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9F5BA8EC-7663-42A2-A784-82EB4D2BD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iscount Impact Analysis " sheetId="2" r:id="rId2"/>
    <sheet name="V Discount Impact Analysis " sheetId="3" state="hidden" r:id="rId3"/>
    <sheet name="Customer Segmentation" sheetId="4" r:id="rId4"/>
    <sheet name="Profitability Analysis " sheetId="5" r:id="rId5"/>
    <sheet name="RFM Tabel" sheetId="6" r:id="rId6"/>
    <sheet name="RFM Analysis" sheetId="7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H12" i="7" l="1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4722" i="7"/>
  <c r="H4723" i="7"/>
  <c r="H4724" i="7"/>
  <c r="H4725" i="7"/>
  <c r="H4726" i="7"/>
  <c r="H4727" i="7"/>
  <c r="H4728" i="7"/>
  <c r="H4729" i="7"/>
  <c r="H4730" i="7"/>
  <c r="H4731" i="7"/>
  <c r="H4732" i="7"/>
  <c r="H4733" i="7"/>
  <c r="H4734" i="7"/>
  <c r="H4735" i="7"/>
  <c r="H4736" i="7"/>
  <c r="H4737" i="7"/>
  <c r="H4738" i="7"/>
  <c r="H4739" i="7"/>
  <c r="H4740" i="7"/>
  <c r="H4741" i="7"/>
  <c r="H4742" i="7"/>
  <c r="H4743" i="7"/>
  <c r="H4744" i="7"/>
  <c r="H4745" i="7"/>
  <c r="H4746" i="7"/>
  <c r="H4747" i="7"/>
  <c r="H4748" i="7"/>
  <c r="H4749" i="7"/>
  <c r="H4750" i="7"/>
  <c r="H4751" i="7"/>
  <c r="H4752" i="7"/>
  <c r="H4753" i="7"/>
  <c r="H4754" i="7"/>
  <c r="H4755" i="7"/>
  <c r="H4756" i="7"/>
  <c r="H4757" i="7"/>
  <c r="H4758" i="7"/>
  <c r="H4759" i="7"/>
  <c r="H4760" i="7"/>
  <c r="H4761" i="7"/>
  <c r="H4762" i="7"/>
  <c r="H4763" i="7"/>
  <c r="H4764" i="7"/>
  <c r="H4765" i="7"/>
  <c r="H4766" i="7"/>
  <c r="H4767" i="7"/>
  <c r="H4768" i="7"/>
  <c r="H4769" i="7"/>
  <c r="H4770" i="7"/>
  <c r="H4771" i="7"/>
  <c r="H4772" i="7"/>
  <c r="H4773" i="7"/>
  <c r="H4774" i="7"/>
  <c r="H4775" i="7"/>
  <c r="H4776" i="7"/>
  <c r="H4777" i="7"/>
  <c r="H4778" i="7"/>
  <c r="H4779" i="7"/>
  <c r="H4780" i="7"/>
  <c r="H4781" i="7"/>
  <c r="H4782" i="7"/>
  <c r="H4783" i="7"/>
  <c r="H4784" i="7"/>
  <c r="H4785" i="7"/>
  <c r="H4786" i="7"/>
  <c r="H4787" i="7"/>
  <c r="H4788" i="7"/>
  <c r="H4789" i="7"/>
  <c r="H4790" i="7"/>
  <c r="H4791" i="7"/>
  <c r="H4792" i="7"/>
  <c r="H4793" i="7"/>
  <c r="H4794" i="7"/>
  <c r="H4795" i="7"/>
  <c r="H4796" i="7"/>
  <c r="H4797" i="7"/>
  <c r="H4798" i="7"/>
  <c r="H4799" i="7"/>
  <c r="H4800" i="7"/>
  <c r="H4801" i="7"/>
  <c r="H4802" i="7"/>
  <c r="H4803" i="7"/>
  <c r="H4804" i="7"/>
  <c r="H4805" i="7"/>
  <c r="H4806" i="7"/>
  <c r="H4807" i="7"/>
  <c r="H4808" i="7"/>
  <c r="H4809" i="7"/>
  <c r="H4810" i="7"/>
  <c r="H4811" i="7"/>
  <c r="H4812" i="7"/>
  <c r="H4813" i="7"/>
  <c r="H4814" i="7"/>
  <c r="H4815" i="7"/>
  <c r="H4816" i="7"/>
  <c r="H4817" i="7"/>
  <c r="H4818" i="7"/>
  <c r="H4819" i="7"/>
  <c r="H4820" i="7"/>
  <c r="H4821" i="7"/>
  <c r="H4822" i="7"/>
  <c r="H4823" i="7"/>
  <c r="H4824" i="7"/>
  <c r="H4825" i="7"/>
  <c r="H4826" i="7"/>
  <c r="H4827" i="7"/>
  <c r="H4828" i="7"/>
  <c r="H4829" i="7"/>
  <c r="H4830" i="7"/>
  <c r="H4831" i="7"/>
  <c r="H4832" i="7"/>
  <c r="H4833" i="7"/>
  <c r="H4834" i="7"/>
  <c r="H4835" i="7"/>
  <c r="H4836" i="7"/>
  <c r="H4837" i="7"/>
  <c r="H4838" i="7"/>
  <c r="H4839" i="7"/>
  <c r="H4840" i="7"/>
  <c r="H4841" i="7"/>
  <c r="H4842" i="7"/>
  <c r="H4843" i="7"/>
  <c r="H4844" i="7"/>
  <c r="H4845" i="7"/>
  <c r="H4846" i="7"/>
  <c r="H4847" i="7"/>
  <c r="H4848" i="7"/>
  <c r="H4849" i="7"/>
  <c r="H4850" i="7"/>
  <c r="H4851" i="7"/>
  <c r="H4852" i="7"/>
  <c r="H4853" i="7"/>
  <c r="H4854" i="7"/>
  <c r="H4855" i="7"/>
  <c r="H4856" i="7"/>
  <c r="H4857" i="7"/>
  <c r="H4858" i="7"/>
  <c r="H4859" i="7"/>
  <c r="H4860" i="7"/>
  <c r="H4861" i="7"/>
  <c r="H4862" i="7"/>
  <c r="H4863" i="7"/>
  <c r="H4864" i="7"/>
  <c r="H4865" i="7"/>
  <c r="H4866" i="7"/>
  <c r="H4867" i="7"/>
  <c r="H4868" i="7"/>
  <c r="H4869" i="7"/>
  <c r="H4870" i="7"/>
  <c r="H4871" i="7"/>
  <c r="H4872" i="7"/>
  <c r="H4873" i="7"/>
  <c r="H4874" i="7"/>
  <c r="H4875" i="7"/>
  <c r="H4876" i="7"/>
  <c r="H4877" i="7"/>
  <c r="H4878" i="7"/>
  <c r="H4879" i="7"/>
  <c r="H4880" i="7"/>
  <c r="H4881" i="7"/>
  <c r="H4882" i="7"/>
  <c r="H4883" i="7"/>
  <c r="H4884" i="7"/>
  <c r="H4885" i="7"/>
  <c r="H4886" i="7"/>
  <c r="H4887" i="7"/>
  <c r="H4888" i="7"/>
  <c r="H4889" i="7"/>
  <c r="H4890" i="7"/>
  <c r="H4891" i="7"/>
  <c r="H4892" i="7"/>
  <c r="H4893" i="7"/>
  <c r="H4894" i="7"/>
  <c r="H4895" i="7"/>
  <c r="H4896" i="7"/>
  <c r="H4897" i="7"/>
  <c r="H4898" i="7"/>
  <c r="H4899" i="7"/>
  <c r="H4900" i="7"/>
  <c r="H4901" i="7"/>
  <c r="H4902" i="7"/>
  <c r="H4903" i="7"/>
  <c r="H4904" i="7"/>
  <c r="H4905" i="7"/>
  <c r="H4906" i="7"/>
  <c r="H4907" i="7"/>
  <c r="H4908" i="7"/>
  <c r="H4909" i="7"/>
  <c r="H4910" i="7"/>
  <c r="H4911" i="7"/>
  <c r="H4912" i="7"/>
  <c r="H4913" i="7"/>
  <c r="H4914" i="7"/>
  <c r="H4915" i="7"/>
  <c r="H4916" i="7"/>
  <c r="H4917" i="7"/>
  <c r="H4918" i="7"/>
  <c r="H4919" i="7"/>
  <c r="H4920" i="7"/>
  <c r="H4921" i="7"/>
  <c r="H4922" i="7"/>
  <c r="H4923" i="7"/>
  <c r="H4924" i="7"/>
  <c r="H4925" i="7"/>
  <c r="H4926" i="7"/>
  <c r="H4927" i="7"/>
  <c r="H4928" i="7"/>
  <c r="H4929" i="7"/>
  <c r="H4930" i="7"/>
  <c r="H4931" i="7"/>
  <c r="H4932" i="7"/>
  <c r="H4933" i="7"/>
  <c r="H4934" i="7"/>
  <c r="H4935" i="7"/>
  <c r="H4936" i="7"/>
  <c r="H4937" i="7"/>
  <c r="H4938" i="7"/>
  <c r="H4939" i="7"/>
  <c r="H4940" i="7"/>
  <c r="H4941" i="7"/>
  <c r="H4942" i="7"/>
  <c r="H4943" i="7"/>
  <c r="H4944" i="7"/>
  <c r="H4945" i="7"/>
  <c r="H4946" i="7"/>
  <c r="H4947" i="7"/>
  <c r="H4948" i="7"/>
  <c r="H4949" i="7"/>
  <c r="H4950" i="7"/>
  <c r="H4951" i="7"/>
  <c r="H4952" i="7"/>
  <c r="H4953" i="7"/>
  <c r="H4954" i="7"/>
  <c r="H4955" i="7"/>
  <c r="H4956" i="7"/>
  <c r="H4957" i="7"/>
  <c r="H4958" i="7"/>
  <c r="H4959" i="7"/>
  <c r="H4960" i="7"/>
  <c r="H4961" i="7"/>
  <c r="H4962" i="7"/>
  <c r="H4963" i="7"/>
  <c r="H4964" i="7"/>
  <c r="H4965" i="7"/>
  <c r="H4966" i="7"/>
  <c r="H4967" i="7"/>
  <c r="H4968" i="7"/>
  <c r="H4969" i="7"/>
  <c r="H4970" i="7"/>
  <c r="H4971" i="7"/>
  <c r="H4972" i="7"/>
  <c r="H4973" i="7"/>
  <c r="H4974" i="7"/>
  <c r="H4975" i="7"/>
  <c r="H4976" i="7"/>
  <c r="H4977" i="7"/>
  <c r="H4978" i="7"/>
  <c r="H4979" i="7"/>
  <c r="H4980" i="7"/>
  <c r="H4981" i="7"/>
  <c r="H4982" i="7"/>
  <c r="H4983" i="7"/>
  <c r="H4984" i="7"/>
  <c r="H4985" i="7"/>
  <c r="H4986" i="7"/>
  <c r="H4987" i="7"/>
  <c r="H4988" i="7"/>
  <c r="H4989" i="7"/>
  <c r="H4990" i="7"/>
  <c r="H4991" i="7"/>
  <c r="H4992" i="7"/>
  <c r="H4993" i="7"/>
  <c r="H4994" i="7"/>
  <c r="H4995" i="7"/>
  <c r="H4996" i="7"/>
  <c r="H4997" i="7"/>
  <c r="H4998" i="7"/>
  <c r="H4999" i="7"/>
  <c r="H5000" i="7"/>
  <c r="H5001" i="7"/>
  <c r="H5002" i="7"/>
  <c r="H5003" i="7"/>
  <c r="H5004" i="7"/>
  <c r="H5005" i="7"/>
  <c r="H5006" i="7"/>
  <c r="H5007" i="7"/>
  <c r="H5008" i="7"/>
  <c r="H5009" i="7"/>
  <c r="H5010" i="7"/>
  <c r="H5011" i="7"/>
  <c r="H5012" i="7"/>
  <c r="H5013" i="7"/>
  <c r="H5014" i="7"/>
  <c r="H5015" i="7"/>
  <c r="H5016" i="7"/>
  <c r="H5017" i="7"/>
  <c r="H5018" i="7"/>
  <c r="H5019" i="7"/>
  <c r="H5020" i="7"/>
  <c r="H5021" i="7"/>
  <c r="H5022" i="7"/>
  <c r="H5023" i="7"/>
  <c r="H5024" i="7"/>
  <c r="H5025" i="7"/>
  <c r="H5026" i="7"/>
  <c r="H5027" i="7"/>
  <c r="H5028" i="7"/>
  <c r="H5029" i="7"/>
  <c r="H5030" i="7"/>
  <c r="H5031" i="7"/>
  <c r="H5032" i="7"/>
  <c r="H5033" i="7"/>
  <c r="H5034" i="7"/>
  <c r="H5035" i="7"/>
  <c r="H5036" i="7"/>
  <c r="H5037" i="7"/>
  <c r="H5038" i="7"/>
  <c r="H5039" i="7"/>
  <c r="H5040" i="7"/>
  <c r="H5041" i="7"/>
  <c r="H5042" i="7"/>
  <c r="H5043" i="7"/>
  <c r="H5044" i="7"/>
  <c r="H5045" i="7"/>
  <c r="H5046" i="7"/>
  <c r="H5047" i="7"/>
  <c r="H5048" i="7"/>
  <c r="H5049" i="7"/>
  <c r="H5050" i="7"/>
  <c r="H5051" i="7"/>
  <c r="H5052" i="7"/>
  <c r="H5053" i="7"/>
  <c r="H5054" i="7"/>
  <c r="H5055" i="7"/>
  <c r="H5056" i="7"/>
  <c r="H5057" i="7"/>
  <c r="H5058" i="7"/>
  <c r="H5059" i="7"/>
  <c r="H5060" i="7"/>
  <c r="H5061" i="7"/>
  <c r="H5062" i="7"/>
  <c r="H5063" i="7"/>
  <c r="H5064" i="7"/>
  <c r="H5065" i="7"/>
  <c r="H5066" i="7"/>
  <c r="H5067" i="7"/>
  <c r="H5068" i="7"/>
  <c r="H5069" i="7"/>
  <c r="H5070" i="7"/>
  <c r="H5071" i="7"/>
  <c r="H5072" i="7"/>
  <c r="H5073" i="7"/>
  <c r="H5074" i="7"/>
  <c r="H5075" i="7"/>
  <c r="H5076" i="7"/>
  <c r="H5077" i="7"/>
  <c r="H5078" i="7"/>
  <c r="H5079" i="7"/>
  <c r="H5080" i="7"/>
  <c r="H5081" i="7"/>
  <c r="H5082" i="7"/>
  <c r="H5083" i="7"/>
  <c r="H5084" i="7"/>
  <c r="H5085" i="7"/>
  <c r="H5086" i="7"/>
  <c r="H5087" i="7"/>
  <c r="H5088" i="7"/>
  <c r="H5089" i="7"/>
  <c r="H5090" i="7"/>
  <c r="H5091" i="7"/>
  <c r="H5092" i="7"/>
  <c r="H5093" i="7"/>
  <c r="H5094" i="7"/>
  <c r="H5095" i="7"/>
  <c r="H5096" i="7"/>
  <c r="H5097" i="7"/>
  <c r="H5098" i="7"/>
  <c r="H5099" i="7"/>
  <c r="H5100" i="7"/>
  <c r="H5101" i="7"/>
  <c r="H5102" i="7"/>
  <c r="H5103" i="7"/>
  <c r="H5104" i="7"/>
  <c r="H5105" i="7"/>
  <c r="H5106" i="7"/>
  <c r="H5107" i="7"/>
  <c r="H5108" i="7"/>
  <c r="H5109" i="7"/>
  <c r="H5110" i="7"/>
  <c r="H5111" i="7"/>
  <c r="H5112" i="7"/>
  <c r="H5113" i="7"/>
  <c r="H5114" i="7"/>
  <c r="H5115" i="7"/>
  <c r="H5116" i="7"/>
  <c r="H5117" i="7"/>
  <c r="H5118" i="7"/>
  <c r="H5119" i="7"/>
  <c r="H5120" i="7"/>
  <c r="H5121" i="7"/>
  <c r="H5122" i="7"/>
  <c r="H5123" i="7"/>
  <c r="H5124" i="7"/>
  <c r="H5125" i="7"/>
  <c r="H5126" i="7"/>
  <c r="H5127" i="7"/>
  <c r="H5128" i="7"/>
  <c r="H5129" i="7"/>
  <c r="H5130" i="7"/>
  <c r="H5131" i="7"/>
  <c r="H5132" i="7"/>
  <c r="H5133" i="7"/>
  <c r="H5134" i="7"/>
  <c r="H5135" i="7"/>
  <c r="H5136" i="7"/>
  <c r="H5137" i="7"/>
  <c r="H5138" i="7"/>
  <c r="H5139" i="7"/>
  <c r="H5140" i="7"/>
  <c r="H5141" i="7"/>
  <c r="H5142" i="7"/>
  <c r="H5143" i="7"/>
  <c r="H5144" i="7"/>
  <c r="H5145" i="7"/>
  <c r="H5146" i="7"/>
  <c r="H5147" i="7"/>
  <c r="H5148" i="7"/>
  <c r="H5149" i="7"/>
  <c r="H5150" i="7"/>
  <c r="H5151" i="7"/>
  <c r="H5152" i="7"/>
  <c r="H5153" i="7"/>
  <c r="H5154" i="7"/>
  <c r="H5155" i="7"/>
  <c r="H5156" i="7"/>
  <c r="H5157" i="7"/>
  <c r="H5158" i="7"/>
  <c r="H5159" i="7"/>
  <c r="H5160" i="7"/>
  <c r="H5161" i="7"/>
  <c r="H5162" i="7"/>
  <c r="H5163" i="7"/>
  <c r="H5164" i="7"/>
  <c r="H5165" i="7"/>
  <c r="H5166" i="7"/>
  <c r="H5167" i="7"/>
  <c r="H5168" i="7"/>
  <c r="H5169" i="7"/>
  <c r="H5170" i="7"/>
  <c r="H5171" i="7"/>
  <c r="H5172" i="7"/>
  <c r="H5173" i="7"/>
  <c r="H5174" i="7"/>
  <c r="H5175" i="7"/>
  <c r="H5176" i="7"/>
  <c r="H5177" i="7"/>
  <c r="H5178" i="7"/>
  <c r="H5179" i="7"/>
  <c r="H5180" i="7"/>
  <c r="H5181" i="7"/>
  <c r="H5182" i="7"/>
  <c r="H5183" i="7"/>
  <c r="H5184" i="7"/>
  <c r="H5185" i="7"/>
  <c r="H5186" i="7"/>
  <c r="H5187" i="7"/>
  <c r="H5188" i="7"/>
  <c r="H5189" i="7"/>
  <c r="H5190" i="7"/>
  <c r="H5191" i="7"/>
  <c r="H5192" i="7"/>
  <c r="H5193" i="7"/>
  <c r="H5194" i="7"/>
  <c r="H5195" i="7"/>
  <c r="H5196" i="7"/>
  <c r="H5197" i="7"/>
  <c r="H5198" i="7"/>
  <c r="H5199" i="7"/>
  <c r="H5200" i="7"/>
  <c r="H5201" i="7"/>
  <c r="H5202" i="7"/>
  <c r="H5203" i="7"/>
  <c r="H5204" i="7"/>
  <c r="H5205" i="7"/>
  <c r="H5206" i="7"/>
  <c r="H5207" i="7"/>
  <c r="H5208" i="7"/>
  <c r="H5209" i="7"/>
  <c r="H5210" i="7"/>
  <c r="H5211" i="7"/>
  <c r="H5212" i="7"/>
  <c r="H5213" i="7"/>
  <c r="H5214" i="7"/>
  <c r="H5215" i="7"/>
  <c r="H5216" i="7"/>
  <c r="H5217" i="7"/>
  <c r="H5218" i="7"/>
  <c r="H5219" i="7"/>
  <c r="H5220" i="7"/>
  <c r="H5221" i="7"/>
  <c r="H5222" i="7"/>
  <c r="H5223" i="7"/>
  <c r="H5224" i="7"/>
  <c r="H5225" i="7"/>
  <c r="H5226" i="7"/>
  <c r="H5227" i="7"/>
  <c r="H5228" i="7"/>
  <c r="H5229" i="7"/>
  <c r="H5230" i="7"/>
  <c r="H5231" i="7"/>
  <c r="H5232" i="7"/>
  <c r="H5233" i="7"/>
  <c r="H5234" i="7"/>
  <c r="H5235" i="7"/>
  <c r="H5236" i="7"/>
  <c r="H5237" i="7"/>
  <c r="H5238" i="7"/>
  <c r="H5239" i="7"/>
  <c r="H5240" i="7"/>
  <c r="H5241" i="7"/>
  <c r="H5242" i="7"/>
  <c r="H5243" i="7"/>
  <c r="H5244" i="7"/>
  <c r="H5245" i="7"/>
  <c r="H5246" i="7"/>
  <c r="H5247" i="7"/>
  <c r="H5248" i="7"/>
  <c r="H5249" i="7"/>
  <c r="H5250" i="7"/>
  <c r="H5251" i="7"/>
  <c r="H5252" i="7"/>
  <c r="H5253" i="7"/>
  <c r="H5254" i="7"/>
  <c r="H5255" i="7"/>
  <c r="H5256" i="7"/>
  <c r="H5257" i="7"/>
  <c r="H5258" i="7"/>
  <c r="H5259" i="7"/>
  <c r="H5260" i="7"/>
  <c r="H5261" i="7"/>
  <c r="H5262" i="7"/>
  <c r="H5263" i="7"/>
  <c r="H5264" i="7"/>
  <c r="H5265" i="7"/>
  <c r="H5266" i="7"/>
  <c r="H5267" i="7"/>
  <c r="H5268" i="7"/>
  <c r="H5269" i="7"/>
  <c r="H5270" i="7"/>
  <c r="H5271" i="7"/>
  <c r="H5272" i="7"/>
  <c r="H5273" i="7"/>
  <c r="H5274" i="7"/>
  <c r="H5275" i="7"/>
  <c r="H5276" i="7"/>
  <c r="H5277" i="7"/>
  <c r="H5278" i="7"/>
  <c r="H5279" i="7"/>
  <c r="H5280" i="7"/>
  <c r="H5281" i="7"/>
  <c r="H5282" i="7"/>
  <c r="H5283" i="7"/>
  <c r="H5284" i="7"/>
  <c r="H5285" i="7"/>
  <c r="H5286" i="7"/>
  <c r="H5287" i="7"/>
  <c r="H5288" i="7"/>
  <c r="H5289" i="7"/>
  <c r="H5290" i="7"/>
  <c r="H5291" i="7"/>
  <c r="H5292" i="7"/>
  <c r="H5293" i="7"/>
  <c r="H5294" i="7"/>
  <c r="H5295" i="7"/>
  <c r="H5296" i="7"/>
  <c r="H5297" i="7"/>
  <c r="H5298" i="7"/>
  <c r="H5299" i="7"/>
  <c r="H5300" i="7"/>
  <c r="H5301" i="7"/>
  <c r="H5302" i="7"/>
  <c r="H5303" i="7"/>
  <c r="H5304" i="7"/>
  <c r="H5305" i="7"/>
  <c r="H5306" i="7"/>
  <c r="H5307" i="7"/>
  <c r="H5308" i="7"/>
  <c r="H5309" i="7"/>
  <c r="H5310" i="7"/>
  <c r="H5311" i="7"/>
  <c r="H5312" i="7"/>
  <c r="H5313" i="7"/>
  <c r="H5314" i="7"/>
  <c r="H5315" i="7"/>
  <c r="H5316" i="7"/>
  <c r="H5317" i="7"/>
  <c r="H5318" i="7"/>
  <c r="H5319" i="7"/>
  <c r="H5320" i="7"/>
  <c r="H5321" i="7"/>
  <c r="H5322" i="7"/>
  <c r="H5323" i="7"/>
  <c r="H5324" i="7"/>
  <c r="H5325" i="7"/>
  <c r="H5326" i="7"/>
  <c r="H5327" i="7"/>
  <c r="H5328" i="7"/>
  <c r="H5329" i="7"/>
  <c r="H5330" i="7"/>
  <c r="H5331" i="7"/>
  <c r="H5332" i="7"/>
  <c r="H5333" i="7"/>
  <c r="H5334" i="7"/>
  <c r="H5335" i="7"/>
  <c r="H5336" i="7"/>
  <c r="H5337" i="7"/>
  <c r="H5338" i="7"/>
  <c r="H5339" i="7"/>
  <c r="H5340" i="7"/>
  <c r="H5341" i="7"/>
  <c r="H5342" i="7"/>
  <c r="H5343" i="7"/>
  <c r="H5344" i="7"/>
  <c r="H5345" i="7"/>
  <c r="H5346" i="7"/>
  <c r="H5347" i="7"/>
  <c r="H5348" i="7"/>
  <c r="H5349" i="7"/>
  <c r="H5350" i="7"/>
  <c r="H5351" i="7"/>
  <c r="H5352" i="7"/>
  <c r="H5353" i="7"/>
  <c r="H5354" i="7"/>
  <c r="H5355" i="7"/>
  <c r="H5356" i="7"/>
  <c r="H5357" i="7"/>
  <c r="H5358" i="7"/>
  <c r="H5359" i="7"/>
  <c r="H5360" i="7"/>
  <c r="H5361" i="7"/>
  <c r="H5362" i="7"/>
  <c r="H5363" i="7"/>
  <c r="H5364" i="7"/>
  <c r="H5365" i="7"/>
  <c r="H5366" i="7"/>
  <c r="H5367" i="7"/>
  <c r="H5368" i="7"/>
  <c r="H5369" i="7"/>
  <c r="H5370" i="7"/>
  <c r="H5371" i="7"/>
  <c r="H5372" i="7"/>
  <c r="H5373" i="7"/>
  <c r="H5374" i="7"/>
  <c r="H5375" i="7"/>
  <c r="H5376" i="7"/>
  <c r="H5377" i="7"/>
  <c r="H5378" i="7"/>
  <c r="H5379" i="7"/>
  <c r="H5380" i="7"/>
  <c r="H5381" i="7"/>
  <c r="H5382" i="7"/>
  <c r="H5383" i="7"/>
  <c r="H5384" i="7"/>
  <c r="H5385" i="7"/>
  <c r="H5386" i="7"/>
  <c r="H5387" i="7"/>
  <c r="H5388" i="7"/>
  <c r="H5389" i="7"/>
  <c r="H5390" i="7"/>
  <c r="H5391" i="7"/>
  <c r="H5392" i="7"/>
  <c r="H5393" i="7"/>
  <c r="H5394" i="7"/>
  <c r="H5395" i="7"/>
  <c r="H5396" i="7"/>
  <c r="H5397" i="7"/>
  <c r="H5398" i="7"/>
  <c r="H5399" i="7"/>
  <c r="H5400" i="7"/>
  <c r="H5401" i="7"/>
  <c r="H5402" i="7"/>
  <c r="H5403" i="7"/>
  <c r="H5404" i="7"/>
  <c r="H5405" i="7"/>
  <c r="H5406" i="7"/>
  <c r="H5407" i="7"/>
  <c r="H5408" i="7"/>
  <c r="H5409" i="7"/>
  <c r="H5410" i="7"/>
  <c r="H5411" i="7"/>
  <c r="H5412" i="7"/>
  <c r="H5413" i="7"/>
  <c r="H5414" i="7"/>
  <c r="H5415" i="7"/>
  <c r="H5416" i="7"/>
  <c r="H5417" i="7"/>
  <c r="H5418" i="7"/>
  <c r="H5419" i="7"/>
  <c r="H5420" i="7"/>
  <c r="H5421" i="7"/>
  <c r="H5422" i="7"/>
  <c r="H5423" i="7"/>
  <c r="H5424" i="7"/>
  <c r="H5425" i="7"/>
  <c r="H5426" i="7"/>
  <c r="H5427" i="7"/>
  <c r="H5428" i="7"/>
  <c r="H5429" i="7"/>
  <c r="H5430" i="7"/>
  <c r="H5431" i="7"/>
  <c r="H5432" i="7"/>
  <c r="H5433" i="7"/>
  <c r="H5434" i="7"/>
  <c r="H5435" i="7"/>
  <c r="H5436" i="7"/>
  <c r="H5437" i="7"/>
  <c r="H5438" i="7"/>
  <c r="H5439" i="7"/>
  <c r="H5440" i="7"/>
  <c r="H5441" i="7"/>
  <c r="H5442" i="7"/>
  <c r="H5443" i="7"/>
  <c r="H5444" i="7"/>
  <c r="H5445" i="7"/>
  <c r="H5446" i="7"/>
  <c r="H5447" i="7"/>
  <c r="H5448" i="7"/>
  <c r="H5449" i="7"/>
  <c r="H5450" i="7"/>
  <c r="H5451" i="7"/>
  <c r="H5452" i="7"/>
  <c r="H5453" i="7"/>
  <c r="H5454" i="7"/>
  <c r="H5455" i="7"/>
  <c r="H5456" i="7"/>
  <c r="H5457" i="7"/>
  <c r="H5458" i="7"/>
  <c r="H5459" i="7"/>
  <c r="H5460" i="7"/>
  <c r="H5461" i="7"/>
  <c r="H5462" i="7"/>
  <c r="H5463" i="7"/>
  <c r="H5464" i="7"/>
  <c r="H5465" i="7"/>
  <c r="H5466" i="7"/>
  <c r="H5467" i="7"/>
  <c r="H5468" i="7"/>
  <c r="H5469" i="7"/>
  <c r="H5470" i="7"/>
  <c r="H5471" i="7"/>
  <c r="H5472" i="7"/>
  <c r="H5473" i="7"/>
  <c r="H5474" i="7"/>
  <c r="H5475" i="7"/>
  <c r="H5476" i="7"/>
  <c r="H5477" i="7"/>
  <c r="H5478" i="7"/>
  <c r="H5479" i="7"/>
  <c r="H5480" i="7"/>
  <c r="H5481" i="7"/>
  <c r="H5482" i="7"/>
  <c r="H5483" i="7"/>
  <c r="H5484" i="7"/>
  <c r="H5485" i="7"/>
  <c r="H5486" i="7"/>
  <c r="H5487" i="7"/>
  <c r="H5488" i="7"/>
  <c r="H5489" i="7"/>
  <c r="H5490" i="7"/>
  <c r="H5491" i="7"/>
  <c r="H5492" i="7"/>
  <c r="H5493" i="7"/>
  <c r="H5494" i="7"/>
  <c r="H5495" i="7"/>
  <c r="H5496" i="7"/>
  <c r="H5497" i="7"/>
  <c r="H5498" i="7"/>
  <c r="H5499" i="7"/>
  <c r="H5500" i="7"/>
  <c r="H5501" i="7"/>
  <c r="H5502" i="7"/>
  <c r="H5503" i="7"/>
  <c r="H5504" i="7"/>
  <c r="H5505" i="7"/>
  <c r="H5506" i="7"/>
  <c r="H5507" i="7"/>
  <c r="H5508" i="7"/>
  <c r="H5509" i="7"/>
  <c r="H5510" i="7"/>
  <c r="H5511" i="7"/>
  <c r="H5512" i="7"/>
  <c r="H5513" i="7"/>
  <c r="H5514" i="7"/>
  <c r="H5515" i="7"/>
  <c r="H5516" i="7"/>
  <c r="H5517" i="7"/>
  <c r="H5518" i="7"/>
  <c r="H5519" i="7"/>
  <c r="H5520" i="7"/>
  <c r="H5521" i="7"/>
  <c r="H5522" i="7"/>
  <c r="H5523" i="7"/>
  <c r="H5524" i="7"/>
  <c r="H5525" i="7"/>
  <c r="H5526" i="7"/>
  <c r="H5527" i="7"/>
  <c r="H5528" i="7"/>
  <c r="H5529" i="7"/>
  <c r="H5530" i="7"/>
  <c r="H5531" i="7"/>
  <c r="H5532" i="7"/>
  <c r="H5533" i="7"/>
  <c r="H5534" i="7"/>
  <c r="H5535" i="7"/>
  <c r="H5536" i="7"/>
  <c r="H5537" i="7"/>
  <c r="H5538" i="7"/>
  <c r="H5539" i="7"/>
  <c r="H5540" i="7"/>
  <c r="H5541" i="7"/>
  <c r="H5542" i="7"/>
  <c r="H5543" i="7"/>
  <c r="H5544" i="7"/>
  <c r="H5545" i="7"/>
  <c r="H5546" i="7"/>
  <c r="H5547" i="7"/>
  <c r="H5548" i="7"/>
  <c r="H5549" i="7"/>
  <c r="H5550" i="7"/>
  <c r="H5551" i="7"/>
  <c r="H5552" i="7"/>
  <c r="H5553" i="7"/>
  <c r="H5554" i="7"/>
  <c r="H5555" i="7"/>
  <c r="H5556" i="7"/>
  <c r="H5557" i="7"/>
  <c r="H5558" i="7"/>
  <c r="H5559" i="7"/>
  <c r="H5560" i="7"/>
  <c r="H5561" i="7"/>
  <c r="H5562" i="7"/>
  <c r="H5563" i="7"/>
  <c r="H5564" i="7"/>
  <c r="H5565" i="7"/>
  <c r="H5566" i="7"/>
  <c r="H5567" i="7"/>
  <c r="H5568" i="7"/>
  <c r="H5569" i="7"/>
  <c r="H5570" i="7"/>
  <c r="H5571" i="7"/>
  <c r="H5572" i="7"/>
  <c r="H5573" i="7"/>
  <c r="H5574" i="7"/>
  <c r="H5575" i="7"/>
  <c r="H5576" i="7"/>
  <c r="H5577" i="7"/>
  <c r="H5578" i="7"/>
  <c r="H5579" i="7"/>
  <c r="H5580" i="7"/>
  <c r="H5581" i="7"/>
  <c r="H5582" i="7"/>
  <c r="H5583" i="7"/>
  <c r="H5584" i="7"/>
  <c r="H5585" i="7"/>
  <c r="H5586" i="7"/>
  <c r="H5587" i="7"/>
  <c r="H5588" i="7"/>
  <c r="H5589" i="7"/>
  <c r="H5590" i="7"/>
  <c r="H5591" i="7"/>
  <c r="H5592" i="7"/>
  <c r="H5593" i="7"/>
  <c r="H5594" i="7"/>
  <c r="H5595" i="7"/>
  <c r="H5596" i="7"/>
  <c r="H5597" i="7"/>
  <c r="H5598" i="7"/>
  <c r="H5599" i="7"/>
  <c r="H5600" i="7"/>
  <c r="H5601" i="7"/>
  <c r="H5602" i="7"/>
  <c r="H5603" i="7"/>
  <c r="H5604" i="7"/>
  <c r="H5605" i="7"/>
  <c r="H5606" i="7"/>
  <c r="H5607" i="7"/>
  <c r="H5608" i="7"/>
  <c r="H5609" i="7"/>
  <c r="H5610" i="7"/>
  <c r="H5611" i="7"/>
  <c r="H5612" i="7"/>
  <c r="H5613" i="7"/>
  <c r="H5614" i="7"/>
  <c r="H5615" i="7"/>
  <c r="H5616" i="7"/>
  <c r="H5617" i="7"/>
  <c r="H5618" i="7"/>
  <c r="H5619" i="7"/>
  <c r="H5620" i="7"/>
  <c r="H5621" i="7"/>
  <c r="H5622" i="7"/>
  <c r="H5623" i="7"/>
  <c r="H5624" i="7"/>
  <c r="H5625" i="7"/>
  <c r="H5626" i="7"/>
  <c r="H5627" i="7"/>
  <c r="H5628" i="7"/>
  <c r="H5629" i="7"/>
  <c r="H5630" i="7"/>
  <c r="H5631" i="7"/>
  <c r="H5632" i="7"/>
  <c r="H5633" i="7"/>
  <c r="H5634" i="7"/>
  <c r="H5635" i="7"/>
  <c r="H5636" i="7"/>
  <c r="H5637" i="7"/>
  <c r="H5638" i="7"/>
  <c r="H5639" i="7"/>
  <c r="H5640" i="7"/>
  <c r="H5641" i="7"/>
  <c r="H5642" i="7"/>
  <c r="H5643" i="7"/>
  <c r="H5644" i="7"/>
  <c r="H5645" i="7"/>
  <c r="H5646" i="7"/>
  <c r="H5647" i="7"/>
  <c r="H5648" i="7"/>
  <c r="H5649" i="7"/>
  <c r="H5650" i="7"/>
  <c r="H5651" i="7"/>
  <c r="H5652" i="7"/>
  <c r="H5653" i="7"/>
  <c r="H5654" i="7"/>
  <c r="H5655" i="7"/>
  <c r="H5656" i="7"/>
  <c r="H5657" i="7"/>
  <c r="H5658" i="7"/>
  <c r="H5659" i="7"/>
  <c r="H5660" i="7"/>
  <c r="H5661" i="7"/>
  <c r="H5662" i="7"/>
  <c r="H5663" i="7"/>
  <c r="H5664" i="7"/>
  <c r="H5665" i="7"/>
  <c r="H5666" i="7"/>
  <c r="H5667" i="7"/>
  <c r="H5668" i="7"/>
  <c r="H5669" i="7"/>
  <c r="H5670" i="7"/>
  <c r="H5671" i="7"/>
  <c r="H5672" i="7"/>
  <c r="H5673" i="7"/>
  <c r="H5674" i="7"/>
  <c r="H5675" i="7"/>
  <c r="H5676" i="7"/>
  <c r="H5677" i="7"/>
  <c r="H5678" i="7"/>
  <c r="H5679" i="7"/>
  <c r="H5680" i="7"/>
  <c r="H5681" i="7"/>
  <c r="H5682" i="7"/>
  <c r="H5683" i="7"/>
  <c r="H5684" i="7"/>
  <c r="H5685" i="7"/>
  <c r="H5686" i="7"/>
  <c r="H5687" i="7"/>
  <c r="H5688" i="7"/>
  <c r="H5689" i="7"/>
  <c r="H5690" i="7"/>
  <c r="H5691" i="7"/>
  <c r="H5692" i="7"/>
  <c r="H5693" i="7"/>
  <c r="H5694" i="7"/>
  <c r="H5695" i="7"/>
  <c r="H5696" i="7"/>
  <c r="H5697" i="7"/>
  <c r="H5698" i="7"/>
  <c r="H5699" i="7"/>
  <c r="H5700" i="7"/>
  <c r="H5701" i="7"/>
  <c r="H5702" i="7"/>
  <c r="H5703" i="7"/>
  <c r="H5704" i="7"/>
  <c r="H5705" i="7"/>
  <c r="H5706" i="7"/>
  <c r="H5707" i="7"/>
  <c r="H5708" i="7"/>
  <c r="H5709" i="7"/>
  <c r="H5710" i="7"/>
  <c r="H5711" i="7"/>
  <c r="H5712" i="7"/>
  <c r="H5713" i="7"/>
  <c r="H5714" i="7"/>
  <c r="H5715" i="7"/>
  <c r="H5716" i="7"/>
  <c r="H5717" i="7"/>
  <c r="H5718" i="7"/>
  <c r="H5719" i="7"/>
  <c r="H5720" i="7"/>
  <c r="H5721" i="7"/>
  <c r="H5722" i="7"/>
  <c r="H5723" i="7"/>
  <c r="H5724" i="7"/>
  <c r="H5725" i="7"/>
  <c r="H5726" i="7"/>
  <c r="H5727" i="7"/>
  <c r="H5728" i="7"/>
  <c r="H5729" i="7"/>
  <c r="H5730" i="7"/>
  <c r="H5731" i="7"/>
  <c r="H5732" i="7"/>
  <c r="H5733" i="7"/>
  <c r="H5734" i="7"/>
  <c r="H5735" i="7"/>
  <c r="H5736" i="7"/>
  <c r="H5737" i="7"/>
  <c r="H5738" i="7"/>
  <c r="H5739" i="7"/>
  <c r="H5740" i="7"/>
  <c r="H5741" i="7"/>
  <c r="H5742" i="7"/>
  <c r="H5743" i="7"/>
  <c r="H5744" i="7"/>
  <c r="H5745" i="7"/>
  <c r="H5746" i="7"/>
  <c r="H5747" i="7"/>
  <c r="H5748" i="7"/>
  <c r="H5749" i="7"/>
  <c r="H5750" i="7"/>
  <c r="H5751" i="7"/>
  <c r="H5752" i="7"/>
  <c r="H5753" i="7"/>
  <c r="H5754" i="7"/>
  <c r="H5755" i="7"/>
  <c r="H5756" i="7"/>
  <c r="H5757" i="7"/>
  <c r="H5758" i="7"/>
  <c r="H5759" i="7"/>
  <c r="H5760" i="7"/>
  <c r="H5761" i="7"/>
  <c r="H5762" i="7"/>
  <c r="H5763" i="7"/>
  <c r="H5764" i="7"/>
  <c r="H5765" i="7"/>
  <c r="H5766" i="7"/>
  <c r="H5767" i="7"/>
  <c r="H5768" i="7"/>
  <c r="H5769" i="7"/>
  <c r="H5770" i="7"/>
  <c r="H5771" i="7"/>
  <c r="H5772" i="7"/>
  <c r="H5773" i="7"/>
  <c r="H5774" i="7"/>
  <c r="H5775" i="7"/>
  <c r="H5776" i="7"/>
  <c r="H5777" i="7"/>
  <c r="H5778" i="7"/>
  <c r="H5779" i="7"/>
  <c r="H5780" i="7"/>
  <c r="H5781" i="7"/>
  <c r="H5782" i="7"/>
  <c r="H5783" i="7"/>
  <c r="H5784" i="7"/>
  <c r="H5785" i="7"/>
  <c r="H5786" i="7"/>
  <c r="H5787" i="7"/>
  <c r="H5788" i="7"/>
  <c r="H5789" i="7"/>
  <c r="H5790" i="7"/>
  <c r="H5791" i="7"/>
  <c r="H5792" i="7"/>
  <c r="H5793" i="7"/>
  <c r="H5794" i="7"/>
  <c r="H5795" i="7"/>
  <c r="H5796" i="7"/>
  <c r="H5797" i="7"/>
  <c r="H5798" i="7"/>
  <c r="H5799" i="7"/>
  <c r="H5800" i="7"/>
  <c r="H5801" i="7"/>
  <c r="H5802" i="7"/>
  <c r="H5803" i="7"/>
  <c r="H5804" i="7"/>
  <c r="H5805" i="7"/>
  <c r="H5806" i="7"/>
  <c r="H5807" i="7"/>
  <c r="H5808" i="7"/>
  <c r="H5809" i="7"/>
  <c r="H5810" i="7"/>
  <c r="H5811" i="7"/>
  <c r="H5812" i="7"/>
  <c r="H5813" i="7"/>
  <c r="H5814" i="7"/>
  <c r="H5815" i="7"/>
  <c r="H5816" i="7"/>
  <c r="H5817" i="7"/>
  <c r="H5818" i="7"/>
  <c r="H5819" i="7"/>
  <c r="H5820" i="7"/>
  <c r="H5821" i="7"/>
  <c r="H5822" i="7"/>
  <c r="H5823" i="7"/>
  <c r="H5824" i="7"/>
  <c r="H5825" i="7"/>
  <c r="H5826" i="7"/>
  <c r="H5827" i="7"/>
  <c r="H5828" i="7"/>
  <c r="H5829" i="7"/>
  <c r="H5830" i="7"/>
  <c r="H5831" i="7"/>
  <c r="H5832" i="7"/>
  <c r="H5833" i="7"/>
  <c r="H5834" i="7"/>
  <c r="H5835" i="7"/>
  <c r="H5836" i="7"/>
  <c r="H5837" i="7"/>
  <c r="H5838" i="7"/>
  <c r="H5839" i="7"/>
  <c r="H5840" i="7"/>
  <c r="H5841" i="7"/>
  <c r="H5842" i="7"/>
  <c r="H5843" i="7"/>
  <c r="H5844" i="7"/>
  <c r="H5845" i="7"/>
  <c r="H5846" i="7"/>
  <c r="H5847" i="7"/>
  <c r="H5848" i="7"/>
  <c r="H5849" i="7"/>
  <c r="H5850" i="7"/>
  <c r="H5851" i="7"/>
  <c r="H5852" i="7"/>
  <c r="H5853" i="7"/>
  <c r="H5854" i="7"/>
  <c r="H5855" i="7"/>
  <c r="H5856" i="7"/>
  <c r="H5857" i="7"/>
  <c r="H5858" i="7"/>
  <c r="H5859" i="7"/>
  <c r="H5860" i="7"/>
  <c r="H5861" i="7"/>
  <c r="H5862" i="7"/>
  <c r="H5863" i="7"/>
  <c r="H5864" i="7"/>
  <c r="H5865" i="7"/>
  <c r="H5866" i="7"/>
  <c r="H5867" i="7"/>
  <c r="H5868" i="7"/>
  <c r="H5869" i="7"/>
  <c r="H5870" i="7"/>
  <c r="H5871" i="7"/>
  <c r="H5872" i="7"/>
  <c r="H5873" i="7"/>
  <c r="H5874" i="7"/>
  <c r="H5875" i="7"/>
  <c r="H5876" i="7"/>
  <c r="H5877" i="7"/>
  <c r="H5878" i="7"/>
  <c r="H5879" i="7"/>
  <c r="H5880" i="7"/>
  <c r="H5881" i="7"/>
  <c r="H5882" i="7"/>
  <c r="H5883" i="7"/>
  <c r="H5884" i="7"/>
  <c r="H5885" i="7"/>
  <c r="H5886" i="7"/>
  <c r="H5887" i="7"/>
  <c r="H5888" i="7"/>
  <c r="H5889" i="7"/>
  <c r="H5890" i="7"/>
  <c r="H5891" i="7"/>
  <c r="H5892" i="7"/>
  <c r="H5893" i="7"/>
  <c r="H5894" i="7"/>
  <c r="H5895" i="7"/>
  <c r="H5896" i="7"/>
  <c r="H5897" i="7"/>
  <c r="H5898" i="7"/>
  <c r="H5899" i="7"/>
  <c r="H5900" i="7"/>
  <c r="H5901" i="7"/>
  <c r="H5902" i="7"/>
  <c r="H5903" i="7"/>
  <c r="H5904" i="7"/>
  <c r="H5905" i="7"/>
  <c r="H5906" i="7"/>
  <c r="H5907" i="7"/>
  <c r="H5908" i="7"/>
  <c r="H5909" i="7"/>
  <c r="H5910" i="7"/>
  <c r="H5911" i="7"/>
  <c r="H5912" i="7"/>
  <c r="H5913" i="7"/>
  <c r="H5914" i="7"/>
  <c r="H5915" i="7"/>
  <c r="H5916" i="7"/>
  <c r="H5917" i="7"/>
  <c r="H5918" i="7"/>
  <c r="H5919" i="7"/>
  <c r="H5920" i="7"/>
  <c r="H5921" i="7"/>
  <c r="H5922" i="7"/>
  <c r="H5923" i="7"/>
  <c r="H5924" i="7"/>
  <c r="H5925" i="7"/>
  <c r="H5926" i="7"/>
  <c r="H5927" i="7"/>
  <c r="H5928" i="7"/>
  <c r="H5929" i="7"/>
  <c r="H5930" i="7"/>
  <c r="H5931" i="7"/>
  <c r="H5932" i="7"/>
  <c r="H5933" i="7"/>
  <c r="H5934" i="7"/>
  <c r="H5935" i="7"/>
  <c r="H5936" i="7"/>
  <c r="H5937" i="7"/>
  <c r="H5938" i="7"/>
  <c r="H5939" i="7"/>
  <c r="H5940" i="7"/>
  <c r="H5941" i="7"/>
  <c r="H5942" i="7"/>
  <c r="H5943" i="7"/>
  <c r="H5944" i="7"/>
  <c r="H5945" i="7"/>
  <c r="H5946" i="7"/>
  <c r="H5947" i="7"/>
  <c r="H5948" i="7"/>
  <c r="H5949" i="7"/>
  <c r="H5950" i="7"/>
  <c r="H5951" i="7"/>
  <c r="H5952" i="7"/>
  <c r="H5953" i="7"/>
  <c r="H5954" i="7"/>
  <c r="H5955" i="7"/>
  <c r="H5956" i="7"/>
  <c r="H5957" i="7"/>
  <c r="H5958" i="7"/>
  <c r="H5959" i="7"/>
  <c r="H5960" i="7"/>
  <c r="H5961" i="7"/>
  <c r="H5962" i="7"/>
  <c r="H5963" i="7"/>
  <c r="H5964" i="7"/>
  <c r="H5965" i="7"/>
  <c r="H5966" i="7"/>
  <c r="H5967" i="7"/>
  <c r="H5968" i="7"/>
  <c r="H5969" i="7"/>
  <c r="H5970" i="7"/>
  <c r="H5971" i="7"/>
  <c r="H5972" i="7"/>
  <c r="H5973" i="7"/>
  <c r="H5974" i="7"/>
  <c r="H5975" i="7"/>
  <c r="H5976" i="7"/>
  <c r="H5977" i="7"/>
  <c r="H5978" i="7"/>
  <c r="H5979" i="7"/>
  <c r="H5980" i="7"/>
  <c r="H5981" i="7"/>
  <c r="H5982" i="7"/>
  <c r="H5983" i="7"/>
  <c r="H5984" i="7"/>
  <c r="H5985" i="7"/>
  <c r="H5986" i="7"/>
  <c r="H5987" i="7"/>
  <c r="H5988" i="7"/>
  <c r="H5989" i="7"/>
  <c r="H5990" i="7"/>
  <c r="H5991" i="7"/>
  <c r="H5992" i="7"/>
  <c r="H5993" i="7"/>
  <c r="H5994" i="7"/>
  <c r="H5995" i="7"/>
  <c r="H3" i="7"/>
  <c r="H4" i="7"/>
  <c r="H5" i="7"/>
  <c r="H6" i="7"/>
  <c r="H7" i="7"/>
  <c r="H8" i="7"/>
  <c r="H9" i="7"/>
  <c r="H10" i="7"/>
  <c r="H11" i="7"/>
  <c r="H2" i="7"/>
  <c r="G2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E15" i="7"/>
  <c r="F15" i="7" s="1"/>
  <c r="I15" i="7" s="1"/>
  <c r="J15" i="7" s="1"/>
  <c r="E16" i="7"/>
  <c r="F16" i="7" s="1"/>
  <c r="I16" i="7" s="1"/>
  <c r="J16" i="7" s="1"/>
  <c r="E17" i="7"/>
  <c r="F17" i="7" s="1"/>
  <c r="I17" i="7" s="1"/>
  <c r="J17" i="7" s="1"/>
  <c r="E18" i="7"/>
  <c r="F18" i="7" s="1"/>
  <c r="I18" i="7" s="1"/>
  <c r="J18" i="7" s="1"/>
  <c r="E19" i="7"/>
  <c r="F19" i="7" s="1"/>
  <c r="I19" i="7" s="1"/>
  <c r="J19" i="7" s="1"/>
  <c r="E20" i="7"/>
  <c r="F20" i="7" s="1"/>
  <c r="I20" i="7" s="1"/>
  <c r="J20" i="7" s="1"/>
  <c r="E21" i="7"/>
  <c r="F21" i="7" s="1"/>
  <c r="I21" i="7" s="1"/>
  <c r="J21" i="7" s="1"/>
  <c r="E22" i="7"/>
  <c r="F22" i="7" s="1"/>
  <c r="I22" i="7" s="1"/>
  <c r="J22" i="7" s="1"/>
  <c r="E23" i="7"/>
  <c r="F23" i="7" s="1"/>
  <c r="I23" i="7" s="1"/>
  <c r="J23" i="7" s="1"/>
  <c r="E24" i="7"/>
  <c r="F24" i="7" s="1"/>
  <c r="I24" i="7" s="1"/>
  <c r="J24" i="7" s="1"/>
  <c r="E25" i="7"/>
  <c r="F25" i="7" s="1"/>
  <c r="I25" i="7" s="1"/>
  <c r="J25" i="7" s="1"/>
  <c r="E26" i="7"/>
  <c r="F26" i="7" s="1"/>
  <c r="I26" i="7" s="1"/>
  <c r="J26" i="7" s="1"/>
  <c r="E27" i="7"/>
  <c r="F27" i="7" s="1"/>
  <c r="I27" i="7" s="1"/>
  <c r="J27" i="7" s="1"/>
  <c r="E28" i="7"/>
  <c r="F28" i="7" s="1"/>
  <c r="I28" i="7" s="1"/>
  <c r="J28" i="7" s="1"/>
  <c r="E29" i="7"/>
  <c r="F29" i="7" s="1"/>
  <c r="I29" i="7" s="1"/>
  <c r="J29" i="7" s="1"/>
  <c r="E30" i="7"/>
  <c r="F30" i="7" s="1"/>
  <c r="I30" i="7" s="1"/>
  <c r="J30" i="7" s="1"/>
  <c r="E31" i="7"/>
  <c r="F31" i="7" s="1"/>
  <c r="I31" i="7" s="1"/>
  <c r="J31" i="7" s="1"/>
  <c r="E32" i="7"/>
  <c r="F32" i="7" s="1"/>
  <c r="I32" i="7" s="1"/>
  <c r="J32" i="7" s="1"/>
  <c r="E33" i="7"/>
  <c r="F33" i="7" s="1"/>
  <c r="I33" i="7" s="1"/>
  <c r="J33" i="7" s="1"/>
  <c r="E34" i="7"/>
  <c r="F34" i="7" s="1"/>
  <c r="I34" i="7" s="1"/>
  <c r="J34" i="7" s="1"/>
  <c r="E35" i="7"/>
  <c r="F35" i="7" s="1"/>
  <c r="I35" i="7" s="1"/>
  <c r="J35" i="7" s="1"/>
  <c r="E36" i="7"/>
  <c r="F36" i="7" s="1"/>
  <c r="I36" i="7" s="1"/>
  <c r="J36" i="7" s="1"/>
  <c r="E37" i="7"/>
  <c r="F37" i="7" s="1"/>
  <c r="I37" i="7" s="1"/>
  <c r="J37" i="7" s="1"/>
  <c r="E38" i="7"/>
  <c r="F38" i="7" s="1"/>
  <c r="I38" i="7" s="1"/>
  <c r="J38" i="7" s="1"/>
  <c r="E39" i="7"/>
  <c r="F39" i="7" s="1"/>
  <c r="I39" i="7" s="1"/>
  <c r="J39" i="7" s="1"/>
  <c r="E40" i="7"/>
  <c r="F40" i="7" s="1"/>
  <c r="I40" i="7" s="1"/>
  <c r="J40" i="7" s="1"/>
  <c r="E41" i="7"/>
  <c r="F41" i="7" s="1"/>
  <c r="I41" i="7" s="1"/>
  <c r="J41" i="7" s="1"/>
  <c r="E42" i="7"/>
  <c r="F42" i="7" s="1"/>
  <c r="I42" i="7" s="1"/>
  <c r="J42" i="7" s="1"/>
  <c r="E43" i="7"/>
  <c r="F43" i="7" s="1"/>
  <c r="I43" i="7" s="1"/>
  <c r="J43" i="7" s="1"/>
  <c r="E44" i="7"/>
  <c r="F44" i="7" s="1"/>
  <c r="I44" i="7" s="1"/>
  <c r="J44" i="7" s="1"/>
  <c r="E45" i="7"/>
  <c r="F45" i="7" s="1"/>
  <c r="I45" i="7" s="1"/>
  <c r="J45" i="7" s="1"/>
  <c r="E46" i="7"/>
  <c r="F46" i="7" s="1"/>
  <c r="I46" i="7" s="1"/>
  <c r="J46" i="7" s="1"/>
  <c r="E47" i="7"/>
  <c r="F47" i="7" s="1"/>
  <c r="I47" i="7" s="1"/>
  <c r="J47" i="7" s="1"/>
  <c r="E48" i="7"/>
  <c r="F48" i="7" s="1"/>
  <c r="I48" i="7" s="1"/>
  <c r="J48" i="7" s="1"/>
  <c r="E49" i="7"/>
  <c r="F49" i="7" s="1"/>
  <c r="I49" i="7" s="1"/>
  <c r="J49" i="7" s="1"/>
  <c r="E50" i="7"/>
  <c r="F50" i="7" s="1"/>
  <c r="I50" i="7" s="1"/>
  <c r="J50" i="7" s="1"/>
  <c r="E51" i="7"/>
  <c r="F51" i="7" s="1"/>
  <c r="I51" i="7" s="1"/>
  <c r="J51" i="7" s="1"/>
  <c r="E52" i="7"/>
  <c r="F52" i="7" s="1"/>
  <c r="I52" i="7" s="1"/>
  <c r="J52" i="7" s="1"/>
  <c r="E53" i="7"/>
  <c r="F53" i="7" s="1"/>
  <c r="I53" i="7" s="1"/>
  <c r="J53" i="7" s="1"/>
  <c r="E54" i="7"/>
  <c r="F54" i="7" s="1"/>
  <c r="I54" i="7" s="1"/>
  <c r="J54" i="7" s="1"/>
  <c r="E55" i="7"/>
  <c r="F55" i="7" s="1"/>
  <c r="I55" i="7" s="1"/>
  <c r="J55" i="7" s="1"/>
  <c r="E56" i="7"/>
  <c r="F56" i="7" s="1"/>
  <c r="I56" i="7" s="1"/>
  <c r="J56" i="7" s="1"/>
  <c r="E57" i="7"/>
  <c r="F57" i="7" s="1"/>
  <c r="I57" i="7" s="1"/>
  <c r="J57" i="7" s="1"/>
  <c r="E58" i="7"/>
  <c r="F58" i="7" s="1"/>
  <c r="I58" i="7" s="1"/>
  <c r="J58" i="7" s="1"/>
  <c r="E59" i="7"/>
  <c r="F59" i="7" s="1"/>
  <c r="I59" i="7" s="1"/>
  <c r="J59" i="7" s="1"/>
  <c r="E60" i="7"/>
  <c r="F60" i="7" s="1"/>
  <c r="I60" i="7" s="1"/>
  <c r="J60" i="7" s="1"/>
  <c r="E61" i="7"/>
  <c r="F61" i="7" s="1"/>
  <c r="I61" i="7" s="1"/>
  <c r="J61" i="7" s="1"/>
  <c r="E62" i="7"/>
  <c r="F62" i="7" s="1"/>
  <c r="I62" i="7" s="1"/>
  <c r="J62" i="7" s="1"/>
  <c r="E63" i="7"/>
  <c r="F63" i="7" s="1"/>
  <c r="I63" i="7" s="1"/>
  <c r="J63" i="7" s="1"/>
  <c r="E64" i="7"/>
  <c r="F64" i="7" s="1"/>
  <c r="I64" i="7" s="1"/>
  <c r="J64" i="7" s="1"/>
  <c r="E65" i="7"/>
  <c r="F65" i="7" s="1"/>
  <c r="I65" i="7" s="1"/>
  <c r="J65" i="7" s="1"/>
  <c r="E66" i="7"/>
  <c r="F66" i="7" s="1"/>
  <c r="I66" i="7" s="1"/>
  <c r="J66" i="7" s="1"/>
  <c r="E67" i="7"/>
  <c r="F67" i="7" s="1"/>
  <c r="I67" i="7" s="1"/>
  <c r="J67" i="7" s="1"/>
  <c r="E68" i="7"/>
  <c r="F68" i="7" s="1"/>
  <c r="I68" i="7" s="1"/>
  <c r="J68" i="7" s="1"/>
  <c r="E69" i="7"/>
  <c r="F69" i="7" s="1"/>
  <c r="I69" i="7" s="1"/>
  <c r="J69" i="7" s="1"/>
  <c r="E70" i="7"/>
  <c r="F70" i="7" s="1"/>
  <c r="I70" i="7" s="1"/>
  <c r="J70" i="7" s="1"/>
  <c r="E71" i="7"/>
  <c r="F71" i="7" s="1"/>
  <c r="I71" i="7" s="1"/>
  <c r="J71" i="7" s="1"/>
  <c r="E72" i="7"/>
  <c r="F72" i="7" s="1"/>
  <c r="I72" i="7" s="1"/>
  <c r="J72" i="7" s="1"/>
  <c r="E73" i="7"/>
  <c r="F73" i="7" s="1"/>
  <c r="I73" i="7" s="1"/>
  <c r="J73" i="7" s="1"/>
  <c r="E74" i="7"/>
  <c r="F74" i="7" s="1"/>
  <c r="I74" i="7" s="1"/>
  <c r="J74" i="7" s="1"/>
  <c r="E75" i="7"/>
  <c r="F75" i="7" s="1"/>
  <c r="I75" i="7" s="1"/>
  <c r="J75" i="7" s="1"/>
  <c r="E76" i="7"/>
  <c r="F76" i="7" s="1"/>
  <c r="I76" i="7" s="1"/>
  <c r="J76" i="7" s="1"/>
  <c r="E77" i="7"/>
  <c r="F77" i="7" s="1"/>
  <c r="I77" i="7" s="1"/>
  <c r="J77" i="7" s="1"/>
  <c r="E78" i="7"/>
  <c r="F78" i="7" s="1"/>
  <c r="I78" i="7" s="1"/>
  <c r="J78" i="7" s="1"/>
  <c r="E79" i="7"/>
  <c r="F79" i="7" s="1"/>
  <c r="I79" i="7" s="1"/>
  <c r="J79" i="7" s="1"/>
  <c r="E80" i="7"/>
  <c r="F80" i="7" s="1"/>
  <c r="I80" i="7" s="1"/>
  <c r="J80" i="7" s="1"/>
  <c r="E81" i="7"/>
  <c r="F81" i="7" s="1"/>
  <c r="I81" i="7" s="1"/>
  <c r="J81" i="7" s="1"/>
  <c r="E82" i="7"/>
  <c r="F82" i="7" s="1"/>
  <c r="I82" i="7" s="1"/>
  <c r="J82" i="7" s="1"/>
  <c r="E83" i="7"/>
  <c r="F83" i="7" s="1"/>
  <c r="I83" i="7" s="1"/>
  <c r="J83" i="7" s="1"/>
  <c r="E84" i="7"/>
  <c r="F84" i="7" s="1"/>
  <c r="I84" i="7" s="1"/>
  <c r="J84" i="7" s="1"/>
  <c r="E85" i="7"/>
  <c r="F85" i="7" s="1"/>
  <c r="I85" i="7" s="1"/>
  <c r="J85" i="7" s="1"/>
  <c r="E86" i="7"/>
  <c r="F86" i="7" s="1"/>
  <c r="I86" i="7" s="1"/>
  <c r="J86" i="7" s="1"/>
  <c r="E87" i="7"/>
  <c r="F87" i="7" s="1"/>
  <c r="I87" i="7" s="1"/>
  <c r="J87" i="7" s="1"/>
  <c r="E88" i="7"/>
  <c r="F88" i="7" s="1"/>
  <c r="I88" i="7" s="1"/>
  <c r="J88" i="7" s="1"/>
  <c r="E89" i="7"/>
  <c r="F89" i="7" s="1"/>
  <c r="I89" i="7" s="1"/>
  <c r="J89" i="7" s="1"/>
  <c r="E90" i="7"/>
  <c r="F90" i="7" s="1"/>
  <c r="I90" i="7" s="1"/>
  <c r="J90" i="7" s="1"/>
  <c r="E91" i="7"/>
  <c r="F91" i="7" s="1"/>
  <c r="I91" i="7" s="1"/>
  <c r="J91" i="7" s="1"/>
  <c r="E92" i="7"/>
  <c r="F92" i="7" s="1"/>
  <c r="I92" i="7" s="1"/>
  <c r="J92" i="7" s="1"/>
  <c r="E93" i="7"/>
  <c r="F93" i="7" s="1"/>
  <c r="I93" i="7" s="1"/>
  <c r="J93" i="7" s="1"/>
  <c r="E94" i="7"/>
  <c r="F94" i="7" s="1"/>
  <c r="I94" i="7" s="1"/>
  <c r="J94" i="7" s="1"/>
  <c r="E95" i="7"/>
  <c r="F95" i="7" s="1"/>
  <c r="I95" i="7" s="1"/>
  <c r="J95" i="7" s="1"/>
  <c r="E96" i="7"/>
  <c r="F96" i="7" s="1"/>
  <c r="I96" i="7" s="1"/>
  <c r="J96" i="7" s="1"/>
  <c r="E97" i="7"/>
  <c r="F97" i="7" s="1"/>
  <c r="I97" i="7" s="1"/>
  <c r="J97" i="7" s="1"/>
  <c r="E98" i="7"/>
  <c r="F98" i="7" s="1"/>
  <c r="I98" i="7" s="1"/>
  <c r="J98" i="7" s="1"/>
  <c r="E99" i="7"/>
  <c r="F99" i="7" s="1"/>
  <c r="I99" i="7" s="1"/>
  <c r="J99" i="7" s="1"/>
  <c r="E100" i="7"/>
  <c r="F100" i="7" s="1"/>
  <c r="I100" i="7" s="1"/>
  <c r="J100" i="7" s="1"/>
  <c r="E101" i="7"/>
  <c r="F101" i="7" s="1"/>
  <c r="I101" i="7" s="1"/>
  <c r="J101" i="7" s="1"/>
  <c r="E102" i="7"/>
  <c r="F102" i="7" s="1"/>
  <c r="I102" i="7" s="1"/>
  <c r="J102" i="7" s="1"/>
  <c r="E103" i="7"/>
  <c r="F103" i="7" s="1"/>
  <c r="I103" i="7" s="1"/>
  <c r="J103" i="7" s="1"/>
  <c r="E104" i="7"/>
  <c r="F104" i="7" s="1"/>
  <c r="I104" i="7" s="1"/>
  <c r="J104" i="7" s="1"/>
  <c r="E105" i="7"/>
  <c r="F105" i="7" s="1"/>
  <c r="I105" i="7" s="1"/>
  <c r="J105" i="7" s="1"/>
  <c r="E106" i="7"/>
  <c r="F106" i="7" s="1"/>
  <c r="I106" i="7" s="1"/>
  <c r="J106" i="7" s="1"/>
  <c r="E107" i="7"/>
  <c r="F107" i="7" s="1"/>
  <c r="I107" i="7" s="1"/>
  <c r="J107" i="7" s="1"/>
  <c r="E108" i="7"/>
  <c r="F108" i="7" s="1"/>
  <c r="I108" i="7" s="1"/>
  <c r="J108" i="7" s="1"/>
  <c r="E109" i="7"/>
  <c r="F109" i="7" s="1"/>
  <c r="I109" i="7" s="1"/>
  <c r="J109" i="7" s="1"/>
  <c r="E110" i="7"/>
  <c r="F110" i="7" s="1"/>
  <c r="I110" i="7" s="1"/>
  <c r="J110" i="7" s="1"/>
  <c r="E111" i="7"/>
  <c r="F111" i="7" s="1"/>
  <c r="I111" i="7" s="1"/>
  <c r="J111" i="7" s="1"/>
  <c r="E112" i="7"/>
  <c r="F112" i="7" s="1"/>
  <c r="I112" i="7" s="1"/>
  <c r="J112" i="7" s="1"/>
  <c r="E113" i="7"/>
  <c r="F113" i="7" s="1"/>
  <c r="I113" i="7" s="1"/>
  <c r="J113" i="7" s="1"/>
  <c r="E114" i="7"/>
  <c r="F114" i="7" s="1"/>
  <c r="I114" i="7" s="1"/>
  <c r="J114" i="7" s="1"/>
  <c r="E115" i="7"/>
  <c r="F115" i="7" s="1"/>
  <c r="I115" i="7" s="1"/>
  <c r="J115" i="7" s="1"/>
  <c r="E116" i="7"/>
  <c r="F116" i="7" s="1"/>
  <c r="I116" i="7" s="1"/>
  <c r="J116" i="7" s="1"/>
  <c r="E117" i="7"/>
  <c r="F117" i="7" s="1"/>
  <c r="I117" i="7" s="1"/>
  <c r="J117" i="7" s="1"/>
  <c r="E118" i="7"/>
  <c r="F118" i="7" s="1"/>
  <c r="I118" i="7" s="1"/>
  <c r="J118" i="7" s="1"/>
  <c r="E119" i="7"/>
  <c r="F119" i="7" s="1"/>
  <c r="I119" i="7" s="1"/>
  <c r="J119" i="7" s="1"/>
  <c r="E120" i="7"/>
  <c r="F120" i="7" s="1"/>
  <c r="I120" i="7" s="1"/>
  <c r="J120" i="7" s="1"/>
  <c r="E121" i="7"/>
  <c r="F121" i="7" s="1"/>
  <c r="I121" i="7" s="1"/>
  <c r="J121" i="7" s="1"/>
  <c r="E122" i="7"/>
  <c r="F122" i="7" s="1"/>
  <c r="I122" i="7" s="1"/>
  <c r="J122" i="7" s="1"/>
  <c r="E123" i="7"/>
  <c r="F123" i="7" s="1"/>
  <c r="I123" i="7" s="1"/>
  <c r="J123" i="7" s="1"/>
  <c r="E124" i="7"/>
  <c r="F124" i="7" s="1"/>
  <c r="I124" i="7" s="1"/>
  <c r="J124" i="7" s="1"/>
  <c r="E125" i="7"/>
  <c r="F125" i="7" s="1"/>
  <c r="I125" i="7" s="1"/>
  <c r="J125" i="7" s="1"/>
  <c r="E126" i="7"/>
  <c r="F126" i="7" s="1"/>
  <c r="I126" i="7" s="1"/>
  <c r="J126" i="7" s="1"/>
  <c r="E127" i="7"/>
  <c r="F127" i="7" s="1"/>
  <c r="I127" i="7" s="1"/>
  <c r="J127" i="7" s="1"/>
  <c r="E128" i="7"/>
  <c r="F128" i="7" s="1"/>
  <c r="I128" i="7" s="1"/>
  <c r="J128" i="7" s="1"/>
  <c r="E129" i="7"/>
  <c r="F129" i="7" s="1"/>
  <c r="I129" i="7" s="1"/>
  <c r="J129" i="7" s="1"/>
  <c r="E130" i="7"/>
  <c r="F130" i="7" s="1"/>
  <c r="I130" i="7" s="1"/>
  <c r="J130" i="7" s="1"/>
  <c r="E131" i="7"/>
  <c r="F131" i="7" s="1"/>
  <c r="I131" i="7" s="1"/>
  <c r="J131" i="7" s="1"/>
  <c r="E132" i="7"/>
  <c r="F132" i="7" s="1"/>
  <c r="I132" i="7" s="1"/>
  <c r="J132" i="7" s="1"/>
  <c r="E133" i="7"/>
  <c r="F133" i="7" s="1"/>
  <c r="I133" i="7" s="1"/>
  <c r="J133" i="7" s="1"/>
  <c r="E134" i="7"/>
  <c r="F134" i="7" s="1"/>
  <c r="I134" i="7" s="1"/>
  <c r="J134" i="7" s="1"/>
  <c r="E135" i="7"/>
  <c r="F135" i="7" s="1"/>
  <c r="I135" i="7" s="1"/>
  <c r="J135" i="7" s="1"/>
  <c r="E136" i="7"/>
  <c r="F136" i="7" s="1"/>
  <c r="I136" i="7" s="1"/>
  <c r="J136" i="7" s="1"/>
  <c r="E137" i="7"/>
  <c r="F137" i="7" s="1"/>
  <c r="I137" i="7" s="1"/>
  <c r="J137" i="7" s="1"/>
  <c r="E138" i="7"/>
  <c r="F138" i="7" s="1"/>
  <c r="I138" i="7" s="1"/>
  <c r="J138" i="7" s="1"/>
  <c r="E139" i="7"/>
  <c r="F139" i="7" s="1"/>
  <c r="I139" i="7" s="1"/>
  <c r="J139" i="7" s="1"/>
  <c r="E140" i="7"/>
  <c r="F140" i="7" s="1"/>
  <c r="I140" i="7" s="1"/>
  <c r="J140" i="7" s="1"/>
  <c r="E141" i="7"/>
  <c r="F141" i="7" s="1"/>
  <c r="I141" i="7" s="1"/>
  <c r="J141" i="7" s="1"/>
  <c r="E142" i="7"/>
  <c r="F142" i="7" s="1"/>
  <c r="I142" i="7" s="1"/>
  <c r="J142" i="7" s="1"/>
  <c r="E143" i="7"/>
  <c r="F143" i="7" s="1"/>
  <c r="I143" i="7" s="1"/>
  <c r="J143" i="7" s="1"/>
  <c r="E144" i="7"/>
  <c r="F144" i="7" s="1"/>
  <c r="I144" i="7" s="1"/>
  <c r="J144" i="7" s="1"/>
  <c r="E145" i="7"/>
  <c r="F145" i="7" s="1"/>
  <c r="I145" i="7" s="1"/>
  <c r="J145" i="7" s="1"/>
  <c r="E146" i="7"/>
  <c r="F146" i="7" s="1"/>
  <c r="I146" i="7" s="1"/>
  <c r="J146" i="7" s="1"/>
  <c r="E147" i="7"/>
  <c r="F147" i="7" s="1"/>
  <c r="I147" i="7" s="1"/>
  <c r="J147" i="7" s="1"/>
  <c r="E148" i="7"/>
  <c r="F148" i="7" s="1"/>
  <c r="I148" i="7" s="1"/>
  <c r="J148" i="7" s="1"/>
  <c r="E149" i="7"/>
  <c r="F149" i="7" s="1"/>
  <c r="I149" i="7" s="1"/>
  <c r="J149" i="7" s="1"/>
  <c r="E150" i="7"/>
  <c r="F150" i="7" s="1"/>
  <c r="I150" i="7" s="1"/>
  <c r="J150" i="7" s="1"/>
  <c r="E151" i="7"/>
  <c r="F151" i="7" s="1"/>
  <c r="I151" i="7" s="1"/>
  <c r="J151" i="7" s="1"/>
  <c r="E152" i="7"/>
  <c r="F152" i="7" s="1"/>
  <c r="I152" i="7" s="1"/>
  <c r="J152" i="7" s="1"/>
  <c r="E153" i="7"/>
  <c r="F153" i="7" s="1"/>
  <c r="I153" i="7" s="1"/>
  <c r="J153" i="7" s="1"/>
  <c r="E154" i="7"/>
  <c r="F154" i="7" s="1"/>
  <c r="I154" i="7" s="1"/>
  <c r="J154" i="7" s="1"/>
  <c r="E155" i="7"/>
  <c r="F155" i="7" s="1"/>
  <c r="I155" i="7" s="1"/>
  <c r="J155" i="7" s="1"/>
  <c r="E156" i="7"/>
  <c r="F156" i="7" s="1"/>
  <c r="I156" i="7" s="1"/>
  <c r="J156" i="7" s="1"/>
  <c r="E157" i="7"/>
  <c r="F157" i="7" s="1"/>
  <c r="I157" i="7" s="1"/>
  <c r="J157" i="7" s="1"/>
  <c r="E158" i="7"/>
  <c r="F158" i="7" s="1"/>
  <c r="I158" i="7" s="1"/>
  <c r="J158" i="7" s="1"/>
  <c r="E159" i="7"/>
  <c r="F159" i="7" s="1"/>
  <c r="I159" i="7" s="1"/>
  <c r="J159" i="7" s="1"/>
  <c r="E160" i="7"/>
  <c r="F160" i="7" s="1"/>
  <c r="I160" i="7" s="1"/>
  <c r="J160" i="7" s="1"/>
  <c r="E161" i="7"/>
  <c r="F161" i="7" s="1"/>
  <c r="I161" i="7" s="1"/>
  <c r="J161" i="7" s="1"/>
  <c r="E162" i="7"/>
  <c r="F162" i="7" s="1"/>
  <c r="I162" i="7" s="1"/>
  <c r="J162" i="7" s="1"/>
  <c r="E163" i="7"/>
  <c r="F163" i="7" s="1"/>
  <c r="I163" i="7" s="1"/>
  <c r="J163" i="7" s="1"/>
  <c r="E164" i="7"/>
  <c r="F164" i="7" s="1"/>
  <c r="I164" i="7" s="1"/>
  <c r="J164" i="7" s="1"/>
  <c r="E165" i="7"/>
  <c r="F165" i="7" s="1"/>
  <c r="I165" i="7" s="1"/>
  <c r="J165" i="7" s="1"/>
  <c r="E166" i="7"/>
  <c r="F166" i="7" s="1"/>
  <c r="I166" i="7" s="1"/>
  <c r="J166" i="7" s="1"/>
  <c r="E167" i="7"/>
  <c r="F167" i="7" s="1"/>
  <c r="I167" i="7" s="1"/>
  <c r="J167" i="7" s="1"/>
  <c r="E168" i="7"/>
  <c r="F168" i="7" s="1"/>
  <c r="I168" i="7" s="1"/>
  <c r="J168" i="7" s="1"/>
  <c r="E169" i="7"/>
  <c r="F169" i="7" s="1"/>
  <c r="I169" i="7" s="1"/>
  <c r="J169" i="7" s="1"/>
  <c r="E170" i="7"/>
  <c r="F170" i="7" s="1"/>
  <c r="I170" i="7" s="1"/>
  <c r="J170" i="7" s="1"/>
  <c r="E171" i="7"/>
  <c r="F171" i="7" s="1"/>
  <c r="I171" i="7" s="1"/>
  <c r="J171" i="7" s="1"/>
  <c r="E172" i="7"/>
  <c r="F172" i="7" s="1"/>
  <c r="I172" i="7" s="1"/>
  <c r="J172" i="7" s="1"/>
  <c r="E173" i="7"/>
  <c r="F173" i="7" s="1"/>
  <c r="I173" i="7" s="1"/>
  <c r="J173" i="7" s="1"/>
  <c r="E174" i="7"/>
  <c r="F174" i="7" s="1"/>
  <c r="I174" i="7" s="1"/>
  <c r="J174" i="7" s="1"/>
  <c r="E175" i="7"/>
  <c r="F175" i="7" s="1"/>
  <c r="I175" i="7" s="1"/>
  <c r="J175" i="7" s="1"/>
  <c r="E176" i="7"/>
  <c r="F176" i="7" s="1"/>
  <c r="I176" i="7" s="1"/>
  <c r="J176" i="7" s="1"/>
  <c r="E177" i="7"/>
  <c r="F177" i="7" s="1"/>
  <c r="I177" i="7" s="1"/>
  <c r="J177" i="7" s="1"/>
  <c r="E178" i="7"/>
  <c r="F178" i="7" s="1"/>
  <c r="I178" i="7" s="1"/>
  <c r="J178" i="7" s="1"/>
  <c r="E179" i="7"/>
  <c r="F179" i="7" s="1"/>
  <c r="I179" i="7" s="1"/>
  <c r="J179" i="7" s="1"/>
  <c r="E180" i="7"/>
  <c r="F180" i="7" s="1"/>
  <c r="I180" i="7" s="1"/>
  <c r="J180" i="7" s="1"/>
  <c r="E181" i="7"/>
  <c r="F181" i="7" s="1"/>
  <c r="I181" i="7" s="1"/>
  <c r="J181" i="7" s="1"/>
  <c r="E182" i="7"/>
  <c r="F182" i="7" s="1"/>
  <c r="I182" i="7" s="1"/>
  <c r="J182" i="7" s="1"/>
  <c r="E183" i="7"/>
  <c r="F183" i="7" s="1"/>
  <c r="I183" i="7" s="1"/>
  <c r="J183" i="7" s="1"/>
  <c r="E184" i="7"/>
  <c r="F184" i="7" s="1"/>
  <c r="I184" i="7" s="1"/>
  <c r="J184" i="7" s="1"/>
  <c r="E185" i="7"/>
  <c r="F185" i="7" s="1"/>
  <c r="I185" i="7" s="1"/>
  <c r="J185" i="7" s="1"/>
  <c r="E186" i="7"/>
  <c r="F186" i="7" s="1"/>
  <c r="I186" i="7" s="1"/>
  <c r="J186" i="7" s="1"/>
  <c r="E187" i="7"/>
  <c r="F187" i="7" s="1"/>
  <c r="I187" i="7" s="1"/>
  <c r="J187" i="7" s="1"/>
  <c r="E188" i="7"/>
  <c r="F188" i="7" s="1"/>
  <c r="I188" i="7" s="1"/>
  <c r="J188" i="7" s="1"/>
  <c r="E189" i="7"/>
  <c r="F189" i="7" s="1"/>
  <c r="I189" i="7" s="1"/>
  <c r="J189" i="7" s="1"/>
  <c r="E190" i="7"/>
  <c r="F190" i="7" s="1"/>
  <c r="I190" i="7" s="1"/>
  <c r="J190" i="7" s="1"/>
  <c r="E191" i="7"/>
  <c r="F191" i="7" s="1"/>
  <c r="I191" i="7" s="1"/>
  <c r="J191" i="7" s="1"/>
  <c r="E192" i="7"/>
  <c r="F192" i="7" s="1"/>
  <c r="I192" i="7" s="1"/>
  <c r="J192" i="7" s="1"/>
  <c r="E193" i="7"/>
  <c r="F193" i="7" s="1"/>
  <c r="I193" i="7" s="1"/>
  <c r="J193" i="7" s="1"/>
  <c r="E194" i="7"/>
  <c r="F194" i="7" s="1"/>
  <c r="I194" i="7" s="1"/>
  <c r="J194" i="7" s="1"/>
  <c r="E195" i="7"/>
  <c r="F195" i="7" s="1"/>
  <c r="I195" i="7" s="1"/>
  <c r="J195" i="7" s="1"/>
  <c r="E196" i="7"/>
  <c r="F196" i="7" s="1"/>
  <c r="I196" i="7" s="1"/>
  <c r="J196" i="7" s="1"/>
  <c r="E197" i="7"/>
  <c r="F197" i="7" s="1"/>
  <c r="I197" i="7" s="1"/>
  <c r="J197" i="7" s="1"/>
  <c r="E198" i="7"/>
  <c r="F198" i="7" s="1"/>
  <c r="I198" i="7" s="1"/>
  <c r="J198" i="7" s="1"/>
  <c r="E199" i="7"/>
  <c r="F199" i="7" s="1"/>
  <c r="I199" i="7" s="1"/>
  <c r="J199" i="7" s="1"/>
  <c r="E200" i="7"/>
  <c r="F200" i="7" s="1"/>
  <c r="I200" i="7" s="1"/>
  <c r="J200" i="7" s="1"/>
  <c r="E201" i="7"/>
  <c r="F201" i="7" s="1"/>
  <c r="I201" i="7" s="1"/>
  <c r="J201" i="7" s="1"/>
  <c r="E202" i="7"/>
  <c r="F202" i="7" s="1"/>
  <c r="I202" i="7" s="1"/>
  <c r="J202" i="7" s="1"/>
  <c r="E203" i="7"/>
  <c r="F203" i="7" s="1"/>
  <c r="I203" i="7" s="1"/>
  <c r="J203" i="7" s="1"/>
  <c r="E204" i="7"/>
  <c r="F204" i="7" s="1"/>
  <c r="I204" i="7" s="1"/>
  <c r="J204" i="7" s="1"/>
  <c r="E205" i="7"/>
  <c r="F205" i="7" s="1"/>
  <c r="I205" i="7" s="1"/>
  <c r="J205" i="7" s="1"/>
  <c r="E206" i="7"/>
  <c r="F206" i="7" s="1"/>
  <c r="I206" i="7" s="1"/>
  <c r="J206" i="7" s="1"/>
  <c r="E207" i="7"/>
  <c r="F207" i="7" s="1"/>
  <c r="I207" i="7" s="1"/>
  <c r="J207" i="7" s="1"/>
  <c r="E208" i="7"/>
  <c r="F208" i="7" s="1"/>
  <c r="I208" i="7" s="1"/>
  <c r="J208" i="7" s="1"/>
  <c r="E209" i="7"/>
  <c r="F209" i="7" s="1"/>
  <c r="I209" i="7" s="1"/>
  <c r="J209" i="7" s="1"/>
  <c r="E210" i="7"/>
  <c r="F210" i="7" s="1"/>
  <c r="I210" i="7" s="1"/>
  <c r="J210" i="7" s="1"/>
  <c r="E211" i="7"/>
  <c r="F211" i="7" s="1"/>
  <c r="I211" i="7" s="1"/>
  <c r="J211" i="7" s="1"/>
  <c r="E212" i="7"/>
  <c r="F212" i="7" s="1"/>
  <c r="I212" i="7" s="1"/>
  <c r="J212" i="7" s="1"/>
  <c r="E213" i="7"/>
  <c r="F213" i="7" s="1"/>
  <c r="I213" i="7" s="1"/>
  <c r="J213" i="7" s="1"/>
  <c r="E214" i="7"/>
  <c r="F214" i="7" s="1"/>
  <c r="I214" i="7" s="1"/>
  <c r="J214" i="7" s="1"/>
  <c r="E215" i="7"/>
  <c r="F215" i="7" s="1"/>
  <c r="I215" i="7" s="1"/>
  <c r="J215" i="7" s="1"/>
  <c r="E216" i="7"/>
  <c r="F216" i="7" s="1"/>
  <c r="I216" i="7" s="1"/>
  <c r="J216" i="7" s="1"/>
  <c r="E217" i="7"/>
  <c r="F217" i="7" s="1"/>
  <c r="I217" i="7" s="1"/>
  <c r="J217" i="7" s="1"/>
  <c r="E218" i="7"/>
  <c r="F218" i="7" s="1"/>
  <c r="I218" i="7" s="1"/>
  <c r="J218" i="7" s="1"/>
  <c r="E219" i="7"/>
  <c r="F219" i="7" s="1"/>
  <c r="I219" i="7" s="1"/>
  <c r="J219" i="7" s="1"/>
  <c r="E220" i="7"/>
  <c r="F220" i="7" s="1"/>
  <c r="I220" i="7" s="1"/>
  <c r="J220" i="7" s="1"/>
  <c r="E221" i="7"/>
  <c r="F221" i="7" s="1"/>
  <c r="I221" i="7" s="1"/>
  <c r="J221" i="7" s="1"/>
  <c r="E222" i="7"/>
  <c r="F222" i="7" s="1"/>
  <c r="I222" i="7" s="1"/>
  <c r="J222" i="7" s="1"/>
  <c r="E223" i="7"/>
  <c r="F223" i="7" s="1"/>
  <c r="I223" i="7" s="1"/>
  <c r="J223" i="7" s="1"/>
  <c r="E224" i="7"/>
  <c r="F224" i="7" s="1"/>
  <c r="I224" i="7" s="1"/>
  <c r="J224" i="7" s="1"/>
  <c r="E225" i="7"/>
  <c r="F225" i="7" s="1"/>
  <c r="I225" i="7" s="1"/>
  <c r="J225" i="7" s="1"/>
  <c r="E226" i="7"/>
  <c r="F226" i="7" s="1"/>
  <c r="I226" i="7" s="1"/>
  <c r="J226" i="7" s="1"/>
  <c r="E227" i="7"/>
  <c r="F227" i="7" s="1"/>
  <c r="I227" i="7" s="1"/>
  <c r="J227" i="7" s="1"/>
  <c r="E228" i="7"/>
  <c r="F228" i="7" s="1"/>
  <c r="I228" i="7" s="1"/>
  <c r="J228" i="7" s="1"/>
  <c r="E229" i="7"/>
  <c r="F229" i="7" s="1"/>
  <c r="I229" i="7" s="1"/>
  <c r="J229" i="7" s="1"/>
  <c r="E230" i="7"/>
  <c r="F230" i="7" s="1"/>
  <c r="I230" i="7" s="1"/>
  <c r="J230" i="7" s="1"/>
  <c r="E231" i="7"/>
  <c r="F231" i="7" s="1"/>
  <c r="I231" i="7" s="1"/>
  <c r="J231" i="7" s="1"/>
  <c r="E232" i="7"/>
  <c r="F232" i="7" s="1"/>
  <c r="I232" i="7" s="1"/>
  <c r="J232" i="7" s="1"/>
  <c r="E233" i="7"/>
  <c r="F233" i="7" s="1"/>
  <c r="I233" i="7" s="1"/>
  <c r="J233" i="7" s="1"/>
  <c r="E234" i="7"/>
  <c r="F234" i="7" s="1"/>
  <c r="I234" i="7" s="1"/>
  <c r="J234" i="7" s="1"/>
  <c r="E235" i="7"/>
  <c r="F235" i="7" s="1"/>
  <c r="I235" i="7" s="1"/>
  <c r="J235" i="7" s="1"/>
  <c r="E236" i="7"/>
  <c r="F236" i="7" s="1"/>
  <c r="I236" i="7" s="1"/>
  <c r="J236" i="7" s="1"/>
  <c r="E237" i="7"/>
  <c r="F237" i="7" s="1"/>
  <c r="I237" i="7" s="1"/>
  <c r="J237" i="7" s="1"/>
  <c r="E238" i="7"/>
  <c r="F238" i="7" s="1"/>
  <c r="I238" i="7" s="1"/>
  <c r="J238" i="7" s="1"/>
  <c r="E239" i="7"/>
  <c r="F239" i="7" s="1"/>
  <c r="I239" i="7" s="1"/>
  <c r="J239" i="7" s="1"/>
  <c r="E240" i="7"/>
  <c r="F240" i="7" s="1"/>
  <c r="I240" i="7" s="1"/>
  <c r="J240" i="7" s="1"/>
  <c r="E241" i="7"/>
  <c r="F241" i="7" s="1"/>
  <c r="I241" i="7" s="1"/>
  <c r="J241" i="7" s="1"/>
  <c r="E242" i="7"/>
  <c r="F242" i="7" s="1"/>
  <c r="I242" i="7" s="1"/>
  <c r="J242" i="7" s="1"/>
  <c r="E243" i="7"/>
  <c r="F243" i="7" s="1"/>
  <c r="I243" i="7" s="1"/>
  <c r="J243" i="7" s="1"/>
  <c r="E244" i="7"/>
  <c r="F244" i="7" s="1"/>
  <c r="I244" i="7" s="1"/>
  <c r="J244" i="7" s="1"/>
  <c r="E245" i="7"/>
  <c r="F245" i="7" s="1"/>
  <c r="I245" i="7" s="1"/>
  <c r="J245" i="7" s="1"/>
  <c r="E246" i="7"/>
  <c r="F246" i="7" s="1"/>
  <c r="I246" i="7" s="1"/>
  <c r="J246" i="7" s="1"/>
  <c r="E247" i="7"/>
  <c r="F247" i="7" s="1"/>
  <c r="I247" i="7" s="1"/>
  <c r="J247" i="7" s="1"/>
  <c r="E248" i="7"/>
  <c r="F248" i="7" s="1"/>
  <c r="I248" i="7" s="1"/>
  <c r="J248" i="7" s="1"/>
  <c r="E249" i="7"/>
  <c r="F249" i="7" s="1"/>
  <c r="I249" i="7" s="1"/>
  <c r="J249" i="7" s="1"/>
  <c r="E250" i="7"/>
  <c r="F250" i="7" s="1"/>
  <c r="I250" i="7" s="1"/>
  <c r="J250" i="7" s="1"/>
  <c r="E251" i="7"/>
  <c r="F251" i="7" s="1"/>
  <c r="I251" i="7" s="1"/>
  <c r="J251" i="7" s="1"/>
  <c r="E252" i="7"/>
  <c r="F252" i="7" s="1"/>
  <c r="I252" i="7" s="1"/>
  <c r="J252" i="7" s="1"/>
  <c r="E253" i="7"/>
  <c r="F253" i="7" s="1"/>
  <c r="I253" i="7" s="1"/>
  <c r="J253" i="7" s="1"/>
  <c r="E254" i="7"/>
  <c r="F254" i="7" s="1"/>
  <c r="I254" i="7" s="1"/>
  <c r="J254" i="7" s="1"/>
  <c r="E255" i="7"/>
  <c r="F255" i="7" s="1"/>
  <c r="I255" i="7" s="1"/>
  <c r="J255" i="7" s="1"/>
  <c r="E256" i="7"/>
  <c r="F256" i="7" s="1"/>
  <c r="I256" i="7" s="1"/>
  <c r="J256" i="7" s="1"/>
  <c r="E257" i="7"/>
  <c r="F257" i="7" s="1"/>
  <c r="I257" i="7" s="1"/>
  <c r="J257" i="7" s="1"/>
  <c r="E258" i="7"/>
  <c r="F258" i="7" s="1"/>
  <c r="I258" i="7" s="1"/>
  <c r="J258" i="7" s="1"/>
  <c r="E259" i="7"/>
  <c r="F259" i="7" s="1"/>
  <c r="I259" i="7" s="1"/>
  <c r="J259" i="7" s="1"/>
  <c r="E260" i="7"/>
  <c r="F260" i="7" s="1"/>
  <c r="I260" i="7" s="1"/>
  <c r="J260" i="7" s="1"/>
  <c r="E261" i="7"/>
  <c r="F261" i="7" s="1"/>
  <c r="I261" i="7" s="1"/>
  <c r="J261" i="7" s="1"/>
  <c r="E262" i="7"/>
  <c r="F262" i="7" s="1"/>
  <c r="I262" i="7" s="1"/>
  <c r="J262" i="7" s="1"/>
  <c r="E263" i="7"/>
  <c r="F263" i="7" s="1"/>
  <c r="I263" i="7" s="1"/>
  <c r="J263" i="7" s="1"/>
  <c r="E264" i="7"/>
  <c r="F264" i="7" s="1"/>
  <c r="I264" i="7" s="1"/>
  <c r="J264" i="7" s="1"/>
  <c r="E265" i="7"/>
  <c r="F265" i="7" s="1"/>
  <c r="I265" i="7" s="1"/>
  <c r="J265" i="7" s="1"/>
  <c r="E266" i="7"/>
  <c r="F266" i="7" s="1"/>
  <c r="I266" i="7" s="1"/>
  <c r="J266" i="7" s="1"/>
  <c r="E267" i="7"/>
  <c r="F267" i="7" s="1"/>
  <c r="I267" i="7" s="1"/>
  <c r="J267" i="7" s="1"/>
  <c r="E268" i="7"/>
  <c r="F268" i="7" s="1"/>
  <c r="I268" i="7" s="1"/>
  <c r="J268" i="7" s="1"/>
  <c r="E269" i="7"/>
  <c r="F269" i="7" s="1"/>
  <c r="I269" i="7" s="1"/>
  <c r="J269" i="7" s="1"/>
  <c r="E270" i="7"/>
  <c r="F270" i="7" s="1"/>
  <c r="I270" i="7" s="1"/>
  <c r="J270" i="7" s="1"/>
  <c r="E271" i="7"/>
  <c r="F271" i="7" s="1"/>
  <c r="I271" i="7" s="1"/>
  <c r="J271" i="7" s="1"/>
  <c r="E272" i="7"/>
  <c r="F272" i="7" s="1"/>
  <c r="I272" i="7" s="1"/>
  <c r="J272" i="7" s="1"/>
  <c r="E273" i="7"/>
  <c r="F273" i="7" s="1"/>
  <c r="I273" i="7" s="1"/>
  <c r="J273" i="7" s="1"/>
  <c r="E274" i="7"/>
  <c r="F274" i="7" s="1"/>
  <c r="I274" i="7" s="1"/>
  <c r="J274" i="7" s="1"/>
  <c r="E275" i="7"/>
  <c r="F275" i="7" s="1"/>
  <c r="I275" i="7" s="1"/>
  <c r="J275" i="7" s="1"/>
  <c r="E276" i="7"/>
  <c r="F276" i="7" s="1"/>
  <c r="I276" i="7" s="1"/>
  <c r="J276" i="7" s="1"/>
  <c r="E277" i="7"/>
  <c r="F277" i="7" s="1"/>
  <c r="I277" i="7" s="1"/>
  <c r="J277" i="7" s="1"/>
  <c r="E278" i="7"/>
  <c r="F278" i="7" s="1"/>
  <c r="I278" i="7" s="1"/>
  <c r="J278" i="7" s="1"/>
  <c r="E279" i="7"/>
  <c r="F279" i="7" s="1"/>
  <c r="I279" i="7" s="1"/>
  <c r="J279" i="7" s="1"/>
  <c r="E280" i="7"/>
  <c r="F280" i="7" s="1"/>
  <c r="I280" i="7" s="1"/>
  <c r="J280" i="7" s="1"/>
  <c r="E281" i="7"/>
  <c r="F281" i="7" s="1"/>
  <c r="I281" i="7" s="1"/>
  <c r="J281" i="7" s="1"/>
  <c r="E282" i="7"/>
  <c r="F282" i="7" s="1"/>
  <c r="I282" i="7" s="1"/>
  <c r="J282" i="7" s="1"/>
  <c r="E283" i="7"/>
  <c r="F283" i="7" s="1"/>
  <c r="I283" i="7" s="1"/>
  <c r="J283" i="7" s="1"/>
  <c r="E284" i="7"/>
  <c r="F284" i="7" s="1"/>
  <c r="I284" i="7" s="1"/>
  <c r="J284" i="7" s="1"/>
  <c r="E285" i="7"/>
  <c r="F285" i="7" s="1"/>
  <c r="I285" i="7" s="1"/>
  <c r="J285" i="7" s="1"/>
  <c r="E286" i="7"/>
  <c r="F286" i="7" s="1"/>
  <c r="I286" i="7" s="1"/>
  <c r="J286" i="7" s="1"/>
  <c r="E287" i="7"/>
  <c r="F287" i="7" s="1"/>
  <c r="I287" i="7" s="1"/>
  <c r="J287" i="7" s="1"/>
  <c r="E288" i="7"/>
  <c r="F288" i="7" s="1"/>
  <c r="I288" i="7" s="1"/>
  <c r="J288" i="7" s="1"/>
  <c r="E289" i="7"/>
  <c r="F289" i="7" s="1"/>
  <c r="I289" i="7" s="1"/>
  <c r="J289" i="7" s="1"/>
  <c r="E290" i="7"/>
  <c r="F290" i="7" s="1"/>
  <c r="I290" i="7" s="1"/>
  <c r="J290" i="7" s="1"/>
  <c r="E291" i="7"/>
  <c r="F291" i="7" s="1"/>
  <c r="I291" i="7" s="1"/>
  <c r="J291" i="7" s="1"/>
  <c r="E292" i="7"/>
  <c r="F292" i="7" s="1"/>
  <c r="I292" i="7" s="1"/>
  <c r="J292" i="7" s="1"/>
  <c r="E293" i="7"/>
  <c r="F293" i="7" s="1"/>
  <c r="I293" i="7" s="1"/>
  <c r="J293" i="7" s="1"/>
  <c r="E294" i="7"/>
  <c r="F294" i="7" s="1"/>
  <c r="I294" i="7" s="1"/>
  <c r="J294" i="7" s="1"/>
  <c r="E295" i="7"/>
  <c r="F295" i="7" s="1"/>
  <c r="I295" i="7" s="1"/>
  <c r="J295" i="7" s="1"/>
  <c r="E296" i="7"/>
  <c r="F296" i="7" s="1"/>
  <c r="I296" i="7" s="1"/>
  <c r="J296" i="7" s="1"/>
  <c r="E297" i="7"/>
  <c r="F297" i="7" s="1"/>
  <c r="I297" i="7" s="1"/>
  <c r="J297" i="7" s="1"/>
  <c r="E298" i="7"/>
  <c r="F298" i="7" s="1"/>
  <c r="I298" i="7" s="1"/>
  <c r="J298" i="7" s="1"/>
  <c r="E299" i="7"/>
  <c r="F299" i="7" s="1"/>
  <c r="I299" i="7" s="1"/>
  <c r="J299" i="7" s="1"/>
  <c r="E300" i="7"/>
  <c r="F300" i="7" s="1"/>
  <c r="I300" i="7" s="1"/>
  <c r="J300" i="7" s="1"/>
  <c r="E301" i="7"/>
  <c r="F301" i="7" s="1"/>
  <c r="I301" i="7" s="1"/>
  <c r="J301" i="7" s="1"/>
  <c r="E302" i="7"/>
  <c r="F302" i="7" s="1"/>
  <c r="I302" i="7" s="1"/>
  <c r="J302" i="7" s="1"/>
  <c r="E303" i="7"/>
  <c r="F303" i="7" s="1"/>
  <c r="I303" i="7" s="1"/>
  <c r="J303" i="7" s="1"/>
  <c r="E304" i="7"/>
  <c r="F304" i="7" s="1"/>
  <c r="I304" i="7" s="1"/>
  <c r="J304" i="7" s="1"/>
  <c r="E305" i="7"/>
  <c r="F305" i="7" s="1"/>
  <c r="I305" i="7" s="1"/>
  <c r="J305" i="7" s="1"/>
  <c r="E306" i="7"/>
  <c r="F306" i="7" s="1"/>
  <c r="I306" i="7" s="1"/>
  <c r="J306" i="7" s="1"/>
  <c r="E307" i="7"/>
  <c r="F307" i="7" s="1"/>
  <c r="I307" i="7" s="1"/>
  <c r="J307" i="7" s="1"/>
  <c r="E308" i="7"/>
  <c r="F308" i="7" s="1"/>
  <c r="I308" i="7" s="1"/>
  <c r="J308" i="7" s="1"/>
  <c r="E309" i="7"/>
  <c r="F309" i="7" s="1"/>
  <c r="I309" i="7" s="1"/>
  <c r="J309" i="7" s="1"/>
  <c r="E310" i="7"/>
  <c r="F310" i="7" s="1"/>
  <c r="I310" i="7" s="1"/>
  <c r="J310" i="7" s="1"/>
  <c r="E311" i="7"/>
  <c r="F311" i="7" s="1"/>
  <c r="I311" i="7" s="1"/>
  <c r="J311" i="7" s="1"/>
  <c r="E312" i="7"/>
  <c r="F312" i="7" s="1"/>
  <c r="I312" i="7" s="1"/>
  <c r="J312" i="7" s="1"/>
  <c r="E313" i="7"/>
  <c r="F313" i="7" s="1"/>
  <c r="I313" i="7" s="1"/>
  <c r="J313" i="7" s="1"/>
  <c r="E314" i="7"/>
  <c r="F314" i="7" s="1"/>
  <c r="I314" i="7" s="1"/>
  <c r="J314" i="7" s="1"/>
  <c r="E315" i="7"/>
  <c r="F315" i="7" s="1"/>
  <c r="I315" i="7" s="1"/>
  <c r="J315" i="7" s="1"/>
  <c r="E316" i="7"/>
  <c r="F316" i="7" s="1"/>
  <c r="I316" i="7" s="1"/>
  <c r="J316" i="7" s="1"/>
  <c r="E317" i="7"/>
  <c r="F317" i="7" s="1"/>
  <c r="I317" i="7" s="1"/>
  <c r="J317" i="7" s="1"/>
  <c r="E318" i="7"/>
  <c r="F318" i="7" s="1"/>
  <c r="I318" i="7" s="1"/>
  <c r="J318" i="7" s="1"/>
  <c r="E319" i="7"/>
  <c r="F319" i="7" s="1"/>
  <c r="I319" i="7" s="1"/>
  <c r="J319" i="7" s="1"/>
  <c r="E320" i="7"/>
  <c r="F320" i="7" s="1"/>
  <c r="I320" i="7" s="1"/>
  <c r="J320" i="7" s="1"/>
  <c r="E321" i="7"/>
  <c r="F321" i="7" s="1"/>
  <c r="I321" i="7" s="1"/>
  <c r="J321" i="7" s="1"/>
  <c r="E322" i="7"/>
  <c r="F322" i="7" s="1"/>
  <c r="I322" i="7" s="1"/>
  <c r="J322" i="7" s="1"/>
  <c r="E323" i="7"/>
  <c r="F323" i="7" s="1"/>
  <c r="I323" i="7" s="1"/>
  <c r="J323" i="7" s="1"/>
  <c r="E324" i="7"/>
  <c r="F324" i="7" s="1"/>
  <c r="I324" i="7" s="1"/>
  <c r="J324" i="7" s="1"/>
  <c r="E325" i="7"/>
  <c r="F325" i="7" s="1"/>
  <c r="I325" i="7" s="1"/>
  <c r="J325" i="7" s="1"/>
  <c r="E326" i="7"/>
  <c r="F326" i="7" s="1"/>
  <c r="I326" i="7" s="1"/>
  <c r="J326" i="7" s="1"/>
  <c r="E327" i="7"/>
  <c r="F327" i="7" s="1"/>
  <c r="I327" i="7" s="1"/>
  <c r="J327" i="7" s="1"/>
  <c r="E328" i="7"/>
  <c r="F328" i="7" s="1"/>
  <c r="I328" i="7" s="1"/>
  <c r="J328" i="7" s="1"/>
  <c r="E329" i="7"/>
  <c r="F329" i="7" s="1"/>
  <c r="I329" i="7" s="1"/>
  <c r="J329" i="7" s="1"/>
  <c r="E330" i="7"/>
  <c r="F330" i="7" s="1"/>
  <c r="I330" i="7" s="1"/>
  <c r="J330" i="7" s="1"/>
  <c r="E331" i="7"/>
  <c r="F331" i="7" s="1"/>
  <c r="I331" i="7" s="1"/>
  <c r="J331" i="7" s="1"/>
  <c r="E332" i="7"/>
  <c r="F332" i="7" s="1"/>
  <c r="I332" i="7" s="1"/>
  <c r="J332" i="7" s="1"/>
  <c r="E333" i="7"/>
  <c r="F333" i="7" s="1"/>
  <c r="I333" i="7" s="1"/>
  <c r="J333" i="7" s="1"/>
  <c r="E334" i="7"/>
  <c r="F334" i="7" s="1"/>
  <c r="I334" i="7" s="1"/>
  <c r="J334" i="7" s="1"/>
  <c r="E335" i="7"/>
  <c r="F335" i="7" s="1"/>
  <c r="I335" i="7" s="1"/>
  <c r="J335" i="7" s="1"/>
  <c r="E336" i="7"/>
  <c r="F336" i="7" s="1"/>
  <c r="I336" i="7" s="1"/>
  <c r="J336" i="7" s="1"/>
  <c r="E337" i="7"/>
  <c r="F337" i="7" s="1"/>
  <c r="I337" i="7" s="1"/>
  <c r="J337" i="7" s="1"/>
  <c r="E338" i="7"/>
  <c r="F338" i="7" s="1"/>
  <c r="I338" i="7" s="1"/>
  <c r="J338" i="7" s="1"/>
  <c r="E339" i="7"/>
  <c r="F339" i="7" s="1"/>
  <c r="I339" i="7" s="1"/>
  <c r="J339" i="7" s="1"/>
  <c r="E340" i="7"/>
  <c r="F340" i="7" s="1"/>
  <c r="I340" i="7" s="1"/>
  <c r="J340" i="7" s="1"/>
  <c r="E341" i="7"/>
  <c r="F341" i="7" s="1"/>
  <c r="I341" i="7" s="1"/>
  <c r="J341" i="7" s="1"/>
  <c r="E342" i="7"/>
  <c r="F342" i="7" s="1"/>
  <c r="I342" i="7" s="1"/>
  <c r="J342" i="7" s="1"/>
  <c r="E343" i="7"/>
  <c r="F343" i="7" s="1"/>
  <c r="I343" i="7" s="1"/>
  <c r="J343" i="7" s="1"/>
  <c r="E344" i="7"/>
  <c r="F344" i="7" s="1"/>
  <c r="I344" i="7" s="1"/>
  <c r="J344" i="7" s="1"/>
  <c r="E345" i="7"/>
  <c r="F345" i="7" s="1"/>
  <c r="I345" i="7" s="1"/>
  <c r="J345" i="7" s="1"/>
  <c r="E346" i="7"/>
  <c r="F346" i="7" s="1"/>
  <c r="I346" i="7" s="1"/>
  <c r="J346" i="7" s="1"/>
  <c r="E347" i="7"/>
  <c r="F347" i="7" s="1"/>
  <c r="I347" i="7" s="1"/>
  <c r="J347" i="7" s="1"/>
  <c r="E348" i="7"/>
  <c r="F348" i="7" s="1"/>
  <c r="I348" i="7" s="1"/>
  <c r="J348" i="7" s="1"/>
  <c r="E349" i="7"/>
  <c r="F349" i="7" s="1"/>
  <c r="I349" i="7" s="1"/>
  <c r="J349" i="7" s="1"/>
  <c r="E350" i="7"/>
  <c r="F350" i="7" s="1"/>
  <c r="I350" i="7" s="1"/>
  <c r="J350" i="7" s="1"/>
  <c r="E351" i="7"/>
  <c r="F351" i="7" s="1"/>
  <c r="I351" i="7" s="1"/>
  <c r="J351" i="7" s="1"/>
  <c r="E352" i="7"/>
  <c r="F352" i="7" s="1"/>
  <c r="I352" i="7" s="1"/>
  <c r="J352" i="7" s="1"/>
  <c r="E353" i="7"/>
  <c r="F353" i="7" s="1"/>
  <c r="I353" i="7" s="1"/>
  <c r="J353" i="7" s="1"/>
  <c r="E354" i="7"/>
  <c r="F354" i="7" s="1"/>
  <c r="I354" i="7" s="1"/>
  <c r="J354" i="7" s="1"/>
  <c r="E355" i="7"/>
  <c r="F355" i="7" s="1"/>
  <c r="I355" i="7" s="1"/>
  <c r="J355" i="7" s="1"/>
  <c r="E356" i="7"/>
  <c r="F356" i="7" s="1"/>
  <c r="I356" i="7" s="1"/>
  <c r="J356" i="7" s="1"/>
  <c r="E357" i="7"/>
  <c r="F357" i="7" s="1"/>
  <c r="I357" i="7" s="1"/>
  <c r="J357" i="7" s="1"/>
  <c r="E358" i="7"/>
  <c r="F358" i="7" s="1"/>
  <c r="I358" i="7" s="1"/>
  <c r="J358" i="7" s="1"/>
  <c r="E359" i="7"/>
  <c r="F359" i="7" s="1"/>
  <c r="I359" i="7" s="1"/>
  <c r="J359" i="7" s="1"/>
  <c r="E360" i="7"/>
  <c r="F360" i="7" s="1"/>
  <c r="I360" i="7" s="1"/>
  <c r="J360" i="7" s="1"/>
  <c r="E361" i="7"/>
  <c r="F361" i="7" s="1"/>
  <c r="I361" i="7" s="1"/>
  <c r="J361" i="7" s="1"/>
  <c r="E362" i="7"/>
  <c r="F362" i="7" s="1"/>
  <c r="I362" i="7" s="1"/>
  <c r="J362" i="7" s="1"/>
  <c r="E363" i="7"/>
  <c r="F363" i="7" s="1"/>
  <c r="I363" i="7" s="1"/>
  <c r="J363" i="7" s="1"/>
  <c r="E364" i="7"/>
  <c r="F364" i="7" s="1"/>
  <c r="I364" i="7" s="1"/>
  <c r="J364" i="7" s="1"/>
  <c r="E365" i="7"/>
  <c r="F365" i="7" s="1"/>
  <c r="I365" i="7" s="1"/>
  <c r="J365" i="7" s="1"/>
  <c r="E366" i="7"/>
  <c r="F366" i="7" s="1"/>
  <c r="I366" i="7" s="1"/>
  <c r="J366" i="7" s="1"/>
  <c r="E367" i="7"/>
  <c r="F367" i="7" s="1"/>
  <c r="I367" i="7" s="1"/>
  <c r="J367" i="7" s="1"/>
  <c r="E368" i="7"/>
  <c r="F368" i="7" s="1"/>
  <c r="I368" i="7" s="1"/>
  <c r="J368" i="7" s="1"/>
  <c r="E369" i="7"/>
  <c r="F369" i="7" s="1"/>
  <c r="I369" i="7" s="1"/>
  <c r="J369" i="7" s="1"/>
  <c r="E370" i="7"/>
  <c r="F370" i="7" s="1"/>
  <c r="I370" i="7" s="1"/>
  <c r="J370" i="7" s="1"/>
  <c r="E371" i="7"/>
  <c r="F371" i="7" s="1"/>
  <c r="I371" i="7" s="1"/>
  <c r="J371" i="7" s="1"/>
  <c r="E372" i="7"/>
  <c r="F372" i="7" s="1"/>
  <c r="I372" i="7" s="1"/>
  <c r="J372" i="7" s="1"/>
  <c r="E373" i="7"/>
  <c r="F373" i="7" s="1"/>
  <c r="I373" i="7" s="1"/>
  <c r="J373" i="7" s="1"/>
  <c r="E374" i="7"/>
  <c r="F374" i="7" s="1"/>
  <c r="I374" i="7" s="1"/>
  <c r="J374" i="7" s="1"/>
  <c r="E375" i="7"/>
  <c r="F375" i="7" s="1"/>
  <c r="I375" i="7" s="1"/>
  <c r="J375" i="7" s="1"/>
  <c r="E376" i="7"/>
  <c r="F376" i="7" s="1"/>
  <c r="I376" i="7" s="1"/>
  <c r="J376" i="7" s="1"/>
  <c r="E377" i="7"/>
  <c r="F377" i="7" s="1"/>
  <c r="I377" i="7" s="1"/>
  <c r="J377" i="7" s="1"/>
  <c r="E378" i="7"/>
  <c r="F378" i="7" s="1"/>
  <c r="I378" i="7" s="1"/>
  <c r="J378" i="7" s="1"/>
  <c r="E379" i="7"/>
  <c r="F379" i="7" s="1"/>
  <c r="I379" i="7" s="1"/>
  <c r="J379" i="7" s="1"/>
  <c r="E380" i="7"/>
  <c r="F380" i="7" s="1"/>
  <c r="I380" i="7" s="1"/>
  <c r="J380" i="7" s="1"/>
  <c r="E381" i="7"/>
  <c r="F381" i="7" s="1"/>
  <c r="I381" i="7" s="1"/>
  <c r="J381" i="7" s="1"/>
  <c r="E382" i="7"/>
  <c r="F382" i="7" s="1"/>
  <c r="I382" i="7" s="1"/>
  <c r="J382" i="7" s="1"/>
  <c r="E383" i="7"/>
  <c r="F383" i="7" s="1"/>
  <c r="I383" i="7" s="1"/>
  <c r="J383" i="7" s="1"/>
  <c r="E384" i="7"/>
  <c r="F384" i="7" s="1"/>
  <c r="I384" i="7" s="1"/>
  <c r="J384" i="7" s="1"/>
  <c r="E385" i="7"/>
  <c r="F385" i="7" s="1"/>
  <c r="I385" i="7" s="1"/>
  <c r="J385" i="7" s="1"/>
  <c r="E386" i="7"/>
  <c r="F386" i="7" s="1"/>
  <c r="I386" i="7" s="1"/>
  <c r="J386" i="7" s="1"/>
  <c r="E387" i="7"/>
  <c r="F387" i="7" s="1"/>
  <c r="I387" i="7" s="1"/>
  <c r="J387" i="7" s="1"/>
  <c r="E388" i="7"/>
  <c r="F388" i="7" s="1"/>
  <c r="I388" i="7" s="1"/>
  <c r="J388" i="7" s="1"/>
  <c r="E389" i="7"/>
  <c r="F389" i="7" s="1"/>
  <c r="I389" i="7" s="1"/>
  <c r="J389" i="7" s="1"/>
  <c r="E390" i="7"/>
  <c r="F390" i="7" s="1"/>
  <c r="I390" i="7" s="1"/>
  <c r="J390" i="7" s="1"/>
  <c r="E391" i="7"/>
  <c r="F391" i="7" s="1"/>
  <c r="I391" i="7" s="1"/>
  <c r="J391" i="7" s="1"/>
  <c r="E392" i="7"/>
  <c r="F392" i="7" s="1"/>
  <c r="I392" i="7" s="1"/>
  <c r="J392" i="7" s="1"/>
  <c r="E393" i="7"/>
  <c r="F393" i="7" s="1"/>
  <c r="I393" i="7" s="1"/>
  <c r="J393" i="7" s="1"/>
  <c r="E394" i="7"/>
  <c r="F394" i="7" s="1"/>
  <c r="I394" i="7" s="1"/>
  <c r="J394" i="7" s="1"/>
  <c r="E395" i="7"/>
  <c r="F395" i="7" s="1"/>
  <c r="I395" i="7" s="1"/>
  <c r="J395" i="7" s="1"/>
  <c r="E396" i="7"/>
  <c r="F396" i="7" s="1"/>
  <c r="I396" i="7" s="1"/>
  <c r="J396" i="7" s="1"/>
  <c r="E397" i="7"/>
  <c r="F397" i="7" s="1"/>
  <c r="I397" i="7" s="1"/>
  <c r="J397" i="7" s="1"/>
  <c r="E398" i="7"/>
  <c r="F398" i="7" s="1"/>
  <c r="I398" i="7" s="1"/>
  <c r="J398" i="7" s="1"/>
  <c r="E399" i="7"/>
  <c r="F399" i="7" s="1"/>
  <c r="I399" i="7" s="1"/>
  <c r="J399" i="7" s="1"/>
  <c r="E400" i="7"/>
  <c r="F400" i="7" s="1"/>
  <c r="I400" i="7" s="1"/>
  <c r="J400" i="7" s="1"/>
  <c r="E401" i="7"/>
  <c r="F401" i="7" s="1"/>
  <c r="I401" i="7" s="1"/>
  <c r="J401" i="7" s="1"/>
  <c r="E402" i="7"/>
  <c r="F402" i="7" s="1"/>
  <c r="I402" i="7" s="1"/>
  <c r="J402" i="7" s="1"/>
  <c r="E403" i="7"/>
  <c r="F403" i="7" s="1"/>
  <c r="I403" i="7" s="1"/>
  <c r="J403" i="7" s="1"/>
  <c r="E404" i="7"/>
  <c r="F404" i="7" s="1"/>
  <c r="I404" i="7" s="1"/>
  <c r="J404" i="7" s="1"/>
  <c r="E405" i="7"/>
  <c r="F405" i="7" s="1"/>
  <c r="I405" i="7" s="1"/>
  <c r="J405" i="7" s="1"/>
  <c r="E406" i="7"/>
  <c r="F406" i="7" s="1"/>
  <c r="I406" i="7" s="1"/>
  <c r="J406" i="7" s="1"/>
  <c r="E407" i="7"/>
  <c r="F407" i="7" s="1"/>
  <c r="I407" i="7" s="1"/>
  <c r="J407" i="7" s="1"/>
  <c r="E408" i="7"/>
  <c r="F408" i="7" s="1"/>
  <c r="I408" i="7" s="1"/>
  <c r="J408" i="7" s="1"/>
  <c r="E409" i="7"/>
  <c r="F409" i="7" s="1"/>
  <c r="I409" i="7" s="1"/>
  <c r="J409" i="7" s="1"/>
  <c r="E410" i="7"/>
  <c r="F410" i="7" s="1"/>
  <c r="I410" i="7" s="1"/>
  <c r="J410" i="7" s="1"/>
  <c r="E411" i="7"/>
  <c r="F411" i="7" s="1"/>
  <c r="I411" i="7" s="1"/>
  <c r="J411" i="7" s="1"/>
  <c r="E412" i="7"/>
  <c r="F412" i="7" s="1"/>
  <c r="I412" i="7" s="1"/>
  <c r="J412" i="7" s="1"/>
  <c r="E413" i="7"/>
  <c r="F413" i="7" s="1"/>
  <c r="I413" i="7" s="1"/>
  <c r="J413" i="7" s="1"/>
  <c r="E414" i="7"/>
  <c r="F414" i="7" s="1"/>
  <c r="I414" i="7" s="1"/>
  <c r="J414" i="7" s="1"/>
  <c r="E415" i="7"/>
  <c r="F415" i="7" s="1"/>
  <c r="I415" i="7" s="1"/>
  <c r="J415" i="7" s="1"/>
  <c r="E416" i="7"/>
  <c r="F416" i="7" s="1"/>
  <c r="I416" i="7" s="1"/>
  <c r="J416" i="7" s="1"/>
  <c r="E417" i="7"/>
  <c r="F417" i="7" s="1"/>
  <c r="I417" i="7" s="1"/>
  <c r="J417" i="7" s="1"/>
  <c r="E418" i="7"/>
  <c r="F418" i="7" s="1"/>
  <c r="I418" i="7" s="1"/>
  <c r="J418" i="7" s="1"/>
  <c r="E419" i="7"/>
  <c r="F419" i="7" s="1"/>
  <c r="I419" i="7" s="1"/>
  <c r="J419" i="7" s="1"/>
  <c r="E420" i="7"/>
  <c r="F420" i="7" s="1"/>
  <c r="I420" i="7" s="1"/>
  <c r="J420" i="7" s="1"/>
  <c r="E421" i="7"/>
  <c r="F421" i="7" s="1"/>
  <c r="I421" i="7" s="1"/>
  <c r="J421" i="7" s="1"/>
  <c r="E422" i="7"/>
  <c r="F422" i="7" s="1"/>
  <c r="I422" i="7" s="1"/>
  <c r="J422" i="7" s="1"/>
  <c r="E423" i="7"/>
  <c r="F423" i="7" s="1"/>
  <c r="I423" i="7" s="1"/>
  <c r="J423" i="7" s="1"/>
  <c r="E424" i="7"/>
  <c r="F424" i="7" s="1"/>
  <c r="I424" i="7" s="1"/>
  <c r="J424" i="7" s="1"/>
  <c r="E425" i="7"/>
  <c r="F425" i="7" s="1"/>
  <c r="I425" i="7" s="1"/>
  <c r="J425" i="7" s="1"/>
  <c r="E426" i="7"/>
  <c r="F426" i="7" s="1"/>
  <c r="I426" i="7" s="1"/>
  <c r="J426" i="7" s="1"/>
  <c r="E427" i="7"/>
  <c r="F427" i="7" s="1"/>
  <c r="I427" i="7" s="1"/>
  <c r="J427" i="7" s="1"/>
  <c r="E428" i="7"/>
  <c r="F428" i="7" s="1"/>
  <c r="I428" i="7" s="1"/>
  <c r="J428" i="7" s="1"/>
  <c r="E429" i="7"/>
  <c r="F429" i="7" s="1"/>
  <c r="I429" i="7" s="1"/>
  <c r="J429" i="7" s="1"/>
  <c r="E430" i="7"/>
  <c r="F430" i="7" s="1"/>
  <c r="I430" i="7" s="1"/>
  <c r="J430" i="7" s="1"/>
  <c r="E431" i="7"/>
  <c r="F431" i="7" s="1"/>
  <c r="I431" i="7" s="1"/>
  <c r="J431" i="7" s="1"/>
  <c r="E432" i="7"/>
  <c r="F432" i="7" s="1"/>
  <c r="I432" i="7" s="1"/>
  <c r="J432" i="7" s="1"/>
  <c r="E433" i="7"/>
  <c r="F433" i="7" s="1"/>
  <c r="I433" i="7" s="1"/>
  <c r="J433" i="7" s="1"/>
  <c r="E434" i="7"/>
  <c r="F434" i="7" s="1"/>
  <c r="I434" i="7" s="1"/>
  <c r="J434" i="7" s="1"/>
  <c r="E435" i="7"/>
  <c r="F435" i="7" s="1"/>
  <c r="I435" i="7" s="1"/>
  <c r="J435" i="7" s="1"/>
  <c r="E436" i="7"/>
  <c r="F436" i="7" s="1"/>
  <c r="I436" i="7" s="1"/>
  <c r="J436" i="7" s="1"/>
  <c r="E437" i="7"/>
  <c r="F437" i="7" s="1"/>
  <c r="I437" i="7" s="1"/>
  <c r="J437" i="7" s="1"/>
  <c r="E438" i="7"/>
  <c r="F438" i="7" s="1"/>
  <c r="I438" i="7" s="1"/>
  <c r="J438" i="7" s="1"/>
  <c r="E439" i="7"/>
  <c r="F439" i="7" s="1"/>
  <c r="I439" i="7" s="1"/>
  <c r="J439" i="7" s="1"/>
  <c r="E440" i="7"/>
  <c r="F440" i="7" s="1"/>
  <c r="I440" i="7" s="1"/>
  <c r="J440" i="7" s="1"/>
  <c r="E441" i="7"/>
  <c r="F441" i="7" s="1"/>
  <c r="I441" i="7" s="1"/>
  <c r="J441" i="7" s="1"/>
  <c r="E442" i="7"/>
  <c r="F442" i="7" s="1"/>
  <c r="I442" i="7" s="1"/>
  <c r="J442" i="7" s="1"/>
  <c r="E443" i="7"/>
  <c r="F443" i="7" s="1"/>
  <c r="I443" i="7" s="1"/>
  <c r="J443" i="7" s="1"/>
  <c r="E444" i="7"/>
  <c r="F444" i="7" s="1"/>
  <c r="I444" i="7" s="1"/>
  <c r="J444" i="7" s="1"/>
  <c r="E445" i="7"/>
  <c r="F445" i="7" s="1"/>
  <c r="I445" i="7" s="1"/>
  <c r="J445" i="7" s="1"/>
  <c r="E446" i="7"/>
  <c r="F446" i="7" s="1"/>
  <c r="I446" i="7" s="1"/>
  <c r="J446" i="7" s="1"/>
  <c r="E447" i="7"/>
  <c r="F447" i="7" s="1"/>
  <c r="I447" i="7" s="1"/>
  <c r="J447" i="7" s="1"/>
  <c r="E448" i="7"/>
  <c r="F448" i="7" s="1"/>
  <c r="I448" i="7" s="1"/>
  <c r="J448" i="7" s="1"/>
  <c r="E449" i="7"/>
  <c r="F449" i="7" s="1"/>
  <c r="I449" i="7" s="1"/>
  <c r="J449" i="7" s="1"/>
  <c r="E450" i="7"/>
  <c r="F450" i="7" s="1"/>
  <c r="I450" i="7" s="1"/>
  <c r="J450" i="7" s="1"/>
  <c r="E451" i="7"/>
  <c r="F451" i="7" s="1"/>
  <c r="I451" i="7" s="1"/>
  <c r="J451" i="7" s="1"/>
  <c r="E452" i="7"/>
  <c r="F452" i="7" s="1"/>
  <c r="I452" i="7" s="1"/>
  <c r="J452" i="7" s="1"/>
  <c r="E453" i="7"/>
  <c r="F453" i="7" s="1"/>
  <c r="I453" i="7" s="1"/>
  <c r="J453" i="7" s="1"/>
  <c r="E454" i="7"/>
  <c r="F454" i="7" s="1"/>
  <c r="I454" i="7" s="1"/>
  <c r="J454" i="7" s="1"/>
  <c r="E455" i="7"/>
  <c r="F455" i="7" s="1"/>
  <c r="I455" i="7" s="1"/>
  <c r="J455" i="7" s="1"/>
  <c r="E456" i="7"/>
  <c r="F456" i="7" s="1"/>
  <c r="I456" i="7" s="1"/>
  <c r="J456" i="7" s="1"/>
  <c r="E457" i="7"/>
  <c r="F457" i="7" s="1"/>
  <c r="I457" i="7" s="1"/>
  <c r="J457" i="7" s="1"/>
  <c r="E458" i="7"/>
  <c r="F458" i="7" s="1"/>
  <c r="I458" i="7" s="1"/>
  <c r="J458" i="7" s="1"/>
  <c r="E459" i="7"/>
  <c r="F459" i="7" s="1"/>
  <c r="I459" i="7" s="1"/>
  <c r="J459" i="7" s="1"/>
  <c r="E460" i="7"/>
  <c r="F460" i="7" s="1"/>
  <c r="I460" i="7" s="1"/>
  <c r="J460" i="7" s="1"/>
  <c r="E461" i="7"/>
  <c r="F461" i="7" s="1"/>
  <c r="I461" i="7" s="1"/>
  <c r="J461" i="7" s="1"/>
  <c r="E462" i="7"/>
  <c r="F462" i="7" s="1"/>
  <c r="I462" i="7" s="1"/>
  <c r="J462" i="7" s="1"/>
  <c r="E463" i="7"/>
  <c r="F463" i="7" s="1"/>
  <c r="I463" i="7" s="1"/>
  <c r="J463" i="7" s="1"/>
  <c r="E464" i="7"/>
  <c r="F464" i="7" s="1"/>
  <c r="I464" i="7" s="1"/>
  <c r="J464" i="7" s="1"/>
  <c r="E465" i="7"/>
  <c r="F465" i="7" s="1"/>
  <c r="I465" i="7" s="1"/>
  <c r="J465" i="7" s="1"/>
  <c r="E466" i="7"/>
  <c r="F466" i="7" s="1"/>
  <c r="I466" i="7" s="1"/>
  <c r="J466" i="7" s="1"/>
  <c r="E467" i="7"/>
  <c r="F467" i="7" s="1"/>
  <c r="I467" i="7" s="1"/>
  <c r="J467" i="7" s="1"/>
  <c r="E468" i="7"/>
  <c r="F468" i="7" s="1"/>
  <c r="I468" i="7" s="1"/>
  <c r="J468" i="7" s="1"/>
  <c r="E469" i="7"/>
  <c r="F469" i="7" s="1"/>
  <c r="I469" i="7" s="1"/>
  <c r="J469" i="7" s="1"/>
  <c r="E470" i="7"/>
  <c r="F470" i="7" s="1"/>
  <c r="I470" i="7" s="1"/>
  <c r="J470" i="7" s="1"/>
  <c r="E471" i="7"/>
  <c r="F471" i="7" s="1"/>
  <c r="I471" i="7" s="1"/>
  <c r="J471" i="7" s="1"/>
  <c r="E472" i="7"/>
  <c r="F472" i="7" s="1"/>
  <c r="I472" i="7" s="1"/>
  <c r="J472" i="7" s="1"/>
  <c r="E473" i="7"/>
  <c r="F473" i="7" s="1"/>
  <c r="I473" i="7" s="1"/>
  <c r="J473" i="7" s="1"/>
  <c r="E474" i="7"/>
  <c r="F474" i="7" s="1"/>
  <c r="I474" i="7" s="1"/>
  <c r="J474" i="7" s="1"/>
  <c r="E475" i="7"/>
  <c r="F475" i="7" s="1"/>
  <c r="I475" i="7" s="1"/>
  <c r="J475" i="7" s="1"/>
  <c r="E476" i="7"/>
  <c r="F476" i="7" s="1"/>
  <c r="I476" i="7" s="1"/>
  <c r="J476" i="7" s="1"/>
  <c r="E477" i="7"/>
  <c r="F477" i="7" s="1"/>
  <c r="I477" i="7" s="1"/>
  <c r="J477" i="7" s="1"/>
  <c r="E478" i="7"/>
  <c r="F478" i="7" s="1"/>
  <c r="I478" i="7" s="1"/>
  <c r="J478" i="7" s="1"/>
  <c r="E479" i="7"/>
  <c r="F479" i="7" s="1"/>
  <c r="I479" i="7" s="1"/>
  <c r="J479" i="7" s="1"/>
  <c r="E480" i="7"/>
  <c r="F480" i="7" s="1"/>
  <c r="I480" i="7" s="1"/>
  <c r="J480" i="7" s="1"/>
  <c r="E481" i="7"/>
  <c r="F481" i="7" s="1"/>
  <c r="I481" i="7" s="1"/>
  <c r="J481" i="7" s="1"/>
  <c r="E482" i="7"/>
  <c r="F482" i="7" s="1"/>
  <c r="I482" i="7" s="1"/>
  <c r="J482" i="7" s="1"/>
  <c r="E483" i="7"/>
  <c r="F483" i="7" s="1"/>
  <c r="I483" i="7" s="1"/>
  <c r="J483" i="7" s="1"/>
  <c r="E484" i="7"/>
  <c r="F484" i="7" s="1"/>
  <c r="I484" i="7" s="1"/>
  <c r="J484" i="7" s="1"/>
  <c r="E485" i="7"/>
  <c r="F485" i="7" s="1"/>
  <c r="I485" i="7" s="1"/>
  <c r="J485" i="7" s="1"/>
  <c r="E486" i="7"/>
  <c r="F486" i="7" s="1"/>
  <c r="I486" i="7" s="1"/>
  <c r="J486" i="7" s="1"/>
  <c r="E487" i="7"/>
  <c r="F487" i="7" s="1"/>
  <c r="I487" i="7" s="1"/>
  <c r="J487" i="7" s="1"/>
  <c r="E488" i="7"/>
  <c r="F488" i="7" s="1"/>
  <c r="I488" i="7" s="1"/>
  <c r="J488" i="7" s="1"/>
  <c r="E489" i="7"/>
  <c r="F489" i="7" s="1"/>
  <c r="I489" i="7" s="1"/>
  <c r="J489" i="7" s="1"/>
  <c r="E490" i="7"/>
  <c r="F490" i="7" s="1"/>
  <c r="I490" i="7" s="1"/>
  <c r="J490" i="7" s="1"/>
  <c r="E491" i="7"/>
  <c r="F491" i="7" s="1"/>
  <c r="I491" i="7" s="1"/>
  <c r="J491" i="7" s="1"/>
  <c r="E492" i="7"/>
  <c r="F492" i="7" s="1"/>
  <c r="I492" i="7" s="1"/>
  <c r="J492" i="7" s="1"/>
  <c r="E493" i="7"/>
  <c r="F493" i="7" s="1"/>
  <c r="I493" i="7" s="1"/>
  <c r="J493" i="7" s="1"/>
  <c r="E494" i="7"/>
  <c r="F494" i="7" s="1"/>
  <c r="I494" i="7" s="1"/>
  <c r="J494" i="7" s="1"/>
  <c r="E495" i="7"/>
  <c r="F495" i="7" s="1"/>
  <c r="I495" i="7" s="1"/>
  <c r="J495" i="7" s="1"/>
  <c r="E496" i="7"/>
  <c r="F496" i="7" s="1"/>
  <c r="I496" i="7" s="1"/>
  <c r="J496" i="7" s="1"/>
  <c r="E497" i="7"/>
  <c r="F497" i="7" s="1"/>
  <c r="I497" i="7" s="1"/>
  <c r="J497" i="7" s="1"/>
  <c r="E498" i="7"/>
  <c r="F498" i="7" s="1"/>
  <c r="I498" i="7" s="1"/>
  <c r="J498" i="7" s="1"/>
  <c r="E499" i="7"/>
  <c r="F499" i="7" s="1"/>
  <c r="I499" i="7" s="1"/>
  <c r="J499" i="7" s="1"/>
  <c r="E500" i="7"/>
  <c r="F500" i="7" s="1"/>
  <c r="I500" i="7" s="1"/>
  <c r="J500" i="7" s="1"/>
  <c r="E501" i="7"/>
  <c r="F501" i="7" s="1"/>
  <c r="I501" i="7" s="1"/>
  <c r="J501" i="7" s="1"/>
  <c r="E502" i="7"/>
  <c r="F502" i="7" s="1"/>
  <c r="I502" i="7" s="1"/>
  <c r="J502" i="7" s="1"/>
  <c r="E503" i="7"/>
  <c r="F503" i="7" s="1"/>
  <c r="I503" i="7" s="1"/>
  <c r="J503" i="7" s="1"/>
  <c r="E504" i="7"/>
  <c r="F504" i="7" s="1"/>
  <c r="I504" i="7" s="1"/>
  <c r="J504" i="7" s="1"/>
  <c r="E505" i="7"/>
  <c r="F505" i="7" s="1"/>
  <c r="I505" i="7" s="1"/>
  <c r="J505" i="7" s="1"/>
  <c r="E506" i="7"/>
  <c r="F506" i="7" s="1"/>
  <c r="I506" i="7" s="1"/>
  <c r="J506" i="7" s="1"/>
  <c r="E507" i="7"/>
  <c r="F507" i="7" s="1"/>
  <c r="I507" i="7" s="1"/>
  <c r="J507" i="7" s="1"/>
  <c r="E508" i="7"/>
  <c r="F508" i="7" s="1"/>
  <c r="I508" i="7" s="1"/>
  <c r="J508" i="7" s="1"/>
  <c r="E509" i="7"/>
  <c r="F509" i="7" s="1"/>
  <c r="I509" i="7" s="1"/>
  <c r="J509" i="7" s="1"/>
  <c r="E510" i="7"/>
  <c r="F510" i="7" s="1"/>
  <c r="I510" i="7" s="1"/>
  <c r="J510" i="7" s="1"/>
  <c r="E511" i="7"/>
  <c r="F511" i="7" s="1"/>
  <c r="I511" i="7" s="1"/>
  <c r="J511" i="7" s="1"/>
  <c r="E512" i="7"/>
  <c r="F512" i="7" s="1"/>
  <c r="I512" i="7" s="1"/>
  <c r="J512" i="7" s="1"/>
  <c r="E513" i="7"/>
  <c r="F513" i="7" s="1"/>
  <c r="I513" i="7" s="1"/>
  <c r="J513" i="7" s="1"/>
  <c r="E514" i="7"/>
  <c r="F514" i="7" s="1"/>
  <c r="I514" i="7" s="1"/>
  <c r="J514" i="7" s="1"/>
  <c r="E515" i="7"/>
  <c r="F515" i="7" s="1"/>
  <c r="I515" i="7" s="1"/>
  <c r="J515" i="7" s="1"/>
  <c r="E516" i="7"/>
  <c r="F516" i="7" s="1"/>
  <c r="I516" i="7" s="1"/>
  <c r="J516" i="7" s="1"/>
  <c r="E517" i="7"/>
  <c r="F517" i="7" s="1"/>
  <c r="I517" i="7" s="1"/>
  <c r="J517" i="7" s="1"/>
  <c r="E518" i="7"/>
  <c r="F518" i="7" s="1"/>
  <c r="I518" i="7" s="1"/>
  <c r="J518" i="7" s="1"/>
  <c r="E519" i="7"/>
  <c r="F519" i="7" s="1"/>
  <c r="I519" i="7" s="1"/>
  <c r="J519" i="7" s="1"/>
  <c r="E520" i="7"/>
  <c r="F520" i="7" s="1"/>
  <c r="I520" i="7" s="1"/>
  <c r="J520" i="7" s="1"/>
  <c r="E521" i="7"/>
  <c r="F521" i="7" s="1"/>
  <c r="I521" i="7" s="1"/>
  <c r="J521" i="7" s="1"/>
  <c r="E522" i="7"/>
  <c r="F522" i="7" s="1"/>
  <c r="I522" i="7" s="1"/>
  <c r="J522" i="7" s="1"/>
  <c r="E523" i="7"/>
  <c r="F523" i="7" s="1"/>
  <c r="I523" i="7" s="1"/>
  <c r="J523" i="7" s="1"/>
  <c r="E524" i="7"/>
  <c r="F524" i="7" s="1"/>
  <c r="I524" i="7" s="1"/>
  <c r="J524" i="7" s="1"/>
  <c r="E525" i="7"/>
  <c r="F525" i="7" s="1"/>
  <c r="I525" i="7" s="1"/>
  <c r="J525" i="7" s="1"/>
  <c r="E526" i="7"/>
  <c r="F526" i="7" s="1"/>
  <c r="I526" i="7" s="1"/>
  <c r="J526" i="7" s="1"/>
  <c r="E527" i="7"/>
  <c r="F527" i="7" s="1"/>
  <c r="I527" i="7" s="1"/>
  <c r="J527" i="7" s="1"/>
  <c r="E528" i="7"/>
  <c r="F528" i="7" s="1"/>
  <c r="I528" i="7" s="1"/>
  <c r="J528" i="7" s="1"/>
  <c r="E529" i="7"/>
  <c r="F529" i="7" s="1"/>
  <c r="I529" i="7" s="1"/>
  <c r="J529" i="7" s="1"/>
  <c r="E530" i="7"/>
  <c r="F530" i="7" s="1"/>
  <c r="I530" i="7" s="1"/>
  <c r="J530" i="7" s="1"/>
  <c r="E531" i="7"/>
  <c r="F531" i="7" s="1"/>
  <c r="I531" i="7" s="1"/>
  <c r="J531" i="7" s="1"/>
  <c r="E532" i="7"/>
  <c r="F532" i="7" s="1"/>
  <c r="I532" i="7" s="1"/>
  <c r="J532" i="7" s="1"/>
  <c r="E533" i="7"/>
  <c r="F533" i="7" s="1"/>
  <c r="I533" i="7" s="1"/>
  <c r="J533" i="7" s="1"/>
  <c r="E534" i="7"/>
  <c r="F534" i="7" s="1"/>
  <c r="I534" i="7" s="1"/>
  <c r="J534" i="7" s="1"/>
  <c r="E535" i="7"/>
  <c r="F535" i="7" s="1"/>
  <c r="I535" i="7" s="1"/>
  <c r="J535" i="7" s="1"/>
  <c r="E536" i="7"/>
  <c r="F536" i="7" s="1"/>
  <c r="I536" i="7" s="1"/>
  <c r="J536" i="7" s="1"/>
  <c r="E537" i="7"/>
  <c r="F537" i="7" s="1"/>
  <c r="I537" i="7" s="1"/>
  <c r="J537" i="7" s="1"/>
  <c r="E538" i="7"/>
  <c r="F538" i="7" s="1"/>
  <c r="I538" i="7" s="1"/>
  <c r="J538" i="7" s="1"/>
  <c r="E539" i="7"/>
  <c r="F539" i="7" s="1"/>
  <c r="I539" i="7" s="1"/>
  <c r="J539" i="7" s="1"/>
  <c r="E540" i="7"/>
  <c r="F540" i="7" s="1"/>
  <c r="I540" i="7" s="1"/>
  <c r="J540" i="7" s="1"/>
  <c r="E541" i="7"/>
  <c r="F541" i="7" s="1"/>
  <c r="I541" i="7" s="1"/>
  <c r="J541" i="7" s="1"/>
  <c r="E542" i="7"/>
  <c r="F542" i="7" s="1"/>
  <c r="I542" i="7" s="1"/>
  <c r="J542" i="7" s="1"/>
  <c r="E543" i="7"/>
  <c r="F543" i="7" s="1"/>
  <c r="I543" i="7" s="1"/>
  <c r="J543" i="7" s="1"/>
  <c r="E544" i="7"/>
  <c r="F544" i="7" s="1"/>
  <c r="I544" i="7" s="1"/>
  <c r="J544" i="7" s="1"/>
  <c r="E545" i="7"/>
  <c r="F545" i="7" s="1"/>
  <c r="I545" i="7" s="1"/>
  <c r="J545" i="7" s="1"/>
  <c r="E546" i="7"/>
  <c r="F546" i="7" s="1"/>
  <c r="I546" i="7" s="1"/>
  <c r="J546" i="7" s="1"/>
  <c r="E547" i="7"/>
  <c r="F547" i="7" s="1"/>
  <c r="I547" i="7" s="1"/>
  <c r="J547" i="7" s="1"/>
  <c r="E548" i="7"/>
  <c r="F548" i="7" s="1"/>
  <c r="I548" i="7" s="1"/>
  <c r="J548" i="7" s="1"/>
  <c r="E549" i="7"/>
  <c r="F549" i="7" s="1"/>
  <c r="I549" i="7" s="1"/>
  <c r="J549" i="7" s="1"/>
  <c r="E550" i="7"/>
  <c r="F550" i="7" s="1"/>
  <c r="I550" i="7" s="1"/>
  <c r="J550" i="7" s="1"/>
  <c r="E551" i="7"/>
  <c r="F551" i="7" s="1"/>
  <c r="I551" i="7" s="1"/>
  <c r="J551" i="7" s="1"/>
  <c r="E552" i="7"/>
  <c r="F552" i="7" s="1"/>
  <c r="I552" i="7" s="1"/>
  <c r="J552" i="7" s="1"/>
  <c r="E553" i="7"/>
  <c r="F553" i="7" s="1"/>
  <c r="I553" i="7" s="1"/>
  <c r="J553" i="7" s="1"/>
  <c r="E554" i="7"/>
  <c r="F554" i="7" s="1"/>
  <c r="I554" i="7" s="1"/>
  <c r="J554" i="7" s="1"/>
  <c r="E555" i="7"/>
  <c r="F555" i="7" s="1"/>
  <c r="I555" i="7" s="1"/>
  <c r="J555" i="7" s="1"/>
  <c r="E556" i="7"/>
  <c r="F556" i="7" s="1"/>
  <c r="I556" i="7" s="1"/>
  <c r="J556" i="7" s="1"/>
  <c r="E557" i="7"/>
  <c r="F557" i="7" s="1"/>
  <c r="I557" i="7" s="1"/>
  <c r="J557" i="7" s="1"/>
  <c r="E558" i="7"/>
  <c r="F558" i="7" s="1"/>
  <c r="I558" i="7" s="1"/>
  <c r="J558" i="7" s="1"/>
  <c r="E559" i="7"/>
  <c r="F559" i="7" s="1"/>
  <c r="I559" i="7" s="1"/>
  <c r="J559" i="7" s="1"/>
  <c r="E560" i="7"/>
  <c r="F560" i="7" s="1"/>
  <c r="I560" i="7" s="1"/>
  <c r="J560" i="7" s="1"/>
  <c r="E561" i="7"/>
  <c r="F561" i="7" s="1"/>
  <c r="I561" i="7" s="1"/>
  <c r="J561" i="7" s="1"/>
  <c r="E562" i="7"/>
  <c r="F562" i="7" s="1"/>
  <c r="I562" i="7" s="1"/>
  <c r="J562" i="7" s="1"/>
  <c r="E563" i="7"/>
  <c r="F563" i="7" s="1"/>
  <c r="I563" i="7" s="1"/>
  <c r="J563" i="7" s="1"/>
  <c r="E564" i="7"/>
  <c r="F564" i="7" s="1"/>
  <c r="I564" i="7" s="1"/>
  <c r="J564" i="7" s="1"/>
  <c r="E565" i="7"/>
  <c r="F565" i="7" s="1"/>
  <c r="I565" i="7" s="1"/>
  <c r="J565" i="7" s="1"/>
  <c r="E566" i="7"/>
  <c r="F566" i="7" s="1"/>
  <c r="I566" i="7" s="1"/>
  <c r="J566" i="7" s="1"/>
  <c r="E567" i="7"/>
  <c r="F567" i="7" s="1"/>
  <c r="I567" i="7" s="1"/>
  <c r="J567" i="7" s="1"/>
  <c r="E568" i="7"/>
  <c r="F568" i="7" s="1"/>
  <c r="I568" i="7" s="1"/>
  <c r="J568" i="7" s="1"/>
  <c r="E569" i="7"/>
  <c r="F569" i="7" s="1"/>
  <c r="I569" i="7" s="1"/>
  <c r="J569" i="7" s="1"/>
  <c r="E570" i="7"/>
  <c r="F570" i="7" s="1"/>
  <c r="I570" i="7" s="1"/>
  <c r="J570" i="7" s="1"/>
  <c r="E571" i="7"/>
  <c r="F571" i="7" s="1"/>
  <c r="I571" i="7" s="1"/>
  <c r="J571" i="7" s="1"/>
  <c r="E572" i="7"/>
  <c r="F572" i="7" s="1"/>
  <c r="I572" i="7" s="1"/>
  <c r="J572" i="7" s="1"/>
  <c r="E573" i="7"/>
  <c r="F573" i="7" s="1"/>
  <c r="I573" i="7" s="1"/>
  <c r="J573" i="7" s="1"/>
  <c r="E574" i="7"/>
  <c r="F574" i="7" s="1"/>
  <c r="I574" i="7" s="1"/>
  <c r="J574" i="7" s="1"/>
  <c r="E575" i="7"/>
  <c r="F575" i="7" s="1"/>
  <c r="I575" i="7" s="1"/>
  <c r="J575" i="7" s="1"/>
  <c r="E576" i="7"/>
  <c r="F576" i="7" s="1"/>
  <c r="I576" i="7" s="1"/>
  <c r="J576" i="7" s="1"/>
  <c r="E577" i="7"/>
  <c r="F577" i="7" s="1"/>
  <c r="I577" i="7" s="1"/>
  <c r="J577" i="7" s="1"/>
  <c r="E578" i="7"/>
  <c r="F578" i="7" s="1"/>
  <c r="I578" i="7" s="1"/>
  <c r="J578" i="7" s="1"/>
  <c r="E579" i="7"/>
  <c r="F579" i="7" s="1"/>
  <c r="I579" i="7" s="1"/>
  <c r="J579" i="7" s="1"/>
  <c r="E580" i="7"/>
  <c r="F580" i="7" s="1"/>
  <c r="I580" i="7" s="1"/>
  <c r="J580" i="7" s="1"/>
  <c r="E581" i="7"/>
  <c r="F581" i="7" s="1"/>
  <c r="I581" i="7" s="1"/>
  <c r="J581" i="7" s="1"/>
  <c r="E582" i="7"/>
  <c r="F582" i="7" s="1"/>
  <c r="I582" i="7" s="1"/>
  <c r="J582" i="7" s="1"/>
  <c r="E583" i="7"/>
  <c r="F583" i="7" s="1"/>
  <c r="I583" i="7" s="1"/>
  <c r="J583" i="7" s="1"/>
  <c r="E584" i="7"/>
  <c r="F584" i="7" s="1"/>
  <c r="I584" i="7" s="1"/>
  <c r="J584" i="7" s="1"/>
  <c r="E585" i="7"/>
  <c r="F585" i="7" s="1"/>
  <c r="I585" i="7" s="1"/>
  <c r="J585" i="7" s="1"/>
  <c r="E586" i="7"/>
  <c r="F586" i="7" s="1"/>
  <c r="I586" i="7" s="1"/>
  <c r="J586" i="7" s="1"/>
  <c r="E587" i="7"/>
  <c r="F587" i="7" s="1"/>
  <c r="I587" i="7" s="1"/>
  <c r="J587" i="7" s="1"/>
  <c r="E588" i="7"/>
  <c r="F588" i="7" s="1"/>
  <c r="I588" i="7" s="1"/>
  <c r="J588" i="7" s="1"/>
  <c r="E589" i="7"/>
  <c r="F589" i="7" s="1"/>
  <c r="I589" i="7" s="1"/>
  <c r="J589" i="7" s="1"/>
  <c r="E590" i="7"/>
  <c r="F590" i="7" s="1"/>
  <c r="I590" i="7" s="1"/>
  <c r="J590" i="7" s="1"/>
  <c r="E591" i="7"/>
  <c r="F591" i="7" s="1"/>
  <c r="I591" i="7" s="1"/>
  <c r="J591" i="7" s="1"/>
  <c r="E592" i="7"/>
  <c r="F592" i="7" s="1"/>
  <c r="I592" i="7" s="1"/>
  <c r="J592" i="7" s="1"/>
  <c r="E593" i="7"/>
  <c r="F593" i="7" s="1"/>
  <c r="I593" i="7" s="1"/>
  <c r="J593" i="7" s="1"/>
  <c r="E594" i="7"/>
  <c r="F594" i="7" s="1"/>
  <c r="I594" i="7" s="1"/>
  <c r="J594" i="7" s="1"/>
  <c r="E595" i="7"/>
  <c r="F595" i="7" s="1"/>
  <c r="I595" i="7" s="1"/>
  <c r="J595" i="7" s="1"/>
  <c r="E596" i="7"/>
  <c r="F596" i="7" s="1"/>
  <c r="I596" i="7" s="1"/>
  <c r="J596" i="7" s="1"/>
  <c r="E597" i="7"/>
  <c r="F597" i="7" s="1"/>
  <c r="I597" i="7" s="1"/>
  <c r="J597" i="7" s="1"/>
  <c r="E598" i="7"/>
  <c r="F598" i="7" s="1"/>
  <c r="I598" i="7" s="1"/>
  <c r="J598" i="7" s="1"/>
  <c r="E599" i="7"/>
  <c r="F599" i="7" s="1"/>
  <c r="I599" i="7" s="1"/>
  <c r="J599" i="7" s="1"/>
  <c r="E600" i="7"/>
  <c r="F600" i="7" s="1"/>
  <c r="I600" i="7" s="1"/>
  <c r="J600" i="7" s="1"/>
  <c r="E601" i="7"/>
  <c r="F601" i="7" s="1"/>
  <c r="I601" i="7" s="1"/>
  <c r="J601" i="7" s="1"/>
  <c r="E602" i="7"/>
  <c r="F602" i="7" s="1"/>
  <c r="I602" i="7" s="1"/>
  <c r="J602" i="7" s="1"/>
  <c r="E603" i="7"/>
  <c r="F603" i="7" s="1"/>
  <c r="I603" i="7" s="1"/>
  <c r="J603" i="7" s="1"/>
  <c r="E604" i="7"/>
  <c r="F604" i="7" s="1"/>
  <c r="I604" i="7" s="1"/>
  <c r="J604" i="7" s="1"/>
  <c r="E605" i="7"/>
  <c r="F605" i="7" s="1"/>
  <c r="I605" i="7" s="1"/>
  <c r="J605" i="7" s="1"/>
  <c r="E606" i="7"/>
  <c r="F606" i="7" s="1"/>
  <c r="I606" i="7" s="1"/>
  <c r="J606" i="7" s="1"/>
  <c r="E607" i="7"/>
  <c r="F607" i="7" s="1"/>
  <c r="I607" i="7" s="1"/>
  <c r="J607" i="7" s="1"/>
  <c r="E608" i="7"/>
  <c r="F608" i="7" s="1"/>
  <c r="I608" i="7" s="1"/>
  <c r="J608" i="7" s="1"/>
  <c r="E609" i="7"/>
  <c r="F609" i="7" s="1"/>
  <c r="I609" i="7" s="1"/>
  <c r="J609" i="7" s="1"/>
  <c r="E610" i="7"/>
  <c r="F610" i="7" s="1"/>
  <c r="I610" i="7" s="1"/>
  <c r="J610" i="7" s="1"/>
  <c r="E611" i="7"/>
  <c r="F611" i="7" s="1"/>
  <c r="I611" i="7" s="1"/>
  <c r="J611" i="7" s="1"/>
  <c r="E612" i="7"/>
  <c r="F612" i="7" s="1"/>
  <c r="I612" i="7" s="1"/>
  <c r="J612" i="7" s="1"/>
  <c r="E613" i="7"/>
  <c r="F613" i="7" s="1"/>
  <c r="I613" i="7" s="1"/>
  <c r="J613" i="7" s="1"/>
  <c r="E614" i="7"/>
  <c r="F614" i="7" s="1"/>
  <c r="I614" i="7" s="1"/>
  <c r="J614" i="7" s="1"/>
  <c r="E615" i="7"/>
  <c r="F615" i="7" s="1"/>
  <c r="I615" i="7" s="1"/>
  <c r="J615" i="7" s="1"/>
  <c r="E616" i="7"/>
  <c r="F616" i="7" s="1"/>
  <c r="I616" i="7" s="1"/>
  <c r="J616" i="7" s="1"/>
  <c r="E617" i="7"/>
  <c r="F617" i="7" s="1"/>
  <c r="I617" i="7" s="1"/>
  <c r="J617" i="7" s="1"/>
  <c r="E618" i="7"/>
  <c r="F618" i="7" s="1"/>
  <c r="I618" i="7" s="1"/>
  <c r="J618" i="7" s="1"/>
  <c r="E619" i="7"/>
  <c r="F619" i="7" s="1"/>
  <c r="I619" i="7" s="1"/>
  <c r="J619" i="7" s="1"/>
  <c r="E620" i="7"/>
  <c r="F620" i="7" s="1"/>
  <c r="I620" i="7" s="1"/>
  <c r="J620" i="7" s="1"/>
  <c r="E621" i="7"/>
  <c r="F621" i="7" s="1"/>
  <c r="I621" i="7" s="1"/>
  <c r="J621" i="7" s="1"/>
  <c r="E622" i="7"/>
  <c r="F622" i="7" s="1"/>
  <c r="I622" i="7" s="1"/>
  <c r="J622" i="7" s="1"/>
  <c r="E623" i="7"/>
  <c r="F623" i="7" s="1"/>
  <c r="I623" i="7" s="1"/>
  <c r="J623" i="7" s="1"/>
  <c r="E624" i="7"/>
  <c r="F624" i="7" s="1"/>
  <c r="I624" i="7" s="1"/>
  <c r="J624" i="7" s="1"/>
  <c r="E625" i="7"/>
  <c r="F625" i="7" s="1"/>
  <c r="I625" i="7" s="1"/>
  <c r="J625" i="7" s="1"/>
  <c r="E626" i="7"/>
  <c r="F626" i="7" s="1"/>
  <c r="I626" i="7" s="1"/>
  <c r="J626" i="7" s="1"/>
  <c r="E627" i="7"/>
  <c r="F627" i="7" s="1"/>
  <c r="I627" i="7" s="1"/>
  <c r="J627" i="7" s="1"/>
  <c r="E628" i="7"/>
  <c r="F628" i="7" s="1"/>
  <c r="I628" i="7" s="1"/>
  <c r="J628" i="7" s="1"/>
  <c r="E629" i="7"/>
  <c r="F629" i="7" s="1"/>
  <c r="I629" i="7" s="1"/>
  <c r="J629" i="7" s="1"/>
  <c r="E630" i="7"/>
  <c r="F630" i="7" s="1"/>
  <c r="I630" i="7" s="1"/>
  <c r="J630" i="7" s="1"/>
  <c r="E631" i="7"/>
  <c r="F631" i="7" s="1"/>
  <c r="I631" i="7" s="1"/>
  <c r="J631" i="7" s="1"/>
  <c r="E632" i="7"/>
  <c r="F632" i="7" s="1"/>
  <c r="I632" i="7" s="1"/>
  <c r="J632" i="7" s="1"/>
  <c r="E633" i="7"/>
  <c r="F633" i="7" s="1"/>
  <c r="I633" i="7" s="1"/>
  <c r="J633" i="7" s="1"/>
  <c r="E634" i="7"/>
  <c r="F634" i="7" s="1"/>
  <c r="I634" i="7" s="1"/>
  <c r="J634" i="7" s="1"/>
  <c r="E635" i="7"/>
  <c r="F635" i="7" s="1"/>
  <c r="I635" i="7" s="1"/>
  <c r="J635" i="7" s="1"/>
  <c r="E636" i="7"/>
  <c r="F636" i="7" s="1"/>
  <c r="I636" i="7" s="1"/>
  <c r="J636" i="7" s="1"/>
  <c r="E637" i="7"/>
  <c r="F637" i="7" s="1"/>
  <c r="I637" i="7" s="1"/>
  <c r="J637" i="7" s="1"/>
  <c r="E638" i="7"/>
  <c r="F638" i="7" s="1"/>
  <c r="I638" i="7" s="1"/>
  <c r="J638" i="7" s="1"/>
  <c r="E639" i="7"/>
  <c r="F639" i="7" s="1"/>
  <c r="I639" i="7" s="1"/>
  <c r="J639" i="7" s="1"/>
  <c r="E640" i="7"/>
  <c r="F640" i="7" s="1"/>
  <c r="I640" i="7" s="1"/>
  <c r="J640" i="7" s="1"/>
  <c r="E641" i="7"/>
  <c r="F641" i="7" s="1"/>
  <c r="I641" i="7" s="1"/>
  <c r="J641" i="7" s="1"/>
  <c r="E642" i="7"/>
  <c r="F642" i="7" s="1"/>
  <c r="I642" i="7" s="1"/>
  <c r="J642" i="7" s="1"/>
  <c r="E643" i="7"/>
  <c r="F643" i="7" s="1"/>
  <c r="I643" i="7" s="1"/>
  <c r="J643" i="7" s="1"/>
  <c r="E644" i="7"/>
  <c r="F644" i="7" s="1"/>
  <c r="I644" i="7" s="1"/>
  <c r="J644" i="7" s="1"/>
  <c r="E645" i="7"/>
  <c r="F645" i="7" s="1"/>
  <c r="I645" i="7" s="1"/>
  <c r="J645" i="7" s="1"/>
  <c r="E646" i="7"/>
  <c r="F646" i="7" s="1"/>
  <c r="I646" i="7" s="1"/>
  <c r="J646" i="7" s="1"/>
  <c r="E647" i="7"/>
  <c r="F647" i="7" s="1"/>
  <c r="I647" i="7" s="1"/>
  <c r="J647" i="7" s="1"/>
  <c r="E648" i="7"/>
  <c r="F648" i="7" s="1"/>
  <c r="I648" i="7" s="1"/>
  <c r="J648" i="7" s="1"/>
  <c r="E649" i="7"/>
  <c r="F649" i="7" s="1"/>
  <c r="I649" i="7" s="1"/>
  <c r="J649" i="7" s="1"/>
  <c r="E650" i="7"/>
  <c r="F650" i="7" s="1"/>
  <c r="I650" i="7" s="1"/>
  <c r="J650" i="7" s="1"/>
  <c r="E651" i="7"/>
  <c r="F651" i="7" s="1"/>
  <c r="I651" i="7" s="1"/>
  <c r="J651" i="7" s="1"/>
  <c r="E652" i="7"/>
  <c r="F652" i="7" s="1"/>
  <c r="I652" i="7" s="1"/>
  <c r="J652" i="7" s="1"/>
  <c r="E653" i="7"/>
  <c r="F653" i="7" s="1"/>
  <c r="I653" i="7" s="1"/>
  <c r="J653" i="7" s="1"/>
  <c r="E654" i="7"/>
  <c r="F654" i="7" s="1"/>
  <c r="I654" i="7" s="1"/>
  <c r="J654" i="7" s="1"/>
  <c r="E655" i="7"/>
  <c r="F655" i="7" s="1"/>
  <c r="I655" i="7" s="1"/>
  <c r="J655" i="7" s="1"/>
  <c r="E656" i="7"/>
  <c r="F656" i="7" s="1"/>
  <c r="I656" i="7" s="1"/>
  <c r="J656" i="7" s="1"/>
  <c r="E657" i="7"/>
  <c r="F657" i="7" s="1"/>
  <c r="I657" i="7" s="1"/>
  <c r="J657" i="7" s="1"/>
  <c r="E658" i="7"/>
  <c r="F658" i="7" s="1"/>
  <c r="I658" i="7" s="1"/>
  <c r="J658" i="7" s="1"/>
  <c r="E659" i="7"/>
  <c r="F659" i="7" s="1"/>
  <c r="I659" i="7" s="1"/>
  <c r="J659" i="7" s="1"/>
  <c r="E660" i="7"/>
  <c r="F660" i="7" s="1"/>
  <c r="I660" i="7" s="1"/>
  <c r="J660" i="7" s="1"/>
  <c r="E661" i="7"/>
  <c r="F661" i="7" s="1"/>
  <c r="I661" i="7" s="1"/>
  <c r="J661" i="7" s="1"/>
  <c r="E662" i="7"/>
  <c r="F662" i="7" s="1"/>
  <c r="I662" i="7" s="1"/>
  <c r="J662" i="7" s="1"/>
  <c r="E663" i="7"/>
  <c r="F663" i="7" s="1"/>
  <c r="I663" i="7" s="1"/>
  <c r="J663" i="7" s="1"/>
  <c r="E664" i="7"/>
  <c r="F664" i="7" s="1"/>
  <c r="I664" i="7" s="1"/>
  <c r="J664" i="7" s="1"/>
  <c r="E665" i="7"/>
  <c r="F665" i="7" s="1"/>
  <c r="I665" i="7" s="1"/>
  <c r="J665" i="7" s="1"/>
  <c r="E666" i="7"/>
  <c r="F666" i="7" s="1"/>
  <c r="I666" i="7" s="1"/>
  <c r="J666" i="7" s="1"/>
  <c r="E667" i="7"/>
  <c r="F667" i="7" s="1"/>
  <c r="I667" i="7" s="1"/>
  <c r="J667" i="7" s="1"/>
  <c r="E668" i="7"/>
  <c r="F668" i="7" s="1"/>
  <c r="I668" i="7" s="1"/>
  <c r="J668" i="7" s="1"/>
  <c r="E669" i="7"/>
  <c r="F669" i="7" s="1"/>
  <c r="I669" i="7" s="1"/>
  <c r="J669" i="7" s="1"/>
  <c r="E670" i="7"/>
  <c r="F670" i="7" s="1"/>
  <c r="I670" i="7" s="1"/>
  <c r="J670" i="7" s="1"/>
  <c r="E671" i="7"/>
  <c r="F671" i="7" s="1"/>
  <c r="I671" i="7" s="1"/>
  <c r="J671" i="7" s="1"/>
  <c r="E672" i="7"/>
  <c r="F672" i="7" s="1"/>
  <c r="I672" i="7" s="1"/>
  <c r="J672" i="7" s="1"/>
  <c r="E673" i="7"/>
  <c r="F673" i="7" s="1"/>
  <c r="I673" i="7" s="1"/>
  <c r="J673" i="7" s="1"/>
  <c r="E674" i="7"/>
  <c r="F674" i="7" s="1"/>
  <c r="I674" i="7" s="1"/>
  <c r="J674" i="7" s="1"/>
  <c r="E675" i="7"/>
  <c r="F675" i="7" s="1"/>
  <c r="I675" i="7" s="1"/>
  <c r="J675" i="7" s="1"/>
  <c r="E676" i="7"/>
  <c r="F676" i="7" s="1"/>
  <c r="I676" i="7" s="1"/>
  <c r="J676" i="7" s="1"/>
  <c r="E677" i="7"/>
  <c r="F677" i="7" s="1"/>
  <c r="I677" i="7" s="1"/>
  <c r="J677" i="7" s="1"/>
  <c r="E678" i="7"/>
  <c r="F678" i="7" s="1"/>
  <c r="I678" i="7" s="1"/>
  <c r="J678" i="7" s="1"/>
  <c r="E679" i="7"/>
  <c r="F679" i="7" s="1"/>
  <c r="I679" i="7" s="1"/>
  <c r="J679" i="7" s="1"/>
  <c r="E680" i="7"/>
  <c r="F680" i="7" s="1"/>
  <c r="I680" i="7" s="1"/>
  <c r="J680" i="7" s="1"/>
  <c r="E681" i="7"/>
  <c r="F681" i="7" s="1"/>
  <c r="I681" i="7" s="1"/>
  <c r="J681" i="7" s="1"/>
  <c r="E682" i="7"/>
  <c r="F682" i="7" s="1"/>
  <c r="I682" i="7" s="1"/>
  <c r="J682" i="7" s="1"/>
  <c r="E683" i="7"/>
  <c r="F683" i="7" s="1"/>
  <c r="I683" i="7" s="1"/>
  <c r="J683" i="7" s="1"/>
  <c r="E684" i="7"/>
  <c r="F684" i="7" s="1"/>
  <c r="I684" i="7" s="1"/>
  <c r="J684" i="7" s="1"/>
  <c r="E685" i="7"/>
  <c r="F685" i="7" s="1"/>
  <c r="I685" i="7" s="1"/>
  <c r="J685" i="7" s="1"/>
  <c r="E686" i="7"/>
  <c r="F686" i="7" s="1"/>
  <c r="I686" i="7" s="1"/>
  <c r="J686" i="7" s="1"/>
  <c r="E687" i="7"/>
  <c r="F687" i="7" s="1"/>
  <c r="I687" i="7" s="1"/>
  <c r="J687" i="7" s="1"/>
  <c r="E688" i="7"/>
  <c r="F688" i="7" s="1"/>
  <c r="I688" i="7" s="1"/>
  <c r="J688" i="7" s="1"/>
  <c r="E689" i="7"/>
  <c r="F689" i="7" s="1"/>
  <c r="I689" i="7" s="1"/>
  <c r="J689" i="7" s="1"/>
  <c r="E690" i="7"/>
  <c r="F690" i="7" s="1"/>
  <c r="I690" i="7" s="1"/>
  <c r="J690" i="7" s="1"/>
  <c r="E691" i="7"/>
  <c r="F691" i="7" s="1"/>
  <c r="I691" i="7" s="1"/>
  <c r="J691" i="7" s="1"/>
  <c r="E692" i="7"/>
  <c r="F692" i="7" s="1"/>
  <c r="I692" i="7" s="1"/>
  <c r="J692" i="7" s="1"/>
  <c r="E693" i="7"/>
  <c r="F693" i="7" s="1"/>
  <c r="I693" i="7" s="1"/>
  <c r="J693" i="7" s="1"/>
  <c r="E694" i="7"/>
  <c r="F694" i="7" s="1"/>
  <c r="I694" i="7" s="1"/>
  <c r="J694" i="7" s="1"/>
  <c r="E695" i="7"/>
  <c r="F695" i="7" s="1"/>
  <c r="I695" i="7" s="1"/>
  <c r="J695" i="7" s="1"/>
  <c r="E696" i="7"/>
  <c r="F696" i="7" s="1"/>
  <c r="I696" i="7" s="1"/>
  <c r="J696" i="7" s="1"/>
  <c r="E697" i="7"/>
  <c r="F697" i="7" s="1"/>
  <c r="I697" i="7" s="1"/>
  <c r="J697" i="7" s="1"/>
  <c r="E698" i="7"/>
  <c r="F698" i="7" s="1"/>
  <c r="I698" i="7" s="1"/>
  <c r="J698" i="7" s="1"/>
  <c r="E699" i="7"/>
  <c r="F699" i="7" s="1"/>
  <c r="I699" i="7" s="1"/>
  <c r="J699" i="7" s="1"/>
  <c r="E700" i="7"/>
  <c r="F700" i="7" s="1"/>
  <c r="I700" i="7" s="1"/>
  <c r="J700" i="7" s="1"/>
  <c r="E701" i="7"/>
  <c r="F701" i="7" s="1"/>
  <c r="I701" i="7" s="1"/>
  <c r="J701" i="7" s="1"/>
  <c r="E702" i="7"/>
  <c r="F702" i="7" s="1"/>
  <c r="I702" i="7" s="1"/>
  <c r="J702" i="7" s="1"/>
  <c r="E703" i="7"/>
  <c r="F703" i="7" s="1"/>
  <c r="I703" i="7" s="1"/>
  <c r="J703" i="7" s="1"/>
  <c r="E704" i="7"/>
  <c r="F704" i="7" s="1"/>
  <c r="I704" i="7" s="1"/>
  <c r="J704" i="7" s="1"/>
  <c r="E705" i="7"/>
  <c r="F705" i="7" s="1"/>
  <c r="I705" i="7" s="1"/>
  <c r="J705" i="7" s="1"/>
  <c r="E706" i="7"/>
  <c r="F706" i="7" s="1"/>
  <c r="I706" i="7" s="1"/>
  <c r="J706" i="7" s="1"/>
  <c r="E707" i="7"/>
  <c r="F707" i="7" s="1"/>
  <c r="I707" i="7" s="1"/>
  <c r="J707" i="7" s="1"/>
  <c r="E708" i="7"/>
  <c r="F708" i="7" s="1"/>
  <c r="I708" i="7" s="1"/>
  <c r="J708" i="7" s="1"/>
  <c r="E709" i="7"/>
  <c r="F709" i="7" s="1"/>
  <c r="I709" i="7" s="1"/>
  <c r="J709" i="7" s="1"/>
  <c r="E710" i="7"/>
  <c r="F710" i="7" s="1"/>
  <c r="I710" i="7" s="1"/>
  <c r="J710" i="7" s="1"/>
  <c r="E711" i="7"/>
  <c r="F711" i="7" s="1"/>
  <c r="I711" i="7" s="1"/>
  <c r="J711" i="7" s="1"/>
  <c r="E712" i="7"/>
  <c r="F712" i="7" s="1"/>
  <c r="I712" i="7" s="1"/>
  <c r="J712" i="7" s="1"/>
  <c r="E713" i="7"/>
  <c r="F713" i="7" s="1"/>
  <c r="I713" i="7" s="1"/>
  <c r="J713" i="7" s="1"/>
  <c r="E714" i="7"/>
  <c r="F714" i="7" s="1"/>
  <c r="I714" i="7" s="1"/>
  <c r="J714" i="7" s="1"/>
  <c r="E715" i="7"/>
  <c r="F715" i="7" s="1"/>
  <c r="I715" i="7" s="1"/>
  <c r="J715" i="7" s="1"/>
  <c r="E716" i="7"/>
  <c r="F716" i="7" s="1"/>
  <c r="I716" i="7" s="1"/>
  <c r="J716" i="7" s="1"/>
  <c r="E717" i="7"/>
  <c r="F717" i="7" s="1"/>
  <c r="I717" i="7" s="1"/>
  <c r="J717" i="7" s="1"/>
  <c r="E718" i="7"/>
  <c r="F718" i="7" s="1"/>
  <c r="I718" i="7" s="1"/>
  <c r="J718" i="7" s="1"/>
  <c r="E719" i="7"/>
  <c r="F719" i="7" s="1"/>
  <c r="I719" i="7" s="1"/>
  <c r="J719" i="7" s="1"/>
  <c r="E720" i="7"/>
  <c r="F720" i="7" s="1"/>
  <c r="I720" i="7" s="1"/>
  <c r="J720" i="7" s="1"/>
  <c r="E721" i="7"/>
  <c r="F721" i="7" s="1"/>
  <c r="I721" i="7" s="1"/>
  <c r="J721" i="7" s="1"/>
  <c r="E722" i="7"/>
  <c r="F722" i="7" s="1"/>
  <c r="I722" i="7" s="1"/>
  <c r="J722" i="7" s="1"/>
  <c r="E723" i="7"/>
  <c r="F723" i="7" s="1"/>
  <c r="I723" i="7" s="1"/>
  <c r="J723" i="7" s="1"/>
  <c r="E724" i="7"/>
  <c r="F724" i="7" s="1"/>
  <c r="I724" i="7" s="1"/>
  <c r="J724" i="7" s="1"/>
  <c r="E725" i="7"/>
  <c r="F725" i="7" s="1"/>
  <c r="I725" i="7" s="1"/>
  <c r="J725" i="7" s="1"/>
  <c r="E726" i="7"/>
  <c r="F726" i="7" s="1"/>
  <c r="I726" i="7" s="1"/>
  <c r="J726" i="7" s="1"/>
  <c r="E727" i="7"/>
  <c r="F727" i="7" s="1"/>
  <c r="I727" i="7" s="1"/>
  <c r="J727" i="7" s="1"/>
  <c r="E728" i="7"/>
  <c r="F728" i="7" s="1"/>
  <c r="I728" i="7" s="1"/>
  <c r="J728" i="7" s="1"/>
  <c r="E729" i="7"/>
  <c r="F729" i="7" s="1"/>
  <c r="I729" i="7" s="1"/>
  <c r="J729" i="7" s="1"/>
  <c r="E730" i="7"/>
  <c r="F730" i="7" s="1"/>
  <c r="I730" i="7" s="1"/>
  <c r="J730" i="7" s="1"/>
  <c r="E731" i="7"/>
  <c r="F731" i="7" s="1"/>
  <c r="I731" i="7" s="1"/>
  <c r="J731" i="7" s="1"/>
  <c r="E732" i="7"/>
  <c r="F732" i="7" s="1"/>
  <c r="I732" i="7" s="1"/>
  <c r="J732" i="7" s="1"/>
  <c r="E733" i="7"/>
  <c r="F733" i="7" s="1"/>
  <c r="I733" i="7" s="1"/>
  <c r="J733" i="7" s="1"/>
  <c r="E734" i="7"/>
  <c r="F734" i="7" s="1"/>
  <c r="I734" i="7" s="1"/>
  <c r="J734" i="7" s="1"/>
  <c r="E735" i="7"/>
  <c r="F735" i="7" s="1"/>
  <c r="I735" i="7" s="1"/>
  <c r="J735" i="7" s="1"/>
  <c r="E736" i="7"/>
  <c r="F736" i="7" s="1"/>
  <c r="I736" i="7" s="1"/>
  <c r="J736" i="7" s="1"/>
  <c r="E737" i="7"/>
  <c r="F737" i="7" s="1"/>
  <c r="I737" i="7" s="1"/>
  <c r="J737" i="7" s="1"/>
  <c r="E738" i="7"/>
  <c r="F738" i="7" s="1"/>
  <c r="I738" i="7" s="1"/>
  <c r="J738" i="7" s="1"/>
  <c r="E739" i="7"/>
  <c r="F739" i="7" s="1"/>
  <c r="I739" i="7" s="1"/>
  <c r="J739" i="7" s="1"/>
  <c r="E740" i="7"/>
  <c r="F740" i="7" s="1"/>
  <c r="I740" i="7" s="1"/>
  <c r="J740" i="7" s="1"/>
  <c r="E741" i="7"/>
  <c r="F741" i="7" s="1"/>
  <c r="I741" i="7" s="1"/>
  <c r="J741" i="7" s="1"/>
  <c r="E742" i="7"/>
  <c r="F742" i="7" s="1"/>
  <c r="I742" i="7" s="1"/>
  <c r="J742" i="7" s="1"/>
  <c r="E743" i="7"/>
  <c r="F743" i="7" s="1"/>
  <c r="I743" i="7" s="1"/>
  <c r="J743" i="7" s="1"/>
  <c r="E744" i="7"/>
  <c r="F744" i="7" s="1"/>
  <c r="I744" i="7" s="1"/>
  <c r="J744" i="7" s="1"/>
  <c r="E745" i="7"/>
  <c r="F745" i="7" s="1"/>
  <c r="I745" i="7" s="1"/>
  <c r="J745" i="7" s="1"/>
  <c r="E746" i="7"/>
  <c r="F746" i="7" s="1"/>
  <c r="I746" i="7" s="1"/>
  <c r="J746" i="7" s="1"/>
  <c r="E747" i="7"/>
  <c r="F747" i="7" s="1"/>
  <c r="I747" i="7" s="1"/>
  <c r="J747" i="7" s="1"/>
  <c r="E748" i="7"/>
  <c r="F748" i="7" s="1"/>
  <c r="I748" i="7" s="1"/>
  <c r="J748" i="7" s="1"/>
  <c r="E749" i="7"/>
  <c r="F749" i="7" s="1"/>
  <c r="I749" i="7" s="1"/>
  <c r="J749" i="7" s="1"/>
  <c r="E750" i="7"/>
  <c r="F750" i="7" s="1"/>
  <c r="I750" i="7" s="1"/>
  <c r="J750" i="7" s="1"/>
  <c r="E751" i="7"/>
  <c r="F751" i="7" s="1"/>
  <c r="I751" i="7" s="1"/>
  <c r="J751" i="7" s="1"/>
  <c r="E752" i="7"/>
  <c r="F752" i="7" s="1"/>
  <c r="I752" i="7" s="1"/>
  <c r="J752" i="7" s="1"/>
  <c r="E753" i="7"/>
  <c r="F753" i="7" s="1"/>
  <c r="I753" i="7" s="1"/>
  <c r="J753" i="7" s="1"/>
  <c r="E754" i="7"/>
  <c r="F754" i="7" s="1"/>
  <c r="I754" i="7" s="1"/>
  <c r="J754" i="7" s="1"/>
  <c r="E755" i="7"/>
  <c r="F755" i="7" s="1"/>
  <c r="I755" i="7" s="1"/>
  <c r="J755" i="7" s="1"/>
  <c r="E756" i="7"/>
  <c r="F756" i="7" s="1"/>
  <c r="I756" i="7" s="1"/>
  <c r="J756" i="7" s="1"/>
  <c r="E757" i="7"/>
  <c r="F757" i="7" s="1"/>
  <c r="I757" i="7" s="1"/>
  <c r="J757" i="7" s="1"/>
  <c r="E758" i="7"/>
  <c r="F758" i="7" s="1"/>
  <c r="I758" i="7" s="1"/>
  <c r="J758" i="7" s="1"/>
  <c r="E759" i="7"/>
  <c r="F759" i="7" s="1"/>
  <c r="I759" i="7" s="1"/>
  <c r="J759" i="7" s="1"/>
  <c r="E760" i="7"/>
  <c r="F760" i="7" s="1"/>
  <c r="I760" i="7" s="1"/>
  <c r="J760" i="7" s="1"/>
  <c r="E761" i="7"/>
  <c r="F761" i="7" s="1"/>
  <c r="I761" i="7" s="1"/>
  <c r="J761" i="7" s="1"/>
  <c r="E762" i="7"/>
  <c r="F762" i="7" s="1"/>
  <c r="I762" i="7" s="1"/>
  <c r="J762" i="7" s="1"/>
  <c r="E763" i="7"/>
  <c r="F763" i="7" s="1"/>
  <c r="I763" i="7" s="1"/>
  <c r="J763" i="7" s="1"/>
  <c r="E764" i="7"/>
  <c r="F764" i="7" s="1"/>
  <c r="I764" i="7" s="1"/>
  <c r="J764" i="7" s="1"/>
  <c r="E765" i="7"/>
  <c r="F765" i="7" s="1"/>
  <c r="I765" i="7" s="1"/>
  <c r="J765" i="7" s="1"/>
  <c r="E766" i="7"/>
  <c r="F766" i="7" s="1"/>
  <c r="I766" i="7" s="1"/>
  <c r="J766" i="7" s="1"/>
  <c r="E767" i="7"/>
  <c r="F767" i="7" s="1"/>
  <c r="I767" i="7" s="1"/>
  <c r="J767" i="7" s="1"/>
  <c r="E768" i="7"/>
  <c r="F768" i="7" s="1"/>
  <c r="I768" i="7" s="1"/>
  <c r="J768" i="7" s="1"/>
  <c r="E769" i="7"/>
  <c r="F769" i="7" s="1"/>
  <c r="I769" i="7" s="1"/>
  <c r="J769" i="7" s="1"/>
  <c r="E770" i="7"/>
  <c r="F770" i="7" s="1"/>
  <c r="I770" i="7" s="1"/>
  <c r="J770" i="7" s="1"/>
  <c r="E771" i="7"/>
  <c r="F771" i="7" s="1"/>
  <c r="I771" i="7" s="1"/>
  <c r="J771" i="7" s="1"/>
  <c r="E772" i="7"/>
  <c r="F772" i="7" s="1"/>
  <c r="I772" i="7" s="1"/>
  <c r="J772" i="7" s="1"/>
  <c r="E773" i="7"/>
  <c r="F773" i="7" s="1"/>
  <c r="I773" i="7" s="1"/>
  <c r="J773" i="7" s="1"/>
  <c r="E774" i="7"/>
  <c r="F774" i="7" s="1"/>
  <c r="I774" i="7" s="1"/>
  <c r="J774" i="7" s="1"/>
  <c r="E775" i="7"/>
  <c r="F775" i="7" s="1"/>
  <c r="I775" i="7" s="1"/>
  <c r="J775" i="7" s="1"/>
  <c r="E776" i="7"/>
  <c r="F776" i="7" s="1"/>
  <c r="I776" i="7" s="1"/>
  <c r="J776" i="7" s="1"/>
  <c r="E777" i="7"/>
  <c r="F777" i="7" s="1"/>
  <c r="I777" i="7" s="1"/>
  <c r="J777" i="7" s="1"/>
  <c r="E778" i="7"/>
  <c r="F778" i="7" s="1"/>
  <c r="I778" i="7" s="1"/>
  <c r="J778" i="7" s="1"/>
  <c r="E779" i="7"/>
  <c r="F779" i="7" s="1"/>
  <c r="I779" i="7" s="1"/>
  <c r="J779" i="7" s="1"/>
  <c r="E780" i="7"/>
  <c r="F780" i="7" s="1"/>
  <c r="I780" i="7" s="1"/>
  <c r="J780" i="7" s="1"/>
  <c r="E781" i="7"/>
  <c r="F781" i="7" s="1"/>
  <c r="I781" i="7" s="1"/>
  <c r="J781" i="7" s="1"/>
  <c r="E782" i="7"/>
  <c r="F782" i="7" s="1"/>
  <c r="I782" i="7" s="1"/>
  <c r="J782" i="7" s="1"/>
  <c r="E783" i="7"/>
  <c r="F783" i="7" s="1"/>
  <c r="I783" i="7" s="1"/>
  <c r="J783" i="7" s="1"/>
  <c r="E784" i="7"/>
  <c r="F784" i="7" s="1"/>
  <c r="I784" i="7" s="1"/>
  <c r="J784" i="7" s="1"/>
  <c r="E785" i="7"/>
  <c r="F785" i="7" s="1"/>
  <c r="I785" i="7" s="1"/>
  <c r="J785" i="7" s="1"/>
  <c r="E786" i="7"/>
  <c r="F786" i="7" s="1"/>
  <c r="I786" i="7" s="1"/>
  <c r="J786" i="7" s="1"/>
  <c r="E787" i="7"/>
  <c r="F787" i="7" s="1"/>
  <c r="I787" i="7" s="1"/>
  <c r="J787" i="7" s="1"/>
  <c r="E788" i="7"/>
  <c r="F788" i="7" s="1"/>
  <c r="I788" i="7" s="1"/>
  <c r="J788" i="7" s="1"/>
  <c r="E789" i="7"/>
  <c r="F789" i="7" s="1"/>
  <c r="I789" i="7" s="1"/>
  <c r="J789" i="7" s="1"/>
  <c r="E790" i="7"/>
  <c r="F790" i="7" s="1"/>
  <c r="I790" i="7" s="1"/>
  <c r="J790" i="7" s="1"/>
  <c r="E791" i="7"/>
  <c r="F791" i="7" s="1"/>
  <c r="I791" i="7" s="1"/>
  <c r="J791" i="7" s="1"/>
  <c r="E792" i="7"/>
  <c r="F792" i="7" s="1"/>
  <c r="I792" i="7" s="1"/>
  <c r="J792" i="7" s="1"/>
  <c r="E793" i="7"/>
  <c r="F793" i="7" s="1"/>
  <c r="I793" i="7" s="1"/>
  <c r="J793" i="7" s="1"/>
  <c r="E794" i="7"/>
  <c r="F794" i="7" s="1"/>
  <c r="I794" i="7" s="1"/>
  <c r="J794" i="7" s="1"/>
  <c r="E795" i="7"/>
  <c r="F795" i="7" s="1"/>
  <c r="I795" i="7" s="1"/>
  <c r="J795" i="7" s="1"/>
  <c r="E796" i="7"/>
  <c r="F796" i="7" s="1"/>
  <c r="I796" i="7" s="1"/>
  <c r="J796" i="7" s="1"/>
  <c r="E797" i="7"/>
  <c r="F797" i="7" s="1"/>
  <c r="I797" i="7" s="1"/>
  <c r="J797" i="7" s="1"/>
  <c r="E798" i="7"/>
  <c r="F798" i="7" s="1"/>
  <c r="I798" i="7" s="1"/>
  <c r="J798" i="7" s="1"/>
  <c r="E799" i="7"/>
  <c r="F799" i="7" s="1"/>
  <c r="I799" i="7" s="1"/>
  <c r="J799" i="7" s="1"/>
  <c r="E800" i="7"/>
  <c r="F800" i="7" s="1"/>
  <c r="I800" i="7" s="1"/>
  <c r="J800" i="7" s="1"/>
  <c r="E801" i="7"/>
  <c r="F801" i="7" s="1"/>
  <c r="I801" i="7" s="1"/>
  <c r="J801" i="7" s="1"/>
  <c r="E802" i="7"/>
  <c r="F802" i="7" s="1"/>
  <c r="I802" i="7" s="1"/>
  <c r="J802" i="7" s="1"/>
  <c r="E803" i="7"/>
  <c r="F803" i="7" s="1"/>
  <c r="I803" i="7" s="1"/>
  <c r="J803" i="7" s="1"/>
  <c r="E804" i="7"/>
  <c r="F804" i="7" s="1"/>
  <c r="I804" i="7" s="1"/>
  <c r="J804" i="7" s="1"/>
  <c r="E805" i="7"/>
  <c r="F805" i="7" s="1"/>
  <c r="I805" i="7" s="1"/>
  <c r="J805" i="7" s="1"/>
  <c r="E806" i="7"/>
  <c r="F806" i="7" s="1"/>
  <c r="I806" i="7" s="1"/>
  <c r="J806" i="7" s="1"/>
  <c r="E807" i="7"/>
  <c r="F807" i="7" s="1"/>
  <c r="I807" i="7" s="1"/>
  <c r="J807" i="7" s="1"/>
  <c r="E808" i="7"/>
  <c r="F808" i="7" s="1"/>
  <c r="I808" i="7" s="1"/>
  <c r="J808" i="7" s="1"/>
  <c r="E809" i="7"/>
  <c r="F809" i="7" s="1"/>
  <c r="I809" i="7" s="1"/>
  <c r="J809" i="7" s="1"/>
  <c r="E810" i="7"/>
  <c r="F810" i="7" s="1"/>
  <c r="I810" i="7" s="1"/>
  <c r="J810" i="7" s="1"/>
  <c r="E811" i="7"/>
  <c r="F811" i="7" s="1"/>
  <c r="I811" i="7" s="1"/>
  <c r="J811" i="7" s="1"/>
  <c r="E812" i="7"/>
  <c r="F812" i="7" s="1"/>
  <c r="I812" i="7" s="1"/>
  <c r="J812" i="7" s="1"/>
  <c r="E813" i="7"/>
  <c r="F813" i="7" s="1"/>
  <c r="I813" i="7" s="1"/>
  <c r="J813" i="7" s="1"/>
  <c r="E814" i="7"/>
  <c r="F814" i="7" s="1"/>
  <c r="I814" i="7" s="1"/>
  <c r="J814" i="7" s="1"/>
  <c r="E815" i="7"/>
  <c r="F815" i="7" s="1"/>
  <c r="I815" i="7" s="1"/>
  <c r="J815" i="7" s="1"/>
  <c r="E816" i="7"/>
  <c r="F816" i="7" s="1"/>
  <c r="I816" i="7" s="1"/>
  <c r="J816" i="7" s="1"/>
  <c r="E817" i="7"/>
  <c r="F817" i="7" s="1"/>
  <c r="I817" i="7" s="1"/>
  <c r="J817" i="7" s="1"/>
  <c r="E818" i="7"/>
  <c r="F818" i="7" s="1"/>
  <c r="I818" i="7" s="1"/>
  <c r="J818" i="7" s="1"/>
  <c r="E819" i="7"/>
  <c r="F819" i="7" s="1"/>
  <c r="I819" i="7" s="1"/>
  <c r="J819" i="7" s="1"/>
  <c r="E820" i="7"/>
  <c r="F820" i="7" s="1"/>
  <c r="I820" i="7" s="1"/>
  <c r="J820" i="7" s="1"/>
  <c r="E821" i="7"/>
  <c r="F821" i="7" s="1"/>
  <c r="I821" i="7" s="1"/>
  <c r="J821" i="7" s="1"/>
  <c r="E822" i="7"/>
  <c r="F822" i="7" s="1"/>
  <c r="I822" i="7" s="1"/>
  <c r="J822" i="7" s="1"/>
  <c r="E823" i="7"/>
  <c r="F823" i="7" s="1"/>
  <c r="I823" i="7" s="1"/>
  <c r="J823" i="7" s="1"/>
  <c r="E824" i="7"/>
  <c r="F824" i="7" s="1"/>
  <c r="I824" i="7" s="1"/>
  <c r="J824" i="7" s="1"/>
  <c r="E825" i="7"/>
  <c r="F825" i="7" s="1"/>
  <c r="I825" i="7" s="1"/>
  <c r="J825" i="7" s="1"/>
  <c r="E826" i="7"/>
  <c r="F826" i="7" s="1"/>
  <c r="I826" i="7" s="1"/>
  <c r="J826" i="7" s="1"/>
  <c r="E827" i="7"/>
  <c r="F827" i="7" s="1"/>
  <c r="I827" i="7" s="1"/>
  <c r="J827" i="7" s="1"/>
  <c r="E828" i="7"/>
  <c r="F828" i="7" s="1"/>
  <c r="I828" i="7" s="1"/>
  <c r="J828" i="7" s="1"/>
  <c r="E829" i="7"/>
  <c r="F829" i="7" s="1"/>
  <c r="I829" i="7" s="1"/>
  <c r="J829" i="7" s="1"/>
  <c r="E830" i="7"/>
  <c r="F830" i="7" s="1"/>
  <c r="I830" i="7" s="1"/>
  <c r="J830" i="7" s="1"/>
  <c r="E831" i="7"/>
  <c r="F831" i="7" s="1"/>
  <c r="I831" i="7" s="1"/>
  <c r="J831" i="7" s="1"/>
  <c r="E832" i="7"/>
  <c r="F832" i="7" s="1"/>
  <c r="I832" i="7" s="1"/>
  <c r="J832" i="7" s="1"/>
  <c r="E833" i="7"/>
  <c r="F833" i="7" s="1"/>
  <c r="I833" i="7" s="1"/>
  <c r="J833" i="7" s="1"/>
  <c r="E834" i="7"/>
  <c r="F834" i="7" s="1"/>
  <c r="I834" i="7" s="1"/>
  <c r="J834" i="7" s="1"/>
  <c r="E835" i="7"/>
  <c r="F835" i="7" s="1"/>
  <c r="I835" i="7" s="1"/>
  <c r="J835" i="7" s="1"/>
  <c r="E836" i="7"/>
  <c r="F836" i="7" s="1"/>
  <c r="I836" i="7" s="1"/>
  <c r="J836" i="7" s="1"/>
  <c r="E837" i="7"/>
  <c r="F837" i="7" s="1"/>
  <c r="I837" i="7" s="1"/>
  <c r="J837" i="7" s="1"/>
  <c r="E838" i="7"/>
  <c r="F838" i="7" s="1"/>
  <c r="I838" i="7" s="1"/>
  <c r="J838" i="7" s="1"/>
  <c r="E839" i="7"/>
  <c r="F839" i="7" s="1"/>
  <c r="I839" i="7" s="1"/>
  <c r="J839" i="7" s="1"/>
  <c r="E840" i="7"/>
  <c r="F840" i="7" s="1"/>
  <c r="I840" i="7" s="1"/>
  <c r="J840" i="7" s="1"/>
  <c r="E841" i="7"/>
  <c r="F841" i="7" s="1"/>
  <c r="I841" i="7" s="1"/>
  <c r="J841" i="7" s="1"/>
  <c r="E842" i="7"/>
  <c r="F842" i="7" s="1"/>
  <c r="I842" i="7" s="1"/>
  <c r="J842" i="7" s="1"/>
  <c r="E843" i="7"/>
  <c r="F843" i="7" s="1"/>
  <c r="I843" i="7" s="1"/>
  <c r="J843" i="7" s="1"/>
  <c r="E844" i="7"/>
  <c r="F844" i="7" s="1"/>
  <c r="I844" i="7" s="1"/>
  <c r="J844" i="7" s="1"/>
  <c r="E845" i="7"/>
  <c r="F845" i="7" s="1"/>
  <c r="I845" i="7" s="1"/>
  <c r="J845" i="7" s="1"/>
  <c r="E846" i="7"/>
  <c r="F846" i="7" s="1"/>
  <c r="I846" i="7" s="1"/>
  <c r="J846" i="7" s="1"/>
  <c r="E847" i="7"/>
  <c r="F847" i="7" s="1"/>
  <c r="I847" i="7" s="1"/>
  <c r="J847" i="7" s="1"/>
  <c r="E848" i="7"/>
  <c r="F848" i="7" s="1"/>
  <c r="I848" i="7" s="1"/>
  <c r="J848" i="7" s="1"/>
  <c r="E849" i="7"/>
  <c r="F849" i="7" s="1"/>
  <c r="I849" i="7" s="1"/>
  <c r="J849" i="7" s="1"/>
  <c r="E850" i="7"/>
  <c r="F850" i="7" s="1"/>
  <c r="I850" i="7" s="1"/>
  <c r="J850" i="7" s="1"/>
  <c r="E851" i="7"/>
  <c r="F851" i="7" s="1"/>
  <c r="I851" i="7" s="1"/>
  <c r="J851" i="7" s="1"/>
  <c r="E852" i="7"/>
  <c r="F852" i="7" s="1"/>
  <c r="I852" i="7" s="1"/>
  <c r="J852" i="7" s="1"/>
  <c r="E853" i="7"/>
  <c r="F853" i="7" s="1"/>
  <c r="I853" i="7" s="1"/>
  <c r="J853" i="7" s="1"/>
  <c r="E854" i="7"/>
  <c r="F854" i="7" s="1"/>
  <c r="I854" i="7" s="1"/>
  <c r="J854" i="7" s="1"/>
  <c r="E855" i="7"/>
  <c r="F855" i="7" s="1"/>
  <c r="I855" i="7" s="1"/>
  <c r="J855" i="7" s="1"/>
  <c r="E856" i="7"/>
  <c r="F856" i="7" s="1"/>
  <c r="I856" i="7" s="1"/>
  <c r="J856" i="7" s="1"/>
  <c r="E857" i="7"/>
  <c r="F857" i="7" s="1"/>
  <c r="I857" i="7" s="1"/>
  <c r="J857" i="7" s="1"/>
  <c r="E858" i="7"/>
  <c r="F858" i="7" s="1"/>
  <c r="I858" i="7" s="1"/>
  <c r="J858" i="7" s="1"/>
  <c r="E859" i="7"/>
  <c r="F859" i="7" s="1"/>
  <c r="I859" i="7" s="1"/>
  <c r="J859" i="7" s="1"/>
  <c r="E860" i="7"/>
  <c r="F860" i="7" s="1"/>
  <c r="I860" i="7" s="1"/>
  <c r="J860" i="7" s="1"/>
  <c r="E861" i="7"/>
  <c r="F861" i="7" s="1"/>
  <c r="I861" i="7" s="1"/>
  <c r="J861" i="7" s="1"/>
  <c r="E862" i="7"/>
  <c r="F862" i="7" s="1"/>
  <c r="I862" i="7" s="1"/>
  <c r="J862" i="7" s="1"/>
  <c r="E863" i="7"/>
  <c r="F863" i="7" s="1"/>
  <c r="I863" i="7" s="1"/>
  <c r="J863" i="7" s="1"/>
  <c r="E864" i="7"/>
  <c r="F864" i="7" s="1"/>
  <c r="I864" i="7" s="1"/>
  <c r="J864" i="7" s="1"/>
  <c r="E865" i="7"/>
  <c r="F865" i="7" s="1"/>
  <c r="I865" i="7" s="1"/>
  <c r="J865" i="7" s="1"/>
  <c r="E866" i="7"/>
  <c r="F866" i="7" s="1"/>
  <c r="I866" i="7" s="1"/>
  <c r="J866" i="7" s="1"/>
  <c r="E867" i="7"/>
  <c r="F867" i="7" s="1"/>
  <c r="I867" i="7" s="1"/>
  <c r="J867" i="7" s="1"/>
  <c r="E868" i="7"/>
  <c r="F868" i="7" s="1"/>
  <c r="I868" i="7" s="1"/>
  <c r="J868" i="7" s="1"/>
  <c r="E869" i="7"/>
  <c r="F869" i="7" s="1"/>
  <c r="I869" i="7" s="1"/>
  <c r="J869" i="7" s="1"/>
  <c r="E870" i="7"/>
  <c r="F870" i="7" s="1"/>
  <c r="I870" i="7" s="1"/>
  <c r="J870" i="7" s="1"/>
  <c r="E871" i="7"/>
  <c r="F871" i="7" s="1"/>
  <c r="I871" i="7" s="1"/>
  <c r="J871" i="7" s="1"/>
  <c r="E872" i="7"/>
  <c r="F872" i="7" s="1"/>
  <c r="I872" i="7" s="1"/>
  <c r="J872" i="7" s="1"/>
  <c r="E873" i="7"/>
  <c r="F873" i="7" s="1"/>
  <c r="I873" i="7" s="1"/>
  <c r="J873" i="7" s="1"/>
  <c r="E874" i="7"/>
  <c r="F874" i="7" s="1"/>
  <c r="I874" i="7" s="1"/>
  <c r="J874" i="7" s="1"/>
  <c r="E875" i="7"/>
  <c r="F875" i="7" s="1"/>
  <c r="I875" i="7" s="1"/>
  <c r="J875" i="7" s="1"/>
  <c r="E876" i="7"/>
  <c r="F876" i="7" s="1"/>
  <c r="I876" i="7" s="1"/>
  <c r="J876" i="7" s="1"/>
  <c r="E877" i="7"/>
  <c r="F877" i="7" s="1"/>
  <c r="I877" i="7" s="1"/>
  <c r="J877" i="7" s="1"/>
  <c r="E878" i="7"/>
  <c r="F878" i="7" s="1"/>
  <c r="I878" i="7" s="1"/>
  <c r="J878" i="7" s="1"/>
  <c r="E879" i="7"/>
  <c r="F879" i="7" s="1"/>
  <c r="I879" i="7" s="1"/>
  <c r="J879" i="7" s="1"/>
  <c r="E880" i="7"/>
  <c r="F880" i="7" s="1"/>
  <c r="I880" i="7" s="1"/>
  <c r="J880" i="7" s="1"/>
  <c r="E881" i="7"/>
  <c r="F881" i="7" s="1"/>
  <c r="I881" i="7" s="1"/>
  <c r="J881" i="7" s="1"/>
  <c r="E882" i="7"/>
  <c r="F882" i="7" s="1"/>
  <c r="I882" i="7" s="1"/>
  <c r="J882" i="7" s="1"/>
  <c r="E883" i="7"/>
  <c r="F883" i="7" s="1"/>
  <c r="I883" i="7" s="1"/>
  <c r="J883" i="7" s="1"/>
  <c r="E884" i="7"/>
  <c r="F884" i="7" s="1"/>
  <c r="I884" i="7" s="1"/>
  <c r="J884" i="7" s="1"/>
  <c r="E885" i="7"/>
  <c r="F885" i="7" s="1"/>
  <c r="I885" i="7" s="1"/>
  <c r="J885" i="7" s="1"/>
  <c r="E886" i="7"/>
  <c r="F886" i="7" s="1"/>
  <c r="I886" i="7" s="1"/>
  <c r="J886" i="7" s="1"/>
  <c r="E887" i="7"/>
  <c r="F887" i="7" s="1"/>
  <c r="I887" i="7" s="1"/>
  <c r="J887" i="7" s="1"/>
  <c r="E888" i="7"/>
  <c r="F888" i="7" s="1"/>
  <c r="I888" i="7" s="1"/>
  <c r="J888" i="7" s="1"/>
  <c r="E889" i="7"/>
  <c r="F889" i="7" s="1"/>
  <c r="I889" i="7" s="1"/>
  <c r="J889" i="7" s="1"/>
  <c r="E890" i="7"/>
  <c r="F890" i="7" s="1"/>
  <c r="I890" i="7" s="1"/>
  <c r="J890" i="7" s="1"/>
  <c r="E891" i="7"/>
  <c r="F891" i="7" s="1"/>
  <c r="I891" i="7" s="1"/>
  <c r="J891" i="7" s="1"/>
  <c r="E892" i="7"/>
  <c r="F892" i="7" s="1"/>
  <c r="I892" i="7" s="1"/>
  <c r="J892" i="7" s="1"/>
  <c r="E893" i="7"/>
  <c r="F893" i="7" s="1"/>
  <c r="I893" i="7" s="1"/>
  <c r="J893" i="7" s="1"/>
  <c r="E894" i="7"/>
  <c r="F894" i="7" s="1"/>
  <c r="I894" i="7" s="1"/>
  <c r="J894" i="7" s="1"/>
  <c r="E895" i="7"/>
  <c r="F895" i="7" s="1"/>
  <c r="I895" i="7" s="1"/>
  <c r="J895" i="7" s="1"/>
  <c r="E896" i="7"/>
  <c r="F896" i="7" s="1"/>
  <c r="I896" i="7" s="1"/>
  <c r="J896" i="7" s="1"/>
  <c r="E897" i="7"/>
  <c r="F897" i="7" s="1"/>
  <c r="I897" i="7" s="1"/>
  <c r="J897" i="7" s="1"/>
  <c r="E898" i="7"/>
  <c r="F898" i="7" s="1"/>
  <c r="I898" i="7" s="1"/>
  <c r="J898" i="7" s="1"/>
  <c r="E899" i="7"/>
  <c r="F899" i="7" s="1"/>
  <c r="I899" i="7" s="1"/>
  <c r="J899" i="7" s="1"/>
  <c r="E900" i="7"/>
  <c r="F900" i="7" s="1"/>
  <c r="I900" i="7" s="1"/>
  <c r="J900" i="7" s="1"/>
  <c r="E901" i="7"/>
  <c r="F901" i="7" s="1"/>
  <c r="I901" i="7" s="1"/>
  <c r="J901" i="7" s="1"/>
  <c r="E902" i="7"/>
  <c r="F902" i="7" s="1"/>
  <c r="I902" i="7" s="1"/>
  <c r="J902" i="7" s="1"/>
  <c r="E903" i="7"/>
  <c r="F903" i="7" s="1"/>
  <c r="I903" i="7" s="1"/>
  <c r="J903" i="7" s="1"/>
  <c r="E904" i="7"/>
  <c r="F904" i="7" s="1"/>
  <c r="I904" i="7" s="1"/>
  <c r="J904" i="7" s="1"/>
  <c r="E905" i="7"/>
  <c r="F905" i="7" s="1"/>
  <c r="I905" i="7" s="1"/>
  <c r="J905" i="7" s="1"/>
  <c r="E906" i="7"/>
  <c r="F906" i="7" s="1"/>
  <c r="I906" i="7" s="1"/>
  <c r="J906" i="7" s="1"/>
  <c r="E907" i="7"/>
  <c r="F907" i="7" s="1"/>
  <c r="I907" i="7" s="1"/>
  <c r="J907" i="7" s="1"/>
  <c r="E908" i="7"/>
  <c r="F908" i="7" s="1"/>
  <c r="I908" i="7" s="1"/>
  <c r="J908" i="7" s="1"/>
  <c r="E909" i="7"/>
  <c r="F909" i="7" s="1"/>
  <c r="I909" i="7" s="1"/>
  <c r="J909" i="7" s="1"/>
  <c r="E910" i="7"/>
  <c r="F910" i="7" s="1"/>
  <c r="I910" i="7" s="1"/>
  <c r="J910" i="7" s="1"/>
  <c r="E911" i="7"/>
  <c r="F911" i="7" s="1"/>
  <c r="I911" i="7" s="1"/>
  <c r="J911" i="7" s="1"/>
  <c r="E912" i="7"/>
  <c r="F912" i="7" s="1"/>
  <c r="I912" i="7" s="1"/>
  <c r="J912" i="7" s="1"/>
  <c r="E913" i="7"/>
  <c r="F913" i="7" s="1"/>
  <c r="I913" i="7" s="1"/>
  <c r="J913" i="7" s="1"/>
  <c r="E914" i="7"/>
  <c r="F914" i="7" s="1"/>
  <c r="I914" i="7" s="1"/>
  <c r="J914" i="7" s="1"/>
  <c r="E915" i="7"/>
  <c r="F915" i="7" s="1"/>
  <c r="I915" i="7" s="1"/>
  <c r="J915" i="7" s="1"/>
  <c r="E916" i="7"/>
  <c r="F916" i="7" s="1"/>
  <c r="I916" i="7" s="1"/>
  <c r="J916" i="7" s="1"/>
  <c r="E917" i="7"/>
  <c r="F917" i="7" s="1"/>
  <c r="I917" i="7" s="1"/>
  <c r="J917" i="7" s="1"/>
  <c r="E918" i="7"/>
  <c r="F918" i="7" s="1"/>
  <c r="I918" i="7" s="1"/>
  <c r="J918" i="7" s="1"/>
  <c r="E919" i="7"/>
  <c r="F919" i="7" s="1"/>
  <c r="I919" i="7" s="1"/>
  <c r="J919" i="7" s="1"/>
  <c r="E920" i="7"/>
  <c r="F920" i="7" s="1"/>
  <c r="I920" i="7" s="1"/>
  <c r="J920" i="7" s="1"/>
  <c r="E921" i="7"/>
  <c r="F921" i="7" s="1"/>
  <c r="I921" i="7" s="1"/>
  <c r="J921" i="7" s="1"/>
  <c r="E922" i="7"/>
  <c r="F922" i="7" s="1"/>
  <c r="I922" i="7" s="1"/>
  <c r="J922" i="7" s="1"/>
  <c r="E923" i="7"/>
  <c r="F923" i="7" s="1"/>
  <c r="I923" i="7" s="1"/>
  <c r="J923" i="7" s="1"/>
  <c r="E924" i="7"/>
  <c r="F924" i="7" s="1"/>
  <c r="I924" i="7" s="1"/>
  <c r="J924" i="7" s="1"/>
  <c r="E925" i="7"/>
  <c r="F925" i="7" s="1"/>
  <c r="I925" i="7" s="1"/>
  <c r="J925" i="7" s="1"/>
  <c r="E926" i="7"/>
  <c r="F926" i="7" s="1"/>
  <c r="I926" i="7" s="1"/>
  <c r="J926" i="7" s="1"/>
  <c r="E927" i="7"/>
  <c r="F927" i="7" s="1"/>
  <c r="I927" i="7" s="1"/>
  <c r="J927" i="7" s="1"/>
  <c r="E928" i="7"/>
  <c r="F928" i="7" s="1"/>
  <c r="I928" i="7" s="1"/>
  <c r="J928" i="7" s="1"/>
  <c r="E929" i="7"/>
  <c r="F929" i="7" s="1"/>
  <c r="I929" i="7" s="1"/>
  <c r="J929" i="7" s="1"/>
  <c r="E930" i="7"/>
  <c r="F930" i="7" s="1"/>
  <c r="I930" i="7" s="1"/>
  <c r="J930" i="7" s="1"/>
  <c r="E931" i="7"/>
  <c r="F931" i="7" s="1"/>
  <c r="I931" i="7" s="1"/>
  <c r="J931" i="7" s="1"/>
  <c r="E932" i="7"/>
  <c r="F932" i="7" s="1"/>
  <c r="I932" i="7" s="1"/>
  <c r="J932" i="7" s="1"/>
  <c r="E933" i="7"/>
  <c r="F933" i="7" s="1"/>
  <c r="I933" i="7" s="1"/>
  <c r="J933" i="7" s="1"/>
  <c r="E934" i="7"/>
  <c r="F934" i="7" s="1"/>
  <c r="I934" i="7" s="1"/>
  <c r="J934" i="7" s="1"/>
  <c r="E935" i="7"/>
  <c r="F935" i="7" s="1"/>
  <c r="I935" i="7" s="1"/>
  <c r="J935" i="7" s="1"/>
  <c r="E936" i="7"/>
  <c r="F936" i="7" s="1"/>
  <c r="I936" i="7" s="1"/>
  <c r="J936" i="7" s="1"/>
  <c r="E937" i="7"/>
  <c r="F937" i="7" s="1"/>
  <c r="I937" i="7" s="1"/>
  <c r="J937" i="7" s="1"/>
  <c r="E938" i="7"/>
  <c r="F938" i="7" s="1"/>
  <c r="I938" i="7" s="1"/>
  <c r="J938" i="7" s="1"/>
  <c r="E939" i="7"/>
  <c r="F939" i="7" s="1"/>
  <c r="I939" i="7" s="1"/>
  <c r="J939" i="7" s="1"/>
  <c r="E940" i="7"/>
  <c r="F940" i="7" s="1"/>
  <c r="I940" i="7" s="1"/>
  <c r="J940" i="7" s="1"/>
  <c r="E941" i="7"/>
  <c r="F941" i="7" s="1"/>
  <c r="I941" i="7" s="1"/>
  <c r="J941" i="7" s="1"/>
  <c r="E942" i="7"/>
  <c r="F942" i="7" s="1"/>
  <c r="I942" i="7" s="1"/>
  <c r="J942" i="7" s="1"/>
  <c r="E943" i="7"/>
  <c r="F943" i="7" s="1"/>
  <c r="I943" i="7" s="1"/>
  <c r="J943" i="7" s="1"/>
  <c r="E944" i="7"/>
  <c r="F944" i="7" s="1"/>
  <c r="I944" i="7" s="1"/>
  <c r="J944" i="7" s="1"/>
  <c r="E945" i="7"/>
  <c r="F945" i="7" s="1"/>
  <c r="I945" i="7" s="1"/>
  <c r="J945" i="7" s="1"/>
  <c r="E946" i="7"/>
  <c r="F946" i="7" s="1"/>
  <c r="I946" i="7" s="1"/>
  <c r="J946" i="7" s="1"/>
  <c r="E947" i="7"/>
  <c r="F947" i="7" s="1"/>
  <c r="I947" i="7" s="1"/>
  <c r="J947" i="7" s="1"/>
  <c r="E948" i="7"/>
  <c r="F948" i="7" s="1"/>
  <c r="I948" i="7" s="1"/>
  <c r="J948" i="7" s="1"/>
  <c r="E949" i="7"/>
  <c r="F949" i="7" s="1"/>
  <c r="I949" i="7" s="1"/>
  <c r="J949" i="7" s="1"/>
  <c r="E950" i="7"/>
  <c r="F950" i="7" s="1"/>
  <c r="I950" i="7" s="1"/>
  <c r="J950" i="7" s="1"/>
  <c r="E951" i="7"/>
  <c r="F951" i="7" s="1"/>
  <c r="I951" i="7" s="1"/>
  <c r="J951" i="7" s="1"/>
  <c r="E952" i="7"/>
  <c r="F952" i="7" s="1"/>
  <c r="I952" i="7" s="1"/>
  <c r="J952" i="7" s="1"/>
  <c r="E953" i="7"/>
  <c r="F953" i="7" s="1"/>
  <c r="I953" i="7" s="1"/>
  <c r="J953" i="7" s="1"/>
  <c r="E954" i="7"/>
  <c r="F954" i="7" s="1"/>
  <c r="I954" i="7" s="1"/>
  <c r="J954" i="7" s="1"/>
  <c r="E955" i="7"/>
  <c r="F955" i="7" s="1"/>
  <c r="I955" i="7" s="1"/>
  <c r="J955" i="7" s="1"/>
  <c r="E956" i="7"/>
  <c r="F956" i="7" s="1"/>
  <c r="I956" i="7" s="1"/>
  <c r="J956" i="7" s="1"/>
  <c r="E957" i="7"/>
  <c r="F957" i="7" s="1"/>
  <c r="I957" i="7" s="1"/>
  <c r="J957" i="7" s="1"/>
  <c r="E958" i="7"/>
  <c r="F958" i="7" s="1"/>
  <c r="I958" i="7" s="1"/>
  <c r="J958" i="7" s="1"/>
  <c r="E959" i="7"/>
  <c r="F959" i="7" s="1"/>
  <c r="I959" i="7" s="1"/>
  <c r="J959" i="7" s="1"/>
  <c r="E960" i="7"/>
  <c r="F960" i="7" s="1"/>
  <c r="I960" i="7" s="1"/>
  <c r="J960" i="7" s="1"/>
  <c r="E961" i="7"/>
  <c r="F961" i="7" s="1"/>
  <c r="I961" i="7" s="1"/>
  <c r="J961" i="7" s="1"/>
  <c r="E962" i="7"/>
  <c r="F962" i="7" s="1"/>
  <c r="I962" i="7" s="1"/>
  <c r="J962" i="7" s="1"/>
  <c r="E963" i="7"/>
  <c r="F963" i="7" s="1"/>
  <c r="I963" i="7" s="1"/>
  <c r="J963" i="7" s="1"/>
  <c r="E964" i="7"/>
  <c r="F964" i="7" s="1"/>
  <c r="I964" i="7" s="1"/>
  <c r="J964" i="7" s="1"/>
  <c r="E965" i="7"/>
  <c r="F965" i="7" s="1"/>
  <c r="I965" i="7" s="1"/>
  <c r="J965" i="7" s="1"/>
  <c r="E966" i="7"/>
  <c r="F966" i="7" s="1"/>
  <c r="I966" i="7" s="1"/>
  <c r="J966" i="7" s="1"/>
  <c r="E967" i="7"/>
  <c r="F967" i="7" s="1"/>
  <c r="I967" i="7" s="1"/>
  <c r="J967" i="7" s="1"/>
  <c r="E968" i="7"/>
  <c r="F968" i="7" s="1"/>
  <c r="I968" i="7" s="1"/>
  <c r="J968" i="7" s="1"/>
  <c r="E969" i="7"/>
  <c r="F969" i="7" s="1"/>
  <c r="I969" i="7" s="1"/>
  <c r="J969" i="7" s="1"/>
  <c r="E970" i="7"/>
  <c r="F970" i="7" s="1"/>
  <c r="I970" i="7" s="1"/>
  <c r="J970" i="7" s="1"/>
  <c r="E971" i="7"/>
  <c r="F971" i="7" s="1"/>
  <c r="I971" i="7" s="1"/>
  <c r="J971" i="7" s="1"/>
  <c r="E972" i="7"/>
  <c r="F972" i="7" s="1"/>
  <c r="I972" i="7" s="1"/>
  <c r="J972" i="7" s="1"/>
  <c r="E973" i="7"/>
  <c r="F973" i="7" s="1"/>
  <c r="I973" i="7" s="1"/>
  <c r="J973" i="7" s="1"/>
  <c r="E974" i="7"/>
  <c r="F974" i="7" s="1"/>
  <c r="I974" i="7" s="1"/>
  <c r="J974" i="7" s="1"/>
  <c r="E975" i="7"/>
  <c r="F975" i="7" s="1"/>
  <c r="I975" i="7" s="1"/>
  <c r="J975" i="7" s="1"/>
  <c r="E976" i="7"/>
  <c r="F976" i="7" s="1"/>
  <c r="I976" i="7" s="1"/>
  <c r="J976" i="7" s="1"/>
  <c r="E977" i="7"/>
  <c r="F977" i="7" s="1"/>
  <c r="I977" i="7" s="1"/>
  <c r="J977" i="7" s="1"/>
  <c r="E978" i="7"/>
  <c r="F978" i="7" s="1"/>
  <c r="I978" i="7" s="1"/>
  <c r="J978" i="7" s="1"/>
  <c r="E979" i="7"/>
  <c r="F979" i="7" s="1"/>
  <c r="I979" i="7" s="1"/>
  <c r="J979" i="7" s="1"/>
  <c r="E980" i="7"/>
  <c r="F980" i="7" s="1"/>
  <c r="I980" i="7" s="1"/>
  <c r="J980" i="7" s="1"/>
  <c r="E981" i="7"/>
  <c r="F981" i="7" s="1"/>
  <c r="I981" i="7" s="1"/>
  <c r="J981" i="7" s="1"/>
  <c r="E982" i="7"/>
  <c r="F982" i="7" s="1"/>
  <c r="I982" i="7" s="1"/>
  <c r="J982" i="7" s="1"/>
  <c r="E983" i="7"/>
  <c r="F983" i="7" s="1"/>
  <c r="I983" i="7" s="1"/>
  <c r="J983" i="7" s="1"/>
  <c r="E984" i="7"/>
  <c r="F984" i="7" s="1"/>
  <c r="I984" i="7" s="1"/>
  <c r="J984" i="7" s="1"/>
  <c r="E985" i="7"/>
  <c r="F985" i="7" s="1"/>
  <c r="I985" i="7" s="1"/>
  <c r="J985" i="7" s="1"/>
  <c r="E986" i="7"/>
  <c r="F986" i="7" s="1"/>
  <c r="I986" i="7" s="1"/>
  <c r="J986" i="7" s="1"/>
  <c r="E987" i="7"/>
  <c r="F987" i="7" s="1"/>
  <c r="I987" i="7" s="1"/>
  <c r="J987" i="7" s="1"/>
  <c r="E988" i="7"/>
  <c r="F988" i="7" s="1"/>
  <c r="I988" i="7" s="1"/>
  <c r="J988" i="7" s="1"/>
  <c r="E989" i="7"/>
  <c r="F989" i="7" s="1"/>
  <c r="I989" i="7" s="1"/>
  <c r="J989" i="7" s="1"/>
  <c r="E990" i="7"/>
  <c r="F990" i="7" s="1"/>
  <c r="I990" i="7" s="1"/>
  <c r="J990" i="7" s="1"/>
  <c r="E991" i="7"/>
  <c r="F991" i="7" s="1"/>
  <c r="I991" i="7" s="1"/>
  <c r="J991" i="7" s="1"/>
  <c r="E992" i="7"/>
  <c r="F992" i="7" s="1"/>
  <c r="I992" i="7" s="1"/>
  <c r="J992" i="7" s="1"/>
  <c r="E993" i="7"/>
  <c r="F993" i="7" s="1"/>
  <c r="I993" i="7" s="1"/>
  <c r="J993" i="7" s="1"/>
  <c r="E994" i="7"/>
  <c r="F994" i="7" s="1"/>
  <c r="I994" i="7" s="1"/>
  <c r="J994" i="7" s="1"/>
  <c r="E995" i="7"/>
  <c r="F995" i="7" s="1"/>
  <c r="I995" i="7" s="1"/>
  <c r="J995" i="7" s="1"/>
  <c r="E996" i="7"/>
  <c r="F996" i="7" s="1"/>
  <c r="I996" i="7" s="1"/>
  <c r="J996" i="7" s="1"/>
  <c r="E997" i="7"/>
  <c r="F997" i="7" s="1"/>
  <c r="I997" i="7" s="1"/>
  <c r="J997" i="7" s="1"/>
  <c r="E998" i="7"/>
  <c r="F998" i="7" s="1"/>
  <c r="I998" i="7" s="1"/>
  <c r="J998" i="7" s="1"/>
  <c r="E999" i="7"/>
  <c r="F999" i="7" s="1"/>
  <c r="I999" i="7" s="1"/>
  <c r="J999" i="7" s="1"/>
  <c r="E1000" i="7"/>
  <c r="F1000" i="7" s="1"/>
  <c r="I1000" i="7" s="1"/>
  <c r="J1000" i="7" s="1"/>
  <c r="E1001" i="7"/>
  <c r="F1001" i="7" s="1"/>
  <c r="I1001" i="7" s="1"/>
  <c r="J1001" i="7" s="1"/>
  <c r="E1002" i="7"/>
  <c r="F1002" i="7" s="1"/>
  <c r="I1002" i="7" s="1"/>
  <c r="J1002" i="7" s="1"/>
  <c r="E1003" i="7"/>
  <c r="F1003" i="7" s="1"/>
  <c r="I1003" i="7" s="1"/>
  <c r="J1003" i="7" s="1"/>
  <c r="E1004" i="7"/>
  <c r="F1004" i="7" s="1"/>
  <c r="I1004" i="7" s="1"/>
  <c r="J1004" i="7" s="1"/>
  <c r="E1005" i="7"/>
  <c r="F1005" i="7" s="1"/>
  <c r="I1005" i="7" s="1"/>
  <c r="J1005" i="7" s="1"/>
  <c r="E1006" i="7"/>
  <c r="F1006" i="7" s="1"/>
  <c r="I1006" i="7" s="1"/>
  <c r="J1006" i="7" s="1"/>
  <c r="E1007" i="7"/>
  <c r="F1007" i="7" s="1"/>
  <c r="I1007" i="7" s="1"/>
  <c r="J1007" i="7" s="1"/>
  <c r="E1008" i="7"/>
  <c r="F1008" i="7" s="1"/>
  <c r="I1008" i="7" s="1"/>
  <c r="J1008" i="7" s="1"/>
  <c r="E1009" i="7"/>
  <c r="F1009" i="7" s="1"/>
  <c r="I1009" i="7" s="1"/>
  <c r="J1009" i="7" s="1"/>
  <c r="E1010" i="7"/>
  <c r="F1010" i="7" s="1"/>
  <c r="I1010" i="7" s="1"/>
  <c r="J1010" i="7" s="1"/>
  <c r="E1011" i="7"/>
  <c r="F1011" i="7" s="1"/>
  <c r="I1011" i="7" s="1"/>
  <c r="J1011" i="7" s="1"/>
  <c r="E1012" i="7"/>
  <c r="F1012" i="7" s="1"/>
  <c r="I1012" i="7" s="1"/>
  <c r="J1012" i="7" s="1"/>
  <c r="E1013" i="7"/>
  <c r="F1013" i="7" s="1"/>
  <c r="I1013" i="7" s="1"/>
  <c r="J1013" i="7" s="1"/>
  <c r="E1014" i="7"/>
  <c r="F1014" i="7" s="1"/>
  <c r="I1014" i="7" s="1"/>
  <c r="J1014" i="7" s="1"/>
  <c r="E1015" i="7"/>
  <c r="F1015" i="7" s="1"/>
  <c r="I1015" i="7" s="1"/>
  <c r="J1015" i="7" s="1"/>
  <c r="E1016" i="7"/>
  <c r="F1016" i="7" s="1"/>
  <c r="I1016" i="7" s="1"/>
  <c r="J1016" i="7" s="1"/>
  <c r="E1017" i="7"/>
  <c r="F1017" i="7" s="1"/>
  <c r="I1017" i="7" s="1"/>
  <c r="J1017" i="7" s="1"/>
  <c r="E1018" i="7"/>
  <c r="F1018" i="7" s="1"/>
  <c r="I1018" i="7" s="1"/>
  <c r="J1018" i="7" s="1"/>
  <c r="E1019" i="7"/>
  <c r="F1019" i="7" s="1"/>
  <c r="I1019" i="7" s="1"/>
  <c r="J1019" i="7" s="1"/>
  <c r="E1020" i="7"/>
  <c r="F1020" i="7" s="1"/>
  <c r="I1020" i="7" s="1"/>
  <c r="J1020" i="7" s="1"/>
  <c r="E1021" i="7"/>
  <c r="F1021" i="7" s="1"/>
  <c r="I1021" i="7" s="1"/>
  <c r="J1021" i="7" s="1"/>
  <c r="E1022" i="7"/>
  <c r="F1022" i="7" s="1"/>
  <c r="I1022" i="7" s="1"/>
  <c r="J1022" i="7" s="1"/>
  <c r="E1023" i="7"/>
  <c r="F1023" i="7" s="1"/>
  <c r="I1023" i="7" s="1"/>
  <c r="J1023" i="7" s="1"/>
  <c r="E1024" i="7"/>
  <c r="F1024" i="7" s="1"/>
  <c r="I1024" i="7" s="1"/>
  <c r="J1024" i="7" s="1"/>
  <c r="E1025" i="7"/>
  <c r="F1025" i="7" s="1"/>
  <c r="I1025" i="7" s="1"/>
  <c r="J1025" i="7" s="1"/>
  <c r="E1026" i="7"/>
  <c r="F1026" i="7" s="1"/>
  <c r="I1026" i="7" s="1"/>
  <c r="J1026" i="7" s="1"/>
  <c r="E1027" i="7"/>
  <c r="F1027" i="7" s="1"/>
  <c r="I1027" i="7" s="1"/>
  <c r="J1027" i="7" s="1"/>
  <c r="E1028" i="7"/>
  <c r="F1028" i="7" s="1"/>
  <c r="I1028" i="7" s="1"/>
  <c r="J1028" i="7" s="1"/>
  <c r="E1029" i="7"/>
  <c r="F1029" i="7" s="1"/>
  <c r="I1029" i="7" s="1"/>
  <c r="J1029" i="7" s="1"/>
  <c r="E1030" i="7"/>
  <c r="F1030" i="7" s="1"/>
  <c r="I1030" i="7" s="1"/>
  <c r="J1030" i="7" s="1"/>
  <c r="E1031" i="7"/>
  <c r="F1031" i="7" s="1"/>
  <c r="I1031" i="7" s="1"/>
  <c r="J1031" i="7" s="1"/>
  <c r="E1032" i="7"/>
  <c r="F1032" i="7" s="1"/>
  <c r="I1032" i="7" s="1"/>
  <c r="J1032" i="7" s="1"/>
  <c r="E1033" i="7"/>
  <c r="F1033" i="7" s="1"/>
  <c r="I1033" i="7" s="1"/>
  <c r="J1033" i="7" s="1"/>
  <c r="E1034" i="7"/>
  <c r="F1034" i="7" s="1"/>
  <c r="I1034" i="7" s="1"/>
  <c r="J1034" i="7" s="1"/>
  <c r="E1035" i="7"/>
  <c r="F1035" i="7" s="1"/>
  <c r="I1035" i="7" s="1"/>
  <c r="J1035" i="7" s="1"/>
  <c r="E1036" i="7"/>
  <c r="F1036" i="7" s="1"/>
  <c r="I1036" i="7" s="1"/>
  <c r="J1036" i="7" s="1"/>
  <c r="E1037" i="7"/>
  <c r="F1037" i="7" s="1"/>
  <c r="I1037" i="7" s="1"/>
  <c r="J1037" i="7" s="1"/>
  <c r="E1038" i="7"/>
  <c r="F1038" i="7" s="1"/>
  <c r="I1038" i="7" s="1"/>
  <c r="J1038" i="7" s="1"/>
  <c r="E1039" i="7"/>
  <c r="F1039" i="7" s="1"/>
  <c r="I1039" i="7" s="1"/>
  <c r="J1039" i="7" s="1"/>
  <c r="E1040" i="7"/>
  <c r="F1040" i="7" s="1"/>
  <c r="I1040" i="7" s="1"/>
  <c r="J1040" i="7" s="1"/>
  <c r="E1041" i="7"/>
  <c r="F1041" i="7" s="1"/>
  <c r="I1041" i="7" s="1"/>
  <c r="J1041" i="7" s="1"/>
  <c r="E1042" i="7"/>
  <c r="F1042" i="7" s="1"/>
  <c r="I1042" i="7" s="1"/>
  <c r="J1042" i="7" s="1"/>
  <c r="E1043" i="7"/>
  <c r="F1043" i="7" s="1"/>
  <c r="I1043" i="7" s="1"/>
  <c r="J1043" i="7" s="1"/>
  <c r="E1044" i="7"/>
  <c r="F1044" i="7" s="1"/>
  <c r="I1044" i="7" s="1"/>
  <c r="J1044" i="7" s="1"/>
  <c r="E1045" i="7"/>
  <c r="F1045" i="7" s="1"/>
  <c r="I1045" i="7" s="1"/>
  <c r="J1045" i="7" s="1"/>
  <c r="E1046" i="7"/>
  <c r="F1046" i="7" s="1"/>
  <c r="I1046" i="7" s="1"/>
  <c r="J1046" i="7" s="1"/>
  <c r="E1047" i="7"/>
  <c r="F1047" i="7" s="1"/>
  <c r="I1047" i="7" s="1"/>
  <c r="J1047" i="7" s="1"/>
  <c r="E1048" i="7"/>
  <c r="F1048" i="7" s="1"/>
  <c r="I1048" i="7" s="1"/>
  <c r="J1048" i="7" s="1"/>
  <c r="E1049" i="7"/>
  <c r="F1049" i="7" s="1"/>
  <c r="I1049" i="7" s="1"/>
  <c r="J1049" i="7" s="1"/>
  <c r="E1050" i="7"/>
  <c r="F1050" i="7" s="1"/>
  <c r="I1050" i="7" s="1"/>
  <c r="J1050" i="7" s="1"/>
  <c r="E1051" i="7"/>
  <c r="F1051" i="7" s="1"/>
  <c r="I1051" i="7" s="1"/>
  <c r="J1051" i="7" s="1"/>
  <c r="E1052" i="7"/>
  <c r="F1052" i="7" s="1"/>
  <c r="I1052" i="7" s="1"/>
  <c r="J1052" i="7" s="1"/>
  <c r="E1053" i="7"/>
  <c r="F1053" i="7" s="1"/>
  <c r="I1053" i="7" s="1"/>
  <c r="J1053" i="7" s="1"/>
  <c r="E1054" i="7"/>
  <c r="F1054" i="7" s="1"/>
  <c r="I1054" i="7" s="1"/>
  <c r="J1054" i="7" s="1"/>
  <c r="E1055" i="7"/>
  <c r="F1055" i="7" s="1"/>
  <c r="I1055" i="7" s="1"/>
  <c r="J1055" i="7" s="1"/>
  <c r="E1056" i="7"/>
  <c r="F1056" i="7" s="1"/>
  <c r="I1056" i="7" s="1"/>
  <c r="J1056" i="7" s="1"/>
  <c r="E1057" i="7"/>
  <c r="F1057" i="7" s="1"/>
  <c r="I1057" i="7" s="1"/>
  <c r="J1057" i="7" s="1"/>
  <c r="E1058" i="7"/>
  <c r="F1058" i="7" s="1"/>
  <c r="I1058" i="7" s="1"/>
  <c r="J1058" i="7" s="1"/>
  <c r="E1059" i="7"/>
  <c r="F1059" i="7" s="1"/>
  <c r="I1059" i="7" s="1"/>
  <c r="J1059" i="7" s="1"/>
  <c r="E1060" i="7"/>
  <c r="F1060" i="7" s="1"/>
  <c r="I1060" i="7" s="1"/>
  <c r="J1060" i="7" s="1"/>
  <c r="E1061" i="7"/>
  <c r="F1061" i="7" s="1"/>
  <c r="I1061" i="7" s="1"/>
  <c r="J1061" i="7" s="1"/>
  <c r="E1062" i="7"/>
  <c r="F1062" i="7" s="1"/>
  <c r="I1062" i="7" s="1"/>
  <c r="J1062" i="7" s="1"/>
  <c r="E1063" i="7"/>
  <c r="F1063" i="7" s="1"/>
  <c r="I1063" i="7" s="1"/>
  <c r="J1063" i="7" s="1"/>
  <c r="E1064" i="7"/>
  <c r="F1064" i="7" s="1"/>
  <c r="I1064" i="7" s="1"/>
  <c r="J1064" i="7" s="1"/>
  <c r="E1065" i="7"/>
  <c r="F1065" i="7" s="1"/>
  <c r="I1065" i="7" s="1"/>
  <c r="J1065" i="7" s="1"/>
  <c r="E1066" i="7"/>
  <c r="F1066" i="7" s="1"/>
  <c r="I1066" i="7" s="1"/>
  <c r="J1066" i="7" s="1"/>
  <c r="E1067" i="7"/>
  <c r="F1067" i="7" s="1"/>
  <c r="I1067" i="7" s="1"/>
  <c r="J1067" i="7" s="1"/>
  <c r="E1068" i="7"/>
  <c r="F1068" i="7" s="1"/>
  <c r="I1068" i="7" s="1"/>
  <c r="J1068" i="7" s="1"/>
  <c r="E1069" i="7"/>
  <c r="F1069" i="7" s="1"/>
  <c r="I1069" i="7" s="1"/>
  <c r="J1069" i="7" s="1"/>
  <c r="E1070" i="7"/>
  <c r="F1070" i="7" s="1"/>
  <c r="I1070" i="7" s="1"/>
  <c r="J1070" i="7" s="1"/>
  <c r="E1071" i="7"/>
  <c r="F1071" i="7" s="1"/>
  <c r="I1071" i="7" s="1"/>
  <c r="J1071" i="7" s="1"/>
  <c r="E1072" i="7"/>
  <c r="F1072" i="7" s="1"/>
  <c r="I1072" i="7" s="1"/>
  <c r="J1072" i="7" s="1"/>
  <c r="E1073" i="7"/>
  <c r="F1073" i="7" s="1"/>
  <c r="I1073" i="7" s="1"/>
  <c r="J1073" i="7" s="1"/>
  <c r="E1074" i="7"/>
  <c r="F1074" i="7" s="1"/>
  <c r="I1074" i="7" s="1"/>
  <c r="J1074" i="7" s="1"/>
  <c r="E1075" i="7"/>
  <c r="F1075" i="7" s="1"/>
  <c r="I1075" i="7" s="1"/>
  <c r="J1075" i="7" s="1"/>
  <c r="E1076" i="7"/>
  <c r="F1076" i="7" s="1"/>
  <c r="I1076" i="7" s="1"/>
  <c r="J1076" i="7" s="1"/>
  <c r="E1077" i="7"/>
  <c r="F1077" i="7" s="1"/>
  <c r="I1077" i="7" s="1"/>
  <c r="J1077" i="7" s="1"/>
  <c r="E1078" i="7"/>
  <c r="F1078" i="7" s="1"/>
  <c r="I1078" i="7" s="1"/>
  <c r="J1078" i="7" s="1"/>
  <c r="E1079" i="7"/>
  <c r="F1079" i="7" s="1"/>
  <c r="I1079" i="7" s="1"/>
  <c r="J1079" i="7" s="1"/>
  <c r="E1080" i="7"/>
  <c r="F1080" i="7" s="1"/>
  <c r="I1080" i="7" s="1"/>
  <c r="J1080" i="7" s="1"/>
  <c r="E1081" i="7"/>
  <c r="F1081" i="7" s="1"/>
  <c r="I1081" i="7" s="1"/>
  <c r="J1081" i="7" s="1"/>
  <c r="E1082" i="7"/>
  <c r="F1082" i="7" s="1"/>
  <c r="I1082" i="7" s="1"/>
  <c r="J1082" i="7" s="1"/>
  <c r="E1083" i="7"/>
  <c r="F1083" i="7" s="1"/>
  <c r="I1083" i="7" s="1"/>
  <c r="J1083" i="7" s="1"/>
  <c r="E1084" i="7"/>
  <c r="F1084" i="7" s="1"/>
  <c r="I1084" i="7" s="1"/>
  <c r="J1084" i="7" s="1"/>
  <c r="E1085" i="7"/>
  <c r="F1085" i="7" s="1"/>
  <c r="I1085" i="7" s="1"/>
  <c r="J1085" i="7" s="1"/>
  <c r="E1086" i="7"/>
  <c r="F1086" i="7" s="1"/>
  <c r="I1086" i="7" s="1"/>
  <c r="J1086" i="7" s="1"/>
  <c r="E1087" i="7"/>
  <c r="F1087" i="7" s="1"/>
  <c r="I1087" i="7" s="1"/>
  <c r="J1087" i="7" s="1"/>
  <c r="E1088" i="7"/>
  <c r="F1088" i="7" s="1"/>
  <c r="I1088" i="7" s="1"/>
  <c r="J1088" i="7" s="1"/>
  <c r="E1089" i="7"/>
  <c r="F1089" i="7" s="1"/>
  <c r="I1089" i="7" s="1"/>
  <c r="J1089" i="7" s="1"/>
  <c r="E1090" i="7"/>
  <c r="F1090" i="7" s="1"/>
  <c r="I1090" i="7" s="1"/>
  <c r="J1090" i="7" s="1"/>
  <c r="E1091" i="7"/>
  <c r="F1091" i="7" s="1"/>
  <c r="I1091" i="7" s="1"/>
  <c r="J1091" i="7" s="1"/>
  <c r="E1092" i="7"/>
  <c r="F1092" i="7" s="1"/>
  <c r="I1092" i="7" s="1"/>
  <c r="J1092" i="7" s="1"/>
  <c r="E1093" i="7"/>
  <c r="F1093" i="7" s="1"/>
  <c r="I1093" i="7" s="1"/>
  <c r="J1093" i="7" s="1"/>
  <c r="E1094" i="7"/>
  <c r="F1094" i="7" s="1"/>
  <c r="I1094" i="7" s="1"/>
  <c r="J1094" i="7" s="1"/>
  <c r="E1095" i="7"/>
  <c r="F1095" i="7" s="1"/>
  <c r="I1095" i="7" s="1"/>
  <c r="J1095" i="7" s="1"/>
  <c r="E1096" i="7"/>
  <c r="F1096" i="7" s="1"/>
  <c r="I1096" i="7" s="1"/>
  <c r="J1096" i="7" s="1"/>
  <c r="E1097" i="7"/>
  <c r="F1097" i="7" s="1"/>
  <c r="I1097" i="7" s="1"/>
  <c r="J1097" i="7" s="1"/>
  <c r="E1098" i="7"/>
  <c r="F1098" i="7" s="1"/>
  <c r="I1098" i="7" s="1"/>
  <c r="J1098" i="7" s="1"/>
  <c r="E1099" i="7"/>
  <c r="F1099" i="7" s="1"/>
  <c r="I1099" i="7" s="1"/>
  <c r="J1099" i="7" s="1"/>
  <c r="E1100" i="7"/>
  <c r="F1100" i="7" s="1"/>
  <c r="I1100" i="7" s="1"/>
  <c r="J1100" i="7" s="1"/>
  <c r="E1101" i="7"/>
  <c r="F1101" i="7" s="1"/>
  <c r="I1101" i="7" s="1"/>
  <c r="J1101" i="7" s="1"/>
  <c r="E1102" i="7"/>
  <c r="F1102" i="7" s="1"/>
  <c r="I1102" i="7" s="1"/>
  <c r="J1102" i="7" s="1"/>
  <c r="E1103" i="7"/>
  <c r="F1103" i="7" s="1"/>
  <c r="I1103" i="7" s="1"/>
  <c r="J1103" i="7" s="1"/>
  <c r="E1104" i="7"/>
  <c r="F1104" i="7" s="1"/>
  <c r="I1104" i="7" s="1"/>
  <c r="J1104" i="7" s="1"/>
  <c r="E1105" i="7"/>
  <c r="F1105" i="7" s="1"/>
  <c r="I1105" i="7" s="1"/>
  <c r="J1105" i="7" s="1"/>
  <c r="E1106" i="7"/>
  <c r="F1106" i="7" s="1"/>
  <c r="I1106" i="7" s="1"/>
  <c r="J1106" i="7" s="1"/>
  <c r="E1107" i="7"/>
  <c r="F1107" i="7" s="1"/>
  <c r="I1107" i="7" s="1"/>
  <c r="J1107" i="7" s="1"/>
  <c r="E1108" i="7"/>
  <c r="F1108" i="7" s="1"/>
  <c r="I1108" i="7" s="1"/>
  <c r="J1108" i="7" s="1"/>
  <c r="E1109" i="7"/>
  <c r="F1109" i="7" s="1"/>
  <c r="I1109" i="7" s="1"/>
  <c r="J1109" i="7" s="1"/>
  <c r="E1110" i="7"/>
  <c r="F1110" i="7" s="1"/>
  <c r="I1110" i="7" s="1"/>
  <c r="J1110" i="7" s="1"/>
  <c r="E1111" i="7"/>
  <c r="F1111" i="7" s="1"/>
  <c r="I1111" i="7" s="1"/>
  <c r="J1111" i="7" s="1"/>
  <c r="E1112" i="7"/>
  <c r="F1112" i="7" s="1"/>
  <c r="I1112" i="7" s="1"/>
  <c r="J1112" i="7" s="1"/>
  <c r="E1113" i="7"/>
  <c r="F1113" i="7" s="1"/>
  <c r="I1113" i="7" s="1"/>
  <c r="J1113" i="7" s="1"/>
  <c r="E1114" i="7"/>
  <c r="F1114" i="7" s="1"/>
  <c r="I1114" i="7" s="1"/>
  <c r="J1114" i="7" s="1"/>
  <c r="E1115" i="7"/>
  <c r="F1115" i="7" s="1"/>
  <c r="I1115" i="7" s="1"/>
  <c r="J1115" i="7" s="1"/>
  <c r="E1116" i="7"/>
  <c r="F1116" i="7" s="1"/>
  <c r="I1116" i="7" s="1"/>
  <c r="J1116" i="7" s="1"/>
  <c r="E1117" i="7"/>
  <c r="F1117" i="7" s="1"/>
  <c r="I1117" i="7" s="1"/>
  <c r="J1117" i="7" s="1"/>
  <c r="E1118" i="7"/>
  <c r="F1118" i="7" s="1"/>
  <c r="I1118" i="7" s="1"/>
  <c r="J1118" i="7" s="1"/>
  <c r="E1119" i="7"/>
  <c r="F1119" i="7" s="1"/>
  <c r="I1119" i="7" s="1"/>
  <c r="J1119" i="7" s="1"/>
  <c r="E1120" i="7"/>
  <c r="F1120" i="7" s="1"/>
  <c r="I1120" i="7" s="1"/>
  <c r="J1120" i="7" s="1"/>
  <c r="E1121" i="7"/>
  <c r="F1121" i="7" s="1"/>
  <c r="I1121" i="7" s="1"/>
  <c r="J1121" i="7" s="1"/>
  <c r="E1122" i="7"/>
  <c r="F1122" i="7" s="1"/>
  <c r="I1122" i="7" s="1"/>
  <c r="J1122" i="7" s="1"/>
  <c r="E1123" i="7"/>
  <c r="F1123" i="7" s="1"/>
  <c r="I1123" i="7" s="1"/>
  <c r="J1123" i="7" s="1"/>
  <c r="E1124" i="7"/>
  <c r="F1124" i="7" s="1"/>
  <c r="I1124" i="7" s="1"/>
  <c r="J1124" i="7" s="1"/>
  <c r="E1125" i="7"/>
  <c r="F1125" i="7" s="1"/>
  <c r="I1125" i="7" s="1"/>
  <c r="J1125" i="7" s="1"/>
  <c r="E1126" i="7"/>
  <c r="F1126" i="7" s="1"/>
  <c r="I1126" i="7" s="1"/>
  <c r="J1126" i="7" s="1"/>
  <c r="E1127" i="7"/>
  <c r="F1127" i="7" s="1"/>
  <c r="I1127" i="7" s="1"/>
  <c r="J1127" i="7" s="1"/>
  <c r="E1128" i="7"/>
  <c r="F1128" i="7" s="1"/>
  <c r="I1128" i="7" s="1"/>
  <c r="J1128" i="7" s="1"/>
  <c r="E1129" i="7"/>
  <c r="F1129" i="7" s="1"/>
  <c r="I1129" i="7" s="1"/>
  <c r="J1129" i="7" s="1"/>
  <c r="E1130" i="7"/>
  <c r="F1130" i="7" s="1"/>
  <c r="I1130" i="7" s="1"/>
  <c r="J1130" i="7" s="1"/>
  <c r="E1131" i="7"/>
  <c r="F1131" i="7" s="1"/>
  <c r="I1131" i="7" s="1"/>
  <c r="J1131" i="7" s="1"/>
  <c r="E1132" i="7"/>
  <c r="F1132" i="7" s="1"/>
  <c r="I1132" i="7" s="1"/>
  <c r="J1132" i="7" s="1"/>
  <c r="E1133" i="7"/>
  <c r="F1133" i="7" s="1"/>
  <c r="I1133" i="7" s="1"/>
  <c r="J1133" i="7" s="1"/>
  <c r="E1134" i="7"/>
  <c r="F1134" i="7" s="1"/>
  <c r="I1134" i="7" s="1"/>
  <c r="J1134" i="7" s="1"/>
  <c r="E1135" i="7"/>
  <c r="F1135" i="7" s="1"/>
  <c r="I1135" i="7" s="1"/>
  <c r="J1135" i="7" s="1"/>
  <c r="E1136" i="7"/>
  <c r="F1136" i="7" s="1"/>
  <c r="I1136" i="7" s="1"/>
  <c r="J1136" i="7" s="1"/>
  <c r="E1137" i="7"/>
  <c r="F1137" i="7" s="1"/>
  <c r="I1137" i="7" s="1"/>
  <c r="J1137" i="7" s="1"/>
  <c r="E1138" i="7"/>
  <c r="F1138" i="7" s="1"/>
  <c r="I1138" i="7" s="1"/>
  <c r="J1138" i="7" s="1"/>
  <c r="E1139" i="7"/>
  <c r="F1139" i="7" s="1"/>
  <c r="I1139" i="7" s="1"/>
  <c r="J1139" i="7" s="1"/>
  <c r="E1140" i="7"/>
  <c r="F1140" i="7" s="1"/>
  <c r="I1140" i="7" s="1"/>
  <c r="J1140" i="7" s="1"/>
  <c r="E1141" i="7"/>
  <c r="F1141" i="7" s="1"/>
  <c r="I1141" i="7" s="1"/>
  <c r="J1141" i="7" s="1"/>
  <c r="E1142" i="7"/>
  <c r="F1142" i="7" s="1"/>
  <c r="I1142" i="7" s="1"/>
  <c r="J1142" i="7" s="1"/>
  <c r="E1143" i="7"/>
  <c r="F1143" i="7" s="1"/>
  <c r="I1143" i="7" s="1"/>
  <c r="J1143" i="7" s="1"/>
  <c r="E1144" i="7"/>
  <c r="F1144" i="7" s="1"/>
  <c r="I1144" i="7" s="1"/>
  <c r="J1144" i="7" s="1"/>
  <c r="E1145" i="7"/>
  <c r="F1145" i="7" s="1"/>
  <c r="I1145" i="7" s="1"/>
  <c r="J1145" i="7" s="1"/>
  <c r="E1146" i="7"/>
  <c r="F1146" i="7" s="1"/>
  <c r="I1146" i="7" s="1"/>
  <c r="J1146" i="7" s="1"/>
  <c r="E1147" i="7"/>
  <c r="F1147" i="7" s="1"/>
  <c r="I1147" i="7" s="1"/>
  <c r="J1147" i="7" s="1"/>
  <c r="E1148" i="7"/>
  <c r="F1148" i="7" s="1"/>
  <c r="I1148" i="7" s="1"/>
  <c r="J1148" i="7" s="1"/>
  <c r="E1149" i="7"/>
  <c r="F1149" i="7" s="1"/>
  <c r="I1149" i="7" s="1"/>
  <c r="J1149" i="7" s="1"/>
  <c r="E1150" i="7"/>
  <c r="F1150" i="7" s="1"/>
  <c r="I1150" i="7" s="1"/>
  <c r="J1150" i="7" s="1"/>
  <c r="E1151" i="7"/>
  <c r="F1151" i="7" s="1"/>
  <c r="I1151" i="7" s="1"/>
  <c r="J1151" i="7" s="1"/>
  <c r="E1152" i="7"/>
  <c r="F1152" i="7" s="1"/>
  <c r="I1152" i="7" s="1"/>
  <c r="J1152" i="7" s="1"/>
  <c r="E1153" i="7"/>
  <c r="F1153" i="7" s="1"/>
  <c r="I1153" i="7" s="1"/>
  <c r="J1153" i="7" s="1"/>
  <c r="E1154" i="7"/>
  <c r="F1154" i="7" s="1"/>
  <c r="I1154" i="7" s="1"/>
  <c r="J1154" i="7" s="1"/>
  <c r="E1155" i="7"/>
  <c r="F1155" i="7" s="1"/>
  <c r="I1155" i="7" s="1"/>
  <c r="J1155" i="7" s="1"/>
  <c r="E1156" i="7"/>
  <c r="F1156" i="7" s="1"/>
  <c r="I1156" i="7" s="1"/>
  <c r="J1156" i="7" s="1"/>
  <c r="E1157" i="7"/>
  <c r="F1157" i="7" s="1"/>
  <c r="I1157" i="7" s="1"/>
  <c r="J1157" i="7" s="1"/>
  <c r="E1158" i="7"/>
  <c r="F1158" i="7" s="1"/>
  <c r="I1158" i="7" s="1"/>
  <c r="J1158" i="7" s="1"/>
  <c r="E1159" i="7"/>
  <c r="F1159" i="7" s="1"/>
  <c r="I1159" i="7" s="1"/>
  <c r="J1159" i="7" s="1"/>
  <c r="E1160" i="7"/>
  <c r="F1160" i="7" s="1"/>
  <c r="I1160" i="7" s="1"/>
  <c r="J1160" i="7" s="1"/>
  <c r="E1161" i="7"/>
  <c r="F1161" i="7" s="1"/>
  <c r="I1161" i="7" s="1"/>
  <c r="J1161" i="7" s="1"/>
  <c r="E1162" i="7"/>
  <c r="F1162" i="7" s="1"/>
  <c r="I1162" i="7" s="1"/>
  <c r="J1162" i="7" s="1"/>
  <c r="E1163" i="7"/>
  <c r="F1163" i="7" s="1"/>
  <c r="I1163" i="7" s="1"/>
  <c r="J1163" i="7" s="1"/>
  <c r="E1164" i="7"/>
  <c r="F1164" i="7" s="1"/>
  <c r="I1164" i="7" s="1"/>
  <c r="J1164" i="7" s="1"/>
  <c r="E1165" i="7"/>
  <c r="F1165" i="7" s="1"/>
  <c r="I1165" i="7" s="1"/>
  <c r="J1165" i="7" s="1"/>
  <c r="E1166" i="7"/>
  <c r="F1166" i="7" s="1"/>
  <c r="I1166" i="7" s="1"/>
  <c r="J1166" i="7" s="1"/>
  <c r="E1167" i="7"/>
  <c r="F1167" i="7" s="1"/>
  <c r="I1167" i="7" s="1"/>
  <c r="J1167" i="7" s="1"/>
  <c r="E1168" i="7"/>
  <c r="F1168" i="7" s="1"/>
  <c r="I1168" i="7" s="1"/>
  <c r="J1168" i="7" s="1"/>
  <c r="E1169" i="7"/>
  <c r="F1169" i="7" s="1"/>
  <c r="I1169" i="7" s="1"/>
  <c r="J1169" i="7" s="1"/>
  <c r="E1170" i="7"/>
  <c r="F1170" i="7" s="1"/>
  <c r="I1170" i="7" s="1"/>
  <c r="J1170" i="7" s="1"/>
  <c r="E1171" i="7"/>
  <c r="F1171" i="7" s="1"/>
  <c r="I1171" i="7" s="1"/>
  <c r="J1171" i="7" s="1"/>
  <c r="E1172" i="7"/>
  <c r="F1172" i="7" s="1"/>
  <c r="I1172" i="7" s="1"/>
  <c r="J1172" i="7" s="1"/>
  <c r="E1173" i="7"/>
  <c r="F1173" i="7" s="1"/>
  <c r="I1173" i="7" s="1"/>
  <c r="J1173" i="7" s="1"/>
  <c r="E1174" i="7"/>
  <c r="F1174" i="7" s="1"/>
  <c r="I1174" i="7" s="1"/>
  <c r="J1174" i="7" s="1"/>
  <c r="E1175" i="7"/>
  <c r="F1175" i="7" s="1"/>
  <c r="I1175" i="7" s="1"/>
  <c r="J1175" i="7" s="1"/>
  <c r="E1176" i="7"/>
  <c r="F1176" i="7" s="1"/>
  <c r="I1176" i="7" s="1"/>
  <c r="J1176" i="7" s="1"/>
  <c r="E1177" i="7"/>
  <c r="F1177" i="7" s="1"/>
  <c r="I1177" i="7" s="1"/>
  <c r="J1177" i="7" s="1"/>
  <c r="E1178" i="7"/>
  <c r="F1178" i="7" s="1"/>
  <c r="I1178" i="7" s="1"/>
  <c r="J1178" i="7" s="1"/>
  <c r="E1179" i="7"/>
  <c r="F1179" i="7" s="1"/>
  <c r="I1179" i="7" s="1"/>
  <c r="J1179" i="7" s="1"/>
  <c r="E1180" i="7"/>
  <c r="F1180" i="7" s="1"/>
  <c r="I1180" i="7" s="1"/>
  <c r="J1180" i="7" s="1"/>
  <c r="E1181" i="7"/>
  <c r="F1181" i="7" s="1"/>
  <c r="I1181" i="7" s="1"/>
  <c r="J1181" i="7" s="1"/>
  <c r="E1182" i="7"/>
  <c r="F1182" i="7" s="1"/>
  <c r="I1182" i="7" s="1"/>
  <c r="J1182" i="7" s="1"/>
  <c r="E1183" i="7"/>
  <c r="F1183" i="7" s="1"/>
  <c r="I1183" i="7" s="1"/>
  <c r="J1183" i="7" s="1"/>
  <c r="E1184" i="7"/>
  <c r="F1184" i="7" s="1"/>
  <c r="I1184" i="7" s="1"/>
  <c r="J1184" i="7" s="1"/>
  <c r="E1185" i="7"/>
  <c r="F1185" i="7" s="1"/>
  <c r="I1185" i="7" s="1"/>
  <c r="J1185" i="7" s="1"/>
  <c r="E1186" i="7"/>
  <c r="F1186" i="7" s="1"/>
  <c r="I1186" i="7" s="1"/>
  <c r="J1186" i="7" s="1"/>
  <c r="E1187" i="7"/>
  <c r="F1187" i="7" s="1"/>
  <c r="I1187" i="7" s="1"/>
  <c r="J1187" i="7" s="1"/>
  <c r="E1188" i="7"/>
  <c r="F1188" i="7" s="1"/>
  <c r="I1188" i="7" s="1"/>
  <c r="J1188" i="7" s="1"/>
  <c r="E1189" i="7"/>
  <c r="F1189" i="7" s="1"/>
  <c r="I1189" i="7" s="1"/>
  <c r="J1189" i="7" s="1"/>
  <c r="E1190" i="7"/>
  <c r="F1190" i="7" s="1"/>
  <c r="I1190" i="7" s="1"/>
  <c r="J1190" i="7" s="1"/>
  <c r="E1191" i="7"/>
  <c r="F1191" i="7" s="1"/>
  <c r="I1191" i="7" s="1"/>
  <c r="J1191" i="7" s="1"/>
  <c r="E1192" i="7"/>
  <c r="F1192" i="7" s="1"/>
  <c r="I1192" i="7" s="1"/>
  <c r="J1192" i="7" s="1"/>
  <c r="E1193" i="7"/>
  <c r="F1193" i="7" s="1"/>
  <c r="I1193" i="7" s="1"/>
  <c r="J1193" i="7" s="1"/>
  <c r="E1194" i="7"/>
  <c r="F1194" i="7" s="1"/>
  <c r="I1194" i="7" s="1"/>
  <c r="J1194" i="7" s="1"/>
  <c r="E1195" i="7"/>
  <c r="F1195" i="7" s="1"/>
  <c r="I1195" i="7" s="1"/>
  <c r="J1195" i="7" s="1"/>
  <c r="E1196" i="7"/>
  <c r="F1196" i="7" s="1"/>
  <c r="I1196" i="7" s="1"/>
  <c r="J1196" i="7" s="1"/>
  <c r="E1197" i="7"/>
  <c r="F1197" i="7" s="1"/>
  <c r="I1197" i="7" s="1"/>
  <c r="J1197" i="7" s="1"/>
  <c r="E1198" i="7"/>
  <c r="F1198" i="7" s="1"/>
  <c r="I1198" i="7" s="1"/>
  <c r="J1198" i="7" s="1"/>
  <c r="E1199" i="7"/>
  <c r="F1199" i="7" s="1"/>
  <c r="I1199" i="7" s="1"/>
  <c r="J1199" i="7" s="1"/>
  <c r="E1200" i="7"/>
  <c r="F1200" i="7" s="1"/>
  <c r="I1200" i="7" s="1"/>
  <c r="J1200" i="7" s="1"/>
  <c r="E1201" i="7"/>
  <c r="F1201" i="7" s="1"/>
  <c r="I1201" i="7" s="1"/>
  <c r="J1201" i="7" s="1"/>
  <c r="E1202" i="7"/>
  <c r="F1202" i="7" s="1"/>
  <c r="I1202" i="7" s="1"/>
  <c r="J1202" i="7" s="1"/>
  <c r="E1203" i="7"/>
  <c r="F1203" i="7" s="1"/>
  <c r="I1203" i="7" s="1"/>
  <c r="J1203" i="7" s="1"/>
  <c r="E1204" i="7"/>
  <c r="F1204" i="7" s="1"/>
  <c r="I1204" i="7" s="1"/>
  <c r="J1204" i="7" s="1"/>
  <c r="E1205" i="7"/>
  <c r="F1205" i="7" s="1"/>
  <c r="I1205" i="7" s="1"/>
  <c r="J1205" i="7" s="1"/>
  <c r="E1206" i="7"/>
  <c r="F1206" i="7" s="1"/>
  <c r="I1206" i="7" s="1"/>
  <c r="J1206" i="7" s="1"/>
  <c r="E1207" i="7"/>
  <c r="F1207" i="7" s="1"/>
  <c r="I1207" i="7" s="1"/>
  <c r="J1207" i="7" s="1"/>
  <c r="E1208" i="7"/>
  <c r="F1208" i="7" s="1"/>
  <c r="I1208" i="7" s="1"/>
  <c r="J1208" i="7" s="1"/>
  <c r="E1209" i="7"/>
  <c r="F1209" i="7" s="1"/>
  <c r="I1209" i="7" s="1"/>
  <c r="J1209" i="7" s="1"/>
  <c r="E1210" i="7"/>
  <c r="F1210" i="7" s="1"/>
  <c r="I1210" i="7" s="1"/>
  <c r="J1210" i="7" s="1"/>
  <c r="E1211" i="7"/>
  <c r="F1211" i="7" s="1"/>
  <c r="I1211" i="7" s="1"/>
  <c r="J1211" i="7" s="1"/>
  <c r="E1212" i="7"/>
  <c r="F1212" i="7" s="1"/>
  <c r="I1212" i="7" s="1"/>
  <c r="J1212" i="7" s="1"/>
  <c r="E1213" i="7"/>
  <c r="F1213" i="7" s="1"/>
  <c r="I1213" i="7" s="1"/>
  <c r="J1213" i="7" s="1"/>
  <c r="E1214" i="7"/>
  <c r="F1214" i="7" s="1"/>
  <c r="I1214" i="7" s="1"/>
  <c r="J1214" i="7" s="1"/>
  <c r="E1215" i="7"/>
  <c r="F1215" i="7" s="1"/>
  <c r="I1215" i="7" s="1"/>
  <c r="J1215" i="7" s="1"/>
  <c r="E1216" i="7"/>
  <c r="F1216" i="7" s="1"/>
  <c r="I1216" i="7" s="1"/>
  <c r="J1216" i="7" s="1"/>
  <c r="E1217" i="7"/>
  <c r="F1217" i="7" s="1"/>
  <c r="I1217" i="7" s="1"/>
  <c r="J1217" i="7" s="1"/>
  <c r="E1218" i="7"/>
  <c r="F1218" i="7" s="1"/>
  <c r="I1218" i="7" s="1"/>
  <c r="J1218" i="7" s="1"/>
  <c r="E1219" i="7"/>
  <c r="F1219" i="7" s="1"/>
  <c r="I1219" i="7" s="1"/>
  <c r="J1219" i="7" s="1"/>
  <c r="E1220" i="7"/>
  <c r="F1220" i="7" s="1"/>
  <c r="I1220" i="7" s="1"/>
  <c r="J1220" i="7" s="1"/>
  <c r="E1221" i="7"/>
  <c r="F1221" i="7" s="1"/>
  <c r="I1221" i="7" s="1"/>
  <c r="J1221" i="7" s="1"/>
  <c r="E1222" i="7"/>
  <c r="F1222" i="7" s="1"/>
  <c r="I1222" i="7" s="1"/>
  <c r="J1222" i="7" s="1"/>
  <c r="E1223" i="7"/>
  <c r="F1223" i="7" s="1"/>
  <c r="I1223" i="7" s="1"/>
  <c r="J1223" i="7" s="1"/>
  <c r="E1224" i="7"/>
  <c r="F1224" i="7" s="1"/>
  <c r="I1224" i="7" s="1"/>
  <c r="J1224" i="7" s="1"/>
  <c r="E1225" i="7"/>
  <c r="F1225" i="7" s="1"/>
  <c r="I1225" i="7" s="1"/>
  <c r="J1225" i="7" s="1"/>
  <c r="E1226" i="7"/>
  <c r="F1226" i="7" s="1"/>
  <c r="I1226" i="7" s="1"/>
  <c r="J1226" i="7" s="1"/>
  <c r="E1227" i="7"/>
  <c r="F1227" i="7" s="1"/>
  <c r="I1227" i="7" s="1"/>
  <c r="J1227" i="7" s="1"/>
  <c r="E1228" i="7"/>
  <c r="F1228" i="7" s="1"/>
  <c r="I1228" i="7" s="1"/>
  <c r="J1228" i="7" s="1"/>
  <c r="E1229" i="7"/>
  <c r="F1229" i="7" s="1"/>
  <c r="I1229" i="7" s="1"/>
  <c r="J1229" i="7" s="1"/>
  <c r="E1230" i="7"/>
  <c r="F1230" i="7" s="1"/>
  <c r="I1230" i="7" s="1"/>
  <c r="J1230" i="7" s="1"/>
  <c r="E1231" i="7"/>
  <c r="F1231" i="7" s="1"/>
  <c r="I1231" i="7" s="1"/>
  <c r="J1231" i="7" s="1"/>
  <c r="E1232" i="7"/>
  <c r="F1232" i="7" s="1"/>
  <c r="I1232" i="7" s="1"/>
  <c r="J1232" i="7" s="1"/>
  <c r="E1233" i="7"/>
  <c r="F1233" i="7" s="1"/>
  <c r="I1233" i="7" s="1"/>
  <c r="J1233" i="7" s="1"/>
  <c r="E1234" i="7"/>
  <c r="F1234" i="7" s="1"/>
  <c r="I1234" i="7" s="1"/>
  <c r="J1234" i="7" s="1"/>
  <c r="E1235" i="7"/>
  <c r="F1235" i="7" s="1"/>
  <c r="I1235" i="7" s="1"/>
  <c r="J1235" i="7" s="1"/>
  <c r="E1236" i="7"/>
  <c r="F1236" i="7" s="1"/>
  <c r="I1236" i="7" s="1"/>
  <c r="J1236" i="7" s="1"/>
  <c r="E1237" i="7"/>
  <c r="F1237" i="7" s="1"/>
  <c r="I1237" i="7" s="1"/>
  <c r="J1237" i="7" s="1"/>
  <c r="E1238" i="7"/>
  <c r="F1238" i="7" s="1"/>
  <c r="I1238" i="7" s="1"/>
  <c r="J1238" i="7" s="1"/>
  <c r="E1239" i="7"/>
  <c r="F1239" i="7" s="1"/>
  <c r="I1239" i="7" s="1"/>
  <c r="J1239" i="7" s="1"/>
  <c r="E1240" i="7"/>
  <c r="F1240" i="7" s="1"/>
  <c r="I1240" i="7" s="1"/>
  <c r="J1240" i="7" s="1"/>
  <c r="E1241" i="7"/>
  <c r="F1241" i="7" s="1"/>
  <c r="I1241" i="7" s="1"/>
  <c r="J1241" i="7" s="1"/>
  <c r="E1242" i="7"/>
  <c r="F1242" i="7" s="1"/>
  <c r="I1242" i="7" s="1"/>
  <c r="J1242" i="7" s="1"/>
  <c r="E1243" i="7"/>
  <c r="F1243" i="7" s="1"/>
  <c r="I1243" i="7" s="1"/>
  <c r="J1243" i="7" s="1"/>
  <c r="E1244" i="7"/>
  <c r="F1244" i="7" s="1"/>
  <c r="I1244" i="7" s="1"/>
  <c r="J1244" i="7" s="1"/>
  <c r="E1245" i="7"/>
  <c r="F1245" i="7" s="1"/>
  <c r="I1245" i="7" s="1"/>
  <c r="J1245" i="7" s="1"/>
  <c r="E1246" i="7"/>
  <c r="F1246" i="7" s="1"/>
  <c r="I1246" i="7" s="1"/>
  <c r="J1246" i="7" s="1"/>
  <c r="E1247" i="7"/>
  <c r="F1247" i="7" s="1"/>
  <c r="I1247" i="7" s="1"/>
  <c r="J1247" i="7" s="1"/>
  <c r="E1248" i="7"/>
  <c r="F1248" i="7" s="1"/>
  <c r="I1248" i="7" s="1"/>
  <c r="J1248" i="7" s="1"/>
  <c r="E1249" i="7"/>
  <c r="F1249" i="7" s="1"/>
  <c r="I1249" i="7" s="1"/>
  <c r="J1249" i="7" s="1"/>
  <c r="E1250" i="7"/>
  <c r="F1250" i="7" s="1"/>
  <c r="I1250" i="7" s="1"/>
  <c r="J1250" i="7" s="1"/>
  <c r="E1251" i="7"/>
  <c r="F1251" i="7" s="1"/>
  <c r="I1251" i="7" s="1"/>
  <c r="J1251" i="7" s="1"/>
  <c r="E1252" i="7"/>
  <c r="F1252" i="7" s="1"/>
  <c r="I1252" i="7" s="1"/>
  <c r="J1252" i="7" s="1"/>
  <c r="E1253" i="7"/>
  <c r="F1253" i="7" s="1"/>
  <c r="I1253" i="7" s="1"/>
  <c r="J1253" i="7" s="1"/>
  <c r="E1254" i="7"/>
  <c r="F1254" i="7" s="1"/>
  <c r="I1254" i="7" s="1"/>
  <c r="J1254" i="7" s="1"/>
  <c r="E1255" i="7"/>
  <c r="F1255" i="7" s="1"/>
  <c r="I1255" i="7" s="1"/>
  <c r="J1255" i="7" s="1"/>
  <c r="E1256" i="7"/>
  <c r="F1256" i="7" s="1"/>
  <c r="I1256" i="7" s="1"/>
  <c r="J1256" i="7" s="1"/>
  <c r="E1257" i="7"/>
  <c r="F1257" i="7" s="1"/>
  <c r="I1257" i="7" s="1"/>
  <c r="J1257" i="7" s="1"/>
  <c r="E1258" i="7"/>
  <c r="F1258" i="7" s="1"/>
  <c r="I1258" i="7" s="1"/>
  <c r="J1258" i="7" s="1"/>
  <c r="E1259" i="7"/>
  <c r="F1259" i="7" s="1"/>
  <c r="I1259" i="7" s="1"/>
  <c r="J1259" i="7" s="1"/>
  <c r="E1260" i="7"/>
  <c r="F1260" i="7" s="1"/>
  <c r="I1260" i="7" s="1"/>
  <c r="J1260" i="7" s="1"/>
  <c r="E1261" i="7"/>
  <c r="F1261" i="7" s="1"/>
  <c r="I1261" i="7" s="1"/>
  <c r="J1261" i="7" s="1"/>
  <c r="E1262" i="7"/>
  <c r="F1262" i="7" s="1"/>
  <c r="I1262" i="7" s="1"/>
  <c r="J1262" i="7" s="1"/>
  <c r="E1263" i="7"/>
  <c r="F1263" i="7" s="1"/>
  <c r="I1263" i="7" s="1"/>
  <c r="J1263" i="7" s="1"/>
  <c r="E1264" i="7"/>
  <c r="F1264" i="7" s="1"/>
  <c r="I1264" i="7" s="1"/>
  <c r="J1264" i="7" s="1"/>
  <c r="E1265" i="7"/>
  <c r="F1265" i="7" s="1"/>
  <c r="I1265" i="7" s="1"/>
  <c r="J1265" i="7" s="1"/>
  <c r="E1266" i="7"/>
  <c r="F1266" i="7" s="1"/>
  <c r="I1266" i="7" s="1"/>
  <c r="J1266" i="7" s="1"/>
  <c r="E1267" i="7"/>
  <c r="F1267" i="7" s="1"/>
  <c r="I1267" i="7" s="1"/>
  <c r="J1267" i="7" s="1"/>
  <c r="E1268" i="7"/>
  <c r="F1268" i="7" s="1"/>
  <c r="I1268" i="7" s="1"/>
  <c r="J1268" i="7" s="1"/>
  <c r="E1269" i="7"/>
  <c r="F1269" i="7" s="1"/>
  <c r="I1269" i="7" s="1"/>
  <c r="J1269" i="7" s="1"/>
  <c r="E1270" i="7"/>
  <c r="F1270" i="7" s="1"/>
  <c r="I1270" i="7" s="1"/>
  <c r="J1270" i="7" s="1"/>
  <c r="E1271" i="7"/>
  <c r="F1271" i="7" s="1"/>
  <c r="I1271" i="7" s="1"/>
  <c r="J1271" i="7" s="1"/>
  <c r="E1272" i="7"/>
  <c r="F1272" i="7" s="1"/>
  <c r="I1272" i="7" s="1"/>
  <c r="J1272" i="7" s="1"/>
  <c r="E1273" i="7"/>
  <c r="F1273" i="7" s="1"/>
  <c r="I1273" i="7" s="1"/>
  <c r="J1273" i="7" s="1"/>
  <c r="E1274" i="7"/>
  <c r="F1274" i="7" s="1"/>
  <c r="I1274" i="7" s="1"/>
  <c r="J1274" i="7" s="1"/>
  <c r="E1275" i="7"/>
  <c r="F1275" i="7" s="1"/>
  <c r="I1275" i="7" s="1"/>
  <c r="J1275" i="7" s="1"/>
  <c r="E1276" i="7"/>
  <c r="F1276" i="7" s="1"/>
  <c r="I1276" i="7" s="1"/>
  <c r="J1276" i="7" s="1"/>
  <c r="E1277" i="7"/>
  <c r="F1277" i="7" s="1"/>
  <c r="I1277" i="7" s="1"/>
  <c r="J1277" i="7" s="1"/>
  <c r="E1278" i="7"/>
  <c r="F1278" i="7" s="1"/>
  <c r="I1278" i="7" s="1"/>
  <c r="J1278" i="7" s="1"/>
  <c r="E1279" i="7"/>
  <c r="F1279" i="7" s="1"/>
  <c r="I1279" i="7" s="1"/>
  <c r="J1279" i="7" s="1"/>
  <c r="E1280" i="7"/>
  <c r="F1280" i="7" s="1"/>
  <c r="I1280" i="7" s="1"/>
  <c r="J1280" i="7" s="1"/>
  <c r="E1281" i="7"/>
  <c r="F1281" i="7" s="1"/>
  <c r="I1281" i="7" s="1"/>
  <c r="J1281" i="7" s="1"/>
  <c r="E1282" i="7"/>
  <c r="F1282" i="7" s="1"/>
  <c r="I1282" i="7" s="1"/>
  <c r="J1282" i="7" s="1"/>
  <c r="E1283" i="7"/>
  <c r="F1283" i="7" s="1"/>
  <c r="I1283" i="7" s="1"/>
  <c r="J1283" i="7" s="1"/>
  <c r="E1284" i="7"/>
  <c r="F1284" i="7" s="1"/>
  <c r="I1284" i="7" s="1"/>
  <c r="J1284" i="7" s="1"/>
  <c r="E1285" i="7"/>
  <c r="F1285" i="7" s="1"/>
  <c r="I1285" i="7" s="1"/>
  <c r="J1285" i="7" s="1"/>
  <c r="E1286" i="7"/>
  <c r="F1286" i="7" s="1"/>
  <c r="I1286" i="7" s="1"/>
  <c r="J1286" i="7" s="1"/>
  <c r="E1287" i="7"/>
  <c r="F1287" i="7" s="1"/>
  <c r="I1287" i="7" s="1"/>
  <c r="J1287" i="7" s="1"/>
  <c r="E1288" i="7"/>
  <c r="F1288" i="7" s="1"/>
  <c r="I1288" i="7" s="1"/>
  <c r="J1288" i="7" s="1"/>
  <c r="E1289" i="7"/>
  <c r="F1289" i="7" s="1"/>
  <c r="I1289" i="7" s="1"/>
  <c r="J1289" i="7" s="1"/>
  <c r="E1290" i="7"/>
  <c r="F1290" i="7" s="1"/>
  <c r="I1290" i="7" s="1"/>
  <c r="J1290" i="7" s="1"/>
  <c r="E1291" i="7"/>
  <c r="F1291" i="7" s="1"/>
  <c r="I1291" i="7" s="1"/>
  <c r="J1291" i="7" s="1"/>
  <c r="E1292" i="7"/>
  <c r="F1292" i="7" s="1"/>
  <c r="I1292" i="7" s="1"/>
  <c r="J1292" i="7" s="1"/>
  <c r="E1293" i="7"/>
  <c r="F1293" i="7" s="1"/>
  <c r="I1293" i="7" s="1"/>
  <c r="J1293" i="7" s="1"/>
  <c r="E1294" i="7"/>
  <c r="F1294" i="7" s="1"/>
  <c r="I1294" i="7" s="1"/>
  <c r="J1294" i="7" s="1"/>
  <c r="E1295" i="7"/>
  <c r="F1295" i="7" s="1"/>
  <c r="I1295" i="7" s="1"/>
  <c r="J1295" i="7" s="1"/>
  <c r="E1296" i="7"/>
  <c r="F1296" i="7" s="1"/>
  <c r="I1296" i="7" s="1"/>
  <c r="J1296" i="7" s="1"/>
  <c r="E1297" i="7"/>
  <c r="F1297" i="7" s="1"/>
  <c r="I1297" i="7" s="1"/>
  <c r="J1297" i="7" s="1"/>
  <c r="E1298" i="7"/>
  <c r="F1298" i="7" s="1"/>
  <c r="I1298" i="7" s="1"/>
  <c r="J1298" i="7" s="1"/>
  <c r="E1299" i="7"/>
  <c r="F1299" i="7" s="1"/>
  <c r="I1299" i="7" s="1"/>
  <c r="J1299" i="7" s="1"/>
  <c r="E1300" i="7"/>
  <c r="F1300" i="7" s="1"/>
  <c r="I1300" i="7" s="1"/>
  <c r="J1300" i="7" s="1"/>
  <c r="E1301" i="7"/>
  <c r="F1301" i="7" s="1"/>
  <c r="I1301" i="7" s="1"/>
  <c r="J1301" i="7" s="1"/>
  <c r="E1302" i="7"/>
  <c r="F1302" i="7" s="1"/>
  <c r="I1302" i="7" s="1"/>
  <c r="J1302" i="7" s="1"/>
  <c r="E1303" i="7"/>
  <c r="F1303" i="7" s="1"/>
  <c r="I1303" i="7" s="1"/>
  <c r="J1303" i="7" s="1"/>
  <c r="E1304" i="7"/>
  <c r="F1304" i="7" s="1"/>
  <c r="I1304" i="7" s="1"/>
  <c r="J1304" i="7" s="1"/>
  <c r="E1305" i="7"/>
  <c r="F1305" i="7" s="1"/>
  <c r="I1305" i="7" s="1"/>
  <c r="J1305" i="7" s="1"/>
  <c r="E1306" i="7"/>
  <c r="F1306" i="7" s="1"/>
  <c r="I1306" i="7" s="1"/>
  <c r="J1306" i="7" s="1"/>
  <c r="E1307" i="7"/>
  <c r="F1307" i="7" s="1"/>
  <c r="I1307" i="7" s="1"/>
  <c r="J1307" i="7" s="1"/>
  <c r="E1308" i="7"/>
  <c r="F1308" i="7" s="1"/>
  <c r="I1308" i="7" s="1"/>
  <c r="J1308" i="7" s="1"/>
  <c r="E1309" i="7"/>
  <c r="F1309" i="7" s="1"/>
  <c r="I1309" i="7" s="1"/>
  <c r="J1309" i="7" s="1"/>
  <c r="E1310" i="7"/>
  <c r="F1310" i="7" s="1"/>
  <c r="I1310" i="7" s="1"/>
  <c r="J1310" i="7" s="1"/>
  <c r="E1311" i="7"/>
  <c r="F1311" i="7" s="1"/>
  <c r="I1311" i="7" s="1"/>
  <c r="J1311" i="7" s="1"/>
  <c r="E1312" i="7"/>
  <c r="F1312" i="7" s="1"/>
  <c r="I1312" i="7" s="1"/>
  <c r="J1312" i="7" s="1"/>
  <c r="E1313" i="7"/>
  <c r="F1313" i="7" s="1"/>
  <c r="I1313" i="7" s="1"/>
  <c r="J1313" i="7" s="1"/>
  <c r="E1314" i="7"/>
  <c r="F1314" i="7" s="1"/>
  <c r="I1314" i="7" s="1"/>
  <c r="J1314" i="7" s="1"/>
  <c r="E1315" i="7"/>
  <c r="F1315" i="7" s="1"/>
  <c r="I1315" i="7" s="1"/>
  <c r="J1315" i="7" s="1"/>
  <c r="E1316" i="7"/>
  <c r="F1316" i="7" s="1"/>
  <c r="I1316" i="7" s="1"/>
  <c r="J1316" i="7" s="1"/>
  <c r="E1317" i="7"/>
  <c r="F1317" i="7" s="1"/>
  <c r="I1317" i="7" s="1"/>
  <c r="J1317" i="7" s="1"/>
  <c r="E1318" i="7"/>
  <c r="F1318" i="7" s="1"/>
  <c r="I1318" i="7" s="1"/>
  <c r="J1318" i="7" s="1"/>
  <c r="E1319" i="7"/>
  <c r="F1319" i="7" s="1"/>
  <c r="I1319" i="7" s="1"/>
  <c r="J1319" i="7" s="1"/>
  <c r="E1320" i="7"/>
  <c r="F1320" i="7" s="1"/>
  <c r="I1320" i="7" s="1"/>
  <c r="J1320" i="7" s="1"/>
  <c r="E1321" i="7"/>
  <c r="F1321" i="7" s="1"/>
  <c r="I1321" i="7" s="1"/>
  <c r="J1321" i="7" s="1"/>
  <c r="E1322" i="7"/>
  <c r="F1322" i="7" s="1"/>
  <c r="I1322" i="7" s="1"/>
  <c r="J1322" i="7" s="1"/>
  <c r="E1323" i="7"/>
  <c r="F1323" i="7" s="1"/>
  <c r="I1323" i="7" s="1"/>
  <c r="J1323" i="7" s="1"/>
  <c r="E1324" i="7"/>
  <c r="F1324" i="7" s="1"/>
  <c r="I1324" i="7" s="1"/>
  <c r="J1324" i="7" s="1"/>
  <c r="E1325" i="7"/>
  <c r="F1325" i="7" s="1"/>
  <c r="I1325" i="7" s="1"/>
  <c r="J1325" i="7" s="1"/>
  <c r="E1326" i="7"/>
  <c r="F1326" i="7" s="1"/>
  <c r="I1326" i="7" s="1"/>
  <c r="J1326" i="7" s="1"/>
  <c r="E1327" i="7"/>
  <c r="F1327" i="7" s="1"/>
  <c r="I1327" i="7" s="1"/>
  <c r="J1327" i="7" s="1"/>
  <c r="E1328" i="7"/>
  <c r="F1328" i="7" s="1"/>
  <c r="I1328" i="7" s="1"/>
  <c r="J1328" i="7" s="1"/>
  <c r="E1329" i="7"/>
  <c r="F1329" i="7" s="1"/>
  <c r="I1329" i="7" s="1"/>
  <c r="J1329" i="7" s="1"/>
  <c r="E1330" i="7"/>
  <c r="F1330" i="7" s="1"/>
  <c r="I1330" i="7" s="1"/>
  <c r="J1330" i="7" s="1"/>
  <c r="E1331" i="7"/>
  <c r="F1331" i="7" s="1"/>
  <c r="I1331" i="7" s="1"/>
  <c r="J1331" i="7" s="1"/>
  <c r="E1332" i="7"/>
  <c r="F1332" i="7" s="1"/>
  <c r="I1332" i="7" s="1"/>
  <c r="J1332" i="7" s="1"/>
  <c r="E1333" i="7"/>
  <c r="F1333" i="7" s="1"/>
  <c r="I1333" i="7" s="1"/>
  <c r="J1333" i="7" s="1"/>
  <c r="E1334" i="7"/>
  <c r="F1334" i="7" s="1"/>
  <c r="I1334" i="7" s="1"/>
  <c r="J1334" i="7" s="1"/>
  <c r="E1335" i="7"/>
  <c r="F1335" i="7" s="1"/>
  <c r="I1335" i="7" s="1"/>
  <c r="J1335" i="7" s="1"/>
  <c r="E1336" i="7"/>
  <c r="F1336" i="7" s="1"/>
  <c r="I1336" i="7" s="1"/>
  <c r="J1336" i="7" s="1"/>
  <c r="E1337" i="7"/>
  <c r="F1337" i="7" s="1"/>
  <c r="I1337" i="7" s="1"/>
  <c r="J1337" i="7" s="1"/>
  <c r="E1338" i="7"/>
  <c r="F1338" i="7" s="1"/>
  <c r="I1338" i="7" s="1"/>
  <c r="J1338" i="7" s="1"/>
  <c r="E1339" i="7"/>
  <c r="F1339" i="7" s="1"/>
  <c r="I1339" i="7" s="1"/>
  <c r="J1339" i="7" s="1"/>
  <c r="E1340" i="7"/>
  <c r="F1340" i="7" s="1"/>
  <c r="I1340" i="7" s="1"/>
  <c r="J1340" i="7" s="1"/>
  <c r="E1341" i="7"/>
  <c r="F1341" i="7" s="1"/>
  <c r="I1341" i="7" s="1"/>
  <c r="J1341" i="7" s="1"/>
  <c r="E1342" i="7"/>
  <c r="F1342" i="7" s="1"/>
  <c r="I1342" i="7" s="1"/>
  <c r="J1342" i="7" s="1"/>
  <c r="E1343" i="7"/>
  <c r="F1343" i="7" s="1"/>
  <c r="I1343" i="7" s="1"/>
  <c r="J1343" i="7" s="1"/>
  <c r="E1344" i="7"/>
  <c r="F1344" i="7" s="1"/>
  <c r="I1344" i="7" s="1"/>
  <c r="J1344" i="7" s="1"/>
  <c r="E1345" i="7"/>
  <c r="F1345" i="7" s="1"/>
  <c r="I1345" i="7" s="1"/>
  <c r="J1345" i="7" s="1"/>
  <c r="E1346" i="7"/>
  <c r="F1346" i="7" s="1"/>
  <c r="I1346" i="7" s="1"/>
  <c r="J1346" i="7" s="1"/>
  <c r="E1347" i="7"/>
  <c r="F1347" i="7" s="1"/>
  <c r="I1347" i="7" s="1"/>
  <c r="J1347" i="7" s="1"/>
  <c r="E1348" i="7"/>
  <c r="F1348" i="7" s="1"/>
  <c r="I1348" i="7" s="1"/>
  <c r="J1348" i="7" s="1"/>
  <c r="E1349" i="7"/>
  <c r="F1349" i="7" s="1"/>
  <c r="I1349" i="7" s="1"/>
  <c r="J1349" i="7" s="1"/>
  <c r="E1350" i="7"/>
  <c r="F1350" i="7" s="1"/>
  <c r="I1350" i="7" s="1"/>
  <c r="J1350" i="7" s="1"/>
  <c r="E1351" i="7"/>
  <c r="F1351" i="7" s="1"/>
  <c r="I1351" i="7" s="1"/>
  <c r="J1351" i="7" s="1"/>
  <c r="E1352" i="7"/>
  <c r="F1352" i="7" s="1"/>
  <c r="I1352" i="7" s="1"/>
  <c r="J1352" i="7" s="1"/>
  <c r="E1353" i="7"/>
  <c r="F1353" i="7" s="1"/>
  <c r="I1353" i="7" s="1"/>
  <c r="J1353" i="7" s="1"/>
  <c r="E1354" i="7"/>
  <c r="F1354" i="7" s="1"/>
  <c r="I1354" i="7" s="1"/>
  <c r="J1354" i="7" s="1"/>
  <c r="E1355" i="7"/>
  <c r="F1355" i="7" s="1"/>
  <c r="I1355" i="7" s="1"/>
  <c r="J1355" i="7" s="1"/>
  <c r="E1356" i="7"/>
  <c r="F1356" i="7" s="1"/>
  <c r="I1356" i="7" s="1"/>
  <c r="J1356" i="7" s="1"/>
  <c r="E1357" i="7"/>
  <c r="F1357" i="7" s="1"/>
  <c r="I1357" i="7" s="1"/>
  <c r="J1357" i="7" s="1"/>
  <c r="E1358" i="7"/>
  <c r="F1358" i="7" s="1"/>
  <c r="I1358" i="7" s="1"/>
  <c r="J1358" i="7" s="1"/>
  <c r="E1359" i="7"/>
  <c r="F1359" i="7" s="1"/>
  <c r="I1359" i="7" s="1"/>
  <c r="J1359" i="7" s="1"/>
  <c r="E1360" i="7"/>
  <c r="F1360" i="7" s="1"/>
  <c r="I1360" i="7" s="1"/>
  <c r="J1360" i="7" s="1"/>
  <c r="E1361" i="7"/>
  <c r="F1361" i="7" s="1"/>
  <c r="I1361" i="7" s="1"/>
  <c r="J1361" i="7" s="1"/>
  <c r="E1362" i="7"/>
  <c r="F1362" i="7" s="1"/>
  <c r="I1362" i="7" s="1"/>
  <c r="J1362" i="7" s="1"/>
  <c r="E1363" i="7"/>
  <c r="F1363" i="7" s="1"/>
  <c r="I1363" i="7" s="1"/>
  <c r="J1363" i="7" s="1"/>
  <c r="E1364" i="7"/>
  <c r="F1364" i="7" s="1"/>
  <c r="I1364" i="7" s="1"/>
  <c r="J1364" i="7" s="1"/>
  <c r="E1365" i="7"/>
  <c r="F1365" i="7" s="1"/>
  <c r="I1365" i="7" s="1"/>
  <c r="J1365" i="7" s="1"/>
  <c r="E1366" i="7"/>
  <c r="F1366" i="7" s="1"/>
  <c r="I1366" i="7" s="1"/>
  <c r="J1366" i="7" s="1"/>
  <c r="E1367" i="7"/>
  <c r="F1367" i="7" s="1"/>
  <c r="I1367" i="7" s="1"/>
  <c r="J1367" i="7" s="1"/>
  <c r="E1368" i="7"/>
  <c r="F1368" i="7" s="1"/>
  <c r="I1368" i="7" s="1"/>
  <c r="J1368" i="7" s="1"/>
  <c r="E1369" i="7"/>
  <c r="F1369" i="7" s="1"/>
  <c r="I1369" i="7" s="1"/>
  <c r="J1369" i="7" s="1"/>
  <c r="E1370" i="7"/>
  <c r="F1370" i="7" s="1"/>
  <c r="I1370" i="7" s="1"/>
  <c r="J1370" i="7" s="1"/>
  <c r="E1371" i="7"/>
  <c r="F1371" i="7" s="1"/>
  <c r="I1371" i="7" s="1"/>
  <c r="J1371" i="7" s="1"/>
  <c r="E1372" i="7"/>
  <c r="F1372" i="7" s="1"/>
  <c r="I1372" i="7" s="1"/>
  <c r="J1372" i="7" s="1"/>
  <c r="E1373" i="7"/>
  <c r="F1373" i="7" s="1"/>
  <c r="I1373" i="7" s="1"/>
  <c r="J1373" i="7" s="1"/>
  <c r="E1374" i="7"/>
  <c r="F1374" i="7" s="1"/>
  <c r="I1374" i="7" s="1"/>
  <c r="J1374" i="7" s="1"/>
  <c r="E1375" i="7"/>
  <c r="F1375" i="7" s="1"/>
  <c r="I1375" i="7" s="1"/>
  <c r="J1375" i="7" s="1"/>
  <c r="E1376" i="7"/>
  <c r="F1376" i="7" s="1"/>
  <c r="I1376" i="7" s="1"/>
  <c r="J1376" i="7" s="1"/>
  <c r="E1377" i="7"/>
  <c r="F1377" i="7" s="1"/>
  <c r="I1377" i="7" s="1"/>
  <c r="J1377" i="7" s="1"/>
  <c r="E1378" i="7"/>
  <c r="F1378" i="7" s="1"/>
  <c r="I1378" i="7" s="1"/>
  <c r="J1378" i="7" s="1"/>
  <c r="E1379" i="7"/>
  <c r="F1379" i="7" s="1"/>
  <c r="I1379" i="7" s="1"/>
  <c r="J1379" i="7" s="1"/>
  <c r="E1380" i="7"/>
  <c r="F1380" i="7" s="1"/>
  <c r="I1380" i="7" s="1"/>
  <c r="J1380" i="7" s="1"/>
  <c r="E1381" i="7"/>
  <c r="F1381" i="7" s="1"/>
  <c r="I1381" i="7" s="1"/>
  <c r="J1381" i="7" s="1"/>
  <c r="E1382" i="7"/>
  <c r="F1382" i="7" s="1"/>
  <c r="I1382" i="7" s="1"/>
  <c r="J1382" i="7" s="1"/>
  <c r="E1383" i="7"/>
  <c r="F1383" i="7" s="1"/>
  <c r="I1383" i="7" s="1"/>
  <c r="J1383" i="7" s="1"/>
  <c r="E1384" i="7"/>
  <c r="F1384" i="7" s="1"/>
  <c r="I1384" i="7" s="1"/>
  <c r="J1384" i="7" s="1"/>
  <c r="E1385" i="7"/>
  <c r="F1385" i="7" s="1"/>
  <c r="I1385" i="7" s="1"/>
  <c r="J1385" i="7" s="1"/>
  <c r="E1386" i="7"/>
  <c r="F1386" i="7" s="1"/>
  <c r="I1386" i="7" s="1"/>
  <c r="J1386" i="7" s="1"/>
  <c r="E1387" i="7"/>
  <c r="F1387" i="7" s="1"/>
  <c r="I1387" i="7" s="1"/>
  <c r="J1387" i="7" s="1"/>
  <c r="E1388" i="7"/>
  <c r="F1388" i="7" s="1"/>
  <c r="I1388" i="7" s="1"/>
  <c r="J1388" i="7" s="1"/>
  <c r="E1389" i="7"/>
  <c r="F1389" i="7" s="1"/>
  <c r="I1389" i="7" s="1"/>
  <c r="J1389" i="7" s="1"/>
  <c r="E1390" i="7"/>
  <c r="F1390" i="7" s="1"/>
  <c r="I1390" i="7" s="1"/>
  <c r="J1390" i="7" s="1"/>
  <c r="E1391" i="7"/>
  <c r="F1391" i="7" s="1"/>
  <c r="I1391" i="7" s="1"/>
  <c r="J1391" i="7" s="1"/>
  <c r="E1392" i="7"/>
  <c r="F1392" i="7" s="1"/>
  <c r="I1392" i="7" s="1"/>
  <c r="J1392" i="7" s="1"/>
  <c r="E1393" i="7"/>
  <c r="F1393" i="7" s="1"/>
  <c r="I1393" i="7" s="1"/>
  <c r="J1393" i="7" s="1"/>
  <c r="E1394" i="7"/>
  <c r="F1394" i="7" s="1"/>
  <c r="I1394" i="7" s="1"/>
  <c r="J1394" i="7" s="1"/>
  <c r="E1395" i="7"/>
  <c r="F1395" i="7" s="1"/>
  <c r="I1395" i="7" s="1"/>
  <c r="J1395" i="7" s="1"/>
  <c r="E1396" i="7"/>
  <c r="F1396" i="7" s="1"/>
  <c r="I1396" i="7" s="1"/>
  <c r="J1396" i="7" s="1"/>
  <c r="E1397" i="7"/>
  <c r="F1397" i="7" s="1"/>
  <c r="I1397" i="7" s="1"/>
  <c r="J1397" i="7" s="1"/>
  <c r="E1398" i="7"/>
  <c r="F1398" i="7" s="1"/>
  <c r="I1398" i="7" s="1"/>
  <c r="J1398" i="7" s="1"/>
  <c r="E1399" i="7"/>
  <c r="F1399" i="7" s="1"/>
  <c r="I1399" i="7" s="1"/>
  <c r="J1399" i="7" s="1"/>
  <c r="E1400" i="7"/>
  <c r="F1400" i="7" s="1"/>
  <c r="I1400" i="7" s="1"/>
  <c r="J1400" i="7" s="1"/>
  <c r="E1401" i="7"/>
  <c r="F1401" i="7" s="1"/>
  <c r="I1401" i="7" s="1"/>
  <c r="J1401" i="7" s="1"/>
  <c r="E1402" i="7"/>
  <c r="F1402" i="7" s="1"/>
  <c r="I1402" i="7" s="1"/>
  <c r="J1402" i="7" s="1"/>
  <c r="E1403" i="7"/>
  <c r="F1403" i="7" s="1"/>
  <c r="I1403" i="7" s="1"/>
  <c r="J1403" i="7" s="1"/>
  <c r="E1404" i="7"/>
  <c r="F1404" i="7" s="1"/>
  <c r="I1404" i="7" s="1"/>
  <c r="J1404" i="7" s="1"/>
  <c r="E1405" i="7"/>
  <c r="F1405" i="7" s="1"/>
  <c r="I1405" i="7" s="1"/>
  <c r="J1405" i="7" s="1"/>
  <c r="E1406" i="7"/>
  <c r="F1406" i="7" s="1"/>
  <c r="I1406" i="7" s="1"/>
  <c r="J1406" i="7" s="1"/>
  <c r="E1407" i="7"/>
  <c r="F1407" i="7" s="1"/>
  <c r="I1407" i="7" s="1"/>
  <c r="J1407" i="7" s="1"/>
  <c r="E1408" i="7"/>
  <c r="F1408" i="7" s="1"/>
  <c r="I1408" i="7" s="1"/>
  <c r="J1408" i="7" s="1"/>
  <c r="E1409" i="7"/>
  <c r="F1409" i="7" s="1"/>
  <c r="I1409" i="7" s="1"/>
  <c r="J1409" i="7" s="1"/>
  <c r="E1410" i="7"/>
  <c r="F1410" i="7" s="1"/>
  <c r="I1410" i="7" s="1"/>
  <c r="J1410" i="7" s="1"/>
  <c r="E1411" i="7"/>
  <c r="F1411" i="7" s="1"/>
  <c r="I1411" i="7" s="1"/>
  <c r="J1411" i="7" s="1"/>
  <c r="E1412" i="7"/>
  <c r="F1412" i="7" s="1"/>
  <c r="I1412" i="7" s="1"/>
  <c r="J1412" i="7" s="1"/>
  <c r="E1413" i="7"/>
  <c r="F1413" i="7" s="1"/>
  <c r="I1413" i="7" s="1"/>
  <c r="J1413" i="7" s="1"/>
  <c r="E1414" i="7"/>
  <c r="F1414" i="7" s="1"/>
  <c r="I1414" i="7" s="1"/>
  <c r="J1414" i="7" s="1"/>
  <c r="E1415" i="7"/>
  <c r="F1415" i="7" s="1"/>
  <c r="I1415" i="7" s="1"/>
  <c r="J1415" i="7" s="1"/>
  <c r="E1416" i="7"/>
  <c r="F1416" i="7" s="1"/>
  <c r="I1416" i="7" s="1"/>
  <c r="J1416" i="7" s="1"/>
  <c r="E1417" i="7"/>
  <c r="F1417" i="7" s="1"/>
  <c r="I1417" i="7" s="1"/>
  <c r="J1417" i="7" s="1"/>
  <c r="E1418" i="7"/>
  <c r="F1418" i="7" s="1"/>
  <c r="I1418" i="7" s="1"/>
  <c r="J1418" i="7" s="1"/>
  <c r="E1419" i="7"/>
  <c r="F1419" i="7" s="1"/>
  <c r="I1419" i="7" s="1"/>
  <c r="J1419" i="7" s="1"/>
  <c r="E1420" i="7"/>
  <c r="F1420" i="7" s="1"/>
  <c r="I1420" i="7" s="1"/>
  <c r="J1420" i="7" s="1"/>
  <c r="E1421" i="7"/>
  <c r="F1421" i="7" s="1"/>
  <c r="I1421" i="7" s="1"/>
  <c r="J1421" i="7" s="1"/>
  <c r="E1422" i="7"/>
  <c r="F1422" i="7" s="1"/>
  <c r="I1422" i="7" s="1"/>
  <c r="J1422" i="7" s="1"/>
  <c r="E1423" i="7"/>
  <c r="F1423" i="7" s="1"/>
  <c r="I1423" i="7" s="1"/>
  <c r="J1423" i="7" s="1"/>
  <c r="E1424" i="7"/>
  <c r="F1424" i="7" s="1"/>
  <c r="I1424" i="7" s="1"/>
  <c r="J1424" i="7" s="1"/>
  <c r="E1425" i="7"/>
  <c r="F1425" i="7" s="1"/>
  <c r="I1425" i="7" s="1"/>
  <c r="J1425" i="7" s="1"/>
  <c r="E1426" i="7"/>
  <c r="F1426" i="7" s="1"/>
  <c r="I1426" i="7" s="1"/>
  <c r="J1426" i="7" s="1"/>
  <c r="E1427" i="7"/>
  <c r="F1427" i="7" s="1"/>
  <c r="I1427" i="7" s="1"/>
  <c r="J1427" i="7" s="1"/>
  <c r="E1428" i="7"/>
  <c r="F1428" i="7" s="1"/>
  <c r="I1428" i="7" s="1"/>
  <c r="J1428" i="7" s="1"/>
  <c r="E1429" i="7"/>
  <c r="F1429" i="7" s="1"/>
  <c r="I1429" i="7" s="1"/>
  <c r="J1429" i="7" s="1"/>
  <c r="E1430" i="7"/>
  <c r="F1430" i="7" s="1"/>
  <c r="I1430" i="7" s="1"/>
  <c r="J1430" i="7" s="1"/>
  <c r="E1431" i="7"/>
  <c r="F1431" i="7" s="1"/>
  <c r="I1431" i="7" s="1"/>
  <c r="J1431" i="7" s="1"/>
  <c r="E1432" i="7"/>
  <c r="F1432" i="7" s="1"/>
  <c r="I1432" i="7" s="1"/>
  <c r="J1432" i="7" s="1"/>
  <c r="E1433" i="7"/>
  <c r="F1433" i="7" s="1"/>
  <c r="I1433" i="7" s="1"/>
  <c r="J1433" i="7" s="1"/>
  <c r="E1434" i="7"/>
  <c r="F1434" i="7" s="1"/>
  <c r="I1434" i="7" s="1"/>
  <c r="J1434" i="7" s="1"/>
  <c r="E1435" i="7"/>
  <c r="F1435" i="7" s="1"/>
  <c r="I1435" i="7" s="1"/>
  <c r="J1435" i="7" s="1"/>
  <c r="E1436" i="7"/>
  <c r="F1436" i="7" s="1"/>
  <c r="I1436" i="7" s="1"/>
  <c r="J1436" i="7" s="1"/>
  <c r="E1437" i="7"/>
  <c r="F1437" i="7" s="1"/>
  <c r="I1437" i="7" s="1"/>
  <c r="J1437" i="7" s="1"/>
  <c r="E1438" i="7"/>
  <c r="F1438" i="7" s="1"/>
  <c r="I1438" i="7" s="1"/>
  <c r="J1438" i="7" s="1"/>
  <c r="E1439" i="7"/>
  <c r="F1439" i="7" s="1"/>
  <c r="I1439" i="7" s="1"/>
  <c r="J1439" i="7" s="1"/>
  <c r="E1440" i="7"/>
  <c r="F1440" i="7" s="1"/>
  <c r="I1440" i="7" s="1"/>
  <c r="J1440" i="7" s="1"/>
  <c r="E1441" i="7"/>
  <c r="F1441" i="7" s="1"/>
  <c r="I1441" i="7" s="1"/>
  <c r="J1441" i="7" s="1"/>
  <c r="E1442" i="7"/>
  <c r="F1442" i="7" s="1"/>
  <c r="I1442" i="7" s="1"/>
  <c r="J1442" i="7" s="1"/>
  <c r="E1443" i="7"/>
  <c r="F1443" i="7" s="1"/>
  <c r="I1443" i="7" s="1"/>
  <c r="J1443" i="7" s="1"/>
  <c r="E1444" i="7"/>
  <c r="F1444" i="7" s="1"/>
  <c r="I1444" i="7" s="1"/>
  <c r="J1444" i="7" s="1"/>
  <c r="E1445" i="7"/>
  <c r="F1445" i="7" s="1"/>
  <c r="I1445" i="7" s="1"/>
  <c r="J1445" i="7" s="1"/>
  <c r="E1446" i="7"/>
  <c r="F1446" i="7" s="1"/>
  <c r="I1446" i="7" s="1"/>
  <c r="J1446" i="7" s="1"/>
  <c r="E1447" i="7"/>
  <c r="F1447" i="7" s="1"/>
  <c r="I1447" i="7" s="1"/>
  <c r="J1447" i="7" s="1"/>
  <c r="E1448" i="7"/>
  <c r="F1448" i="7" s="1"/>
  <c r="I1448" i="7" s="1"/>
  <c r="J1448" i="7" s="1"/>
  <c r="E1449" i="7"/>
  <c r="F1449" i="7" s="1"/>
  <c r="I1449" i="7" s="1"/>
  <c r="J1449" i="7" s="1"/>
  <c r="E1450" i="7"/>
  <c r="F1450" i="7" s="1"/>
  <c r="I1450" i="7" s="1"/>
  <c r="J1450" i="7" s="1"/>
  <c r="E1451" i="7"/>
  <c r="F1451" i="7" s="1"/>
  <c r="I1451" i="7" s="1"/>
  <c r="J1451" i="7" s="1"/>
  <c r="E1452" i="7"/>
  <c r="F1452" i="7" s="1"/>
  <c r="I1452" i="7" s="1"/>
  <c r="J1452" i="7" s="1"/>
  <c r="E1453" i="7"/>
  <c r="F1453" i="7" s="1"/>
  <c r="I1453" i="7" s="1"/>
  <c r="J1453" i="7" s="1"/>
  <c r="E1454" i="7"/>
  <c r="F1454" i="7" s="1"/>
  <c r="I1454" i="7" s="1"/>
  <c r="J1454" i="7" s="1"/>
  <c r="E1455" i="7"/>
  <c r="F1455" i="7" s="1"/>
  <c r="I1455" i="7" s="1"/>
  <c r="J1455" i="7" s="1"/>
  <c r="E1456" i="7"/>
  <c r="F1456" i="7" s="1"/>
  <c r="I1456" i="7" s="1"/>
  <c r="J1456" i="7" s="1"/>
  <c r="E1457" i="7"/>
  <c r="F1457" i="7" s="1"/>
  <c r="I1457" i="7" s="1"/>
  <c r="J1457" i="7" s="1"/>
  <c r="E1458" i="7"/>
  <c r="F1458" i="7" s="1"/>
  <c r="I1458" i="7" s="1"/>
  <c r="J1458" i="7" s="1"/>
  <c r="E1459" i="7"/>
  <c r="F1459" i="7" s="1"/>
  <c r="I1459" i="7" s="1"/>
  <c r="J1459" i="7" s="1"/>
  <c r="E1460" i="7"/>
  <c r="F1460" i="7" s="1"/>
  <c r="I1460" i="7" s="1"/>
  <c r="J1460" i="7" s="1"/>
  <c r="E1461" i="7"/>
  <c r="F1461" i="7" s="1"/>
  <c r="I1461" i="7" s="1"/>
  <c r="J1461" i="7" s="1"/>
  <c r="E1462" i="7"/>
  <c r="F1462" i="7" s="1"/>
  <c r="I1462" i="7" s="1"/>
  <c r="J1462" i="7" s="1"/>
  <c r="E1463" i="7"/>
  <c r="F1463" i="7" s="1"/>
  <c r="I1463" i="7" s="1"/>
  <c r="J1463" i="7" s="1"/>
  <c r="E1464" i="7"/>
  <c r="F1464" i="7" s="1"/>
  <c r="I1464" i="7" s="1"/>
  <c r="J1464" i="7" s="1"/>
  <c r="E1465" i="7"/>
  <c r="F1465" i="7" s="1"/>
  <c r="I1465" i="7" s="1"/>
  <c r="J1465" i="7" s="1"/>
  <c r="E1466" i="7"/>
  <c r="F1466" i="7" s="1"/>
  <c r="I1466" i="7" s="1"/>
  <c r="J1466" i="7" s="1"/>
  <c r="E1467" i="7"/>
  <c r="F1467" i="7" s="1"/>
  <c r="I1467" i="7" s="1"/>
  <c r="J1467" i="7" s="1"/>
  <c r="E1468" i="7"/>
  <c r="F1468" i="7" s="1"/>
  <c r="I1468" i="7" s="1"/>
  <c r="J1468" i="7" s="1"/>
  <c r="E1469" i="7"/>
  <c r="F1469" i="7" s="1"/>
  <c r="I1469" i="7" s="1"/>
  <c r="J1469" i="7" s="1"/>
  <c r="E1470" i="7"/>
  <c r="F1470" i="7" s="1"/>
  <c r="I1470" i="7" s="1"/>
  <c r="J1470" i="7" s="1"/>
  <c r="E1471" i="7"/>
  <c r="F1471" i="7" s="1"/>
  <c r="I1471" i="7" s="1"/>
  <c r="J1471" i="7" s="1"/>
  <c r="E1472" i="7"/>
  <c r="F1472" i="7" s="1"/>
  <c r="I1472" i="7" s="1"/>
  <c r="J1472" i="7" s="1"/>
  <c r="E1473" i="7"/>
  <c r="F1473" i="7" s="1"/>
  <c r="I1473" i="7" s="1"/>
  <c r="J1473" i="7" s="1"/>
  <c r="E1474" i="7"/>
  <c r="F1474" i="7" s="1"/>
  <c r="I1474" i="7" s="1"/>
  <c r="J1474" i="7" s="1"/>
  <c r="E1475" i="7"/>
  <c r="F1475" i="7" s="1"/>
  <c r="I1475" i="7" s="1"/>
  <c r="J1475" i="7" s="1"/>
  <c r="E1476" i="7"/>
  <c r="F1476" i="7" s="1"/>
  <c r="I1476" i="7" s="1"/>
  <c r="J1476" i="7" s="1"/>
  <c r="E1477" i="7"/>
  <c r="F1477" i="7" s="1"/>
  <c r="I1477" i="7" s="1"/>
  <c r="J1477" i="7" s="1"/>
  <c r="E1478" i="7"/>
  <c r="F1478" i="7" s="1"/>
  <c r="I1478" i="7" s="1"/>
  <c r="J1478" i="7" s="1"/>
  <c r="E1479" i="7"/>
  <c r="F1479" i="7" s="1"/>
  <c r="I1479" i="7" s="1"/>
  <c r="J1479" i="7" s="1"/>
  <c r="E1480" i="7"/>
  <c r="F1480" i="7" s="1"/>
  <c r="I1480" i="7" s="1"/>
  <c r="J1480" i="7" s="1"/>
  <c r="E1481" i="7"/>
  <c r="F1481" i="7" s="1"/>
  <c r="I1481" i="7" s="1"/>
  <c r="J1481" i="7" s="1"/>
  <c r="E1482" i="7"/>
  <c r="F1482" i="7" s="1"/>
  <c r="I1482" i="7" s="1"/>
  <c r="J1482" i="7" s="1"/>
  <c r="E1483" i="7"/>
  <c r="F1483" i="7" s="1"/>
  <c r="I1483" i="7" s="1"/>
  <c r="J1483" i="7" s="1"/>
  <c r="E1484" i="7"/>
  <c r="F1484" i="7" s="1"/>
  <c r="I1484" i="7" s="1"/>
  <c r="J1484" i="7" s="1"/>
  <c r="E1485" i="7"/>
  <c r="F1485" i="7" s="1"/>
  <c r="I1485" i="7" s="1"/>
  <c r="J1485" i="7" s="1"/>
  <c r="E1486" i="7"/>
  <c r="F1486" i="7" s="1"/>
  <c r="I1486" i="7" s="1"/>
  <c r="J1486" i="7" s="1"/>
  <c r="E1487" i="7"/>
  <c r="F1487" i="7" s="1"/>
  <c r="I1487" i="7" s="1"/>
  <c r="J1487" i="7" s="1"/>
  <c r="E1488" i="7"/>
  <c r="F1488" i="7" s="1"/>
  <c r="I1488" i="7" s="1"/>
  <c r="J1488" i="7" s="1"/>
  <c r="E1489" i="7"/>
  <c r="F1489" i="7" s="1"/>
  <c r="I1489" i="7" s="1"/>
  <c r="J1489" i="7" s="1"/>
  <c r="E1490" i="7"/>
  <c r="F1490" i="7" s="1"/>
  <c r="I1490" i="7" s="1"/>
  <c r="J1490" i="7" s="1"/>
  <c r="E1491" i="7"/>
  <c r="F1491" i="7" s="1"/>
  <c r="I1491" i="7" s="1"/>
  <c r="J1491" i="7" s="1"/>
  <c r="E1492" i="7"/>
  <c r="F1492" i="7" s="1"/>
  <c r="I1492" i="7" s="1"/>
  <c r="J1492" i="7" s="1"/>
  <c r="E1493" i="7"/>
  <c r="F1493" i="7" s="1"/>
  <c r="I1493" i="7" s="1"/>
  <c r="J1493" i="7" s="1"/>
  <c r="E1494" i="7"/>
  <c r="F1494" i="7" s="1"/>
  <c r="I1494" i="7" s="1"/>
  <c r="J1494" i="7" s="1"/>
  <c r="E1495" i="7"/>
  <c r="F1495" i="7" s="1"/>
  <c r="I1495" i="7" s="1"/>
  <c r="J1495" i="7" s="1"/>
  <c r="E1496" i="7"/>
  <c r="F1496" i="7" s="1"/>
  <c r="I1496" i="7" s="1"/>
  <c r="J1496" i="7" s="1"/>
  <c r="E1497" i="7"/>
  <c r="F1497" i="7" s="1"/>
  <c r="I1497" i="7" s="1"/>
  <c r="J1497" i="7" s="1"/>
  <c r="E1498" i="7"/>
  <c r="F1498" i="7" s="1"/>
  <c r="I1498" i="7" s="1"/>
  <c r="J1498" i="7" s="1"/>
  <c r="E1499" i="7"/>
  <c r="F1499" i="7" s="1"/>
  <c r="I1499" i="7" s="1"/>
  <c r="J1499" i="7" s="1"/>
  <c r="E1500" i="7"/>
  <c r="F1500" i="7" s="1"/>
  <c r="I1500" i="7" s="1"/>
  <c r="J1500" i="7" s="1"/>
  <c r="E1501" i="7"/>
  <c r="F1501" i="7" s="1"/>
  <c r="I1501" i="7" s="1"/>
  <c r="J1501" i="7" s="1"/>
  <c r="E1502" i="7"/>
  <c r="F1502" i="7" s="1"/>
  <c r="I1502" i="7" s="1"/>
  <c r="J1502" i="7" s="1"/>
  <c r="E1503" i="7"/>
  <c r="F1503" i="7" s="1"/>
  <c r="I1503" i="7" s="1"/>
  <c r="J1503" i="7" s="1"/>
  <c r="E1504" i="7"/>
  <c r="F1504" i="7" s="1"/>
  <c r="I1504" i="7" s="1"/>
  <c r="J1504" i="7" s="1"/>
  <c r="E1505" i="7"/>
  <c r="F1505" i="7" s="1"/>
  <c r="I1505" i="7" s="1"/>
  <c r="J1505" i="7" s="1"/>
  <c r="E1506" i="7"/>
  <c r="F1506" i="7" s="1"/>
  <c r="I1506" i="7" s="1"/>
  <c r="J1506" i="7" s="1"/>
  <c r="E1507" i="7"/>
  <c r="F1507" i="7" s="1"/>
  <c r="I1507" i="7" s="1"/>
  <c r="J1507" i="7" s="1"/>
  <c r="E1508" i="7"/>
  <c r="F1508" i="7" s="1"/>
  <c r="I1508" i="7" s="1"/>
  <c r="J1508" i="7" s="1"/>
  <c r="E1509" i="7"/>
  <c r="F1509" i="7" s="1"/>
  <c r="I1509" i="7" s="1"/>
  <c r="J1509" i="7" s="1"/>
  <c r="E1510" i="7"/>
  <c r="F1510" i="7" s="1"/>
  <c r="I1510" i="7" s="1"/>
  <c r="J1510" i="7" s="1"/>
  <c r="E1511" i="7"/>
  <c r="F1511" i="7" s="1"/>
  <c r="I1511" i="7" s="1"/>
  <c r="J1511" i="7" s="1"/>
  <c r="E1512" i="7"/>
  <c r="F1512" i="7" s="1"/>
  <c r="I1512" i="7" s="1"/>
  <c r="J1512" i="7" s="1"/>
  <c r="E1513" i="7"/>
  <c r="F1513" i="7" s="1"/>
  <c r="I1513" i="7" s="1"/>
  <c r="J1513" i="7" s="1"/>
  <c r="E1514" i="7"/>
  <c r="F1514" i="7" s="1"/>
  <c r="I1514" i="7" s="1"/>
  <c r="J1514" i="7" s="1"/>
  <c r="E1515" i="7"/>
  <c r="F1515" i="7" s="1"/>
  <c r="I1515" i="7" s="1"/>
  <c r="J1515" i="7" s="1"/>
  <c r="E1516" i="7"/>
  <c r="F1516" i="7" s="1"/>
  <c r="I1516" i="7" s="1"/>
  <c r="J1516" i="7" s="1"/>
  <c r="E1517" i="7"/>
  <c r="F1517" i="7" s="1"/>
  <c r="I1517" i="7" s="1"/>
  <c r="J1517" i="7" s="1"/>
  <c r="E1518" i="7"/>
  <c r="F1518" i="7" s="1"/>
  <c r="I1518" i="7" s="1"/>
  <c r="J1518" i="7" s="1"/>
  <c r="E1519" i="7"/>
  <c r="F1519" i="7" s="1"/>
  <c r="I1519" i="7" s="1"/>
  <c r="J1519" i="7" s="1"/>
  <c r="E1520" i="7"/>
  <c r="F1520" i="7" s="1"/>
  <c r="I1520" i="7" s="1"/>
  <c r="J1520" i="7" s="1"/>
  <c r="E1521" i="7"/>
  <c r="F1521" i="7" s="1"/>
  <c r="I1521" i="7" s="1"/>
  <c r="J1521" i="7" s="1"/>
  <c r="E1522" i="7"/>
  <c r="F1522" i="7" s="1"/>
  <c r="I1522" i="7" s="1"/>
  <c r="J1522" i="7" s="1"/>
  <c r="E1523" i="7"/>
  <c r="F1523" i="7" s="1"/>
  <c r="I1523" i="7" s="1"/>
  <c r="J1523" i="7" s="1"/>
  <c r="E1524" i="7"/>
  <c r="F1524" i="7" s="1"/>
  <c r="I1524" i="7" s="1"/>
  <c r="J1524" i="7" s="1"/>
  <c r="E1525" i="7"/>
  <c r="F1525" i="7" s="1"/>
  <c r="I1525" i="7" s="1"/>
  <c r="J1525" i="7" s="1"/>
  <c r="E1526" i="7"/>
  <c r="F1526" i="7" s="1"/>
  <c r="I1526" i="7" s="1"/>
  <c r="J1526" i="7" s="1"/>
  <c r="E1527" i="7"/>
  <c r="F1527" i="7" s="1"/>
  <c r="I1527" i="7" s="1"/>
  <c r="J1527" i="7" s="1"/>
  <c r="E1528" i="7"/>
  <c r="F1528" i="7" s="1"/>
  <c r="I1528" i="7" s="1"/>
  <c r="J1528" i="7" s="1"/>
  <c r="E1529" i="7"/>
  <c r="F1529" i="7" s="1"/>
  <c r="I1529" i="7" s="1"/>
  <c r="J1529" i="7" s="1"/>
  <c r="E1530" i="7"/>
  <c r="F1530" i="7" s="1"/>
  <c r="I1530" i="7" s="1"/>
  <c r="J1530" i="7" s="1"/>
  <c r="E1531" i="7"/>
  <c r="F1531" i="7" s="1"/>
  <c r="I1531" i="7" s="1"/>
  <c r="J1531" i="7" s="1"/>
  <c r="E1532" i="7"/>
  <c r="F1532" i="7" s="1"/>
  <c r="I1532" i="7" s="1"/>
  <c r="J1532" i="7" s="1"/>
  <c r="E1533" i="7"/>
  <c r="F1533" i="7" s="1"/>
  <c r="I1533" i="7" s="1"/>
  <c r="J1533" i="7" s="1"/>
  <c r="E1534" i="7"/>
  <c r="F1534" i="7" s="1"/>
  <c r="I1534" i="7" s="1"/>
  <c r="J1534" i="7" s="1"/>
  <c r="E1535" i="7"/>
  <c r="F1535" i="7" s="1"/>
  <c r="I1535" i="7" s="1"/>
  <c r="J1535" i="7" s="1"/>
  <c r="E1536" i="7"/>
  <c r="F1536" i="7" s="1"/>
  <c r="I1536" i="7" s="1"/>
  <c r="J1536" i="7" s="1"/>
  <c r="E1537" i="7"/>
  <c r="F1537" i="7" s="1"/>
  <c r="I1537" i="7" s="1"/>
  <c r="J1537" i="7" s="1"/>
  <c r="E1538" i="7"/>
  <c r="F1538" i="7" s="1"/>
  <c r="I1538" i="7" s="1"/>
  <c r="J1538" i="7" s="1"/>
  <c r="E1539" i="7"/>
  <c r="F1539" i="7" s="1"/>
  <c r="I1539" i="7" s="1"/>
  <c r="J1539" i="7" s="1"/>
  <c r="E1540" i="7"/>
  <c r="F1540" i="7" s="1"/>
  <c r="I1540" i="7" s="1"/>
  <c r="J1540" i="7" s="1"/>
  <c r="E1541" i="7"/>
  <c r="F1541" i="7" s="1"/>
  <c r="I1541" i="7" s="1"/>
  <c r="J1541" i="7" s="1"/>
  <c r="E1542" i="7"/>
  <c r="F1542" i="7" s="1"/>
  <c r="I1542" i="7" s="1"/>
  <c r="J1542" i="7" s="1"/>
  <c r="E1543" i="7"/>
  <c r="F1543" i="7" s="1"/>
  <c r="I1543" i="7" s="1"/>
  <c r="J1543" i="7" s="1"/>
  <c r="E1544" i="7"/>
  <c r="F1544" i="7" s="1"/>
  <c r="I1544" i="7" s="1"/>
  <c r="J1544" i="7" s="1"/>
  <c r="E1545" i="7"/>
  <c r="F1545" i="7" s="1"/>
  <c r="I1545" i="7" s="1"/>
  <c r="J1545" i="7" s="1"/>
  <c r="E1546" i="7"/>
  <c r="F1546" i="7" s="1"/>
  <c r="I1546" i="7" s="1"/>
  <c r="J1546" i="7" s="1"/>
  <c r="E1547" i="7"/>
  <c r="F1547" i="7" s="1"/>
  <c r="I1547" i="7" s="1"/>
  <c r="J1547" i="7" s="1"/>
  <c r="E1548" i="7"/>
  <c r="F1548" i="7" s="1"/>
  <c r="I1548" i="7" s="1"/>
  <c r="J1548" i="7" s="1"/>
  <c r="E1549" i="7"/>
  <c r="F1549" i="7" s="1"/>
  <c r="I1549" i="7" s="1"/>
  <c r="J1549" i="7" s="1"/>
  <c r="E1550" i="7"/>
  <c r="F1550" i="7" s="1"/>
  <c r="I1550" i="7" s="1"/>
  <c r="J1550" i="7" s="1"/>
  <c r="E1551" i="7"/>
  <c r="F1551" i="7" s="1"/>
  <c r="I1551" i="7" s="1"/>
  <c r="J1551" i="7" s="1"/>
  <c r="E1552" i="7"/>
  <c r="F1552" i="7" s="1"/>
  <c r="I1552" i="7" s="1"/>
  <c r="J1552" i="7" s="1"/>
  <c r="E1553" i="7"/>
  <c r="F1553" i="7" s="1"/>
  <c r="I1553" i="7" s="1"/>
  <c r="J1553" i="7" s="1"/>
  <c r="E1554" i="7"/>
  <c r="F1554" i="7" s="1"/>
  <c r="I1554" i="7" s="1"/>
  <c r="J1554" i="7" s="1"/>
  <c r="E1555" i="7"/>
  <c r="F1555" i="7" s="1"/>
  <c r="I1555" i="7" s="1"/>
  <c r="J1555" i="7" s="1"/>
  <c r="E1556" i="7"/>
  <c r="F1556" i="7" s="1"/>
  <c r="I1556" i="7" s="1"/>
  <c r="J1556" i="7" s="1"/>
  <c r="E1557" i="7"/>
  <c r="F1557" i="7" s="1"/>
  <c r="I1557" i="7" s="1"/>
  <c r="J1557" i="7" s="1"/>
  <c r="E1558" i="7"/>
  <c r="F1558" i="7" s="1"/>
  <c r="I1558" i="7" s="1"/>
  <c r="J1558" i="7" s="1"/>
  <c r="E1559" i="7"/>
  <c r="F1559" i="7" s="1"/>
  <c r="I1559" i="7" s="1"/>
  <c r="J1559" i="7" s="1"/>
  <c r="E1560" i="7"/>
  <c r="F1560" i="7" s="1"/>
  <c r="I1560" i="7" s="1"/>
  <c r="J1560" i="7" s="1"/>
  <c r="E1561" i="7"/>
  <c r="F1561" i="7" s="1"/>
  <c r="I1561" i="7" s="1"/>
  <c r="J1561" i="7" s="1"/>
  <c r="E1562" i="7"/>
  <c r="F1562" i="7" s="1"/>
  <c r="I1562" i="7" s="1"/>
  <c r="J1562" i="7" s="1"/>
  <c r="E1563" i="7"/>
  <c r="F1563" i="7" s="1"/>
  <c r="I1563" i="7" s="1"/>
  <c r="J1563" i="7" s="1"/>
  <c r="E1564" i="7"/>
  <c r="F1564" i="7" s="1"/>
  <c r="I1564" i="7" s="1"/>
  <c r="J1564" i="7" s="1"/>
  <c r="E1565" i="7"/>
  <c r="F1565" i="7" s="1"/>
  <c r="I1565" i="7" s="1"/>
  <c r="J1565" i="7" s="1"/>
  <c r="E1566" i="7"/>
  <c r="F1566" i="7" s="1"/>
  <c r="I1566" i="7" s="1"/>
  <c r="J1566" i="7" s="1"/>
  <c r="E1567" i="7"/>
  <c r="F1567" i="7" s="1"/>
  <c r="I1567" i="7" s="1"/>
  <c r="J1567" i="7" s="1"/>
  <c r="E1568" i="7"/>
  <c r="F1568" i="7" s="1"/>
  <c r="I1568" i="7" s="1"/>
  <c r="J1568" i="7" s="1"/>
  <c r="E1569" i="7"/>
  <c r="F1569" i="7" s="1"/>
  <c r="I1569" i="7" s="1"/>
  <c r="J1569" i="7" s="1"/>
  <c r="E1570" i="7"/>
  <c r="F1570" i="7" s="1"/>
  <c r="I1570" i="7" s="1"/>
  <c r="J1570" i="7" s="1"/>
  <c r="E1571" i="7"/>
  <c r="F1571" i="7" s="1"/>
  <c r="I1571" i="7" s="1"/>
  <c r="J1571" i="7" s="1"/>
  <c r="E1572" i="7"/>
  <c r="F1572" i="7" s="1"/>
  <c r="I1572" i="7" s="1"/>
  <c r="J1572" i="7" s="1"/>
  <c r="E1573" i="7"/>
  <c r="F1573" i="7" s="1"/>
  <c r="I1573" i="7" s="1"/>
  <c r="J1573" i="7" s="1"/>
  <c r="E1574" i="7"/>
  <c r="F1574" i="7" s="1"/>
  <c r="I1574" i="7" s="1"/>
  <c r="J1574" i="7" s="1"/>
  <c r="E1575" i="7"/>
  <c r="F1575" i="7" s="1"/>
  <c r="I1575" i="7" s="1"/>
  <c r="J1575" i="7" s="1"/>
  <c r="E1576" i="7"/>
  <c r="F1576" i="7" s="1"/>
  <c r="I1576" i="7" s="1"/>
  <c r="J1576" i="7" s="1"/>
  <c r="E1577" i="7"/>
  <c r="F1577" i="7" s="1"/>
  <c r="I1577" i="7" s="1"/>
  <c r="J1577" i="7" s="1"/>
  <c r="E1578" i="7"/>
  <c r="F1578" i="7" s="1"/>
  <c r="I1578" i="7" s="1"/>
  <c r="J1578" i="7" s="1"/>
  <c r="E1579" i="7"/>
  <c r="F1579" i="7" s="1"/>
  <c r="I1579" i="7" s="1"/>
  <c r="J1579" i="7" s="1"/>
  <c r="E1580" i="7"/>
  <c r="F1580" i="7" s="1"/>
  <c r="I1580" i="7" s="1"/>
  <c r="J1580" i="7" s="1"/>
  <c r="E1581" i="7"/>
  <c r="F1581" i="7" s="1"/>
  <c r="I1581" i="7" s="1"/>
  <c r="J1581" i="7" s="1"/>
  <c r="E1582" i="7"/>
  <c r="F1582" i="7" s="1"/>
  <c r="I1582" i="7" s="1"/>
  <c r="J1582" i="7" s="1"/>
  <c r="E1583" i="7"/>
  <c r="F1583" i="7" s="1"/>
  <c r="I1583" i="7" s="1"/>
  <c r="J1583" i="7" s="1"/>
  <c r="E1584" i="7"/>
  <c r="F1584" i="7" s="1"/>
  <c r="I1584" i="7" s="1"/>
  <c r="J1584" i="7" s="1"/>
  <c r="E1585" i="7"/>
  <c r="F1585" i="7" s="1"/>
  <c r="I1585" i="7" s="1"/>
  <c r="J1585" i="7" s="1"/>
  <c r="E1586" i="7"/>
  <c r="F1586" i="7" s="1"/>
  <c r="I1586" i="7" s="1"/>
  <c r="J1586" i="7" s="1"/>
  <c r="E1587" i="7"/>
  <c r="F1587" i="7" s="1"/>
  <c r="I1587" i="7" s="1"/>
  <c r="J1587" i="7" s="1"/>
  <c r="E1588" i="7"/>
  <c r="F1588" i="7" s="1"/>
  <c r="I1588" i="7" s="1"/>
  <c r="J1588" i="7" s="1"/>
  <c r="E1589" i="7"/>
  <c r="F1589" i="7" s="1"/>
  <c r="I1589" i="7" s="1"/>
  <c r="J1589" i="7" s="1"/>
  <c r="E1590" i="7"/>
  <c r="F1590" i="7" s="1"/>
  <c r="I1590" i="7" s="1"/>
  <c r="J1590" i="7" s="1"/>
  <c r="E1591" i="7"/>
  <c r="F1591" i="7" s="1"/>
  <c r="I1591" i="7" s="1"/>
  <c r="J1591" i="7" s="1"/>
  <c r="E1592" i="7"/>
  <c r="F1592" i="7" s="1"/>
  <c r="I1592" i="7" s="1"/>
  <c r="J1592" i="7" s="1"/>
  <c r="E1593" i="7"/>
  <c r="F1593" i="7" s="1"/>
  <c r="I1593" i="7" s="1"/>
  <c r="J1593" i="7" s="1"/>
  <c r="E1594" i="7"/>
  <c r="F1594" i="7" s="1"/>
  <c r="I1594" i="7" s="1"/>
  <c r="J1594" i="7" s="1"/>
  <c r="E1595" i="7"/>
  <c r="F1595" i="7" s="1"/>
  <c r="I1595" i="7" s="1"/>
  <c r="J1595" i="7" s="1"/>
  <c r="E1596" i="7"/>
  <c r="F1596" i="7" s="1"/>
  <c r="I1596" i="7" s="1"/>
  <c r="J1596" i="7" s="1"/>
  <c r="E1597" i="7"/>
  <c r="F1597" i="7" s="1"/>
  <c r="I1597" i="7" s="1"/>
  <c r="J1597" i="7" s="1"/>
  <c r="E1598" i="7"/>
  <c r="F1598" i="7" s="1"/>
  <c r="I1598" i="7" s="1"/>
  <c r="J1598" i="7" s="1"/>
  <c r="E1599" i="7"/>
  <c r="F1599" i="7" s="1"/>
  <c r="I1599" i="7" s="1"/>
  <c r="J1599" i="7" s="1"/>
  <c r="E1600" i="7"/>
  <c r="F1600" i="7" s="1"/>
  <c r="I1600" i="7" s="1"/>
  <c r="J1600" i="7" s="1"/>
  <c r="E1601" i="7"/>
  <c r="F1601" i="7" s="1"/>
  <c r="I1601" i="7" s="1"/>
  <c r="J1601" i="7" s="1"/>
  <c r="E1602" i="7"/>
  <c r="F1602" i="7" s="1"/>
  <c r="I1602" i="7" s="1"/>
  <c r="J1602" i="7" s="1"/>
  <c r="E1603" i="7"/>
  <c r="F1603" i="7" s="1"/>
  <c r="I1603" i="7" s="1"/>
  <c r="J1603" i="7" s="1"/>
  <c r="E1604" i="7"/>
  <c r="F1604" i="7" s="1"/>
  <c r="I1604" i="7" s="1"/>
  <c r="J1604" i="7" s="1"/>
  <c r="E1605" i="7"/>
  <c r="F1605" i="7" s="1"/>
  <c r="I1605" i="7" s="1"/>
  <c r="J1605" i="7" s="1"/>
  <c r="E1606" i="7"/>
  <c r="F1606" i="7" s="1"/>
  <c r="I1606" i="7" s="1"/>
  <c r="J1606" i="7" s="1"/>
  <c r="E1607" i="7"/>
  <c r="F1607" i="7" s="1"/>
  <c r="I1607" i="7" s="1"/>
  <c r="J1607" i="7" s="1"/>
  <c r="E1608" i="7"/>
  <c r="F1608" i="7" s="1"/>
  <c r="I1608" i="7" s="1"/>
  <c r="J1608" i="7" s="1"/>
  <c r="E1609" i="7"/>
  <c r="F1609" i="7" s="1"/>
  <c r="I1609" i="7" s="1"/>
  <c r="J1609" i="7" s="1"/>
  <c r="E1610" i="7"/>
  <c r="F1610" i="7" s="1"/>
  <c r="I1610" i="7" s="1"/>
  <c r="J1610" i="7" s="1"/>
  <c r="E1611" i="7"/>
  <c r="F1611" i="7" s="1"/>
  <c r="I1611" i="7" s="1"/>
  <c r="J1611" i="7" s="1"/>
  <c r="E1612" i="7"/>
  <c r="F1612" i="7" s="1"/>
  <c r="I1612" i="7" s="1"/>
  <c r="J1612" i="7" s="1"/>
  <c r="E1613" i="7"/>
  <c r="F1613" i="7" s="1"/>
  <c r="I1613" i="7" s="1"/>
  <c r="J1613" i="7" s="1"/>
  <c r="E1614" i="7"/>
  <c r="F1614" i="7" s="1"/>
  <c r="I1614" i="7" s="1"/>
  <c r="J1614" i="7" s="1"/>
  <c r="E1615" i="7"/>
  <c r="F1615" i="7" s="1"/>
  <c r="I1615" i="7" s="1"/>
  <c r="J1615" i="7" s="1"/>
  <c r="E1616" i="7"/>
  <c r="F1616" i="7" s="1"/>
  <c r="I1616" i="7" s="1"/>
  <c r="J1616" i="7" s="1"/>
  <c r="E1617" i="7"/>
  <c r="F1617" i="7" s="1"/>
  <c r="I1617" i="7" s="1"/>
  <c r="J1617" i="7" s="1"/>
  <c r="E1618" i="7"/>
  <c r="F1618" i="7" s="1"/>
  <c r="I1618" i="7" s="1"/>
  <c r="J1618" i="7" s="1"/>
  <c r="E1619" i="7"/>
  <c r="F1619" i="7" s="1"/>
  <c r="I1619" i="7" s="1"/>
  <c r="J1619" i="7" s="1"/>
  <c r="E1620" i="7"/>
  <c r="F1620" i="7" s="1"/>
  <c r="I1620" i="7" s="1"/>
  <c r="J1620" i="7" s="1"/>
  <c r="E1621" i="7"/>
  <c r="F1621" i="7" s="1"/>
  <c r="I1621" i="7" s="1"/>
  <c r="J1621" i="7" s="1"/>
  <c r="E1622" i="7"/>
  <c r="F1622" i="7" s="1"/>
  <c r="I1622" i="7" s="1"/>
  <c r="J1622" i="7" s="1"/>
  <c r="E1623" i="7"/>
  <c r="F1623" i="7" s="1"/>
  <c r="I1623" i="7" s="1"/>
  <c r="J1623" i="7" s="1"/>
  <c r="E1624" i="7"/>
  <c r="F1624" i="7" s="1"/>
  <c r="I1624" i="7" s="1"/>
  <c r="J1624" i="7" s="1"/>
  <c r="E1625" i="7"/>
  <c r="F1625" i="7" s="1"/>
  <c r="I1625" i="7" s="1"/>
  <c r="J1625" i="7" s="1"/>
  <c r="E1626" i="7"/>
  <c r="F1626" i="7" s="1"/>
  <c r="I1626" i="7" s="1"/>
  <c r="J1626" i="7" s="1"/>
  <c r="E1627" i="7"/>
  <c r="F1627" i="7" s="1"/>
  <c r="I1627" i="7" s="1"/>
  <c r="J1627" i="7" s="1"/>
  <c r="E1628" i="7"/>
  <c r="F1628" i="7" s="1"/>
  <c r="I1628" i="7" s="1"/>
  <c r="J1628" i="7" s="1"/>
  <c r="E1629" i="7"/>
  <c r="F1629" i="7" s="1"/>
  <c r="I1629" i="7" s="1"/>
  <c r="J1629" i="7" s="1"/>
  <c r="E1630" i="7"/>
  <c r="F1630" i="7" s="1"/>
  <c r="I1630" i="7" s="1"/>
  <c r="J1630" i="7" s="1"/>
  <c r="E1631" i="7"/>
  <c r="F1631" i="7" s="1"/>
  <c r="I1631" i="7" s="1"/>
  <c r="J1631" i="7" s="1"/>
  <c r="E1632" i="7"/>
  <c r="F1632" i="7" s="1"/>
  <c r="I1632" i="7" s="1"/>
  <c r="J1632" i="7" s="1"/>
  <c r="E1633" i="7"/>
  <c r="F1633" i="7" s="1"/>
  <c r="I1633" i="7" s="1"/>
  <c r="J1633" i="7" s="1"/>
  <c r="E1634" i="7"/>
  <c r="F1634" i="7" s="1"/>
  <c r="I1634" i="7" s="1"/>
  <c r="J1634" i="7" s="1"/>
  <c r="E1635" i="7"/>
  <c r="F1635" i="7" s="1"/>
  <c r="I1635" i="7" s="1"/>
  <c r="J1635" i="7" s="1"/>
  <c r="E1636" i="7"/>
  <c r="F1636" i="7" s="1"/>
  <c r="I1636" i="7" s="1"/>
  <c r="J1636" i="7" s="1"/>
  <c r="E1637" i="7"/>
  <c r="F1637" i="7" s="1"/>
  <c r="I1637" i="7" s="1"/>
  <c r="J1637" i="7" s="1"/>
  <c r="E1638" i="7"/>
  <c r="F1638" i="7" s="1"/>
  <c r="I1638" i="7" s="1"/>
  <c r="J1638" i="7" s="1"/>
  <c r="E1639" i="7"/>
  <c r="F1639" i="7" s="1"/>
  <c r="I1639" i="7" s="1"/>
  <c r="J1639" i="7" s="1"/>
  <c r="E1640" i="7"/>
  <c r="F1640" i="7" s="1"/>
  <c r="I1640" i="7" s="1"/>
  <c r="J1640" i="7" s="1"/>
  <c r="E1641" i="7"/>
  <c r="F1641" i="7" s="1"/>
  <c r="I1641" i="7" s="1"/>
  <c r="J1641" i="7" s="1"/>
  <c r="E1642" i="7"/>
  <c r="F1642" i="7" s="1"/>
  <c r="I1642" i="7" s="1"/>
  <c r="J1642" i="7" s="1"/>
  <c r="E1643" i="7"/>
  <c r="F1643" i="7" s="1"/>
  <c r="I1643" i="7" s="1"/>
  <c r="J1643" i="7" s="1"/>
  <c r="E1644" i="7"/>
  <c r="F1644" i="7" s="1"/>
  <c r="I1644" i="7" s="1"/>
  <c r="J1644" i="7" s="1"/>
  <c r="E1645" i="7"/>
  <c r="F1645" i="7" s="1"/>
  <c r="I1645" i="7" s="1"/>
  <c r="J1645" i="7" s="1"/>
  <c r="E1646" i="7"/>
  <c r="F1646" i="7" s="1"/>
  <c r="I1646" i="7" s="1"/>
  <c r="J1646" i="7" s="1"/>
  <c r="E1647" i="7"/>
  <c r="F1647" i="7" s="1"/>
  <c r="I1647" i="7" s="1"/>
  <c r="J1647" i="7" s="1"/>
  <c r="E1648" i="7"/>
  <c r="F1648" i="7" s="1"/>
  <c r="I1648" i="7" s="1"/>
  <c r="J1648" i="7" s="1"/>
  <c r="E1649" i="7"/>
  <c r="F1649" i="7" s="1"/>
  <c r="I1649" i="7" s="1"/>
  <c r="J1649" i="7" s="1"/>
  <c r="E1650" i="7"/>
  <c r="F1650" i="7" s="1"/>
  <c r="I1650" i="7" s="1"/>
  <c r="J1650" i="7" s="1"/>
  <c r="E1651" i="7"/>
  <c r="F1651" i="7" s="1"/>
  <c r="I1651" i="7" s="1"/>
  <c r="J1651" i="7" s="1"/>
  <c r="E1652" i="7"/>
  <c r="F1652" i="7" s="1"/>
  <c r="I1652" i="7" s="1"/>
  <c r="J1652" i="7" s="1"/>
  <c r="E1653" i="7"/>
  <c r="F1653" i="7" s="1"/>
  <c r="I1653" i="7" s="1"/>
  <c r="J1653" i="7" s="1"/>
  <c r="E1654" i="7"/>
  <c r="F1654" i="7" s="1"/>
  <c r="I1654" i="7" s="1"/>
  <c r="J1654" i="7" s="1"/>
  <c r="E1655" i="7"/>
  <c r="F1655" i="7" s="1"/>
  <c r="I1655" i="7" s="1"/>
  <c r="J1655" i="7" s="1"/>
  <c r="E1656" i="7"/>
  <c r="F1656" i="7" s="1"/>
  <c r="I1656" i="7" s="1"/>
  <c r="J1656" i="7" s="1"/>
  <c r="E1657" i="7"/>
  <c r="F1657" i="7" s="1"/>
  <c r="I1657" i="7" s="1"/>
  <c r="J1657" i="7" s="1"/>
  <c r="E1658" i="7"/>
  <c r="F1658" i="7" s="1"/>
  <c r="I1658" i="7" s="1"/>
  <c r="J1658" i="7" s="1"/>
  <c r="E1659" i="7"/>
  <c r="F1659" i="7" s="1"/>
  <c r="I1659" i="7" s="1"/>
  <c r="J1659" i="7" s="1"/>
  <c r="E1660" i="7"/>
  <c r="F1660" i="7" s="1"/>
  <c r="I1660" i="7" s="1"/>
  <c r="J1660" i="7" s="1"/>
  <c r="E1661" i="7"/>
  <c r="F1661" i="7" s="1"/>
  <c r="I1661" i="7" s="1"/>
  <c r="J1661" i="7" s="1"/>
  <c r="E1662" i="7"/>
  <c r="F1662" i="7" s="1"/>
  <c r="I1662" i="7" s="1"/>
  <c r="J1662" i="7" s="1"/>
  <c r="E1663" i="7"/>
  <c r="F1663" i="7" s="1"/>
  <c r="I1663" i="7" s="1"/>
  <c r="J1663" i="7" s="1"/>
  <c r="E1664" i="7"/>
  <c r="F1664" i="7" s="1"/>
  <c r="I1664" i="7" s="1"/>
  <c r="J1664" i="7" s="1"/>
  <c r="E1665" i="7"/>
  <c r="F1665" i="7" s="1"/>
  <c r="I1665" i="7" s="1"/>
  <c r="J1665" i="7" s="1"/>
  <c r="E1666" i="7"/>
  <c r="F1666" i="7" s="1"/>
  <c r="I1666" i="7" s="1"/>
  <c r="J1666" i="7" s="1"/>
  <c r="E1667" i="7"/>
  <c r="F1667" i="7" s="1"/>
  <c r="I1667" i="7" s="1"/>
  <c r="J1667" i="7" s="1"/>
  <c r="E1668" i="7"/>
  <c r="F1668" i="7" s="1"/>
  <c r="I1668" i="7" s="1"/>
  <c r="J1668" i="7" s="1"/>
  <c r="E1669" i="7"/>
  <c r="F1669" i="7" s="1"/>
  <c r="I1669" i="7" s="1"/>
  <c r="J1669" i="7" s="1"/>
  <c r="E1670" i="7"/>
  <c r="F1670" i="7" s="1"/>
  <c r="I1670" i="7" s="1"/>
  <c r="J1670" i="7" s="1"/>
  <c r="E1671" i="7"/>
  <c r="F1671" i="7" s="1"/>
  <c r="I1671" i="7" s="1"/>
  <c r="J1671" i="7" s="1"/>
  <c r="E1672" i="7"/>
  <c r="F1672" i="7" s="1"/>
  <c r="I1672" i="7" s="1"/>
  <c r="J1672" i="7" s="1"/>
  <c r="E1673" i="7"/>
  <c r="F1673" i="7" s="1"/>
  <c r="I1673" i="7" s="1"/>
  <c r="J1673" i="7" s="1"/>
  <c r="E1674" i="7"/>
  <c r="F1674" i="7" s="1"/>
  <c r="I1674" i="7" s="1"/>
  <c r="J1674" i="7" s="1"/>
  <c r="E1675" i="7"/>
  <c r="F1675" i="7" s="1"/>
  <c r="I1675" i="7" s="1"/>
  <c r="J1675" i="7" s="1"/>
  <c r="E1676" i="7"/>
  <c r="F1676" i="7" s="1"/>
  <c r="I1676" i="7" s="1"/>
  <c r="J1676" i="7" s="1"/>
  <c r="E1677" i="7"/>
  <c r="F1677" i="7" s="1"/>
  <c r="I1677" i="7" s="1"/>
  <c r="J1677" i="7" s="1"/>
  <c r="E1678" i="7"/>
  <c r="F1678" i="7" s="1"/>
  <c r="I1678" i="7" s="1"/>
  <c r="J1678" i="7" s="1"/>
  <c r="E1679" i="7"/>
  <c r="F1679" i="7" s="1"/>
  <c r="I1679" i="7" s="1"/>
  <c r="J1679" i="7" s="1"/>
  <c r="E1680" i="7"/>
  <c r="F1680" i="7" s="1"/>
  <c r="I1680" i="7" s="1"/>
  <c r="J1680" i="7" s="1"/>
  <c r="E1681" i="7"/>
  <c r="F1681" i="7" s="1"/>
  <c r="I1681" i="7" s="1"/>
  <c r="J1681" i="7" s="1"/>
  <c r="E1682" i="7"/>
  <c r="F1682" i="7" s="1"/>
  <c r="I1682" i="7" s="1"/>
  <c r="J1682" i="7" s="1"/>
  <c r="E1683" i="7"/>
  <c r="F1683" i="7" s="1"/>
  <c r="I1683" i="7" s="1"/>
  <c r="J1683" i="7" s="1"/>
  <c r="E1684" i="7"/>
  <c r="F1684" i="7" s="1"/>
  <c r="I1684" i="7" s="1"/>
  <c r="J1684" i="7" s="1"/>
  <c r="E1685" i="7"/>
  <c r="F1685" i="7" s="1"/>
  <c r="I1685" i="7" s="1"/>
  <c r="J1685" i="7" s="1"/>
  <c r="E1686" i="7"/>
  <c r="F1686" i="7" s="1"/>
  <c r="I1686" i="7" s="1"/>
  <c r="J1686" i="7" s="1"/>
  <c r="E1687" i="7"/>
  <c r="F1687" i="7" s="1"/>
  <c r="I1687" i="7" s="1"/>
  <c r="J1687" i="7" s="1"/>
  <c r="E1688" i="7"/>
  <c r="F1688" i="7" s="1"/>
  <c r="I1688" i="7" s="1"/>
  <c r="J1688" i="7" s="1"/>
  <c r="E1689" i="7"/>
  <c r="F1689" i="7" s="1"/>
  <c r="I1689" i="7" s="1"/>
  <c r="J1689" i="7" s="1"/>
  <c r="E1690" i="7"/>
  <c r="F1690" i="7" s="1"/>
  <c r="I1690" i="7" s="1"/>
  <c r="J1690" i="7" s="1"/>
  <c r="E1691" i="7"/>
  <c r="F1691" i="7" s="1"/>
  <c r="I1691" i="7" s="1"/>
  <c r="J1691" i="7" s="1"/>
  <c r="E1692" i="7"/>
  <c r="F1692" i="7" s="1"/>
  <c r="I1692" i="7" s="1"/>
  <c r="J1692" i="7" s="1"/>
  <c r="E1693" i="7"/>
  <c r="F1693" i="7" s="1"/>
  <c r="I1693" i="7" s="1"/>
  <c r="J1693" i="7" s="1"/>
  <c r="E1694" i="7"/>
  <c r="F1694" i="7" s="1"/>
  <c r="I1694" i="7" s="1"/>
  <c r="J1694" i="7" s="1"/>
  <c r="E1695" i="7"/>
  <c r="F1695" i="7" s="1"/>
  <c r="I1695" i="7" s="1"/>
  <c r="J1695" i="7" s="1"/>
  <c r="E1696" i="7"/>
  <c r="F1696" i="7" s="1"/>
  <c r="I1696" i="7" s="1"/>
  <c r="J1696" i="7" s="1"/>
  <c r="E1697" i="7"/>
  <c r="F1697" i="7" s="1"/>
  <c r="I1697" i="7" s="1"/>
  <c r="J1697" i="7" s="1"/>
  <c r="E1698" i="7"/>
  <c r="F1698" i="7" s="1"/>
  <c r="I1698" i="7" s="1"/>
  <c r="J1698" i="7" s="1"/>
  <c r="E1699" i="7"/>
  <c r="F1699" i="7" s="1"/>
  <c r="I1699" i="7" s="1"/>
  <c r="J1699" i="7" s="1"/>
  <c r="E1700" i="7"/>
  <c r="F1700" i="7" s="1"/>
  <c r="I1700" i="7" s="1"/>
  <c r="J1700" i="7" s="1"/>
  <c r="E1701" i="7"/>
  <c r="F1701" i="7" s="1"/>
  <c r="I1701" i="7" s="1"/>
  <c r="J1701" i="7" s="1"/>
  <c r="E1702" i="7"/>
  <c r="F1702" i="7" s="1"/>
  <c r="I1702" i="7" s="1"/>
  <c r="J1702" i="7" s="1"/>
  <c r="E1703" i="7"/>
  <c r="F1703" i="7" s="1"/>
  <c r="I1703" i="7" s="1"/>
  <c r="J1703" i="7" s="1"/>
  <c r="E1704" i="7"/>
  <c r="F1704" i="7" s="1"/>
  <c r="I1704" i="7" s="1"/>
  <c r="J1704" i="7" s="1"/>
  <c r="E1705" i="7"/>
  <c r="F1705" i="7" s="1"/>
  <c r="I1705" i="7" s="1"/>
  <c r="J1705" i="7" s="1"/>
  <c r="E1706" i="7"/>
  <c r="F1706" i="7" s="1"/>
  <c r="I1706" i="7" s="1"/>
  <c r="J1706" i="7" s="1"/>
  <c r="E1707" i="7"/>
  <c r="F1707" i="7" s="1"/>
  <c r="I1707" i="7" s="1"/>
  <c r="J1707" i="7" s="1"/>
  <c r="E1708" i="7"/>
  <c r="F1708" i="7" s="1"/>
  <c r="I1708" i="7" s="1"/>
  <c r="J1708" i="7" s="1"/>
  <c r="E1709" i="7"/>
  <c r="F1709" i="7" s="1"/>
  <c r="I1709" i="7" s="1"/>
  <c r="J1709" i="7" s="1"/>
  <c r="E1710" i="7"/>
  <c r="F1710" i="7" s="1"/>
  <c r="I1710" i="7" s="1"/>
  <c r="J1710" i="7" s="1"/>
  <c r="E1711" i="7"/>
  <c r="F1711" i="7" s="1"/>
  <c r="I1711" i="7" s="1"/>
  <c r="J1711" i="7" s="1"/>
  <c r="E1712" i="7"/>
  <c r="F1712" i="7" s="1"/>
  <c r="I1712" i="7" s="1"/>
  <c r="J1712" i="7" s="1"/>
  <c r="E1713" i="7"/>
  <c r="F1713" i="7" s="1"/>
  <c r="I1713" i="7" s="1"/>
  <c r="J1713" i="7" s="1"/>
  <c r="E1714" i="7"/>
  <c r="F1714" i="7" s="1"/>
  <c r="I1714" i="7" s="1"/>
  <c r="J1714" i="7" s="1"/>
  <c r="E1715" i="7"/>
  <c r="F1715" i="7" s="1"/>
  <c r="I1715" i="7" s="1"/>
  <c r="J1715" i="7" s="1"/>
  <c r="E1716" i="7"/>
  <c r="F1716" i="7" s="1"/>
  <c r="I1716" i="7" s="1"/>
  <c r="J1716" i="7" s="1"/>
  <c r="E1717" i="7"/>
  <c r="F1717" i="7" s="1"/>
  <c r="I1717" i="7" s="1"/>
  <c r="J1717" i="7" s="1"/>
  <c r="E1718" i="7"/>
  <c r="F1718" i="7" s="1"/>
  <c r="I1718" i="7" s="1"/>
  <c r="J1718" i="7" s="1"/>
  <c r="E1719" i="7"/>
  <c r="F1719" i="7" s="1"/>
  <c r="I1719" i="7" s="1"/>
  <c r="J1719" i="7" s="1"/>
  <c r="E1720" i="7"/>
  <c r="F1720" i="7" s="1"/>
  <c r="I1720" i="7" s="1"/>
  <c r="J1720" i="7" s="1"/>
  <c r="E1721" i="7"/>
  <c r="F1721" i="7" s="1"/>
  <c r="I1721" i="7" s="1"/>
  <c r="J1721" i="7" s="1"/>
  <c r="E1722" i="7"/>
  <c r="F1722" i="7" s="1"/>
  <c r="I1722" i="7" s="1"/>
  <c r="J1722" i="7" s="1"/>
  <c r="E1723" i="7"/>
  <c r="F1723" i="7" s="1"/>
  <c r="I1723" i="7" s="1"/>
  <c r="J1723" i="7" s="1"/>
  <c r="E1724" i="7"/>
  <c r="F1724" i="7" s="1"/>
  <c r="I1724" i="7" s="1"/>
  <c r="J1724" i="7" s="1"/>
  <c r="E1725" i="7"/>
  <c r="F1725" i="7" s="1"/>
  <c r="I1725" i="7" s="1"/>
  <c r="J1725" i="7" s="1"/>
  <c r="E1726" i="7"/>
  <c r="F1726" i="7" s="1"/>
  <c r="I1726" i="7" s="1"/>
  <c r="J1726" i="7" s="1"/>
  <c r="E1727" i="7"/>
  <c r="F1727" i="7" s="1"/>
  <c r="I1727" i="7" s="1"/>
  <c r="J1727" i="7" s="1"/>
  <c r="E1728" i="7"/>
  <c r="F1728" i="7" s="1"/>
  <c r="I1728" i="7" s="1"/>
  <c r="J1728" i="7" s="1"/>
  <c r="E1729" i="7"/>
  <c r="F1729" i="7" s="1"/>
  <c r="I1729" i="7" s="1"/>
  <c r="J1729" i="7" s="1"/>
  <c r="E1730" i="7"/>
  <c r="F1730" i="7" s="1"/>
  <c r="I1730" i="7" s="1"/>
  <c r="J1730" i="7" s="1"/>
  <c r="E1731" i="7"/>
  <c r="F1731" i="7" s="1"/>
  <c r="I1731" i="7" s="1"/>
  <c r="J1731" i="7" s="1"/>
  <c r="E1732" i="7"/>
  <c r="F1732" i="7" s="1"/>
  <c r="I1732" i="7" s="1"/>
  <c r="J1732" i="7" s="1"/>
  <c r="E1733" i="7"/>
  <c r="F1733" i="7" s="1"/>
  <c r="I1733" i="7" s="1"/>
  <c r="J1733" i="7" s="1"/>
  <c r="E1734" i="7"/>
  <c r="F1734" i="7" s="1"/>
  <c r="I1734" i="7" s="1"/>
  <c r="J1734" i="7" s="1"/>
  <c r="E1735" i="7"/>
  <c r="F1735" i="7" s="1"/>
  <c r="I1735" i="7" s="1"/>
  <c r="J1735" i="7" s="1"/>
  <c r="E1736" i="7"/>
  <c r="F1736" i="7" s="1"/>
  <c r="I1736" i="7" s="1"/>
  <c r="J1736" i="7" s="1"/>
  <c r="E1737" i="7"/>
  <c r="F1737" i="7" s="1"/>
  <c r="I1737" i="7" s="1"/>
  <c r="J1737" i="7" s="1"/>
  <c r="E1738" i="7"/>
  <c r="F1738" i="7" s="1"/>
  <c r="I1738" i="7" s="1"/>
  <c r="J1738" i="7" s="1"/>
  <c r="E1739" i="7"/>
  <c r="F1739" i="7" s="1"/>
  <c r="I1739" i="7" s="1"/>
  <c r="J1739" i="7" s="1"/>
  <c r="E1740" i="7"/>
  <c r="F1740" i="7" s="1"/>
  <c r="I1740" i="7" s="1"/>
  <c r="J1740" i="7" s="1"/>
  <c r="E1741" i="7"/>
  <c r="F1741" i="7" s="1"/>
  <c r="I1741" i="7" s="1"/>
  <c r="J1741" i="7" s="1"/>
  <c r="E1742" i="7"/>
  <c r="F1742" i="7" s="1"/>
  <c r="I1742" i="7" s="1"/>
  <c r="J1742" i="7" s="1"/>
  <c r="E1743" i="7"/>
  <c r="F1743" i="7" s="1"/>
  <c r="I1743" i="7" s="1"/>
  <c r="J1743" i="7" s="1"/>
  <c r="E1744" i="7"/>
  <c r="F1744" i="7" s="1"/>
  <c r="I1744" i="7" s="1"/>
  <c r="J1744" i="7" s="1"/>
  <c r="E1745" i="7"/>
  <c r="F1745" i="7" s="1"/>
  <c r="I1745" i="7" s="1"/>
  <c r="J1745" i="7" s="1"/>
  <c r="E1746" i="7"/>
  <c r="F1746" i="7" s="1"/>
  <c r="I1746" i="7" s="1"/>
  <c r="J1746" i="7" s="1"/>
  <c r="E1747" i="7"/>
  <c r="F1747" i="7" s="1"/>
  <c r="I1747" i="7" s="1"/>
  <c r="J1747" i="7" s="1"/>
  <c r="E1748" i="7"/>
  <c r="F1748" i="7" s="1"/>
  <c r="I1748" i="7" s="1"/>
  <c r="J1748" i="7" s="1"/>
  <c r="E1749" i="7"/>
  <c r="F1749" i="7" s="1"/>
  <c r="I1749" i="7" s="1"/>
  <c r="J1749" i="7" s="1"/>
  <c r="E1750" i="7"/>
  <c r="F1750" i="7" s="1"/>
  <c r="I1750" i="7" s="1"/>
  <c r="J1750" i="7" s="1"/>
  <c r="E1751" i="7"/>
  <c r="F1751" i="7" s="1"/>
  <c r="I1751" i="7" s="1"/>
  <c r="J1751" i="7" s="1"/>
  <c r="E1752" i="7"/>
  <c r="F1752" i="7" s="1"/>
  <c r="I1752" i="7" s="1"/>
  <c r="J1752" i="7" s="1"/>
  <c r="E1753" i="7"/>
  <c r="F1753" i="7" s="1"/>
  <c r="I1753" i="7" s="1"/>
  <c r="J1753" i="7" s="1"/>
  <c r="E1754" i="7"/>
  <c r="F1754" i="7" s="1"/>
  <c r="I1754" i="7" s="1"/>
  <c r="J1754" i="7" s="1"/>
  <c r="E1755" i="7"/>
  <c r="F1755" i="7" s="1"/>
  <c r="I1755" i="7" s="1"/>
  <c r="J1755" i="7" s="1"/>
  <c r="E1756" i="7"/>
  <c r="F1756" i="7" s="1"/>
  <c r="I1756" i="7" s="1"/>
  <c r="J1756" i="7" s="1"/>
  <c r="E1757" i="7"/>
  <c r="F1757" i="7" s="1"/>
  <c r="I1757" i="7" s="1"/>
  <c r="J1757" i="7" s="1"/>
  <c r="E1758" i="7"/>
  <c r="F1758" i="7" s="1"/>
  <c r="I1758" i="7" s="1"/>
  <c r="J1758" i="7" s="1"/>
  <c r="E1759" i="7"/>
  <c r="F1759" i="7" s="1"/>
  <c r="I1759" i="7" s="1"/>
  <c r="J1759" i="7" s="1"/>
  <c r="E1760" i="7"/>
  <c r="F1760" i="7" s="1"/>
  <c r="I1760" i="7" s="1"/>
  <c r="J1760" i="7" s="1"/>
  <c r="E1761" i="7"/>
  <c r="F1761" i="7" s="1"/>
  <c r="I1761" i="7" s="1"/>
  <c r="J1761" i="7" s="1"/>
  <c r="E1762" i="7"/>
  <c r="F1762" i="7" s="1"/>
  <c r="I1762" i="7" s="1"/>
  <c r="J1762" i="7" s="1"/>
  <c r="E1763" i="7"/>
  <c r="F1763" i="7" s="1"/>
  <c r="I1763" i="7" s="1"/>
  <c r="J1763" i="7" s="1"/>
  <c r="E1764" i="7"/>
  <c r="F1764" i="7" s="1"/>
  <c r="I1764" i="7" s="1"/>
  <c r="J1764" i="7" s="1"/>
  <c r="E1765" i="7"/>
  <c r="F1765" i="7" s="1"/>
  <c r="I1765" i="7" s="1"/>
  <c r="J1765" i="7" s="1"/>
  <c r="E1766" i="7"/>
  <c r="F1766" i="7" s="1"/>
  <c r="I1766" i="7" s="1"/>
  <c r="J1766" i="7" s="1"/>
  <c r="E1767" i="7"/>
  <c r="F1767" i="7" s="1"/>
  <c r="I1767" i="7" s="1"/>
  <c r="J1767" i="7" s="1"/>
  <c r="E1768" i="7"/>
  <c r="F1768" i="7" s="1"/>
  <c r="I1768" i="7" s="1"/>
  <c r="J1768" i="7" s="1"/>
  <c r="E1769" i="7"/>
  <c r="F1769" i="7" s="1"/>
  <c r="I1769" i="7" s="1"/>
  <c r="J1769" i="7" s="1"/>
  <c r="E1770" i="7"/>
  <c r="F1770" i="7" s="1"/>
  <c r="I1770" i="7" s="1"/>
  <c r="J1770" i="7" s="1"/>
  <c r="E1771" i="7"/>
  <c r="F1771" i="7" s="1"/>
  <c r="I1771" i="7" s="1"/>
  <c r="J1771" i="7" s="1"/>
  <c r="E1772" i="7"/>
  <c r="F1772" i="7" s="1"/>
  <c r="I1772" i="7" s="1"/>
  <c r="J1772" i="7" s="1"/>
  <c r="E1773" i="7"/>
  <c r="F1773" i="7" s="1"/>
  <c r="I1773" i="7" s="1"/>
  <c r="J1773" i="7" s="1"/>
  <c r="E1774" i="7"/>
  <c r="F1774" i="7" s="1"/>
  <c r="I1774" i="7" s="1"/>
  <c r="J1774" i="7" s="1"/>
  <c r="E1775" i="7"/>
  <c r="F1775" i="7" s="1"/>
  <c r="I1775" i="7" s="1"/>
  <c r="J1775" i="7" s="1"/>
  <c r="E1776" i="7"/>
  <c r="F1776" i="7" s="1"/>
  <c r="I1776" i="7" s="1"/>
  <c r="J1776" i="7" s="1"/>
  <c r="E1777" i="7"/>
  <c r="F1777" i="7" s="1"/>
  <c r="I1777" i="7" s="1"/>
  <c r="J1777" i="7" s="1"/>
  <c r="E1778" i="7"/>
  <c r="F1778" i="7" s="1"/>
  <c r="I1778" i="7" s="1"/>
  <c r="J1778" i="7" s="1"/>
  <c r="E1779" i="7"/>
  <c r="F1779" i="7" s="1"/>
  <c r="I1779" i="7" s="1"/>
  <c r="J1779" i="7" s="1"/>
  <c r="E1780" i="7"/>
  <c r="F1780" i="7" s="1"/>
  <c r="I1780" i="7" s="1"/>
  <c r="J1780" i="7" s="1"/>
  <c r="E1781" i="7"/>
  <c r="F1781" i="7" s="1"/>
  <c r="I1781" i="7" s="1"/>
  <c r="J1781" i="7" s="1"/>
  <c r="E1782" i="7"/>
  <c r="F1782" i="7" s="1"/>
  <c r="I1782" i="7" s="1"/>
  <c r="J1782" i="7" s="1"/>
  <c r="E1783" i="7"/>
  <c r="F1783" i="7" s="1"/>
  <c r="I1783" i="7" s="1"/>
  <c r="J1783" i="7" s="1"/>
  <c r="E1784" i="7"/>
  <c r="F1784" i="7" s="1"/>
  <c r="I1784" i="7" s="1"/>
  <c r="J1784" i="7" s="1"/>
  <c r="E1785" i="7"/>
  <c r="F1785" i="7" s="1"/>
  <c r="I1785" i="7" s="1"/>
  <c r="J1785" i="7" s="1"/>
  <c r="E1786" i="7"/>
  <c r="F1786" i="7" s="1"/>
  <c r="I1786" i="7" s="1"/>
  <c r="J1786" i="7" s="1"/>
  <c r="E1787" i="7"/>
  <c r="F1787" i="7" s="1"/>
  <c r="I1787" i="7" s="1"/>
  <c r="J1787" i="7" s="1"/>
  <c r="E1788" i="7"/>
  <c r="F1788" i="7" s="1"/>
  <c r="I1788" i="7" s="1"/>
  <c r="J1788" i="7" s="1"/>
  <c r="E1789" i="7"/>
  <c r="F1789" i="7" s="1"/>
  <c r="I1789" i="7" s="1"/>
  <c r="J1789" i="7" s="1"/>
  <c r="E1790" i="7"/>
  <c r="F1790" i="7" s="1"/>
  <c r="I1790" i="7" s="1"/>
  <c r="J1790" i="7" s="1"/>
  <c r="E1791" i="7"/>
  <c r="F1791" i="7" s="1"/>
  <c r="I1791" i="7" s="1"/>
  <c r="J1791" i="7" s="1"/>
  <c r="E1792" i="7"/>
  <c r="F1792" i="7" s="1"/>
  <c r="I1792" i="7" s="1"/>
  <c r="J1792" i="7" s="1"/>
  <c r="E1793" i="7"/>
  <c r="F1793" i="7" s="1"/>
  <c r="I1793" i="7" s="1"/>
  <c r="J1793" i="7" s="1"/>
  <c r="E1794" i="7"/>
  <c r="F1794" i="7" s="1"/>
  <c r="I1794" i="7" s="1"/>
  <c r="J1794" i="7" s="1"/>
  <c r="E1795" i="7"/>
  <c r="F1795" i="7" s="1"/>
  <c r="I1795" i="7" s="1"/>
  <c r="J1795" i="7" s="1"/>
  <c r="E1796" i="7"/>
  <c r="F1796" i="7" s="1"/>
  <c r="I1796" i="7" s="1"/>
  <c r="J1796" i="7" s="1"/>
  <c r="E1797" i="7"/>
  <c r="F1797" i="7" s="1"/>
  <c r="I1797" i="7" s="1"/>
  <c r="J1797" i="7" s="1"/>
  <c r="E1798" i="7"/>
  <c r="F1798" i="7" s="1"/>
  <c r="I1798" i="7" s="1"/>
  <c r="J1798" i="7" s="1"/>
  <c r="E1799" i="7"/>
  <c r="F1799" i="7" s="1"/>
  <c r="I1799" i="7" s="1"/>
  <c r="J1799" i="7" s="1"/>
  <c r="E1800" i="7"/>
  <c r="F1800" i="7" s="1"/>
  <c r="I1800" i="7" s="1"/>
  <c r="J1800" i="7" s="1"/>
  <c r="E1801" i="7"/>
  <c r="F1801" i="7" s="1"/>
  <c r="I1801" i="7" s="1"/>
  <c r="J1801" i="7" s="1"/>
  <c r="E1802" i="7"/>
  <c r="F1802" i="7" s="1"/>
  <c r="I1802" i="7" s="1"/>
  <c r="J1802" i="7" s="1"/>
  <c r="E1803" i="7"/>
  <c r="F1803" i="7" s="1"/>
  <c r="I1803" i="7" s="1"/>
  <c r="J1803" i="7" s="1"/>
  <c r="E1804" i="7"/>
  <c r="F1804" i="7" s="1"/>
  <c r="I1804" i="7" s="1"/>
  <c r="J1804" i="7" s="1"/>
  <c r="E1805" i="7"/>
  <c r="F1805" i="7" s="1"/>
  <c r="I1805" i="7" s="1"/>
  <c r="J1805" i="7" s="1"/>
  <c r="E1806" i="7"/>
  <c r="F1806" i="7" s="1"/>
  <c r="I1806" i="7" s="1"/>
  <c r="J1806" i="7" s="1"/>
  <c r="E1807" i="7"/>
  <c r="F1807" i="7" s="1"/>
  <c r="I1807" i="7" s="1"/>
  <c r="J1807" i="7" s="1"/>
  <c r="E1808" i="7"/>
  <c r="F1808" i="7" s="1"/>
  <c r="I1808" i="7" s="1"/>
  <c r="J1808" i="7" s="1"/>
  <c r="E1809" i="7"/>
  <c r="F1809" i="7" s="1"/>
  <c r="I1809" i="7" s="1"/>
  <c r="J1809" i="7" s="1"/>
  <c r="E1810" i="7"/>
  <c r="F1810" i="7" s="1"/>
  <c r="I1810" i="7" s="1"/>
  <c r="J1810" i="7" s="1"/>
  <c r="E1811" i="7"/>
  <c r="F1811" i="7" s="1"/>
  <c r="I1811" i="7" s="1"/>
  <c r="J1811" i="7" s="1"/>
  <c r="E1812" i="7"/>
  <c r="F1812" i="7" s="1"/>
  <c r="I1812" i="7" s="1"/>
  <c r="J1812" i="7" s="1"/>
  <c r="E1813" i="7"/>
  <c r="F1813" i="7" s="1"/>
  <c r="I1813" i="7" s="1"/>
  <c r="J1813" i="7" s="1"/>
  <c r="E1814" i="7"/>
  <c r="F1814" i="7" s="1"/>
  <c r="I1814" i="7" s="1"/>
  <c r="J1814" i="7" s="1"/>
  <c r="E1815" i="7"/>
  <c r="F1815" i="7" s="1"/>
  <c r="I1815" i="7" s="1"/>
  <c r="J1815" i="7" s="1"/>
  <c r="E1816" i="7"/>
  <c r="F1816" i="7" s="1"/>
  <c r="I1816" i="7" s="1"/>
  <c r="J1816" i="7" s="1"/>
  <c r="E1817" i="7"/>
  <c r="F1817" i="7" s="1"/>
  <c r="I1817" i="7" s="1"/>
  <c r="J1817" i="7" s="1"/>
  <c r="E1818" i="7"/>
  <c r="F1818" i="7" s="1"/>
  <c r="I1818" i="7" s="1"/>
  <c r="J1818" i="7" s="1"/>
  <c r="E1819" i="7"/>
  <c r="F1819" i="7" s="1"/>
  <c r="I1819" i="7" s="1"/>
  <c r="J1819" i="7" s="1"/>
  <c r="E1820" i="7"/>
  <c r="F1820" i="7" s="1"/>
  <c r="I1820" i="7" s="1"/>
  <c r="J1820" i="7" s="1"/>
  <c r="E1821" i="7"/>
  <c r="F1821" i="7" s="1"/>
  <c r="I1821" i="7" s="1"/>
  <c r="J1821" i="7" s="1"/>
  <c r="E1822" i="7"/>
  <c r="F1822" i="7" s="1"/>
  <c r="I1822" i="7" s="1"/>
  <c r="J1822" i="7" s="1"/>
  <c r="E1823" i="7"/>
  <c r="F1823" i="7" s="1"/>
  <c r="I1823" i="7" s="1"/>
  <c r="J1823" i="7" s="1"/>
  <c r="E1824" i="7"/>
  <c r="F1824" i="7" s="1"/>
  <c r="I1824" i="7" s="1"/>
  <c r="J1824" i="7" s="1"/>
  <c r="E1825" i="7"/>
  <c r="F1825" i="7" s="1"/>
  <c r="I1825" i="7" s="1"/>
  <c r="J1825" i="7" s="1"/>
  <c r="E1826" i="7"/>
  <c r="F1826" i="7" s="1"/>
  <c r="I1826" i="7" s="1"/>
  <c r="J1826" i="7" s="1"/>
  <c r="E1827" i="7"/>
  <c r="F1827" i="7" s="1"/>
  <c r="I1827" i="7" s="1"/>
  <c r="J1827" i="7" s="1"/>
  <c r="E1828" i="7"/>
  <c r="F1828" i="7" s="1"/>
  <c r="I1828" i="7" s="1"/>
  <c r="J1828" i="7" s="1"/>
  <c r="E1829" i="7"/>
  <c r="F1829" i="7" s="1"/>
  <c r="I1829" i="7" s="1"/>
  <c r="J1829" i="7" s="1"/>
  <c r="E1830" i="7"/>
  <c r="F1830" i="7" s="1"/>
  <c r="I1830" i="7" s="1"/>
  <c r="J1830" i="7" s="1"/>
  <c r="E1831" i="7"/>
  <c r="F1831" i="7" s="1"/>
  <c r="I1831" i="7" s="1"/>
  <c r="J1831" i="7" s="1"/>
  <c r="E1832" i="7"/>
  <c r="F1832" i="7" s="1"/>
  <c r="I1832" i="7" s="1"/>
  <c r="J1832" i="7" s="1"/>
  <c r="E1833" i="7"/>
  <c r="F1833" i="7" s="1"/>
  <c r="I1833" i="7" s="1"/>
  <c r="J1833" i="7" s="1"/>
  <c r="E1834" i="7"/>
  <c r="F1834" i="7" s="1"/>
  <c r="I1834" i="7" s="1"/>
  <c r="J1834" i="7" s="1"/>
  <c r="E1835" i="7"/>
  <c r="F1835" i="7" s="1"/>
  <c r="I1835" i="7" s="1"/>
  <c r="J1835" i="7" s="1"/>
  <c r="E1836" i="7"/>
  <c r="F1836" i="7" s="1"/>
  <c r="I1836" i="7" s="1"/>
  <c r="J1836" i="7" s="1"/>
  <c r="E1837" i="7"/>
  <c r="F1837" i="7" s="1"/>
  <c r="I1837" i="7" s="1"/>
  <c r="J1837" i="7" s="1"/>
  <c r="E1838" i="7"/>
  <c r="F1838" i="7" s="1"/>
  <c r="I1838" i="7" s="1"/>
  <c r="J1838" i="7" s="1"/>
  <c r="E1839" i="7"/>
  <c r="F1839" i="7" s="1"/>
  <c r="I1839" i="7" s="1"/>
  <c r="J1839" i="7" s="1"/>
  <c r="E1840" i="7"/>
  <c r="F1840" i="7" s="1"/>
  <c r="I1840" i="7" s="1"/>
  <c r="J1840" i="7" s="1"/>
  <c r="E1841" i="7"/>
  <c r="F1841" i="7" s="1"/>
  <c r="I1841" i="7" s="1"/>
  <c r="J1841" i="7" s="1"/>
  <c r="E1842" i="7"/>
  <c r="F1842" i="7" s="1"/>
  <c r="I1842" i="7" s="1"/>
  <c r="J1842" i="7" s="1"/>
  <c r="E1843" i="7"/>
  <c r="F1843" i="7" s="1"/>
  <c r="I1843" i="7" s="1"/>
  <c r="J1843" i="7" s="1"/>
  <c r="E1844" i="7"/>
  <c r="F1844" i="7" s="1"/>
  <c r="I1844" i="7" s="1"/>
  <c r="J1844" i="7" s="1"/>
  <c r="E1845" i="7"/>
  <c r="F1845" i="7" s="1"/>
  <c r="I1845" i="7" s="1"/>
  <c r="J1845" i="7" s="1"/>
  <c r="E1846" i="7"/>
  <c r="F1846" i="7" s="1"/>
  <c r="I1846" i="7" s="1"/>
  <c r="J1846" i="7" s="1"/>
  <c r="E1847" i="7"/>
  <c r="F1847" i="7" s="1"/>
  <c r="I1847" i="7" s="1"/>
  <c r="J1847" i="7" s="1"/>
  <c r="E1848" i="7"/>
  <c r="F1848" i="7" s="1"/>
  <c r="I1848" i="7" s="1"/>
  <c r="J1848" i="7" s="1"/>
  <c r="E1849" i="7"/>
  <c r="F1849" i="7" s="1"/>
  <c r="I1849" i="7" s="1"/>
  <c r="J1849" i="7" s="1"/>
  <c r="E1850" i="7"/>
  <c r="F1850" i="7" s="1"/>
  <c r="I1850" i="7" s="1"/>
  <c r="J1850" i="7" s="1"/>
  <c r="E1851" i="7"/>
  <c r="F1851" i="7" s="1"/>
  <c r="I1851" i="7" s="1"/>
  <c r="J1851" i="7" s="1"/>
  <c r="E1852" i="7"/>
  <c r="F1852" i="7" s="1"/>
  <c r="I1852" i="7" s="1"/>
  <c r="J1852" i="7" s="1"/>
  <c r="E1853" i="7"/>
  <c r="F1853" i="7" s="1"/>
  <c r="I1853" i="7" s="1"/>
  <c r="J1853" i="7" s="1"/>
  <c r="E1854" i="7"/>
  <c r="F1854" i="7" s="1"/>
  <c r="I1854" i="7" s="1"/>
  <c r="J1854" i="7" s="1"/>
  <c r="E1855" i="7"/>
  <c r="F1855" i="7" s="1"/>
  <c r="I1855" i="7" s="1"/>
  <c r="J1855" i="7" s="1"/>
  <c r="E1856" i="7"/>
  <c r="F1856" i="7" s="1"/>
  <c r="I1856" i="7" s="1"/>
  <c r="J1856" i="7" s="1"/>
  <c r="E1857" i="7"/>
  <c r="F1857" i="7" s="1"/>
  <c r="I1857" i="7" s="1"/>
  <c r="J1857" i="7" s="1"/>
  <c r="E1858" i="7"/>
  <c r="F1858" i="7" s="1"/>
  <c r="I1858" i="7" s="1"/>
  <c r="J1858" i="7" s="1"/>
  <c r="E1859" i="7"/>
  <c r="F1859" i="7" s="1"/>
  <c r="I1859" i="7" s="1"/>
  <c r="J1859" i="7" s="1"/>
  <c r="E1860" i="7"/>
  <c r="F1860" i="7" s="1"/>
  <c r="I1860" i="7" s="1"/>
  <c r="J1860" i="7" s="1"/>
  <c r="E1861" i="7"/>
  <c r="F1861" i="7" s="1"/>
  <c r="I1861" i="7" s="1"/>
  <c r="J1861" i="7" s="1"/>
  <c r="E1862" i="7"/>
  <c r="F1862" i="7" s="1"/>
  <c r="I1862" i="7" s="1"/>
  <c r="J1862" i="7" s="1"/>
  <c r="E1863" i="7"/>
  <c r="F1863" i="7" s="1"/>
  <c r="I1863" i="7" s="1"/>
  <c r="J1863" i="7" s="1"/>
  <c r="E1864" i="7"/>
  <c r="F1864" i="7" s="1"/>
  <c r="I1864" i="7" s="1"/>
  <c r="J1864" i="7" s="1"/>
  <c r="E1865" i="7"/>
  <c r="F1865" i="7" s="1"/>
  <c r="I1865" i="7" s="1"/>
  <c r="J1865" i="7" s="1"/>
  <c r="E1866" i="7"/>
  <c r="F1866" i="7" s="1"/>
  <c r="I1866" i="7" s="1"/>
  <c r="J1866" i="7" s="1"/>
  <c r="E1867" i="7"/>
  <c r="F1867" i="7" s="1"/>
  <c r="I1867" i="7" s="1"/>
  <c r="J1867" i="7" s="1"/>
  <c r="E1868" i="7"/>
  <c r="F1868" i="7" s="1"/>
  <c r="I1868" i="7" s="1"/>
  <c r="J1868" i="7" s="1"/>
  <c r="E1869" i="7"/>
  <c r="F1869" i="7" s="1"/>
  <c r="I1869" i="7" s="1"/>
  <c r="J1869" i="7" s="1"/>
  <c r="E1870" i="7"/>
  <c r="F1870" i="7" s="1"/>
  <c r="I1870" i="7" s="1"/>
  <c r="J1870" i="7" s="1"/>
  <c r="E1871" i="7"/>
  <c r="F1871" i="7" s="1"/>
  <c r="I1871" i="7" s="1"/>
  <c r="J1871" i="7" s="1"/>
  <c r="E1872" i="7"/>
  <c r="F1872" i="7" s="1"/>
  <c r="I1872" i="7" s="1"/>
  <c r="J1872" i="7" s="1"/>
  <c r="E1873" i="7"/>
  <c r="F1873" i="7" s="1"/>
  <c r="I1873" i="7" s="1"/>
  <c r="J1873" i="7" s="1"/>
  <c r="E1874" i="7"/>
  <c r="F1874" i="7" s="1"/>
  <c r="I1874" i="7" s="1"/>
  <c r="J1874" i="7" s="1"/>
  <c r="E1875" i="7"/>
  <c r="F1875" i="7" s="1"/>
  <c r="I1875" i="7" s="1"/>
  <c r="J1875" i="7" s="1"/>
  <c r="E1876" i="7"/>
  <c r="F1876" i="7" s="1"/>
  <c r="I1876" i="7" s="1"/>
  <c r="J1876" i="7" s="1"/>
  <c r="E1877" i="7"/>
  <c r="F1877" i="7" s="1"/>
  <c r="I1877" i="7" s="1"/>
  <c r="J1877" i="7" s="1"/>
  <c r="E1878" i="7"/>
  <c r="F1878" i="7" s="1"/>
  <c r="I1878" i="7" s="1"/>
  <c r="J1878" i="7" s="1"/>
  <c r="E1879" i="7"/>
  <c r="F1879" i="7" s="1"/>
  <c r="I1879" i="7" s="1"/>
  <c r="J1879" i="7" s="1"/>
  <c r="E1880" i="7"/>
  <c r="F1880" i="7" s="1"/>
  <c r="I1880" i="7" s="1"/>
  <c r="J1880" i="7" s="1"/>
  <c r="E1881" i="7"/>
  <c r="F1881" i="7" s="1"/>
  <c r="I1881" i="7" s="1"/>
  <c r="J1881" i="7" s="1"/>
  <c r="E1882" i="7"/>
  <c r="F1882" i="7" s="1"/>
  <c r="I1882" i="7" s="1"/>
  <c r="J1882" i="7" s="1"/>
  <c r="E1883" i="7"/>
  <c r="F1883" i="7" s="1"/>
  <c r="I1883" i="7" s="1"/>
  <c r="J1883" i="7" s="1"/>
  <c r="E1884" i="7"/>
  <c r="F1884" i="7" s="1"/>
  <c r="I1884" i="7" s="1"/>
  <c r="J1884" i="7" s="1"/>
  <c r="E1885" i="7"/>
  <c r="F1885" i="7" s="1"/>
  <c r="I1885" i="7" s="1"/>
  <c r="J1885" i="7" s="1"/>
  <c r="E1886" i="7"/>
  <c r="F1886" i="7" s="1"/>
  <c r="I1886" i="7" s="1"/>
  <c r="J1886" i="7" s="1"/>
  <c r="E1887" i="7"/>
  <c r="F1887" i="7" s="1"/>
  <c r="I1887" i="7" s="1"/>
  <c r="J1887" i="7" s="1"/>
  <c r="E1888" i="7"/>
  <c r="F1888" i="7" s="1"/>
  <c r="I1888" i="7" s="1"/>
  <c r="J1888" i="7" s="1"/>
  <c r="E1889" i="7"/>
  <c r="F1889" i="7" s="1"/>
  <c r="I1889" i="7" s="1"/>
  <c r="J1889" i="7" s="1"/>
  <c r="E1890" i="7"/>
  <c r="F1890" i="7" s="1"/>
  <c r="I1890" i="7" s="1"/>
  <c r="J1890" i="7" s="1"/>
  <c r="E1891" i="7"/>
  <c r="F1891" i="7" s="1"/>
  <c r="I1891" i="7" s="1"/>
  <c r="J1891" i="7" s="1"/>
  <c r="E1892" i="7"/>
  <c r="F1892" i="7" s="1"/>
  <c r="I1892" i="7" s="1"/>
  <c r="J1892" i="7" s="1"/>
  <c r="E1893" i="7"/>
  <c r="F1893" i="7" s="1"/>
  <c r="I1893" i="7" s="1"/>
  <c r="J1893" i="7" s="1"/>
  <c r="E1894" i="7"/>
  <c r="F1894" i="7" s="1"/>
  <c r="I1894" i="7" s="1"/>
  <c r="J1894" i="7" s="1"/>
  <c r="E1895" i="7"/>
  <c r="F1895" i="7" s="1"/>
  <c r="I1895" i="7" s="1"/>
  <c r="J1895" i="7" s="1"/>
  <c r="E1896" i="7"/>
  <c r="F1896" i="7" s="1"/>
  <c r="I1896" i="7" s="1"/>
  <c r="J1896" i="7" s="1"/>
  <c r="E1897" i="7"/>
  <c r="F1897" i="7" s="1"/>
  <c r="I1897" i="7" s="1"/>
  <c r="J1897" i="7" s="1"/>
  <c r="E1898" i="7"/>
  <c r="F1898" i="7" s="1"/>
  <c r="I1898" i="7" s="1"/>
  <c r="J1898" i="7" s="1"/>
  <c r="E1899" i="7"/>
  <c r="F1899" i="7" s="1"/>
  <c r="I1899" i="7" s="1"/>
  <c r="J1899" i="7" s="1"/>
  <c r="E1900" i="7"/>
  <c r="F1900" i="7" s="1"/>
  <c r="I1900" i="7" s="1"/>
  <c r="J1900" i="7" s="1"/>
  <c r="E1901" i="7"/>
  <c r="F1901" i="7" s="1"/>
  <c r="I1901" i="7" s="1"/>
  <c r="J1901" i="7" s="1"/>
  <c r="E1902" i="7"/>
  <c r="F1902" i="7" s="1"/>
  <c r="I1902" i="7" s="1"/>
  <c r="J1902" i="7" s="1"/>
  <c r="E1903" i="7"/>
  <c r="F1903" i="7" s="1"/>
  <c r="I1903" i="7" s="1"/>
  <c r="J1903" i="7" s="1"/>
  <c r="E1904" i="7"/>
  <c r="F1904" i="7" s="1"/>
  <c r="I1904" i="7" s="1"/>
  <c r="J1904" i="7" s="1"/>
  <c r="E1905" i="7"/>
  <c r="F1905" i="7" s="1"/>
  <c r="I1905" i="7" s="1"/>
  <c r="J1905" i="7" s="1"/>
  <c r="E1906" i="7"/>
  <c r="F1906" i="7" s="1"/>
  <c r="I1906" i="7" s="1"/>
  <c r="J1906" i="7" s="1"/>
  <c r="E1907" i="7"/>
  <c r="F1907" i="7" s="1"/>
  <c r="I1907" i="7" s="1"/>
  <c r="J1907" i="7" s="1"/>
  <c r="E1908" i="7"/>
  <c r="F1908" i="7" s="1"/>
  <c r="I1908" i="7" s="1"/>
  <c r="J1908" i="7" s="1"/>
  <c r="E1909" i="7"/>
  <c r="F1909" i="7" s="1"/>
  <c r="I1909" i="7" s="1"/>
  <c r="J1909" i="7" s="1"/>
  <c r="E1910" i="7"/>
  <c r="F1910" i="7" s="1"/>
  <c r="I1910" i="7" s="1"/>
  <c r="J1910" i="7" s="1"/>
  <c r="E1911" i="7"/>
  <c r="F1911" i="7" s="1"/>
  <c r="I1911" i="7" s="1"/>
  <c r="J1911" i="7" s="1"/>
  <c r="E1912" i="7"/>
  <c r="F1912" i="7" s="1"/>
  <c r="I1912" i="7" s="1"/>
  <c r="J1912" i="7" s="1"/>
  <c r="E1913" i="7"/>
  <c r="F1913" i="7" s="1"/>
  <c r="I1913" i="7" s="1"/>
  <c r="J1913" i="7" s="1"/>
  <c r="E1914" i="7"/>
  <c r="F1914" i="7" s="1"/>
  <c r="I1914" i="7" s="1"/>
  <c r="J1914" i="7" s="1"/>
  <c r="E1915" i="7"/>
  <c r="F1915" i="7" s="1"/>
  <c r="I1915" i="7" s="1"/>
  <c r="J1915" i="7" s="1"/>
  <c r="E1916" i="7"/>
  <c r="F1916" i="7" s="1"/>
  <c r="I1916" i="7" s="1"/>
  <c r="J1916" i="7" s="1"/>
  <c r="E1917" i="7"/>
  <c r="F1917" i="7" s="1"/>
  <c r="I1917" i="7" s="1"/>
  <c r="J1917" i="7" s="1"/>
  <c r="E1918" i="7"/>
  <c r="F1918" i="7" s="1"/>
  <c r="I1918" i="7" s="1"/>
  <c r="J1918" i="7" s="1"/>
  <c r="E1919" i="7"/>
  <c r="F1919" i="7" s="1"/>
  <c r="I1919" i="7" s="1"/>
  <c r="J1919" i="7" s="1"/>
  <c r="E1920" i="7"/>
  <c r="F1920" i="7" s="1"/>
  <c r="I1920" i="7" s="1"/>
  <c r="J1920" i="7" s="1"/>
  <c r="E1921" i="7"/>
  <c r="F1921" i="7" s="1"/>
  <c r="I1921" i="7" s="1"/>
  <c r="J1921" i="7" s="1"/>
  <c r="E1922" i="7"/>
  <c r="F1922" i="7" s="1"/>
  <c r="I1922" i="7" s="1"/>
  <c r="J1922" i="7" s="1"/>
  <c r="E1923" i="7"/>
  <c r="F1923" i="7" s="1"/>
  <c r="I1923" i="7" s="1"/>
  <c r="J1923" i="7" s="1"/>
  <c r="E1924" i="7"/>
  <c r="F1924" i="7" s="1"/>
  <c r="I1924" i="7" s="1"/>
  <c r="J1924" i="7" s="1"/>
  <c r="E1925" i="7"/>
  <c r="F1925" i="7" s="1"/>
  <c r="I1925" i="7" s="1"/>
  <c r="J1925" i="7" s="1"/>
  <c r="E1926" i="7"/>
  <c r="F1926" i="7" s="1"/>
  <c r="I1926" i="7" s="1"/>
  <c r="J1926" i="7" s="1"/>
  <c r="E1927" i="7"/>
  <c r="F1927" i="7" s="1"/>
  <c r="I1927" i="7" s="1"/>
  <c r="J1927" i="7" s="1"/>
  <c r="E1928" i="7"/>
  <c r="F1928" i="7" s="1"/>
  <c r="I1928" i="7" s="1"/>
  <c r="J1928" i="7" s="1"/>
  <c r="E1929" i="7"/>
  <c r="F1929" i="7" s="1"/>
  <c r="I1929" i="7" s="1"/>
  <c r="J1929" i="7" s="1"/>
  <c r="E1930" i="7"/>
  <c r="F1930" i="7" s="1"/>
  <c r="I1930" i="7" s="1"/>
  <c r="J1930" i="7" s="1"/>
  <c r="E1931" i="7"/>
  <c r="F1931" i="7" s="1"/>
  <c r="I1931" i="7" s="1"/>
  <c r="J1931" i="7" s="1"/>
  <c r="E1932" i="7"/>
  <c r="F1932" i="7" s="1"/>
  <c r="I1932" i="7" s="1"/>
  <c r="J1932" i="7" s="1"/>
  <c r="E1933" i="7"/>
  <c r="F1933" i="7" s="1"/>
  <c r="I1933" i="7" s="1"/>
  <c r="J1933" i="7" s="1"/>
  <c r="E1934" i="7"/>
  <c r="F1934" i="7" s="1"/>
  <c r="I1934" i="7" s="1"/>
  <c r="J1934" i="7" s="1"/>
  <c r="E1935" i="7"/>
  <c r="F1935" i="7" s="1"/>
  <c r="I1935" i="7" s="1"/>
  <c r="J1935" i="7" s="1"/>
  <c r="E1936" i="7"/>
  <c r="F1936" i="7" s="1"/>
  <c r="I1936" i="7" s="1"/>
  <c r="J1936" i="7" s="1"/>
  <c r="E1937" i="7"/>
  <c r="F1937" i="7" s="1"/>
  <c r="I1937" i="7" s="1"/>
  <c r="J1937" i="7" s="1"/>
  <c r="E1938" i="7"/>
  <c r="F1938" i="7" s="1"/>
  <c r="I1938" i="7" s="1"/>
  <c r="J1938" i="7" s="1"/>
  <c r="E1939" i="7"/>
  <c r="F1939" i="7" s="1"/>
  <c r="I1939" i="7" s="1"/>
  <c r="J1939" i="7" s="1"/>
  <c r="E1940" i="7"/>
  <c r="F1940" i="7" s="1"/>
  <c r="I1940" i="7" s="1"/>
  <c r="J1940" i="7" s="1"/>
  <c r="E1941" i="7"/>
  <c r="F1941" i="7" s="1"/>
  <c r="I1941" i="7" s="1"/>
  <c r="J1941" i="7" s="1"/>
  <c r="E1942" i="7"/>
  <c r="F1942" i="7" s="1"/>
  <c r="I1942" i="7" s="1"/>
  <c r="J1942" i="7" s="1"/>
  <c r="E1943" i="7"/>
  <c r="F1943" i="7" s="1"/>
  <c r="I1943" i="7" s="1"/>
  <c r="J1943" i="7" s="1"/>
  <c r="E1944" i="7"/>
  <c r="F1944" i="7" s="1"/>
  <c r="I1944" i="7" s="1"/>
  <c r="J1944" i="7" s="1"/>
  <c r="E1945" i="7"/>
  <c r="F1945" i="7" s="1"/>
  <c r="I1945" i="7" s="1"/>
  <c r="J1945" i="7" s="1"/>
  <c r="E1946" i="7"/>
  <c r="F1946" i="7" s="1"/>
  <c r="I1946" i="7" s="1"/>
  <c r="J1946" i="7" s="1"/>
  <c r="E1947" i="7"/>
  <c r="F1947" i="7" s="1"/>
  <c r="I1947" i="7" s="1"/>
  <c r="J1947" i="7" s="1"/>
  <c r="E1948" i="7"/>
  <c r="F1948" i="7" s="1"/>
  <c r="I1948" i="7" s="1"/>
  <c r="J1948" i="7" s="1"/>
  <c r="E1949" i="7"/>
  <c r="F1949" i="7" s="1"/>
  <c r="I1949" i="7" s="1"/>
  <c r="J1949" i="7" s="1"/>
  <c r="E1950" i="7"/>
  <c r="F1950" i="7" s="1"/>
  <c r="I1950" i="7" s="1"/>
  <c r="J1950" i="7" s="1"/>
  <c r="E1951" i="7"/>
  <c r="F1951" i="7" s="1"/>
  <c r="I1951" i="7" s="1"/>
  <c r="J1951" i="7" s="1"/>
  <c r="E1952" i="7"/>
  <c r="F1952" i="7" s="1"/>
  <c r="I1952" i="7" s="1"/>
  <c r="J1952" i="7" s="1"/>
  <c r="E1953" i="7"/>
  <c r="F1953" i="7" s="1"/>
  <c r="I1953" i="7" s="1"/>
  <c r="J1953" i="7" s="1"/>
  <c r="E1954" i="7"/>
  <c r="F1954" i="7" s="1"/>
  <c r="I1954" i="7" s="1"/>
  <c r="J1954" i="7" s="1"/>
  <c r="E1955" i="7"/>
  <c r="F1955" i="7" s="1"/>
  <c r="I1955" i="7" s="1"/>
  <c r="J1955" i="7" s="1"/>
  <c r="E1956" i="7"/>
  <c r="F1956" i="7" s="1"/>
  <c r="I1956" i="7" s="1"/>
  <c r="J1956" i="7" s="1"/>
  <c r="E1957" i="7"/>
  <c r="F1957" i="7" s="1"/>
  <c r="I1957" i="7" s="1"/>
  <c r="J1957" i="7" s="1"/>
  <c r="E1958" i="7"/>
  <c r="F1958" i="7" s="1"/>
  <c r="I1958" i="7" s="1"/>
  <c r="J1958" i="7" s="1"/>
  <c r="E1959" i="7"/>
  <c r="F1959" i="7" s="1"/>
  <c r="I1959" i="7" s="1"/>
  <c r="J1959" i="7" s="1"/>
  <c r="E1960" i="7"/>
  <c r="F1960" i="7" s="1"/>
  <c r="I1960" i="7" s="1"/>
  <c r="J1960" i="7" s="1"/>
  <c r="E1961" i="7"/>
  <c r="F1961" i="7" s="1"/>
  <c r="I1961" i="7" s="1"/>
  <c r="J1961" i="7" s="1"/>
  <c r="E1962" i="7"/>
  <c r="F1962" i="7" s="1"/>
  <c r="I1962" i="7" s="1"/>
  <c r="J1962" i="7" s="1"/>
  <c r="E1963" i="7"/>
  <c r="F1963" i="7" s="1"/>
  <c r="I1963" i="7" s="1"/>
  <c r="J1963" i="7" s="1"/>
  <c r="E1964" i="7"/>
  <c r="F1964" i="7" s="1"/>
  <c r="I1964" i="7" s="1"/>
  <c r="J1964" i="7" s="1"/>
  <c r="E1965" i="7"/>
  <c r="F1965" i="7" s="1"/>
  <c r="I1965" i="7" s="1"/>
  <c r="J1965" i="7" s="1"/>
  <c r="E1966" i="7"/>
  <c r="F1966" i="7" s="1"/>
  <c r="I1966" i="7" s="1"/>
  <c r="J1966" i="7" s="1"/>
  <c r="E1967" i="7"/>
  <c r="F1967" i="7" s="1"/>
  <c r="I1967" i="7" s="1"/>
  <c r="J1967" i="7" s="1"/>
  <c r="E1968" i="7"/>
  <c r="F1968" i="7" s="1"/>
  <c r="I1968" i="7" s="1"/>
  <c r="J1968" i="7" s="1"/>
  <c r="E1969" i="7"/>
  <c r="F1969" i="7" s="1"/>
  <c r="I1969" i="7" s="1"/>
  <c r="J1969" i="7" s="1"/>
  <c r="E1970" i="7"/>
  <c r="F1970" i="7" s="1"/>
  <c r="I1970" i="7" s="1"/>
  <c r="J1970" i="7" s="1"/>
  <c r="E1971" i="7"/>
  <c r="F1971" i="7" s="1"/>
  <c r="I1971" i="7" s="1"/>
  <c r="J1971" i="7" s="1"/>
  <c r="E1972" i="7"/>
  <c r="F1972" i="7" s="1"/>
  <c r="I1972" i="7" s="1"/>
  <c r="J1972" i="7" s="1"/>
  <c r="E1973" i="7"/>
  <c r="F1973" i="7" s="1"/>
  <c r="I1973" i="7" s="1"/>
  <c r="J1973" i="7" s="1"/>
  <c r="E1974" i="7"/>
  <c r="F1974" i="7" s="1"/>
  <c r="I1974" i="7" s="1"/>
  <c r="J1974" i="7" s="1"/>
  <c r="E1975" i="7"/>
  <c r="F1975" i="7" s="1"/>
  <c r="I1975" i="7" s="1"/>
  <c r="J1975" i="7" s="1"/>
  <c r="E1976" i="7"/>
  <c r="F1976" i="7" s="1"/>
  <c r="I1976" i="7" s="1"/>
  <c r="J1976" i="7" s="1"/>
  <c r="E1977" i="7"/>
  <c r="F1977" i="7" s="1"/>
  <c r="I1977" i="7" s="1"/>
  <c r="J1977" i="7" s="1"/>
  <c r="E1978" i="7"/>
  <c r="F1978" i="7" s="1"/>
  <c r="I1978" i="7" s="1"/>
  <c r="J1978" i="7" s="1"/>
  <c r="E1979" i="7"/>
  <c r="F1979" i="7" s="1"/>
  <c r="I1979" i="7" s="1"/>
  <c r="J1979" i="7" s="1"/>
  <c r="E1980" i="7"/>
  <c r="F1980" i="7" s="1"/>
  <c r="I1980" i="7" s="1"/>
  <c r="J1980" i="7" s="1"/>
  <c r="E1981" i="7"/>
  <c r="F1981" i="7" s="1"/>
  <c r="I1981" i="7" s="1"/>
  <c r="J1981" i="7" s="1"/>
  <c r="E1982" i="7"/>
  <c r="F1982" i="7" s="1"/>
  <c r="I1982" i="7" s="1"/>
  <c r="J1982" i="7" s="1"/>
  <c r="E1983" i="7"/>
  <c r="F1983" i="7" s="1"/>
  <c r="I1983" i="7" s="1"/>
  <c r="J1983" i="7" s="1"/>
  <c r="E1984" i="7"/>
  <c r="F1984" i="7" s="1"/>
  <c r="I1984" i="7" s="1"/>
  <c r="J1984" i="7" s="1"/>
  <c r="E1985" i="7"/>
  <c r="F1985" i="7" s="1"/>
  <c r="I1985" i="7" s="1"/>
  <c r="J1985" i="7" s="1"/>
  <c r="E1986" i="7"/>
  <c r="F1986" i="7" s="1"/>
  <c r="I1986" i="7" s="1"/>
  <c r="J1986" i="7" s="1"/>
  <c r="E1987" i="7"/>
  <c r="F1987" i="7" s="1"/>
  <c r="I1987" i="7" s="1"/>
  <c r="J1987" i="7" s="1"/>
  <c r="E1988" i="7"/>
  <c r="F1988" i="7" s="1"/>
  <c r="I1988" i="7" s="1"/>
  <c r="J1988" i="7" s="1"/>
  <c r="E1989" i="7"/>
  <c r="F1989" i="7" s="1"/>
  <c r="I1989" i="7" s="1"/>
  <c r="J1989" i="7" s="1"/>
  <c r="E1990" i="7"/>
  <c r="F1990" i="7" s="1"/>
  <c r="I1990" i="7" s="1"/>
  <c r="J1990" i="7" s="1"/>
  <c r="E1991" i="7"/>
  <c r="F1991" i="7" s="1"/>
  <c r="I1991" i="7" s="1"/>
  <c r="J1991" i="7" s="1"/>
  <c r="E1992" i="7"/>
  <c r="F1992" i="7" s="1"/>
  <c r="I1992" i="7" s="1"/>
  <c r="J1992" i="7" s="1"/>
  <c r="E1993" i="7"/>
  <c r="F1993" i="7" s="1"/>
  <c r="I1993" i="7" s="1"/>
  <c r="J1993" i="7" s="1"/>
  <c r="E1994" i="7"/>
  <c r="F1994" i="7" s="1"/>
  <c r="I1994" i="7" s="1"/>
  <c r="J1994" i="7" s="1"/>
  <c r="E1995" i="7"/>
  <c r="F1995" i="7" s="1"/>
  <c r="I1995" i="7" s="1"/>
  <c r="J1995" i="7" s="1"/>
  <c r="E1996" i="7"/>
  <c r="F1996" i="7" s="1"/>
  <c r="I1996" i="7" s="1"/>
  <c r="J1996" i="7" s="1"/>
  <c r="E1997" i="7"/>
  <c r="F1997" i="7" s="1"/>
  <c r="I1997" i="7" s="1"/>
  <c r="J1997" i="7" s="1"/>
  <c r="E1998" i="7"/>
  <c r="F1998" i="7" s="1"/>
  <c r="I1998" i="7" s="1"/>
  <c r="J1998" i="7" s="1"/>
  <c r="E1999" i="7"/>
  <c r="F1999" i="7" s="1"/>
  <c r="I1999" i="7" s="1"/>
  <c r="J1999" i="7" s="1"/>
  <c r="E2000" i="7"/>
  <c r="F2000" i="7" s="1"/>
  <c r="I2000" i="7" s="1"/>
  <c r="J2000" i="7" s="1"/>
  <c r="E2001" i="7"/>
  <c r="F2001" i="7" s="1"/>
  <c r="I2001" i="7" s="1"/>
  <c r="J2001" i="7" s="1"/>
  <c r="E2002" i="7"/>
  <c r="F2002" i="7" s="1"/>
  <c r="I2002" i="7" s="1"/>
  <c r="J2002" i="7" s="1"/>
  <c r="E2003" i="7"/>
  <c r="F2003" i="7" s="1"/>
  <c r="I2003" i="7" s="1"/>
  <c r="J2003" i="7" s="1"/>
  <c r="E2004" i="7"/>
  <c r="F2004" i="7" s="1"/>
  <c r="I2004" i="7" s="1"/>
  <c r="J2004" i="7" s="1"/>
  <c r="E2005" i="7"/>
  <c r="F2005" i="7" s="1"/>
  <c r="I2005" i="7" s="1"/>
  <c r="J2005" i="7" s="1"/>
  <c r="E2006" i="7"/>
  <c r="F2006" i="7" s="1"/>
  <c r="I2006" i="7" s="1"/>
  <c r="J2006" i="7" s="1"/>
  <c r="E2007" i="7"/>
  <c r="F2007" i="7" s="1"/>
  <c r="I2007" i="7" s="1"/>
  <c r="J2007" i="7" s="1"/>
  <c r="E2008" i="7"/>
  <c r="F2008" i="7" s="1"/>
  <c r="I2008" i="7" s="1"/>
  <c r="J2008" i="7" s="1"/>
  <c r="E2009" i="7"/>
  <c r="F2009" i="7" s="1"/>
  <c r="I2009" i="7" s="1"/>
  <c r="J2009" i="7" s="1"/>
  <c r="E2010" i="7"/>
  <c r="F2010" i="7" s="1"/>
  <c r="I2010" i="7" s="1"/>
  <c r="J2010" i="7" s="1"/>
  <c r="E2011" i="7"/>
  <c r="F2011" i="7" s="1"/>
  <c r="I2011" i="7" s="1"/>
  <c r="J2011" i="7" s="1"/>
  <c r="E2012" i="7"/>
  <c r="F2012" i="7" s="1"/>
  <c r="I2012" i="7" s="1"/>
  <c r="J2012" i="7" s="1"/>
  <c r="E2013" i="7"/>
  <c r="F2013" i="7" s="1"/>
  <c r="I2013" i="7" s="1"/>
  <c r="J2013" i="7" s="1"/>
  <c r="E2014" i="7"/>
  <c r="F2014" i="7" s="1"/>
  <c r="I2014" i="7" s="1"/>
  <c r="J2014" i="7" s="1"/>
  <c r="E2015" i="7"/>
  <c r="F2015" i="7" s="1"/>
  <c r="I2015" i="7" s="1"/>
  <c r="J2015" i="7" s="1"/>
  <c r="E2016" i="7"/>
  <c r="F2016" i="7" s="1"/>
  <c r="I2016" i="7" s="1"/>
  <c r="J2016" i="7" s="1"/>
  <c r="E2017" i="7"/>
  <c r="F2017" i="7" s="1"/>
  <c r="I2017" i="7" s="1"/>
  <c r="J2017" i="7" s="1"/>
  <c r="E2018" i="7"/>
  <c r="F2018" i="7" s="1"/>
  <c r="I2018" i="7" s="1"/>
  <c r="J2018" i="7" s="1"/>
  <c r="E2019" i="7"/>
  <c r="F2019" i="7" s="1"/>
  <c r="I2019" i="7" s="1"/>
  <c r="J2019" i="7" s="1"/>
  <c r="E2020" i="7"/>
  <c r="F2020" i="7" s="1"/>
  <c r="I2020" i="7" s="1"/>
  <c r="J2020" i="7" s="1"/>
  <c r="E2021" i="7"/>
  <c r="F2021" i="7" s="1"/>
  <c r="I2021" i="7" s="1"/>
  <c r="J2021" i="7" s="1"/>
  <c r="E2022" i="7"/>
  <c r="F2022" i="7" s="1"/>
  <c r="I2022" i="7" s="1"/>
  <c r="J2022" i="7" s="1"/>
  <c r="E2023" i="7"/>
  <c r="F2023" i="7" s="1"/>
  <c r="I2023" i="7" s="1"/>
  <c r="J2023" i="7" s="1"/>
  <c r="E2024" i="7"/>
  <c r="F2024" i="7" s="1"/>
  <c r="I2024" i="7" s="1"/>
  <c r="J2024" i="7" s="1"/>
  <c r="E2025" i="7"/>
  <c r="F2025" i="7" s="1"/>
  <c r="I2025" i="7" s="1"/>
  <c r="J2025" i="7" s="1"/>
  <c r="E2026" i="7"/>
  <c r="F2026" i="7" s="1"/>
  <c r="I2026" i="7" s="1"/>
  <c r="J2026" i="7" s="1"/>
  <c r="E2027" i="7"/>
  <c r="F2027" i="7" s="1"/>
  <c r="I2027" i="7" s="1"/>
  <c r="J2027" i="7" s="1"/>
  <c r="E2028" i="7"/>
  <c r="F2028" i="7" s="1"/>
  <c r="I2028" i="7" s="1"/>
  <c r="J2028" i="7" s="1"/>
  <c r="E2029" i="7"/>
  <c r="F2029" i="7" s="1"/>
  <c r="I2029" i="7" s="1"/>
  <c r="J2029" i="7" s="1"/>
  <c r="E2030" i="7"/>
  <c r="F2030" i="7" s="1"/>
  <c r="I2030" i="7" s="1"/>
  <c r="J2030" i="7" s="1"/>
  <c r="E2031" i="7"/>
  <c r="F2031" i="7" s="1"/>
  <c r="I2031" i="7" s="1"/>
  <c r="J2031" i="7" s="1"/>
  <c r="E2032" i="7"/>
  <c r="F2032" i="7" s="1"/>
  <c r="I2032" i="7" s="1"/>
  <c r="J2032" i="7" s="1"/>
  <c r="E2033" i="7"/>
  <c r="F2033" i="7" s="1"/>
  <c r="I2033" i="7" s="1"/>
  <c r="J2033" i="7" s="1"/>
  <c r="E2034" i="7"/>
  <c r="F2034" i="7" s="1"/>
  <c r="I2034" i="7" s="1"/>
  <c r="J2034" i="7" s="1"/>
  <c r="E2035" i="7"/>
  <c r="F2035" i="7" s="1"/>
  <c r="I2035" i="7" s="1"/>
  <c r="J2035" i="7" s="1"/>
  <c r="E2036" i="7"/>
  <c r="F2036" i="7" s="1"/>
  <c r="I2036" i="7" s="1"/>
  <c r="J2036" i="7" s="1"/>
  <c r="E2037" i="7"/>
  <c r="F2037" i="7" s="1"/>
  <c r="I2037" i="7" s="1"/>
  <c r="J2037" i="7" s="1"/>
  <c r="E2038" i="7"/>
  <c r="F2038" i="7" s="1"/>
  <c r="I2038" i="7" s="1"/>
  <c r="J2038" i="7" s="1"/>
  <c r="E2039" i="7"/>
  <c r="F2039" i="7" s="1"/>
  <c r="I2039" i="7" s="1"/>
  <c r="J2039" i="7" s="1"/>
  <c r="E2040" i="7"/>
  <c r="F2040" i="7" s="1"/>
  <c r="I2040" i="7" s="1"/>
  <c r="J2040" i="7" s="1"/>
  <c r="E2041" i="7"/>
  <c r="F2041" i="7" s="1"/>
  <c r="I2041" i="7" s="1"/>
  <c r="J2041" i="7" s="1"/>
  <c r="E2042" i="7"/>
  <c r="F2042" i="7" s="1"/>
  <c r="I2042" i="7" s="1"/>
  <c r="J2042" i="7" s="1"/>
  <c r="E2043" i="7"/>
  <c r="F2043" i="7" s="1"/>
  <c r="I2043" i="7" s="1"/>
  <c r="J2043" i="7" s="1"/>
  <c r="E2044" i="7"/>
  <c r="F2044" i="7" s="1"/>
  <c r="I2044" i="7" s="1"/>
  <c r="J2044" i="7" s="1"/>
  <c r="E2045" i="7"/>
  <c r="F2045" i="7" s="1"/>
  <c r="I2045" i="7" s="1"/>
  <c r="J2045" i="7" s="1"/>
  <c r="E2046" i="7"/>
  <c r="F2046" i="7" s="1"/>
  <c r="I2046" i="7" s="1"/>
  <c r="J2046" i="7" s="1"/>
  <c r="E2047" i="7"/>
  <c r="F2047" i="7" s="1"/>
  <c r="I2047" i="7" s="1"/>
  <c r="J2047" i="7" s="1"/>
  <c r="E2048" i="7"/>
  <c r="F2048" i="7" s="1"/>
  <c r="I2048" i="7" s="1"/>
  <c r="J2048" i="7" s="1"/>
  <c r="E2049" i="7"/>
  <c r="F2049" i="7" s="1"/>
  <c r="I2049" i="7" s="1"/>
  <c r="J2049" i="7" s="1"/>
  <c r="E2050" i="7"/>
  <c r="F2050" i="7" s="1"/>
  <c r="I2050" i="7" s="1"/>
  <c r="J2050" i="7" s="1"/>
  <c r="E2051" i="7"/>
  <c r="F2051" i="7" s="1"/>
  <c r="I2051" i="7" s="1"/>
  <c r="J2051" i="7" s="1"/>
  <c r="E2052" i="7"/>
  <c r="F2052" i="7" s="1"/>
  <c r="I2052" i="7" s="1"/>
  <c r="J2052" i="7" s="1"/>
  <c r="E2053" i="7"/>
  <c r="F2053" i="7" s="1"/>
  <c r="I2053" i="7" s="1"/>
  <c r="J2053" i="7" s="1"/>
  <c r="E2054" i="7"/>
  <c r="F2054" i="7" s="1"/>
  <c r="I2054" i="7" s="1"/>
  <c r="J2054" i="7" s="1"/>
  <c r="E2055" i="7"/>
  <c r="F2055" i="7" s="1"/>
  <c r="I2055" i="7" s="1"/>
  <c r="J2055" i="7" s="1"/>
  <c r="E2056" i="7"/>
  <c r="F2056" i="7" s="1"/>
  <c r="I2056" i="7" s="1"/>
  <c r="J2056" i="7" s="1"/>
  <c r="E2057" i="7"/>
  <c r="F2057" i="7" s="1"/>
  <c r="I2057" i="7" s="1"/>
  <c r="J2057" i="7" s="1"/>
  <c r="E2058" i="7"/>
  <c r="F2058" i="7" s="1"/>
  <c r="I2058" i="7" s="1"/>
  <c r="J2058" i="7" s="1"/>
  <c r="E2059" i="7"/>
  <c r="F2059" i="7" s="1"/>
  <c r="I2059" i="7" s="1"/>
  <c r="J2059" i="7" s="1"/>
  <c r="E2060" i="7"/>
  <c r="F2060" i="7" s="1"/>
  <c r="I2060" i="7" s="1"/>
  <c r="J2060" i="7" s="1"/>
  <c r="E2061" i="7"/>
  <c r="F2061" i="7" s="1"/>
  <c r="I2061" i="7" s="1"/>
  <c r="J2061" i="7" s="1"/>
  <c r="E2062" i="7"/>
  <c r="F2062" i="7" s="1"/>
  <c r="I2062" i="7" s="1"/>
  <c r="J2062" i="7" s="1"/>
  <c r="E2063" i="7"/>
  <c r="F2063" i="7" s="1"/>
  <c r="I2063" i="7" s="1"/>
  <c r="J2063" i="7" s="1"/>
  <c r="E2064" i="7"/>
  <c r="F2064" i="7" s="1"/>
  <c r="I2064" i="7" s="1"/>
  <c r="J2064" i="7" s="1"/>
  <c r="E2065" i="7"/>
  <c r="F2065" i="7" s="1"/>
  <c r="I2065" i="7" s="1"/>
  <c r="J2065" i="7" s="1"/>
  <c r="E2066" i="7"/>
  <c r="F2066" i="7" s="1"/>
  <c r="I2066" i="7" s="1"/>
  <c r="J2066" i="7" s="1"/>
  <c r="E2067" i="7"/>
  <c r="F2067" i="7" s="1"/>
  <c r="I2067" i="7" s="1"/>
  <c r="J2067" i="7" s="1"/>
  <c r="E2068" i="7"/>
  <c r="F2068" i="7" s="1"/>
  <c r="I2068" i="7" s="1"/>
  <c r="J2068" i="7" s="1"/>
  <c r="E2069" i="7"/>
  <c r="F2069" i="7" s="1"/>
  <c r="I2069" i="7" s="1"/>
  <c r="J2069" i="7" s="1"/>
  <c r="E2070" i="7"/>
  <c r="F2070" i="7" s="1"/>
  <c r="I2070" i="7" s="1"/>
  <c r="J2070" i="7" s="1"/>
  <c r="E2071" i="7"/>
  <c r="F2071" i="7" s="1"/>
  <c r="I2071" i="7" s="1"/>
  <c r="J2071" i="7" s="1"/>
  <c r="E2072" i="7"/>
  <c r="F2072" i="7" s="1"/>
  <c r="I2072" i="7" s="1"/>
  <c r="J2072" i="7" s="1"/>
  <c r="E2073" i="7"/>
  <c r="F2073" i="7" s="1"/>
  <c r="I2073" i="7" s="1"/>
  <c r="J2073" i="7" s="1"/>
  <c r="E2074" i="7"/>
  <c r="F2074" i="7" s="1"/>
  <c r="I2074" i="7" s="1"/>
  <c r="J2074" i="7" s="1"/>
  <c r="E2075" i="7"/>
  <c r="F2075" i="7" s="1"/>
  <c r="I2075" i="7" s="1"/>
  <c r="J2075" i="7" s="1"/>
  <c r="E2076" i="7"/>
  <c r="F2076" i="7" s="1"/>
  <c r="I2076" i="7" s="1"/>
  <c r="J2076" i="7" s="1"/>
  <c r="E2077" i="7"/>
  <c r="F2077" i="7" s="1"/>
  <c r="I2077" i="7" s="1"/>
  <c r="J2077" i="7" s="1"/>
  <c r="E2078" i="7"/>
  <c r="F2078" i="7" s="1"/>
  <c r="I2078" i="7" s="1"/>
  <c r="J2078" i="7" s="1"/>
  <c r="E2079" i="7"/>
  <c r="F2079" i="7" s="1"/>
  <c r="I2079" i="7" s="1"/>
  <c r="J2079" i="7" s="1"/>
  <c r="E2080" i="7"/>
  <c r="F2080" i="7" s="1"/>
  <c r="I2080" i="7" s="1"/>
  <c r="J2080" i="7" s="1"/>
  <c r="E2081" i="7"/>
  <c r="F2081" i="7" s="1"/>
  <c r="I2081" i="7" s="1"/>
  <c r="J2081" i="7" s="1"/>
  <c r="E2082" i="7"/>
  <c r="F2082" i="7" s="1"/>
  <c r="I2082" i="7" s="1"/>
  <c r="J2082" i="7" s="1"/>
  <c r="E2083" i="7"/>
  <c r="F2083" i="7" s="1"/>
  <c r="I2083" i="7" s="1"/>
  <c r="J2083" i="7" s="1"/>
  <c r="E2084" i="7"/>
  <c r="F2084" i="7" s="1"/>
  <c r="I2084" i="7" s="1"/>
  <c r="J2084" i="7" s="1"/>
  <c r="E2085" i="7"/>
  <c r="F2085" i="7" s="1"/>
  <c r="I2085" i="7" s="1"/>
  <c r="J2085" i="7" s="1"/>
  <c r="E2086" i="7"/>
  <c r="F2086" i="7" s="1"/>
  <c r="I2086" i="7" s="1"/>
  <c r="J2086" i="7" s="1"/>
  <c r="E2087" i="7"/>
  <c r="F2087" i="7" s="1"/>
  <c r="I2087" i="7" s="1"/>
  <c r="J2087" i="7" s="1"/>
  <c r="E2088" i="7"/>
  <c r="F2088" i="7" s="1"/>
  <c r="I2088" i="7" s="1"/>
  <c r="J2088" i="7" s="1"/>
  <c r="E2089" i="7"/>
  <c r="F2089" i="7" s="1"/>
  <c r="I2089" i="7" s="1"/>
  <c r="J2089" i="7" s="1"/>
  <c r="E2090" i="7"/>
  <c r="F2090" i="7" s="1"/>
  <c r="I2090" i="7" s="1"/>
  <c r="J2090" i="7" s="1"/>
  <c r="E2091" i="7"/>
  <c r="F2091" i="7" s="1"/>
  <c r="I2091" i="7" s="1"/>
  <c r="J2091" i="7" s="1"/>
  <c r="E2092" i="7"/>
  <c r="F2092" i="7" s="1"/>
  <c r="I2092" i="7" s="1"/>
  <c r="J2092" i="7" s="1"/>
  <c r="E2093" i="7"/>
  <c r="F2093" i="7" s="1"/>
  <c r="I2093" i="7" s="1"/>
  <c r="J2093" i="7" s="1"/>
  <c r="E2094" i="7"/>
  <c r="F2094" i="7" s="1"/>
  <c r="I2094" i="7" s="1"/>
  <c r="J2094" i="7" s="1"/>
  <c r="E2095" i="7"/>
  <c r="F2095" i="7" s="1"/>
  <c r="I2095" i="7" s="1"/>
  <c r="J2095" i="7" s="1"/>
  <c r="E2096" i="7"/>
  <c r="F2096" i="7" s="1"/>
  <c r="I2096" i="7" s="1"/>
  <c r="J2096" i="7" s="1"/>
  <c r="E2097" i="7"/>
  <c r="F2097" i="7" s="1"/>
  <c r="I2097" i="7" s="1"/>
  <c r="J2097" i="7" s="1"/>
  <c r="E2098" i="7"/>
  <c r="F2098" i="7" s="1"/>
  <c r="I2098" i="7" s="1"/>
  <c r="J2098" i="7" s="1"/>
  <c r="E2099" i="7"/>
  <c r="F2099" i="7" s="1"/>
  <c r="I2099" i="7" s="1"/>
  <c r="J2099" i="7" s="1"/>
  <c r="E2100" i="7"/>
  <c r="F2100" i="7" s="1"/>
  <c r="I2100" i="7" s="1"/>
  <c r="J2100" i="7" s="1"/>
  <c r="E2101" i="7"/>
  <c r="F2101" i="7" s="1"/>
  <c r="I2101" i="7" s="1"/>
  <c r="J2101" i="7" s="1"/>
  <c r="E2102" i="7"/>
  <c r="F2102" i="7" s="1"/>
  <c r="I2102" i="7" s="1"/>
  <c r="J2102" i="7" s="1"/>
  <c r="E2103" i="7"/>
  <c r="F2103" i="7" s="1"/>
  <c r="I2103" i="7" s="1"/>
  <c r="J2103" i="7" s="1"/>
  <c r="E2104" i="7"/>
  <c r="F2104" i="7" s="1"/>
  <c r="I2104" i="7" s="1"/>
  <c r="J2104" i="7" s="1"/>
  <c r="E2105" i="7"/>
  <c r="F2105" i="7" s="1"/>
  <c r="I2105" i="7" s="1"/>
  <c r="J2105" i="7" s="1"/>
  <c r="E2106" i="7"/>
  <c r="F2106" i="7" s="1"/>
  <c r="I2106" i="7" s="1"/>
  <c r="J2106" i="7" s="1"/>
  <c r="E2107" i="7"/>
  <c r="F2107" i="7" s="1"/>
  <c r="I2107" i="7" s="1"/>
  <c r="J2107" i="7" s="1"/>
  <c r="E2108" i="7"/>
  <c r="F2108" i="7" s="1"/>
  <c r="I2108" i="7" s="1"/>
  <c r="J2108" i="7" s="1"/>
  <c r="E2109" i="7"/>
  <c r="F2109" i="7" s="1"/>
  <c r="I2109" i="7" s="1"/>
  <c r="J2109" i="7" s="1"/>
  <c r="E2110" i="7"/>
  <c r="F2110" i="7" s="1"/>
  <c r="I2110" i="7" s="1"/>
  <c r="J2110" i="7" s="1"/>
  <c r="E2111" i="7"/>
  <c r="F2111" i="7" s="1"/>
  <c r="I2111" i="7" s="1"/>
  <c r="J2111" i="7" s="1"/>
  <c r="E2112" i="7"/>
  <c r="F2112" i="7" s="1"/>
  <c r="I2112" i="7" s="1"/>
  <c r="J2112" i="7" s="1"/>
  <c r="E2113" i="7"/>
  <c r="F2113" i="7" s="1"/>
  <c r="I2113" i="7" s="1"/>
  <c r="J2113" i="7" s="1"/>
  <c r="E2114" i="7"/>
  <c r="F2114" i="7" s="1"/>
  <c r="I2114" i="7" s="1"/>
  <c r="J2114" i="7" s="1"/>
  <c r="E2115" i="7"/>
  <c r="F2115" i="7" s="1"/>
  <c r="I2115" i="7" s="1"/>
  <c r="J2115" i="7" s="1"/>
  <c r="E2116" i="7"/>
  <c r="F2116" i="7" s="1"/>
  <c r="I2116" i="7" s="1"/>
  <c r="J2116" i="7" s="1"/>
  <c r="E2117" i="7"/>
  <c r="F2117" i="7" s="1"/>
  <c r="I2117" i="7" s="1"/>
  <c r="J2117" i="7" s="1"/>
  <c r="E2118" i="7"/>
  <c r="F2118" i="7" s="1"/>
  <c r="I2118" i="7" s="1"/>
  <c r="J2118" i="7" s="1"/>
  <c r="E2119" i="7"/>
  <c r="F2119" i="7" s="1"/>
  <c r="I2119" i="7" s="1"/>
  <c r="J2119" i="7" s="1"/>
  <c r="E2120" i="7"/>
  <c r="F2120" i="7" s="1"/>
  <c r="I2120" i="7" s="1"/>
  <c r="J2120" i="7" s="1"/>
  <c r="E2121" i="7"/>
  <c r="F2121" i="7" s="1"/>
  <c r="I2121" i="7" s="1"/>
  <c r="J2121" i="7" s="1"/>
  <c r="E2122" i="7"/>
  <c r="F2122" i="7" s="1"/>
  <c r="I2122" i="7" s="1"/>
  <c r="J2122" i="7" s="1"/>
  <c r="E2123" i="7"/>
  <c r="F2123" i="7" s="1"/>
  <c r="I2123" i="7" s="1"/>
  <c r="J2123" i="7" s="1"/>
  <c r="E2124" i="7"/>
  <c r="F2124" i="7" s="1"/>
  <c r="I2124" i="7" s="1"/>
  <c r="J2124" i="7" s="1"/>
  <c r="E2125" i="7"/>
  <c r="F2125" i="7" s="1"/>
  <c r="I2125" i="7" s="1"/>
  <c r="J2125" i="7" s="1"/>
  <c r="E2126" i="7"/>
  <c r="F2126" i="7" s="1"/>
  <c r="I2126" i="7" s="1"/>
  <c r="J2126" i="7" s="1"/>
  <c r="E2127" i="7"/>
  <c r="F2127" i="7" s="1"/>
  <c r="I2127" i="7" s="1"/>
  <c r="J2127" i="7" s="1"/>
  <c r="E2128" i="7"/>
  <c r="F2128" i="7" s="1"/>
  <c r="I2128" i="7" s="1"/>
  <c r="J2128" i="7" s="1"/>
  <c r="E2129" i="7"/>
  <c r="F2129" i="7" s="1"/>
  <c r="I2129" i="7" s="1"/>
  <c r="J2129" i="7" s="1"/>
  <c r="E2130" i="7"/>
  <c r="F2130" i="7" s="1"/>
  <c r="I2130" i="7" s="1"/>
  <c r="J2130" i="7" s="1"/>
  <c r="E2131" i="7"/>
  <c r="F2131" i="7" s="1"/>
  <c r="I2131" i="7" s="1"/>
  <c r="J2131" i="7" s="1"/>
  <c r="E2132" i="7"/>
  <c r="F2132" i="7" s="1"/>
  <c r="I2132" i="7" s="1"/>
  <c r="J2132" i="7" s="1"/>
  <c r="E2133" i="7"/>
  <c r="F2133" i="7" s="1"/>
  <c r="I2133" i="7" s="1"/>
  <c r="J2133" i="7" s="1"/>
  <c r="E2134" i="7"/>
  <c r="F2134" i="7" s="1"/>
  <c r="I2134" i="7" s="1"/>
  <c r="J2134" i="7" s="1"/>
  <c r="E2135" i="7"/>
  <c r="F2135" i="7" s="1"/>
  <c r="I2135" i="7" s="1"/>
  <c r="J2135" i="7" s="1"/>
  <c r="E2136" i="7"/>
  <c r="F2136" i="7" s="1"/>
  <c r="I2136" i="7" s="1"/>
  <c r="J2136" i="7" s="1"/>
  <c r="E2137" i="7"/>
  <c r="F2137" i="7" s="1"/>
  <c r="I2137" i="7" s="1"/>
  <c r="J2137" i="7" s="1"/>
  <c r="E2138" i="7"/>
  <c r="F2138" i="7" s="1"/>
  <c r="I2138" i="7" s="1"/>
  <c r="J2138" i="7" s="1"/>
  <c r="E2139" i="7"/>
  <c r="F2139" i="7" s="1"/>
  <c r="I2139" i="7" s="1"/>
  <c r="J2139" i="7" s="1"/>
  <c r="E2140" i="7"/>
  <c r="F2140" i="7" s="1"/>
  <c r="I2140" i="7" s="1"/>
  <c r="J2140" i="7" s="1"/>
  <c r="E2141" i="7"/>
  <c r="F2141" i="7" s="1"/>
  <c r="I2141" i="7" s="1"/>
  <c r="J2141" i="7" s="1"/>
  <c r="E2142" i="7"/>
  <c r="F2142" i="7" s="1"/>
  <c r="I2142" i="7" s="1"/>
  <c r="J2142" i="7" s="1"/>
  <c r="E2143" i="7"/>
  <c r="F2143" i="7" s="1"/>
  <c r="I2143" i="7" s="1"/>
  <c r="J2143" i="7" s="1"/>
  <c r="E2144" i="7"/>
  <c r="F2144" i="7" s="1"/>
  <c r="I2144" i="7" s="1"/>
  <c r="J2144" i="7" s="1"/>
  <c r="E2145" i="7"/>
  <c r="F2145" i="7" s="1"/>
  <c r="I2145" i="7" s="1"/>
  <c r="J2145" i="7" s="1"/>
  <c r="E2146" i="7"/>
  <c r="F2146" i="7" s="1"/>
  <c r="I2146" i="7" s="1"/>
  <c r="J2146" i="7" s="1"/>
  <c r="E2147" i="7"/>
  <c r="F2147" i="7" s="1"/>
  <c r="I2147" i="7" s="1"/>
  <c r="J2147" i="7" s="1"/>
  <c r="E2148" i="7"/>
  <c r="F2148" i="7" s="1"/>
  <c r="I2148" i="7" s="1"/>
  <c r="J2148" i="7" s="1"/>
  <c r="E2149" i="7"/>
  <c r="F2149" i="7" s="1"/>
  <c r="I2149" i="7" s="1"/>
  <c r="J2149" i="7" s="1"/>
  <c r="E2150" i="7"/>
  <c r="F2150" i="7" s="1"/>
  <c r="I2150" i="7" s="1"/>
  <c r="J2150" i="7" s="1"/>
  <c r="E2151" i="7"/>
  <c r="F2151" i="7" s="1"/>
  <c r="I2151" i="7" s="1"/>
  <c r="J2151" i="7" s="1"/>
  <c r="E2152" i="7"/>
  <c r="F2152" i="7" s="1"/>
  <c r="I2152" i="7" s="1"/>
  <c r="J2152" i="7" s="1"/>
  <c r="E2153" i="7"/>
  <c r="F2153" i="7" s="1"/>
  <c r="I2153" i="7" s="1"/>
  <c r="J2153" i="7" s="1"/>
  <c r="E2154" i="7"/>
  <c r="F2154" i="7" s="1"/>
  <c r="I2154" i="7" s="1"/>
  <c r="J2154" i="7" s="1"/>
  <c r="E2155" i="7"/>
  <c r="F2155" i="7" s="1"/>
  <c r="I2155" i="7" s="1"/>
  <c r="J2155" i="7" s="1"/>
  <c r="E2156" i="7"/>
  <c r="F2156" i="7" s="1"/>
  <c r="I2156" i="7" s="1"/>
  <c r="J2156" i="7" s="1"/>
  <c r="E2157" i="7"/>
  <c r="F2157" i="7" s="1"/>
  <c r="I2157" i="7" s="1"/>
  <c r="J2157" i="7" s="1"/>
  <c r="E2158" i="7"/>
  <c r="F2158" i="7" s="1"/>
  <c r="I2158" i="7" s="1"/>
  <c r="J2158" i="7" s="1"/>
  <c r="E2159" i="7"/>
  <c r="F2159" i="7" s="1"/>
  <c r="I2159" i="7" s="1"/>
  <c r="J2159" i="7" s="1"/>
  <c r="E2160" i="7"/>
  <c r="F2160" i="7" s="1"/>
  <c r="I2160" i="7" s="1"/>
  <c r="J2160" i="7" s="1"/>
  <c r="E2161" i="7"/>
  <c r="F2161" i="7" s="1"/>
  <c r="I2161" i="7" s="1"/>
  <c r="J2161" i="7" s="1"/>
  <c r="E2162" i="7"/>
  <c r="F2162" i="7" s="1"/>
  <c r="I2162" i="7" s="1"/>
  <c r="J2162" i="7" s="1"/>
  <c r="E2163" i="7"/>
  <c r="F2163" i="7" s="1"/>
  <c r="I2163" i="7" s="1"/>
  <c r="J2163" i="7" s="1"/>
  <c r="E2164" i="7"/>
  <c r="F2164" i="7" s="1"/>
  <c r="I2164" i="7" s="1"/>
  <c r="J2164" i="7" s="1"/>
  <c r="E2165" i="7"/>
  <c r="F2165" i="7" s="1"/>
  <c r="I2165" i="7" s="1"/>
  <c r="J2165" i="7" s="1"/>
  <c r="E2166" i="7"/>
  <c r="F2166" i="7" s="1"/>
  <c r="I2166" i="7" s="1"/>
  <c r="J2166" i="7" s="1"/>
  <c r="E2167" i="7"/>
  <c r="F2167" i="7" s="1"/>
  <c r="I2167" i="7" s="1"/>
  <c r="J2167" i="7" s="1"/>
  <c r="E2168" i="7"/>
  <c r="F2168" i="7" s="1"/>
  <c r="I2168" i="7" s="1"/>
  <c r="J2168" i="7" s="1"/>
  <c r="E2169" i="7"/>
  <c r="F2169" i="7" s="1"/>
  <c r="I2169" i="7" s="1"/>
  <c r="J2169" i="7" s="1"/>
  <c r="E2170" i="7"/>
  <c r="F2170" i="7" s="1"/>
  <c r="I2170" i="7" s="1"/>
  <c r="J2170" i="7" s="1"/>
  <c r="E2171" i="7"/>
  <c r="F2171" i="7" s="1"/>
  <c r="I2171" i="7" s="1"/>
  <c r="J2171" i="7" s="1"/>
  <c r="E2172" i="7"/>
  <c r="F2172" i="7" s="1"/>
  <c r="I2172" i="7" s="1"/>
  <c r="J2172" i="7" s="1"/>
  <c r="E2173" i="7"/>
  <c r="F2173" i="7" s="1"/>
  <c r="I2173" i="7" s="1"/>
  <c r="J2173" i="7" s="1"/>
  <c r="E2174" i="7"/>
  <c r="F2174" i="7" s="1"/>
  <c r="I2174" i="7" s="1"/>
  <c r="J2174" i="7" s="1"/>
  <c r="E2175" i="7"/>
  <c r="F2175" i="7" s="1"/>
  <c r="I2175" i="7" s="1"/>
  <c r="J2175" i="7" s="1"/>
  <c r="E2176" i="7"/>
  <c r="F2176" i="7" s="1"/>
  <c r="I2176" i="7" s="1"/>
  <c r="J2176" i="7" s="1"/>
  <c r="E2177" i="7"/>
  <c r="F2177" i="7" s="1"/>
  <c r="I2177" i="7" s="1"/>
  <c r="J2177" i="7" s="1"/>
  <c r="E2178" i="7"/>
  <c r="F2178" i="7" s="1"/>
  <c r="I2178" i="7" s="1"/>
  <c r="J2178" i="7" s="1"/>
  <c r="E2179" i="7"/>
  <c r="F2179" i="7" s="1"/>
  <c r="I2179" i="7" s="1"/>
  <c r="J2179" i="7" s="1"/>
  <c r="E2180" i="7"/>
  <c r="F2180" i="7" s="1"/>
  <c r="I2180" i="7" s="1"/>
  <c r="J2180" i="7" s="1"/>
  <c r="E2181" i="7"/>
  <c r="F2181" i="7" s="1"/>
  <c r="I2181" i="7" s="1"/>
  <c r="J2181" i="7" s="1"/>
  <c r="E2182" i="7"/>
  <c r="F2182" i="7" s="1"/>
  <c r="I2182" i="7" s="1"/>
  <c r="J2182" i="7" s="1"/>
  <c r="E2183" i="7"/>
  <c r="F2183" i="7" s="1"/>
  <c r="I2183" i="7" s="1"/>
  <c r="J2183" i="7" s="1"/>
  <c r="E2184" i="7"/>
  <c r="F2184" i="7" s="1"/>
  <c r="I2184" i="7" s="1"/>
  <c r="J2184" i="7" s="1"/>
  <c r="E2185" i="7"/>
  <c r="F2185" i="7" s="1"/>
  <c r="I2185" i="7" s="1"/>
  <c r="J2185" i="7" s="1"/>
  <c r="E2186" i="7"/>
  <c r="F2186" i="7" s="1"/>
  <c r="I2186" i="7" s="1"/>
  <c r="J2186" i="7" s="1"/>
  <c r="E2187" i="7"/>
  <c r="F2187" i="7" s="1"/>
  <c r="I2187" i="7" s="1"/>
  <c r="J2187" i="7" s="1"/>
  <c r="E2188" i="7"/>
  <c r="F2188" i="7" s="1"/>
  <c r="I2188" i="7" s="1"/>
  <c r="J2188" i="7" s="1"/>
  <c r="E2189" i="7"/>
  <c r="F2189" i="7" s="1"/>
  <c r="I2189" i="7" s="1"/>
  <c r="J2189" i="7" s="1"/>
  <c r="E2190" i="7"/>
  <c r="F2190" i="7" s="1"/>
  <c r="I2190" i="7" s="1"/>
  <c r="J2190" i="7" s="1"/>
  <c r="E2191" i="7"/>
  <c r="F2191" i="7" s="1"/>
  <c r="I2191" i="7" s="1"/>
  <c r="J2191" i="7" s="1"/>
  <c r="E2192" i="7"/>
  <c r="F2192" i="7" s="1"/>
  <c r="I2192" i="7" s="1"/>
  <c r="J2192" i="7" s="1"/>
  <c r="E2193" i="7"/>
  <c r="F2193" i="7" s="1"/>
  <c r="I2193" i="7" s="1"/>
  <c r="J2193" i="7" s="1"/>
  <c r="E2194" i="7"/>
  <c r="F2194" i="7" s="1"/>
  <c r="I2194" i="7" s="1"/>
  <c r="J2194" i="7" s="1"/>
  <c r="E2195" i="7"/>
  <c r="F2195" i="7" s="1"/>
  <c r="I2195" i="7" s="1"/>
  <c r="J2195" i="7" s="1"/>
  <c r="E2196" i="7"/>
  <c r="F2196" i="7" s="1"/>
  <c r="I2196" i="7" s="1"/>
  <c r="J2196" i="7" s="1"/>
  <c r="E2197" i="7"/>
  <c r="F2197" i="7" s="1"/>
  <c r="I2197" i="7" s="1"/>
  <c r="J2197" i="7" s="1"/>
  <c r="E2198" i="7"/>
  <c r="F2198" i="7" s="1"/>
  <c r="I2198" i="7" s="1"/>
  <c r="J2198" i="7" s="1"/>
  <c r="E2199" i="7"/>
  <c r="F2199" i="7" s="1"/>
  <c r="I2199" i="7" s="1"/>
  <c r="J2199" i="7" s="1"/>
  <c r="E2200" i="7"/>
  <c r="F2200" i="7" s="1"/>
  <c r="I2200" i="7" s="1"/>
  <c r="J2200" i="7" s="1"/>
  <c r="E2201" i="7"/>
  <c r="F2201" i="7" s="1"/>
  <c r="I2201" i="7" s="1"/>
  <c r="J2201" i="7" s="1"/>
  <c r="E2202" i="7"/>
  <c r="F2202" i="7" s="1"/>
  <c r="I2202" i="7" s="1"/>
  <c r="J2202" i="7" s="1"/>
  <c r="E2203" i="7"/>
  <c r="F2203" i="7" s="1"/>
  <c r="I2203" i="7" s="1"/>
  <c r="J2203" i="7" s="1"/>
  <c r="E2204" i="7"/>
  <c r="F2204" i="7" s="1"/>
  <c r="I2204" i="7" s="1"/>
  <c r="J2204" i="7" s="1"/>
  <c r="E2205" i="7"/>
  <c r="F2205" i="7" s="1"/>
  <c r="I2205" i="7" s="1"/>
  <c r="J2205" i="7" s="1"/>
  <c r="E2206" i="7"/>
  <c r="F2206" i="7" s="1"/>
  <c r="I2206" i="7" s="1"/>
  <c r="J2206" i="7" s="1"/>
  <c r="E2207" i="7"/>
  <c r="F2207" i="7" s="1"/>
  <c r="I2207" i="7" s="1"/>
  <c r="J2207" i="7" s="1"/>
  <c r="E2208" i="7"/>
  <c r="F2208" i="7" s="1"/>
  <c r="I2208" i="7" s="1"/>
  <c r="J2208" i="7" s="1"/>
  <c r="E2209" i="7"/>
  <c r="F2209" i="7" s="1"/>
  <c r="I2209" i="7" s="1"/>
  <c r="J2209" i="7" s="1"/>
  <c r="E2210" i="7"/>
  <c r="F2210" i="7" s="1"/>
  <c r="I2210" i="7" s="1"/>
  <c r="J2210" i="7" s="1"/>
  <c r="E2211" i="7"/>
  <c r="F2211" i="7" s="1"/>
  <c r="I2211" i="7" s="1"/>
  <c r="J2211" i="7" s="1"/>
  <c r="E2212" i="7"/>
  <c r="F2212" i="7" s="1"/>
  <c r="I2212" i="7" s="1"/>
  <c r="J2212" i="7" s="1"/>
  <c r="E2213" i="7"/>
  <c r="F2213" i="7" s="1"/>
  <c r="I2213" i="7" s="1"/>
  <c r="J2213" i="7" s="1"/>
  <c r="E2214" i="7"/>
  <c r="F2214" i="7" s="1"/>
  <c r="I2214" i="7" s="1"/>
  <c r="J2214" i="7" s="1"/>
  <c r="E2215" i="7"/>
  <c r="F2215" i="7" s="1"/>
  <c r="I2215" i="7" s="1"/>
  <c r="J2215" i="7" s="1"/>
  <c r="E2216" i="7"/>
  <c r="F2216" i="7" s="1"/>
  <c r="I2216" i="7" s="1"/>
  <c r="J2216" i="7" s="1"/>
  <c r="E2217" i="7"/>
  <c r="F2217" i="7" s="1"/>
  <c r="I2217" i="7" s="1"/>
  <c r="J2217" i="7" s="1"/>
  <c r="E2218" i="7"/>
  <c r="F2218" i="7" s="1"/>
  <c r="I2218" i="7" s="1"/>
  <c r="J2218" i="7" s="1"/>
  <c r="E2219" i="7"/>
  <c r="F2219" i="7" s="1"/>
  <c r="I2219" i="7" s="1"/>
  <c r="J2219" i="7" s="1"/>
  <c r="E2220" i="7"/>
  <c r="F2220" i="7" s="1"/>
  <c r="I2220" i="7" s="1"/>
  <c r="J2220" i="7" s="1"/>
  <c r="E2221" i="7"/>
  <c r="F2221" i="7" s="1"/>
  <c r="I2221" i="7" s="1"/>
  <c r="J2221" i="7" s="1"/>
  <c r="E2222" i="7"/>
  <c r="F2222" i="7" s="1"/>
  <c r="I2222" i="7" s="1"/>
  <c r="J2222" i="7" s="1"/>
  <c r="E2223" i="7"/>
  <c r="F2223" i="7" s="1"/>
  <c r="I2223" i="7" s="1"/>
  <c r="J2223" i="7" s="1"/>
  <c r="E2224" i="7"/>
  <c r="F2224" i="7" s="1"/>
  <c r="I2224" i="7" s="1"/>
  <c r="J2224" i="7" s="1"/>
  <c r="E2225" i="7"/>
  <c r="F2225" i="7" s="1"/>
  <c r="I2225" i="7" s="1"/>
  <c r="J2225" i="7" s="1"/>
  <c r="E2226" i="7"/>
  <c r="F2226" i="7" s="1"/>
  <c r="I2226" i="7" s="1"/>
  <c r="J2226" i="7" s="1"/>
  <c r="E2227" i="7"/>
  <c r="F2227" i="7" s="1"/>
  <c r="I2227" i="7" s="1"/>
  <c r="J2227" i="7" s="1"/>
  <c r="E2228" i="7"/>
  <c r="F2228" i="7" s="1"/>
  <c r="I2228" i="7" s="1"/>
  <c r="J2228" i="7" s="1"/>
  <c r="E2229" i="7"/>
  <c r="F2229" i="7" s="1"/>
  <c r="I2229" i="7" s="1"/>
  <c r="J2229" i="7" s="1"/>
  <c r="E2230" i="7"/>
  <c r="F2230" i="7" s="1"/>
  <c r="I2230" i="7" s="1"/>
  <c r="J2230" i="7" s="1"/>
  <c r="E2231" i="7"/>
  <c r="F2231" i="7" s="1"/>
  <c r="I2231" i="7" s="1"/>
  <c r="J2231" i="7" s="1"/>
  <c r="E2232" i="7"/>
  <c r="F2232" i="7" s="1"/>
  <c r="I2232" i="7" s="1"/>
  <c r="J2232" i="7" s="1"/>
  <c r="E2233" i="7"/>
  <c r="F2233" i="7" s="1"/>
  <c r="I2233" i="7" s="1"/>
  <c r="J2233" i="7" s="1"/>
  <c r="E2234" i="7"/>
  <c r="F2234" i="7" s="1"/>
  <c r="I2234" i="7" s="1"/>
  <c r="J2234" i="7" s="1"/>
  <c r="E2235" i="7"/>
  <c r="F2235" i="7" s="1"/>
  <c r="I2235" i="7" s="1"/>
  <c r="J2235" i="7" s="1"/>
  <c r="E2236" i="7"/>
  <c r="F2236" i="7" s="1"/>
  <c r="I2236" i="7" s="1"/>
  <c r="J2236" i="7" s="1"/>
  <c r="E2237" i="7"/>
  <c r="F2237" i="7" s="1"/>
  <c r="I2237" i="7" s="1"/>
  <c r="J2237" i="7" s="1"/>
  <c r="E2238" i="7"/>
  <c r="F2238" i="7" s="1"/>
  <c r="I2238" i="7" s="1"/>
  <c r="J2238" i="7" s="1"/>
  <c r="E2239" i="7"/>
  <c r="F2239" i="7" s="1"/>
  <c r="I2239" i="7" s="1"/>
  <c r="J2239" i="7" s="1"/>
  <c r="E2240" i="7"/>
  <c r="F2240" i="7" s="1"/>
  <c r="I2240" i="7" s="1"/>
  <c r="J2240" i="7" s="1"/>
  <c r="E2241" i="7"/>
  <c r="F2241" i="7" s="1"/>
  <c r="I2241" i="7" s="1"/>
  <c r="J2241" i="7" s="1"/>
  <c r="E2242" i="7"/>
  <c r="F2242" i="7" s="1"/>
  <c r="I2242" i="7" s="1"/>
  <c r="J2242" i="7" s="1"/>
  <c r="E2243" i="7"/>
  <c r="F2243" i="7" s="1"/>
  <c r="I2243" i="7" s="1"/>
  <c r="J2243" i="7" s="1"/>
  <c r="E2244" i="7"/>
  <c r="F2244" i="7" s="1"/>
  <c r="I2244" i="7" s="1"/>
  <c r="J2244" i="7" s="1"/>
  <c r="E2245" i="7"/>
  <c r="F2245" i="7" s="1"/>
  <c r="I2245" i="7" s="1"/>
  <c r="J2245" i="7" s="1"/>
  <c r="E2246" i="7"/>
  <c r="F2246" i="7" s="1"/>
  <c r="I2246" i="7" s="1"/>
  <c r="J2246" i="7" s="1"/>
  <c r="E2247" i="7"/>
  <c r="F2247" i="7" s="1"/>
  <c r="I2247" i="7" s="1"/>
  <c r="J2247" i="7" s="1"/>
  <c r="E2248" i="7"/>
  <c r="F2248" i="7" s="1"/>
  <c r="I2248" i="7" s="1"/>
  <c r="J2248" i="7" s="1"/>
  <c r="E2249" i="7"/>
  <c r="F2249" i="7" s="1"/>
  <c r="I2249" i="7" s="1"/>
  <c r="J2249" i="7" s="1"/>
  <c r="E2250" i="7"/>
  <c r="F2250" i="7" s="1"/>
  <c r="I2250" i="7" s="1"/>
  <c r="J2250" i="7" s="1"/>
  <c r="E2251" i="7"/>
  <c r="F2251" i="7" s="1"/>
  <c r="I2251" i="7" s="1"/>
  <c r="J2251" i="7" s="1"/>
  <c r="E2252" i="7"/>
  <c r="F2252" i="7" s="1"/>
  <c r="I2252" i="7" s="1"/>
  <c r="J2252" i="7" s="1"/>
  <c r="E2253" i="7"/>
  <c r="F2253" i="7" s="1"/>
  <c r="I2253" i="7" s="1"/>
  <c r="J2253" i="7" s="1"/>
  <c r="E2254" i="7"/>
  <c r="F2254" i="7" s="1"/>
  <c r="I2254" i="7" s="1"/>
  <c r="J2254" i="7" s="1"/>
  <c r="E2255" i="7"/>
  <c r="F2255" i="7" s="1"/>
  <c r="I2255" i="7" s="1"/>
  <c r="J2255" i="7" s="1"/>
  <c r="E2256" i="7"/>
  <c r="F2256" i="7" s="1"/>
  <c r="I2256" i="7" s="1"/>
  <c r="J2256" i="7" s="1"/>
  <c r="E2257" i="7"/>
  <c r="F2257" i="7" s="1"/>
  <c r="I2257" i="7" s="1"/>
  <c r="J2257" i="7" s="1"/>
  <c r="E2258" i="7"/>
  <c r="F2258" i="7" s="1"/>
  <c r="I2258" i="7" s="1"/>
  <c r="J2258" i="7" s="1"/>
  <c r="E2259" i="7"/>
  <c r="F2259" i="7" s="1"/>
  <c r="I2259" i="7" s="1"/>
  <c r="J2259" i="7" s="1"/>
  <c r="E2260" i="7"/>
  <c r="F2260" i="7" s="1"/>
  <c r="I2260" i="7" s="1"/>
  <c r="J2260" i="7" s="1"/>
  <c r="E2261" i="7"/>
  <c r="F2261" i="7" s="1"/>
  <c r="I2261" i="7" s="1"/>
  <c r="J2261" i="7" s="1"/>
  <c r="E2262" i="7"/>
  <c r="F2262" i="7" s="1"/>
  <c r="I2262" i="7" s="1"/>
  <c r="J2262" i="7" s="1"/>
  <c r="E2263" i="7"/>
  <c r="F2263" i="7" s="1"/>
  <c r="I2263" i="7" s="1"/>
  <c r="J2263" i="7" s="1"/>
  <c r="E2264" i="7"/>
  <c r="F2264" i="7" s="1"/>
  <c r="I2264" i="7" s="1"/>
  <c r="J2264" i="7" s="1"/>
  <c r="E2265" i="7"/>
  <c r="F2265" i="7" s="1"/>
  <c r="I2265" i="7" s="1"/>
  <c r="J2265" i="7" s="1"/>
  <c r="E2266" i="7"/>
  <c r="F2266" i="7" s="1"/>
  <c r="I2266" i="7" s="1"/>
  <c r="J2266" i="7" s="1"/>
  <c r="E2267" i="7"/>
  <c r="F2267" i="7" s="1"/>
  <c r="I2267" i="7" s="1"/>
  <c r="J2267" i="7" s="1"/>
  <c r="E2268" i="7"/>
  <c r="F2268" i="7" s="1"/>
  <c r="I2268" i="7" s="1"/>
  <c r="J2268" i="7" s="1"/>
  <c r="E2269" i="7"/>
  <c r="F2269" i="7" s="1"/>
  <c r="I2269" i="7" s="1"/>
  <c r="J2269" i="7" s="1"/>
  <c r="E2270" i="7"/>
  <c r="F2270" i="7" s="1"/>
  <c r="I2270" i="7" s="1"/>
  <c r="J2270" i="7" s="1"/>
  <c r="E2271" i="7"/>
  <c r="F2271" i="7" s="1"/>
  <c r="I2271" i="7" s="1"/>
  <c r="J2271" i="7" s="1"/>
  <c r="E2272" i="7"/>
  <c r="F2272" i="7" s="1"/>
  <c r="I2272" i="7" s="1"/>
  <c r="J2272" i="7" s="1"/>
  <c r="E2273" i="7"/>
  <c r="F2273" i="7" s="1"/>
  <c r="I2273" i="7" s="1"/>
  <c r="J2273" i="7" s="1"/>
  <c r="E2274" i="7"/>
  <c r="F2274" i="7" s="1"/>
  <c r="I2274" i="7" s="1"/>
  <c r="J2274" i="7" s="1"/>
  <c r="E2275" i="7"/>
  <c r="F2275" i="7" s="1"/>
  <c r="I2275" i="7" s="1"/>
  <c r="J2275" i="7" s="1"/>
  <c r="E2276" i="7"/>
  <c r="F2276" i="7" s="1"/>
  <c r="I2276" i="7" s="1"/>
  <c r="J2276" i="7" s="1"/>
  <c r="E2277" i="7"/>
  <c r="F2277" i="7" s="1"/>
  <c r="I2277" i="7" s="1"/>
  <c r="J2277" i="7" s="1"/>
  <c r="E2278" i="7"/>
  <c r="F2278" i="7" s="1"/>
  <c r="I2278" i="7" s="1"/>
  <c r="J2278" i="7" s="1"/>
  <c r="E2279" i="7"/>
  <c r="F2279" i="7" s="1"/>
  <c r="I2279" i="7" s="1"/>
  <c r="J2279" i="7" s="1"/>
  <c r="E2280" i="7"/>
  <c r="F2280" i="7" s="1"/>
  <c r="I2280" i="7" s="1"/>
  <c r="J2280" i="7" s="1"/>
  <c r="E2281" i="7"/>
  <c r="F2281" i="7" s="1"/>
  <c r="I2281" i="7" s="1"/>
  <c r="J2281" i="7" s="1"/>
  <c r="E2282" i="7"/>
  <c r="F2282" i="7" s="1"/>
  <c r="I2282" i="7" s="1"/>
  <c r="J2282" i="7" s="1"/>
  <c r="E2283" i="7"/>
  <c r="F2283" i="7" s="1"/>
  <c r="I2283" i="7" s="1"/>
  <c r="J2283" i="7" s="1"/>
  <c r="E2284" i="7"/>
  <c r="F2284" i="7" s="1"/>
  <c r="I2284" i="7" s="1"/>
  <c r="J2284" i="7" s="1"/>
  <c r="E2285" i="7"/>
  <c r="F2285" i="7" s="1"/>
  <c r="I2285" i="7" s="1"/>
  <c r="J2285" i="7" s="1"/>
  <c r="E2286" i="7"/>
  <c r="F2286" i="7" s="1"/>
  <c r="I2286" i="7" s="1"/>
  <c r="J2286" i="7" s="1"/>
  <c r="E2287" i="7"/>
  <c r="F2287" i="7" s="1"/>
  <c r="I2287" i="7" s="1"/>
  <c r="J2287" i="7" s="1"/>
  <c r="E2288" i="7"/>
  <c r="F2288" i="7" s="1"/>
  <c r="I2288" i="7" s="1"/>
  <c r="J2288" i="7" s="1"/>
  <c r="E2289" i="7"/>
  <c r="F2289" i="7" s="1"/>
  <c r="I2289" i="7" s="1"/>
  <c r="J2289" i="7" s="1"/>
  <c r="E2290" i="7"/>
  <c r="F2290" i="7" s="1"/>
  <c r="I2290" i="7" s="1"/>
  <c r="J2290" i="7" s="1"/>
  <c r="E2291" i="7"/>
  <c r="F2291" i="7" s="1"/>
  <c r="I2291" i="7" s="1"/>
  <c r="J2291" i="7" s="1"/>
  <c r="E2292" i="7"/>
  <c r="F2292" i="7" s="1"/>
  <c r="I2292" i="7" s="1"/>
  <c r="J2292" i="7" s="1"/>
  <c r="E2293" i="7"/>
  <c r="F2293" i="7" s="1"/>
  <c r="I2293" i="7" s="1"/>
  <c r="J2293" i="7" s="1"/>
  <c r="E2294" i="7"/>
  <c r="F2294" i="7" s="1"/>
  <c r="I2294" i="7" s="1"/>
  <c r="J2294" i="7" s="1"/>
  <c r="E2295" i="7"/>
  <c r="F2295" i="7" s="1"/>
  <c r="I2295" i="7" s="1"/>
  <c r="J2295" i="7" s="1"/>
  <c r="E2296" i="7"/>
  <c r="F2296" i="7" s="1"/>
  <c r="I2296" i="7" s="1"/>
  <c r="J2296" i="7" s="1"/>
  <c r="E2297" i="7"/>
  <c r="F2297" i="7" s="1"/>
  <c r="I2297" i="7" s="1"/>
  <c r="J2297" i="7" s="1"/>
  <c r="E2298" i="7"/>
  <c r="F2298" i="7" s="1"/>
  <c r="I2298" i="7" s="1"/>
  <c r="J2298" i="7" s="1"/>
  <c r="E2299" i="7"/>
  <c r="F2299" i="7" s="1"/>
  <c r="I2299" i="7" s="1"/>
  <c r="J2299" i="7" s="1"/>
  <c r="E2300" i="7"/>
  <c r="F2300" i="7" s="1"/>
  <c r="I2300" i="7" s="1"/>
  <c r="J2300" i="7" s="1"/>
  <c r="E2301" i="7"/>
  <c r="F2301" i="7" s="1"/>
  <c r="I2301" i="7" s="1"/>
  <c r="J2301" i="7" s="1"/>
  <c r="E2302" i="7"/>
  <c r="F2302" i="7" s="1"/>
  <c r="I2302" i="7" s="1"/>
  <c r="J2302" i="7" s="1"/>
  <c r="E2303" i="7"/>
  <c r="F2303" i="7" s="1"/>
  <c r="I2303" i="7" s="1"/>
  <c r="J2303" i="7" s="1"/>
  <c r="E2304" i="7"/>
  <c r="F2304" i="7" s="1"/>
  <c r="I2304" i="7" s="1"/>
  <c r="J2304" i="7" s="1"/>
  <c r="E2305" i="7"/>
  <c r="F2305" i="7" s="1"/>
  <c r="I2305" i="7" s="1"/>
  <c r="J2305" i="7" s="1"/>
  <c r="E2306" i="7"/>
  <c r="F2306" i="7" s="1"/>
  <c r="I2306" i="7" s="1"/>
  <c r="J2306" i="7" s="1"/>
  <c r="E2307" i="7"/>
  <c r="F2307" i="7" s="1"/>
  <c r="I2307" i="7" s="1"/>
  <c r="J2307" i="7" s="1"/>
  <c r="E2308" i="7"/>
  <c r="F2308" i="7" s="1"/>
  <c r="I2308" i="7" s="1"/>
  <c r="J2308" i="7" s="1"/>
  <c r="E2309" i="7"/>
  <c r="F2309" i="7" s="1"/>
  <c r="I2309" i="7" s="1"/>
  <c r="J2309" i="7" s="1"/>
  <c r="E2310" i="7"/>
  <c r="F2310" i="7" s="1"/>
  <c r="I2310" i="7" s="1"/>
  <c r="J2310" i="7" s="1"/>
  <c r="E2311" i="7"/>
  <c r="F2311" i="7" s="1"/>
  <c r="I2311" i="7" s="1"/>
  <c r="J2311" i="7" s="1"/>
  <c r="E2312" i="7"/>
  <c r="F2312" i="7" s="1"/>
  <c r="I2312" i="7" s="1"/>
  <c r="J2312" i="7" s="1"/>
  <c r="E2313" i="7"/>
  <c r="F2313" i="7" s="1"/>
  <c r="I2313" i="7" s="1"/>
  <c r="J2313" i="7" s="1"/>
  <c r="E2314" i="7"/>
  <c r="F2314" i="7" s="1"/>
  <c r="I2314" i="7" s="1"/>
  <c r="J2314" i="7" s="1"/>
  <c r="E2315" i="7"/>
  <c r="F2315" i="7" s="1"/>
  <c r="I2315" i="7" s="1"/>
  <c r="J2315" i="7" s="1"/>
  <c r="E2316" i="7"/>
  <c r="F2316" i="7" s="1"/>
  <c r="I2316" i="7" s="1"/>
  <c r="J2316" i="7" s="1"/>
  <c r="E2317" i="7"/>
  <c r="F2317" i="7" s="1"/>
  <c r="I2317" i="7" s="1"/>
  <c r="J2317" i="7" s="1"/>
  <c r="E2318" i="7"/>
  <c r="F2318" i="7" s="1"/>
  <c r="I2318" i="7" s="1"/>
  <c r="J2318" i="7" s="1"/>
  <c r="E2319" i="7"/>
  <c r="F2319" i="7" s="1"/>
  <c r="I2319" i="7" s="1"/>
  <c r="J2319" i="7" s="1"/>
  <c r="E2320" i="7"/>
  <c r="F2320" i="7" s="1"/>
  <c r="I2320" i="7" s="1"/>
  <c r="J2320" i="7" s="1"/>
  <c r="E2321" i="7"/>
  <c r="F2321" i="7" s="1"/>
  <c r="I2321" i="7" s="1"/>
  <c r="J2321" i="7" s="1"/>
  <c r="E2322" i="7"/>
  <c r="F2322" i="7" s="1"/>
  <c r="I2322" i="7" s="1"/>
  <c r="J2322" i="7" s="1"/>
  <c r="E2323" i="7"/>
  <c r="F2323" i="7" s="1"/>
  <c r="I2323" i="7" s="1"/>
  <c r="J2323" i="7" s="1"/>
  <c r="E2324" i="7"/>
  <c r="F2324" i="7" s="1"/>
  <c r="I2324" i="7" s="1"/>
  <c r="J2324" i="7" s="1"/>
  <c r="E2325" i="7"/>
  <c r="F2325" i="7" s="1"/>
  <c r="I2325" i="7" s="1"/>
  <c r="J2325" i="7" s="1"/>
  <c r="E2326" i="7"/>
  <c r="F2326" i="7" s="1"/>
  <c r="I2326" i="7" s="1"/>
  <c r="J2326" i="7" s="1"/>
  <c r="E2327" i="7"/>
  <c r="F2327" i="7" s="1"/>
  <c r="I2327" i="7" s="1"/>
  <c r="J2327" i="7" s="1"/>
  <c r="E2328" i="7"/>
  <c r="F2328" i="7" s="1"/>
  <c r="I2328" i="7" s="1"/>
  <c r="J2328" i="7" s="1"/>
  <c r="E2329" i="7"/>
  <c r="F2329" i="7" s="1"/>
  <c r="I2329" i="7" s="1"/>
  <c r="J2329" i="7" s="1"/>
  <c r="E2330" i="7"/>
  <c r="F2330" i="7" s="1"/>
  <c r="I2330" i="7" s="1"/>
  <c r="J2330" i="7" s="1"/>
  <c r="E2331" i="7"/>
  <c r="F2331" i="7" s="1"/>
  <c r="I2331" i="7" s="1"/>
  <c r="J2331" i="7" s="1"/>
  <c r="E2332" i="7"/>
  <c r="F2332" i="7" s="1"/>
  <c r="I2332" i="7" s="1"/>
  <c r="J2332" i="7" s="1"/>
  <c r="E2333" i="7"/>
  <c r="F2333" i="7" s="1"/>
  <c r="I2333" i="7" s="1"/>
  <c r="J2333" i="7" s="1"/>
  <c r="E2334" i="7"/>
  <c r="F2334" i="7" s="1"/>
  <c r="I2334" i="7" s="1"/>
  <c r="J2334" i="7" s="1"/>
  <c r="E2335" i="7"/>
  <c r="F2335" i="7" s="1"/>
  <c r="I2335" i="7" s="1"/>
  <c r="J2335" i="7" s="1"/>
  <c r="E2336" i="7"/>
  <c r="F2336" i="7" s="1"/>
  <c r="I2336" i="7" s="1"/>
  <c r="J2336" i="7" s="1"/>
  <c r="E2337" i="7"/>
  <c r="F2337" i="7" s="1"/>
  <c r="I2337" i="7" s="1"/>
  <c r="J2337" i="7" s="1"/>
  <c r="E2338" i="7"/>
  <c r="F2338" i="7" s="1"/>
  <c r="I2338" i="7" s="1"/>
  <c r="J2338" i="7" s="1"/>
  <c r="E2339" i="7"/>
  <c r="F2339" i="7" s="1"/>
  <c r="I2339" i="7" s="1"/>
  <c r="J2339" i="7" s="1"/>
  <c r="E2340" i="7"/>
  <c r="F2340" i="7" s="1"/>
  <c r="I2340" i="7" s="1"/>
  <c r="J2340" i="7" s="1"/>
  <c r="E2341" i="7"/>
  <c r="F2341" i="7" s="1"/>
  <c r="I2341" i="7" s="1"/>
  <c r="J2341" i="7" s="1"/>
  <c r="E2342" i="7"/>
  <c r="F2342" i="7" s="1"/>
  <c r="I2342" i="7" s="1"/>
  <c r="J2342" i="7" s="1"/>
  <c r="E2343" i="7"/>
  <c r="F2343" i="7" s="1"/>
  <c r="I2343" i="7" s="1"/>
  <c r="J2343" i="7" s="1"/>
  <c r="E2344" i="7"/>
  <c r="F2344" i="7" s="1"/>
  <c r="I2344" i="7" s="1"/>
  <c r="J2344" i="7" s="1"/>
  <c r="E2345" i="7"/>
  <c r="F2345" i="7" s="1"/>
  <c r="I2345" i="7" s="1"/>
  <c r="J2345" i="7" s="1"/>
  <c r="E2346" i="7"/>
  <c r="F2346" i="7" s="1"/>
  <c r="I2346" i="7" s="1"/>
  <c r="J2346" i="7" s="1"/>
  <c r="E2347" i="7"/>
  <c r="F2347" i="7" s="1"/>
  <c r="I2347" i="7" s="1"/>
  <c r="J2347" i="7" s="1"/>
  <c r="E2348" i="7"/>
  <c r="F2348" i="7" s="1"/>
  <c r="I2348" i="7" s="1"/>
  <c r="J2348" i="7" s="1"/>
  <c r="E2349" i="7"/>
  <c r="F2349" i="7" s="1"/>
  <c r="I2349" i="7" s="1"/>
  <c r="J2349" i="7" s="1"/>
  <c r="E2350" i="7"/>
  <c r="F2350" i="7" s="1"/>
  <c r="I2350" i="7" s="1"/>
  <c r="J2350" i="7" s="1"/>
  <c r="E2351" i="7"/>
  <c r="F2351" i="7" s="1"/>
  <c r="I2351" i="7" s="1"/>
  <c r="J2351" i="7" s="1"/>
  <c r="E2352" i="7"/>
  <c r="F2352" i="7" s="1"/>
  <c r="I2352" i="7" s="1"/>
  <c r="J2352" i="7" s="1"/>
  <c r="E2353" i="7"/>
  <c r="F2353" i="7" s="1"/>
  <c r="I2353" i="7" s="1"/>
  <c r="J2353" i="7" s="1"/>
  <c r="E2354" i="7"/>
  <c r="F2354" i="7" s="1"/>
  <c r="I2354" i="7" s="1"/>
  <c r="J2354" i="7" s="1"/>
  <c r="E2355" i="7"/>
  <c r="F2355" i="7" s="1"/>
  <c r="I2355" i="7" s="1"/>
  <c r="J2355" i="7" s="1"/>
  <c r="E2356" i="7"/>
  <c r="F2356" i="7" s="1"/>
  <c r="I2356" i="7" s="1"/>
  <c r="J2356" i="7" s="1"/>
  <c r="E2357" i="7"/>
  <c r="F2357" i="7" s="1"/>
  <c r="I2357" i="7" s="1"/>
  <c r="J2357" i="7" s="1"/>
  <c r="E2358" i="7"/>
  <c r="F2358" i="7" s="1"/>
  <c r="I2358" i="7" s="1"/>
  <c r="J2358" i="7" s="1"/>
  <c r="E2359" i="7"/>
  <c r="F2359" i="7" s="1"/>
  <c r="I2359" i="7" s="1"/>
  <c r="J2359" i="7" s="1"/>
  <c r="E2360" i="7"/>
  <c r="F2360" i="7" s="1"/>
  <c r="I2360" i="7" s="1"/>
  <c r="J2360" i="7" s="1"/>
  <c r="E2361" i="7"/>
  <c r="F2361" i="7" s="1"/>
  <c r="I2361" i="7" s="1"/>
  <c r="J2361" i="7" s="1"/>
  <c r="E2362" i="7"/>
  <c r="F2362" i="7" s="1"/>
  <c r="I2362" i="7" s="1"/>
  <c r="J2362" i="7" s="1"/>
  <c r="E2363" i="7"/>
  <c r="F2363" i="7" s="1"/>
  <c r="I2363" i="7" s="1"/>
  <c r="J2363" i="7" s="1"/>
  <c r="E2364" i="7"/>
  <c r="F2364" i="7" s="1"/>
  <c r="I2364" i="7" s="1"/>
  <c r="J2364" i="7" s="1"/>
  <c r="E2365" i="7"/>
  <c r="F2365" i="7" s="1"/>
  <c r="I2365" i="7" s="1"/>
  <c r="J2365" i="7" s="1"/>
  <c r="E2366" i="7"/>
  <c r="F2366" i="7" s="1"/>
  <c r="I2366" i="7" s="1"/>
  <c r="J2366" i="7" s="1"/>
  <c r="E2367" i="7"/>
  <c r="F2367" i="7" s="1"/>
  <c r="I2367" i="7" s="1"/>
  <c r="J2367" i="7" s="1"/>
  <c r="E2368" i="7"/>
  <c r="F2368" i="7" s="1"/>
  <c r="I2368" i="7" s="1"/>
  <c r="J2368" i="7" s="1"/>
  <c r="E2369" i="7"/>
  <c r="F2369" i="7" s="1"/>
  <c r="I2369" i="7" s="1"/>
  <c r="J2369" i="7" s="1"/>
  <c r="E2370" i="7"/>
  <c r="F2370" i="7" s="1"/>
  <c r="I2370" i="7" s="1"/>
  <c r="J2370" i="7" s="1"/>
  <c r="E2371" i="7"/>
  <c r="F2371" i="7" s="1"/>
  <c r="I2371" i="7" s="1"/>
  <c r="J2371" i="7" s="1"/>
  <c r="E2372" i="7"/>
  <c r="F2372" i="7" s="1"/>
  <c r="I2372" i="7" s="1"/>
  <c r="J2372" i="7" s="1"/>
  <c r="E2373" i="7"/>
  <c r="F2373" i="7" s="1"/>
  <c r="I2373" i="7" s="1"/>
  <c r="J2373" i="7" s="1"/>
  <c r="E2374" i="7"/>
  <c r="F2374" i="7" s="1"/>
  <c r="I2374" i="7" s="1"/>
  <c r="J2374" i="7" s="1"/>
  <c r="E2375" i="7"/>
  <c r="F2375" i="7" s="1"/>
  <c r="I2375" i="7" s="1"/>
  <c r="J2375" i="7" s="1"/>
  <c r="E2376" i="7"/>
  <c r="F2376" i="7" s="1"/>
  <c r="I2376" i="7" s="1"/>
  <c r="J2376" i="7" s="1"/>
  <c r="E2377" i="7"/>
  <c r="F2377" i="7" s="1"/>
  <c r="I2377" i="7" s="1"/>
  <c r="J2377" i="7" s="1"/>
  <c r="E2378" i="7"/>
  <c r="F2378" i="7" s="1"/>
  <c r="I2378" i="7" s="1"/>
  <c r="J2378" i="7" s="1"/>
  <c r="E2379" i="7"/>
  <c r="F2379" i="7" s="1"/>
  <c r="I2379" i="7" s="1"/>
  <c r="J2379" i="7" s="1"/>
  <c r="E2380" i="7"/>
  <c r="F2380" i="7" s="1"/>
  <c r="I2380" i="7" s="1"/>
  <c r="J2380" i="7" s="1"/>
  <c r="E2381" i="7"/>
  <c r="F2381" i="7" s="1"/>
  <c r="I2381" i="7" s="1"/>
  <c r="J2381" i="7" s="1"/>
  <c r="E2382" i="7"/>
  <c r="F2382" i="7" s="1"/>
  <c r="I2382" i="7" s="1"/>
  <c r="J2382" i="7" s="1"/>
  <c r="E2383" i="7"/>
  <c r="F2383" i="7" s="1"/>
  <c r="I2383" i="7" s="1"/>
  <c r="J2383" i="7" s="1"/>
  <c r="E2384" i="7"/>
  <c r="F2384" i="7" s="1"/>
  <c r="I2384" i="7" s="1"/>
  <c r="J2384" i="7" s="1"/>
  <c r="E2385" i="7"/>
  <c r="F2385" i="7" s="1"/>
  <c r="I2385" i="7" s="1"/>
  <c r="J2385" i="7" s="1"/>
  <c r="E2386" i="7"/>
  <c r="F2386" i="7" s="1"/>
  <c r="I2386" i="7" s="1"/>
  <c r="J2386" i="7" s="1"/>
  <c r="E2387" i="7"/>
  <c r="F2387" i="7" s="1"/>
  <c r="I2387" i="7" s="1"/>
  <c r="J2387" i="7" s="1"/>
  <c r="E2388" i="7"/>
  <c r="F2388" i="7" s="1"/>
  <c r="I2388" i="7" s="1"/>
  <c r="J2388" i="7" s="1"/>
  <c r="E2389" i="7"/>
  <c r="F2389" i="7" s="1"/>
  <c r="I2389" i="7" s="1"/>
  <c r="J2389" i="7" s="1"/>
  <c r="E2390" i="7"/>
  <c r="F2390" i="7" s="1"/>
  <c r="I2390" i="7" s="1"/>
  <c r="J2390" i="7" s="1"/>
  <c r="E2391" i="7"/>
  <c r="F2391" i="7" s="1"/>
  <c r="I2391" i="7" s="1"/>
  <c r="J2391" i="7" s="1"/>
  <c r="E2392" i="7"/>
  <c r="F2392" i="7" s="1"/>
  <c r="I2392" i="7" s="1"/>
  <c r="J2392" i="7" s="1"/>
  <c r="E2393" i="7"/>
  <c r="F2393" i="7" s="1"/>
  <c r="I2393" i="7" s="1"/>
  <c r="J2393" i="7" s="1"/>
  <c r="E2394" i="7"/>
  <c r="F2394" i="7" s="1"/>
  <c r="I2394" i="7" s="1"/>
  <c r="J2394" i="7" s="1"/>
  <c r="E2395" i="7"/>
  <c r="F2395" i="7" s="1"/>
  <c r="I2395" i="7" s="1"/>
  <c r="J2395" i="7" s="1"/>
  <c r="E2396" i="7"/>
  <c r="F2396" i="7" s="1"/>
  <c r="I2396" i="7" s="1"/>
  <c r="J2396" i="7" s="1"/>
  <c r="E2397" i="7"/>
  <c r="F2397" i="7" s="1"/>
  <c r="I2397" i="7" s="1"/>
  <c r="J2397" i="7" s="1"/>
  <c r="E2398" i="7"/>
  <c r="F2398" i="7" s="1"/>
  <c r="I2398" i="7" s="1"/>
  <c r="J2398" i="7" s="1"/>
  <c r="E2399" i="7"/>
  <c r="F2399" i="7" s="1"/>
  <c r="I2399" i="7" s="1"/>
  <c r="J2399" i="7" s="1"/>
  <c r="E2400" i="7"/>
  <c r="F2400" i="7" s="1"/>
  <c r="I2400" i="7" s="1"/>
  <c r="J2400" i="7" s="1"/>
  <c r="E2401" i="7"/>
  <c r="F2401" i="7" s="1"/>
  <c r="I2401" i="7" s="1"/>
  <c r="J2401" i="7" s="1"/>
  <c r="E2402" i="7"/>
  <c r="F2402" i="7" s="1"/>
  <c r="I2402" i="7" s="1"/>
  <c r="J2402" i="7" s="1"/>
  <c r="E2403" i="7"/>
  <c r="F2403" i="7" s="1"/>
  <c r="I2403" i="7" s="1"/>
  <c r="J2403" i="7" s="1"/>
  <c r="E2404" i="7"/>
  <c r="F2404" i="7" s="1"/>
  <c r="I2404" i="7" s="1"/>
  <c r="J2404" i="7" s="1"/>
  <c r="E2405" i="7"/>
  <c r="F2405" i="7" s="1"/>
  <c r="I2405" i="7" s="1"/>
  <c r="J2405" i="7" s="1"/>
  <c r="E2406" i="7"/>
  <c r="F2406" i="7" s="1"/>
  <c r="I2406" i="7" s="1"/>
  <c r="J2406" i="7" s="1"/>
  <c r="E2407" i="7"/>
  <c r="F2407" i="7" s="1"/>
  <c r="I2407" i="7" s="1"/>
  <c r="J2407" i="7" s="1"/>
  <c r="E2408" i="7"/>
  <c r="F2408" i="7" s="1"/>
  <c r="I2408" i="7" s="1"/>
  <c r="J2408" i="7" s="1"/>
  <c r="E2409" i="7"/>
  <c r="F2409" i="7" s="1"/>
  <c r="I2409" i="7" s="1"/>
  <c r="J2409" i="7" s="1"/>
  <c r="E2410" i="7"/>
  <c r="F2410" i="7" s="1"/>
  <c r="I2410" i="7" s="1"/>
  <c r="J2410" i="7" s="1"/>
  <c r="E2411" i="7"/>
  <c r="F2411" i="7" s="1"/>
  <c r="I2411" i="7" s="1"/>
  <c r="J2411" i="7" s="1"/>
  <c r="E2412" i="7"/>
  <c r="F2412" i="7" s="1"/>
  <c r="I2412" i="7" s="1"/>
  <c r="J2412" i="7" s="1"/>
  <c r="E2413" i="7"/>
  <c r="F2413" i="7" s="1"/>
  <c r="I2413" i="7" s="1"/>
  <c r="J2413" i="7" s="1"/>
  <c r="E2414" i="7"/>
  <c r="F2414" i="7" s="1"/>
  <c r="I2414" i="7" s="1"/>
  <c r="J2414" i="7" s="1"/>
  <c r="E2415" i="7"/>
  <c r="F2415" i="7" s="1"/>
  <c r="I2415" i="7" s="1"/>
  <c r="J2415" i="7" s="1"/>
  <c r="E2416" i="7"/>
  <c r="F2416" i="7" s="1"/>
  <c r="I2416" i="7" s="1"/>
  <c r="J2416" i="7" s="1"/>
  <c r="E2417" i="7"/>
  <c r="F2417" i="7" s="1"/>
  <c r="I2417" i="7" s="1"/>
  <c r="J2417" i="7" s="1"/>
  <c r="E2418" i="7"/>
  <c r="F2418" i="7" s="1"/>
  <c r="I2418" i="7" s="1"/>
  <c r="J2418" i="7" s="1"/>
  <c r="E2419" i="7"/>
  <c r="F2419" i="7" s="1"/>
  <c r="I2419" i="7" s="1"/>
  <c r="J2419" i="7" s="1"/>
  <c r="E2420" i="7"/>
  <c r="F2420" i="7" s="1"/>
  <c r="I2420" i="7" s="1"/>
  <c r="J2420" i="7" s="1"/>
  <c r="E2421" i="7"/>
  <c r="F2421" i="7" s="1"/>
  <c r="I2421" i="7" s="1"/>
  <c r="J2421" i="7" s="1"/>
  <c r="E2422" i="7"/>
  <c r="F2422" i="7" s="1"/>
  <c r="I2422" i="7" s="1"/>
  <c r="J2422" i="7" s="1"/>
  <c r="E2423" i="7"/>
  <c r="F2423" i="7" s="1"/>
  <c r="I2423" i="7" s="1"/>
  <c r="J2423" i="7" s="1"/>
  <c r="E2424" i="7"/>
  <c r="F2424" i="7" s="1"/>
  <c r="I2424" i="7" s="1"/>
  <c r="J2424" i="7" s="1"/>
  <c r="E2425" i="7"/>
  <c r="F2425" i="7" s="1"/>
  <c r="I2425" i="7" s="1"/>
  <c r="J2425" i="7" s="1"/>
  <c r="E2426" i="7"/>
  <c r="F2426" i="7" s="1"/>
  <c r="I2426" i="7" s="1"/>
  <c r="J2426" i="7" s="1"/>
  <c r="E2427" i="7"/>
  <c r="F2427" i="7" s="1"/>
  <c r="I2427" i="7" s="1"/>
  <c r="J2427" i="7" s="1"/>
  <c r="E2428" i="7"/>
  <c r="F2428" i="7" s="1"/>
  <c r="I2428" i="7" s="1"/>
  <c r="J2428" i="7" s="1"/>
  <c r="E2429" i="7"/>
  <c r="F2429" i="7" s="1"/>
  <c r="I2429" i="7" s="1"/>
  <c r="J2429" i="7" s="1"/>
  <c r="E2430" i="7"/>
  <c r="F2430" i="7" s="1"/>
  <c r="I2430" i="7" s="1"/>
  <c r="J2430" i="7" s="1"/>
  <c r="E2431" i="7"/>
  <c r="F2431" i="7" s="1"/>
  <c r="I2431" i="7" s="1"/>
  <c r="J2431" i="7" s="1"/>
  <c r="E2432" i="7"/>
  <c r="F2432" i="7" s="1"/>
  <c r="I2432" i="7" s="1"/>
  <c r="J2432" i="7" s="1"/>
  <c r="E2433" i="7"/>
  <c r="F2433" i="7" s="1"/>
  <c r="I2433" i="7" s="1"/>
  <c r="J2433" i="7" s="1"/>
  <c r="E2434" i="7"/>
  <c r="F2434" i="7" s="1"/>
  <c r="I2434" i="7" s="1"/>
  <c r="J2434" i="7" s="1"/>
  <c r="E2435" i="7"/>
  <c r="F2435" i="7" s="1"/>
  <c r="I2435" i="7" s="1"/>
  <c r="J2435" i="7" s="1"/>
  <c r="E2436" i="7"/>
  <c r="F2436" i="7" s="1"/>
  <c r="I2436" i="7" s="1"/>
  <c r="J2436" i="7" s="1"/>
  <c r="E2437" i="7"/>
  <c r="F2437" i="7" s="1"/>
  <c r="I2437" i="7" s="1"/>
  <c r="J2437" i="7" s="1"/>
  <c r="E2438" i="7"/>
  <c r="F2438" i="7" s="1"/>
  <c r="I2438" i="7" s="1"/>
  <c r="J2438" i="7" s="1"/>
  <c r="E2439" i="7"/>
  <c r="F2439" i="7" s="1"/>
  <c r="I2439" i="7" s="1"/>
  <c r="J2439" i="7" s="1"/>
  <c r="E2440" i="7"/>
  <c r="F2440" i="7" s="1"/>
  <c r="I2440" i="7" s="1"/>
  <c r="J2440" i="7" s="1"/>
  <c r="E2441" i="7"/>
  <c r="F2441" i="7" s="1"/>
  <c r="I2441" i="7" s="1"/>
  <c r="J2441" i="7" s="1"/>
  <c r="E2442" i="7"/>
  <c r="F2442" i="7" s="1"/>
  <c r="I2442" i="7" s="1"/>
  <c r="J2442" i="7" s="1"/>
  <c r="E2443" i="7"/>
  <c r="F2443" i="7" s="1"/>
  <c r="I2443" i="7" s="1"/>
  <c r="J2443" i="7" s="1"/>
  <c r="E2444" i="7"/>
  <c r="F2444" i="7" s="1"/>
  <c r="I2444" i="7" s="1"/>
  <c r="J2444" i="7" s="1"/>
  <c r="E2445" i="7"/>
  <c r="F2445" i="7" s="1"/>
  <c r="I2445" i="7" s="1"/>
  <c r="J2445" i="7" s="1"/>
  <c r="E2446" i="7"/>
  <c r="F2446" i="7" s="1"/>
  <c r="I2446" i="7" s="1"/>
  <c r="J2446" i="7" s="1"/>
  <c r="E2447" i="7"/>
  <c r="F2447" i="7" s="1"/>
  <c r="I2447" i="7" s="1"/>
  <c r="J2447" i="7" s="1"/>
  <c r="E2448" i="7"/>
  <c r="F2448" i="7" s="1"/>
  <c r="I2448" i="7" s="1"/>
  <c r="J2448" i="7" s="1"/>
  <c r="E2449" i="7"/>
  <c r="F2449" i="7" s="1"/>
  <c r="I2449" i="7" s="1"/>
  <c r="J2449" i="7" s="1"/>
  <c r="E2450" i="7"/>
  <c r="F2450" i="7" s="1"/>
  <c r="I2450" i="7" s="1"/>
  <c r="J2450" i="7" s="1"/>
  <c r="E2451" i="7"/>
  <c r="F2451" i="7" s="1"/>
  <c r="I2451" i="7" s="1"/>
  <c r="J2451" i="7" s="1"/>
  <c r="E2452" i="7"/>
  <c r="F2452" i="7" s="1"/>
  <c r="I2452" i="7" s="1"/>
  <c r="J2452" i="7" s="1"/>
  <c r="E2453" i="7"/>
  <c r="F2453" i="7" s="1"/>
  <c r="I2453" i="7" s="1"/>
  <c r="J2453" i="7" s="1"/>
  <c r="E2454" i="7"/>
  <c r="F2454" i="7" s="1"/>
  <c r="I2454" i="7" s="1"/>
  <c r="J2454" i="7" s="1"/>
  <c r="E2455" i="7"/>
  <c r="F2455" i="7" s="1"/>
  <c r="I2455" i="7" s="1"/>
  <c r="J2455" i="7" s="1"/>
  <c r="E2456" i="7"/>
  <c r="F2456" i="7" s="1"/>
  <c r="I2456" i="7" s="1"/>
  <c r="J2456" i="7" s="1"/>
  <c r="E2457" i="7"/>
  <c r="F2457" i="7" s="1"/>
  <c r="I2457" i="7" s="1"/>
  <c r="J2457" i="7" s="1"/>
  <c r="E2458" i="7"/>
  <c r="F2458" i="7" s="1"/>
  <c r="I2458" i="7" s="1"/>
  <c r="J2458" i="7" s="1"/>
  <c r="E2459" i="7"/>
  <c r="F2459" i="7" s="1"/>
  <c r="I2459" i="7" s="1"/>
  <c r="J2459" i="7" s="1"/>
  <c r="E2460" i="7"/>
  <c r="F2460" i="7" s="1"/>
  <c r="I2460" i="7" s="1"/>
  <c r="J2460" i="7" s="1"/>
  <c r="E2461" i="7"/>
  <c r="F2461" i="7" s="1"/>
  <c r="I2461" i="7" s="1"/>
  <c r="J2461" i="7" s="1"/>
  <c r="E2462" i="7"/>
  <c r="F2462" i="7" s="1"/>
  <c r="I2462" i="7" s="1"/>
  <c r="J2462" i="7" s="1"/>
  <c r="E2463" i="7"/>
  <c r="F2463" i="7" s="1"/>
  <c r="I2463" i="7" s="1"/>
  <c r="J2463" i="7" s="1"/>
  <c r="E2464" i="7"/>
  <c r="F2464" i="7" s="1"/>
  <c r="I2464" i="7" s="1"/>
  <c r="J2464" i="7" s="1"/>
  <c r="E2465" i="7"/>
  <c r="F2465" i="7" s="1"/>
  <c r="I2465" i="7" s="1"/>
  <c r="J2465" i="7" s="1"/>
  <c r="E2466" i="7"/>
  <c r="F2466" i="7" s="1"/>
  <c r="I2466" i="7" s="1"/>
  <c r="J2466" i="7" s="1"/>
  <c r="E2467" i="7"/>
  <c r="F2467" i="7" s="1"/>
  <c r="I2467" i="7" s="1"/>
  <c r="J2467" i="7" s="1"/>
  <c r="E2468" i="7"/>
  <c r="F2468" i="7" s="1"/>
  <c r="I2468" i="7" s="1"/>
  <c r="J2468" i="7" s="1"/>
  <c r="E2469" i="7"/>
  <c r="F2469" i="7" s="1"/>
  <c r="I2469" i="7" s="1"/>
  <c r="J2469" i="7" s="1"/>
  <c r="E2470" i="7"/>
  <c r="F2470" i="7" s="1"/>
  <c r="I2470" i="7" s="1"/>
  <c r="J2470" i="7" s="1"/>
  <c r="E2471" i="7"/>
  <c r="F2471" i="7" s="1"/>
  <c r="I2471" i="7" s="1"/>
  <c r="J2471" i="7" s="1"/>
  <c r="E2472" i="7"/>
  <c r="F2472" i="7" s="1"/>
  <c r="I2472" i="7" s="1"/>
  <c r="J2472" i="7" s="1"/>
  <c r="E2473" i="7"/>
  <c r="F2473" i="7" s="1"/>
  <c r="I2473" i="7" s="1"/>
  <c r="J2473" i="7" s="1"/>
  <c r="E2474" i="7"/>
  <c r="F2474" i="7" s="1"/>
  <c r="I2474" i="7" s="1"/>
  <c r="J2474" i="7" s="1"/>
  <c r="E2475" i="7"/>
  <c r="F2475" i="7" s="1"/>
  <c r="I2475" i="7" s="1"/>
  <c r="J2475" i="7" s="1"/>
  <c r="E2476" i="7"/>
  <c r="F2476" i="7" s="1"/>
  <c r="I2476" i="7" s="1"/>
  <c r="J2476" i="7" s="1"/>
  <c r="E2477" i="7"/>
  <c r="F2477" i="7" s="1"/>
  <c r="I2477" i="7" s="1"/>
  <c r="J2477" i="7" s="1"/>
  <c r="E2478" i="7"/>
  <c r="F2478" i="7" s="1"/>
  <c r="I2478" i="7" s="1"/>
  <c r="J2478" i="7" s="1"/>
  <c r="E2479" i="7"/>
  <c r="F2479" i="7" s="1"/>
  <c r="I2479" i="7" s="1"/>
  <c r="J2479" i="7" s="1"/>
  <c r="E2480" i="7"/>
  <c r="F2480" i="7" s="1"/>
  <c r="I2480" i="7" s="1"/>
  <c r="J2480" i="7" s="1"/>
  <c r="E2481" i="7"/>
  <c r="F2481" i="7" s="1"/>
  <c r="I2481" i="7" s="1"/>
  <c r="J2481" i="7" s="1"/>
  <c r="E2482" i="7"/>
  <c r="F2482" i="7" s="1"/>
  <c r="I2482" i="7" s="1"/>
  <c r="J2482" i="7" s="1"/>
  <c r="E2483" i="7"/>
  <c r="F2483" i="7" s="1"/>
  <c r="I2483" i="7" s="1"/>
  <c r="J2483" i="7" s="1"/>
  <c r="E2484" i="7"/>
  <c r="F2484" i="7" s="1"/>
  <c r="I2484" i="7" s="1"/>
  <c r="J2484" i="7" s="1"/>
  <c r="E2485" i="7"/>
  <c r="F2485" i="7" s="1"/>
  <c r="I2485" i="7" s="1"/>
  <c r="J2485" i="7" s="1"/>
  <c r="E2486" i="7"/>
  <c r="F2486" i="7" s="1"/>
  <c r="I2486" i="7" s="1"/>
  <c r="J2486" i="7" s="1"/>
  <c r="E2487" i="7"/>
  <c r="F2487" i="7" s="1"/>
  <c r="I2487" i="7" s="1"/>
  <c r="J2487" i="7" s="1"/>
  <c r="E2488" i="7"/>
  <c r="F2488" i="7" s="1"/>
  <c r="I2488" i="7" s="1"/>
  <c r="J2488" i="7" s="1"/>
  <c r="E2489" i="7"/>
  <c r="F2489" i="7" s="1"/>
  <c r="I2489" i="7" s="1"/>
  <c r="J2489" i="7" s="1"/>
  <c r="E2490" i="7"/>
  <c r="F2490" i="7" s="1"/>
  <c r="I2490" i="7" s="1"/>
  <c r="J2490" i="7" s="1"/>
  <c r="E2491" i="7"/>
  <c r="F2491" i="7" s="1"/>
  <c r="I2491" i="7" s="1"/>
  <c r="J2491" i="7" s="1"/>
  <c r="E2492" i="7"/>
  <c r="F2492" i="7" s="1"/>
  <c r="I2492" i="7" s="1"/>
  <c r="J2492" i="7" s="1"/>
  <c r="E2493" i="7"/>
  <c r="F2493" i="7" s="1"/>
  <c r="I2493" i="7" s="1"/>
  <c r="J2493" i="7" s="1"/>
  <c r="E2494" i="7"/>
  <c r="F2494" i="7" s="1"/>
  <c r="I2494" i="7" s="1"/>
  <c r="J2494" i="7" s="1"/>
  <c r="E2495" i="7"/>
  <c r="F2495" i="7" s="1"/>
  <c r="I2495" i="7" s="1"/>
  <c r="J2495" i="7" s="1"/>
  <c r="E2496" i="7"/>
  <c r="F2496" i="7" s="1"/>
  <c r="I2496" i="7" s="1"/>
  <c r="J2496" i="7" s="1"/>
  <c r="E2497" i="7"/>
  <c r="F2497" i="7" s="1"/>
  <c r="I2497" i="7" s="1"/>
  <c r="J2497" i="7" s="1"/>
  <c r="E2498" i="7"/>
  <c r="F2498" i="7" s="1"/>
  <c r="I2498" i="7" s="1"/>
  <c r="J2498" i="7" s="1"/>
  <c r="E2499" i="7"/>
  <c r="F2499" i="7" s="1"/>
  <c r="I2499" i="7" s="1"/>
  <c r="J2499" i="7" s="1"/>
  <c r="E2500" i="7"/>
  <c r="F2500" i="7" s="1"/>
  <c r="I2500" i="7" s="1"/>
  <c r="J2500" i="7" s="1"/>
  <c r="E2501" i="7"/>
  <c r="F2501" i="7" s="1"/>
  <c r="I2501" i="7" s="1"/>
  <c r="J2501" i="7" s="1"/>
  <c r="E2502" i="7"/>
  <c r="F2502" i="7" s="1"/>
  <c r="I2502" i="7" s="1"/>
  <c r="J2502" i="7" s="1"/>
  <c r="E2503" i="7"/>
  <c r="F2503" i="7" s="1"/>
  <c r="I2503" i="7" s="1"/>
  <c r="J2503" i="7" s="1"/>
  <c r="E2504" i="7"/>
  <c r="F2504" i="7" s="1"/>
  <c r="I2504" i="7" s="1"/>
  <c r="J2504" i="7" s="1"/>
  <c r="E2505" i="7"/>
  <c r="F2505" i="7" s="1"/>
  <c r="I2505" i="7" s="1"/>
  <c r="J2505" i="7" s="1"/>
  <c r="E2506" i="7"/>
  <c r="F2506" i="7" s="1"/>
  <c r="I2506" i="7" s="1"/>
  <c r="J2506" i="7" s="1"/>
  <c r="E2507" i="7"/>
  <c r="F2507" i="7" s="1"/>
  <c r="I2507" i="7" s="1"/>
  <c r="J2507" i="7" s="1"/>
  <c r="E2508" i="7"/>
  <c r="F2508" i="7" s="1"/>
  <c r="I2508" i="7" s="1"/>
  <c r="J2508" i="7" s="1"/>
  <c r="E2509" i="7"/>
  <c r="F2509" i="7" s="1"/>
  <c r="I2509" i="7" s="1"/>
  <c r="J2509" i="7" s="1"/>
  <c r="E2510" i="7"/>
  <c r="F2510" i="7" s="1"/>
  <c r="I2510" i="7" s="1"/>
  <c r="J2510" i="7" s="1"/>
  <c r="E2511" i="7"/>
  <c r="F2511" i="7" s="1"/>
  <c r="I2511" i="7" s="1"/>
  <c r="J2511" i="7" s="1"/>
  <c r="E2512" i="7"/>
  <c r="F2512" i="7" s="1"/>
  <c r="I2512" i="7" s="1"/>
  <c r="J2512" i="7" s="1"/>
  <c r="E2513" i="7"/>
  <c r="F2513" i="7" s="1"/>
  <c r="I2513" i="7" s="1"/>
  <c r="J2513" i="7" s="1"/>
  <c r="E2514" i="7"/>
  <c r="F2514" i="7" s="1"/>
  <c r="I2514" i="7" s="1"/>
  <c r="J2514" i="7" s="1"/>
  <c r="E2515" i="7"/>
  <c r="F2515" i="7" s="1"/>
  <c r="I2515" i="7" s="1"/>
  <c r="J2515" i="7" s="1"/>
  <c r="E2516" i="7"/>
  <c r="F2516" i="7" s="1"/>
  <c r="I2516" i="7" s="1"/>
  <c r="J2516" i="7" s="1"/>
  <c r="E2517" i="7"/>
  <c r="F2517" i="7" s="1"/>
  <c r="I2517" i="7" s="1"/>
  <c r="J2517" i="7" s="1"/>
  <c r="E2518" i="7"/>
  <c r="F2518" i="7" s="1"/>
  <c r="I2518" i="7" s="1"/>
  <c r="J2518" i="7" s="1"/>
  <c r="E2519" i="7"/>
  <c r="F2519" i="7" s="1"/>
  <c r="I2519" i="7" s="1"/>
  <c r="J2519" i="7" s="1"/>
  <c r="E2520" i="7"/>
  <c r="F2520" i="7" s="1"/>
  <c r="I2520" i="7" s="1"/>
  <c r="J2520" i="7" s="1"/>
  <c r="E2521" i="7"/>
  <c r="F2521" i="7" s="1"/>
  <c r="I2521" i="7" s="1"/>
  <c r="J2521" i="7" s="1"/>
  <c r="E2522" i="7"/>
  <c r="F2522" i="7" s="1"/>
  <c r="I2522" i="7" s="1"/>
  <c r="J2522" i="7" s="1"/>
  <c r="E2523" i="7"/>
  <c r="F2523" i="7" s="1"/>
  <c r="I2523" i="7" s="1"/>
  <c r="J2523" i="7" s="1"/>
  <c r="E2524" i="7"/>
  <c r="F2524" i="7" s="1"/>
  <c r="I2524" i="7" s="1"/>
  <c r="J2524" i="7" s="1"/>
  <c r="E2525" i="7"/>
  <c r="F2525" i="7" s="1"/>
  <c r="I2525" i="7" s="1"/>
  <c r="J2525" i="7" s="1"/>
  <c r="E2526" i="7"/>
  <c r="F2526" i="7" s="1"/>
  <c r="I2526" i="7" s="1"/>
  <c r="J2526" i="7" s="1"/>
  <c r="E2527" i="7"/>
  <c r="F2527" i="7" s="1"/>
  <c r="I2527" i="7" s="1"/>
  <c r="J2527" i="7" s="1"/>
  <c r="E2528" i="7"/>
  <c r="F2528" i="7" s="1"/>
  <c r="I2528" i="7" s="1"/>
  <c r="J2528" i="7" s="1"/>
  <c r="E2529" i="7"/>
  <c r="F2529" i="7" s="1"/>
  <c r="I2529" i="7" s="1"/>
  <c r="J2529" i="7" s="1"/>
  <c r="E2530" i="7"/>
  <c r="F2530" i="7" s="1"/>
  <c r="I2530" i="7" s="1"/>
  <c r="J2530" i="7" s="1"/>
  <c r="E2531" i="7"/>
  <c r="F2531" i="7" s="1"/>
  <c r="I2531" i="7" s="1"/>
  <c r="J2531" i="7" s="1"/>
  <c r="E2532" i="7"/>
  <c r="F2532" i="7" s="1"/>
  <c r="I2532" i="7" s="1"/>
  <c r="J2532" i="7" s="1"/>
  <c r="E2533" i="7"/>
  <c r="F2533" i="7" s="1"/>
  <c r="I2533" i="7" s="1"/>
  <c r="J2533" i="7" s="1"/>
  <c r="E2534" i="7"/>
  <c r="F2534" i="7" s="1"/>
  <c r="I2534" i="7" s="1"/>
  <c r="J2534" i="7" s="1"/>
  <c r="E2535" i="7"/>
  <c r="F2535" i="7" s="1"/>
  <c r="I2535" i="7" s="1"/>
  <c r="J2535" i="7" s="1"/>
  <c r="E2536" i="7"/>
  <c r="F2536" i="7" s="1"/>
  <c r="I2536" i="7" s="1"/>
  <c r="J2536" i="7" s="1"/>
  <c r="E2537" i="7"/>
  <c r="F2537" i="7" s="1"/>
  <c r="I2537" i="7" s="1"/>
  <c r="J2537" i="7" s="1"/>
  <c r="E2538" i="7"/>
  <c r="F2538" i="7" s="1"/>
  <c r="I2538" i="7" s="1"/>
  <c r="J2538" i="7" s="1"/>
  <c r="E2539" i="7"/>
  <c r="F2539" i="7" s="1"/>
  <c r="I2539" i="7" s="1"/>
  <c r="J2539" i="7" s="1"/>
  <c r="E2540" i="7"/>
  <c r="F2540" i="7" s="1"/>
  <c r="I2540" i="7" s="1"/>
  <c r="J2540" i="7" s="1"/>
  <c r="E2541" i="7"/>
  <c r="F2541" i="7" s="1"/>
  <c r="I2541" i="7" s="1"/>
  <c r="J2541" i="7" s="1"/>
  <c r="E2542" i="7"/>
  <c r="F2542" i="7" s="1"/>
  <c r="I2542" i="7" s="1"/>
  <c r="J2542" i="7" s="1"/>
  <c r="E2543" i="7"/>
  <c r="F2543" i="7" s="1"/>
  <c r="I2543" i="7" s="1"/>
  <c r="J2543" i="7" s="1"/>
  <c r="E2544" i="7"/>
  <c r="F2544" i="7" s="1"/>
  <c r="I2544" i="7" s="1"/>
  <c r="J2544" i="7" s="1"/>
  <c r="E2545" i="7"/>
  <c r="F2545" i="7" s="1"/>
  <c r="I2545" i="7" s="1"/>
  <c r="J2545" i="7" s="1"/>
  <c r="E2546" i="7"/>
  <c r="F2546" i="7" s="1"/>
  <c r="I2546" i="7" s="1"/>
  <c r="J2546" i="7" s="1"/>
  <c r="E2547" i="7"/>
  <c r="F2547" i="7" s="1"/>
  <c r="I2547" i="7" s="1"/>
  <c r="J2547" i="7" s="1"/>
  <c r="E2548" i="7"/>
  <c r="F2548" i="7" s="1"/>
  <c r="I2548" i="7" s="1"/>
  <c r="J2548" i="7" s="1"/>
  <c r="E2549" i="7"/>
  <c r="F2549" i="7" s="1"/>
  <c r="I2549" i="7" s="1"/>
  <c r="J2549" i="7" s="1"/>
  <c r="E2550" i="7"/>
  <c r="F2550" i="7" s="1"/>
  <c r="I2550" i="7" s="1"/>
  <c r="J2550" i="7" s="1"/>
  <c r="E2551" i="7"/>
  <c r="F2551" i="7" s="1"/>
  <c r="I2551" i="7" s="1"/>
  <c r="J2551" i="7" s="1"/>
  <c r="E2552" i="7"/>
  <c r="F2552" i="7" s="1"/>
  <c r="I2552" i="7" s="1"/>
  <c r="J2552" i="7" s="1"/>
  <c r="E2553" i="7"/>
  <c r="F2553" i="7" s="1"/>
  <c r="I2553" i="7" s="1"/>
  <c r="J2553" i="7" s="1"/>
  <c r="E2554" i="7"/>
  <c r="F2554" i="7" s="1"/>
  <c r="I2554" i="7" s="1"/>
  <c r="J2554" i="7" s="1"/>
  <c r="E2555" i="7"/>
  <c r="F2555" i="7" s="1"/>
  <c r="I2555" i="7" s="1"/>
  <c r="J2555" i="7" s="1"/>
  <c r="E2556" i="7"/>
  <c r="F2556" i="7" s="1"/>
  <c r="I2556" i="7" s="1"/>
  <c r="J2556" i="7" s="1"/>
  <c r="E2557" i="7"/>
  <c r="F2557" i="7" s="1"/>
  <c r="I2557" i="7" s="1"/>
  <c r="J2557" i="7" s="1"/>
  <c r="E2558" i="7"/>
  <c r="F2558" i="7" s="1"/>
  <c r="I2558" i="7" s="1"/>
  <c r="J2558" i="7" s="1"/>
  <c r="E2559" i="7"/>
  <c r="F2559" i="7" s="1"/>
  <c r="I2559" i="7" s="1"/>
  <c r="J2559" i="7" s="1"/>
  <c r="E2560" i="7"/>
  <c r="F2560" i="7" s="1"/>
  <c r="I2560" i="7" s="1"/>
  <c r="J2560" i="7" s="1"/>
  <c r="E2561" i="7"/>
  <c r="F2561" i="7" s="1"/>
  <c r="I2561" i="7" s="1"/>
  <c r="J2561" i="7" s="1"/>
  <c r="E2562" i="7"/>
  <c r="F2562" i="7" s="1"/>
  <c r="I2562" i="7" s="1"/>
  <c r="J2562" i="7" s="1"/>
  <c r="E2563" i="7"/>
  <c r="F2563" i="7" s="1"/>
  <c r="I2563" i="7" s="1"/>
  <c r="J2563" i="7" s="1"/>
  <c r="E2564" i="7"/>
  <c r="F2564" i="7" s="1"/>
  <c r="I2564" i="7" s="1"/>
  <c r="J2564" i="7" s="1"/>
  <c r="E2565" i="7"/>
  <c r="F2565" i="7" s="1"/>
  <c r="I2565" i="7" s="1"/>
  <c r="J2565" i="7" s="1"/>
  <c r="E2566" i="7"/>
  <c r="F2566" i="7" s="1"/>
  <c r="I2566" i="7" s="1"/>
  <c r="J2566" i="7" s="1"/>
  <c r="E2567" i="7"/>
  <c r="F2567" i="7" s="1"/>
  <c r="I2567" i="7" s="1"/>
  <c r="J2567" i="7" s="1"/>
  <c r="E2568" i="7"/>
  <c r="F2568" i="7" s="1"/>
  <c r="I2568" i="7" s="1"/>
  <c r="J2568" i="7" s="1"/>
  <c r="E2569" i="7"/>
  <c r="F2569" i="7" s="1"/>
  <c r="I2569" i="7" s="1"/>
  <c r="J2569" i="7" s="1"/>
  <c r="E2570" i="7"/>
  <c r="F2570" i="7" s="1"/>
  <c r="I2570" i="7" s="1"/>
  <c r="J2570" i="7" s="1"/>
  <c r="E2571" i="7"/>
  <c r="F2571" i="7" s="1"/>
  <c r="I2571" i="7" s="1"/>
  <c r="J2571" i="7" s="1"/>
  <c r="E2572" i="7"/>
  <c r="F2572" i="7" s="1"/>
  <c r="I2572" i="7" s="1"/>
  <c r="J2572" i="7" s="1"/>
  <c r="E2573" i="7"/>
  <c r="F2573" i="7" s="1"/>
  <c r="I2573" i="7" s="1"/>
  <c r="J2573" i="7" s="1"/>
  <c r="E2574" i="7"/>
  <c r="F2574" i="7" s="1"/>
  <c r="I2574" i="7" s="1"/>
  <c r="J2574" i="7" s="1"/>
  <c r="E2575" i="7"/>
  <c r="F2575" i="7" s="1"/>
  <c r="I2575" i="7" s="1"/>
  <c r="J2575" i="7" s="1"/>
  <c r="E2576" i="7"/>
  <c r="F2576" i="7" s="1"/>
  <c r="I2576" i="7" s="1"/>
  <c r="J2576" i="7" s="1"/>
  <c r="E2577" i="7"/>
  <c r="F2577" i="7" s="1"/>
  <c r="I2577" i="7" s="1"/>
  <c r="J2577" i="7" s="1"/>
  <c r="E2578" i="7"/>
  <c r="F2578" i="7" s="1"/>
  <c r="I2578" i="7" s="1"/>
  <c r="J2578" i="7" s="1"/>
  <c r="E2579" i="7"/>
  <c r="F2579" i="7" s="1"/>
  <c r="I2579" i="7" s="1"/>
  <c r="J2579" i="7" s="1"/>
  <c r="E2580" i="7"/>
  <c r="F2580" i="7" s="1"/>
  <c r="I2580" i="7" s="1"/>
  <c r="J2580" i="7" s="1"/>
  <c r="E2581" i="7"/>
  <c r="F2581" i="7" s="1"/>
  <c r="I2581" i="7" s="1"/>
  <c r="J2581" i="7" s="1"/>
  <c r="E2582" i="7"/>
  <c r="F2582" i="7" s="1"/>
  <c r="I2582" i="7" s="1"/>
  <c r="J2582" i="7" s="1"/>
  <c r="E2583" i="7"/>
  <c r="F2583" i="7" s="1"/>
  <c r="I2583" i="7" s="1"/>
  <c r="J2583" i="7" s="1"/>
  <c r="E2584" i="7"/>
  <c r="F2584" i="7" s="1"/>
  <c r="I2584" i="7" s="1"/>
  <c r="J2584" i="7" s="1"/>
  <c r="E2585" i="7"/>
  <c r="F2585" i="7" s="1"/>
  <c r="I2585" i="7" s="1"/>
  <c r="J2585" i="7" s="1"/>
  <c r="E2586" i="7"/>
  <c r="F2586" i="7" s="1"/>
  <c r="I2586" i="7" s="1"/>
  <c r="J2586" i="7" s="1"/>
  <c r="E2587" i="7"/>
  <c r="F2587" i="7" s="1"/>
  <c r="I2587" i="7" s="1"/>
  <c r="J2587" i="7" s="1"/>
  <c r="E2588" i="7"/>
  <c r="F2588" i="7" s="1"/>
  <c r="I2588" i="7" s="1"/>
  <c r="J2588" i="7" s="1"/>
  <c r="E2589" i="7"/>
  <c r="F2589" i="7" s="1"/>
  <c r="I2589" i="7" s="1"/>
  <c r="J2589" i="7" s="1"/>
  <c r="E2590" i="7"/>
  <c r="F2590" i="7" s="1"/>
  <c r="I2590" i="7" s="1"/>
  <c r="J2590" i="7" s="1"/>
  <c r="E2591" i="7"/>
  <c r="F2591" i="7" s="1"/>
  <c r="I2591" i="7" s="1"/>
  <c r="J2591" i="7" s="1"/>
  <c r="E2592" i="7"/>
  <c r="F2592" i="7" s="1"/>
  <c r="I2592" i="7" s="1"/>
  <c r="J2592" i="7" s="1"/>
  <c r="E2593" i="7"/>
  <c r="F2593" i="7" s="1"/>
  <c r="I2593" i="7" s="1"/>
  <c r="J2593" i="7" s="1"/>
  <c r="E2594" i="7"/>
  <c r="F2594" i="7" s="1"/>
  <c r="I2594" i="7" s="1"/>
  <c r="J2594" i="7" s="1"/>
  <c r="E2595" i="7"/>
  <c r="F2595" i="7" s="1"/>
  <c r="I2595" i="7" s="1"/>
  <c r="J2595" i="7" s="1"/>
  <c r="E2596" i="7"/>
  <c r="F2596" i="7" s="1"/>
  <c r="I2596" i="7" s="1"/>
  <c r="J2596" i="7" s="1"/>
  <c r="E2597" i="7"/>
  <c r="F2597" i="7" s="1"/>
  <c r="I2597" i="7" s="1"/>
  <c r="J2597" i="7" s="1"/>
  <c r="E2598" i="7"/>
  <c r="F2598" i="7" s="1"/>
  <c r="I2598" i="7" s="1"/>
  <c r="J2598" i="7" s="1"/>
  <c r="E2599" i="7"/>
  <c r="F2599" i="7" s="1"/>
  <c r="I2599" i="7" s="1"/>
  <c r="J2599" i="7" s="1"/>
  <c r="E2600" i="7"/>
  <c r="F2600" i="7" s="1"/>
  <c r="I2600" i="7" s="1"/>
  <c r="J2600" i="7" s="1"/>
  <c r="E2601" i="7"/>
  <c r="F2601" i="7" s="1"/>
  <c r="I2601" i="7" s="1"/>
  <c r="J2601" i="7" s="1"/>
  <c r="E2602" i="7"/>
  <c r="F2602" i="7" s="1"/>
  <c r="I2602" i="7" s="1"/>
  <c r="J2602" i="7" s="1"/>
  <c r="E2603" i="7"/>
  <c r="F2603" i="7" s="1"/>
  <c r="I2603" i="7" s="1"/>
  <c r="J2603" i="7" s="1"/>
  <c r="E2604" i="7"/>
  <c r="F2604" i="7" s="1"/>
  <c r="I2604" i="7" s="1"/>
  <c r="J2604" i="7" s="1"/>
  <c r="E2605" i="7"/>
  <c r="F2605" i="7" s="1"/>
  <c r="I2605" i="7" s="1"/>
  <c r="J2605" i="7" s="1"/>
  <c r="E2606" i="7"/>
  <c r="F2606" i="7" s="1"/>
  <c r="I2606" i="7" s="1"/>
  <c r="J2606" i="7" s="1"/>
  <c r="E2607" i="7"/>
  <c r="F2607" i="7" s="1"/>
  <c r="I2607" i="7" s="1"/>
  <c r="J2607" i="7" s="1"/>
  <c r="E2608" i="7"/>
  <c r="F2608" i="7" s="1"/>
  <c r="I2608" i="7" s="1"/>
  <c r="J2608" i="7" s="1"/>
  <c r="E2609" i="7"/>
  <c r="F2609" i="7" s="1"/>
  <c r="I2609" i="7" s="1"/>
  <c r="J2609" i="7" s="1"/>
  <c r="E2610" i="7"/>
  <c r="F2610" i="7" s="1"/>
  <c r="I2610" i="7" s="1"/>
  <c r="J2610" i="7" s="1"/>
  <c r="E2611" i="7"/>
  <c r="F2611" i="7" s="1"/>
  <c r="I2611" i="7" s="1"/>
  <c r="J2611" i="7" s="1"/>
  <c r="E2612" i="7"/>
  <c r="F2612" i="7" s="1"/>
  <c r="I2612" i="7" s="1"/>
  <c r="J2612" i="7" s="1"/>
  <c r="E2613" i="7"/>
  <c r="F2613" i="7" s="1"/>
  <c r="I2613" i="7" s="1"/>
  <c r="J2613" i="7" s="1"/>
  <c r="E2614" i="7"/>
  <c r="F2614" i="7" s="1"/>
  <c r="I2614" i="7" s="1"/>
  <c r="J2614" i="7" s="1"/>
  <c r="E2615" i="7"/>
  <c r="F2615" i="7" s="1"/>
  <c r="I2615" i="7" s="1"/>
  <c r="J2615" i="7" s="1"/>
  <c r="E2616" i="7"/>
  <c r="F2616" i="7" s="1"/>
  <c r="I2616" i="7" s="1"/>
  <c r="J2616" i="7" s="1"/>
  <c r="E2617" i="7"/>
  <c r="F2617" i="7" s="1"/>
  <c r="I2617" i="7" s="1"/>
  <c r="J2617" i="7" s="1"/>
  <c r="E2618" i="7"/>
  <c r="F2618" i="7" s="1"/>
  <c r="I2618" i="7" s="1"/>
  <c r="J2618" i="7" s="1"/>
  <c r="E2619" i="7"/>
  <c r="F2619" i="7" s="1"/>
  <c r="I2619" i="7" s="1"/>
  <c r="J2619" i="7" s="1"/>
  <c r="E2620" i="7"/>
  <c r="F2620" i="7" s="1"/>
  <c r="I2620" i="7" s="1"/>
  <c r="J2620" i="7" s="1"/>
  <c r="E2621" i="7"/>
  <c r="F2621" i="7" s="1"/>
  <c r="I2621" i="7" s="1"/>
  <c r="J2621" i="7" s="1"/>
  <c r="E2622" i="7"/>
  <c r="F2622" i="7" s="1"/>
  <c r="I2622" i="7" s="1"/>
  <c r="J2622" i="7" s="1"/>
  <c r="E2623" i="7"/>
  <c r="F2623" i="7" s="1"/>
  <c r="I2623" i="7" s="1"/>
  <c r="J2623" i="7" s="1"/>
  <c r="E2624" i="7"/>
  <c r="F2624" i="7" s="1"/>
  <c r="I2624" i="7" s="1"/>
  <c r="J2624" i="7" s="1"/>
  <c r="E2625" i="7"/>
  <c r="F2625" i="7" s="1"/>
  <c r="I2625" i="7" s="1"/>
  <c r="J2625" i="7" s="1"/>
  <c r="E2626" i="7"/>
  <c r="F2626" i="7" s="1"/>
  <c r="I2626" i="7" s="1"/>
  <c r="J2626" i="7" s="1"/>
  <c r="E2627" i="7"/>
  <c r="F2627" i="7" s="1"/>
  <c r="I2627" i="7" s="1"/>
  <c r="J2627" i="7" s="1"/>
  <c r="E2628" i="7"/>
  <c r="F2628" i="7" s="1"/>
  <c r="I2628" i="7" s="1"/>
  <c r="J2628" i="7" s="1"/>
  <c r="E2629" i="7"/>
  <c r="F2629" i="7" s="1"/>
  <c r="I2629" i="7" s="1"/>
  <c r="J2629" i="7" s="1"/>
  <c r="E2630" i="7"/>
  <c r="F2630" i="7" s="1"/>
  <c r="I2630" i="7" s="1"/>
  <c r="J2630" i="7" s="1"/>
  <c r="E2631" i="7"/>
  <c r="F2631" i="7" s="1"/>
  <c r="I2631" i="7" s="1"/>
  <c r="J2631" i="7" s="1"/>
  <c r="E2632" i="7"/>
  <c r="F2632" i="7" s="1"/>
  <c r="I2632" i="7" s="1"/>
  <c r="J2632" i="7" s="1"/>
  <c r="E2633" i="7"/>
  <c r="F2633" i="7" s="1"/>
  <c r="I2633" i="7" s="1"/>
  <c r="J2633" i="7" s="1"/>
  <c r="E2634" i="7"/>
  <c r="F2634" i="7" s="1"/>
  <c r="I2634" i="7" s="1"/>
  <c r="J2634" i="7" s="1"/>
  <c r="E2635" i="7"/>
  <c r="F2635" i="7" s="1"/>
  <c r="I2635" i="7" s="1"/>
  <c r="J2635" i="7" s="1"/>
  <c r="E2636" i="7"/>
  <c r="F2636" i="7" s="1"/>
  <c r="I2636" i="7" s="1"/>
  <c r="J2636" i="7" s="1"/>
  <c r="E2637" i="7"/>
  <c r="F2637" i="7" s="1"/>
  <c r="I2637" i="7" s="1"/>
  <c r="J2637" i="7" s="1"/>
  <c r="E2638" i="7"/>
  <c r="F2638" i="7" s="1"/>
  <c r="I2638" i="7" s="1"/>
  <c r="J2638" i="7" s="1"/>
  <c r="E2639" i="7"/>
  <c r="F2639" i="7" s="1"/>
  <c r="I2639" i="7" s="1"/>
  <c r="J2639" i="7" s="1"/>
  <c r="E2640" i="7"/>
  <c r="F2640" i="7" s="1"/>
  <c r="I2640" i="7" s="1"/>
  <c r="J2640" i="7" s="1"/>
  <c r="E2641" i="7"/>
  <c r="F2641" i="7" s="1"/>
  <c r="I2641" i="7" s="1"/>
  <c r="J2641" i="7" s="1"/>
  <c r="E2642" i="7"/>
  <c r="F2642" i="7" s="1"/>
  <c r="I2642" i="7" s="1"/>
  <c r="J2642" i="7" s="1"/>
  <c r="E2643" i="7"/>
  <c r="F2643" i="7" s="1"/>
  <c r="I2643" i="7" s="1"/>
  <c r="J2643" i="7" s="1"/>
  <c r="E2644" i="7"/>
  <c r="F2644" i="7" s="1"/>
  <c r="I2644" i="7" s="1"/>
  <c r="J2644" i="7" s="1"/>
  <c r="E2645" i="7"/>
  <c r="F2645" i="7" s="1"/>
  <c r="I2645" i="7" s="1"/>
  <c r="J2645" i="7" s="1"/>
  <c r="E2646" i="7"/>
  <c r="F2646" i="7" s="1"/>
  <c r="I2646" i="7" s="1"/>
  <c r="J2646" i="7" s="1"/>
  <c r="E2647" i="7"/>
  <c r="F2647" i="7" s="1"/>
  <c r="I2647" i="7" s="1"/>
  <c r="J2647" i="7" s="1"/>
  <c r="E2648" i="7"/>
  <c r="F2648" i="7" s="1"/>
  <c r="I2648" i="7" s="1"/>
  <c r="J2648" i="7" s="1"/>
  <c r="E2649" i="7"/>
  <c r="F2649" i="7" s="1"/>
  <c r="I2649" i="7" s="1"/>
  <c r="J2649" i="7" s="1"/>
  <c r="E2650" i="7"/>
  <c r="F2650" i="7" s="1"/>
  <c r="I2650" i="7" s="1"/>
  <c r="J2650" i="7" s="1"/>
  <c r="E2651" i="7"/>
  <c r="F2651" i="7" s="1"/>
  <c r="I2651" i="7" s="1"/>
  <c r="J2651" i="7" s="1"/>
  <c r="E2652" i="7"/>
  <c r="F2652" i="7" s="1"/>
  <c r="I2652" i="7" s="1"/>
  <c r="J2652" i="7" s="1"/>
  <c r="E2653" i="7"/>
  <c r="F2653" i="7" s="1"/>
  <c r="I2653" i="7" s="1"/>
  <c r="J2653" i="7" s="1"/>
  <c r="E2654" i="7"/>
  <c r="F2654" i="7" s="1"/>
  <c r="I2654" i="7" s="1"/>
  <c r="J2654" i="7" s="1"/>
  <c r="E2655" i="7"/>
  <c r="F2655" i="7" s="1"/>
  <c r="I2655" i="7" s="1"/>
  <c r="J2655" i="7" s="1"/>
  <c r="E2656" i="7"/>
  <c r="F2656" i="7" s="1"/>
  <c r="I2656" i="7" s="1"/>
  <c r="J2656" i="7" s="1"/>
  <c r="E2657" i="7"/>
  <c r="F2657" i="7" s="1"/>
  <c r="I2657" i="7" s="1"/>
  <c r="J2657" i="7" s="1"/>
  <c r="E2658" i="7"/>
  <c r="F2658" i="7" s="1"/>
  <c r="I2658" i="7" s="1"/>
  <c r="J2658" i="7" s="1"/>
  <c r="E2659" i="7"/>
  <c r="F2659" i="7" s="1"/>
  <c r="I2659" i="7" s="1"/>
  <c r="J2659" i="7" s="1"/>
  <c r="E2660" i="7"/>
  <c r="F2660" i="7" s="1"/>
  <c r="I2660" i="7" s="1"/>
  <c r="J2660" i="7" s="1"/>
  <c r="E2661" i="7"/>
  <c r="F2661" i="7" s="1"/>
  <c r="I2661" i="7" s="1"/>
  <c r="J2661" i="7" s="1"/>
  <c r="E2662" i="7"/>
  <c r="F2662" i="7" s="1"/>
  <c r="I2662" i="7" s="1"/>
  <c r="J2662" i="7" s="1"/>
  <c r="E2663" i="7"/>
  <c r="F2663" i="7" s="1"/>
  <c r="I2663" i="7" s="1"/>
  <c r="J2663" i="7" s="1"/>
  <c r="E2664" i="7"/>
  <c r="F2664" i="7" s="1"/>
  <c r="I2664" i="7" s="1"/>
  <c r="J2664" i="7" s="1"/>
  <c r="E2665" i="7"/>
  <c r="F2665" i="7" s="1"/>
  <c r="I2665" i="7" s="1"/>
  <c r="J2665" i="7" s="1"/>
  <c r="E2666" i="7"/>
  <c r="F2666" i="7" s="1"/>
  <c r="I2666" i="7" s="1"/>
  <c r="J2666" i="7" s="1"/>
  <c r="E2667" i="7"/>
  <c r="F2667" i="7" s="1"/>
  <c r="I2667" i="7" s="1"/>
  <c r="J2667" i="7" s="1"/>
  <c r="E2668" i="7"/>
  <c r="F2668" i="7" s="1"/>
  <c r="I2668" i="7" s="1"/>
  <c r="J2668" i="7" s="1"/>
  <c r="E2669" i="7"/>
  <c r="F2669" i="7" s="1"/>
  <c r="I2669" i="7" s="1"/>
  <c r="J2669" i="7" s="1"/>
  <c r="E2670" i="7"/>
  <c r="F2670" i="7" s="1"/>
  <c r="I2670" i="7" s="1"/>
  <c r="J2670" i="7" s="1"/>
  <c r="E2671" i="7"/>
  <c r="F2671" i="7" s="1"/>
  <c r="I2671" i="7" s="1"/>
  <c r="J2671" i="7" s="1"/>
  <c r="E2672" i="7"/>
  <c r="F2672" i="7" s="1"/>
  <c r="I2672" i="7" s="1"/>
  <c r="J2672" i="7" s="1"/>
  <c r="E2673" i="7"/>
  <c r="F2673" i="7" s="1"/>
  <c r="I2673" i="7" s="1"/>
  <c r="J2673" i="7" s="1"/>
  <c r="E2674" i="7"/>
  <c r="F2674" i="7" s="1"/>
  <c r="I2674" i="7" s="1"/>
  <c r="J2674" i="7" s="1"/>
  <c r="E2675" i="7"/>
  <c r="F2675" i="7" s="1"/>
  <c r="I2675" i="7" s="1"/>
  <c r="J2675" i="7" s="1"/>
  <c r="E2676" i="7"/>
  <c r="F2676" i="7" s="1"/>
  <c r="I2676" i="7" s="1"/>
  <c r="J2676" i="7" s="1"/>
  <c r="E2677" i="7"/>
  <c r="F2677" i="7" s="1"/>
  <c r="I2677" i="7" s="1"/>
  <c r="J2677" i="7" s="1"/>
  <c r="E2678" i="7"/>
  <c r="F2678" i="7" s="1"/>
  <c r="I2678" i="7" s="1"/>
  <c r="J2678" i="7" s="1"/>
  <c r="E2679" i="7"/>
  <c r="F2679" i="7" s="1"/>
  <c r="I2679" i="7" s="1"/>
  <c r="J2679" i="7" s="1"/>
  <c r="E2680" i="7"/>
  <c r="F2680" i="7" s="1"/>
  <c r="I2680" i="7" s="1"/>
  <c r="J2680" i="7" s="1"/>
  <c r="E2681" i="7"/>
  <c r="F2681" i="7" s="1"/>
  <c r="I2681" i="7" s="1"/>
  <c r="J2681" i="7" s="1"/>
  <c r="E2682" i="7"/>
  <c r="F2682" i="7" s="1"/>
  <c r="I2682" i="7" s="1"/>
  <c r="J2682" i="7" s="1"/>
  <c r="E2683" i="7"/>
  <c r="F2683" i="7" s="1"/>
  <c r="I2683" i="7" s="1"/>
  <c r="J2683" i="7" s="1"/>
  <c r="E2684" i="7"/>
  <c r="F2684" i="7" s="1"/>
  <c r="I2684" i="7" s="1"/>
  <c r="J2684" i="7" s="1"/>
  <c r="E2685" i="7"/>
  <c r="F2685" i="7" s="1"/>
  <c r="I2685" i="7" s="1"/>
  <c r="J2685" i="7" s="1"/>
  <c r="E2686" i="7"/>
  <c r="F2686" i="7" s="1"/>
  <c r="I2686" i="7" s="1"/>
  <c r="J2686" i="7" s="1"/>
  <c r="E2687" i="7"/>
  <c r="F2687" i="7" s="1"/>
  <c r="I2687" i="7" s="1"/>
  <c r="J2687" i="7" s="1"/>
  <c r="E2688" i="7"/>
  <c r="F2688" i="7" s="1"/>
  <c r="I2688" i="7" s="1"/>
  <c r="J2688" i="7" s="1"/>
  <c r="E2689" i="7"/>
  <c r="F2689" i="7" s="1"/>
  <c r="I2689" i="7" s="1"/>
  <c r="J2689" i="7" s="1"/>
  <c r="E2690" i="7"/>
  <c r="F2690" i="7" s="1"/>
  <c r="I2690" i="7" s="1"/>
  <c r="J2690" i="7" s="1"/>
  <c r="E2691" i="7"/>
  <c r="F2691" i="7" s="1"/>
  <c r="I2691" i="7" s="1"/>
  <c r="J2691" i="7" s="1"/>
  <c r="E2692" i="7"/>
  <c r="F2692" i="7" s="1"/>
  <c r="I2692" i="7" s="1"/>
  <c r="J2692" i="7" s="1"/>
  <c r="E2693" i="7"/>
  <c r="F2693" i="7" s="1"/>
  <c r="I2693" i="7" s="1"/>
  <c r="J2693" i="7" s="1"/>
  <c r="E2694" i="7"/>
  <c r="F2694" i="7" s="1"/>
  <c r="I2694" i="7" s="1"/>
  <c r="J2694" i="7" s="1"/>
  <c r="E2695" i="7"/>
  <c r="F2695" i="7" s="1"/>
  <c r="I2695" i="7" s="1"/>
  <c r="J2695" i="7" s="1"/>
  <c r="E2696" i="7"/>
  <c r="F2696" i="7" s="1"/>
  <c r="I2696" i="7" s="1"/>
  <c r="J2696" i="7" s="1"/>
  <c r="E2697" i="7"/>
  <c r="F2697" i="7" s="1"/>
  <c r="I2697" i="7" s="1"/>
  <c r="J2697" i="7" s="1"/>
  <c r="E2698" i="7"/>
  <c r="F2698" i="7" s="1"/>
  <c r="I2698" i="7" s="1"/>
  <c r="J2698" i="7" s="1"/>
  <c r="E2699" i="7"/>
  <c r="F2699" i="7" s="1"/>
  <c r="I2699" i="7" s="1"/>
  <c r="J2699" i="7" s="1"/>
  <c r="E2700" i="7"/>
  <c r="F2700" i="7" s="1"/>
  <c r="I2700" i="7" s="1"/>
  <c r="J2700" i="7" s="1"/>
  <c r="E2701" i="7"/>
  <c r="F2701" i="7" s="1"/>
  <c r="I2701" i="7" s="1"/>
  <c r="J2701" i="7" s="1"/>
  <c r="E2702" i="7"/>
  <c r="F2702" i="7" s="1"/>
  <c r="I2702" i="7" s="1"/>
  <c r="J2702" i="7" s="1"/>
  <c r="E2703" i="7"/>
  <c r="F2703" i="7" s="1"/>
  <c r="I2703" i="7" s="1"/>
  <c r="J2703" i="7" s="1"/>
  <c r="E2704" i="7"/>
  <c r="F2704" i="7" s="1"/>
  <c r="I2704" i="7" s="1"/>
  <c r="J2704" i="7" s="1"/>
  <c r="E2705" i="7"/>
  <c r="F2705" i="7" s="1"/>
  <c r="I2705" i="7" s="1"/>
  <c r="J2705" i="7" s="1"/>
  <c r="E2706" i="7"/>
  <c r="F2706" i="7" s="1"/>
  <c r="I2706" i="7" s="1"/>
  <c r="J2706" i="7" s="1"/>
  <c r="E2707" i="7"/>
  <c r="F2707" i="7" s="1"/>
  <c r="I2707" i="7" s="1"/>
  <c r="J2707" i="7" s="1"/>
  <c r="E2708" i="7"/>
  <c r="F2708" i="7" s="1"/>
  <c r="I2708" i="7" s="1"/>
  <c r="J2708" i="7" s="1"/>
  <c r="E2709" i="7"/>
  <c r="F2709" i="7" s="1"/>
  <c r="I2709" i="7" s="1"/>
  <c r="J2709" i="7" s="1"/>
  <c r="E2710" i="7"/>
  <c r="F2710" i="7" s="1"/>
  <c r="I2710" i="7" s="1"/>
  <c r="J2710" i="7" s="1"/>
  <c r="E2711" i="7"/>
  <c r="F2711" i="7" s="1"/>
  <c r="I2711" i="7" s="1"/>
  <c r="J2711" i="7" s="1"/>
  <c r="E2712" i="7"/>
  <c r="F2712" i="7" s="1"/>
  <c r="I2712" i="7" s="1"/>
  <c r="J2712" i="7" s="1"/>
  <c r="E2713" i="7"/>
  <c r="F2713" i="7" s="1"/>
  <c r="I2713" i="7" s="1"/>
  <c r="J2713" i="7" s="1"/>
  <c r="E2714" i="7"/>
  <c r="F2714" i="7" s="1"/>
  <c r="I2714" i="7" s="1"/>
  <c r="J2714" i="7" s="1"/>
  <c r="E2715" i="7"/>
  <c r="F2715" i="7" s="1"/>
  <c r="I2715" i="7" s="1"/>
  <c r="J2715" i="7" s="1"/>
  <c r="E2716" i="7"/>
  <c r="F2716" i="7" s="1"/>
  <c r="I2716" i="7" s="1"/>
  <c r="J2716" i="7" s="1"/>
  <c r="E2717" i="7"/>
  <c r="F2717" i="7" s="1"/>
  <c r="I2717" i="7" s="1"/>
  <c r="J2717" i="7" s="1"/>
  <c r="E2718" i="7"/>
  <c r="F2718" i="7" s="1"/>
  <c r="I2718" i="7" s="1"/>
  <c r="J2718" i="7" s="1"/>
  <c r="E2719" i="7"/>
  <c r="F2719" i="7" s="1"/>
  <c r="I2719" i="7" s="1"/>
  <c r="J2719" i="7" s="1"/>
  <c r="E2720" i="7"/>
  <c r="F2720" i="7" s="1"/>
  <c r="I2720" i="7" s="1"/>
  <c r="J2720" i="7" s="1"/>
  <c r="E2721" i="7"/>
  <c r="F2721" i="7" s="1"/>
  <c r="I2721" i="7" s="1"/>
  <c r="J2721" i="7" s="1"/>
  <c r="E2722" i="7"/>
  <c r="F2722" i="7" s="1"/>
  <c r="I2722" i="7" s="1"/>
  <c r="J2722" i="7" s="1"/>
  <c r="E2723" i="7"/>
  <c r="F2723" i="7" s="1"/>
  <c r="I2723" i="7" s="1"/>
  <c r="J2723" i="7" s="1"/>
  <c r="E2724" i="7"/>
  <c r="F2724" i="7" s="1"/>
  <c r="I2724" i="7" s="1"/>
  <c r="J2724" i="7" s="1"/>
  <c r="E2725" i="7"/>
  <c r="F2725" i="7" s="1"/>
  <c r="I2725" i="7" s="1"/>
  <c r="J2725" i="7" s="1"/>
  <c r="E2726" i="7"/>
  <c r="F2726" i="7" s="1"/>
  <c r="I2726" i="7" s="1"/>
  <c r="J2726" i="7" s="1"/>
  <c r="E2727" i="7"/>
  <c r="F2727" i="7" s="1"/>
  <c r="I2727" i="7" s="1"/>
  <c r="J2727" i="7" s="1"/>
  <c r="E2728" i="7"/>
  <c r="F2728" i="7" s="1"/>
  <c r="I2728" i="7" s="1"/>
  <c r="J2728" i="7" s="1"/>
  <c r="E2729" i="7"/>
  <c r="F2729" i="7" s="1"/>
  <c r="I2729" i="7" s="1"/>
  <c r="J2729" i="7" s="1"/>
  <c r="E2730" i="7"/>
  <c r="F2730" i="7" s="1"/>
  <c r="I2730" i="7" s="1"/>
  <c r="J2730" i="7" s="1"/>
  <c r="E2731" i="7"/>
  <c r="F2731" i="7" s="1"/>
  <c r="I2731" i="7" s="1"/>
  <c r="J2731" i="7" s="1"/>
  <c r="E2732" i="7"/>
  <c r="F2732" i="7" s="1"/>
  <c r="I2732" i="7" s="1"/>
  <c r="J2732" i="7" s="1"/>
  <c r="E2733" i="7"/>
  <c r="F2733" i="7" s="1"/>
  <c r="I2733" i="7" s="1"/>
  <c r="J2733" i="7" s="1"/>
  <c r="E2734" i="7"/>
  <c r="F2734" i="7" s="1"/>
  <c r="I2734" i="7" s="1"/>
  <c r="J2734" i="7" s="1"/>
  <c r="E2735" i="7"/>
  <c r="F2735" i="7" s="1"/>
  <c r="I2735" i="7" s="1"/>
  <c r="J2735" i="7" s="1"/>
  <c r="E2736" i="7"/>
  <c r="F2736" i="7" s="1"/>
  <c r="I2736" i="7" s="1"/>
  <c r="J2736" i="7" s="1"/>
  <c r="E2737" i="7"/>
  <c r="F2737" i="7" s="1"/>
  <c r="I2737" i="7" s="1"/>
  <c r="J2737" i="7" s="1"/>
  <c r="E2738" i="7"/>
  <c r="F2738" i="7" s="1"/>
  <c r="I2738" i="7" s="1"/>
  <c r="J2738" i="7" s="1"/>
  <c r="E2739" i="7"/>
  <c r="F2739" i="7" s="1"/>
  <c r="I2739" i="7" s="1"/>
  <c r="J2739" i="7" s="1"/>
  <c r="E2740" i="7"/>
  <c r="F2740" i="7" s="1"/>
  <c r="I2740" i="7" s="1"/>
  <c r="J2740" i="7" s="1"/>
  <c r="E2741" i="7"/>
  <c r="F2741" i="7" s="1"/>
  <c r="I2741" i="7" s="1"/>
  <c r="J2741" i="7" s="1"/>
  <c r="E2742" i="7"/>
  <c r="F2742" i="7" s="1"/>
  <c r="I2742" i="7" s="1"/>
  <c r="J2742" i="7" s="1"/>
  <c r="E2743" i="7"/>
  <c r="F2743" i="7" s="1"/>
  <c r="I2743" i="7" s="1"/>
  <c r="J2743" i="7" s="1"/>
  <c r="E2744" i="7"/>
  <c r="F2744" i="7" s="1"/>
  <c r="I2744" i="7" s="1"/>
  <c r="J2744" i="7" s="1"/>
  <c r="E2745" i="7"/>
  <c r="F2745" i="7" s="1"/>
  <c r="I2745" i="7" s="1"/>
  <c r="J2745" i="7" s="1"/>
  <c r="E2746" i="7"/>
  <c r="F2746" i="7" s="1"/>
  <c r="I2746" i="7" s="1"/>
  <c r="J2746" i="7" s="1"/>
  <c r="E2747" i="7"/>
  <c r="F2747" i="7" s="1"/>
  <c r="I2747" i="7" s="1"/>
  <c r="J2747" i="7" s="1"/>
  <c r="E2748" i="7"/>
  <c r="F2748" i="7" s="1"/>
  <c r="I2748" i="7" s="1"/>
  <c r="J2748" i="7" s="1"/>
  <c r="E2749" i="7"/>
  <c r="F2749" i="7" s="1"/>
  <c r="I2749" i="7" s="1"/>
  <c r="J2749" i="7" s="1"/>
  <c r="E2750" i="7"/>
  <c r="F2750" i="7" s="1"/>
  <c r="I2750" i="7" s="1"/>
  <c r="J2750" i="7" s="1"/>
  <c r="E2751" i="7"/>
  <c r="F2751" i="7" s="1"/>
  <c r="I2751" i="7" s="1"/>
  <c r="J2751" i="7" s="1"/>
  <c r="E2752" i="7"/>
  <c r="F2752" i="7" s="1"/>
  <c r="I2752" i="7" s="1"/>
  <c r="J2752" i="7" s="1"/>
  <c r="E2753" i="7"/>
  <c r="F2753" i="7" s="1"/>
  <c r="I2753" i="7" s="1"/>
  <c r="J2753" i="7" s="1"/>
  <c r="E2754" i="7"/>
  <c r="F2754" i="7" s="1"/>
  <c r="I2754" i="7" s="1"/>
  <c r="J2754" i="7" s="1"/>
  <c r="E2755" i="7"/>
  <c r="F2755" i="7" s="1"/>
  <c r="I2755" i="7" s="1"/>
  <c r="J2755" i="7" s="1"/>
  <c r="E2756" i="7"/>
  <c r="F2756" i="7" s="1"/>
  <c r="I2756" i="7" s="1"/>
  <c r="J2756" i="7" s="1"/>
  <c r="E2757" i="7"/>
  <c r="F2757" i="7" s="1"/>
  <c r="I2757" i="7" s="1"/>
  <c r="J2757" i="7" s="1"/>
  <c r="E2758" i="7"/>
  <c r="F2758" i="7" s="1"/>
  <c r="I2758" i="7" s="1"/>
  <c r="J2758" i="7" s="1"/>
  <c r="E2759" i="7"/>
  <c r="F2759" i="7" s="1"/>
  <c r="I2759" i="7" s="1"/>
  <c r="J2759" i="7" s="1"/>
  <c r="E2760" i="7"/>
  <c r="F2760" i="7" s="1"/>
  <c r="I2760" i="7" s="1"/>
  <c r="J2760" i="7" s="1"/>
  <c r="E2761" i="7"/>
  <c r="F2761" i="7" s="1"/>
  <c r="I2761" i="7" s="1"/>
  <c r="J2761" i="7" s="1"/>
  <c r="E2762" i="7"/>
  <c r="F2762" i="7" s="1"/>
  <c r="I2762" i="7" s="1"/>
  <c r="J2762" i="7" s="1"/>
  <c r="E2763" i="7"/>
  <c r="F2763" i="7" s="1"/>
  <c r="I2763" i="7" s="1"/>
  <c r="J2763" i="7" s="1"/>
  <c r="E2764" i="7"/>
  <c r="F2764" i="7" s="1"/>
  <c r="I2764" i="7" s="1"/>
  <c r="J2764" i="7" s="1"/>
  <c r="E2765" i="7"/>
  <c r="F2765" i="7" s="1"/>
  <c r="I2765" i="7" s="1"/>
  <c r="J2765" i="7" s="1"/>
  <c r="E2766" i="7"/>
  <c r="F2766" i="7" s="1"/>
  <c r="I2766" i="7" s="1"/>
  <c r="J2766" i="7" s="1"/>
  <c r="E2767" i="7"/>
  <c r="F2767" i="7" s="1"/>
  <c r="I2767" i="7" s="1"/>
  <c r="J2767" i="7" s="1"/>
  <c r="E2768" i="7"/>
  <c r="F2768" i="7" s="1"/>
  <c r="I2768" i="7" s="1"/>
  <c r="J2768" i="7" s="1"/>
  <c r="E2769" i="7"/>
  <c r="F2769" i="7" s="1"/>
  <c r="I2769" i="7" s="1"/>
  <c r="J2769" i="7" s="1"/>
  <c r="E2770" i="7"/>
  <c r="F2770" i="7" s="1"/>
  <c r="I2770" i="7" s="1"/>
  <c r="J2770" i="7" s="1"/>
  <c r="E2771" i="7"/>
  <c r="F2771" i="7" s="1"/>
  <c r="I2771" i="7" s="1"/>
  <c r="J2771" i="7" s="1"/>
  <c r="E2772" i="7"/>
  <c r="F2772" i="7" s="1"/>
  <c r="I2772" i="7" s="1"/>
  <c r="J2772" i="7" s="1"/>
  <c r="E2773" i="7"/>
  <c r="F2773" i="7" s="1"/>
  <c r="I2773" i="7" s="1"/>
  <c r="J2773" i="7" s="1"/>
  <c r="E2774" i="7"/>
  <c r="F2774" i="7" s="1"/>
  <c r="I2774" i="7" s="1"/>
  <c r="J2774" i="7" s="1"/>
  <c r="E2775" i="7"/>
  <c r="F2775" i="7" s="1"/>
  <c r="I2775" i="7" s="1"/>
  <c r="J2775" i="7" s="1"/>
  <c r="E2776" i="7"/>
  <c r="F2776" i="7" s="1"/>
  <c r="I2776" i="7" s="1"/>
  <c r="J2776" i="7" s="1"/>
  <c r="E2777" i="7"/>
  <c r="F2777" i="7" s="1"/>
  <c r="I2777" i="7" s="1"/>
  <c r="J2777" i="7" s="1"/>
  <c r="E2778" i="7"/>
  <c r="F2778" i="7" s="1"/>
  <c r="I2778" i="7" s="1"/>
  <c r="J2778" i="7" s="1"/>
  <c r="E2779" i="7"/>
  <c r="F2779" i="7" s="1"/>
  <c r="I2779" i="7" s="1"/>
  <c r="J2779" i="7" s="1"/>
  <c r="E2780" i="7"/>
  <c r="F2780" i="7" s="1"/>
  <c r="I2780" i="7" s="1"/>
  <c r="J2780" i="7" s="1"/>
  <c r="E2781" i="7"/>
  <c r="F2781" i="7" s="1"/>
  <c r="I2781" i="7" s="1"/>
  <c r="J2781" i="7" s="1"/>
  <c r="E2782" i="7"/>
  <c r="F2782" i="7" s="1"/>
  <c r="I2782" i="7" s="1"/>
  <c r="J2782" i="7" s="1"/>
  <c r="E2783" i="7"/>
  <c r="F2783" i="7" s="1"/>
  <c r="I2783" i="7" s="1"/>
  <c r="J2783" i="7" s="1"/>
  <c r="E2784" i="7"/>
  <c r="F2784" i="7" s="1"/>
  <c r="I2784" i="7" s="1"/>
  <c r="J2784" i="7" s="1"/>
  <c r="E2785" i="7"/>
  <c r="F2785" i="7" s="1"/>
  <c r="I2785" i="7" s="1"/>
  <c r="J2785" i="7" s="1"/>
  <c r="E2786" i="7"/>
  <c r="F2786" i="7" s="1"/>
  <c r="I2786" i="7" s="1"/>
  <c r="J2786" i="7" s="1"/>
  <c r="E2787" i="7"/>
  <c r="F2787" i="7" s="1"/>
  <c r="I2787" i="7" s="1"/>
  <c r="J2787" i="7" s="1"/>
  <c r="E2788" i="7"/>
  <c r="F2788" i="7" s="1"/>
  <c r="I2788" i="7" s="1"/>
  <c r="J2788" i="7" s="1"/>
  <c r="E2789" i="7"/>
  <c r="F2789" i="7" s="1"/>
  <c r="I2789" i="7" s="1"/>
  <c r="J2789" i="7" s="1"/>
  <c r="E2790" i="7"/>
  <c r="F2790" i="7" s="1"/>
  <c r="I2790" i="7" s="1"/>
  <c r="J2790" i="7" s="1"/>
  <c r="E2791" i="7"/>
  <c r="F2791" i="7" s="1"/>
  <c r="I2791" i="7" s="1"/>
  <c r="J2791" i="7" s="1"/>
  <c r="E2792" i="7"/>
  <c r="F2792" i="7" s="1"/>
  <c r="I2792" i="7" s="1"/>
  <c r="J2792" i="7" s="1"/>
  <c r="E2793" i="7"/>
  <c r="F2793" i="7" s="1"/>
  <c r="I2793" i="7" s="1"/>
  <c r="J2793" i="7" s="1"/>
  <c r="E2794" i="7"/>
  <c r="F2794" i="7" s="1"/>
  <c r="I2794" i="7" s="1"/>
  <c r="J2794" i="7" s="1"/>
  <c r="E2795" i="7"/>
  <c r="F2795" i="7" s="1"/>
  <c r="I2795" i="7" s="1"/>
  <c r="J2795" i="7" s="1"/>
  <c r="E2796" i="7"/>
  <c r="F2796" i="7" s="1"/>
  <c r="I2796" i="7" s="1"/>
  <c r="J2796" i="7" s="1"/>
  <c r="E2797" i="7"/>
  <c r="F2797" i="7" s="1"/>
  <c r="I2797" i="7" s="1"/>
  <c r="J2797" i="7" s="1"/>
  <c r="E2798" i="7"/>
  <c r="F2798" i="7" s="1"/>
  <c r="I2798" i="7" s="1"/>
  <c r="J2798" i="7" s="1"/>
  <c r="E2799" i="7"/>
  <c r="F2799" i="7" s="1"/>
  <c r="I2799" i="7" s="1"/>
  <c r="J2799" i="7" s="1"/>
  <c r="E2800" i="7"/>
  <c r="F2800" i="7" s="1"/>
  <c r="I2800" i="7" s="1"/>
  <c r="J2800" i="7" s="1"/>
  <c r="E2801" i="7"/>
  <c r="F2801" i="7" s="1"/>
  <c r="I2801" i="7" s="1"/>
  <c r="J2801" i="7" s="1"/>
  <c r="E2802" i="7"/>
  <c r="F2802" i="7" s="1"/>
  <c r="I2802" i="7" s="1"/>
  <c r="J2802" i="7" s="1"/>
  <c r="E2803" i="7"/>
  <c r="F2803" i="7" s="1"/>
  <c r="I2803" i="7" s="1"/>
  <c r="J2803" i="7" s="1"/>
  <c r="E2804" i="7"/>
  <c r="F2804" i="7" s="1"/>
  <c r="I2804" i="7" s="1"/>
  <c r="J2804" i="7" s="1"/>
  <c r="E2805" i="7"/>
  <c r="F2805" i="7" s="1"/>
  <c r="I2805" i="7" s="1"/>
  <c r="J2805" i="7" s="1"/>
  <c r="E2806" i="7"/>
  <c r="F2806" i="7" s="1"/>
  <c r="I2806" i="7" s="1"/>
  <c r="J2806" i="7" s="1"/>
  <c r="E2807" i="7"/>
  <c r="F2807" i="7" s="1"/>
  <c r="I2807" i="7" s="1"/>
  <c r="J2807" i="7" s="1"/>
  <c r="E2808" i="7"/>
  <c r="F2808" i="7" s="1"/>
  <c r="I2808" i="7" s="1"/>
  <c r="J2808" i="7" s="1"/>
  <c r="E2809" i="7"/>
  <c r="F2809" i="7" s="1"/>
  <c r="I2809" i="7" s="1"/>
  <c r="J2809" i="7" s="1"/>
  <c r="E2810" i="7"/>
  <c r="F2810" i="7" s="1"/>
  <c r="I2810" i="7" s="1"/>
  <c r="J2810" i="7" s="1"/>
  <c r="E2811" i="7"/>
  <c r="F2811" i="7" s="1"/>
  <c r="I2811" i="7" s="1"/>
  <c r="J2811" i="7" s="1"/>
  <c r="E2812" i="7"/>
  <c r="F2812" i="7" s="1"/>
  <c r="I2812" i="7" s="1"/>
  <c r="J2812" i="7" s="1"/>
  <c r="E2813" i="7"/>
  <c r="F2813" i="7" s="1"/>
  <c r="I2813" i="7" s="1"/>
  <c r="J2813" i="7" s="1"/>
  <c r="E2814" i="7"/>
  <c r="F2814" i="7" s="1"/>
  <c r="I2814" i="7" s="1"/>
  <c r="J2814" i="7" s="1"/>
  <c r="E2815" i="7"/>
  <c r="F2815" i="7" s="1"/>
  <c r="I2815" i="7" s="1"/>
  <c r="J2815" i="7" s="1"/>
  <c r="E2816" i="7"/>
  <c r="F2816" i="7" s="1"/>
  <c r="I2816" i="7" s="1"/>
  <c r="J2816" i="7" s="1"/>
  <c r="E2817" i="7"/>
  <c r="F2817" i="7" s="1"/>
  <c r="I2817" i="7" s="1"/>
  <c r="J2817" i="7" s="1"/>
  <c r="E2818" i="7"/>
  <c r="F2818" i="7" s="1"/>
  <c r="I2818" i="7" s="1"/>
  <c r="J2818" i="7" s="1"/>
  <c r="E2819" i="7"/>
  <c r="F2819" i="7" s="1"/>
  <c r="I2819" i="7" s="1"/>
  <c r="J2819" i="7" s="1"/>
  <c r="E2820" i="7"/>
  <c r="F2820" i="7" s="1"/>
  <c r="I2820" i="7" s="1"/>
  <c r="J2820" i="7" s="1"/>
  <c r="E2821" i="7"/>
  <c r="F2821" i="7" s="1"/>
  <c r="I2821" i="7" s="1"/>
  <c r="J2821" i="7" s="1"/>
  <c r="E2822" i="7"/>
  <c r="F2822" i="7" s="1"/>
  <c r="I2822" i="7" s="1"/>
  <c r="J2822" i="7" s="1"/>
  <c r="E2823" i="7"/>
  <c r="F2823" i="7" s="1"/>
  <c r="I2823" i="7" s="1"/>
  <c r="J2823" i="7" s="1"/>
  <c r="E2824" i="7"/>
  <c r="F2824" i="7" s="1"/>
  <c r="I2824" i="7" s="1"/>
  <c r="J2824" i="7" s="1"/>
  <c r="E2825" i="7"/>
  <c r="F2825" i="7" s="1"/>
  <c r="I2825" i="7" s="1"/>
  <c r="J2825" i="7" s="1"/>
  <c r="E2826" i="7"/>
  <c r="F2826" i="7" s="1"/>
  <c r="I2826" i="7" s="1"/>
  <c r="J2826" i="7" s="1"/>
  <c r="E2827" i="7"/>
  <c r="F2827" i="7" s="1"/>
  <c r="I2827" i="7" s="1"/>
  <c r="J2827" i="7" s="1"/>
  <c r="E2828" i="7"/>
  <c r="F2828" i="7" s="1"/>
  <c r="I2828" i="7" s="1"/>
  <c r="J2828" i="7" s="1"/>
  <c r="E2829" i="7"/>
  <c r="F2829" i="7" s="1"/>
  <c r="I2829" i="7" s="1"/>
  <c r="J2829" i="7" s="1"/>
  <c r="E2830" i="7"/>
  <c r="F2830" i="7" s="1"/>
  <c r="I2830" i="7" s="1"/>
  <c r="J2830" i="7" s="1"/>
  <c r="E2831" i="7"/>
  <c r="F2831" i="7" s="1"/>
  <c r="I2831" i="7" s="1"/>
  <c r="J2831" i="7" s="1"/>
  <c r="E2832" i="7"/>
  <c r="F2832" i="7" s="1"/>
  <c r="I2832" i="7" s="1"/>
  <c r="J2832" i="7" s="1"/>
  <c r="E2833" i="7"/>
  <c r="F2833" i="7" s="1"/>
  <c r="I2833" i="7" s="1"/>
  <c r="J2833" i="7" s="1"/>
  <c r="E2834" i="7"/>
  <c r="F2834" i="7" s="1"/>
  <c r="I2834" i="7" s="1"/>
  <c r="J2834" i="7" s="1"/>
  <c r="E2835" i="7"/>
  <c r="F2835" i="7" s="1"/>
  <c r="I2835" i="7" s="1"/>
  <c r="J2835" i="7" s="1"/>
  <c r="E2836" i="7"/>
  <c r="F2836" i="7" s="1"/>
  <c r="I2836" i="7" s="1"/>
  <c r="J2836" i="7" s="1"/>
  <c r="E2837" i="7"/>
  <c r="F2837" i="7" s="1"/>
  <c r="I2837" i="7" s="1"/>
  <c r="J2837" i="7" s="1"/>
  <c r="E2838" i="7"/>
  <c r="F2838" i="7" s="1"/>
  <c r="I2838" i="7" s="1"/>
  <c r="J2838" i="7" s="1"/>
  <c r="E2839" i="7"/>
  <c r="F2839" i="7" s="1"/>
  <c r="I2839" i="7" s="1"/>
  <c r="J2839" i="7" s="1"/>
  <c r="E2840" i="7"/>
  <c r="F2840" i="7" s="1"/>
  <c r="I2840" i="7" s="1"/>
  <c r="J2840" i="7" s="1"/>
  <c r="E2841" i="7"/>
  <c r="F2841" i="7" s="1"/>
  <c r="I2841" i="7" s="1"/>
  <c r="J2841" i="7" s="1"/>
  <c r="E2842" i="7"/>
  <c r="F2842" i="7" s="1"/>
  <c r="I2842" i="7" s="1"/>
  <c r="J2842" i="7" s="1"/>
  <c r="E2843" i="7"/>
  <c r="F2843" i="7" s="1"/>
  <c r="I2843" i="7" s="1"/>
  <c r="J2843" i="7" s="1"/>
  <c r="E2844" i="7"/>
  <c r="F2844" i="7" s="1"/>
  <c r="I2844" i="7" s="1"/>
  <c r="J2844" i="7" s="1"/>
  <c r="E2845" i="7"/>
  <c r="F2845" i="7" s="1"/>
  <c r="I2845" i="7" s="1"/>
  <c r="J2845" i="7" s="1"/>
  <c r="E2846" i="7"/>
  <c r="F2846" i="7" s="1"/>
  <c r="I2846" i="7" s="1"/>
  <c r="J2846" i="7" s="1"/>
  <c r="E2847" i="7"/>
  <c r="F2847" i="7" s="1"/>
  <c r="I2847" i="7" s="1"/>
  <c r="J2847" i="7" s="1"/>
  <c r="E2848" i="7"/>
  <c r="F2848" i="7" s="1"/>
  <c r="I2848" i="7" s="1"/>
  <c r="J2848" i="7" s="1"/>
  <c r="E2849" i="7"/>
  <c r="F2849" i="7" s="1"/>
  <c r="I2849" i="7" s="1"/>
  <c r="J2849" i="7" s="1"/>
  <c r="E2850" i="7"/>
  <c r="F2850" i="7" s="1"/>
  <c r="I2850" i="7" s="1"/>
  <c r="J2850" i="7" s="1"/>
  <c r="E2851" i="7"/>
  <c r="F2851" i="7" s="1"/>
  <c r="I2851" i="7" s="1"/>
  <c r="J2851" i="7" s="1"/>
  <c r="E2852" i="7"/>
  <c r="F2852" i="7" s="1"/>
  <c r="I2852" i="7" s="1"/>
  <c r="J2852" i="7" s="1"/>
  <c r="E2853" i="7"/>
  <c r="F2853" i="7" s="1"/>
  <c r="I2853" i="7" s="1"/>
  <c r="J2853" i="7" s="1"/>
  <c r="E2854" i="7"/>
  <c r="F2854" i="7" s="1"/>
  <c r="I2854" i="7" s="1"/>
  <c r="J2854" i="7" s="1"/>
  <c r="E2855" i="7"/>
  <c r="F2855" i="7" s="1"/>
  <c r="I2855" i="7" s="1"/>
  <c r="J2855" i="7" s="1"/>
  <c r="E2856" i="7"/>
  <c r="F2856" i="7" s="1"/>
  <c r="I2856" i="7" s="1"/>
  <c r="J2856" i="7" s="1"/>
  <c r="E2857" i="7"/>
  <c r="F2857" i="7" s="1"/>
  <c r="I2857" i="7" s="1"/>
  <c r="J2857" i="7" s="1"/>
  <c r="E2858" i="7"/>
  <c r="F2858" i="7" s="1"/>
  <c r="I2858" i="7" s="1"/>
  <c r="J2858" i="7" s="1"/>
  <c r="E2859" i="7"/>
  <c r="F2859" i="7" s="1"/>
  <c r="I2859" i="7" s="1"/>
  <c r="J2859" i="7" s="1"/>
  <c r="E2860" i="7"/>
  <c r="F2860" i="7" s="1"/>
  <c r="I2860" i="7" s="1"/>
  <c r="J2860" i="7" s="1"/>
  <c r="E2861" i="7"/>
  <c r="F2861" i="7" s="1"/>
  <c r="I2861" i="7" s="1"/>
  <c r="J2861" i="7" s="1"/>
  <c r="E2862" i="7"/>
  <c r="F2862" i="7" s="1"/>
  <c r="I2862" i="7" s="1"/>
  <c r="J2862" i="7" s="1"/>
  <c r="E2863" i="7"/>
  <c r="F2863" i="7" s="1"/>
  <c r="I2863" i="7" s="1"/>
  <c r="J2863" i="7" s="1"/>
  <c r="E2864" i="7"/>
  <c r="F2864" i="7" s="1"/>
  <c r="I2864" i="7" s="1"/>
  <c r="J2864" i="7" s="1"/>
  <c r="E2865" i="7"/>
  <c r="F2865" i="7" s="1"/>
  <c r="I2865" i="7" s="1"/>
  <c r="J2865" i="7" s="1"/>
  <c r="E2866" i="7"/>
  <c r="F2866" i="7" s="1"/>
  <c r="I2866" i="7" s="1"/>
  <c r="J2866" i="7" s="1"/>
  <c r="E2867" i="7"/>
  <c r="F2867" i="7" s="1"/>
  <c r="I2867" i="7" s="1"/>
  <c r="J2867" i="7" s="1"/>
  <c r="E2868" i="7"/>
  <c r="F2868" i="7" s="1"/>
  <c r="I2868" i="7" s="1"/>
  <c r="J2868" i="7" s="1"/>
  <c r="E2869" i="7"/>
  <c r="F2869" i="7" s="1"/>
  <c r="I2869" i="7" s="1"/>
  <c r="J2869" i="7" s="1"/>
  <c r="E2870" i="7"/>
  <c r="F2870" i="7" s="1"/>
  <c r="I2870" i="7" s="1"/>
  <c r="J2870" i="7" s="1"/>
  <c r="E2871" i="7"/>
  <c r="F2871" i="7" s="1"/>
  <c r="I2871" i="7" s="1"/>
  <c r="J2871" i="7" s="1"/>
  <c r="E2872" i="7"/>
  <c r="F2872" i="7" s="1"/>
  <c r="I2872" i="7" s="1"/>
  <c r="J2872" i="7" s="1"/>
  <c r="E2873" i="7"/>
  <c r="F2873" i="7" s="1"/>
  <c r="I2873" i="7" s="1"/>
  <c r="J2873" i="7" s="1"/>
  <c r="E2874" i="7"/>
  <c r="F2874" i="7" s="1"/>
  <c r="I2874" i="7" s="1"/>
  <c r="J2874" i="7" s="1"/>
  <c r="E2875" i="7"/>
  <c r="F2875" i="7" s="1"/>
  <c r="I2875" i="7" s="1"/>
  <c r="J2875" i="7" s="1"/>
  <c r="E2876" i="7"/>
  <c r="F2876" i="7" s="1"/>
  <c r="I2876" i="7" s="1"/>
  <c r="J2876" i="7" s="1"/>
  <c r="E2877" i="7"/>
  <c r="F2877" i="7" s="1"/>
  <c r="I2877" i="7" s="1"/>
  <c r="J2877" i="7" s="1"/>
  <c r="E2878" i="7"/>
  <c r="F2878" i="7" s="1"/>
  <c r="I2878" i="7" s="1"/>
  <c r="J2878" i="7" s="1"/>
  <c r="E2879" i="7"/>
  <c r="F2879" i="7" s="1"/>
  <c r="I2879" i="7" s="1"/>
  <c r="J2879" i="7" s="1"/>
  <c r="E2880" i="7"/>
  <c r="F2880" i="7" s="1"/>
  <c r="I2880" i="7" s="1"/>
  <c r="J2880" i="7" s="1"/>
  <c r="E2881" i="7"/>
  <c r="F2881" i="7" s="1"/>
  <c r="I2881" i="7" s="1"/>
  <c r="J2881" i="7" s="1"/>
  <c r="E2882" i="7"/>
  <c r="F2882" i="7" s="1"/>
  <c r="I2882" i="7" s="1"/>
  <c r="J2882" i="7" s="1"/>
  <c r="E2883" i="7"/>
  <c r="F2883" i="7" s="1"/>
  <c r="I2883" i="7" s="1"/>
  <c r="J2883" i="7" s="1"/>
  <c r="E2884" i="7"/>
  <c r="F2884" i="7" s="1"/>
  <c r="I2884" i="7" s="1"/>
  <c r="J2884" i="7" s="1"/>
  <c r="E2885" i="7"/>
  <c r="F2885" i="7" s="1"/>
  <c r="I2885" i="7" s="1"/>
  <c r="J2885" i="7" s="1"/>
  <c r="E2886" i="7"/>
  <c r="F2886" i="7" s="1"/>
  <c r="I2886" i="7" s="1"/>
  <c r="J2886" i="7" s="1"/>
  <c r="E2887" i="7"/>
  <c r="F2887" i="7" s="1"/>
  <c r="I2887" i="7" s="1"/>
  <c r="J2887" i="7" s="1"/>
  <c r="E2888" i="7"/>
  <c r="F2888" i="7" s="1"/>
  <c r="I2888" i="7" s="1"/>
  <c r="J2888" i="7" s="1"/>
  <c r="E2889" i="7"/>
  <c r="F2889" i="7" s="1"/>
  <c r="I2889" i="7" s="1"/>
  <c r="J2889" i="7" s="1"/>
  <c r="E2890" i="7"/>
  <c r="F2890" i="7" s="1"/>
  <c r="I2890" i="7" s="1"/>
  <c r="J2890" i="7" s="1"/>
  <c r="E2891" i="7"/>
  <c r="F2891" i="7" s="1"/>
  <c r="I2891" i="7" s="1"/>
  <c r="J2891" i="7" s="1"/>
  <c r="E2892" i="7"/>
  <c r="F2892" i="7" s="1"/>
  <c r="I2892" i="7" s="1"/>
  <c r="J2892" i="7" s="1"/>
  <c r="E2893" i="7"/>
  <c r="F2893" i="7" s="1"/>
  <c r="I2893" i="7" s="1"/>
  <c r="J2893" i="7" s="1"/>
  <c r="E2894" i="7"/>
  <c r="F2894" i="7" s="1"/>
  <c r="I2894" i="7" s="1"/>
  <c r="J2894" i="7" s="1"/>
  <c r="E2895" i="7"/>
  <c r="F2895" i="7" s="1"/>
  <c r="I2895" i="7" s="1"/>
  <c r="J2895" i="7" s="1"/>
  <c r="E2896" i="7"/>
  <c r="F2896" i="7" s="1"/>
  <c r="I2896" i="7" s="1"/>
  <c r="J2896" i="7" s="1"/>
  <c r="E2897" i="7"/>
  <c r="F2897" i="7" s="1"/>
  <c r="I2897" i="7" s="1"/>
  <c r="J2897" i="7" s="1"/>
  <c r="E2898" i="7"/>
  <c r="F2898" i="7" s="1"/>
  <c r="I2898" i="7" s="1"/>
  <c r="J2898" i="7" s="1"/>
  <c r="E2899" i="7"/>
  <c r="F2899" i="7" s="1"/>
  <c r="I2899" i="7" s="1"/>
  <c r="J2899" i="7" s="1"/>
  <c r="E2900" i="7"/>
  <c r="F2900" i="7" s="1"/>
  <c r="I2900" i="7" s="1"/>
  <c r="J2900" i="7" s="1"/>
  <c r="E2901" i="7"/>
  <c r="F2901" i="7" s="1"/>
  <c r="I2901" i="7" s="1"/>
  <c r="J2901" i="7" s="1"/>
  <c r="E2902" i="7"/>
  <c r="F2902" i="7" s="1"/>
  <c r="I2902" i="7" s="1"/>
  <c r="J2902" i="7" s="1"/>
  <c r="E2903" i="7"/>
  <c r="F2903" i="7" s="1"/>
  <c r="I2903" i="7" s="1"/>
  <c r="J2903" i="7" s="1"/>
  <c r="E2904" i="7"/>
  <c r="F2904" i="7" s="1"/>
  <c r="I2904" i="7" s="1"/>
  <c r="J2904" i="7" s="1"/>
  <c r="E2905" i="7"/>
  <c r="F2905" i="7" s="1"/>
  <c r="I2905" i="7" s="1"/>
  <c r="J2905" i="7" s="1"/>
  <c r="E2906" i="7"/>
  <c r="F2906" i="7" s="1"/>
  <c r="I2906" i="7" s="1"/>
  <c r="J2906" i="7" s="1"/>
  <c r="E2907" i="7"/>
  <c r="F2907" i="7" s="1"/>
  <c r="I2907" i="7" s="1"/>
  <c r="J2907" i="7" s="1"/>
  <c r="E2908" i="7"/>
  <c r="F2908" i="7" s="1"/>
  <c r="I2908" i="7" s="1"/>
  <c r="J2908" i="7" s="1"/>
  <c r="E2909" i="7"/>
  <c r="F2909" i="7" s="1"/>
  <c r="I2909" i="7" s="1"/>
  <c r="J2909" i="7" s="1"/>
  <c r="E2910" i="7"/>
  <c r="F2910" i="7" s="1"/>
  <c r="I2910" i="7" s="1"/>
  <c r="J2910" i="7" s="1"/>
  <c r="E2911" i="7"/>
  <c r="F2911" i="7" s="1"/>
  <c r="I2911" i="7" s="1"/>
  <c r="J2911" i="7" s="1"/>
  <c r="E2912" i="7"/>
  <c r="F2912" i="7" s="1"/>
  <c r="I2912" i="7" s="1"/>
  <c r="J2912" i="7" s="1"/>
  <c r="E2913" i="7"/>
  <c r="F2913" i="7" s="1"/>
  <c r="I2913" i="7" s="1"/>
  <c r="J2913" i="7" s="1"/>
  <c r="E2914" i="7"/>
  <c r="F2914" i="7" s="1"/>
  <c r="I2914" i="7" s="1"/>
  <c r="J2914" i="7" s="1"/>
  <c r="E2915" i="7"/>
  <c r="F2915" i="7" s="1"/>
  <c r="I2915" i="7" s="1"/>
  <c r="J2915" i="7" s="1"/>
  <c r="E2916" i="7"/>
  <c r="F2916" i="7" s="1"/>
  <c r="I2916" i="7" s="1"/>
  <c r="J2916" i="7" s="1"/>
  <c r="E2917" i="7"/>
  <c r="F2917" i="7" s="1"/>
  <c r="I2917" i="7" s="1"/>
  <c r="J2917" i="7" s="1"/>
  <c r="E2918" i="7"/>
  <c r="F2918" i="7" s="1"/>
  <c r="I2918" i="7" s="1"/>
  <c r="J2918" i="7" s="1"/>
  <c r="E2919" i="7"/>
  <c r="F2919" i="7" s="1"/>
  <c r="I2919" i="7" s="1"/>
  <c r="J2919" i="7" s="1"/>
  <c r="E2920" i="7"/>
  <c r="F2920" i="7" s="1"/>
  <c r="I2920" i="7" s="1"/>
  <c r="J2920" i="7" s="1"/>
  <c r="E2921" i="7"/>
  <c r="F2921" i="7" s="1"/>
  <c r="I2921" i="7" s="1"/>
  <c r="J2921" i="7" s="1"/>
  <c r="E2922" i="7"/>
  <c r="F2922" i="7" s="1"/>
  <c r="I2922" i="7" s="1"/>
  <c r="J2922" i="7" s="1"/>
  <c r="E2923" i="7"/>
  <c r="F2923" i="7" s="1"/>
  <c r="I2923" i="7" s="1"/>
  <c r="J2923" i="7" s="1"/>
  <c r="E2924" i="7"/>
  <c r="F2924" i="7" s="1"/>
  <c r="I2924" i="7" s="1"/>
  <c r="J2924" i="7" s="1"/>
  <c r="E2925" i="7"/>
  <c r="F2925" i="7" s="1"/>
  <c r="I2925" i="7" s="1"/>
  <c r="J2925" i="7" s="1"/>
  <c r="E2926" i="7"/>
  <c r="F2926" i="7" s="1"/>
  <c r="I2926" i="7" s="1"/>
  <c r="J2926" i="7" s="1"/>
  <c r="E2927" i="7"/>
  <c r="F2927" i="7" s="1"/>
  <c r="I2927" i="7" s="1"/>
  <c r="J2927" i="7" s="1"/>
  <c r="E2928" i="7"/>
  <c r="F2928" i="7" s="1"/>
  <c r="I2928" i="7" s="1"/>
  <c r="J2928" i="7" s="1"/>
  <c r="E2929" i="7"/>
  <c r="F2929" i="7" s="1"/>
  <c r="I2929" i="7" s="1"/>
  <c r="J2929" i="7" s="1"/>
  <c r="E2930" i="7"/>
  <c r="F2930" i="7" s="1"/>
  <c r="I2930" i="7" s="1"/>
  <c r="J2930" i="7" s="1"/>
  <c r="E2931" i="7"/>
  <c r="F2931" i="7" s="1"/>
  <c r="I2931" i="7" s="1"/>
  <c r="J2931" i="7" s="1"/>
  <c r="E2932" i="7"/>
  <c r="F2932" i="7" s="1"/>
  <c r="I2932" i="7" s="1"/>
  <c r="J2932" i="7" s="1"/>
  <c r="E2933" i="7"/>
  <c r="F2933" i="7" s="1"/>
  <c r="I2933" i="7" s="1"/>
  <c r="J2933" i="7" s="1"/>
  <c r="E2934" i="7"/>
  <c r="F2934" i="7" s="1"/>
  <c r="I2934" i="7" s="1"/>
  <c r="J2934" i="7" s="1"/>
  <c r="E2935" i="7"/>
  <c r="F2935" i="7" s="1"/>
  <c r="I2935" i="7" s="1"/>
  <c r="J2935" i="7" s="1"/>
  <c r="E2936" i="7"/>
  <c r="F2936" i="7" s="1"/>
  <c r="I2936" i="7" s="1"/>
  <c r="J2936" i="7" s="1"/>
  <c r="E2937" i="7"/>
  <c r="F2937" i="7" s="1"/>
  <c r="I2937" i="7" s="1"/>
  <c r="J2937" i="7" s="1"/>
  <c r="E2938" i="7"/>
  <c r="F2938" i="7" s="1"/>
  <c r="I2938" i="7" s="1"/>
  <c r="J2938" i="7" s="1"/>
  <c r="E2939" i="7"/>
  <c r="F2939" i="7" s="1"/>
  <c r="I2939" i="7" s="1"/>
  <c r="J2939" i="7" s="1"/>
  <c r="E2940" i="7"/>
  <c r="F2940" i="7" s="1"/>
  <c r="I2940" i="7" s="1"/>
  <c r="J2940" i="7" s="1"/>
  <c r="E2941" i="7"/>
  <c r="F2941" i="7" s="1"/>
  <c r="I2941" i="7" s="1"/>
  <c r="J2941" i="7" s="1"/>
  <c r="E2942" i="7"/>
  <c r="F2942" i="7" s="1"/>
  <c r="I2942" i="7" s="1"/>
  <c r="J2942" i="7" s="1"/>
  <c r="E2943" i="7"/>
  <c r="F2943" i="7" s="1"/>
  <c r="I2943" i="7" s="1"/>
  <c r="J2943" i="7" s="1"/>
  <c r="E2944" i="7"/>
  <c r="F2944" i="7" s="1"/>
  <c r="I2944" i="7" s="1"/>
  <c r="J2944" i="7" s="1"/>
  <c r="E2945" i="7"/>
  <c r="F2945" i="7" s="1"/>
  <c r="I2945" i="7" s="1"/>
  <c r="J2945" i="7" s="1"/>
  <c r="E2946" i="7"/>
  <c r="F2946" i="7" s="1"/>
  <c r="I2946" i="7" s="1"/>
  <c r="J2946" i="7" s="1"/>
  <c r="E2947" i="7"/>
  <c r="F2947" i="7" s="1"/>
  <c r="I2947" i="7" s="1"/>
  <c r="J2947" i="7" s="1"/>
  <c r="E2948" i="7"/>
  <c r="F2948" i="7" s="1"/>
  <c r="I2948" i="7" s="1"/>
  <c r="J2948" i="7" s="1"/>
  <c r="E2949" i="7"/>
  <c r="F2949" i="7" s="1"/>
  <c r="I2949" i="7" s="1"/>
  <c r="J2949" i="7" s="1"/>
  <c r="E2950" i="7"/>
  <c r="F2950" i="7" s="1"/>
  <c r="I2950" i="7" s="1"/>
  <c r="J2950" i="7" s="1"/>
  <c r="E2951" i="7"/>
  <c r="F2951" i="7" s="1"/>
  <c r="I2951" i="7" s="1"/>
  <c r="J2951" i="7" s="1"/>
  <c r="E2952" i="7"/>
  <c r="F2952" i="7" s="1"/>
  <c r="I2952" i="7" s="1"/>
  <c r="J2952" i="7" s="1"/>
  <c r="E2953" i="7"/>
  <c r="F2953" i="7" s="1"/>
  <c r="I2953" i="7" s="1"/>
  <c r="J2953" i="7" s="1"/>
  <c r="E2954" i="7"/>
  <c r="F2954" i="7" s="1"/>
  <c r="I2954" i="7" s="1"/>
  <c r="J2954" i="7" s="1"/>
  <c r="E2955" i="7"/>
  <c r="F2955" i="7" s="1"/>
  <c r="I2955" i="7" s="1"/>
  <c r="J2955" i="7" s="1"/>
  <c r="E2956" i="7"/>
  <c r="F2956" i="7" s="1"/>
  <c r="I2956" i="7" s="1"/>
  <c r="J2956" i="7" s="1"/>
  <c r="E2957" i="7"/>
  <c r="F2957" i="7" s="1"/>
  <c r="I2957" i="7" s="1"/>
  <c r="J2957" i="7" s="1"/>
  <c r="E2958" i="7"/>
  <c r="F2958" i="7" s="1"/>
  <c r="I2958" i="7" s="1"/>
  <c r="J2958" i="7" s="1"/>
  <c r="E2959" i="7"/>
  <c r="F2959" i="7" s="1"/>
  <c r="I2959" i="7" s="1"/>
  <c r="J2959" i="7" s="1"/>
  <c r="E2960" i="7"/>
  <c r="F2960" i="7" s="1"/>
  <c r="I2960" i="7" s="1"/>
  <c r="J2960" i="7" s="1"/>
  <c r="E2961" i="7"/>
  <c r="F2961" i="7" s="1"/>
  <c r="I2961" i="7" s="1"/>
  <c r="J2961" i="7" s="1"/>
  <c r="E2962" i="7"/>
  <c r="F2962" i="7" s="1"/>
  <c r="I2962" i="7" s="1"/>
  <c r="J2962" i="7" s="1"/>
  <c r="E2963" i="7"/>
  <c r="F2963" i="7" s="1"/>
  <c r="I2963" i="7" s="1"/>
  <c r="J2963" i="7" s="1"/>
  <c r="E2964" i="7"/>
  <c r="F2964" i="7" s="1"/>
  <c r="I2964" i="7" s="1"/>
  <c r="J2964" i="7" s="1"/>
  <c r="E2965" i="7"/>
  <c r="F2965" i="7" s="1"/>
  <c r="I2965" i="7" s="1"/>
  <c r="J2965" i="7" s="1"/>
  <c r="E2966" i="7"/>
  <c r="F2966" i="7" s="1"/>
  <c r="I2966" i="7" s="1"/>
  <c r="J2966" i="7" s="1"/>
  <c r="E2967" i="7"/>
  <c r="F2967" i="7" s="1"/>
  <c r="I2967" i="7" s="1"/>
  <c r="J2967" i="7" s="1"/>
  <c r="E2968" i="7"/>
  <c r="F2968" i="7" s="1"/>
  <c r="I2968" i="7" s="1"/>
  <c r="J2968" i="7" s="1"/>
  <c r="E2969" i="7"/>
  <c r="F2969" i="7" s="1"/>
  <c r="I2969" i="7" s="1"/>
  <c r="J2969" i="7" s="1"/>
  <c r="E2970" i="7"/>
  <c r="F2970" i="7" s="1"/>
  <c r="I2970" i="7" s="1"/>
  <c r="J2970" i="7" s="1"/>
  <c r="E2971" i="7"/>
  <c r="F2971" i="7" s="1"/>
  <c r="I2971" i="7" s="1"/>
  <c r="J2971" i="7" s="1"/>
  <c r="E2972" i="7"/>
  <c r="F2972" i="7" s="1"/>
  <c r="I2972" i="7" s="1"/>
  <c r="J2972" i="7" s="1"/>
  <c r="E2973" i="7"/>
  <c r="F2973" i="7" s="1"/>
  <c r="I2973" i="7" s="1"/>
  <c r="J2973" i="7" s="1"/>
  <c r="E2974" i="7"/>
  <c r="F2974" i="7" s="1"/>
  <c r="I2974" i="7" s="1"/>
  <c r="J2974" i="7" s="1"/>
  <c r="E2975" i="7"/>
  <c r="F2975" i="7" s="1"/>
  <c r="I2975" i="7" s="1"/>
  <c r="J2975" i="7" s="1"/>
  <c r="E2976" i="7"/>
  <c r="F2976" i="7" s="1"/>
  <c r="I2976" i="7" s="1"/>
  <c r="J2976" i="7" s="1"/>
  <c r="E2977" i="7"/>
  <c r="F2977" i="7" s="1"/>
  <c r="I2977" i="7" s="1"/>
  <c r="J2977" i="7" s="1"/>
  <c r="E2978" i="7"/>
  <c r="F2978" i="7" s="1"/>
  <c r="I2978" i="7" s="1"/>
  <c r="J2978" i="7" s="1"/>
  <c r="E2979" i="7"/>
  <c r="F2979" i="7" s="1"/>
  <c r="I2979" i="7" s="1"/>
  <c r="J2979" i="7" s="1"/>
  <c r="E2980" i="7"/>
  <c r="F2980" i="7" s="1"/>
  <c r="I2980" i="7" s="1"/>
  <c r="J2980" i="7" s="1"/>
  <c r="E2981" i="7"/>
  <c r="F2981" i="7" s="1"/>
  <c r="I2981" i="7" s="1"/>
  <c r="J2981" i="7" s="1"/>
  <c r="E2982" i="7"/>
  <c r="F2982" i="7" s="1"/>
  <c r="I2982" i="7" s="1"/>
  <c r="J2982" i="7" s="1"/>
  <c r="E2983" i="7"/>
  <c r="F2983" i="7" s="1"/>
  <c r="I2983" i="7" s="1"/>
  <c r="J2983" i="7" s="1"/>
  <c r="E2984" i="7"/>
  <c r="F2984" i="7" s="1"/>
  <c r="I2984" i="7" s="1"/>
  <c r="J2984" i="7" s="1"/>
  <c r="E2985" i="7"/>
  <c r="F2985" i="7" s="1"/>
  <c r="I2985" i="7" s="1"/>
  <c r="J2985" i="7" s="1"/>
  <c r="E2986" i="7"/>
  <c r="F2986" i="7" s="1"/>
  <c r="I2986" i="7" s="1"/>
  <c r="J2986" i="7" s="1"/>
  <c r="E2987" i="7"/>
  <c r="F2987" i="7" s="1"/>
  <c r="I2987" i="7" s="1"/>
  <c r="J2987" i="7" s="1"/>
  <c r="E2988" i="7"/>
  <c r="F2988" i="7" s="1"/>
  <c r="I2988" i="7" s="1"/>
  <c r="J2988" i="7" s="1"/>
  <c r="E2989" i="7"/>
  <c r="F2989" i="7" s="1"/>
  <c r="I2989" i="7" s="1"/>
  <c r="J2989" i="7" s="1"/>
  <c r="E2990" i="7"/>
  <c r="F2990" i="7" s="1"/>
  <c r="I2990" i="7" s="1"/>
  <c r="J2990" i="7" s="1"/>
  <c r="E2991" i="7"/>
  <c r="F2991" i="7" s="1"/>
  <c r="I2991" i="7" s="1"/>
  <c r="J2991" i="7" s="1"/>
  <c r="E2992" i="7"/>
  <c r="F2992" i="7" s="1"/>
  <c r="I2992" i="7" s="1"/>
  <c r="J2992" i="7" s="1"/>
  <c r="E2993" i="7"/>
  <c r="F2993" i="7" s="1"/>
  <c r="I2993" i="7" s="1"/>
  <c r="J2993" i="7" s="1"/>
  <c r="E2994" i="7"/>
  <c r="F2994" i="7" s="1"/>
  <c r="I2994" i="7" s="1"/>
  <c r="J2994" i="7" s="1"/>
  <c r="E2995" i="7"/>
  <c r="F2995" i="7" s="1"/>
  <c r="I2995" i="7" s="1"/>
  <c r="J2995" i="7" s="1"/>
  <c r="E2996" i="7"/>
  <c r="F2996" i="7" s="1"/>
  <c r="I2996" i="7" s="1"/>
  <c r="J2996" i="7" s="1"/>
  <c r="E2997" i="7"/>
  <c r="F2997" i="7" s="1"/>
  <c r="I2997" i="7" s="1"/>
  <c r="J2997" i="7" s="1"/>
  <c r="E2998" i="7"/>
  <c r="F2998" i="7" s="1"/>
  <c r="I2998" i="7" s="1"/>
  <c r="J2998" i="7" s="1"/>
  <c r="E2999" i="7"/>
  <c r="F2999" i="7" s="1"/>
  <c r="I2999" i="7" s="1"/>
  <c r="J2999" i="7" s="1"/>
  <c r="E3000" i="7"/>
  <c r="F3000" i="7" s="1"/>
  <c r="I3000" i="7" s="1"/>
  <c r="J3000" i="7" s="1"/>
  <c r="E3001" i="7"/>
  <c r="F3001" i="7" s="1"/>
  <c r="I3001" i="7" s="1"/>
  <c r="J3001" i="7" s="1"/>
  <c r="E3002" i="7"/>
  <c r="F3002" i="7" s="1"/>
  <c r="I3002" i="7" s="1"/>
  <c r="J3002" i="7" s="1"/>
  <c r="E3003" i="7"/>
  <c r="F3003" i="7" s="1"/>
  <c r="I3003" i="7" s="1"/>
  <c r="J3003" i="7" s="1"/>
  <c r="E3004" i="7"/>
  <c r="F3004" i="7" s="1"/>
  <c r="I3004" i="7" s="1"/>
  <c r="J3004" i="7" s="1"/>
  <c r="E3005" i="7"/>
  <c r="F3005" i="7" s="1"/>
  <c r="I3005" i="7" s="1"/>
  <c r="J3005" i="7" s="1"/>
  <c r="E3006" i="7"/>
  <c r="F3006" i="7" s="1"/>
  <c r="I3006" i="7" s="1"/>
  <c r="J3006" i="7" s="1"/>
  <c r="E3007" i="7"/>
  <c r="F3007" i="7" s="1"/>
  <c r="I3007" i="7" s="1"/>
  <c r="J3007" i="7" s="1"/>
  <c r="E3008" i="7"/>
  <c r="F3008" i="7" s="1"/>
  <c r="I3008" i="7" s="1"/>
  <c r="J3008" i="7" s="1"/>
  <c r="E3009" i="7"/>
  <c r="F3009" i="7" s="1"/>
  <c r="I3009" i="7" s="1"/>
  <c r="J3009" i="7" s="1"/>
  <c r="E3010" i="7"/>
  <c r="F3010" i="7" s="1"/>
  <c r="I3010" i="7" s="1"/>
  <c r="J3010" i="7" s="1"/>
  <c r="E3011" i="7"/>
  <c r="F3011" i="7" s="1"/>
  <c r="I3011" i="7" s="1"/>
  <c r="J3011" i="7" s="1"/>
  <c r="E3012" i="7"/>
  <c r="F3012" i="7" s="1"/>
  <c r="I3012" i="7" s="1"/>
  <c r="J3012" i="7" s="1"/>
  <c r="E3013" i="7"/>
  <c r="F3013" i="7" s="1"/>
  <c r="I3013" i="7" s="1"/>
  <c r="J3013" i="7" s="1"/>
  <c r="E3014" i="7"/>
  <c r="F3014" i="7" s="1"/>
  <c r="I3014" i="7" s="1"/>
  <c r="J3014" i="7" s="1"/>
  <c r="E3015" i="7"/>
  <c r="F3015" i="7" s="1"/>
  <c r="I3015" i="7" s="1"/>
  <c r="J3015" i="7" s="1"/>
  <c r="E3016" i="7"/>
  <c r="F3016" i="7" s="1"/>
  <c r="I3016" i="7" s="1"/>
  <c r="J3016" i="7" s="1"/>
  <c r="E3017" i="7"/>
  <c r="F3017" i="7" s="1"/>
  <c r="I3017" i="7" s="1"/>
  <c r="J3017" i="7" s="1"/>
  <c r="E3018" i="7"/>
  <c r="F3018" i="7" s="1"/>
  <c r="I3018" i="7" s="1"/>
  <c r="J3018" i="7" s="1"/>
  <c r="E3019" i="7"/>
  <c r="F3019" i="7" s="1"/>
  <c r="I3019" i="7" s="1"/>
  <c r="J3019" i="7" s="1"/>
  <c r="E3020" i="7"/>
  <c r="F3020" i="7" s="1"/>
  <c r="I3020" i="7" s="1"/>
  <c r="J3020" i="7" s="1"/>
  <c r="E3021" i="7"/>
  <c r="F3021" i="7" s="1"/>
  <c r="I3021" i="7" s="1"/>
  <c r="J3021" i="7" s="1"/>
  <c r="E3022" i="7"/>
  <c r="F3022" i="7" s="1"/>
  <c r="I3022" i="7" s="1"/>
  <c r="J3022" i="7" s="1"/>
  <c r="E3023" i="7"/>
  <c r="F3023" i="7" s="1"/>
  <c r="I3023" i="7" s="1"/>
  <c r="J3023" i="7" s="1"/>
  <c r="E3024" i="7"/>
  <c r="F3024" i="7" s="1"/>
  <c r="I3024" i="7" s="1"/>
  <c r="J3024" i="7" s="1"/>
  <c r="E3025" i="7"/>
  <c r="F3025" i="7" s="1"/>
  <c r="I3025" i="7" s="1"/>
  <c r="J3025" i="7" s="1"/>
  <c r="E3026" i="7"/>
  <c r="F3026" i="7" s="1"/>
  <c r="I3026" i="7" s="1"/>
  <c r="J3026" i="7" s="1"/>
  <c r="E3027" i="7"/>
  <c r="F3027" i="7" s="1"/>
  <c r="I3027" i="7" s="1"/>
  <c r="J3027" i="7" s="1"/>
  <c r="E3028" i="7"/>
  <c r="F3028" i="7" s="1"/>
  <c r="I3028" i="7" s="1"/>
  <c r="J3028" i="7" s="1"/>
  <c r="E3029" i="7"/>
  <c r="F3029" i="7" s="1"/>
  <c r="I3029" i="7" s="1"/>
  <c r="J3029" i="7" s="1"/>
  <c r="E3030" i="7"/>
  <c r="F3030" i="7" s="1"/>
  <c r="I3030" i="7" s="1"/>
  <c r="J3030" i="7" s="1"/>
  <c r="E3031" i="7"/>
  <c r="F3031" i="7" s="1"/>
  <c r="I3031" i="7" s="1"/>
  <c r="J3031" i="7" s="1"/>
  <c r="E3032" i="7"/>
  <c r="F3032" i="7" s="1"/>
  <c r="I3032" i="7" s="1"/>
  <c r="J3032" i="7" s="1"/>
  <c r="E3033" i="7"/>
  <c r="F3033" i="7" s="1"/>
  <c r="I3033" i="7" s="1"/>
  <c r="J3033" i="7" s="1"/>
  <c r="E3034" i="7"/>
  <c r="F3034" i="7" s="1"/>
  <c r="I3034" i="7" s="1"/>
  <c r="J3034" i="7" s="1"/>
  <c r="E3035" i="7"/>
  <c r="F3035" i="7" s="1"/>
  <c r="I3035" i="7" s="1"/>
  <c r="J3035" i="7" s="1"/>
  <c r="E3036" i="7"/>
  <c r="F3036" i="7" s="1"/>
  <c r="I3036" i="7" s="1"/>
  <c r="J3036" i="7" s="1"/>
  <c r="E3037" i="7"/>
  <c r="F3037" i="7" s="1"/>
  <c r="I3037" i="7" s="1"/>
  <c r="J3037" i="7" s="1"/>
  <c r="E3038" i="7"/>
  <c r="F3038" i="7" s="1"/>
  <c r="I3038" i="7" s="1"/>
  <c r="J3038" i="7" s="1"/>
  <c r="E3039" i="7"/>
  <c r="F3039" i="7" s="1"/>
  <c r="I3039" i="7" s="1"/>
  <c r="J3039" i="7" s="1"/>
  <c r="E3040" i="7"/>
  <c r="F3040" i="7" s="1"/>
  <c r="I3040" i="7" s="1"/>
  <c r="J3040" i="7" s="1"/>
  <c r="E3041" i="7"/>
  <c r="F3041" i="7" s="1"/>
  <c r="I3041" i="7" s="1"/>
  <c r="J3041" i="7" s="1"/>
  <c r="E3042" i="7"/>
  <c r="F3042" i="7" s="1"/>
  <c r="I3042" i="7" s="1"/>
  <c r="J3042" i="7" s="1"/>
  <c r="E3043" i="7"/>
  <c r="F3043" i="7" s="1"/>
  <c r="I3043" i="7" s="1"/>
  <c r="J3043" i="7" s="1"/>
  <c r="E3044" i="7"/>
  <c r="F3044" i="7" s="1"/>
  <c r="I3044" i="7" s="1"/>
  <c r="J3044" i="7" s="1"/>
  <c r="E3045" i="7"/>
  <c r="F3045" i="7" s="1"/>
  <c r="I3045" i="7" s="1"/>
  <c r="J3045" i="7" s="1"/>
  <c r="E3046" i="7"/>
  <c r="F3046" i="7" s="1"/>
  <c r="I3046" i="7" s="1"/>
  <c r="J3046" i="7" s="1"/>
  <c r="E3047" i="7"/>
  <c r="F3047" i="7" s="1"/>
  <c r="I3047" i="7" s="1"/>
  <c r="J3047" i="7" s="1"/>
  <c r="E3048" i="7"/>
  <c r="F3048" i="7" s="1"/>
  <c r="I3048" i="7" s="1"/>
  <c r="J3048" i="7" s="1"/>
  <c r="E3049" i="7"/>
  <c r="F3049" i="7" s="1"/>
  <c r="I3049" i="7" s="1"/>
  <c r="J3049" i="7" s="1"/>
  <c r="E3050" i="7"/>
  <c r="F3050" i="7" s="1"/>
  <c r="I3050" i="7" s="1"/>
  <c r="J3050" i="7" s="1"/>
  <c r="E3051" i="7"/>
  <c r="F3051" i="7" s="1"/>
  <c r="I3051" i="7" s="1"/>
  <c r="J3051" i="7" s="1"/>
  <c r="E3052" i="7"/>
  <c r="F3052" i="7" s="1"/>
  <c r="I3052" i="7" s="1"/>
  <c r="J3052" i="7" s="1"/>
  <c r="E3053" i="7"/>
  <c r="F3053" i="7" s="1"/>
  <c r="I3053" i="7" s="1"/>
  <c r="J3053" i="7" s="1"/>
  <c r="E3054" i="7"/>
  <c r="F3054" i="7" s="1"/>
  <c r="I3054" i="7" s="1"/>
  <c r="J3054" i="7" s="1"/>
  <c r="E3055" i="7"/>
  <c r="F3055" i="7" s="1"/>
  <c r="I3055" i="7" s="1"/>
  <c r="J3055" i="7" s="1"/>
  <c r="E3056" i="7"/>
  <c r="F3056" i="7" s="1"/>
  <c r="I3056" i="7" s="1"/>
  <c r="J3056" i="7" s="1"/>
  <c r="E3057" i="7"/>
  <c r="F3057" i="7" s="1"/>
  <c r="I3057" i="7" s="1"/>
  <c r="J3057" i="7" s="1"/>
  <c r="E3058" i="7"/>
  <c r="F3058" i="7" s="1"/>
  <c r="I3058" i="7" s="1"/>
  <c r="J3058" i="7" s="1"/>
  <c r="E3059" i="7"/>
  <c r="F3059" i="7" s="1"/>
  <c r="I3059" i="7" s="1"/>
  <c r="J3059" i="7" s="1"/>
  <c r="E3060" i="7"/>
  <c r="F3060" i="7" s="1"/>
  <c r="I3060" i="7" s="1"/>
  <c r="J3060" i="7" s="1"/>
  <c r="E3061" i="7"/>
  <c r="F3061" i="7" s="1"/>
  <c r="I3061" i="7" s="1"/>
  <c r="J3061" i="7" s="1"/>
  <c r="E3062" i="7"/>
  <c r="F3062" i="7" s="1"/>
  <c r="I3062" i="7" s="1"/>
  <c r="J3062" i="7" s="1"/>
  <c r="E3063" i="7"/>
  <c r="F3063" i="7" s="1"/>
  <c r="I3063" i="7" s="1"/>
  <c r="J3063" i="7" s="1"/>
  <c r="E3064" i="7"/>
  <c r="F3064" i="7" s="1"/>
  <c r="I3064" i="7" s="1"/>
  <c r="J3064" i="7" s="1"/>
  <c r="E3065" i="7"/>
  <c r="F3065" i="7" s="1"/>
  <c r="I3065" i="7" s="1"/>
  <c r="J3065" i="7" s="1"/>
  <c r="E3066" i="7"/>
  <c r="F3066" i="7" s="1"/>
  <c r="I3066" i="7" s="1"/>
  <c r="J3066" i="7" s="1"/>
  <c r="E3067" i="7"/>
  <c r="F3067" i="7" s="1"/>
  <c r="I3067" i="7" s="1"/>
  <c r="J3067" i="7" s="1"/>
  <c r="E3068" i="7"/>
  <c r="F3068" i="7" s="1"/>
  <c r="I3068" i="7" s="1"/>
  <c r="J3068" i="7" s="1"/>
  <c r="E3069" i="7"/>
  <c r="F3069" i="7" s="1"/>
  <c r="I3069" i="7" s="1"/>
  <c r="J3069" i="7" s="1"/>
  <c r="E3070" i="7"/>
  <c r="F3070" i="7" s="1"/>
  <c r="I3070" i="7" s="1"/>
  <c r="J3070" i="7" s="1"/>
  <c r="E3071" i="7"/>
  <c r="F3071" i="7" s="1"/>
  <c r="I3071" i="7" s="1"/>
  <c r="J3071" i="7" s="1"/>
  <c r="E3072" i="7"/>
  <c r="F3072" i="7" s="1"/>
  <c r="I3072" i="7" s="1"/>
  <c r="J3072" i="7" s="1"/>
  <c r="E3073" i="7"/>
  <c r="F3073" i="7" s="1"/>
  <c r="I3073" i="7" s="1"/>
  <c r="J3073" i="7" s="1"/>
  <c r="E3074" i="7"/>
  <c r="F3074" i="7" s="1"/>
  <c r="I3074" i="7" s="1"/>
  <c r="J3074" i="7" s="1"/>
  <c r="E3075" i="7"/>
  <c r="F3075" i="7" s="1"/>
  <c r="I3075" i="7" s="1"/>
  <c r="J3075" i="7" s="1"/>
  <c r="E3076" i="7"/>
  <c r="F3076" i="7" s="1"/>
  <c r="I3076" i="7" s="1"/>
  <c r="J3076" i="7" s="1"/>
  <c r="E3077" i="7"/>
  <c r="F3077" i="7" s="1"/>
  <c r="I3077" i="7" s="1"/>
  <c r="J3077" i="7" s="1"/>
  <c r="E3078" i="7"/>
  <c r="F3078" i="7" s="1"/>
  <c r="I3078" i="7" s="1"/>
  <c r="J3078" i="7" s="1"/>
  <c r="E3079" i="7"/>
  <c r="F3079" i="7" s="1"/>
  <c r="I3079" i="7" s="1"/>
  <c r="J3079" i="7" s="1"/>
  <c r="E3080" i="7"/>
  <c r="F3080" i="7" s="1"/>
  <c r="I3080" i="7" s="1"/>
  <c r="J3080" i="7" s="1"/>
  <c r="E3081" i="7"/>
  <c r="F3081" i="7" s="1"/>
  <c r="I3081" i="7" s="1"/>
  <c r="J3081" i="7" s="1"/>
  <c r="E3082" i="7"/>
  <c r="F3082" i="7" s="1"/>
  <c r="I3082" i="7" s="1"/>
  <c r="J3082" i="7" s="1"/>
  <c r="E3083" i="7"/>
  <c r="F3083" i="7" s="1"/>
  <c r="I3083" i="7" s="1"/>
  <c r="J3083" i="7" s="1"/>
  <c r="E3084" i="7"/>
  <c r="F3084" i="7" s="1"/>
  <c r="I3084" i="7" s="1"/>
  <c r="J3084" i="7" s="1"/>
  <c r="E3085" i="7"/>
  <c r="F3085" i="7" s="1"/>
  <c r="I3085" i="7" s="1"/>
  <c r="J3085" i="7" s="1"/>
  <c r="E3086" i="7"/>
  <c r="F3086" i="7" s="1"/>
  <c r="I3086" i="7" s="1"/>
  <c r="J3086" i="7" s="1"/>
  <c r="E3087" i="7"/>
  <c r="F3087" i="7" s="1"/>
  <c r="I3087" i="7" s="1"/>
  <c r="J3087" i="7" s="1"/>
  <c r="E3088" i="7"/>
  <c r="F3088" i="7" s="1"/>
  <c r="I3088" i="7" s="1"/>
  <c r="J3088" i="7" s="1"/>
  <c r="E3089" i="7"/>
  <c r="F3089" i="7" s="1"/>
  <c r="I3089" i="7" s="1"/>
  <c r="J3089" i="7" s="1"/>
  <c r="E3090" i="7"/>
  <c r="F3090" i="7" s="1"/>
  <c r="I3090" i="7" s="1"/>
  <c r="J3090" i="7" s="1"/>
  <c r="E3091" i="7"/>
  <c r="F3091" i="7" s="1"/>
  <c r="I3091" i="7" s="1"/>
  <c r="J3091" i="7" s="1"/>
  <c r="E3092" i="7"/>
  <c r="F3092" i="7" s="1"/>
  <c r="I3092" i="7" s="1"/>
  <c r="J3092" i="7" s="1"/>
  <c r="E3093" i="7"/>
  <c r="F3093" i="7" s="1"/>
  <c r="I3093" i="7" s="1"/>
  <c r="J3093" i="7" s="1"/>
  <c r="E3094" i="7"/>
  <c r="F3094" i="7" s="1"/>
  <c r="I3094" i="7" s="1"/>
  <c r="J3094" i="7" s="1"/>
  <c r="E3095" i="7"/>
  <c r="F3095" i="7" s="1"/>
  <c r="I3095" i="7" s="1"/>
  <c r="J3095" i="7" s="1"/>
  <c r="E3096" i="7"/>
  <c r="F3096" i="7" s="1"/>
  <c r="I3096" i="7" s="1"/>
  <c r="J3096" i="7" s="1"/>
  <c r="E3097" i="7"/>
  <c r="F3097" i="7" s="1"/>
  <c r="I3097" i="7" s="1"/>
  <c r="J3097" i="7" s="1"/>
  <c r="E3098" i="7"/>
  <c r="F3098" i="7" s="1"/>
  <c r="I3098" i="7" s="1"/>
  <c r="J3098" i="7" s="1"/>
  <c r="E3099" i="7"/>
  <c r="F3099" i="7" s="1"/>
  <c r="I3099" i="7" s="1"/>
  <c r="J3099" i="7" s="1"/>
  <c r="E3100" i="7"/>
  <c r="F3100" i="7" s="1"/>
  <c r="I3100" i="7" s="1"/>
  <c r="J3100" i="7" s="1"/>
  <c r="E3101" i="7"/>
  <c r="F3101" i="7" s="1"/>
  <c r="I3101" i="7" s="1"/>
  <c r="J3101" i="7" s="1"/>
  <c r="E3102" i="7"/>
  <c r="F3102" i="7" s="1"/>
  <c r="I3102" i="7" s="1"/>
  <c r="J3102" i="7" s="1"/>
  <c r="E3103" i="7"/>
  <c r="F3103" i="7" s="1"/>
  <c r="I3103" i="7" s="1"/>
  <c r="J3103" i="7" s="1"/>
  <c r="E3104" i="7"/>
  <c r="F3104" i="7" s="1"/>
  <c r="I3104" i="7" s="1"/>
  <c r="J3104" i="7" s="1"/>
  <c r="E3105" i="7"/>
  <c r="F3105" i="7" s="1"/>
  <c r="I3105" i="7" s="1"/>
  <c r="J3105" i="7" s="1"/>
  <c r="E3106" i="7"/>
  <c r="F3106" i="7" s="1"/>
  <c r="I3106" i="7" s="1"/>
  <c r="J3106" i="7" s="1"/>
  <c r="E3107" i="7"/>
  <c r="F3107" i="7" s="1"/>
  <c r="I3107" i="7" s="1"/>
  <c r="J3107" i="7" s="1"/>
  <c r="E3108" i="7"/>
  <c r="F3108" i="7" s="1"/>
  <c r="I3108" i="7" s="1"/>
  <c r="J3108" i="7" s="1"/>
  <c r="E3109" i="7"/>
  <c r="F3109" i="7" s="1"/>
  <c r="I3109" i="7" s="1"/>
  <c r="J3109" i="7" s="1"/>
  <c r="E3110" i="7"/>
  <c r="F3110" i="7" s="1"/>
  <c r="I3110" i="7" s="1"/>
  <c r="J3110" i="7" s="1"/>
  <c r="E3111" i="7"/>
  <c r="F3111" i="7" s="1"/>
  <c r="I3111" i="7" s="1"/>
  <c r="J3111" i="7" s="1"/>
  <c r="E3112" i="7"/>
  <c r="F3112" i="7" s="1"/>
  <c r="I3112" i="7" s="1"/>
  <c r="J3112" i="7" s="1"/>
  <c r="E3113" i="7"/>
  <c r="F3113" i="7" s="1"/>
  <c r="I3113" i="7" s="1"/>
  <c r="J3113" i="7" s="1"/>
  <c r="E3114" i="7"/>
  <c r="F3114" i="7" s="1"/>
  <c r="I3114" i="7" s="1"/>
  <c r="J3114" i="7" s="1"/>
  <c r="E3115" i="7"/>
  <c r="F3115" i="7" s="1"/>
  <c r="I3115" i="7" s="1"/>
  <c r="J3115" i="7" s="1"/>
  <c r="E3116" i="7"/>
  <c r="F3116" i="7" s="1"/>
  <c r="I3116" i="7" s="1"/>
  <c r="J3116" i="7" s="1"/>
  <c r="E3117" i="7"/>
  <c r="F3117" i="7" s="1"/>
  <c r="I3117" i="7" s="1"/>
  <c r="J3117" i="7" s="1"/>
  <c r="E3118" i="7"/>
  <c r="F3118" i="7" s="1"/>
  <c r="I3118" i="7" s="1"/>
  <c r="J3118" i="7" s="1"/>
  <c r="E3119" i="7"/>
  <c r="F3119" i="7" s="1"/>
  <c r="I3119" i="7" s="1"/>
  <c r="J3119" i="7" s="1"/>
  <c r="E3120" i="7"/>
  <c r="F3120" i="7" s="1"/>
  <c r="I3120" i="7" s="1"/>
  <c r="J3120" i="7" s="1"/>
  <c r="E3121" i="7"/>
  <c r="F3121" i="7" s="1"/>
  <c r="I3121" i="7" s="1"/>
  <c r="J3121" i="7" s="1"/>
  <c r="E3122" i="7"/>
  <c r="F3122" i="7" s="1"/>
  <c r="I3122" i="7" s="1"/>
  <c r="J3122" i="7" s="1"/>
  <c r="E3123" i="7"/>
  <c r="F3123" i="7" s="1"/>
  <c r="I3123" i="7" s="1"/>
  <c r="J3123" i="7" s="1"/>
  <c r="E3124" i="7"/>
  <c r="F3124" i="7" s="1"/>
  <c r="I3124" i="7" s="1"/>
  <c r="J3124" i="7" s="1"/>
  <c r="E3125" i="7"/>
  <c r="F3125" i="7" s="1"/>
  <c r="I3125" i="7" s="1"/>
  <c r="J3125" i="7" s="1"/>
  <c r="E3126" i="7"/>
  <c r="F3126" i="7" s="1"/>
  <c r="I3126" i="7" s="1"/>
  <c r="J3126" i="7" s="1"/>
  <c r="E3127" i="7"/>
  <c r="F3127" i="7" s="1"/>
  <c r="I3127" i="7" s="1"/>
  <c r="J3127" i="7" s="1"/>
  <c r="E3128" i="7"/>
  <c r="F3128" i="7" s="1"/>
  <c r="I3128" i="7" s="1"/>
  <c r="J3128" i="7" s="1"/>
  <c r="E3129" i="7"/>
  <c r="F3129" i="7" s="1"/>
  <c r="I3129" i="7" s="1"/>
  <c r="J3129" i="7" s="1"/>
  <c r="E3130" i="7"/>
  <c r="F3130" i="7" s="1"/>
  <c r="I3130" i="7" s="1"/>
  <c r="J3130" i="7" s="1"/>
  <c r="E3131" i="7"/>
  <c r="F3131" i="7" s="1"/>
  <c r="I3131" i="7" s="1"/>
  <c r="J3131" i="7" s="1"/>
  <c r="E3132" i="7"/>
  <c r="F3132" i="7" s="1"/>
  <c r="I3132" i="7" s="1"/>
  <c r="J3132" i="7" s="1"/>
  <c r="E3133" i="7"/>
  <c r="F3133" i="7" s="1"/>
  <c r="I3133" i="7" s="1"/>
  <c r="J3133" i="7" s="1"/>
  <c r="E3134" i="7"/>
  <c r="F3134" i="7" s="1"/>
  <c r="I3134" i="7" s="1"/>
  <c r="J3134" i="7" s="1"/>
  <c r="E3135" i="7"/>
  <c r="F3135" i="7" s="1"/>
  <c r="I3135" i="7" s="1"/>
  <c r="J3135" i="7" s="1"/>
  <c r="E3136" i="7"/>
  <c r="F3136" i="7" s="1"/>
  <c r="I3136" i="7" s="1"/>
  <c r="J3136" i="7" s="1"/>
  <c r="E3137" i="7"/>
  <c r="F3137" i="7" s="1"/>
  <c r="I3137" i="7" s="1"/>
  <c r="J3137" i="7" s="1"/>
  <c r="E3138" i="7"/>
  <c r="F3138" i="7" s="1"/>
  <c r="I3138" i="7" s="1"/>
  <c r="J3138" i="7" s="1"/>
  <c r="E3139" i="7"/>
  <c r="F3139" i="7" s="1"/>
  <c r="I3139" i="7" s="1"/>
  <c r="J3139" i="7" s="1"/>
  <c r="E3140" i="7"/>
  <c r="F3140" i="7" s="1"/>
  <c r="I3140" i="7" s="1"/>
  <c r="J3140" i="7" s="1"/>
  <c r="E3141" i="7"/>
  <c r="F3141" i="7" s="1"/>
  <c r="I3141" i="7" s="1"/>
  <c r="J3141" i="7" s="1"/>
  <c r="E3142" i="7"/>
  <c r="F3142" i="7" s="1"/>
  <c r="I3142" i="7" s="1"/>
  <c r="J3142" i="7" s="1"/>
  <c r="E3143" i="7"/>
  <c r="F3143" i="7" s="1"/>
  <c r="I3143" i="7" s="1"/>
  <c r="J3143" i="7" s="1"/>
  <c r="E3144" i="7"/>
  <c r="F3144" i="7" s="1"/>
  <c r="I3144" i="7" s="1"/>
  <c r="J3144" i="7" s="1"/>
  <c r="E3145" i="7"/>
  <c r="F3145" i="7" s="1"/>
  <c r="I3145" i="7" s="1"/>
  <c r="J3145" i="7" s="1"/>
  <c r="E3146" i="7"/>
  <c r="F3146" i="7" s="1"/>
  <c r="I3146" i="7" s="1"/>
  <c r="J3146" i="7" s="1"/>
  <c r="E3147" i="7"/>
  <c r="F3147" i="7" s="1"/>
  <c r="I3147" i="7" s="1"/>
  <c r="J3147" i="7" s="1"/>
  <c r="E3148" i="7"/>
  <c r="F3148" i="7" s="1"/>
  <c r="I3148" i="7" s="1"/>
  <c r="J3148" i="7" s="1"/>
  <c r="E3149" i="7"/>
  <c r="F3149" i="7" s="1"/>
  <c r="I3149" i="7" s="1"/>
  <c r="J3149" i="7" s="1"/>
  <c r="E3150" i="7"/>
  <c r="F3150" i="7" s="1"/>
  <c r="I3150" i="7" s="1"/>
  <c r="J3150" i="7" s="1"/>
  <c r="E3151" i="7"/>
  <c r="F3151" i="7" s="1"/>
  <c r="I3151" i="7" s="1"/>
  <c r="J3151" i="7" s="1"/>
  <c r="E3152" i="7"/>
  <c r="F3152" i="7" s="1"/>
  <c r="I3152" i="7" s="1"/>
  <c r="J3152" i="7" s="1"/>
  <c r="E3153" i="7"/>
  <c r="F3153" i="7" s="1"/>
  <c r="I3153" i="7" s="1"/>
  <c r="J3153" i="7" s="1"/>
  <c r="E3154" i="7"/>
  <c r="F3154" i="7" s="1"/>
  <c r="I3154" i="7" s="1"/>
  <c r="J3154" i="7" s="1"/>
  <c r="E3155" i="7"/>
  <c r="F3155" i="7" s="1"/>
  <c r="I3155" i="7" s="1"/>
  <c r="J3155" i="7" s="1"/>
  <c r="E3156" i="7"/>
  <c r="F3156" i="7" s="1"/>
  <c r="I3156" i="7" s="1"/>
  <c r="J3156" i="7" s="1"/>
  <c r="E3157" i="7"/>
  <c r="F3157" i="7" s="1"/>
  <c r="I3157" i="7" s="1"/>
  <c r="J3157" i="7" s="1"/>
  <c r="E3158" i="7"/>
  <c r="F3158" i="7" s="1"/>
  <c r="I3158" i="7" s="1"/>
  <c r="J3158" i="7" s="1"/>
  <c r="E3159" i="7"/>
  <c r="F3159" i="7" s="1"/>
  <c r="I3159" i="7" s="1"/>
  <c r="J3159" i="7" s="1"/>
  <c r="E3160" i="7"/>
  <c r="F3160" i="7" s="1"/>
  <c r="I3160" i="7" s="1"/>
  <c r="J3160" i="7" s="1"/>
  <c r="E3161" i="7"/>
  <c r="F3161" i="7" s="1"/>
  <c r="I3161" i="7" s="1"/>
  <c r="J3161" i="7" s="1"/>
  <c r="E3162" i="7"/>
  <c r="F3162" i="7" s="1"/>
  <c r="I3162" i="7" s="1"/>
  <c r="J3162" i="7" s="1"/>
  <c r="E3163" i="7"/>
  <c r="F3163" i="7" s="1"/>
  <c r="I3163" i="7" s="1"/>
  <c r="J3163" i="7" s="1"/>
  <c r="E3164" i="7"/>
  <c r="F3164" i="7" s="1"/>
  <c r="I3164" i="7" s="1"/>
  <c r="J3164" i="7" s="1"/>
  <c r="E3165" i="7"/>
  <c r="F3165" i="7" s="1"/>
  <c r="I3165" i="7" s="1"/>
  <c r="J3165" i="7" s="1"/>
  <c r="E3166" i="7"/>
  <c r="F3166" i="7" s="1"/>
  <c r="I3166" i="7" s="1"/>
  <c r="J3166" i="7" s="1"/>
  <c r="E3167" i="7"/>
  <c r="F3167" i="7" s="1"/>
  <c r="I3167" i="7" s="1"/>
  <c r="J3167" i="7" s="1"/>
  <c r="E3168" i="7"/>
  <c r="F3168" i="7" s="1"/>
  <c r="I3168" i="7" s="1"/>
  <c r="J3168" i="7" s="1"/>
  <c r="E3169" i="7"/>
  <c r="F3169" i="7" s="1"/>
  <c r="I3169" i="7" s="1"/>
  <c r="J3169" i="7" s="1"/>
  <c r="E3170" i="7"/>
  <c r="F3170" i="7" s="1"/>
  <c r="I3170" i="7" s="1"/>
  <c r="J3170" i="7" s="1"/>
  <c r="E3171" i="7"/>
  <c r="F3171" i="7" s="1"/>
  <c r="I3171" i="7" s="1"/>
  <c r="J3171" i="7" s="1"/>
  <c r="E3172" i="7"/>
  <c r="F3172" i="7" s="1"/>
  <c r="I3172" i="7" s="1"/>
  <c r="J3172" i="7" s="1"/>
  <c r="E3173" i="7"/>
  <c r="F3173" i="7" s="1"/>
  <c r="I3173" i="7" s="1"/>
  <c r="J3173" i="7" s="1"/>
  <c r="E3174" i="7"/>
  <c r="F3174" i="7" s="1"/>
  <c r="I3174" i="7" s="1"/>
  <c r="J3174" i="7" s="1"/>
  <c r="E3175" i="7"/>
  <c r="F3175" i="7" s="1"/>
  <c r="I3175" i="7" s="1"/>
  <c r="J3175" i="7" s="1"/>
  <c r="E3176" i="7"/>
  <c r="F3176" i="7" s="1"/>
  <c r="I3176" i="7" s="1"/>
  <c r="J3176" i="7" s="1"/>
  <c r="E3177" i="7"/>
  <c r="F3177" i="7" s="1"/>
  <c r="I3177" i="7" s="1"/>
  <c r="J3177" i="7" s="1"/>
  <c r="E3178" i="7"/>
  <c r="F3178" i="7" s="1"/>
  <c r="I3178" i="7" s="1"/>
  <c r="J3178" i="7" s="1"/>
  <c r="E3179" i="7"/>
  <c r="F3179" i="7" s="1"/>
  <c r="I3179" i="7" s="1"/>
  <c r="J3179" i="7" s="1"/>
  <c r="E3180" i="7"/>
  <c r="F3180" i="7" s="1"/>
  <c r="I3180" i="7" s="1"/>
  <c r="J3180" i="7" s="1"/>
  <c r="E3181" i="7"/>
  <c r="F3181" i="7" s="1"/>
  <c r="I3181" i="7" s="1"/>
  <c r="J3181" i="7" s="1"/>
  <c r="E3182" i="7"/>
  <c r="F3182" i="7" s="1"/>
  <c r="I3182" i="7" s="1"/>
  <c r="J3182" i="7" s="1"/>
  <c r="E3183" i="7"/>
  <c r="F3183" i="7" s="1"/>
  <c r="I3183" i="7" s="1"/>
  <c r="J3183" i="7" s="1"/>
  <c r="E3184" i="7"/>
  <c r="F3184" i="7" s="1"/>
  <c r="I3184" i="7" s="1"/>
  <c r="J3184" i="7" s="1"/>
  <c r="E3185" i="7"/>
  <c r="F3185" i="7" s="1"/>
  <c r="I3185" i="7" s="1"/>
  <c r="J3185" i="7" s="1"/>
  <c r="E3186" i="7"/>
  <c r="F3186" i="7" s="1"/>
  <c r="I3186" i="7" s="1"/>
  <c r="J3186" i="7" s="1"/>
  <c r="E3187" i="7"/>
  <c r="F3187" i="7" s="1"/>
  <c r="I3187" i="7" s="1"/>
  <c r="J3187" i="7" s="1"/>
  <c r="E3188" i="7"/>
  <c r="F3188" i="7" s="1"/>
  <c r="I3188" i="7" s="1"/>
  <c r="J3188" i="7" s="1"/>
  <c r="E3189" i="7"/>
  <c r="F3189" i="7" s="1"/>
  <c r="I3189" i="7" s="1"/>
  <c r="J3189" i="7" s="1"/>
  <c r="E3190" i="7"/>
  <c r="F3190" i="7" s="1"/>
  <c r="I3190" i="7" s="1"/>
  <c r="J3190" i="7" s="1"/>
  <c r="E3191" i="7"/>
  <c r="F3191" i="7" s="1"/>
  <c r="I3191" i="7" s="1"/>
  <c r="J3191" i="7" s="1"/>
  <c r="E3192" i="7"/>
  <c r="F3192" i="7" s="1"/>
  <c r="I3192" i="7" s="1"/>
  <c r="J3192" i="7" s="1"/>
  <c r="E3193" i="7"/>
  <c r="F3193" i="7" s="1"/>
  <c r="I3193" i="7" s="1"/>
  <c r="J3193" i="7" s="1"/>
  <c r="E3194" i="7"/>
  <c r="F3194" i="7" s="1"/>
  <c r="I3194" i="7" s="1"/>
  <c r="J3194" i="7" s="1"/>
  <c r="E3195" i="7"/>
  <c r="F3195" i="7" s="1"/>
  <c r="I3195" i="7" s="1"/>
  <c r="J3195" i="7" s="1"/>
  <c r="E3196" i="7"/>
  <c r="F3196" i="7" s="1"/>
  <c r="I3196" i="7" s="1"/>
  <c r="J3196" i="7" s="1"/>
  <c r="E3197" i="7"/>
  <c r="F3197" i="7" s="1"/>
  <c r="I3197" i="7" s="1"/>
  <c r="J3197" i="7" s="1"/>
  <c r="E3198" i="7"/>
  <c r="F3198" i="7" s="1"/>
  <c r="I3198" i="7" s="1"/>
  <c r="J3198" i="7" s="1"/>
  <c r="E3199" i="7"/>
  <c r="F3199" i="7" s="1"/>
  <c r="I3199" i="7" s="1"/>
  <c r="J3199" i="7" s="1"/>
  <c r="E3200" i="7"/>
  <c r="F3200" i="7" s="1"/>
  <c r="I3200" i="7" s="1"/>
  <c r="J3200" i="7" s="1"/>
  <c r="E3201" i="7"/>
  <c r="F3201" i="7" s="1"/>
  <c r="I3201" i="7" s="1"/>
  <c r="J3201" i="7" s="1"/>
  <c r="E3202" i="7"/>
  <c r="F3202" i="7" s="1"/>
  <c r="I3202" i="7" s="1"/>
  <c r="J3202" i="7" s="1"/>
  <c r="E3203" i="7"/>
  <c r="F3203" i="7" s="1"/>
  <c r="I3203" i="7" s="1"/>
  <c r="J3203" i="7" s="1"/>
  <c r="E3204" i="7"/>
  <c r="F3204" i="7" s="1"/>
  <c r="I3204" i="7" s="1"/>
  <c r="J3204" i="7" s="1"/>
  <c r="E3205" i="7"/>
  <c r="F3205" i="7" s="1"/>
  <c r="I3205" i="7" s="1"/>
  <c r="J3205" i="7" s="1"/>
  <c r="E3206" i="7"/>
  <c r="F3206" i="7" s="1"/>
  <c r="I3206" i="7" s="1"/>
  <c r="J3206" i="7" s="1"/>
  <c r="E3207" i="7"/>
  <c r="F3207" i="7" s="1"/>
  <c r="I3207" i="7" s="1"/>
  <c r="J3207" i="7" s="1"/>
  <c r="E3208" i="7"/>
  <c r="F3208" i="7" s="1"/>
  <c r="I3208" i="7" s="1"/>
  <c r="J3208" i="7" s="1"/>
  <c r="E3209" i="7"/>
  <c r="F3209" i="7" s="1"/>
  <c r="I3209" i="7" s="1"/>
  <c r="J3209" i="7" s="1"/>
  <c r="E3210" i="7"/>
  <c r="F3210" i="7" s="1"/>
  <c r="I3210" i="7" s="1"/>
  <c r="J3210" i="7" s="1"/>
  <c r="E3211" i="7"/>
  <c r="F3211" i="7" s="1"/>
  <c r="I3211" i="7" s="1"/>
  <c r="J3211" i="7" s="1"/>
  <c r="E3212" i="7"/>
  <c r="F3212" i="7" s="1"/>
  <c r="I3212" i="7" s="1"/>
  <c r="J3212" i="7" s="1"/>
  <c r="E3213" i="7"/>
  <c r="F3213" i="7" s="1"/>
  <c r="I3213" i="7" s="1"/>
  <c r="J3213" i="7" s="1"/>
  <c r="E3214" i="7"/>
  <c r="F3214" i="7" s="1"/>
  <c r="I3214" i="7" s="1"/>
  <c r="J3214" i="7" s="1"/>
  <c r="E3215" i="7"/>
  <c r="F3215" i="7" s="1"/>
  <c r="I3215" i="7" s="1"/>
  <c r="J3215" i="7" s="1"/>
  <c r="E3216" i="7"/>
  <c r="F3216" i="7" s="1"/>
  <c r="I3216" i="7" s="1"/>
  <c r="J3216" i="7" s="1"/>
  <c r="E3217" i="7"/>
  <c r="F3217" i="7" s="1"/>
  <c r="I3217" i="7" s="1"/>
  <c r="J3217" i="7" s="1"/>
  <c r="E3218" i="7"/>
  <c r="F3218" i="7" s="1"/>
  <c r="I3218" i="7" s="1"/>
  <c r="J3218" i="7" s="1"/>
  <c r="E3219" i="7"/>
  <c r="F3219" i="7" s="1"/>
  <c r="I3219" i="7" s="1"/>
  <c r="J3219" i="7" s="1"/>
  <c r="E3220" i="7"/>
  <c r="F3220" i="7" s="1"/>
  <c r="I3220" i="7" s="1"/>
  <c r="J3220" i="7" s="1"/>
  <c r="E3221" i="7"/>
  <c r="F3221" i="7" s="1"/>
  <c r="I3221" i="7" s="1"/>
  <c r="J3221" i="7" s="1"/>
  <c r="E3222" i="7"/>
  <c r="F3222" i="7" s="1"/>
  <c r="I3222" i="7" s="1"/>
  <c r="J3222" i="7" s="1"/>
  <c r="E3223" i="7"/>
  <c r="F3223" i="7" s="1"/>
  <c r="I3223" i="7" s="1"/>
  <c r="J3223" i="7" s="1"/>
  <c r="E3224" i="7"/>
  <c r="F3224" i="7" s="1"/>
  <c r="I3224" i="7" s="1"/>
  <c r="J3224" i="7" s="1"/>
  <c r="E3225" i="7"/>
  <c r="F3225" i="7" s="1"/>
  <c r="I3225" i="7" s="1"/>
  <c r="J3225" i="7" s="1"/>
  <c r="E3226" i="7"/>
  <c r="F3226" i="7" s="1"/>
  <c r="I3226" i="7" s="1"/>
  <c r="J3226" i="7" s="1"/>
  <c r="E3227" i="7"/>
  <c r="F3227" i="7" s="1"/>
  <c r="I3227" i="7" s="1"/>
  <c r="J3227" i="7" s="1"/>
  <c r="E3228" i="7"/>
  <c r="F3228" i="7" s="1"/>
  <c r="I3228" i="7" s="1"/>
  <c r="J3228" i="7" s="1"/>
  <c r="E3229" i="7"/>
  <c r="F3229" i="7" s="1"/>
  <c r="I3229" i="7" s="1"/>
  <c r="J3229" i="7" s="1"/>
  <c r="E3230" i="7"/>
  <c r="F3230" i="7" s="1"/>
  <c r="I3230" i="7" s="1"/>
  <c r="J3230" i="7" s="1"/>
  <c r="E3231" i="7"/>
  <c r="F3231" i="7" s="1"/>
  <c r="I3231" i="7" s="1"/>
  <c r="J3231" i="7" s="1"/>
  <c r="E3232" i="7"/>
  <c r="F3232" i="7" s="1"/>
  <c r="I3232" i="7" s="1"/>
  <c r="J3232" i="7" s="1"/>
  <c r="E3233" i="7"/>
  <c r="F3233" i="7" s="1"/>
  <c r="I3233" i="7" s="1"/>
  <c r="J3233" i="7" s="1"/>
  <c r="E3234" i="7"/>
  <c r="F3234" i="7" s="1"/>
  <c r="I3234" i="7" s="1"/>
  <c r="J3234" i="7" s="1"/>
  <c r="E3235" i="7"/>
  <c r="F3235" i="7" s="1"/>
  <c r="I3235" i="7" s="1"/>
  <c r="J3235" i="7" s="1"/>
  <c r="E3236" i="7"/>
  <c r="F3236" i="7" s="1"/>
  <c r="I3236" i="7" s="1"/>
  <c r="J3236" i="7" s="1"/>
  <c r="E3237" i="7"/>
  <c r="F3237" i="7" s="1"/>
  <c r="I3237" i="7" s="1"/>
  <c r="J3237" i="7" s="1"/>
  <c r="E3238" i="7"/>
  <c r="F3238" i="7" s="1"/>
  <c r="I3238" i="7" s="1"/>
  <c r="J3238" i="7" s="1"/>
  <c r="E3239" i="7"/>
  <c r="F3239" i="7" s="1"/>
  <c r="I3239" i="7" s="1"/>
  <c r="J3239" i="7" s="1"/>
  <c r="E3240" i="7"/>
  <c r="F3240" i="7" s="1"/>
  <c r="I3240" i="7" s="1"/>
  <c r="J3240" i="7" s="1"/>
  <c r="E3241" i="7"/>
  <c r="F3241" i="7" s="1"/>
  <c r="I3241" i="7" s="1"/>
  <c r="J3241" i="7" s="1"/>
  <c r="E3242" i="7"/>
  <c r="F3242" i="7" s="1"/>
  <c r="I3242" i="7" s="1"/>
  <c r="J3242" i="7" s="1"/>
  <c r="E3243" i="7"/>
  <c r="F3243" i="7" s="1"/>
  <c r="I3243" i="7" s="1"/>
  <c r="J3243" i="7" s="1"/>
  <c r="E3244" i="7"/>
  <c r="F3244" i="7" s="1"/>
  <c r="I3244" i="7" s="1"/>
  <c r="J3244" i="7" s="1"/>
  <c r="E3245" i="7"/>
  <c r="F3245" i="7" s="1"/>
  <c r="I3245" i="7" s="1"/>
  <c r="J3245" i="7" s="1"/>
  <c r="E3246" i="7"/>
  <c r="F3246" i="7" s="1"/>
  <c r="I3246" i="7" s="1"/>
  <c r="J3246" i="7" s="1"/>
  <c r="E3247" i="7"/>
  <c r="F3247" i="7" s="1"/>
  <c r="I3247" i="7" s="1"/>
  <c r="J3247" i="7" s="1"/>
  <c r="E3248" i="7"/>
  <c r="F3248" i="7" s="1"/>
  <c r="I3248" i="7" s="1"/>
  <c r="J3248" i="7" s="1"/>
  <c r="E3249" i="7"/>
  <c r="F3249" i="7" s="1"/>
  <c r="I3249" i="7" s="1"/>
  <c r="J3249" i="7" s="1"/>
  <c r="E3250" i="7"/>
  <c r="F3250" i="7" s="1"/>
  <c r="I3250" i="7" s="1"/>
  <c r="J3250" i="7" s="1"/>
  <c r="E3251" i="7"/>
  <c r="F3251" i="7" s="1"/>
  <c r="I3251" i="7" s="1"/>
  <c r="J3251" i="7" s="1"/>
  <c r="E3252" i="7"/>
  <c r="F3252" i="7" s="1"/>
  <c r="I3252" i="7" s="1"/>
  <c r="J3252" i="7" s="1"/>
  <c r="E3253" i="7"/>
  <c r="F3253" i="7" s="1"/>
  <c r="I3253" i="7" s="1"/>
  <c r="J3253" i="7" s="1"/>
  <c r="E3254" i="7"/>
  <c r="F3254" i="7" s="1"/>
  <c r="I3254" i="7" s="1"/>
  <c r="J3254" i="7" s="1"/>
  <c r="E3255" i="7"/>
  <c r="F3255" i="7" s="1"/>
  <c r="I3255" i="7" s="1"/>
  <c r="J3255" i="7" s="1"/>
  <c r="E3256" i="7"/>
  <c r="F3256" i="7" s="1"/>
  <c r="I3256" i="7" s="1"/>
  <c r="J3256" i="7" s="1"/>
  <c r="E3257" i="7"/>
  <c r="F3257" i="7" s="1"/>
  <c r="I3257" i="7" s="1"/>
  <c r="J3257" i="7" s="1"/>
  <c r="E3258" i="7"/>
  <c r="F3258" i="7" s="1"/>
  <c r="I3258" i="7" s="1"/>
  <c r="J3258" i="7" s="1"/>
  <c r="E3259" i="7"/>
  <c r="F3259" i="7" s="1"/>
  <c r="I3259" i="7" s="1"/>
  <c r="J3259" i="7" s="1"/>
  <c r="E3260" i="7"/>
  <c r="F3260" i="7" s="1"/>
  <c r="I3260" i="7" s="1"/>
  <c r="J3260" i="7" s="1"/>
  <c r="E3261" i="7"/>
  <c r="F3261" i="7" s="1"/>
  <c r="I3261" i="7" s="1"/>
  <c r="J3261" i="7" s="1"/>
  <c r="E3262" i="7"/>
  <c r="F3262" i="7" s="1"/>
  <c r="I3262" i="7" s="1"/>
  <c r="J3262" i="7" s="1"/>
  <c r="E3263" i="7"/>
  <c r="F3263" i="7" s="1"/>
  <c r="I3263" i="7" s="1"/>
  <c r="J3263" i="7" s="1"/>
  <c r="E3264" i="7"/>
  <c r="F3264" i="7" s="1"/>
  <c r="I3264" i="7" s="1"/>
  <c r="J3264" i="7" s="1"/>
  <c r="E3265" i="7"/>
  <c r="F3265" i="7" s="1"/>
  <c r="I3265" i="7" s="1"/>
  <c r="J3265" i="7" s="1"/>
  <c r="E3266" i="7"/>
  <c r="F3266" i="7" s="1"/>
  <c r="I3266" i="7" s="1"/>
  <c r="J3266" i="7" s="1"/>
  <c r="E3267" i="7"/>
  <c r="F3267" i="7" s="1"/>
  <c r="I3267" i="7" s="1"/>
  <c r="J3267" i="7" s="1"/>
  <c r="E3268" i="7"/>
  <c r="F3268" i="7" s="1"/>
  <c r="I3268" i="7" s="1"/>
  <c r="J3268" i="7" s="1"/>
  <c r="E3269" i="7"/>
  <c r="F3269" i="7" s="1"/>
  <c r="I3269" i="7" s="1"/>
  <c r="J3269" i="7" s="1"/>
  <c r="E3270" i="7"/>
  <c r="F3270" i="7" s="1"/>
  <c r="I3270" i="7" s="1"/>
  <c r="J3270" i="7" s="1"/>
  <c r="E3271" i="7"/>
  <c r="F3271" i="7" s="1"/>
  <c r="I3271" i="7" s="1"/>
  <c r="J3271" i="7" s="1"/>
  <c r="E3272" i="7"/>
  <c r="F3272" i="7" s="1"/>
  <c r="I3272" i="7" s="1"/>
  <c r="J3272" i="7" s="1"/>
  <c r="E3273" i="7"/>
  <c r="F3273" i="7" s="1"/>
  <c r="I3273" i="7" s="1"/>
  <c r="J3273" i="7" s="1"/>
  <c r="E3274" i="7"/>
  <c r="F3274" i="7" s="1"/>
  <c r="I3274" i="7" s="1"/>
  <c r="J3274" i="7" s="1"/>
  <c r="E3275" i="7"/>
  <c r="F3275" i="7" s="1"/>
  <c r="I3275" i="7" s="1"/>
  <c r="J3275" i="7" s="1"/>
  <c r="E3276" i="7"/>
  <c r="F3276" i="7" s="1"/>
  <c r="I3276" i="7" s="1"/>
  <c r="J3276" i="7" s="1"/>
  <c r="E3277" i="7"/>
  <c r="F3277" i="7" s="1"/>
  <c r="I3277" i="7" s="1"/>
  <c r="J3277" i="7" s="1"/>
  <c r="E3278" i="7"/>
  <c r="F3278" i="7" s="1"/>
  <c r="I3278" i="7" s="1"/>
  <c r="J3278" i="7" s="1"/>
  <c r="E3279" i="7"/>
  <c r="F3279" i="7" s="1"/>
  <c r="I3279" i="7" s="1"/>
  <c r="J3279" i="7" s="1"/>
  <c r="E3280" i="7"/>
  <c r="F3280" i="7" s="1"/>
  <c r="I3280" i="7" s="1"/>
  <c r="J3280" i="7" s="1"/>
  <c r="E3281" i="7"/>
  <c r="F3281" i="7" s="1"/>
  <c r="I3281" i="7" s="1"/>
  <c r="J3281" i="7" s="1"/>
  <c r="E3282" i="7"/>
  <c r="F3282" i="7" s="1"/>
  <c r="I3282" i="7" s="1"/>
  <c r="J3282" i="7" s="1"/>
  <c r="E3283" i="7"/>
  <c r="F3283" i="7" s="1"/>
  <c r="I3283" i="7" s="1"/>
  <c r="J3283" i="7" s="1"/>
  <c r="E3284" i="7"/>
  <c r="F3284" i="7" s="1"/>
  <c r="I3284" i="7" s="1"/>
  <c r="J3284" i="7" s="1"/>
  <c r="E3285" i="7"/>
  <c r="F3285" i="7" s="1"/>
  <c r="I3285" i="7" s="1"/>
  <c r="J3285" i="7" s="1"/>
  <c r="E3286" i="7"/>
  <c r="F3286" i="7" s="1"/>
  <c r="I3286" i="7" s="1"/>
  <c r="J3286" i="7" s="1"/>
  <c r="E3287" i="7"/>
  <c r="F3287" i="7" s="1"/>
  <c r="I3287" i="7" s="1"/>
  <c r="J3287" i="7" s="1"/>
  <c r="E3288" i="7"/>
  <c r="F3288" i="7" s="1"/>
  <c r="I3288" i="7" s="1"/>
  <c r="J3288" i="7" s="1"/>
  <c r="E3289" i="7"/>
  <c r="F3289" i="7" s="1"/>
  <c r="I3289" i="7" s="1"/>
  <c r="J3289" i="7" s="1"/>
  <c r="E3290" i="7"/>
  <c r="F3290" i="7" s="1"/>
  <c r="I3290" i="7" s="1"/>
  <c r="J3290" i="7" s="1"/>
  <c r="E3291" i="7"/>
  <c r="F3291" i="7" s="1"/>
  <c r="I3291" i="7" s="1"/>
  <c r="J3291" i="7" s="1"/>
  <c r="E3292" i="7"/>
  <c r="F3292" i="7" s="1"/>
  <c r="I3292" i="7" s="1"/>
  <c r="J3292" i="7" s="1"/>
  <c r="E3293" i="7"/>
  <c r="F3293" i="7" s="1"/>
  <c r="I3293" i="7" s="1"/>
  <c r="J3293" i="7" s="1"/>
  <c r="E3294" i="7"/>
  <c r="F3294" i="7" s="1"/>
  <c r="I3294" i="7" s="1"/>
  <c r="J3294" i="7" s="1"/>
  <c r="E3295" i="7"/>
  <c r="F3295" i="7" s="1"/>
  <c r="I3295" i="7" s="1"/>
  <c r="J3295" i="7" s="1"/>
  <c r="E3296" i="7"/>
  <c r="F3296" i="7" s="1"/>
  <c r="I3296" i="7" s="1"/>
  <c r="J3296" i="7" s="1"/>
  <c r="E3297" i="7"/>
  <c r="F3297" i="7" s="1"/>
  <c r="I3297" i="7" s="1"/>
  <c r="J3297" i="7" s="1"/>
  <c r="E3298" i="7"/>
  <c r="F3298" i="7" s="1"/>
  <c r="I3298" i="7" s="1"/>
  <c r="J3298" i="7" s="1"/>
  <c r="E3299" i="7"/>
  <c r="F3299" i="7" s="1"/>
  <c r="I3299" i="7" s="1"/>
  <c r="J3299" i="7" s="1"/>
  <c r="E3300" i="7"/>
  <c r="F3300" i="7" s="1"/>
  <c r="I3300" i="7" s="1"/>
  <c r="J3300" i="7" s="1"/>
  <c r="E3301" i="7"/>
  <c r="F3301" i="7" s="1"/>
  <c r="I3301" i="7" s="1"/>
  <c r="J3301" i="7" s="1"/>
  <c r="E3302" i="7"/>
  <c r="F3302" i="7" s="1"/>
  <c r="I3302" i="7" s="1"/>
  <c r="J3302" i="7" s="1"/>
  <c r="E3303" i="7"/>
  <c r="F3303" i="7" s="1"/>
  <c r="I3303" i="7" s="1"/>
  <c r="J3303" i="7" s="1"/>
  <c r="E3304" i="7"/>
  <c r="F3304" i="7" s="1"/>
  <c r="I3304" i="7" s="1"/>
  <c r="J3304" i="7" s="1"/>
  <c r="E3305" i="7"/>
  <c r="F3305" i="7" s="1"/>
  <c r="I3305" i="7" s="1"/>
  <c r="J3305" i="7" s="1"/>
  <c r="E3306" i="7"/>
  <c r="F3306" i="7" s="1"/>
  <c r="I3306" i="7" s="1"/>
  <c r="J3306" i="7" s="1"/>
  <c r="E3307" i="7"/>
  <c r="F3307" i="7" s="1"/>
  <c r="I3307" i="7" s="1"/>
  <c r="J3307" i="7" s="1"/>
  <c r="E3308" i="7"/>
  <c r="F3308" i="7" s="1"/>
  <c r="I3308" i="7" s="1"/>
  <c r="J3308" i="7" s="1"/>
  <c r="E3309" i="7"/>
  <c r="F3309" i="7" s="1"/>
  <c r="I3309" i="7" s="1"/>
  <c r="J3309" i="7" s="1"/>
  <c r="E3310" i="7"/>
  <c r="F3310" i="7" s="1"/>
  <c r="I3310" i="7" s="1"/>
  <c r="J3310" i="7" s="1"/>
  <c r="E3311" i="7"/>
  <c r="F3311" i="7" s="1"/>
  <c r="I3311" i="7" s="1"/>
  <c r="J3311" i="7" s="1"/>
  <c r="E3312" i="7"/>
  <c r="F3312" i="7" s="1"/>
  <c r="I3312" i="7" s="1"/>
  <c r="J3312" i="7" s="1"/>
  <c r="E3313" i="7"/>
  <c r="F3313" i="7" s="1"/>
  <c r="I3313" i="7" s="1"/>
  <c r="J3313" i="7" s="1"/>
  <c r="E3314" i="7"/>
  <c r="F3314" i="7" s="1"/>
  <c r="I3314" i="7" s="1"/>
  <c r="J3314" i="7" s="1"/>
  <c r="E3315" i="7"/>
  <c r="F3315" i="7" s="1"/>
  <c r="I3315" i="7" s="1"/>
  <c r="J3315" i="7" s="1"/>
  <c r="E3316" i="7"/>
  <c r="F3316" i="7" s="1"/>
  <c r="I3316" i="7" s="1"/>
  <c r="J3316" i="7" s="1"/>
  <c r="E3317" i="7"/>
  <c r="F3317" i="7" s="1"/>
  <c r="I3317" i="7" s="1"/>
  <c r="J3317" i="7" s="1"/>
  <c r="E3318" i="7"/>
  <c r="F3318" i="7" s="1"/>
  <c r="I3318" i="7" s="1"/>
  <c r="J3318" i="7" s="1"/>
  <c r="E3319" i="7"/>
  <c r="F3319" i="7" s="1"/>
  <c r="I3319" i="7" s="1"/>
  <c r="J3319" i="7" s="1"/>
  <c r="E3320" i="7"/>
  <c r="F3320" i="7" s="1"/>
  <c r="I3320" i="7" s="1"/>
  <c r="J3320" i="7" s="1"/>
  <c r="E3321" i="7"/>
  <c r="F3321" i="7" s="1"/>
  <c r="I3321" i="7" s="1"/>
  <c r="J3321" i="7" s="1"/>
  <c r="E3322" i="7"/>
  <c r="F3322" i="7" s="1"/>
  <c r="I3322" i="7" s="1"/>
  <c r="J3322" i="7" s="1"/>
  <c r="E3323" i="7"/>
  <c r="F3323" i="7" s="1"/>
  <c r="I3323" i="7" s="1"/>
  <c r="J3323" i="7" s="1"/>
  <c r="E3324" i="7"/>
  <c r="F3324" i="7" s="1"/>
  <c r="I3324" i="7" s="1"/>
  <c r="J3324" i="7" s="1"/>
  <c r="E3325" i="7"/>
  <c r="F3325" i="7" s="1"/>
  <c r="I3325" i="7" s="1"/>
  <c r="J3325" i="7" s="1"/>
  <c r="E3326" i="7"/>
  <c r="F3326" i="7" s="1"/>
  <c r="I3326" i="7" s="1"/>
  <c r="J3326" i="7" s="1"/>
  <c r="E3327" i="7"/>
  <c r="F3327" i="7" s="1"/>
  <c r="I3327" i="7" s="1"/>
  <c r="J3327" i="7" s="1"/>
  <c r="E3328" i="7"/>
  <c r="F3328" i="7" s="1"/>
  <c r="I3328" i="7" s="1"/>
  <c r="J3328" i="7" s="1"/>
  <c r="E3329" i="7"/>
  <c r="F3329" i="7" s="1"/>
  <c r="I3329" i="7" s="1"/>
  <c r="J3329" i="7" s="1"/>
  <c r="E3330" i="7"/>
  <c r="F3330" i="7" s="1"/>
  <c r="I3330" i="7" s="1"/>
  <c r="J3330" i="7" s="1"/>
  <c r="E3331" i="7"/>
  <c r="F3331" i="7" s="1"/>
  <c r="I3331" i="7" s="1"/>
  <c r="J3331" i="7" s="1"/>
  <c r="E3332" i="7"/>
  <c r="F3332" i="7" s="1"/>
  <c r="I3332" i="7" s="1"/>
  <c r="J3332" i="7" s="1"/>
  <c r="E3333" i="7"/>
  <c r="F3333" i="7" s="1"/>
  <c r="I3333" i="7" s="1"/>
  <c r="J3333" i="7" s="1"/>
  <c r="E3334" i="7"/>
  <c r="F3334" i="7" s="1"/>
  <c r="I3334" i="7" s="1"/>
  <c r="J3334" i="7" s="1"/>
  <c r="E3335" i="7"/>
  <c r="F3335" i="7" s="1"/>
  <c r="I3335" i="7" s="1"/>
  <c r="J3335" i="7" s="1"/>
  <c r="E3336" i="7"/>
  <c r="F3336" i="7" s="1"/>
  <c r="I3336" i="7" s="1"/>
  <c r="J3336" i="7" s="1"/>
  <c r="E3337" i="7"/>
  <c r="F3337" i="7" s="1"/>
  <c r="I3337" i="7" s="1"/>
  <c r="J3337" i="7" s="1"/>
  <c r="E3338" i="7"/>
  <c r="F3338" i="7" s="1"/>
  <c r="I3338" i="7" s="1"/>
  <c r="J3338" i="7" s="1"/>
  <c r="E3339" i="7"/>
  <c r="F3339" i="7" s="1"/>
  <c r="I3339" i="7" s="1"/>
  <c r="J3339" i="7" s="1"/>
  <c r="E3340" i="7"/>
  <c r="F3340" i="7" s="1"/>
  <c r="I3340" i="7" s="1"/>
  <c r="J3340" i="7" s="1"/>
  <c r="E3341" i="7"/>
  <c r="F3341" i="7" s="1"/>
  <c r="I3341" i="7" s="1"/>
  <c r="J3341" i="7" s="1"/>
  <c r="E3342" i="7"/>
  <c r="F3342" i="7" s="1"/>
  <c r="I3342" i="7" s="1"/>
  <c r="J3342" i="7" s="1"/>
  <c r="E3343" i="7"/>
  <c r="F3343" i="7" s="1"/>
  <c r="I3343" i="7" s="1"/>
  <c r="J3343" i="7" s="1"/>
  <c r="E3344" i="7"/>
  <c r="F3344" i="7" s="1"/>
  <c r="I3344" i="7" s="1"/>
  <c r="J3344" i="7" s="1"/>
  <c r="E3345" i="7"/>
  <c r="F3345" i="7" s="1"/>
  <c r="I3345" i="7" s="1"/>
  <c r="J3345" i="7" s="1"/>
  <c r="E3346" i="7"/>
  <c r="F3346" i="7" s="1"/>
  <c r="I3346" i="7" s="1"/>
  <c r="J3346" i="7" s="1"/>
  <c r="E3347" i="7"/>
  <c r="F3347" i="7" s="1"/>
  <c r="I3347" i="7" s="1"/>
  <c r="J3347" i="7" s="1"/>
  <c r="E3348" i="7"/>
  <c r="F3348" i="7" s="1"/>
  <c r="I3348" i="7" s="1"/>
  <c r="J3348" i="7" s="1"/>
  <c r="E3349" i="7"/>
  <c r="F3349" i="7" s="1"/>
  <c r="I3349" i="7" s="1"/>
  <c r="J3349" i="7" s="1"/>
  <c r="E3350" i="7"/>
  <c r="F3350" i="7" s="1"/>
  <c r="I3350" i="7" s="1"/>
  <c r="J3350" i="7" s="1"/>
  <c r="E3351" i="7"/>
  <c r="F3351" i="7" s="1"/>
  <c r="I3351" i="7" s="1"/>
  <c r="J3351" i="7" s="1"/>
  <c r="E3352" i="7"/>
  <c r="F3352" i="7" s="1"/>
  <c r="I3352" i="7" s="1"/>
  <c r="J3352" i="7" s="1"/>
  <c r="E3353" i="7"/>
  <c r="F3353" i="7" s="1"/>
  <c r="I3353" i="7" s="1"/>
  <c r="J3353" i="7" s="1"/>
  <c r="E3354" i="7"/>
  <c r="F3354" i="7" s="1"/>
  <c r="I3354" i="7" s="1"/>
  <c r="J3354" i="7" s="1"/>
  <c r="E3355" i="7"/>
  <c r="F3355" i="7" s="1"/>
  <c r="I3355" i="7" s="1"/>
  <c r="J3355" i="7" s="1"/>
  <c r="E3356" i="7"/>
  <c r="F3356" i="7" s="1"/>
  <c r="I3356" i="7" s="1"/>
  <c r="J3356" i="7" s="1"/>
  <c r="E3357" i="7"/>
  <c r="F3357" i="7" s="1"/>
  <c r="I3357" i="7" s="1"/>
  <c r="J3357" i="7" s="1"/>
  <c r="E3358" i="7"/>
  <c r="F3358" i="7" s="1"/>
  <c r="I3358" i="7" s="1"/>
  <c r="J3358" i="7" s="1"/>
  <c r="E3359" i="7"/>
  <c r="F3359" i="7" s="1"/>
  <c r="I3359" i="7" s="1"/>
  <c r="J3359" i="7" s="1"/>
  <c r="E3360" i="7"/>
  <c r="F3360" i="7" s="1"/>
  <c r="I3360" i="7" s="1"/>
  <c r="J3360" i="7" s="1"/>
  <c r="E3361" i="7"/>
  <c r="F3361" i="7" s="1"/>
  <c r="I3361" i="7" s="1"/>
  <c r="J3361" i="7" s="1"/>
  <c r="E3362" i="7"/>
  <c r="F3362" i="7" s="1"/>
  <c r="I3362" i="7" s="1"/>
  <c r="J3362" i="7" s="1"/>
  <c r="E3363" i="7"/>
  <c r="F3363" i="7" s="1"/>
  <c r="I3363" i="7" s="1"/>
  <c r="J3363" i="7" s="1"/>
  <c r="E3364" i="7"/>
  <c r="F3364" i="7" s="1"/>
  <c r="I3364" i="7" s="1"/>
  <c r="J3364" i="7" s="1"/>
  <c r="E3365" i="7"/>
  <c r="F3365" i="7" s="1"/>
  <c r="I3365" i="7" s="1"/>
  <c r="J3365" i="7" s="1"/>
  <c r="E3366" i="7"/>
  <c r="F3366" i="7" s="1"/>
  <c r="I3366" i="7" s="1"/>
  <c r="J3366" i="7" s="1"/>
  <c r="E3367" i="7"/>
  <c r="F3367" i="7" s="1"/>
  <c r="I3367" i="7" s="1"/>
  <c r="J3367" i="7" s="1"/>
  <c r="E3368" i="7"/>
  <c r="F3368" i="7" s="1"/>
  <c r="I3368" i="7" s="1"/>
  <c r="J3368" i="7" s="1"/>
  <c r="E3369" i="7"/>
  <c r="F3369" i="7" s="1"/>
  <c r="I3369" i="7" s="1"/>
  <c r="J3369" i="7" s="1"/>
  <c r="E3370" i="7"/>
  <c r="F3370" i="7" s="1"/>
  <c r="I3370" i="7" s="1"/>
  <c r="J3370" i="7" s="1"/>
  <c r="E3371" i="7"/>
  <c r="F3371" i="7" s="1"/>
  <c r="I3371" i="7" s="1"/>
  <c r="J3371" i="7" s="1"/>
  <c r="E3372" i="7"/>
  <c r="F3372" i="7" s="1"/>
  <c r="I3372" i="7" s="1"/>
  <c r="J3372" i="7" s="1"/>
  <c r="E3373" i="7"/>
  <c r="F3373" i="7" s="1"/>
  <c r="I3373" i="7" s="1"/>
  <c r="J3373" i="7" s="1"/>
  <c r="E3374" i="7"/>
  <c r="F3374" i="7" s="1"/>
  <c r="I3374" i="7" s="1"/>
  <c r="J3374" i="7" s="1"/>
  <c r="E3375" i="7"/>
  <c r="F3375" i="7" s="1"/>
  <c r="I3375" i="7" s="1"/>
  <c r="J3375" i="7" s="1"/>
  <c r="E3376" i="7"/>
  <c r="F3376" i="7" s="1"/>
  <c r="I3376" i="7" s="1"/>
  <c r="J3376" i="7" s="1"/>
  <c r="E3377" i="7"/>
  <c r="F3377" i="7" s="1"/>
  <c r="I3377" i="7" s="1"/>
  <c r="J3377" i="7" s="1"/>
  <c r="E3378" i="7"/>
  <c r="F3378" i="7" s="1"/>
  <c r="I3378" i="7" s="1"/>
  <c r="J3378" i="7" s="1"/>
  <c r="E3379" i="7"/>
  <c r="F3379" i="7" s="1"/>
  <c r="I3379" i="7" s="1"/>
  <c r="J3379" i="7" s="1"/>
  <c r="E3380" i="7"/>
  <c r="F3380" i="7" s="1"/>
  <c r="I3380" i="7" s="1"/>
  <c r="J3380" i="7" s="1"/>
  <c r="E3381" i="7"/>
  <c r="F3381" i="7" s="1"/>
  <c r="I3381" i="7" s="1"/>
  <c r="J3381" i="7" s="1"/>
  <c r="E3382" i="7"/>
  <c r="F3382" i="7" s="1"/>
  <c r="I3382" i="7" s="1"/>
  <c r="J3382" i="7" s="1"/>
  <c r="E3383" i="7"/>
  <c r="F3383" i="7" s="1"/>
  <c r="I3383" i="7" s="1"/>
  <c r="J3383" i="7" s="1"/>
  <c r="E3384" i="7"/>
  <c r="F3384" i="7" s="1"/>
  <c r="I3384" i="7" s="1"/>
  <c r="J3384" i="7" s="1"/>
  <c r="E3385" i="7"/>
  <c r="F3385" i="7" s="1"/>
  <c r="I3385" i="7" s="1"/>
  <c r="J3385" i="7" s="1"/>
  <c r="E3386" i="7"/>
  <c r="F3386" i="7" s="1"/>
  <c r="I3386" i="7" s="1"/>
  <c r="J3386" i="7" s="1"/>
  <c r="E3387" i="7"/>
  <c r="F3387" i="7" s="1"/>
  <c r="I3387" i="7" s="1"/>
  <c r="J3387" i="7" s="1"/>
  <c r="E3388" i="7"/>
  <c r="F3388" i="7" s="1"/>
  <c r="I3388" i="7" s="1"/>
  <c r="J3388" i="7" s="1"/>
  <c r="E3389" i="7"/>
  <c r="F3389" i="7" s="1"/>
  <c r="I3389" i="7" s="1"/>
  <c r="J3389" i="7" s="1"/>
  <c r="E3390" i="7"/>
  <c r="F3390" i="7" s="1"/>
  <c r="I3390" i="7" s="1"/>
  <c r="J3390" i="7" s="1"/>
  <c r="E3391" i="7"/>
  <c r="F3391" i="7" s="1"/>
  <c r="I3391" i="7" s="1"/>
  <c r="J3391" i="7" s="1"/>
  <c r="E3392" i="7"/>
  <c r="F3392" i="7" s="1"/>
  <c r="I3392" i="7" s="1"/>
  <c r="J3392" i="7" s="1"/>
  <c r="E3393" i="7"/>
  <c r="F3393" i="7" s="1"/>
  <c r="I3393" i="7" s="1"/>
  <c r="J3393" i="7" s="1"/>
  <c r="E3394" i="7"/>
  <c r="F3394" i="7" s="1"/>
  <c r="I3394" i="7" s="1"/>
  <c r="J3394" i="7" s="1"/>
  <c r="E3395" i="7"/>
  <c r="F3395" i="7" s="1"/>
  <c r="I3395" i="7" s="1"/>
  <c r="J3395" i="7" s="1"/>
  <c r="E3396" i="7"/>
  <c r="F3396" i="7" s="1"/>
  <c r="I3396" i="7" s="1"/>
  <c r="J3396" i="7" s="1"/>
  <c r="E3397" i="7"/>
  <c r="F3397" i="7" s="1"/>
  <c r="I3397" i="7" s="1"/>
  <c r="J3397" i="7" s="1"/>
  <c r="E3398" i="7"/>
  <c r="F3398" i="7" s="1"/>
  <c r="I3398" i="7" s="1"/>
  <c r="J3398" i="7" s="1"/>
  <c r="E3399" i="7"/>
  <c r="F3399" i="7" s="1"/>
  <c r="I3399" i="7" s="1"/>
  <c r="J3399" i="7" s="1"/>
  <c r="E3400" i="7"/>
  <c r="F3400" i="7" s="1"/>
  <c r="I3400" i="7" s="1"/>
  <c r="J3400" i="7" s="1"/>
  <c r="E3401" i="7"/>
  <c r="F3401" i="7" s="1"/>
  <c r="I3401" i="7" s="1"/>
  <c r="J3401" i="7" s="1"/>
  <c r="E3402" i="7"/>
  <c r="F3402" i="7" s="1"/>
  <c r="I3402" i="7" s="1"/>
  <c r="J3402" i="7" s="1"/>
  <c r="E3403" i="7"/>
  <c r="F3403" i="7" s="1"/>
  <c r="I3403" i="7" s="1"/>
  <c r="J3403" i="7" s="1"/>
  <c r="E3404" i="7"/>
  <c r="F3404" i="7" s="1"/>
  <c r="I3404" i="7" s="1"/>
  <c r="J3404" i="7" s="1"/>
  <c r="E3405" i="7"/>
  <c r="F3405" i="7" s="1"/>
  <c r="I3405" i="7" s="1"/>
  <c r="J3405" i="7" s="1"/>
  <c r="E3406" i="7"/>
  <c r="F3406" i="7" s="1"/>
  <c r="I3406" i="7" s="1"/>
  <c r="J3406" i="7" s="1"/>
  <c r="E3407" i="7"/>
  <c r="F3407" i="7" s="1"/>
  <c r="I3407" i="7" s="1"/>
  <c r="J3407" i="7" s="1"/>
  <c r="E3408" i="7"/>
  <c r="F3408" i="7" s="1"/>
  <c r="I3408" i="7" s="1"/>
  <c r="J3408" i="7" s="1"/>
  <c r="E3409" i="7"/>
  <c r="F3409" i="7" s="1"/>
  <c r="I3409" i="7" s="1"/>
  <c r="J3409" i="7" s="1"/>
  <c r="E3410" i="7"/>
  <c r="F3410" i="7" s="1"/>
  <c r="I3410" i="7" s="1"/>
  <c r="J3410" i="7" s="1"/>
  <c r="E3411" i="7"/>
  <c r="F3411" i="7" s="1"/>
  <c r="I3411" i="7" s="1"/>
  <c r="J3411" i="7" s="1"/>
  <c r="E3412" i="7"/>
  <c r="F3412" i="7" s="1"/>
  <c r="I3412" i="7" s="1"/>
  <c r="J3412" i="7" s="1"/>
  <c r="E3413" i="7"/>
  <c r="F3413" i="7" s="1"/>
  <c r="I3413" i="7" s="1"/>
  <c r="J3413" i="7" s="1"/>
  <c r="E3414" i="7"/>
  <c r="F3414" i="7" s="1"/>
  <c r="I3414" i="7" s="1"/>
  <c r="J3414" i="7" s="1"/>
  <c r="E3415" i="7"/>
  <c r="F3415" i="7" s="1"/>
  <c r="I3415" i="7" s="1"/>
  <c r="J3415" i="7" s="1"/>
  <c r="E3416" i="7"/>
  <c r="F3416" i="7" s="1"/>
  <c r="I3416" i="7" s="1"/>
  <c r="J3416" i="7" s="1"/>
  <c r="E3417" i="7"/>
  <c r="F3417" i="7" s="1"/>
  <c r="I3417" i="7" s="1"/>
  <c r="J3417" i="7" s="1"/>
  <c r="E3418" i="7"/>
  <c r="F3418" i="7" s="1"/>
  <c r="I3418" i="7" s="1"/>
  <c r="J3418" i="7" s="1"/>
  <c r="E3419" i="7"/>
  <c r="F3419" i="7" s="1"/>
  <c r="I3419" i="7" s="1"/>
  <c r="J3419" i="7" s="1"/>
  <c r="E3420" i="7"/>
  <c r="F3420" i="7" s="1"/>
  <c r="I3420" i="7" s="1"/>
  <c r="J3420" i="7" s="1"/>
  <c r="E3421" i="7"/>
  <c r="F3421" i="7" s="1"/>
  <c r="I3421" i="7" s="1"/>
  <c r="J3421" i="7" s="1"/>
  <c r="E3422" i="7"/>
  <c r="F3422" i="7" s="1"/>
  <c r="I3422" i="7" s="1"/>
  <c r="J3422" i="7" s="1"/>
  <c r="E3423" i="7"/>
  <c r="F3423" i="7" s="1"/>
  <c r="I3423" i="7" s="1"/>
  <c r="J3423" i="7" s="1"/>
  <c r="E3424" i="7"/>
  <c r="F3424" i="7" s="1"/>
  <c r="I3424" i="7" s="1"/>
  <c r="J3424" i="7" s="1"/>
  <c r="E3425" i="7"/>
  <c r="F3425" i="7" s="1"/>
  <c r="I3425" i="7" s="1"/>
  <c r="J3425" i="7" s="1"/>
  <c r="E3426" i="7"/>
  <c r="F3426" i="7" s="1"/>
  <c r="I3426" i="7" s="1"/>
  <c r="J3426" i="7" s="1"/>
  <c r="E3427" i="7"/>
  <c r="F3427" i="7" s="1"/>
  <c r="I3427" i="7" s="1"/>
  <c r="J3427" i="7" s="1"/>
  <c r="E3428" i="7"/>
  <c r="F3428" i="7" s="1"/>
  <c r="I3428" i="7" s="1"/>
  <c r="J3428" i="7" s="1"/>
  <c r="E3429" i="7"/>
  <c r="F3429" i="7" s="1"/>
  <c r="I3429" i="7" s="1"/>
  <c r="J3429" i="7" s="1"/>
  <c r="E3430" i="7"/>
  <c r="F3430" i="7" s="1"/>
  <c r="I3430" i="7" s="1"/>
  <c r="J3430" i="7" s="1"/>
  <c r="E3431" i="7"/>
  <c r="F3431" i="7" s="1"/>
  <c r="I3431" i="7" s="1"/>
  <c r="J3431" i="7" s="1"/>
  <c r="E3432" i="7"/>
  <c r="F3432" i="7" s="1"/>
  <c r="I3432" i="7" s="1"/>
  <c r="J3432" i="7" s="1"/>
  <c r="E3433" i="7"/>
  <c r="F3433" i="7" s="1"/>
  <c r="I3433" i="7" s="1"/>
  <c r="J3433" i="7" s="1"/>
  <c r="E3434" i="7"/>
  <c r="F3434" i="7" s="1"/>
  <c r="I3434" i="7" s="1"/>
  <c r="J3434" i="7" s="1"/>
  <c r="E3435" i="7"/>
  <c r="F3435" i="7" s="1"/>
  <c r="I3435" i="7" s="1"/>
  <c r="J3435" i="7" s="1"/>
  <c r="E3436" i="7"/>
  <c r="F3436" i="7" s="1"/>
  <c r="I3436" i="7" s="1"/>
  <c r="J3436" i="7" s="1"/>
  <c r="E3437" i="7"/>
  <c r="F3437" i="7" s="1"/>
  <c r="I3437" i="7" s="1"/>
  <c r="J3437" i="7" s="1"/>
  <c r="E3438" i="7"/>
  <c r="F3438" i="7" s="1"/>
  <c r="I3438" i="7" s="1"/>
  <c r="J3438" i="7" s="1"/>
  <c r="E3439" i="7"/>
  <c r="F3439" i="7" s="1"/>
  <c r="I3439" i="7" s="1"/>
  <c r="J3439" i="7" s="1"/>
  <c r="E3440" i="7"/>
  <c r="F3440" i="7" s="1"/>
  <c r="I3440" i="7" s="1"/>
  <c r="J3440" i="7" s="1"/>
  <c r="E3441" i="7"/>
  <c r="F3441" i="7" s="1"/>
  <c r="I3441" i="7" s="1"/>
  <c r="J3441" i="7" s="1"/>
  <c r="E3442" i="7"/>
  <c r="F3442" i="7" s="1"/>
  <c r="I3442" i="7" s="1"/>
  <c r="J3442" i="7" s="1"/>
  <c r="E3443" i="7"/>
  <c r="F3443" i="7" s="1"/>
  <c r="I3443" i="7" s="1"/>
  <c r="J3443" i="7" s="1"/>
  <c r="E3444" i="7"/>
  <c r="F3444" i="7" s="1"/>
  <c r="I3444" i="7" s="1"/>
  <c r="J3444" i="7" s="1"/>
  <c r="E3445" i="7"/>
  <c r="F3445" i="7" s="1"/>
  <c r="I3445" i="7" s="1"/>
  <c r="J3445" i="7" s="1"/>
  <c r="E3446" i="7"/>
  <c r="F3446" i="7" s="1"/>
  <c r="I3446" i="7" s="1"/>
  <c r="J3446" i="7" s="1"/>
  <c r="E3447" i="7"/>
  <c r="F3447" i="7" s="1"/>
  <c r="I3447" i="7" s="1"/>
  <c r="J3447" i="7" s="1"/>
  <c r="E3448" i="7"/>
  <c r="F3448" i="7" s="1"/>
  <c r="I3448" i="7" s="1"/>
  <c r="J3448" i="7" s="1"/>
  <c r="E3449" i="7"/>
  <c r="F3449" i="7" s="1"/>
  <c r="I3449" i="7" s="1"/>
  <c r="J3449" i="7" s="1"/>
  <c r="E3450" i="7"/>
  <c r="F3450" i="7" s="1"/>
  <c r="I3450" i="7" s="1"/>
  <c r="J3450" i="7" s="1"/>
  <c r="E3451" i="7"/>
  <c r="F3451" i="7" s="1"/>
  <c r="I3451" i="7" s="1"/>
  <c r="J3451" i="7" s="1"/>
  <c r="E3452" i="7"/>
  <c r="F3452" i="7" s="1"/>
  <c r="I3452" i="7" s="1"/>
  <c r="J3452" i="7" s="1"/>
  <c r="E3453" i="7"/>
  <c r="F3453" i="7" s="1"/>
  <c r="I3453" i="7" s="1"/>
  <c r="J3453" i="7" s="1"/>
  <c r="E3454" i="7"/>
  <c r="F3454" i="7" s="1"/>
  <c r="I3454" i="7" s="1"/>
  <c r="J3454" i="7" s="1"/>
  <c r="E3455" i="7"/>
  <c r="F3455" i="7" s="1"/>
  <c r="I3455" i="7" s="1"/>
  <c r="J3455" i="7" s="1"/>
  <c r="E3456" i="7"/>
  <c r="F3456" i="7" s="1"/>
  <c r="I3456" i="7" s="1"/>
  <c r="J3456" i="7" s="1"/>
  <c r="E3457" i="7"/>
  <c r="F3457" i="7" s="1"/>
  <c r="I3457" i="7" s="1"/>
  <c r="J3457" i="7" s="1"/>
  <c r="E3458" i="7"/>
  <c r="F3458" i="7" s="1"/>
  <c r="I3458" i="7" s="1"/>
  <c r="J3458" i="7" s="1"/>
  <c r="E3459" i="7"/>
  <c r="F3459" i="7" s="1"/>
  <c r="I3459" i="7" s="1"/>
  <c r="J3459" i="7" s="1"/>
  <c r="E3460" i="7"/>
  <c r="F3460" i="7" s="1"/>
  <c r="I3460" i="7" s="1"/>
  <c r="J3460" i="7" s="1"/>
  <c r="E3461" i="7"/>
  <c r="F3461" i="7" s="1"/>
  <c r="I3461" i="7" s="1"/>
  <c r="J3461" i="7" s="1"/>
  <c r="E3462" i="7"/>
  <c r="F3462" i="7" s="1"/>
  <c r="I3462" i="7" s="1"/>
  <c r="J3462" i="7" s="1"/>
  <c r="E3463" i="7"/>
  <c r="F3463" i="7" s="1"/>
  <c r="I3463" i="7" s="1"/>
  <c r="J3463" i="7" s="1"/>
  <c r="E3464" i="7"/>
  <c r="F3464" i="7" s="1"/>
  <c r="I3464" i="7" s="1"/>
  <c r="J3464" i="7" s="1"/>
  <c r="E3465" i="7"/>
  <c r="F3465" i="7" s="1"/>
  <c r="I3465" i="7" s="1"/>
  <c r="J3465" i="7" s="1"/>
  <c r="E3466" i="7"/>
  <c r="F3466" i="7" s="1"/>
  <c r="I3466" i="7" s="1"/>
  <c r="J3466" i="7" s="1"/>
  <c r="E3467" i="7"/>
  <c r="F3467" i="7" s="1"/>
  <c r="I3467" i="7" s="1"/>
  <c r="J3467" i="7" s="1"/>
  <c r="E3468" i="7"/>
  <c r="F3468" i="7" s="1"/>
  <c r="I3468" i="7" s="1"/>
  <c r="J3468" i="7" s="1"/>
  <c r="E3469" i="7"/>
  <c r="F3469" i="7" s="1"/>
  <c r="I3469" i="7" s="1"/>
  <c r="J3469" i="7" s="1"/>
  <c r="E3470" i="7"/>
  <c r="F3470" i="7" s="1"/>
  <c r="I3470" i="7" s="1"/>
  <c r="J3470" i="7" s="1"/>
  <c r="E3471" i="7"/>
  <c r="F3471" i="7" s="1"/>
  <c r="I3471" i="7" s="1"/>
  <c r="J3471" i="7" s="1"/>
  <c r="E3472" i="7"/>
  <c r="F3472" i="7" s="1"/>
  <c r="I3472" i="7" s="1"/>
  <c r="J3472" i="7" s="1"/>
  <c r="E3473" i="7"/>
  <c r="F3473" i="7" s="1"/>
  <c r="I3473" i="7" s="1"/>
  <c r="J3473" i="7" s="1"/>
  <c r="E3474" i="7"/>
  <c r="F3474" i="7" s="1"/>
  <c r="I3474" i="7" s="1"/>
  <c r="J3474" i="7" s="1"/>
  <c r="E3475" i="7"/>
  <c r="F3475" i="7" s="1"/>
  <c r="I3475" i="7" s="1"/>
  <c r="J3475" i="7" s="1"/>
  <c r="E3476" i="7"/>
  <c r="F3476" i="7" s="1"/>
  <c r="I3476" i="7" s="1"/>
  <c r="J3476" i="7" s="1"/>
  <c r="E3477" i="7"/>
  <c r="F3477" i="7" s="1"/>
  <c r="I3477" i="7" s="1"/>
  <c r="J3477" i="7" s="1"/>
  <c r="E3478" i="7"/>
  <c r="F3478" i="7" s="1"/>
  <c r="I3478" i="7" s="1"/>
  <c r="J3478" i="7" s="1"/>
  <c r="E3479" i="7"/>
  <c r="F3479" i="7" s="1"/>
  <c r="I3479" i="7" s="1"/>
  <c r="J3479" i="7" s="1"/>
  <c r="E3480" i="7"/>
  <c r="F3480" i="7" s="1"/>
  <c r="I3480" i="7" s="1"/>
  <c r="J3480" i="7" s="1"/>
  <c r="E3481" i="7"/>
  <c r="F3481" i="7" s="1"/>
  <c r="I3481" i="7" s="1"/>
  <c r="J3481" i="7" s="1"/>
  <c r="E3482" i="7"/>
  <c r="F3482" i="7" s="1"/>
  <c r="I3482" i="7" s="1"/>
  <c r="J3482" i="7" s="1"/>
  <c r="E3483" i="7"/>
  <c r="F3483" i="7" s="1"/>
  <c r="I3483" i="7" s="1"/>
  <c r="J3483" i="7" s="1"/>
  <c r="E3484" i="7"/>
  <c r="F3484" i="7" s="1"/>
  <c r="I3484" i="7" s="1"/>
  <c r="J3484" i="7" s="1"/>
  <c r="E3485" i="7"/>
  <c r="F3485" i="7" s="1"/>
  <c r="I3485" i="7" s="1"/>
  <c r="J3485" i="7" s="1"/>
  <c r="E3486" i="7"/>
  <c r="F3486" i="7" s="1"/>
  <c r="I3486" i="7" s="1"/>
  <c r="J3486" i="7" s="1"/>
  <c r="E3487" i="7"/>
  <c r="F3487" i="7" s="1"/>
  <c r="I3487" i="7" s="1"/>
  <c r="J3487" i="7" s="1"/>
  <c r="E3488" i="7"/>
  <c r="F3488" i="7" s="1"/>
  <c r="I3488" i="7" s="1"/>
  <c r="J3488" i="7" s="1"/>
  <c r="E3489" i="7"/>
  <c r="F3489" i="7" s="1"/>
  <c r="I3489" i="7" s="1"/>
  <c r="J3489" i="7" s="1"/>
  <c r="E3490" i="7"/>
  <c r="F3490" i="7" s="1"/>
  <c r="I3490" i="7" s="1"/>
  <c r="J3490" i="7" s="1"/>
  <c r="E3491" i="7"/>
  <c r="F3491" i="7" s="1"/>
  <c r="I3491" i="7" s="1"/>
  <c r="J3491" i="7" s="1"/>
  <c r="E3492" i="7"/>
  <c r="F3492" i="7" s="1"/>
  <c r="I3492" i="7" s="1"/>
  <c r="J3492" i="7" s="1"/>
  <c r="E3493" i="7"/>
  <c r="F3493" i="7" s="1"/>
  <c r="I3493" i="7" s="1"/>
  <c r="J3493" i="7" s="1"/>
  <c r="E3494" i="7"/>
  <c r="F3494" i="7" s="1"/>
  <c r="I3494" i="7" s="1"/>
  <c r="J3494" i="7" s="1"/>
  <c r="E3495" i="7"/>
  <c r="F3495" i="7" s="1"/>
  <c r="I3495" i="7" s="1"/>
  <c r="J3495" i="7" s="1"/>
  <c r="E3496" i="7"/>
  <c r="F3496" i="7" s="1"/>
  <c r="I3496" i="7" s="1"/>
  <c r="J3496" i="7" s="1"/>
  <c r="E3497" i="7"/>
  <c r="F3497" i="7" s="1"/>
  <c r="I3497" i="7" s="1"/>
  <c r="J3497" i="7" s="1"/>
  <c r="E3498" i="7"/>
  <c r="F3498" i="7" s="1"/>
  <c r="I3498" i="7" s="1"/>
  <c r="J3498" i="7" s="1"/>
  <c r="E3499" i="7"/>
  <c r="F3499" i="7" s="1"/>
  <c r="I3499" i="7" s="1"/>
  <c r="J3499" i="7" s="1"/>
  <c r="E3500" i="7"/>
  <c r="F3500" i="7" s="1"/>
  <c r="I3500" i="7" s="1"/>
  <c r="J3500" i="7" s="1"/>
  <c r="E3501" i="7"/>
  <c r="F3501" i="7" s="1"/>
  <c r="I3501" i="7" s="1"/>
  <c r="J3501" i="7" s="1"/>
  <c r="E3502" i="7"/>
  <c r="F3502" i="7" s="1"/>
  <c r="I3502" i="7" s="1"/>
  <c r="J3502" i="7" s="1"/>
  <c r="E3503" i="7"/>
  <c r="F3503" i="7" s="1"/>
  <c r="I3503" i="7" s="1"/>
  <c r="J3503" i="7" s="1"/>
  <c r="E3504" i="7"/>
  <c r="F3504" i="7" s="1"/>
  <c r="I3504" i="7" s="1"/>
  <c r="J3504" i="7" s="1"/>
  <c r="E3505" i="7"/>
  <c r="F3505" i="7" s="1"/>
  <c r="I3505" i="7" s="1"/>
  <c r="J3505" i="7" s="1"/>
  <c r="E3506" i="7"/>
  <c r="F3506" i="7" s="1"/>
  <c r="I3506" i="7" s="1"/>
  <c r="J3506" i="7" s="1"/>
  <c r="E3507" i="7"/>
  <c r="F3507" i="7" s="1"/>
  <c r="I3507" i="7" s="1"/>
  <c r="J3507" i="7" s="1"/>
  <c r="E3508" i="7"/>
  <c r="F3508" i="7" s="1"/>
  <c r="I3508" i="7" s="1"/>
  <c r="J3508" i="7" s="1"/>
  <c r="E3509" i="7"/>
  <c r="F3509" i="7" s="1"/>
  <c r="I3509" i="7" s="1"/>
  <c r="J3509" i="7" s="1"/>
  <c r="E3510" i="7"/>
  <c r="F3510" i="7" s="1"/>
  <c r="I3510" i="7" s="1"/>
  <c r="J3510" i="7" s="1"/>
  <c r="E3511" i="7"/>
  <c r="F3511" i="7" s="1"/>
  <c r="I3511" i="7" s="1"/>
  <c r="J3511" i="7" s="1"/>
  <c r="E3512" i="7"/>
  <c r="F3512" i="7" s="1"/>
  <c r="I3512" i="7" s="1"/>
  <c r="J3512" i="7" s="1"/>
  <c r="E3513" i="7"/>
  <c r="F3513" i="7" s="1"/>
  <c r="I3513" i="7" s="1"/>
  <c r="J3513" i="7" s="1"/>
  <c r="E3514" i="7"/>
  <c r="F3514" i="7" s="1"/>
  <c r="I3514" i="7" s="1"/>
  <c r="J3514" i="7" s="1"/>
  <c r="E3515" i="7"/>
  <c r="F3515" i="7" s="1"/>
  <c r="I3515" i="7" s="1"/>
  <c r="J3515" i="7" s="1"/>
  <c r="E3516" i="7"/>
  <c r="F3516" i="7" s="1"/>
  <c r="I3516" i="7" s="1"/>
  <c r="J3516" i="7" s="1"/>
  <c r="E3517" i="7"/>
  <c r="F3517" i="7" s="1"/>
  <c r="I3517" i="7" s="1"/>
  <c r="J3517" i="7" s="1"/>
  <c r="E3518" i="7"/>
  <c r="F3518" i="7" s="1"/>
  <c r="I3518" i="7" s="1"/>
  <c r="J3518" i="7" s="1"/>
  <c r="E3519" i="7"/>
  <c r="F3519" i="7" s="1"/>
  <c r="I3519" i="7" s="1"/>
  <c r="J3519" i="7" s="1"/>
  <c r="E3520" i="7"/>
  <c r="F3520" i="7" s="1"/>
  <c r="I3520" i="7" s="1"/>
  <c r="J3520" i="7" s="1"/>
  <c r="E3521" i="7"/>
  <c r="F3521" i="7" s="1"/>
  <c r="I3521" i="7" s="1"/>
  <c r="J3521" i="7" s="1"/>
  <c r="E3522" i="7"/>
  <c r="F3522" i="7" s="1"/>
  <c r="I3522" i="7" s="1"/>
  <c r="J3522" i="7" s="1"/>
  <c r="E3523" i="7"/>
  <c r="F3523" i="7" s="1"/>
  <c r="I3523" i="7" s="1"/>
  <c r="J3523" i="7" s="1"/>
  <c r="E3524" i="7"/>
  <c r="F3524" i="7" s="1"/>
  <c r="I3524" i="7" s="1"/>
  <c r="J3524" i="7" s="1"/>
  <c r="E3525" i="7"/>
  <c r="F3525" i="7" s="1"/>
  <c r="I3525" i="7" s="1"/>
  <c r="J3525" i="7" s="1"/>
  <c r="E3526" i="7"/>
  <c r="F3526" i="7" s="1"/>
  <c r="I3526" i="7" s="1"/>
  <c r="J3526" i="7" s="1"/>
  <c r="E3527" i="7"/>
  <c r="F3527" i="7" s="1"/>
  <c r="I3527" i="7" s="1"/>
  <c r="J3527" i="7" s="1"/>
  <c r="E3528" i="7"/>
  <c r="F3528" i="7" s="1"/>
  <c r="I3528" i="7" s="1"/>
  <c r="J3528" i="7" s="1"/>
  <c r="E3529" i="7"/>
  <c r="F3529" i="7" s="1"/>
  <c r="I3529" i="7" s="1"/>
  <c r="J3529" i="7" s="1"/>
  <c r="E3530" i="7"/>
  <c r="F3530" i="7" s="1"/>
  <c r="I3530" i="7" s="1"/>
  <c r="J3530" i="7" s="1"/>
  <c r="E3531" i="7"/>
  <c r="F3531" i="7" s="1"/>
  <c r="I3531" i="7" s="1"/>
  <c r="J3531" i="7" s="1"/>
  <c r="E3532" i="7"/>
  <c r="F3532" i="7" s="1"/>
  <c r="I3532" i="7" s="1"/>
  <c r="J3532" i="7" s="1"/>
  <c r="E3533" i="7"/>
  <c r="F3533" i="7" s="1"/>
  <c r="I3533" i="7" s="1"/>
  <c r="J3533" i="7" s="1"/>
  <c r="E3534" i="7"/>
  <c r="F3534" i="7" s="1"/>
  <c r="I3534" i="7" s="1"/>
  <c r="J3534" i="7" s="1"/>
  <c r="E3535" i="7"/>
  <c r="F3535" i="7" s="1"/>
  <c r="I3535" i="7" s="1"/>
  <c r="J3535" i="7" s="1"/>
  <c r="E3536" i="7"/>
  <c r="F3536" i="7" s="1"/>
  <c r="I3536" i="7" s="1"/>
  <c r="J3536" i="7" s="1"/>
  <c r="E3537" i="7"/>
  <c r="F3537" i="7" s="1"/>
  <c r="I3537" i="7" s="1"/>
  <c r="J3537" i="7" s="1"/>
  <c r="E3538" i="7"/>
  <c r="F3538" i="7" s="1"/>
  <c r="I3538" i="7" s="1"/>
  <c r="J3538" i="7" s="1"/>
  <c r="E3539" i="7"/>
  <c r="F3539" i="7" s="1"/>
  <c r="I3539" i="7" s="1"/>
  <c r="J3539" i="7" s="1"/>
  <c r="E3540" i="7"/>
  <c r="F3540" i="7" s="1"/>
  <c r="I3540" i="7" s="1"/>
  <c r="J3540" i="7" s="1"/>
  <c r="E3541" i="7"/>
  <c r="F3541" i="7" s="1"/>
  <c r="I3541" i="7" s="1"/>
  <c r="J3541" i="7" s="1"/>
  <c r="E3542" i="7"/>
  <c r="F3542" i="7" s="1"/>
  <c r="I3542" i="7" s="1"/>
  <c r="J3542" i="7" s="1"/>
  <c r="E3543" i="7"/>
  <c r="F3543" i="7" s="1"/>
  <c r="I3543" i="7" s="1"/>
  <c r="J3543" i="7" s="1"/>
  <c r="E3544" i="7"/>
  <c r="F3544" i="7" s="1"/>
  <c r="I3544" i="7" s="1"/>
  <c r="J3544" i="7" s="1"/>
  <c r="E3545" i="7"/>
  <c r="F3545" i="7" s="1"/>
  <c r="I3545" i="7" s="1"/>
  <c r="J3545" i="7" s="1"/>
  <c r="E3546" i="7"/>
  <c r="F3546" i="7" s="1"/>
  <c r="I3546" i="7" s="1"/>
  <c r="J3546" i="7" s="1"/>
  <c r="E3547" i="7"/>
  <c r="F3547" i="7" s="1"/>
  <c r="I3547" i="7" s="1"/>
  <c r="J3547" i="7" s="1"/>
  <c r="E3548" i="7"/>
  <c r="F3548" i="7" s="1"/>
  <c r="I3548" i="7" s="1"/>
  <c r="J3548" i="7" s="1"/>
  <c r="E3549" i="7"/>
  <c r="F3549" i="7" s="1"/>
  <c r="I3549" i="7" s="1"/>
  <c r="J3549" i="7" s="1"/>
  <c r="E3550" i="7"/>
  <c r="F3550" i="7" s="1"/>
  <c r="I3550" i="7" s="1"/>
  <c r="J3550" i="7" s="1"/>
  <c r="E3551" i="7"/>
  <c r="F3551" i="7" s="1"/>
  <c r="I3551" i="7" s="1"/>
  <c r="J3551" i="7" s="1"/>
  <c r="E3552" i="7"/>
  <c r="F3552" i="7" s="1"/>
  <c r="I3552" i="7" s="1"/>
  <c r="J3552" i="7" s="1"/>
  <c r="E3553" i="7"/>
  <c r="F3553" i="7" s="1"/>
  <c r="I3553" i="7" s="1"/>
  <c r="J3553" i="7" s="1"/>
  <c r="E3554" i="7"/>
  <c r="F3554" i="7" s="1"/>
  <c r="I3554" i="7" s="1"/>
  <c r="J3554" i="7" s="1"/>
  <c r="E3555" i="7"/>
  <c r="F3555" i="7" s="1"/>
  <c r="I3555" i="7" s="1"/>
  <c r="J3555" i="7" s="1"/>
  <c r="E3556" i="7"/>
  <c r="F3556" i="7" s="1"/>
  <c r="I3556" i="7" s="1"/>
  <c r="J3556" i="7" s="1"/>
  <c r="E3557" i="7"/>
  <c r="F3557" i="7" s="1"/>
  <c r="I3557" i="7" s="1"/>
  <c r="J3557" i="7" s="1"/>
  <c r="E3558" i="7"/>
  <c r="F3558" i="7" s="1"/>
  <c r="I3558" i="7" s="1"/>
  <c r="J3558" i="7" s="1"/>
  <c r="E3559" i="7"/>
  <c r="F3559" i="7" s="1"/>
  <c r="I3559" i="7" s="1"/>
  <c r="J3559" i="7" s="1"/>
  <c r="E3560" i="7"/>
  <c r="F3560" i="7" s="1"/>
  <c r="I3560" i="7" s="1"/>
  <c r="J3560" i="7" s="1"/>
  <c r="E3561" i="7"/>
  <c r="F3561" i="7" s="1"/>
  <c r="I3561" i="7" s="1"/>
  <c r="J3561" i="7" s="1"/>
  <c r="E3562" i="7"/>
  <c r="F3562" i="7" s="1"/>
  <c r="I3562" i="7" s="1"/>
  <c r="J3562" i="7" s="1"/>
  <c r="E3563" i="7"/>
  <c r="F3563" i="7" s="1"/>
  <c r="I3563" i="7" s="1"/>
  <c r="J3563" i="7" s="1"/>
  <c r="E3564" i="7"/>
  <c r="F3564" i="7" s="1"/>
  <c r="I3564" i="7" s="1"/>
  <c r="J3564" i="7" s="1"/>
  <c r="E3565" i="7"/>
  <c r="F3565" i="7" s="1"/>
  <c r="I3565" i="7" s="1"/>
  <c r="J3565" i="7" s="1"/>
  <c r="E3566" i="7"/>
  <c r="F3566" i="7" s="1"/>
  <c r="I3566" i="7" s="1"/>
  <c r="J3566" i="7" s="1"/>
  <c r="E3567" i="7"/>
  <c r="F3567" i="7" s="1"/>
  <c r="I3567" i="7" s="1"/>
  <c r="J3567" i="7" s="1"/>
  <c r="E3568" i="7"/>
  <c r="F3568" i="7" s="1"/>
  <c r="I3568" i="7" s="1"/>
  <c r="J3568" i="7" s="1"/>
  <c r="E3569" i="7"/>
  <c r="F3569" i="7" s="1"/>
  <c r="I3569" i="7" s="1"/>
  <c r="J3569" i="7" s="1"/>
  <c r="E3570" i="7"/>
  <c r="F3570" i="7" s="1"/>
  <c r="I3570" i="7" s="1"/>
  <c r="J3570" i="7" s="1"/>
  <c r="E3571" i="7"/>
  <c r="F3571" i="7" s="1"/>
  <c r="I3571" i="7" s="1"/>
  <c r="J3571" i="7" s="1"/>
  <c r="E3572" i="7"/>
  <c r="F3572" i="7" s="1"/>
  <c r="I3572" i="7" s="1"/>
  <c r="J3572" i="7" s="1"/>
  <c r="E3573" i="7"/>
  <c r="F3573" i="7" s="1"/>
  <c r="I3573" i="7" s="1"/>
  <c r="J3573" i="7" s="1"/>
  <c r="E3574" i="7"/>
  <c r="F3574" i="7" s="1"/>
  <c r="I3574" i="7" s="1"/>
  <c r="J3574" i="7" s="1"/>
  <c r="E3575" i="7"/>
  <c r="F3575" i="7" s="1"/>
  <c r="I3575" i="7" s="1"/>
  <c r="J3575" i="7" s="1"/>
  <c r="E3576" i="7"/>
  <c r="F3576" i="7" s="1"/>
  <c r="I3576" i="7" s="1"/>
  <c r="J3576" i="7" s="1"/>
  <c r="E3577" i="7"/>
  <c r="F3577" i="7" s="1"/>
  <c r="I3577" i="7" s="1"/>
  <c r="J3577" i="7" s="1"/>
  <c r="E3578" i="7"/>
  <c r="F3578" i="7" s="1"/>
  <c r="I3578" i="7" s="1"/>
  <c r="J3578" i="7" s="1"/>
  <c r="E3579" i="7"/>
  <c r="F3579" i="7" s="1"/>
  <c r="I3579" i="7" s="1"/>
  <c r="J3579" i="7" s="1"/>
  <c r="E3580" i="7"/>
  <c r="F3580" i="7" s="1"/>
  <c r="I3580" i="7" s="1"/>
  <c r="J3580" i="7" s="1"/>
  <c r="E3581" i="7"/>
  <c r="F3581" i="7" s="1"/>
  <c r="I3581" i="7" s="1"/>
  <c r="J3581" i="7" s="1"/>
  <c r="E3582" i="7"/>
  <c r="F3582" i="7" s="1"/>
  <c r="I3582" i="7" s="1"/>
  <c r="J3582" i="7" s="1"/>
  <c r="E3583" i="7"/>
  <c r="F3583" i="7" s="1"/>
  <c r="I3583" i="7" s="1"/>
  <c r="J3583" i="7" s="1"/>
  <c r="E3584" i="7"/>
  <c r="F3584" i="7" s="1"/>
  <c r="I3584" i="7" s="1"/>
  <c r="J3584" i="7" s="1"/>
  <c r="E3585" i="7"/>
  <c r="F3585" i="7" s="1"/>
  <c r="I3585" i="7" s="1"/>
  <c r="J3585" i="7" s="1"/>
  <c r="E3586" i="7"/>
  <c r="F3586" i="7" s="1"/>
  <c r="I3586" i="7" s="1"/>
  <c r="J3586" i="7" s="1"/>
  <c r="E3587" i="7"/>
  <c r="F3587" i="7" s="1"/>
  <c r="I3587" i="7" s="1"/>
  <c r="J3587" i="7" s="1"/>
  <c r="E3588" i="7"/>
  <c r="F3588" i="7" s="1"/>
  <c r="I3588" i="7" s="1"/>
  <c r="J3588" i="7" s="1"/>
  <c r="E3589" i="7"/>
  <c r="F3589" i="7" s="1"/>
  <c r="I3589" i="7" s="1"/>
  <c r="J3589" i="7" s="1"/>
  <c r="E3590" i="7"/>
  <c r="F3590" i="7" s="1"/>
  <c r="I3590" i="7" s="1"/>
  <c r="J3590" i="7" s="1"/>
  <c r="E3591" i="7"/>
  <c r="F3591" i="7" s="1"/>
  <c r="I3591" i="7" s="1"/>
  <c r="J3591" i="7" s="1"/>
  <c r="E3592" i="7"/>
  <c r="F3592" i="7" s="1"/>
  <c r="I3592" i="7" s="1"/>
  <c r="J3592" i="7" s="1"/>
  <c r="E3593" i="7"/>
  <c r="F3593" i="7" s="1"/>
  <c r="I3593" i="7" s="1"/>
  <c r="J3593" i="7" s="1"/>
  <c r="E3594" i="7"/>
  <c r="F3594" i="7" s="1"/>
  <c r="I3594" i="7" s="1"/>
  <c r="J3594" i="7" s="1"/>
  <c r="E3595" i="7"/>
  <c r="F3595" i="7" s="1"/>
  <c r="I3595" i="7" s="1"/>
  <c r="J3595" i="7" s="1"/>
  <c r="E3596" i="7"/>
  <c r="F3596" i="7" s="1"/>
  <c r="I3596" i="7" s="1"/>
  <c r="J3596" i="7" s="1"/>
  <c r="E3597" i="7"/>
  <c r="F3597" i="7" s="1"/>
  <c r="I3597" i="7" s="1"/>
  <c r="J3597" i="7" s="1"/>
  <c r="E3598" i="7"/>
  <c r="F3598" i="7" s="1"/>
  <c r="I3598" i="7" s="1"/>
  <c r="J3598" i="7" s="1"/>
  <c r="E3599" i="7"/>
  <c r="F3599" i="7" s="1"/>
  <c r="I3599" i="7" s="1"/>
  <c r="J3599" i="7" s="1"/>
  <c r="E3600" i="7"/>
  <c r="F3600" i="7" s="1"/>
  <c r="I3600" i="7" s="1"/>
  <c r="J3600" i="7" s="1"/>
  <c r="E3601" i="7"/>
  <c r="F3601" i="7" s="1"/>
  <c r="I3601" i="7" s="1"/>
  <c r="J3601" i="7" s="1"/>
  <c r="E3602" i="7"/>
  <c r="F3602" i="7" s="1"/>
  <c r="I3602" i="7" s="1"/>
  <c r="J3602" i="7" s="1"/>
  <c r="E3603" i="7"/>
  <c r="F3603" i="7" s="1"/>
  <c r="I3603" i="7" s="1"/>
  <c r="J3603" i="7" s="1"/>
  <c r="E3604" i="7"/>
  <c r="F3604" i="7" s="1"/>
  <c r="I3604" i="7" s="1"/>
  <c r="J3604" i="7" s="1"/>
  <c r="E3605" i="7"/>
  <c r="F3605" i="7" s="1"/>
  <c r="I3605" i="7" s="1"/>
  <c r="J3605" i="7" s="1"/>
  <c r="E3606" i="7"/>
  <c r="F3606" i="7" s="1"/>
  <c r="I3606" i="7" s="1"/>
  <c r="J3606" i="7" s="1"/>
  <c r="E3607" i="7"/>
  <c r="F3607" i="7" s="1"/>
  <c r="I3607" i="7" s="1"/>
  <c r="J3607" i="7" s="1"/>
  <c r="E3608" i="7"/>
  <c r="F3608" i="7" s="1"/>
  <c r="I3608" i="7" s="1"/>
  <c r="J3608" i="7" s="1"/>
  <c r="E3609" i="7"/>
  <c r="F3609" i="7" s="1"/>
  <c r="I3609" i="7" s="1"/>
  <c r="J3609" i="7" s="1"/>
  <c r="E3610" i="7"/>
  <c r="F3610" i="7" s="1"/>
  <c r="I3610" i="7" s="1"/>
  <c r="J3610" i="7" s="1"/>
  <c r="E3611" i="7"/>
  <c r="F3611" i="7" s="1"/>
  <c r="I3611" i="7" s="1"/>
  <c r="J3611" i="7" s="1"/>
  <c r="E3612" i="7"/>
  <c r="F3612" i="7" s="1"/>
  <c r="I3612" i="7" s="1"/>
  <c r="J3612" i="7" s="1"/>
  <c r="E3613" i="7"/>
  <c r="F3613" i="7" s="1"/>
  <c r="I3613" i="7" s="1"/>
  <c r="J3613" i="7" s="1"/>
  <c r="E3614" i="7"/>
  <c r="F3614" i="7" s="1"/>
  <c r="I3614" i="7" s="1"/>
  <c r="J3614" i="7" s="1"/>
  <c r="E3615" i="7"/>
  <c r="F3615" i="7" s="1"/>
  <c r="I3615" i="7" s="1"/>
  <c r="J3615" i="7" s="1"/>
  <c r="E3616" i="7"/>
  <c r="F3616" i="7" s="1"/>
  <c r="I3616" i="7" s="1"/>
  <c r="J3616" i="7" s="1"/>
  <c r="E3617" i="7"/>
  <c r="F3617" i="7" s="1"/>
  <c r="I3617" i="7" s="1"/>
  <c r="J3617" i="7" s="1"/>
  <c r="E3618" i="7"/>
  <c r="F3618" i="7" s="1"/>
  <c r="I3618" i="7" s="1"/>
  <c r="J3618" i="7" s="1"/>
  <c r="E3619" i="7"/>
  <c r="F3619" i="7" s="1"/>
  <c r="I3619" i="7" s="1"/>
  <c r="J3619" i="7" s="1"/>
  <c r="E3620" i="7"/>
  <c r="F3620" i="7" s="1"/>
  <c r="I3620" i="7" s="1"/>
  <c r="J3620" i="7" s="1"/>
  <c r="E3621" i="7"/>
  <c r="F3621" i="7" s="1"/>
  <c r="I3621" i="7" s="1"/>
  <c r="J3621" i="7" s="1"/>
  <c r="E3622" i="7"/>
  <c r="F3622" i="7" s="1"/>
  <c r="I3622" i="7" s="1"/>
  <c r="J3622" i="7" s="1"/>
  <c r="E3623" i="7"/>
  <c r="F3623" i="7" s="1"/>
  <c r="I3623" i="7" s="1"/>
  <c r="J3623" i="7" s="1"/>
  <c r="E3624" i="7"/>
  <c r="F3624" i="7" s="1"/>
  <c r="I3624" i="7" s="1"/>
  <c r="J3624" i="7" s="1"/>
  <c r="E3625" i="7"/>
  <c r="F3625" i="7" s="1"/>
  <c r="I3625" i="7" s="1"/>
  <c r="J3625" i="7" s="1"/>
  <c r="E3626" i="7"/>
  <c r="F3626" i="7" s="1"/>
  <c r="I3626" i="7" s="1"/>
  <c r="J3626" i="7" s="1"/>
  <c r="E3627" i="7"/>
  <c r="F3627" i="7" s="1"/>
  <c r="I3627" i="7" s="1"/>
  <c r="J3627" i="7" s="1"/>
  <c r="E3628" i="7"/>
  <c r="F3628" i="7" s="1"/>
  <c r="I3628" i="7" s="1"/>
  <c r="J3628" i="7" s="1"/>
  <c r="E3629" i="7"/>
  <c r="F3629" i="7" s="1"/>
  <c r="I3629" i="7" s="1"/>
  <c r="J3629" i="7" s="1"/>
  <c r="E3630" i="7"/>
  <c r="F3630" i="7" s="1"/>
  <c r="I3630" i="7" s="1"/>
  <c r="J3630" i="7" s="1"/>
  <c r="E3631" i="7"/>
  <c r="F3631" i="7" s="1"/>
  <c r="I3631" i="7" s="1"/>
  <c r="J3631" i="7" s="1"/>
  <c r="E3632" i="7"/>
  <c r="F3632" i="7" s="1"/>
  <c r="I3632" i="7" s="1"/>
  <c r="J3632" i="7" s="1"/>
  <c r="E3633" i="7"/>
  <c r="F3633" i="7" s="1"/>
  <c r="I3633" i="7" s="1"/>
  <c r="J3633" i="7" s="1"/>
  <c r="E3634" i="7"/>
  <c r="F3634" i="7" s="1"/>
  <c r="I3634" i="7" s="1"/>
  <c r="J3634" i="7" s="1"/>
  <c r="E3635" i="7"/>
  <c r="F3635" i="7" s="1"/>
  <c r="I3635" i="7" s="1"/>
  <c r="J3635" i="7" s="1"/>
  <c r="E3636" i="7"/>
  <c r="F3636" i="7" s="1"/>
  <c r="I3636" i="7" s="1"/>
  <c r="J3636" i="7" s="1"/>
  <c r="E3637" i="7"/>
  <c r="F3637" i="7" s="1"/>
  <c r="I3637" i="7" s="1"/>
  <c r="J3637" i="7" s="1"/>
  <c r="E3638" i="7"/>
  <c r="F3638" i="7" s="1"/>
  <c r="I3638" i="7" s="1"/>
  <c r="J3638" i="7" s="1"/>
  <c r="E3639" i="7"/>
  <c r="F3639" i="7" s="1"/>
  <c r="I3639" i="7" s="1"/>
  <c r="J3639" i="7" s="1"/>
  <c r="E3640" i="7"/>
  <c r="F3640" i="7" s="1"/>
  <c r="I3640" i="7" s="1"/>
  <c r="J3640" i="7" s="1"/>
  <c r="E3641" i="7"/>
  <c r="F3641" i="7" s="1"/>
  <c r="I3641" i="7" s="1"/>
  <c r="J3641" i="7" s="1"/>
  <c r="E3642" i="7"/>
  <c r="F3642" i="7" s="1"/>
  <c r="I3642" i="7" s="1"/>
  <c r="J3642" i="7" s="1"/>
  <c r="E3643" i="7"/>
  <c r="F3643" i="7" s="1"/>
  <c r="I3643" i="7" s="1"/>
  <c r="J3643" i="7" s="1"/>
  <c r="E3644" i="7"/>
  <c r="F3644" i="7" s="1"/>
  <c r="I3644" i="7" s="1"/>
  <c r="J3644" i="7" s="1"/>
  <c r="E3645" i="7"/>
  <c r="F3645" i="7" s="1"/>
  <c r="I3645" i="7" s="1"/>
  <c r="J3645" i="7" s="1"/>
  <c r="E3646" i="7"/>
  <c r="F3646" i="7" s="1"/>
  <c r="I3646" i="7" s="1"/>
  <c r="J3646" i="7" s="1"/>
  <c r="E3647" i="7"/>
  <c r="F3647" i="7" s="1"/>
  <c r="I3647" i="7" s="1"/>
  <c r="J3647" i="7" s="1"/>
  <c r="E3648" i="7"/>
  <c r="F3648" i="7" s="1"/>
  <c r="I3648" i="7" s="1"/>
  <c r="J3648" i="7" s="1"/>
  <c r="E3649" i="7"/>
  <c r="F3649" i="7" s="1"/>
  <c r="I3649" i="7" s="1"/>
  <c r="J3649" i="7" s="1"/>
  <c r="E3650" i="7"/>
  <c r="F3650" i="7" s="1"/>
  <c r="I3650" i="7" s="1"/>
  <c r="J3650" i="7" s="1"/>
  <c r="E3651" i="7"/>
  <c r="F3651" i="7" s="1"/>
  <c r="I3651" i="7" s="1"/>
  <c r="J3651" i="7" s="1"/>
  <c r="E3652" i="7"/>
  <c r="F3652" i="7" s="1"/>
  <c r="I3652" i="7" s="1"/>
  <c r="J3652" i="7" s="1"/>
  <c r="E3653" i="7"/>
  <c r="F3653" i="7" s="1"/>
  <c r="I3653" i="7" s="1"/>
  <c r="J3653" i="7" s="1"/>
  <c r="E3654" i="7"/>
  <c r="F3654" i="7" s="1"/>
  <c r="I3654" i="7" s="1"/>
  <c r="J3654" i="7" s="1"/>
  <c r="E3655" i="7"/>
  <c r="F3655" i="7" s="1"/>
  <c r="I3655" i="7" s="1"/>
  <c r="J3655" i="7" s="1"/>
  <c r="E3656" i="7"/>
  <c r="F3656" i="7" s="1"/>
  <c r="I3656" i="7" s="1"/>
  <c r="J3656" i="7" s="1"/>
  <c r="E3657" i="7"/>
  <c r="F3657" i="7" s="1"/>
  <c r="I3657" i="7" s="1"/>
  <c r="J3657" i="7" s="1"/>
  <c r="E3658" i="7"/>
  <c r="F3658" i="7" s="1"/>
  <c r="I3658" i="7" s="1"/>
  <c r="J3658" i="7" s="1"/>
  <c r="E3659" i="7"/>
  <c r="F3659" i="7" s="1"/>
  <c r="I3659" i="7" s="1"/>
  <c r="J3659" i="7" s="1"/>
  <c r="E3660" i="7"/>
  <c r="F3660" i="7" s="1"/>
  <c r="I3660" i="7" s="1"/>
  <c r="J3660" i="7" s="1"/>
  <c r="E3661" i="7"/>
  <c r="F3661" i="7" s="1"/>
  <c r="I3661" i="7" s="1"/>
  <c r="J3661" i="7" s="1"/>
  <c r="E3662" i="7"/>
  <c r="F3662" i="7" s="1"/>
  <c r="I3662" i="7" s="1"/>
  <c r="J3662" i="7" s="1"/>
  <c r="E3663" i="7"/>
  <c r="F3663" i="7" s="1"/>
  <c r="I3663" i="7" s="1"/>
  <c r="J3663" i="7" s="1"/>
  <c r="E3664" i="7"/>
  <c r="F3664" i="7" s="1"/>
  <c r="I3664" i="7" s="1"/>
  <c r="J3664" i="7" s="1"/>
  <c r="E3665" i="7"/>
  <c r="F3665" i="7" s="1"/>
  <c r="I3665" i="7" s="1"/>
  <c r="J3665" i="7" s="1"/>
  <c r="E3666" i="7"/>
  <c r="F3666" i="7" s="1"/>
  <c r="I3666" i="7" s="1"/>
  <c r="J3666" i="7" s="1"/>
  <c r="E3667" i="7"/>
  <c r="F3667" i="7" s="1"/>
  <c r="I3667" i="7" s="1"/>
  <c r="J3667" i="7" s="1"/>
  <c r="E3668" i="7"/>
  <c r="F3668" i="7" s="1"/>
  <c r="I3668" i="7" s="1"/>
  <c r="J3668" i="7" s="1"/>
  <c r="E3669" i="7"/>
  <c r="F3669" i="7" s="1"/>
  <c r="I3669" i="7" s="1"/>
  <c r="J3669" i="7" s="1"/>
  <c r="E3670" i="7"/>
  <c r="F3670" i="7" s="1"/>
  <c r="I3670" i="7" s="1"/>
  <c r="J3670" i="7" s="1"/>
  <c r="E3671" i="7"/>
  <c r="F3671" i="7" s="1"/>
  <c r="I3671" i="7" s="1"/>
  <c r="J3671" i="7" s="1"/>
  <c r="E3672" i="7"/>
  <c r="F3672" i="7" s="1"/>
  <c r="I3672" i="7" s="1"/>
  <c r="J3672" i="7" s="1"/>
  <c r="E3673" i="7"/>
  <c r="F3673" i="7" s="1"/>
  <c r="I3673" i="7" s="1"/>
  <c r="J3673" i="7" s="1"/>
  <c r="E3674" i="7"/>
  <c r="F3674" i="7" s="1"/>
  <c r="I3674" i="7" s="1"/>
  <c r="J3674" i="7" s="1"/>
  <c r="E3675" i="7"/>
  <c r="F3675" i="7" s="1"/>
  <c r="I3675" i="7" s="1"/>
  <c r="J3675" i="7" s="1"/>
  <c r="E3676" i="7"/>
  <c r="F3676" i="7" s="1"/>
  <c r="I3676" i="7" s="1"/>
  <c r="J3676" i="7" s="1"/>
  <c r="E3677" i="7"/>
  <c r="F3677" i="7" s="1"/>
  <c r="I3677" i="7" s="1"/>
  <c r="J3677" i="7" s="1"/>
  <c r="E3678" i="7"/>
  <c r="F3678" i="7" s="1"/>
  <c r="I3678" i="7" s="1"/>
  <c r="J3678" i="7" s="1"/>
  <c r="E3679" i="7"/>
  <c r="F3679" i="7" s="1"/>
  <c r="I3679" i="7" s="1"/>
  <c r="J3679" i="7" s="1"/>
  <c r="E3680" i="7"/>
  <c r="F3680" i="7" s="1"/>
  <c r="I3680" i="7" s="1"/>
  <c r="J3680" i="7" s="1"/>
  <c r="E3681" i="7"/>
  <c r="F3681" i="7" s="1"/>
  <c r="I3681" i="7" s="1"/>
  <c r="J3681" i="7" s="1"/>
  <c r="E3682" i="7"/>
  <c r="F3682" i="7" s="1"/>
  <c r="I3682" i="7" s="1"/>
  <c r="J3682" i="7" s="1"/>
  <c r="E3683" i="7"/>
  <c r="F3683" i="7" s="1"/>
  <c r="I3683" i="7" s="1"/>
  <c r="J3683" i="7" s="1"/>
  <c r="E3684" i="7"/>
  <c r="F3684" i="7" s="1"/>
  <c r="I3684" i="7" s="1"/>
  <c r="J3684" i="7" s="1"/>
  <c r="E3685" i="7"/>
  <c r="F3685" i="7" s="1"/>
  <c r="I3685" i="7" s="1"/>
  <c r="J3685" i="7" s="1"/>
  <c r="E3686" i="7"/>
  <c r="F3686" i="7" s="1"/>
  <c r="I3686" i="7" s="1"/>
  <c r="J3686" i="7" s="1"/>
  <c r="E3687" i="7"/>
  <c r="F3687" i="7" s="1"/>
  <c r="I3687" i="7" s="1"/>
  <c r="J3687" i="7" s="1"/>
  <c r="E3688" i="7"/>
  <c r="F3688" i="7" s="1"/>
  <c r="I3688" i="7" s="1"/>
  <c r="J3688" i="7" s="1"/>
  <c r="E3689" i="7"/>
  <c r="F3689" i="7" s="1"/>
  <c r="I3689" i="7" s="1"/>
  <c r="J3689" i="7" s="1"/>
  <c r="E3690" i="7"/>
  <c r="F3690" i="7" s="1"/>
  <c r="I3690" i="7" s="1"/>
  <c r="J3690" i="7" s="1"/>
  <c r="E3691" i="7"/>
  <c r="F3691" i="7" s="1"/>
  <c r="I3691" i="7" s="1"/>
  <c r="J3691" i="7" s="1"/>
  <c r="E3692" i="7"/>
  <c r="F3692" i="7" s="1"/>
  <c r="I3692" i="7" s="1"/>
  <c r="J3692" i="7" s="1"/>
  <c r="E3693" i="7"/>
  <c r="F3693" i="7" s="1"/>
  <c r="I3693" i="7" s="1"/>
  <c r="J3693" i="7" s="1"/>
  <c r="E3694" i="7"/>
  <c r="F3694" i="7" s="1"/>
  <c r="I3694" i="7" s="1"/>
  <c r="J3694" i="7" s="1"/>
  <c r="E3695" i="7"/>
  <c r="F3695" i="7" s="1"/>
  <c r="I3695" i="7" s="1"/>
  <c r="J3695" i="7" s="1"/>
  <c r="E3696" i="7"/>
  <c r="F3696" i="7" s="1"/>
  <c r="I3696" i="7" s="1"/>
  <c r="J3696" i="7" s="1"/>
  <c r="E3697" i="7"/>
  <c r="F3697" i="7" s="1"/>
  <c r="I3697" i="7" s="1"/>
  <c r="J3697" i="7" s="1"/>
  <c r="E3698" i="7"/>
  <c r="F3698" i="7" s="1"/>
  <c r="I3698" i="7" s="1"/>
  <c r="J3698" i="7" s="1"/>
  <c r="E3699" i="7"/>
  <c r="F3699" i="7" s="1"/>
  <c r="I3699" i="7" s="1"/>
  <c r="J3699" i="7" s="1"/>
  <c r="E3700" i="7"/>
  <c r="F3700" i="7" s="1"/>
  <c r="I3700" i="7" s="1"/>
  <c r="J3700" i="7" s="1"/>
  <c r="E3701" i="7"/>
  <c r="F3701" i="7" s="1"/>
  <c r="I3701" i="7" s="1"/>
  <c r="J3701" i="7" s="1"/>
  <c r="E3702" i="7"/>
  <c r="F3702" i="7" s="1"/>
  <c r="I3702" i="7" s="1"/>
  <c r="J3702" i="7" s="1"/>
  <c r="E3703" i="7"/>
  <c r="F3703" i="7" s="1"/>
  <c r="I3703" i="7" s="1"/>
  <c r="J3703" i="7" s="1"/>
  <c r="E3704" i="7"/>
  <c r="F3704" i="7" s="1"/>
  <c r="I3704" i="7" s="1"/>
  <c r="J3704" i="7" s="1"/>
  <c r="E3705" i="7"/>
  <c r="F3705" i="7" s="1"/>
  <c r="I3705" i="7" s="1"/>
  <c r="J3705" i="7" s="1"/>
  <c r="E3706" i="7"/>
  <c r="F3706" i="7" s="1"/>
  <c r="I3706" i="7" s="1"/>
  <c r="J3706" i="7" s="1"/>
  <c r="E3707" i="7"/>
  <c r="F3707" i="7" s="1"/>
  <c r="I3707" i="7" s="1"/>
  <c r="J3707" i="7" s="1"/>
  <c r="E3708" i="7"/>
  <c r="F3708" i="7" s="1"/>
  <c r="I3708" i="7" s="1"/>
  <c r="J3708" i="7" s="1"/>
  <c r="E3709" i="7"/>
  <c r="F3709" i="7" s="1"/>
  <c r="I3709" i="7" s="1"/>
  <c r="J3709" i="7" s="1"/>
  <c r="E3710" i="7"/>
  <c r="F3710" i="7" s="1"/>
  <c r="I3710" i="7" s="1"/>
  <c r="J3710" i="7" s="1"/>
  <c r="E3711" i="7"/>
  <c r="F3711" i="7" s="1"/>
  <c r="I3711" i="7" s="1"/>
  <c r="J3711" i="7" s="1"/>
  <c r="E3712" i="7"/>
  <c r="F3712" i="7" s="1"/>
  <c r="I3712" i="7" s="1"/>
  <c r="J3712" i="7" s="1"/>
  <c r="E3713" i="7"/>
  <c r="F3713" i="7" s="1"/>
  <c r="I3713" i="7" s="1"/>
  <c r="J3713" i="7" s="1"/>
  <c r="E3714" i="7"/>
  <c r="F3714" i="7" s="1"/>
  <c r="I3714" i="7" s="1"/>
  <c r="J3714" i="7" s="1"/>
  <c r="E3715" i="7"/>
  <c r="F3715" i="7" s="1"/>
  <c r="I3715" i="7" s="1"/>
  <c r="J3715" i="7" s="1"/>
  <c r="E3716" i="7"/>
  <c r="F3716" i="7" s="1"/>
  <c r="I3716" i="7" s="1"/>
  <c r="J3716" i="7" s="1"/>
  <c r="E3717" i="7"/>
  <c r="F3717" i="7" s="1"/>
  <c r="I3717" i="7" s="1"/>
  <c r="J3717" i="7" s="1"/>
  <c r="E3718" i="7"/>
  <c r="F3718" i="7" s="1"/>
  <c r="I3718" i="7" s="1"/>
  <c r="J3718" i="7" s="1"/>
  <c r="E3719" i="7"/>
  <c r="F3719" i="7" s="1"/>
  <c r="I3719" i="7" s="1"/>
  <c r="J3719" i="7" s="1"/>
  <c r="E3720" i="7"/>
  <c r="F3720" i="7" s="1"/>
  <c r="I3720" i="7" s="1"/>
  <c r="J3720" i="7" s="1"/>
  <c r="E3721" i="7"/>
  <c r="F3721" i="7" s="1"/>
  <c r="I3721" i="7" s="1"/>
  <c r="J3721" i="7" s="1"/>
  <c r="E3722" i="7"/>
  <c r="F3722" i="7" s="1"/>
  <c r="I3722" i="7" s="1"/>
  <c r="J3722" i="7" s="1"/>
  <c r="E3723" i="7"/>
  <c r="F3723" i="7" s="1"/>
  <c r="I3723" i="7" s="1"/>
  <c r="J3723" i="7" s="1"/>
  <c r="E3724" i="7"/>
  <c r="F3724" i="7" s="1"/>
  <c r="I3724" i="7" s="1"/>
  <c r="J3724" i="7" s="1"/>
  <c r="E3725" i="7"/>
  <c r="F3725" i="7" s="1"/>
  <c r="I3725" i="7" s="1"/>
  <c r="J3725" i="7" s="1"/>
  <c r="E3726" i="7"/>
  <c r="F3726" i="7" s="1"/>
  <c r="I3726" i="7" s="1"/>
  <c r="J3726" i="7" s="1"/>
  <c r="E3727" i="7"/>
  <c r="F3727" i="7" s="1"/>
  <c r="I3727" i="7" s="1"/>
  <c r="J3727" i="7" s="1"/>
  <c r="E3728" i="7"/>
  <c r="F3728" i="7" s="1"/>
  <c r="I3728" i="7" s="1"/>
  <c r="J3728" i="7" s="1"/>
  <c r="E3729" i="7"/>
  <c r="F3729" i="7" s="1"/>
  <c r="I3729" i="7" s="1"/>
  <c r="J3729" i="7" s="1"/>
  <c r="E3730" i="7"/>
  <c r="F3730" i="7" s="1"/>
  <c r="I3730" i="7" s="1"/>
  <c r="J3730" i="7" s="1"/>
  <c r="E3731" i="7"/>
  <c r="F3731" i="7" s="1"/>
  <c r="I3731" i="7" s="1"/>
  <c r="J3731" i="7" s="1"/>
  <c r="E3732" i="7"/>
  <c r="F3732" i="7" s="1"/>
  <c r="I3732" i="7" s="1"/>
  <c r="J3732" i="7" s="1"/>
  <c r="E3733" i="7"/>
  <c r="F3733" i="7" s="1"/>
  <c r="I3733" i="7" s="1"/>
  <c r="J3733" i="7" s="1"/>
  <c r="E3734" i="7"/>
  <c r="F3734" i="7" s="1"/>
  <c r="I3734" i="7" s="1"/>
  <c r="J3734" i="7" s="1"/>
  <c r="E3735" i="7"/>
  <c r="F3735" i="7" s="1"/>
  <c r="I3735" i="7" s="1"/>
  <c r="J3735" i="7" s="1"/>
  <c r="E3736" i="7"/>
  <c r="F3736" i="7" s="1"/>
  <c r="I3736" i="7" s="1"/>
  <c r="J3736" i="7" s="1"/>
  <c r="E3737" i="7"/>
  <c r="F3737" i="7" s="1"/>
  <c r="I3737" i="7" s="1"/>
  <c r="J3737" i="7" s="1"/>
  <c r="E3738" i="7"/>
  <c r="F3738" i="7" s="1"/>
  <c r="I3738" i="7" s="1"/>
  <c r="J3738" i="7" s="1"/>
  <c r="E3739" i="7"/>
  <c r="F3739" i="7" s="1"/>
  <c r="I3739" i="7" s="1"/>
  <c r="J3739" i="7" s="1"/>
  <c r="E3740" i="7"/>
  <c r="F3740" i="7" s="1"/>
  <c r="I3740" i="7" s="1"/>
  <c r="J3740" i="7" s="1"/>
  <c r="E3741" i="7"/>
  <c r="F3741" i="7" s="1"/>
  <c r="I3741" i="7" s="1"/>
  <c r="J3741" i="7" s="1"/>
  <c r="E3742" i="7"/>
  <c r="F3742" i="7" s="1"/>
  <c r="I3742" i="7" s="1"/>
  <c r="J3742" i="7" s="1"/>
  <c r="E3743" i="7"/>
  <c r="F3743" i="7" s="1"/>
  <c r="I3743" i="7" s="1"/>
  <c r="J3743" i="7" s="1"/>
  <c r="E3744" i="7"/>
  <c r="F3744" i="7" s="1"/>
  <c r="I3744" i="7" s="1"/>
  <c r="J3744" i="7" s="1"/>
  <c r="E3745" i="7"/>
  <c r="F3745" i="7" s="1"/>
  <c r="I3745" i="7" s="1"/>
  <c r="J3745" i="7" s="1"/>
  <c r="E3746" i="7"/>
  <c r="F3746" i="7" s="1"/>
  <c r="I3746" i="7" s="1"/>
  <c r="J3746" i="7" s="1"/>
  <c r="E3747" i="7"/>
  <c r="F3747" i="7" s="1"/>
  <c r="I3747" i="7" s="1"/>
  <c r="J3747" i="7" s="1"/>
  <c r="E3748" i="7"/>
  <c r="F3748" i="7" s="1"/>
  <c r="I3748" i="7" s="1"/>
  <c r="J3748" i="7" s="1"/>
  <c r="E3749" i="7"/>
  <c r="F3749" i="7" s="1"/>
  <c r="I3749" i="7" s="1"/>
  <c r="J3749" i="7" s="1"/>
  <c r="E3750" i="7"/>
  <c r="F3750" i="7" s="1"/>
  <c r="I3750" i="7" s="1"/>
  <c r="J3750" i="7" s="1"/>
  <c r="E3751" i="7"/>
  <c r="F3751" i="7" s="1"/>
  <c r="I3751" i="7" s="1"/>
  <c r="J3751" i="7" s="1"/>
  <c r="E3752" i="7"/>
  <c r="F3752" i="7" s="1"/>
  <c r="I3752" i="7" s="1"/>
  <c r="J3752" i="7" s="1"/>
  <c r="E3753" i="7"/>
  <c r="F3753" i="7" s="1"/>
  <c r="I3753" i="7" s="1"/>
  <c r="J3753" i="7" s="1"/>
  <c r="E3754" i="7"/>
  <c r="F3754" i="7" s="1"/>
  <c r="I3754" i="7" s="1"/>
  <c r="J3754" i="7" s="1"/>
  <c r="E3755" i="7"/>
  <c r="F3755" i="7" s="1"/>
  <c r="I3755" i="7" s="1"/>
  <c r="J3755" i="7" s="1"/>
  <c r="E3756" i="7"/>
  <c r="F3756" i="7" s="1"/>
  <c r="I3756" i="7" s="1"/>
  <c r="J3756" i="7" s="1"/>
  <c r="E3757" i="7"/>
  <c r="F3757" i="7" s="1"/>
  <c r="I3757" i="7" s="1"/>
  <c r="J3757" i="7" s="1"/>
  <c r="E3758" i="7"/>
  <c r="F3758" i="7" s="1"/>
  <c r="I3758" i="7" s="1"/>
  <c r="J3758" i="7" s="1"/>
  <c r="E3759" i="7"/>
  <c r="F3759" i="7" s="1"/>
  <c r="I3759" i="7" s="1"/>
  <c r="J3759" i="7" s="1"/>
  <c r="E3760" i="7"/>
  <c r="F3760" i="7" s="1"/>
  <c r="I3760" i="7" s="1"/>
  <c r="J3760" i="7" s="1"/>
  <c r="E3761" i="7"/>
  <c r="F3761" i="7" s="1"/>
  <c r="I3761" i="7" s="1"/>
  <c r="J3761" i="7" s="1"/>
  <c r="E3762" i="7"/>
  <c r="F3762" i="7" s="1"/>
  <c r="I3762" i="7" s="1"/>
  <c r="J3762" i="7" s="1"/>
  <c r="E3763" i="7"/>
  <c r="F3763" i="7" s="1"/>
  <c r="I3763" i="7" s="1"/>
  <c r="J3763" i="7" s="1"/>
  <c r="E3764" i="7"/>
  <c r="F3764" i="7" s="1"/>
  <c r="I3764" i="7" s="1"/>
  <c r="J3764" i="7" s="1"/>
  <c r="E3765" i="7"/>
  <c r="F3765" i="7" s="1"/>
  <c r="I3765" i="7" s="1"/>
  <c r="J3765" i="7" s="1"/>
  <c r="E3766" i="7"/>
  <c r="F3766" i="7" s="1"/>
  <c r="I3766" i="7" s="1"/>
  <c r="J3766" i="7" s="1"/>
  <c r="E3767" i="7"/>
  <c r="F3767" i="7" s="1"/>
  <c r="I3767" i="7" s="1"/>
  <c r="J3767" i="7" s="1"/>
  <c r="E3768" i="7"/>
  <c r="F3768" i="7" s="1"/>
  <c r="I3768" i="7" s="1"/>
  <c r="J3768" i="7" s="1"/>
  <c r="E3769" i="7"/>
  <c r="F3769" i="7" s="1"/>
  <c r="I3769" i="7" s="1"/>
  <c r="J3769" i="7" s="1"/>
  <c r="E3770" i="7"/>
  <c r="F3770" i="7" s="1"/>
  <c r="I3770" i="7" s="1"/>
  <c r="J3770" i="7" s="1"/>
  <c r="E3771" i="7"/>
  <c r="F3771" i="7" s="1"/>
  <c r="I3771" i="7" s="1"/>
  <c r="J3771" i="7" s="1"/>
  <c r="E3772" i="7"/>
  <c r="F3772" i="7" s="1"/>
  <c r="I3772" i="7" s="1"/>
  <c r="J3772" i="7" s="1"/>
  <c r="E3773" i="7"/>
  <c r="F3773" i="7" s="1"/>
  <c r="I3773" i="7" s="1"/>
  <c r="J3773" i="7" s="1"/>
  <c r="E3774" i="7"/>
  <c r="F3774" i="7" s="1"/>
  <c r="I3774" i="7" s="1"/>
  <c r="J3774" i="7" s="1"/>
  <c r="E3775" i="7"/>
  <c r="F3775" i="7" s="1"/>
  <c r="I3775" i="7" s="1"/>
  <c r="J3775" i="7" s="1"/>
  <c r="E3776" i="7"/>
  <c r="F3776" i="7" s="1"/>
  <c r="I3776" i="7" s="1"/>
  <c r="J3776" i="7" s="1"/>
  <c r="E3777" i="7"/>
  <c r="F3777" i="7" s="1"/>
  <c r="I3777" i="7" s="1"/>
  <c r="J3777" i="7" s="1"/>
  <c r="E3778" i="7"/>
  <c r="F3778" i="7" s="1"/>
  <c r="I3778" i="7" s="1"/>
  <c r="J3778" i="7" s="1"/>
  <c r="E3779" i="7"/>
  <c r="F3779" i="7" s="1"/>
  <c r="I3779" i="7" s="1"/>
  <c r="J3779" i="7" s="1"/>
  <c r="E3780" i="7"/>
  <c r="F3780" i="7" s="1"/>
  <c r="I3780" i="7" s="1"/>
  <c r="J3780" i="7" s="1"/>
  <c r="E3781" i="7"/>
  <c r="F3781" i="7" s="1"/>
  <c r="I3781" i="7" s="1"/>
  <c r="J3781" i="7" s="1"/>
  <c r="E3782" i="7"/>
  <c r="F3782" i="7" s="1"/>
  <c r="I3782" i="7" s="1"/>
  <c r="J3782" i="7" s="1"/>
  <c r="E3783" i="7"/>
  <c r="F3783" i="7" s="1"/>
  <c r="I3783" i="7" s="1"/>
  <c r="J3783" i="7" s="1"/>
  <c r="E3784" i="7"/>
  <c r="F3784" i="7" s="1"/>
  <c r="I3784" i="7" s="1"/>
  <c r="J3784" i="7" s="1"/>
  <c r="E3785" i="7"/>
  <c r="F3785" i="7" s="1"/>
  <c r="I3785" i="7" s="1"/>
  <c r="J3785" i="7" s="1"/>
  <c r="E3786" i="7"/>
  <c r="F3786" i="7" s="1"/>
  <c r="I3786" i="7" s="1"/>
  <c r="J3786" i="7" s="1"/>
  <c r="E3787" i="7"/>
  <c r="F3787" i="7" s="1"/>
  <c r="I3787" i="7" s="1"/>
  <c r="J3787" i="7" s="1"/>
  <c r="E3788" i="7"/>
  <c r="F3788" i="7" s="1"/>
  <c r="I3788" i="7" s="1"/>
  <c r="J3788" i="7" s="1"/>
  <c r="E3789" i="7"/>
  <c r="F3789" i="7" s="1"/>
  <c r="I3789" i="7" s="1"/>
  <c r="J3789" i="7" s="1"/>
  <c r="E3790" i="7"/>
  <c r="F3790" i="7" s="1"/>
  <c r="I3790" i="7" s="1"/>
  <c r="J3790" i="7" s="1"/>
  <c r="E3791" i="7"/>
  <c r="F3791" i="7" s="1"/>
  <c r="I3791" i="7" s="1"/>
  <c r="J3791" i="7" s="1"/>
  <c r="E3792" i="7"/>
  <c r="F3792" i="7" s="1"/>
  <c r="I3792" i="7" s="1"/>
  <c r="J3792" i="7" s="1"/>
  <c r="E3793" i="7"/>
  <c r="F3793" i="7" s="1"/>
  <c r="I3793" i="7" s="1"/>
  <c r="J3793" i="7" s="1"/>
  <c r="E3794" i="7"/>
  <c r="F3794" i="7" s="1"/>
  <c r="I3794" i="7" s="1"/>
  <c r="J3794" i="7" s="1"/>
  <c r="E3795" i="7"/>
  <c r="F3795" i="7" s="1"/>
  <c r="I3795" i="7" s="1"/>
  <c r="J3795" i="7" s="1"/>
  <c r="E3796" i="7"/>
  <c r="F3796" i="7" s="1"/>
  <c r="I3796" i="7" s="1"/>
  <c r="J3796" i="7" s="1"/>
  <c r="E3797" i="7"/>
  <c r="F3797" i="7" s="1"/>
  <c r="I3797" i="7" s="1"/>
  <c r="J3797" i="7" s="1"/>
  <c r="E3798" i="7"/>
  <c r="F3798" i="7" s="1"/>
  <c r="I3798" i="7" s="1"/>
  <c r="J3798" i="7" s="1"/>
  <c r="E3799" i="7"/>
  <c r="F3799" i="7" s="1"/>
  <c r="I3799" i="7" s="1"/>
  <c r="J3799" i="7" s="1"/>
  <c r="E3800" i="7"/>
  <c r="F3800" i="7" s="1"/>
  <c r="I3800" i="7" s="1"/>
  <c r="J3800" i="7" s="1"/>
  <c r="E3801" i="7"/>
  <c r="F3801" i="7" s="1"/>
  <c r="I3801" i="7" s="1"/>
  <c r="J3801" i="7" s="1"/>
  <c r="E3802" i="7"/>
  <c r="F3802" i="7" s="1"/>
  <c r="I3802" i="7" s="1"/>
  <c r="J3802" i="7" s="1"/>
  <c r="E3803" i="7"/>
  <c r="F3803" i="7" s="1"/>
  <c r="I3803" i="7" s="1"/>
  <c r="J3803" i="7" s="1"/>
  <c r="E3804" i="7"/>
  <c r="F3804" i="7" s="1"/>
  <c r="I3804" i="7" s="1"/>
  <c r="J3804" i="7" s="1"/>
  <c r="E3805" i="7"/>
  <c r="F3805" i="7" s="1"/>
  <c r="I3805" i="7" s="1"/>
  <c r="J3805" i="7" s="1"/>
  <c r="E3806" i="7"/>
  <c r="F3806" i="7" s="1"/>
  <c r="I3806" i="7" s="1"/>
  <c r="J3806" i="7" s="1"/>
  <c r="E3807" i="7"/>
  <c r="F3807" i="7" s="1"/>
  <c r="I3807" i="7" s="1"/>
  <c r="J3807" i="7" s="1"/>
  <c r="E3808" i="7"/>
  <c r="F3808" i="7" s="1"/>
  <c r="I3808" i="7" s="1"/>
  <c r="J3808" i="7" s="1"/>
  <c r="E3809" i="7"/>
  <c r="F3809" i="7" s="1"/>
  <c r="I3809" i="7" s="1"/>
  <c r="J3809" i="7" s="1"/>
  <c r="E3810" i="7"/>
  <c r="F3810" i="7" s="1"/>
  <c r="I3810" i="7" s="1"/>
  <c r="J3810" i="7" s="1"/>
  <c r="E3811" i="7"/>
  <c r="F3811" i="7" s="1"/>
  <c r="I3811" i="7" s="1"/>
  <c r="J3811" i="7" s="1"/>
  <c r="E3812" i="7"/>
  <c r="F3812" i="7" s="1"/>
  <c r="I3812" i="7" s="1"/>
  <c r="J3812" i="7" s="1"/>
  <c r="E3813" i="7"/>
  <c r="F3813" i="7" s="1"/>
  <c r="I3813" i="7" s="1"/>
  <c r="J3813" i="7" s="1"/>
  <c r="E3814" i="7"/>
  <c r="F3814" i="7" s="1"/>
  <c r="I3814" i="7" s="1"/>
  <c r="J3814" i="7" s="1"/>
  <c r="E3815" i="7"/>
  <c r="F3815" i="7" s="1"/>
  <c r="I3815" i="7" s="1"/>
  <c r="J3815" i="7" s="1"/>
  <c r="E3816" i="7"/>
  <c r="F3816" i="7" s="1"/>
  <c r="I3816" i="7" s="1"/>
  <c r="J3816" i="7" s="1"/>
  <c r="E3817" i="7"/>
  <c r="F3817" i="7" s="1"/>
  <c r="I3817" i="7" s="1"/>
  <c r="J3817" i="7" s="1"/>
  <c r="E3818" i="7"/>
  <c r="F3818" i="7" s="1"/>
  <c r="I3818" i="7" s="1"/>
  <c r="J3818" i="7" s="1"/>
  <c r="E3819" i="7"/>
  <c r="F3819" i="7" s="1"/>
  <c r="I3819" i="7" s="1"/>
  <c r="J3819" i="7" s="1"/>
  <c r="E3820" i="7"/>
  <c r="F3820" i="7" s="1"/>
  <c r="I3820" i="7" s="1"/>
  <c r="J3820" i="7" s="1"/>
  <c r="E3821" i="7"/>
  <c r="F3821" i="7" s="1"/>
  <c r="I3821" i="7" s="1"/>
  <c r="J3821" i="7" s="1"/>
  <c r="E3822" i="7"/>
  <c r="F3822" i="7" s="1"/>
  <c r="I3822" i="7" s="1"/>
  <c r="J3822" i="7" s="1"/>
  <c r="E3823" i="7"/>
  <c r="F3823" i="7" s="1"/>
  <c r="I3823" i="7" s="1"/>
  <c r="J3823" i="7" s="1"/>
  <c r="E3824" i="7"/>
  <c r="F3824" i="7" s="1"/>
  <c r="I3824" i="7" s="1"/>
  <c r="J3824" i="7" s="1"/>
  <c r="E3825" i="7"/>
  <c r="F3825" i="7" s="1"/>
  <c r="I3825" i="7" s="1"/>
  <c r="J3825" i="7" s="1"/>
  <c r="E3826" i="7"/>
  <c r="F3826" i="7" s="1"/>
  <c r="I3826" i="7" s="1"/>
  <c r="J3826" i="7" s="1"/>
  <c r="E3827" i="7"/>
  <c r="F3827" i="7" s="1"/>
  <c r="I3827" i="7" s="1"/>
  <c r="J3827" i="7" s="1"/>
  <c r="E3828" i="7"/>
  <c r="F3828" i="7" s="1"/>
  <c r="I3828" i="7" s="1"/>
  <c r="J3828" i="7" s="1"/>
  <c r="E3829" i="7"/>
  <c r="F3829" i="7" s="1"/>
  <c r="I3829" i="7" s="1"/>
  <c r="J3829" i="7" s="1"/>
  <c r="E3830" i="7"/>
  <c r="F3830" i="7" s="1"/>
  <c r="I3830" i="7" s="1"/>
  <c r="J3830" i="7" s="1"/>
  <c r="E3831" i="7"/>
  <c r="F3831" i="7" s="1"/>
  <c r="I3831" i="7" s="1"/>
  <c r="J3831" i="7" s="1"/>
  <c r="E3832" i="7"/>
  <c r="F3832" i="7" s="1"/>
  <c r="I3832" i="7" s="1"/>
  <c r="J3832" i="7" s="1"/>
  <c r="E3833" i="7"/>
  <c r="F3833" i="7" s="1"/>
  <c r="I3833" i="7" s="1"/>
  <c r="J3833" i="7" s="1"/>
  <c r="E3834" i="7"/>
  <c r="F3834" i="7" s="1"/>
  <c r="I3834" i="7" s="1"/>
  <c r="J3834" i="7" s="1"/>
  <c r="E3835" i="7"/>
  <c r="F3835" i="7" s="1"/>
  <c r="I3835" i="7" s="1"/>
  <c r="J3835" i="7" s="1"/>
  <c r="E3836" i="7"/>
  <c r="F3836" i="7" s="1"/>
  <c r="I3836" i="7" s="1"/>
  <c r="J3836" i="7" s="1"/>
  <c r="E3837" i="7"/>
  <c r="F3837" i="7" s="1"/>
  <c r="I3837" i="7" s="1"/>
  <c r="J3837" i="7" s="1"/>
  <c r="E3838" i="7"/>
  <c r="F3838" i="7" s="1"/>
  <c r="I3838" i="7" s="1"/>
  <c r="J3838" i="7" s="1"/>
  <c r="E3839" i="7"/>
  <c r="F3839" i="7" s="1"/>
  <c r="I3839" i="7" s="1"/>
  <c r="J3839" i="7" s="1"/>
  <c r="E3840" i="7"/>
  <c r="F3840" i="7" s="1"/>
  <c r="I3840" i="7" s="1"/>
  <c r="J3840" i="7" s="1"/>
  <c r="E3841" i="7"/>
  <c r="F3841" i="7" s="1"/>
  <c r="I3841" i="7" s="1"/>
  <c r="J3841" i="7" s="1"/>
  <c r="E3842" i="7"/>
  <c r="F3842" i="7" s="1"/>
  <c r="I3842" i="7" s="1"/>
  <c r="J3842" i="7" s="1"/>
  <c r="E3843" i="7"/>
  <c r="F3843" i="7" s="1"/>
  <c r="I3843" i="7" s="1"/>
  <c r="J3843" i="7" s="1"/>
  <c r="E3844" i="7"/>
  <c r="F3844" i="7" s="1"/>
  <c r="I3844" i="7" s="1"/>
  <c r="J3844" i="7" s="1"/>
  <c r="E3845" i="7"/>
  <c r="F3845" i="7" s="1"/>
  <c r="I3845" i="7" s="1"/>
  <c r="J3845" i="7" s="1"/>
  <c r="E3846" i="7"/>
  <c r="F3846" i="7" s="1"/>
  <c r="I3846" i="7" s="1"/>
  <c r="J3846" i="7" s="1"/>
  <c r="E3847" i="7"/>
  <c r="F3847" i="7" s="1"/>
  <c r="I3847" i="7" s="1"/>
  <c r="J3847" i="7" s="1"/>
  <c r="E3848" i="7"/>
  <c r="F3848" i="7" s="1"/>
  <c r="I3848" i="7" s="1"/>
  <c r="J3848" i="7" s="1"/>
  <c r="E3849" i="7"/>
  <c r="F3849" i="7" s="1"/>
  <c r="I3849" i="7" s="1"/>
  <c r="J3849" i="7" s="1"/>
  <c r="E3850" i="7"/>
  <c r="F3850" i="7" s="1"/>
  <c r="I3850" i="7" s="1"/>
  <c r="J3850" i="7" s="1"/>
  <c r="E3851" i="7"/>
  <c r="F3851" i="7" s="1"/>
  <c r="I3851" i="7" s="1"/>
  <c r="J3851" i="7" s="1"/>
  <c r="E3852" i="7"/>
  <c r="F3852" i="7" s="1"/>
  <c r="I3852" i="7" s="1"/>
  <c r="J3852" i="7" s="1"/>
  <c r="E3853" i="7"/>
  <c r="F3853" i="7" s="1"/>
  <c r="I3853" i="7" s="1"/>
  <c r="J3853" i="7" s="1"/>
  <c r="E3854" i="7"/>
  <c r="F3854" i="7" s="1"/>
  <c r="I3854" i="7" s="1"/>
  <c r="J3854" i="7" s="1"/>
  <c r="E3855" i="7"/>
  <c r="F3855" i="7" s="1"/>
  <c r="I3855" i="7" s="1"/>
  <c r="J3855" i="7" s="1"/>
  <c r="E3856" i="7"/>
  <c r="F3856" i="7" s="1"/>
  <c r="I3856" i="7" s="1"/>
  <c r="J3856" i="7" s="1"/>
  <c r="E3857" i="7"/>
  <c r="F3857" i="7" s="1"/>
  <c r="I3857" i="7" s="1"/>
  <c r="J3857" i="7" s="1"/>
  <c r="E3858" i="7"/>
  <c r="F3858" i="7" s="1"/>
  <c r="I3858" i="7" s="1"/>
  <c r="J3858" i="7" s="1"/>
  <c r="E3859" i="7"/>
  <c r="F3859" i="7" s="1"/>
  <c r="I3859" i="7" s="1"/>
  <c r="J3859" i="7" s="1"/>
  <c r="E3860" i="7"/>
  <c r="F3860" i="7" s="1"/>
  <c r="I3860" i="7" s="1"/>
  <c r="J3860" i="7" s="1"/>
  <c r="E3861" i="7"/>
  <c r="F3861" i="7" s="1"/>
  <c r="I3861" i="7" s="1"/>
  <c r="J3861" i="7" s="1"/>
  <c r="E3862" i="7"/>
  <c r="F3862" i="7" s="1"/>
  <c r="I3862" i="7" s="1"/>
  <c r="J3862" i="7" s="1"/>
  <c r="E3863" i="7"/>
  <c r="F3863" i="7" s="1"/>
  <c r="I3863" i="7" s="1"/>
  <c r="J3863" i="7" s="1"/>
  <c r="E3864" i="7"/>
  <c r="F3864" i="7" s="1"/>
  <c r="I3864" i="7" s="1"/>
  <c r="J3864" i="7" s="1"/>
  <c r="E3865" i="7"/>
  <c r="F3865" i="7" s="1"/>
  <c r="I3865" i="7" s="1"/>
  <c r="J3865" i="7" s="1"/>
  <c r="E3866" i="7"/>
  <c r="F3866" i="7" s="1"/>
  <c r="I3866" i="7" s="1"/>
  <c r="J3866" i="7" s="1"/>
  <c r="E3867" i="7"/>
  <c r="F3867" i="7" s="1"/>
  <c r="I3867" i="7" s="1"/>
  <c r="J3867" i="7" s="1"/>
  <c r="E3868" i="7"/>
  <c r="F3868" i="7" s="1"/>
  <c r="I3868" i="7" s="1"/>
  <c r="J3868" i="7" s="1"/>
  <c r="E3869" i="7"/>
  <c r="F3869" i="7" s="1"/>
  <c r="I3869" i="7" s="1"/>
  <c r="J3869" i="7" s="1"/>
  <c r="E3870" i="7"/>
  <c r="F3870" i="7" s="1"/>
  <c r="I3870" i="7" s="1"/>
  <c r="J3870" i="7" s="1"/>
  <c r="E3871" i="7"/>
  <c r="F3871" i="7" s="1"/>
  <c r="I3871" i="7" s="1"/>
  <c r="J3871" i="7" s="1"/>
  <c r="E3872" i="7"/>
  <c r="F3872" i="7" s="1"/>
  <c r="I3872" i="7" s="1"/>
  <c r="J3872" i="7" s="1"/>
  <c r="E3873" i="7"/>
  <c r="F3873" i="7" s="1"/>
  <c r="I3873" i="7" s="1"/>
  <c r="J3873" i="7" s="1"/>
  <c r="E3874" i="7"/>
  <c r="F3874" i="7" s="1"/>
  <c r="I3874" i="7" s="1"/>
  <c r="J3874" i="7" s="1"/>
  <c r="E3875" i="7"/>
  <c r="F3875" i="7" s="1"/>
  <c r="I3875" i="7" s="1"/>
  <c r="J3875" i="7" s="1"/>
  <c r="E3876" i="7"/>
  <c r="F3876" i="7" s="1"/>
  <c r="I3876" i="7" s="1"/>
  <c r="J3876" i="7" s="1"/>
  <c r="E3877" i="7"/>
  <c r="F3877" i="7" s="1"/>
  <c r="I3877" i="7" s="1"/>
  <c r="J3877" i="7" s="1"/>
  <c r="E3878" i="7"/>
  <c r="F3878" i="7" s="1"/>
  <c r="I3878" i="7" s="1"/>
  <c r="J3878" i="7" s="1"/>
  <c r="E3879" i="7"/>
  <c r="F3879" i="7" s="1"/>
  <c r="I3879" i="7" s="1"/>
  <c r="J3879" i="7" s="1"/>
  <c r="E3880" i="7"/>
  <c r="F3880" i="7" s="1"/>
  <c r="I3880" i="7" s="1"/>
  <c r="J3880" i="7" s="1"/>
  <c r="E3881" i="7"/>
  <c r="F3881" i="7" s="1"/>
  <c r="I3881" i="7" s="1"/>
  <c r="J3881" i="7" s="1"/>
  <c r="E3882" i="7"/>
  <c r="F3882" i="7" s="1"/>
  <c r="I3882" i="7" s="1"/>
  <c r="J3882" i="7" s="1"/>
  <c r="E3883" i="7"/>
  <c r="F3883" i="7" s="1"/>
  <c r="I3883" i="7" s="1"/>
  <c r="J3883" i="7" s="1"/>
  <c r="E3884" i="7"/>
  <c r="F3884" i="7" s="1"/>
  <c r="I3884" i="7" s="1"/>
  <c r="J3884" i="7" s="1"/>
  <c r="E3885" i="7"/>
  <c r="F3885" i="7" s="1"/>
  <c r="I3885" i="7" s="1"/>
  <c r="J3885" i="7" s="1"/>
  <c r="E3886" i="7"/>
  <c r="F3886" i="7" s="1"/>
  <c r="I3886" i="7" s="1"/>
  <c r="J3886" i="7" s="1"/>
  <c r="E3887" i="7"/>
  <c r="F3887" i="7" s="1"/>
  <c r="I3887" i="7" s="1"/>
  <c r="J3887" i="7" s="1"/>
  <c r="E3888" i="7"/>
  <c r="F3888" i="7" s="1"/>
  <c r="I3888" i="7" s="1"/>
  <c r="J3888" i="7" s="1"/>
  <c r="E3889" i="7"/>
  <c r="F3889" i="7" s="1"/>
  <c r="I3889" i="7" s="1"/>
  <c r="J3889" i="7" s="1"/>
  <c r="E3890" i="7"/>
  <c r="F3890" i="7" s="1"/>
  <c r="I3890" i="7" s="1"/>
  <c r="J3890" i="7" s="1"/>
  <c r="E3891" i="7"/>
  <c r="F3891" i="7" s="1"/>
  <c r="I3891" i="7" s="1"/>
  <c r="J3891" i="7" s="1"/>
  <c r="E3892" i="7"/>
  <c r="F3892" i="7" s="1"/>
  <c r="I3892" i="7" s="1"/>
  <c r="J3892" i="7" s="1"/>
  <c r="E3893" i="7"/>
  <c r="F3893" i="7" s="1"/>
  <c r="I3893" i="7" s="1"/>
  <c r="J3893" i="7" s="1"/>
  <c r="E3894" i="7"/>
  <c r="F3894" i="7" s="1"/>
  <c r="I3894" i="7" s="1"/>
  <c r="J3894" i="7" s="1"/>
  <c r="E3895" i="7"/>
  <c r="F3895" i="7" s="1"/>
  <c r="I3895" i="7" s="1"/>
  <c r="J3895" i="7" s="1"/>
  <c r="E3896" i="7"/>
  <c r="F3896" i="7" s="1"/>
  <c r="I3896" i="7" s="1"/>
  <c r="J3896" i="7" s="1"/>
  <c r="E3897" i="7"/>
  <c r="F3897" i="7" s="1"/>
  <c r="I3897" i="7" s="1"/>
  <c r="J3897" i="7" s="1"/>
  <c r="E3898" i="7"/>
  <c r="F3898" i="7" s="1"/>
  <c r="I3898" i="7" s="1"/>
  <c r="J3898" i="7" s="1"/>
  <c r="E3899" i="7"/>
  <c r="F3899" i="7" s="1"/>
  <c r="I3899" i="7" s="1"/>
  <c r="J3899" i="7" s="1"/>
  <c r="E3900" i="7"/>
  <c r="F3900" i="7" s="1"/>
  <c r="I3900" i="7" s="1"/>
  <c r="J3900" i="7" s="1"/>
  <c r="E3901" i="7"/>
  <c r="F3901" i="7" s="1"/>
  <c r="I3901" i="7" s="1"/>
  <c r="J3901" i="7" s="1"/>
  <c r="E3902" i="7"/>
  <c r="F3902" i="7" s="1"/>
  <c r="I3902" i="7" s="1"/>
  <c r="J3902" i="7" s="1"/>
  <c r="E3903" i="7"/>
  <c r="F3903" i="7" s="1"/>
  <c r="I3903" i="7" s="1"/>
  <c r="J3903" i="7" s="1"/>
  <c r="E3904" i="7"/>
  <c r="F3904" i="7" s="1"/>
  <c r="I3904" i="7" s="1"/>
  <c r="J3904" i="7" s="1"/>
  <c r="E3905" i="7"/>
  <c r="F3905" i="7" s="1"/>
  <c r="I3905" i="7" s="1"/>
  <c r="J3905" i="7" s="1"/>
  <c r="E3906" i="7"/>
  <c r="F3906" i="7" s="1"/>
  <c r="I3906" i="7" s="1"/>
  <c r="J3906" i="7" s="1"/>
  <c r="E3907" i="7"/>
  <c r="F3907" i="7" s="1"/>
  <c r="I3907" i="7" s="1"/>
  <c r="J3907" i="7" s="1"/>
  <c r="E3908" i="7"/>
  <c r="F3908" i="7" s="1"/>
  <c r="I3908" i="7" s="1"/>
  <c r="J3908" i="7" s="1"/>
  <c r="E3909" i="7"/>
  <c r="F3909" i="7" s="1"/>
  <c r="I3909" i="7" s="1"/>
  <c r="J3909" i="7" s="1"/>
  <c r="E3910" i="7"/>
  <c r="F3910" i="7" s="1"/>
  <c r="I3910" i="7" s="1"/>
  <c r="J3910" i="7" s="1"/>
  <c r="E3911" i="7"/>
  <c r="F3911" i="7" s="1"/>
  <c r="I3911" i="7" s="1"/>
  <c r="J3911" i="7" s="1"/>
  <c r="E3912" i="7"/>
  <c r="F3912" i="7" s="1"/>
  <c r="I3912" i="7" s="1"/>
  <c r="J3912" i="7" s="1"/>
  <c r="E3913" i="7"/>
  <c r="F3913" i="7" s="1"/>
  <c r="I3913" i="7" s="1"/>
  <c r="J3913" i="7" s="1"/>
  <c r="E3914" i="7"/>
  <c r="F3914" i="7" s="1"/>
  <c r="I3914" i="7" s="1"/>
  <c r="J3914" i="7" s="1"/>
  <c r="E3915" i="7"/>
  <c r="F3915" i="7" s="1"/>
  <c r="I3915" i="7" s="1"/>
  <c r="J3915" i="7" s="1"/>
  <c r="E3916" i="7"/>
  <c r="F3916" i="7" s="1"/>
  <c r="I3916" i="7" s="1"/>
  <c r="J3916" i="7" s="1"/>
  <c r="E3917" i="7"/>
  <c r="F3917" i="7" s="1"/>
  <c r="I3917" i="7" s="1"/>
  <c r="J3917" i="7" s="1"/>
  <c r="E3918" i="7"/>
  <c r="F3918" i="7" s="1"/>
  <c r="I3918" i="7" s="1"/>
  <c r="J3918" i="7" s="1"/>
  <c r="E3919" i="7"/>
  <c r="F3919" i="7" s="1"/>
  <c r="I3919" i="7" s="1"/>
  <c r="J3919" i="7" s="1"/>
  <c r="E3920" i="7"/>
  <c r="F3920" i="7" s="1"/>
  <c r="I3920" i="7" s="1"/>
  <c r="J3920" i="7" s="1"/>
  <c r="E3921" i="7"/>
  <c r="F3921" i="7" s="1"/>
  <c r="I3921" i="7" s="1"/>
  <c r="J3921" i="7" s="1"/>
  <c r="E3922" i="7"/>
  <c r="F3922" i="7" s="1"/>
  <c r="I3922" i="7" s="1"/>
  <c r="J3922" i="7" s="1"/>
  <c r="E3923" i="7"/>
  <c r="F3923" i="7" s="1"/>
  <c r="I3923" i="7" s="1"/>
  <c r="J3923" i="7" s="1"/>
  <c r="E3924" i="7"/>
  <c r="F3924" i="7" s="1"/>
  <c r="I3924" i="7" s="1"/>
  <c r="J3924" i="7" s="1"/>
  <c r="E3925" i="7"/>
  <c r="F3925" i="7" s="1"/>
  <c r="I3925" i="7" s="1"/>
  <c r="J3925" i="7" s="1"/>
  <c r="E3926" i="7"/>
  <c r="F3926" i="7" s="1"/>
  <c r="I3926" i="7" s="1"/>
  <c r="J3926" i="7" s="1"/>
  <c r="E3927" i="7"/>
  <c r="F3927" i="7" s="1"/>
  <c r="I3927" i="7" s="1"/>
  <c r="J3927" i="7" s="1"/>
  <c r="E3928" i="7"/>
  <c r="F3928" i="7" s="1"/>
  <c r="I3928" i="7" s="1"/>
  <c r="J3928" i="7" s="1"/>
  <c r="E3929" i="7"/>
  <c r="F3929" i="7" s="1"/>
  <c r="I3929" i="7" s="1"/>
  <c r="J3929" i="7" s="1"/>
  <c r="E3930" i="7"/>
  <c r="F3930" i="7" s="1"/>
  <c r="I3930" i="7" s="1"/>
  <c r="J3930" i="7" s="1"/>
  <c r="E3931" i="7"/>
  <c r="F3931" i="7" s="1"/>
  <c r="I3931" i="7" s="1"/>
  <c r="J3931" i="7" s="1"/>
  <c r="E3932" i="7"/>
  <c r="F3932" i="7" s="1"/>
  <c r="I3932" i="7" s="1"/>
  <c r="J3932" i="7" s="1"/>
  <c r="E3933" i="7"/>
  <c r="F3933" i="7" s="1"/>
  <c r="I3933" i="7" s="1"/>
  <c r="J3933" i="7" s="1"/>
  <c r="E3934" i="7"/>
  <c r="F3934" i="7" s="1"/>
  <c r="I3934" i="7" s="1"/>
  <c r="J3934" i="7" s="1"/>
  <c r="E3935" i="7"/>
  <c r="F3935" i="7" s="1"/>
  <c r="I3935" i="7" s="1"/>
  <c r="J3935" i="7" s="1"/>
  <c r="E3936" i="7"/>
  <c r="F3936" i="7" s="1"/>
  <c r="I3936" i="7" s="1"/>
  <c r="J3936" i="7" s="1"/>
  <c r="E3937" i="7"/>
  <c r="F3937" i="7" s="1"/>
  <c r="I3937" i="7" s="1"/>
  <c r="J3937" i="7" s="1"/>
  <c r="E3938" i="7"/>
  <c r="F3938" i="7" s="1"/>
  <c r="I3938" i="7" s="1"/>
  <c r="J3938" i="7" s="1"/>
  <c r="E3939" i="7"/>
  <c r="F3939" i="7" s="1"/>
  <c r="I3939" i="7" s="1"/>
  <c r="J3939" i="7" s="1"/>
  <c r="E3940" i="7"/>
  <c r="F3940" i="7" s="1"/>
  <c r="I3940" i="7" s="1"/>
  <c r="J3940" i="7" s="1"/>
  <c r="E3941" i="7"/>
  <c r="F3941" i="7" s="1"/>
  <c r="I3941" i="7" s="1"/>
  <c r="J3941" i="7" s="1"/>
  <c r="E3942" i="7"/>
  <c r="F3942" i="7" s="1"/>
  <c r="I3942" i="7" s="1"/>
  <c r="J3942" i="7" s="1"/>
  <c r="E3943" i="7"/>
  <c r="F3943" i="7" s="1"/>
  <c r="I3943" i="7" s="1"/>
  <c r="J3943" i="7" s="1"/>
  <c r="E3944" i="7"/>
  <c r="F3944" i="7" s="1"/>
  <c r="I3944" i="7" s="1"/>
  <c r="J3944" i="7" s="1"/>
  <c r="E3945" i="7"/>
  <c r="F3945" i="7" s="1"/>
  <c r="I3945" i="7" s="1"/>
  <c r="J3945" i="7" s="1"/>
  <c r="E3946" i="7"/>
  <c r="F3946" i="7" s="1"/>
  <c r="I3946" i="7" s="1"/>
  <c r="J3946" i="7" s="1"/>
  <c r="E3947" i="7"/>
  <c r="F3947" i="7" s="1"/>
  <c r="I3947" i="7" s="1"/>
  <c r="J3947" i="7" s="1"/>
  <c r="E3948" i="7"/>
  <c r="F3948" i="7" s="1"/>
  <c r="I3948" i="7" s="1"/>
  <c r="J3948" i="7" s="1"/>
  <c r="E3949" i="7"/>
  <c r="F3949" i="7" s="1"/>
  <c r="I3949" i="7" s="1"/>
  <c r="J3949" i="7" s="1"/>
  <c r="E3950" i="7"/>
  <c r="F3950" i="7" s="1"/>
  <c r="I3950" i="7" s="1"/>
  <c r="J3950" i="7" s="1"/>
  <c r="E3951" i="7"/>
  <c r="F3951" i="7" s="1"/>
  <c r="I3951" i="7" s="1"/>
  <c r="J3951" i="7" s="1"/>
  <c r="E3952" i="7"/>
  <c r="F3952" i="7" s="1"/>
  <c r="I3952" i="7" s="1"/>
  <c r="J3952" i="7" s="1"/>
  <c r="E3953" i="7"/>
  <c r="F3953" i="7" s="1"/>
  <c r="I3953" i="7" s="1"/>
  <c r="J3953" i="7" s="1"/>
  <c r="E3954" i="7"/>
  <c r="F3954" i="7" s="1"/>
  <c r="I3954" i="7" s="1"/>
  <c r="J3954" i="7" s="1"/>
  <c r="E3955" i="7"/>
  <c r="F3955" i="7" s="1"/>
  <c r="I3955" i="7" s="1"/>
  <c r="J3955" i="7" s="1"/>
  <c r="E3956" i="7"/>
  <c r="F3956" i="7" s="1"/>
  <c r="I3956" i="7" s="1"/>
  <c r="J3956" i="7" s="1"/>
  <c r="E3957" i="7"/>
  <c r="F3957" i="7" s="1"/>
  <c r="I3957" i="7" s="1"/>
  <c r="J3957" i="7" s="1"/>
  <c r="E3958" i="7"/>
  <c r="F3958" i="7" s="1"/>
  <c r="I3958" i="7" s="1"/>
  <c r="J3958" i="7" s="1"/>
  <c r="E3959" i="7"/>
  <c r="F3959" i="7" s="1"/>
  <c r="I3959" i="7" s="1"/>
  <c r="J3959" i="7" s="1"/>
  <c r="E3960" i="7"/>
  <c r="F3960" i="7" s="1"/>
  <c r="I3960" i="7" s="1"/>
  <c r="J3960" i="7" s="1"/>
  <c r="E3961" i="7"/>
  <c r="F3961" i="7" s="1"/>
  <c r="I3961" i="7" s="1"/>
  <c r="J3961" i="7" s="1"/>
  <c r="E3962" i="7"/>
  <c r="F3962" i="7" s="1"/>
  <c r="I3962" i="7" s="1"/>
  <c r="J3962" i="7" s="1"/>
  <c r="E3963" i="7"/>
  <c r="F3963" i="7" s="1"/>
  <c r="I3963" i="7" s="1"/>
  <c r="J3963" i="7" s="1"/>
  <c r="E3964" i="7"/>
  <c r="F3964" i="7" s="1"/>
  <c r="I3964" i="7" s="1"/>
  <c r="J3964" i="7" s="1"/>
  <c r="E3965" i="7"/>
  <c r="F3965" i="7" s="1"/>
  <c r="I3965" i="7" s="1"/>
  <c r="J3965" i="7" s="1"/>
  <c r="E3966" i="7"/>
  <c r="F3966" i="7" s="1"/>
  <c r="I3966" i="7" s="1"/>
  <c r="J3966" i="7" s="1"/>
  <c r="E3967" i="7"/>
  <c r="F3967" i="7" s="1"/>
  <c r="I3967" i="7" s="1"/>
  <c r="J3967" i="7" s="1"/>
  <c r="E3968" i="7"/>
  <c r="F3968" i="7" s="1"/>
  <c r="I3968" i="7" s="1"/>
  <c r="J3968" i="7" s="1"/>
  <c r="E3969" i="7"/>
  <c r="F3969" i="7" s="1"/>
  <c r="I3969" i="7" s="1"/>
  <c r="J3969" i="7" s="1"/>
  <c r="E3970" i="7"/>
  <c r="F3970" i="7" s="1"/>
  <c r="I3970" i="7" s="1"/>
  <c r="J3970" i="7" s="1"/>
  <c r="E3971" i="7"/>
  <c r="F3971" i="7" s="1"/>
  <c r="I3971" i="7" s="1"/>
  <c r="J3971" i="7" s="1"/>
  <c r="E3972" i="7"/>
  <c r="F3972" i="7" s="1"/>
  <c r="I3972" i="7" s="1"/>
  <c r="J3972" i="7" s="1"/>
  <c r="E3973" i="7"/>
  <c r="F3973" i="7" s="1"/>
  <c r="I3973" i="7" s="1"/>
  <c r="J3973" i="7" s="1"/>
  <c r="E3974" i="7"/>
  <c r="F3974" i="7" s="1"/>
  <c r="I3974" i="7" s="1"/>
  <c r="J3974" i="7" s="1"/>
  <c r="E3975" i="7"/>
  <c r="F3975" i="7" s="1"/>
  <c r="I3975" i="7" s="1"/>
  <c r="J3975" i="7" s="1"/>
  <c r="E3976" i="7"/>
  <c r="F3976" i="7" s="1"/>
  <c r="I3976" i="7" s="1"/>
  <c r="J3976" i="7" s="1"/>
  <c r="E3977" i="7"/>
  <c r="F3977" i="7" s="1"/>
  <c r="I3977" i="7" s="1"/>
  <c r="J3977" i="7" s="1"/>
  <c r="E3978" i="7"/>
  <c r="F3978" i="7" s="1"/>
  <c r="I3978" i="7" s="1"/>
  <c r="J3978" i="7" s="1"/>
  <c r="E3979" i="7"/>
  <c r="F3979" i="7" s="1"/>
  <c r="I3979" i="7" s="1"/>
  <c r="J3979" i="7" s="1"/>
  <c r="E3980" i="7"/>
  <c r="F3980" i="7" s="1"/>
  <c r="I3980" i="7" s="1"/>
  <c r="J3980" i="7" s="1"/>
  <c r="E3981" i="7"/>
  <c r="F3981" i="7" s="1"/>
  <c r="I3981" i="7" s="1"/>
  <c r="J3981" i="7" s="1"/>
  <c r="E3982" i="7"/>
  <c r="F3982" i="7" s="1"/>
  <c r="I3982" i="7" s="1"/>
  <c r="J3982" i="7" s="1"/>
  <c r="E3983" i="7"/>
  <c r="F3983" i="7" s="1"/>
  <c r="I3983" i="7" s="1"/>
  <c r="J3983" i="7" s="1"/>
  <c r="E3984" i="7"/>
  <c r="F3984" i="7" s="1"/>
  <c r="I3984" i="7" s="1"/>
  <c r="J3984" i="7" s="1"/>
  <c r="E3985" i="7"/>
  <c r="F3985" i="7" s="1"/>
  <c r="I3985" i="7" s="1"/>
  <c r="J3985" i="7" s="1"/>
  <c r="E3986" i="7"/>
  <c r="F3986" i="7" s="1"/>
  <c r="I3986" i="7" s="1"/>
  <c r="J3986" i="7" s="1"/>
  <c r="E3987" i="7"/>
  <c r="F3987" i="7" s="1"/>
  <c r="I3987" i="7" s="1"/>
  <c r="J3987" i="7" s="1"/>
  <c r="E3988" i="7"/>
  <c r="F3988" i="7" s="1"/>
  <c r="I3988" i="7" s="1"/>
  <c r="J3988" i="7" s="1"/>
  <c r="E3989" i="7"/>
  <c r="F3989" i="7" s="1"/>
  <c r="I3989" i="7" s="1"/>
  <c r="J3989" i="7" s="1"/>
  <c r="E3990" i="7"/>
  <c r="F3990" i="7" s="1"/>
  <c r="I3990" i="7" s="1"/>
  <c r="J3990" i="7" s="1"/>
  <c r="E3991" i="7"/>
  <c r="F3991" i="7" s="1"/>
  <c r="I3991" i="7" s="1"/>
  <c r="J3991" i="7" s="1"/>
  <c r="E3992" i="7"/>
  <c r="F3992" i="7" s="1"/>
  <c r="I3992" i="7" s="1"/>
  <c r="J3992" i="7" s="1"/>
  <c r="E3993" i="7"/>
  <c r="F3993" i="7" s="1"/>
  <c r="I3993" i="7" s="1"/>
  <c r="J3993" i="7" s="1"/>
  <c r="E3994" i="7"/>
  <c r="F3994" i="7" s="1"/>
  <c r="I3994" i="7" s="1"/>
  <c r="J3994" i="7" s="1"/>
  <c r="E3995" i="7"/>
  <c r="F3995" i="7" s="1"/>
  <c r="I3995" i="7" s="1"/>
  <c r="J3995" i="7" s="1"/>
  <c r="E3996" i="7"/>
  <c r="F3996" i="7" s="1"/>
  <c r="I3996" i="7" s="1"/>
  <c r="J3996" i="7" s="1"/>
  <c r="E3997" i="7"/>
  <c r="F3997" i="7" s="1"/>
  <c r="I3997" i="7" s="1"/>
  <c r="J3997" i="7" s="1"/>
  <c r="E3998" i="7"/>
  <c r="F3998" i="7" s="1"/>
  <c r="I3998" i="7" s="1"/>
  <c r="J3998" i="7" s="1"/>
  <c r="E3999" i="7"/>
  <c r="F3999" i="7" s="1"/>
  <c r="I3999" i="7" s="1"/>
  <c r="J3999" i="7" s="1"/>
  <c r="E4000" i="7"/>
  <c r="F4000" i="7" s="1"/>
  <c r="I4000" i="7" s="1"/>
  <c r="J4000" i="7" s="1"/>
  <c r="E4001" i="7"/>
  <c r="F4001" i="7" s="1"/>
  <c r="I4001" i="7" s="1"/>
  <c r="J4001" i="7" s="1"/>
  <c r="E4002" i="7"/>
  <c r="F4002" i="7" s="1"/>
  <c r="I4002" i="7" s="1"/>
  <c r="J4002" i="7" s="1"/>
  <c r="E4003" i="7"/>
  <c r="F4003" i="7" s="1"/>
  <c r="I4003" i="7" s="1"/>
  <c r="J4003" i="7" s="1"/>
  <c r="E4004" i="7"/>
  <c r="F4004" i="7" s="1"/>
  <c r="I4004" i="7" s="1"/>
  <c r="J4004" i="7" s="1"/>
  <c r="E4005" i="7"/>
  <c r="F4005" i="7" s="1"/>
  <c r="I4005" i="7" s="1"/>
  <c r="J4005" i="7" s="1"/>
  <c r="E4006" i="7"/>
  <c r="F4006" i="7" s="1"/>
  <c r="I4006" i="7" s="1"/>
  <c r="J4006" i="7" s="1"/>
  <c r="E4007" i="7"/>
  <c r="F4007" i="7" s="1"/>
  <c r="I4007" i="7" s="1"/>
  <c r="J4007" i="7" s="1"/>
  <c r="E4008" i="7"/>
  <c r="F4008" i="7" s="1"/>
  <c r="I4008" i="7" s="1"/>
  <c r="J4008" i="7" s="1"/>
  <c r="E4009" i="7"/>
  <c r="F4009" i="7" s="1"/>
  <c r="I4009" i="7" s="1"/>
  <c r="J4009" i="7" s="1"/>
  <c r="E4010" i="7"/>
  <c r="F4010" i="7" s="1"/>
  <c r="I4010" i="7" s="1"/>
  <c r="J4010" i="7" s="1"/>
  <c r="E4011" i="7"/>
  <c r="F4011" i="7" s="1"/>
  <c r="I4011" i="7" s="1"/>
  <c r="J4011" i="7" s="1"/>
  <c r="E4012" i="7"/>
  <c r="F4012" i="7" s="1"/>
  <c r="I4012" i="7" s="1"/>
  <c r="J4012" i="7" s="1"/>
  <c r="E4013" i="7"/>
  <c r="F4013" i="7" s="1"/>
  <c r="I4013" i="7" s="1"/>
  <c r="J4013" i="7" s="1"/>
  <c r="E4014" i="7"/>
  <c r="F4014" i="7" s="1"/>
  <c r="I4014" i="7" s="1"/>
  <c r="J4014" i="7" s="1"/>
  <c r="E4015" i="7"/>
  <c r="F4015" i="7" s="1"/>
  <c r="I4015" i="7" s="1"/>
  <c r="J4015" i="7" s="1"/>
  <c r="E4016" i="7"/>
  <c r="F4016" i="7" s="1"/>
  <c r="I4016" i="7" s="1"/>
  <c r="J4016" i="7" s="1"/>
  <c r="E4017" i="7"/>
  <c r="F4017" i="7" s="1"/>
  <c r="I4017" i="7" s="1"/>
  <c r="J4017" i="7" s="1"/>
  <c r="E4018" i="7"/>
  <c r="F4018" i="7" s="1"/>
  <c r="I4018" i="7" s="1"/>
  <c r="J4018" i="7" s="1"/>
  <c r="E4019" i="7"/>
  <c r="F4019" i="7" s="1"/>
  <c r="I4019" i="7" s="1"/>
  <c r="J4019" i="7" s="1"/>
  <c r="E4020" i="7"/>
  <c r="F4020" i="7" s="1"/>
  <c r="I4020" i="7" s="1"/>
  <c r="J4020" i="7" s="1"/>
  <c r="E4021" i="7"/>
  <c r="F4021" i="7" s="1"/>
  <c r="I4021" i="7" s="1"/>
  <c r="J4021" i="7" s="1"/>
  <c r="E4022" i="7"/>
  <c r="F4022" i="7" s="1"/>
  <c r="I4022" i="7" s="1"/>
  <c r="J4022" i="7" s="1"/>
  <c r="E4023" i="7"/>
  <c r="F4023" i="7" s="1"/>
  <c r="I4023" i="7" s="1"/>
  <c r="J4023" i="7" s="1"/>
  <c r="E4024" i="7"/>
  <c r="F4024" i="7" s="1"/>
  <c r="I4024" i="7" s="1"/>
  <c r="J4024" i="7" s="1"/>
  <c r="E4025" i="7"/>
  <c r="F4025" i="7" s="1"/>
  <c r="I4025" i="7" s="1"/>
  <c r="J4025" i="7" s="1"/>
  <c r="E4026" i="7"/>
  <c r="F4026" i="7" s="1"/>
  <c r="I4026" i="7" s="1"/>
  <c r="J4026" i="7" s="1"/>
  <c r="E4027" i="7"/>
  <c r="F4027" i="7" s="1"/>
  <c r="I4027" i="7" s="1"/>
  <c r="J4027" i="7" s="1"/>
  <c r="E4028" i="7"/>
  <c r="F4028" i="7" s="1"/>
  <c r="I4028" i="7" s="1"/>
  <c r="J4028" i="7" s="1"/>
  <c r="E4029" i="7"/>
  <c r="F4029" i="7" s="1"/>
  <c r="I4029" i="7" s="1"/>
  <c r="J4029" i="7" s="1"/>
  <c r="E4030" i="7"/>
  <c r="F4030" i="7" s="1"/>
  <c r="I4030" i="7" s="1"/>
  <c r="J4030" i="7" s="1"/>
  <c r="E4031" i="7"/>
  <c r="F4031" i="7" s="1"/>
  <c r="I4031" i="7" s="1"/>
  <c r="J4031" i="7" s="1"/>
  <c r="E4032" i="7"/>
  <c r="F4032" i="7" s="1"/>
  <c r="I4032" i="7" s="1"/>
  <c r="J4032" i="7" s="1"/>
  <c r="E4033" i="7"/>
  <c r="F4033" i="7" s="1"/>
  <c r="I4033" i="7" s="1"/>
  <c r="J4033" i="7" s="1"/>
  <c r="E4034" i="7"/>
  <c r="F4034" i="7" s="1"/>
  <c r="I4034" i="7" s="1"/>
  <c r="J4034" i="7" s="1"/>
  <c r="E4035" i="7"/>
  <c r="F4035" i="7" s="1"/>
  <c r="I4035" i="7" s="1"/>
  <c r="J4035" i="7" s="1"/>
  <c r="E4036" i="7"/>
  <c r="F4036" i="7" s="1"/>
  <c r="I4036" i="7" s="1"/>
  <c r="J4036" i="7" s="1"/>
  <c r="E4037" i="7"/>
  <c r="F4037" i="7" s="1"/>
  <c r="I4037" i="7" s="1"/>
  <c r="J4037" i="7" s="1"/>
  <c r="E4038" i="7"/>
  <c r="F4038" i="7" s="1"/>
  <c r="I4038" i="7" s="1"/>
  <c r="J4038" i="7" s="1"/>
  <c r="E4039" i="7"/>
  <c r="F4039" i="7" s="1"/>
  <c r="I4039" i="7" s="1"/>
  <c r="J4039" i="7" s="1"/>
  <c r="E4040" i="7"/>
  <c r="F4040" i="7" s="1"/>
  <c r="I4040" i="7" s="1"/>
  <c r="J4040" i="7" s="1"/>
  <c r="E4041" i="7"/>
  <c r="F4041" i="7" s="1"/>
  <c r="I4041" i="7" s="1"/>
  <c r="J4041" i="7" s="1"/>
  <c r="E4042" i="7"/>
  <c r="F4042" i="7" s="1"/>
  <c r="I4042" i="7" s="1"/>
  <c r="J4042" i="7" s="1"/>
  <c r="E4043" i="7"/>
  <c r="F4043" i="7" s="1"/>
  <c r="I4043" i="7" s="1"/>
  <c r="J4043" i="7" s="1"/>
  <c r="E4044" i="7"/>
  <c r="F4044" i="7" s="1"/>
  <c r="I4044" i="7" s="1"/>
  <c r="J4044" i="7" s="1"/>
  <c r="E4045" i="7"/>
  <c r="F4045" i="7" s="1"/>
  <c r="I4045" i="7" s="1"/>
  <c r="J4045" i="7" s="1"/>
  <c r="E4046" i="7"/>
  <c r="F4046" i="7" s="1"/>
  <c r="I4046" i="7" s="1"/>
  <c r="J4046" i="7" s="1"/>
  <c r="E4047" i="7"/>
  <c r="F4047" i="7" s="1"/>
  <c r="I4047" i="7" s="1"/>
  <c r="J4047" i="7" s="1"/>
  <c r="E4048" i="7"/>
  <c r="F4048" i="7" s="1"/>
  <c r="I4048" i="7" s="1"/>
  <c r="J4048" i="7" s="1"/>
  <c r="E4049" i="7"/>
  <c r="F4049" i="7" s="1"/>
  <c r="I4049" i="7" s="1"/>
  <c r="J4049" i="7" s="1"/>
  <c r="E4050" i="7"/>
  <c r="F4050" i="7" s="1"/>
  <c r="I4050" i="7" s="1"/>
  <c r="J4050" i="7" s="1"/>
  <c r="E4051" i="7"/>
  <c r="F4051" i="7" s="1"/>
  <c r="I4051" i="7" s="1"/>
  <c r="J4051" i="7" s="1"/>
  <c r="E4052" i="7"/>
  <c r="F4052" i="7" s="1"/>
  <c r="I4052" i="7" s="1"/>
  <c r="J4052" i="7" s="1"/>
  <c r="E4053" i="7"/>
  <c r="F4053" i="7" s="1"/>
  <c r="I4053" i="7" s="1"/>
  <c r="J4053" i="7" s="1"/>
  <c r="E4054" i="7"/>
  <c r="F4054" i="7" s="1"/>
  <c r="I4054" i="7" s="1"/>
  <c r="J4054" i="7" s="1"/>
  <c r="E4055" i="7"/>
  <c r="F4055" i="7" s="1"/>
  <c r="I4055" i="7" s="1"/>
  <c r="J4055" i="7" s="1"/>
  <c r="E4056" i="7"/>
  <c r="F4056" i="7" s="1"/>
  <c r="I4056" i="7" s="1"/>
  <c r="J4056" i="7" s="1"/>
  <c r="E4057" i="7"/>
  <c r="F4057" i="7" s="1"/>
  <c r="I4057" i="7" s="1"/>
  <c r="J4057" i="7" s="1"/>
  <c r="E4058" i="7"/>
  <c r="F4058" i="7" s="1"/>
  <c r="I4058" i="7" s="1"/>
  <c r="J4058" i="7" s="1"/>
  <c r="E4059" i="7"/>
  <c r="F4059" i="7" s="1"/>
  <c r="I4059" i="7" s="1"/>
  <c r="J4059" i="7" s="1"/>
  <c r="E4060" i="7"/>
  <c r="F4060" i="7" s="1"/>
  <c r="I4060" i="7" s="1"/>
  <c r="J4060" i="7" s="1"/>
  <c r="E4061" i="7"/>
  <c r="F4061" i="7" s="1"/>
  <c r="I4061" i="7" s="1"/>
  <c r="J4061" i="7" s="1"/>
  <c r="E4062" i="7"/>
  <c r="F4062" i="7" s="1"/>
  <c r="I4062" i="7" s="1"/>
  <c r="J4062" i="7" s="1"/>
  <c r="E4063" i="7"/>
  <c r="F4063" i="7" s="1"/>
  <c r="I4063" i="7" s="1"/>
  <c r="J4063" i="7" s="1"/>
  <c r="E4064" i="7"/>
  <c r="F4064" i="7" s="1"/>
  <c r="I4064" i="7" s="1"/>
  <c r="J4064" i="7" s="1"/>
  <c r="E4065" i="7"/>
  <c r="F4065" i="7" s="1"/>
  <c r="I4065" i="7" s="1"/>
  <c r="J4065" i="7" s="1"/>
  <c r="E4066" i="7"/>
  <c r="F4066" i="7" s="1"/>
  <c r="I4066" i="7" s="1"/>
  <c r="J4066" i="7" s="1"/>
  <c r="E4067" i="7"/>
  <c r="F4067" i="7" s="1"/>
  <c r="I4067" i="7" s="1"/>
  <c r="J4067" i="7" s="1"/>
  <c r="E4068" i="7"/>
  <c r="F4068" i="7" s="1"/>
  <c r="I4068" i="7" s="1"/>
  <c r="J4068" i="7" s="1"/>
  <c r="E4069" i="7"/>
  <c r="F4069" i="7" s="1"/>
  <c r="I4069" i="7" s="1"/>
  <c r="J4069" i="7" s="1"/>
  <c r="E4070" i="7"/>
  <c r="F4070" i="7" s="1"/>
  <c r="I4070" i="7" s="1"/>
  <c r="J4070" i="7" s="1"/>
  <c r="E4071" i="7"/>
  <c r="F4071" i="7" s="1"/>
  <c r="I4071" i="7" s="1"/>
  <c r="J4071" i="7" s="1"/>
  <c r="E4072" i="7"/>
  <c r="F4072" i="7" s="1"/>
  <c r="I4072" i="7" s="1"/>
  <c r="J4072" i="7" s="1"/>
  <c r="E4073" i="7"/>
  <c r="F4073" i="7" s="1"/>
  <c r="I4073" i="7" s="1"/>
  <c r="J4073" i="7" s="1"/>
  <c r="E4074" i="7"/>
  <c r="F4074" i="7" s="1"/>
  <c r="I4074" i="7" s="1"/>
  <c r="J4074" i="7" s="1"/>
  <c r="E4075" i="7"/>
  <c r="F4075" i="7" s="1"/>
  <c r="I4075" i="7" s="1"/>
  <c r="J4075" i="7" s="1"/>
  <c r="E4076" i="7"/>
  <c r="F4076" i="7" s="1"/>
  <c r="I4076" i="7" s="1"/>
  <c r="J4076" i="7" s="1"/>
  <c r="E4077" i="7"/>
  <c r="F4077" i="7" s="1"/>
  <c r="I4077" i="7" s="1"/>
  <c r="J4077" i="7" s="1"/>
  <c r="E4078" i="7"/>
  <c r="F4078" i="7" s="1"/>
  <c r="I4078" i="7" s="1"/>
  <c r="J4078" i="7" s="1"/>
  <c r="E4079" i="7"/>
  <c r="F4079" i="7" s="1"/>
  <c r="I4079" i="7" s="1"/>
  <c r="J4079" i="7" s="1"/>
  <c r="E4080" i="7"/>
  <c r="F4080" i="7" s="1"/>
  <c r="I4080" i="7" s="1"/>
  <c r="J4080" i="7" s="1"/>
  <c r="E4081" i="7"/>
  <c r="F4081" i="7" s="1"/>
  <c r="I4081" i="7" s="1"/>
  <c r="J4081" i="7" s="1"/>
  <c r="E4082" i="7"/>
  <c r="F4082" i="7" s="1"/>
  <c r="I4082" i="7" s="1"/>
  <c r="J4082" i="7" s="1"/>
  <c r="E4083" i="7"/>
  <c r="F4083" i="7" s="1"/>
  <c r="I4083" i="7" s="1"/>
  <c r="J4083" i="7" s="1"/>
  <c r="E4084" i="7"/>
  <c r="F4084" i="7" s="1"/>
  <c r="I4084" i="7" s="1"/>
  <c r="J4084" i="7" s="1"/>
  <c r="E4085" i="7"/>
  <c r="F4085" i="7" s="1"/>
  <c r="I4085" i="7" s="1"/>
  <c r="J4085" i="7" s="1"/>
  <c r="E4086" i="7"/>
  <c r="F4086" i="7" s="1"/>
  <c r="I4086" i="7" s="1"/>
  <c r="J4086" i="7" s="1"/>
  <c r="E4087" i="7"/>
  <c r="F4087" i="7" s="1"/>
  <c r="I4087" i="7" s="1"/>
  <c r="J4087" i="7" s="1"/>
  <c r="E4088" i="7"/>
  <c r="F4088" i="7" s="1"/>
  <c r="I4088" i="7" s="1"/>
  <c r="J4088" i="7" s="1"/>
  <c r="E4089" i="7"/>
  <c r="F4089" i="7" s="1"/>
  <c r="I4089" i="7" s="1"/>
  <c r="J4089" i="7" s="1"/>
  <c r="E4090" i="7"/>
  <c r="F4090" i="7" s="1"/>
  <c r="I4090" i="7" s="1"/>
  <c r="J4090" i="7" s="1"/>
  <c r="E4091" i="7"/>
  <c r="F4091" i="7" s="1"/>
  <c r="I4091" i="7" s="1"/>
  <c r="J4091" i="7" s="1"/>
  <c r="E4092" i="7"/>
  <c r="F4092" i="7" s="1"/>
  <c r="I4092" i="7" s="1"/>
  <c r="J4092" i="7" s="1"/>
  <c r="E4093" i="7"/>
  <c r="F4093" i="7" s="1"/>
  <c r="I4093" i="7" s="1"/>
  <c r="J4093" i="7" s="1"/>
  <c r="E4094" i="7"/>
  <c r="F4094" i="7" s="1"/>
  <c r="I4094" i="7" s="1"/>
  <c r="J4094" i="7" s="1"/>
  <c r="E4095" i="7"/>
  <c r="F4095" i="7" s="1"/>
  <c r="I4095" i="7" s="1"/>
  <c r="J4095" i="7" s="1"/>
  <c r="E4096" i="7"/>
  <c r="F4096" i="7" s="1"/>
  <c r="I4096" i="7" s="1"/>
  <c r="J4096" i="7" s="1"/>
  <c r="E4097" i="7"/>
  <c r="F4097" i="7" s="1"/>
  <c r="I4097" i="7" s="1"/>
  <c r="J4097" i="7" s="1"/>
  <c r="E4098" i="7"/>
  <c r="F4098" i="7" s="1"/>
  <c r="I4098" i="7" s="1"/>
  <c r="J4098" i="7" s="1"/>
  <c r="E4099" i="7"/>
  <c r="F4099" i="7" s="1"/>
  <c r="I4099" i="7" s="1"/>
  <c r="J4099" i="7" s="1"/>
  <c r="E4100" i="7"/>
  <c r="F4100" i="7" s="1"/>
  <c r="I4100" i="7" s="1"/>
  <c r="J4100" i="7" s="1"/>
  <c r="E4101" i="7"/>
  <c r="F4101" i="7" s="1"/>
  <c r="I4101" i="7" s="1"/>
  <c r="J4101" i="7" s="1"/>
  <c r="E4102" i="7"/>
  <c r="F4102" i="7" s="1"/>
  <c r="I4102" i="7" s="1"/>
  <c r="J4102" i="7" s="1"/>
  <c r="E4103" i="7"/>
  <c r="F4103" i="7" s="1"/>
  <c r="I4103" i="7" s="1"/>
  <c r="J4103" i="7" s="1"/>
  <c r="E4104" i="7"/>
  <c r="F4104" i="7" s="1"/>
  <c r="I4104" i="7" s="1"/>
  <c r="J4104" i="7" s="1"/>
  <c r="E4105" i="7"/>
  <c r="F4105" i="7" s="1"/>
  <c r="I4105" i="7" s="1"/>
  <c r="J4105" i="7" s="1"/>
  <c r="E4106" i="7"/>
  <c r="F4106" i="7" s="1"/>
  <c r="I4106" i="7" s="1"/>
  <c r="J4106" i="7" s="1"/>
  <c r="E4107" i="7"/>
  <c r="F4107" i="7" s="1"/>
  <c r="I4107" i="7" s="1"/>
  <c r="J4107" i="7" s="1"/>
  <c r="E4108" i="7"/>
  <c r="F4108" i="7" s="1"/>
  <c r="I4108" i="7" s="1"/>
  <c r="J4108" i="7" s="1"/>
  <c r="E4109" i="7"/>
  <c r="F4109" i="7" s="1"/>
  <c r="I4109" i="7" s="1"/>
  <c r="J4109" i="7" s="1"/>
  <c r="E4110" i="7"/>
  <c r="F4110" i="7" s="1"/>
  <c r="I4110" i="7" s="1"/>
  <c r="J4110" i="7" s="1"/>
  <c r="E4111" i="7"/>
  <c r="F4111" i="7" s="1"/>
  <c r="I4111" i="7" s="1"/>
  <c r="J4111" i="7" s="1"/>
  <c r="E4112" i="7"/>
  <c r="F4112" i="7" s="1"/>
  <c r="I4112" i="7" s="1"/>
  <c r="J4112" i="7" s="1"/>
  <c r="E4113" i="7"/>
  <c r="F4113" i="7" s="1"/>
  <c r="I4113" i="7" s="1"/>
  <c r="J4113" i="7" s="1"/>
  <c r="E4114" i="7"/>
  <c r="F4114" i="7" s="1"/>
  <c r="I4114" i="7" s="1"/>
  <c r="J4114" i="7" s="1"/>
  <c r="E4115" i="7"/>
  <c r="F4115" i="7" s="1"/>
  <c r="I4115" i="7" s="1"/>
  <c r="J4115" i="7" s="1"/>
  <c r="E4116" i="7"/>
  <c r="F4116" i="7" s="1"/>
  <c r="I4116" i="7" s="1"/>
  <c r="J4116" i="7" s="1"/>
  <c r="E4117" i="7"/>
  <c r="F4117" i="7" s="1"/>
  <c r="I4117" i="7" s="1"/>
  <c r="J4117" i="7" s="1"/>
  <c r="E4118" i="7"/>
  <c r="F4118" i="7" s="1"/>
  <c r="I4118" i="7" s="1"/>
  <c r="J4118" i="7" s="1"/>
  <c r="E4119" i="7"/>
  <c r="F4119" i="7" s="1"/>
  <c r="I4119" i="7" s="1"/>
  <c r="J4119" i="7" s="1"/>
  <c r="E4120" i="7"/>
  <c r="F4120" i="7" s="1"/>
  <c r="I4120" i="7" s="1"/>
  <c r="J4120" i="7" s="1"/>
  <c r="E4121" i="7"/>
  <c r="F4121" i="7" s="1"/>
  <c r="I4121" i="7" s="1"/>
  <c r="J4121" i="7" s="1"/>
  <c r="E4122" i="7"/>
  <c r="F4122" i="7" s="1"/>
  <c r="I4122" i="7" s="1"/>
  <c r="J4122" i="7" s="1"/>
  <c r="E4123" i="7"/>
  <c r="F4123" i="7" s="1"/>
  <c r="I4123" i="7" s="1"/>
  <c r="J4123" i="7" s="1"/>
  <c r="E4124" i="7"/>
  <c r="F4124" i="7" s="1"/>
  <c r="I4124" i="7" s="1"/>
  <c r="J4124" i="7" s="1"/>
  <c r="E4125" i="7"/>
  <c r="F4125" i="7" s="1"/>
  <c r="I4125" i="7" s="1"/>
  <c r="J4125" i="7" s="1"/>
  <c r="E4126" i="7"/>
  <c r="F4126" i="7" s="1"/>
  <c r="I4126" i="7" s="1"/>
  <c r="J4126" i="7" s="1"/>
  <c r="E4127" i="7"/>
  <c r="F4127" i="7" s="1"/>
  <c r="I4127" i="7" s="1"/>
  <c r="J4127" i="7" s="1"/>
  <c r="E4128" i="7"/>
  <c r="F4128" i="7" s="1"/>
  <c r="I4128" i="7" s="1"/>
  <c r="J4128" i="7" s="1"/>
  <c r="E4129" i="7"/>
  <c r="F4129" i="7" s="1"/>
  <c r="I4129" i="7" s="1"/>
  <c r="J4129" i="7" s="1"/>
  <c r="E4130" i="7"/>
  <c r="F4130" i="7" s="1"/>
  <c r="I4130" i="7" s="1"/>
  <c r="J4130" i="7" s="1"/>
  <c r="E4131" i="7"/>
  <c r="F4131" i="7" s="1"/>
  <c r="I4131" i="7" s="1"/>
  <c r="J4131" i="7" s="1"/>
  <c r="E4132" i="7"/>
  <c r="F4132" i="7" s="1"/>
  <c r="I4132" i="7" s="1"/>
  <c r="J4132" i="7" s="1"/>
  <c r="E4133" i="7"/>
  <c r="F4133" i="7" s="1"/>
  <c r="I4133" i="7" s="1"/>
  <c r="J4133" i="7" s="1"/>
  <c r="E4134" i="7"/>
  <c r="F4134" i="7" s="1"/>
  <c r="I4134" i="7" s="1"/>
  <c r="J4134" i="7" s="1"/>
  <c r="E4135" i="7"/>
  <c r="F4135" i="7" s="1"/>
  <c r="I4135" i="7" s="1"/>
  <c r="J4135" i="7" s="1"/>
  <c r="E4136" i="7"/>
  <c r="F4136" i="7" s="1"/>
  <c r="I4136" i="7" s="1"/>
  <c r="J4136" i="7" s="1"/>
  <c r="E4137" i="7"/>
  <c r="F4137" i="7" s="1"/>
  <c r="I4137" i="7" s="1"/>
  <c r="J4137" i="7" s="1"/>
  <c r="E4138" i="7"/>
  <c r="F4138" i="7" s="1"/>
  <c r="I4138" i="7" s="1"/>
  <c r="J4138" i="7" s="1"/>
  <c r="E4139" i="7"/>
  <c r="F4139" i="7" s="1"/>
  <c r="I4139" i="7" s="1"/>
  <c r="J4139" i="7" s="1"/>
  <c r="E4140" i="7"/>
  <c r="F4140" i="7" s="1"/>
  <c r="I4140" i="7" s="1"/>
  <c r="J4140" i="7" s="1"/>
  <c r="E4141" i="7"/>
  <c r="F4141" i="7" s="1"/>
  <c r="I4141" i="7" s="1"/>
  <c r="J4141" i="7" s="1"/>
  <c r="E4142" i="7"/>
  <c r="F4142" i="7" s="1"/>
  <c r="I4142" i="7" s="1"/>
  <c r="J4142" i="7" s="1"/>
  <c r="E4143" i="7"/>
  <c r="F4143" i="7" s="1"/>
  <c r="I4143" i="7" s="1"/>
  <c r="J4143" i="7" s="1"/>
  <c r="E4144" i="7"/>
  <c r="F4144" i="7" s="1"/>
  <c r="I4144" i="7" s="1"/>
  <c r="J4144" i="7" s="1"/>
  <c r="E4145" i="7"/>
  <c r="F4145" i="7" s="1"/>
  <c r="I4145" i="7" s="1"/>
  <c r="J4145" i="7" s="1"/>
  <c r="E4146" i="7"/>
  <c r="F4146" i="7" s="1"/>
  <c r="I4146" i="7" s="1"/>
  <c r="J4146" i="7" s="1"/>
  <c r="E4147" i="7"/>
  <c r="F4147" i="7" s="1"/>
  <c r="I4147" i="7" s="1"/>
  <c r="J4147" i="7" s="1"/>
  <c r="E4148" i="7"/>
  <c r="F4148" i="7" s="1"/>
  <c r="I4148" i="7" s="1"/>
  <c r="J4148" i="7" s="1"/>
  <c r="E4149" i="7"/>
  <c r="F4149" i="7" s="1"/>
  <c r="I4149" i="7" s="1"/>
  <c r="J4149" i="7" s="1"/>
  <c r="E4150" i="7"/>
  <c r="F4150" i="7" s="1"/>
  <c r="I4150" i="7" s="1"/>
  <c r="J4150" i="7" s="1"/>
  <c r="E4151" i="7"/>
  <c r="F4151" i="7" s="1"/>
  <c r="I4151" i="7" s="1"/>
  <c r="J4151" i="7" s="1"/>
  <c r="E4152" i="7"/>
  <c r="F4152" i="7" s="1"/>
  <c r="I4152" i="7" s="1"/>
  <c r="J4152" i="7" s="1"/>
  <c r="E4153" i="7"/>
  <c r="F4153" i="7" s="1"/>
  <c r="I4153" i="7" s="1"/>
  <c r="J4153" i="7" s="1"/>
  <c r="E4154" i="7"/>
  <c r="F4154" i="7" s="1"/>
  <c r="I4154" i="7" s="1"/>
  <c r="J4154" i="7" s="1"/>
  <c r="E4155" i="7"/>
  <c r="F4155" i="7" s="1"/>
  <c r="I4155" i="7" s="1"/>
  <c r="J4155" i="7" s="1"/>
  <c r="E4156" i="7"/>
  <c r="F4156" i="7" s="1"/>
  <c r="I4156" i="7" s="1"/>
  <c r="J4156" i="7" s="1"/>
  <c r="E4157" i="7"/>
  <c r="F4157" i="7" s="1"/>
  <c r="I4157" i="7" s="1"/>
  <c r="J4157" i="7" s="1"/>
  <c r="E4158" i="7"/>
  <c r="F4158" i="7" s="1"/>
  <c r="I4158" i="7" s="1"/>
  <c r="J4158" i="7" s="1"/>
  <c r="E4159" i="7"/>
  <c r="F4159" i="7" s="1"/>
  <c r="I4159" i="7" s="1"/>
  <c r="J4159" i="7" s="1"/>
  <c r="E4160" i="7"/>
  <c r="F4160" i="7" s="1"/>
  <c r="I4160" i="7" s="1"/>
  <c r="J4160" i="7" s="1"/>
  <c r="E4161" i="7"/>
  <c r="F4161" i="7" s="1"/>
  <c r="I4161" i="7" s="1"/>
  <c r="J4161" i="7" s="1"/>
  <c r="E4162" i="7"/>
  <c r="F4162" i="7" s="1"/>
  <c r="I4162" i="7" s="1"/>
  <c r="J4162" i="7" s="1"/>
  <c r="E4163" i="7"/>
  <c r="F4163" i="7" s="1"/>
  <c r="I4163" i="7" s="1"/>
  <c r="J4163" i="7" s="1"/>
  <c r="E4164" i="7"/>
  <c r="F4164" i="7" s="1"/>
  <c r="I4164" i="7" s="1"/>
  <c r="J4164" i="7" s="1"/>
  <c r="E4165" i="7"/>
  <c r="F4165" i="7" s="1"/>
  <c r="I4165" i="7" s="1"/>
  <c r="J4165" i="7" s="1"/>
  <c r="E4166" i="7"/>
  <c r="F4166" i="7" s="1"/>
  <c r="I4166" i="7" s="1"/>
  <c r="J4166" i="7" s="1"/>
  <c r="E4167" i="7"/>
  <c r="F4167" i="7" s="1"/>
  <c r="I4167" i="7" s="1"/>
  <c r="J4167" i="7" s="1"/>
  <c r="E4168" i="7"/>
  <c r="F4168" i="7" s="1"/>
  <c r="I4168" i="7" s="1"/>
  <c r="J4168" i="7" s="1"/>
  <c r="E4169" i="7"/>
  <c r="F4169" i="7" s="1"/>
  <c r="I4169" i="7" s="1"/>
  <c r="J4169" i="7" s="1"/>
  <c r="E4170" i="7"/>
  <c r="F4170" i="7" s="1"/>
  <c r="I4170" i="7" s="1"/>
  <c r="J4170" i="7" s="1"/>
  <c r="E4171" i="7"/>
  <c r="F4171" i="7" s="1"/>
  <c r="I4171" i="7" s="1"/>
  <c r="J4171" i="7" s="1"/>
  <c r="E4172" i="7"/>
  <c r="F4172" i="7" s="1"/>
  <c r="I4172" i="7" s="1"/>
  <c r="J4172" i="7" s="1"/>
  <c r="E4173" i="7"/>
  <c r="F4173" i="7" s="1"/>
  <c r="I4173" i="7" s="1"/>
  <c r="J4173" i="7" s="1"/>
  <c r="E4174" i="7"/>
  <c r="F4174" i="7" s="1"/>
  <c r="I4174" i="7" s="1"/>
  <c r="J4174" i="7" s="1"/>
  <c r="E4175" i="7"/>
  <c r="F4175" i="7" s="1"/>
  <c r="I4175" i="7" s="1"/>
  <c r="J4175" i="7" s="1"/>
  <c r="E4176" i="7"/>
  <c r="F4176" i="7" s="1"/>
  <c r="I4176" i="7" s="1"/>
  <c r="J4176" i="7" s="1"/>
  <c r="E4177" i="7"/>
  <c r="F4177" i="7" s="1"/>
  <c r="I4177" i="7" s="1"/>
  <c r="J4177" i="7" s="1"/>
  <c r="E4178" i="7"/>
  <c r="F4178" i="7" s="1"/>
  <c r="I4178" i="7" s="1"/>
  <c r="J4178" i="7" s="1"/>
  <c r="E4179" i="7"/>
  <c r="F4179" i="7" s="1"/>
  <c r="I4179" i="7" s="1"/>
  <c r="J4179" i="7" s="1"/>
  <c r="E4180" i="7"/>
  <c r="F4180" i="7" s="1"/>
  <c r="I4180" i="7" s="1"/>
  <c r="J4180" i="7" s="1"/>
  <c r="E4181" i="7"/>
  <c r="F4181" i="7" s="1"/>
  <c r="I4181" i="7" s="1"/>
  <c r="J4181" i="7" s="1"/>
  <c r="E4182" i="7"/>
  <c r="F4182" i="7" s="1"/>
  <c r="I4182" i="7" s="1"/>
  <c r="J4182" i="7" s="1"/>
  <c r="E4183" i="7"/>
  <c r="F4183" i="7" s="1"/>
  <c r="I4183" i="7" s="1"/>
  <c r="J4183" i="7" s="1"/>
  <c r="E4184" i="7"/>
  <c r="F4184" i="7" s="1"/>
  <c r="I4184" i="7" s="1"/>
  <c r="J4184" i="7" s="1"/>
  <c r="E4185" i="7"/>
  <c r="F4185" i="7" s="1"/>
  <c r="I4185" i="7" s="1"/>
  <c r="J4185" i="7" s="1"/>
  <c r="E4186" i="7"/>
  <c r="F4186" i="7" s="1"/>
  <c r="I4186" i="7" s="1"/>
  <c r="J4186" i="7" s="1"/>
  <c r="E4187" i="7"/>
  <c r="F4187" i="7" s="1"/>
  <c r="I4187" i="7" s="1"/>
  <c r="J4187" i="7" s="1"/>
  <c r="E4188" i="7"/>
  <c r="F4188" i="7" s="1"/>
  <c r="I4188" i="7" s="1"/>
  <c r="J4188" i="7" s="1"/>
  <c r="E4189" i="7"/>
  <c r="F4189" i="7" s="1"/>
  <c r="I4189" i="7" s="1"/>
  <c r="J4189" i="7" s="1"/>
  <c r="E4190" i="7"/>
  <c r="F4190" i="7" s="1"/>
  <c r="I4190" i="7" s="1"/>
  <c r="J4190" i="7" s="1"/>
  <c r="E4191" i="7"/>
  <c r="F4191" i="7" s="1"/>
  <c r="I4191" i="7" s="1"/>
  <c r="J4191" i="7" s="1"/>
  <c r="E4192" i="7"/>
  <c r="F4192" i="7" s="1"/>
  <c r="I4192" i="7" s="1"/>
  <c r="J4192" i="7" s="1"/>
  <c r="E4193" i="7"/>
  <c r="F4193" i="7" s="1"/>
  <c r="I4193" i="7" s="1"/>
  <c r="J4193" i="7" s="1"/>
  <c r="E4194" i="7"/>
  <c r="F4194" i="7" s="1"/>
  <c r="I4194" i="7" s="1"/>
  <c r="J4194" i="7" s="1"/>
  <c r="E4195" i="7"/>
  <c r="F4195" i="7" s="1"/>
  <c r="I4195" i="7" s="1"/>
  <c r="J4195" i="7" s="1"/>
  <c r="E4196" i="7"/>
  <c r="F4196" i="7" s="1"/>
  <c r="I4196" i="7" s="1"/>
  <c r="J4196" i="7" s="1"/>
  <c r="E4197" i="7"/>
  <c r="F4197" i="7" s="1"/>
  <c r="I4197" i="7" s="1"/>
  <c r="J4197" i="7" s="1"/>
  <c r="E4198" i="7"/>
  <c r="F4198" i="7" s="1"/>
  <c r="I4198" i="7" s="1"/>
  <c r="J4198" i="7" s="1"/>
  <c r="E4199" i="7"/>
  <c r="F4199" i="7" s="1"/>
  <c r="I4199" i="7" s="1"/>
  <c r="J4199" i="7" s="1"/>
  <c r="E4200" i="7"/>
  <c r="F4200" i="7" s="1"/>
  <c r="I4200" i="7" s="1"/>
  <c r="J4200" i="7" s="1"/>
  <c r="E4201" i="7"/>
  <c r="F4201" i="7" s="1"/>
  <c r="I4201" i="7" s="1"/>
  <c r="J4201" i="7" s="1"/>
  <c r="E4202" i="7"/>
  <c r="F4202" i="7" s="1"/>
  <c r="I4202" i="7" s="1"/>
  <c r="J4202" i="7" s="1"/>
  <c r="E4203" i="7"/>
  <c r="F4203" i="7" s="1"/>
  <c r="I4203" i="7" s="1"/>
  <c r="J4203" i="7" s="1"/>
  <c r="E4204" i="7"/>
  <c r="F4204" i="7" s="1"/>
  <c r="I4204" i="7" s="1"/>
  <c r="J4204" i="7" s="1"/>
  <c r="E4205" i="7"/>
  <c r="F4205" i="7" s="1"/>
  <c r="I4205" i="7" s="1"/>
  <c r="J4205" i="7" s="1"/>
  <c r="E4206" i="7"/>
  <c r="F4206" i="7" s="1"/>
  <c r="I4206" i="7" s="1"/>
  <c r="J4206" i="7" s="1"/>
  <c r="E4207" i="7"/>
  <c r="F4207" i="7" s="1"/>
  <c r="I4207" i="7" s="1"/>
  <c r="J4207" i="7" s="1"/>
  <c r="E4208" i="7"/>
  <c r="F4208" i="7" s="1"/>
  <c r="I4208" i="7" s="1"/>
  <c r="J4208" i="7" s="1"/>
  <c r="E4209" i="7"/>
  <c r="F4209" i="7" s="1"/>
  <c r="I4209" i="7" s="1"/>
  <c r="J4209" i="7" s="1"/>
  <c r="E4210" i="7"/>
  <c r="F4210" i="7" s="1"/>
  <c r="I4210" i="7" s="1"/>
  <c r="J4210" i="7" s="1"/>
  <c r="E4211" i="7"/>
  <c r="F4211" i="7" s="1"/>
  <c r="I4211" i="7" s="1"/>
  <c r="J4211" i="7" s="1"/>
  <c r="E4212" i="7"/>
  <c r="F4212" i="7" s="1"/>
  <c r="I4212" i="7" s="1"/>
  <c r="J4212" i="7" s="1"/>
  <c r="E4213" i="7"/>
  <c r="F4213" i="7" s="1"/>
  <c r="I4213" i="7" s="1"/>
  <c r="J4213" i="7" s="1"/>
  <c r="E4214" i="7"/>
  <c r="F4214" i="7" s="1"/>
  <c r="I4214" i="7" s="1"/>
  <c r="J4214" i="7" s="1"/>
  <c r="E4215" i="7"/>
  <c r="F4215" i="7" s="1"/>
  <c r="I4215" i="7" s="1"/>
  <c r="J4215" i="7" s="1"/>
  <c r="E4216" i="7"/>
  <c r="F4216" i="7" s="1"/>
  <c r="I4216" i="7" s="1"/>
  <c r="J4216" i="7" s="1"/>
  <c r="E4217" i="7"/>
  <c r="F4217" i="7" s="1"/>
  <c r="I4217" i="7" s="1"/>
  <c r="J4217" i="7" s="1"/>
  <c r="E4218" i="7"/>
  <c r="F4218" i="7" s="1"/>
  <c r="I4218" i="7" s="1"/>
  <c r="J4218" i="7" s="1"/>
  <c r="E4219" i="7"/>
  <c r="F4219" i="7" s="1"/>
  <c r="I4219" i="7" s="1"/>
  <c r="J4219" i="7" s="1"/>
  <c r="E4220" i="7"/>
  <c r="F4220" i="7" s="1"/>
  <c r="I4220" i="7" s="1"/>
  <c r="J4220" i="7" s="1"/>
  <c r="E4221" i="7"/>
  <c r="F4221" i="7" s="1"/>
  <c r="I4221" i="7" s="1"/>
  <c r="J4221" i="7" s="1"/>
  <c r="E4222" i="7"/>
  <c r="F4222" i="7" s="1"/>
  <c r="I4222" i="7" s="1"/>
  <c r="J4222" i="7" s="1"/>
  <c r="E4223" i="7"/>
  <c r="F4223" i="7" s="1"/>
  <c r="I4223" i="7" s="1"/>
  <c r="J4223" i="7" s="1"/>
  <c r="E4224" i="7"/>
  <c r="F4224" i="7" s="1"/>
  <c r="I4224" i="7" s="1"/>
  <c r="J4224" i="7" s="1"/>
  <c r="E4225" i="7"/>
  <c r="F4225" i="7" s="1"/>
  <c r="I4225" i="7" s="1"/>
  <c r="J4225" i="7" s="1"/>
  <c r="E4226" i="7"/>
  <c r="F4226" i="7" s="1"/>
  <c r="I4226" i="7" s="1"/>
  <c r="J4226" i="7" s="1"/>
  <c r="E4227" i="7"/>
  <c r="F4227" i="7" s="1"/>
  <c r="I4227" i="7" s="1"/>
  <c r="J4227" i="7" s="1"/>
  <c r="E4228" i="7"/>
  <c r="F4228" i="7" s="1"/>
  <c r="I4228" i="7" s="1"/>
  <c r="J4228" i="7" s="1"/>
  <c r="E4229" i="7"/>
  <c r="F4229" i="7" s="1"/>
  <c r="I4229" i="7" s="1"/>
  <c r="J4229" i="7" s="1"/>
  <c r="E4230" i="7"/>
  <c r="F4230" i="7" s="1"/>
  <c r="I4230" i="7" s="1"/>
  <c r="J4230" i="7" s="1"/>
  <c r="E4231" i="7"/>
  <c r="F4231" i="7" s="1"/>
  <c r="I4231" i="7" s="1"/>
  <c r="J4231" i="7" s="1"/>
  <c r="E4232" i="7"/>
  <c r="F4232" i="7" s="1"/>
  <c r="I4232" i="7" s="1"/>
  <c r="J4232" i="7" s="1"/>
  <c r="E4233" i="7"/>
  <c r="F4233" i="7" s="1"/>
  <c r="I4233" i="7" s="1"/>
  <c r="J4233" i="7" s="1"/>
  <c r="E4234" i="7"/>
  <c r="F4234" i="7" s="1"/>
  <c r="I4234" i="7" s="1"/>
  <c r="J4234" i="7" s="1"/>
  <c r="E4235" i="7"/>
  <c r="F4235" i="7" s="1"/>
  <c r="I4235" i="7" s="1"/>
  <c r="J4235" i="7" s="1"/>
  <c r="E4236" i="7"/>
  <c r="F4236" i="7" s="1"/>
  <c r="I4236" i="7" s="1"/>
  <c r="J4236" i="7" s="1"/>
  <c r="E4237" i="7"/>
  <c r="F4237" i="7" s="1"/>
  <c r="I4237" i="7" s="1"/>
  <c r="J4237" i="7" s="1"/>
  <c r="E4238" i="7"/>
  <c r="F4238" i="7" s="1"/>
  <c r="I4238" i="7" s="1"/>
  <c r="J4238" i="7" s="1"/>
  <c r="E4239" i="7"/>
  <c r="F4239" i="7" s="1"/>
  <c r="I4239" i="7" s="1"/>
  <c r="J4239" i="7" s="1"/>
  <c r="E4240" i="7"/>
  <c r="F4240" i="7" s="1"/>
  <c r="I4240" i="7" s="1"/>
  <c r="J4240" i="7" s="1"/>
  <c r="E4241" i="7"/>
  <c r="F4241" i="7" s="1"/>
  <c r="I4241" i="7" s="1"/>
  <c r="J4241" i="7" s="1"/>
  <c r="E4242" i="7"/>
  <c r="F4242" i="7" s="1"/>
  <c r="I4242" i="7" s="1"/>
  <c r="J4242" i="7" s="1"/>
  <c r="E4243" i="7"/>
  <c r="F4243" i="7" s="1"/>
  <c r="I4243" i="7" s="1"/>
  <c r="J4243" i="7" s="1"/>
  <c r="E4244" i="7"/>
  <c r="F4244" i="7" s="1"/>
  <c r="I4244" i="7" s="1"/>
  <c r="J4244" i="7" s="1"/>
  <c r="E4245" i="7"/>
  <c r="F4245" i="7" s="1"/>
  <c r="I4245" i="7" s="1"/>
  <c r="J4245" i="7" s="1"/>
  <c r="E4246" i="7"/>
  <c r="F4246" i="7" s="1"/>
  <c r="I4246" i="7" s="1"/>
  <c r="J4246" i="7" s="1"/>
  <c r="E4247" i="7"/>
  <c r="F4247" i="7" s="1"/>
  <c r="I4247" i="7" s="1"/>
  <c r="J4247" i="7" s="1"/>
  <c r="E4248" i="7"/>
  <c r="F4248" i="7" s="1"/>
  <c r="I4248" i="7" s="1"/>
  <c r="J4248" i="7" s="1"/>
  <c r="E4249" i="7"/>
  <c r="F4249" i="7" s="1"/>
  <c r="I4249" i="7" s="1"/>
  <c r="J4249" i="7" s="1"/>
  <c r="E4250" i="7"/>
  <c r="F4250" i="7" s="1"/>
  <c r="I4250" i="7" s="1"/>
  <c r="J4250" i="7" s="1"/>
  <c r="E4251" i="7"/>
  <c r="F4251" i="7" s="1"/>
  <c r="I4251" i="7" s="1"/>
  <c r="J4251" i="7" s="1"/>
  <c r="E4252" i="7"/>
  <c r="F4252" i="7" s="1"/>
  <c r="I4252" i="7" s="1"/>
  <c r="J4252" i="7" s="1"/>
  <c r="E4253" i="7"/>
  <c r="F4253" i="7" s="1"/>
  <c r="I4253" i="7" s="1"/>
  <c r="J4253" i="7" s="1"/>
  <c r="E4254" i="7"/>
  <c r="F4254" i="7" s="1"/>
  <c r="I4254" i="7" s="1"/>
  <c r="J4254" i="7" s="1"/>
  <c r="E4255" i="7"/>
  <c r="F4255" i="7" s="1"/>
  <c r="I4255" i="7" s="1"/>
  <c r="J4255" i="7" s="1"/>
  <c r="E4256" i="7"/>
  <c r="F4256" i="7" s="1"/>
  <c r="I4256" i="7" s="1"/>
  <c r="J4256" i="7" s="1"/>
  <c r="E4257" i="7"/>
  <c r="F4257" i="7" s="1"/>
  <c r="I4257" i="7" s="1"/>
  <c r="J4257" i="7" s="1"/>
  <c r="E4258" i="7"/>
  <c r="F4258" i="7" s="1"/>
  <c r="I4258" i="7" s="1"/>
  <c r="J4258" i="7" s="1"/>
  <c r="E4259" i="7"/>
  <c r="F4259" i="7" s="1"/>
  <c r="I4259" i="7" s="1"/>
  <c r="J4259" i="7" s="1"/>
  <c r="E4260" i="7"/>
  <c r="F4260" i="7" s="1"/>
  <c r="I4260" i="7" s="1"/>
  <c r="J4260" i="7" s="1"/>
  <c r="E4261" i="7"/>
  <c r="F4261" i="7" s="1"/>
  <c r="I4261" i="7" s="1"/>
  <c r="J4261" i="7" s="1"/>
  <c r="E4262" i="7"/>
  <c r="F4262" i="7" s="1"/>
  <c r="I4262" i="7" s="1"/>
  <c r="J4262" i="7" s="1"/>
  <c r="E4263" i="7"/>
  <c r="F4263" i="7" s="1"/>
  <c r="I4263" i="7" s="1"/>
  <c r="J4263" i="7" s="1"/>
  <c r="E4264" i="7"/>
  <c r="F4264" i="7" s="1"/>
  <c r="I4264" i="7" s="1"/>
  <c r="J4264" i="7" s="1"/>
  <c r="E4265" i="7"/>
  <c r="F4265" i="7" s="1"/>
  <c r="I4265" i="7" s="1"/>
  <c r="J4265" i="7" s="1"/>
  <c r="E4266" i="7"/>
  <c r="F4266" i="7" s="1"/>
  <c r="I4266" i="7" s="1"/>
  <c r="J4266" i="7" s="1"/>
  <c r="E4267" i="7"/>
  <c r="F4267" i="7" s="1"/>
  <c r="I4267" i="7" s="1"/>
  <c r="J4267" i="7" s="1"/>
  <c r="E4268" i="7"/>
  <c r="F4268" i="7" s="1"/>
  <c r="I4268" i="7" s="1"/>
  <c r="J4268" i="7" s="1"/>
  <c r="E4269" i="7"/>
  <c r="F4269" i="7" s="1"/>
  <c r="I4269" i="7" s="1"/>
  <c r="J4269" i="7" s="1"/>
  <c r="E4270" i="7"/>
  <c r="F4270" i="7" s="1"/>
  <c r="I4270" i="7" s="1"/>
  <c r="J4270" i="7" s="1"/>
  <c r="E4271" i="7"/>
  <c r="F4271" i="7" s="1"/>
  <c r="I4271" i="7" s="1"/>
  <c r="J4271" i="7" s="1"/>
  <c r="E4272" i="7"/>
  <c r="F4272" i="7" s="1"/>
  <c r="I4272" i="7" s="1"/>
  <c r="J4272" i="7" s="1"/>
  <c r="E4273" i="7"/>
  <c r="F4273" i="7" s="1"/>
  <c r="I4273" i="7" s="1"/>
  <c r="J4273" i="7" s="1"/>
  <c r="E4274" i="7"/>
  <c r="F4274" i="7" s="1"/>
  <c r="I4274" i="7" s="1"/>
  <c r="J4274" i="7" s="1"/>
  <c r="E4275" i="7"/>
  <c r="F4275" i="7" s="1"/>
  <c r="I4275" i="7" s="1"/>
  <c r="J4275" i="7" s="1"/>
  <c r="E4276" i="7"/>
  <c r="F4276" i="7" s="1"/>
  <c r="I4276" i="7" s="1"/>
  <c r="J4276" i="7" s="1"/>
  <c r="E4277" i="7"/>
  <c r="F4277" i="7" s="1"/>
  <c r="I4277" i="7" s="1"/>
  <c r="J4277" i="7" s="1"/>
  <c r="E4278" i="7"/>
  <c r="F4278" i="7" s="1"/>
  <c r="I4278" i="7" s="1"/>
  <c r="J4278" i="7" s="1"/>
  <c r="E4279" i="7"/>
  <c r="F4279" i="7" s="1"/>
  <c r="I4279" i="7" s="1"/>
  <c r="J4279" i="7" s="1"/>
  <c r="E4280" i="7"/>
  <c r="F4280" i="7" s="1"/>
  <c r="I4280" i="7" s="1"/>
  <c r="J4280" i="7" s="1"/>
  <c r="E4281" i="7"/>
  <c r="F4281" i="7" s="1"/>
  <c r="I4281" i="7" s="1"/>
  <c r="J4281" i="7" s="1"/>
  <c r="E4282" i="7"/>
  <c r="F4282" i="7" s="1"/>
  <c r="I4282" i="7" s="1"/>
  <c r="J4282" i="7" s="1"/>
  <c r="E4283" i="7"/>
  <c r="F4283" i="7" s="1"/>
  <c r="I4283" i="7" s="1"/>
  <c r="J4283" i="7" s="1"/>
  <c r="E4284" i="7"/>
  <c r="F4284" i="7" s="1"/>
  <c r="I4284" i="7" s="1"/>
  <c r="J4284" i="7" s="1"/>
  <c r="E4285" i="7"/>
  <c r="F4285" i="7" s="1"/>
  <c r="I4285" i="7" s="1"/>
  <c r="J4285" i="7" s="1"/>
  <c r="E4286" i="7"/>
  <c r="F4286" i="7" s="1"/>
  <c r="I4286" i="7" s="1"/>
  <c r="J4286" i="7" s="1"/>
  <c r="E4287" i="7"/>
  <c r="F4287" i="7" s="1"/>
  <c r="I4287" i="7" s="1"/>
  <c r="J4287" i="7" s="1"/>
  <c r="E4288" i="7"/>
  <c r="F4288" i="7" s="1"/>
  <c r="I4288" i="7" s="1"/>
  <c r="J4288" i="7" s="1"/>
  <c r="E4289" i="7"/>
  <c r="F4289" i="7" s="1"/>
  <c r="I4289" i="7" s="1"/>
  <c r="J4289" i="7" s="1"/>
  <c r="E4290" i="7"/>
  <c r="F4290" i="7" s="1"/>
  <c r="I4290" i="7" s="1"/>
  <c r="J4290" i="7" s="1"/>
  <c r="E4291" i="7"/>
  <c r="F4291" i="7" s="1"/>
  <c r="I4291" i="7" s="1"/>
  <c r="J4291" i="7" s="1"/>
  <c r="E4292" i="7"/>
  <c r="F4292" i="7" s="1"/>
  <c r="I4292" i="7" s="1"/>
  <c r="J4292" i="7" s="1"/>
  <c r="E4293" i="7"/>
  <c r="F4293" i="7" s="1"/>
  <c r="I4293" i="7" s="1"/>
  <c r="J4293" i="7" s="1"/>
  <c r="E4294" i="7"/>
  <c r="F4294" i="7" s="1"/>
  <c r="I4294" i="7" s="1"/>
  <c r="J4294" i="7" s="1"/>
  <c r="E4295" i="7"/>
  <c r="F4295" i="7" s="1"/>
  <c r="I4295" i="7" s="1"/>
  <c r="J4295" i="7" s="1"/>
  <c r="E4296" i="7"/>
  <c r="F4296" i="7" s="1"/>
  <c r="I4296" i="7" s="1"/>
  <c r="J4296" i="7" s="1"/>
  <c r="E4297" i="7"/>
  <c r="F4297" i="7" s="1"/>
  <c r="I4297" i="7" s="1"/>
  <c r="J4297" i="7" s="1"/>
  <c r="E4298" i="7"/>
  <c r="F4298" i="7" s="1"/>
  <c r="I4298" i="7" s="1"/>
  <c r="J4298" i="7" s="1"/>
  <c r="E4299" i="7"/>
  <c r="F4299" i="7" s="1"/>
  <c r="I4299" i="7" s="1"/>
  <c r="J4299" i="7" s="1"/>
  <c r="E4300" i="7"/>
  <c r="F4300" i="7" s="1"/>
  <c r="I4300" i="7" s="1"/>
  <c r="J4300" i="7" s="1"/>
  <c r="E4301" i="7"/>
  <c r="F4301" i="7" s="1"/>
  <c r="I4301" i="7" s="1"/>
  <c r="J4301" i="7" s="1"/>
  <c r="E4302" i="7"/>
  <c r="F4302" i="7" s="1"/>
  <c r="I4302" i="7" s="1"/>
  <c r="J4302" i="7" s="1"/>
  <c r="E4303" i="7"/>
  <c r="F4303" i="7" s="1"/>
  <c r="I4303" i="7" s="1"/>
  <c r="J4303" i="7" s="1"/>
  <c r="E4304" i="7"/>
  <c r="F4304" i="7" s="1"/>
  <c r="I4304" i="7" s="1"/>
  <c r="J4304" i="7" s="1"/>
  <c r="E4305" i="7"/>
  <c r="F4305" i="7" s="1"/>
  <c r="I4305" i="7" s="1"/>
  <c r="J4305" i="7" s="1"/>
  <c r="E4306" i="7"/>
  <c r="F4306" i="7" s="1"/>
  <c r="I4306" i="7" s="1"/>
  <c r="J4306" i="7" s="1"/>
  <c r="E4307" i="7"/>
  <c r="F4307" i="7" s="1"/>
  <c r="I4307" i="7" s="1"/>
  <c r="J4307" i="7" s="1"/>
  <c r="E4308" i="7"/>
  <c r="F4308" i="7" s="1"/>
  <c r="I4308" i="7" s="1"/>
  <c r="J4308" i="7" s="1"/>
  <c r="E4309" i="7"/>
  <c r="F4309" i="7" s="1"/>
  <c r="I4309" i="7" s="1"/>
  <c r="J4309" i="7" s="1"/>
  <c r="E4310" i="7"/>
  <c r="F4310" i="7" s="1"/>
  <c r="I4310" i="7" s="1"/>
  <c r="J4310" i="7" s="1"/>
  <c r="E4311" i="7"/>
  <c r="F4311" i="7" s="1"/>
  <c r="I4311" i="7" s="1"/>
  <c r="J4311" i="7" s="1"/>
  <c r="E4312" i="7"/>
  <c r="F4312" i="7" s="1"/>
  <c r="I4312" i="7" s="1"/>
  <c r="J4312" i="7" s="1"/>
  <c r="E4313" i="7"/>
  <c r="F4313" i="7" s="1"/>
  <c r="I4313" i="7" s="1"/>
  <c r="J4313" i="7" s="1"/>
  <c r="E4314" i="7"/>
  <c r="F4314" i="7" s="1"/>
  <c r="I4314" i="7" s="1"/>
  <c r="J4314" i="7" s="1"/>
  <c r="E4315" i="7"/>
  <c r="F4315" i="7" s="1"/>
  <c r="I4315" i="7" s="1"/>
  <c r="J4315" i="7" s="1"/>
  <c r="E4316" i="7"/>
  <c r="F4316" i="7" s="1"/>
  <c r="I4316" i="7" s="1"/>
  <c r="J4316" i="7" s="1"/>
  <c r="E4317" i="7"/>
  <c r="F4317" i="7" s="1"/>
  <c r="I4317" i="7" s="1"/>
  <c r="J4317" i="7" s="1"/>
  <c r="E4318" i="7"/>
  <c r="F4318" i="7" s="1"/>
  <c r="I4318" i="7" s="1"/>
  <c r="J4318" i="7" s="1"/>
  <c r="E4319" i="7"/>
  <c r="F4319" i="7" s="1"/>
  <c r="I4319" i="7" s="1"/>
  <c r="J4319" i="7" s="1"/>
  <c r="E4320" i="7"/>
  <c r="F4320" i="7" s="1"/>
  <c r="I4320" i="7" s="1"/>
  <c r="J4320" i="7" s="1"/>
  <c r="E4321" i="7"/>
  <c r="F4321" i="7" s="1"/>
  <c r="I4321" i="7" s="1"/>
  <c r="J4321" i="7" s="1"/>
  <c r="E4322" i="7"/>
  <c r="F4322" i="7" s="1"/>
  <c r="I4322" i="7" s="1"/>
  <c r="J4322" i="7" s="1"/>
  <c r="E4323" i="7"/>
  <c r="F4323" i="7" s="1"/>
  <c r="I4323" i="7" s="1"/>
  <c r="J4323" i="7" s="1"/>
  <c r="E4324" i="7"/>
  <c r="F4324" i="7" s="1"/>
  <c r="I4324" i="7" s="1"/>
  <c r="J4324" i="7" s="1"/>
  <c r="E4325" i="7"/>
  <c r="F4325" i="7" s="1"/>
  <c r="I4325" i="7" s="1"/>
  <c r="J4325" i="7" s="1"/>
  <c r="E4326" i="7"/>
  <c r="F4326" i="7" s="1"/>
  <c r="I4326" i="7" s="1"/>
  <c r="J4326" i="7" s="1"/>
  <c r="E4327" i="7"/>
  <c r="F4327" i="7" s="1"/>
  <c r="I4327" i="7" s="1"/>
  <c r="J4327" i="7" s="1"/>
  <c r="E4328" i="7"/>
  <c r="F4328" i="7" s="1"/>
  <c r="I4328" i="7" s="1"/>
  <c r="J4328" i="7" s="1"/>
  <c r="E4329" i="7"/>
  <c r="F4329" i="7" s="1"/>
  <c r="I4329" i="7" s="1"/>
  <c r="J4329" i="7" s="1"/>
  <c r="E4330" i="7"/>
  <c r="F4330" i="7" s="1"/>
  <c r="I4330" i="7" s="1"/>
  <c r="J4330" i="7" s="1"/>
  <c r="E4331" i="7"/>
  <c r="F4331" i="7" s="1"/>
  <c r="I4331" i="7" s="1"/>
  <c r="J4331" i="7" s="1"/>
  <c r="E4332" i="7"/>
  <c r="F4332" i="7" s="1"/>
  <c r="I4332" i="7" s="1"/>
  <c r="J4332" i="7" s="1"/>
  <c r="E4333" i="7"/>
  <c r="F4333" i="7" s="1"/>
  <c r="I4333" i="7" s="1"/>
  <c r="J4333" i="7" s="1"/>
  <c r="E4334" i="7"/>
  <c r="F4334" i="7" s="1"/>
  <c r="I4334" i="7" s="1"/>
  <c r="J4334" i="7" s="1"/>
  <c r="E4335" i="7"/>
  <c r="F4335" i="7" s="1"/>
  <c r="I4335" i="7" s="1"/>
  <c r="J4335" i="7" s="1"/>
  <c r="E4336" i="7"/>
  <c r="F4336" i="7" s="1"/>
  <c r="I4336" i="7" s="1"/>
  <c r="J4336" i="7" s="1"/>
  <c r="E4337" i="7"/>
  <c r="F4337" i="7" s="1"/>
  <c r="I4337" i="7" s="1"/>
  <c r="J4337" i="7" s="1"/>
  <c r="E4338" i="7"/>
  <c r="F4338" i="7" s="1"/>
  <c r="I4338" i="7" s="1"/>
  <c r="J4338" i="7" s="1"/>
  <c r="E4339" i="7"/>
  <c r="F4339" i="7" s="1"/>
  <c r="I4339" i="7" s="1"/>
  <c r="J4339" i="7" s="1"/>
  <c r="E4340" i="7"/>
  <c r="F4340" i="7" s="1"/>
  <c r="I4340" i="7" s="1"/>
  <c r="J4340" i="7" s="1"/>
  <c r="E4341" i="7"/>
  <c r="F4341" i="7" s="1"/>
  <c r="I4341" i="7" s="1"/>
  <c r="J4341" i="7" s="1"/>
  <c r="E4342" i="7"/>
  <c r="F4342" i="7" s="1"/>
  <c r="I4342" i="7" s="1"/>
  <c r="J4342" i="7" s="1"/>
  <c r="E4343" i="7"/>
  <c r="F4343" i="7" s="1"/>
  <c r="I4343" i="7" s="1"/>
  <c r="J4343" i="7" s="1"/>
  <c r="E4344" i="7"/>
  <c r="F4344" i="7" s="1"/>
  <c r="I4344" i="7" s="1"/>
  <c r="J4344" i="7" s="1"/>
  <c r="E4345" i="7"/>
  <c r="F4345" i="7" s="1"/>
  <c r="I4345" i="7" s="1"/>
  <c r="J4345" i="7" s="1"/>
  <c r="E4346" i="7"/>
  <c r="F4346" i="7" s="1"/>
  <c r="I4346" i="7" s="1"/>
  <c r="J4346" i="7" s="1"/>
  <c r="E4347" i="7"/>
  <c r="F4347" i="7" s="1"/>
  <c r="I4347" i="7" s="1"/>
  <c r="J4347" i="7" s="1"/>
  <c r="E4348" i="7"/>
  <c r="F4348" i="7" s="1"/>
  <c r="I4348" i="7" s="1"/>
  <c r="J4348" i="7" s="1"/>
  <c r="E4349" i="7"/>
  <c r="F4349" i="7" s="1"/>
  <c r="I4349" i="7" s="1"/>
  <c r="J4349" i="7" s="1"/>
  <c r="E4350" i="7"/>
  <c r="F4350" i="7" s="1"/>
  <c r="I4350" i="7" s="1"/>
  <c r="J4350" i="7" s="1"/>
  <c r="E4351" i="7"/>
  <c r="F4351" i="7" s="1"/>
  <c r="I4351" i="7" s="1"/>
  <c r="J4351" i="7" s="1"/>
  <c r="E4352" i="7"/>
  <c r="F4352" i="7" s="1"/>
  <c r="I4352" i="7" s="1"/>
  <c r="J4352" i="7" s="1"/>
  <c r="E4353" i="7"/>
  <c r="F4353" i="7" s="1"/>
  <c r="I4353" i="7" s="1"/>
  <c r="J4353" i="7" s="1"/>
  <c r="E4354" i="7"/>
  <c r="F4354" i="7" s="1"/>
  <c r="I4354" i="7" s="1"/>
  <c r="J4354" i="7" s="1"/>
  <c r="E4355" i="7"/>
  <c r="F4355" i="7" s="1"/>
  <c r="I4355" i="7" s="1"/>
  <c r="J4355" i="7" s="1"/>
  <c r="E4356" i="7"/>
  <c r="F4356" i="7" s="1"/>
  <c r="I4356" i="7" s="1"/>
  <c r="J4356" i="7" s="1"/>
  <c r="E4357" i="7"/>
  <c r="F4357" i="7" s="1"/>
  <c r="I4357" i="7" s="1"/>
  <c r="J4357" i="7" s="1"/>
  <c r="E4358" i="7"/>
  <c r="F4358" i="7" s="1"/>
  <c r="I4358" i="7" s="1"/>
  <c r="J4358" i="7" s="1"/>
  <c r="E4359" i="7"/>
  <c r="F4359" i="7" s="1"/>
  <c r="I4359" i="7" s="1"/>
  <c r="J4359" i="7" s="1"/>
  <c r="E4360" i="7"/>
  <c r="F4360" i="7" s="1"/>
  <c r="I4360" i="7" s="1"/>
  <c r="J4360" i="7" s="1"/>
  <c r="E4361" i="7"/>
  <c r="F4361" i="7" s="1"/>
  <c r="I4361" i="7" s="1"/>
  <c r="J4361" i="7" s="1"/>
  <c r="E4362" i="7"/>
  <c r="F4362" i="7" s="1"/>
  <c r="I4362" i="7" s="1"/>
  <c r="J4362" i="7" s="1"/>
  <c r="E4363" i="7"/>
  <c r="F4363" i="7" s="1"/>
  <c r="I4363" i="7" s="1"/>
  <c r="J4363" i="7" s="1"/>
  <c r="E4364" i="7"/>
  <c r="F4364" i="7" s="1"/>
  <c r="I4364" i="7" s="1"/>
  <c r="J4364" i="7" s="1"/>
  <c r="E4365" i="7"/>
  <c r="F4365" i="7" s="1"/>
  <c r="I4365" i="7" s="1"/>
  <c r="J4365" i="7" s="1"/>
  <c r="E4366" i="7"/>
  <c r="F4366" i="7" s="1"/>
  <c r="I4366" i="7" s="1"/>
  <c r="J4366" i="7" s="1"/>
  <c r="E4367" i="7"/>
  <c r="F4367" i="7" s="1"/>
  <c r="I4367" i="7" s="1"/>
  <c r="J4367" i="7" s="1"/>
  <c r="E4368" i="7"/>
  <c r="F4368" i="7" s="1"/>
  <c r="I4368" i="7" s="1"/>
  <c r="J4368" i="7" s="1"/>
  <c r="E4369" i="7"/>
  <c r="F4369" i="7" s="1"/>
  <c r="I4369" i="7" s="1"/>
  <c r="J4369" i="7" s="1"/>
  <c r="E4370" i="7"/>
  <c r="F4370" i="7" s="1"/>
  <c r="I4370" i="7" s="1"/>
  <c r="J4370" i="7" s="1"/>
  <c r="E4371" i="7"/>
  <c r="F4371" i="7" s="1"/>
  <c r="I4371" i="7" s="1"/>
  <c r="J4371" i="7" s="1"/>
  <c r="E4372" i="7"/>
  <c r="F4372" i="7" s="1"/>
  <c r="I4372" i="7" s="1"/>
  <c r="J4372" i="7" s="1"/>
  <c r="E4373" i="7"/>
  <c r="F4373" i="7" s="1"/>
  <c r="I4373" i="7" s="1"/>
  <c r="J4373" i="7" s="1"/>
  <c r="E4374" i="7"/>
  <c r="F4374" i="7" s="1"/>
  <c r="I4374" i="7" s="1"/>
  <c r="J4374" i="7" s="1"/>
  <c r="E4375" i="7"/>
  <c r="F4375" i="7" s="1"/>
  <c r="I4375" i="7" s="1"/>
  <c r="J4375" i="7" s="1"/>
  <c r="E4376" i="7"/>
  <c r="F4376" i="7" s="1"/>
  <c r="I4376" i="7" s="1"/>
  <c r="J4376" i="7" s="1"/>
  <c r="E4377" i="7"/>
  <c r="F4377" i="7" s="1"/>
  <c r="I4377" i="7" s="1"/>
  <c r="J4377" i="7" s="1"/>
  <c r="E4378" i="7"/>
  <c r="F4378" i="7" s="1"/>
  <c r="I4378" i="7" s="1"/>
  <c r="J4378" i="7" s="1"/>
  <c r="E4379" i="7"/>
  <c r="F4379" i="7" s="1"/>
  <c r="I4379" i="7" s="1"/>
  <c r="J4379" i="7" s="1"/>
  <c r="E4380" i="7"/>
  <c r="F4380" i="7" s="1"/>
  <c r="I4380" i="7" s="1"/>
  <c r="J4380" i="7" s="1"/>
  <c r="E4381" i="7"/>
  <c r="F4381" i="7" s="1"/>
  <c r="I4381" i="7" s="1"/>
  <c r="J4381" i="7" s="1"/>
  <c r="E4382" i="7"/>
  <c r="F4382" i="7" s="1"/>
  <c r="I4382" i="7" s="1"/>
  <c r="J4382" i="7" s="1"/>
  <c r="E4383" i="7"/>
  <c r="F4383" i="7" s="1"/>
  <c r="I4383" i="7" s="1"/>
  <c r="J4383" i="7" s="1"/>
  <c r="E4384" i="7"/>
  <c r="F4384" i="7" s="1"/>
  <c r="I4384" i="7" s="1"/>
  <c r="J4384" i="7" s="1"/>
  <c r="E4385" i="7"/>
  <c r="F4385" i="7" s="1"/>
  <c r="I4385" i="7" s="1"/>
  <c r="J4385" i="7" s="1"/>
  <c r="E4386" i="7"/>
  <c r="F4386" i="7" s="1"/>
  <c r="I4386" i="7" s="1"/>
  <c r="J4386" i="7" s="1"/>
  <c r="E4387" i="7"/>
  <c r="F4387" i="7" s="1"/>
  <c r="I4387" i="7" s="1"/>
  <c r="J4387" i="7" s="1"/>
  <c r="E4388" i="7"/>
  <c r="F4388" i="7" s="1"/>
  <c r="I4388" i="7" s="1"/>
  <c r="J4388" i="7" s="1"/>
  <c r="E4389" i="7"/>
  <c r="F4389" i="7" s="1"/>
  <c r="I4389" i="7" s="1"/>
  <c r="J4389" i="7" s="1"/>
  <c r="E4390" i="7"/>
  <c r="F4390" i="7" s="1"/>
  <c r="I4390" i="7" s="1"/>
  <c r="J4390" i="7" s="1"/>
  <c r="E4391" i="7"/>
  <c r="F4391" i="7" s="1"/>
  <c r="I4391" i="7" s="1"/>
  <c r="J4391" i="7" s="1"/>
  <c r="E4392" i="7"/>
  <c r="F4392" i="7" s="1"/>
  <c r="I4392" i="7" s="1"/>
  <c r="J4392" i="7" s="1"/>
  <c r="E4393" i="7"/>
  <c r="F4393" i="7" s="1"/>
  <c r="I4393" i="7" s="1"/>
  <c r="J4393" i="7" s="1"/>
  <c r="E4394" i="7"/>
  <c r="F4394" i="7" s="1"/>
  <c r="I4394" i="7" s="1"/>
  <c r="J4394" i="7" s="1"/>
  <c r="E4395" i="7"/>
  <c r="F4395" i="7" s="1"/>
  <c r="I4395" i="7" s="1"/>
  <c r="J4395" i="7" s="1"/>
  <c r="E4396" i="7"/>
  <c r="F4396" i="7" s="1"/>
  <c r="I4396" i="7" s="1"/>
  <c r="J4396" i="7" s="1"/>
  <c r="E4397" i="7"/>
  <c r="F4397" i="7" s="1"/>
  <c r="I4397" i="7" s="1"/>
  <c r="J4397" i="7" s="1"/>
  <c r="E4398" i="7"/>
  <c r="F4398" i="7" s="1"/>
  <c r="I4398" i="7" s="1"/>
  <c r="J4398" i="7" s="1"/>
  <c r="E4399" i="7"/>
  <c r="F4399" i="7" s="1"/>
  <c r="I4399" i="7" s="1"/>
  <c r="J4399" i="7" s="1"/>
  <c r="E4400" i="7"/>
  <c r="F4400" i="7" s="1"/>
  <c r="I4400" i="7" s="1"/>
  <c r="J4400" i="7" s="1"/>
  <c r="E4401" i="7"/>
  <c r="F4401" i="7" s="1"/>
  <c r="I4401" i="7" s="1"/>
  <c r="J4401" i="7" s="1"/>
  <c r="E4402" i="7"/>
  <c r="F4402" i="7" s="1"/>
  <c r="I4402" i="7" s="1"/>
  <c r="J4402" i="7" s="1"/>
  <c r="E4403" i="7"/>
  <c r="F4403" i="7" s="1"/>
  <c r="I4403" i="7" s="1"/>
  <c r="J4403" i="7" s="1"/>
  <c r="E4404" i="7"/>
  <c r="F4404" i="7" s="1"/>
  <c r="I4404" i="7" s="1"/>
  <c r="J4404" i="7" s="1"/>
  <c r="E4405" i="7"/>
  <c r="F4405" i="7" s="1"/>
  <c r="I4405" i="7" s="1"/>
  <c r="J4405" i="7" s="1"/>
  <c r="E4406" i="7"/>
  <c r="F4406" i="7" s="1"/>
  <c r="I4406" i="7" s="1"/>
  <c r="J4406" i="7" s="1"/>
  <c r="E4407" i="7"/>
  <c r="F4407" i="7" s="1"/>
  <c r="I4407" i="7" s="1"/>
  <c r="J4407" i="7" s="1"/>
  <c r="E4408" i="7"/>
  <c r="F4408" i="7" s="1"/>
  <c r="I4408" i="7" s="1"/>
  <c r="J4408" i="7" s="1"/>
  <c r="E4409" i="7"/>
  <c r="F4409" i="7" s="1"/>
  <c r="I4409" i="7" s="1"/>
  <c r="J4409" i="7" s="1"/>
  <c r="E4410" i="7"/>
  <c r="F4410" i="7" s="1"/>
  <c r="I4410" i="7" s="1"/>
  <c r="J4410" i="7" s="1"/>
  <c r="E4411" i="7"/>
  <c r="F4411" i="7" s="1"/>
  <c r="I4411" i="7" s="1"/>
  <c r="J4411" i="7" s="1"/>
  <c r="E4412" i="7"/>
  <c r="F4412" i="7" s="1"/>
  <c r="I4412" i="7" s="1"/>
  <c r="J4412" i="7" s="1"/>
  <c r="E4413" i="7"/>
  <c r="F4413" i="7" s="1"/>
  <c r="I4413" i="7" s="1"/>
  <c r="J4413" i="7" s="1"/>
  <c r="E4414" i="7"/>
  <c r="F4414" i="7" s="1"/>
  <c r="I4414" i="7" s="1"/>
  <c r="J4414" i="7" s="1"/>
  <c r="E4415" i="7"/>
  <c r="F4415" i="7" s="1"/>
  <c r="I4415" i="7" s="1"/>
  <c r="J4415" i="7" s="1"/>
  <c r="E4416" i="7"/>
  <c r="F4416" i="7" s="1"/>
  <c r="I4416" i="7" s="1"/>
  <c r="J4416" i="7" s="1"/>
  <c r="E4417" i="7"/>
  <c r="F4417" i="7" s="1"/>
  <c r="I4417" i="7" s="1"/>
  <c r="J4417" i="7" s="1"/>
  <c r="E4418" i="7"/>
  <c r="F4418" i="7" s="1"/>
  <c r="I4418" i="7" s="1"/>
  <c r="J4418" i="7" s="1"/>
  <c r="E4419" i="7"/>
  <c r="F4419" i="7" s="1"/>
  <c r="I4419" i="7" s="1"/>
  <c r="J4419" i="7" s="1"/>
  <c r="E4420" i="7"/>
  <c r="F4420" i="7" s="1"/>
  <c r="I4420" i="7" s="1"/>
  <c r="J4420" i="7" s="1"/>
  <c r="E4421" i="7"/>
  <c r="F4421" i="7" s="1"/>
  <c r="I4421" i="7" s="1"/>
  <c r="J4421" i="7" s="1"/>
  <c r="E4422" i="7"/>
  <c r="F4422" i="7" s="1"/>
  <c r="I4422" i="7" s="1"/>
  <c r="J4422" i="7" s="1"/>
  <c r="E4423" i="7"/>
  <c r="F4423" i="7" s="1"/>
  <c r="I4423" i="7" s="1"/>
  <c r="J4423" i="7" s="1"/>
  <c r="E4424" i="7"/>
  <c r="F4424" i="7" s="1"/>
  <c r="I4424" i="7" s="1"/>
  <c r="J4424" i="7" s="1"/>
  <c r="E4425" i="7"/>
  <c r="F4425" i="7" s="1"/>
  <c r="I4425" i="7" s="1"/>
  <c r="J4425" i="7" s="1"/>
  <c r="E4426" i="7"/>
  <c r="F4426" i="7" s="1"/>
  <c r="I4426" i="7" s="1"/>
  <c r="J4426" i="7" s="1"/>
  <c r="E4427" i="7"/>
  <c r="F4427" i="7" s="1"/>
  <c r="I4427" i="7" s="1"/>
  <c r="J4427" i="7" s="1"/>
  <c r="E4428" i="7"/>
  <c r="F4428" i="7" s="1"/>
  <c r="I4428" i="7" s="1"/>
  <c r="J4428" i="7" s="1"/>
  <c r="E4429" i="7"/>
  <c r="F4429" i="7" s="1"/>
  <c r="I4429" i="7" s="1"/>
  <c r="J4429" i="7" s="1"/>
  <c r="E4430" i="7"/>
  <c r="F4430" i="7" s="1"/>
  <c r="I4430" i="7" s="1"/>
  <c r="J4430" i="7" s="1"/>
  <c r="E4431" i="7"/>
  <c r="F4431" i="7" s="1"/>
  <c r="I4431" i="7" s="1"/>
  <c r="J4431" i="7" s="1"/>
  <c r="E4432" i="7"/>
  <c r="F4432" i="7" s="1"/>
  <c r="I4432" i="7" s="1"/>
  <c r="J4432" i="7" s="1"/>
  <c r="E4433" i="7"/>
  <c r="F4433" i="7" s="1"/>
  <c r="I4433" i="7" s="1"/>
  <c r="J4433" i="7" s="1"/>
  <c r="E4434" i="7"/>
  <c r="F4434" i="7" s="1"/>
  <c r="I4434" i="7" s="1"/>
  <c r="J4434" i="7" s="1"/>
  <c r="E4435" i="7"/>
  <c r="F4435" i="7" s="1"/>
  <c r="I4435" i="7" s="1"/>
  <c r="J4435" i="7" s="1"/>
  <c r="E4436" i="7"/>
  <c r="F4436" i="7" s="1"/>
  <c r="I4436" i="7" s="1"/>
  <c r="J4436" i="7" s="1"/>
  <c r="E4437" i="7"/>
  <c r="F4437" i="7" s="1"/>
  <c r="I4437" i="7" s="1"/>
  <c r="J4437" i="7" s="1"/>
  <c r="E4438" i="7"/>
  <c r="F4438" i="7" s="1"/>
  <c r="I4438" i="7" s="1"/>
  <c r="J4438" i="7" s="1"/>
  <c r="E4439" i="7"/>
  <c r="F4439" i="7" s="1"/>
  <c r="I4439" i="7" s="1"/>
  <c r="J4439" i="7" s="1"/>
  <c r="E4440" i="7"/>
  <c r="F4440" i="7" s="1"/>
  <c r="I4440" i="7" s="1"/>
  <c r="J4440" i="7" s="1"/>
  <c r="E4441" i="7"/>
  <c r="F4441" i="7" s="1"/>
  <c r="I4441" i="7" s="1"/>
  <c r="J4441" i="7" s="1"/>
  <c r="E4442" i="7"/>
  <c r="F4442" i="7" s="1"/>
  <c r="I4442" i="7" s="1"/>
  <c r="J4442" i="7" s="1"/>
  <c r="E4443" i="7"/>
  <c r="F4443" i="7" s="1"/>
  <c r="I4443" i="7" s="1"/>
  <c r="J4443" i="7" s="1"/>
  <c r="E4444" i="7"/>
  <c r="F4444" i="7" s="1"/>
  <c r="I4444" i="7" s="1"/>
  <c r="J4444" i="7" s="1"/>
  <c r="E4445" i="7"/>
  <c r="F4445" i="7" s="1"/>
  <c r="I4445" i="7" s="1"/>
  <c r="J4445" i="7" s="1"/>
  <c r="E4446" i="7"/>
  <c r="F4446" i="7" s="1"/>
  <c r="I4446" i="7" s="1"/>
  <c r="J4446" i="7" s="1"/>
  <c r="E4447" i="7"/>
  <c r="F4447" i="7" s="1"/>
  <c r="I4447" i="7" s="1"/>
  <c r="J4447" i="7" s="1"/>
  <c r="E4448" i="7"/>
  <c r="F4448" i="7" s="1"/>
  <c r="I4448" i="7" s="1"/>
  <c r="J4448" i="7" s="1"/>
  <c r="E4449" i="7"/>
  <c r="F4449" i="7" s="1"/>
  <c r="I4449" i="7" s="1"/>
  <c r="J4449" i="7" s="1"/>
  <c r="E4450" i="7"/>
  <c r="F4450" i="7" s="1"/>
  <c r="I4450" i="7" s="1"/>
  <c r="J4450" i="7" s="1"/>
  <c r="E4451" i="7"/>
  <c r="F4451" i="7" s="1"/>
  <c r="I4451" i="7" s="1"/>
  <c r="J4451" i="7" s="1"/>
  <c r="E4452" i="7"/>
  <c r="F4452" i="7" s="1"/>
  <c r="I4452" i="7" s="1"/>
  <c r="J4452" i="7" s="1"/>
  <c r="E4453" i="7"/>
  <c r="F4453" i="7" s="1"/>
  <c r="I4453" i="7" s="1"/>
  <c r="J4453" i="7" s="1"/>
  <c r="E4454" i="7"/>
  <c r="F4454" i="7" s="1"/>
  <c r="I4454" i="7" s="1"/>
  <c r="J4454" i="7" s="1"/>
  <c r="E4455" i="7"/>
  <c r="F4455" i="7" s="1"/>
  <c r="I4455" i="7" s="1"/>
  <c r="J4455" i="7" s="1"/>
  <c r="E4456" i="7"/>
  <c r="F4456" i="7" s="1"/>
  <c r="I4456" i="7" s="1"/>
  <c r="J4456" i="7" s="1"/>
  <c r="E4457" i="7"/>
  <c r="F4457" i="7" s="1"/>
  <c r="I4457" i="7" s="1"/>
  <c r="J4457" i="7" s="1"/>
  <c r="E4458" i="7"/>
  <c r="F4458" i="7" s="1"/>
  <c r="I4458" i="7" s="1"/>
  <c r="J4458" i="7" s="1"/>
  <c r="E4459" i="7"/>
  <c r="F4459" i="7" s="1"/>
  <c r="I4459" i="7" s="1"/>
  <c r="J4459" i="7" s="1"/>
  <c r="E4460" i="7"/>
  <c r="F4460" i="7" s="1"/>
  <c r="I4460" i="7" s="1"/>
  <c r="J4460" i="7" s="1"/>
  <c r="E4461" i="7"/>
  <c r="F4461" i="7" s="1"/>
  <c r="I4461" i="7" s="1"/>
  <c r="J4461" i="7" s="1"/>
  <c r="E4462" i="7"/>
  <c r="F4462" i="7" s="1"/>
  <c r="I4462" i="7" s="1"/>
  <c r="J4462" i="7" s="1"/>
  <c r="E4463" i="7"/>
  <c r="F4463" i="7" s="1"/>
  <c r="I4463" i="7" s="1"/>
  <c r="J4463" i="7" s="1"/>
  <c r="E4464" i="7"/>
  <c r="F4464" i="7" s="1"/>
  <c r="I4464" i="7" s="1"/>
  <c r="J4464" i="7" s="1"/>
  <c r="E4465" i="7"/>
  <c r="F4465" i="7" s="1"/>
  <c r="I4465" i="7" s="1"/>
  <c r="J4465" i="7" s="1"/>
  <c r="E4466" i="7"/>
  <c r="F4466" i="7" s="1"/>
  <c r="I4466" i="7" s="1"/>
  <c r="J4466" i="7" s="1"/>
  <c r="E4467" i="7"/>
  <c r="F4467" i="7" s="1"/>
  <c r="I4467" i="7" s="1"/>
  <c r="J4467" i="7" s="1"/>
  <c r="E4468" i="7"/>
  <c r="F4468" i="7" s="1"/>
  <c r="I4468" i="7" s="1"/>
  <c r="J4468" i="7" s="1"/>
  <c r="E4469" i="7"/>
  <c r="F4469" i="7" s="1"/>
  <c r="I4469" i="7" s="1"/>
  <c r="J4469" i="7" s="1"/>
  <c r="E4470" i="7"/>
  <c r="F4470" i="7" s="1"/>
  <c r="I4470" i="7" s="1"/>
  <c r="J4470" i="7" s="1"/>
  <c r="E4471" i="7"/>
  <c r="F4471" i="7" s="1"/>
  <c r="I4471" i="7" s="1"/>
  <c r="J4471" i="7" s="1"/>
  <c r="E4472" i="7"/>
  <c r="F4472" i="7" s="1"/>
  <c r="I4472" i="7" s="1"/>
  <c r="J4472" i="7" s="1"/>
  <c r="E4473" i="7"/>
  <c r="F4473" i="7" s="1"/>
  <c r="I4473" i="7" s="1"/>
  <c r="J4473" i="7" s="1"/>
  <c r="E4474" i="7"/>
  <c r="F4474" i="7" s="1"/>
  <c r="I4474" i="7" s="1"/>
  <c r="J4474" i="7" s="1"/>
  <c r="E4475" i="7"/>
  <c r="F4475" i="7" s="1"/>
  <c r="I4475" i="7" s="1"/>
  <c r="J4475" i="7" s="1"/>
  <c r="E4476" i="7"/>
  <c r="F4476" i="7" s="1"/>
  <c r="I4476" i="7" s="1"/>
  <c r="J4476" i="7" s="1"/>
  <c r="E4477" i="7"/>
  <c r="F4477" i="7" s="1"/>
  <c r="I4477" i="7" s="1"/>
  <c r="J4477" i="7" s="1"/>
  <c r="E4478" i="7"/>
  <c r="F4478" i="7" s="1"/>
  <c r="I4478" i="7" s="1"/>
  <c r="J4478" i="7" s="1"/>
  <c r="E4479" i="7"/>
  <c r="F4479" i="7" s="1"/>
  <c r="I4479" i="7" s="1"/>
  <c r="J4479" i="7" s="1"/>
  <c r="E4480" i="7"/>
  <c r="F4480" i="7" s="1"/>
  <c r="I4480" i="7" s="1"/>
  <c r="J4480" i="7" s="1"/>
  <c r="E4481" i="7"/>
  <c r="F4481" i="7" s="1"/>
  <c r="I4481" i="7" s="1"/>
  <c r="J4481" i="7" s="1"/>
  <c r="E4482" i="7"/>
  <c r="F4482" i="7" s="1"/>
  <c r="I4482" i="7" s="1"/>
  <c r="J4482" i="7" s="1"/>
  <c r="E4483" i="7"/>
  <c r="F4483" i="7" s="1"/>
  <c r="I4483" i="7" s="1"/>
  <c r="J4483" i="7" s="1"/>
  <c r="E4484" i="7"/>
  <c r="F4484" i="7" s="1"/>
  <c r="I4484" i="7" s="1"/>
  <c r="J4484" i="7" s="1"/>
  <c r="E4485" i="7"/>
  <c r="F4485" i="7" s="1"/>
  <c r="I4485" i="7" s="1"/>
  <c r="J4485" i="7" s="1"/>
  <c r="E4486" i="7"/>
  <c r="F4486" i="7" s="1"/>
  <c r="I4486" i="7" s="1"/>
  <c r="J4486" i="7" s="1"/>
  <c r="E4487" i="7"/>
  <c r="F4487" i="7" s="1"/>
  <c r="I4487" i="7" s="1"/>
  <c r="J4487" i="7" s="1"/>
  <c r="E4488" i="7"/>
  <c r="F4488" i="7" s="1"/>
  <c r="I4488" i="7" s="1"/>
  <c r="J4488" i="7" s="1"/>
  <c r="E4489" i="7"/>
  <c r="F4489" i="7" s="1"/>
  <c r="I4489" i="7" s="1"/>
  <c r="J4489" i="7" s="1"/>
  <c r="E4490" i="7"/>
  <c r="F4490" i="7" s="1"/>
  <c r="I4490" i="7" s="1"/>
  <c r="J4490" i="7" s="1"/>
  <c r="E4491" i="7"/>
  <c r="F4491" i="7" s="1"/>
  <c r="I4491" i="7" s="1"/>
  <c r="J4491" i="7" s="1"/>
  <c r="E4492" i="7"/>
  <c r="F4492" i="7" s="1"/>
  <c r="I4492" i="7" s="1"/>
  <c r="J4492" i="7" s="1"/>
  <c r="E4493" i="7"/>
  <c r="F4493" i="7" s="1"/>
  <c r="I4493" i="7" s="1"/>
  <c r="J4493" i="7" s="1"/>
  <c r="E4494" i="7"/>
  <c r="F4494" i="7" s="1"/>
  <c r="I4494" i="7" s="1"/>
  <c r="J4494" i="7" s="1"/>
  <c r="E4495" i="7"/>
  <c r="F4495" i="7" s="1"/>
  <c r="I4495" i="7" s="1"/>
  <c r="J4495" i="7" s="1"/>
  <c r="E4496" i="7"/>
  <c r="F4496" i="7" s="1"/>
  <c r="I4496" i="7" s="1"/>
  <c r="J4496" i="7" s="1"/>
  <c r="E4497" i="7"/>
  <c r="F4497" i="7" s="1"/>
  <c r="I4497" i="7" s="1"/>
  <c r="J4497" i="7" s="1"/>
  <c r="E4498" i="7"/>
  <c r="F4498" i="7" s="1"/>
  <c r="I4498" i="7" s="1"/>
  <c r="J4498" i="7" s="1"/>
  <c r="E4499" i="7"/>
  <c r="F4499" i="7" s="1"/>
  <c r="I4499" i="7" s="1"/>
  <c r="J4499" i="7" s="1"/>
  <c r="E4500" i="7"/>
  <c r="F4500" i="7" s="1"/>
  <c r="I4500" i="7" s="1"/>
  <c r="J4500" i="7" s="1"/>
  <c r="E4501" i="7"/>
  <c r="F4501" i="7" s="1"/>
  <c r="I4501" i="7" s="1"/>
  <c r="J4501" i="7" s="1"/>
  <c r="E4502" i="7"/>
  <c r="F4502" i="7" s="1"/>
  <c r="I4502" i="7" s="1"/>
  <c r="J4502" i="7" s="1"/>
  <c r="E4503" i="7"/>
  <c r="F4503" i="7" s="1"/>
  <c r="I4503" i="7" s="1"/>
  <c r="J4503" i="7" s="1"/>
  <c r="E4504" i="7"/>
  <c r="F4504" i="7" s="1"/>
  <c r="I4504" i="7" s="1"/>
  <c r="J4504" i="7" s="1"/>
  <c r="E4505" i="7"/>
  <c r="F4505" i="7" s="1"/>
  <c r="I4505" i="7" s="1"/>
  <c r="J4505" i="7" s="1"/>
  <c r="E4506" i="7"/>
  <c r="F4506" i="7" s="1"/>
  <c r="I4506" i="7" s="1"/>
  <c r="J4506" i="7" s="1"/>
  <c r="E4507" i="7"/>
  <c r="F4507" i="7" s="1"/>
  <c r="I4507" i="7" s="1"/>
  <c r="J4507" i="7" s="1"/>
  <c r="E4508" i="7"/>
  <c r="F4508" i="7" s="1"/>
  <c r="I4508" i="7" s="1"/>
  <c r="J4508" i="7" s="1"/>
  <c r="E4509" i="7"/>
  <c r="F4509" i="7" s="1"/>
  <c r="I4509" i="7" s="1"/>
  <c r="J4509" i="7" s="1"/>
  <c r="E4510" i="7"/>
  <c r="F4510" i="7" s="1"/>
  <c r="I4510" i="7" s="1"/>
  <c r="J4510" i="7" s="1"/>
  <c r="E4511" i="7"/>
  <c r="F4511" i="7" s="1"/>
  <c r="I4511" i="7" s="1"/>
  <c r="J4511" i="7" s="1"/>
  <c r="E4512" i="7"/>
  <c r="F4512" i="7" s="1"/>
  <c r="I4512" i="7" s="1"/>
  <c r="J4512" i="7" s="1"/>
  <c r="E4513" i="7"/>
  <c r="F4513" i="7" s="1"/>
  <c r="I4513" i="7" s="1"/>
  <c r="J4513" i="7" s="1"/>
  <c r="E4514" i="7"/>
  <c r="F4514" i="7" s="1"/>
  <c r="I4514" i="7" s="1"/>
  <c r="J4514" i="7" s="1"/>
  <c r="E4515" i="7"/>
  <c r="F4515" i="7" s="1"/>
  <c r="I4515" i="7" s="1"/>
  <c r="J4515" i="7" s="1"/>
  <c r="E4516" i="7"/>
  <c r="F4516" i="7" s="1"/>
  <c r="I4516" i="7" s="1"/>
  <c r="J4516" i="7" s="1"/>
  <c r="E4517" i="7"/>
  <c r="F4517" i="7" s="1"/>
  <c r="I4517" i="7" s="1"/>
  <c r="J4517" i="7" s="1"/>
  <c r="E4518" i="7"/>
  <c r="F4518" i="7" s="1"/>
  <c r="I4518" i="7" s="1"/>
  <c r="J4518" i="7" s="1"/>
  <c r="E4519" i="7"/>
  <c r="F4519" i="7" s="1"/>
  <c r="I4519" i="7" s="1"/>
  <c r="J4519" i="7" s="1"/>
  <c r="E4520" i="7"/>
  <c r="F4520" i="7" s="1"/>
  <c r="I4520" i="7" s="1"/>
  <c r="J4520" i="7" s="1"/>
  <c r="E4521" i="7"/>
  <c r="F4521" i="7" s="1"/>
  <c r="I4521" i="7" s="1"/>
  <c r="J4521" i="7" s="1"/>
  <c r="E4522" i="7"/>
  <c r="F4522" i="7" s="1"/>
  <c r="I4522" i="7" s="1"/>
  <c r="J4522" i="7" s="1"/>
  <c r="E4523" i="7"/>
  <c r="F4523" i="7" s="1"/>
  <c r="I4523" i="7" s="1"/>
  <c r="J4523" i="7" s="1"/>
  <c r="E4524" i="7"/>
  <c r="F4524" i="7" s="1"/>
  <c r="I4524" i="7" s="1"/>
  <c r="J4524" i="7" s="1"/>
  <c r="E4525" i="7"/>
  <c r="F4525" i="7" s="1"/>
  <c r="I4525" i="7" s="1"/>
  <c r="J4525" i="7" s="1"/>
  <c r="E4526" i="7"/>
  <c r="F4526" i="7" s="1"/>
  <c r="I4526" i="7" s="1"/>
  <c r="J4526" i="7" s="1"/>
  <c r="E4527" i="7"/>
  <c r="F4527" i="7" s="1"/>
  <c r="I4527" i="7" s="1"/>
  <c r="J4527" i="7" s="1"/>
  <c r="E4528" i="7"/>
  <c r="F4528" i="7" s="1"/>
  <c r="I4528" i="7" s="1"/>
  <c r="J4528" i="7" s="1"/>
  <c r="E4529" i="7"/>
  <c r="F4529" i="7" s="1"/>
  <c r="I4529" i="7" s="1"/>
  <c r="J4529" i="7" s="1"/>
  <c r="E4530" i="7"/>
  <c r="F4530" i="7" s="1"/>
  <c r="I4530" i="7" s="1"/>
  <c r="J4530" i="7" s="1"/>
  <c r="E4531" i="7"/>
  <c r="F4531" i="7" s="1"/>
  <c r="I4531" i="7" s="1"/>
  <c r="J4531" i="7" s="1"/>
  <c r="E4532" i="7"/>
  <c r="F4532" i="7" s="1"/>
  <c r="I4532" i="7" s="1"/>
  <c r="J4532" i="7" s="1"/>
  <c r="E4533" i="7"/>
  <c r="F4533" i="7" s="1"/>
  <c r="I4533" i="7" s="1"/>
  <c r="J4533" i="7" s="1"/>
  <c r="E4534" i="7"/>
  <c r="F4534" i="7" s="1"/>
  <c r="I4534" i="7" s="1"/>
  <c r="J4534" i="7" s="1"/>
  <c r="E4535" i="7"/>
  <c r="F4535" i="7" s="1"/>
  <c r="I4535" i="7" s="1"/>
  <c r="J4535" i="7" s="1"/>
  <c r="E4536" i="7"/>
  <c r="F4536" i="7" s="1"/>
  <c r="I4536" i="7" s="1"/>
  <c r="J4536" i="7" s="1"/>
  <c r="E4537" i="7"/>
  <c r="F4537" i="7" s="1"/>
  <c r="I4537" i="7" s="1"/>
  <c r="J4537" i="7" s="1"/>
  <c r="E4538" i="7"/>
  <c r="F4538" i="7" s="1"/>
  <c r="I4538" i="7" s="1"/>
  <c r="J4538" i="7" s="1"/>
  <c r="E4539" i="7"/>
  <c r="F4539" i="7" s="1"/>
  <c r="I4539" i="7" s="1"/>
  <c r="J4539" i="7" s="1"/>
  <c r="E4540" i="7"/>
  <c r="F4540" i="7" s="1"/>
  <c r="I4540" i="7" s="1"/>
  <c r="J4540" i="7" s="1"/>
  <c r="E4541" i="7"/>
  <c r="F4541" i="7" s="1"/>
  <c r="I4541" i="7" s="1"/>
  <c r="J4541" i="7" s="1"/>
  <c r="E4542" i="7"/>
  <c r="F4542" i="7" s="1"/>
  <c r="I4542" i="7" s="1"/>
  <c r="J4542" i="7" s="1"/>
  <c r="E4543" i="7"/>
  <c r="F4543" i="7" s="1"/>
  <c r="I4543" i="7" s="1"/>
  <c r="J4543" i="7" s="1"/>
  <c r="E4544" i="7"/>
  <c r="F4544" i="7" s="1"/>
  <c r="I4544" i="7" s="1"/>
  <c r="J4544" i="7" s="1"/>
  <c r="E4545" i="7"/>
  <c r="F4545" i="7" s="1"/>
  <c r="I4545" i="7" s="1"/>
  <c r="J4545" i="7" s="1"/>
  <c r="E4546" i="7"/>
  <c r="F4546" i="7" s="1"/>
  <c r="I4546" i="7" s="1"/>
  <c r="J4546" i="7" s="1"/>
  <c r="E4547" i="7"/>
  <c r="F4547" i="7" s="1"/>
  <c r="I4547" i="7" s="1"/>
  <c r="J4547" i="7" s="1"/>
  <c r="E4548" i="7"/>
  <c r="F4548" i="7" s="1"/>
  <c r="I4548" i="7" s="1"/>
  <c r="J4548" i="7" s="1"/>
  <c r="E4549" i="7"/>
  <c r="F4549" i="7" s="1"/>
  <c r="I4549" i="7" s="1"/>
  <c r="J4549" i="7" s="1"/>
  <c r="E4550" i="7"/>
  <c r="F4550" i="7" s="1"/>
  <c r="I4550" i="7" s="1"/>
  <c r="J4550" i="7" s="1"/>
  <c r="E4551" i="7"/>
  <c r="F4551" i="7" s="1"/>
  <c r="I4551" i="7" s="1"/>
  <c r="J4551" i="7" s="1"/>
  <c r="E4552" i="7"/>
  <c r="F4552" i="7" s="1"/>
  <c r="I4552" i="7" s="1"/>
  <c r="J4552" i="7" s="1"/>
  <c r="E4553" i="7"/>
  <c r="F4553" i="7" s="1"/>
  <c r="I4553" i="7" s="1"/>
  <c r="J4553" i="7" s="1"/>
  <c r="E4554" i="7"/>
  <c r="F4554" i="7" s="1"/>
  <c r="I4554" i="7" s="1"/>
  <c r="J4554" i="7" s="1"/>
  <c r="E4555" i="7"/>
  <c r="F4555" i="7" s="1"/>
  <c r="I4555" i="7" s="1"/>
  <c r="J4555" i="7" s="1"/>
  <c r="E4556" i="7"/>
  <c r="F4556" i="7" s="1"/>
  <c r="I4556" i="7" s="1"/>
  <c r="J4556" i="7" s="1"/>
  <c r="E4557" i="7"/>
  <c r="F4557" i="7" s="1"/>
  <c r="I4557" i="7" s="1"/>
  <c r="J4557" i="7" s="1"/>
  <c r="E4558" i="7"/>
  <c r="F4558" i="7" s="1"/>
  <c r="I4558" i="7" s="1"/>
  <c r="J4558" i="7" s="1"/>
  <c r="E4559" i="7"/>
  <c r="F4559" i="7" s="1"/>
  <c r="I4559" i="7" s="1"/>
  <c r="J4559" i="7" s="1"/>
  <c r="E4560" i="7"/>
  <c r="F4560" i="7" s="1"/>
  <c r="I4560" i="7" s="1"/>
  <c r="J4560" i="7" s="1"/>
  <c r="E4561" i="7"/>
  <c r="F4561" i="7" s="1"/>
  <c r="I4561" i="7" s="1"/>
  <c r="J4561" i="7" s="1"/>
  <c r="E4562" i="7"/>
  <c r="F4562" i="7" s="1"/>
  <c r="I4562" i="7" s="1"/>
  <c r="J4562" i="7" s="1"/>
  <c r="E4563" i="7"/>
  <c r="F4563" i="7" s="1"/>
  <c r="I4563" i="7" s="1"/>
  <c r="J4563" i="7" s="1"/>
  <c r="E4564" i="7"/>
  <c r="F4564" i="7" s="1"/>
  <c r="I4564" i="7" s="1"/>
  <c r="J4564" i="7" s="1"/>
  <c r="E4565" i="7"/>
  <c r="F4565" i="7" s="1"/>
  <c r="I4565" i="7" s="1"/>
  <c r="J4565" i="7" s="1"/>
  <c r="E4566" i="7"/>
  <c r="F4566" i="7" s="1"/>
  <c r="I4566" i="7" s="1"/>
  <c r="J4566" i="7" s="1"/>
  <c r="E4567" i="7"/>
  <c r="F4567" i="7" s="1"/>
  <c r="I4567" i="7" s="1"/>
  <c r="J4567" i="7" s="1"/>
  <c r="E4568" i="7"/>
  <c r="F4568" i="7" s="1"/>
  <c r="I4568" i="7" s="1"/>
  <c r="J4568" i="7" s="1"/>
  <c r="E4569" i="7"/>
  <c r="F4569" i="7" s="1"/>
  <c r="I4569" i="7" s="1"/>
  <c r="J4569" i="7" s="1"/>
  <c r="E4570" i="7"/>
  <c r="F4570" i="7" s="1"/>
  <c r="I4570" i="7" s="1"/>
  <c r="J4570" i="7" s="1"/>
  <c r="E4571" i="7"/>
  <c r="F4571" i="7" s="1"/>
  <c r="I4571" i="7" s="1"/>
  <c r="J4571" i="7" s="1"/>
  <c r="E4572" i="7"/>
  <c r="F4572" i="7" s="1"/>
  <c r="I4572" i="7" s="1"/>
  <c r="J4572" i="7" s="1"/>
  <c r="E4573" i="7"/>
  <c r="F4573" i="7" s="1"/>
  <c r="I4573" i="7" s="1"/>
  <c r="J4573" i="7" s="1"/>
  <c r="E4574" i="7"/>
  <c r="F4574" i="7" s="1"/>
  <c r="I4574" i="7" s="1"/>
  <c r="J4574" i="7" s="1"/>
  <c r="E4575" i="7"/>
  <c r="F4575" i="7" s="1"/>
  <c r="I4575" i="7" s="1"/>
  <c r="J4575" i="7" s="1"/>
  <c r="E4576" i="7"/>
  <c r="F4576" i="7" s="1"/>
  <c r="I4576" i="7" s="1"/>
  <c r="J4576" i="7" s="1"/>
  <c r="E4577" i="7"/>
  <c r="F4577" i="7" s="1"/>
  <c r="I4577" i="7" s="1"/>
  <c r="J4577" i="7" s="1"/>
  <c r="E4578" i="7"/>
  <c r="F4578" i="7" s="1"/>
  <c r="I4578" i="7" s="1"/>
  <c r="J4578" i="7" s="1"/>
  <c r="E4579" i="7"/>
  <c r="F4579" i="7" s="1"/>
  <c r="I4579" i="7" s="1"/>
  <c r="J4579" i="7" s="1"/>
  <c r="E4580" i="7"/>
  <c r="F4580" i="7" s="1"/>
  <c r="I4580" i="7" s="1"/>
  <c r="J4580" i="7" s="1"/>
  <c r="E4581" i="7"/>
  <c r="F4581" i="7" s="1"/>
  <c r="I4581" i="7" s="1"/>
  <c r="J4581" i="7" s="1"/>
  <c r="E4582" i="7"/>
  <c r="F4582" i="7" s="1"/>
  <c r="I4582" i="7" s="1"/>
  <c r="J4582" i="7" s="1"/>
  <c r="E4583" i="7"/>
  <c r="F4583" i="7" s="1"/>
  <c r="I4583" i="7" s="1"/>
  <c r="J4583" i="7" s="1"/>
  <c r="E4584" i="7"/>
  <c r="F4584" i="7" s="1"/>
  <c r="I4584" i="7" s="1"/>
  <c r="J4584" i="7" s="1"/>
  <c r="E4585" i="7"/>
  <c r="F4585" i="7" s="1"/>
  <c r="I4585" i="7" s="1"/>
  <c r="J4585" i="7" s="1"/>
  <c r="E4586" i="7"/>
  <c r="F4586" i="7" s="1"/>
  <c r="I4586" i="7" s="1"/>
  <c r="J4586" i="7" s="1"/>
  <c r="E4587" i="7"/>
  <c r="F4587" i="7" s="1"/>
  <c r="I4587" i="7" s="1"/>
  <c r="J4587" i="7" s="1"/>
  <c r="E4588" i="7"/>
  <c r="F4588" i="7" s="1"/>
  <c r="I4588" i="7" s="1"/>
  <c r="J4588" i="7" s="1"/>
  <c r="E4589" i="7"/>
  <c r="F4589" i="7" s="1"/>
  <c r="I4589" i="7" s="1"/>
  <c r="J4589" i="7" s="1"/>
  <c r="E4590" i="7"/>
  <c r="F4590" i="7" s="1"/>
  <c r="I4590" i="7" s="1"/>
  <c r="J4590" i="7" s="1"/>
  <c r="E4591" i="7"/>
  <c r="F4591" i="7" s="1"/>
  <c r="I4591" i="7" s="1"/>
  <c r="J4591" i="7" s="1"/>
  <c r="E4592" i="7"/>
  <c r="F4592" i="7" s="1"/>
  <c r="I4592" i="7" s="1"/>
  <c r="J4592" i="7" s="1"/>
  <c r="E4593" i="7"/>
  <c r="F4593" i="7" s="1"/>
  <c r="I4593" i="7" s="1"/>
  <c r="J4593" i="7" s="1"/>
  <c r="E4594" i="7"/>
  <c r="F4594" i="7" s="1"/>
  <c r="I4594" i="7" s="1"/>
  <c r="J4594" i="7" s="1"/>
  <c r="E4595" i="7"/>
  <c r="F4595" i="7" s="1"/>
  <c r="I4595" i="7" s="1"/>
  <c r="J4595" i="7" s="1"/>
  <c r="E4596" i="7"/>
  <c r="F4596" i="7" s="1"/>
  <c r="I4596" i="7" s="1"/>
  <c r="J4596" i="7" s="1"/>
  <c r="E4597" i="7"/>
  <c r="F4597" i="7" s="1"/>
  <c r="I4597" i="7" s="1"/>
  <c r="J4597" i="7" s="1"/>
  <c r="E4598" i="7"/>
  <c r="F4598" i="7" s="1"/>
  <c r="I4598" i="7" s="1"/>
  <c r="J4598" i="7" s="1"/>
  <c r="E4599" i="7"/>
  <c r="F4599" i="7" s="1"/>
  <c r="I4599" i="7" s="1"/>
  <c r="J4599" i="7" s="1"/>
  <c r="E4600" i="7"/>
  <c r="F4600" i="7" s="1"/>
  <c r="I4600" i="7" s="1"/>
  <c r="J4600" i="7" s="1"/>
  <c r="E4601" i="7"/>
  <c r="F4601" i="7" s="1"/>
  <c r="I4601" i="7" s="1"/>
  <c r="J4601" i="7" s="1"/>
  <c r="E4602" i="7"/>
  <c r="F4602" i="7" s="1"/>
  <c r="I4602" i="7" s="1"/>
  <c r="J4602" i="7" s="1"/>
  <c r="E4603" i="7"/>
  <c r="F4603" i="7" s="1"/>
  <c r="I4603" i="7" s="1"/>
  <c r="J4603" i="7" s="1"/>
  <c r="E4604" i="7"/>
  <c r="F4604" i="7" s="1"/>
  <c r="I4604" i="7" s="1"/>
  <c r="J4604" i="7" s="1"/>
  <c r="E4605" i="7"/>
  <c r="F4605" i="7" s="1"/>
  <c r="I4605" i="7" s="1"/>
  <c r="J4605" i="7" s="1"/>
  <c r="E4606" i="7"/>
  <c r="F4606" i="7" s="1"/>
  <c r="I4606" i="7" s="1"/>
  <c r="J4606" i="7" s="1"/>
  <c r="E4607" i="7"/>
  <c r="F4607" i="7" s="1"/>
  <c r="I4607" i="7" s="1"/>
  <c r="J4607" i="7" s="1"/>
  <c r="E4608" i="7"/>
  <c r="F4608" i="7" s="1"/>
  <c r="I4608" i="7" s="1"/>
  <c r="J4608" i="7" s="1"/>
  <c r="E4609" i="7"/>
  <c r="F4609" i="7" s="1"/>
  <c r="I4609" i="7" s="1"/>
  <c r="J4609" i="7" s="1"/>
  <c r="E4610" i="7"/>
  <c r="F4610" i="7" s="1"/>
  <c r="I4610" i="7" s="1"/>
  <c r="J4610" i="7" s="1"/>
  <c r="E4611" i="7"/>
  <c r="F4611" i="7" s="1"/>
  <c r="I4611" i="7" s="1"/>
  <c r="J4611" i="7" s="1"/>
  <c r="E4612" i="7"/>
  <c r="F4612" i="7" s="1"/>
  <c r="I4612" i="7" s="1"/>
  <c r="J4612" i="7" s="1"/>
  <c r="E4613" i="7"/>
  <c r="F4613" i="7" s="1"/>
  <c r="I4613" i="7" s="1"/>
  <c r="J4613" i="7" s="1"/>
  <c r="E4614" i="7"/>
  <c r="F4614" i="7" s="1"/>
  <c r="I4614" i="7" s="1"/>
  <c r="J4614" i="7" s="1"/>
  <c r="E4615" i="7"/>
  <c r="F4615" i="7" s="1"/>
  <c r="I4615" i="7" s="1"/>
  <c r="J4615" i="7" s="1"/>
  <c r="E4616" i="7"/>
  <c r="F4616" i="7" s="1"/>
  <c r="I4616" i="7" s="1"/>
  <c r="J4616" i="7" s="1"/>
  <c r="E4617" i="7"/>
  <c r="F4617" i="7" s="1"/>
  <c r="I4617" i="7" s="1"/>
  <c r="J4617" i="7" s="1"/>
  <c r="E4618" i="7"/>
  <c r="F4618" i="7" s="1"/>
  <c r="I4618" i="7" s="1"/>
  <c r="J4618" i="7" s="1"/>
  <c r="E4619" i="7"/>
  <c r="F4619" i="7" s="1"/>
  <c r="I4619" i="7" s="1"/>
  <c r="J4619" i="7" s="1"/>
  <c r="E4620" i="7"/>
  <c r="F4620" i="7" s="1"/>
  <c r="I4620" i="7" s="1"/>
  <c r="J4620" i="7" s="1"/>
  <c r="E4621" i="7"/>
  <c r="F4621" i="7" s="1"/>
  <c r="I4621" i="7" s="1"/>
  <c r="J4621" i="7" s="1"/>
  <c r="E4622" i="7"/>
  <c r="F4622" i="7" s="1"/>
  <c r="I4622" i="7" s="1"/>
  <c r="J4622" i="7" s="1"/>
  <c r="E4623" i="7"/>
  <c r="F4623" i="7" s="1"/>
  <c r="I4623" i="7" s="1"/>
  <c r="J4623" i="7" s="1"/>
  <c r="E4624" i="7"/>
  <c r="F4624" i="7" s="1"/>
  <c r="I4624" i="7" s="1"/>
  <c r="J4624" i="7" s="1"/>
  <c r="E4625" i="7"/>
  <c r="F4625" i="7" s="1"/>
  <c r="I4625" i="7" s="1"/>
  <c r="J4625" i="7" s="1"/>
  <c r="E4626" i="7"/>
  <c r="F4626" i="7" s="1"/>
  <c r="I4626" i="7" s="1"/>
  <c r="J4626" i="7" s="1"/>
  <c r="E4627" i="7"/>
  <c r="F4627" i="7" s="1"/>
  <c r="I4627" i="7" s="1"/>
  <c r="J4627" i="7" s="1"/>
  <c r="E4628" i="7"/>
  <c r="F4628" i="7" s="1"/>
  <c r="I4628" i="7" s="1"/>
  <c r="J4628" i="7" s="1"/>
  <c r="E4629" i="7"/>
  <c r="F4629" i="7" s="1"/>
  <c r="I4629" i="7" s="1"/>
  <c r="J4629" i="7" s="1"/>
  <c r="E4630" i="7"/>
  <c r="F4630" i="7" s="1"/>
  <c r="I4630" i="7" s="1"/>
  <c r="J4630" i="7" s="1"/>
  <c r="E4631" i="7"/>
  <c r="F4631" i="7" s="1"/>
  <c r="I4631" i="7" s="1"/>
  <c r="J4631" i="7" s="1"/>
  <c r="E4632" i="7"/>
  <c r="F4632" i="7" s="1"/>
  <c r="I4632" i="7" s="1"/>
  <c r="J4632" i="7" s="1"/>
  <c r="E4633" i="7"/>
  <c r="F4633" i="7" s="1"/>
  <c r="I4633" i="7" s="1"/>
  <c r="J4633" i="7" s="1"/>
  <c r="E4634" i="7"/>
  <c r="F4634" i="7" s="1"/>
  <c r="I4634" i="7" s="1"/>
  <c r="J4634" i="7" s="1"/>
  <c r="E4635" i="7"/>
  <c r="F4635" i="7" s="1"/>
  <c r="I4635" i="7" s="1"/>
  <c r="J4635" i="7" s="1"/>
  <c r="E4636" i="7"/>
  <c r="F4636" i="7" s="1"/>
  <c r="I4636" i="7" s="1"/>
  <c r="J4636" i="7" s="1"/>
  <c r="E4637" i="7"/>
  <c r="F4637" i="7" s="1"/>
  <c r="I4637" i="7" s="1"/>
  <c r="J4637" i="7" s="1"/>
  <c r="E4638" i="7"/>
  <c r="F4638" i="7" s="1"/>
  <c r="I4638" i="7" s="1"/>
  <c r="J4638" i="7" s="1"/>
  <c r="E4639" i="7"/>
  <c r="F4639" i="7" s="1"/>
  <c r="I4639" i="7" s="1"/>
  <c r="J4639" i="7" s="1"/>
  <c r="E4640" i="7"/>
  <c r="F4640" i="7" s="1"/>
  <c r="I4640" i="7" s="1"/>
  <c r="J4640" i="7" s="1"/>
  <c r="E4641" i="7"/>
  <c r="F4641" i="7" s="1"/>
  <c r="I4641" i="7" s="1"/>
  <c r="J4641" i="7" s="1"/>
  <c r="E4642" i="7"/>
  <c r="F4642" i="7" s="1"/>
  <c r="I4642" i="7" s="1"/>
  <c r="J4642" i="7" s="1"/>
  <c r="E4643" i="7"/>
  <c r="F4643" i="7" s="1"/>
  <c r="I4643" i="7" s="1"/>
  <c r="J4643" i="7" s="1"/>
  <c r="E4644" i="7"/>
  <c r="F4644" i="7" s="1"/>
  <c r="I4644" i="7" s="1"/>
  <c r="J4644" i="7" s="1"/>
  <c r="E4645" i="7"/>
  <c r="F4645" i="7" s="1"/>
  <c r="I4645" i="7" s="1"/>
  <c r="J4645" i="7" s="1"/>
  <c r="E4646" i="7"/>
  <c r="F4646" i="7" s="1"/>
  <c r="I4646" i="7" s="1"/>
  <c r="J4646" i="7" s="1"/>
  <c r="E4647" i="7"/>
  <c r="F4647" i="7" s="1"/>
  <c r="I4647" i="7" s="1"/>
  <c r="J4647" i="7" s="1"/>
  <c r="E4648" i="7"/>
  <c r="F4648" i="7" s="1"/>
  <c r="I4648" i="7" s="1"/>
  <c r="J4648" i="7" s="1"/>
  <c r="E4649" i="7"/>
  <c r="F4649" i="7" s="1"/>
  <c r="I4649" i="7" s="1"/>
  <c r="J4649" i="7" s="1"/>
  <c r="E4650" i="7"/>
  <c r="F4650" i="7" s="1"/>
  <c r="I4650" i="7" s="1"/>
  <c r="J4650" i="7" s="1"/>
  <c r="E4651" i="7"/>
  <c r="F4651" i="7" s="1"/>
  <c r="I4651" i="7" s="1"/>
  <c r="J4651" i="7" s="1"/>
  <c r="E4652" i="7"/>
  <c r="F4652" i="7" s="1"/>
  <c r="I4652" i="7" s="1"/>
  <c r="J4652" i="7" s="1"/>
  <c r="E4653" i="7"/>
  <c r="F4653" i="7" s="1"/>
  <c r="I4653" i="7" s="1"/>
  <c r="J4653" i="7" s="1"/>
  <c r="E4654" i="7"/>
  <c r="F4654" i="7" s="1"/>
  <c r="I4654" i="7" s="1"/>
  <c r="J4654" i="7" s="1"/>
  <c r="E4655" i="7"/>
  <c r="F4655" i="7" s="1"/>
  <c r="I4655" i="7" s="1"/>
  <c r="J4655" i="7" s="1"/>
  <c r="E4656" i="7"/>
  <c r="F4656" i="7" s="1"/>
  <c r="I4656" i="7" s="1"/>
  <c r="J4656" i="7" s="1"/>
  <c r="E4657" i="7"/>
  <c r="F4657" i="7" s="1"/>
  <c r="I4657" i="7" s="1"/>
  <c r="J4657" i="7" s="1"/>
  <c r="E4658" i="7"/>
  <c r="F4658" i="7" s="1"/>
  <c r="I4658" i="7" s="1"/>
  <c r="J4658" i="7" s="1"/>
  <c r="E4659" i="7"/>
  <c r="F4659" i="7" s="1"/>
  <c r="I4659" i="7" s="1"/>
  <c r="J4659" i="7" s="1"/>
  <c r="E4660" i="7"/>
  <c r="F4660" i="7" s="1"/>
  <c r="I4660" i="7" s="1"/>
  <c r="J4660" i="7" s="1"/>
  <c r="E4661" i="7"/>
  <c r="F4661" i="7" s="1"/>
  <c r="I4661" i="7" s="1"/>
  <c r="J4661" i="7" s="1"/>
  <c r="E4662" i="7"/>
  <c r="F4662" i="7" s="1"/>
  <c r="I4662" i="7" s="1"/>
  <c r="J4662" i="7" s="1"/>
  <c r="E4663" i="7"/>
  <c r="F4663" i="7" s="1"/>
  <c r="I4663" i="7" s="1"/>
  <c r="J4663" i="7" s="1"/>
  <c r="E4664" i="7"/>
  <c r="F4664" i="7" s="1"/>
  <c r="I4664" i="7" s="1"/>
  <c r="J4664" i="7" s="1"/>
  <c r="E4665" i="7"/>
  <c r="F4665" i="7" s="1"/>
  <c r="I4665" i="7" s="1"/>
  <c r="J4665" i="7" s="1"/>
  <c r="E4666" i="7"/>
  <c r="F4666" i="7" s="1"/>
  <c r="I4666" i="7" s="1"/>
  <c r="J4666" i="7" s="1"/>
  <c r="E4667" i="7"/>
  <c r="F4667" i="7" s="1"/>
  <c r="I4667" i="7" s="1"/>
  <c r="J4667" i="7" s="1"/>
  <c r="E4668" i="7"/>
  <c r="F4668" i="7" s="1"/>
  <c r="I4668" i="7" s="1"/>
  <c r="J4668" i="7" s="1"/>
  <c r="E4669" i="7"/>
  <c r="F4669" i="7" s="1"/>
  <c r="I4669" i="7" s="1"/>
  <c r="J4669" i="7" s="1"/>
  <c r="E4670" i="7"/>
  <c r="F4670" i="7" s="1"/>
  <c r="I4670" i="7" s="1"/>
  <c r="J4670" i="7" s="1"/>
  <c r="E4671" i="7"/>
  <c r="F4671" i="7" s="1"/>
  <c r="I4671" i="7" s="1"/>
  <c r="J4671" i="7" s="1"/>
  <c r="E4672" i="7"/>
  <c r="F4672" i="7" s="1"/>
  <c r="I4672" i="7" s="1"/>
  <c r="J4672" i="7" s="1"/>
  <c r="E4673" i="7"/>
  <c r="F4673" i="7" s="1"/>
  <c r="I4673" i="7" s="1"/>
  <c r="J4673" i="7" s="1"/>
  <c r="E4674" i="7"/>
  <c r="F4674" i="7" s="1"/>
  <c r="I4674" i="7" s="1"/>
  <c r="J4674" i="7" s="1"/>
  <c r="E4675" i="7"/>
  <c r="F4675" i="7" s="1"/>
  <c r="I4675" i="7" s="1"/>
  <c r="J4675" i="7" s="1"/>
  <c r="E4676" i="7"/>
  <c r="F4676" i="7" s="1"/>
  <c r="I4676" i="7" s="1"/>
  <c r="J4676" i="7" s="1"/>
  <c r="E4677" i="7"/>
  <c r="F4677" i="7" s="1"/>
  <c r="I4677" i="7" s="1"/>
  <c r="J4677" i="7" s="1"/>
  <c r="E4678" i="7"/>
  <c r="F4678" i="7" s="1"/>
  <c r="I4678" i="7" s="1"/>
  <c r="J4678" i="7" s="1"/>
  <c r="E4679" i="7"/>
  <c r="F4679" i="7" s="1"/>
  <c r="I4679" i="7" s="1"/>
  <c r="J4679" i="7" s="1"/>
  <c r="E4680" i="7"/>
  <c r="F4680" i="7" s="1"/>
  <c r="I4680" i="7" s="1"/>
  <c r="J4680" i="7" s="1"/>
  <c r="E4681" i="7"/>
  <c r="F4681" i="7" s="1"/>
  <c r="I4681" i="7" s="1"/>
  <c r="J4681" i="7" s="1"/>
  <c r="E4682" i="7"/>
  <c r="F4682" i="7" s="1"/>
  <c r="I4682" i="7" s="1"/>
  <c r="J4682" i="7" s="1"/>
  <c r="E4683" i="7"/>
  <c r="F4683" i="7" s="1"/>
  <c r="I4683" i="7" s="1"/>
  <c r="J4683" i="7" s="1"/>
  <c r="E4684" i="7"/>
  <c r="F4684" i="7" s="1"/>
  <c r="I4684" i="7" s="1"/>
  <c r="J4684" i="7" s="1"/>
  <c r="E4685" i="7"/>
  <c r="F4685" i="7" s="1"/>
  <c r="I4685" i="7" s="1"/>
  <c r="J4685" i="7" s="1"/>
  <c r="E4686" i="7"/>
  <c r="F4686" i="7" s="1"/>
  <c r="I4686" i="7" s="1"/>
  <c r="J4686" i="7" s="1"/>
  <c r="E4687" i="7"/>
  <c r="F4687" i="7" s="1"/>
  <c r="I4687" i="7" s="1"/>
  <c r="J4687" i="7" s="1"/>
  <c r="E4688" i="7"/>
  <c r="F4688" i="7" s="1"/>
  <c r="I4688" i="7" s="1"/>
  <c r="J4688" i="7" s="1"/>
  <c r="E4689" i="7"/>
  <c r="F4689" i="7" s="1"/>
  <c r="I4689" i="7" s="1"/>
  <c r="J4689" i="7" s="1"/>
  <c r="E4690" i="7"/>
  <c r="F4690" i="7" s="1"/>
  <c r="I4690" i="7" s="1"/>
  <c r="J4690" i="7" s="1"/>
  <c r="E4691" i="7"/>
  <c r="F4691" i="7" s="1"/>
  <c r="I4691" i="7" s="1"/>
  <c r="J4691" i="7" s="1"/>
  <c r="E4692" i="7"/>
  <c r="F4692" i="7" s="1"/>
  <c r="I4692" i="7" s="1"/>
  <c r="J4692" i="7" s="1"/>
  <c r="E4693" i="7"/>
  <c r="F4693" i="7" s="1"/>
  <c r="I4693" i="7" s="1"/>
  <c r="J4693" i="7" s="1"/>
  <c r="E4694" i="7"/>
  <c r="F4694" i="7" s="1"/>
  <c r="I4694" i="7" s="1"/>
  <c r="J4694" i="7" s="1"/>
  <c r="E4695" i="7"/>
  <c r="F4695" i="7" s="1"/>
  <c r="I4695" i="7" s="1"/>
  <c r="J4695" i="7" s="1"/>
  <c r="E4696" i="7"/>
  <c r="F4696" i="7" s="1"/>
  <c r="I4696" i="7" s="1"/>
  <c r="J4696" i="7" s="1"/>
  <c r="E4697" i="7"/>
  <c r="F4697" i="7" s="1"/>
  <c r="I4697" i="7" s="1"/>
  <c r="J4697" i="7" s="1"/>
  <c r="E4698" i="7"/>
  <c r="F4698" i="7" s="1"/>
  <c r="I4698" i="7" s="1"/>
  <c r="J4698" i="7" s="1"/>
  <c r="E4699" i="7"/>
  <c r="F4699" i="7" s="1"/>
  <c r="I4699" i="7" s="1"/>
  <c r="J4699" i="7" s="1"/>
  <c r="E4700" i="7"/>
  <c r="F4700" i="7" s="1"/>
  <c r="I4700" i="7" s="1"/>
  <c r="J4700" i="7" s="1"/>
  <c r="E4701" i="7"/>
  <c r="F4701" i="7" s="1"/>
  <c r="I4701" i="7" s="1"/>
  <c r="J4701" i="7" s="1"/>
  <c r="E4702" i="7"/>
  <c r="F4702" i="7" s="1"/>
  <c r="I4702" i="7" s="1"/>
  <c r="J4702" i="7" s="1"/>
  <c r="E4703" i="7"/>
  <c r="F4703" i="7" s="1"/>
  <c r="I4703" i="7" s="1"/>
  <c r="J4703" i="7" s="1"/>
  <c r="E4704" i="7"/>
  <c r="F4704" i="7" s="1"/>
  <c r="I4704" i="7" s="1"/>
  <c r="J4704" i="7" s="1"/>
  <c r="E4705" i="7"/>
  <c r="F4705" i="7" s="1"/>
  <c r="I4705" i="7" s="1"/>
  <c r="J4705" i="7" s="1"/>
  <c r="E4706" i="7"/>
  <c r="F4706" i="7" s="1"/>
  <c r="I4706" i="7" s="1"/>
  <c r="J4706" i="7" s="1"/>
  <c r="E4707" i="7"/>
  <c r="F4707" i="7" s="1"/>
  <c r="I4707" i="7" s="1"/>
  <c r="J4707" i="7" s="1"/>
  <c r="E4708" i="7"/>
  <c r="F4708" i="7" s="1"/>
  <c r="I4708" i="7" s="1"/>
  <c r="J4708" i="7" s="1"/>
  <c r="E4709" i="7"/>
  <c r="F4709" i="7" s="1"/>
  <c r="I4709" i="7" s="1"/>
  <c r="J4709" i="7" s="1"/>
  <c r="E4710" i="7"/>
  <c r="F4710" i="7" s="1"/>
  <c r="I4710" i="7" s="1"/>
  <c r="J4710" i="7" s="1"/>
  <c r="E4711" i="7"/>
  <c r="F4711" i="7" s="1"/>
  <c r="I4711" i="7" s="1"/>
  <c r="J4711" i="7" s="1"/>
  <c r="E4712" i="7"/>
  <c r="F4712" i="7" s="1"/>
  <c r="I4712" i="7" s="1"/>
  <c r="J4712" i="7" s="1"/>
  <c r="E4713" i="7"/>
  <c r="F4713" i="7" s="1"/>
  <c r="I4713" i="7" s="1"/>
  <c r="J4713" i="7" s="1"/>
  <c r="E4714" i="7"/>
  <c r="F4714" i="7" s="1"/>
  <c r="I4714" i="7" s="1"/>
  <c r="J4714" i="7" s="1"/>
  <c r="E4715" i="7"/>
  <c r="F4715" i="7" s="1"/>
  <c r="I4715" i="7" s="1"/>
  <c r="J4715" i="7" s="1"/>
  <c r="E4716" i="7"/>
  <c r="F4716" i="7" s="1"/>
  <c r="I4716" i="7" s="1"/>
  <c r="J4716" i="7" s="1"/>
  <c r="E4717" i="7"/>
  <c r="F4717" i="7" s="1"/>
  <c r="I4717" i="7" s="1"/>
  <c r="J4717" i="7" s="1"/>
  <c r="E4718" i="7"/>
  <c r="F4718" i="7" s="1"/>
  <c r="I4718" i="7" s="1"/>
  <c r="J4718" i="7" s="1"/>
  <c r="E4719" i="7"/>
  <c r="F4719" i="7" s="1"/>
  <c r="I4719" i="7" s="1"/>
  <c r="J4719" i="7" s="1"/>
  <c r="E4720" i="7"/>
  <c r="F4720" i="7" s="1"/>
  <c r="I4720" i="7" s="1"/>
  <c r="J4720" i="7" s="1"/>
  <c r="E4721" i="7"/>
  <c r="F4721" i="7" s="1"/>
  <c r="I4721" i="7" s="1"/>
  <c r="J4721" i="7" s="1"/>
  <c r="E4722" i="7"/>
  <c r="F4722" i="7" s="1"/>
  <c r="I4722" i="7" s="1"/>
  <c r="J4722" i="7" s="1"/>
  <c r="E4723" i="7"/>
  <c r="F4723" i="7" s="1"/>
  <c r="I4723" i="7" s="1"/>
  <c r="J4723" i="7" s="1"/>
  <c r="E4724" i="7"/>
  <c r="F4724" i="7" s="1"/>
  <c r="I4724" i="7" s="1"/>
  <c r="J4724" i="7" s="1"/>
  <c r="E4725" i="7"/>
  <c r="F4725" i="7" s="1"/>
  <c r="I4725" i="7" s="1"/>
  <c r="J4725" i="7" s="1"/>
  <c r="E4726" i="7"/>
  <c r="F4726" i="7" s="1"/>
  <c r="I4726" i="7" s="1"/>
  <c r="J4726" i="7" s="1"/>
  <c r="E4727" i="7"/>
  <c r="F4727" i="7" s="1"/>
  <c r="I4727" i="7" s="1"/>
  <c r="J4727" i="7" s="1"/>
  <c r="E4728" i="7"/>
  <c r="F4728" i="7" s="1"/>
  <c r="I4728" i="7" s="1"/>
  <c r="J4728" i="7" s="1"/>
  <c r="E4729" i="7"/>
  <c r="F4729" i="7" s="1"/>
  <c r="I4729" i="7" s="1"/>
  <c r="J4729" i="7" s="1"/>
  <c r="E4730" i="7"/>
  <c r="F4730" i="7" s="1"/>
  <c r="I4730" i="7" s="1"/>
  <c r="J4730" i="7" s="1"/>
  <c r="E4731" i="7"/>
  <c r="F4731" i="7" s="1"/>
  <c r="I4731" i="7" s="1"/>
  <c r="J4731" i="7" s="1"/>
  <c r="E4732" i="7"/>
  <c r="F4732" i="7" s="1"/>
  <c r="I4732" i="7" s="1"/>
  <c r="J4732" i="7" s="1"/>
  <c r="E4733" i="7"/>
  <c r="F4733" i="7" s="1"/>
  <c r="I4733" i="7" s="1"/>
  <c r="J4733" i="7" s="1"/>
  <c r="E4734" i="7"/>
  <c r="F4734" i="7" s="1"/>
  <c r="I4734" i="7" s="1"/>
  <c r="J4734" i="7" s="1"/>
  <c r="E4735" i="7"/>
  <c r="F4735" i="7" s="1"/>
  <c r="I4735" i="7" s="1"/>
  <c r="J4735" i="7" s="1"/>
  <c r="E4736" i="7"/>
  <c r="F4736" i="7" s="1"/>
  <c r="I4736" i="7" s="1"/>
  <c r="J4736" i="7" s="1"/>
  <c r="E4737" i="7"/>
  <c r="F4737" i="7" s="1"/>
  <c r="I4737" i="7" s="1"/>
  <c r="J4737" i="7" s="1"/>
  <c r="E4738" i="7"/>
  <c r="F4738" i="7" s="1"/>
  <c r="I4738" i="7" s="1"/>
  <c r="J4738" i="7" s="1"/>
  <c r="E4739" i="7"/>
  <c r="F4739" i="7" s="1"/>
  <c r="I4739" i="7" s="1"/>
  <c r="J4739" i="7" s="1"/>
  <c r="E4740" i="7"/>
  <c r="F4740" i="7" s="1"/>
  <c r="I4740" i="7" s="1"/>
  <c r="J4740" i="7" s="1"/>
  <c r="E4741" i="7"/>
  <c r="F4741" i="7" s="1"/>
  <c r="I4741" i="7" s="1"/>
  <c r="J4741" i="7" s="1"/>
  <c r="E4742" i="7"/>
  <c r="F4742" i="7" s="1"/>
  <c r="I4742" i="7" s="1"/>
  <c r="J4742" i="7" s="1"/>
  <c r="E4743" i="7"/>
  <c r="F4743" i="7" s="1"/>
  <c r="I4743" i="7" s="1"/>
  <c r="J4743" i="7" s="1"/>
  <c r="E4744" i="7"/>
  <c r="F4744" i="7" s="1"/>
  <c r="I4744" i="7" s="1"/>
  <c r="J4744" i="7" s="1"/>
  <c r="E4745" i="7"/>
  <c r="F4745" i="7" s="1"/>
  <c r="I4745" i="7" s="1"/>
  <c r="J4745" i="7" s="1"/>
  <c r="E4746" i="7"/>
  <c r="F4746" i="7" s="1"/>
  <c r="I4746" i="7" s="1"/>
  <c r="J4746" i="7" s="1"/>
  <c r="E4747" i="7"/>
  <c r="F4747" i="7" s="1"/>
  <c r="I4747" i="7" s="1"/>
  <c r="J4747" i="7" s="1"/>
  <c r="E4748" i="7"/>
  <c r="F4748" i="7" s="1"/>
  <c r="I4748" i="7" s="1"/>
  <c r="J4748" i="7" s="1"/>
  <c r="E4749" i="7"/>
  <c r="F4749" i="7" s="1"/>
  <c r="I4749" i="7" s="1"/>
  <c r="J4749" i="7" s="1"/>
  <c r="E4750" i="7"/>
  <c r="F4750" i="7" s="1"/>
  <c r="I4750" i="7" s="1"/>
  <c r="J4750" i="7" s="1"/>
  <c r="E4751" i="7"/>
  <c r="F4751" i="7" s="1"/>
  <c r="I4751" i="7" s="1"/>
  <c r="J4751" i="7" s="1"/>
  <c r="E4752" i="7"/>
  <c r="F4752" i="7" s="1"/>
  <c r="I4752" i="7" s="1"/>
  <c r="J4752" i="7" s="1"/>
  <c r="E4753" i="7"/>
  <c r="F4753" i="7" s="1"/>
  <c r="I4753" i="7" s="1"/>
  <c r="J4753" i="7" s="1"/>
  <c r="E4754" i="7"/>
  <c r="F4754" i="7" s="1"/>
  <c r="I4754" i="7" s="1"/>
  <c r="J4754" i="7" s="1"/>
  <c r="E4755" i="7"/>
  <c r="F4755" i="7" s="1"/>
  <c r="I4755" i="7" s="1"/>
  <c r="J4755" i="7" s="1"/>
  <c r="E4756" i="7"/>
  <c r="F4756" i="7" s="1"/>
  <c r="I4756" i="7" s="1"/>
  <c r="J4756" i="7" s="1"/>
  <c r="E4757" i="7"/>
  <c r="F4757" i="7" s="1"/>
  <c r="I4757" i="7" s="1"/>
  <c r="J4757" i="7" s="1"/>
  <c r="E4758" i="7"/>
  <c r="F4758" i="7" s="1"/>
  <c r="I4758" i="7" s="1"/>
  <c r="J4758" i="7" s="1"/>
  <c r="E4759" i="7"/>
  <c r="F4759" i="7" s="1"/>
  <c r="I4759" i="7" s="1"/>
  <c r="J4759" i="7" s="1"/>
  <c r="E4760" i="7"/>
  <c r="F4760" i="7" s="1"/>
  <c r="I4760" i="7" s="1"/>
  <c r="J4760" i="7" s="1"/>
  <c r="E4761" i="7"/>
  <c r="F4761" i="7" s="1"/>
  <c r="I4761" i="7" s="1"/>
  <c r="J4761" i="7" s="1"/>
  <c r="E4762" i="7"/>
  <c r="F4762" i="7" s="1"/>
  <c r="I4762" i="7" s="1"/>
  <c r="J4762" i="7" s="1"/>
  <c r="E4763" i="7"/>
  <c r="F4763" i="7" s="1"/>
  <c r="I4763" i="7" s="1"/>
  <c r="J4763" i="7" s="1"/>
  <c r="E4764" i="7"/>
  <c r="F4764" i="7" s="1"/>
  <c r="I4764" i="7" s="1"/>
  <c r="J4764" i="7" s="1"/>
  <c r="E4765" i="7"/>
  <c r="F4765" i="7" s="1"/>
  <c r="I4765" i="7" s="1"/>
  <c r="J4765" i="7" s="1"/>
  <c r="E4766" i="7"/>
  <c r="F4766" i="7" s="1"/>
  <c r="I4766" i="7" s="1"/>
  <c r="J4766" i="7" s="1"/>
  <c r="E4767" i="7"/>
  <c r="F4767" i="7" s="1"/>
  <c r="I4767" i="7" s="1"/>
  <c r="J4767" i="7" s="1"/>
  <c r="E4768" i="7"/>
  <c r="F4768" i="7" s="1"/>
  <c r="I4768" i="7" s="1"/>
  <c r="J4768" i="7" s="1"/>
  <c r="E4769" i="7"/>
  <c r="F4769" i="7" s="1"/>
  <c r="I4769" i="7" s="1"/>
  <c r="J4769" i="7" s="1"/>
  <c r="E4770" i="7"/>
  <c r="F4770" i="7" s="1"/>
  <c r="I4770" i="7" s="1"/>
  <c r="J4770" i="7" s="1"/>
  <c r="E4771" i="7"/>
  <c r="F4771" i="7" s="1"/>
  <c r="I4771" i="7" s="1"/>
  <c r="J4771" i="7" s="1"/>
  <c r="E4772" i="7"/>
  <c r="F4772" i="7" s="1"/>
  <c r="I4772" i="7" s="1"/>
  <c r="J4772" i="7" s="1"/>
  <c r="E4773" i="7"/>
  <c r="F4773" i="7" s="1"/>
  <c r="I4773" i="7" s="1"/>
  <c r="J4773" i="7" s="1"/>
  <c r="E4774" i="7"/>
  <c r="F4774" i="7" s="1"/>
  <c r="I4774" i="7" s="1"/>
  <c r="J4774" i="7" s="1"/>
  <c r="E4775" i="7"/>
  <c r="F4775" i="7" s="1"/>
  <c r="I4775" i="7" s="1"/>
  <c r="J4775" i="7" s="1"/>
  <c r="E4776" i="7"/>
  <c r="F4776" i="7" s="1"/>
  <c r="I4776" i="7" s="1"/>
  <c r="J4776" i="7" s="1"/>
  <c r="E4777" i="7"/>
  <c r="F4777" i="7" s="1"/>
  <c r="I4777" i="7" s="1"/>
  <c r="J4777" i="7" s="1"/>
  <c r="E4778" i="7"/>
  <c r="F4778" i="7" s="1"/>
  <c r="I4778" i="7" s="1"/>
  <c r="J4778" i="7" s="1"/>
  <c r="E4779" i="7"/>
  <c r="F4779" i="7" s="1"/>
  <c r="I4779" i="7" s="1"/>
  <c r="J4779" i="7" s="1"/>
  <c r="E4780" i="7"/>
  <c r="F4780" i="7" s="1"/>
  <c r="I4780" i="7" s="1"/>
  <c r="J4780" i="7" s="1"/>
  <c r="E4781" i="7"/>
  <c r="F4781" i="7" s="1"/>
  <c r="I4781" i="7" s="1"/>
  <c r="J4781" i="7" s="1"/>
  <c r="E4782" i="7"/>
  <c r="F4782" i="7" s="1"/>
  <c r="I4782" i="7" s="1"/>
  <c r="J4782" i="7" s="1"/>
  <c r="E4783" i="7"/>
  <c r="F4783" i="7" s="1"/>
  <c r="I4783" i="7" s="1"/>
  <c r="J4783" i="7" s="1"/>
  <c r="E4784" i="7"/>
  <c r="F4784" i="7" s="1"/>
  <c r="I4784" i="7" s="1"/>
  <c r="J4784" i="7" s="1"/>
  <c r="E4785" i="7"/>
  <c r="F4785" i="7" s="1"/>
  <c r="I4785" i="7" s="1"/>
  <c r="J4785" i="7" s="1"/>
  <c r="E4786" i="7"/>
  <c r="F4786" i="7" s="1"/>
  <c r="I4786" i="7" s="1"/>
  <c r="J4786" i="7" s="1"/>
  <c r="E4787" i="7"/>
  <c r="F4787" i="7" s="1"/>
  <c r="I4787" i="7" s="1"/>
  <c r="J4787" i="7" s="1"/>
  <c r="E4788" i="7"/>
  <c r="F4788" i="7" s="1"/>
  <c r="I4788" i="7" s="1"/>
  <c r="J4788" i="7" s="1"/>
  <c r="E4789" i="7"/>
  <c r="F4789" i="7" s="1"/>
  <c r="I4789" i="7" s="1"/>
  <c r="J4789" i="7" s="1"/>
  <c r="E4790" i="7"/>
  <c r="F4790" i="7" s="1"/>
  <c r="I4790" i="7" s="1"/>
  <c r="J4790" i="7" s="1"/>
  <c r="E4791" i="7"/>
  <c r="F4791" i="7" s="1"/>
  <c r="I4791" i="7" s="1"/>
  <c r="J4791" i="7" s="1"/>
  <c r="E4792" i="7"/>
  <c r="F4792" i="7" s="1"/>
  <c r="I4792" i="7" s="1"/>
  <c r="J4792" i="7" s="1"/>
  <c r="E4793" i="7"/>
  <c r="F4793" i="7" s="1"/>
  <c r="I4793" i="7" s="1"/>
  <c r="J4793" i="7" s="1"/>
  <c r="E4794" i="7"/>
  <c r="F4794" i="7" s="1"/>
  <c r="I4794" i="7" s="1"/>
  <c r="J4794" i="7" s="1"/>
  <c r="E4795" i="7"/>
  <c r="F4795" i="7" s="1"/>
  <c r="I4795" i="7" s="1"/>
  <c r="J4795" i="7" s="1"/>
  <c r="E4796" i="7"/>
  <c r="F4796" i="7" s="1"/>
  <c r="I4796" i="7" s="1"/>
  <c r="J4796" i="7" s="1"/>
  <c r="E4797" i="7"/>
  <c r="F4797" i="7" s="1"/>
  <c r="I4797" i="7" s="1"/>
  <c r="J4797" i="7" s="1"/>
  <c r="E4798" i="7"/>
  <c r="F4798" i="7" s="1"/>
  <c r="I4798" i="7" s="1"/>
  <c r="J4798" i="7" s="1"/>
  <c r="E4799" i="7"/>
  <c r="F4799" i="7" s="1"/>
  <c r="I4799" i="7" s="1"/>
  <c r="J4799" i="7" s="1"/>
  <c r="E4800" i="7"/>
  <c r="F4800" i="7" s="1"/>
  <c r="I4800" i="7" s="1"/>
  <c r="J4800" i="7" s="1"/>
  <c r="E4801" i="7"/>
  <c r="F4801" i="7" s="1"/>
  <c r="I4801" i="7" s="1"/>
  <c r="J4801" i="7" s="1"/>
  <c r="E4802" i="7"/>
  <c r="F4802" i="7" s="1"/>
  <c r="I4802" i="7" s="1"/>
  <c r="J4802" i="7" s="1"/>
  <c r="E4803" i="7"/>
  <c r="F4803" i="7" s="1"/>
  <c r="I4803" i="7" s="1"/>
  <c r="J4803" i="7" s="1"/>
  <c r="E4804" i="7"/>
  <c r="F4804" i="7" s="1"/>
  <c r="I4804" i="7" s="1"/>
  <c r="J4804" i="7" s="1"/>
  <c r="E4805" i="7"/>
  <c r="F4805" i="7" s="1"/>
  <c r="I4805" i="7" s="1"/>
  <c r="J4805" i="7" s="1"/>
  <c r="E4806" i="7"/>
  <c r="F4806" i="7" s="1"/>
  <c r="I4806" i="7" s="1"/>
  <c r="J4806" i="7" s="1"/>
  <c r="E4807" i="7"/>
  <c r="F4807" i="7" s="1"/>
  <c r="I4807" i="7" s="1"/>
  <c r="J4807" i="7" s="1"/>
  <c r="E4808" i="7"/>
  <c r="F4808" i="7" s="1"/>
  <c r="I4808" i="7" s="1"/>
  <c r="J4808" i="7" s="1"/>
  <c r="E4809" i="7"/>
  <c r="F4809" i="7" s="1"/>
  <c r="I4809" i="7" s="1"/>
  <c r="J4809" i="7" s="1"/>
  <c r="E4810" i="7"/>
  <c r="F4810" i="7" s="1"/>
  <c r="I4810" i="7" s="1"/>
  <c r="J4810" i="7" s="1"/>
  <c r="E4811" i="7"/>
  <c r="F4811" i="7" s="1"/>
  <c r="I4811" i="7" s="1"/>
  <c r="J4811" i="7" s="1"/>
  <c r="E4812" i="7"/>
  <c r="F4812" i="7" s="1"/>
  <c r="I4812" i="7" s="1"/>
  <c r="J4812" i="7" s="1"/>
  <c r="E4813" i="7"/>
  <c r="F4813" i="7" s="1"/>
  <c r="I4813" i="7" s="1"/>
  <c r="J4813" i="7" s="1"/>
  <c r="E4814" i="7"/>
  <c r="F4814" i="7" s="1"/>
  <c r="I4814" i="7" s="1"/>
  <c r="J4814" i="7" s="1"/>
  <c r="E4815" i="7"/>
  <c r="F4815" i="7" s="1"/>
  <c r="I4815" i="7" s="1"/>
  <c r="J4815" i="7" s="1"/>
  <c r="E4816" i="7"/>
  <c r="F4816" i="7" s="1"/>
  <c r="I4816" i="7" s="1"/>
  <c r="J4816" i="7" s="1"/>
  <c r="E4817" i="7"/>
  <c r="F4817" i="7" s="1"/>
  <c r="I4817" i="7" s="1"/>
  <c r="J4817" i="7" s="1"/>
  <c r="E4818" i="7"/>
  <c r="F4818" i="7" s="1"/>
  <c r="I4818" i="7" s="1"/>
  <c r="J4818" i="7" s="1"/>
  <c r="E4819" i="7"/>
  <c r="F4819" i="7" s="1"/>
  <c r="I4819" i="7" s="1"/>
  <c r="J4819" i="7" s="1"/>
  <c r="E4820" i="7"/>
  <c r="F4820" i="7" s="1"/>
  <c r="I4820" i="7" s="1"/>
  <c r="J4820" i="7" s="1"/>
  <c r="E4821" i="7"/>
  <c r="F4821" i="7" s="1"/>
  <c r="I4821" i="7" s="1"/>
  <c r="J4821" i="7" s="1"/>
  <c r="E4822" i="7"/>
  <c r="F4822" i="7" s="1"/>
  <c r="I4822" i="7" s="1"/>
  <c r="J4822" i="7" s="1"/>
  <c r="E4823" i="7"/>
  <c r="F4823" i="7" s="1"/>
  <c r="I4823" i="7" s="1"/>
  <c r="J4823" i="7" s="1"/>
  <c r="E4824" i="7"/>
  <c r="F4824" i="7" s="1"/>
  <c r="I4824" i="7" s="1"/>
  <c r="J4824" i="7" s="1"/>
  <c r="E4825" i="7"/>
  <c r="F4825" i="7" s="1"/>
  <c r="I4825" i="7" s="1"/>
  <c r="J4825" i="7" s="1"/>
  <c r="E4826" i="7"/>
  <c r="F4826" i="7" s="1"/>
  <c r="I4826" i="7" s="1"/>
  <c r="J4826" i="7" s="1"/>
  <c r="E4827" i="7"/>
  <c r="F4827" i="7" s="1"/>
  <c r="I4827" i="7" s="1"/>
  <c r="J4827" i="7" s="1"/>
  <c r="E4828" i="7"/>
  <c r="F4828" i="7" s="1"/>
  <c r="I4828" i="7" s="1"/>
  <c r="J4828" i="7" s="1"/>
  <c r="E4829" i="7"/>
  <c r="F4829" i="7" s="1"/>
  <c r="I4829" i="7" s="1"/>
  <c r="J4829" i="7" s="1"/>
  <c r="E4830" i="7"/>
  <c r="F4830" i="7" s="1"/>
  <c r="I4830" i="7" s="1"/>
  <c r="J4830" i="7" s="1"/>
  <c r="E4831" i="7"/>
  <c r="F4831" i="7" s="1"/>
  <c r="I4831" i="7" s="1"/>
  <c r="J4831" i="7" s="1"/>
  <c r="E4832" i="7"/>
  <c r="F4832" i="7" s="1"/>
  <c r="I4832" i="7" s="1"/>
  <c r="J4832" i="7" s="1"/>
  <c r="E4833" i="7"/>
  <c r="F4833" i="7" s="1"/>
  <c r="I4833" i="7" s="1"/>
  <c r="J4833" i="7" s="1"/>
  <c r="E4834" i="7"/>
  <c r="F4834" i="7" s="1"/>
  <c r="I4834" i="7" s="1"/>
  <c r="J4834" i="7" s="1"/>
  <c r="E4835" i="7"/>
  <c r="F4835" i="7" s="1"/>
  <c r="I4835" i="7" s="1"/>
  <c r="J4835" i="7" s="1"/>
  <c r="E4836" i="7"/>
  <c r="F4836" i="7" s="1"/>
  <c r="I4836" i="7" s="1"/>
  <c r="J4836" i="7" s="1"/>
  <c r="E4837" i="7"/>
  <c r="F4837" i="7" s="1"/>
  <c r="I4837" i="7" s="1"/>
  <c r="J4837" i="7" s="1"/>
  <c r="E4838" i="7"/>
  <c r="F4838" i="7" s="1"/>
  <c r="I4838" i="7" s="1"/>
  <c r="J4838" i="7" s="1"/>
  <c r="E4839" i="7"/>
  <c r="F4839" i="7" s="1"/>
  <c r="I4839" i="7" s="1"/>
  <c r="J4839" i="7" s="1"/>
  <c r="E4840" i="7"/>
  <c r="F4840" i="7" s="1"/>
  <c r="I4840" i="7" s="1"/>
  <c r="J4840" i="7" s="1"/>
  <c r="E4841" i="7"/>
  <c r="F4841" i="7" s="1"/>
  <c r="I4841" i="7" s="1"/>
  <c r="J4841" i="7" s="1"/>
  <c r="E4842" i="7"/>
  <c r="F4842" i="7" s="1"/>
  <c r="I4842" i="7" s="1"/>
  <c r="J4842" i="7" s="1"/>
  <c r="E4843" i="7"/>
  <c r="F4843" i="7" s="1"/>
  <c r="I4843" i="7" s="1"/>
  <c r="J4843" i="7" s="1"/>
  <c r="E4844" i="7"/>
  <c r="F4844" i="7" s="1"/>
  <c r="I4844" i="7" s="1"/>
  <c r="J4844" i="7" s="1"/>
  <c r="E4845" i="7"/>
  <c r="F4845" i="7" s="1"/>
  <c r="I4845" i="7" s="1"/>
  <c r="J4845" i="7" s="1"/>
  <c r="E4846" i="7"/>
  <c r="F4846" i="7" s="1"/>
  <c r="I4846" i="7" s="1"/>
  <c r="J4846" i="7" s="1"/>
  <c r="E4847" i="7"/>
  <c r="F4847" i="7" s="1"/>
  <c r="I4847" i="7" s="1"/>
  <c r="J4847" i="7" s="1"/>
  <c r="E4848" i="7"/>
  <c r="F4848" i="7" s="1"/>
  <c r="I4848" i="7" s="1"/>
  <c r="J4848" i="7" s="1"/>
  <c r="E4849" i="7"/>
  <c r="F4849" i="7" s="1"/>
  <c r="I4849" i="7" s="1"/>
  <c r="J4849" i="7" s="1"/>
  <c r="E4850" i="7"/>
  <c r="F4850" i="7" s="1"/>
  <c r="I4850" i="7" s="1"/>
  <c r="J4850" i="7" s="1"/>
  <c r="E4851" i="7"/>
  <c r="F4851" i="7" s="1"/>
  <c r="I4851" i="7" s="1"/>
  <c r="J4851" i="7" s="1"/>
  <c r="E4852" i="7"/>
  <c r="F4852" i="7" s="1"/>
  <c r="I4852" i="7" s="1"/>
  <c r="J4852" i="7" s="1"/>
  <c r="E4853" i="7"/>
  <c r="F4853" i="7" s="1"/>
  <c r="I4853" i="7" s="1"/>
  <c r="J4853" i="7" s="1"/>
  <c r="E4854" i="7"/>
  <c r="F4854" i="7" s="1"/>
  <c r="I4854" i="7" s="1"/>
  <c r="J4854" i="7" s="1"/>
  <c r="E4855" i="7"/>
  <c r="F4855" i="7" s="1"/>
  <c r="I4855" i="7" s="1"/>
  <c r="J4855" i="7" s="1"/>
  <c r="E4856" i="7"/>
  <c r="F4856" i="7" s="1"/>
  <c r="I4856" i="7" s="1"/>
  <c r="J4856" i="7" s="1"/>
  <c r="E4857" i="7"/>
  <c r="F4857" i="7" s="1"/>
  <c r="I4857" i="7" s="1"/>
  <c r="J4857" i="7" s="1"/>
  <c r="E4858" i="7"/>
  <c r="F4858" i="7" s="1"/>
  <c r="I4858" i="7" s="1"/>
  <c r="J4858" i="7" s="1"/>
  <c r="E4859" i="7"/>
  <c r="F4859" i="7" s="1"/>
  <c r="I4859" i="7" s="1"/>
  <c r="J4859" i="7" s="1"/>
  <c r="E4860" i="7"/>
  <c r="F4860" i="7" s="1"/>
  <c r="I4860" i="7" s="1"/>
  <c r="J4860" i="7" s="1"/>
  <c r="E4861" i="7"/>
  <c r="F4861" i="7" s="1"/>
  <c r="I4861" i="7" s="1"/>
  <c r="J4861" i="7" s="1"/>
  <c r="E4862" i="7"/>
  <c r="F4862" i="7" s="1"/>
  <c r="I4862" i="7" s="1"/>
  <c r="J4862" i="7" s="1"/>
  <c r="E4863" i="7"/>
  <c r="F4863" i="7" s="1"/>
  <c r="I4863" i="7" s="1"/>
  <c r="J4863" i="7" s="1"/>
  <c r="E4864" i="7"/>
  <c r="F4864" i="7" s="1"/>
  <c r="I4864" i="7" s="1"/>
  <c r="J4864" i="7" s="1"/>
  <c r="E4865" i="7"/>
  <c r="F4865" i="7" s="1"/>
  <c r="I4865" i="7" s="1"/>
  <c r="J4865" i="7" s="1"/>
  <c r="E4866" i="7"/>
  <c r="F4866" i="7" s="1"/>
  <c r="I4866" i="7" s="1"/>
  <c r="J4866" i="7" s="1"/>
  <c r="E4867" i="7"/>
  <c r="F4867" i="7" s="1"/>
  <c r="I4867" i="7" s="1"/>
  <c r="J4867" i="7" s="1"/>
  <c r="E4868" i="7"/>
  <c r="F4868" i="7" s="1"/>
  <c r="I4868" i="7" s="1"/>
  <c r="J4868" i="7" s="1"/>
  <c r="E4869" i="7"/>
  <c r="F4869" i="7" s="1"/>
  <c r="I4869" i="7" s="1"/>
  <c r="J4869" i="7" s="1"/>
  <c r="E4870" i="7"/>
  <c r="F4870" i="7" s="1"/>
  <c r="I4870" i="7" s="1"/>
  <c r="J4870" i="7" s="1"/>
  <c r="E4871" i="7"/>
  <c r="F4871" i="7" s="1"/>
  <c r="I4871" i="7" s="1"/>
  <c r="J4871" i="7" s="1"/>
  <c r="E4872" i="7"/>
  <c r="F4872" i="7" s="1"/>
  <c r="I4872" i="7" s="1"/>
  <c r="J4872" i="7" s="1"/>
  <c r="E4873" i="7"/>
  <c r="F4873" i="7" s="1"/>
  <c r="I4873" i="7" s="1"/>
  <c r="J4873" i="7" s="1"/>
  <c r="E4874" i="7"/>
  <c r="F4874" i="7" s="1"/>
  <c r="I4874" i="7" s="1"/>
  <c r="J4874" i="7" s="1"/>
  <c r="E4875" i="7"/>
  <c r="F4875" i="7" s="1"/>
  <c r="I4875" i="7" s="1"/>
  <c r="J4875" i="7" s="1"/>
  <c r="E4876" i="7"/>
  <c r="F4876" i="7" s="1"/>
  <c r="I4876" i="7" s="1"/>
  <c r="J4876" i="7" s="1"/>
  <c r="E4877" i="7"/>
  <c r="F4877" i="7" s="1"/>
  <c r="I4877" i="7" s="1"/>
  <c r="J4877" i="7" s="1"/>
  <c r="E4878" i="7"/>
  <c r="F4878" i="7" s="1"/>
  <c r="I4878" i="7" s="1"/>
  <c r="J4878" i="7" s="1"/>
  <c r="E4879" i="7"/>
  <c r="F4879" i="7" s="1"/>
  <c r="I4879" i="7" s="1"/>
  <c r="J4879" i="7" s="1"/>
  <c r="E4880" i="7"/>
  <c r="F4880" i="7" s="1"/>
  <c r="I4880" i="7" s="1"/>
  <c r="J4880" i="7" s="1"/>
  <c r="E4881" i="7"/>
  <c r="F4881" i="7" s="1"/>
  <c r="I4881" i="7" s="1"/>
  <c r="J4881" i="7" s="1"/>
  <c r="E4882" i="7"/>
  <c r="F4882" i="7" s="1"/>
  <c r="I4882" i="7" s="1"/>
  <c r="J4882" i="7" s="1"/>
  <c r="E4883" i="7"/>
  <c r="F4883" i="7" s="1"/>
  <c r="I4883" i="7" s="1"/>
  <c r="J4883" i="7" s="1"/>
  <c r="E4884" i="7"/>
  <c r="F4884" i="7" s="1"/>
  <c r="I4884" i="7" s="1"/>
  <c r="J4884" i="7" s="1"/>
  <c r="E4885" i="7"/>
  <c r="F4885" i="7" s="1"/>
  <c r="I4885" i="7" s="1"/>
  <c r="J4885" i="7" s="1"/>
  <c r="E4886" i="7"/>
  <c r="F4886" i="7" s="1"/>
  <c r="I4886" i="7" s="1"/>
  <c r="J4886" i="7" s="1"/>
  <c r="E4887" i="7"/>
  <c r="F4887" i="7" s="1"/>
  <c r="I4887" i="7" s="1"/>
  <c r="J4887" i="7" s="1"/>
  <c r="E4888" i="7"/>
  <c r="F4888" i="7" s="1"/>
  <c r="I4888" i="7" s="1"/>
  <c r="J4888" i="7" s="1"/>
  <c r="E4889" i="7"/>
  <c r="F4889" i="7" s="1"/>
  <c r="I4889" i="7" s="1"/>
  <c r="J4889" i="7" s="1"/>
  <c r="E4890" i="7"/>
  <c r="F4890" i="7" s="1"/>
  <c r="I4890" i="7" s="1"/>
  <c r="J4890" i="7" s="1"/>
  <c r="E4891" i="7"/>
  <c r="F4891" i="7" s="1"/>
  <c r="I4891" i="7" s="1"/>
  <c r="J4891" i="7" s="1"/>
  <c r="E4892" i="7"/>
  <c r="F4892" i="7" s="1"/>
  <c r="I4892" i="7" s="1"/>
  <c r="J4892" i="7" s="1"/>
  <c r="E4893" i="7"/>
  <c r="F4893" i="7" s="1"/>
  <c r="I4893" i="7" s="1"/>
  <c r="J4893" i="7" s="1"/>
  <c r="E4894" i="7"/>
  <c r="F4894" i="7" s="1"/>
  <c r="I4894" i="7" s="1"/>
  <c r="J4894" i="7" s="1"/>
  <c r="E4895" i="7"/>
  <c r="F4895" i="7" s="1"/>
  <c r="I4895" i="7" s="1"/>
  <c r="J4895" i="7" s="1"/>
  <c r="E4896" i="7"/>
  <c r="F4896" i="7" s="1"/>
  <c r="I4896" i="7" s="1"/>
  <c r="J4896" i="7" s="1"/>
  <c r="E4897" i="7"/>
  <c r="F4897" i="7" s="1"/>
  <c r="I4897" i="7" s="1"/>
  <c r="J4897" i="7" s="1"/>
  <c r="E4898" i="7"/>
  <c r="F4898" i="7" s="1"/>
  <c r="I4898" i="7" s="1"/>
  <c r="J4898" i="7" s="1"/>
  <c r="E4899" i="7"/>
  <c r="F4899" i="7" s="1"/>
  <c r="I4899" i="7" s="1"/>
  <c r="J4899" i="7" s="1"/>
  <c r="E4900" i="7"/>
  <c r="F4900" i="7" s="1"/>
  <c r="I4900" i="7" s="1"/>
  <c r="J4900" i="7" s="1"/>
  <c r="E4901" i="7"/>
  <c r="F4901" i="7" s="1"/>
  <c r="I4901" i="7" s="1"/>
  <c r="J4901" i="7" s="1"/>
  <c r="E4902" i="7"/>
  <c r="F4902" i="7" s="1"/>
  <c r="I4902" i="7" s="1"/>
  <c r="J4902" i="7" s="1"/>
  <c r="E4903" i="7"/>
  <c r="F4903" i="7" s="1"/>
  <c r="I4903" i="7" s="1"/>
  <c r="J4903" i="7" s="1"/>
  <c r="E4904" i="7"/>
  <c r="F4904" i="7" s="1"/>
  <c r="I4904" i="7" s="1"/>
  <c r="J4904" i="7" s="1"/>
  <c r="E4905" i="7"/>
  <c r="F4905" i="7" s="1"/>
  <c r="I4905" i="7" s="1"/>
  <c r="J4905" i="7" s="1"/>
  <c r="E4906" i="7"/>
  <c r="F4906" i="7" s="1"/>
  <c r="I4906" i="7" s="1"/>
  <c r="J4906" i="7" s="1"/>
  <c r="E4907" i="7"/>
  <c r="F4907" i="7" s="1"/>
  <c r="I4907" i="7" s="1"/>
  <c r="J4907" i="7" s="1"/>
  <c r="E4908" i="7"/>
  <c r="F4908" i="7" s="1"/>
  <c r="I4908" i="7" s="1"/>
  <c r="J4908" i="7" s="1"/>
  <c r="E4909" i="7"/>
  <c r="F4909" i="7" s="1"/>
  <c r="I4909" i="7" s="1"/>
  <c r="J4909" i="7" s="1"/>
  <c r="E4910" i="7"/>
  <c r="F4910" i="7" s="1"/>
  <c r="I4910" i="7" s="1"/>
  <c r="J4910" i="7" s="1"/>
  <c r="E4911" i="7"/>
  <c r="F4911" i="7" s="1"/>
  <c r="I4911" i="7" s="1"/>
  <c r="J4911" i="7" s="1"/>
  <c r="E4912" i="7"/>
  <c r="F4912" i="7" s="1"/>
  <c r="I4912" i="7" s="1"/>
  <c r="J4912" i="7" s="1"/>
  <c r="E4913" i="7"/>
  <c r="F4913" i="7" s="1"/>
  <c r="I4913" i="7" s="1"/>
  <c r="J4913" i="7" s="1"/>
  <c r="E4914" i="7"/>
  <c r="F4914" i="7" s="1"/>
  <c r="I4914" i="7" s="1"/>
  <c r="J4914" i="7" s="1"/>
  <c r="E4915" i="7"/>
  <c r="F4915" i="7" s="1"/>
  <c r="I4915" i="7" s="1"/>
  <c r="J4915" i="7" s="1"/>
  <c r="E4916" i="7"/>
  <c r="F4916" i="7" s="1"/>
  <c r="I4916" i="7" s="1"/>
  <c r="J4916" i="7" s="1"/>
  <c r="E4917" i="7"/>
  <c r="F4917" i="7" s="1"/>
  <c r="I4917" i="7" s="1"/>
  <c r="J4917" i="7" s="1"/>
  <c r="E4918" i="7"/>
  <c r="F4918" i="7" s="1"/>
  <c r="I4918" i="7" s="1"/>
  <c r="J4918" i="7" s="1"/>
  <c r="E4919" i="7"/>
  <c r="F4919" i="7" s="1"/>
  <c r="I4919" i="7" s="1"/>
  <c r="J4919" i="7" s="1"/>
  <c r="E4920" i="7"/>
  <c r="F4920" i="7" s="1"/>
  <c r="I4920" i="7" s="1"/>
  <c r="J4920" i="7" s="1"/>
  <c r="E4921" i="7"/>
  <c r="F4921" i="7" s="1"/>
  <c r="I4921" i="7" s="1"/>
  <c r="J4921" i="7" s="1"/>
  <c r="E4922" i="7"/>
  <c r="F4922" i="7" s="1"/>
  <c r="I4922" i="7" s="1"/>
  <c r="J4922" i="7" s="1"/>
  <c r="E4923" i="7"/>
  <c r="F4923" i="7" s="1"/>
  <c r="I4923" i="7" s="1"/>
  <c r="J4923" i="7" s="1"/>
  <c r="E4924" i="7"/>
  <c r="F4924" i="7" s="1"/>
  <c r="I4924" i="7" s="1"/>
  <c r="J4924" i="7" s="1"/>
  <c r="E4925" i="7"/>
  <c r="F4925" i="7" s="1"/>
  <c r="I4925" i="7" s="1"/>
  <c r="J4925" i="7" s="1"/>
  <c r="E4926" i="7"/>
  <c r="F4926" i="7" s="1"/>
  <c r="I4926" i="7" s="1"/>
  <c r="J4926" i="7" s="1"/>
  <c r="E4927" i="7"/>
  <c r="F4927" i="7" s="1"/>
  <c r="I4927" i="7" s="1"/>
  <c r="J4927" i="7" s="1"/>
  <c r="E4928" i="7"/>
  <c r="F4928" i="7" s="1"/>
  <c r="I4928" i="7" s="1"/>
  <c r="J4928" i="7" s="1"/>
  <c r="E4929" i="7"/>
  <c r="F4929" i="7" s="1"/>
  <c r="I4929" i="7" s="1"/>
  <c r="J4929" i="7" s="1"/>
  <c r="E4930" i="7"/>
  <c r="F4930" i="7" s="1"/>
  <c r="I4930" i="7" s="1"/>
  <c r="J4930" i="7" s="1"/>
  <c r="E4931" i="7"/>
  <c r="F4931" i="7" s="1"/>
  <c r="I4931" i="7" s="1"/>
  <c r="J4931" i="7" s="1"/>
  <c r="E4932" i="7"/>
  <c r="F4932" i="7" s="1"/>
  <c r="I4932" i="7" s="1"/>
  <c r="J4932" i="7" s="1"/>
  <c r="E4933" i="7"/>
  <c r="F4933" i="7" s="1"/>
  <c r="I4933" i="7" s="1"/>
  <c r="J4933" i="7" s="1"/>
  <c r="E4934" i="7"/>
  <c r="F4934" i="7" s="1"/>
  <c r="I4934" i="7" s="1"/>
  <c r="J4934" i="7" s="1"/>
  <c r="E4935" i="7"/>
  <c r="F4935" i="7" s="1"/>
  <c r="I4935" i="7" s="1"/>
  <c r="J4935" i="7" s="1"/>
  <c r="E4936" i="7"/>
  <c r="F4936" i="7" s="1"/>
  <c r="I4936" i="7" s="1"/>
  <c r="J4936" i="7" s="1"/>
  <c r="E4937" i="7"/>
  <c r="F4937" i="7" s="1"/>
  <c r="I4937" i="7" s="1"/>
  <c r="J4937" i="7" s="1"/>
  <c r="E4938" i="7"/>
  <c r="F4938" i="7" s="1"/>
  <c r="I4938" i="7" s="1"/>
  <c r="J4938" i="7" s="1"/>
  <c r="E4939" i="7"/>
  <c r="F4939" i="7" s="1"/>
  <c r="I4939" i="7" s="1"/>
  <c r="J4939" i="7" s="1"/>
  <c r="E4940" i="7"/>
  <c r="F4940" i="7" s="1"/>
  <c r="I4940" i="7" s="1"/>
  <c r="J4940" i="7" s="1"/>
  <c r="E4941" i="7"/>
  <c r="F4941" i="7" s="1"/>
  <c r="I4941" i="7" s="1"/>
  <c r="J4941" i="7" s="1"/>
  <c r="E4942" i="7"/>
  <c r="F4942" i="7" s="1"/>
  <c r="I4942" i="7" s="1"/>
  <c r="J4942" i="7" s="1"/>
  <c r="E4943" i="7"/>
  <c r="F4943" i="7" s="1"/>
  <c r="I4943" i="7" s="1"/>
  <c r="J4943" i="7" s="1"/>
  <c r="E4944" i="7"/>
  <c r="F4944" i="7" s="1"/>
  <c r="I4944" i="7" s="1"/>
  <c r="J4944" i="7" s="1"/>
  <c r="E4945" i="7"/>
  <c r="F4945" i="7" s="1"/>
  <c r="I4945" i="7" s="1"/>
  <c r="J4945" i="7" s="1"/>
  <c r="E4946" i="7"/>
  <c r="F4946" i="7" s="1"/>
  <c r="I4946" i="7" s="1"/>
  <c r="J4946" i="7" s="1"/>
  <c r="E4947" i="7"/>
  <c r="F4947" i="7" s="1"/>
  <c r="I4947" i="7" s="1"/>
  <c r="J4947" i="7" s="1"/>
  <c r="E4948" i="7"/>
  <c r="F4948" i="7" s="1"/>
  <c r="I4948" i="7" s="1"/>
  <c r="J4948" i="7" s="1"/>
  <c r="E4949" i="7"/>
  <c r="F4949" i="7" s="1"/>
  <c r="I4949" i="7" s="1"/>
  <c r="J4949" i="7" s="1"/>
  <c r="E4950" i="7"/>
  <c r="F4950" i="7" s="1"/>
  <c r="I4950" i="7" s="1"/>
  <c r="J4950" i="7" s="1"/>
  <c r="E4951" i="7"/>
  <c r="F4951" i="7" s="1"/>
  <c r="I4951" i="7" s="1"/>
  <c r="J4951" i="7" s="1"/>
  <c r="E4952" i="7"/>
  <c r="F4952" i="7" s="1"/>
  <c r="I4952" i="7" s="1"/>
  <c r="J4952" i="7" s="1"/>
  <c r="E4953" i="7"/>
  <c r="F4953" i="7" s="1"/>
  <c r="I4953" i="7" s="1"/>
  <c r="J4953" i="7" s="1"/>
  <c r="E4954" i="7"/>
  <c r="F4954" i="7" s="1"/>
  <c r="I4954" i="7" s="1"/>
  <c r="J4954" i="7" s="1"/>
  <c r="E4955" i="7"/>
  <c r="F4955" i="7" s="1"/>
  <c r="I4955" i="7" s="1"/>
  <c r="J4955" i="7" s="1"/>
  <c r="E4956" i="7"/>
  <c r="F4956" i="7" s="1"/>
  <c r="I4956" i="7" s="1"/>
  <c r="J4956" i="7" s="1"/>
  <c r="E4957" i="7"/>
  <c r="F4957" i="7" s="1"/>
  <c r="I4957" i="7" s="1"/>
  <c r="J4957" i="7" s="1"/>
  <c r="E4958" i="7"/>
  <c r="F4958" i="7" s="1"/>
  <c r="I4958" i="7" s="1"/>
  <c r="J4958" i="7" s="1"/>
  <c r="E4959" i="7"/>
  <c r="F4959" i="7" s="1"/>
  <c r="I4959" i="7" s="1"/>
  <c r="J4959" i="7" s="1"/>
  <c r="E4960" i="7"/>
  <c r="F4960" i="7" s="1"/>
  <c r="I4960" i="7" s="1"/>
  <c r="J4960" i="7" s="1"/>
  <c r="E4961" i="7"/>
  <c r="F4961" i="7" s="1"/>
  <c r="I4961" i="7" s="1"/>
  <c r="J4961" i="7" s="1"/>
  <c r="E4962" i="7"/>
  <c r="F4962" i="7" s="1"/>
  <c r="I4962" i="7" s="1"/>
  <c r="J4962" i="7" s="1"/>
  <c r="E4963" i="7"/>
  <c r="F4963" i="7" s="1"/>
  <c r="I4963" i="7" s="1"/>
  <c r="J4963" i="7" s="1"/>
  <c r="E4964" i="7"/>
  <c r="F4964" i="7" s="1"/>
  <c r="I4964" i="7" s="1"/>
  <c r="J4964" i="7" s="1"/>
  <c r="E4965" i="7"/>
  <c r="F4965" i="7" s="1"/>
  <c r="I4965" i="7" s="1"/>
  <c r="J4965" i="7" s="1"/>
  <c r="E4966" i="7"/>
  <c r="F4966" i="7" s="1"/>
  <c r="I4966" i="7" s="1"/>
  <c r="J4966" i="7" s="1"/>
  <c r="E4967" i="7"/>
  <c r="F4967" i="7" s="1"/>
  <c r="I4967" i="7" s="1"/>
  <c r="J4967" i="7" s="1"/>
  <c r="E4968" i="7"/>
  <c r="F4968" i="7" s="1"/>
  <c r="I4968" i="7" s="1"/>
  <c r="J4968" i="7" s="1"/>
  <c r="E4969" i="7"/>
  <c r="F4969" i="7" s="1"/>
  <c r="I4969" i="7" s="1"/>
  <c r="J4969" i="7" s="1"/>
  <c r="E4970" i="7"/>
  <c r="F4970" i="7" s="1"/>
  <c r="I4970" i="7" s="1"/>
  <c r="J4970" i="7" s="1"/>
  <c r="E4971" i="7"/>
  <c r="F4971" i="7" s="1"/>
  <c r="I4971" i="7" s="1"/>
  <c r="J4971" i="7" s="1"/>
  <c r="E4972" i="7"/>
  <c r="F4972" i="7" s="1"/>
  <c r="I4972" i="7" s="1"/>
  <c r="J4972" i="7" s="1"/>
  <c r="E4973" i="7"/>
  <c r="F4973" i="7" s="1"/>
  <c r="I4973" i="7" s="1"/>
  <c r="J4973" i="7" s="1"/>
  <c r="E4974" i="7"/>
  <c r="F4974" i="7" s="1"/>
  <c r="I4974" i="7" s="1"/>
  <c r="J4974" i="7" s="1"/>
  <c r="E4975" i="7"/>
  <c r="F4975" i="7" s="1"/>
  <c r="I4975" i="7" s="1"/>
  <c r="J4975" i="7" s="1"/>
  <c r="E4976" i="7"/>
  <c r="F4976" i="7" s="1"/>
  <c r="I4976" i="7" s="1"/>
  <c r="J4976" i="7" s="1"/>
  <c r="E4977" i="7"/>
  <c r="F4977" i="7" s="1"/>
  <c r="I4977" i="7" s="1"/>
  <c r="J4977" i="7" s="1"/>
  <c r="E4978" i="7"/>
  <c r="F4978" i="7" s="1"/>
  <c r="I4978" i="7" s="1"/>
  <c r="J4978" i="7" s="1"/>
  <c r="E4979" i="7"/>
  <c r="F4979" i="7" s="1"/>
  <c r="I4979" i="7" s="1"/>
  <c r="J4979" i="7" s="1"/>
  <c r="E4980" i="7"/>
  <c r="F4980" i="7" s="1"/>
  <c r="I4980" i="7" s="1"/>
  <c r="J4980" i="7" s="1"/>
  <c r="E4981" i="7"/>
  <c r="F4981" i="7" s="1"/>
  <c r="I4981" i="7" s="1"/>
  <c r="J4981" i="7" s="1"/>
  <c r="E4982" i="7"/>
  <c r="F4982" i="7" s="1"/>
  <c r="I4982" i="7" s="1"/>
  <c r="J4982" i="7" s="1"/>
  <c r="E4983" i="7"/>
  <c r="F4983" i="7" s="1"/>
  <c r="I4983" i="7" s="1"/>
  <c r="J4983" i="7" s="1"/>
  <c r="E4984" i="7"/>
  <c r="F4984" i="7" s="1"/>
  <c r="I4984" i="7" s="1"/>
  <c r="J4984" i="7" s="1"/>
  <c r="E4985" i="7"/>
  <c r="F4985" i="7" s="1"/>
  <c r="I4985" i="7" s="1"/>
  <c r="J4985" i="7" s="1"/>
  <c r="E4986" i="7"/>
  <c r="F4986" i="7" s="1"/>
  <c r="I4986" i="7" s="1"/>
  <c r="J4986" i="7" s="1"/>
  <c r="E4987" i="7"/>
  <c r="F4987" i="7" s="1"/>
  <c r="I4987" i="7" s="1"/>
  <c r="J4987" i="7" s="1"/>
  <c r="E4988" i="7"/>
  <c r="F4988" i="7" s="1"/>
  <c r="I4988" i="7" s="1"/>
  <c r="J4988" i="7" s="1"/>
  <c r="E4989" i="7"/>
  <c r="F4989" i="7" s="1"/>
  <c r="I4989" i="7" s="1"/>
  <c r="J4989" i="7" s="1"/>
  <c r="E4990" i="7"/>
  <c r="F4990" i="7" s="1"/>
  <c r="I4990" i="7" s="1"/>
  <c r="J4990" i="7" s="1"/>
  <c r="E4991" i="7"/>
  <c r="F4991" i="7" s="1"/>
  <c r="I4991" i="7" s="1"/>
  <c r="J4991" i="7" s="1"/>
  <c r="E4992" i="7"/>
  <c r="F4992" i="7" s="1"/>
  <c r="I4992" i="7" s="1"/>
  <c r="J4992" i="7" s="1"/>
  <c r="E4993" i="7"/>
  <c r="F4993" i="7" s="1"/>
  <c r="I4993" i="7" s="1"/>
  <c r="J4993" i="7" s="1"/>
  <c r="E4994" i="7"/>
  <c r="F4994" i="7" s="1"/>
  <c r="I4994" i="7" s="1"/>
  <c r="J4994" i="7" s="1"/>
  <c r="E4995" i="7"/>
  <c r="F4995" i="7" s="1"/>
  <c r="I4995" i="7" s="1"/>
  <c r="J4995" i="7" s="1"/>
  <c r="E4996" i="7"/>
  <c r="F4996" i="7" s="1"/>
  <c r="I4996" i="7" s="1"/>
  <c r="J4996" i="7" s="1"/>
  <c r="E4997" i="7"/>
  <c r="F4997" i="7" s="1"/>
  <c r="I4997" i="7" s="1"/>
  <c r="J4997" i="7" s="1"/>
  <c r="E4998" i="7"/>
  <c r="F4998" i="7" s="1"/>
  <c r="I4998" i="7" s="1"/>
  <c r="J4998" i="7" s="1"/>
  <c r="E4999" i="7"/>
  <c r="F4999" i="7" s="1"/>
  <c r="I4999" i="7" s="1"/>
  <c r="J4999" i="7" s="1"/>
  <c r="E5000" i="7"/>
  <c r="F5000" i="7" s="1"/>
  <c r="I5000" i="7" s="1"/>
  <c r="J5000" i="7" s="1"/>
  <c r="E5001" i="7"/>
  <c r="F5001" i="7" s="1"/>
  <c r="I5001" i="7" s="1"/>
  <c r="J5001" i="7" s="1"/>
  <c r="E5002" i="7"/>
  <c r="F5002" i="7" s="1"/>
  <c r="I5002" i="7" s="1"/>
  <c r="J5002" i="7" s="1"/>
  <c r="E5003" i="7"/>
  <c r="F5003" i="7" s="1"/>
  <c r="I5003" i="7" s="1"/>
  <c r="J5003" i="7" s="1"/>
  <c r="E5004" i="7"/>
  <c r="F5004" i="7" s="1"/>
  <c r="I5004" i="7" s="1"/>
  <c r="J5004" i="7" s="1"/>
  <c r="E5005" i="7"/>
  <c r="F5005" i="7" s="1"/>
  <c r="I5005" i="7" s="1"/>
  <c r="J5005" i="7" s="1"/>
  <c r="E5006" i="7"/>
  <c r="F5006" i="7" s="1"/>
  <c r="I5006" i="7" s="1"/>
  <c r="J5006" i="7" s="1"/>
  <c r="E5007" i="7"/>
  <c r="F5007" i="7" s="1"/>
  <c r="I5007" i="7" s="1"/>
  <c r="J5007" i="7" s="1"/>
  <c r="E5008" i="7"/>
  <c r="F5008" i="7" s="1"/>
  <c r="I5008" i="7" s="1"/>
  <c r="J5008" i="7" s="1"/>
  <c r="E5009" i="7"/>
  <c r="F5009" i="7" s="1"/>
  <c r="I5009" i="7" s="1"/>
  <c r="J5009" i="7" s="1"/>
  <c r="E5010" i="7"/>
  <c r="F5010" i="7" s="1"/>
  <c r="I5010" i="7" s="1"/>
  <c r="J5010" i="7" s="1"/>
  <c r="E5011" i="7"/>
  <c r="F5011" i="7" s="1"/>
  <c r="I5011" i="7" s="1"/>
  <c r="J5011" i="7" s="1"/>
  <c r="E5012" i="7"/>
  <c r="F5012" i="7" s="1"/>
  <c r="I5012" i="7" s="1"/>
  <c r="J5012" i="7" s="1"/>
  <c r="E5013" i="7"/>
  <c r="F5013" i="7" s="1"/>
  <c r="I5013" i="7" s="1"/>
  <c r="J5013" i="7" s="1"/>
  <c r="E5014" i="7"/>
  <c r="F5014" i="7" s="1"/>
  <c r="I5014" i="7" s="1"/>
  <c r="J5014" i="7" s="1"/>
  <c r="E5015" i="7"/>
  <c r="F5015" i="7" s="1"/>
  <c r="I5015" i="7" s="1"/>
  <c r="J5015" i="7" s="1"/>
  <c r="E5016" i="7"/>
  <c r="F5016" i="7" s="1"/>
  <c r="I5016" i="7" s="1"/>
  <c r="J5016" i="7" s="1"/>
  <c r="E5017" i="7"/>
  <c r="F5017" i="7" s="1"/>
  <c r="I5017" i="7" s="1"/>
  <c r="J5017" i="7" s="1"/>
  <c r="E5018" i="7"/>
  <c r="F5018" i="7" s="1"/>
  <c r="I5018" i="7" s="1"/>
  <c r="J5018" i="7" s="1"/>
  <c r="E5019" i="7"/>
  <c r="F5019" i="7" s="1"/>
  <c r="I5019" i="7" s="1"/>
  <c r="J5019" i="7" s="1"/>
  <c r="E5020" i="7"/>
  <c r="F5020" i="7" s="1"/>
  <c r="I5020" i="7" s="1"/>
  <c r="J5020" i="7" s="1"/>
  <c r="E5021" i="7"/>
  <c r="F5021" i="7" s="1"/>
  <c r="I5021" i="7" s="1"/>
  <c r="J5021" i="7" s="1"/>
  <c r="E5022" i="7"/>
  <c r="F5022" i="7" s="1"/>
  <c r="I5022" i="7" s="1"/>
  <c r="J5022" i="7" s="1"/>
  <c r="E5023" i="7"/>
  <c r="F5023" i="7" s="1"/>
  <c r="I5023" i="7" s="1"/>
  <c r="J5023" i="7" s="1"/>
  <c r="E5024" i="7"/>
  <c r="F5024" i="7" s="1"/>
  <c r="I5024" i="7" s="1"/>
  <c r="J5024" i="7" s="1"/>
  <c r="E5025" i="7"/>
  <c r="F5025" i="7" s="1"/>
  <c r="I5025" i="7" s="1"/>
  <c r="J5025" i="7" s="1"/>
  <c r="E5026" i="7"/>
  <c r="F5026" i="7" s="1"/>
  <c r="I5026" i="7" s="1"/>
  <c r="J5026" i="7" s="1"/>
  <c r="E5027" i="7"/>
  <c r="F5027" i="7" s="1"/>
  <c r="I5027" i="7" s="1"/>
  <c r="J5027" i="7" s="1"/>
  <c r="E5028" i="7"/>
  <c r="F5028" i="7" s="1"/>
  <c r="I5028" i="7" s="1"/>
  <c r="J5028" i="7" s="1"/>
  <c r="E5029" i="7"/>
  <c r="F5029" i="7" s="1"/>
  <c r="I5029" i="7" s="1"/>
  <c r="J5029" i="7" s="1"/>
  <c r="E5030" i="7"/>
  <c r="F5030" i="7" s="1"/>
  <c r="I5030" i="7" s="1"/>
  <c r="J5030" i="7" s="1"/>
  <c r="E5031" i="7"/>
  <c r="F5031" i="7" s="1"/>
  <c r="I5031" i="7" s="1"/>
  <c r="J5031" i="7" s="1"/>
  <c r="E5032" i="7"/>
  <c r="F5032" i="7" s="1"/>
  <c r="I5032" i="7" s="1"/>
  <c r="J5032" i="7" s="1"/>
  <c r="E5033" i="7"/>
  <c r="F5033" i="7" s="1"/>
  <c r="I5033" i="7" s="1"/>
  <c r="J5033" i="7" s="1"/>
  <c r="E5034" i="7"/>
  <c r="F5034" i="7" s="1"/>
  <c r="I5034" i="7" s="1"/>
  <c r="J5034" i="7" s="1"/>
  <c r="E5035" i="7"/>
  <c r="F5035" i="7" s="1"/>
  <c r="I5035" i="7" s="1"/>
  <c r="J5035" i="7" s="1"/>
  <c r="E5036" i="7"/>
  <c r="F5036" i="7" s="1"/>
  <c r="I5036" i="7" s="1"/>
  <c r="J5036" i="7" s="1"/>
  <c r="E5037" i="7"/>
  <c r="F5037" i="7" s="1"/>
  <c r="I5037" i="7" s="1"/>
  <c r="J5037" i="7" s="1"/>
  <c r="E5038" i="7"/>
  <c r="F5038" i="7" s="1"/>
  <c r="I5038" i="7" s="1"/>
  <c r="J5038" i="7" s="1"/>
  <c r="E5039" i="7"/>
  <c r="F5039" i="7" s="1"/>
  <c r="I5039" i="7" s="1"/>
  <c r="J5039" i="7" s="1"/>
  <c r="E5040" i="7"/>
  <c r="F5040" i="7" s="1"/>
  <c r="I5040" i="7" s="1"/>
  <c r="J5040" i="7" s="1"/>
  <c r="E5041" i="7"/>
  <c r="F5041" i="7" s="1"/>
  <c r="I5041" i="7" s="1"/>
  <c r="J5041" i="7" s="1"/>
  <c r="E5042" i="7"/>
  <c r="F5042" i="7" s="1"/>
  <c r="I5042" i="7" s="1"/>
  <c r="J5042" i="7" s="1"/>
  <c r="E5043" i="7"/>
  <c r="F5043" i="7" s="1"/>
  <c r="I5043" i="7" s="1"/>
  <c r="J5043" i="7" s="1"/>
  <c r="E5044" i="7"/>
  <c r="F5044" i="7" s="1"/>
  <c r="I5044" i="7" s="1"/>
  <c r="J5044" i="7" s="1"/>
  <c r="E5045" i="7"/>
  <c r="F5045" i="7" s="1"/>
  <c r="I5045" i="7" s="1"/>
  <c r="J5045" i="7" s="1"/>
  <c r="E5046" i="7"/>
  <c r="F5046" i="7" s="1"/>
  <c r="I5046" i="7" s="1"/>
  <c r="J5046" i="7" s="1"/>
  <c r="E5047" i="7"/>
  <c r="F5047" i="7" s="1"/>
  <c r="I5047" i="7" s="1"/>
  <c r="J5047" i="7" s="1"/>
  <c r="E5048" i="7"/>
  <c r="F5048" i="7" s="1"/>
  <c r="I5048" i="7" s="1"/>
  <c r="J5048" i="7" s="1"/>
  <c r="E5049" i="7"/>
  <c r="F5049" i="7" s="1"/>
  <c r="I5049" i="7" s="1"/>
  <c r="J5049" i="7" s="1"/>
  <c r="E5050" i="7"/>
  <c r="F5050" i="7" s="1"/>
  <c r="I5050" i="7" s="1"/>
  <c r="J5050" i="7" s="1"/>
  <c r="E5051" i="7"/>
  <c r="F5051" i="7" s="1"/>
  <c r="I5051" i="7" s="1"/>
  <c r="J5051" i="7" s="1"/>
  <c r="E5052" i="7"/>
  <c r="F5052" i="7" s="1"/>
  <c r="I5052" i="7" s="1"/>
  <c r="J5052" i="7" s="1"/>
  <c r="E5053" i="7"/>
  <c r="F5053" i="7" s="1"/>
  <c r="I5053" i="7" s="1"/>
  <c r="J5053" i="7" s="1"/>
  <c r="E5054" i="7"/>
  <c r="F5054" i="7" s="1"/>
  <c r="I5054" i="7" s="1"/>
  <c r="J5054" i="7" s="1"/>
  <c r="E5055" i="7"/>
  <c r="F5055" i="7" s="1"/>
  <c r="I5055" i="7" s="1"/>
  <c r="J5055" i="7" s="1"/>
  <c r="E5056" i="7"/>
  <c r="F5056" i="7" s="1"/>
  <c r="I5056" i="7" s="1"/>
  <c r="J5056" i="7" s="1"/>
  <c r="E5057" i="7"/>
  <c r="F5057" i="7" s="1"/>
  <c r="I5057" i="7" s="1"/>
  <c r="J5057" i="7" s="1"/>
  <c r="E5058" i="7"/>
  <c r="F5058" i="7" s="1"/>
  <c r="I5058" i="7" s="1"/>
  <c r="J5058" i="7" s="1"/>
  <c r="E5059" i="7"/>
  <c r="F5059" i="7" s="1"/>
  <c r="I5059" i="7" s="1"/>
  <c r="J5059" i="7" s="1"/>
  <c r="E5060" i="7"/>
  <c r="F5060" i="7" s="1"/>
  <c r="I5060" i="7" s="1"/>
  <c r="J5060" i="7" s="1"/>
  <c r="E5061" i="7"/>
  <c r="F5061" i="7" s="1"/>
  <c r="I5061" i="7" s="1"/>
  <c r="J5061" i="7" s="1"/>
  <c r="E5062" i="7"/>
  <c r="F5062" i="7" s="1"/>
  <c r="I5062" i="7" s="1"/>
  <c r="J5062" i="7" s="1"/>
  <c r="E5063" i="7"/>
  <c r="F5063" i="7" s="1"/>
  <c r="I5063" i="7" s="1"/>
  <c r="J5063" i="7" s="1"/>
  <c r="E5064" i="7"/>
  <c r="F5064" i="7" s="1"/>
  <c r="I5064" i="7" s="1"/>
  <c r="J5064" i="7" s="1"/>
  <c r="E5065" i="7"/>
  <c r="F5065" i="7" s="1"/>
  <c r="I5065" i="7" s="1"/>
  <c r="J5065" i="7" s="1"/>
  <c r="E5066" i="7"/>
  <c r="F5066" i="7" s="1"/>
  <c r="I5066" i="7" s="1"/>
  <c r="J5066" i="7" s="1"/>
  <c r="E5067" i="7"/>
  <c r="F5067" i="7" s="1"/>
  <c r="I5067" i="7" s="1"/>
  <c r="J5067" i="7" s="1"/>
  <c r="E5068" i="7"/>
  <c r="F5068" i="7" s="1"/>
  <c r="I5068" i="7" s="1"/>
  <c r="J5068" i="7" s="1"/>
  <c r="E5069" i="7"/>
  <c r="F5069" i="7" s="1"/>
  <c r="I5069" i="7" s="1"/>
  <c r="J5069" i="7" s="1"/>
  <c r="E5070" i="7"/>
  <c r="F5070" i="7" s="1"/>
  <c r="I5070" i="7" s="1"/>
  <c r="J5070" i="7" s="1"/>
  <c r="E5071" i="7"/>
  <c r="F5071" i="7" s="1"/>
  <c r="I5071" i="7" s="1"/>
  <c r="J5071" i="7" s="1"/>
  <c r="E5072" i="7"/>
  <c r="F5072" i="7" s="1"/>
  <c r="I5072" i="7" s="1"/>
  <c r="J5072" i="7" s="1"/>
  <c r="E5073" i="7"/>
  <c r="F5073" i="7" s="1"/>
  <c r="I5073" i="7" s="1"/>
  <c r="J5073" i="7" s="1"/>
  <c r="E5074" i="7"/>
  <c r="F5074" i="7" s="1"/>
  <c r="I5074" i="7" s="1"/>
  <c r="J5074" i="7" s="1"/>
  <c r="E5075" i="7"/>
  <c r="F5075" i="7" s="1"/>
  <c r="I5075" i="7" s="1"/>
  <c r="J5075" i="7" s="1"/>
  <c r="E5076" i="7"/>
  <c r="F5076" i="7" s="1"/>
  <c r="I5076" i="7" s="1"/>
  <c r="J5076" i="7" s="1"/>
  <c r="E5077" i="7"/>
  <c r="F5077" i="7" s="1"/>
  <c r="I5077" i="7" s="1"/>
  <c r="J5077" i="7" s="1"/>
  <c r="E5078" i="7"/>
  <c r="F5078" i="7" s="1"/>
  <c r="I5078" i="7" s="1"/>
  <c r="J5078" i="7" s="1"/>
  <c r="E5079" i="7"/>
  <c r="F5079" i="7" s="1"/>
  <c r="I5079" i="7" s="1"/>
  <c r="J5079" i="7" s="1"/>
  <c r="E5080" i="7"/>
  <c r="F5080" i="7" s="1"/>
  <c r="I5080" i="7" s="1"/>
  <c r="J5080" i="7" s="1"/>
  <c r="E5081" i="7"/>
  <c r="F5081" i="7" s="1"/>
  <c r="I5081" i="7" s="1"/>
  <c r="J5081" i="7" s="1"/>
  <c r="E5082" i="7"/>
  <c r="F5082" i="7" s="1"/>
  <c r="I5082" i="7" s="1"/>
  <c r="J5082" i="7" s="1"/>
  <c r="E5083" i="7"/>
  <c r="F5083" i="7" s="1"/>
  <c r="I5083" i="7" s="1"/>
  <c r="J5083" i="7" s="1"/>
  <c r="E5084" i="7"/>
  <c r="F5084" i="7" s="1"/>
  <c r="I5084" i="7" s="1"/>
  <c r="J5084" i="7" s="1"/>
  <c r="E5085" i="7"/>
  <c r="F5085" i="7" s="1"/>
  <c r="I5085" i="7" s="1"/>
  <c r="J5085" i="7" s="1"/>
  <c r="E5086" i="7"/>
  <c r="F5086" i="7" s="1"/>
  <c r="I5086" i="7" s="1"/>
  <c r="J5086" i="7" s="1"/>
  <c r="E5087" i="7"/>
  <c r="F5087" i="7" s="1"/>
  <c r="I5087" i="7" s="1"/>
  <c r="J5087" i="7" s="1"/>
  <c r="E5088" i="7"/>
  <c r="F5088" i="7" s="1"/>
  <c r="I5088" i="7" s="1"/>
  <c r="J5088" i="7" s="1"/>
  <c r="E5089" i="7"/>
  <c r="F5089" i="7" s="1"/>
  <c r="I5089" i="7" s="1"/>
  <c r="J5089" i="7" s="1"/>
  <c r="E5090" i="7"/>
  <c r="F5090" i="7" s="1"/>
  <c r="I5090" i="7" s="1"/>
  <c r="J5090" i="7" s="1"/>
  <c r="E5091" i="7"/>
  <c r="F5091" i="7" s="1"/>
  <c r="I5091" i="7" s="1"/>
  <c r="J5091" i="7" s="1"/>
  <c r="E5092" i="7"/>
  <c r="F5092" i="7" s="1"/>
  <c r="I5092" i="7" s="1"/>
  <c r="J5092" i="7" s="1"/>
  <c r="E5093" i="7"/>
  <c r="F5093" i="7" s="1"/>
  <c r="I5093" i="7" s="1"/>
  <c r="J5093" i="7" s="1"/>
  <c r="E5094" i="7"/>
  <c r="F5094" i="7" s="1"/>
  <c r="I5094" i="7" s="1"/>
  <c r="J5094" i="7" s="1"/>
  <c r="E5095" i="7"/>
  <c r="F5095" i="7" s="1"/>
  <c r="I5095" i="7" s="1"/>
  <c r="J5095" i="7" s="1"/>
  <c r="E5096" i="7"/>
  <c r="F5096" i="7" s="1"/>
  <c r="I5096" i="7" s="1"/>
  <c r="J5096" i="7" s="1"/>
  <c r="E5097" i="7"/>
  <c r="F5097" i="7" s="1"/>
  <c r="I5097" i="7" s="1"/>
  <c r="J5097" i="7" s="1"/>
  <c r="E5098" i="7"/>
  <c r="F5098" i="7" s="1"/>
  <c r="I5098" i="7" s="1"/>
  <c r="J5098" i="7" s="1"/>
  <c r="E5099" i="7"/>
  <c r="F5099" i="7" s="1"/>
  <c r="I5099" i="7" s="1"/>
  <c r="J5099" i="7" s="1"/>
  <c r="E5100" i="7"/>
  <c r="F5100" i="7" s="1"/>
  <c r="I5100" i="7" s="1"/>
  <c r="J5100" i="7" s="1"/>
  <c r="E5101" i="7"/>
  <c r="F5101" i="7" s="1"/>
  <c r="I5101" i="7" s="1"/>
  <c r="J5101" i="7" s="1"/>
  <c r="E5102" i="7"/>
  <c r="F5102" i="7" s="1"/>
  <c r="I5102" i="7" s="1"/>
  <c r="J5102" i="7" s="1"/>
  <c r="E5103" i="7"/>
  <c r="F5103" i="7" s="1"/>
  <c r="I5103" i="7" s="1"/>
  <c r="J5103" i="7" s="1"/>
  <c r="E5104" i="7"/>
  <c r="F5104" i="7" s="1"/>
  <c r="I5104" i="7" s="1"/>
  <c r="J5104" i="7" s="1"/>
  <c r="E5105" i="7"/>
  <c r="F5105" i="7" s="1"/>
  <c r="I5105" i="7" s="1"/>
  <c r="J5105" i="7" s="1"/>
  <c r="E5106" i="7"/>
  <c r="F5106" i="7" s="1"/>
  <c r="I5106" i="7" s="1"/>
  <c r="J5106" i="7" s="1"/>
  <c r="E5107" i="7"/>
  <c r="F5107" i="7" s="1"/>
  <c r="I5107" i="7" s="1"/>
  <c r="J5107" i="7" s="1"/>
  <c r="E5108" i="7"/>
  <c r="F5108" i="7" s="1"/>
  <c r="I5108" i="7" s="1"/>
  <c r="J5108" i="7" s="1"/>
  <c r="E5109" i="7"/>
  <c r="F5109" i="7" s="1"/>
  <c r="I5109" i="7" s="1"/>
  <c r="J5109" i="7" s="1"/>
  <c r="E5110" i="7"/>
  <c r="F5110" i="7" s="1"/>
  <c r="I5110" i="7" s="1"/>
  <c r="J5110" i="7" s="1"/>
  <c r="E5111" i="7"/>
  <c r="F5111" i="7" s="1"/>
  <c r="I5111" i="7" s="1"/>
  <c r="J5111" i="7" s="1"/>
  <c r="E5112" i="7"/>
  <c r="F5112" i="7" s="1"/>
  <c r="I5112" i="7" s="1"/>
  <c r="J5112" i="7" s="1"/>
  <c r="E5113" i="7"/>
  <c r="F5113" i="7" s="1"/>
  <c r="I5113" i="7" s="1"/>
  <c r="J5113" i="7" s="1"/>
  <c r="E5114" i="7"/>
  <c r="F5114" i="7" s="1"/>
  <c r="I5114" i="7" s="1"/>
  <c r="J5114" i="7" s="1"/>
  <c r="E5115" i="7"/>
  <c r="F5115" i="7" s="1"/>
  <c r="I5115" i="7" s="1"/>
  <c r="J5115" i="7" s="1"/>
  <c r="E5116" i="7"/>
  <c r="F5116" i="7" s="1"/>
  <c r="I5116" i="7" s="1"/>
  <c r="J5116" i="7" s="1"/>
  <c r="E5117" i="7"/>
  <c r="F5117" i="7" s="1"/>
  <c r="I5117" i="7" s="1"/>
  <c r="J5117" i="7" s="1"/>
  <c r="E5118" i="7"/>
  <c r="F5118" i="7" s="1"/>
  <c r="I5118" i="7" s="1"/>
  <c r="J5118" i="7" s="1"/>
  <c r="E5119" i="7"/>
  <c r="F5119" i="7" s="1"/>
  <c r="I5119" i="7" s="1"/>
  <c r="J5119" i="7" s="1"/>
  <c r="E5120" i="7"/>
  <c r="F5120" i="7" s="1"/>
  <c r="I5120" i="7" s="1"/>
  <c r="J5120" i="7" s="1"/>
  <c r="E5121" i="7"/>
  <c r="F5121" i="7" s="1"/>
  <c r="I5121" i="7" s="1"/>
  <c r="J5121" i="7" s="1"/>
  <c r="E5122" i="7"/>
  <c r="F5122" i="7" s="1"/>
  <c r="I5122" i="7" s="1"/>
  <c r="J5122" i="7" s="1"/>
  <c r="E5123" i="7"/>
  <c r="F5123" i="7" s="1"/>
  <c r="I5123" i="7" s="1"/>
  <c r="J5123" i="7" s="1"/>
  <c r="E5124" i="7"/>
  <c r="F5124" i="7" s="1"/>
  <c r="I5124" i="7" s="1"/>
  <c r="J5124" i="7" s="1"/>
  <c r="E5125" i="7"/>
  <c r="F5125" i="7" s="1"/>
  <c r="I5125" i="7" s="1"/>
  <c r="J5125" i="7" s="1"/>
  <c r="E5126" i="7"/>
  <c r="F5126" i="7" s="1"/>
  <c r="I5126" i="7" s="1"/>
  <c r="J5126" i="7" s="1"/>
  <c r="E5127" i="7"/>
  <c r="F5127" i="7" s="1"/>
  <c r="I5127" i="7" s="1"/>
  <c r="J5127" i="7" s="1"/>
  <c r="E5128" i="7"/>
  <c r="F5128" i="7" s="1"/>
  <c r="I5128" i="7" s="1"/>
  <c r="J5128" i="7" s="1"/>
  <c r="E5129" i="7"/>
  <c r="F5129" i="7" s="1"/>
  <c r="I5129" i="7" s="1"/>
  <c r="J5129" i="7" s="1"/>
  <c r="E5130" i="7"/>
  <c r="F5130" i="7" s="1"/>
  <c r="I5130" i="7" s="1"/>
  <c r="J5130" i="7" s="1"/>
  <c r="E5131" i="7"/>
  <c r="F5131" i="7" s="1"/>
  <c r="I5131" i="7" s="1"/>
  <c r="J5131" i="7" s="1"/>
  <c r="E5132" i="7"/>
  <c r="F5132" i="7" s="1"/>
  <c r="I5132" i="7" s="1"/>
  <c r="J5132" i="7" s="1"/>
  <c r="E5133" i="7"/>
  <c r="F5133" i="7" s="1"/>
  <c r="I5133" i="7" s="1"/>
  <c r="J5133" i="7" s="1"/>
  <c r="E5134" i="7"/>
  <c r="F5134" i="7" s="1"/>
  <c r="I5134" i="7" s="1"/>
  <c r="J5134" i="7" s="1"/>
  <c r="E5135" i="7"/>
  <c r="F5135" i="7" s="1"/>
  <c r="I5135" i="7" s="1"/>
  <c r="J5135" i="7" s="1"/>
  <c r="E5136" i="7"/>
  <c r="F5136" i="7" s="1"/>
  <c r="I5136" i="7" s="1"/>
  <c r="J5136" i="7" s="1"/>
  <c r="E5137" i="7"/>
  <c r="F5137" i="7" s="1"/>
  <c r="I5137" i="7" s="1"/>
  <c r="J5137" i="7" s="1"/>
  <c r="E5138" i="7"/>
  <c r="F5138" i="7" s="1"/>
  <c r="I5138" i="7" s="1"/>
  <c r="J5138" i="7" s="1"/>
  <c r="E5139" i="7"/>
  <c r="F5139" i="7" s="1"/>
  <c r="I5139" i="7" s="1"/>
  <c r="J5139" i="7" s="1"/>
  <c r="E5140" i="7"/>
  <c r="F5140" i="7" s="1"/>
  <c r="I5140" i="7" s="1"/>
  <c r="J5140" i="7" s="1"/>
  <c r="E5141" i="7"/>
  <c r="F5141" i="7" s="1"/>
  <c r="I5141" i="7" s="1"/>
  <c r="J5141" i="7" s="1"/>
  <c r="E5142" i="7"/>
  <c r="F5142" i="7" s="1"/>
  <c r="I5142" i="7" s="1"/>
  <c r="J5142" i="7" s="1"/>
  <c r="E5143" i="7"/>
  <c r="F5143" i="7" s="1"/>
  <c r="I5143" i="7" s="1"/>
  <c r="J5143" i="7" s="1"/>
  <c r="E5144" i="7"/>
  <c r="F5144" i="7" s="1"/>
  <c r="I5144" i="7" s="1"/>
  <c r="J5144" i="7" s="1"/>
  <c r="E5145" i="7"/>
  <c r="F5145" i="7" s="1"/>
  <c r="I5145" i="7" s="1"/>
  <c r="J5145" i="7" s="1"/>
  <c r="E5146" i="7"/>
  <c r="F5146" i="7" s="1"/>
  <c r="I5146" i="7" s="1"/>
  <c r="J5146" i="7" s="1"/>
  <c r="E5147" i="7"/>
  <c r="F5147" i="7" s="1"/>
  <c r="I5147" i="7" s="1"/>
  <c r="J5147" i="7" s="1"/>
  <c r="E5148" i="7"/>
  <c r="F5148" i="7" s="1"/>
  <c r="I5148" i="7" s="1"/>
  <c r="J5148" i="7" s="1"/>
  <c r="E5149" i="7"/>
  <c r="F5149" i="7" s="1"/>
  <c r="I5149" i="7" s="1"/>
  <c r="J5149" i="7" s="1"/>
  <c r="E5150" i="7"/>
  <c r="F5150" i="7" s="1"/>
  <c r="I5150" i="7" s="1"/>
  <c r="J5150" i="7" s="1"/>
  <c r="E5151" i="7"/>
  <c r="F5151" i="7" s="1"/>
  <c r="I5151" i="7" s="1"/>
  <c r="J5151" i="7" s="1"/>
  <c r="E5152" i="7"/>
  <c r="F5152" i="7" s="1"/>
  <c r="I5152" i="7" s="1"/>
  <c r="J5152" i="7" s="1"/>
  <c r="E5153" i="7"/>
  <c r="F5153" i="7" s="1"/>
  <c r="I5153" i="7" s="1"/>
  <c r="J5153" i="7" s="1"/>
  <c r="E5154" i="7"/>
  <c r="F5154" i="7" s="1"/>
  <c r="I5154" i="7" s="1"/>
  <c r="J5154" i="7" s="1"/>
  <c r="E5155" i="7"/>
  <c r="F5155" i="7" s="1"/>
  <c r="I5155" i="7" s="1"/>
  <c r="J5155" i="7" s="1"/>
  <c r="E5156" i="7"/>
  <c r="F5156" i="7" s="1"/>
  <c r="I5156" i="7" s="1"/>
  <c r="J5156" i="7" s="1"/>
  <c r="E5157" i="7"/>
  <c r="F5157" i="7" s="1"/>
  <c r="I5157" i="7" s="1"/>
  <c r="J5157" i="7" s="1"/>
  <c r="E5158" i="7"/>
  <c r="F5158" i="7" s="1"/>
  <c r="I5158" i="7" s="1"/>
  <c r="J5158" i="7" s="1"/>
  <c r="E5159" i="7"/>
  <c r="F5159" i="7" s="1"/>
  <c r="I5159" i="7" s="1"/>
  <c r="J5159" i="7" s="1"/>
  <c r="E5160" i="7"/>
  <c r="F5160" i="7" s="1"/>
  <c r="I5160" i="7" s="1"/>
  <c r="J5160" i="7" s="1"/>
  <c r="E5161" i="7"/>
  <c r="F5161" i="7" s="1"/>
  <c r="I5161" i="7" s="1"/>
  <c r="J5161" i="7" s="1"/>
  <c r="E5162" i="7"/>
  <c r="F5162" i="7" s="1"/>
  <c r="I5162" i="7" s="1"/>
  <c r="J5162" i="7" s="1"/>
  <c r="E5163" i="7"/>
  <c r="F5163" i="7" s="1"/>
  <c r="I5163" i="7" s="1"/>
  <c r="J5163" i="7" s="1"/>
  <c r="E5164" i="7"/>
  <c r="F5164" i="7" s="1"/>
  <c r="I5164" i="7" s="1"/>
  <c r="J5164" i="7" s="1"/>
  <c r="E5165" i="7"/>
  <c r="F5165" i="7" s="1"/>
  <c r="I5165" i="7" s="1"/>
  <c r="J5165" i="7" s="1"/>
  <c r="E5166" i="7"/>
  <c r="F5166" i="7" s="1"/>
  <c r="I5166" i="7" s="1"/>
  <c r="J5166" i="7" s="1"/>
  <c r="E5167" i="7"/>
  <c r="F5167" i="7" s="1"/>
  <c r="I5167" i="7" s="1"/>
  <c r="J5167" i="7" s="1"/>
  <c r="E5168" i="7"/>
  <c r="F5168" i="7" s="1"/>
  <c r="I5168" i="7" s="1"/>
  <c r="J5168" i="7" s="1"/>
  <c r="E5169" i="7"/>
  <c r="F5169" i="7" s="1"/>
  <c r="I5169" i="7" s="1"/>
  <c r="J5169" i="7" s="1"/>
  <c r="E5170" i="7"/>
  <c r="F5170" i="7" s="1"/>
  <c r="I5170" i="7" s="1"/>
  <c r="J5170" i="7" s="1"/>
  <c r="E5171" i="7"/>
  <c r="F5171" i="7" s="1"/>
  <c r="I5171" i="7" s="1"/>
  <c r="J5171" i="7" s="1"/>
  <c r="E5172" i="7"/>
  <c r="F5172" i="7" s="1"/>
  <c r="I5172" i="7" s="1"/>
  <c r="J5172" i="7" s="1"/>
  <c r="E5173" i="7"/>
  <c r="F5173" i="7" s="1"/>
  <c r="I5173" i="7" s="1"/>
  <c r="J5173" i="7" s="1"/>
  <c r="E5174" i="7"/>
  <c r="F5174" i="7" s="1"/>
  <c r="I5174" i="7" s="1"/>
  <c r="J5174" i="7" s="1"/>
  <c r="E5175" i="7"/>
  <c r="F5175" i="7" s="1"/>
  <c r="I5175" i="7" s="1"/>
  <c r="J5175" i="7" s="1"/>
  <c r="E5176" i="7"/>
  <c r="F5176" i="7" s="1"/>
  <c r="I5176" i="7" s="1"/>
  <c r="J5176" i="7" s="1"/>
  <c r="E5177" i="7"/>
  <c r="F5177" i="7" s="1"/>
  <c r="I5177" i="7" s="1"/>
  <c r="J5177" i="7" s="1"/>
  <c r="E5178" i="7"/>
  <c r="F5178" i="7" s="1"/>
  <c r="I5178" i="7" s="1"/>
  <c r="J5178" i="7" s="1"/>
  <c r="E5179" i="7"/>
  <c r="F5179" i="7" s="1"/>
  <c r="I5179" i="7" s="1"/>
  <c r="J5179" i="7" s="1"/>
  <c r="E5180" i="7"/>
  <c r="F5180" i="7" s="1"/>
  <c r="I5180" i="7" s="1"/>
  <c r="J5180" i="7" s="1"/>
  <c r="E5181" i="7"/>
  <c r="F5181" i="7" s="1"/>
  <c r="I5181" i="7" s="1"/>
  <c r="J5181" i="7" s="1"/>
  <c r="E5182" i="7"/>
  <c r="F5182" i="7" s="1"/>
  <c r="I5182" i="7" s="1"/>
  <c r="J5182" i="7" s="1"/>
  <c r="E5183" i="7"/>
  <c r="F5183" i="7" s="1"/>
  <c r="I5183" i="7" s="1"/>
  <c r="J5183" i="7" s="1"/>
  <c r="E5184" i="7"/>
  <c r="F5184" i="7" s="1"/>
  <c r="I5184" i="7" s="1"/>
  <c r="J5184" i="7" s="1"/>
  <c r="E5185" i="7"/>
  <c r="F5185" i="7" s="1"/>
  <c r="I5185" i="7" s="1"/>
  <c r="J5185" i="7" s="1"/>
  <c r="E5186" i="7"/>
  <c r="F5186" i="7" s="1"/>
  <c r="I5186" i="7" s="1"/>
  <c r="J5186" i="7" s="1"/>
  <c r="E5187" i="7"/>
  <c r="F5187" i="7" s="1"/>
  <c r="I5187" i="7" s="1"/>
  <c r="J5187" i="7" s="1"/>
  <c r="E5188" i="7"/>
  <c r="F5188" i="7" s="1"/>
  <c r="I5188" i="7" s="1"/>
  <c r="J5188" i="7" s="1"/>
  <c r="E5189" i="7"/>
  <c r="F5189" i="7" s="1"/>
  <c r="I5189" i="7" s="1"/>
  <c r="J5189" i="7" s="1"/>
  <c r="E5190" i="7"/>
  <c r="F5190" i="7" s="1"/>
  <c r="I5190" i="7" s="1"/>
  <c r="J5190" i="7" s="1"/>
  <c r="E5191" i="7"/>
  <c r="F5191" i="7" s="1"/>
  <c r="I5191" i="7" s="1"/>
  <c r="J5191" i="7" s="1"/>
  <c r="E5192" i="7"/>
  <c r="F5192" i="7" s="1"/>
  <c r="I5192" i="7" s="1"/>
  <c r="J5192" i="7" s="1"/>
  <c r="E5193" i="7"/>
  <c r="F5193" i="7" s="1"/>
  <c r="I5193" i="7" s="1"/>
  <c r="J5193" i="7" s="1"/>
  <c r="E5194" i="7"/>
  <c r="F5194" i="7" s="1"/>
  <c r="I5194" i="7" s="1"/>
  <c r="J5194" i="7" s="1"/>
  <c r="E5195" i="7"/>
  <c r="F5195" i="7" s="1"/>
  <c r="I5195" i="7" s="1"/>
  <c r="J5195" i="7" s="1"/>
  <c r="E5196" i="7"/>
  <c r="F5196" i="7" s="1"/>
  <c r="I5196" i="7" s="1"/>
  <c r="J5196" i="7" s="1"/>
  <c r="E5197" i="7"/>
  <c r="F5197" i="7" s="1"/>
  <c r="I5197" i="7" s="1"/>
  <c r="J5197" i="7" s="1"/>
  <c r="E5198" i="7"/>
  <c r="F5198" i="7" s="1"/>
  <c r="I5198" i="7" s="1"/>
  <c r="J5198" i="7" s="1"/>
  <c r="E5199" i="7"/>
  <c r="F5199" i="7" s="1"/>
  <c r="I5199" i="7" s="1"/>
  <c r="J5199" i="7" s="1"/>
  <c r="E5200" i="7"/>
  <c r="F5200" i="7" s="1"/>
  <c r="I5200" i="7" s="1"/>
  <c r="J5200" i="7" s="1"/>
  <c r="E5201" i="7"/>
  <c r="F5201" i="7" s="1"/>
  <c r="I5201" i="7" s="1"/>
  <c r="J5201" i="7" s="1"/>
  <c r="E5202" i="7"/>
  <c r="F5202" i="7" s="1"/>
  <c r="I5202" i="7" s="1"/>
  <c r="J5202" i="7" s="1"/>
  <c r="E5203" i="7"/>
  <c r="F5203" i="7" s="1"/>
  <c r="I5203" i="7" s="1"/>
  <c r="J5203" i="7" s="1"/>
  <c r="E5204" i="7"/>
  <c r="F5204" i="7" s="1"/>
  <c r="I5204" i="7" s="1"/>
  <c r="J5204" i="7" s="1"/>
  <c r="E5205" i="7"/>
  <c r="F5205" i="7" s="1"/>
  <c r="I5205" i="7" s="1"/>
  <c r="J5205" i="7" s="1"/>
  <c r="E5206" i="7"/>
  <c r="F5206" i="7" s="1"/>
  <c r="I5206" i="7" s="1"/>
  <c r="J5206" i="7" s="1"/>
  <c r="E5207" i="7"/>
  <c r="F5207" i="7" s="1"/>
  <c r="I5207" i="7" s="1"/>
  <c r="J5207" i="7" s="1"/>
  <c r="E5208" i="7"/>
  <c r="F5208" i="7" s="1"/>
  <c r="I5208" i="7" s="1"/>
  <c r="J5208" i="7" s="1"/>
  <c r="E5209" i="7"/>
  <c r="F5209" i="7" s="1"/>
  <c r="I5209" i="7" s="1"/>
  <c r="J5209" i="7" s="1"/>
  <c r="E5210" i="7"/>
  <c r="F5210" i="7" s="1"/>
  <c r="I5210" i="7" s="1"/>
  <c r="J5210" i="7" s="1"/>
  <c r="E5211" i="7"/>
  <c r="F5211" i="7" s="1"/>
  <c r="I5211" i="7" s="1"/>
  <c r="J5211" i="7" s="1"/>
  <c r="E5212" i="7"/>
  <c r="F5212" i="7" s="1"/>
  <c r="I5212" i="7" s="1"/>
  <c r="J5212" i="7" s="1"/>
  <c r="E5213" i="7"/>
  <c r="F5213" i="7" s="1"/>
  <c r="I5213" i="7" s="1"/>
  <c r="J5213" i="7" s="1"/>
  <c r="E5214" i="7"/>
  <c r="F5214" i="7" s="1"/>
  <c r="I5214" i="7" s="1"/>
  <c r="J5214" i="7" s="1"/>
  <c r="E5215" i="7"/>
  <c r="F5215" i="7" s="1"/>
  <c r="I5215" i="7" s="1"/>
  <c r="J5215" i="7" s="1"/>
  <c r="E5216" i="7"/>
  <c r="F5216" i="7" s="1"/>
  <c r="I5216" i="7" s="1"/>
  <c r="J5216" i="7" s="1"/>
  <c r="E5217" i="7"/>
  <c r="F5217" i="7" s="1"/>
  <c r="I5217" i="7" s="1"/>
  <c r="J5217" i="7" s="1"/>
  <c r="E5218" i="7"/>
  <c r="F5218" i="7" s="1"/>
  <c r="I5218" i="7" s="1"/>
  <c r="J5218" i="7" s="1"/>
  <c r="E5219" i="7"/>
  <c r="F5219" i="7" s="1"/>
  <c r="I5219" i="7" s="1"/>
  <c r="J5219" i="7" s="1"/>
  <c r="E5220" i="7"/>
  <c r="F5220" i="7" s="1"/>
  <c r="I5220" i="7" s="1"/>
  <c r="J5220" i="7" s="1"/>
  <c r="E5221" i="7"/>
  <c r="F5221" i="7" s="1"/>
  <c r="I5221" i="7" s="1"/>
  <c r="J5221" i="7" s="1"/>
  <c r="E5222" i="7"/>
  <c r="F5222" i="7" s="1"/>
  <c r="I5222" i="7" s="1"/>
  <c r="J5222" i="7" s="1"/>
  <c r="E5223" i="7"/>
  <c r="F5223" i="7" s="1"/>
  <c r="I5223" i="7" s="1"/>
  <c r="J5223" i="7" s="1"/>
  <c r="E5224" i="7"/>
  <c r="F5224" i="7" s="1"/>
  <c r="I5224" i="7" s="1"/>
  <c r="J5224" i="7" s="1"/>
  <c r="E5225" i="7"/>
  <c r="F5225" i="7" s="1"/>
  <c r="I5225" i="7" s="1"/>
  <c r="J5225" i="7" s="1"/>
  <c r="E5226" i="7"/>
  <c r="F5226" i="7" s="1"/>
  <c r="I5226" i="7" s="1"/>
  <c r="J5226" i="7" s="1"/>
  <c r="E5227" i="7"/>
  <c r="F5227" i="7" s="1"/>
  <c r="I5227" i="7" s="1"/>
  <c r="J5227" i="7" s="1"/>
  <c r="E5228" i="7"/>
  <c r="F5228" i="7" s="1"/>
  <c r="I5228" i="7" s="1"/>
  <c r="J5228" i="7" s="1"/>
  <c r="E5229" i="7"/>
  <c r="F5229" i="7" s="1"/>
  <c r="I5229" i="7" s="1"/>
  <c r="J5229" i="7" s="1"/>
  <c r="E5230" i="7"/>
  <c r="F5230" i="7" s="1"/>
  <c r="I5230" i="7" s="1"/>
  <c r="J5230" i="7" s="1"/>
  <c r="E5231" i="7"/>
  <c r="F5231" i="7" s="1"/>
  <c r="I5231" i="7" s="1"/>
  <c r="J5231" i="7" s="1"/>
  <c r="E5232" i="7"/>
  <c r="F5232" i="7" s="1"/>
  <c r="I5232" i="7" s="1"/>
  <c r="J5232" i="7" s="1"/>
  <c r="E5233" i="7"/>
  <c r="F5233" i="7" s="1"/>
  <c r="I5233" i="7" s="1"/>
  <c r="J5233" i="7" s="1"/>
  <c r="E5234" i="7"/>
  <c r="F5234" i="7" s="1"/>
  <c r="I5234" i="7" s="1"/>
  <c r="J5234" i="7" s="1"/>
  <c r="E5235" i="7"/>
  <c r="F5235" i="7" s="1"/>
  <c r="I5235" i="7" s="1"/>
  <c r="J5235" i="7" s="1"/>
  <c r="E5236" i="7"/>
  <c r="F5236" i="7" s="1"/>
  <c r="I5236" i="7" s="1"/>
  <c r="J5236" i="7" s="1"/>
  <c r="E5237" i="7"/>
  <c r="F5237" i="7" s="1"/>
  <c r="I5237" i="7" s="1"/>
  <c r="J5237" i="7" s="1"/>
  <c r="E5238" i="7"/>
  <c r="F5238" i="7" s="1"/>
  <c r="I5238" i="7" s="1"/>
  <c r="J5238" i="7" s="1"/>
  <c r="E5239" i="7"/>
  <c r="F5239" i="7" s="1"/>
  <c r="I5239" i="7" s="1"/>
  <c r="J5239" i="7" s="1"/>
  <c r="E5240" i="7"/>
  <c r="F5240" i="7" s="1"/>
  <c r="I5240" i="7" s="1"/>
  <c r="J5240" i="7" s="1"/>
  <c r="E5241" i="7"/>
  <c r="F5241" i="7" s="1"/>
  <c r="I5241" i="7" s="1"/>
  <c r="J5241" i="7" s="1"/>
  <c r="E5242" i="7"/>
  <c r="F5242" i="7" s="1"/>
  <c r="I5242" i="7" s="1"/>
  <c r="J5242" i="7" s="1"/>
  <c r="E5243" i="7"/>
  <c r="F5243" i="7" s="1"/>
  <c r="I5243" i="7" s="1"/>
  <c r="J5243" i="7" s="1"/>
  <c r="E5244" i="7"/>
  <c r="F5244" i="7" s="1"/>
  <c r="I5244" i="7" s="1"/>
  <c r="J5244" i="7" s="1"/>
  <c r="E5245" i="7"/>
  <c r="F5245" i="7" s="1"/>
  <c r="I5245" i="7" s="1"/>
  <c r="J5245" i="7" s="1"/>
  <c r="E5246" i="7"/>
  <c r="F5246" i="7" s="1"/>
  <c r="I5246" i="7" s="1"/>
  <c r="J5246" i="7" s="1"/>
  <c r="E5247" i="7"/>
  <c r="F5247" i="7" s="1"/>
  <c r="I5247" i="7" s="1"/>
  <c r="J5247" i="7" s="1"/>
  <c r="E5248" i="7"/>
  <c r="F5248" i="7" s="1"/>
  <c r="I5248" i="7" s="1"/>
  <c r="J5248" i="7" s="1"/>
  <c r="E5249" i="7"/>
  <c r="F5249" i="7" s="1"/>
  <c r="I5249" i="7" s="1"/>
  <c r="J5249" i="7" s="1"/>
  <c r="E5250" i="7"/>
  <c r="F5250" i="7" s="1"/>
  <c r="I5250" i="7" s="1"/>
  <c r="J5250" i="7" s="1"/>
  <c r="E5251" i="7"/>
  <c r="F5251" i="7" s="1"/>
  <c r="I5251" i="7" s="1"/>
  <c r="J5251" i="7" s="1"/>
  <c r="E5252" i="7"/>
  <c r="F5252" i="7" s="1"/>
  <c r="I5252" i="7" s="1"/>
  <c r="J5252" i="7" s="1"/>
  <c r="E5253" i="7"/>
  <c r="F5253" i="7" s="1"/>
  <c r="I5253" i="7" s="1"/>
  <c r="J5253" i="7" s="1"/>
  <c r="E5254" i="7"/>
  <c r="F5254" i="7" s="1"/>
  <c r="I5254" i="7" s="1"/>
  <c r="J5254" i="7" s="1"/>
  <c r="E5255" i="7"/>
  <c r="F5255" i="7" s="1"/>
  <c r="I5255" i="7" s="1"/>
  <c r="J5255" i="7" s="1"/>
  <c r="E5256" i="7"/>
  <c r="F5256" i="7" s="1"/>
  <c r="I5256" i="7" s="1"/>
  <c r="J5256" i="7" s="1"/>
  <c r="E5257" i="7"/>
  <c r="F5257" i="7" s="1"/>
  <c r="I5257" i="7" s="1"/>
  <c r="J5257" i="7" s="1"/>
  <c r="E5258" i="7"/>
  <c r="F5258" i="7" s="1"/>
  <c r="I5258" i="7" s="1"/>
  <c r="J5258" i="7" s="1"/>
  <c r="E5259" i="7"/>
  <c r="F5259" i="7" s="1"/>
  <c r="I5259" i="7" s="1"/>
  <c r="J5259" i="7" s="1"/>
  <c r="E5260" i="7"/>
  <c r="F5260" i="7" s="1"/>
  <c r="I5260" i="7" s="1"/>
  <c r="J5260" i="7" s="1"/>
  <c r="E5261" i="7"/>
  <c r="F5261" i="7" s="1"/>
  <c r="I5261" i="7" s="1"/>
  <c r="J5261" i="7" s="1"/>
  <c r="E5262" i="7"/>
  <c r="F5262" i="7" s="1"/>
  <c r="I5262" i="7" s="1"/>
  <c r="J5262" i="7" s="1"/>
  <c r="E5263" i="7"/>
  <c r="F5263" i="7" s="1"/>
  <c r="I5263" i="7" s="1"/>
  <c r="J5263" i="7" s="1"/>
  <c r="E5264" i="7"/>
  <c r="F5264" i="7" s="1"/>
  <c r="I5264" i="7" s="1"/>
  <c r="J5264" i="7" s="1"/>
  <c r="E5265" i="7"/>
  <c r="F5265" i="7" s="1"/>
  <c r="I5265" i="7" s="1"/>
  <c r="J5265" i="7" s="1"/>
  <c r="E5266" i="7"/>
  <c r="F5266" i="7" s="1"/>
  <c r="I5266" i="7" s="1"/>
  <c r="J5266" i="7" s="1"/>
  <c r="E5267" i="7"/>
  <c r="F5267" i="7" s="1"/>
  <c r="I5267" i="7" s="1"/>
  <c r="J5267" i="7" s="1"/>
  <c r="E5268" i="7"/>
  <c r="F5268" i="7" s="1"/>
  <c r="I5268" i="7" s="1"/>
  <c r="J5268" i="7" s="1"/>
  <c r="E5269" i="7"/>
  <c r="F5269" i="7" s="1"/>
  <c r="I5269" i="7" s="1"/>
  <c r="J5269" i="7" s="1"/>
  <c r="E5270" i="7"/>
  <c r="F5270" i="7" s="1"/>
  <c r="I5270" i="7" s="1"/>
  <c r="J5270" i="7" s="1"/>
  <c r="E5271" i="7"/>
  <c r="F5271" i="7" s="1"/>
  <c r="I5271" i="7" s="1"/>
  <c r="J5271" i="7" s="1"/>
  <c r="E5272" i="7"/>
  <c r="F5272" i="7" s="1"/>
  <c r="I5272" i="7" s="1"/>
  <c r="J5272" i="7" s="1"/>
  <c r="E5273" i="7"/>
  <c r="F5273" i="7" s="1"/>
  <c r="I5273" i="7" s="1"/>
  <c r="J5273" i="7" s="1"/>
  <c r="E5274" i="7"/>
  <c r="F5274" i="7" s="1"/>
  <c r="I5274" i="7" s="1"/>
  <c r="J5274" i="7" s="1"/>
  <c r="E5275" i="7"/>
  <c r="F5275" i="7" s="1"/>
  <c r="I5275" i="7" s="1"/>
  <c r="J5275" i="7" s="1"/>
  <c r="E5276" i="7"/>
  <c r="F5276" i="7" s="1"/>
  <c r="I5276" i="7" s="1"/>
  <c r="J5276" i="7" s="1"/>
  <c r="E5277" i="7"/>
  <c r="F5277" i="7" s="1"/>
  <c r="I5277" i="7" s="1"/>
  <c r="J5277" i="7" s="1"/>
  <c r="E5278" i="7"/>
  <c r="F5278" i="7" s="1"/>
  <c r="I5278" i="7" s="1"/>
  <c r="J5278" i="7" s="1"/>
  <c r="E5279" i="7"/>
  <c r="F5279" i="7" s="1"/>
  <c r="I5279" i="7" s="1"/>
  <c r="J5279" i="7" s="1"/>
  <c r="E5280" i="7"/>
  <c r="F5280" i="7" s="1"/>
  <c r="I5280" i="7" s="1"/>
  <c r="J5280" i="7" s="1"/>
  <c r="E5281" i="7"/>
  <c r="F5281" i="7" s="1"/>
  <c r="I5281" i="7" s="1"/>
  <c r="J5281" i="7" s="1"/>
  <c r="E5282" i="7"/>
  <c r="F5282" i="7" s="1"/>
  <c r="I5282" i="7" s="1"/>
  <c r="J5282" i="7" s="1"/>
  <c r="E5283" i="7"/>
  <c r="F5283" i="7" s="1"/>
  <c r="I5283" i="7" s="1"/>
  <c r="J5283" i="7" s="1"/>
  <c r="E5284" i="7"/>
  <c r="F5284" i="7" s="1"/>
  <c r="I5284" i="7" s="1"/>
  <c r="J5284" i="7" s="1"/>
  <c r="E5285" i="7"/>
  <c r="F5285" i="7" s="1"/>
  <c r="I5285" i="7" s="1"/>
  <c r="J5285" i="7" s="1"/>
  <c r="E5286" i="7"/>
  <c r="F5286" i="7" s="1"/>
  <c r="I5286" i="7" s="1"/>
  <c r="J5286" i="7" s="1"/>
  <c r="E5287" i="7"/>
  <c r="F5287" i="7" s="1"/>
  <c r="I5287" i="7" s="1"/>
  <c r="J5287" i="7" s="1"/>
  <c r="E5288" i="7"/>
  <c r="F5288" i="7" s="1"/>
  <c r="I5288" i="7" s="1"/>
  <c r="J5288" i="7" s="1"/>
  <c r="E5289" i="7"/>
  <c r="F5289" i="7" s="1"/>
  <c r="I5289" i="7" s="1"/>
  <c r="J5289" i="7" s="1"/>
  <c r="E5290" i="7"/>
  <c r="F5290" i="7" s="1"/>
  <c r="I5290" i="7" s="1"/>
  <c r="J5290" i="7" s="1"/>
  <c r="E5291" i="7"/>
  <c r="F5291" i="7" s="1"/>
  <c r="I5291" i="7" s="1"/>
  <c r="J5291" i="7" s="1"/>
  <c r="E5292" i="7"/>
  <c r="F5292" i="7" s="1"/>
  <c r="I5292" i="7" s="1"/>
  <c r="J5292" i="7" s="1"/>
  <c r="E5293" i="7"/>
  <c r="F5293" i="7" s="1"/>
  <c r="I5293" i="7" s="1"/>
  <c r="J5293" i="7" s="1"/>
  <c r="E5294" i="7"/>
  <c r="F5294" i="7" s="1"/>
  <c r="I5294" i="7" s="1"/>
  <c r="J5294" i="7" s="1"/>
  <c r="E5295" i="7"/>
  <c r="F5295" i="7" s="1"/>
  <c r="I5295" i="7" s="1"/>
  <c r="J5295" i="7" s="1"/>
  <c r="E5296" i="7"/>
  <c r="F5296" i="7" s="1"/>
  <c r="I5296" i="7" s="1"/>
  <c r="J5296" i="7" s="1"/>
  <c r="E5297" i="7"/>
  <c r="F5297" i="7" s="1"/>
  <c r="I5297" i="7" s="1"/>
  <c r="J5297" i="7" s="1"/>
  <c r="E5298" i="7"/>
  <c r="F5298" i="7" s="1"/>
  <c r="I5298" i="7" s="1"/>
  <c r="J5298" i="7" s="1"/>
  <c r="E5299" i="7"/>
  <c r="F5299" i="7" s="1"/>
  <c r="I5299" i="7" s="1"/>
  <c r="J5299" i="7" s="1"/>
  <c r="E5300" i="7"/>
  <c r="F5300" i="7" s="1"/>
  <c r="I5300" i="7" s="1"/>
  <c r="J5300" i="7" s="1"/>
  <c r="E5301" i="7"/>
  <c r="F5301" i="7" s="1"/>
  <c r="I5301" i="7" s="1"/>
  <c r="J5301" i="7" s="1"/>
  <c r="E5302" i="7"/>
  <c r="F5302" i="7" s="1"/>
  <c r="I5302" i="7" s="1"/>
  <c r="J5302" i="7" s="1"/>
  <c r="E5303" i="7"/>
  <c r="F5303" i="7" s="1"/>
  <c r="I5303" i="7" s="1"/>
  <c r="J5303" i="7" s="1"/>
  <c r="E5304" i="7"/>
  <c r="F5304" i="7" s="1"/>
  <c r="I5304" i="7" s="1"/>
  <c r="J5304" i="7" s="1"/>
  <c r="E5305" i="7"/>
  <c r="F5305" i="7" s="1"/>
  <c r="I5305" i="7" s="1"/>
  <c r="J5305" i="7" s="1"/>
  <c r="E5306" i="7"/>
  <c r="F5306" i="7" s="1"/>
  <c r="I5306" i="7" s="1"/>
  <c r="J5306" i="7" s="1"/>
  <c r="E5307" i="7"/>
  <c r="F5307" i="7" s="1"/>
  <c r="I5307" i="7" s="1"/>
  <c r="J5307" i="7" s="1"/>
  <c r="E5308" i="7"/>
  <c r="F5308" i="7" s="1"/>
  <c r="I5308" i="7" s="1"/>
  <c r="J5308" i="7" s="1"/>
  <c r="E5309" i="7"/>
  <c r="F5309" i="7" s="1"/>
  <c r="I5309" i="7" s="1"/>
  <c r="J5309" i="7" s="1"/>
  <c r="E5310" i="7"/>
  <c r="F5310" i="7" s="1"/>
  <c r="I5310" i="7" s="1"/>
  <c r="J5310" i="7" s="1"/>
  <c r="E5311" i="7"/>
  <c r="F5311" i="7" s="1"/>
  <c r="I5311" i="7" s="1"/>
  <c r="J5311" i="7" s="1"/>
  <c r="E5312" i="7"/>
  <c r="F5312" i="7" s="1"/>
  <c r="I5312" i="7" s="1"/>
  <c r="J5312" i="7" s="1"/>
  <c r="E5313" i="7"/>
  <c r="F5313" i="7" s="1"/>
  <c r="I5313" i="7" s="1"/>
  <c r="J5313" i="7" s="1"/>
  <c r="E5314" i="7"/>
  <c r="F5314" i="7" s="1"/>
  <c r="I5314" i="7" s="1"/>
  <c r="J5314" i="7" s="1"/>
  <c r="E5315" i="7"/>
  <c r="F5315" i="7" s="1"/>
  <c r="I5315" i="7" s="1"/>
  <c r="J5315" i="7" s="1"/>
  <c r="E5316" i="7"/>
  <c r="F5316" i="7" s="1"/>
  <c r="I5316" i="7" s="1"/>
  <c r="J5316" i="7" s="1"/>
  <c r="E5317" i="7"/>
  <c r="F5317" i="7" s="1"/>
  <c r="I5317" i="7" s="1"/>
  <c r="J5317" i="7" s="1"/>
  <c r="E5318" i="7"/>
  <c r="F5318" i="7" s="1"/>
  <c r="I5318" i="7" s="1"/>
  <c r="J5318" i="7" s="1"/>
  <c r="E5319" i="7"/>
  <c r="F5319" i="7" s="1"/>
  <c r="I5319" i="7" s="1"/>
  <c r="J5319" i="7" s="1"/>
  <c r="E5320" i="7"/>
  <c r="F5320" i="7" s="1"/>
  <c r="I5320" i="7" s="1"/>
  <c r="J5320" i="7" s="1"/>
  <c r="E5321" i="7"/>
  <c r="F5321" i="7" s="1"/>
  <c r="I5321" i="7" s="1"/>
  <c r="J5321" i="7" s="1"/>
  <c r="E5322" i="7"/>
  <c r="F5322" i="7" s="1"/>
  <c r="I5322" i="7" s="1"/>
  <c r="J5322" i="7" s="1"/>
  <c r="E5323" i="7"/>
  <c r="F5323" i="7" s="1"/>
  <c r="I5323" i="7" s="1"/>
  <c r="J5323" i="7" s="1"/>
  <c r="E5324" i="7"/>
  <c r="F5324" i="7" s="1"/>
  <c r="I5324" i="7" s="1"/>
  <c r="J5324" i="7" s="1"/>
  <c r="E5325" i="7"/>
  <c r="F5325" i="7" s="1"/>
  <c r="I5325" i="7" s="1"/>
  <c r="J5325" i="7" s="1"/>
  <c r="E5326" i="7"/>
  <c r="F5326" i="7" s="1"/>
  <c r="I5326" i="7" s="1"/>
  <c r="J5326" i="7" s="1"/>
  <c r="E5327" i="7"/>
  <c r="F5327" i="7" s="1"/>
  <c r="I5327" i="7" s="1"/>
  <c r="J5327" i="7" s="1"/>
  <c r="E5328" i="7"/>
  <c r="F5328" i="7" s="1"/>
  <c r="I5328" i="7" s="1"/>
  <c r="J5328" i="7" s="1"/>
  <c r="E5329" i="7"/>
  <c r="F5329" i="7" s="1"/>
  <c r="I5329" i="7" s="1"/>
  <c r="J5329" i="7" s="1"/>
  <c r="E5330" i="7"/>
  <c r="F5330" i="7" s="1"/>
  <c r="I5330" i="7" s="1"/>
  <c r="J5330" i="7" s="1"/>
  <c r="E5331" i="7"/>
  <c r="F5331" i="7" s="1"/>
  <c r="I5331" i="7" s="1"/>
  <c r="J5331" i="7" s="1"/>
  <c r="E5332" i="7"/>
  <c r="F5332" i="7" s="1"/>
  <c r="I5332" i="7" s="1"/>
  <c r="J5332" i="7" s="1"/>
  <c r="E5333" i="7"/>
  <c r="F5333" i="7" s="1"/>
  <c r="I5333" i="7" s="1"/>
  <c r="J5333" i="7" s="1"/>
  <c r="E5334" i="7"/>
  <c r="F5334" i="7" s="1"/>
  <c r="I5334" i="7" s="1"/>
  <c r="J5334" i="7" s="1"/>
  <c r="E5335" i="7"/>
  <c r="F5335" i="7" s="1"/>
  <c r="I5335" i="7" s="1"/>
  <c r="J5335" i="7" s="1"/>
  <c r="E5336" i="7"/>
  <c r="F5336" i="7" s="1"/>
  <c r="I5336" i="7" s="1"/>
  <c r="J5336" i="7" s="1"/>
  <c r="E5337" i="7"/>
  <c r="F5337" i="7" s="1"/>
  <c r="I5337" i="7" s="1"/>
  <c r="J5337" i="7" s="1"/>
  <c r="E5338" i="7"/>
  <c r="F5338" i="7" s="1"/>
  <c r="I5338" i="7" s="1"/>
  <c r="J5338" i="7" s="1"/>
  <c r="E5339" i="7"/>
  <c r="F5339" i="7" s="1"/>
  <c r="I5339" i="7" s="1"/>
  <c r="J5339" i="7" s="1"/>
  <c r="E5340" i="7"/>
  <c r="F5340" i="7" s="1"/>
  <c r="I5340" i="7" s="1"/>
  <c r="J5340" i="7" s="1"/>
  <c r="E5341" i="7"/>
  <c r="F5341" i="7" s="1"/>
  <c r="I5341" i="7" s="1"/>
  <c r="J5341" i="7" s="1"/>
  <c r="E5342" i="7"/>
  <c r="F5342" i="7" s="1"/>
  <c r="I5342" i="7" s="1"/>
  <c r="J5342" i="7" s="1"/>
  <c r="E5343" i="7"/>
  <c r="F5343" i="7" s="1"/>
  <c r="I5343" i="7" s="1"/>
  <c r="J5343" i="7" s="1"/>
  <c r="E5344" i="7"/>
  <c r="F5344" i="7" s="1"/>
  <c r="I5344" i="7" s="1"/>
  <c r="J5344" i="7" s="1"/>
  <c r="E5345" i="7"/>
  <c r="F5345" i="7" s="1"/>
  <c r="I5345" i="7" s="1"/>
  <c r="J5345" i="7" s="1"/>
  <c r="E5346" i="7"/>
  <c r="F5346" i="7" s="1"/>
  <c r="I5346" i="7" s="1"/>
  <c r="J5346" i="7" s="1"/>
  <c r="E5347" i="7"/>
  <c r="F5347" i="7" s="1"/>
  <c r="I5347" i="7" s="1"/>
  <c r="J5347" i="7" s="1"/>
  <c r="E5348" i="7"/>
  <c r="F5348" i="7" s="1"/>
  <c r="I5348" i="7" s="1"/>
  <c r="J5348" i="7" s="1"/>
  <c r="E5349" i="7"/>
  <c r="F5349" i="7" s="1"/>
  <c r="I5349" i="7" s="1"/>
  <c r="J5349" i="7" s="1"/>
  <c r="E5350" i="7"/>
  <c r="F5350" i="7" s="1"/>
  <c r="I5350" i="7" s="1"/>
  <c r="J5350" i="7" s="1"/>
  <c r="E5351" i="7"/>
  <c r="F5351" i="7" s="1"/>
  <c r="I5351" i="7" s="1"/>
  <c r="J5351" i="7" s="1"/>
  <c r="E5352" i="7"/>
  <c r="F5352" i="7" s="1"/>
  <c r="I5352" i="7" s="1"/>
  <c r="J5352" i="7" s="1"/>
  <c r="E5353" i="7"/>
  <c r="F5353" i="7" s="1"/>
  <c r="I5353" i="7" s="1"/>
  <c r="J5353" i="7" s="1"/>
  <c r="E5354" i="7"/>
  <c r="F5354" i="7" s="1"/>
  <c r="I5354" i="7" s="1"/>
  <c r="J5354" i="7" s="1"/>
  <c r="E5355" i="7"/>
  <c r="F5355" i="7" s="1"/>
  <c r="I5355" i="7" s="1"/>
  <c r="J5355" i="7" s="1"/>
  <c r="E5356" i="7"/>
  <c r="F5356" i="7" s="1"/>
  <c r="I5356" i="7" s="1"/>
  <c r="J5356" i="7" s="1"/>
  <c r="E5357" i="7"/>
  <c r="F5357" i="7" s="1"/>
  <c r="I5357" i="7" s="1"/>
  <c r="J5357" i="7" s="1"/>
  <c r="E5358" i="7"/>
  <c r="F5358" i="7" s="1"/>
  <c r="I5358" i="7" s="1"/>
  <c r="J5358" i="7" s="1"/>
  <c r="E5359" i="7"/>
  <c r="F5359" i="7" s="1"/>
  <c r="I5359" i="7" s="1"/>
  <c r="J5359" i="7" s="1"/>
  <c r="E5360" i="7"/>
  <c r="F5360" i="7" s="1"/>
  <c r="I5360" i="7" s="1"/>
  <c r="J5360" i="7" s="1"/>
  <c r="E5361" i="7"/>
  <c r="F5361" i="7" s="1"/>
  <c r="I5361" i="7" s="1"/>
  <c r="J5361" i="7" s="1"/>
  <c r="E5362" i="7"/>
  <c r="F5362" i="7" s="1"/>
  <c r="I5362" i="7" s="1"/>
  <c r="J5362" i="7" s="1"/>
  <c r="E5363" i="7"/>
  <c r="F5363" i="7" s="1"/>
  <c r="I5363" i="7" s="1"/>
  <c r="J5363" i="7" s="1"/>
  <c r="E5364" i="7"/>
  <c r="F5364" i="7" s="1"/>
  <c r="I5364" i="7" s="1"/>
  <c r="J5364" i="7" s="1"/>
  <c r="E5365" i="7"/>
  <c r="F5365" i="7" s="1"/>
  <c r="I5365" i="7" s="1"/>
  <c r="J5365" i="7" s="1"/>
  <c r="E5366" i="7"/>
  <c r="F5366" i="7" s="1"/>
  <c r="I5366" i="7" s="1"/>
  <c r="J5366" i="7" s="1"/>
  <c r="E5367" i="7"/>
  <c r="F5367" i="7" s="1"/>
  <c r="I5367" i="7" s="1"/>
  <c r="J5367" i="7" s="1"/>
  <c r="E5368" i="7"/>
  <c r="F5368" i="7" s="1"/>
  <c r="I5368" i="7" s="1"/>
  <c r="J5368" i="7" s="1"/>
  <c r="E5369" i="7"/>
  <c r="F5369" i="7" s="1"/>
  <c r="I5369" i="7" s="1"/>
  <c r="J5369" i="7" s="1"/>
  <c r="E5370" i="7"/>
  <c r="F5370" i="7" s="1"/>
  <c r="I5370" i="7" s="1"/>
  <c r="J5370" i="7" s="1"/>
  <c r="E5371" i="7"/>
  <c r="F5371" i="7" s="1"/>
  <c r="I5371" i="7" s="1"/>
  <c r="J5371" i="7" s="1"/>
  <c r="E5372" i="7"/>
  <c r="F5372" i="7" s="1"/>
  <c r="I5372" i="7" s="1"/>
  <c r="J5372" i="7" s="1"/>
  <c r="E5373" i="7"/>
  <c r="F5373" i="7" s="1"/>
  <c r="I5373" i="7" s="1"/>
  <c r="J5373" i="7" s="1"/>
  <c r="E5374" i="7"/>
  <c r="F5374" i="7" s="1"/>
  <c r="I5374" i="7" s="1"/>
  <c r="J5374" i="7" s="1"/>
  <c r="E5375" i="7"/>
  <c r="F5375" i="7" s="1"/>
  <c r="I5375" i="7" s="1"/>
  <c r="J5375" i="7" s="1"/>
  <c r="E5376" i="7"/>
  <c r="F5376" i="7" s="1"/>
  <c r="I5376" i="7" s="1"/>
  <c r="J5376" i="7" s="1"/>
  <c r="E5377" i="7"/>
  <c r="F5377" i="7" s="1"/>
  <c r="I5377" i="7" s="1"/>
  <c r="J5377" i="7" s="1"/>
  <c r="E5378" i="7"/>
  <c r="F5378" i="7" s="1"/>
  <c r="I5378" i="7" s="1"/>
  <c r="J5378" i="7" s="1"/>
  <c r="E5379" i="7"/>
  <c r="F5379" i="7" s="1"/>
  <c r="I5379" i="7" s="1"/>
  <c r="J5379" i="7" s="1"/>
  <c r="E5380" i="7"/>
  <c r="F5380" i="7" s="1"/>
  <c r="I5380" i="7" s="1"/>
  <c r="J5380" i="7" s="1"/>
  <c r="E5381" i="7"/>
  <c r="F5381" i="7" s="1"/>
  <c r="I5381" i="7" s="1"/>
  <c r="J5381" i="7" s="1"/>
  <c r="E5382" i="7"/>
  <c r="F5382" i="7" s="1"/>
  <c r="I5382" i="7" s="1"/>
  <c r="J5382" i="7" s="1"/>
  <c r="E5383" i="7"/>
  <c r="F5383" i="7" s="1"/>
  <c r="I5383" i="7" s="1"/>
  <c r="J5383" i="7" s="1"/>
  <c r="E5384" i="7"/>
  <c r="F5384" i="7" s="1"/>
  <c r="I5384" i="7" s="1"/>
  <c r="J5384" i="7" s="1"/>
  <c r="E5385" i="7"/>
  <c r="F5385" i="7" s="1"/>
  <c r="I5385" i="7" s="1"/>
  <c r="J5385" i="7" s="1"/>
  <c r="E5386" i="7"/>
  <c r="F5386" i="7" s="1"/>
  <c r="I5386" i="7" s="1"/>
  <c r="J5386" i="7" s="1"/>
  <c r="E5387" i="7"/>
  <c r="F5387" i="7" s="1"/>
  <c r="I5387" i="7" s="1"/>
  <c r="J5387" i="7" s="1"/>
  <c r="E5388" i="7"/>
  <c r="F5388" i="7" s="1"/>
  <c r="I5388" i="7" s="1"/>
  <c r="J5388" i="7" s="1"/>
  <c r="E5389" i="7"/>
  <c r="F5389" i="7" s="1"/>
  <c r="I5389" i="7" s="1"/>
  <c r="J5389" i="7" s="1"/>
  <c r="E5390" i="7"/>
  <c r="F5390" i="7" s="1"/>
  <c r="I5390" i="7" s="1"/>
  <c r="J5390" i="7" s="1"/>
  <c r="E5391" i="7"/>
  <c r="F5391" i="7" s="1"/>
  <c r="I5391" i="7" s="1"/>
  <c r="J5391" i="7" s="1"/>
  <c r="E5392" i="7"/>
  <c r="F5392" i="7" s="1"/>
  <c r="I5392" i="7" s="1"/>
  <c r="J5392" i="7" s="1"/>
  <c r="E5393" i="7"/>
  <c r="F5393" i="7" s="1"/>
  <c r="I5393" i="7" s="1"/>
  <c r="J5393" i="7" s="1"/>
  <c r="E5394" i="7"/>
  <c r="F5394" i="7" s="1"/>
  <c r="I5394" i="7" s="1"/>
  <c r="J5394" i="7" s="1"/>
  <c r="E5395" i="7"/>
  <c r="F5395" i="7" s="1"/>
  <c r="I5395" i="7" s="1"/>
  <c r="J5395" i="7" s="1"/>
  <c r="E5396" i="7"/>
  <c r="F5396" i="7" s="1"/>
  <c r="I5396" i="7" s="1"/>
  <c r="J5396" i="7" s="1"/>
  <c r="E5397" i="7"/>
  <c r="F5397" i="7" s="1"/>
  <c r="I5397" i="7" s="1"/>
  <c r="J5397" i="7" s="1"/>
  <c r="E5398" i="7"/>
  <c r="F5398" i="7" s="1"/>
  <c r="I5398" i="7" s="1"/>
  <c r="J5398" i="7" s="1"/>
  <c r="E5399" i="7"/>
  <c r="F5399" i="7" s="1"/>
  <c r="I5399" i="7" s="1"/>
  <c r="J5399" i="7" s="1"/>
  <c r="E5400" i="7"/>
  <c r="F5400" i="7" s="1"/>
  <c r="I5400" i="7" s="1"/>
  <c r="J5400" i="7" s="1"/>
  <c r="E5401" i="7"/>
  <c r="F5401" i="7" s="1"/>
  <c r="I5401" i="7" s="1"/>
  <c r="J5401" i="7" s="1"/>
  <c r="E5402" i="7"/>
  <c r="F5402" i="7" s="1"/>
  <c r="I5402" i="7" s="1"/>
  <c r="J5402" i="7" s="1"/>
  <c r="E5403" i="7"/>
  <c r="F5403" i="7" s="1"/>
  <c r="I5403" i="7" s="1"/>
  <c r="J5403" i="7" s="1"/>
  <c r="E5404" i="7"/>
  <c r="F5404" i="7" s="1"/>
  <c r="I5404" i="7" s="1"/>
  <c r="J5404" i="7" s="1"/>
  <c r="E5405" i="7"/>
  <c r="F5405" i="7" s="1"/>
  <c r="I5405" i="7" s="1"/>
  <c r="J5405" i="7" s="1"/>
  <c r="E5406" i="7"/>
  <c r="F5406" i="7" s="1"/>
  <c r="I5406" i="7" s="1"/>
  <c r="J5406" i="7" s="1"/>
  <c r="E5407" i="7"/>
  <c r="F5407" i="7" s="1"/>
  <c r="I5407" i="7" s="1"/>
  <c r="J5407" i="7" s="1"/>
  <c r="E5408" i="7"/>
  <c r="F5408" i="7" s="1"/>
  <c r="I5408" i="7" s="1"/>
  <c r="J5408" i="7" s="1"/>
  <c r="E5409" i="7"/>
  <c r="F5409" i="7" s="1"/>
  <c r="I5409" i="7" s="1"/>
  <c r="J5409" i="7" s="1"/>
  <c r="E5410" i="7"/>
  <c r="F5410" i="7" s="1"/>
  <c r="I5410" i="7" s="1"/>
  <c r="J5410" i="7" s="1"/>
  <c r="E5411" i="7"/>
  <c r="F5411" i="7" s="1"/>
  <c r="I5411" i="7" s="1"/>
  <c r="J5411" i="7" s="1"/>
  <c r="E5412" i="7"/>
  <c r="F5412" i="7" s="1"/>
  <c r="I5412" i="7" s="1"/>
  <c r="J5412" i="7" s="1"/>
  <c r="E5413" i="7"/>
  <c r="F5413" i="7" s="1"/>
  <c r="I5413" i="7" s="1"/>
  <c r="J5413" i="7" s="1"/>
  <c r="E5414" i="7"/>
  <c r="F5414" i="7" s="1"/>
  <c r="I5414" i="7" s="1"/>
  <c r="J5414" i="7" s="1"/>
  <c r="E5415" i="7"/>
  <c r="F5415" i="7" s="1"/>
  <c r="I5415" i="7" s="1"/>
  <c r="J5415" i="7" s="1"/>
  <c r="E5416" i="7"/>
  <c r="F5416" i="7" s="1"/>
  <c r="I5416" i="7" s="1"/>
  <c r="J5416" i="7" s="1"/>
  <c r="E5417" i="7"/>
  <c r="F5417" i="7" s="1"/>
  <c r="I5417" i="7" s="1"/>
  <c r="J5417" i="7" s="1"/>
  <c r="E5418" i="7"/>
  <c r="F5418" i="7" s="1"/>
  <c r="I5418" i="7" s="1"/>
  <c r="J5418" i="7" s="1"/>
  <c r="E5419" i="7"/>
  <c r="F5419" i="7" s="1"/>
  <c r="I5419" i="7" s="1"/>
  <c r="J5419" i="7" s="1"/>
  <c r="E5420" i="7"/>
  <c r="F5420" i="7" s="1"/>
  <c r="I5420" i="7" s="1"/>
  <c r="J5420" i="7" s="1"/>
  <c r="E5421" i="7"/>
  <c r="F5421" i="7" s="1"/>
  <c r="I5421" i="7" s="1"/>
  <c r="J5421" i="7" s="1"/>
  <c r="E5422" i="7"/>
  <c r="F5422" i="7" s="1"/>
  <c r="I5422" i="7" s="1"/>
  <c r="J5422" i="7" s="1"/>
  <c r="E5423" i="7"/>
  <c r="F5423" i="7" s="1"/>
  <c r="I5423" i="7" s="1"/>
  <c r="J5423" i="7" s="1"/>
  <c r="E5424" i="7"/>
  <c r="F5424" i="7" s="1"/>
  <c r="I5424" i="7" s="1"/>
  <c r="J5424" i="7" s="1"/>
  <c r="E5425" i="7"/>
  <c r="F5425" i="7" s="1"/>
  <c r="I5425" i="7" s="1"/>
  <c r="J5425" i="7" s="1"/>
  <c r="E5426" i="7"/>
  <c r="F5426" i="7" s="1"/>
  <c r="I5426" i="7" s="1"/>
  <c r="J5426" i="7" s="1"/>
  <c r="E5427" i="7"/>
  <c r="F5427" i="7" s="1"/>
  <c r="I5427" i="7" s="1"/>
  <c r="J5427" i="7" s="1"/>
  <c r="E5428" i="7"/>
  <c r="F5428" i="7" s="1"/>
  <c r="I5428" i="7" s="1"/>
  <c r="J5428" i="7" s="1"/>
  <c r="E5429" i="7"/>
  <c r="F5429" i="7" s="1"/>
  <c r="I5429" i="7" s="1"/>
  <c r="J5429" i="7" s="1"/>
  <c r="E5430" i="7"/>
  <c r="F5430" i="7" s="1"/>
  <c r="I5430" i="7" s="1"/>
  <c r="J5430" i="7" s="1"/>
  <c r="E5431" i="7"/>
  <c r="F5431" i="7" s="1"/>
  <c r="I5431" i="7" s="1"/>
  <c r="J5431" i="7" s="1"/>
  <c r="E5432" i="7"/>
  <c r="F5432" i="7" s="1"/>
  <c r="I5432" i="7" s="1"/>
  <c r="J5432" i="7" s="1"/>
  <c r="E5433" i="7"/>
  <c r="F5433" i="7" s="1"/>
  <c r="I5433" i="7" s="1"/>
  <c r="J5433" i="7" s="1"/>
  <c r="E5434" i="7"/>
  <c r="F5434" i="7" s="1"/>
  <c r="I5434" i="7" s="1"/>
  <c r="J5434" i="7" s="1"/>
  <c r="E5435" i="7"/>
  <c r="F5435" i="7" s="1"/>
  <c r="I5435" i="7" s="1"/>
  <c r="J5435" i="7" s="1"/>
  <c r="E5436" i="7"/>
  <c r="F5436" i="7" s="1"/>
  <c r="I5436" i="7" s="1"/>
  <c r="J5436" i="7" s="1"/>
  <c r="E5437" i="7"/>
  <c r="F5437" i="7" s="1"/>
  <c r="I5437" i="7" s="1"/>
  <c r="J5437" i="7" s="1"/>
  <c r="E5438" i="7"/>
  <c r="F5438" i="7" s="1"/>
  <c r="I5438" i="7" s="1"/>
  <c r="J5438" i="7" s="1"/>
  <c r="E5439" i="7"/>
  <c r="F5439" i="7" s="1"/>
  <c r="I5439" i="7" s="1"/>
  <c r="J5439" i="7" s="1"/>
  <c r="E5440" i="7"/>
  <c r="F5440" i="7" s="1"/>
  <c r="I5440" i="7" s="1"/>
  <c r="J5440" i="7" s="1"/>
  <c r="E5441" i="7"/>
  <c r="F5441" i="7" s="1"/>
  <c r="I5441" i="7" s="1"/>
  <c r="J5441" i="7" s="1"/>
  <c r="E5442" i="7"/>
  <c r="F5442" i="7" s="1"/>
  <c r="I5442" i="7" s="1"/>
  <c r="J5442" i="7" s="1"/>
  <c r="E5443" i="7"/>
  <c r="F5443" i="7" s="1"/>
  <c r="I5443" i="7" s="1"/>
  <c r="J5443" i="7" s="1"/>
  <c r="E5444" i="7"/>
  <c r="F5444" i="7" s="1"/>
  <c r="I5444" i="7" s="1"/>
  <c r="J5444" i="7" s="1"/>
  <c r="E5445" i="7"/>
  <c r="F5445" i="7" s="1"/>
  <c r="I5445" i="7" s="1"/>
  <c r="J5445" i="7" s="1"/>
  <c r="E5446" i="7"/>
  <c r="F5446" i="7" s="1"/>
  <c r="I5446" i="7" s="1"/>
  <c r="J5446" i="7" s="1"/>
  <c r="E5447" i="7"/>
  <c r="F5447" i="7" s="1"/>
  <c r="I5447" i="7" s="1"/>
  <c r="J5447" i="7" s="1"/>
  <c r="E5448" i="7"/>
  <c r="F5448" i="7" s="1"/>
  <c r="I5448" i="7" s="1"/>
  <c r="J5448" i="7" s="1"/>
  <c r="E5449" i="7"/>
  <c r="F5449" i="7" s="1"/>
  <c r="I5449" i="7" s="1"/>
  <c r="J5449" i="7" s="1"/>
  <c r="E5450" i="7"/>
  <c r="F5450" i="7" s="1"/>
  <c r="I5450" i="7" s="1"/>
  <c r="J5450" i="7" s="1"/>
  <c r="E5451" i="7"/>
  <c r="F5451" i="7" s="1"/>
  <c r="I5451" i="7" s="1"/>
  <c r="J5451" i="7" s="1"/>
  <c r="E5452" i="7"/>
  <c r="F5452" i="7" s="1"/>
  <c r="I5452" i="7" s="1"/>
  <c r="J5452" i="7" s="1"/>
  <c r="E5453" i="7"/>
  <c r="F5453" i="7" s="1"/>
  <c r="I5453" i="7" s="1"/>
  <c r="J5453" i="7" s="1"/>
  <c r="E5454" i="7"/>
  <c r="F5454" i="7" s="1"/>
  <c r="I5454" i="7" s="1"/>
  <c r="J5454" i="7" s="1"/>
  <c r="E5455" i="7"/>
  <c r="F5455" i="7" s="1"/>
  <c r="I5455" i="7" s="1"/>
  <c r="J5455" i="7" s="1"/>
  <c r="E5456" i="7"/>
  <c r="F5456" i="7" s="1"/>
  <c r="I5456" i="7" s="1"/>
  <c r="J5456" i="7" s="1"/>
  <c r="E5457" i="7"/>
  <c r="F5457" i="7" s="1"/>
  <c r="I5457" i="7" s="1"/>
  <c r="J5457" i="7" s="1"/>
  <c r="E5458" i="7"/>
  <c r="F5458" i="7" s="1"/>
  <c r="I5458" i="7" s="1"/>
  <c r="J5458" i="7" s="1"/>
  <c r="E5459" i="7"/>
  <c r="F5459" i="7" s="1"/>
  <c r="I5459" i="7" s="1"/>
  <c r="J5459" i="7" s="1"/>
  <c r="E5460" i="7"/>
  <c r="F5460" i="7" s="1"/>
  <c r="I5460" i="7" s="1"/>
  <c r="J5460" i="7" s="1"/>
  <c r="E5461" i="7"/>
  <c r="F5461" i="7" s="1"/>
  <c r="I5461" i="7" s="1"/>
  <c r="J5461" i="7" s="1"/>
  <c r="E5462" i="7"/>
  <c r="F5462" i="7" s="1"/>
  <c r="I5462" i="7" s="1"/>
  <c r="J5462" i="7" s="1"/>
  <c r="E5463" i="7"/>
  <c r="F5463" i="7" s="1"/>
  <c r="I5463" i="7" s="1"/>
  <c r="J5463" i="7" s="1"/>
  <c r="E5464" i="7"/>
  <c r="F5464" i="7" s="1"/>
  <c r="I5464" i="7" s="1"/>
  <c r="J5464" i="7" s="1"/>
  <c r="E5465" i="7"/>
  <c r="F5465" i="7" s="1"/>
  <c r="I5465" i="7" s="1"/>
  <c r="J5465" i="7" s="1"/>
  <c r="E5466" i="7"/>
  <c r="F5466" i="7" s="1"/>
  <c r="I5466" i="7" s="1"/>
  <c r="J5466" i="7" s="1"/>
  <c r="E5467" i="7"/>
  <c r="F5467" i="7" s="1"/>
  <c r="I5467" i="7" s="1"/>
  <c r="J5467" i="7" s="1"/>
  <c r="E5468" i="7"/>
  <c r="F5468" i="7" s="1"/>
  <c r="I5468" i="7" s="1"/>
  <c r="J5468" i="7" s="1"/>
  <c r="E5469" i="7"/>
  <c r="F5469" i="7" s="1"/>
  <c r="I5469" i="7" s="1"/>
  <c r="J5469" i="7" s="1"/>
  <c r="E5470" i="7"/>
  <c r="F5470" i="7" s="1"/>
  <c r="I5470" i="7" s="1"/>
  <c r="J5470" i="7" s="1"/>
  <c r="E5471" i="7"/>
  <c r="F5471" i="7" s="1"/>
  <c r="I5471" i="7" s="1"/>
  <c r="J5471" i="7" s="1"/>
  <c r="E5472" i="7"/>
  <c r="F5472" i="7" s="1"/>
  <c r="I5472" i="7" s="1"/>
  <c r="J5472" i="7" s="1"/>
  <c r="E5473" i="7"/>
  <c r="F5473" i="7" s="1"/>
  <c r="I5473" i="7" s="1"/>
  <c r="J5473" i="7" s="1"/>
  <c r="E5474" i="7"/>
  <c r="F5474" i="7" s="1"/>
  <c r="I5474" i="7" s="1"/>
  <c r="J5474" i="7" s="1"/>
  <c r="E5475" i="7"/>
  <c r="F5475" i="7" s="1"/>
  <c r="I5475" i="7" s="1"/>
  <c r="J5475" i="7" s="1"/>
  <c r="E5476" i="7"/>
  <c r="F5476" i="7" s="1"/>
  <c r="I5476" i="7" s="1"/>
  <c r="J5476" i="7" s="1"/>
  <c r="E5477" i="7"/>
  <c r="F5477" i="7" s="1"/>
  <c r="I5477" i="7" s="1"/>
  <c r="J5477" i="7" s="1"/>
  <c r="E5478" i="7"/>
  <c r="F5478" i="7" s="1"/>
  <c r="I5478" i="7" s="1"/>
  <c r="J5478" i="7" s="1"/>
  <c r="E5479" i="7"/>
  <c r="F5479" i="7" s="1"/>
  <c r="I5479" i="7" s="1"/>
  <c r="J5479" i="7" s="1"/>
  <c r="E5480" i="7"/>
  <c r="F5480" i="7" s="1"/>
  <c r="I5480" i="7" s="1"/>
  <c r="J5480" i="7" s="1"/>
  <c r="E5481" i="7"/>
  <c r="F5481" i="7" s="1"/>
  <c r="I5481" i="7" s="1"/>
  <c r="J5481" i="7" s="1"/>
  <c r="E5482" i="7"/>
  <c r="F5482" i="7" s="1"/>
  <c r="I5482" i="7" s="1"/>
  <c r="J5482" i="7" s="1"/>
  <c r="E5483" i="7"/>
  <c r="F5483" i="7" s="1"/>
  <c r="I5483" i="7" s="1"/>
  <c r="J5483" i="7" s="1"/>
  <c r="E5484" i="7"/>
  <c r="F5484" i="7" s="1"/>
  <c r="I5484" i="7" s="1"/>
  <c r="J5484" i="7" s="1"/>
  <c r="E5485" i="7"/>
  <c r="F5485" i="7" s="1"/>
  <c r="I5485" i="7" s="1"/>
  <c r="J5485" i="7" s="1"/>
  <c r="E5486" i="7"/>
  <c r="F5486" i="7" s="1"/>
  <c r="I5486" i="7" s="1"/>
  <c r="J5486" i="7" s="1"/>
  <c r="E5487" i="7"/>
  <c r="F5487" i="7" s="1"/>
  <c r="I5487" i="7" s="1"/>
  <c r="J5487" i="7" s="1"/>
  <c r="E5488" i="7"/>
  <c r="F5488" i="7" s="1"/>
  <c r="I5488" i="7" s="1"/>
  <c r="J5488" i="7" s="1"/>
  <c r="E5489" i="7"/>
  <c r="F5489" i="7" s="1"/>
  <c r="I5489" i="7" s="1"/>
  <c r="J5489" i="7" s="1"/>
  <c r="E5490" i="7"/>
  <c r="F5490" i="7" s="1"/>
  <c r="I5490" i="7" s="1"/>
  <c r="J5490" i="7" s="1"/>
  <c r="E5491" i="7"/>
  <c r="F5491" i="7" s="1"/>
  <c r="I5491" i="7" s="1"/>
  <c r="J5491" i="7" s="1"/>
  <c r="E5492" i="7"/>
  <c r="F5492" i="7" s="1"/>
  <c r="I5492" i="7" s="1"/>
  <c r="J5492" i="7" s="1"/>
  <c r="E5493" i="7"/>
  <c r="F5493" i="7" s="1"/>
  <c r="I5493" i="7" s="1"/>
  <c r="J5493" i="7" s="1"/>
  <c r="E5494" i="7"/>
  <c r="F5494" i="7" s="1"/>
  <c r="I5494" i="7" s="1"/>
  <c r="J5494" i="7" s="1"/>
  <c r="E5495" i="7"/>
  <c r="F5495" i="7" s="1"/>
  <c r="I5495" i="7" s="1"/>
  <c r="J5495" i="7" s="1"/>
  <c r="E5496" i="7"/>
  <c r="F5496" i="7" s="1"/>
  <c r="I5496" i="7" s="1"/>
  <c r="J5496" i="7" s="1"/>
  <c r="E5497" i="7"/>
  <c r="F5497" i="7" s="1"/>
  <c r="I5497" i="7" s="1"/>
  <c r="J5497" i="7" s="1"/>
  <c r="E5498" i="7"/>
  <c r="F5498" i="7" s="1"/>
  <c r="I5498" i="7" s="1"/>
  <c r="J5498" i="7" s="1"/>
  <c r="E5499" i="7"/>
  <c r="F5499" i="7" s="1"/>
  <c r="I5499" i="7" s="1"/>
  <c r="J5499" i="7" s="1"/>
  <c r="E5500" i="7"/>
  <c r="F5500" i="7" s="1"/>
  <c r="I5500" i="7" s="1"/>
  <c r="J5500" i="7" s="1"/>
  <c r="E5501" i="7"/>
  <c r="F5501" i="7" s="1"/>
  <c r="I5501" i="7" s="1"/>
  <c r="J5501" i="7" s="1"/>
  <c r="E5502" i="7"/>
  <c r="F5502" i="7" s="1"/>
  <c r="I5502" i="7" s="1"/>
  <c r="J5502" i="7" s="1"/>
  <c r="E5503" i="7"/>
  <c r="F5503" i="7" s="1"/>
  <c r="I5503" i="7" s="1"/>
  <c r="J5503" i="7" s="1"/>
  <c r="E5504" i="7"/>
  <c r="F5504" i="7" s="1"/>
  <c r="I5504" i="7" s="1"/>
  <c r="J5504" i="7" s="1"/>
  <c r="E5505" i="7"/>
  <c r="F5505" i="7" s="1"/>
  <c r="I5505" i="7" s="1"/>
  <c r="J5505" i="7" s="1"/>
  <c r="E5506" i="7"/>
  <c r="F5506" i="7" s="1"/>
  <c r="I5506" i="7" s="1"/>
  <c r="J5506" i="7" s="1"/>
  <c r="E5507" i="7"/>
  <c r="F5507" i="7" s="1"/>
  <c r="I5507" i="7" s="1"/>
  <c r="J5507" i="7" s="1"/>
  <c r="E5508" i="7"/>
  <c r="F5508" i="7" s="1"/>
  <c r="I5508" i="7" s="1"/>
  <c r="J5508" i="7" s="1"/>
  <c r="E5509" i="7"/>
  <c r="F5509" i="7" s="1"/>
  <c r="I5509" i="7" s="1"/>
  <c r="J5509" i="7" s="1"/>
  <c r="E5510" i="7"/>
  <c r="F5510" i="7" s="1"/>
  <c r="I5510" i="7" s="1"/>
  <c r="J5510" i="7" s="1"/>
  <c r="E5511" i="7"/>
  <c r="F5511" i="7" s="1"/>
  <c r="I5511" i="7" s="1"/>
  <c r="J5511" i="7" s="1"/>
  <c r="E5512" i="7"/>
  <c r="F5512" i="7" s="1"/>
  <c r="I5512" i="7" s="1"/>
  <c r="J5512" i="7" s="1"/>
  <c r="E5513" i="7"/>
  <c r="F5513" i="7" s="1"/>
  <c r="I5513" i="7" s="1"/>
  <c r="J5513" i="7" s="1"/>
  <c r="E5514" i="7"/>
  <c r="F5514" i="7" s="1"/>
  <c r="I5514" i="7" s="1"/>
  <c r="J5514" i="7" s="1"/>
  <c r="E5515" i="7"/>
  <c r="F5515" i="7" s="1"/>
  <c r="I5515" i="7" s="1"/>
  <c r="J5515" i="7" s="1"/>
  <c r="E5516" i="7"/>
  <c r="F5516" i="7" s="1"/>
  <c r="I5516" i="7" s="1"/>
  <c r="J5516" i="7" s="1"/>
  <c r="E5517" i="7"/>
  <c r="F5517" i="7" s="1"/>
  <c r="I5517" i="7" s="1"/>
  <c r="J5517" i="7" s="1"/>
  <c r="E5518" i="7"/>
  <c r="F5518" i="7" s="1"/>
  <c r="I5518" i="7" s="1"/>
  <c r="J5518" i="7" s="1"/>
  <c r="E5519" i="7"/>
  <c r="F5519" i="7" s="1"/>
  <c r="I5519" i="7" s="1"/>
  <c r="J5519" i="7" s="1"/>
  <c r="E5520" i="7"/>
  <c r="F5520" i="7" s="1"/>
  <c r="I5520" i="7" s="1"/>
  <c r="J5520" i="7" s="1"/>
  <c r="E5521" i="7"/>
  <c r="F5521" i="7" s="1"/>
  <c r="I5521" i="7" s="1"/>
  <c r="J5521" i="7" s="1"/>
  <c r="E5522" i="7"/>
  <c r="F5522" i="7" s="1"/>
  <c r="I5522" i="7" s="1"/>
  <c r="J5522" i="7" s="1"/>
  <c r="E5523" i="7"/>
  <c r="F5523" i="7" s="1"/>
  <c r="I5523" i="7" s="1"/>
  <c r="J5523" i="7" s="1"/>
  <c r="E5524" i="7"/>
  <c r="F5524" i="7" s="1"/>
  <c r="I5524" i="7" s="1"/>
  <c r="J5524" i="7" s="1"/>
  <c r="E5525" i="7"/>
  <c r="F5525" i="7" s="1"/>
  <c r="I5525" i="7" s="1"/>
  <c r="J5525" i="7" s="1"/>
  <c r="E5526" i="7"/>
  <c r="F5526" i="7" s="1"/>
  <c r="I5526" i="7" s="1"/>
  <c r="J5526" i="7" s="1"/>
  <c r="E5527" i="7"/>
  <c r="F5527" i="7" s="1"/>
  <c r="I5527" i="7" s="1"/>
  <c r="J5527" i="7" s="1"/>
  <c r="E5528" i="7"/>
  <c r="F5528" i="7" s="1"/>
  <c r="I5528" i="7" s="1"/>
  <c r="J5528" i="7" s="1"/>
  <c r="E5529" i="7"/>
  <c r="F5529" i="7" s="1"/>
  <c r="I5529" i="7" s="1"/>
  <c r="J5529" i="7" s="1"/>
  <c r="E5530" i="7"/>
  <c r="F5530" i="7" s="1"/>
  <c r="I5530" i="7" s="1"/>
  <c r="J5530" i="7" s="1"/>
  <c r="E5531" i="7"/>
  <c r="F5531" i="7" s="1"/>
  <c r="I5531" i="7" s="1"/>
  <c r="J5531" i="7" s="1"/>
  <c r="E5532" i="7"/>
  <c r="F5532" i="7" s="1"/>
  <c r="I5532" i="7" s="1"/>
  <c r="J5532" i="7" s="1"/>
  <c r="E5533" i="7"/>
  <c r="F5533" i="7" s="1"/>
  <c r="I5533" i="7" s="1"/>
  <c r="J5533" i="7" s="1"/>
  <c r="E5534" i="7"/>
  <c r="F5534" i="7" s="1"/>
  <c r="I5534" i="7" s="1"/>
  <c r="J5534" i="7" s="1"/>
  <c r="E5535" i="7"/>
  <c r="F5535" i="7" s="1"/>
  <c r="I5535" i="7" s="1"/>
  <c r="J5535" i="7" s="1"/>
  <c r="E5536" i="7"/>
  <c r="F5536" i="7" s="1"/>
  <c r="I5536" i="7" s="1"/>
  <c r="J5536" i="7" s="1"/>
  <c r="E5537" i="7"/>
  <c r="F5537" i="7" s="1"/>
  <c r="I5537" i="7" s="1"/>
  <c r="J5537" i="7" s="1"/>
  <c r="E5538" i="7"/>
  <c r="F5538" i="7" s="1"/>
  <c r="I5538" i="7" s="1"/>
  <c r="J5538" i="7" s="1"/>
  <c r="E5539" i="7"/>
  <c r="F5539" i="7" s="1"/>
  <c r="I5539" i="7" s="1"/>
  <c r="J5539" i="7" s="1"/>
  <c r="E5540" i="7"/>
  <c r="F5540" i="7" s="1"/>
  <c r="I5540" i="7" s="1"/>
  <c r="J5540" i="7" s="1"/>
  <c r="E5541" i="7"/>
  <c r="F5541" i="7" s="1"/>
  <c r="I5541" i="7" s="1"/>
  <c r="J5541" i="7" s="1"/>
  <c r="E5542" i="7"/>
  <c r="F5542" i="7" s="1"/>
  <c r="I5542" i="7" s="1"/>
  <c r="J5542" i="7" s="1"/>
  <c r="E5543" i="7"/>
  <c r="F5543" i="7" s="1"/>
  <c r="I5543" i="7" s="1"/>
  <c r="J5543" i="7" s="1"/>
  <c r="E5544" i="7"/>
  <c r="F5544" i="7" s="1"/>
  <c r="I5544" i="7" s="1"/>
  <c r="J5544" i="7" s="1"/>
  <c r="E5545" i="7"/>
  <c r="F5545" i="7" s="1"/>
  <c r="I5545" i="7" s="1"/>
  <c r="J5545" i="7" s="1"/>
  <c r="E5546" i="7"/>
  <c r="F5546" i="7" s="1"/>
  <c r="I5546" i="7" s="1"/>
  <c r="J5546" i="7" s="1"/>
  <c r="E5547" i="7"/>
  <c r="F5547" i="7" s="1"/>
  <c r="I5547" i="7" s="1"/>
  <c r="J5547" i="7" s="1"/>
  <c r="E5548" i="7"/>
  <c r="F5548" i="7" s="1"/>
  <c r="I5548" i="7" s="1"/>
  <c r="J5548" i="7" s="1"/>
  <c r="E5549" i="7"/>
  <c r="F5549" i="7" s="1"/>
  <c r="I5549" i="7" s="1"/>
  <c r="J5549" i="7" s="1"/>
  <c r="E5550" i="7"/>
  <c r="F5550" i="7" s="1"/>
  <c r="I5550" i="7" s="1"/>
  <c r="J5550" i="7" s="1"/>
  <c r="E5551" i="7"/>
  <c r="F5551" i="7" s="1"/>
  <c r="I5551" i="7" s="1"/>
  <c r="J5551" i="7" s="1"/>
  <c r="E5552" i="7"/>
  <c r="F5552" i="7" s="1"/>
  <c r="I5552" i="7" s="1"/>
  <c r="J5552" i="7" s="1"/>
  <c r="E5553" i="7"/>
  <c r="F5553" i="7" s="1"/>
  <c r="I5553" i="7" s="1"/>
  <c r="J5553" i="7" s="1"/>
  <c r="E5554" i="7"/>
  <c r="F5554" i="7" s="1"/>
  <c r="I5554" i="7" s="1"/>
  <c r="J5554" i="7" s="1"/>
  <c r="E5555" i="7"/>
  <c r="F5555" i="7" s="1"/>
  <c r="I5555" i="7" s="1"/>
  <c r="J5555" i="7" s="1"/>
  <c r="E5556" i="7"/>
  <c r="F5556" i="7" s="1"/>
  <c r="I5556" i="7" s="1"/>
  <c r="J5556" i="7" s="1"/>
  <c r="E5557" i="7"/>
  <c r="F5557" i="7" s="1"/>
  <c r="I5557" i="7" s="1"/>
  <c r="J5557" i="7" s="1"/>
  <c r="E5558" i="7"/>
  <c r="F5558" i="7" s="1"/>
  <c r="I5558" i="7" s="1"/>
  <c r="J5558" i="7" s="1"/>
  <c r="E5559" i="7"/>
  <c r="F5559" i="7" s="1"/>
  <c r="I5559" i="7" s="1"/>
  <c r="J5559" i="7" s="1"/>
  <c r="E5560" i="7"/>
  <c r="F5560" i="7" s="1"/>
  <c r="I5560" i="7" s="1"/>
  <c r="J5560" i="7" s="1"/>
  <c r="E5561" i="7"/>
  <c r="F5561" i="7" s="1"/>
  <c r="I5561" i="7" s="1"/>
  <c r="J5561" i="7" s="1"/>
  <c r="E5562" i="7"/>
  <c r="F5562" i="7" s="1"/>
  <c r="I5562" i="7" s="1"/>
  <c r="J5562" i="7" s="1"/>
  <c r="E5563" i="7"/>
  <c r="F5563" i="7" s="1"/>
  <c r="I5563" i="7" s="1"/>
  <c r="J5563" i="7" s="1"/>
  <c r="E5564" i="7"/>
  <c r="F5564" i="7" s="1"/>
  <c r="I5564" i="7" s="1"/>
  <c r="J5564" i="7" s="1"/>
  <c r="E5565" i="7"/>
  <c r="F5565" i="7" s="1"/>
  <c r="I5565" i="7" s="1"/>
  <c r="J5565" i="7" s="1"/>
  <c r="E5566" i="7"/>
  <c r="F5566" i="7" s="1"/>
  <c r="I5566" i="7" s="1"/>
  <c r="J5566" i="7" s="1"/>
  <c r="E5567" i="7"/>
  <c r="F5567" i="7" s="1"/>
  <c r="I5567" i="7" s="1"/>
  <c r="J5567" i="7" s="1"/>
  <c r="E5568" i="7"/>
  <c r="F5568" i="7" s="1"/>
  <c r="I5568" i="7" s="1"/>
  <c r="J5568" i="7" s="1"/>
  <c r="E5569" i="7"/>
  <c r="F5569" i="7" s="1"/>
  <c r="I5569" i="7" s="1"/>
  <c r="J5569" i="7" s="1"/>
  <c r="E5570" i="7"/>
  <c r="F5570" i="7" s="1"/>
  <c r="I5570" i="7" s="1"/>
  <c r="J5570" i="7" s="1"/>
  <c r="E5571" i="7"/>
  <c r="F5571" i="7" s="1"/>
  <c r="I5571" i="7" s="1"/>
  <c r="J5571" i="7" s="1"/>
  <c r="E5572" i="7"/>
  <c r="F5572" i="7" s="1"/>
  <c r="I5572" i="7" s="1"/>
  <c r="J5572" i="7" s="1"/>
  <c r="E5573" i="7"/>
  <c r="F5573" i="7" s="1"/>
  <c r="I5573" i="7" s="1"/>
  <c r="J5573" i="7" s="1"/>
  <c r="E5574" i="7"/>
  <c r="F5574" i="7" s="1"/>
  <c r="I5574" i="7" s="1"/>
  <c r="J5574" i="7" s="1"/>
  <c r="E5575" i="7"/>
  <c r="F5575" i="7" s="1"/>
  <c r="I5575" i="7" s="1"/>
  <c r="J5575" i="7" s="1"/>
  <c r="E5576" i="7"/>
  <c r="F5576" i="7" s="1"/>
  <c r="I5576" i="7" s="1"/>
  <c r="J5576" i="7" s="1"/>
  <c r="E5577" i="7"/>
  <c r="F5577" i="7" s="1"/>
  <c r="I5577" i="7" s="1"/>
  <c r="J5577" i="7" s="1"/>
  <c r="E5578" i="7"/>
  <c r="F5578" i="7" s="1"/>
  <c r="I5578" i="7" s="1"/>
  <c r="J5578" i="7" s="1"/>
  <c r="E5579" i="7"/>
  <c r="F5579" i="7" s="1"/>
  <c r="I5579" i="7" s="1"/>
  <c r="J5579" i="7" s="1"/>
  <c r="E5580" i="7"/>
  <c r="F5580" i="7" s="1"/>
  <c r="I5580" i="7" s="1"/>
  <c r="J5580" i="7" s="1"/>
  <c r="E5581" i="7"/>
  <c r="F5581" i="7" s="1"/>
  <c r="I5581" i="7" s="1"/>
  <c r="J5581" i="7" s="1"/>
  <c r="E5582" i="7"/>
  <c r="F5582" i="7" s="1"/>
  <c r="I5582" i="7" s="1"/>
  <c r="J5582" i="7" s="1"/>
  <c r="E5583" i="7"/>
  <c r="F5583" i="7" s="1"/>
  <c r="I5583" i="7" s="1"/>
  <c r="J5583" i="7" s="1"/>
  <c r="E5584" i="7"/>
  <c r="F5584" i="7" s="1"/>
  <c r="I5584" i="7" s="1"/>
  <c r="J5584" i="7" s="1"/>
  <c r="E5585" i="7"/>
  <c r="F5585" i="7" s="1"/>
  <c r="I5585" i="7" s="1"/>
  <c r="J5585" i="7" s="1"/>
  <c r="E5586" i="7"/>
  <c r="F5586" i="7" s="1"/>
  <c r="I5586" i="7" s="1"/>
  <c r="J5586" i="7" s="1"/>
  <c r="E5587" i="7"/>
  <c r="F5587" i="7" s="1"/>
  <c r="I5587" i="7" s="1"/>
  <c r="J5587" i="7" s="1"/>
  <c r="E5588" i="7"/>
  <c r="F5588" i="7" s="1"/>
  <c r="I5588" i="7" s="1"/>
  <c r="J5588" i="7" s="1"/>
  <c r="E5589" i="7"/>
  <c r="F5589" i="7" s="1"/>
  <c r="I5589" i="7" s="1"/>
  <c r="J5589" i="7" s="1"/>
  <c r="E5590" i="7"/>
  <c r="F5590" i="7" s="1"/>
  <c r="I5590" i="7" s="1"/>
  <c r="J5590" i="7" s="1"/>
  <c r="E5591" i="7"/>
  <c r="F5591" i="7" s="1"/>
  <c r="I5591" i="7" s="1"/>
  <c r="J5591" i="7" s="1"/>
  <c r="E5592" i="7"/>
  <c r="F5592" i="7" s="1"/>
  <c r="I5592" i="7" s="1"/>
  <c r="J5592" i="7" s="1"/>
  <c r="E5593" i="7"/>
  <c r="F5593" i="7" s="1"/>
  <c r="I5593" i="7" s="1"/>
  <c r="J5593" i="7" s="1"/>
  <c r="E5594" i="7"/>
  <c r="F5594" i="7" s="1"/>
  <c r="I5594" i="7" s="1"/>
  <c r="J5594" i="7" s="1"/>
  <c r="E5595" i="7"/>
  <c r="F5595" i="7" s="1"/>
  <c r="I5595" i="7" s="1"/>
  <c r="J5595" i="7" s="1"/>
  <c r="E5596" i="7"/>
  <c r="F5596" i="7" s="1"/>
  <c r="I5596" i="7" s="1"/>
  <c r="J5596" i="7" s="1"/>
  <c r="E5597" i="7"/>
  <c r="F5597" i="7" s="1"/>
  <c r="I5597" i="7" s="1"/>
  <c r="J5597" i="7" s="1"/>
  <c r="E5598" i="7"/>
  <c r="F5598" i="7" s="1"/>
  <c r="I5598" i="7" s="1"/>
  <c r="J5598" i="7" s="1"/>
  <c r="E5599" i="7"/>
  <c r="F5599" i="7" s="1"/>
  <c r="I5599" i="7" s="1"/>
  <c r="J5599" i="7" s="1"/>
  <c r="E5600" i="7"/>
  <c r="F5600" i="7" s="1"/>
  <c r="I5600" i="7" s="1"/>
  <c r="J5600" i="7" s="1"/>
  <c r="E5601" i="7"/>
  <c r="F5601" i="7" s="1"/>
  <c r="I5601" i="7" s="1"/>
  <c r="J5601" i="7" s="1"/>
  <c r="E5602" i="7"/>
  <c r="F5602" i="7" s="1"/>
  <c r="I5602" i="7" s="1"/>
  <c r="J5602" i="7" s="1"/>
  <c r="E5603" i="7"/>
  <c r="F5603" i="7" s="1"/>
  <c r="I5603" i="7" s="1"/>
  <c r="J5603" i="7" s="1"/>
  <c r="E5604" i="7"/>
  <c r="F5604" i="7" s="1"/>
  <c r="I5604" i="7" s="1"/>
  <c r="J5604" i="7" s="1"/>
  <c r="E5605" i="7"/>
  <c r="F5605" i="7" s="1"/>
  <c r="I5605" i="7" s="1"/>
  <c r="J5605" i="7" s="1"/>
  <c r="E5606" i="7"/>
  <c r="F5606" i="7" s="1"/>
  <c r="I5606" i="7" s="1"/>
  <c r="J5606" i="7" s="1"/>
  <c r="E5607" i="7"/>
  <c r="F5607" i="7" s="1"/>
  <c r="I5607" i="7" s="1"/>
  <c r="J5607" i="7" s="1"/>
  <c r="E5608" i="7"/>
  <c r="F5608" i="7" s="1"/>
  <c r="I5608" i="7" s="1"/>
  <c r="J5608" i="7" s="1"/>
  <c r="E5609" i="7"/>
  <c r="F5609" i="7" s="1"/>
  <c r="I5609" i="7" s="1"/>
  <c r="J5609" i="7" s="1"/>
  <c r="E5610" i="7"/>
  <c r="F5610" i="7" s="1"/>
  <c r="I5610" i="7" s="1"/>
  <c r="J5610" i="7" s="1"/>
  <c r="E5611" i="7"/>
  <c r="F5611" i="7" s="1"/>
  <c r="I5611" i="7" s="1"/>
  <c r="J5611" i="7" s="1"/>
  <c r="E5612" i="7"/>
  <c r="F5612" i="7" s="1"/>
  <c r="I5612" i="7" s="1"/>
  <c r="J5612" i="7" s="1"/>
  <c r="E5613" i="7"/>
  <c r="F5613" i="7" s="1"/>
  <c r="I5613" i="7" s="1"/>
  <c r="J5613" i="7" s="1"/>
  <c r="E5614" i="7"/>
  <c r="F5614" i="7" s="1"/>
  <c r="I5614" i="7" s="1"/>
  <c r="J5614" i="7" s="1"/>
  <c r="E5615" i="7"/>
  <c r="F5615" i="7" s="1"/>
  <c r="I5615" i="7" s="1"/>
  <c r="J5615" i="7" s="1"/>
  <c r="E5616" i="7"/>
  <c r="F5616" i="7" s="1"/>
  <c r="I5616" i="7" s="1"/>
  <c r="J5616" i="7" s="1"/>
  <c r="E5617" i="7"/>
  <c r="F5617" i="7" s="1"/>
  <c r="I5617" i="7" s="1"/>
  <c r="J5617" i="7" s="1"/>
  <c r="E5618" i="7"/>
  <c r="F5618" i="7" s="1"/>
  <c r="I5618" i="7" s="1"/>
  <c r="J5618" i="7" s="1"/>
  <c r="E5619" i="7"/>
  <c r="F5619" i="7" s="1"/>
  <c r="I5619" i="7" s="1"/>
  <c r="J5619" i="7" s="1"/>
  <c r="E5620" i="7"/>
  <c r="F5620" i="7" s="1"/>
  <c r="I5620" i="7" s="1"/>
  <c r="J5620" i="7" s="1"/>
  <c r="E5621" i="7"/>
  <c r="F5621" i="7" s="1"/>
  <c r="I5621" i="7" s="1"/>
  <c r="J5621" i="7" s="1"/>
  <c r="E5622" i="7"/>
  <c r="F5622" i="7" s="1"/>
  <c r="I5622" i="7" s="1"/>
  <c r="J5622" i="7" s="1"/>
  <c r="E5623" i="7"/>
  <c r="F5623" i="7" s="1"/>
  <c r="I5623" i="7" s="1"/>
  <c r="J5623" i="7" s="1"/>
  <c r="E5624" i="7"/>
  <c r="F5624" i="7" s="1"/>
  <c r="I5624" i="7" s="1"/>
  <c r="J5624" i="7" s="1"/>
  <c r="E5625" i="7"/>
  <c r="F5625" i="7" s="1"/>
  <c r="I5625" i="7" s="1"/>
  <c r="J5625" i="7" s="1"/>
  <c r="E5626" i="7"/>
  <c r="F5626" i="7" s="1"/>
  <c r="I5626" i="7" s="1"/>
  <c r="J5626" i="7" s="1"/>
  <c r="E5627" i="7"/>
  <c r="F5627" i="7" s="1"/>
  <c r="I5627" i="7" s="1"/>
  <c r="J5627" i="7" s="1"/>
  <c r="E5628" i="7"/>
  <c r="F5628" i="7" s="1"/>
  <c r="I5628" i="7" s="1"/>
  <c r="J5628" i="7" s="1"/>
  <c r="E5629" i="7"/>
  <c r="F5629" i="7" s="1"/>
  <c r="I5629" i="7" s="1"/>
  <c r="J5629" i="7" s="1"/>
  <c r="E5630" i="7"/>
  <c r="F5630" i="7" s="1"/>
  <c r="I5630" i="7" s="1"/>
  <c r="J5630" i="7" s="1"/>
  <c r="E5631" i="7"/>
  <c r="F5631" i="7" s="1"/>
  <c r="I5631" i="7" s="1"/>
  <c r="J5631" i="7" s="1"/>
  <c r="E5632" i="7"/>
  <c r="F5632" i="7" s="1"/>
  <c r="I5632" i="7" s="1"/>
  <c r="J5632" i="7" s="1"/>
  <c r="E5633" i="7"/>
  <c r="F5633" i="7" s="1"/>
  <c r="I5633" i="7" s="1"/>
  <c r="J5633" i="7" s="1"/>
  <c r="E5634" i="7"/>
  <c r="F5634" i="7" s="1"/>
  <c r="I5634" i="7" s="1"/>
  <c r="J5634" i="7" s="1"/>
  <c r="E5635" i="7"/>
  <c r="F5635" i="7" s="1"/>
  <c r="I5635" i="7" s="1"/>
  <c r="J5635" i="7" s="1"/>
  <c r="E5636" i="7"/>
  <c r="F5636" i="7" s="1"/>
  <c r="I5636" i="7" s="1"/>
  <c r="J5636" i="7" s="1"/>
  <c r="E5637" i="7"/>
  <c r="F5637" i="7" s="1"/>
  <c r="I5637" i="7" s="1"/>
  <c r="J5637" i="7" s="1"/>
  <c r="E5638" i="7"/>
  <c r="F5638" i="7" s="1"/>
  <c r="I5638" i="7" s="1"/>
  <c r="J5638" i="7" s="1"/>
  <c r="E5639" i="7"/>
  <c r="F5639" i="7" s="1"/>
  <c r="I5639" i="7" s="1"/>
  <c r="J5639" i="7" s="1"/>
  <c r="E5640" i="7"/>
  <c r="F5640" i="7" s="1"/>
  <c r="I5640" i="7" s="1"/>
  <c r="J5640" i="7" s="1"/>
  <c r="E5641" i="7"/>
  <c r="F5641" i="7" s="1"/>
  <c r="I5641" i="7" s="1"/>
  <c r="J5641" i="7" s="1"/>
  <c r="E5642" i="7"/>
  <c r="F5642" i="7" s="1"/>
  <c r="I5642" i="7" s="1"/>
  <c r="J5642" i="7" s="1"/>
  <c r="E5643" i="7"/>
  <c r="F5643" i="7" s="1"/>
  <c r="I5643" i="7" s="1"/>
  <c r="J5643" i="7" s="1"/>
  <c r="E5644" i="7"/>
  <c r="F5644" i="7" s="1"/>
  <c r="I5644" i="7" s="1"/>
  <c r="J5644" i="7" s="1"/>
  <c r="E5645" i="7"/>
  <c r="F5645" i="7" s="1"/>
  <c r="I5645" i="7" s="1"/>
  <c r="J5645" i="7" s="1"/>
  <c r="E5646" i="7"/>
  <c r="F5646" i="7" s="1"/>
  <c r="I5646" i="7" s="1"/>
  <c r="J5646" i="7" s="1"/>
  <c r="E5647" i="7"/>
  <c r="F5647" i="7" s="1"/>
  <c r="I5647" i="7" s="1"/>
  <c r="J5647" i="7" s="1"/>
  <c r="E5648" i="7"/>
  <c r="F5648" i="7" s="1"/>
  <c r="I5648" i="7" s="1"/>
  <c r="J5648" i="7" s="1"/>
  <c r="E5649" i="7"/>
  <c r="F5649" i="7" s="1"/>
  <c r="I5649" i="7" s="1"/>
  <c r="J5649" i="7" s="1"/>
  <c r="E5650" i="7"/>
  <c r="F5650" i="7" s="1"/>
  <c r="I5650" i="7" s="1"/>
  <c r="J5650" i="7" s="1"/>
  <c r="E5651" i="7"/>
  <c r="F5651" i="7" s="1"/>
  <c r="I5651" i="7" s="1"/>
  <c r="J5651" i="7" s="1"/>
  <c r="E5652" i="7"/>
  <c r="F5652" i="7" s="1"/>
  <c r="I5652" i="7" s="1"/>
  <c r="J5652" i="7" s="1"/>
  <c r="E5653" i="7"/>
  <c r="F5653" i="7" s="1"/>
  <c r="I5653" i="7" s="1"/>
  <c r="J5653" i="7" s="1"/>
  <c r="E5654" i="7"/>
  <c r="F5654" i="7" s="1"/>
  <c r="I5654" i="7" s="1"/>
  <c r="J5654" i="7" s="1"/>
  <c r="E5655" i="7"/>
  <c r="F5655" i="7" s="1"/>
  <c r="I5655" i="7" s="1"/>
  <c r="J5655" i="7" s="1"/>
  <c r="E5656" i="7"/>
  <c r="F5656" i="7" s="1"/>
  <c r="I5656" i="7" s="1"/>
  <c r="J5656" i="7" s="1"/>
  <c r="E5657" i="7"/>
  <c r="F5657" i="7" s="1"/>
  <c r="I5657" i="7" s="1"/>
  <c r="J5657" i="7" s="1"/>
  <c r="E5658" i="7"/>
  <c r="F5658" i="7" s="1"/>
  <c r="I5658" i="7" s="1"/>
  <c r="J5658" i="7" s="1"/>
  <c r="E5659" i="7"/>
  <c r="F5659" i="7" s="1"/>
  <c r="I5659" i="7" s="1"/>
  <c r="J5659" i="7" s="1"/>
  <c r="E5660" i="7"/>
  <c r="F5660" i="7" s="1"/>
  <c r="I5660" i="7" s="1"/>
  <c r="J5660" i="7" s="1"/>
  <c r="E5661" i="7"/>
  <c r="F5661" i="7" s="1"/>
  <c r="I5661" i="7" s="1"/>
  <c r="J5661" i="7" s="1"/>
  <c r="E5662" i="7"/>
  <c r="F5662" i="7" s="1"/>
  <c r="I5662" i="7" s="1"/>
  <c r="J5662" i="7" s="1"/>
  <c r="E5663" i="7"/>
  <c r="F5663" i="7" s="1"/>
  <c r="I5663" i="7" s="1"/>
  <c r="J5663" i="7" s="1"/>
  <c r="E5664" i="7"/>
  <c r="F5664" i="7" s="1"/>
  <c r="I5664" i="7" s="1"/>
  <c r="J5664" i="7" s="1"/>
  <c r="E5665" i="7"/>
  <c r="F5665" i="7" s="1"/>
  <c r="I5665" i="7" s="1"/>
  <c r="J5665" i="7" s="1"/>
  <c r="E5666" i="7"/>
  <c r="F5666" i="7" s="1"/>
  <c r="I5666" i="7" s="1"/>
  <c r="J5666" i="7" s="1"/>
  <c r="E5667" i="7"/>
  <c r="F5667" i="7" s="1"/>
  <c r="I5667" i="7" s="1"/>
  <c r="J5667" i="7" s="1"/>
  <c r="E5668" i="7"/>
  <c r="F5668" i="7" s="1"/>
  <c r="I5668" i="7" s="1"/>
  <c r="J5668" i="7" s="1"/>
  <c r="E5669" i="7"/>
  <c r="F5669" i="7" s="1"/>
  <c r="I5669" i="7" s="1"/>
  <c r="J5669" i="7" s="1"/>
  <c r="E5670" i="7"/>
  <c r="F5670" i="7" s="1"/>
  <c r="I5670" i="7" s="1"/>
  <c r="J5670" i="7" s="1"/>
  <c r="E5671" i="7"/>
  <c r="F5671" i="7" s="1"/>
  <c r="I5671" i="7" s="1"/>
  <c r="J5671" i="7" s="1"/>
  <c r="E5672" i="7"/>
  <c r="F5672" i="7" s="1"/>
  <c r="I5672" i="7" s="1"/>
  <c r="J5672" i="7" s="1"/>
  <c r="E5673" i="7"/>
  <c r="F5673" i="7" s="1"/>
  <c r="I5673" i="7" s="1"/>
  <c r="J5673" i="7" s="1"/>
  <c r="E5674" i="7"/>
  <c r="F5674" i="7" s="1"/>
  <c r="I5674" i="7" s="1"/>
  <c r="J5674" i="7" s="1"/>
  <c r="E5675" i="7"/>
  <c r="F5675" i="7" s="1"/>
  <c r="I5675" i="7" s="1"/>
  <c r="J5675" i="7" s="1"/>
  <c r="E5676" i="7"/>
  <c r="F5676" i="7" s="1"/>
  <c r="I5676" i="7" s="1"/>
  <c r="J5676" i="7" s="1"/>
  <c r="E5677" i="7"/>
  <c r="F5677" i="7" s="1"/>
  <c r="I5677" i="7" s="1"/>
  <c r="J5677" i="7" s="1"/>
  <c r="E5678" i="7"/>
  <c r="F5678" i="7" s="1"/>
  <c r="I5678" i="7" s="1"/>
  <c r="J5678" i="7" s="1"/>
  <c r="E5679" i="7"/>
  <c r="F5679" i="7" s="1"/>
  <c r="I5679" i="7" s="1"/>
  <c r="J5679" i="7" s="1"/>
  <c r="E5680" i="7"/>
  <c r="F5680" i="7" s="1"/>
  <c r="I5680" i="7" s="1"/>
  <c r="J5680" i="7" s="1"/>
  <c r="E5681" i="7"/>
  <c r="F5681" i="7" s="1"/>
  <c r="I5681" i="7" s="1"/>
  <c r="J5681" i="7" s="1"/>
  <c r="E5682" i="7"/>
  <c r="F5682" i="7" s="1"/>
  <c r="I5682" i="7" s="1"/>
  <c r="J5682" i="7" s="1"/>
  <c r="E5683" i="7"/>
  <c r="F5683" i="7" s="1"/>
  <c r="I5683" i="7" s="1"/>
  <c r="J5683" i="7" s="1"/>
  <c r="E5684" i="7"/>
  <c r="F5684" i="7" s="1"/>
  <c r="I5684" i="7" s="1"/>
  <c r="J5684" i="7" s="1"/>
  <c r="E5685" i="7"/>
  <c r="F5685" i="7" s="1"/>
  <c r="I5685" i="7" s="1"/>
  <c r="J5685" i="7" s="1"/>
  <c r="E5686" i="7"/>
  <c r="F5686" i="7" s="1"/>
  <c r="I5686" i="7" s="1"/>
  <c r="J5686" i="7" s="1"/>
  <c r="E5687" i="7"/>
  <c r="F5687" i="7" s="1"/>
  <c r="I5687" i="7" s="1"/>
  <c r="J5687" i="7" s="1"/>
  <c r="E5688" i="7"/>
  <c r="F5688" i="7" s="1"/>
  <c r="I5688" i="7" s="1"/>
  <c r="J5688" i="7" s="1"/>
  <c r="E5689" i="7"/>
  <c r="F5689" i="7" s="1"/>
  <c r="I5689" i="7" s="1"/>
  <c r="J5689" i="7" s="1"/>
  <c r="E5690" i="7"/>
  <c r="F5690" i="7" s="1"/>
  <c r="I5690" i="7" s="1"/>
  <c r="J5690" i="7" s="1"/>
  <c r="E5691" i="7"/>
  <c r="F5691" i="7" s="1"/>
  <c r="I5691" i="7" s="1"/>
  <c r="J5691" i="7" s="1"/>
  <c r="E5692" i="7"/>
  <c r="F5692" i="7" s="1"/>
  <c r="I5692" i="7" s="1"/>
  <c r="J5692" i="7" s="1"/>
  <c r="E5693" i="7"/>
  <c r="F5693" i="7" s="1"/>
  <c r="I5693" i="7" s="1"/>
  <c r="J5693" i="7" s="1"/>
  <c r="E5694" i="7"/>
  <c r="F5694" i="7" s="1"/>
  <c r="I5694" i="7" s="1"/>
  <c r="J5694" i="7" s="1"/>
  <c r="E5695" i="7"/>
  <c r="F5695" i="7" s="1"/>
  <c r="I5695" i="7" s="1"/>
  <c r="J5695" i="7" s="1"/>
  <c r="E5696" i="7"/>
  <c r="F5696" i="7" s="1"/>
  <c r="I5696" i="7" s="1"/>
  <c r="J5696" i="7" s="1"/>
  <c r="E5697" i="7"/>
  <c r="F5697" i="7" s="1"/>
  <c r="I5697" i="7" s="1"/>
  <c r="J5697" i="7" s="1"/>
  <c r="E5698" i="7"/>
  <c r="F5698" i="7" s="1"/>
  <c r="I5698" i="7" s="1"/>
  <c r="J5698" i="7" s="1"/>
  <c r="E5699" i="7"/>
  <c r="F5699" i="7" s="1"/>
  <c r="I5699" i="7" s="1"/>
  <c r="J5699" i="7" s="1"/>
  <c r="E5700" i="7"/>
  <c r="F5700" i="7" s="1"/>
  <c r="I5700" i="7" s="1"/>
  <c r="J5700" i="7" s="1"/>
  <c r="E5701" i="7"/>
  <c r="F5701" i="7" s="1"/>
  <c r="I5701" i="7" s="1"/>
  <c r="J5701" i="7" s="1"/>
  <c r="E5702" i="7"/>
  <c r="F5702" i="7" s="1"/>
  <c r="I5702" i="7" s="1"/>
  <c r="J5702" i="7" s="1"/>
  <c r="E5703" i="7"/>
  <c r="F5703" i="7" s="1"/>
  <c r="I5703" i="7" s="1"/>
  <c r="J5703" i="7" s="1"/>
  <c r="E5704" i="7"/>
  <c r="F5704" i="7" s="1"/>
  <c r="I5704" i="7" s="1"/>
  <c r="J5704" i="7" s="1"/>
  <c r="E5705" i="7"/>
  <c r="F5705" i="7" s="1"/>
  <c r="I5705" i="7" s="1"/>
  <c r="J5705" i="7" s="1"/>
  <c r="E5706" i="7"/>
  <c r="F5706" i="7" s="1"/>
  <c r="I5706" i="7" s="1"/>
  <c r="J5706" i="7" s="1"/>
  <c r="E5707" i="7"/>
  <c r="F5707" i="7" s="1"/>
  <c r="I5707" i="7" s="1"/>
  <c r="J5707" i="7" s="1"/>
  <c r="E5708" i="7"/>
  <c r="F5708" i="7" s="1"/>
  <c r="I5708" i="7" s="1"/>
  <c r="J5708" i="7" s="1"/>
  <c r="E5709" i="7"/>
  <c r="F5709" i="7" s="1"/>
  <c r="I5709" i="7" s="1"/>
  <c r="J5709" i="7" s="1"/>
  <c r="E5710" i="7"/>
  <c r="F5710" i="7" s="1"/>
  <c r="I5710" i="7" s="1"/>
  <c r="J5710" i="7" s="1"/>
  <c r="E5711" i="7"/>
  <c r="F5711" i="7" s="1"/>
  <c r="I5711" i="7" s="1"/>
  <c r="J5711" i="7" s="1"/>
  <c r="E5712" i="7"/>
  <c r="F5712" i="7" s="1"/>
  <c r="I5712" i="7" s="1"/>
  <c r="J5712" i="7" s="1"/>
  <c r="E5713" i="7"/>
  <c r="F5713" i="7" s="1"/>
  <c r="I5713" i="7" s="1"/>
  <c r="J5713" i="7" s="1"/>
  <c r="E5714" i="7"/>
  <c r="F5714" i="7" s="1"/>
  <c r="I5714" i="7" s="1"/>
  <c r="J5714" i="7" s="1"/>
  <c r="E5715" i="7"/>
  <c r="F5715" i="7" s="1"/>
  <c r="I5715" i="7" s="1"/>
  <c r="J5715" i="7" s="1"/>
  <c r="E5716" i="7"/>
  <c r="F5716" i="7" s="1"/>
  <c r="I5716" i="7" s="1"/>
  <c r="J5716" i="7" s="1"/>
  <c r="E5717" i="7"/>
  <c r="F5717" i="7" s="1"/>
  <c r="I5717" i="7" s="1"/>
  <c r="J5717" i="7" s="1"/>
  <c r="E5718" i="7"/>
  <c r="F5718" i="7" s="1"/>
  <c r="I5718" i="7" s="1"/>
  <c r="J5718" i="7" s="1"/>
  <c r="E5719" i="7"/>
  <c r="F5719" i="7" s="1"/>
  <c r="I5719" i="7" s="1"/>
  <c r="J5719" i="7" s="1"/>
  <c r="E5720" i="7"/>
  <c r="F5720" i="7" s="1"/>
  <c r="I5720" i="7" s="1"/>
  <c r="J5720" i="7" s="1"/>
  <c r="E5721" i="7"/>
  <c r="F5721" i="7" s="1"/>
  <c r="I5721" i="7" s="1"/>
  <c r="J5721" i="7" s="1"/>
  <c r="E5722" i="7"/>
  <c r="F5722" i="7" s="1"/>
  <c r="I5722" i="7" s="1"/>
  <c r="J5722" i="7" s="1"/>
  <c r="E5723" i="7"/>
  <c r="F5723" i="7" s="1"/>
  <c r="I5723" i="7" s="1"/>
  <c r="J5723" i="7" s="1"/>
  <c r="E5724" i="7"/>
  <c r="F5724" i="7" s="1"/>
  <c r="I5724" i="7" s="1"/>
  <c r="J5724" i="7" s="1"/>
  <c r="E5725" i="7"/>
  <c r="F5725" i="7" s="1"/>
  <c r="I5725" i="7" s="1"/>
  <c r="J5725" i="7" s="1"/>
  <c r="E5726" i="7"/>
  <c r="F5726" i="7" s="1"/>
  <c r="I5726" i="7" s="1"/>
  <c r="J5726" i="7" s="1"/>
  <c r="E5727" i="7"/>
  <c r="F5727" i="7" s="1"/>
  <c r="I5727" i="7" s="1"/>
  <c r="J5727" i="7" s="1"/>
  <c r="E5728" i="7"/>
  <c r="F5728" i="7" s="1"/>
  <c r="I5728" i="7" s="1"/>
  <c r="J5728" i="7" s="1"/>
  <c r="E5729" i="7"/>
  <c r="F5729" i="7" s="1"/>
  <c r="I5729" i="7" s="1"/>
  <c r="J5729" i="7" s="1"/>
  <c r="E5730" i="7"/>
  <c r="F5730" i="7" s="1"/>
  <c r="I5730" i="7" s="1"/>
  <c r="J5730" i="7" s="1"/>
  <c r="E5731" i="7"/>
  <c r="F5731" i="7" s="1"/>
  <c r="I5731" i="7" s="1"/>
  <c r="J5731" i="7" s="1"/>
  <c r="E5732" i="7"/>
  <c r="F5732" i="7" s="1"/>
  <c r="I5732" i="7" s="1"/>
  <c r="J5732" i="7" s="1"/>
  <c r="E5733" i="7"/>
  <c r="F5733" i="7" s="1"/>
  <c r="I5733" i="7" s="1"/>
  <c r="J5733" i="7" s="1"/>
  <c r="E5734" i="7"/>
  <c r="F5734" i="7" s="1"/>
  <c r="I5734" i="7" s="1"/>
  <c r="J5734" i="7" s="1"/>
  <c r="E5735" i="7"/>
  <c r="F5735" i="7" s="1"/>
  <c r="I5735" i="7" s="1"/>
  <c r="J5735" i="7" s="1"/>
  <c r="E5736" i="7"/>
  <c r="F5736" i="7" s="1"/>
  <c r="I5736" i="7" s="1"/>
  <c r="J5736" i="7" s="1"/>
  <c r="E5737" i="7"/>
  <c r="F5737" i="7" s="1"/>
  <c r="I5737" i="7" s="1"/>
  <c r="J5737" i="7" s="1"/>
  <c r="E5738" i="7"/>
  <c r="F5738" i="7" s="1"/>
  <c r="I5738" i="7" s="1"/>
  <c r="J5738" i="7" s="1"/>
  <c r="E5739" i="7"/>
  <c r="F5739" i="7" s="1"/>
  <c r="I5739" i="7" s="1"/>
  <c r="J5739" i="7" s="1"/>
  <c r="E5740" i="7"/>
  <c r="F5740" i="7" s="1"/>
  <c r="I5740" i="7" s="1"/>
  <c r="J5740" i="7" s="1"/>
  <c r="E5741" i="7"/>
  <c r="F5741" i="7" s="1"/>
  <c r="I5741" i="7" s="1"/>
  <c r="J5741" i="7" s="1"/>
  <c r="E5742" i="7"/>
  <c r="F5742" i="7" s="1"/>
  <c r="I5742" i="7" s="1"/>
  <c r="J5742" i="7" s="1"/>
  <c r="E5743" i="7"/>
  <c r="F5743" i="7" s="1"/>
  <c r="I5743" i="7" s="1"/>
  <c r="J5743" i="7" s="1"/>
  <c r="E5744" i="7"/>
  <c r="F5744" i="7" s="1"/>
  <c r="I5744" i="7" s="1"/>
  <c r="J5744" i="7" s="1"/>
  <c r="E5745" i="7"/>
  <c r="F5745" i="7" s="1"/>
  <c r="I5745" i="7" s="1"/>
  <c r="J5745" i="7" s="1"/>
  <c r="E5746" i="7"/>
  <c r="F5746" i="7" s="1"/>
  <c r="I5746" i="7" s="1"/>
  <c r="J5746" i="7" s="1"/>
  <c r="E5747" i="7"/>
  <c r="F5747" i="7" s="1"/>
  <c r="I5747" i="7" s="1"/>
  <c r="J5747" i="7" s="1"/>
  <c r="E5748" i="7"/>
  <c r="F5748" i="7" s="1"/>
  <c r="I5748" i="7" s="1"/>
  <c r="J5748" i="7" s="1"/>
  <c r="E5749" i="7"/>
  <c r="F5749" i="7" s="1"/>
  <c r="I5749" i="7" s="1"/>
  <c r="J5749" i="7" s="1"/>
  <c r="E5750" i="7"/>
  <c r="F5750" i="7" s="1"/>
  <c r="I5750" i="7" s="1"/>
  <c r="J5750" i="7" s="1"/>
  <c r="E5751" i="7"/>
  <c r="F5751" i="7" s="1"/>
  <c r="I5751" i="7" s="1"/>
  <c r="J5751" i="7" s="1"/>
  <c r="E5752" i="7"/>
  <c r="F5752" i="7" s="1"/>
  <c r="I5752" i="7" s="1"/>
  <c r="J5752" i="7" s="1"/>
  <c r="E5753" i="7"/>
  <c r="F5753" i="7" s="1"/>
  <c r="I5753" i="7" s="1"/>
  <c r="J5753" i="7" s="1"/>
  <c r="E5754" i="7"/>
  <c r="F5754" i="7" s="1"/>
  <c r="I5754" i="7" s="1"/>
  <c r="J5754" i="7" s="1"/>
  <c r="E5755" i="7"/>
  <c r="F5755" i="7" s="1"/>
  <c r="I5755" i="7" s="1"/>
  <c r="J5755" i="7" s="1"/>
  <c r="E5756" i="7"/>
  <c r="F5756" i="7" s="1"/>
  <c r="I5756" i="7" s="1"/>
  <c r="J5756" i="7" s="1"/>
  <c r="E5757" i="7"/>
  <c r="F5757" i="7" s="1"/>
  <c r="I5757" i="7" s="1"/>
  <c r="J5757" i="7" s="1"/>
  <c r="E5758" i="7"/>
  <c r="F5758" i="7" s="1"/>
  <c r="I5758" i="7" s="1"/>
  <c r="J5758" i="7" s="1"/>
  <c r="E5759" i="7"/>
  <c r="F5759" i="7" s="1"/>
  <c r="I5759" i="7" s="1"/>
  <c r="J5759" i="7" s="1"/>
  <c r="E5760" i="7"/>
  <c r="F5760" i="7" s="1"/>
  <c r="I5760" i="7" s="1"/>
  <c r="J5760" i="7" s="1"/>
  <c r="E5761" i="7"/>
  <c r="F5761" i="7" s="1"/>
  <c r="I5761" i="7" s="1"/>
  <c r="J5761" i="7" s="1"/>
  <c r="E5762" i="7"/>
  <c r="F5762" i="7" s="1"/>
  <c r="I5762" i="7" s="1"/>
  <c r="J5762" i="7" s="1"/>
  <c r="E5763" i="7"/>
  <c r="F5763" i="7" s="1"/>
  <c r="I5763" i="7" s="1"/>
  <c r="J5763" i="7" s="1"/>
  <c r="E5764" i="7"/>
  <c r="F5764" i="7" s="1"/>
  <c r="I5764" i="7" s="1"/>
  <c r="J5764" i="7" s="1"/>
  <c r="E5765" i="7"/>
  <c r="F5765" i="7" s="1"/>
  <c r="I5765" i="7" s="1"/>
  <c r="J5765" i="7" s="1"/>
  <c r="E5766" i="7"/>
  <c r="F5766" i="7" s="1"/>
  <c r="I5766" i="7" s="1"/>
  <c r="J5766" i="7" s="1"/>
  <c r="E5767" i="7"/>
  <c r="F5767" i="7" s="1"/>
  <c r="I5767" i="7" s="1"/>
  <c r="J5767" i="7" s="1"/>
  <c r="E5768" i="7"/>
  <c r="F5768" i="7" s="1"/>
  <c r="I5768" i="7" s="1"/>
  <c r="J5768" i="7" s="1"/>
  <c r="E5769" i="7"/>
  <c r="F5769" i="7" s="1"/>
  <c r="I5769" i="7" s="1"/>
  <c r="J5769" i="7" s="1"/>
  <c r="E5770" i="7"/>
  <c r="F5770" i="7" s="1"/>
  <c r="I5770" i="7" s="1"/>
  <c r="J5770" i="7" s="1"/>
  <c r="E5771" i="7"/>
  <c r="F5771" i="7" s="1"/>
  <c r="I5771" i="7" s="1"/>
  <c r="J5771" i="7" s="1"/>
  <c r="E5772" i="7"/>
  <c r="F5772" i="7" s="1"/>
  <c r="I5772" i="7" s="1"/>
  <c r="J5772" i="7" s="1"/>
  <c r="E5773" i="7"/>
  <c r="F5773" i="7" s="1"/>
  <c r="I5773" i="7" s="1"/>
  <c r="J5773" i="7" s="1"/>
  <c r="E5774" i="7"/>
  <c r="F5774" i="7" s="1"/>
  <c r="I5774" i="7" s="1"/>
  <c r="J5774" i="7" s="1"/>
  <c r="E5775" i="7"/>
  <c r="F5775" i="7" s="1"/>
  <c r="I5775" i="7" s="1"/>
  <c r="J5775" i="7" s="1"/>
  <c r="E5776" i="7"/>
  <c r="F5776" i="7" s="1"/>
  <c r="I5776" i="7" s="1"/>
  <c r="J5776" i="7" s="1"/>
  <c r="E5777" i="7"/>
  <c r="F5777" i="7" s="1"/>
  <c r="I5777" i="7" s="1"/>
  <c r="J5777" i="7" s="1"/>
  <c r="E5778" i="7"/>
  <c r="F5778" i="7" s="1"/>
  <c r="I5778" i="7" s="1"/>
  <c r="J5778" i="7" s="1"/>
  <c r="E5779" i="7"/>
  <c r="F5779" i="7" s="1"/>
  <c r="I5779" i="7" s="1"/>
  <c r="J5779" i="7" s="1"/>
  <c r="E5780" i="7"/>
  <c r="F5780" i="7" s="1"/>
  <c r="I5780" i="7" s="1"/>
  <c r="J5780" i="7" s="1"/>
  <c r="E5781" i="7"/>
  <c r="F5781" i="7" s="1"/>
  <c r="I5781" i="7" s="1"/>
  <c r="J5781" i="7" s="1"/>
  <c r="E5782" i="7"/>
  <c r="F5782" i="7" s="1"/>
  <c r="I5782" i="7" s="1"/>
  <c r="J5782" i="7" s="1"/>
  <c r="E5783" i="7"/>
  <c r="F5783" i="7" s="1"/>
  <c r="I5783" i="7" s="1"/>
  <c r="J5783" i="7" s="1"/>
  <c r="E5784" i="7"/>
  <c r="F5784" i="7" s="1"/>
  <c r="I5784" i="7" s="1"/>
  <c r="J5784" i="7" s="1"/>
  <c r="E5785" i="7"/>
  <c r="F5785" i="7" s="1"/>
  <c r="I5785" i="7" s="1"/>
  <c r="J5785" i="7" s="1"/>
  <c r="E5786" i="7"/>
  <c r="F5786" i="7" s="1"/>
  <c r="I5786" i="7" s="1"/>
  <c r="J5786" i="7" s="1"/>
  <c r="E5787" i="7"/>
  <c r="F5787" i="7" s="1"/>
  <c r="I5787" i="7" s="1"/>
  <c r="J5787" i="7" s="1"/>
  <c r="E5788" i="7"/>
  <c r="F5788" i="7" s="1"/>
  <c r="I5788" i="7" s="1"/>
  <c r="J5788" i="7" s="1"/>
  <c r="E5789" i="7"/>
  <c r="F5789" i="7" s="1"/>
  <c r="I5789" i="7" s="1"/>
  <c r="J5789" i="7" s="1"/>
  <c r="E5790" i="7"/>
  <c r="F5790" i="7" s="1"/>
  <c r="I5790" i="7" s="1"/>
  <c r="J5790" i="7" s="1"/>
  <c r="E5791" i="7"/>
  <c r="F5791" i="7" s="1"/>
  <c r="I5791" i="7" s="1"/>
  <c r="J5791" i="7" s="1"/>
  <c r="E5792" i="7"/>
  <c r="F5792" i="7" s="1"/>
  <c r="I5792" i="7" s="1"/>
  <c r="J5792" i="7" s="1"/>
  <c r="E5793" i="7"/>
  <c r="F5793" i="7" s="1"/>
  <c r="I5793" i="7" s="1"/>
  <c r="J5793" i="7" s="1"/>
  <c r="E5794" i="7"/>
  <c r="F5794" i="7" s="1"/>
  <c r="I5794" i="7" s="1"/>
  <c r="J5794" i="7" s="1"/>
  <c r="E5795" i="7"/>
  <c r="F5795" i="7" s="1"/>
  <c r="I5795" i="7" s="1"/>
  <c r="J5795" i="7" s="1"/>
  <c r="E5796" i="7"/>
  <c r="F5796" i="7" s="1"/>
  <c r="I5796" i="7" s="1"/>
  <c r="J5796" i="7" s="1"/>
  <c r="E5797" i="7"/>
  <c r="F5797" i="7" s="1"/>
  <c r="I5797" i="7" s="1"/>
  <c r="J5797" i="7" s="1"/>
  <c r="E5798" i="7"/>
  <c r="F5798" i="7" s="1"/>
  <c r="I5798" i="7" s="1"/>
  <c r="J5798" i="7" s="1"/>
  <c r="E5799" i="7"/>
  <c r="F5799" i="7" s="1"/>
  <c r="I5799" i="7" s="1"/>
  <c r="J5799" i="7" s="1"/>
  <c r="E5800" i="7"/>
  <c r="F5800" i="7" s="1"/>
  <c r="I5800" i="7" s="1"/>
  <c r="J5800" i="7" s="1"/>
  <c r="E5801" i="7"/>
  <c r="F5801" i="7" s="1"/>
  <c r="I5801" i="7" s="1"/>
  <c r="J5801" i="7" s="1"/>
  <c r="E5802" i="7"/>
  <c r="F5802" i="7" s="1"/>
  <c r="I5802" i="7" s="1"/>
  <c r="J5802" i="7" s="1"/>
  <c r="E5803" i="7"/>
  <c r="F5803" i="7" s="1"/>
  <c r="I5803" i="7" s="1"/>
  <c r="J5803" i="7" s="1"/>
  <c r="E5804" i="7"/>
  <c r="F5804" i="7" s="1"/>
  <c r="I5804" i="7" s="1"/>
  <c r="J5804" i="7" s="1"/>
  <c r="E5805" i="7"/>
  <c r="F5805" i="7" s="1"/>
  <c r="I5805" i="7" s="1"/>
  <c r="J5805" i="7" s="1"/>
  <c r="E5806" i="7"/>
  <c r="F5806" i="7" s="1"/>
  <c r="I5806" i="7" s="1"/>
  <c r="J5806" i="7" s="1"/>
  <c r="E5807" i="7"/>
  <c r="F5807" i="7" s="1"/>
  <c r="I5807" i="7" s="1"/>
  <c r="J5807" i="7" s="1"/>
  <c r="E5808" i="7"/>
  <c r="F5808" i="7" s="1"/>
  <c r="I5808" i="7" s="1"/>
  <c r="J5808" i="7" s="1"/>
  <c r="E5809" i="7"/>
  <c r="F5809" i="7" s="1"/>
  <c r="I5809" i="7" s="1"/>
  <c r="J5809" i="7" s="1"/>
  <c r="E5810" i="7"/>
  <c r="F5810" i="7" s="1"/>
  <c r="I5810" i="7" s="1"/>
  <c r="J5810" i="7" s="1"/>
  <c r="E5811" i="7"/>
  <c r="F5811" i="7" s="1"/>
  <c r="I5811" i="7" s="1"/>
  <c r="J5811" i="7" s="1"/>
  <c r="E5812" i="7"/>
  <c r="F5812" i="7" s="1"/>
  <c r="I5812" i="7" s="1"/>
  <c r="J5812" i="7" s="1"/>
  <c r="E5813" i="7"/>
  <c r="F5813" i="7" s="1"/>
  <c r="I5813" i="7" s="1"/>
  <c r="J5813" i="7" s="1"/>
  <c r="E5814" i="7"/>
  <c r="F5814" i="7" s="1"/>
  <c r="I5814" i="7" s="1"/>
  <c r="J5814" i="7" s="1"/>
  <c r="E5815" i="7"/>
  <c r="F5815" i="7" s="1"/>
  <c r="I5815" i="7" s="1"/>
  <c r="J5815" i="7" s="1"/>
  <c r="E5816" i="7"/>
  <c r="F5816" i="7" s="1"/>
  <c r="I5816" i="7" s="1"/>
  <c r="J5816" i="7" s="1"/>
  <c r="E5817" i="7"/>
  <c r="F5817" i="7" s="1"/>
  <c r="I5817" i="7" s="1"/>
  <c r="J5817" i="7" s="1"/>
  <c r="E5818" i="7"/>
  <c r="F5818" i="7" s="1"/>
  <c r="I5818" i="7" s="1"/>
  <c r="J5818" i="7" s="1"/>
  <c r="E5819" i="7"/>
  <c r="F5819" i="7" s="1"/>
  <c r="I5819" i="7" s="1"/>
  <c r="J5819" i="7" s="1"/>
  <c r="E5820" i="7"/>
  <c r="F5820" i="7" s="1"/>
  <c r="I5820" i="7" s="1"/>
  <c r="J5820" i="7" s="1"/>
  <c r="E5821" i="7"/>
  <c r="F5821" i="7" s="1"/>
  <c r="I5821" i="7" s="1"/>
  <c r="J5821" i="7" s="1"/>
  <c r="E5822" i="7"/>
  <c r="F5822" i="7" s="1"/>
  <c r="I5822" i="7" s="1"/>
  <c r="J5822" i="7" s="1"/>
  <c r="E5823" i="7"/>
  <c r="F5823" i="7" s="1"/>
  <c r="I5823" i="7" s="1"/>
  <c r="J5823" i="7" s="1"/>
  <c r="E5824" i="7"/>
  <c r="F5824" i="7" s="1"/>
  <c r="I5824" i="7" s="1"/>
  <c r="J5824" i="7" s="1"/>
  <c r="E5825" i="7"/>
  <c r="F5825" i="7" s="1"/>
  <c r="I5825" i="7" s="1"/>
  <c r="J5825" i="7" s="1"/>
  <c r="E5826" i="7"/>
  <c r="F5826" i="7" s="1"/>
  <c r="I5826" i="7" s="1"/>
  <c r="J5826" i="7" s="1"/>
  <c r="E5827" i="7"/>
  <c r="F5827" i="7" s="1"/>
  <c r="I5827" i="7" s="1"/>
  <c r="J5827" i="7" s="1"/>
  <c r="E5828" i="7"/>
  <c r="F5828" i="7" s="1"/>
  <c r="I5828" i="7" s="1"/>
  <c r="J5828" i="7" s="1"/>
  <c r="E5829" i="7"/>
  <c r="F5829" i="7" s="1"/>
  <c r="I5829" i="7" s="1"/>
  <c r="J5829" i="7" s="1"/>
  <c r="E5830" i="7"/>
  <c r="F5830" i="7" s="1"/>
  <c r="I5830" i="7" s="1"/>
  <c r="J5830" i="7" s="1"/>
  <c r="E5831" i="7"/>
  <c r="F5831" i="7" s="1"/>
  <c r="I5831" i="7" s="1"/>
  <c r="J5831" i="7" s="1"/>
  <c r="E5832" i="7"/>
  <c r="F5832" i="7" s="1"/>
  <c r="I5832" i="7" s="1"/>
  <c r="J5832" i="7" s="1"/>
  <c r="E5833" i="7"/>
  <c r="F5833" i="7" s="1"/>
  <c r="I5833" i="7" s="1"/>
  <c r="J5833" i="7" s="1"/>
  <c r="E5834" i="7"/>
  <c r="F5834" i="7" s="1"/>
  <c r="I5834" i="7" s="1"/>
  <c r="J5834" i="7" s="1"/>
  <c r="E5835" i="7"/>
  <c r="F5835" i="7" s="1"/>
  <c r="I5835" i="7" s="1"/>
  <c r="J5835" i="7" s="1"/>
  <c r="E5836" i="7"/>
  <c r="F5836" i="7" s="1"/>
  <c r="I5836" i="7" s="1"/>
  <c r="J5836" i="7" s="1"/>
  <c r="E5837" i="7"/>
  <c r="F5837" i="7" s="1"/>
  <c r="I5837" i="7" s="1"/>
  <c r="J5837" i="7" s="1"/>
  <c r="E5838" i="7"/>
  <c r="F5838" i="7" s="1"/>
  <c r="I5838" i="7" s="1"/>
  <c r="J5838" i="7" s="1"/>
  <c r="E5839" i="7"/>
  <c r="F5839" i="7" s="1"/>
  <c r="I5839" i="7" s="1"/>
  <c r="J5839" i="7" s="1"/>
  <c r="E5840" i="7"/>
  <c r="F5840" i="7" s="1"/>
  <c r="I5840" i="7" s="1"/>
  <c r="J5840" i="7" s="1"/>
  <c r="E5841" i="7"/>
  <c r="F5841" i="7" s="1"/>
  <c r="I5841" i="7" s="1"/>
  <c r="J5841" i="7" s="1"/>
  <c r="E5842" i="7"/>
  <c r="F5842" i="7" s="1"/>
  <c r="I5842" i="7" s="1"/>
  <c r="J5842" i="7" s="1"/>
  <c r="E5843" i="7"/>
  <c r="F5843" i="7" s="1"/>
  <c r="I5843" i="7" s="1"/>
  <c r="J5843" i="7" s="1"/>
  <c r="E5844" i="7"/>
  <c r="F5844" i="7" s="1"/>
  <c r="I5844" i="7" s="1"/>
  <c r="J5844" i="7" s="1"/>
  <c r="E5845" i="7"/>
  <c r="F5845" i="7" s="1"/>
  <c r="I5845" i="7" s="1"/>
  <c r="J5845" i="7" s="1"/>
  <c r="E5846" i="7"/>
  <c r="F5846" i="7" s="1"/>
  <c r="I5846" i="7" s="1"/>
  <c r="J5846" i="7" s="1"/>
  <c r="E5847" i="7"/>
  <c r="F5847" i="7" s="1"/>
  <c r="I5847" i="7" s="1"/>
  <c r="J5847" i="7" s="1"/>
  <c r="E5848" i="7"/>
  <c r="F5848" i="7" s="1"/>
  <c r="I5848" i="7" s="1"/>
  <c r="J5848" i="7" s="1"/>
  <c r="E5849" i="7"/>
  <c r="F5849" i="7" s="1"/>
  <c r="I5849" i="7" s="1"/>
  <c r="J5849" i="7" s="1"/>
  <c r="E5850" i="7"/>
  <c r="F5850" i="7" s="1"/>
  <c r="I5850" i="7" s="1"/>
  <c r="J5850" i="7" s="1"/>
  <c r="E5851" i="7"/>
  <c r="F5851" i="7" s="1"/>
  <c r="I5851" i="7" s="1"/>
  <c r="J5851" i="7" s="1"/>
  <c r="E5852" i="7"/>
  <c r="F5852" i="7" s="1"/>
  <c r="I5852" i="7" s="1"/>
  <c r="J5852" i="7" s="1"/>
  <c r="E5853" i="7"/>
  <c r="F5853" i="7" s="1"/>
  <c r="I5853" i="7" s="1"/>
  <c r="J5853" i="7" s="1"/>
  <c r="E5854" i="7"/>
  <c r="F5854" i="7" s="1"/>
  <c r="I5854" i="7" s="1"/>
  <c r="J5854" i="7" s="1"/>
  <c r="E5855" i="7"/>
  <c r="F5855" i="7" s="1"/>
  <c r="I5855" i="7" s="1"/>
  <c r="J5855" i="7" s="1"/>
  <c r="E5856" i="7"/>
  <c r="F5856" i="7" s="1"/>
  <c r="I5856" i="7" s="1"/>
  <c r="J5856" i="7" s="1"/>
  <c r="E5857" i="7"/>
  <c r="F5857" i="7" s="1"/>
  <c r="I5857" i="7" s="1"/>
  <c r="J5857" i="7" s="1"/>
  <c r="E5858" i="7"/>
  <c r="F5858" i="7" s="1"/>
  <c r="I5858" i="7" s="1"/>
  <c r="J5858" i="7" s="1"/>
  <c r="E5859" i="7"/>
  <c r="F5859" i="7" s="1"/>
  <c r="I5859" i="7" s="1"/>
  <c r="J5859" i="7" s="1"/>
  <c r="E5860" i="7"/>
  <c r="F5860" i="7" s="1"/>
  <c r="I5860" i="7" s="1"/>
  <c r="J5860" i="7" s="1"/>
  <c r="E5861" i="7"/>
  <c r="F5861" i="7" s="1"/>
  <c r="I5861" i="7" s="1"/>
  <c r="J5861" i="7" s="1"/>
  <c r="E5862" i="7"/>
  <c r="F5862" i="7" s="1"/>
  <c r="I5862" i="7" s="1"/>
  <c r="J5862" i="7" s="1"/>
  <c r="E5863" i="7"/>
  <c r="F5863" i="7" s="1"/>
  <c r="I5863" i="7" s="1"/>
  <c r="J5863" i="7" s="1"/>
  <c r="E5864" i="7"/>
  <c r="F5864" i="7" s="1"/>
  <c r="I5864" i="7" s="1"/>
  <c r="J5864" i="7" s="1"/>
  <c r="E5865" i="7"/>
  <c r="F5865" i="7" s="1"/>
  <c r="I5865" i="7" s="1"/>
  <c r="J5865" i="7" s="1"/>
  <c r="E5866" i="7"/>
  <c r="F5866" i="7" s="1"/>
  <c r="I5866" i="7" s="1"/>
  <c r="J5866" i="7" s="1"/>
  <c r="E5867" i="7"/>
  <c r="F5867" i="7" s="1"/>
  <c r="I5867" i="7" s="1"/>
  <c r="J5867" i="7" s="1"/>
  <c r="E5868" i="7"/>
  <c r="F5868" i="7" s="1"/>
  <c r="I5868" i="7" s="1"/>
  <c r="J5868" i="7" s="1"/>
  <c r="E5869" i="7"/>
  <c r="F5869" i="7" s="1"/>
  <c r="I5869" i="7" s="1"/>
  <c r="J5869" i="7" s="1"/>
  <c r="E5870" i="7"/>
  <c r="F5870" i="7" s="1"/>
  <c r="I5870" i="7" s="1"/>
  <c r="J5870" i="7" s="1"/>
  <c r="E5871" i="7"/>
  <c r="F5871" i="7" s="1"/>
  <c r="I5871" i="7" s="1"/>
  <c r="J5871" i="7" s="1"/>
  <c r="E5872" i="7"/>
  <c r="F5872" i="7" s="1"/>
  <c r="I5872" i="7" s="1"/>
  <c r="J5872" i="7" s="1"/>
  <c r="E5873" i="7"/>
  <c r="F5873" i="7" s="1"/>
  <c r="I5873" i="7" s="1"/>
  <c r="J5873" i="7" s="1"/>
  <c r="E5874" i="7"/>
  <c r="F5874" i="7" s="1"/>
  <c r="I5874" i="7" s="1"/>
  <c r="J5874" i="7" s="1"/>
  <c r="E5875" i="7"/>
  <c r="F5875" i="7" s="1"/>
  <c r="I5875" i="7" s="1"/>
  <c r="J5875" i="7" s="1"/>
  <c r="E5876" i="7"/>
  <c r="F5876" i="7" s="1"/>
  <c r="I5876" i="7" s="1"/>
  <c r="J5876" i="7" s="1"/>
  <c r="E5877" i="7"/>
  <c r="F5877" i="7" s="1"/>
  <c r="I5877" i="7" s="1"/>
  <c r="J5877" i="7" s="1"/>
  <c r="E5878" i="7"/>
  <c r="F5878" i="7" s="1"/>
  <c r="I5878" i="7" s="1"/>
  <c r="J5878" i="7" s="1"/>
  <c r="E5879" i="7"/>
  <c r="F5879" i="7" s="1"/>
  <c r="I5879" i="7" s="1"/>
  <c r="J5879" i="7" s="1"/>
  <c r="E5880" i="7"/>
  <c r="F5880" i="7" s="1"/>
  <c r="I5880" i="7" s="1"/>
  <c r="J5880" i="7" s="1"/>
  <c r="E5881" i="7"/>
  <c r="F5881" i="7" s="1"/>
  <c r="I5881" i="7" s="1"/>
  <c r="J5881" i="7" s="1"/>
  <c r="E5882" i="7"/>
  <c r="F5882" i="7" s="1"/>
  <c r="I5882" i="7" s="1"/>
  <c r="J5882" i="7" s="1"/>
  <c r="E5883" i="7"/>
  <c r="F5883" i="7" s="1"/>
  <c r="I5883" i="7" s="1"/>
  <c r="J5883" i="7" s="1"/>
  <c r="E5884" i="7"/>
  <c r="F5884" i="7" s="1"/>
  <c r="I5884" i="7" s="1"/>
  <c r="J5884" i="7" s="1"/>
  <c r="E5885" i="7"/>
  <c r="F5885" i="7" s="1"/>
  <c r="I5885" i="7" s="1"/>
  <c r="J5885" i="7" s="1"/>
  <c r="E5886" i="7"/>
  <c r="F5886" i="7" s="1"/>
  <c r="I5886" i="7" s="1"/>
  <c r="J5886" i="7" s="1"/>
  <c r="E5887" i="7"/>
  <c r="F5887" i="7" s="1"/>
  <c r="I5887" i="7" s="1"/>
  <c r="J5887" i="7" s="1"/>
  <c r="E5888" i="7"/>
  <c r="F5888" i="7" s="1"/>
  <c r="I5888" i="7" s="1"/>
  <c r="J5888" i="7" s="1"/>
  <c r="E5889" i="7"/>
  <c r="F5889" i="7" s="1"/>
  <c r="I5889" i="7" s="1"/>
  <c r="J5889" i="7" s="1"/>
  <c r="E5890" i="7"/>
  <c r="F5890" i="7" s="1"/>
  <c r="I5890" i="7" s="1"/>
  <c r="J5890" i="7" s="1"/>
  <c r="E5891" i="7"/>
  <c r="F5891" i="7" s="1"/>
  <c r="I5891" i="7" s="1"/>
  <c r="J5891" i="7" s="1"/>
  <c r="E5892" i="7"/>
  <c r="F5892" i="7" s="1"/>
  <c r="I5892" i="7" s="1"/>
  <c r="J5892" i="7" s="1"/>
  <c r="E5893" i="7"/>
  <c r="F5893" i="7" s="1"/>
  <c r="I5893" i="7" s="1"/>
  <c r="J5893" i="7" s="1"/>
  <c r="E5894" i="7"/>
  <c r="F5894" i="7" s="1"/>
  <c r="I5894" i="7" s="1"/>
  <c r="J5894" i="7" s="1"/>
  <c r="E5895" i="7"/>
  <c r="F5895" i="7" s="1"/>
  <c r="I5895" i="7" s="1"/>
  <c r="J5895" i="7" s="1"/>
  <c r="E5896" i="7"/>
  <c r="F5896" i="7" s="1"/>
  <c r="I5896" i="7" s="1"/>
  <c r="J5896" i="7" s="1"/>
  <c r="E5897" i="7"/>
  <c r="F5897" i="7" s="1"/>
  <c r="I5897" i="7" s="1"/>
  <c r="J5897" i="7" s="1"/>
  <c r="E5898" i="7"/>
  <c r="F5898" i="7" s="1"/>
  <c r="I5898" i="7" s="1"/>
  <c r="J5898" i="7" s="1"/>
  <c r="E5899" i="7"/>
  <c r="F5899" i="7" s="1"/>
  <c r="I5899" i="7" s="1"/>
  <c r="J5899" i="7" s="1"/>
  <c r="E5900" i="7"/>
  <c r="F5900" i="7" s="1"/>
  <c r="I5900" i="7" s="1"/>
  <c r="J5900" i="7" s="1"/>
  <c r="E5901" i="7"/>
  <c r="F5901" i="7" s="1"/>
  <c r="I5901" i="7" s="1"/>
  <c r="J5901" i="7" s="1"/>
  <c r="E5902" i="7"/>
  <c r="F5902" i="7" s="1"/>
  <c r="I5902" i="7" s="1"/>
  <c r="J5902" i="7" s="1"/>
  <c r="E5903" i="7"/>
  <c r="F5903" i="7" s="1"/>
  <c r="I5903" i="7" s="1"/>
  <c r="J5903" i="7" s="1"/>
  <c r="E5904" i="7"/>
  <c r="F5904" i="7" s="1"/>
  <c r="I5904" i="7" s="1"/>
  <c r="J5904" i="7" s="1"/>
  <c r="E5905" i="7"/>
  <c r="F5905" i="7" s="1"/>
  <c r="I5905" i="7" s="1"/>
  <c r="J5905" i="7" s="1"/>
  <c r="E5906" i="7"/>
  <c r="F5906" i="7" s="1"/>
  <c r="I5906" i="7" s="1"/>
  <c r="J5906" i="7" s="1"/>
  <c r="E5907" i="7"/>
  <c r="F5907" i="7" s="1"/>
  <c r="I5907" i="7" s="1"/>
  <c r="J5907" i="7" s="1"/>
  <c r="E5908" i="7"/>
  <c r="F5908" i="7" s="1"/>
  <c r="I5908" i="7" s="1"/>
  <c r="J5908" i="7" s="1"/>
  <c r="E5909" i="7"/>
  <c r="F5909" i="7" s="1"/>
  <c r="I5909" i="7" s="1"/>
  <c r="J5909" i="7" s="1"/>
  <c r="E5910" i="7"/>
  <c r="F5910" i="7" s="1"/>
  <c r="I5910" i="7" s="1"/>
  <c r="J5910" i="7" s="1"/>
  <c r="E5911" i="7"/>
  <c r="F5911" i="7" s="1"/>
  <c r="I5911" i="7" s="1"/>
  <c r="J5911" i="7" s="1"/>
  <c r="E5912" i="7"/>
  <c r="F5912" i="7" s="1"/>
  <c r="I5912" i="7" s="1"/>
  <c r="J5912" i="7" s="1"/>
  <c r="E5913" i="7"/>
  <c r="F5913" i="7" s="1"/>
  <c r="I5913" i="7" s="1"/>
  <c r="J5913" i="7" s="1"/>
  <c r="E5914" i="7"/>
  <c r="F5914" i="7" s="1"/>
  <c r="I5914" i="7" s="1"/>
  <c r="J5914" i="7" s="1"/>
  <c r="E5915" i="7"/>
  <c r="F5915" i="7" s="1"/>
  <c r="I5915" i="7" s="1"/>
  <c r="J5915" i="7" s="1"/>
  <c r="E5916" i="7"/>
  <c r="F5916" i="7" s="1"/>
  <c r="I5916" i="7" s="1"/>
  <c r="J5916" i="7" s="1"/>
  <c r="E5917" i="7"/>
  <c r="F5917" i="7" s="1"/>
  <c r="I5917" i="7" s="1"/>
  <c r="J5917" i="7" s="1"/>
  <c r="E5918" i="7"/>
  <c r="F5918" i="7" s="1"/>
  <c r="I5918" i="7" s="1"/>
  <c r="J5918" i="7" s="1"/>
  <c r="E5919" i="7"/>
  <c r="F5919" i="7" s="1"/>
  <c r="I5919" i="7" s="1"/>
  <c r="J5919" i="7" s="1"/>
  <c r="E5920" i="7"/>
  <c r="F5920" i="7" s="1"/>
  <c r="I5920" i="7" s="1"/>
  <c r="J5920" i="7" s="1"/>
  <c r="E5921" i="7"/>
  <c r="F5921" i="7" s="1"/>
  <c r="I5921" i="7" s="1"/>
  <c r="J5921" i="7" s="1"/>
  <c r="E5922" i="7"/>
  <c r="F5922" i="7" s="1"/>
  <c r="I5922" i="7" s="1"/>
  <c r="J5922" i="7" s="1"/>
  <c r="E5923" i="7"/>
  <c r="F5923" i="7" s="1"/>
  <c r="I5923" i="7" s="1"/>
  <c r="J5923" i="7" s="1"/>
  <c r="E5924" i="7"/>
  <c r="F5924" i="7" s="1"/>
  <c r="I5924" i="7" s="1"/>
  <c r="J5924" i="7" s="1"/>
  <c r="E5925" i="7"/>
  <c r="F5925" i="7" s="1"/>
  <c r="I5925" i="7" s="1"/>
  <c r="J5925" i="7" s="1"/>
  <c r="E5926" i="7"/>
  <c r="F5926" i="7" s="1"/>
  <c r="I5926" i="7" s="1"/>
  <c r="J5926" i="7" s="1"/>
  <c r="E5927" i="7"/>
  <c r="F5927" i="7" s="1"/>
  <c r="I5927" i="7" s="1"/>
  <c r="J5927" i="7" s="1"/>
  <c r="E5928" i="7"/>
  <c r="F5928" i="7" s="1"/>
  <c r="I5928" i="7" s="1"/>
  <c r="J5928" i="7" s="1"/>
  <c r="E5929" i="7"/>
  <c r="F5929" i="7" s="1"/>
  <c r="I5929" i="7" s="1"/>
  <c r="J5929" i="7" s="1"/>
  <c r="E5930" i="7"/>
  <c r="F5930" i="7" s="1"/>
  <c r="I5930" i="7" s="1"/>
  <c r="J5930" i="7" s="1"/>
  <c r="E5931" i="7"/>
  <c r="F5931" i="7" s="1"/>
  <c r="I5931" i="7" s="1"/>
  <c r="J5931" i="7" s="1"/>
  <c r="E5932" i="7"/>
  <c r="F5932" i="7" s="1"/>
  <c r="I5932" i="7" s="1"/>
  <c r="J5932" i="7" s="1"/>
  <c r="E5933" i="7"/>
  <c r="F5933" i="7" s="1"/>
  <c r="I5933" i="7" s="1"/>
  <c r="J5933" i="7" s="1"/>
  <c r="E5934" i="7"/>
  <c r="F5934" i="7" s="1"/>
  <c r="I5934" i="7" s="1"/>
  <c r="J5934" i="7" s="1"/>
  <c r="E5935" i="7"/>
  <c r="F5935" i="7" s="1"/>
  <c r="I5935" i="7" s="1"/>
  <c r="J5935" i="7" s="1"/>
  <c r="E5936" i="7"/>
  <c r="F5936" i="7" s="1"/>
  <c r="I5936" i="7" s="1"/>
  <c r="J5936" i="7" s="1"/>
  <c r="E5937" i="7"/>
  <c r="F5937" i="7" s="1"/>
  <c r="I5937" i="7" s="1"/>
  <c r="J5937" i="7" s="1"/>
  <c r="E5938" i="7"/>
  <c r="F5938" i="7" s="1"/>
  <c r="I5938" i="7" s="1"/>
  <c r="J5938" i="7" s="1"/>
  <c r="E5939" i="7"/>
  <c r="F5939" i="7" s="1"/>
  <c r="I5939" i="7" s="1"/>
  <c r="J5939" i="7" s="1"/>
  <c r="E5940" i="7"/>
  <c r="F5940" i="7" s="1"/>
  <c r="I5940" i="7" s="1"/>
  <c r="J5940" i="7" s="1"/>
  <c r="E5941" i="7"/>
  <c r="F5941" i="7" s="1"/>
  <c r="I5941" i="7" s="1"/>
  <c r="J5941" i="7" s="1"/>
  <c r="E5942" i="7"/>
  <c r="F5942" i="7" s="1"/>
  <c r="I5942" i="7" s="1"/>
  <c r="J5942" i="7" s="1"/>
  <c r="E5943" i="7"/>
  <c r="F5943" i="7" s="1"/>
  <c r="I5943" i="7" s="1"/>
  <c r="J5943" i="7" s="1"/>
  <c r="E5944" i="7"/>
  <c r="F5944" i="7" s="1"/>
  <c r="I5944" i="7" s="1"/>
  <c r="J5944" i="7" s="1"/>
  <c r="E5945" i="7"/>
  <c r="F5945" i="7" s="1"/>
  <c r="I5945" i="7" s="1"/>
  <c r="J5945" i="7" s="1"/>
  <c r="E5946" i="7"/>
  <c r="F5946" i="7" s="1"/>
  <c r="I5946" i="7" s="1"/>
  <c r="J5946" i="7" s="1"/>
  <c r="E5947" i="7"/>
  <c r="F5947" i="7" s="1"/>
  <c r="I5947" i="7" s="1"/>
  <c r="J5947" i="7" s="1"/>
  <c r="E5948" i="7"/>
  <c r="F5948" i="7" s="1"/>
  <c r="I5948" i="7" s="1"/>
  <c r="J5948" i="7" s="1"/>
  <c r="E5949" i="7"/>
  <c r="F5949" i="7" s="1"/>
  <c r="I5949" i="7" s="1"/>
  <c r="J5949" i="7" s="1"/>
  <c r="E5950" i="7"/>
  <c r="F5950" i="7" s="1"/>
  <c r="I5950" i="7" s="1"/>
  <c r="J5950" i="7" s="1"/>
  <c r="E5951" i="7"/>
  <c r="F5951" i="7" s="1"/>
  <c r="I5951" i="7" s="1"/>
  <c r="J5951" i="7" s="1"/>
  <c r="E5952" i="7"/>
  <c r="F5952" i="7" s="1"/>
  <c r="I5952" i="7" s="1"/>
  <c r="J5952" i="7" s="1"/>
  <c r="E5953" i="7"/>
  <c r="F5953" i="7" s="1"/>
  <c r="I5953" i="7" s="1"/>
  <c r="J5953" i="7" s="1"/>
  <c r="E5954" i="7"/>
  <c r="F5954" i="7" s="1"/>
  <c r="I5954" i="7" s="1"/>
  <c r="J5954" i="7" s="1"/>
  <c r="E5955" i="7"/>
  <c r="F5955" i="7" s="1"/>
  <c r="I5955" i="7" s="1"/>
  <c r="J5955" i="7" s="1"/>
  <c r="E5956" i="7"/>
  <c r="F5956" i="7" s="1"/>
  <c r="I5956" i="7" s="1"/>
  <c r="J5956" i="7" s="1"/>
  <c r="E5957" i="7"/>
  <c r="F5957" i="7" s="1"/>
  <c r="I5957" i="7" s="1"/>
  <c r="J5957" i="7" s="1"/>
  <c r="E5958" i="7"/>
  <c r="F5958" i="7" s="1"/>
  <c r="I5958" i="7" s="1"/>
  <c r="J5958" i="7" s="1"/>
  <c r="E5959" i="7"/>
  <c r="F5959" i="7" s="1"/>
  <c r="I5959" i="7" s="1"/>
  <c r="J5959" i="7" s="1"/>
  <c r="E5960" i="7"/>
  <c r="F5960" i="7" s="1"/>
  <c r="I5960" i="7" s="1"/>
  <c r="J5960" i="7" s="1"/>
  <c r="E5961" i="7"/>
  <c r="F5961" i="7" s="1"/>
  <c r="I5961" i="7" s="1"/>
  <c r="J5961" i="7" s="1"/>
  <c r="E5962" i="7"/>
  <c r="F5962" i="7" s="1"/>
  <c r="I5962" i="7" s="1"/>
  <c r="J5962" i="7" s="1"/>
  <c r="E5963" i="7"/>
  <c r="F5963" i="7" s="1"/>
  <c r="I5963" i="7" s="1"/>
  <c r="J5963" i="7" s="1"/>
  <c r="E5964" i="7"/>
  <c r="F5964" i="7" s="1"/>
  <c r="I5964" i="7" s="1"/>
  <c r="J5964" i="7" s="1"/>
  <c r="E5965" i="7"/>
  <c r="F5965" i="7" s="1"/>
  <c r="I5965" i="7" s="1"/>
  <c r="J5965" i="7" s="1"/>
  <c r="E5966" i="7"/>
  <c r="F5966" i="7" s="1"/>
  <c r="I5966" i="7" s="1"/>
  <c r="J5966" i="7" s="1"/>
  <c r="E5967" i="7"/>
  <c r="F5967" i="7" s="1"/>
  <c r="I5967" i="7" s="1"/>
  <c r="J5967" i="7" s="1"/>
  <c r="E5968" i="7"/>
  <c r="F5968" i="7" s="1"/>
  <c r="I5968" i="7" s="1"/>
  <c r="J5968" i="7" s="1"/>
  <c r="E5969" i="7"/>
  <c r="F5969" i="7" s="1"/>
  <c r="I5969" i="7" s="1"/>
  <c r="J5969" i="7" s="1"/>
  <c r="E5970" i="7"/>
  <c r="F5970" i="7" s="1"/>
  <c r="I5970" i="7" s="1"/>
  <c r="J5970" i="7" s="1"/>
  <c r="E5971" i="7"/>
  <c r="F5971" i="7" s="1"/>
  <c r="I5971" i="7" s="1"/>
  <c r="J5971" i="7" s="1"/>
  <c r="E5972" i="7"/>
  <c r="F5972" i="7" s="1"/>
  <c r="I5972" i="7" s="1"/>
  <c r="J5972" i="7" s="1"/>
  <c r="E5973" i="7"/>
  <c r="F5973" i="7" s="1"/>
  <c r="I5973" i="7" s="1"/>
  <c r="J5973" i="7" s="1"/>
  <c r="E5974" i="7"/>
  <c r="F5974" i="7" s="1"/>
  <c r="I5974" i="7" s="1"/>
  <c r="J5974" i="7" s="1"/>
  <c r="E5975" i="7"/>
  <c r="F5975" i="7" s="1"/>
  <c r="I5975" i="7" s="1"/>
  <c r="J5975" i="7" s="1"/>
  <c r="E5976" i="7"/>
  <c r="F5976" i="7" s="1"/>
  <c r="I5976" i="7" s="1"/>
  <c r="J5976" i="7" s="1"/>
  <c r="E5977" i="7"/>
  <c r="F5977" i="7" s="1"/>
  <c r="I5977" i="7" s="1"/>
  <c r="J5977" i="7" s="1"/>
  <c r="E5978" i="7"/>
  <c r="F5978" i="7" s="1"/>
  <c r="I5978" i="7" s="1"/>
  <c r="J5978" i="7" s="1"/>
  <c r="E5979" i="7"/>
  <c r="F5979" i="7" s="1"/>
  <c r="I5979" i="7" s="1"/>
  <c r="J5979" i="7" s="1"/>
  <c r="E5980" i="7"/>
  <c r="F5980" i="7" s="1"/>
  <c r="I5980" i="7" s="1"/>
  <c r="J5980" i="7" s="1"/>
  <c r="E5981" i="7"/>
  <c r="F5981" i="7" s="1"/>
  <c r="I5981" i="7" s="1"/>
  <c r="J5981" i="7" s="1"/>
  <c r="E5982" i="7"/>
  <c r="F5982" i="7" s="1"/>
  <c r="I5982" i="7" s="1"/>
  <c r="J5982" i="7" s="1"/>
  <c r="E5983" i="7"/>
  <c r="F5983" i="7" s="1"/>
  <c r="I5983" i="7" s="1"/>
  <c r="J5983" i="7" s="1"/>
  <c r="E5984" i="7"/>
  <c r="F5984" i="7" s="1"/>
  <c r="I5984" i="7" s="1"/>
  <c r="J5984" i="7" s="1"/>
  <c r="E5985" i="7"/>
  <c r="F5985" i="7" s="1"/>
  <c r="I5985" i="7" s="1"/>
  <c r="J5985" i="7" s="1"/>
  <c r="E5986" i="7"/>
  <c r="F5986" i="7" s="1"/>
  <c r="I5986" i="7" s="1"/>
  <c r="J5986" i="7" s="1"/>
  <c r="E5987" i="7"/>
  <c r="F5987" i="7" s="1"/>
  <c r="I5987" i="7" s="1"/>
  <c r="J5987" i="7" s="1"/>
  <c r="E5988" i="7"/>
  <c r="F5988" i="7" s="1"/>
  <c r="I5988" i="7" s="1"/>
  <c r="J5988" i="7" s="1"/>
  <c r="E5989" i="7"/>
  <c r="F5989" i="7" s="1"/>
  <c r="I5989" i="7" s="1"/>
  <c r="J5989" i="7" s="1"/>
  <c r="E5990" i="7"/>
  <c r="F5990" i="7" s="1"/>
  <c r="I5990" i="7" s="1"/>
  <c r="J5990" i="7" s="1"/>
  <c r="E5991" i="7"/>
  <c r="F5991" i="7" s="1"/>
  <c r="I5991" i="7" s="1"/>
  <c r="J5991" i="7" s="1"/>
  <c r="E5992" i="7"/>
  <c r="F5992" i="7" s="1"/>
  <c r="I5992" i="7" s="1"/>
  <c r="J5992" i="7" s="1"/>
  <c r="E5993" i="7"/>
  <c r="F5993" i="7" s="1"/>
  <c r="I5993" i="7" s="1"/>
  <c r="J5993" i="7" s="1"/>
  <c r="E5994" i="7"/>
  <c r="F5994" i="7" s="1"/>
  <c r="I5994" i="7" s="1"/>
  <c r="J5994" i="7" s="1"/>
  <c r="E5995" i="7"/>
  <c r="F5995" i="7" s="1"/>
  <c r="I5995" i="7" s="1"/>
  <c r="J5995" i="7" s="1"/>
  <c r="E5" i="7"/>
  <c r="F5" i="7" s="1"/>
  <c r="I5" i="7" s="1"/>
  <c r="J5" i="7" s="1"/>
  <c r="E6" i="7"/>
  <c r="F6" i="7" s="1"/>
  <c r="I6" i="7" s="1"/>
  <c r="J6" i="7" s="1"/>
  <c r="E7" i="7"/>
  <c r="F7" i="7" s="1"/>
  <c r="I7" i="7" s="1"/>
  <c r="J7" i="7" s="1"/>
  <c r="E8" i="7"/>
  <c r="F8" i="7" s="1"/>
  <c r="I8" i="7" s="1"/>
  <c r="J8" i="7" s="1"/>
  <c r="E9" i="7"/>
  <c r="F9" i="7" s="1"/>
  <c r="I9" i="7" s="1"/>
  <c r="J9" i="7" s="1"/>
  <c r="E10" i="7"/>
  <c r="F10" i="7" s="1"/>
  <c r="I10" i="7" s="1"/>
  <c r="J10" i="7" s="1"/>
  <c r="E11" i="7"/>
  <c r="F11" i="7" s="1"/>
  <c r="I11" i="7" s="1"/>
  <c r="J11" i="7" s="1"/>
  <c r="E12" i="7"/>
  <c r="F12" i="7" s="1"/>
  <c r="I12" i="7" s="1"/>
  <c r="J12" i="7" s="1"/>
  <c r="E13" i="7"/>
  <c r="F13" i="7" s="1"/>
  <c r="I13" i="7" s="1"/>
  <c r="J13" i="7" s="1"/>
  <c r="E14" i="7"/>
  <c r="F14" i="7" s="1"/>
  <c r="I14" i="7" s="1"/>
  <c r="J14" i="7" s="1"/>
  <c r="E4" i="7"/>
  <c r="F4" i="7" s="1"/>
  <c r="I4" i="7" s="1"/>
  <c r="J4" i="7" s="1"/>
  <c r="E3" i="7"/>
  <c r="F3" i="7" s="1"/>
  <c r="I3" i="7" s="1"/>
  <c r="J3" i="7" s="1"/>
  <c r="E2" i="7"/>
  <c r="F2" i="7" s="1"/>
  <c r="I2" i="7" s="1"/>
  <c r="J2" i="7" s="1"/>
  <c r="D20" i="5"/>
  <c r="D19" i="5"/>
  <c r="D18" i="5"/>
  <c r="D17" i="5"/>
  <c r="D16" i="5"/>
  <c r="C20" i="5"/>
  <c r="C19" i="5"/>
  <c r="C18" i="5"/>
  <c r="C17" i="5"/>
  <c r="C16" i="5"/>
  <c r="B20" i="5"/>
  <c r="B19" i="5"/>
  <c r="B18" i="5"/>
  <c r="B17" i="5"/>
  <c r="B16" i="5"/>
  <c r="D10" i="5"/>
  <c r="D11" i="5"/>
  <c r="D12" i="5"/>
  <c r="D13" i="5"/>
  <c r="D9" i="5"/>
  <c r="C10" i="5"/>
  <c r="C11" i="5"/>
  <c r="C12" i="5"/>
  <c r="C13" i="5"/>
  <c r="B13" i="5"/>
  <c r="C9" i="5"/>
  <c r="B10" i="5"/>
  <c r="B11" i="5"/>
  <c r="B12" i="5"/>
  <c r="B9" i="5"/>
  <c r="E3" i="5"/>
  <c r="E4" i="5"/>
  <c r="E5" i="5"/>
  <c r="E6" i="5"/>
  <c r="E2" i="5"/>
  <c r="D3" i="5"/>
  <c r="D4" i="5"/>
  <c r="D5" i="5"/>
  <c r="D6" i="5"/>
  <c r="D2" i="5"/>
  <c r="C3" i="5"/>
  <c r="C4" i="5"/>
  <c r="C5" i="5"/>
  <c r="C6" i="5"/>
  <c r="C2" i="5"/>
  <c r="B3" i="5"/>
  <c r="B4" i="5"/>
  <c r="B5" i="5"/>
  <c r="B6" i="5"/>
  <c r="B2" i="5"/>
  <c r="G15" i="4"/>
  <c r="G14" i="4"/>
  <c r="G13" i="4"/>
  <c r="F15" i="4"/>
  <c r="F14" i="4"/>
  <c r="F13" i="4"/>
  <c r="D15" i="4"/>
  <c r="D14" i="4"/>
  <c r="D13" i="4"/>
  <c r="E15" i="4"/>
  <c r="E14" i="4"/>
  <c r="E13" i="4"/>
  <c r="C15" i="4"/>
  <c r="C14" i="4"/>
  <c r="C13" i="4"/>
  <c r="B15" i="4"/>
  <c r="B14" i="4"/>
  <c r="B13" i="4"/>
  <c r="B9" i="4"/>
  <c r="B10" i="4"/>
  <c r="B8" i="4"/>
  <c r="D9" i="4"/>
  <c r="D10" i="4"/>
  <c r="D8" i="4"/>
  <c r="C9" i="4"/>
  <c r="C10" i="4"/>
  <c r="C8" i="4"/>
  <c r="E3" i="4"/>
  <c r="E4" i="4"/>
  <c r="E2" i="4"/>
  <c r="D3" i="4"/>
  <c r="D4" i="4"/>
  <c r="D2" i="4"/>
  <c r="C3" i="4"/>
  <c r="C4" i="4"/>
  <c r="C2" i="4"/>
  <c r="B3" i="4"/>
  <c r="B4" i="4"/>
  <c r="B2" i="4"/>
  <c r="E15" i="2"/>
  <c r="E16" i="2"/>
  <c r="E17" i="2"/>
  <c r="E18" i="2"/>
  <c r="E14" i="2"/>
  <c r="D15" i="2"/>
  <c r="D16" i="2"/>
  <c r="D17" i="2"/>
  <c r="D18" i="2"/>
  <c r="D14" i="2"/>
  <c r="C15" i="2"/>
  <c r="C16" i="2"/>
  <c r="C17" i="2"/>
  <c r="C18" i="2"/>
  <c r="C14" i="2"/>
  <c r="C11" i="2"/>
  <c r="D11" i="2" s="1"/>
  <c r="B15" i="2"/>
  <c r="B16" i="2"/>
  <c r="B17" i="2"/>
  <c r="B18" i="2"/>
  <c r="B14" i="2"/>
  <c r="E9" i="2"/>
  <c r="E10" i="2"/>
  <c r="E11" i="2"/>
  <c r="E8" i="2"/>
  <c r="D9" i="2"/>
  <c r="D10" i="2"/>
  <c r="D8" i="2"/>
  <c r="D2" i="2"/>
  <c r="C9" i="2"/>
  <c r="C10" i="2"/>
  <c r="C8" i="2"/>
  <c r="B9" i="2"/>
  <c r="B10" i="2"/>
  <c r="B11" i="2"/>
  <c r="B8" i="2"/>
  <c r="B2" i="2"/>
  <c r="D3" i="2"/>
  <c r="D4" i="2"/>
  <c r="D5" i="2"/>
  <c r="C3" i="2"/>
  <c r="C4" i="2"/>
  <c r="C5" i="2"/>
  <c r="C2" i="2"/>
  <c r="B5" i="2"/>
  <c r="B3" i="2"/>
  <c r="B4" i="2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" i="1"/>
  <c r="Q5" i="7" l="1"/>
  <c r="Q3" i="7"/>
  <c r="Q4" i="7"/>
  <c r="Q2" i="7"/>
  <c r="P3" i="7"/>
  <c r="P5" i="7"/>
  <c r="P4" i="7"/>
  <c r="P2" i="7"/>
  <c r="N4" i="7"/>
  <c r="O4" i="7" s="1"/>
  <c r="N3" i="7"/>
  <c r="O3" i="7" s="1"/>
  <c r="N5" i="7"/>
  <c r="O5" i="7" s="1"/>
  <c r="N2" i="7"/>
  <c r="O2" i="7" s="1"/>
</calcChain>
</file>

<file path=xl/sharedStrings.xml><?xml version="1.0" encoding="utf-8"?>
<sst xmlns="http://schemas.openxmlformats.org/spreadsheetml/2006/main" count="62149" uniqueCount="6096">
  <si>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</si>
  <si>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</si>
  <si>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</si>
  <si>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</si>
  <si>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</si>
  <si>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</si>
  <si>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</si>
  <si>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</si>
  <si>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</si>
  <si>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Revenue</t>
  </si>
  <si>
    <t>Cost</t>
  </si>
  <si>
    <t>Profit</t>
  </si>
  <si>
    <t>Payment_Method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</si>
  <si>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</si>
  <si>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</si>
  <si>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</si>
  <si>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</si>
  <si>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</si>
  <si>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</si>
  <si>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</si>
  <si>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</si>
  <si>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</si>
  <si>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</si>
  <si>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</si>
  <si>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</si>
  <si>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</si>
  <si>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</si>
  <si>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</si>
  <si>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</si>
  <si>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</si>
  <si>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</si>
  <si>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</si>
  <si>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</si>
  <si>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</si>
  <si>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</si>
  <si>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</si>
  <si>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</si>
  <si>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</si>
  <si>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</si>
  <si>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</si>
  <si>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</si>
  <si>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</si>
  <si>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</si>
  <si>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</si>
  <si>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</si>
  <si>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</si>
  <si>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</si>
  <si>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</si>
  <si>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</si>
  <si>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</si>
  <si>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</si>
  <si>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</si>
  <si>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</si>
  <si>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</si>
  <si>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</si>
  <si>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</si>
  <si>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</si>
  <si>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</si>
  <si>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</si>
  <si>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</si>
  <si>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</si>
  <si>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</si>
  <si>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</si>
  <si>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</si>
  <si>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</si>
  <si>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</si>
  <si>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</si>
  <si>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</si>
  <si>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</si>
  <si>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</si>
  <si>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</si>
  <si>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</si>
  <si>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</si>
  <si>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</si>
  <si>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</si>
  <si>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</si>
  <si>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</si>
  <si>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</si>
  <si>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</si>
  <si>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</si>
  <si>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</si>
  <si>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</si>
  <si>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</si>
  <si>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</si>
  <si>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</si>
  <si>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</si>
  <si>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</si>
  <si>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</si>
  <si>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</si>
  <si>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</si>
  <si>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</si>
  <si>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</si>
  <si>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</si>
  <si>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</si>
  <si>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</si>
  <si>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</si>
  <si>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</si>
  <si>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</si>
  <si>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</si>
  <si>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</si>
  <si>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</si>
  <si>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</si>
  <si>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</si>
  <si>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</si>
  <si>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</si>
  <si>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</si>
  <si>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</si>
  <si>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</si>
  <si>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</si>
  <si>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</si>
  <si>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</si>
  <si>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</si>
  <si>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</si>
  <si>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</si>
  <si>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</si>
  <si>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</si>
  <si>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</si>
  <si>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</si>
  <si>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</si>
  <si>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</si>
  <si>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</si>
  <si>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</si>
  <si>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</si>
  <si>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</si>
  <si>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</si>
  <si>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</si>
  <si>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</si>
  <si>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</si>
  <si>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</si>
  <si>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</si>
  <si>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</si>
  <si>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</si>
  <si>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</si>
  <si>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</si>
  <si>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</si>
  <si>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</si>
  <si>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</si>
  <si>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</si>
  <si>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</si>
  <si>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</si>
  <si>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</si>
  <si>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</si>
  <si>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</si>
  <si>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</si>
  <si>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</si>
  <si>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</si>
  <si>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</si>
  <si>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</si>
  <si>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</si>
  <si>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</si>
  <si>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</si>
  <si>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</si>
  <si>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</si>
  <si>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</si>
  <si>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</si>
  <si>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</si>
  <si>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</si>
  <si>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</si>
  <si>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</si>
  <si>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</si>
  <si>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</si>
  <si>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</si>
  <si>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</si>
  <si>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</si>
  <si>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</si>
  <si>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</si>
  <si>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</si>
  <si>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</si>
  <si>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</si>
  <si>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</si>
  <si>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</si>
  <si>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</si>
  <si>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</si>
  <si>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</si>
  <si>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</si>
  <si>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</si>
  <si>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</si>
  <si>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</si>
  <si>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</si>
  <si>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</si>
  <si>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</si>
  <si>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</si>
  <si>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</si>
  <si>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</si>
  <si>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</si>
  <si>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</si>
  <si>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</si>
  <si>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</si>
  <si>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</si>
  <si>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</si>
  <si>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</si>
  <si>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</si>
  <si>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</si>
  <si>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</si>
  <si>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</si>
  <si>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</si>
  <si>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</si>
  <si>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</si>
  <si>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</si>
  <si>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</si>
  <si>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</si>
  <si>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</si>
  <si>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</si>
  <si>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</si>
  <si>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</si>
  <si>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</si>
  <si>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</si>
  <si>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</si>
  <si>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</si>
  <si>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</si>
  <si>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</si>
  <si>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</si>
  <si>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</si>
  <si>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</si>
  <si>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</si>
  <si>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</si>
  <si>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</si>
  <si>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</si>
  <si>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</si>
  <si>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</si>
  <si>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</si>
  <si>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</si>
  <si>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</si>
  <si>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</si>
  <si>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</si>
  <si>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</si>
  <si>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</si>
  <si>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</si>
  <si>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</si>
  <si>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</si>
  <si>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</si>
  <si>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</si>
  <si>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</si>
  <si>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</si>
  <si>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</si>
  <si>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</si>
  <si>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</si>
  <si>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</si>
  <si>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</si>
  <si>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</si>
  <si>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</si>
  <si>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</si>
  <si>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</si>
  <si>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</si>
  <si>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</si>
  <si>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</si>
  <si>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</si>
  <si>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</si>
  <si>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</si>
  <si>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</si>
  <si>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</si>
  <si>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</si>
  <si>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</si>
  <si>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</si>
  <si>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</si>
  <si>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</si>
  <si>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</si>
  <si>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</si>
  <si>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</si>
  <si>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</si>
  <si>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</si>
  <si>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</si>
  <si>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</si>
  <si>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</si>
  <si>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</si>
  <si>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</si>
  <si>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</si>
  <si>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</si>
  <si>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</si>
  <si>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</si>
  <si>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</si>
  <si>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</si>
  <si>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</si>
  <si>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</si>
  <si>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</si>
  <si>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</si>
  <si>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</si>
  <si>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</si>
  <si>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</si>
  <si>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</si>
  <si>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</si>
  <si>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</si>
  <si>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</si>
  <si>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</si>
  <si>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</si>
  <si>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</si>
  <si>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</si>
  <si>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</si>
  <si>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</si>
  <si>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</si>
  <si>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</si>
  <si>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</si>
  <si>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</si>
  <si>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</si>
  <si>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</si>
  <si>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</si>
  <si>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</si>
  <si>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</si>
  <si>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</si>
  <si>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</si>
  <si>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</si>
  <si>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</si>
  <si>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</si>
  <si>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</si>
  <si>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</si>
  <si>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</si>
  <si>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</si>
  <si>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</si>
  <si>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</si>
  <si>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</si>
  <si>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</si>
  <si>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</si>
  <si>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</si>
  <si>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</si>
  <si>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</si>
  <si>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</si>
  <si>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</si>
  <si>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</si>
  <si>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</si>
  <si>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</si>
  <si>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</si>
  <si>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</si>
  <si>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</si>
  <si>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</si>
  <si>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</si>
  <si>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</si>
  <si>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</si>
  <si>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</si>
  <si>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</si>
  <si>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</si>
  <si>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</si>
  <si>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</si>
  <si>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</si>
  <si>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</si>
  <si>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</si>
  <si>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</si>
  <si>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</si>
  <si>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</si>
  <si>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</si>
  <si>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</si>
  <si>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</si>
  <si>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</si>
  <si>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</si>
  <si>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</si>
  <si>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</si>
  <si>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</si>
  <si>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</si>
  <si>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</si>
  <si>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</si>
  <si>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</si>
  <si>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</si>
  <si>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</si>
  <si>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</si>
  <si>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</si>
  <si>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</si>
  <si>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</si>
  <si>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</si>
  <si>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</si>
  <si>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</si>
  <si>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</si>
  <si>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</si>
  <si>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</si>
  <si>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</si>
  <si>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</si>
  <si>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</si>
  <si>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</si>
  <si>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</si>
  <si>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</si>
  <si>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</si>
  <si>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</si>
  <si>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</si>
  <si>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</si>
  <si>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</si>
  <si>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</si>
  <si>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</si>
  <si>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</si>
  <si>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</si>
  <si>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</si>
  <si>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</si>
  <si>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</si>
  <si>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</si>
  <si>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</si>
  <si>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</si>
  <si>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</si>
  <si>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</si>
  <si>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</si>
  <si>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</si>
  <si>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</si>
  <si>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</si>
  <si>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</si>
  <si>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</si>
  <si>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</si>
  <si>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</si>
  <si>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</si>
  <si>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</si>
  <si>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</si>
  <si>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</si>
  <si>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</si>
  <si>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</si>
  <si>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</si>
  <si>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</si>
  <si>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</si>
  <si>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</si>
  <si>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</si>
  <si>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</si>
  <si>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</si>
  <si>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</si>
  <si>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</si>
  <si>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</si>
  <si>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</si>
  <si>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</si>
  <si>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</si>
  <si>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</si>
  <si>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</si>
  <si>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</si>
  <si>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</si>
  <si>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</si>
  <si>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</si>
  <si>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</si>
  <si>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</si>
  <si>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</si>
  <si>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</si>
  <si>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</si>
  <si>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</si>
  <si>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</si>
  <si>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</si>
  <si>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</si>
  <si>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</si>
  <si>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</si>
  <si>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</si>
  <si>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</si>
  <si>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</si>
  <si>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</si>
  <si>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</si>
  <si>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</si>
  <si>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</si>
  <si>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</si>
  <si>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</si>
  <si>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</si>
  <si>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</si>
  <si>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</si>
  <si>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</si>
  <si>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</si>
  <si>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</si>
  <si>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</si>
  <si>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</si>
  <si>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</si>
  <si>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</si>
  <si>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</si>
  <si>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</si>
  <si>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</si>
  <si>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</si>
  <si>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</si>
  <si>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</si>
  <si>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</si>
  <si>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</si>
  <si>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</si>
  <si>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</si>
  <si>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</si>
  <si>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</si>
  <si>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</si>
  <si>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</si>
  <si>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</si>
  <si>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</si>
  <si>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</si>
  <si>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</si>
  <si>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</si>
  <si>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</si>
  <si>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</si>
  <si>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</si>
  <si>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</si>
  <si>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</si>
  <si>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</si>
  <si>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</si>
  <si>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</si>
  <si>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</si>
  <si>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</si>
  <si>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</si>
  <si>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</si>
  <si>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</si>
  <si>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</si>
  <si>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</si>
  <si>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</si>
  <si>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</si>
  <si>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</si>
  <si>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</si>
  <si>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</si>
  <si>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</si>
  <si>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</si>
  <si>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</si>
  <si>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</si>
  <si>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</si>
  <si>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</si>
  <si>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</si>
  <si>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</si>
  <si>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</si>
  <si>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</si>
  <si>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</si>
  <si>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</si>
  <si>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</si>
  <si>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</si>
  <si>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</si>
  <si>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</si>
  <si>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</si>
  <si>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</si>
  <si>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</si>
  <si>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</si>
  <si>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</si>
  <si>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</si>
  <si>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</si>
  <si>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</si>
  <si>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</si>
  <si>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</si>
  <si>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</si>
  <si>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</si>
  <si>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</si>
  <si>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</si>
  <si>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</si>
  <si>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</si>
  <si>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</si>
  <si>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</si>
  <si>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</si>
  <si>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</si>
  <si>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</si>
  <si>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</si>
  <si>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</si>
  <si>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</si>
  <si>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</si>
  <si>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</si>
  <si>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</si>
  <si>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</si>
  <si>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</si>
  <si>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</si>
  <si>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</si>
  <si>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</si>
  <si>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</si>
  <si>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</si>
  <si>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</si>
  <si>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</si>
  <si>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</si>
  <si>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</si>
  <si>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</si>
  <si>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</si>
  <si>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</si>
  <si>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</si>
  <si>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</si>
  <si>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</si>
  <si>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</si>
  <si>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</si>
  <si>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</si>
  <si>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</si>
  <si>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</si>
  <si>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</si>
  <si>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</si>
  <si>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</si>
  <si>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</si>
  <si>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</si>
  <si>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</si>
  <si>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</si>
  <si>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</si>
  <si>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</si>
  <si>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</si>
  <si>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</si>
  <si>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</si>
  <si>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</si>
  <si>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</si>
  <si>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</si>
  <si>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</si>
  <si>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</si>
  <si>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</si>
  <si>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</si>
  <si>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</si>
  <si>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</si>
  <si>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</si>
  <si>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</si>
  <si>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</si>
  <si>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</si>
  <si>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</si>
  <si>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</si>
  <si>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</si>
  <si>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</si>
  <si>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</si>
  <si>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</si>
  <si>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</si>
  <si>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</si>
  <si>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</si>
  <si>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</si>
  <si>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</si>
  <si>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</si>
  <si>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</si>
  <si>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</si>
  <si>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</si>
  <si>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</si>
  <si>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</si>
  <si>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</si>
  <si>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</si>
  <si>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</si>
  <si>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</si>
  <si>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</si>
  <si>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</si>
  <si>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</si>
  <si>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</si>
  <si>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</si>
  <si>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</si>
  <si>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</si>
  <si>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</si>
  <si>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</si>
  <si>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</si>
  <si>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</si>
  <si>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</si>
  <si>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</si>
  <si>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</si>
  <si>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</si>
  <si>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</si>
  <si>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</si>
  <si>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</si>
  <si>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</si>
  <si>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</si>
  <si>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</si>
  <si>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</si>
  <si>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</si>
  <si>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</si>
  <si>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</si>
  <si>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</si>
  <si>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</si>
  <si>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</si>
  <si>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</si>
  <si>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</si>
  <si>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</si>
  <si>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</si>
  <si>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</si>
  <si>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</si>
  <si>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</si>
  <si>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</si>
  <si>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</si>
  <si>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</si>
  <si>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</si>
  <si>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</si>
  <si>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</si>
  <si>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</si>
  <si>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</si>
  <si>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</si>
  <si>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</si>
  <si>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</si>
  <si>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</si>
  <si>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</si>
  <si>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</si>
  <si>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</si>
  <si>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</si>
  <si>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</si>
  <si>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</si>
  <si>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</si>
  <si>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</si>
  <si>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</si>
  <si>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</si>
  <si>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</si>
  <si>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</si>
  <si>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</si>
  <si>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</si>
  <si>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</si>
  <si>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</si>
  <si>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</si>
  <si>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</si>
  <si>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</si>
  <si>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</si>
  <si>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</si>
  <si>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</si>
  <si>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</si>
  <si>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</si>
  <si>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</si>
  <si>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</si>
  <si>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</si>
  <si>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</si>
  <si>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</si>
  <si>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</si>
  <si>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</si>
  <si>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</si>
  <si>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</si>
  <si>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</si>
  <si>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</si>
  <si>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</si>
  <si>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</si>
  <si>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</si>
  <si>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</si>
  <si>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</si>
  <si>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</si>
  <si>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</si>
  <si>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</si>
  <si>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</si>
  <si>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</si>
  <si>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</si>
  <si>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</si>
  <si>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</si>
  <si>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</si>
  <si>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</si>
  <si>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</si>
  <si>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</si>
  <si>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</si>
  <si>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</si>
  <si>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</si>
  <si>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</si>
  <si>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</si>
  <si>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</si>
  <si>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</si>
  <si>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</si>
  <si>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</si>
  <si>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</si>
  <si>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</si>
  <si>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</si>
  <si>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</si>
  <si>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</si>
  <si>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</si>
  <si>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</si>
  <si>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</si>
  <si>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</si>
  <si>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</si>
  <si>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</si>
  <si>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</si>
  <si>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</si>
  <si>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</si>
  <si>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</si>
  <si>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</si>
  <si>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</si>
  <si>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</si>
  <si>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</si>
  <si>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</si>
  <si>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</si>
  <si>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</si>
  <si>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</si>
  <si>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</si>
  <si>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</si>
  <si>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</si>
  <si>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</si>
  <si>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</si>
  <si>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</si>
  <si>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</si>
  <si>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</si>
  <si>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</si>
  <si>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</si>
  <si>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</si>
  <si>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</si>
  <si>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</si>
  <si>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</si>
  <si>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</si>
  <si>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</si>
  <si>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</si>
  <si>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</si>
  <si>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</si>
  <si>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</si>
  <si>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</si>
  <si>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</si>
  <si>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</si>
  <si>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</si>
  <si>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</si>
  <si>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</si>
  <si>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</si>
  <si>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</si>
  <si>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</si>
  <si>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</si>
  <si>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</si>
  <si>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</si>
  <si>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</si>
  <si>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</si>
  <si>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</si>
  <si>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</si>
  <si>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</si>
  <si>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</si>
  <si>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</si>
  <si>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</si>
  <si>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</si>
  <si>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</si>
  <si>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</si>
  <si>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</si>
  <si>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</si>
  <si>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</si>
  <si>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</si>
  <si>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</si>
  <si>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</si>
  <si>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</si>
  <si>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</si>
  <si>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</si>
  <si>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</si>
  <si>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</si>
  <si>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</si>
  <si>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</si>
  <si>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</si>
  <si>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</si>
  <si>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</si>
  <si>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</si>
  <si>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</si>
  <si>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</si>
  <si>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</si>
  <si>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</si>
  <si>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</si>
  <si>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</si>
  <si>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</si>
  <si>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</si>
  <si>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</si>
  <si>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</si>
  <si>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</si>
  <si>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</si>
  <si>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</si>
  <si>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</si>
  <si>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</si>
  <si>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</si>
  <si>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</si>
  <si>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</si>
  <si>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</si>
  <si>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</si>
  <si>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</si>
  <si>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</si>
  <si>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</si>
  <si>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</si>
  <si>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</si>
  <si>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</si>
  <si>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</si>
  <si>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</si>
  <si>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</si>
  <si>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</si>
  <si>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</si>
  <si>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</si>
  <si>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</si>
  <si>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</si>
  <si>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</si>
  <si>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</si>
  <si>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</si>
  <si>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</si>
  <si>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</si>
  <si>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</si>
  <si>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</si>
  <si>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</si>
  <si>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</si>
  <si>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</si>
  <si>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</si>
  <si>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</si>
  <si>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</si>
  <si>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</si>
  <si>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</si>
  <si>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</si>
  <si>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</si>
  <si>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</si>
  <si>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</si>
  <si>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</si>
  <si>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</si>
  <si>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</si>
  <si>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</si>
  <si>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</si>
  <si>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</si>
  <si>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</si>
  <si>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</si>
  <si>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</si>
  <si>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</si>
  <si>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</si>
  <si>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</si>
  <si>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</si>
  <si>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</si>
  <si>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</si>
  <si>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</si>
  <si>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</si>
  <si>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</si>
  <si>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</si>
  <si>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</si>
  <si>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</si>
  <si>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</si>
  <si>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</si>
  <si>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</si>
  <si>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</si>
  <si>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</si>
  <si>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</si>
  <si>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</si>
  <si>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</si>
  <si>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</si>
  <si>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</si>
  <si>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</si>
  <si>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</si>
  <si>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</si>
  <si>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</si>
  <si>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</si>
  <si>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</si>
  <si>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</si>
  <si>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</si>
  <si>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</si>
  <si>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</si>
  <si>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</si>
  <si>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</si>
  <si>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</si>
  <si>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</si>
  <si>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</si>
  <si>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</si>
  <si>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</si>
  <si>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</si>
  <si>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</si>
  <si>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</si>
  <si>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</si>
  <si>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</si>
  <si>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</si>
  <si>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</si>
  <si>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</si>
  <si>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</si>
  <si>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</si>
  <si>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</si>
  <si>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</si>
  <si>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</si>
  <si>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</si>
  <si>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</si>
  <si>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</si>
  <si>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</si>
  <si>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</si>
  <si>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</si>
  <si>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</si>
  <si>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</si>
  <si>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</si>
  <si>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</si>
  <si>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</si>
  <si>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</si>
  <si>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</si>
  <si>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</si>
  <si>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</si>
  <si>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</si>
  <si>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</si>
  <si>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</si>
  <si>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</si>
  <si>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</si>
  <si>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</si>
  <si>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</si>
  <si>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</si>
  <si>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</si>
  <si>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</si>
  <si>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</si>
  <si>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</si>
  <si>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</si>
  <si>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</si>
  <si>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</si>
  <si>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</si>
  <si>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</si>
  <si>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</si>
  <si>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</si>
  <si>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</si>
  <si>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</si>
  <si>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</si>
  <si>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</si>
  <si>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</si>
  <si>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</si>
  <si>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</si>
  <si>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</si>
  <si>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</si>
  <si>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</si>
  <si>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</si>
  <si>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</si>
  <si>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</si>
  <si>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</si>
  <si>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</si>
  <si>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</si>
  <si>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</si>
  <si>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</si>
  <si>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</si>
  <si>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</si>
  <si>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</si>
  <si>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</si>
  <si>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</si>
  <si>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</si>
  <si>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</si>
  <si>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</si>
  <si>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</si>
  <si>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</si>
  <si>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</si>
  <si>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</si>
  <si>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</si>
  <si>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</si>
  <si>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</si>
  <si>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</si>
  <si>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</si>
  <si>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</si>
  <si>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</si>
  <si>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</si>
  <si>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</si>
  <si>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</si>
  <si>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</si>
  <si>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</si>
  <si>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</si>
  <si>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</si>
  <si>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</si>
  <si>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</si>
  <si>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</si>
  <si>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</si>
  <si>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</si>
  <si>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</si>
  <si>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</si>
  <si>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</si>
  <si>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</si>
  <si>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</si>
  <si>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</si>
  <si>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</si>
  <si>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</si>
  <si>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</si>
  <si>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</si>
  <si>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</si>
  <si>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</si>
  <si>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</si>
  <si>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</si>
  <si>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</si>
  <si>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</si>
  <si>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</si>
  <si>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</si>
  <si>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</si>
  <si>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</si>
  <si>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</si>
  <si>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</si>
  <si>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</si>
  <si>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</si>
  <si>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</si>
  <si>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</si>
  <si>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</si>
  <si>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</si>
  <si>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</si>
  <si>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</si>
  <si>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</si>
  <si>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</si>
  <si>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</si>
  <si>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</si>
  <si>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</si>
  <si>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</si>
  <si>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</si>
  <si>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</si>
  <si>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</si>
  <si>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</si>
  <si>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</si>
  <si>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</si>
  <si>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</si>
  <si>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</si>
  <si>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</si>
  <si>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</si>
  <si>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</si>
  <si>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</si>
  <si>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</si>
  <si>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</si>
  <si>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</si>
  <si>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</si>
  <si>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</si>
  <si>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</si>
  <si>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</si>
  <si>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</si>
  <si>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</si>
  <si>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</si>
  <si>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</si>
  <si>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</si>
  <si>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</si>
  <si>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</si>
  <si>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</si>
  <si>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</si>
  <si>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</si>
  <si>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</si>
  <si>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</si>
  <si>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</si>
  <si>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</si>
  <si>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</si>
  <si>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</si>
  <si>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</si>
  <si>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</si>
  <si>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</si>
  <si>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</si>
  <si>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</si>
  <si>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</si>
  <si>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</si>
  <si>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</si>
  <si>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</si>
  <si>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</si>
  <si>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</si>
  <si>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</si>
  <si>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</si>
  <si>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</si>
  <si>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</si>
  <si>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</si>
  <si>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</si>
  <si>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</si>
  <si>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</si>
  <si>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</si>
  <si>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</si>
  <si>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</si>
  <si>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</si>
  <si>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</si>
  <si>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</si>
  <si>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</si>
  <si>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</si>
  <si>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</si>
  <si>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</si>
  <si>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</si>
  <si>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</si>
  <si>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</si>
  <si>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</si>
  <si>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</si>
  <si>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</si>
  <si>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</si>
  <si>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</si>
  <si>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</si>
  <si>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</si>
  <si>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</si>
  <si>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</si>
  <si>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</si>
  <si>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</si>
  <si>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</si>
  <si>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</si>
  <si>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</si>
  <si>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</si>
  <si>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</si>
  <si>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</si>
  <si>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</si>
  <si>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</si>
  <si>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</si>
  <si>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</si>
  <si>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</si>
  <si>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</si>
  <si>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</si>
  <si>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</si>
  <si>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</si>
  <si>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</si>
  <si>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</si>
  <si>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</si>
  <si>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</si>
  <si>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</si>
  <si>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</si>
  <si>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</si>
  <si>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</si>
  <si>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</si>
  <si>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</si>
  <si>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</si>
  <si>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</si>
  <si>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</si>
  <si>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</si>
  <si>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</si>
  <si>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</si>
  <si>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</si>
  <si>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</si>
  <si>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</si>
  <si>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</si>
  <si>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</si>
  <si>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</si>
  <si>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</si>
  <si>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</si>
  <si>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</si>
  <si>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</si>
  <si>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</si>
  <si>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</si>
  <si>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</si>
  <si>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</si>
  <si>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</si>
  <si>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</si>
  <si>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</si>
  <si>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</si>
  <si>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</si>
  <si>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</si>
  <si>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</si>
  <si>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</si>
  <si>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</si>
  <si>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</si>
  <si>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</si>
  <si>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</si>
  <si>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</si>
  <si>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</si>
  <si>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</si>
  <si>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</si>
  <si>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</si>
  <si>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</si>
  <si>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</si>
  <si>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</si>
  <si>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</si>
  <si>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</si>
  <si>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</si>
  <si>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</si>
  <si>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</si>
  <si>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</si>
  <si>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</si>
  <si>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</si>
  <si>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</si>
  <si>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</si>
  <si>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</si>
  <si>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</si>
  <si>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</si>
  <si>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</si>
  <si>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</si>
  <si>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</si>
  <si>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</si>
  <si>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</si>
  <si>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</si>
  <si>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</si>
  <si>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</si>
  <si>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</si>
  <si>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</si>
  <si>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</si>
  <si>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</si>
  <si>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</si>
  <si>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</si>
  <si>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</si>
  <si>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</si>
  <si>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</si>
  <si>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</si>
  <si>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</si>
  <si>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</si>
  <si>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</si>
  <si>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</si>
  <si>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</si>
  <si>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</si>
  <si>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</si>
  <si>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</si>
  <si>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</si>
  <si>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</si>
  <si>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</si>
  <si>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</si>
  <si>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</si>
  <si>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</si>
  <si>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</si>
  <si>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</si>
  <si>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</si>
  <si>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</si>
  <si>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</si>
  <si>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</si>
  <si>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</si>
  <si>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</si>
  <si>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</si>
  <si>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</si>
  <si>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</si>
  <si>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</si>
  <si>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</si>
  <si>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</si>
  <si>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</si>
  <si>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</si>
  <si>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</si>
  <si>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</si>
  <si>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</si>
  <si>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</si>
  <si>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</si>
  <si>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</si>
  <si>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</si>
  <si>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</si>
  <si>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</si>
  <si>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</si>
  <si>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</si>
  <si>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</si>
  <si>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</si>
  <si>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</si>
  <si>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</si>
  <si>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</si>
  <si>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</si>
  <si>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</si>
  <si>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</si>
  <si>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</si>
  <si>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</si>
  <si>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</si>
  <si>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</si>
  <si>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</si>
  <si>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</si>
  <si>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</si>
  <si>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</si>
  <si>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</si>
  <si>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</si>
  <si>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</si>
  <si>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</si>
  <si>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</si>
  <si>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</si>
  <si>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</si>
  <si>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</si>
  <si>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</si>
  <si>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</si>
  <si>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</si>
  <si>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</si>
  <si>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</si>
  <si>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</si>
  <si>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</si>
  <si>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</si>
  <si>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</si>
  <si>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</si>
  <si>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</si>
  <si>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</si>
  <si>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</si>
  <si>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</si>
  <si>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</si>
  <si>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</si>
  <si>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</si>
  <si>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</si>
  <si>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</si>
  <si>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</si>
  <si>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</si>
  <si>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</si>
  <si>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</si>
  <si>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</si>
  <si>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</si>
  <si>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</si>
  <si>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</si>
  <si>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</si>
  <si>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</si>
  <si>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</si>
  <si>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</si>
  <si>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</si>
  <si>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</si>
  <si>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</si>
  <si>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</si>
  <si>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</si>
  <si>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</si>
  <si>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</si>
  <si>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</si>
  <si>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</si>
  <si>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</si>
  <si>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</si>
  <si>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</si>
  <si>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</si>
  <si>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</si>
  <si>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</si>
  <si>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</si>
  <si>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</si>
  <si>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</si>
  <si>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</si>
  <si>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</si>
  <si>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</si>
  <si>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</si>
  <si>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</si>
  <si>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</si>
  <si>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</si>
  <si>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</si>
  <si>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</si>
  <si>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</si>
  <si>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</si>
  <si>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</si>
  <si>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</si>
  <si>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</si>
  <si>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</si>
  <si>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</si>
  <si>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</si>
  <si>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</si>
  <si>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</si>
  <si>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</si>
  <si>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</si>
  <si>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</si>
  <si>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</si>
  <si>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</si>
  <si>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</si>
  <si>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</si>
  <si>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</si>
  <si>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</si>
  <si>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</si>
  <si>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</si>
  <si>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</si>
  <si>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</si>
  <si>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</si>
  <si>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</si>
  <si>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</si>
  <si>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</si>
  <si>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</si>
  <si>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</si>
  <si>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</si>
  <si>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</si>
  <si>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</si>
  <si>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</si>
  <si>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</si>
  <si>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</si>
  <si>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</si>
  <si>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</si>
  <si>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</si>
  <si>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</si>
  <si>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</si>
  <si>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</si>
  <si>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</si>
  <si>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</si>
  <si>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</si>
  <si>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</si>
  <si>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</si>
  <si>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</si>
  <si>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</si>
  <si>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</si>
  <si>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</si>
  <si>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</si>
  <si>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</si>
  <si>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</si>
  <si>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</si>
  <si>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</si>
  <si>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</si>
  <si>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</si>
  <si>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</si>
  <si>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</si>
  <si>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</si>
  <si>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</si>
  <si>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</si>
  <si>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</si>
  <si>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</si>
  <si>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</si>
  <si>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</si>
  <si>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</si>
  <si>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</si>
  <si>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</si>
  <si>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</si>
  <si>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</si>
  <si>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</si>
  <si>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</si>
  <si>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</si>
  <si>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</si>
  <si>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</si>
  <si>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</si>
  <si>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</si>
  <si>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</si>
  <si>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</si>
  <si>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</si>
  <si>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</si>
  <si>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</si>
  <si>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</si>
  <si>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</si>
  <si>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</si>
  <si>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</si>
  <si>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</si>
  <si>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</si>
  <si>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</si>
  <si>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</si>
  <si>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</si>
  <si>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</si>
  <si>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</si>
  <si>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</si>
  <si>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</si>
  <si>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</si>
  <si>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</si>
  <si>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</si>
  <si>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</si>
  <si>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</si>
  <si>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</si>
  <si>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</si>
  <si>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</si>
  <si>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</si>
  <si>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</si>
  <si>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</si>
  <si>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</si>
  <si>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</si>
  <si>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</si>
  <si>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</si>
  <si>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</si>
  <si>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</si>
  <si>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</si>
  <si>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</si>
  <si>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</si>
  <si>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</si>
  <si>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</si>
  <si>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</si>
  <si>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</si>
  <si>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</si>
  <si>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</si>
  <si>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</si>
  <si>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</si>
  <si>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</si>
  <si>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</si>
  <si>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</si>
  <si>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</si>
  <si>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</si>
  <si>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</si>
  <si>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</si>
  <si>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</si>
  <si>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</si>
  <si>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</si>
  <si>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</si>
  <si>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</si>
  <si>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</si>
  <si>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</si>
  <si>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</si>
  <si>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</si>
  <si>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</si>
  <si>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</si>
  <si>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</si>
  <si>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</si>
  <si>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</si>
  <si>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</si>
  <si>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</si>
  <si>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</si>
  <si>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</si>
  <si>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</si>
  <si>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</si>
  <si>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</si>
  <si>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</si>
  <si>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</si>
  <si>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</si>
  <si>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</si>
  <si>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</si>
  <si>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</si>
  <si>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</si>
  <si>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</si>
  <si>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</si>
  <si>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</si>
  <si>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</si>
  <si>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</si>
  <si>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</si>
  <si>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</si>
  <si>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</si>
  <si>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</si>
  <si>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</si>
  <si>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</si>
  <si>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</si>
  <si>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</si>
  <si>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</si>
  <si>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</si>
  <si>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</si>
  <si>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</si>
  <si>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</si>
  <si>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</si>
  <si>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</si>
  <si>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</si>
  <si>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</si>
  <si>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</si>
  <si>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</si>
  <si>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</si>
  <si>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</si>
  <si>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</si>
  <si>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</si>
  <si>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</si>
  <si>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</si>
  <si>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</si>
  <si>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</si>
  <si>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</si>
  <si>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</si>
  <si>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</si>
  <si>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</si>
  <si>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</si>
  <si>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</si>
  <si>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</si>
  <si>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</si>
  <si>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</si>
  <si>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</si>
  <si>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</si>
  <si>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</si>
  <si>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</si>
  <si>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</si>
  <si>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</si>
  <si>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</si>
  <si>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</si>
  <si>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</si>
  <si>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</si>
  <si>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</si>
  <si>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</si>
  <si>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</si>
  <si>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</si>
  <si>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</si>
  <si>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</si>
  <si>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</si>
  <si>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</si>
  <si>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</si>
  <si>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</si>
  <si>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</si>
  <si>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</si>
  <si>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</si>
  <si>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</si>
  <si>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</si>
  <si>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</si>
  <si>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</si>
  <si>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</si>
  <si>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</si>
  <si>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</si>
  <si>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</si>
  <si>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</si>
  <si>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</si>
  <si>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</si>
  <si>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</si>
  <si>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</si>
  <si>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</si>
  <si>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</si>
  <si>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</si>
  <si>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</si>
  <si>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</si>
  <si>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</si>
  <si>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</si>
  <si>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</si>
  <si>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</si>
  <si>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</si>
  <si>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</si>
  <si>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</si>
  <si>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</si>
  <si>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</si>
  <si>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</si>
  <si>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</si>
  <si>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</si>
  <si>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</si>
  <si>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</si>
  <si>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</si>
  <si>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</si>
  <si>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</si>
  <si>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</si>
  <si>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</si>
  <si>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</si>
  <si>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</si>
  <si>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</si>
  <si>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</si>
  <si>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</si>
  <si>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</si>
  <si>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</si>
  <si>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</si>
  <si>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</si>
  <si>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</si>
  <si>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</si>
  <si>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</si>
  <si>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</si>
  <si>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</si>
  <si>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</si>
  <si>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</si>
  <si>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</si>
  <si>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</si>
  <si>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</si>
  <si>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</si>
  <si>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</si>
  <si>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</si>
  <si>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</si>
  <si>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</si>
  <si>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</si>
  <si>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</si>
  <si>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</si>
  <si>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</si>
  <si>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</si>
  <si>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</si>
  <si>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</si>
  <si>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</si>
  <si>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</si>
  <si>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</si>
  <si>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</si>
  <si>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</si>
  <si>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</si>
  <si>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</si>
  <si>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</si>
  <si>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</si>
  <si>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</si>
  <si>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</si>
  <si>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</si>
  <si>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</si>
  <si>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</si>
  <si>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</si>
  <si>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</si>
  <si>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</si>
  <si>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</si>
  <si>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</si>
  <si>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</si>
  <si>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</si>
  <si>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</si>
  <si>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</si>
  <si>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</si>
  <si>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</si>
  <si>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</si>
  <si>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</si>
  <si>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</si>
  <si>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</si>
  <si>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</si>
  <si>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</si>
  <si>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</si>
  <si>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</si>
  <si>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</si>
  <si>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</si>
  <si>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</si>
  <si>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</si>
  <si>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</si>
  <si>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</si>
  <si>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</si>
  <si>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</si>
  <si>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</si>
  <si>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</si>
  <si>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</si>
  <si>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</si>
  <si>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</si>
  <si>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</si>
  <si>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</si>
  <si>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</si>
  <si>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</si>
  <si>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</si>
  <si>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</si>
  <si>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</si>
  <si>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</si>
  <si>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</si>
  <si>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</si>
  <si>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</si>
  <si>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</si>
  <si>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</si>
  <si>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</si>
  <si>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</si>
  <si>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</si>
  <si>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</si>
  <si>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</si>
  <si>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</si>
  <si>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</si>
  <si>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</si>
  <si>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</si>
  <si>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</si>
  <si>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</si>
  <si>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</si>
  <si>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</si>
  <si>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</si>
  <si>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</si>
  <si>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</si>
  <si>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</si>
  <si>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</si>
  <si>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</si>
  <si>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</si>
  <si>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</si>
  <si>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</si>
  <si>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</si>
  <si>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</si>
  <si>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</si>
  <si>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</si>
  <si>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</si>
  <si>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</si>
  <si>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</si>
  <si>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</si>
  <si>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</si>
  <si>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</si>
  <si>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</si>
  <si>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</si>
  <si>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</si>
  <si>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</si>
  <si>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</si>
  <si>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</si>
  <si>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</si>
  <si>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</si>
  <si>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</si>
  <si>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</si>
  <si>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</si>
  <si>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</si>
  <si>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</si>
  <si>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</si>
  <si>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</si>
  <si>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</si>
  <si>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</si>
  <si>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</si>
  <si>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</si>
  <si>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</si>
  <si>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</si>
  <si>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</si>
  <si>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</si>
  <si>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</si>
  <si>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</si>
  <si>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</si>
  <si>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</si>
  <si>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</si>
  <si>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</si>
  <si>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</si>
  <si>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</si>
  <si>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</si>
  <si>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</si>
  <si>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</si>
  <si>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</si>
  <si>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</si>
  <si>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</si>
  <si>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</si>
  <si>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</si>
  <si>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</si>
  <si>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</si>
  <si>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</si>
  <si>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</si>
  <si>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</si>
  <si>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</si>
  <si>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</si>
  <si>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CUST2454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</si>
  <si>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</si>
  <si>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</si>
  <si>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</si>
  <si>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</si>
  <si>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</si>
  <si>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</si>
  <si>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</si>
  <si>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</si>
  <si>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</si>
  <si>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</si>
  <si>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</si>
  <si>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</si>
  <si>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</si>
  <si>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</si>
  <si>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</si>
  <si>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</si>
  <si>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</si>
  <si>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</si>
  <si>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</si>
  <si>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</si>
  <si>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</si>
  <si>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</si>
  <si>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</si>
  <si>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</si>
  <si>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</si>
  <si>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</si>
  <si>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</si>
  <si>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</si>
  <si>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</si>
  <si>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</si>
  <si>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</si>
  <si>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</si>
  <si>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</si>
  <si>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</si>
  <si>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</si>
  <si>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</si>
  <si>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</si>
  <si>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</si>
  <si>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</si>
  <si>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</si>
  <si>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</si>
  <si>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</si>
  <si>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</si>
  <si>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</si>
  <si>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</si>
  <si>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</si>
  <si>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</si>
  <si>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</si>
  <si>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</si>
  <si>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</si>
  <si>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</si>
  <si>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</si>
  <si>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</si>
  <si>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</si>
  <si>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</si>
  <si>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</si>
  <si>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</si>
  <si>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</si>
  <si>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</si>
  <si>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</si>
  <si>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</si>
  <si>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</si>
  <si>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</si>
  <si>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</si>
  <si>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</si>
  <si>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</si>
  <si>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</si>
  <si>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</si>
  <si>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</si>
  <si>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</si>
  <si>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</si>
  <si>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</si>
  <si>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</si>
  <si>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</si>
  <si>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</si>
  <si>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</si>
  <si>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</si>
  <si>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</si>
  <si>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</si>
  <si>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</si>
  <si>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</si>
  <si>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</si>
  <si>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</si>
  <si>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</si>
  <si>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</si>
  <si>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</si>
  <si>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</si>
  <si>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</si>
  <si>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</si>
  <si>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</si>
  <si>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</si>
  <si>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</si>
  <si>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</si>
  <si>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</si>
  <si>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</si>
  <si>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</si>
  <si>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</si>
  <si>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</si>
  <si>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</si>
  <si>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</si>
  <si>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</si>
  <si>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</si>
  <si>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</si>
  <si>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</si>
  <si>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</si>
  <si>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</si>
  <si>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</si>
  <si>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</si>
  <si>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</si>
  <si>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</si>
  <si>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</si>
  <si>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</si>
  <si>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</si>
  <si>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</si>
  <si>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</si>
  <si>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</si>
  <si>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</si>
  <si>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</si>
  <si>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</si>
  <si>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</si>
  <si>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</si>
  <si>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</si>
  <si>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</si>
  <si>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</si>
  <si>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</si>
  <si>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</si>
  <si>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</si>
  <si>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</si>
  <si>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</si>
  <si>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</si>
  <si>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</si>
  <si>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</si>
  <si>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</si>
  <si>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</si>
  <si>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</si>
  <si>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</si>
  <si>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</si>
  <si>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</si>
  <si>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</si>
  <si>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</si>
  <si>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</si>
  <si>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</si>
  <si>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</si>
  <si>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</si>
  <si>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</si>
  <si>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</si>
  <si>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</si>
  <si>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</si>
  <si>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</si>
  <si>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</si>
  <si>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</si>
  <si>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</si>
  <si>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</si>
  <si>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</si>
  <si>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</si>
  <si>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</si>
  <si>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</si>
  <si>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</si>
  <si>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</si>
  <si>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</si>
  <si>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</si>
  <si>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</si>
  <si>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</si>
  <si>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</si>
  <si>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</si>
  <si>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</si>
  <si>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</si>
  <si>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</si>
  <si>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</si>
  <si>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</si>
  <si>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</si>
  <si>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</si>
  <si>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</si>
  <si>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</si>
  <si>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</si>
  <si>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</si>
  <si>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</si>
  <si>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</si>
  <si>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</si>
  <si>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</si>
  <si>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</si>
  <si>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</si>
  <si>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</si>
  <si>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</si>
  <si>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</si>
  <si>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</si>
  <si>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</si>
  <si>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</si>
  <si>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</si>
  <si>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</si>
  <si>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</si>
  <si>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</si>
  <si>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</si>
  <si>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</si>
  <si>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</si>
  <si>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</si>
  <si>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</si>
  <si>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</si>
  <si>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</si>
  <si>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</si>
  <si>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</si>
  <si>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</si>
  <si>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</si>
  <si>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</si>
  <si>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</si>
  <si>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</si>
  <si>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</si>
  <si>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</si>
  <si>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</si>
  <si>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</si>
  <si>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</si>
  <si>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</si>
  <si>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</si>
  <si>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</si>
  <si>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</si>
  <si>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</si>
  <si>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</si>
  <si>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</si>
  <si>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</si>
  <si>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</si>
  <si>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</si>
  <si>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</si>
  <si>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</si>
  <si>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</si>
  <si>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</si>
  <si>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</si>
  <si>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</si>
  <si>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</si>
  <si>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</si>
  <si>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</si>
  <si>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</si>
  <si>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</si>
  <si>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</si>
  <si>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</si>
  <si>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</si>
  <si>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</si>
  <si>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</si>
  <si>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</si>
  <si>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</si>
  <si>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</si>
  <si>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</si>
  <si>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</si>
  <si>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</si>
  <si>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</si>
  <si>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</si>
  <si>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</si>
  <si>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</si>
  <si>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</si>
  <si>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</si>
  <si>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</si>
  <si>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</si>
  <si>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</si>
  <si>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</si>
  <si>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</si>
  <si>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</si>
  <si>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</si>
  <si>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</si>
  <si>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</si>
  <si>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</si>
  <si>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</si>
  <si>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</si>
  <si>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</si>
  <si>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</si>
  <si>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</si>
  <si>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</si>
  <si>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</si>
  <si>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</si>
  <si>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</si>
  <si>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</si>
  <si>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</si>
  <si>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</si>
  <si>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</si>
  <si>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</si>
  <si>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</si>
  <si>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</si>
  <si>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</si>
  <si>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</si>
  <si>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</si>
  <si>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</si>
  <si>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</si>
  <si>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</si>
  <si>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</si>
  <si>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</si>
  <si>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</si>
  <si>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</si>
  <si>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</si>
  <si>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</si>
  <si>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</si>
  <si>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</si>
  <si>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</si>
  <si>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</si>
  <si>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</si>
  <si>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</si>
  <si>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</si>
  <si>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</si>
  <si>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</si>
  <si>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</si>
  <si>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</si>
  <si>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</si>
  <si>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</si>
  <si>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</si>
  <si>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</si>
  <si>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</si>
  <si>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</si>
  <si>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</si>
  <si>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</si>
  <si>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</si>
  <si>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</si>
  <si>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</si>
  <si>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</si>
  <si>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</si>
  <si>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</si>
  <si>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</si>
  <si>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</si>
  <si>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</si>
  <si>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</si>
  <si>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</si>
  <si>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</si>
  <si>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</si>
  <si>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</si>
  <si>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</si>
  <si>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</si>
  <si>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</si>
  <si>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</si>
  <si>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</si>
  <si>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</si>
  <si>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</si>
  <si>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</si>
  <si>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</si>
  <si>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</si>
  <si>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</si>
  <si>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</si>
  <si>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</si>
  <si>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</si>
  <si>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</si>
  <si>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</si>
  <si>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</si>
  <si>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</si>
  <si>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</si>
  <si>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</si>
  <si>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</si>
  <si>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</si>
  <si>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</si>
  <si>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</si>
  <si>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</si>
  <si>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</si>
  <si>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</si>
  <si>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</si>
  <si>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</si>
  <si>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</si>
  <si>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</si>
  <si>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</si>
  <si>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</si>
  <si>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</si>
  <si>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</si>
  <si>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</si>
  <si>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</si>
  <si>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</si>
  <si>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</si>
  <si>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</si>
  <si>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</si>
  <si>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</si>
  <si>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</si>
  <si>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</si>
  <si>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</si>
  <si>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</si>
  <si>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</si>
  <si>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</si>
  <si>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</si>
  <si>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</si>
  <si>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</si>
  <si>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</si>
  <si>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</si>
  <si>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</si>
  <si>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</si>
  <si>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</si>
  <si>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</si>
  <si>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</si>
  <si>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</si>
  <si>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</si>
  <si>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</si>
  <si>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</si>
  <si>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</si>
  <si>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</si>
  <si>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</si>
  <si>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</si>
  <si>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</si>
  <si>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</si>
  <si>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</si>
  <si>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</si>
  <si>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</si>
  <si>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</si>
  <si>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</si>
  <si>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</si>
  <si>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</si>
  <si>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</si>
  <si>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</si>
  <si>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</si>
  <si>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</si>
  <si>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</si>
  <si>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</si>
  <si>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</si>
  <si>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</si>
  <si>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</si>
  <si>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</si>
  <si>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</si>
  <si>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</si>
  <si>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</si>
  <si>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</si>
  <si>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</si>
  <si>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</si>
  <si>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</si>
  <si>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</si>
  <si>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</si>
  <si>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</si>
  <si>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</si>
  <si>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</si>
  <si>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</si>
  <si>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</si>
  <si>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</si>
  <si>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</si>
  <si>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</si>
  <si>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</si>
  <si>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</si>
  <si>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</si>
  <si>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</si>
  <si>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</si>
  <si>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</si>
  <si>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</si>
  <si>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</si>
  <si>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</si>
  <si>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</si>
  <si>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</si>
  <si>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</si>
  <si>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</si>
  <si>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</si>
  <si>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</si>
  <si>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</si>
  <si>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</si>
  <si>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</si>
  <si>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</si>
  <si>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</si>
  <si>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</si>
  <si>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</si>
  <si>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</si>
  <si>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</si>
  <si>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</si>
  <si>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</si>
  <si>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</si>
  <si>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</si>
  <si>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</si>
  <si>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</si>
  <si>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</si>
  <si>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</si>
  <si>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</si>
  <si>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</si>
  <si>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</si>
  <si>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</si>
  <si>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</si>
  <si>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</si>
  <si>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</si>
  <si>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</si>
  <si>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</si>
  <si>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</si>
  <si>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</si>
  <si>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</si>
  <si>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</si>
  <si>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</si>
  <si>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</si>
  <si>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</si>
  <si>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</si>
  <si>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</si>
  <si>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</si>
  <si>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</si>
  <si>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</si>
  <si>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</si>
  <si>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</si>
  <si>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</si>
  <si>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</si>
  <si>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</si>
  <si>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</si>
  <si>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</si>
  <si>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</si>
  <si>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</si>
  <si>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</si>
  <si>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</si>
  <si>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</si>
  <si>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</si>
  <si>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</si>
  <si>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</si>
  <si>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</si>
  <si>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</si>
  <si>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</si>
  <si>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</si>
  <si>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</si>
  <si>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</si>
  <si>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</si>
  <si>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</si>
  <si>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</si>
  <si>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</si>
  <si>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</si>
  <si>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</si>
  <si>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</si>
  <si>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</si>
  <si>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</si>
  <si>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</si>
  <si>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</si>
  <si>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</si>
  <si>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</si>
  <si>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</si>
  <si>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</si>
  <si>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</si>
  <si>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</si>
  <si>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</si>
  <si>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</si>
  <si>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</si>
  <si>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</si>
  <si>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</si>
  <si>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</si>
  <si>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</si>
  <si>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</si>
  <si>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</si>
  <si>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</si>
  <si>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</si>
  <si>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</si>
  <si>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</si>
  <si>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</si>
  <si>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</si>
  <si>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</si>
  <si>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</si>
  <si>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</si>
  <si>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</si>
  <si>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</si>
  <si>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</si>
  <si>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</si>
  <si>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</si>
  <si>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</si>
  <si>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</si>
  <si>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</si>
  <si>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</si>
  <si>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</si>
  <si>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</si>
  <si>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</si>
  <si>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</si>
  <si>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</si>
  <si>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</si>
  <si>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</si>
  <si>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</si>
  <si>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</si>
  <si>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</si>
  <si>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</si>
  <si>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</si>
  <si>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</si>
  <si>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</si>
  <si>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</si>
  <si>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</si>
  <si>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</si>
  <si>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</si>
  <si>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</si>
  <si>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</si>
  <si>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</si>
  <si>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</si>
  <si>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</si>
  <si>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</si>
  <si>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</si>
  <si>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</si>
  <si>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</si>
  <si>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</si>
  <si>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</si>
  <si>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</si>
  <si>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</si>
  <si>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</si>
  <si>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</si>
  <si>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</si>
  <si>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</si>
  <si>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</si>
  <si>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</si>
  <si>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</si>
  <si>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</si>
  <si>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</si>
  <si>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</si>
  <si>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</si>
  <si>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</si>
  <si>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</si>
  <si>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</si>
  <si>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</si>
  <si>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</si>
  <si>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</si>
  <si>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</si>
  <si>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</si>
  <si>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</si>
  <si>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</si>
  <si>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</si>
  <si>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</si>
  <si>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</si>
  <si>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</si>
  <si>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</si>
  <si>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</si>
  <si>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</si>
  <si>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</si>
  <si>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</si>
  <si>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</si>
  <si>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</si>
  <si>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</si>
  <si>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</si>
  <si>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</si>
  <si>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</si>
  <si>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</si>
  <si>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</si>
  <si>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</si>
  <si>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</si>
  <si>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</si>
  <si>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</si>
  <si>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</si>
  <si>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</si>
  <si>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</si>
  <si>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</si>
  <si>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</si>
  <si>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</si>
  <si>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</si>
  <si>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</si>
  <si>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</si>
  <si>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</si>
  <si>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</si>
  <si>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</si>
  <si>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</si>
  <si>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</si>
  <si>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</si>
  <si>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</si>
  <si>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</si>
  <si>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</si>
  <si>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</si>
  <si>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</si>
  <si>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</si>
  <si>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</si>
  <si>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</si>
  <si>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</si>
  <si>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</si>
  <si>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</si>
  <si>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</si>
  <si>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</si>
  <si>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</si>
  <si>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</si>
  <si>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</si>
  <si>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</si>
  <si>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</si>
  <si>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</si>
  <si>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</si>
  <si>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</si>
  <si>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</si>
  <si>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</si>
  <si>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</si>
  <si>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</si>
  <si>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</si>
  <si>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</si>
  <si>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</si>
  <si>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</si>
  <si>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</si>
  <si>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</si>
  <si>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</si>
  <si>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</si>
  <si>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</si>
  <si>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</si>
  <si>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</si>
  <si>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</si>
  <si>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</si>
  <si>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</si>
  <si>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</si>
  <si>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</si>
  <si>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</si>
  <si>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</si>
  <si>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</si>
  <si>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</si>
  <si>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</si>
  <si>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</si>
  <si>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</si>
  <si>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</si>
  <si>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</si>
  <si>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</si>
  <si>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</si>
  <si>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</si>
  <si>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</si>
  <si>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</si>
  <si>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</si>
  <si>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</si>
  <si>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</si>
  <si>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</si>
  <si>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</si>
  <si>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</si>
  <si>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</si>
  <si>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</si>
  <si>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</si>
  <si>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</si>
  <si>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</si>
  <si>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</si>
  <si>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</si>
  <si>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</si>
  <si>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</si>
  <si>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</si>
  <si>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</si>
  <si>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</si>
  <si>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</si>
  <si>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</si>
  <si>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</si>
  <si>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</si>
  <si>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</si>
  <si>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</si>
  <si>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</si>
  <si>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</si>
  <si>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</si>
  <si>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</si>
  <si>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</si>
  <si>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</si>
  <si>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</si>
  <si>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</si>
  <si>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</si>
  <si>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</si>
  <si>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</si>
  <si>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</si>
  <si>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</si>
  <si>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</si>
  <si>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</si>
  <si>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</si>
  <si>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</si>
  <si>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</si>
  <si>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</si>
  <si>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</si>
  <si>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</si>
  <si>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</si>
  <si>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</si>
  <si>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</si>
  <si>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</si>
  <si>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</si>
  <si>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</si>
  <si>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</si>
  <si>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</si>
  <si>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</si>
  <si>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</si>
  <si>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</si>
  <si>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</si>
  <si>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</si>
  <si>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</si>
  <si>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</si>
  <si>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</si>
  <si>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</si>
  <si>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</si>
  <si>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</si>
  <si>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</si>
  <si>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</si>
  <si>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</si>
  <si>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</si>
  <si>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</si>
  <si>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</si>
  <si>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</si>
  <si>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</si>
  <si>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</si>
  <si>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</si>
  <si>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</si>
  <si>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</si>
  <si>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</si>
  <si>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</si>
  <si>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</si>
  <si>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</si>
  <si>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</si>
  <si>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</si>
  <si>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</si>
  <si>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</si>
  <si>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</si>
  <si>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</si>
  <si>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</si>
  <si>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</si>
  <si>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</si>
  <si>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</si>
  <si>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</si>
  <si>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</si>
  <si>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</si>
  <si>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</si>
  <si>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</si>
  <si>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</si>
  <si>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</si>
  <si>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</si>
  <si>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</si>
  <si>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</si>
  <si>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</si>
  <si>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</si>
  <si>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</si>
  <si>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</si>
  <si>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</si>
  <si>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</si>
  <si>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</si>
  <si>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</si>
  <si>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</si>
  <si>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</si>
  <si>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</si>
  <si>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</si>
  <si>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</si>
  <si>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</si>
  <si>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</si>
  <si>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</si>
  <si>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</si>
  <si>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</si>
  <si>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</si>
  <si>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</si>
  <si>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</si>
  <si>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</si>
  <si>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</si>
  <si>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</si>
  <si>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</si>
  <si>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</si>
  <si>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</si>
  <si>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</si>
  <si>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</si>
  <si>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</si>
  <si>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</si>
  <si>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</si>
  <si>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</si>
  <si>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</si>
  <si>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</si>
  <si>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</si>
  <si>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</si>
  <si>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</si>
  <si>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</si>
  <si>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</si>
  <si>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</si>
  <si>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</si>
  <si>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</si>
  <si>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</si>
  <si>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</si>
  <si>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</si>
  <si>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</si>
  <si>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</si>
  <si>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</si>
  <si>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</si>
  <si>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</si>
  <si>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</si>
  <si>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</si>
  <si>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</si>
  <si>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</si>
  <si>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</si>
  <si>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</si>
  <si>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</si>
  <si>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</si>
  <si>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</si>
  <si>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</si>
  <si>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</si>
  <si>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</si>
  <si>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</si>
  <si>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</si>
  <si>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</si>
  <si>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</si>
  <si>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</si>
  <si>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</si>
  <si>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</si>
  <si>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</si>
  <si>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</si>
  <si>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</si>
  <si>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</si>
  <si>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</si>
  <si>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</si>
  <si>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</si>
  <si>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</si>
  <si>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</si>
  <si>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</si>
  <si>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</si>
  <si>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</si>
  <si>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</si>
  <si>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</si>
  <si>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</si>
  <si>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</si>
  <si>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</si>
  <si>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</si>
  <si>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</si>
  <si>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</si>
  <si>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</si>
  <si>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</si>
  <si>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</si>
  <si>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</si>
  <si>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</si>
  <si>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</si>
  <si>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</si>
  <si>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</si>
  <si>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</si>
  <si>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</si>
  <si>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</si>
  <si>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</si>
  <si>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</si>
  <si>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</si>
  <si>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</si>
  <si>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</si>
  <si>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</si>
  <si>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</si>
  <si>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</si>
  <si>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</si>
  <si>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</si>
  <si>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</si>
  <si>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</si>
  <si>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</si>
  <si>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</si>
  <si>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</si>
  <si>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</si>
  <si>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</si>
  <si>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</si>
  <si>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</si>
  <si>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</si>
  <si>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</si>
  <si>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</si>
  <si>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</si>
  <si>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</si>
  <si>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</si>
  <si>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</si>
  <si>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</si>
  <si>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</si>
  <si>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</si>
  <si>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</si>
  <si>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</si>
  <si>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</si>
  <si>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</si>
  <si>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</si>
  <si>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</si>
  <si>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</si>
  <si>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</si>
  <si>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</si>
  <si>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</si>
  <si>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</si>
  <si>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</si>
  <si>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</si>
  <si>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</si>
  <si>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</si>
  <si>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</si>
  <si>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</si>
  <si>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</si>
  <si>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</si>
  <si>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</si>
  <si>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</si>
  <si>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</si>
  <si>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</si>
  <si>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</si>
  <si>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</si>
  <si>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</si>
  <si>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</si>
  <si>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</si>
  <si>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</si>
  <si>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</si>
  <si>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</si>
  <si>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</si>
  <si>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</si>
  <si>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</si>
  <si>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</si>
  <si>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</si>
  <si>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</si>
  <si>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</si>
  <si>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</si>
  <si>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</si>
  <si>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</si>
  <si>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</si>
  <si>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</si>
  <si>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</si>
  <si>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</si>
  <si>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</si>
  <si>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</si>
  <si>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</si>
  <si>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</si>
  <si>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</si>
  <si>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</si>
  <si>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</si>
  <si>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</si>
  <si>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</si>
  <si>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</si>
  <si>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</si>
  <si>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</si>
  <si>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</si>
  <si>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</si>
  <si>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</si>
  <si>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</si>
  <si>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</si>
  <si>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</si>
  <si>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</si>
  <si>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</si>
  <si>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</si>
  <si>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</si>
  <si>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</si>
  <si>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</si>
  <si>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</si>
  <si>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</si>
  <si>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</si>
  <si>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</si>
  <si>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</si>
  <si>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</si>
  <si>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</si>
  <si>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</si>
  <si>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</si>
  <si>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</si>
  <si>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</si>
  <si>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</si>
  <si>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</si>
  <si>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</si>
  <si>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</si>
  <si>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</si>
  <si>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</si>
  <si>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</si>
  <si>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</si>
  <si>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</si>
  <si>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</si>
  <si>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</si>
  <si>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</si>
  <si>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</si>
  <si>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</si>
  <si>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</si>
  <si>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</si>
  <si>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</si>
  <si>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</si>
  <si>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</si>
  <si>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</si>
  <si>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</si>
  <si>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</si>
  <si>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</si>
  <si>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</si>
  <si>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</si>
  <si>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</si>
  <si>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</si>
  <si>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</si>
  <si>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</si>
  <si>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</si>
  <si>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</si>
  <si>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</si>
  <si>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</si>
  <si>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</si>
  <si>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</si>
  <si>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</si>
  <si>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</si>
  <si>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</si>
  <si>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</si>
  <si>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</si>
  <si>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</si>
  <si>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</si>
  <si>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</si>
  <si>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</si>
  <si>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</si>
  <si>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</si>
  <si>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</si>
  <si>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</si>
  <si>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</si>
  <si>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</si>
  <si>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</si>
  <si>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</si>
  <si>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</si>
  <si>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</si>
  <si>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</si>
  <si>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</si>
  <si>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</si>
  <si>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</si>
  <si>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</si>
  <si>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</si>
  <si>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</si>
  <si>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</si>
  <si>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</si>
  <si>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</si>
  <si>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</si>
  <si>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</si>
  <si>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</si>
  <si>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</si>
  <si>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</si>
  <si>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</si>
  <si>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</si>
  <si>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</si>
  <si>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</si>
  <si>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</si>
  <si>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</si>
  <si>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</si>
  <si>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</si>
  <si>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</si>
  <si>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</si>
  <si>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</si>
  <si>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</si>
  <si>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</si>
  <si>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</si>
  <si>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</si>
  <si>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</si>
  <si>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</si>
  <si>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</si>
  <si>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</si>
  <si>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</si>
  <si>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</si>
  <si>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</si>
  <si>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</si>
  <si>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</si>
  <si>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</si>
  <si>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</si>
  <si>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</si>
  <si>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</si>
  <si>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</si>
  <si>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</si>
  <si>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</si>
  <si>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</si>
  <si>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</si>
  <si>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</si>
  <si>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</si>
  <si>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</si>
  <si>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</si>
  <si>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</si>
  <si>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</si>
  <si>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</si>
  <si>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</si>
  <si>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</si>
  <si>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</si>
  <si>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</si>
  <si>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</si>
  <si>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</si>
  <si>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</si>
  <si>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</si>
  <si>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</si>
  <si>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</si>
  <si>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</si>
  <si>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</si>
  <si>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</si>
  <si>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</si>
  <si>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</si>
  <si>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</si>
  <si>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</si>
  <si>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</si>
  <si>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</si>
  <si>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</si>
  <si>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</si>
  <si>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</si>
  <si>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</si>
  <si>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</si>
  <si>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</si>
  <si>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</si>
  <si>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</si>
  <si>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</si>
  <si>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</si>
  <si>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</si>
  <si>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</si>
  <si>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</si>
  <si>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</si>
  <si>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</si>
  <si>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</si>
  <si>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</si>
  <si>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</si>
  <si>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</si>
  <si>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</si>
  <si>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</si>
  <si>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</si>
  <si>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</si>
  <si>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</si>
  <si>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</si>
  <si>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</si>
  <si>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</si>
  <si>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</si>
  <si>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</si>
  <si>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</si>
  <si>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</si>
  <si>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</si>
  <si>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</si>
  <si>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</si>
  <si>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</si>
  <si>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</si>
  <si>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</si>
  <si>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</si>
  <si>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</si>
  <si>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</si>
  <si>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</si>
  <si>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</si>
  <si>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</si>
  <si>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</si>
  <si>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</si>
  <si>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</si>
  <si>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</si>
  <si>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</si>
  <si>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</si>
  <si>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</si>
  <si>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</si>
  <si>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</si>
  <si>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</si>
  <si>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</si>
  <si>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</si>
  <si>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</si>
  <si>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</si>
  <si>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</si>
  <si>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</si>
  <si>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</si>
  <si>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</si>
  <si>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</si>
  <si>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</si>
  <si>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</si>
  <si>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</si>
  <si>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</si>
  <si>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</si>
  <si>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</si>
  <si>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</si>
  <si>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</si>
  <si>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</si>
  <si>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</si>
  <si>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</si>
  <si>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</si>
  <si>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</si>
  <si>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</si>
  <si>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</si>
  <si>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</si>
  <si>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</si>
  <si>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</si>
  <si>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</si>
  <si>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</si>
  <si>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</si>
  <si>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</si>
  <si>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</si>
  <si>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</si>
  <si>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</si>
  <si>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</si>
  <si>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</si>
  <si>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</si>
  <si>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</si>
  <si>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</si>
  <si>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</si>
  <si>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</si>
  <si>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</si>
  <si>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</si>
  <si>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</si>
  <si>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</si>
  <si>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</si>
  <si>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</si>
  <si>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</si>
  <si>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</si>
  <si>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</si>
  <si>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</si>
  <si>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</si>
  <si>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</si>
  <si>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</si>
  <si>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</si>
  <si>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</si>
  <si>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</si>
  <si>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</si>
  <si>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</si>
  <si>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</si>
  <si>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</si>
  <si>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</si>
  <si>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</si>
  <si>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</si>
  <si>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</si>
  <si>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</si>
  <si>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</si>
  <si>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</si>
  <si>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</si>
  <si>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</si>
  <si>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</si>
  <si>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</si>
  <si>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</si>
  <si>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</si>
  <si>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</si>
  <si>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</si>
  <si>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</si>
  <si>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</si>
  <si>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</si>
  <si>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</si>
  <si>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</si>
  <si>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</si>
  <si>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</si>
  <si>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</si>
  <si>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</si>
  <si>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</si>
  <si>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</si>
  <si>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</si>
  <si>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</si>
  <si>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</si>
  <si>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</si>
  <si>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</si>
  <si>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</si>
  <si>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</si>
  <si>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</si>
  <si>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</si>
  <si>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</si>
  <si>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</si>
  <si>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</si>
  <si>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</si>
  <si>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</si>
  <si>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</si>
  <si>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</si>
  <si>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</si>
  <si>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</si>
  <si>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</si>
  <si>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</si>
  <si>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</si>
  <si>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</si>
  <si>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</si>
  <si>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</si>
  <si>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</si>
  <si>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</si>
  <si>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</si>
  <si>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</si>
  <si>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</si>
  <si>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</si>
  <si>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</si>
  <si>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</si>
  <si>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</si>
  <si>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</si>
  <si>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</si>
  <si>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</si>
  <si>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</si>
  <si>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</si>
  <si>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</si>
  <si>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</si>
  <si>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</si>
  <si>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</si>
  <si>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</si>
  <si>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</si>
  <si>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</si>
  <si>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</si>
  <si>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</si>
  <si>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</si>
  <si>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</si>
  <si>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</si>
  <si>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</si>
  <si>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</si>
  <si>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</si>
  <si>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</si>
  <si>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</si>
  <si>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</si>
  <si>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</si>
  <si>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</si>
  <si>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</si>
  <si>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</si>
  <si>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</si>
  <si>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</si>
  <si>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</si>
  <si>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</si>
  <si>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</si>
  <si>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</si>
  <si>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</si>
  <si>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</si>
  <si>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</si>
  <si>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</si>
  <si>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</si>
  <si>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</si>
  <si>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</si>
  <si>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</si>
  <si>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</si>
  <si>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</si>
  <si>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</si>
  <si>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</si>
  <si>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</si>
  <si>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</si>
  <si>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</si>
  <si>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</si>
  <si>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</si>
  <si>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</si>
  <si>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</si>
  <si>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</si>
  <si>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</si>
  <si>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</si>
  <si>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</si>
  <si>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</si>
  <si>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</si>
  <si>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</si>
  <si>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</si>
  <si>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</si>
  <si>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</si>
  <si>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</si>
  <si>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</si>
  <si>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</si>
  <si>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</si>
  <si>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</si>
  <si>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</si>
  <si>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</si>
  <si>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</si>
  <si>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</si>
  <si>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</si>
  <si>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</si>
  <si>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</si>
  <si>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</si>
  <si>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</si>
  <si>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</si>
  <si>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</si>
  <si>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</si>
  <si>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</si>
  <si>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</si>
  <si>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</si>
  <si>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</si>
  <si>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</si>
  <si>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</si>
  <si>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</si>
  <si>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</si>
  <si>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</si>
  <si>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</si>
  <si>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</si>
  <si>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</si>
  <si>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</si>
  <si>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</si>
  <si>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</si>
  <si>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</si>
  <si>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</si>
  <si>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</si>
  <si>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</si>
  <si>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</si>
  <si>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</si>
  <si>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</si>
  <si>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</si>
  <si>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</si>
  <si>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</si>
  <si>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</si>
  <si>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</si>
  <si>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</si>
  <si>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</si>
  <si>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</si>
  <si>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</si>
  <si>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</si>
  <si>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</si>
  <si>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</si>
  <si>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</si>
  <si>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</si>
  <si>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</si>
  <si>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</si>
  <si>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</si>
  <si>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</si>
  <si>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</si>
  <si>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</si>
  <si>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</si>
  <si>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</si>
  <si>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</si>
  <si>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</si>
  <si>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</si>
  <si>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</si>
  <si>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</si>
  <si>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</si>
  <si>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</si>
  <si>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</si>
  <si>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</si>
  <si>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</si>
  <si>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</si>
  <si>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</si>
  <si>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</si>
  <si>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</si>
  <si>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</si>
  <si>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</si>
  <si>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</si>
  <si>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</si>
  <si>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</si>
  <si>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</si>
  <si>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</si>
  <si>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</si>
  <si>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</si>
  <si>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</si>
  <si>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</si>
  <si>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</si>
  <si>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</si>
  <si>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</si>
  <si>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</si>
  <si>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</si>
  <si>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</si>
  <si>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</si>
  <si>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</si>
  <si>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</si>
  <si>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</si>
  <si>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</si>
  <si>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</si>
  <si>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</si>
  <si>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</si>
  <si>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</si>
  <si>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</si>
  <si>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</si>
  <si>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</si>
  <si>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</si>
  <si>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</si>
  <si>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</si>
  <si>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</si>
  <si>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</si>
  <si>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</si>
  <si>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</si>
  <si>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</si>
  <si>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</si>
  <si>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</si>
  <si>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</si>
  <si>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</si>
  <si>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</si>
  <si>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</si>
  <si>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</si>
  <si>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</si>
  <si>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</si>
  <si>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</si>
  <si>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</si>
  <si>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</si>
  <si>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</si>
  <si>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</si>
  <si>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</si>
  <si>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</si>
  <si>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</si>
  <si>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</si>
  <si>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</si>
  <si>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</si>
  <si>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</si>
  <si>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</si>
  <si>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</si>
  <si>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</si>
  <si>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</si>
  <si>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</si>
  <si>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</si>
  <si>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</si>
  <si>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</si>
  <si>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</si>
  <si>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</si>
  <si>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</si>
  <si>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</si>
  <si>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</si>
  <si>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</si>
  <si>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</si>
  <si>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</si>
  <si>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</si>
  <si>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</si>
  <si>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</si>
  <si>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</si>
  <si>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</si>
  <si>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</si>
  <si>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</si>
  <si>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</si>
  <si>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</si>
  <si>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</si>
  <si>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</si>
  <si>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</si>
  <si>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</si>
  <si>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</si>
  <si>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</si>
  <si>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</si>
  <si>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</si>
  <si>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</si>
  <si>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</si>
  <si>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</si>
  <si>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</si>
  <si>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</si>
  <si>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</si>
  <si>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</si>
  <si>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</si>
  <si>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</si>
  <si>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</si>
  <si>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</si>
  <si>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</si>
  <si>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</si>
  <si>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</si>
  <si>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</si>
  <si>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</si>
  <si>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</si>
  <si>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</si>
  <si>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</si>
  <si>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</si>
  <si>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</si>
  <si>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</si>
  <si>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</si>
  <si>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</si>
  <si>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</si>
  <si>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</si>
  <si>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</si>
  <si>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</si>
  <si>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</si>
  <si>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</si>
  <si>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</si>
  <si>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</si>
  <si>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</si>
  <si>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</si>
  <si>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</si>
  <si>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</si>
  <si>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</si>
  <si>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</si>
  <si>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</si>
  <si>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</si>
  <si>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</si>
  <si>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</si>
  <si>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</si>
  <si>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</si>
  <si>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</si>
  <si>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</si>
  <si>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</si>
  <si>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</si>
  <si>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</si>
  <si>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</si>
  <si>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</si>
  <si>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</si>
  <si>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</si>
  <si>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</si>
  <si>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</si>
  <si>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</si>
  <si>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</si>
  <si>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</si>
  <si>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</si>
  <si>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</si>
  <si>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</si>
  <si>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</si>
  <si>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</si>
  <si>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</si>
  <si>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</si>
  <si>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</si>
  <si>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</si>
  <si>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</si>
  <si>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</si>
  <si>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</si>
  <si>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</si>
  <si>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</si>
  <si>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</si>
  <si>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</si>
  <si>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</si>
  <si>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</si>
  <si>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</si>
  <si>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</si>
  <si>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</si>
  <si>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</si>
  <si>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</si>
  <si>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</si>
  <si>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</si>
  <si>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</si>
  <si>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</si>
  <si>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</si>
  <si>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</si>
  <si>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</si>
  <si>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</si>
  <si>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</si>
  <si>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</si>
  <si>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</si>
  <si>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</si>
  <si>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</si>
  <si>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</si>
  <si>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</si>
  <si>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</si>
  <si>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</si>
  <si>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</si>
  <si>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</si>
  <si>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</si>
  <si>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</si>
  <si>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</si>
  <si>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</si>
  <si>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</si>
  <si>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</si>
  <si>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</si>
  <si>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</si>
  <si>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</si>
  <si>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</si>
  <si>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</si>
  <si>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</si>
  <si>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</si>
  <si>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</si>
  <si>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</si>
  <si>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</si>
  <si>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</si>
  <si>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</si>
  <si>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</si>
  <si>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</si>
  <si>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</si>
  <si>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</si>
  <si>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</si>
  <si>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</si>
  <si>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</si>
  <si>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</si>
  <si>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</si>
  <si>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</si>
  <si>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</si>
  <si>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</si>
  <si>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</si>
  <si>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</si>
  <si>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</si>
  <si>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</si>
  <si>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</si>
  <si>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</si>
  <si>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</si>
  <si>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</si>
  <si>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</si>
  <si>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</si>
  <si>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</si>
  <si>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</si>
  <si>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</si>
  <si>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</si>
  <si>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</si>
  <si>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</si>
  <si>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</si>
  <si>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</si>
  <si>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</si>
  <si>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</si>
  <si>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</si>
  <si>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</si>
  <si>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</si>
  <si>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</si>
  <si>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</si>
  <si>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</si>
  <si>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</si>
  <si>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</si>
  <si>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</si>
  <si>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</si>
  <si>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</si>
  <si>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</si>
  <si>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</si>
  <si>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</si>
  <si>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</si>
  <si>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</si>
  <si>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</si>
  <si>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</si>
  <si>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</si>
  <si>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</si>
  <si>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</si>
  <si>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</si>
  <si>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</si>
  <si>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</si>
  <si>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</si>
  <si>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</si>
  <si>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</si>
  <si>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</si>
  <si>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</si>
  <si>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</si>
  <si>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</si>
  <si>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</si>
  <si>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</si>
  <si>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</si>
  <si>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</si>
  <si>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</si>
  <si>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</si>
  <si>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</si>
  <si>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</si>
  <si>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</si>
  <si>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</si>
  <si>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</si>
  <si>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</si>
  <si>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</si>
  <si>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</si>
  <si>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</si>
  <si>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</si>
  <si>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</si>
  <si>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</si>
  <si>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</si>
  <si>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</si>
  <si>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</si>
  <si>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</si>
  <si>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</si>
  <si>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</si>
  <si>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</si>
  <si>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</si>
  <si>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</si>
  <si>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</si>
  <si>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</si>
  <si>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</si>
  <si>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</si>
  <si>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</si>
  <si>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</si>
  <si>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</si>
  <si>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</si>
  <si>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</si>
  <si>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</si>
  <si>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</si>
  <si>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</si>
  <si>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</si>
  <si>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</si>
  <si>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</si>
  <si>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</si>
  <si>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</si>
  <si>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</si>
  <si>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</si>
  <si>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</si>
  <si>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</si>
  <si>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</si>
  <si>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</si>
  <si>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</si>
  <si>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</si>
  <si>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</si>
  <si>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</si>
  <si>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</si>
  <si>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</si>
  <si>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</si>
  <si>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</si>
  <si>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</si>
  <si>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</si>
  <si>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</si>
  <si>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</si>
  <si>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</si>
  <si>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</si>
  <si>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</si>
  <si>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</si>
  <si>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</si>
  <si>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</si>
  <si>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</si>
  <si>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</si>
  <si>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</si>
  <si>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</si>
  <si>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</si>
  <si>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</si>
  <si>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</si>
  <si>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</si>
  <si>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</si>
  <si>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</si>
  <si>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</si>
  <si>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</si>
  <si>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</si>
  <si>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</si>
  <si>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</si>
  <si>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</si>
  <si>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</si>
  <si>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</si>
  <si>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</si>
  <si>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</si>
  <si>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</si>
  <si>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</si>
  <si>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</si>
  <si>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</si>
  <si>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</si>
  <si>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</si>
  <si>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</si>
  <si>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</si>
  <si>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</si>
  <si>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</si>
  <si>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</si>
  <si>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</si>
  <si>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</si>
  <si>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</si>
  <si>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</si>
  <si>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</si>
  <si>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</si>
  <si>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</si>
  <si>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</si>
  <si>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</si>
  <si>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</si>
  <si>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</si>
  <si>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</si>
  <si>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</si>
  <si>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</si>
  <si>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</si>
  <si>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</si>
  <si>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</si>
  <si>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</si>
  <si>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</si>
  <si>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</si>
  <si>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</si>
  <si>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</si>
  <si>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</si>
  <si>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</si>
  <si>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</si>
  <si>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</si>
  <si>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</si>
  <si>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</si>
  <si>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</si>
  <si>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</si>
  <si>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</si>
  <si>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</si>
  <si>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</si>
  <si>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</si>
  <si>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</si>
  <si>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</si>
  <si>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</si>
  <si>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</si>
  <si>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</si>
  <si>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</si>
  <si>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</si>
  <si>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</si>
  <si>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</si>
  <si>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</si>
  <si>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</si>
  <si>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</si>
  <si>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</si>
  <si>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</si>
  <si>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</si>
  <si>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</si>
  <si>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</si>
  <si>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</si>
  <si>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</si>
  <si>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</si>
  <si>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</si>
  <si>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</si>
  <si>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</si>
  <si>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</si>
  <si>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</si>
  <si>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</si>
  <si>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</si>
  <si>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</si>
  <si>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</si>
  <si>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</si>
  <si>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</si>
  <si>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</si>
  <si>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</si>
  <si>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</si>
  <si>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</si>
  <si>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</si>
  <si>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</si>
  <si>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</si>
  <si>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</si>
  <si>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</si>
  <si>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</si>
  <si>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</si>
  <si>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</si>
  <si>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</si>
  <si>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</si>
  <si>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</si>
  <si>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</si>
  <si>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</si>
  <si>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</si>
  <si>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</si>
  <si>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</si>
  <si>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</si>
  <si>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</si>
  <si>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</si>
  <si>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</si>
  <si>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</si>
  <si>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</si>
  <si>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</si>
  <si>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</si>
  <si>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</si>
  <si>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</si>
  <si>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</si>
  <si>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</si>
  <si>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</si>
  <si>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</si>
  <si>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</si>
  <si>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</si>
  <si>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</si>
  <si>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</si>
  <si>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</si>
  <si>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</si>
  <si>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</si>
  <si>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</si>
  <si>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</si>
  <si>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</si>
  <si>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</si>
  <si>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</si>
  <si>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CUST7669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</si>
  <si>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</si>
  <si>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</si>
  <si>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</si>
  <si>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</si>
  <si>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</si>
  <si>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</si>
  <si>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</si>
  <si>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</si>
  <si>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</si>
  <si>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</si>
  <si>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</si>
  <si>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</si>
  <si>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</si>
  <si>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</si>
  <si>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</si>
  <si>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</si>
  <si>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</si>
  <si>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</si>
  <si>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</si>
  <si>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</si>
  <si>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</si>
  <si>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</si>
  <si>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</si>
  <si>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</si>
  <si>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</si>
  <si>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</si>
  <si>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</si>
  <si>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</si>
  <si>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</si>
  <si>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</si>
  <si>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</si>
  <si>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</si>
  <si>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</si>
  <si>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</si>
  <si>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</si>
  <si>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</si>
  <si>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</si>
  <si>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</si>
  <si>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</si>
  <si>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</si>
  <si>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</si>
  <si>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</si>
  <si>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</si>
  <si>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</si>
  <si>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</si>
  <si>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</si>
  <si>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</si>
  <si>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</si>
  <si>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</si>
  <si>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</si>
  <si>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</si>
  <si>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</si>
  <si>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</si>
  <si>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</si>
  <si>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</si>
  <si>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</si>
  <si>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</si>
  <si>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</si>
  <si>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</si>
  <si>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</si>
  <si>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</si>
  <si>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</si>
  <si>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</si>
  <si>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</si>
  <si>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</si>
  <si>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</si>
  <si>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</si>
  <si>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</si>
  <si>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</si>
  <si>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</si>
  <si>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</si>
  <si>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</si>
  <si>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</si>
  <si>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</si>
  <si>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</si>
  <si>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</si>
  <si>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</si>
  <si>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</si>
  <si>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</si>
  <si>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</si>
  <si>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</si>
  <si>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</si>
  <si>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</si>
  <si>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</si>
  <si>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</si>
  <si>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</si>
  <si>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</si>
  <si>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</si>
  <si>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</si>
  <si>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</si>
  <si>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</si>
  <si>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</si>
  <si>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</si>
  <si>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</si>
  <si>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</si>
  <si>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</si>
  <si>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</si>
  <si>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</si>
  <si>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</si>
  <si>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</si>
  <si>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</si>
  <si>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</si>
  <si>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</si>
  <si>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</si>
  <si>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</si>
  <si>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</si>
  <si>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</si>
  <si>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</si>
  <si>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</si>
  <si>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</si>
  <si>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</si>
  <si>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</si>
  <si>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</si>
  <si>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</si>
  <si>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</si>
  <si>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</si>
  <si>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</si>
  <si>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</si>
  <si>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</si>
  <si>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</si>
  <si>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</si>
  <si>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</si>
  <si>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</si>
  <si>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</si>
  <si>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</si>
  <si>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</si>
  <si>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</si>
  <si>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</si>
  <si>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</si>
  <si>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</si>
  <si>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</si>
  <si>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</si>
  <si>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</si>
  <si>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</si>
  <si>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</si>
  <si>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</si>
  <si>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</si>
  <si>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</si>
  <si>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</si>
  <si>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</si>
  <si>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</si>
  <si>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</si>
  <si>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</si>
  <si>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</si>
  <si>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</si>
  <si>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</si>
  <si>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</si>
  <si>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</si>
  <si>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</si>
  <si>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</si>
  <si>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</si>
  <si>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</si>
  <si>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</si>
  <si>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</si>
  <si>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</si>
  <si>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</si>
  <si>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</si>
  <si>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</si>
  <si>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</si>
  <si>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</si>
  <si>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</si>
  <si>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</si>
  <si>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</si>
  <si>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</si>
  <si>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</si>
  <si>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</si>
  <si>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</si>
  <si>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</si>
  <si>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</si>
  <si>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</si>
  <si>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</si>
  <si>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</si>
  <si>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</si>
  <si>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</si>
  <si>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</si>
  <si>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</si>
  <si>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</si>
  <si>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</si>
  <si>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</si>
  <si>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</si>
  <si>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</si>
  <si>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</si>
  <si>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</si>
  <si>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</si>
  <si>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</si>
  <si>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</si>
  <si>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</si>
  <si>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</si>
  <si>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</si>
  <si>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</si>
  <si>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</si>
  <si>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</si>
  <si>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</si>
  <si>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</si>
  <si>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</si>
  <si>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</si>
  <si>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</si>
  <si>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</si>
  <si>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</si>
  <si>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</si>
  <si>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</si>
  <si>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</si>
  <si>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</si>
  <si>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</si>
  <si>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</si>
  <si>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</si>
  <si>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</si>
  <si>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</si>
  <si>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</si>
  <si>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</si>
  <si>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</si>
  <si>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</si>
  <si>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</si>
  <si>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</si>
  <si>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</si>
  <si>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</si>
  <si>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</si>
  <si>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</si>
  <si>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</si>
  <si>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</si>
  <si>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</si>
  <si>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</si>
  <si>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</si>
  <si>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</si>
  <si>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</si>
  <si>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</si>
  <si>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</si>
  <si>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</si>
  <si>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</si>
  <si>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</si>
  <si>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</si>
  <si>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</si>
  <si>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</si>
  <si>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</si>
  <si>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</si>
  <si>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</si>
  <si>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</si>
  <si>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</si>
  <si>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</si>
  <si>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</si>
  <si>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</si>
  <si>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</si>
  <si>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</si>
  <si>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</si>
  <si>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</si>
  <si>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</si>
  <si>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</si>
  <si>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</si>
  <si>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</si>
  <si>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</si>
  <si>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</si>
  <si>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</si>
  <si>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</si>
  <si>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</si>
  <si>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</si>
  <si>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</si>
  <si>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</si>
  <si>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</si>
  <si>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</si>
  <si>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</si>
  <si>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</si>
  <si>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</si>
  <si>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</si>
  <si>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</si>
  <si>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</si>
  <si>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</si>
  <si>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</si>
  <si>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</si>
  <si>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</si>
  <si>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</si>
  <si>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</si>
  <si>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</si>
  <si>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</si>
  <si>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</si>
  <si>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</si>
  <si>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</si>
  <si>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</si>
  <si>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</si>
  <si>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</si>
  <si>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</si>
  <si>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</si>
  <si>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</si>
  <si>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</si>
  <si>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</si>
  <si>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</si>
  <si>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</si>
  <si>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</si>
  <si>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</si>
  <si>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</si>
  <si>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</si>
  <si>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</si>
  <si>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</si>
  <si>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</si>
  <si>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</si>
  <si>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</si>
  <si>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</si>
  <si>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</si>
  <si>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</si>
  <si>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</si>
  <si>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</si>
  <si>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</si>
  <si>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</si>
  <si>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</si>
  <si>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</si>
  <si>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</si>
  <si>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</si>
  <si>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</si>
  <si>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</si>
  <si>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</si>
  <si>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</si>
  <si>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</si>
  <si>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</si>
  <si>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</si>
  <si>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</si>
  <si>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</si>
  <si>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</si>
  <si>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</si>
  <si>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</si>
  <si>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</si>
  <si>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</si>
  <si>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</si>
  <si>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</si>
  <si>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</si>
  <si>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</si>
  <si>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</si>
  <si>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</si>
  <si>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</si>
  <si>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</si>
  <si>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</si>
  <si>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</si>
  <si>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</si>
  <si>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</si>
  <si>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</si>
  <si>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</si>
  <si>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</si>
  <si>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</si>
  <si>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</si>
  <si>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</si>
  <si>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</si>
  <si>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</si>
  <si>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</si>
  <si>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</si>
  <si>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</si>
  <si>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</si>
  <si>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</si>
  <si>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</si>
  <si>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</si>
  <si>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</si>
  <si>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</si>
  <si>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</si>
  <si>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</si>
  <si>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</si>
  <si>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</si>
  <si>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</si>
  <si>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</si>
  <si>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</si>
  <si>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</si>
  <si>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</si>
  <si>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</si>
  <si>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</si>
  <si>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</si>
  <si>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</si>
  <si>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</si>
  <si>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</si>
  <si>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</si>
  <si>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</si>
  <si>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</si>
  <si>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</si>
  <si>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</si>
  <si>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</si>
  <si>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</si>
  <si>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</si>
  <si>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</si>
  <si>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</si>
  <si>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</si>
  <si>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</si>
  <si>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</si>
  <si>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</si>
  <si>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</si>
  <si>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</si>
  <si>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</si>
  <si>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</si>
  <si>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</si>
  <si>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</si>
  <si>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</si>
  <si>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</si>
  <si>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</si>
  <si>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</si>
  <si>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</si>
  <si>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</si>
  <si>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</si>
  <si>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</si>
  <si>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</si>
  <si>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</si>
  <si>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</si>
  <si>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</si>
  <si>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</si>
  <si>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</si>
  <si>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</si>
  <si>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</si>
  <si>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</si>
  <si>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</si>
  <si>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</si>
  <si>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</si>
  <si>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</si>
  <si>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</si>
  <si>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</si>
  <si>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</si>
  <si>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</si>
  <si>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</si>
  <si>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</si>
  <si>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</si>
  <si>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</si>
  <si>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</si>
  <si>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</si>
  <si>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</si>
  <si>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</si>
  <si>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</si>
  <si>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</si>
  <si>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</si>
  <si>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</si>
  <si>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</si>
  <si>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</si>
  <si>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</si>
  <si>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</si>
  <si>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</si>
  <si>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</si>
  <si>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</si>
  <si>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</si>
  <si>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</si>
  <si>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</si>
  <si>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</si>
  <si>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</si>
  <si>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</si>
  <si>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</si>
  <si>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</si>
  <si>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</si>
  <si>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</si>
  <si>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</si>
  <si>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</si>
  <si>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</si>
  <si>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</si>
  <si>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</si>
  <si>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</si>
  <si>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</si>
  <si>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</si>
  <si>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</si>
  <si>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</si>
  <si>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</si>
  <si>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</si>
  <si>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</si>
  <si>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</si>
  <si>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</si>
  <si>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</si>
  <si>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</si>
  <si>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</si>
  <si>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</si>
  <si>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</si>
  <si>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</si>
  <si>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</si>
  <si>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</si>
  <si>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</si>
  <si>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</si>
  <si>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</si>
  <si>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</si>
  <si>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</si>
  <si>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</si>
  <si>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</si>
  <si>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</si>
  <si>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</si>
  <si>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</si>
  <si>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</si>
  <si>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</si>
  <si>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</si>
  <si>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</si>
  <si>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</si>
  <si>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</si>
  <si>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</si>
  <si>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</si>
  <si>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</si>
  <si>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</si>
  <si>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</si>
  <si>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</si>
  <si>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</si>
  <si>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</si>
  <si>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</si>
  <si>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</si>
  <si>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</si>
  <si>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</si>
  <si>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</si>
  <si>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</si>
  <si>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</si>
  <si>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</si>
  <si>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</si>
  <si>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</si>
  <si>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</si>
  <si>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</si>
  <si>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</si>
  <si>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</si>
  <si>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</si>
  <si>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</si>
  <si>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</si>
  <si>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</si>
  <si>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</si>
  <si>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</si>
  <si>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</si>
  <si>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</si>
  <si>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</si>
  <si>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</si>
  <si>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</si>
  <si>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</si>
  <si>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</si>
  <si>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</si>
  <si>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</si>
  <si>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</si>
  <si>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</si>
  <si>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</si>
  <si>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</si>
  <si>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</si>
  <si>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</si>
  <si>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</si>
  <si>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</si>
  <si>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</si>
  <si>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</si>
  <si>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</si>
  <si>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</si>
  <si>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</si>
  <si>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</si>
  <si>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</si>
  <si>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</si>
  <si>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</si>
  <si>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</si>
  <si>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</si>
  <si>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</si>
  <si>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</si>
  <si>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</si>
  <si>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</si>
  <si>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</si>
  <si>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</si>
  <si>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</si>
  <si>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</si>
  <si>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</si>
  <si>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</si>
  <si>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</si>
  <si>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</si>
  <si>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</si>
  <si>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</si>
  <si>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</si>
  <si>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</si>
  <si>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</si>
  <si>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</si>
  <si>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</si>
  <si>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</si>
  <si>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</si>
  <si>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</si>
  <si>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</si>
  <si>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</si>
  <si>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</si>
  <si>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</si>
  <si>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</si>
  <si>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</si>
  <si>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</si>
  <si>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</si>
  <si>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</si>
  <si>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</si>
  <si>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</si>
  <si>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</si>
  <si>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</si>
  <si>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</si>
  <si>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</si>
  <si>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</si>
  <si>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</si>
  <si>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</si>
  <si>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</si>
  <si>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</si>
  <si>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</si>
  <si>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</si>
  <si>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</si>
  <si>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</si>
  <si>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</si>
  <si>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</si>
  <si>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</si>
  <si>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</si>
  <si>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</si>
  <si>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</si>
  <si>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</si>
  <si>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</si>
  <si>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</si>
  <si>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</si>
  <si>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</si>
  <si>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</si>
  <si>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</si>
  <si>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</si>
  <si>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</si>
  <si>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</si>
  <si>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</si>
  <si>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</si>
  <si>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</si>
  <si>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</si>
  <si>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</si>
  <si>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</si>
  <si>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</si>
  <si>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</si>
  <si>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</si>
  <si>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</si>
  <si>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</si>
  <si>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</si>
  <si>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</si>
  <si>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</si>
  <si>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</si>
  <si>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</si>
  <si>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</si>
  <si>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</si>
  <si>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</si>
  <si>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</si>
  <si>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</si>
  <si>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</si>
  <si>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</si>
  <si>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</si>
  <si>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</si>
  <si>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</si>
  <si>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</si>
  <si>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</si>
  <si>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</si>
  <si>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</si>
  <si>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</si>
  <si>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</si>
  <si>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</si>
  <si>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</si>
  <si>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</si>
  <si>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</si>
  <si>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</si>
  <si>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</si>
  <si>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</si>
  <si>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</si>
  <si>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</si>
  <si>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</si>
  <si>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</si>
  <si>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</si>
  <si>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</si>
  <si>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</si>
  <si>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</si>
  <si>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</si>
  <si>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</si>
  <si>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</si>
  <si>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</si>
  <si>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</si>
  <si>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</si>
  <si>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</si>
  <si>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</si>
  <si>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</si>
  <si>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</si>
  <si>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</si>
  <si>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</si>
  <si>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</si>
  <si>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</si>
  <si>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</si>
  <si>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</si>
  <si>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</si>
  <si>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</si>
  <si>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</si>
  <si>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</si>
  <si>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</si>
  <si>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</si>
  <si>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</si>
  <si>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</si>
  <si>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</si>
  <si>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</si>
  <si>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</si>
  <si>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</si>
  <si>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</si>
  <si>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</si>
  <si>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</si>
  <si>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</si>
  <si>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</si>
  <si>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</si>
  <si>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</si>
  <si>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</si>
  <si>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</si>
  <si>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</si>
  <si>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</si>
  <si>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</si>
  <si>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</si>
  <si>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</si>
  <si>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</si>
  <si>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</si>
  <si>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</si>
  <si>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</si>
  <si>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</si>
  <si>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</si>
  <si>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</si>
  <si>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</si>
  <si>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</si>
  <si>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</si>
  <si>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</si>
  <si>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</si>
  <si>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</si>
  <si>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</si>
  <si>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</si>
  <si>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</si>
  <si>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</si>
  <si>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</si>
  <si>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</si>
  <si>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</si>
  <si>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</si>
  <si>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</si>
  <si>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</si>
  <si>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</si>
  <si>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</si>
  <si>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</si>
  <si>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</si>
  <si>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</si>
  <si>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</si>
  <si>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</si>
  <si>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</si>
  <si>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</si>
  <si>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</si>
  <si>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</si>
  <si>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</si>
  <si>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</si>
  <si>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</si>
  <si>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</si>
  <si>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</si>
  <si>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</si>
  <si>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</si>
  <si>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</si>
  <si>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</si>
  <si>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</si>
  <si>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</si>
  <si>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</si>
  <si>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</si>
  <si>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</si>
  <si>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</si>
  <si>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</si>
  <si>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</si>
  <si>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</si>
  <si>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</si>
  <si>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</si>
  <si>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</si>
  <si>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</si>
  <si>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</si>
  <si>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</si>
  <si>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</si>
  <si>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</si>
  <si>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</si>
  <si>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</si>
  <si>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</si>
  <si>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</si>
  <si>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</si>
  <si>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</si>
  <si>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</si>
  <si>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</si>
  <si>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</si>
  <si>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</si>
  <si>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</si>
  <si>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</si>
  <si>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</si>
  <si>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</si>
  <si>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</si>
  <si>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</si>
  <si>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</si>
  <si>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</si>
  <si>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</si>
  <si>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</si>
  <si>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</si>
  <si>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</si>
  <si>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</si>
  <si>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</si>
  <si>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</si>
  <si>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</si>
  <si>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</si>
  <si>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</si>
  <si>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</si>
  <si>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</si>
  <si>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</si>
  <si>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</si>
  <si>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</si>
  <si>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</si>
  <si>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</si>
  <si>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</si>
  <si>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</si>
  <si>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</si>
  <si>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</si>
  <si>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</si>
  <si>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</si>
  <si>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</si>
  <si>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</si>
  <si>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</si>
  <si>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</si>
  <si>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</si>
  <si>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</si>
  <si>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</si>
  <si>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</si>
  <si>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</si>
  <si>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</si>
  <si>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</si>
  <si>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</si>
  <si>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</si>
  <si>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</si>
  <si>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</si>
  <si>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</si>
  <si>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</si>
  <si>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</si>
  <si>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</si>
  <si>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</si>
  <si>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</si>
  <si>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</si>
  <si>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</si>
  <si>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</si>
  <si>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</si>
  <si>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</si>
  <si>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</si>
  <si>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</si>
  <si>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</si>
  <si>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</si>
  <si>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</si>
  <si>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</si>
  <si>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</si>
  <si>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</si>
  <si>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</si>
  <si>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</si>
  <si>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</si>
  <si>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</si>
  <si>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</si>
  <si>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</si>
  <si>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</si>
  <si>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</si>
  <si>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</si>
  <si>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</si>
  <si>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</si>
  <si>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</si>
  <si>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</si>
  <si>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</si>
  <si>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</si>
  <si>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</si>
  <si>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</si>
  <si>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</si>
  <si>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</si>
  <si>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</si>
  <si>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</si>
  <si>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</si>
  <si>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</si>
  <si>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</si>
  <si>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</si>
  <si>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</si>
  <si>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</si>
  <si>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</si>
  <si>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</si>
  <si>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</si>
  <si>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</si>
  <si>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</si>
  <si>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</si>
  <si>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</si>
  <si>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</si>
  <si>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</si>
  <si>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</si>
  <si>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</si>
  <si>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</si>
  <si>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</si>
  <si>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</si>
  <si>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</si>
  <si>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</si>
  <si>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</si>
  <si>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</si>
  <si>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</si>
  <si>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</si>
  <si>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</si>
  <si>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</si>
  <si>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</si>
  <si>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</si>
  <si>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</si>
  <si>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</si>
  <si>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</si>
  <si>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</si>
  <si>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</si>
  <si>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</si>
  <si>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</si>
  <si>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</si>
  <si>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</si>
  <si>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</si>
  <si>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</si>
  <si>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</si>
  <si>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</si>
  <si>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</si>
  <si>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</si>
  <si>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</si>
  <si>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</si>
  <si>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</si>
  <si>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</si>
  <si>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</si>
  <si>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</si>
  <si>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</si>
  <si>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</si>
  <si>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</si>
  <si>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</si>
  <si>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</si>
  <si>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</si>
  <si>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</si>
  <si>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</si>
  <si>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</si>
  <si>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</si>
  <si>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</si>
  <si>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</si>
  <si>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</si>
  <si>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</si>
  <si>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</si>
  <si>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</si>
  <si>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</si>
  <si>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</si>
  <si>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</si>
  <si>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</si>
  <si>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</si>
  <si>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</si>
  <si>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</si>
  <si>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</si>
  <si>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</si>
  <si>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</si>
  <si>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</si>
  <si>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</si>
  <si>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</si>
  <si>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</si>
  <si>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</si>
  <si>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</si>
  <si>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</si>
  <si>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</si>
  <si>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</si>
  <si>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</si>
  <si>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</si>
  <si>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</si>
  <si>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</si>
  <si>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</si>
  <si>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</si>
  <si>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</si>
  <si>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</si>
  <si>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</si>
  <si>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</si>
  <si>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</si>
  <si>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</si>
  <si>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</si>
  <si>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</si>
  <si>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</si>
  <si>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</si>
  <si>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</si>
  <si>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</si>
  <si>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</si>
  <si>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</si>
  <si>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</si>
  <si>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</si>
  <si>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</si>
  <si>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</si>
  <si>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</si>
  <si>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</si>
  <si>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</si>
  <si>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</si>
  <si>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</si>
  <si>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</si>
  <si>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</si>
  <si>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</si>
  <si>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</si>
  <si>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</si>
  <si>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</si>
  <si>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</si>
  <si>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</si>
  <si>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</si>
  <si>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</si>
  <si>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</si>
  <si>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</si>
  <si>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</si>
  <si>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</si>
  <si>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</si>
  <si>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</si>
  <si>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</si>
  <si>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</si>
  <si>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</si>
  <si>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</si>
  <si>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</si>
  <si>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</si>
  <si>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</si>
  <si>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</si>
  <si>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</si>
  <si>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</si>
  <si>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</si>
  <si>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</si>
  <si>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</si>
  <si>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</si>
  <si>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</si>
  <si>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</si>
  <si>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</si>
  <si>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</si>
  <si>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</si>
  <si>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</si>
  <si>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</si>
  <si>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</si>
  <si>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</si>
  <si>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</si>
  <si>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</si>
  <si>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</si>
  <si>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</si>
  <si>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</si>
  <si>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</si>
  <si>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</si>
  <si>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</si>
  <si>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</si>
  <si>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</si>
  <si>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</si>
  <si>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</si>
  <si>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</si>
  <si>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</si>
  <si>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</si>
  <si>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</si>
  <si>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</si>
  <si>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</si>
  <si>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</si>
  <si>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</si>
  <si>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</si>
  <si>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</si>
  <si>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</si>
  <si>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</si>
  <si>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</si>
  <si>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</si>
  <si>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</si>
  <si>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</si>
  <si>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</si>
  <si>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</si>
  <si>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</si>
  <si>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</si>
  <si>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</si>
  <si>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</si>
  <si>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</si>
  <si>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</si>
  <si>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</si>
  <si>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</si>
  <si>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</si>
  <si>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</si>
  <si>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</si>
  <si>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</si>
  <si>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</si>
  <si>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</si>
  <si>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</si>
  <si>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</si>
  <si>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</si>
  <si>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</si>
  <si>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</si>
  <si>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</si>
  <si>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</si>
  <si>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</si>
  <si>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</si>
  <si>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</si>
  <si>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</si>
  <si>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</si>
  <si>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</si>
  <si>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</si>
  <si>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</si>
  <si>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</si>
  <si>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</si>
  <si>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</si>
  <si>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</si>
  <si>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</si>
  <si>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</si>
  <si>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</si>
  <si>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</si>
  <si>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</si>
  <si>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</si>
  <si>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</si>
  <si>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</si>
  <si>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</si>
  <si>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</si>
  <si>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</si>
  <si>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</si>
  <si>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</si>
  <si>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</si>
  <si>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</si>
  <si>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</si>
  <si>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</si>
  <si>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</si>
  <si>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</si>
  <si>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</si>
  <si>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</si>
  <si>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</si>
  <si>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</si>
  <si>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</si>
  <si>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</si>
  <si>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</si>
  <si>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</si>
  <si>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</si>
  <si>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</si>
  <si>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</si>
  <si>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</si>
  <si>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</si>
  <si>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</si>
  <si>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</si>
  <si>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</si>
  <si>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</si>
  <si>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</si>
  <si>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</si>
  <si>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</si>
  <si>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</si>
  <si>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</si>
  <si>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</si>
  <si>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</si>
  <si>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</si>
  <si>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</si>
  <si>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</si>
  <si>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</si>
  <si>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</si>
  <si>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</si>
  <si>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</si>
  <si>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</si>
  <si>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</si>
  <si>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</si>
  <si>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</si>
  <si>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</si>
  <si>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</si>
  <si>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</si>
  <si>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</si>
  <si>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</si>
  <si>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</si>
  <si>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</si>
  <si>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</si>
  <si>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</si>
  <si>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</si>
  <si>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</si>
  <si>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</si>
  <si>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</si>
  <si>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</si>
  <si>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</si>
  <si>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</si>
  <si>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</si>
  <si>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</si>
  <si>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</si>
  <si>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</si>
  <si>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</si>
  <si>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</si>
  <si>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</si>
  <si>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</si>
  <si>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</si>
  <si>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</si>
  <si>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</si>
  <si>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</si>
  <si>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</si>
  <si>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</si>
  <si>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</si>
  <si>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</si>
  <si>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</si>
  <si>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</si>
  <si>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</si>
  <si>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</si>
  <si>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</si>
  <si>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</si>
  <si>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</si>
  <si>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</si>
  <si>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</si>
  <si>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</si>
  <si>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</si>
  <si>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</si>
  <si>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</si>
  <si>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</si>
  <si>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</si>
  <si>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</si>
  <si>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</si>
  <si>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</si>
  <si>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</si>
  <si>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</si>
  <si>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</si>
  <si>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</si>
  <si>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</si>
  <si>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</si>
  <si>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</si>
  <si>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</si>
  <si>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</si>
  <si>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</si>
  <si>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</si>
  <si>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</si>
  <si>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</si>
  <si>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</si>
  <si>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</si>
  <si>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</si>
  <si>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</si>
  <si>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</si>
  <si>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</si>
  <si>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</si>
  <si>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</si>
  <si>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</si>
  <si>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</si>
  <si>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</si>
  <si>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</si>
  <si>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</si>
  <si>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</si>
  <si>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</si>
  <si>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</si>
  <si>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</si>
  <si>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</si>
  <si>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</si>
  <si>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</si>
  <si>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</si>
  <si>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</si>
  <si>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</si>
  <si>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</si>
  <si>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</si>
  <si>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</si>
  <si>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</si>
  <si>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</si>
  <si>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</si>
  <si>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</si>
  <si>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</si>
  <si>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</si>
  <si>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</si>
  <si>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</si>
  <si>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</si>
  <si>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</si>
  <si>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</si>
  <si>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</si>
  <si>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</si>
  <si>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</si>
  <si>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</si>
  <si>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</si>
  <si>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</si>
  <si>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</si>
  <si>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</si>
  <si>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</si>
  <si>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</si>
  <si>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</si>
  <si>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</si>
  <si>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</si>
  <si>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</si>
  <si>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</si>
  <si>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</si>
  <si>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</si>
  <si>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</si>
  <si>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</si>
  <si>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</si>
  <si>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</si>
  <si>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</si>
  <si>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</si>
  <si>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</si>
  <si>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</si>
  <si>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</si>
  <si>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</si>
  <si>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</si>
  <si>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</si>
  <si>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</si>
  <si>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</si>
  <si>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</si>
  <si>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</si>
  <si>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</si>
  <si>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</si>
  <si>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</si>
  <si>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</si>
  <si>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</si>
  <si>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</si>
  <si>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</si>
  <si>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</si>
  <si>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</si>
  <si>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</si>
  <si>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</si>
  <si>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</si>
  <si>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</si>
  <si>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</si>
  <si>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</si>
  <si>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</si>
  <si>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</si>
  <si>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</si>
  <si>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</si>
  <si>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</si>
  <si>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</si>
  <si>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</si>
  <si>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</si>
  <si>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</si>
  <si>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</si>
  <si>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</si>
  <si>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</si>
  <si>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</si>
  <si>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</si>
  <si>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</si>
  <si>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</si>
  <si>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</si>
  <si>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</si>
  <si>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</si>
  <si>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</si>
  <si>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</si>
  <si>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</si>
  <si>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</si>
  <si>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</si>
  <si>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</si>
  <si>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</si>
  <si>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</si>
  <si>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</si>
  <si>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</si>
  <si>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</si>
  <si>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</si>
  <si>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</si>
  <si>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</si>
  <si>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</si>
  <si>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</si>
  <si>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</si>
  <si>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</si>
  <si>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</si>
  <si>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</si>
  <si>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</si>
  <si>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</si>
  <si>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</si>
  <si>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</si>
  <si>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</si>
  <si>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</si>
  <si>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</si>
  <si>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</si>
  <si>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</si>
  <si>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</si>
  <si>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</si>
  <si>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</si>
  <si>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</si>
  <si>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</si>
  <si>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</si>
  <si>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</si>
  <si>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</si>
  <si>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</si>
  <si>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</si>
  <si>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</si>
  <si>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</si>
  <si>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</si>
  <si>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</si>
  <si>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</si>
  <si>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</si>
  <si>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</si>
  <si>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</si>
  <si>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</si>
  <si>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</si>
  <si>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</si>
  <si>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</si>
  <si>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</si>
  <si>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</si>
  <si>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</si>
  <si>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</si>
  <si>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</si>
  <si>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</si>
  <si>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</si>
  <si>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</si>
  <si>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</si>
  <si>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</si>
  <si>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</si>
  <si>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</si>
  <si>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</si>
  <si>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</si>
  <si>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</si>
  <si>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</si>
  <si>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</si>
  <si>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</si>
  <si>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</si>
  <si>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</si>
  <si>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</si>
  <si>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</si>
  <si>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</si>
  <si>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</si>
  <si>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</si>
  <si>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</si>
  <si>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</si>
  <si>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</si>
  <si>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</si>
  <si>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</si>
  <si>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</si>
  <si>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</si>
  <si>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</si>
  <si>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</si>
  <si>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</si>
  <si>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</si>
  <si>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</si>
  <si>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</si>
  <si>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</si>
  <si>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</si>
  <si>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</si>
  <si>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</si>
  <si>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</si>
  <si>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</si>
  <si>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</si>
  <si>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</si>
  <si>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</si>
  <si>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</si>
  <si>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</si>
  <si>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</si>
  <si>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</si>
  <si>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</si>
  <si>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</si>
  <si>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</si>
  <si>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</si>
  <si>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</si>
  <si>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</si>
  <si>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</si>
  <si>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</si>
  <si>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</si>
  <si>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</si>
  <si>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</si>
  <si>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</si>
  <si>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</si>
  <si>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</si>
  <si>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</si>
  <si>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</si>
  <si>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</si>
  <si>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</si>
  <si>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</si>
  <si>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</si>
  <si>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</si>
  <si>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</si>
  <si>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</si>
  <si>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</si>
  <si>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</si>
  <si>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</si>
  <si>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</si>
  <si>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</si>
  <si>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</si>
  <si>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</si>
  <si>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</si>
  <si>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</si>
  <si>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</si>
  <si>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</si>
  <si>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</si>
  <si>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</si>
  <si>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</si>
  <si>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</si>
  <si>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</si>
  <si>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</si>
  <si>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</si>
  <si>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</si>
  <si>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</si>
  <si>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</si>
  <si>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</si>
  <si>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</si>
  <si>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</si>
  <si>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</si>
  <si>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</si>
  <si>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</si>
  <si>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</si>
  <si>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</si>
  <si>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</si>
  <si>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</si>
  <si>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</si>
  <si>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</si>
  <si>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</si>
  <si>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</si>
  <si>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</si>
  <si>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</si>
  <si>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</si>
  <si>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</si>
  <si>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</si>
  <si>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</si>
  <si>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</si>
  <si>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</si>
  <si>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</si>
  <si>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</si>
  <si>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</si>
  <si>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</si>
  <si>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</si>
  <si>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</si>
  <si>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</si>
  <si>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</si>
  <si>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</si>
  <si>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</si>
  <si>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</si>
  <si>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</si>
  <si>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</si>
  <si>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</si>
  <si>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</si>
  <si>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</si>
  <si>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</si>
  <si>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</si>
  <si>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</si>
  <si>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</si>
  <si>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</si>
  <si>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</si>
  <si>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</si>
  <si>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</si>
  <si>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</si>
  <si>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</si>
  <si>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</si>
  <si>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</si>
  <si>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</si>
  <si>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</si>
  <si>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</si>
  <si>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</si>
  <si>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</si>
  <si>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</si>
  <si>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</si>
  <si>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</si>
  <si>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</si>
  <si>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</si>
  <si>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</si>
  <si>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</si>
  <si>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</si>
  <si>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</si>
  <si>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</si>
  <si>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</si>
  <si>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</si>
  <si>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</si>
  <si>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</si>
  <si>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</si>
  <si>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</si>
  <si>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</si>
  <si>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</si>
  <si>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</si>
  <si>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</si>
  <si>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</si>
  <si>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</si>
  <si>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</si>
  <si>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</si>
  <si>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</si>
  <si>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</si>
  <si>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</si>
  <si>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</si>
  <si>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</si>
  <si>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</si>
  <si>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</si>
  <si>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</si>
  <si>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</si>
  <si>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</si>
  <si>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</si>
  <si>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</si>
  <si>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</si>
  <si>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</si>
  <si>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</si>
  <si>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</si>
  <si>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</si>
  <si>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</si>
  <si>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</si>
  <si>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</si>
  <si>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</si>
  <si>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</si>
  <si>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</si>
  <si>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</si>
  <si>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</si>
  <si>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</si>
  <si>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</si>
  <si>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</si>
  <si>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</si>
  <si>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</si>
  <si>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</si>
  <si>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</si>
  <si>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</si>
  <si>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</si>
  <si>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</si>
  <si>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</si>
  <si>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</si>
  <si>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</si>
  <si>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</si>
  <si>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</si>
  <si>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</si>
  <si>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</si>
  <si>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</si>
  <si>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</si>
  <si>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</si>
  <si>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</si>
  <si>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</si>
  <si>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</si>
  <si>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</si>
  <si>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</si>
  <si>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</si>
  <si>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</si>
  <si>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</si>
  <si>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</si>
  <si>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</si>
  <si>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</si>
  <si>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</si>
  <si>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</si>
  <si>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</si>
  <si>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</si>
  <si>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</si>
  <si>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</si>
  <si>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</si>
  <si>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</si>
  <si>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</si>
  <si>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</si>
  <si>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</si>
  <si>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</si>
  <si>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</si>
  <si>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</si>
  <si>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</si>
  <si>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</si>
  <si>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</si>
  <si>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</si>
  <si>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</si>
  <si>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</si>
  <si>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</si>
  <si>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</si>
  <si>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</si>
  <si>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</si>
  <si>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</si>
  <si>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</si>
  <si>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</si>
  <si>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</si>
  <si>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</si>
  <si>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</si>
  <si>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</si>
  <si>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</si>
  <si>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</si>
  <si>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</si>
  <si>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</si>
  <si>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</si>
  <si>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</si>
  <si>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</si>
  <si>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</si>
  <si>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</si>
  <si>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</si>
  <si>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</si>
  <si>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</si>
  <si>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</si>
  <si>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</si>
  <si>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</si>
  <si>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</si>
  <si>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</si>
  <si>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</si>
  <si>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</si>
  <si>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</si>
  <si>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</si>
  <si>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</si>
  <si>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</si>
  <si>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</si>
  <si>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</si>
  <si>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</si>
  <si>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</si>
  <si>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</si>
  <si>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</si>
  <si>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</si>
  <si>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</si>
  <si>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</si>
  <si>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</si>
  <si>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</si>
  <si>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</si>
  <si>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</si>
  <si>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</si>
  <si>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</si>
  <si>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</si>
  <si>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</si>
  <si>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</si>
  <si>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</si>
  <si>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</si>
  <si>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</si>
  <si>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</si>
  <si>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</si>
  <si>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</si>
  <si>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</si>
  <si>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</si>
  <si>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</si>
  <si>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</si>
  <si>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</si>
  <si>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</si>
  <si>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</si>
  <si>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</si>
  <si>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</si>
  <si>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</si>
  <si>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</si>
  <si>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</si>
  <si>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</si>
  <si>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</si>
  <si>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</si>
  <si>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</si>
  <si>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</si>
  <si>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</si>
  <si>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</si>
  <si>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</si>
  <si>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</si>
  <si>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</si>
  <si>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</si>
  <si>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</si>
  <si>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</si>
  <si>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</si>
  <si>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</si>
  <si>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</si>
  <si>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</si>
  <si>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</si>
  <si>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</si>
  <si>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</si>
  <si>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</si>
  <si>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</si>
  <si>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</si>
  <si>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</si>
  <si>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</si>
  <si>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</si>
  <si>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</si>
  <si>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</si>
  <si>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</si>
  <si>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</si>
  <si>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</si>
  <si>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</si>
  <si>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</si>
  <si>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</si>
  <si>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</si>
  <si>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</si>
  <si>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</si>
  <si>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</si>
  <si>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</si>
  <si>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</si>
  <si>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</si>
  <si>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</si>
  <si>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</si>
  <si>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</si>
  <si>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</si>
  <si>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</si>
  <si>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</si>
  <si>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</si>
  <si>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</si>
  <si>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</si>
  <si>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</si>
  <si>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</si>
  <si>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</si>
  <si>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</si>
  <si>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</si>
  <si>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</si>
  <si>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</si>
  <si>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</si>
  <si>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</si>
  <si>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</si>
  <si>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</si>
  <si>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</si>
  <si>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</si>
  <si>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</si>
  <si>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</si>
  <si>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</si>
  <si>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</si>
  <si>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</si>
  <si>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</si>
  <si>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</si>
  <si>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</si>
  <si>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</si>
  <si>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</si>
  <si>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</si>
  <si>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</si>
  <si>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</si>
  <si>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</si>
  <si>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</si>
  <si>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</si>
  <si>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</si>
  <si>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</si>
  <si>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</si>
  <si>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</si>
  <si>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</si>
  <si>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</si>
  <si>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</si>
  <si>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</si>
  <si>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</si>
  <si>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</si>
  <si>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</si>
  <si>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</si>
  <si>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</si>
  <si>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</si>
  <si>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</si>
  <si>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</si>
  <si>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</si>
  <si>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</si>
  <si>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</si>
  <si>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</si>
  <si>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</si>
  <si>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</si>
  <si>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</si>
  <si>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</si>
  <si>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</si>
  <si>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</si>
  <si>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</si>
  <si>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</si>
  <si>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</si>
  <si>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</si>
  <si>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</si>
  <si>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</si>
  <si>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</si>
  <si>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</si>
  <si>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</si>
  <si>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</si>
  <si>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</si>
  <si>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</si>
  <si>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</si>
  <si>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</si>
  <si>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</si>
  <si>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</si>
  <si>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</si>
  <si>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</si>
  <si>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</si>
  <si>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</si>
  <si>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</si>
  <si>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</si>
  <si>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</si>
  <si>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</si>
  <si>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</si>
  <si>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</si>
  <si>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</si>
  <si>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</si>
  <si>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</si>
  <si>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</si>
  <si>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</si>
  <si>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</si>
  <si>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</si>
  <si>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</si>
  <si>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</si>
  <si>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</si>
  <si>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</si>
  <si>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</si>
  <si>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</si>
  <si>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</si>
  <si>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</si>
  <si>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</si>
  <si>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</si>
  <si>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</si>
  <si>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</si>
  <si>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</si>
  <si>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</si>
  <si>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</si>
  <si>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</si>
  <si>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</si>
  <si>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</si>
  <si>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</si>
  <si>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</si>
  <si>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</si>
  <si>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</si>
  <si>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</si>
  <si>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</si>
  <si>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</si>
  <si>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</si>
  <si>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</si>
  <si>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</si>
  <si>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</si>
  <si>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</si>
  <si>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</si>
  <si>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</si>
  <si>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</si>
  <si>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</si>
  <si>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</si>
  <si>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</si>
  <si>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</si>
  <si>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</si>
  <si>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</si>
  <si>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</si>
  <si>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</si>
  <si>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</si>
  <si>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</si>
  <si>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</si>
  <si>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</si>
  <si>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</si>
  <si>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</si>
  <si>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</si>
  <si>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</si>
  <si>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</si>
  <si>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</si>
  <si>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</si>
  <si>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</si>
  <si>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</si>
  <si>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</si>
  <si>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</si>
  <si>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</si>
  <si>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</si>
  <si>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</si>
  <si>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</si>
  <si>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</si>
  <si>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</si>
  <si>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</si>
  <si>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</si>
  <si>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</si>
  <si>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</si>
  <si>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</si>
  <si>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</si>
  <si>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</si>
  <si>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</si>
  <si>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</si>
  <si>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</si>
  <si>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</si>
  <si>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</si>
  <si>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</si>
  <si>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</si>
  <si>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</si>
  <si>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</si>
  <si>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</si>
  <si>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</si>
  <si>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</si>
  <si>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</si>
  <si>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</si>
  <si>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</si>
  <si>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</si>
  <si>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</si>
  <si>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</si>
  <si>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</si>
  <si>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</si>
  <si>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</si>
  <si>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</si>
  <si>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</si>
  <si>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</si>
  <si>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</si>
  <si>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</si>
  <si>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</si>
  <si>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</si>
  <si>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</si>
  <si>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</si>
  <si>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</si>
  <si>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</si>
  <si>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</si>
  <si>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</si>
  <si>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</si>
  <si>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</si>
  <si>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</si>
  <si>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</si>
  <si>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</si>
  <si>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</si>
  <si>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</si>
  <si>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</si>
  <si>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</si>
  <si>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</si>
  <si>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</si>
  <si>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</si>
  <si>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</si>
  <si>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</si>
  <si>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</si>
  <si>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</si>
  <si>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</si>
  <si>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</si>
  <si>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</si>
  <si>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</si>
  <si>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</si>
  <si>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</si>
  <si>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</si>
  <si>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</si>
  <si>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</si>
  <si>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</si>
  <si>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</si>
  <si>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</si>
  <si>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</si>
  <si>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</si>
  <si>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</si>
  <si>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</si>
  <si>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</si>
  <si>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</si>
  <si>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</si>
  <si>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</si>
  <si>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</si>
  <si>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</si>
  <si>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</si>
  <si>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</si>
  <si>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</si>
  <si>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</si>
  <si>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</si>
  <si>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</si>
  <si>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</si>
  <si>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</si>
  <si>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</si>
  <si>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</si>
  <si>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</si>
  <si>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</si>
  <si>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</si>
  <si>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</si>
  <si>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</si>
  <si>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</si>
  <si>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</si>
  <si>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</si>
  <si>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</si>
  <si>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</si>
  <si>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</si>
  <si>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</si>
  <si>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</si>
  <si>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</si>
  <si>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</si>
  <si>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</si>
  <si>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</si>
  <si>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</si>
  <si>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</si>
  <si>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</si>
  <si>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</si>
  <si>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</si>
  <si>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</si>
  <si>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</si>
  <si>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</si>
  <si>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</si>
  <si>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</si>
  <si>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</si>
  <si>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</si>
  <si>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</si>
  <si>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</si>
  <si>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</si>
  <si>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</si>
  <si>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</si>
  <si>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</si>
  <si>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</si>
  <si>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</si>
  <si>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</si>
  <si>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</si>
  <si>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</si>
  <si>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</si>
  <si>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</si>
  <si>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</si>
  <si>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</si>
  <si>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</si>
  <si>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</si>
  <si>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</si>
  <si>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</si>
  <si>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</si>
  <si>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</si>
  <si>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</si>
  <si>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</si>
  <si>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</si>
  <si>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</si>
  <si>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</si>
  <si>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</si>
  <si>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</si>
  <si>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</si>
  <si>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</si>
  <si>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</si>
  <si>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</si>
  <si>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</si>
  <si>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</si>
  <si>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</si>
  <si>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</si>
  <si>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</si>
  <si>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</si>
  <si>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</si>
  <si>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</si>
  <si>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</si>
  <si>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</si>
  <si>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</si>
  <si>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</si>
  <si>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</si>
  <si>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</si>
  <si>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</si>
  <si>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</si>
  <si>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</si>
  <si>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</si>
  <si>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</si>
  <si>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</si>
  <si>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</si>
  <si>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</si>
  <si>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</si>
  <si>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</si>
  <si>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</si>
  <si>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</si>
  <si>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</si>
  <si>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</si>
  <si>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</si>
  <si>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</si>
  <si>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</si>
  <si>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</si>
  <si>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</si>
  <si>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</si>
  <si>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</si>
  <si>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</si>
  <si>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</si>
  <si>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</si>
  <si>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</si>
  <si>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</si>
  <si>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</si>
  <si>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</si>
  <si>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</si>
  <si>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</si>
  <si>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</si>
  <si>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</si>
  <si>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</si>
  <si>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</si>
  <si>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</si>
  <si>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</si>
  <si>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</si>
  <si>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</si>
  <si>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</si>
  <si>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</si>
  <si>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</si>
  <si>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</si>
  <si>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</si>
  <si>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</si>
  <si>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</si>
  <si>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</si>
  <si>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</si>
  <si>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</si>
  <si>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</si>
  <si>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</si>
  <si>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</si>
  <si>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</si>
  <si>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</si>
  <si>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</si>
  <si>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</si>
  <si>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</si>
  <si>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</si>
  <si>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</si>
  <si>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</si>
  <si>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</si>
  <si>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</si>
  <si>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</si>
  <si>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</si>
  <si>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</si>
  <si>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</si>
  <si>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</si>
  <si>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</si>
  <si>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</si>
  <si>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</si>
  <si>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</si>
  <si>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</si>
  <si>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</si>
  <si>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</si>
  <si>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</si>
  <si>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</si>
  <si>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</si>
  <si>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</si>
  <si>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</si>
  <si>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</si>
  <si>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</si>
  <si>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</si>
  <si>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</si>
  <si>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</si>
  <si>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</si>
  <si>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</si>
  <si>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</si>
  <si>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</si>
  <si>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</si>
  <si>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</si>
  <si>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</si>
  <si>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</si>
  <si>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</si>
  <si>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</si>
  <si>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</si>
  <si>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</si>
  <si>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</si>
  <si>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</si>
  <si>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</si>
  <si>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</si>
  <si>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</si>
  <si>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</si>
  <si>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</si>
  <si>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</si>
  <si>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</si>
  <si>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</si>
  <si>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</si>
  <si>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</si>
  <si>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</si>
  <si>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</si>
  <si>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</si>
  <si>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</si>
  <si>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</si>
  <si>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</si>
  <si>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</si>
  <si>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</si>
  <si>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</si>
  <si>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</si>
  <si>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</si>
  <si>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</si>
  <si>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</si>
  <si>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</si>
  <si>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</si>
  <si>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</si>
  <si>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</si>
  <si>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</si>
  <si>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</si>
  <si>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</si>
  <si>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</si>
  <si>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</si>
  <si>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</si>
  <si>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</si>
  <si>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</si>
  <si>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</si>
  <si>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</si>
  <si>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</si>
  <si>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</si>
  <si>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</si>
  <si>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</si>
  <si>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</si>
  <si>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</si>
  <si>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</si>
  <si>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</si>
  <si>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</si>
  <si>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</si>
  <si>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</si>
  <si>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</si>
  <si>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</si>
  <si>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</si>
  <si>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</si>
  <si>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</si>
  <si>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</si>
  <si>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</si>
  <si>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</si>
  <si>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</si>
  <si>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</si>
  <si>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</si>
  <si>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</si>
  <si>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</si>
  <si>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</si>
  <si>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</si>
  <si>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</si>
  <si>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</si>
  <si>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</si>
  <si>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</si>
  <si>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</si>
  <si>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</si>
  <si>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</si>
  <si>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</si>
  <si>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</si>
  <si>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</si>
  <si>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</si>
  <si>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</si>
  <si>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</si>
  <si>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</si>
  <si>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</si>
  <si>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</si>
  <si>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</si>
  <si>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</si>
  <si>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</si>
  <si>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</si>
  <si>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</si>
  <si>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</si>
  <si>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</si>
  <si>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</si>
  <si>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</si>
  <si>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</si>
  <si>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</si>
  <si>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</si>
  <si>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</si>
  <si>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</si>
  <si>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</si>
  <si>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</si>
  <si>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</si>
  <si>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</si>
  <si>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</si>
  <si>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</si>
  <si>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</si>
  <si>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</si>
  <si>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</si>
  <si>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</si>
  <si>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</si>
  <si>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</si>
  <si>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</si>
  <si>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</si>
  <si>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</si>
  <si>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</si>
  <si>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</si>
  <si>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</si>
  <si>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</si>
  <si>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</si>
  <si>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</si>
  <si>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</si>
  <si>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</si>
  <si>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</si>
  <si>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</si>
  <si>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</si>
  <si>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</si>
  <si>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</si>
  <si>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</si>
  <si>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</si>
  <si>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</si>
  <si>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</si>
  <si>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</si>
  <si>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</si>
  <si>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</si>
  <si>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</si>
  <si>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</si>
  <si>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</si>
  <si>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</si>
  <si>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</si>
  <si>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</si>
  <si>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</si>
  <si>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</si>
  <si>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</si>
  <si>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</si>
  <si>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</si>
  <si>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</si>
  <si>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</si>
  <si>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</si>
  <si>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</si>
  <si>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</si>
  <si>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</si>
  <si>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</si>
  <si>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</si>
  <si>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</si>
  <si>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</si>
  <si>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</si>
  <si>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</si>
  <si>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</si>
  <si>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</si>
  <si>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</si>
  <si>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</si>
  <si>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</si>
  <si>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</si>
  <si>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</si>
  <si>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</si>
  <si>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</si>
  <si>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</si>
  <si>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</si>
  <si>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</si>
  <si>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</si>
  <si>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</si>
  <si>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</si>
  <si>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</si>
  <si>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</si>
  <si>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</si>
  <si>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</si>
  <si>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</si>
  <si>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</si>
  <si>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</si>
  <si>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</si>
  <si>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</si>
  <si>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</si>
  <si>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</si>
  <si>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</si>
  <si>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</si>
  <si>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</si>
  <si>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</si>
  <si>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</si>
  <si>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</si>
  <si>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</si>
  <si>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</si>
  <si>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</si>
  <si>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</si>
  <si>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</si>
  <si>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</si>
  <si>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</si>
  <si>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</si>
  <si>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</si>
  <si>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</si>
  <si>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</si>
  <si>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</si>
  <si>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</si>
  <si>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</si>
  <si>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</si>
  <si>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</si>
  <si>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</si>
  <si>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</si>
  <si>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</si>
  <si>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</si>
  <si>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</si>
  <si>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</si>
  <si>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</si>
  <si>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</si>
  <si>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</si>
  <si>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</si>
  <si>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</si>
  <si>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</si>
  <si>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</si>
  <si>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</si>
  <si>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</si>
  <si>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</si>
  <si>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</si>
  <si>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</si>
  <si>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</si>
  <si>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</si>
  <si>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</si>
  <si>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</si>
  <si>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</si>
  <si>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</si>
  <si>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</si>
  <si>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</si>
  <si>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</si>
  <si>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</si>
  <si>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</si>
  <si>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</si>
  <si>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</si>
  <si>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</si>
  <si>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</si>
  <si>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</si>
  <si>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</si>
  <si>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</si>
  <si>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</si>
  <si>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</si>
  <si>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</si>
  <si>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</si>
  <si>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</si>
  <si>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</si>
  <si>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</si>
  <si>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</si>
  <si>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</si>
  <si>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</si>
  <si>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</si>
  <si>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</si>
  <si>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</si>
  <si>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</si>
  <si>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</si>
  <si>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</si>
  <si>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</si>
  <si>
    <t>Discount_Bracket</t>
  </si>
  <si>
    <t>Total Revenue</t>
  </si>
  <si>
    <t>Total Profit</t>
  </si>
  <si>
    <t>Profit Margin</t>
  </si>
  <si>
    <t>No Discount</t>
  </si>
  <si>
    <t>Low</t>
  </si>
  <si>
    <t>Medium</t>
  </si>
  <si>
    <t>High</t>
  </si>
  <si>
    <t>Avg Discount Rate</t>
  </si>
  <si>
    <t xml:space="preserve">Analysis Summary Discount Impact Analysis </t>
  </si>
  <si>
    <t>Total Transactions</t>
  </si>
  <si>
    <t>Avg Order Value</t>
  </si>
  <si>
    <t>Avg Quantity</t>
  </si>
  <si>
    <t>Avg Unit Price</t>
  </si>
  <si>
    <t>Most Preferred</t>
  </si>
  <si>
    <t>Total Cost</t>
  </si>
  <si>
    <t>Cost Ratio</t>
  </si>
  <si>
    <t>Revenue per Transaction</t>
  </si>
  <si>
    <t>KEY FINDINGS:</t>
  </si>
  <si>
    <t>1. Profit margin konsisten di 35% di semua level discount, menunjukkan strategi pricing yang terkontrol</t>
  </si>
  <si>
    <t>2. Low discount (1-10%) menghasilkan revenue tertinggi (4.4jt) — discount kecil sudah cukup mendorong penjualan</t>
  </si>
  <si>
    <t>3. Semua region menerapkan kebijakan discount seragam di rata-rata 15%</t>
  </si>
  <si>
    <t>4. Tidak ada kategori produk yang mendominasi dalam pemberian discount</t>
  </si>
  <si>
    <t>BUSINESS RECOMMENDATION:</t>
  </si>
  <si>
    <t>1. Pertahankan strategi discount di level Low (1-10%) karena terbukti menghasilkan revenue tertinggi</t>
  </si>
  <si>
    <t>2. Evaluasi transaksi No Discount — volume sangat kecil, perlu strategi untuk meningkatkan transaksi tanpa discount</t>
  </si>
  <si>
    <t>3. Standarisasi kebijakan discount di semua region sudah berjalan baik, pertahankan</t>
  </si>
  <si>
    <t>1. Ketiga segment memiliki profit margin yang sama di 35% dengan distribusi revenue yang merata</t>
  </si>
  <si>
    <t>2. Consumer memiliki Avg Order Value tertinggi (1207) — cenderung belanja lebih besar per transaksi</t>
  </si>
  <si>
    <t>3. Home Office memiliki transaksi terbanyak (3388) namun Avg Order Value terendah (1174)</t>
  </si>
  <si>
    <t>4. Consumer lebih suka UPI, sedangkan Corporate dan Home Office lebih suka Debit Card</t>
  </si>
  <si>
    <t>5. Corporate + Electronics menghasilkan kombinasi profit tertinggi (304rb)</t>
  </si>
  <si>
    <t>1. Fokuskan promosi produk Electronics ke segment Corporate karena menghasilkan profit tertinggi</t>
  </si>
  <si>
    <t>2. Tingkatkan nilai transaksi segment Home Office dengan strategi bundling atau upselling</t>
  </si>
  <si>
    <t>3. Optimalkan payment gateway UPI untuk segment Consumer dan Debit Card untuk Corporate &amp; Home Office</t>
  </si>
  <si>
    <t xml:space="preserve"> </t>
  </si>
  <si>
    <t>1. Semua kategori produk memiliki profit margin konsisten di 35%</t>
  </si>
  <si>
    <t>2. Electronics menghasilkan Total Revenue dan Total Profit tertinggi (2.43jt &amp; 854rb)</t>
  </si>
  <si>
    <t>3. Home &amp; Kitchen memiliki Cost Ratio terendah (64.5%) — paling efisien dari sisi biaya</t>
  </si>
  <si>
    <t>4. Electronics memiliki Revenue per Transaction tertinggi (1222) — pembeli cenderung belanja paling besar</t>
  </si>
  <si>
    <t>5. Corporate + Electronics menghasilkan profit tertinggi di semua kombinasi category + segment (304rb)</t>
  </si>
  <si>
    <t>1. Prioritaskan investasi di kategori Electronics karena menghasilkan revenue dan profit tertinggi</t>
  </si>
  <si>
    <t>2. Pertahankan efisiensi biaya di Home &amp; Kitchen yang sudah terbukti memiliki Cost Ratio terendah</t>
  </si>
  <si>
    <t>3. Tingkatkan strategi penjualan Clothing karena memiliki Revenue per Transaction terendah (1162)</t>
  </si>
  <si>
    <t>Grand Total</t>
  </si>
  <si>
    <t>Last_Purchase</t>
  </si>
  <si>
    <t>Frequency</t>
  </si>
  <si>
    <t>Monetary</t>
  </si>
  <si>
    <t>Customer ID</t>
  </si>
  <si>
    <t>Recency</t>
  </si>
  <si>
    <t>F2 (R_Score)</t>
  </si>
  <si>
    <t>G2 (F_Score)</t>
  </si>
  <si>
    <t>H2 (M_Score)</t>
  </si>
  <si>
    <t>RFM_Score</t>
  </si>
  <si>
    <t>Customer_Category</t>
  </si>
  <si>
    <t>Total Customers</t>
  </si>
  <si>
    <t>% of Total</t>
  </si>
  <si>
    <t>Avg Monetary</t>
  </si>
  <si>
    <t>Avg Frequency</t>
  </si>
  <si>
    <t>Champion</t>
  </si>
  <si>
    <t>Loyal</t>
  </si>
  <si>
    <t>At Risk</t>
  </si>
  <si>
    <t>Lost</t>
  </si>
  <si>
    <t>1. Hanya 13% customer (788) masuk kategori Champion — frequent buyer dengan avg belanja 4422</t>
  </si>
  <si>
    <t>2. Loyal customer adalah segment terbesar (39%) dengan potensi naik ke Champion</t>
  </si>
  <si>
    <t>3. 28% customer (1683) berstatus Lost — hanya bertransaksi 1 kali dan tidak kembali</t>
  </si>
  <si>
    <t>4. Terdapat perbedaan signifikan Avg Monetary antara Champion (4422) dan Lost (459) — selisih hampir 10x</t>
  </si>
  <si>
    <t>5. At Risk customer (20%) masih bisa diselamatkan sebelum menjadi Lost</t>
  </si>
  <si>
    <t>1. Berikan program loyalitas eksklusif untuk Champion agar tetap aktif dan tidak churn</t>
  </si>
  <si>
    <t>2. Fokuskan strategi upselling ke segment Loyal untuk mendorong mereka naik ke Champion</t>
  </si>
  <si>
    <t>3. Jalankan re-engagement campaign untuk At Risk — berikan promo atau reminder sebelum terlambat</t>
  </si>
  <si>
    <t>4. Investigasi penyebab Lost customer hanya bertransaksi 1 kali — apakah ada masalah di pengalaman belanja?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</si>
</sst>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Profit Margin by Discount Level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 Analysis '!$D$1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 Analysis '!$A$2:$A$5</c:f>
              <c:strCache>
                <c:ptCount val="4"/>
                <c:pt idx="0">
                  <c:v>No Discount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'Discount Impact Analysis '!$D$2:$D$5</c:f>
              <c:numCache>
                <c:formatCode>0%</c:formatCode>
                <c:ptCount val="4"/>
                <c:pt idx="0">
                  <c:v>0.35632240717703872</c:v>
                </c:pt>
                <c:pt idx="1">
                  <c:v>0.3497523153843109</c:v>
                </c:pt>
                <c:pt idx="2">
                  <c:v>0.34904814438384524</c:v>
                </c:pt>
                <c:pt idx="3">
                  <c:v>0.35292028102276157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2-4B45-8FF9-B369515AE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5368248"/>
        <c:axId val="575366608"/>
      </c:barChart>
      <c:catAx>
        <c:axId val="57536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66608"/>
        <c:crosses val="autoZero"/>
        <c:auto val="1"/>
        <c:lblAlgn val="ctr"/>
        <c:lblOffset val="100"/>
        <c:noMultiLvlLbl val="0"/>
      </c:catAx>
      <c:valAx>
        <c:axId val="57536660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7536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Revenue &amp; Profit by Region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 Analysis '!$B$7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Impact Analysis '!$A$8:$A$11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'Discount Impact Analysis '!$B$8:$B$11</c:f>
              <c:numCache>
                <c:formatCode>General</c:formatCode>
                <c:ptCount val="4"/>
                <c:pt idx="0">
                  <c:v>3038232.1500000041</c:v>
                </c:pt>
                <c:pt idx="1">
                  <c:v>2942635.95</c:v>
                </c:pt>
                <c:pt idx="2">
                  <c:v>2987841.7000000039</c:v>
                </c:pt>
                <c:pt idx="3">
                  <c:v>2982413.639999995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4-40DC-9860-EC28E533966E}"/>
            </c:ext>
          </c:extLst>
        </c:ser>
        <c:ser>
          <c:idx val="1"/>
          <c:order val="1"/>
          <c:tx>
            <c:strRef>
              <c:f>'Discount Impact Analysis '!$C$7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Impact Analysis '!$A$8:$A$11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'Discount Impact Analysis '!$C$8:$C$11</c:f>
              <c:numCache>
                <c:formatCode>General</c:formatCode>
                <c:ptCount val="4"/>
                <c:pt idx="0">
                  <c:v>1068527.7200000007</c:v>
                </c:pt>
                <c:pt idx="1">
                  <c:v>1030989.4000000015</c:v>
                </c:pt>
                <c:pt idx="2">
                  <c:v>1049453.0100000012</c:v>
                </c:pt>
                <c:pt idx="3">
                  <c:v>1040254.1100000009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4-40DC-9860-EC28E5339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934240"/>
        <c:axId val="572933256"/>
      </c:barChart>
      <c:catAx>
        <c:axId val="572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33256"/>
        <c:crosses val="autoZero"/>
        <c:auto val="1"/>
        <c:lblAlgn val="ctr"/>
        <c:lblOffset val="100"/>
        <c:noMultiLvlLbl val="0"/>
      </c:catAx>
      <c:valAx>
        <c:axId val="57293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Avg Discount Rate by Product Category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 Analysis '!$E$13</c:f>
              <c:strCache>
                <c:ptCount val="1"/>
                <c:pt idx="0">
                  <c:v>Avg Discount Rate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 Analysis '!$A$14:$A$18</c:f>
              <c:strCache>
                <c:ptCount val="5"/>
                <c:pt idx="0">
                  <c:v>Clothing</c:v>
                </c:pt>
                <c:pt idx="1">
                  <c:v>Beauty</c:v>
                </c:pt>
                <c:pt idx="2">
                  <c:v>Sports</c:v>
                </c:pt>
                <c:pt idx="3">
                  <c:v>Home &amp; Kitchen</c:v>
                </c:pt>
                <c:pt idx="4">
                  <c:v>Electronics</c:v>
                </c:pt>
              </c:strCache>
            </c:strRef>
          </c:cat>
          <c:val>
            <c:numRef>
              <c:f>'Discount Impact Analysis '!$E$14:$E$18</c:f>
              <c:numCache>
                <c:formatCode>0%</c:formatCode>
                <c:ptCount val="5"/>
                <c:pt idx="0">
                  <c:v>0.14803784860557731</c:v>
                </c:pt>
                <c:pt idx="1">
                  <c:v>0.1509869739478959</c:v>
                </c:pt>
                <c:pt idx="2">
                  <c:v>0.15142714071106647</c:v>
                </c:pt>
                <c:pt idx="3">
                  <c:v>0.15166832669322691</c:v>
                </c:pt>
                <c:pt idx="4">
                  <c:v>0.14924158714213961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4E6B-A89E-3AACD4EDE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3482944"/>
        <c:axId val="673480320"/>
      </c:barChart>
      <c:catAx>
        <c:axId val="67348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80320"/>
        <c:crosses val="autoZero"/>
        <c:auto val="1"/>
        <c:lblAlgn val="ctr"/>
        <c:lblOffset val="100"/>
        <c:noMultiLvlLbl val="0"/>
      </c:catAx>
      <c:valAx>
        <c:axId val="6734803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7348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3</xdr:row>
      <xdr:rowOff>45719</xdr:rowOff>
    </xdr:from>
    <xdr:to>
      <xdr:col>9</xdr:col>
      <xdr:colOff>510540</xdr:colOff>
      <xdr:row>17</xdr:row>
      <xdr:rowOff>124917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72837-BF5B-4F55-A8FC-4939EF0F1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607101</xdr:colOff>
      <xdr:row>3</xdr:row>
      <xdr:rowOff>42971</xdr:rowOff>
    </xdr:from>
    <xdr:to>
      <xdr:col>16</xdr:col>
      <xdr:colOff>312295</xdr:colOff>
      <xdr:row>17</xdr:row>
      <xdr:rowOff>112425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E20EA-1EE3-4447-A1D3-03C60355A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581119</xdr:colOff>
      <xdr:row>19</xdr:row>
      <xdr:rowOff>24982</xdr:rowOff>
    </xdr:from>
    <xdr:to>
      <xdr:col>12</xdr:col>
      <xdr:colOff>581119</xdr:colOff>
      <xdr:row>32</xdr:row>
      <xdr:rowOff>116423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90D00B-FFFA-4276-925E-253CFEC7B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121920</xdr:colOff>
      <xdr:row>7</xdr:row>
      <xdr:rowOff>144780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F1E4D5-2AD8-4A91-A92C-AFA9EE0BA9BB}"/>
            </a:ext>
          </a:extLst>
        </xdr:cNvPr>
        <xdr:cNvSpPr txBox="1"/>
      </xdr:nvSpPr>
      <xdr:spPr>
        <a:xfrm>
          <a:off x="11094720" y="1569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18</xdr:col>
      <xdr:colOff>60960</xdr:colOff>
      <xdr:row>19</xdr:row>
      <xdr:rowOff>76200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F6649F-9FEB-4C4C-8FB0-AC2D6B16F315}"/>
            </a:ext>
          </a:extLst>
        </xdr:cNvPr>
        <xdr:cNvSpPr txBox="1"/>
      </xdr:nvSpPr>
      <xdr:spPr>
        <a:xfrm>
          <a:off x="1103376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5</xdr:col>
      <xdr:colOff>87276</xdr:colOff>
      <xdr:row>33</xdr:row>
      <xdr:rowOff>140157</xdr:rowOff>
    </xdr:from>
    <xdr:to>
      <xdr:col>15</xdr:col>
      <xdr:colOff>36477</xdr:colOff>
      <xdr:row>39</xdr:row>
      <xdr:rowOff>145237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5E5FC9-ED64-4862-9258-059F4BAFB34A}"/>
            </a:ext>
          </a:extLst>
        </xdr:cNvPr>
        <xdr:cNvSpPr txBox="1"/>
      </xdr:nvSpPr>
      <xdr:spPr>
        <a:xfrm>
          <a:off x="3147768" y="6461009"/>
          <a:ext cx="6070184" cy="112934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>
              <a:latin typeface="+mn-lt"/>
            </a:rPr>
            <a:t>Key Findings:</a:t>
          </a:r>
          <a:endParaRPr lang="en-ID" sz="1200">
            <a:latin typeface="+mn-lt"/>
          </a:endParaRPr>
        </a:p>
        <a:p>
          <a:r>
            <a:rPr lang="en-ID" sz="1200">
              <a:latin typeface="+mn-lt"/>
            </a:rPr>
            <a:t>Discount mendorong volume penjualan — transaksi Low discount menghasilkan revenue tertinggi (4.4jt)</a:t>
          </a:r>
        </a:p>
        <a:p>
          <a:r>
            <a:rPr lang="en-ID" sz="1200">
              <a:latin typeface="+mn-lt"/>
            </a:rPr>
            <a:t>Profit margin sangat terjaga di 35% di semua level discount, region, dan kategori produk</a:t>
          </a:r>
        </a:p>
        <a:p>
          <a:r>
            <a:rPr lang="en-ID" sz="1200">
              <a:latin typeface="+mn-lt"/>
            </a:rPr>
            <a:t>Tidak ada region atau kategori yang mendominasi — distribusi sangat merata</a:t>
          </a:r>
        </a:p>
        <a:p>
          <a:endParaRPr lang="en-ID" sz="1200">
            <a:latin typeface="+mn-lt"/>
          </a:endParaRPr>
        </a:p>
      </xdr:txBody>
    </xdr:sp>
    <xdr:clientData/>
  </xdr:twoCellAnchor>
  <xdr:oneCellAnchor>
    <xdr:from>
      <xdr:col>18</xdr:col>
      <xdr:colOff>30480</xdr:colOff>
      <xdr:row>43</xdr:row>
      <xdr:rowOff>50800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851033-9253-487A-B8AC-2D4B56038F30}"/>
            </a:ext>
          </a:extLst>
        </xdr:cNvPr>
        <xdr:cNvSpPr txBox="1"/>
      </xdr:nvSpPr>
      <xdr:spPr>
        <a:xfrm>
          <a:off x="11003280" y="8056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5</xdr:col>
      <xdr:colOff>99768</xdr:colOff>
      <xdr:row>41</xdr:row>
      <xdr:rowOff>59878</xdr:rowOff>
    </xdr:from>
    <xdr:to>
      <xdr:col>15</xdr:col>
      <xdr:colOff>48969</xdr:colOff>
      <xdr:row>47</xdr:row>
      <xdr:rowOff>64958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26C028-1632-4063-8433-C02598382CAF}"/>
            </a:ext>
          </a:extLst>
        </xdr:cNvPr>
        <xdr:cNvSpPr txBox="1"/>
      </xdr:nvSpPr>
      <xdr:spPr>
        <a:xfrm>
          <a:off x="3160260" y="7879747"/>
          <a:ext cx="6070184" cy="112934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/>
            <a:t>Business Recommendation:</a:t>
          </a:r>
          <a:endParaRPr lang="en-ID" sz="1200"/>
        </a:p>
        <a:p>
          <a:r>
            <a:rPr lang="en-ID" sz="1200"/>
            <a:t>Pertahankan strategi discount di level Low (1-10%) karena menghasilkan revenue tertinggi tanpa menggerus margin</a:t>
          </a:r>
        </a:p>
        <a:p>
          <a:r>
            <a:rPr lang="en-ID" sz="1200"/>
            <a:t>Monitor transaksi No Discount — revenue-nya sangat kecil, perlu strategi untuk meningkatkan volume tanpa harus selalu memberikan discount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0.45208</cdr:x>
      <cdr:y>0.13924</cdr:y>
    </cdr:from>
    <cdr:to>
      <cdr:x>1</cdr:x>
      <cdr:y>0.32911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AB43C2-53E0-4220-A16D-D164BF66100D}"/>
            </a:ext>
          </a:extLst>
        </cdr:cNvPr>
        <cdr:cNvSpPr txBox="1"/>
      </cdr:nvSpPr>
      <cdr:spPr>
        <a:xfrm xmlns:a="http://schemas.openxmlformats.org/drawingml/2006/main">
          <a:off x="1653540" y="335280"/>
          <a:ext cx="200406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D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078.540293749997" createdVersion="7" refreshedVersion="7" minRefreshableVersion="3" recordCount="10000" xr:uid="{C836F05E-B93F-43AD-BF24-DB7ADEAB9C98}">
  <cacheSource type="worksheet">
    <worksheetSource ref="A1:N10001" sheet="Data"/>
  </cacheSource>
  <cacheFields count="14">
    <cacheField name="Order_ID" numFmtId="0">
      <sharedItems containsSemiMixedTypes="0" containsString="0" containsNumber="1" containsInteger="1" minValue="1" maxValue="10000"/>
    </cacheField>
    <cacheField name="Customer_ID" numFmtId="0">
      <sharedItems count="5994">
        <s v="CUST3818"/>
        <s v="CUST9689"/>
        <s v="CUST9147"/>
        <s v="CUST7938"/>
        <s v="CUST5127"/>
        <s v="CUST4834"/>
        <s v="CUST4649"/>
        <s v="CUST3844"/>
        <s v="CUST1425"/>
        <s v="CUST3261"/>
        <s v="CUST6670"/>
        <s v="CUST7712"/>
        <s v="CUST8987"/>
        <s v="CUST9996"/>
        <s v="CUST1446"/>
        <s v="CUST6518"/>
        <s v="CUST2327"/>
        <s v="CUST3460"/>
        <s v="CUST4050"/>
        <s v="CUST6901"/>
        <s v="CUST5672"/>
        <s v="CUST2312"/>
        <s v="CUST6575"/>
        <s v="CUST5212"/>
        <s v="CUST7225"/>
        <s v="CUST6665"/>
        <s v="CUST2433"/>
        <s v="CUST4228"/>
        <s v="CUST3085"/>
        <s v="CUST5248"/>
        <s v="CUST9075"/>
        <s v="CUST7694"/>
        <s v="CUST6166"/>
        <s v="CUST6606"/>
        <s v="CUST6857"/>
        <s v="CUST3336"/>
        <s v="CUST5307"/>
        <s v="CUST7397"/>
        <s v="CUST4063"/>
        <s v="CUST8662"/>
        <s v="CUST4872"/>
        <s v="CUST3866"/>
        <s v="CUST9814"/>
        <s v="CUST6864"/>
        <s v="CUST7882"/>
        <s v="CUST2776"/>
        <s v="CUST9232"/>
        <s v="CUST4823"/>
        <s v="CUST4966"/>
        <s v="CUST5555"/>
        <s v="CUST2909"/>
        <s v="CUST5763"/>
        <s v="CUST9912"/>
        <s v="CUST6341"/>
        <s v="CUST5835"/>
        <s v="CUST7665"/>
        <s v="CUST4799"/>
        <s v="CUST9090"/>
        <s v="CUST3474"/>
        <s v="CUST3431"/>
        <s v="CUST7243"/>
        <s v="CUST8473"/>
        <s v="CUST6452"/>
        <s v="CUST8126"/>
        <s v="CUST8121"/>
        <s v="CUST2251"/>
        <s v="CUST1141"/>
        <s v="CUST2459"/>
        <s v="CUST5147"/>
        <s v="CUST3245"/>
        <s v="CUST6730"/>
        <s v="CUST4339"/>
        <s v="CUST3669"/>
        <s v="CUST5198"/>
        <s v="CUST8926"/>
        <s v="CUST5583"/>
        <s v="CUST4662"/>
        <s v="CUST3485"/>
        <s v="CUST5924"/>
        <s v="CUST3232"/>
        <s v="CUST7688"/>
        <s v="CUST5785"/>
        <s v="CUST5671"/>
        <s v="CUST7244"/>
        <s v="CUST3506"/>
        <s v="CUST4486"/>
        <s v="CUST8961"/>
        <s v="CUST1104"/>
        <s v="CUST8800"/>
        <s v="CUST7351"/>
        <s v="CUST7216"/>
        <s v="CUST9675"/>
        <s v="CUST6765"/>
        <s v="CUST4225"/>
        <s v="CUST8945"/>
        <s v="CUST1548"/>
        <s v="CUST3717"/>
        <s v="CUST1528"/>
        <s v="CUST7817"/>
        <s v="CUST8976"/>
        <s v="CUST6222"/>
        <s v="CUST8363"/>
        <s v="CUST2744"/>
        <s v="CUST3169"/>
        <s v="CUST2598"/>
        <s v="CUST4947"/>
        <s v="CUST2651"/>
        <s v="CUST1461"/>
        <s v="CUST9782"/>
        <s v="CUST8253"/>
        <s v="CUST4895"/>
        <s v="CUST7990"/>
        <s v="CUST2911"/>
        <s v="CUST3234"/>
        <s v="CUST4120"/>
        <s v="CUST7995"/>
        <s v="CUST2438"/>
        <s v="CUST8107"/>
        <s v="CUST7284"/>
        <s v="CUST3857"/>
        <s v="CUST8555"/>
        <s v="CUST8178"/>
        <s v="CUST7400"/>
        <s v="CUST5077"/>
        <s v="CUST2986"/>
        <s v="CUST1538"/>
        <s v="CUST2395"/>
        <s v="CUST6421"/>
        <s v="CUST9886"/>
        <s v="CUST3471"/>
        <s v="CUST9482"/>
        <s v="CUST5702"/>
        <s v="CUST5894"/>
        <s v="CUST4166"/>
        <s v="CUST6712"/>
        <s v="CUST1710"/>
        <s v="CUST7758"/>
        <s v="CUST3076"/>
        <s v="CUST3573"/>
        <s v="CUST6652"/>
        <s v="CUST7288"/>
        <s v="CUST3799"/>
        <s v="CUST6941"/>
        <s v="CUST2543"/>
        <s v="CUST9948"/>
        <s v="CUST7739"/>
        <s v="CUST9217"/>
        <s v="CUST5807"/>
        <s v="CUST8400"/>
        <s v="CUST6081"/>
        <s v="CUST8380"/>
        <s v="CUST6245"/>
        <s v="CUST1126"/>
        <s v="CUST6441"/>
        <s v="CUST5652"/>
        <s v="CUST5171"/>
        <s v="CUST7305"/>
        <s v="CUST6927"/>
        <s v="CUST4350"/>
        <s v="CUST1493"/>
        <s v="CUST8149"/>
        <s v="CUST5062"/>
        <s v="CUST2897"/>
        <s v="CUST8349"/>
        <s v="CUST8754"/>
        <s v="CUST5388"/>
        <s v="CUST5938"/>
        <s v="CUST6179"/>
        <s v="CUST2983"/>
        <s v="CUST3989"/>
        <s v="CUST5395"/>
        <s v="CUST1693"/>
        <s v="CUST8627"/>
        <s v="CUST9309"/>
        <s v="CUST5250"/>
        <s v="CUST8690"/>
        <s v="CUST8362"/>
        <s v="CUST7618"/>
        <s v="CUST4465"/>
        <s v="CUST1017"/>
        <s v="CUST2273"/>
        <s v="CUST7838"/>
        <s v="CUST8819"/>
        <s v="CUST7271"/>
        <s v="CUST1138"/>
        <s v="CUST3089"/>
        <s v="CUST7367"/>
        <s v="CUST3714"/>
        <s v="CUST3519"/>
        <s v="CUST4560"/>
        <s v="CUST9389"/>
        <s v="CUST8354"/>
        <s v="CUST1105"/>
        <s v="CUST4247"/>
        <s v="CUST8870"/>
        <s v="CUST7153"/>
        <s v="CUST3548"/>
        <s v="CUST8488"/>
        <s v="CUST4672"/>
        <s v="CUST2015"/>
        <s v="CUST8607"/>
        <s v="CUST9243"/>
        <s v="CUST6392"/>
        <s v="CUST7189"/>
        <s v="CUST3036"/>
        <s v="CUST6790"/>
        <s v="CUST2303"/>
        <s v="CUST5697"/>
        <s v="CUST7433"/>
        <s v="CUST4516"/>
        <s v="CUST1012"/>
        <s v="CUST8996"/>
        <s v="CUST6199"/>
        <s v="CUST4295"/>
        <s v="CUST7753"/>
        <s v="CUST5977"/>
        <s v="CUST6069"/>
        <s v="CUST5365"/>
        <s v="CUST4514"/>
        <s v="CUST1692"/>
        <s v="CUST2172"/>
        <s v="CUST2076"/>
        <s v="CUST8153"/>
        <s v="CUST9443"/>
        <s v="CUST6779"/>
        <s v="CUST3122"/>
        <s v="CUST7850"/>
        <s v="CUST8462"/>
        <s v="CUST2375"/>
        <s v="CUST6139"/>
        <s v="CUST4905"/>
        <s v="CUST9274"/>
        <s v="CUST6825"/>
        <s v="CUST4150"/>
        <s v="CUST1726"/>
        <s v="CUST6197"/>
        <s v="CUST4316"/>
        <s v="CUST5736"/>
        <s v="CUST3635"/>
        <s v="CUST9193"/>
        <s v="CUST7762"/>
        <s v="CUST1036"/>
        <s v="CUST1339"/>
        <s v="CUST8229"/>
        <s v="CUST6430"/>
        <s v="CUST7311"/>
        <s v="CUST7465"/>
        <s v="CUST6657"/>
        <s v="CUST9916"/>
        <s v="CUST5792"/>
        <s v="CUST7701"/>
        <s v="CUST5619"/>
        <s v="CUST9219"/>
        <s v="CUST1390"/>
        <s v="CUST5952"/>
        <s v="CUST5409"/>
        <s v="CUST8172"/>
        <s v="CUST6776"/>
        <s v="CUST1463"/>
        <s v="CUST4704"/>
        <s v="CUST9192"/>
        <s v="CUST8979"/>
        <s v="CUST1662"/>
        <s v="CUST6782"/>
        <s v="CUST9173"/>
        <s v="CUST1929"/>
        <s v="CUST3308"/>
        <s v="CUST9668"/>
        <s v="CUST1127"/>
        <s v="CUST1755"/>
        <s v="CUST4723"/>
        <s v="CUST7523"/>
        <s v="CUST1566"/>
        <s v="CUST5878"/>
        <s v="CUST1055"/>
        <s v="CUST8188"/>
        <s v="CUST5855"/>
        <s v="CUST8252"/>
        <s v="CUST9777"/>
        <s v="CUST4168"/>
        <s v="CUST8315"/>
        <s v="CUST1097"/>
        <s v="CUST2649"/>
        <s v="CUST6895"/>
        <s v="CUST4916"/>
        <s v="CUST1505"/>
        <s v="CUST2166"/>
        <s v="CUST3083"/>
        <s v="CUST4198"/>
        <s v="CUST1218"/>
        <s v="CUST7528"/>
        <s v="CUST3405"/>
        <s v="CUST7013"/>
        <s v="CUST4038"/>
        <s v="CUST5574"/>
        <s v="CUST1328"/>
        <s v="CUST1627"/>
        <s v="CUST4505"/>
        <s v="CUST7254"/>
        <s v="CUST2807"/>
        <s v="CUST3021"/>
        <s v="CUST2139"/>
        <s v="CUST3706"/>
        <s v="CUST9328"/>
        <s v="CUST3314"/>
        <s v="CUST5109"/>
        <s v="CUST4776"/>
        <s v="CUST5312"/>
        <s v="CUST7798"/>
        <s v="CUST3537"/>
        <s v="CUST7985"/>
        <s v="CUST1311"/>
        <s v="CUST9802"/>
        <s v="CUST9405"/>
        <s v="CUST7801"/>
        <s v="CUST1883"/>
        <s v="CUST2689"/>
        <s v="CUST7486"/>
        <s v="CUST1994"/>
        <s v="CUST5156"/>
        <s v="CUST5241"/>
        <s v="CUST2429"/>
        <s v="CUST2547"/>
        <s v="CUST8025"/>
        <s v="CUST6780"/>
        <s v="CUST1032"/>
        <s v="CUST2933"/>
        <s v="CUST9278"/>
        <s v="CUST4421"/>
        <s v="CUST1939"/>
        <s v="CUST1202"/>
        <s v="CUST2430"/>
        <s v="CUST9214"/>
        <s v="CUST6624"/>
        <s v="CUST7535"/>
        <s v="CUST1606"/>
        <s v="CUST6060"/>
        <s v="CUST9432"/>
        <s v="CUST6065"/>
        <s v="CUST6365"/>
        <s v="CUST3215"/>
        <s v="CUST7354"/>
        <s v="CUST6739"/>
        <s v="CUST7615"/>
        <s v="CUST1487"/>
        <s v="CUST4424"/>
        <s v="CUST3038"/>
        <s v="CUST2205"/>
        <s v="CUST1038"/>
        <s v="CUST1447"/>
        <s v="CUST2167"/>
        <s v="CUST5976"/>
        <s v="CUST2996"/>
        <s v="CUST2388"/>
        <s v="CUST8837"/>
        <s v="CUST8015"/>
        <s v="CUST8201"/>
        <s v="CUST9876"/>
        <s v="CUST6960"/>
        <s v="CUST6455"/>
        <s v="CUST9401"/>
        <s v="CUST7899"/>
        <s v="CUST2627"/>
        <s v="CUST2874"/>
        <s v="CUST6913"/>
        <s v="CUST6841"/>
        <s v="CUST2894"/>
        <s v="CUST7466"/>
        <s v="CUST3469"/>
        <s v="CUST6295"/>
        <s v="CUST3508"/>
        <s v="CUST5149"/>
        <s v="CUST7584"/>
        <s v="CUST6241"/>
        <s v="CUST9648"/>
        <s v="CUST5272"/>
        <s v="CUST9779"/>
        <s v="CUST5631"/>
        <s v="CUST8040"/>
        <s v="CUST8682"/>
        <s v="CUST8685"/>
        <s v="CUST9400"/>
        <s v="CUST6768"/>
        <s v="CUST2042"/>
        <s v="CUST6434"/>
        <s v="CUST9971"/>
        <s v="CUST8915"/>
        <s v="CUST2642"/>
        <s v="CUST4157"/>
        <s v="CUST3696"/>
        <s v="CUST5581"/>
        <s v="CUST6351"/>
        <s v="CUST9289"/>
        <s v="CUST3077"/>
        <s v="CUST5073"/>
        <s v="CUST7130"/>
        <s v="CUST5890"/>
        <s v="CUST8459"/>
        <s v="CUST7492"/>
        <s v="CUST6860"/>
        <s v="CUST7597"/>
        <s v="CUST6469"/>
        <s v="CUST2728"/>
        <s v="CUST6804"/>
        <s v="CUST4901"/>
        <s v="CUST5733"/>
        <s v="CUST4856"/>
        <s v="CUST1120"/>
        <s v="CUST3317"/>
        <s v="CUST8558"/>
        <s v="CUST2883"/>
        <s v="CUST3135"/>
        <s v="CUST3983"/>
        <s v="CUST3958"/>
        <s v="CUST1372"/>
        <s v="CUST4099"/>
        <s v="CUST8237"/>
        <s v="CUST6457"/>
        <s v="CUST9955"/>
        <s v="CUST1174"/>
        <s v="CUST6282"/>
        <s v="CUST3043"/>
        <s v="CUST8174"/>
        <s v="CUST5137"/>
        <s v="CUST4578"/>
        <s v="CUST5040"/>
        <s v="CUST5471"/>
        <s v="CUST2033"/>
        <s v="CUST6370"/>
        <s v="CUST2253"/>
        <s v="CUST2646"/>
        <s v="CUST3438"/>
        <s v="CUST8951"/>
        <s v="CUST8547"/>
        <s v="CUST4712"/>
        <s v="CUST7538"/>
        <s v="CUST2416"/>
        <s v="CUST6557"/>
        <s v="CUST9202"/>
        <s v="CUST4506"/>
        <s v="CUST9470"/>
        <s v="CUST9972"/>
        <s v="CUST1186"/>
        <s v="CUST5502"/>
        <s v="CUST9044"/>
        <s v="CUST9677"/>
        <s v="CUST5521"/>
        <s v="CUST9549"/>
        <s v="CUST4915"/>
        <s v="CUST6020"/>
        <s v="CUST8914"/>
        <s v="CUST6808"/>
        <s v="CUST8265"/>
        <s v="CUST3893"/>
        <s v="CUST6202"/>
        <s v="CUST5690"/>
        <s v="CUST7390"/>
        <s v="CUST2270"/>
        <s v="CUST7035"/>
        <s v="CUST9990"/>
        <s v="CUST8675"/>
        <s v="CUST3797"/>
        <s v="CUST9922"/>
        <s v="CUST7727"/>
        <s v="CUST3490"/>
        <s v="CUST7489"/>
        <s v="CUST7325"/>
        <s v="CUST5918"/>
        <s v="CUST1459"/>
        <s v="CUST8874"/>
        <s v="CUST5869"/>
        <s v="CUST4536"/>
        <s v="CUST2655"/>
        <s v="CUST4507"/>
        <s v="CUST2525"/>
        <s v="CUST8610"/>
        <s v="CUST5329"/>
        <s v="CUST7553"/>
        <s v="CUST6006"/>
        <s v="CUST2872"/>
        <s v="CUST4670"/>
        <s v="CUST8971"/>
        <s v="CUST5901"/>
        <s v="CUST3035"/>
        <s v="CUST5177"/>
        <s v="CUST2352"/>
        <s v="CUST9242"/>
        <s v="CUST1898"/>
        <s v="CUST3859"/>
        <s v="CUST3123"/>
        <s v="CUST3568"/>
        <s v="CUST5256"/>
        <s v="CUST5870"/>
        <s v="CUST1605"/>
        <s v="CUST9570"/>
        <s v="CUST6678"/>
        <s v="CUST7431"/>
        <s v="CUST6465"/>
        <s v="CUST8612"/>
        <s v="CUST3291"/>
        <s v="CUST6772"/>
        <s v="CUST3400"/>
        <s v="CUST6064"/>
        <s v="CUST8394"/>
        <s v="CUST7058"/>
        <s v="CUST2842"/>
        <s v="CUST6900"/>
        <s v="CUST4353"/>
        <s v="CUST3090"/>
        <s v="CUST9706"/>
        <s v="CUST9891"/>
        <s v="CUST1563"/>
        <s v="CUST1869"/>
        <s v="CUST8544"/>
        <s v="CUST1815"/>
        <s v="CUST3872"/>
        <s v="CUST3158"/>
        <s v="CUST2231"/>
        <s v="CUST8588"/>
        <s v="CUST9402"/>
        <s v="CUST5507"/>
        <s v="CUST7479"/>
        <s v="CUST7297"/>
        <s v="CUST1901"/>
        <s v="CUST9225"/>
        <s v="CUST2359"/>
        <s v="CUST8261"/>
        <s v="CUST1166"/>
        <s v="CUST2157"/>
        <s v="CUST5417"/>
        <s v="CUST2441"/>
        <s v="CUST2029"/>
        <s v="CUST5323"/>
        <s v="CUST4124"/>
        <s v="CUST3557"/>
        <s v="CUST7716"/>
        <s v="CUST1340"/>
        <s v="CUST6346"/>
        <s v="CUST7646"/>
        <s v="CUST7852"/>
        <s v="CUST1116"/>
        <s v="CUST9959"/>
        <s v="CUST8596"/>
        <s v="CUST2277"/>
        <s v="CUST7612"/>
        <s v="CUST4065"/>
        <s v="CUST7989"/>
        <s v="CUST9733"/>
        <s v="CUST2638"/>
        <s v="CUST2605"/>
        <s v="CUST9682"/>
        <s v="CUST7761"/>
        <s v="CUST7319"/>
        <s v="CUST6171"/>
        <s v="CUST3686"/>
        <s v="CUST5432"/>
        <s v="CUST4422"/>
        <s v="CUST9158"/>
        <s v="CUST5980"/>
        <s v="CUST5002"/>
        <s v="CUST6164"/>
        <s v="CUST3933"/>
        <s v="CUST2647"/>
        <s v="CUST6622"/>
        <s v="CUST9986"/>
        <s v="CUST2184"/>
        <s v="CUST5741"/>
        <s v="CUST6406"/>
        <s v="CUST5034"/>
        <s v="CUST2383"/>
        <s v="CUST9307"/>
        <s v="CUST9299"/>
        <s v="CUST6734"/>
        <s v="CUST5447"/>
        <s v="CUST8919"/>
        <s v="CUST3446"/>
        <s v="CUST9775"/>
        <s v="CUST7029"/>
        <s v="CUST6500"/>
        <s v="CUST4720"/>
        <s v="CUST5075"/>
        <s v="CUST2798"/>
        <s v="CUST8131"/>
        <s v="CUST1602"/>
        <s v="CUST6559"/>
        <s v="CUST5639"/>
        <s v="CUST1936"/>
        <s v="CUST1875"/>
        <s v="CUST2447"/>
        <s v="CUST3268"/>
        <s v="CUST7730"/>
        <s v="CUST5465"/>
        <s v="CUST8592"/>
        <s v="CUST9776"/>
        <s v="CUST4410"/>
        <s v="CUST6899"/>
        <s v="CUST2726"/>
        <s v="CUST2465"/>
        <s v="CUST4208"/>
        <s v="CUST4206"/>
        <s v="CUST5408"/>
        <s v="CUST8293"/>
        <s v="CUST1843"/>
        <s v="CUST2837"/>
        <s v="CUST1567"/>
        <s v="CUST1398"/>
        <s v="CUST1820"/>
        <s v="CUST4950"/>
        <s v="CUST8217"/>
        <s v="CUST6087"/>
        <s v="CUST9596"/>
        <s v="CUST4273"/>
        <s v="CUST1486"/>
        <s v="CUST1355"/>
        <s v="CUST9004"/>
        <s v="CUST1910"/>
        <s v="CUST8822"/>
        <s v="CUST8726"/>
        <s v="CUST9544"/>
        <s v="CUST5526"/>
        <s v="CUST8228"/>
        <s v="CUST1513"/>
        <s v="CUST8661"/>
        <s v="CUST3147"/>
        <s v="CUST6007"/>
        <s v="CUST9109"/>
        <s v="CUST4132"/>
        <s v="CUST5906"/>
        <s v="CUST1296"/>
        <s v="CUST8486"/>
        <s v="CUST8643"/>
        <s v="CUST2564"/>
        <s v="CUST9007"/>
        <s v="CUST6625"/>
        <s v="CUST2506"/>
        <s v="CUST7757"/>
        <s v="CUST9742"/>
        <s v="CUST6819"/>
        <s v="CUST9800"/>
        <s v="CUST2386"/>
        <s v="CUST1674"/>
        <s v="CUST2579"/>
        <s v="CUST1545"/>
        <s v="CUST4488"/>
        <s v="CUST6942"/>
        <s v="CUST9658"/>
        <s v="CUST4547"/>
        <s v="CUST1665"/>
        <s v="CUST5560"/>
        <s v="CUST4076"/>
        <s v="CUST8939"/>
        <s v="CUST9985"/>
        <s v="CUST5090"/>
        <s v="CUST8706"/>
        <s v="CUST6274"/>
        <s v="CUST9030"/>
        <s v="CUST5005"/>
        <s v="CUST9368"/>
        <s v="CUST4543"/>
        <s v="CUST6874"/>
        <s v="CUST2976"/>
        <s v="CUST3641"/>
        <s v="CUST6410"/>
        <s v="CUST8992"/>
        <s v="CUST8095"/>
        <s v="CUST2855"/>
        <s v="CUST7478"/>
        <s v="CUST5700"/>
        <s v="CUST4241"/>
        <s v="CUST2792"/>
        <s v="CUST5220"/>
        <s v="CUST3069"/>
        <s v="CUST2781"/>
        <s v="CUST7827"/>
        <s v="CUST2240"/>
        <s v="CUST9270"/>
        <s v="CUST6769"/>
        <s v="CUST6193"/>
        <s v="CUST6643"/>
        <s v="CUST3589"/>
        <s v="CUST6099"/>
        <s v="CUST6910"/>
        <s v="CUST7487"/>
        <s v="CUST9290"/>
        <s v="CUST1252"/>
        <s v="CUST3504"/>
        <s v="CUST6254"/>
        <s v="CUST2687"/>
        <s v="CUST4982"/>
        <s v="CUST2634"/>
        <s v="CUST7402"/>
        <s v="CUST6261"/>
        <s v="CUST8092"/>
        <s v="CUST8125"/>
        <s v="CUST7012"/>
        <s v="CUST3887"/>
        <s v="CUST3223"/>
        <s v="CUST7845"/>
        <s v="CUST2990"/>
        <s v="CUST6584"/>
        <s v="CUST8481"/>
        <s v="CUST4535"/>
        <s v="CUST4363"/>
        <s v="CUST8378"/>
        <s v="CUST2148"/>
        <s v="CUST8192"/>
        <s v="CUST8438"/>
        <s v="CUST2943"/>
        <s v="CUST9269"/>
        <s v="CUST3977"/>
        <s v="CUST6633"/>
        <s v="CUST1163"/>
        <s v="CUST2189"/>
        <s v="CUST7698"/>
        <s v="CUST5948"/>
        <s v="CUST7961"/>
        <s v="CUST5849"/>
        <s v="CUST6660"/>
        <s v="CUST5984"/>
        <s v="CUST1968"/>
        <s v="CUST4215"/>
        <s v="CUST2923"/>
        <s v="CUST5784"/>
        <s v="CUST1697"/>
        <s v="CUST2402"/>
        <s v="CUST2340"/>
        <s v="CUST7797"/>
        <s v="CUST8664"/>
        <s v="CUST5896"/>
        <s v="CUST6940"/>
        <s v="CUST4327"/>
        <s v="CUST5474"/>
        <s v="CUST6210"/>
        <s v="CUST4743"/>
        <s v="CUST9943"/>
        <s v="CUST9492"/>
        <s v="CUST5453"/>
        <s v="CUST4192"/>
        <s v="CUST4356"/>
        <s v="CUST3615"/>
        <s v="CUST9796"/>
        <s v="CUST1878"/>
        <s v="CUST3636"/>
        <s v="CUST2455"/>
        <s v="CUST6311"/>
        <s v="CUST9687"/>
        <s v="CUST1091"/>
        <s v="CUST7540"/>
        <s v="CUST3196"/>
        <s v="CUST2975"/>
        <s v="CUST3091"/>
        <s v="CUST8499"/>
        <s v="CUST9646"/>
        <s v="CUST6863"/>
        <s v="CUST4791"/>
        <s v="CUST4021"/>
        <s v="CUST2953"/>
        <s v="CUST3776"/>
        <s v="CUST2970"/>
        <s v="CUST3271"/>
        <s v="CUST2346"/>
        <s v="CUST8629"/>
        <s v="CUST5295"/>
        <s v="CUST3420"/>
        <s v="CUST9114"/>
        <s v="CUST5688"/>
        <s v="CUST8127"/>
        <s v="CUST7426"/>
        <s v="CUST8305"/>
        <s v="CUST7644"/>
        <s v="CUST8502"/>
        <s v="CUST1628"/>
        <s v="CUST1299"/>
        <s v="CUST8319"/>
        <s v="CUST7692"/>
        <s v="CUST2830"/>
        <s v="CUST2302"/>
        <s v="CUST2138"/>
        <s v="CUST4435"/>
        <s v="CUST8580"/>
        <s v="CUST5313"/>
        <s v="CUST7932"/>
        <s v="CUST7774"/>
        <s v="CUST8869"/>
        <s v="CUST6264"/>
        <s v="CUST9409"/>
        <s v="CUST7765"/>
        <s v="CUST9165"/>
        <s v="CUST3782"/>
        <s v="CUST8955"/>
        <s v="CUST6387"/>
        <s v="CUST8894"/>
        <s v="CUST6019"/>
        <s v="CUST8460"/>
        <s v="CUST2545"/>
        <s v="CUST2756"/>
        <s v="CUST7105"/>
        <s v="CUST9480"/>
        <s v="CUST3079"/>
        <s v="CUST6071"/>
        <s v="CUST5629"/>
        <s v="CUST2932"/>
        <s v="CUST7972"/>
        <s v="CUST4619"/>
        <s v="CUST4558"/>
        <s v="CUST3949"/>
        <s v="CUST5482"/>
        <s v="CUST7017"/>
        <s v="CUST2761"/>
        <s v="CUST8982"/>
        <s v="CUST5922"/>
        <s v="CUST8952"/>
        <s v="CUST7974"/>
        <s v="CUST8011"/>
        <s v="CUST2829"/>
        <s v="CUST7228"/>
        <s v="CUST6292"/>
        <s v="CUST7551"/>
        <s v="CUST4285"/>
        <s v="CUST5811"/>
        <s v="CUST6946"/>
        <s v="CUST7085"/>
        <s v="CUST2869"/>
        <s v="CUST5118"/>
        <s v="CUST8355"/>
        <s v="CUST7087"/>
        <s v="CUST2504"/>
        <s v="CUST9228"/>
        <s v="CUST6635"/>
        <s v="CUST9047"/>
        <s v="CUST3112"/>
        <s v="CUST8327"/>
        <s v="CUST3538"/>
        <s v="CUST6570"/>
        <s v="CUST7843"/>
        <s v="CUST1342"/>
        <s v="CUST7514"/>
        <s v="CUST6201"/>
        <s v="CUST9726"/>
        <s v="CUST8921"/>
        <s v="CUST1156"/>
        <s v="CUST5297"/>
        <s v="CUST7677"/>
        <s v="CUST9100"/>
        <s v="CUST9930"/>
        <s v="CUST5825"/>
        <s v="CUST6854"/>
        <s v="CUST3294"/>
        <s v="CUST9816"/>
        <s v="CUST9756"/>
        <s v="CUST1140"/>
        <s v="CUST4148"/>
        <s v="CUST1110"/>
        <s v="CUST1128"/>
        <s v="CUST9762"/>
        <s v="CUST4146"/>
        <s v="CUST8511"/>
        <s v="CUST8533"/>
        <s v="CUST5232"/>
        <s v="CUST1223"/>
        <s v="CUST2266"/>
        <s v="CUST9407"/>
        <s v="CUST2514"/>
        <s v="CUST3149"/>
        <s v="CUST1932"/>
        <s v="CUST2470"/>
        <s v="CUST6052"/>
        <s v="CUST6821"/>
        <s v="CUST2670"/>
        <s v="CUST2590"/>
        <s v="CUST9595"/>
        <s v="CUST3157"/>
        <s v="CUST7848"/>
        <s v="CUST7033"/>
        <s v="CUST7583"/>
        <s v="CUST9207"/>
        <s v="CUST2261"/>
        <s v="CUST3662"/>
        <s v="CUST8436"/>
        <s v="CUST4764"/>
        <s v="CUST5246"/>
        <s v="CUST5936"/>
        <s v="CUST6764"/>
        <s v="CUST2431"/>
        <s v="CUST4464"/>
        <s v="CUST4307"/>
        <s v="CUST8715"/>
        <s v="CUST6997"/>
        <s v="CUST2030"/>
        <s v="CUST4010"/>
        <s v="CUST4222"/>
        <s v="CUST9267"/>
        <s v="CUST7493"/>
        <s v="CUST3010"/>
        <s v="CUST5715"/>
        <s v="CUST1722"/>
        <s v="CUST5082"/>
        <s v="CUST1560"/>
        <s v="CUST9351"/>
        <s v="CUST6572"/>
        <s v="CUST3136"/>
        <s v="CUST5333"/>
        <s v="CUST7534"/>
        <s v="CUST7473"/>
        <s v="CUST8745"/>
        <s v="CUST1254"/>
        <s v="CUST6048"/>
        <s v="CUST1663"/>
        <s v="CUST9958"/>
        <s v="CUST6709"/>
        <s v="CUST6592"/>
        <s v="CUST4544"/>
        <s v="CUST6209"/>
        <s v="CUST8489"/>
        <s v="CUST8280"/>
        <s v="CUST2601"/>
        <s v="CUST6420"/>
        <s v="CUST3260"/>
        <s v="CUST6616"/>
        <s v="CUST2091"/>
        <s v="CUST9952"/>
        <s v="CUST3982"/>
        <s v="CUST5282"/>
        <s v="CUST2573"/>
        <s v="CUST5336"/>
        <s v="CUST5622"/>
        <s v="CUST6344"/>
        <s v="CUST8956"/>
        <s v="CUST9314"/>
        <s v="CUST1466"/>
        <s v="CUST3497"/>
        <s v="CUST4972"/>
        <s v="CUST4550"/>
        <s v="CUST7901"/>
        <s v="CUST2641"/>
        <s v="CUST5044"/>
        <s v="CUST5384"/>
        <s v="CUST6680"/>
        <s v="CUST2738"/>
        <s v="CUST9157"/>
        <s v="CUST2725"/>
        <s v="CUST5868"/>
        <s v="CUST9460"/>
        <s v="CUST6589"/>
        <s v="CUST3298"/>
        <s v="CUST1316"/>
        <s v="CUST9116"/>
        <s v="CUST3921"/>
        <s v="CUST8070"/>
        <s v="CUST3952"/>
        <s v="CUST9630"/>
        <s v="CUST5354"/>
        <s v="CUST3843"/>
        <s v="CUST4732"/>
        <s v="CUST7451"/>
        <s v="CUST9263"/>
        <s v="CUST6658"/>
        <s v="CUST6355"/>
        <s v="CUST6372"/>
        <s v="CUST9562"/>
        <s v="CUST7697"/>
        <s v="CUST1010"/>
        <s v="CUST2503"/>
        <s v="CUST5858"/>
        <s v="CUST1937"/>
        <s v="CUST9872"/>
        <s v="CUST5512"/>
        <s v="CUST6474"/>
        <s v="CUST8177"/>
        <s v="CUST4400"/>
        <s v="CUST9271"/>
        <s v="CUST7209"/>
        <s v="CUST2445"/>
        <s v="CUST1085"/>
        <s v="CUST1621"/>
        <s v="CUST9048"/>
        <s v="CUST1308"/>
        <s v="CUST4647"/>
        <s v="CUST2373"/>
        <s v="CUST4730"/>
        <s v="CUST3348"/>
        <s v="CUST6985"/>
        <s v="CUST4959"/>
        <s v="CUST4135"/>
        <s v="CUST3017"/>
        <s v="CUST3201"/>
        <s v="CUST5039"/>
        <s v="CUST2208"/>
        <s v="CUST4217"/>
        <s v="CUST3746"/>
        <s v="CUST2733"/>
        <s v="CUST9381"/>
        <s v="CUST8283"/>
        <s v="CUST2546"/>
        <s v="CUST6403"/>
        <s v="CUST1701"/>
        <s v="CUST7799"/>
        <s v="CUST4601"/>
        <s v="CUST8959"/>
        <s v="CUST1694"/>
        <s v="CUST7361"/>
        <s v="CUST8648"/>
        <s v="CUST9487"/>
        <s v="CUST3563"/>
        <s v="CUST6092"/>
        <s v="CUST2382"/>
        <s v="CUST7136"/>
        <s v="CUST1266"/>
        <s v="CUST8431"/>
        <s v="CUST6362"/>
        <s v="CUST6077"/>
        <s v="CUST9968"/>
        <s v="CUST6613"/>
        <s v="CUST6377"/>
        <s v="CUST6456"/>
        <s v="CUST7272"/>
        <s v="CUST8788"/>
        <s v="CUST2508"/>
        <s v="CUST6169"/>
        <s v="CUST3399"/>
        <s v="CUST4177"/>
        <s v="CUST4487"/>
        <s v="CUST1100"/>
        <s v="CUST9191"/>
        <s v="CUST8892"/>
        <s v="CUST7700"/>
        <s v="CUST4598"/>
        <s v="CUST7732"/>
        <s v="CUST4090"/>
        <s v="CUST2741"/>
        <s v="CUST6112"/>
        <s v="CUST6711"/>
        <s v="CUST4443"/>
        <s v="CUST8428"/>
        <s v="CUST3331"/>
        <s v="CUST2368"/>
        <s v="CUST2492"/>
        <s v="CUST7039"/>
        <s v="CUST6820"/>
        <s v="CUST6477"/>
        <s v="CUST3362"/>
        <s v="CUST5716"/>
        <s v="CUST6795"/>
        <s v="CUST4827"/>
        <s v="CUST9664"/>
        <s v="CUST9890"/>
        <s v="CUST3119"/>
        <s v="CUST6093"/>
        <s v="CUST8214"/>
        <s v="CUST3310"/>
        <s v="CUST7172"/>
        <s v="CUST1213"/>
        <s v="CUST3139"/>
        <s v="CUST3677"/>
        <s v="CUST3299"/>
        <s v="CUST3845"/>
        <s v="CUST3555"/>
        <s v="CUST8877"/>
        <s v="CUST3109"/>
        <s v="CUST7865"/>
        <s v="CUST7495"/>
        <s v="CUST8497"/>
        <s v="CUST7434"/>
        <s v="CUST6681"/>
        <s v="CUST2841"/>
        <s v="CUST5626"/>
        <s v="CUST7069"/>
        <s v="CUST1026"/>
        <s v="CUST6118"/>
        <s v="CUST2542"/>
        <s v="CUST5950"/>
        <s v="CUST6207"/>
        <s v="CUST7164"/>
        <s v="CUST6595"/>
        <s v="CUST7051"/>
        <s v="CUST2098"/>
        <s v="CUST9014"/>
        <s v="CUST4392"/>
        <s v="CUST6450"/>
        <s v="CUST1283"/>
        <s v="CUST1468"/>
        <s v="CUST3657"/>
        <s v="CUST3772"/>
        <s v="CUST4053"/>
        <s v="CUST3054"/>
        <s v="CUST7155"/>
        <s v="CUST3227"/>
        <s v="CUST7001"/>
        <s v="CUST8946"/>
        <s v="CUST6363"/>
        <s v="CUST3877"/>
        <s v="CUST4223"/>
        <s v="CUST4807"/>
        <s v="CUST8273"/>
        <s v="CUST3070"/>
        <s v="CUST8730"/>
        <s v="CUST6882"/>
        <s v="CUST4759"/>
        <s v="CUST2640"/>
        <s v="CUST6699"/>
        <s v="CUST6551"/>
        <s v="CUST8847"/>
        <s v="CUST4887"/>
        <s v="CUST3179"/>
        <s v="CUST6695"/>
        <s v="CUST3518"/>
        <s v="CUST7294"/>
        <s v="CUST8190"/>
        <s v="CUST4663"/>
        <s v="CUST7563"/>
        <s v="CUST8806"/>
        <s v="CUST1323"/>
        <s v="CUST3587"/>
        <s v="CUST9790"/>
        <s v="CUST4900"/>
        <s v="CUST4814"/>
        <s v="CUST6185"/>
        <s v="CUST4355"/>
        <s v="CUST1585"/>
        <s v="CUST1789"/>
        <s v="CUST5291"/>
        <s v="CUST2774"/>
        <s v="CUST1791"/>
        <s v="CUST7353"/>
        <s v="CUST2405"/>
        <s v="CUST2335"/>
        <s v="CUST5245"/>
        <s v="CUST3033"/>
        <s v="CUST5750"/>
        <s v="CUST5352"/>
        <s v="CUST5344"/>
        <s v="CUST8750"/>
        <s v="CUST8988"/>
        <s v="CUST1239"/>
        <s v="CUST1806"/>
        <s v="CUST7973"/>
        <s v="CUST5527"/>
        <s v="CUST1210"/>
        <s v="CUST6582"/>
        <s v="CUST2858"/>
        <s v="CUST5765"/>
        <s v="CUST1531"/>
        <s v="CUST9678"/>
        <s v="CUST7808"/>
        <s v="CUST2325"/>
        <s v="CUST2415"/>
        <s v="CUST2924"/>
        <s v="CUST6574"/>
        <s v="CUST3711"/>
        <s v="CUST4416"/>
        <s v="CUST1956"/>
        <s v="CUST9514"/>
        <s v="CUST4310"/>
        <s v="CUST6389"/>
        <s v="CUST7542"/>
        <s v="CUST2994"/>
        <s v="CUST6481"/>
        <s v="CUST6009"/>
        <s v="CUST8476"/>
        <s v="CUST4122"/>
        <s v="CUST1857"/>
        <s v="CUST7532"/>
        <s v="CUST9832"/>
        <s v="CUST8604"/>
        <s v="CUST9898"/>
        <s v="CUST7896"/>
        <s v="CUST7425"/>
        <s v="CUST4426"/>
        <s v="CUST3242"/>
        <s v="CUST8128"/>
        <s v="CUST5176"/>
        <s v="CUST2260"/>
        <s v="CUST4145"/>
        <s v="CUST5866"/>
        <s v="CUST1124"/>
        <s v="CUST7832"/>
        <s v="CUST7429"/>
        <s v="CUST7880"/>
        <s v="CUST1729"/>
        <s v="CUST3592"/>
        <s v="CUST1317"/>
        <s v="CUST8448"/>
        <s v="CUST9994"/>
        <s v="CUST5300"/>
        <s v="CUST3608"/>
        <s v="CUST1966"/>
        <s v="CUST1240"/>
        <s v="CUST9294"/>
        <s v="CUST7490"/>
        <s v="CUST3498"/>
        <s v="CUST1361"/>
        <s v="CUST3926"/>
        <s v="CUST8224"/>
        <s v="CUST8112"/>
        <s v="CUST4812"/>
        <s v="CUST2629"/>
        <s v="CUST9769"/>
        <s v="CUST5349"/>
        <s v="CUST3760"/>
        <s v="CUST1890"/>
        <s v="CUST5518"/>
        <s v="CUST7096"/>
        <s v="CUST2822"/>
        <s v="CUST8929"/>
        <s v="CUST8705"/>
        <s v="CUST2551"/>
        <s v="CUST8630"/>
        <s v="CUST5479"/>
        <s v="CUST4926"/>
        <s v="CUST2558"/>
        <s v="CUST2705"/>
        <s v="CUST2285"/>
        <s v="CUST1118"/>
        <s v="CUST3365"/>
        <s v="CUST1056"/>
        <s v="CUST3824"/>
        <s v="CUST4052"/>
        <s v="CUST1909"/>
        <s v="CUST5296"/>
        <s v="CUST9230"/>
        <s v="CUST5131"/>
        <s v="CUST2153"/>
        <s v="CUST2823"/>
        <s v="CUST4109"/>
        <s v="CUST8334"/>
        <s v="CUST9066"/>
        <s v="CUST6972"/>
        <s v="CUST2866"/>
        <s v="CUST8384"/>
        <s v="CUST2439"/>
        <s v="CUST1808"/>
        <s v="CUST8805"/>
        <s v="CUST9276"/>
        <s v="CUST6422"/>
        <s v="CUST8388"/>
        <s v="CUST9543"/>
        <s v="CUST7256"/>
        <s v="CUST4707"/>
        <s v="CUST1598"/>
        <s v="CUST3833"/>
        <s v="CUST6511"/>
        <s v="CUST8108"/>
        <s v="CUST8791"/>
        <s v="CUST9150"/>
        <s v="CUST3985"/>
        <s v="CUST4655"/>
        <s v="CUST7145"/>
        <s v="CUST1298"/>
        <s v="CUST6921"/>
        <s v="CUST6470"/>
        <s v="CUST2255"/>
        <s v="CUST7459"/>
        <s v="CUST6849"/>
        <s v="CUST1228"/>
        <s v="CUST4727"/>
        <s v="CUST2616"/>
        <s v="CUST6943"/>
        <s v="CUST1772"/>
        <s v="CUST8074"/>
        <s v="CUST4711"/>
        <s v="CUST6135"/>
        <s v="CUST4233"/>
        <s v="CUST6338"/>
        <s v="CUST9778"/>
        <s v="CUST2509"/>
        <s v="CUST8104"/>
        <s v="CUST2780"/>
        <s v="CUST1724"/>
        <s v="CUST1145"/>
        <s v="CUST8797"/>
        <s v="CUST3670"/>
        <s v="CUST2980"/>
        <s v="CUST2699"/>
        <s v="CUST3165"/>
        <s v="CUST7804"/>
        <s v="CUST4937"/>
        <s v="CUST8435"/>
        <s v="CUST9988"/>
        <s v="CUST4548"/>
        <s v="CUST4863"/>
        <s v="CUST5585"/>
        <s v="CUST1431"/>
        <s v="CUST7979"/>
        <s v="CUST7204"/>
        <s v="CUST8250"/>
        <s v="CUST5778"/>
        <s v="CUST4137"/>
        <s v="CUST7205"/>
        <s v="CUST2645"/>
        <s v="CUST1644"/>
        <s v="CUST9018"/>
        <s v="CUST9369"/>
        <s v="CUST8943"/>
        <s v="CUST4412"/>
        <s v="CUST2921"/>
        <s v="CUST1720"/>
        <s v="CUST4932"/>
        <s v="CUST7135"/>
        <s v="CUST4471"/>
        <s v="CUST7802"/>
        <s v="CUST2498"/>
        <s v="CUST2456"/>
        <s v="CUST9102"/>
        <s v="CUST6945"/>
        <s v="CUST8100"/>
        <s v="CUST4456"/>
        <s v="CUST2491"/>
        <s v="CUST4779"/>
        <s v="CUST3080"/>
        <s v="CUST6309"/>
        <s v="CUST3219"/>
        <s v="CUST9363"/>
        <s v="CUST3256"/>
        <s v="CUST7904"/>
        <s v="CUST8471"/>
        <s v="CUST9042"/>
        <s v="CUST1736"/>
        <s v="CUST5350"/>
        <s v="CUST4321"/>
        <s v="CUST1568"/>
        <s v="CUST5961"/>
        <s v="CUST8962"/>
        <s v="CUST4460"/>
        <s v="CUST5680"/>
        <s v="CUST8913"/>
        <s v="CUST9154"/>
        <s v="CUST1804"/>
        <s v="CUST7046"/>
        <s v="CUST7969"/>
        <s v="CUST4489"/>
        <s v="CUST7068"/>
        <s v="CUST7886"/>
        <s v="CUST5506"/>
        <s v="CUST5760"/>
        <s v="CUST8656"/>
        <s v="CUST1475"/>
        <s v="CUST2979"/>
        <s v="CUST7811"/>
        <s v="CUST2081"/>
        <s v="CUST4266"/>
        <s v="CUST8567"/>
        <s v="CUST3236"/>
        <s v="CUST8517"/>
        <s v="CUST1738"/>
        <s v="CUST8487"/>
        <s v="CUST4713"/>
        <s v="CUST7891"/>
        <s v="CUST6130"/>
        <s v="CUST8816"/>
        <s v="CUST6896"/>
        <s v="CUST6040"/>
        <s v="CUST5042"/>
        <s v="CUST9745"/>
        <s v="CUST9031"/>
        <s v="CUST7575"/>
        <s v="CUST9213"/>
        <s v="CUST9002"/>
        <s v="CUST8949"/>
        <s v="CUST6486"/>
        <s v="CUST6736"/>
        <s v="CUST6970"/>
        <s v="CUST3940"/>
        <s v="CUST3019"/>
        <s v="CUST7317"/>
        <s v="CUST4080"/>
        <s v="CUST5345"/>
        <s v="CUST5777"/>
        <s v="CUST9925"/>
        <s v="CUST4183"/>
        <s v="CUST9956"/>
        <s v="CUST7546"/>
        <s v="CUST6611"/>
        <s v="CUST3174"/>
        <s v="CUST1799"/>
        <s v="CUST4592"/>
        <s v="CUST2965"/>
        <s v="CUST7159"/>
        <s v="CUST1385"/>
        <s v="CUST3393"/>
        <s v="CUST3459"/>
        <s v="CUST6085"/>
        <s v="CUST7751"/>
        <s v="CUST6744"/>
        <s v="CUST1607"/>
        <s v="CUST2919"/>
        <s v="CUST1987"/>
        <s v="CUST8221"/>
        <s v="CUST4281"/>
        <s v="CUST7301"/>
        <s v="CUST5954"/>
        <s v="CUST2879"/>
        <s v="CUST8134"/>
        <s v="CUST4110"/>
        <s v="CUST5628"/>
        <s v="CUST7241"/>
        <s v="CUST9662"/>
        <s v="CUST5201"/>
        <s v="CUST6318"/>
        <s v="CUST7223"/>
        <s v="CUST3694"/>
        <s v="CUST5000"/>
        <s v="CUST7648"/>
        <s v="CUST2671"/>
        <s v="CUST9517"/>
        <s v="CUST8641"/>
        <s v="CUST4331"/>
        <s v="CUST4909"/>
        <s v="CUST8376"/>
        <s v="CUST7054"/>
        <s v="CUST1462"/>
        <s v="CUST6834"/>
        <s v="CUST1371"/>
        <s v="CUST1660"/>
        <s v="CUST2252"/>
        <s v="CUST6705"/>
        <s v="CUST3634"/>
        <s v="CUST6175"/>
        <s v="CUST4734"/>
        <s v="CUST8041"/>
        <s v="CUST2875"/>
        <s v="CUST2569"/>
        <s v="CUST6641"/>
        <s v="CUST6078"/>
        <s v="CUST8196"/>
        <s v="CUST9818"/>
        <s v="CUST9085"/>
        <s v="CUST1249"/>
        <s v="CUST6956"/>
        <s v="CUST9478"/>
        <s v="CUST5624"/>
        <s v="CUST2845"/>
        <s v="CUST6539"/>
        <s v="CUST3876"/>
        <s v="CUST4576"/>
        <s v="CUST1650"/>
        <s v="CUST5921"/>
        <s v="CUST9246"/>
        <s v="CUST4195"/>
        <s v="CUST5399"/>
        <s v="CUST8671"/>
        <s v="CUST9915"/>
        <s v="CUST3520"/>
        <s v="CUST2173"/>
        <s v="CUST7703"/>
        <s v="CUST1852"/>
        <s v="CUST3946"/>
        <s v="CUST6080"/>
        <s v="CUST1080"/>
        <s v="CUST6650"/>
        <s v="CUST4714"/>
        <s v="CUST2734"/>
        <s v="CUST2576"/>
        <s v="CUST3751"/>
        <s v="CUST2143"/>
        <s v="CUST1848"/>
        <s v="CUST7357"/>
        <s v="CUST6640"/>
        <s v="CUST2381"/>
        <s v="CUST9067"/>
        <s v="CUST5070"/>
        <s v="CUST5586"/>
        <s v="CUST1631"/>
        <s v="CUST5317"/>
        <s v="CUST9005"/>
        <s v="CUST7182"/>
        <s v="CUST6473"/>
        <s v="CUST9097"/>
        <s v="CUST2156"/>
        <s v="CUST2226"/>
        <s v="CUST3478"/>
        <s v="CUST6488"/>
        <s v="CUST7787"/>
        <s v="CUST9457"/>
        <s v="CUST2043"/>
        <s v="CUST7450"/>
        <s v="CUST2106"/>
        <s v="CUST3610"/>
        <s v="CUST8833"/>
        <s v="CUST2424"/>
        <s v="CUST9739"/>
        <s v="CUST3016"/>
        <s v="CUST1849"/>
        <s v="CUST5473"/>
        <s v="CUST3160"/>
        <s v="CUST3923"/>
        <s v="CUST7515"/>
        <s v="CUST2248"/>
        <s v="CUST3945"/>
        <s v="CUST8089"/>
        <s v="CUST4515"/>
        <s v="CUST6426"/>
        <s v="CUST9751"/>
        <s v="CUST3105"/>
        <s v="CUST4854"/>
        <s v="CUST5863"/>
        <s v="CUST9456"/>
        <s v="CUST1137"/>
        <s v="CUST3808"/>
        <s v="CUST9479"/>
        <s v="CUST7942"/>
        <s v="CUST4249"/>
        <s v="CUST9716"/>
        <s v="CUST7091"/>
        <s v="CUST1404"/>
        <s v="CUST7950"/>
        <s v="CUST1225"/>
        <s v="CUST5488"/>
        <s v="CUST2012"/>
        <s v="CUST7922"/>
        <s v="CUST3971"/>
        <s v="CUST9607"/>
        <s v="CUST8602"/>
        <s v="CUST1770"/>
        <s v="CUST9069"/>
        <s v="CUST3862"/>
        <s v="CUST7915"/>
        <s v="CUST9878"/>
        <s v="CUST6030"/>
        <s v="CUST5089"/>
        <s v="CUST2528"/>
        <s v="CUST8114"/>
        <s v="CUST3272"/>
        <s v="CUST3159"/>
        <s v="CUST7937"/>
        <s v="CUST4600"/>
        <s v="CUST4630"/>
        <s v="CUST7622"/>
        <s v="CUST1809"/>
        <s v="CUST5754"/>
        <s v="CUST9957"/>
        <s v="CUST4397"/>
        <s v="CUST1172"/>
        <s v="CUST8759"/>
        <s v="CUST7086"/>
        <s v="CUST1838"/>
        <s v="CUST6846"/>
        <s v="CUST4666"/>
        <s v="CUST8576"/>
        <s v="CUST3575"/>
        <s v="CUST2259"/>
        <s v="CUST1774"/>
        <s v="CUST7620"/>
        <s v="CUST6806"/>
        <s v="CUST2176"/>
        <s v="CUST4519"/>
        <s v="CUST5780"/>
        <s v="CUST3417"/>
        <s v="CUST7409"/>
        <s v="CUST7911"/>
        <s v="CUST3060"/>
        <s v="CUST4897"/>
        <s v="CUST9693"/>
        <s v="CUST6979"/>
        <s v="CUST7161"/>
        <s v="CUST6251"/>
        <s v="CUST2217"/>
        <s v="CUST8468"/>
        <s v="CUST7926"/>
        <s v="CUST6509"/>
        <s v="CUST1737"/>
        <s v="CUST2650"/>
        <s v="CUST6545"/>
        <s v="CUST2307"/>
        <s v="CUST1273"/>
        <s v="CUST4113"/>
        <s v="CUST1766"/>
        <s v="CUST6436"/>
        <s v="CUST7510"/>
        <s v="CUST2511"/>
        <s v="CUST1089"/>
        <s v="CUST3148"/>
        <s v="CUST2938"/>
        <s v="CUST4640"/>
        <s v="CUST2559"/>
        <s v="CUST7595"/>
        <s v="CUST7332"/>
        <s v="CUST2214"/>
        <s v="CUST3292"/>
        <s v="CUST4332"/>
        <s v="CUST6540"/>
        <s v="CUST5179"/>
        <s v="CUST1842"/>
        <s v="CUST7619"/>
        <s v="CUST3991"/>
        <s v="CUST3847"/>
        <s v="CUST4875"/>
        <s v="CUST8030"/>
        <s v="CUST4571"/>
        <s v="CUST5375"/>
        <s v="CUST5993"/>
        <s v="CUST9208"/>
        <s v="CUST7392"/>
        <s v="CUST3790"/>
        <s v="CUST1622"/>
        <s v="CUST3658"/>
        <s v="CUST4520"/>
        <s v="CUST5335"/>
        <s v="CUST1553"/>
        <s v="CUST8004"/>
        <s v="CUST8549"/>
        <s v="CUST2539"/>
        <s v="CUST4229"/>
        <s v="CUST1999"/>
        <s v="CUST6413"/>
        <s v="CUST9474"/>
        <s v="CUST2720"/>
        <s v="CUST9446"/>
        <s v="CUST5691"/>
        <s v="CUST7524"/>
        <s v="CUST1094"/>
        <s v="CUST1288"/>
        <s v="CUST1543"/>
        <s v="CUST6005"/>
        <s v="CUST7549"/>
        <s v="CUST1863"/>
        <s v="CUST8510"/>
        <s v="CUST6961"/>
        <s v="CUST4156"/>
        <s v="CUST4637"/>
        <s v="CUST4232"/>
        <s v="CUST7065"/>
        <s v="CUST7795"/>
        <s v="CUST5491"/>
        <s v="CUST5069"/>
        <s v="CUST3246"/>
        <s v="CUST8085"/>
        <s v="CUST2977"/>
        <s v="CUST1062"/>
        <s v="CUST1747"/>
        <s v="CUST4605"/>
        <s v="CUST3161"/>
        <s v="CUST8413"/>
        <s v="CUST5991"/>
        <s v="CUST2031"/>
        <s v="CUST1173"/>
        <s v="CUST9703"/>
        <s v="CUST3569"/>
        <s v="CUST2075"/>
        <s v="CUST9673"/>
        <s v="CUST2146"/>
        <s v="CUST4991"/>
        <s v="CUST1359"/>
        <s v="CUST7200"/>
        <s v="CUST8028"/>
        <s v="CUST9436"/>
        <s v="CUST2753"/>
        <s v="CUST9752"/>
        <s v="CUST6602"/>
        <s v="CUST7132"/>
        <s v="CUST6618"/>
        <s v="CUST6713"/>
        <s v="CUST6990"/>
        <s v="CUST7009"/>
        <s v="CUST2394"/>
        <s v="CUST8897"/>
        <s v="CUST4077"/>
        <s v="CUST9719"/>
        <s v="CUST2876"/>
        <s v="CUST7005"/>
        <s v="CUST6637"/>
        <s v="CUST8895"/>
        <s v="CUST8578"/>
        <s v="CUST6892"/>
        <s v="CUST7658"/>
        <s v="CUST7776"/>
        <s v="CUST2195"/>
        <s v="CUST8110"/>
        <s v="CUST8672"/>
        <s v="CUST3000"/>
        <s v="CUST7389"/>
        <s v="CUST5448"/>
        <s v="CUST7541"/>
        <s v="CUST9533"/>
        <s v="CUST1408"/>
        <s v="CUST1428"/>
        <s v="CUST5247"/>
        <s v="CUST2035"/>
        <s v="CUST7382"/>
        <s v="CUST9982"/>
        <s v="CUST5805"/>
        <s v="CUST5867"/>
        <s v="CUST2131"/>
        <s v="CUST6766"/>
        <s v="CUST2256"/>
        <s v="CUST9198"/>
        <s v="CUST7236"/>
        <s v="CUST2999"/>
        <s v="CUST9037"/>
        <s v="CUST8266"/>
        <s v="CUST7187"/>
        <s v="CUST3935"/>
        <s v="CUST1891"/>
        <s v="CUST1666"/>
        <s v="CUST9584"/>
        <s v="CUST2668"/>
        <s v="CUST4031"/>
        <s v="CUST5257"/>
        <s v="CUST3773"/>
        <s v="CUST1049"/>
        <s v="CUST5542"/>
        <s v="CUST8059"/>
        <s v="CUST1391"/>
        <s v="CUST7977"/>
        <s v="CUST1669"/>
        <s v="CUST9488"/>
        <s v="CUST6976"/>
        <s v="CUST4636"/>
        <s v="CUST6375"/>
        <s v="CUST5185"/>
        <s v="CUST6490"/>
        <s v="CUST5196"/>
        <s v="CUST1610"/>
        <s v="CUST9083"/>
        <s v="CUST6483"/>
        <s v="CUST2188"/>
        <s v="CUST9520"/>
        <s v="CUST1265"/>
        <s v="CUST2454"/>
        <s v="CUST4280"/>
        <s v="CUST7952"/>
        <s v="CUST4191"/>
        <s v="CUST1893"/>
        <s v="CUST7706"/>
        <s v="CUST3685"/>
        <s v="CUST6748"/>
        <s v="CUST4404"/>
        <s v="CUST2505"/>
        <s v="CUST1712"/>
        <s v="CUST2784"/>
        <s v="CUST9797"/>
        <s v="CUST6504"/>
        <s v="CUST4004"/>
        <s v="CUST6654"/>
        <s v="CUST7378"/>
        <s v="CUST5197"/>
        <s v="CUST4683"/>
        <s v="CUST4268"/>
        <s v="CUST6103"/>
        <s v="CUST7512"/>
        <s v="CUST8815"/>
        <s v="CUST2102"/>
        <s v="CUST7201"/>
        <s v="CUST6150"/>
        <s v="CUST7788"/>
        <s v="CUST9864"/>
        <s v="CUST9183"/>
        <s v="CUST7038"/>
        <s v="CUST5847"/>
        <s v="CUST4118"/>
        <s v="CUST2238"/>
        <s v="CUST3550"/>
        <s v="CUST1601"/>
        <s v="CUST8637"/>
        <s v="CUST2092"/>
        <s v="CUST1442"/>
        <s v="CUST5013"/>
        <s v="CUST6880"/>
        <s v="CUST4180"/>
        <s v="CUST1742"/>
        <s v="CUST3583"/>
        <s v="CUST5710"/>
        <s v="CUST7394"/>
        <s v="CUST7655"/>
        <s v="CUST7888"/>
        <s v="CUST7175"/>
        <s v="CUST4914"/>
        <s v="CUST6929"/>
        <s v="CUST6623"/>
        <s v="CUST8868"/>
        <s v="CUST9131"/>
        <s v="CUST3632"/>
        <s v="CUST1449"/>
        <s v="CUST5627"/>
        <s v="CUST8829"/>
        <s v="CUST9849"/>
        <s v="CUST2227"/>
        <s v="CUST2412"/>
        <s v="CUST5815"/>
        <s v="CUST3874"/>
        <s v="CUST5229"/>
        <s v="CUST6805"/>
        <s v="CUST9220"/>
        <s v="CUST1303"/>
        <s v="CUST2718"/>
        <s v="CUST1203"/>
        <s v="CUST7304"/>
        <s v="CUST3961"/>
        <s v="CUST6955"/>
        <s v="CUST9168"/>
        <s v="CUST6579"/>
        <s v="CUST9448"/>
        <s v="CUST6567"/>
        <s v="CUST6619"/>
        <s v="CUST2164"/>
        <s v="CUST3217"/>
        <s v="CUST6316"/>
        <s v="CUST4899"/>
        <s v="CUST8052"/>
        <s v="CUST7581"/>
        <s v="CUST8375"/>
        <s v="CUST2158"/>
        <s v="CUST2244"/>
        <s v="CUST9645"/>
        <s v="CUST6751"/>
        <s v="CUST8007"/>
        <s v="CUST2000"/>
        <s v="CUST6458"/>
        <s v="CUST5129"/>
        <s v="CUST7472"/>
        <s v="CUST8506"/>
        <s v="CUST6257"/>
        <s v="CUST1241"/>
        <s v="CUST7074"/>
        <s v="CUST2844"/>
        <s v="CUST8208"/>
        <s v="CUST5618"/>
        <s v="CUST2800"/>
        <s v="CUST4379"/>
        <s v="CUST3702"/>
        <s v="CUST2502"/>
        <s v="CUST2090"/>
        <s v="CUST5709"/>
        <s v="CUST1075"/>
        <s v="CUST4320"/>
        <s v="CUST8532"/>
        <s v="CUST2896"/>
        <s v="CUST6512"/>
        <s v="CUST7660"/>
        <s v="CUST8251"/>
        <s v="CUST2928"/>
        <s v="CUST4216"/>
        <s v="CUST5030"/>
        <s v="CUST2046"/>
        <s v="CUST3831"/>
        <s v="CUST1341"/>
        <s v="CUST7179"/>
        <s v="CUST9137"/>
        <s v="CUST2059"/>
        <s v="CUST4997"/>
        <s v="CUST1069"/>
        <s v="CUST1432"/>
        <s v="CUST7617"/>
        <s v="CUST5654"/>
        <s v="CUST8564"/>
        <s v="CUST4068"/>
        <s v="CUST7379"/>
        <s v="CUST9035"/>
        <s v="CUST5487"/>
        <s v="CUST6267"/>
        <s v="CUST1850"/>
        <s v="CUST2870"/>
        <s v="CUST6225"/>
        <s v="CUST3620"/>
        <s v="CUST9704"/>
        <s v="CUST1052"/>
        <s v="CUST8972"/>
        <s v="CUST3373"/>
        <s v="CUST4927"/>
        <s v="CUST8828"/>
        <s v="CUST4125"/>
        <s v="CUST2025"/>
        <s v="CUST4936"/>
        <s v="CUST7090"/>
        <s v="CUST3047"/>
        <s v="CUST6497"/>
        <s v="CUST6049"/>
        <s v="CUST2187"/>
        <s v="CUST3143"/>
        <s v="CUST9347"/>
        <s v="CUST6732"/>
        <s v="CUST9629"/>
        <s v="CUST3230"/>
        <s v="CUST3138"/>
        <s v="CUST1788"/>
        <s v="CUST7066"/>
        <s v="CUST7281"/>
        <s v="CUST7286"/>
        <s v="CUST1672"/>
        <s v="CUST4933"/>
        <s v="CUST5480"/>
        <s v="CUST9385"/>
        <s v="CUST1008"/>
        <s v="CUST5391"/>
        <s v="CUST4495"/>
        <s v="CUST5178"/>
        <s v="CUST1715"/>
        <s v="CUST2464"/>
        <s v="CUST1861"/>
        <s v="CUST6569"/>
        <s v="CUST6281"/>
        <s v="CUST6445"/>
        <s v="CUST3249"/>
        <s v="CUST3972"/>
        <s v="CUST1387"/>
        <s v="CUST8793"/>
        <s v="CUST3171"/>
        <s v="CUST7219"/>
        <s v="CUST8693"/>
        <s v="CUST7918"/>
        <s v="CUST2333"/>
        <s v="CUST1319"/>
        <s v="CUST8106"/>
        <s v="CUST4534"/>
        <s v="CUST5623"/>
        <s v="CUST3986"/>
        <s v="CUST3153"/>
        <s v="CUST9807"/>
        <s v="CUST9727"/>
        <s v="CUST9640"/>
        <s v="CUST3212"/>
        <s v="CUST3713"/>
        <s v="CUST5088"/>
        <s v="CUST7587"/>
        <s v="CUST5286"/>
        <s v="CUST7313"/>
        <s v="CUST2472"/>
        <s v="CUST7212"/>
        <s v="CUST8505"/>
        <s v="CUST1044"/>
        <s v="CUST6676"/>
        <s v="CUST7530"/>
        <s v="CUST5093"/>
        <s v="CUST6388"/>
        <s v="CUST4913"/>
        <s v="CUST1623"/>
        <s v="CUST6508"/>
        <s v="CUST3065"/>
        <s v="CUST7345"/>
        <s v="CUST3708"/>
        <s v="CUST1279"/>
        <s v="CUST8880"/>
        <s v="CUST9653"/>
        <s v="CUST8033"/>
        <s v="CUST1242"/>
        <s v="CUST5641"/>
        <s v="CUST7445"/>
        <s v="CUST1833"/>
        <s v="CUST3892"/>
        <s v="CUST3325"/>
        <s v="CUST3155"/>
        <s v="CUST6035"/>
        <s v="CUST9361"/>
        <s v="CUST1074"/>
        <s v="CUST6133"/>
        <s v="CUST9464"/>
        <s v="CUST4948"/>
        <s v="CUST8016"/>
        <s v="CUST6737"/>
        <s v="CUST4197"/>
        <s v="CUST2905"/>
        <s v="CUST9000"/>
        <s v="CUST6937"/>
        <s v="CUST4994"/>
        <s v="CUST7004"/>
        <s v="CUST6053"/>
        <s v="CUST2384"/>
        <s v="CUST2385"/>
        <s v="CUST7803"/>
        <s v="CUST2790"/>
        <s v="CUST1928"/>
        <s v="CUST7460"/>
        <s v="CUST9666"/>
        <s v="CUST1633"/>
        <s v="CUST1271"/>
        <s v="CUST5477"/>
        <s v="CUST2971"/>
        <s v="CUST1831"/>
        <s v="CUST2635"/>
        <s v="CUST7783"/>
        <s v="CUST3888"/>
        <s v="CUST7003"/>
        <s v="CUST8452"/>
        <s v="CUST5096"/>
        <s v="CUST5119"/>
        <s v="CUST8268"/>
        <s v="CUST2495"/>
        <s v="CUST9884"/>
        <s v="CUST8145"/>
        <s v="CUST1177"/>
        <s v="CUST8679"/>
        <s v="CUST3180"/>
        <s v="CUST5973"/>
        <s v="CUST3101"/>
        <s v="CUST5067"/>
        <s v="CUST3286"/>
        <s v="CUST6283"/>
        <s v="CUST1378"/>
        <s v="CUST8669"/>
        <s v="CUST4417"/>
        <s v="CUST8383"/>
        <s v="CUST6648"/>
        <s v="CUST6359"/>
        <s v="CUST5603"/>
        <s v="CUST3429"/>
        <s v="CUST1667"/>
        <s v="CUST7556"/>
        <s v="CUST3701"/>
        <s v="CUST3063"/>
        <s v="CUST2661"/>
        <s v="CUST6194"/>
        <s v="CUST4955"/>
        <s v="CUST9380"/>
        <s v="CUST3415"/>
        <s v="CUST7444"/>
        <s v="CUST1952"/>
        <s v="CUST8091"/>
        <s v="CUST7477"/>
        <s v="CUST3012"/>
        <s v="CUST8314"/>
        <s v="CUST1969"/>
        <s v="CUST4265"/>
        <s v="CUST9632"/>
        <s v="CUST8970"/>
        <s v="CUST6869"/>
        <s v="CUST3111"/>
        <s v="CUST8451"/>
        <s v="CUST8539"/>
        <s v="CUST5937"/>
        <s v="CUST9604"/>
        <s v="CUST7627"/>
        <s v="CUST7966"/>
        <s v="CUST3814"/>
        <s v="CUST4200"/>
        <s v="CUST2291"/>
        <s v="CUST8425"/>
        <s v="CUST5122"/>
        <s v="CUST6947"/>
        <s v="CUST7857"/>
        <s v="CUST6327"/>
        <s v="CUST2501"/>
        <s v="CUST8094"/>
        <s v="CUST2779"/>
        <s v="CUST7520"/>
        <s v="CUST7169"/>
        <s v="CUST4154"/>
        <s v="CUST3333"/>
        <s v="CUST3963"/>
        <s v="CUST1886"/>
        <s v="CUST2913"/>
        <s v="CUST2234"/>
        <s v="CUST5687"/>
        <s v="CUST7623"/>
        <s v="CUST1275"/>
        <s v="CUST3875"/>
        <s v="CUST6393"/>
        <s v="CUST4653"/>
        <s v="CUST1571"/>
        <s v="CUST5442"/>
        <s v="CUST2563"/>
        <s v="CUST3629"/>
        <s v="CUST1483"/>
        <s v="CUST6146"/>
        <s v="CUST6897"/>
        <s v="CUST8728"/>
        <s v="CUST3549"/>
        <s v="CUST9917"/>
        <s v="CUST2801"/>
        <s v="CUST6187"/>
        <s v="CUST3436"/>
        <s v="CUST2507"/>
        <s v="CUST6607"/>
        <s v="CUST5318"/>
        <s v="CUST6155"/>
        <s v="CUST3630"/>
        <s v="CUST3026"/>
        <s v="CUST8058"/>
        <s v="CUST1175"/>
        <s v="CUST1327"/>
        <s v="CUST9621"/>
        <s v="CUST7197"/>
        <s v="CUST6889"/>
        <s v="CUST9628"/>
        <s v="CUST5428"/>
        <s v="CUST9494"/>
        <s v="CUST6826"/>
        <s v="CUST3599"/>
        <s v="CUST2051"/>
        <s v="CUST4380"/>
        <s v="CUST6464"/>
        <s v="CUST9889"/>
        <s v="CUST5926"/>
        <s v="CUST6689"/>
        <s v="CUST8246"/>
        <s v="CUST7202"/>
        <s v="CUST8516"/>
        <s v="CUST3792"/>
        <s v="CUST9713"/>
        <s v="CUST5461"/>
        <s v="CUST5148"/>
        <s v="CUST1281"/>
        <s v="CUST5854"/>
        <s v="CUST8899"/>
        <s v="CUST9540"/>
        <s v="CUST8278"/>
        <s v="CUST4194"/>
        <s v="CUST1184"/>
        <s v="CUST1923"/>
        <s v="CUST1515"/>
        <s v="CUST4685"/>
        <s v="CUST1629"/>
        <s v="CUST6383"/>
        <s v="CUST5170"/>
        <s v="CUST7945"/>
        <s v="CUST1365"/>
        <s v="CUST6861"/>
        <s v="CUST9056"/>
        <s v="CUST1412"/>
        <s v="CUST2007"/>
        <s v="CUST8160"/>
        <s v="CUST7695"/>
        <s v="CUST8619"/>
        <s v="CUST5571"/>
        <s v="CUST3873"/>
        <s v="CUST6871"/>
        <s v="CUST1027"/>
        <s v="CUST9466"/>
        <s v="CUST3719"/>
        <s v="CUST9300"/>
        <s v="CUST8821"/>
        <s v="CUST9302"/>
        <s v="CUST5544"/>
        <s v="CUST7640"/>
        <s v="CUST5052"/>
        <s v="CUST6159"/>
        <s v="CUST9370"/>
        <s v="CUST3567"/>
        <s v="CUST2060"/>
        <s v="CUST8912"/>
        <s v="CUST8963"/>
        <s v="CUST2652"/>
        <s v="CUST8440"/>
        <s v="CUST7889"/>
        <s v="CUST5423"/>
        <s v="CUST5582"/>
        <s v="CUST6418"/>
        <s v="CUST4055"/>
        <s v="CUST3664"/>
        <s v="CUST8213"/>
        <s v="CUST2488"/>
        <s v="CUST9231"/>
        <s v="CUST6939"/>
        <s v="CUST5021"/>
        <s v="CUST5643"/>
        <s v="CUST1318"/>
        <s v="CUST7283"/>
        <s v="CUST5795"/>
        <s v="CUST4594"/>
        <s v="CUST7711"/>
        <s v="CUST1297"/>
        <s v="CUST2449"/>
        <s v="CUST9552"/>
        <s v="CUST5971"/>
        <s v="CUST6269"/>
        <s v="CUST7784"/>
        <s v="CUST4094"/>
        <s v="CUST8311"/>
        <s v="CUST7864"/>
        <s v="CUST9819"/>
        <s v="CUST5394"/>
        <s v="CUST5813"/>
        <s v="CUST3855"/>
        <s v="CUST9931"/>
        <s v="CUST2723"/>
        <s v="CUST3167"/>
        <s v="CUST8587"/>
        <s v="CUST6489"/>
        <s v="CUST4541"/>
        <s v="CUST6506"/>
        <s v="CUST7053"/>
        <s v="CUST5983"/>
        <s v="CUST3692"/>
        <s v="CUST8541"/>
        <s v="CUST2150"/>
        <s v="CUST7289"/>
        <s v="CUST8938"/>
        <s v="CUST3144"/>
        <s v="CUST4577"/>
        <s v="CUST6036"/>
        <s v="CUST7306"/>
        <s v="CUST5635"/>
        <s v="CUST7248"/>
        <s v="CUST9253"/>
        <s v="CUST7300"/>
        <s v="CUST2258"/>
        <s v="CUST9311"/>
        <s v="CUST9215"/>
        <s v="CUST8447"/>
        <s v="CUST1181"/>
        <s v="CUST3338"/>
        <s v="CUST6731"/>
        <s v="CUST6600"/>
        <s v="CUST5933"/>
        <s v="CUST6272"/>
        <s v="CUST3645"/>
        <s v="CUST7331"/>
        <s v="CUST2093"/>
        <s v="CUST6978"/>
        <s v="CUST1216"/>
        <s v="CUST9489"/>
        <s v="CUST3995"/>
        <s v="CUST9863"/>
        <s v="CUST4801"/>
        <s v="CUST9015"/>
        <s v="CUST5225"/>
        <s v="CUST1826"/>
        <s v="CUST9829"/>
        <s v="CUST5025"/>
        <s v="CUST6951"/>
        <s v="CUST2050"/>
        <s v="CUST8154"/>
        <s v="CUST8848"/>
        <s v="CUST6885"/>
        <s v="CUST7257"/>
        <s v="CUST9707"/>
        <s v="CUST5797"/>
        <s v="CUST4025"/>
        <s v="CUST9803"/>
        <s v="CUST5280"/>
        <s v="CUST1919"/>
        <s v="CUST6188"/>
        <s v="CUST9391"/>
        <s v="CUST3027"/>
        <s v="CUST8360"/>
        <s v="CUST2191"/>
        <s v="CUST8738"/>
        <s v="CUST5130"/>
        <s v="CUST1215"/>
        <s v="CUST3311"/>
        <s v="CUST5223"/>
        <s v="CUST2949"/>
        <s v="CUST9839"/>
        <s v="CUST1947"/>
        <s v="CUST8287"/>
        <s v="CUST7505"/>
        <s v="CUST9848"/>
        <s v="CUST2891"/>
        <s v="CUST6669"/>
        <s v="CUST1785"/>
        <s v="CUST6148"/>
        <s v="CUST5150"/>
        <s v="CUST9247"/>
        <s v="CUST8371"/>
        <s v="CUST6073"/>
        <s v="CUST2530"/>
        <s v="CUST2834"/>
        <s v="CUST4107"/>
        <s v="CUST8795"/>
        <s v="CUST6853"/>
        <s v="CUST3095"/>
        <s v="CUST7814"/>
        <s v="CUST7195"/>
        <s v="CUST5189"/>
        <s v="CUST7676"/>
        <s v="CUST5289"/>
        <s v="CUST6703"/>
        <s v="CUST1065"/>
        <s v="CUST4710"/>
        <s v="CUST5644"/>
        <s v="CUST8024"/>
        <s v="CUST3414"/>
        <s v="CUST5892"/>
        <s v="CUST8260"/>
        <s v="CUST7964"/>
        <s v="CUST3979"/>
        <s v="CUST7934"/>
        <s v="CUST5753"/>
        <s v="CUST2419"/>
        <s v="CUST7715"/>
        <s v="CUST1079"/>
        <s v="CUST3535"/>
        <s v="CUST3860"/>
        <s v="CUST8069"/>
        <s v="CUST3756"/>
        <s v="CUST7718"/>
        <s v="CUST8119"/>
        <s v="CUST3740"/>
        <s v="CUST6818"/>
        <s v="CUST4612"/>
        <s v="CUST6039"/>
        <s v="CUST8767"/>
        <s v="CUST4596"/>
        <s v="CUST1099"/>
        <s v="CUST3942"/>
        <s v="CUST6866"/>
        <s v="CUST9079"/>
        <s v="CUST3731"/>
        <s v="CUST6371"/>
        <s v="CUST3355"/>
        <s v="CUST7041"/>
        <s v="CUST6451"/>
        <s v="CUST6046"/>
        <s v="CUST1479"/>
        <s v="CUST3319"/>
        <s v="CUST2224"/>
        <s v="CUST7691"/>
        <s v="CUST2772"/>
        <s v="CUST6548"/>
        <s v="CUST1988"/>
        <s v="CUST1873"/>
        <s v="CUST2481"/>
        <s v="CUST3850"/>
        <s v="CUST7856"/>
        <s v="CUST6673"/>
        <s v="CUST8538"/>
        <s v="CUST5979"/>
        <s v="CUST8230"/>
        <s v="CUST8470"/>
        <s v="CUST5850"/>
        <s v="CUST4022"/>
        <s v="CUST6632"/>
        <s v="CUST1247"/>
        <s v="CUST4008"/>
        <s v="CUST3071"/>
        <s v="CUST1588"/>
        <s v="CUST5211"/>
        <s v="CUST3959"/>
        <s v="CUST3943"/>
        <s v="CUST4654"/>
        <s v="CUST8756"/>
        <s v="CUST4804"/>
        <s v="CUST1305"/>
        <s v="CUST1003"/>
        <s v="CUST4155"/>
        <s v="CUST9841"/>
        <s v="CUST6395"/>
        <s v="CUST9254"/>
        <s v="CUST7570"/>
        <s v="CUST2562"/>
        <s v="CUST5981"/>
        <s v="CUST7897"/>
        <s v="CUST5563"/>
        <s v="CUST4838"/>
        <s v="CUST7616"/>
        <s v="CUST3034"/>
        <s v="CUST4944"/>
        <s v="CUST2675"/>
        <s v="CUST3058"/>
        <s v="CUST6833"/>
        <s v="CUST2467"/>
        <s v="CUST8183"/>
        <s v="CUST8947"/>
        <s v="CUST2833"/>
        <s v="CUST8583"/>
        <s v="CUST6844"/>
        <s v="CUST1559"/>
        <s v="CUST4039"/>
        <s v="CUST6524"/>
        <s v="CUST4481"/>
        <s v="CUST6502"/>
        <s v="CUST8701"/>
        <s v="CUST8200"/>
        <s v="CUST7437"/>
        <s v="CUST4952"/>
        <s v="CUST2480"/>
        <s v="CUST4436"/>
        <s v="CUST6349"/>
        <s v="CUST6211"/>
        <s v="CUST7502"/>
        <s v="CUST2955"/>
        <s v="CUST4311"/>
        <s v="CUST2877"/>
        <s v="CUST1183"/>
        <s v="CUST7146"/>
        <s v="CUST5190"/>
        <s v="CUST2552"/>
        <s v="CUST5879"/>
        <s v="CUST9591"/>
        <s v="CUST1006"/>
        <s v="CUST2773"/>
        <s v="CUST9843"/>
        <s v="CUST2221"/>
        <s v="CUST2133"/>
        <s v="CUST7015"/>
        <s v="CUST7421"/>
        <s v="CUST2005"/>
        <s v="CUST1301"/>
        <s v="CUST1304"/>
        <s v="CUST8779"/>
        <s v="CUST3327"/>
        <s v="CUST4167"/>
        <s v="CUST6832"/>
        <s v="CUST8621"/>
        <s v="CUST9019"/>
        <s v="CUST7606"/>
        <s v="CUST3329"/>
        <s v="CUST3259"/>
        <s v="CUST4860"/>
        <s v="CUST4676"/>
        <s v="CUST5974"/>
        <s v="CUST4114"/>
        <s v="CUST6312"/>
        <s v="CUST7260"/>
        <s v="CUST8165"/>
        <s v="CUST8551"/>
        <s v="CUST1581"/>
        <s v="CUST2715"/>
        <s v="CUST9963"/>
        <s v="CUST3183"/>
        <s v="CUST1677"/>
        <s v="CUST6719"/>
        <s v="CUST6015"/>
        <s v="CUST3950"/>
        <s v="CUST1090"/>
        <s v="CUST2085"/>
        <s v="CUST3647"/>
        <s v="CUST7407"/>
        <s v="CUST6659"/>
        <s v="CUST1187"/>
        <s v="CUST1193"/>
        <s v="CUST3255"/>
        <s v="CUST9683"/>
        <s v="CUST4523"/>
        <s v="CUST8680"/>
        <s v="CUST3815"/>
        <s v="CUST4322"/>
        <s v="CUST7432"/>
        <s v="CUST4563"/>
        <s v="CUST9547"/>
        <s v="CUST3494"/>
        <s v="CUST8896"/>
        <s v="CUST6313"/>
        <s v="CUST4865"/>
        <s v="CUST8387"/>
        <s v="CUST9112"/>
        <s v="CUST2900"/>
        <s v="CUST7112"/>
        <s v="CUST4830"/>
        <s v="CUST7213"/>
        <s v="CUST8342"/>
        <s v="CUST1264"/>
        <s v="CUST9171"/>
        <s v="CUST4493"/>
        <s v="CUST3316"/>
        <s v="CUST8271"/>
        <s v="CUST5720"/>
        <s v="CUST4277"/>
        <s v="CUST3900"/>
        <s v="CUST2125"/>
        <s v="CUST8050"/>
        <s v="CUST4616"/>
        <s v="CUST6656"/>
        <s v="CUST6173"/>
        <s v="CUST8225"/>
        <s v="CUST8625"/>
        <s v="CUST4758"/>
        <s v="CUST6733"/>
        <s v="CUST7167"/>
        <s v="CUST3617"/>
        <s v="CUST7594"/>
        <s v="CUST2683"/>
        <s v="CUST6117"/>
        <s v="CUST5793"/>
        <s v="CUST1983"/>
        <s v="CUST5358"/>
        <s v="CUST9867"/>
        <s v="CUST7258"/>
        <s v="CUST4123"/>
        <s v="CUST6651"/>
        <s v="CUST1965"/>
        <s v="CUST1551"/>
        <s v="CUST3156"/>
        <s v="CUST2721"/>
        <s v="CUST2677"/>
        <s v="CUST8948"/>
        <s v="CUST4190"/>
        <s v="CUST3871"/>
        <s v="CUST3125"/>
        <s v="CUST1841"/>
        <s v="CUST1054"/>
        <s v="CUST6097"/>
        <s v="CUST7682"/>
        <s v="CUST2825"/>
        <s v="CUST3811"/>
        <s v="CUST4462"/>
        <s v="CUST4843"/>
        <s v="CUST1018"/>
        <s v="CUST7772"/>
        <s v="CUST8826"/>
        <s v="CUST9032"/>
        <s v="CUST1504"/>
        <s v="CUST6153"/>
        <s v="CUST3369"/>
        <s v="CUST1763"/>
        <s v="CUST7299"/>
        <s v="CUST5676"/>
        <s v="CUST4136"/>
        <s v="CUST3530"/>
        <s v="CUST6476"/>
        <s v="CUST7383"/>
        <s v="CUST1290"/>
        <s v="CUST4964"/>
        <s v="CUST9730"/>
        <s v="CUST3278"/>
        <s v="CUST9991"/>
        <s v="CUST6300"/>
        <s v="CUST5695"/>
        <s v="CUST1470"/>
        <s v="CUST8202"/>
        <s v="CUST7855"/>
        <s v="CUST6685"/>
        <s v="CUST4774"/>
        <s v="CUST3591"/>
        <s v="CUST5604"/>
        <s v="CUST6182"/>
        <s v="CUST5267"/>
        <s v="CUST7558"/>
        <s v="CUST3475"/>
        <s v="CUST2557"/>
        <s v="CUST3633"/>
        <s v="CUST4747"/>
        <s v="CUST3273"/>
        <s v="CUST7625"/>
        <s v="CUST9554"/>
        <s v="CUST1907"/>
        <s v="CUST1941"/>
        <s v="CUST3803"/>
        <s v="CUST5076"/>
        <s v="CUST1262"/>
        <s v="CUST8631"/>
        <s v="CUST5748"/>
        <s v="CUST2931"/>
        <s v="CUST9396"/>
        <s v="CUST6728"/>
        <s v="CUST1362"/>
        <s v="CUST6785"/>
        <s v="CUST1996"/>
        <s v="CUST2732"/>
        <s v="CUST9674"/>
        <s v="CUST8167"/>
        <s v="CUST5087"/>
        <s v="CUST1926"/>
        <s v="CUST2144"/>
        <s v="CUST3822"/>
        <s v="CUST9695"/>
        <s v="CUST6145"/>
        <s v="CUST9573"/>
        <s v="CUST8181"/>
        <s v="CUST3767"/>
        <s v="CUST3836"/>
        <s v="CUST4970"/>
        <s v="CUST3539"/>
        <s v="CUST7661"/>
        <s v="CUST7457"/>
        <s v="CUST3082"/>
        <s v="CUST6727"/>
        <s v="CUST3944"/>
        <s v="CUST7233"/>
        <s v="CUST3619"/>
        <s v="CUST4061"/>
        <s v="CUST7591"/>
        <s v="CUST8148"/>
        <s v="CUST7427"/>
        <s v="CUST2549"/>
        <s v="CUST8991"/>
        <s v="CUST2681"/>
        <s v="CUST6423"/>
        <s v="CUST7590"/>
        <s v="CUST8023"/>
        <s v="CUST6831"/>
        <s v="CUST2390"/>
        <s v="CUST7290"/>
        <s v="CUST3006"/>
        <s v="CUST7229"/>
        <s v="CUST7679"/>
        <s v="CUST6172"/>
        <s v="CUST9961"/>
        <s v="CUST9459"/>
        <s v="CUST5207"/>
        <s v="CUST1488"/>
        <s v="CUST5559"/>
        <s v="CUST8513"/>
        <s v="CUST5787"/>
        <s v="CUST6549"/>
        <s v="CUST8792"/>
        <s v="CUST5538"/>
        <s v="CUST2852"/>
        <s v="CUST5126"/>
        <s v="CUST4434"/>
        <s v="CUST8236"/>
        <s v="CUST6528"/>
        <s v="CUST6852"/>
        <s v="CUST1064"/>
        <s v="CUST9105"/>
        <s v="CUST3829"/>
        <s v="CUST6829"/>
        <s v="CUST2084"/>
        <s v="CUST1114"/>
        <s v="CUST5966"/>
        <s v="CUST9428"/>
        <s v="CUST4740"/>
        <s v="CUST9449"/>
        <s v="CUST3093"/>
        <s v="CUST8056"/>
        <s v="CUST6552"/>
        <s v="CUST1730"/>
        <s v="CUST9452"/>
        <s v="CUST4943"/>
        <s v="CUST5647"/>
        <s v="CUST4418"/>
        <s v="CUST5957"/>
        <s v="CUST7596"/>
        <s v="CUST1536"/>
        <s v="CUST6505"/>
        <s v="CUST5809"/>
        <s v="CUST7794"/>
        <s v="CUST7885"/>
        <s v="CUST8152"/>
        <s v="CUST4067"/>
        <s v="CUST8053"/>
        <s v="CUST6026"/>
        <s v="CUST5532"/>
        <s v="CUST9161"/>
        <s v="CUST1198"/>
        <s v="CUST9072"/>
        <s v="CUST8936"/>
        <s v="CUST3931"/>
        <s v="CUST4551"/>
        <s v="CUST2963"/>
        <s v="CUST9763"/>
        <s v="CUST9651"/>
        <s v="CUST4009"/>
        <s v="CUST6856"/>
        <s v="CUST4399"/>
        <s v="CUST9029"/>
        <s v="CUST1807"/>
        <s v="CUST1859"/>
        <s v="CUST4985"/>
        <s v="CUST5664"/>
        <s v="CUST2295"/>
        <s v="CUST6397"/>
        <s v="CUST2367"/>
        <s v="CUST1914"/>
        <s v="CUST1394"/>
        <s v="CUST1668"/>
        <s v="CUST6360"/>
        <s v="CUST4449"/>
        <s v="CUST5881"/>
        <s v="CUST8474"/>
        <s v="CUST7055"/>
        <s v="CUST1456"/>
        <s v="CUST6684"/>
        <s v="CUST1970"/>
        <s v="CUST2297"/>
        <s v="CUST6599"/>
        <s v="CUST4115"/>
        <s v="CUST9166"/>
        <s v="CUST6560"/>
        <s v="CUST9725"/>
        <s v="CUST8704"/>
        <s v="CUST6391"/>
        <s v="CUST9098"/>
        <s v="CUST2920"/>
        <s v="CUST9944"/>
        <s v="CUST5036"/>
        <s v="CUST6181"/>
        <s v="CUST4105"/>
        <s v="CUST9608"/>
        <s v="CUST9359"/>
        <s v="CUST1998"/>
        <s v="CUST1982"/>
        <s v="CUST1293"/>
        <s v="CUST6125"/>
        <s v="CUST4108"/>
        <s v="CUST4040"/>
        <s v="CUST6815"/>
        <s v="CUST5489"/>
        <s v="CUST2013"/>
        <s v="CUST7879"/>
        <s v="CUST5658"/>
        <s v="CUST3840"/>
        <s v="CUST9163"/>
        <s v="CUST4478"/>
        <s v="CUST2073"/>
        <s v="CUST8333"/>
        <s v="CUST6057"/>
        <s v="CUST3980"/>
        <s v="CUST5041"/>
        <s v="CUST5023"/>
        <s v="CUST8973"/>
        <s v="CUST7109"/>
        <s v="CUST7370"/>
        <s v="CUST5762"/>
        <s v="CUST8219"/>
        <s v="CUST6253"/>
        <s v="CUST9840"/>
        <s v="CUST9241"/>
        <s v="CUST6884"/>
        <s v="CUST2389"/>
        <s v="CUST2916"/>
        <s v="CUST4588"/>
        <s v="CUST4491"/>
        <s v="CUST7324"/>
        <s v="CUST1474"/>
        <s v="CUST6354"/>
        <s v="CUST3285"/>
        <s v="CUST7081"/>
        <s v="CUST6492"/>
        <s v="CUST7192"/>
        <s v="CUST8303"/>
        <s v="CUST9870"/>
        <s v="CUST5634"/>
        <s v="CUST2425"/>
        <s v="CUST4691"/>
        <s v="CUST2832"/>
        <s v="CUST7742"/>
        <s v="CUST8198"/>
        <s v="CUST9896"/>
        <s v="CUST8248"/>
        <s v="CUST8493"/>
        <s v="CUST7127"/>
        <s v="CUST2789"/>
        <s v="CUST9587"/>
        <s v="CUST4607"/>
        <s v="CUST5888"/>
        <s v="CUST2950"/>
        <s v="CUST1659"/>
        <s v="CUST5032"/>
        <s v="CUST6487"/>
        <s v="CUST2116"/>
        <s v="CUST3525"/>
        <s v="CUST6848"/>
        <s v="CUST8863"/>
        <s v="CUST8021"/>
        <s v="CUST3507"/>
        <s v="CUST3023"/>
        <s v="CUST2228"/>
        <s v="CUST8239"/>
        <s v="CUST5175"/>
        <s v="CUST5814"/>
        <s v="CUST3364"/>
        <s v="CUST8321"/>
        <s v="CUST3998"/>
        <s v="CUST8773"/>
        <s v="CUST8761"/>
        <s v="CUST4736"/>
        <s v="CUST5120"/>
        <s v="CUST4625"/>
        <s v="CUST3055"/>
        <s v="CUST4750"/>
        <s v="CUST1208"/>
        <s v="CUST5192"/>
        <s v="CUST3967"/>
        <s v="CUST8434"/>
        <s v="CUST3131"/>
        <s v="CUST8766"/>
        <s v="CUST4500"/>
        <s v="CUST6229"/>
        <s v="CUST9377"/>
        <s v="CUST8904"/>
        <s v="CUST7166"/>
        <s v="CUST2396"/>
        <s v="CUST3343"/>
        <s v="CUST6339"/>
        <s v="CUST3050"/>
        <s v="CUST4333"/>
        <s v="CUST5545"/>
        <s v="CUST2513"/>
        <s v="CUST1095"/>
        <s v="CUST2544"/>
        <s v="CUST8411"/>
        <s v="CUST1573"/>
        <s v="CUST5325"/>
        <s v="CUST1732"/>
        <s v="CUST4954"/>
        <s v="CUST2245"/>
        <s v="CUST9505"/>
        <s v="CUST2783"/>
        <s v="CUST7044"/>
        <s v="CUST5351"/>
        <s v="CUST6220"/>
        <s v="CUST9057"/>
        <s v="CUST9305"/>
        <s v="CUST2235"/>
        <s v="CUST8850"/>
        <s v="CUST4324"/>
        <s v="CUST1858"/>
        <s v="CUST5387"/>
        <s v="CUST8042"/>
        <s v="CUST1076"/>
        <s v="CUST3695"/>
        <s v="CUST4374"/>
        <s v="CUST3960"/>
        <s v="CUST9138"/>
        <s v="CUST8543"/>
        <s v="CUST8282"/>
        <s v="CUST6671"/>
        <s v="CUST3185"/>
        <s v="CUST9152"/>
        <s v="CUST5053"/>
        <s v="CUST7533"/>
        <s v="CUST2358"/>
        <s v="CUST8980"/>
        <s v="CUST6398"/>
        <s v="CUST4627"/>
        <s v="CUST8289"/>
        <s v="CUST3769"/>
        <s v="CUST3389"/>
        <s v="CUST1253"/>
        <s v="CUST1681"/>
        <s v="CUST8922"/>
        <s v="CUST2795"/>
        <s v="CUST2736"/>
        <s v="CUST8175"/>
        <s v="CUST5982"/>
        <s v="CUST7747"/>
        <s v="CUST9088"/>
        <s v="CUST5499"/>
        <s v="CUST7171"/>
        <s v="CUST6170"/>
        <s v="CUST7267"/>
        <s v="CUST2799"/>
        <s v="CUST3181"/>
        <s v="CUST6062"/>
        <s v="CUST2391"/>
        <s v="CUST3385"/>
        <s v="CUST5393"/>
        <s v="CUST5180"/>
        <s v="CUST3948"/>
        <s v="CUST4245"/>
        <s v="CUST4423"/>
        <s v="CUST3540"/>
        <s v="CUST8068"/>
        <s v="CUST1634"/>
        <s v="CUST6429"/>
        <s v="CUST9049"/>
        <s v="CUST4763"/>
        <s v="CUST7100"/>
        <s v="CUST4301"/>
        <s v="CUST2222"/>
        <s v="CUST7203"/>
        <s v="CUST3178"/>
        <s v="CUST8353"/>
        <s v="CUST2057"/>
        <s v="CUST1134"/>
        <s v="CUST2123"/>
        <s v="CUST5798"/>
        <s v="CUST8875"/>
        <s v="CUST3380"/>
        <s v="CUST1651"/>
        <s v="CUST3040"/>
        <s v="CUST4832"/>
        <s v="CUST2304"/>
        <s v="CUST1422"/>
        <s v="CUST4790"/>
        <s v="CUST4235"/>
        <s v="CUST2892"/>
        <s v="CUST5305"/>
        <s v="CUST8330"/>
        <s v="CUST5498"/>
        <s v="CUST1780"/>
        <s v="CUST6419"/>
        <s v="CUST6255"/>
        <s v="CUST6104"/>
        <s v="CUST4845"/>
        <s v="CUST2274"/>
        <s v="CUST5095"/>
        <s v="CUST7346"/>
        <s v="CUST3623"/>
        <s v="CUST7552"/>
        <s v="CUST3395"/>
        <s v="CUST7247"/>
        <s v="CUST5953"/>
        <s v="CUST5143"/>
        <s v="CUST7469"/>
        <s v="CUST8151"/>
        <s v="CUST4236"/>
        <s v="CUST1226"/>
        <s v="CUST7076"/>
        <s v="CUST9527"/>
        <s v="CUST8965"/>
        <s v="CUST8049"/>
        <s v="CUST5834"/>
        <s v="CUST4071"/>
        <s v="CUST7199"/>
        <s v="CUST9366"/>
        <s v="CUST3439"/>
        <s v="CUST5589"/>
        <s v="CUST2009"/>
        <s v="CUST5172"/>
        <s v="CUST3922"/>
        <s v="CUST3275"/>
        <s v="CUST3542"/>
        <s v="CUST7651"/>
        <s v="CUST2607"/>
        <s v="CUST6336"/>
        <s v="CUST1206"/>
        <s v="CUST1740"/>
        <s v="CUST3614"/>
        <s v="CUST7875"/>
        <s v="CUST4836"/>
        <s v="CUST8873"/>
        <s v="CUST6969"/>
        <s v="CUST5275"/>
        <s v="CUST1413"/>
        <s v="CUST8940"/>
        <s v="CUST2074"/>
        <s v="CUST9599"/>
        <s v="CUST8597"/>
        <s v="CUST4893"/>
        <s v="CUST8298"/>
        <s v="CUST5550"/>
        <s v="CUST7513"/>
        <s v="CUST5732"/>
        <s v="CUST4044"/>
        <s v="CUST2742"/>
        <s v="CUST1920"/>
        <s v="CUST4141"/>
        <s v="CUST9266"/>
        <s v="CUST8771"/>
        <s v="CUST6724"/>
        <s v="CUST1501"/>
        <s v="CUST7562"/>
        <s v="CUST6386"/>
        <s v="CUST1683"/>
        <s v="CUST6195"/>
        <s v="CUST8381"/>
        <s v="CUST5027"/>
        <s v="CUST7975"/>
        <s v="CUST7876"/>
        <s v="CUST1521"/>
        <s v="CUST1756"/>
        <s v="CUST4049"/>
        <s v="CUST7099"/>
        <s v="CUST2435"/>
        <s v="CUST3560"/>
        <s v="CUST4624"/>
        <s v="CUST7593"/>
        <s v="CUST1967"/>
        <s v="CUST2796"/>
        <s v="CUST6033"/>
        <s v="CUST8351"/>
        <s v="CUST5262"/>
        <s v="CUST9536"/>
        <s v="CUST3613"/>
        <s v="CUST8572"/>
        <s v="CUST4308"/>
        <s v="CUST9984"/>
        <s v="CUST8782"/>
        <s v="CUST3533"/>
        <s v="CUST1139"/>
        <s v="CUST5251"/>
        <s v="CUST3383"/>
        <s v="CUST9450"/>
        <s v="CUST2036"/>
        <s v="CUST3883"/>
        <s v="CUST6329"/>
        <s v="CUST9641"/>
        <s v="CUST2041"/>
        <s v="CUST6562"/>
        <s v="CUST7588"/>
        <s v="CUST7962"/>
        <s v="CUST8931"/>
        <s v="CUST9051"/>
        <s v="CUST4097"/>
        <s v="CUST9906"/>
        <s v="CUST9590"/>
        <s v="CUST9765"/>
        <s v="CUST5495"/>
        <s v="CUST9386"/>
        <s v="CUST5235"/>
        <s v="CUST9637"/>
        <s v="CUST3103"/>
        <s v="CUST9747"/>
        <s v="CUST2615"/>
        <s v="CUST5104"/>
        <s v="CUST2571"/>
        <s v="CUST6530"/>
        <s v="CUST3326"/>
        <s v="CUST5640"/>
        <s v="CUST6683"/>
        <s v="CUST2300"/>
        <s v="CUST7049"/>
        <s v="CUST1325"/>
        <s v="CUST3447"/>
        <s v="CUST5397"/>
        <s v="CUST6661"/>
        <s v="CUST9484"/>
        <s v="CUST3397"/>
        <s v="CUST2802"/>
        <s v="CUST7626"/>
        <s v="CUST3858"/>
        <s v="CUST6690"/>
        <s v="CUST3643"/>
        <s v="CUST7251"/>
        <s v="CUST3596"/>
        <s v="CUST7686"/>
        <s v="CUST9451"/>
        <s v="CUST6982"/>
        <s v="CUST2026"/>
        <s v="CUST3736"/>
        <s v="CUST2178"/>
        <s v="CUST1346"/>
        <s v="CUST1640"/>
        <s v="CUST3552"/>
        <s v="CUST1868"/>
        <s v="CUST1396"/>
        <s v="CUST7380"/>
        <s v="CUST6250"/>
        <s v="CUST5017"/>
        <s v="CUST5615"/>
        <s v="CUST7519"/>
        <s v="CUST2708"/>
        <s v="CUST7107"/>
        <s v="CUST5047"/>
        <s v="CUST2791"/>
        <s v="CUST8240"/>
        <s v="CUST7610"/>
        <s v="CUST6400"/>
        <s v="CUST2804"/>
        <s v="CUST7368"/>
        <s v="CUST4621"/>
        <s v="CUST9902"/>
        <s v="CUST6297"/>
        <s v="CUST4754"/>
        <s v="CUST5240"/>
        <s v="CUST2609"/>
        <s v="CUST8864"/>
        <s v="CUST8027"/>
        <s v="CUST4886"/>
        <s v="CUST8974"/>
        <s v="CUST5364"/>
        <s v="CUST3889"/>
        <s v="CUST2207"/>
        <s v="CUST6461"/>
        <s v="CUST6763"/>
        <s v="CUST8712"/>
        <s v="CUST7858"/>
        <s v="CUST6906"/>
        <s v="CUST9809"/>
        <s v="CUST5009"/>
        <s v="CUST9062"/>
        <s v="CUST1546"/>
        <s v="CUST6044"/>
        <s v="CUST7684"/>
        <s v="CUST7793"/>
        <s v="CUST7735"/>
        <s v="CUST2434"/>
        <s v="CUST1179"/>
        <s v="CUST8614"/>
        <s v="CUST4739"/>
        <s v="CUST8655"/>
        <s v="CUST1246"/>
        <s v="CUST1643"/>
        <s v="CUST8966"/>
        <s v="CUST1393"/>
        <s v="CUST3954"/>
        <s v="CUST7960"/>
        <s v="CUST2763"/>
        <s v="CUST3186"/>
        <s v="CUST4762"/>
        <s v="CUST3192"/>
        <s v="CUST3357"/>
        <s v="CUST8834"/>
        <s v="CUST6757"/>
        <s v="CUST9238"/>
        <s v="CUST1718"/>
        <s v="CUST5105"/>
        <s v="CUST4552"/>
        <s v="CUST6268"/>
        <s v="CUST8618"/>
        <s v="CUST4648"/>
        <s v="CUST2574"/>
        <s v="CUST7165"/>
        <s v="CUST1698"/>
        <s v="CUST5194"/>
        <s v="CUST2440"/>
        <s v="CUST7750"/>
        <s v="CUST6438"/>
        <s v="CUST1703"/>
        <s v="CUST8774"/>
        <s v="CUST2656"/>
        <s v="CUST4272"/>
        <s v="CUST2345"/>
        <s v="CUST8338"/>
        <s v="CUST7436"/>
        <s v="CUST1931"/>
        <s v="CUST4045"/>
        <s v="CUST9252"/>
        <s v="CUST2393"/>
        <s v="CUST7647"/>
        <s v="CUST5845"/>
        <s v="CUST5885"/>
        <s v="CUST5184"/>
        <s v="CUST7377"/>
        <s v="CUST6822"/>
        <s v="CUST1748"/>
        <s v="CUST5466"/>
        <s v="CUST1870"/>
        <s v="CUST4924"/>
        <s v="CUST7128"/>
        <s v="CUST6156"/>
        <s v="CUST8286"/>
        <s v="CUST1750"/>
        <s v="CUST2717"/>
        <s v="CUST8633"/>
        <s v="CUST3118"/>
        <s v="CUST6973"/>
        <s v="CUST5292"/>
        <s v="CUST9845"/>
        <s v="CUST5876"/>
        <s v="CUST1439"/>
        <s v="CUST3791"/>
        <s v="CUST9133"/>
        <s v="CUST5932"/>
        <s v="CUST2984"/>
        <s v="CUST6012"/>
        <s v="CUST1107"/>
        <s v="CUST8735"/>
        <s v="CUST4599"/>
        <s v="CUST3938"/>
        <s v="CUST1201"/>
        <s v="CUST6107"/>
        <s v="CUST3710"/>
        <s v="CUST5928"/>
        <s v="CUST9210"/>
        <s v="CUST5330"/>
        <s v="CUST1392"/>
        <s v="CUST4112"/>
        <s v="CUST8356"/>
        <s v="CUST1727"/>
        <s v="CUST1944"/>
        <s v="CUST7807"/>
        <s v="CUST1084"/>
        <s v="CUST9593"/>
        <s v="CUST6058"/>
        <s v="CUST8373"/>
        <s v="CUST7151"/>
        <s v="CUST1384"/>
        <s v="CUST4147"/>
        <s v="CUST7624"/>
        <s v="CUST6547"/>
        <s v="CUST5098"/>
        <s v="CUST5102"/>
        <s v="CUST7564"/>
        <s v="CUST3483"/>
        <s v="CUST7656"/>
        <s v="CUST7337"/>
        <s v="CUST6307"/>
        <s v="CUST3666"/>
        <s v="CUST3430"/>
        <s v="CUST1526"/>
        <s v="CUST7482"/>
        <s v="CUST7764"/>
        <s v="CUST7277"/>
        <s v="CUST5821"/>
        <s v="CUST7089"/>
        <s v="CUST1764"/>
        <s v="CUST9444"/>
        <s v="CUST6952"/>
        <s v="CUST1322"/>
        <s v="CUST5877"/>
        <s v="CUST6583"/>
        <s v="CUST8186"/>
        <s v="CUST7077"/>
        <s v="CUST5264"/>
        <s v="CUST9259"/>
        <s v="CUST1942"/>
        <s v="CUST7335"/>
        <s v="CUST4738"/>
        <s v="CUST3531"/>
        <s v="CUST5766"/>
        <s v="CUST5279"/>
        <s v="CUST8054"/>
        <s v="CUST7828"/>
        <s v="CUST9384"/>
        <s v="CUST5008"/>
        <s v="CUST8563"/>
        <s v="CUST8635"/>
        <s v="CUST4641"/>
        <s v="CUST5577"/>
        <s v="CUST8683"/>
        <s v="CUST2592"/>
        <s v="CUST8437"/>
        <s v="CUST5565"/>
        <s v="CUST6396"/>
        <s v="CUST5557"/>
        <s v="CUST4106"/>
        <s v="CUST6594"/>
        <s v="CUST4603"/>
        <s v="CUST9012"/>
        <s v="CUST3878"/>
        <s v="CUST4718"/>
        <s v="CUST2978"/>
        <s v="CUST9346"/>
        <s v="CUST9301"/>
        <s v="CUST8335"/>
        <s v="CUST8581"/>
        <s v="CUST2998"/>
        <s v="CUST7654"/>
        <s v="CUST2735"/>
        <s v="CUST9729"/>
        <s v="CUST9439"/>
        <s v="CUST9169"/>
        <s v="CUST9659"/>
        <s v="CUST4170"/>
        <s v="CUST9350"/>
        <s v="CUST6725"/>
        <s v="CUST2198"/>
        <s v="CUST2361"/>
        <s v="CUST1705"/>
        <s v="CUST1989"/>
        <s v="CUST6558"/>
        <s v="CUST3198"/>
        <s v="CUST4070"/>
        <s v="CUST3387"/>
        <s v="CUST9273"/>
        <s v="CUST6531"/>
        <s v="CUST4761"/>
        <s v="CUST6120"/>
        <s v="CUST8591"/>
        <s v="CUST7917"/>
        <s v="CUST1071"/>
        <s v="CUST4632"/>
        <s v="CUST8699"/>
        <s v="CUST8794"/>
        <s v="CUST9964"/>
        <s v="CUST2706"/>
        <s v="CUST1048"/>
        <s v="CUST5873"/>
        <s v="CUST3376"/>
        <s v="CUST6109"/>
        <s v="CUST1005"/>
        <s v="CUST2760"/>
        <s v="CUST8403"/>
        <s v="CUST8624"/>
        <s v="CUST5673"/>
        <s v="CUST8660"/>
        <s v="CUST8080"/>
        <s v="CUST8005"/>
        <s v="CUST3204"/>
        <s v="CUST7468"/>
        <s v="CUST9026"/>
        <s v="CUST4706"/>
        <s v="CUST3152"/>
        <s v="CUST5038"/>
        <s v="CUST5218"/>
        <s v="CUST7883"/>
        <s v="CUST4957"/>
        <s v="CUST8518"/>
        <s v="CUST3346"/>
        <s v="CUST1508"/>
        <s v="CUST7221"/>
        <s v="CUST2213"/>
        <s v="CUST4046"/>
        <s v="CUST6974"/>
        <s v="CUST3084"/>
        <s v="CUST3193"/>
        <s v="CUST5404"/>
        <s v="CUST6565"/>
        <s v="CUST1500"/>
        <s v="CUST1824"/>
        <s v="CUST1383"/>
        <s v="CUST7948"/>
        <s v="CUST7813"/>
        <s v="CUST8851"/>
        <s v="CUST4093"/>
        <s v="CUST3796"/>
        <s v="CUST2328"/>
        <s v="CUST1397"/>
        <s v="CUST5822"/>
        <s v="CUST5236"/>
        <s v="CUST7157"/>
        <s v="CUST5385"/>
        <s v="CUST2209"/>
        <s v="CUST7484"/>
        <s v="CUST6697"/>
        <s v="CUST6752"/>
        <s v="CUST6248"/>
        <s v="CUST6022"/>
        <s v="CUST5534"/>
        <s v="CUST4294"/>
        <s v="CUST9755"/>
        <s v="CUST4293"/>
        <s v="CUST3188"/>
        <s v="CUST8810"/>
        <s v="CUST2818"/>
        <s v="CUST1758"/>
        <s v="CUST8636"/>
        <s v="CUST3293"/>
        <s v="CUST1830"/>
        <s v="CUST3228"/>
        <s v="CUST1040"/>
        <s v="CUST7994"/>
        <s v="CUST3332"/>
        <s v="CUST3457"/>
        <s v="CUST1678"/>
        <s v="CUST8775"/>
        <s v="CUST3558"/>
        <s v="CUST4664"/>
        <s v="CUST9759"/>
        <s v="CUST1109"/>
        <s v="CUST1892"/>
        <s v="CUST1565"/>
        <s v="CUST1699"/>
        <s v="CUST5003"/>
        <s v="CUST9615"/>
        <s v="CUST7122"/>
        <s v="CUST5051"/>
        <s v="CUST9197"/>
        <s v="CUST8902"/>
        <s v="CUST2136"/>
        <s v="CUST1700"/>
        <s v="CUST6800"/>
        <s v="CUST4586"/>
        <s v="CUST8700"/>
        <s v="CUST7805"/>
        <s v="CUST9865"/>
        <s v="CUST3637"/>
        <s v="CUST9222"/>
        <s v="CUST4161"/>
        <s v="CUST7404"/>
        <s v="CUST4693"/>
        <s v="CUST2966"/>
        <s v="CUST6527"/>
        <s v="CUST6385"/>
        <s v="CUST6741"/>
        <s v="CUST6018"/>
        <s v="CUST9946"/>
        <s v="CUST5221"/>
        <s v="CUST1995"/>
        <s v="CUST8421"/>
        <s v="CUST8781"/>
        <s v="CUST8733"/>
        <s v="CUST6964"/>
        <s v="CUST1832"/>
        <s v="CUST4103"/>
        <s v="CUST5195"/>
        <s v="CUST8332"/>
        <s v="CUST7347"/>
        <s v="CUST2452"/>
        <s v="CUST5072"/>
        <s v="CUST2730"/>
        <s v="CUST3421"/>
        <s v="CUST9714"/>
        <s v="CUST5107"/>
        <s v="CUST7895"/>
        <s v="CUST7120"/>
        <s v="CUST7064"/>
        <s v="CUST8048"/>
        <s v="CUST6180"/>
        <s v="CUST9317"/>
        <s v="CUST4323"/>
        <s v="CUST8663"/>
        <s v="CUST2279"/>
        <s v="CUST6448"/>
        <s v="CUST3577"/>
        <s v="CUST1661"/>
        <s v="CUST3734"/>
        <s v="CUST6075"/>
        <s v="CUST1915"/>
        <s v="CUST8490"/>
        <s v="CUST7160"/>
        <s v="CUST2357"/>
        <s v="CUST9065"/>
        <s v="CUST9008"/>
        <s v="CUST5255"/>
        <s v="CUST4116"/>
        <s v="CUST2052"/>
        <s v="CUST2500"/>
        <s v="CUST7983"/>
        <s v="CUST2941"/>
        <s v="CUST7474"/>
        <s v="CUST9473"/>
        <s v="CUST2477"/>
        <s v="CUST9954"/>
        <s v="CUST3965"/>
        <s v="CUST3282"/>
        <s v="CUST4364"/>
        <s v="CUST3078"/>
        <s v="CUST3899"/>
        <s v="CUST8688"/>
        <s v="CUST8008"/>
        <s v="CUST4405"/>
        <s v="CUST7752"/>
        <s v="CUST1597"/>
        <s v="CUST8534"/>
        <s v="CUST9799"/>
        <s v="CUST3564"/>
        <s v="CUST6001"/>
        <s v="CUST2888"/>
        <s v="CUST9434"/>
        <s v="CUST3882"/>
        <s v="CUST6405"/>
        <s v="CUST2236"/>
        <s v="CUST1934"/>
        <s v="CUST1514"/>
        <s v="CUST8418"/>
        <s v="CUST6176"/>
        <s v="CUST6379"/>
        <s v="CUST4965"/>
        <s v="CUST4513"/>
        <s v="CUST3279"/>
        <s v="CUST8721"/>
        <s v="CUST7745"/>
        <s v="CUST6996"/>
        <s v="CUST8542"/>
        <s v="CUST2339"/>
        <s v="CUST5501"/>
        <s v="CUST7396"/>
        <s v="CUST1214"/>
        <s v="CUST7408"/>
        <s v="CUST8099"/>
        <s v="CUST2848"/>
        <s v="CUST1805"/>
        <s v="CUST5713"/>
        <s v="CUST5103"/>
        <s v="CUST4883"/>
        <s v="CUST9013"/>
        <s v="CUST3849"/>
        <s v="CUST9901"/>
        <s v="CUST5276"/>
        <s v="CUST1123"/>
        <s v="CUST8611"/>
        <s v="CUST6106"/>
        <s v="CUST6463"/>
        <s v="CUST5620"/>
        <s v="CUST8231"/>
        <s v="CUST9842"/>
        <s v="CUST6183"/>
        <s v="CUST6692"/>
        <s v="CUST1825"/>
        <s v="CUST4419"/>
        <s v="CUST5840"/>
        <s v="CUST2644"/>
        <s v="CUST4876"/>
        <s v="CUST9292"/>
        <s v="CUST5880"/>
        <s v="CUST1337"/>
        <s v="CUST1900"/>
        <s v="CUST9264"/>
        <s v="CUST5962"/>
        <s v="CUST1043"/>
        <s v="CUST4574"/>
        <s v="CUST8839"/>
        <s v="CUST2175"/>
        <s v="CUST9053"/>
        <s v="CUST4792"/>
        <s v="CUST2067"/>
        <s v="CUST9669"/>
        <s v="CUST3667"/>
        <s v="CUST2053"/>
        <s v="CUST2343"/>
        <s v="CUST7881"/>
        <s v="CUST2934"/>
        <s v="CUST2147"/>
        <s v="CUST5324"/>
        <s v="CUST6615"/>
        <s v="CUST1523"/>
        <s v="CUST9500"/>
        <s v="CUST2534"/>
        <s v="CUST2487"/>
        <s v="CUST5725"/>
        <s v="CUST7738"/>
        <s v="CUST5158"/>
        <s v="CUST4821"/>
        <s v="CUST6893"/>
        <s v="CUST3700"/>
        <s v="CUST3302"/>
        <s v="CUST7348"/>
        <s v="CUST8599"/>
        <s v="CUST5837"/>
        <s v="CUST7574"/>
        <s v="CUST4098"/>
        <s v="CUST7968"/>
        <s v="CUST9371"/>
        <s v="CUST8275"/>
        <s v="CUST7871"/>
        <s v="CUST6686"/>
        <s v="CUST1562"/>
        <s v="CUST1430"/>
        <s v="CUST4051"/>
        <s v="CUST2096"/>
        <s v="CUST2836"/>
        <s v="CUST1485"/>
        <s v="CUST9336"/>
        <s v="CUST4480"/>
        <s v="CUST7438"/>
        <s v="CUST1882"/>
        <s v="CUST5731"/>
        <s v="CUST9045"/>
        <s v="CUST6735"/>
        <s v="CUST5079"/>
        <s v="CUST4378"/>
        <s v="CUST7860"/>
        <s v="CUST1839"/>
        <s v="CUST5919"/>
        <s v="CUST2004"/>
        <s v="CUST6543"/>
        <s v="CUST9365"/>
        <s v="CUST6227"/>
        <s v="CUST9837"/>
        <s v="CUST8194"/>
        <s v="CUST2599"/>
        <s v="CUST3624"/>
        <s v="CUST5478"/>
        <s v="CUST2486"/>
        <s v="CUST9454"/>
        <s v="CUST4733"/>
        <s v="CUST1524"/>
        <s v="CUST7921"/>
        <s v="CUST8617"/>
        <s v="CUST6189"/>
        <s v="CUST6373"/>
        <s v="CUST3175"/>
        <s v="CUST9367"/>
        <s v="CUST8191"/>
        <s v="CUST2961"/>
        <s v="CUST5421"/>
        <s v="CUST2210"/>
        <s v="CUST1520"/>
        <s v="CUST5018"/>
        <s v="CUST9497"/>
        <s v="CUST1517"/>
        <s v="CUST5653"/>
        <s v="CUST3884"/>
        <s v="CUST2462"/>
        <s v="CUST9663"/>
        <s v="CUST8292"/>
        <s v="CUST4961"/>
        <s v="CUST6479"/>
        <s v="CUST3309"/>
        <s v="CUST6614"/>
        <s v="CUST4988"/>
        <s v="CUST8548"/>
        <s v="CUST2272"/>
        <s v="CUST5898"/>
        <s v="CUST7631"/>
        <s v="CUST1889"/>
        <s v="CUST5133"/>
        <s v="CUST2278"/>
        <s v="CUST9392"/>
        <s v="CUST8295"/>
        <s v="CUST2418"/>
        <s v="CUST7458"/>
        <s v="CUST2039"/>
        <s v="CUST9684"/>
        <s v="CUST7339"/>
        <s v="CUST8824"/>
        <s v="CUST6994"/>
        <s v="CUST8802"/>
        <s v="CUST9393"/>
        <s v="CUST9483"/>
        <s v="CUST6095"/>
        <s v="CUST3251"/>
        <s v="CUST7555"/>
        <s v="CUST5788"/>
        <s v="CUST2056"/>
        <s v="CUST3057"/>
        <s v="CUST6475"/>
        <s v="CUST3673"/>
        <s v="CUST8977"/>
        <s v="CUST8102"/>
        <s v="CUST3761"/>
        <s v="CUST9431"/>
        <s v="CUST3434"/>
        <s v="CUST8368"/>
        <s v="CUST4569"/>
        <s v="CUST1073"/>
        <s v="CUST5462"/>
        <s v="CUST4329"/>
        <s v="CUST2162"/>
        <s v="CUST8235"/>
        <s v="CUST5193"/>
        <s v="CUST4288"/>
        <s v="CUST9308"/>
        <s v="CUST7517"/>
        <s v="CUST3631"/>
        <s v="CUST6966"/>
        <s v="CUST7496"/>
        <s v="CUST6319"/>
        <s v="CUST1312"/>
        <s v="CUST2516"/>
        <s v="CUST4770"/>
        <s v="CUST1330"/>
        <s v="CUST2104"/>
        <s v="CUST7387"/>
        <s v="CUST8441"/>
        <s v="CUST2529"/>
        <s v="CUST5373"/>
        <s v="CUST4406"/>
        <s v="CUST6688"/>
        <s v="CUST4794"/>
        <s v="CUST5637"/>
        <s v="CUST7102"/>
        <s v="CUST9315"/>
        <s v="CUST4468"/>
        <s v="CUST2632"/>
        <s v="CUST5306"/>
        <s v="CUST2631"/>
        <s v="CUST1822"/>
        <s v="CUST5450"/>
        <s v="CUST5816"/>
        <s v="CUST6778"/>
        <s v="CUST7680"/>
        <s v="CUST4877"/>
        <s v="CUST9828"/>
        <s v="CUST1930"/>
        <s v="CUST6021"/>
        <s v="CUST2048"/>
        <s v="CUST3108"/>
        <s v="CUST5319"/>
        <s v="CUST3371"/>
        <s v="CUST7461"/>
        <s v="CUST8331"/>
        <s v="CUST2218"/>
        <s v="CUST3890"/>
        <s v="CUST1496"/>
        <s v="CUST8586"/>
        <s v="CUST3307"/>
        <s v="CUST4300"/>
        <s v="CUST2497"/>
        <s v="CUST9737"/>
        <s v="CUST1985"/>
        <s v="CUST1087"/>
        <s v="CUST5682"/>
        <s v="CUST6878"/>
        <s v="CUST2288"/>
        <s v="CUST8740"/>
        <s v="CUST8969"/>
        <s v="CUST9836"/>
        <s v="CUST4483"/>
        <s v="CUST2867"/>
        <s v="CUST7162"/>
        <s v="CUST5132"/>
        <s v="CUST5737"/>
        <s v="CUST7080"/>
        <s v="CUST3915"/>
        <s v="CUST9329"/>
        <s v="CUST8467"/>
        <s v="CUST3651"/>
        <s v="CUST4259"/>
        <s v="CUST7669"/>
        <s v="CUST8768"/>
        <s v="CUST2667"/>
        <s v="CUST5786"/>
        <s v="CUST4041"/>
        <s v="CUST5862"/>
        <s v="CUST4930"/>
        <s v="CUST4796"/>
        <s v="CUST9398"/>
        <s v="CUST3248"/>
        <s v="CUST1529"/>
        <s v="CUST2468"/>
        <s v="CUST8546"/>
        <s v="CUST4174"/>
        <s v="CUST4413"/>
        <s v="CUST4858"/>
        <s v="CUST8553"/>
        <s v="CUST3865"/>
        <s v="CUST6200"/>
        <s v="CUST5739"/>
        <s v="CUST2709"/>
        <s v="CUST6045"/>
        <s v="CUST1489"/>
        <s v="CUST5271"/>
        <s v="CUST5006"/>
        <s v="CUST9571"/>
        <s v="CUST1695"/>
        <s v="CUST8079"/>
        <s v="CUST7878"/>
        <s v="CUST1572"/>
        <s v="CUST2729"/>
        <s v="CUST2242"/>
        <s v="CUST4668"/>
        <s v="CUST3495"/>
        <s v="CUST7778"/>
        <s v="CUST2685"/>
        <s v="CUST4623"/>
        <s v="CUST9808"/>
        <s v="CUST5233"/>
        <s v="CUST6830"/>
        <s v="CUST7211"/>
        <s v="CUST5874"/>
        <s v="CUST3218"/>
        <s v="CUST2423"/>
        <s v="CUST5327"/>
        <s v="CUST6931"/>
        <s v="CUST1717"/>
        <s v="CUST4257"/>
        <s v="CUST4840"/>
        <s v="CUST6260"/>
        <s v="CUST8420"/>
        <s v="CUST8799"/>
        <s v="CUST1904"/>
        <s v="CUST5844"/>
        <s v="CUST3626"/>
        <s v="CUST1490"/>
        <s v="CUST2886"/>
        <s v="CUST9009"/>
        <s v="CUST2363"/>
        <s v="CUST1993"/>
        <s v="CUST4128"/>
        <s v="CUST1149"/>
        <s v="CUST6415"/>
        <s v="CUST2969"/>
        <s v="CUST5315"/>
        <s v="CUST3981"/>
        <s v="CUST8432"/>
        <s v="CUST4681"/>
        <s v="CUST5729"/>
        <s v="CUST2111"/>
        <s v="CUST3461"/>
        <s v="CUST1367"/>
        <s v="CUST6228"/>
        <s v="CUST8908"/>
        <s v="CUST2008"/>
        <s v="CUST5535"/>
        <s v="CUST6076"/>
        <s v="CUST5355"/>
        <s v="CUST3663"/>
        <s v="CUST2479"/>
        <s v="CUST8430"/>
        <s v="CUST4635"/>
        <s v="CUST1775"/>
        <s v="CUST4212"/>
        <s v="CUST7800"/>
        <s v="CUST7336"/>
        <s v="CUST7276"/>
        <s v="CUST6537"/>
        <s v="CUST2299"/>
        <s v="CUST9280"/>
        <s v="CUST1611"/>
        <s v="CUST7098"/>
        <s v="CUST8678"/>
        <s v="CUST2289"/>
        <s v="CUST6694"/>
        <s v="CUST5228"/>
        <s v="CUST4084"/>
        <s v="CUST3124"/>
        <s v="CUST7998"/>
        <s v="CUST1454"/>
        <s v="CUST9893"/>
        <s v="CUST5751"/>
        <s v="CUST8426"/>
        <s v="CUST2128"/>
        <s v="CUST3541"/>
        <s v="CUST4003"/>
        <s v="CUST9123"/>
        <s v="CUST3140"/>
        <s v="CUST2865"/>
        <s v="CUST8159"/>
        <s v="CUST2614"/>
        <s v="CUST2618"/>
        <s v="CUST1935"/>
        <s v="CUST3656"/>
        <s v="CUST3851"/>
        <s v="CUST4980"/>
        <s v="CUST8628"/>
        <s v="CUST7662"/>
        <s v="CUST9564"/>
        <s v="CUST2177"/>
        <s v="CUST9435"/>
        <s v="CUST1274"/>
        <s v="CUST6184"/>
        <s v="CUST9949"/>
        <s v="CUST4490"/>
        <s v="CUST3396"/>
        <s v="CUST6674"/>
        <s v="CUST8654"/>
        <s v="CUST2593"/>
        <s v="CUST1905"/>
        <s v="CUST9911"/>
        <s v="CUST9579"/>
        <s v="CUST9245"/>
        <s v="CUST6867"/>
        <s v="CUST8393"/>
        <s v="CUST2606"/>
        <s v="CUST7374"/>
        <s v="CUST9692"/>
        <s v="CUST3372"/>
        <s v="CUST1189"/>
        <s v="CUST7115"/>
        <s v="CUST4786"/>
        <s v="CUST5214"/>
        <s v="CUST7114"/>
        <s v="CUST3698"/>
        <s v="CUST6522"/>
        <s v="CUST8272"/>
        <s v="CUST6191"/>
        <s v="CUST6116"/>
        <s v="CUST1657"/>
        <s v="CUST3905"/>
        <s v="CUST7736"/>
        <s v="CUST4570"/>
        <s v="CUST8736"/>
        <s v="CUST9164"/>
        <s v="CUST6357"/>
        <s v="CUST2947"/>
        <s v="CUST3146"/>
        <s v="CUST2696"/>
        <s v="CUST4682"/>
        <s v="CUST8415"/>
        <s v="CUST1624"/>
        <s v="CUST3602"/>
        <s v="CUST1119"/>
        <s v="CUST1646"/>
        <s v="CUST8105"/>
        <s v="CUST3313"/>
        <s v="CUST5791"/>
        <s v="CUST3130"/>
        <s v="CUST8072"/>
        <s v="CUST2619"/>
        <s v="CUST4904"/>
        <s v="CUST9378"/>
        <s v="CUST8169"/>
        <s v="CUST7659"/>
        <s v="CUST2374"/>
        <s v="CUST4549"/>
        <s v="CUST9676"/>
        <s v="CUST6781"/>
        <s v="CUST9823"/>
        <s v="CUST7226"/>
        <s v="CUST4651"/>
        <s v="CUST1405"/>
        <s v="CUST5857"/>
        <s v="CUST7358"/>
        <s v="CUST7746"/>
        <s v="CUST1779"/>
        <s v="CUST8364"/>
        <s v="CUST2149"/>
        <s v="CUST8695"/>
        <s v="CUST8010"/>
        <s v="CUST6089"/>
        <s v="CUST7638"/>
        <s v="CUST3453"/>
        <s v="CUST4531"/>
        <s v="CUST5599"/>
        <s v="CUST5439"/>
        <s v="CUST7440"/>
        <s v="CUST9705"/>
        <s v="CUST4802"/>
        <s v="CUST9529"/>
        <s v="CUST5942"/>
        <s v="CUST4165"/>
        <s v="CUST4427"/>
        <s v="CUST2581"/>
        <s v="CUST6334"/>
        <s v="CUST2225"/>
        <s v="CUST8780"/>
        <s v="CUST8554"/>
        <s v="CUST4438"/>
        <s v="CUST3598"/>
        <s v="CUST7268"/>
        <s v="CUST7953"/>
        <s v="CUST3487"/>
        <s v="CUST1580"/>
        <s v="CUST6249"/>
        <s v="CUST7717"/>
        <s v="CUST2882"/>
        <s v="CUST8684"/>
        <s v="CUST8109"/>
        <s v="CUST2956"/>
        <s v="CUST6797"/>
        <s v="CUST7652"/>
        <s v="CUST2993"/>
        <s v="CUST3356"/>
        <s v="CUST7707"/>
        <s v="CUST9177"/>
        <s v="CUST5548"/>
        <s v="CUST5167"/>
        <s v="CUST3041"/>
        <s v="CUST6847"/>
        <s v="CUST4890"/>
        <s v="CUST2596"/>
        <s v="CUST9425"/>
        <s v="CUST5308"/>
        <s v="CUST8841"/>
        <s v="CUST9936"/>
        <s v="CUST9313"/>
        <s v="CUST5205"/>
        <s v="CUST7149"/>
        <s v="CUST5092"/>
        <s v="CUST7919"/>
        <s v="CUST9117"/>
        <s v="CUST3011"/>
        <s v="CUST2839"/>
        <s v="CUST4518"/>
        <s v="CUST9744"/>
        <s v="CUST3992"/>
        <s v="CUST1427"/>
        <s v="CUST3764"/>
        <s v="CUST7569"/>
        <s v="CUST7912"/>
        <s v="CUST5411"/>
        <s v="CUST8647"/>
        <s v="CUST3492"/>
        <s v="CUST5204"/>
        <s v="CUST3379"/>
        <s v="CUST4081"/>
        <s v="CUST8014"/>
        <s v="CUST9319"/>
        <s v="CUST2356"/>
        <s v="CUST4564"/>
        <s v="CUST1481"/>
        <s v="CUST7168"/>
        <s v="CUST7227"/>
        <s v="CUST1615"/>
        <s v="CUST9650"/>
        <s v="CUST5493"/>
        <s v="CUST7269"/>
        <s v="CUST2554"/>
        <s v="CUST1229"/>
        <s v="CUST3969"/>
        <s v="CUST6784"/>
        <s v="CUST9162"/>
        <s v="CUST1992"/>
        <s v="CUST3999"/>
        <s v="CUST8927"/>
        <s v="CUST1579"/>
        <s v="CUST4559"/>
        <s v="CUST7903"/>
        <s v="CUST2021"/>
        <s v="CUST5597"/>
        <s v="CUST4973"/>
        <s v="CUST3306"/>
        <s v="CUST7303"/>
        <s v="CUST2805"/>
        <s v="CUST8855"/>
        <s v="CUST2520"/>
        <s v="CUST1533"/>
        <s v="CUST5696"/>
        <s v="CUST7214"/>
        <s v="CUST2443"/>
        <s v="CUST7643"/>
        <s v="CUST8405"/>
        <s v="CUST9654"/>
        <s v="CUST4203"/>
        <s v="CUST6581"/>
        <s v="CUST3817"/>
        <s v="CUST7280"/>
        <s v="CUST7193"/>
        <s v="CUST1512"/>
        <s v="CUST5558"/>
        <s v="CUST1050"/>
        <s v="CUST8346"/>
        <s v="CUST2276"/>
        <s v="CUST6096"/>
        <s v="CUST9909"/>
        <s v="CUST2968"/>
        <s v="CUST3545"/>
        <s v="CUST8744"/>
        <s v="CUST5594"/>
        <s v="CUST5698"/>
        <s v="CUST6738"/>
        <s v="CUST6645"/>
        <s v="CUST5378"/>
        <s v="CUST3841"/>
        <s v="CUST5024"/>
        <s v="CUST9951"/>
        <s v="CUST2197"/>
        <s v="CUST1519"/>
        <s v="CUST3377"/>
        <s v="CUST9178"/>
        <s v="CUST9206"/>
        <s v="CUST5253"/>
        <s v="CUST1059"/>
        <s v="CUST4376"/>
        <s v="CUST9671"/>
        <s v="CUST6233"/>
        <s v="CUST9887"/>
        <s v="CUST7664"/>
        <s v="CUST7500"/>
        <s v="CUST9569"/>
        <s v="CUST4173"/>
        <s v="CUST4746"/>
        <s v="CUST4817"/>
        <s v="CUST6865"/>
        <s v="CUST4934"/>
        <s v="CUST3916"/>
        <s v="CUST8691"/>
        <s v="CUST1943"/>
        <s v="CUST4885"/>
        <s v="CUST4678"/>
        <s v="CUST6054"/>
        <s v="CUST9566"/>
        <s v="CUST8881"/>
        <s v="CUST2982"/>
        <s v="CUST2637"/>
        <s v="CUST5031"/>
        <s v="CUST8484"/>
        <s v="CUST3433"/>
        <s v="CUST3339"/>
        <s v="CUST8223"/>
        <s v="CUST9708"/>
        <s v="CUST2664"/>
        <s v="CUST3499"/>
        <s v="CUST5907"/>
        <s v="CUST6588"/>
        <s v="CUST2318"/>
        <s v="CUST4184"/>
        <s v="CUST1077"/>
        <s v="CUST6417"/>
        <s v="CUST6587"/>
        <s v="CUST9437"/>
        <s v="CUST6263"/>
        <s v="CUST6753"/>
        <s v="CUST5530"/>
        <s v="CUST6288"/>
        <s v="CUST1256"/>
        <s v="CUST1320"/>
        <s v="CUST3002"/>
        <s v="CUST4393"/>
        <s v="CUST9433"/>
        <s v="CUST3523"/>
        <s v="CUST9337"/>
        <s v="CUST4159"/>
        <s v="CUST4469"/>
        <s v="CUST6980"/>
        <s v="CUST5367"/>
        <s v="CUST8570"/>
        <s v="CUST3323"/>
        <s v="CUST8241"/>
        <s v="CUST3068"/>
        <s v="CUST4248"/>
        <s v="CUST5841"/>
        <s v="CUST7078"/>
        <s v="CUST5945"/>
        <s v="CUST5838"/>
        <s v="CUST1292"/>
        <s v="CUST6809"/>
        <s v="CUST4043"/>
        <s v="CUST3753"/>
        <s v="CUST1741"/>
        <s v="CUST6070"/>
        <s v="CUST1000"/>
        <s v="CUST4874"/>
        <s v="CUST2824"/>
        <s v="CUST3886"/>
        <s v="CUST9022"/>
        <s v="CUST3864"/>
        <s v="CUST5667"/>
        <s v="CUST4999"/>
        <s v="CUST3444"/>
        <s v="CUST2186"/>
        <s v="CUST6143"/>
        <s v="CUST5541"/>
        <s v="CUST3925"/>
        <s v="CUST2249"/>
        <s v="CUST8047"/>
        <s v="CUST1400"/>
        <s v="CUST3154"/>
        <s v="CUST7442"/>
        <s v="CUST2117"/>
        <s v="CUST3515"/>
        <s v="CUST1972"/>
        <s v="CUST8595"/>
        <s v="CUST9417"/>
        <s v="CUST2034"/>
        <s v="CUST8801"/>
        <s v="CUST1790"/>
        <s v="CUST6521"/>
        <s v="CUST6554"/>
        <s v="CUST6168"/>
        <s v="CUST6523"/>
        <s v="CUST4029"/>
        <s v="CUST8575"/>
        <s v="CUST7129"/>
        <s v="CUST8784"/>
        <s v="CUST7119"/>
        <s v="CUST1714"/>
        <s v="CUST1564"/>
        <s v="CUST7446"/>
        <s v="CUST2997"/>
        <s v="CUST3788"/>
        <s v="CUST8479"/>
        <s v="CUST5994"/>
        <s v="CUST6954"/>
        <s v="CUST2550"/>
        <s v="CUST3984"/>
        <s v="CUST8101"/>
        <s v="CUST4665"/>
        <s v="CUST6963"/>
        <s v="CUST5116"/>
        <s v="CUST5959"/>
        <s v="CUST9282"/>
        <s v="CUST1471"/>
        <s v="CUST2379"/>
        <s v="CUST8329"/>
        <s v="CUST4788"/>
        <s v="CUST3100"/>
        <s v="CUST9394"/>
        <s v="CUST6119"/>
        <s v="CUST6467"/>
        <s v="CUST4634"/>
        <s v="CUST3075"/>
        <s v="CUST5268"/>
        <s v="CUST1142"/>
        <s v="CUST7754"/>
        <s v="CUST9760"/>
        <s v="CUST3062"/>
        <s v="CUST8207"/>
        <s v="CUST3491"/>
        <s v="CUST5569"/>
        <s v="CUST7831"/>
        <s v="CUST9458"/>
        <s v="CUST3691"/>
        <s v="CUST4432"/>
        <s v="CUST1347"/>
        <s v="CUST3253"/>
        <s v="CUST8133"/>
        <s v="CUST8379"/>
        <s v="CUST4027"/>
        <s v="CUST4835"/>
        <s v="CUST1205"/>
        <s v="CUST9306"/>
        <s v="CUST3854"/>
        <s v="CUST9223"/>
        <s v="CUST6836"/>
        <s v="CUST4134"/>
        <s v="CUST2032"/>
        <s v="CUST3512"/>
        <s v="CUST3964"/>
        <s v="CUST5677"/>
        <s v="CUST7812"/>
        <s v="CUST2174"/>
        <s v="CUST7184"/>
        <s v="CUST7773"/>
        <s v="CUST8928"/>
        <s v="CUST9227"/>
        <s v="CUST1418"/>
        <s v="CUST6278"/>
        <s v="CUST5568"/>
        <s v="CUST8954"/>
        <s v="CUST9463"/>
        <s v="CUST1375"/>
        <s v="CUST4502"/>
        <s v="CUST3973"/>
        <s v="CUST7019"/>
        <s v="CUST4902"/>
        <s v="CUST4816"/>
        <s v="CUST6590"/>
        <s v="CUST9060"/>
        <s v="CUST7836"/>
        <s v="CUST5836"/>
        <s v="CUST1113"/>
        <s v="CUST6038"/>
        <s v="CUST9862"/>
        <s v="CUST9465"/>
        <s v="CUST4784"/>
        <s v="CUST8326"/>
        <s v="CUST4130"/>
        <s v="CUST9749"/>
        <s v="CUST9028"/>
        <s v="CUST5010"/>
        <s v="CUST4604"/>
        <s v="CUST5903"/>
        <s v="CUST8535"/>
        <s v="CUST2271"/>
        <s v="CUST4439"/>
        <s v="CUST9312"/>
        <s v="CUST9568"/>
        <s v="CUST6561"/>
        <s v="CUST2674"/>
        <s v="CUST7178"/>
        <s v="CUST5749"/>
        <s v="CUST5114"/>
        <s v="CUST5509"/>
        <s v="CUST8811"/>
        <s v="CUST5882"/>
        <s v="CUST1753"/>
        <s v="CUST2904"/>
        <s v="CUST7870"/>
        <s v="CUST3765"/>
        <s v="CUST1535"/>
        <s v="CUST9721"/>
        <s v="CUST5730"/>
        <s v="CUST1888"/>
        <s v="CUST9258"/>
        <s v="CUST8090"/>
        <s v="CUST3819"/>
        <s v="CUST4144"/>
        <s v="CUST7170"/>
        <s v="CUST5727"/>
        <s v="CUST6302"/>
        <s v="CUST1577"/>
        <s v="CUST7816"/>
        <s v="CUST1150"/>
        <s v="CUST9277"/>
        <s v="CUST4760"/>
        <s v="CUST5734"/>
        <s v="CUST7749"/>
        <s v="CUST1245"/>
        <s v="CUST5826"/>
        <s v="CUST4878"/>
        <s v="CUST4935"/>
        <s v="CUST9424"/>
        <s v="CUST9134"/>
        <s v="CUST7637"/>
        <s v="CUST7309"/>
        <s v="CUST2912"/>
        <s v="CUST7399"/>
        <s v="CUST3048"/>
        <s v="CUST1721"/>
        <s v="CUST8835"/>
        <s v="CUST6214"/>
        <s v="CUST8029"/>
        <s v="CUST7328"/>
        <s v="CUST9633"/>
        <s v="CUST7092"/>
        <s v="CUST3300"/>
        <s v="CUST5678"/>
        <s v="CUST9787"/>
        <s v="CUST8258"/>
        <s v="CUST7567"/>
        <s v="CUST9003"/>
        <s v="CUST1469"/>
        <s v="CUST7416"/>
        <s v="CUST3321"/>
        <s v="CUST4911"/>
        <s v="CUST6639"/>
        <s v="CUST4611"/>
        <s v="CUST5310"/>
        <s v="CUST3410"/>
        <s v="CUST2126"/>
        <s v="CUST5372"/>
        <s v="CUST8143"/>
        <s v="CUST8786"/>
        <s v="CUST7246"/>
        <s v="CUST3352"/>
        <s v="CUST3513"/>
        <s v="CUST3680"/>
        <s v="CUST9813"/>
        <s v="CUST4121"/>
        <s v="CUST1067"/>
        <s v="CUST2028"/>
        <s v="CUST8238"/>
        <s v="CUST5935"/>
        <s v="CUST5511"/>
        <s v="CUST4824"/>
        <s v="CUST2583"/>
        <s v="CUST9352"/>
        <s v="CUST1162"/>
        <s v="CUST2743"/>
        <s v="CUST2364"/>
        <s v="CUST5573"/>
        <s v="CUST1612"/>
        <s v="CUST7423"/>
        <s v="CUST9585"/>
        <s v="CUST9354"/>
        <s v="CUST1369"/>
        <s v="CUST3366"/>
        <s v="CUST2037"/>
        <s v="CUST3763"/>
        <s v="CUST7329"/>
        <s v="CUST1954"/>
        <s v="CUST9080"/>
        <s v="CUST4220"/>
        <s v="CUST6203"/>
        <s v="CUST8760"/>
        <s v="CUST9111"/>
        <s v="CUST1880"/>
        <s v="CUST7274"/>
        <s v="CUST2691"/>
        <s v="CUST2908"/>
        <s v="CUST4394"/>
        <s v="CUST7273"/>
        <s v="CUST5956"/>
        <s v="CUST1368"/>
        <s v="CUST9502"/>
        <s v="CUST9318"/>
        <s v="CUST3582"/>
        <s v="CUST2331"/>
        <s v="CUST1492"/>
        <s v="CUST2811"/>
        <s v="CUST7714"/>
        <s v="CUST6256"/>
        <s v="CUST3681"/>
        <s v="CUST8854"/>
        <s v="CUST4230"/>
        <s v="CUST3551"/>
        <s v="CUST8789"/>
        <s v="CUST4772"/>
        <s v="CUST8301"/>
        <s v="CUST9188"/>
        <s v="CUST3856"/>
        <s v="CUST3163"/>
        <s v="CUST5827"/>
        <s v="CUST1819"/>
        <s v="CUST1851"/>
        <s v="CUST4367"/>
        <s v="CUST7150"/>
        <s v="CUST1158"/>
        <s v="CUST5533"/>
        <s v="CUST6726"/>
        <s v="CUST9476"/>
        <s v="CUST4366"/>
        <s v="CUST2145"/>
        <s v="CUST4528"/>
        <s v="CUST5097"/>
        <s v="CUST5621"/>
        <s v="CUST5883"/>
        <s v="CUST4976"/>
        <s v="CUST9914"/>
        <s v="CUST1269"/>
        <s v="CUST2992"/>
        <s v="CUST5146"/>
        <s v="CUST7314"/>
        <s v="CUST4533"/>
        <s v="CUST9788"/>
        <s v="CUST9660"/>
        <s v="CUST5804"/>
        <s v="CUST7287"/>
        <s v="CUST7600"/>
        <s v="CUST1655"/>
        <s v="CUST8161"/>
        <s v="CUST3913"/>
        <s v="CUST9404"/>
        <s v="CUST7262"/>
        <s v="CUST3481"/>
        <s v="CUST7252"/>
        <s v="CUST9601"/>
        <s v="CUST8918"/>
        <s v="CUST2306"/>
        <s v="CUST6794"/>
        <s v="CUST2595"/>
        <s v="CUST9121"/>
        <s v="CUST6068"/>
        <s v="CUST8269"/>
        <s v="CUST3741"/>
        <s v="CUST3233"/>
        <s v="CUST4401"/>
        <s v="CUST9598"/>
        <s v="CUST8500"/>
        <s v="CUST7790"/>
        <s v="CUST8861"/>
        <s v="CUST4319"/>
        <s v="CUST6839"/>
        <s v="CUST6920"/>
        <s v="CUST8130"/>
        <s v="CUST4819"/>
        <s v="CUST2719"/>
        <s v="CUST1473"/>
        <s v="CUST1997"/>
        <s v="CUST3648"/>
        <s v="CUST1261"/>
        <s v="CUST7573"/>
        <s v="CUST3451"/>
        <s v="CUST1016"/>
        <s v="CUST2100"/>
        <s v="CUST3468"/>
        <s v="CUST1406"/>
        <s v="CUST7634"/>
        <s v="CUST6517"/>
        <s v="CUST3726"/>
        <s v="CUST2466"/>
        <s v="CUST9920"/>
        <s v="CUST8463"/>
        <s v="CUST7748"/>
        <s v="CUST9194"/>
        <s v="CUST4684"/>
        <s v="CUST9094"/>
        <s v="CUST3802"/>
        <s v="CUST4925"/>
        <s v="CUST4020"/>
        <s v="CUST8469"/>
        <s v="CUST9248"/>
        <s v="CUST6842"/>
        <s v="CUST4452"/>
        <s v="CUST3729"/>
        <s v="CUST3649"/>
        <s v="CUST5152"/>
        <s v="CUST8482"/>
        <s v="CUST2826"/>
        <s v="CUST6749"/>
        <s v="CUST4918"/>
        <s v="CUST8073"/>
        <s v="CUST7963"/>
        <s v="CUST5045"/>
        <s v="CUST2159"/>
        <s v="CUST1260"/>
        <s v="CUST3053"/>
        <s v="CUST7547"/>
        <s v="CUST2881"/>
        <s v="CUST8164"/>
        <s v="CUST3897"/>
        <s v="CUST7988"/>
        <s v="CUST8199"/>
        <s v="CUST3762"/>
        <s v="CUST8458"/>
        <s v="CUST9846"/>
        <s v="CUST4810"/>
        <s v="CUST9789"/>
        <s v="CUST7663"/>
        <s v="CUST3412"/>
        <s v="CUST8414"/>
        <s v="CUST7829"/>
        <s v="CUST7511"/>
        <s v="CUST5078"/>
        <s v="CUST9897"/>
        <s v="CUST9187"/>
        <s v="CUST4906"/>
        <s v="CUST4584"/>
        <s v="CUST3428"/>
        <s v="CUST9560"/>
        <s v="CUST6345"/>
        <s v="CUST6908"/>
        <s v="CUST9592"/>
        <s v="CUST7826"/>
        <s v="CUST4956"/>
        <s v="CUST1096"/>
        <s v="CUST9910"/>
        <s v="CUST3418"/>
        <s v="CUST8725"/>
        <s v="CUST7342"/>
        <s v="CUST8359"/>
        <s v="CUST6378"/>
        <s v="CUST3975"/>
        <s v="CUST8234"/>
        <s v="CUST1711"/>
        <s v="CUST3360"/>
        <s v="CUST9176"/>
        <s v="CUST6277"/>
        <s v="CUST8264"/>
        <s v="CUST9880"/>
        <s v="CUST9156"/>
        <s v="CUST7501"/>
        <s v="CUST9279"/>
        <s v="CUST5332"/>
        <s v="CUST7278"/>
        <s v="CUST2108"/>
        <s v="CUST9833"/>
        <s v="CUST4059"/>
        <s v="CUST9034"/>
        <s v="CUST7498"/>
        <s v="CUST4351"/>
        <s v="CUST8512"/>
        <s v="CUST3687"/>
        <s v="CUST1415"/>
        <s v="CUST1331"/>
        <s v="CUST5764"/>
        <s v="CUST4855"/>
        <s v="CUST9696"/>
        <s v="CUST7796"/>
        <s v="CUST9296"/>
        <s v="CUST7190"/>
        <s v="CUST8184"/>
        <s v="CUST2163"/>
        <s v="CUST1768"/>
        <s v="CUST3747"/>
        <s v="CUST5609"/>
        <s v="CUST6215"/>
        <s v="CUST1578"/>
        <s v="CUST4929"/>
        <s v="CUST4975"/>
        <s v="CUST5468"/>
        <s v="CUST7809"/>
        <s v="CUST5348"/>
        <s v="CUST2315"/>
        <s v="CUST6859"/>
        <s v="CUST9791"/>
        <s v="CUST5412"/>
        <s v="CUST8561"/>
        <s v="CUST2296"/>
        <s v="CUST4888"/>
        <s v="CUST4828"/>
        <s v="CUST9753"/>
        <s v="CUST4186"/>
        <s v="CUST1554"/>
        <s v="CUST3907"/>
        <s v="CUST9766"/>
        <s v="CUST2290"/>
        <s v="CUST9293"/>
        <s v="CUST8262"/>
        <s v="CUST6298"/>
        <s v="CUST3269"/>
        <s v="CUST1013"/>
        <s v="CUST6299"/>
        <s v="CUST5287"/>
        <s v="CUST7326"/>
        <s v="CUST2432"/>
        <s v="CUST4035"/>
        <s v="CUST5510"/>
        <s v="CUST3609"/>
        <s v="CUST8046"/>
        <s v="CUST7720"/>
        <s v="CUST4789"/>
        <s v="CUST4383"/>
        <s v="CUST3947"/>
        <s v="CUST6802"/>
        <s v="CUST2286"/>
        <s v="CUST9119"/>
        <s v="CUST4631"/>
        <s v="CUST1614"/>
        <s v="CUST2810"/>
        <s v="CUST5525"/>
        <s v="CUST3807"/>
        <s v="CUST4201"/>
        <s v="CUST8336"/>
        <s v="CUST7174"/>
        <s v="CUST4286"/>
        <s v="CUST4196"/>
        <s v="CUST4579"/>
        <s v="CUST8818"/>
        <s v="CUST7898"/>
        <s v="CUST2232"/>
        <s v="CUST2536"/>
        <s v="CUST7957"/>
        <s v="CUST9491"/>
        <s v="CUST3826"/>
        <s v="CUST7376"/>
        <s v="CUST3367"/>
        <s v="CUST1958"/>
        <s v="CUST1258"/>
        <s v="CUST8787"/>
        <s v="CUST9189"/>
        <s v="CUST3732"/>
        <s v="CUST7024"/>
        <s v="CUST3244"/>
        <s v="CUST3465"/>
        <s v="CUST5165"/>
        <s v="CUST9406"/>
        <s v="CUST5820"/>
        <s v="CUST9767"/>
        <s v="CUST3456"/>
        <s v="CUST2360"/>
        <s v="CUST6631"/>
        <s v="CUST1702"/>
        <s v="CUST9894"/>
        <s v="CUST1518"/>
        <s v="CUST6981"/>
        <s v="CUST9467"/>
        <s v="CUST3748"/>
        <s v="CUST5449"/>
        <s v="CUST1862"/>
        <s v="CUST7185"/>
        <s v="CUST7854"/>
        <s v="CUST1984"/>
        <s v="CUST4088"/>
        <s v="CUST9475"/>
        <s v="CUST9757"/>
        <s v="CUST8002"/>
        <s v="CUST1227"/>
        <s v="CUST7285"/>
        <s v="CUST6924"/>
        <s v="CUST6612"/>
        <s v="CUST3955"/>
        <s v="CUST2426"/>
        <s v="CUST1236"/>
        <s v="CUST4841"/>
        <s v="CUST4889"/>
        <s v="CUST1315"/>
        <s v="CUST9335"/>
        <s v="CUST3462"/>
        <s v="CUST9738"/>
        <s v="CUST6399"/>
        <s v="CUST6620"/>
        <s v="CUST2062"/>
        <s v="CUST4256"/>
        <s v="CUST2653"/>
        <s v="CUST5138"/>
        <s v="CUST2474"/>
        <s v="CUST5771"/>
        <s v="CUST8325"/>
        <s v="CUST5252"/>
        <s v="CUST5776"/>
        <s v="CUST2847"/>
        <s v="CUST1971"/>
        <s v="CUST7601"/>
        <s v="CUST3378"/>
        <s v="CUST7163"/>
        <s v="CUST9421"/>
        <s v="CUST9343"/>
        <s v="CUST2398"/>
        <s v="CUST4461"/>
        <s v="CUST4002"/>
        <s v="CUST6948"/>
        <s v="CUST8139"/>
        <s v="CUST3894"/>
        <s v="CUST5960"/>
        <s v="CUST9826"/>
        <s v="CUST7678"/>
        <s v="CUST6932"/>
        <s v="CUST1867"/>
        <s v="CUST1696"/>
        <s v="CUST6747"/>
        <s v="CUST1949"/>
        <s v="CUST3024"/>
        <s v="CUST8694"/>
        <s v="CUST6989"/>
        <s v="CUST8747"/>
        <s v="CUST9374"/>
        <s v="CUST9136"/>
        <s v="CUST2626"/>
        <s v="CUST7224"/>
        <s v="CUST2336"/>
        <s v="CUST2843"/>
        <s v="CUST9979"/>
        <s v="CUST3349"/>
        <s v="CUST4826"/>
        <s v="CUST5294"/>
        <s v="CUST6886"/>
        <s v="CUST3578"/>
        <s v="CUST9750"/>
        <s v="CUST9024"/>
        <s v="CUST4279"/>
        <s v="CUST3334"/>
        <s v="CUST2853"/>
        <s v="CUST5661"/>
        <s v="CUST1925"/>
        <s v="CUST2895"/>
        <s v="CUST5074"/>
        <s v="CUST2463"/>
        <s v="CUST2182"/>
        <s v="CUST3164"/>
        <s v="CUST2493"/>
        <s v="CUST3625"/>
        <s v="CUST3296"/>
        <s v="CUST5645"/>
        <s v="CUST3199"/>
        <s v="CUST3775"/>
        <s v="CUST1903"/>
        <s v="CUST7359"/>
        <s v="CUST9597"/>
        <s v="CUST5722"/>
        <s v="CUST6840"/>
        <s v="CUST8211"/>
        <s v="CUST6091"/>
        <s v="CUST6698"/>
        <s v="CUST8419"/>
        <s v="CUST7419"/>
        <s v="CUST3064"/>
        <s v="CUST4179"/>
        <s v="CUST7943"/>
        <s v="CUST6799"/>
        <s v="CUST4425"/>
        <s v="CUST6573"/>
        <s v="CUST7291"/>
        <s v="CUST6178"/>
        <s v="CUST8984"/>
        <s v="CUST8920"/>
        <s v="CUST1630"/>
        <s v="CUST2354"/>
        <s v="CUST3932"/>
        <s v="CUST9050"/>
        <s v="CUST2561"/>
        <s v="CUST5859"/>
        <s v="CUST3957"/>
        <s v="CUST5163"/>
        <s v="CUST4606"/>
        <s v="CUST9649"/>
        <s v="CUST4703"/>
        <s v="CUST5153"/>
        <s v="CUST5650"/>
        <s v="CUST1745"/>
        <s v="CUST8626"/>
        <s v="CUST9860"/>
        <s v="CUST9320"/>
        <s v="CUST3375"/>
        <s v="CUST8769"/>
        <s v="CUST8986"/>
        <s v="CUST3330"/>
        <s v="CUST7930"/>
        <s v="CUST7780"/>
        <s v="CUST8531"/>
        <s v="CUST7082"/>
        <s v="CUST8350"/>
        <s v="CUST7027"/>
        <s v="CUST3830"/>
        <s v="CUST5578"/>
        <s v="CUST5424"/>
        <s v="CUST6750"/>
        <s v="CUST7144"/>
        <s v="CUST1282"/>
        <s v="CUST6165"/>
        <s v="CUST3344"/>
        <s v="CUST6672"/>
        <s v="CUST4283"/>
        <s v="CUST1402"/>
        <s v="CUST2654"/>
        <s v="CUST4341"/>
        <s v="CUST2850"/>
        <s v="CUST8396"/>
        <s v="CUST8994"/>
        <s v="CUST2752"/>
        <s v="CUST6273"/>
        <s v="CUST7608"/>
        <s v="CUST6472"/>
        <s v="CUST2586"/>
        <s v="CUST5110"/>
        <s v="CUST4745"/>
        <s v="CUST5975"/>
        <s v="CUST9054"/>
        <s v="CUST9107"/>
        <s v="CUST2885"/>
        <s v="CUST3606"/>
        <s v="CUST6925"/>
        <s v="CUST7386"/>
        <s v="CUST1821"/>
        <s v="CUST7341"/>
        <s v="CUST9741"/>
        <s v="CUST2097"/>
        <s v="CUST9199"/>
        <s v="CUST1537"/>
        <s v="CUST2871"/>
        <s v="CUST8443"/>
        <s v="CUST6279"/>
        <s v="CUST7641"/>
        <s v="CUST6204"/>
        <s v="CUST5407"/>
        <s v="CUST8785"/>
        <s v="CUST6440"/>
        <s v="CUST3102"/>
        <s v="CUST1916"/>
        <s v="CUST6041"/>
        <s v="CUST6219"/>
        <s v="CUST4510"/>
        <s v="CUST6532"/>
        <s v="CUST1335"/>
        <s v="CUST8825"/>
        <s v="CUST6647"/>
        <s v="CUST1834"/>
        <s v="CUST7250"/>
        <s v="CUST9966"/>
        <s v="CUST6231"/>
        <s v="CUST9609"/>
        <s v="CUST5168"/>
        <s v="CUST8507"/>
        <s v="CUST5342"/>
        <s v="CUST1894"/>
        <s v="CUST5359"/>
        <s v="CUST1765"/>
        <s v="CUST6934"/>
        <s v="CUST6629"/>
        <s v="CUST6788"/>
        <s v="CUST7599"/>
        <s v="CUST2769"/>
        <s v="CUST3784"/>
        <s v="CUST9513"/>
        <s v="CUST1267"/>
        <s v="CUST4881"/>
        <s v="CUST2682"/>
        <s v="CUST5601"/>
        <s v="CUST4193"/>
        <s v="CUST8934"/>
        <s v="CUST5444"/>
        <s v="CUST1168"/>
        <s v="CUST7892"/>
        <s v="CUST4945"/>
        <s v="CUST5899"/>
        <s v="CUST8520"/>
        <s v="CUST3437"/>
        <s v="CUST8062"/>
        <s v="CUST7061"/>
        <s v="CUST3172"/>
        <s v="CUST3521"/>
        <s v="CUST7075"/>
        <s v="CUST2692"/>
        <s v="CUST7232"/>
        <s v="CUST5567"/>
        <s v="CUST8032"/>
        <s v="CUST8876"/>
        <s v="CUST5458"/>
        <s v="CUST8935"/>
        <s v="CUST2499"/>
        <s v="CUST2044"/>
        <s v="CUST2353"/>
        <s v="CUST5593"/>
        <s v="CUST3270"/>
        <s v="CUST8903"/>
        <s v="CUST6984"/>
        <s v="CUST5154"/>
        <s v="CUST7561"/>
        <s v="CUST5556"/>
        <s v="CUST4253"/>
        <s v="CUST3442"/>
        <s v="CUST6226"/>
        <s v="CUST8823"/>
        <s v="CUST9821"/>
        <s v="CUST3445"/>
        <s v="CUST9732"/>
        <s v="CUST6546"/>
        <s v="CUST7023"/>
        <s v="CUST1689"/>
        <s v="CUST7218"/>
        <s v="CUST2777"/>
        <s v="CUST4939"/>
        <s v="CUST6843"/>
        <s v="CUST4062"/>
        <s v="CUST3722"/>
        <s v="CUST5259"/>
        <s v="CUST1974"/>
        <s v="CUST6083"/>
        <s v="CUST1153"/>
        <s v="CUST1457"/>
        <s v="CUST5416"/>
        <s v="CUST1879"/>
        <s v="CUST7234"/>
        <s v="CUST2160"/>
        <s v="CUST3239"/>
        <s v="CUST6347"/>
        <s v="CUST1853"/>
        <s v="CUST7186"/>
        <s v="CUST8601"/>
        <s v="CUST6721"/>
        <s v="CUST5951"/>
        <s v="CUST8960"/>
        <s v="CUST6775"/>
        <s v="CUST5481"/>
        <s v="CUST3914"/>
        <s v="CUST3482"/>
        <s v="CUST3908"/>
        <s v="CUST8189"/>
        <s v="CUST5649"/>
        <s v="CUST7933"/>
        <s v="CUST6350"/>
        <s v="CUST6323"/>
        <s v="CUST7340"/>
        <s v="CUST1360"/>
        <s v="CUST9717"/>
        <s v="CUST2585"/>
        <s v="CUST4546"/>
        <s v="CUST8318"/>
        <s v="CUST9586"/>
        <s v="CUST3390"/>
        <s v="CUST3838"/>
        <s v="CUST3450"/>
        <s v="CUST1511"/>
        <s v="CUST3805"/>
        <s v="CUST6478"/>
        <s v="CUST2623"/>
        <s v="CUST6381"/>
        <s v="CUST6541"/>
        <s v="CUST8117"/>
        <s v="CUST9558"/>
        <s v="CUST7261"/>
        <s v="CUST7894"/>
        <s v="CUST2099"/>
        <s v="CUST4457"/>
        <s v="CUST9655"/>
        <s v="CUST3937"/>
        <s v="CUST8369"/>
        <s v="CUST8343"/>
        <s v="CUST8402"/>
        <s v="CUST5055"/>
        <s v="CUST6835"/>
        <s v="CUST9078"/>
        <s v="CUST6491"/>
        <s v="CUST7318"/>
        <s v="CUST9999"/>
        <s v="CUST1617"/>
        <s v="CUST4773"/>
        <s v="CUST4867"/>
        <s v="CUST6653"/>
        <s v="CUST8057"/>
        <s v="CUST7653"/>
        <s v="CUST2591"/>
        <s v="CUST2878"/>
        <s v="CUST1541"/>
        <s v="CUST1706"/>
        <s v="CUST1015"/>
        <s v="CUST9203"/>
        <s v="CUST9447"/>
        <s v="CUST9997"/>
        <s v="CUST8529"/>
        <s v="CUST9616"/>
        <s v="CUST5684"/>
        <s v="CUST7872"/>
        <s v="CUST9059"/>
        <s v="CUST6149"/>
        <s v="CUST7604"/>
        <s v="CUST7585"/>
        <s v="CUST3723"/>
        <s v="CUST5459"/>
        <s v="CUST4659"/>
        <s v="CUST1733"/>
        <s v="CUST8898"/>
        <s v="CUST4644"/>
        <s v="CUST7173"/>
        <s v="CUST9184"/>
        <s v="CUST7840"/>
        <s v="CUST6538"/>
        <s v="CUST8857"/>
        <s v="CUST6424"/>
        <s v="CUST8163"/>
        <s v="CUST9141"/>
        <s v="CUST5633"/>
        <s v="CUST9634"/>
        <s v="CUST7786"/>
        <s v="CUST5470"/>
        <s v="CUST5613"/>
        <s v="CUST6462"/>
        <s v="CUST1410"/>
        <s v="CUST8844"/>
        <s v="CUST5570"/>
        <s v="CUST8522"/>
        <s v="CUST2020"/>
        <s v="CUST8739"/>
        <s v="CUST5363"/>
        <s v="CUST5278"/>
        <s v="CUST2420"/>
        <s v="CUST7674"/>
        <s v="CUST2608"/>
        <s v="CUST9509"/>
        <s v="CUST2814"/>
        <s v="CUST3493"/>
        <s v="CUST1495"/>
        <s v="CUST3770"/>
        <s v="CUST7494"/>
        <s v="CUST3978"/>
        <s v="CUST5580"/>
        <s v="CUST8066"/>
        <s v="CUST7315"/>
        <s v="CUST2165"/>
        <s v="CUST4590"/>
        <s v="CUST6515"/>
        <s v="CUST1154"/>
        <s v="CUST1908"/>
        <s v="CUST1148"/>
        <s v="CUST4766"/>
        <s v="CUST7330"/>
        <s v="CUST2404"/>
        <s v="CUST4521"/>
        <s v="CUST5752"/>
        <s v="CUST8711"/>
        <s v="CUST2594"/>
        <s v="CUST2782"/>
        <s v="CUST1884"/>
        <s v="CUST8392"/>
        <s v="CUST7143"/>
        <s v="CUST2939"/>
        <s v="CUST4912"/>
        <s v="CUST4479"/>
        <s v="CUST2298"/>
        <s v="CUST7632"/>
        <s v="CUST5773"/>
        <s v="CUST7088"/>
        <s v="CUST6121"/>
        <s v="CUST9701"/>
        <s v="CUST2750"/>
        <s v="CUST1654"/>
        <s v="CUST8113"/>
        <s v="CUST3052"/>
        <s v="CUST8998"/>
        <s v="CUST8227"/>
        <s v="CUST3500"/>
        <s v="CUST6402"/>
        <s v="CUST6031"/>
        <s v="CUST7177"/>
        <s v="CUST7031"/>
        <s v="CUST2243"/>
        <s v="CUST9196"/>
        <s v="CUST6067"/>
        <s v="CUST1409"/>
        <s v="CUST1478"/>
        <s v="CUST3022"/>
        <s v="CUST1673"/>
        <s v="CUST9414"/>
        <s v="CUST6729"/>
        <s v="CUST1019"/>
        <s v="CUST1767"/>
        <s v="CUST6965"/>
        <s v="CUST4347"/>
        <s v="CUST7734"/>
        <s v="CUST9023"/>
        <s v="CUST1781"/>
        <s v="CUST8651"/>
        <s v="CUST6160"/>
        <s v="CUST3627"/>
        <s v="CUST7176"/>
        <s v="CUST9542"/>
        <s v="CUST6407"/>
        <s v="CUST3454"/>
        <s v="CUST9528"/>
        <s v="CUST8324"/>
        <s v="CUST6894"/>
        <s v="CUST6394"/>
        <s v="CUST1658"/>
        <s v="CUST8698"/>
        <s v="CUST9297"/>
        <s v="CUST1011"/>
        <s v="CUST3003"/>
        <s v="CUST9761"/>
        <s v="CUST1382"/>
        <s v="CUST8762"/>
        <s v="CUST5392"/>
        <s v="CUST7874"/>
        <s v="CUST3029"/>
        <s v="CUST1637"/>
        <s v="CUST3996"/>
        <s v="CUST1349"/>
        <s v="CUST1217"/>
        <s v="CUST3804"/>
        <s v="CUST3601"/>
        <s v="CUST4917"/>
        <s v="CUST7970"/>
        <s v="CUST4015"/>
        <s v="CUST8003"/>
        <s v="CUST6337"/>
        <s v="CUST4946"/>
        <s v="CUST3267"/>
        <s v="CUST5598"/>
        <s v="CUST7672"/>
        <s v="CUST6290"/>
        <s v="CUST4565"/>
        <s v="CUST6198"/>
        <s v="CUST5743"/>
        <s v="CUST7026"/>
        <s v="CUST5718"/>
        <s v="CUST6286"/>
        <s v="CUST5483"/>
        <s v="CUST6356"/>
        <s v="CUST6380"/>
        <s v="CUST4896"/>
        <s v="CUST6460"/>
        <s v="CUST6817"/>
        <s v="CUST9965"/>
        <s v="CUST6493"/>
        <s v="CUST1591"/>
        <s v="CUST2821"/>
        <s v="CUST9504"/>
        <s v="CUST9036"/>
        <s v="CUST1358"/>
        <s v="CUST5376"/>
        <s v="CUST5209"/>
        <s v="CUST5139"/>
        <s v="CUST3895"/>
        <s v="CUST3703"/>
        <s v="CUST3265"/>
        <s v="CUST3665"/>
        <s v="CUST8657"/>
        <s v="CUST1444"/>
        <s v="CUST8865"/>
        <s v="CUST9126"/>
        <s v="CUST5779"/>
        <s v="CUST7372"/>
        <s v="CUST4202"/>
        <s v="CUST8218"/>
        <s v="CUST1004"/>
        <s v="CUST1540"/>
        <s v="CUST7417"/>
        <s v="CUST1955"/>
        <s v="CUST6247"/>
        <s v="CUST2757"/>
        <s v="CUST8681"/>
        <s v="CUST1964"/>
        <s v="CUST8644"/>
        <s v="CUST1244"/>
        <s v="CUST8582"/>
        <s v="CUST7825"/>
        <s v="CUST8496"/>
        <s v="CUST9561"/>
        <s v="CUST4554"/>
        <s v="CUST7823"/>
        <s v="CUST8709"/>
        <s v="CUST2219"/>
        <s v="CUST7449"/>
        <s v="CUST3968"/>
        <s v="CUST3025"/>
        <s v="CUST6536"/>
        <s v="CUST9201"/>
        <s v="CUST7488"/>
        <s v="CUST2485"/>
        <s v="CUST4815"/>
        <s v="CUST3644"/>
        <s v="CUST9667"/>
        <s v="CUST3806"/>
        <s v="CUST7441"/>
        <s v="CUST9723"/>
        <s v="CUST1176"/>
        <s v="CUST1522"/>
        <s v="CUST3901"/>
        <s v="CUST7576"/>
        <s v="CUST2263"/>
        <s v="CUST1802"/>
        <s v="CUST7323"/>
        <s v="CUST6959"/>
        <s v="CUST6702"/>
        <s v="CUST9728"/>
        <s v="CUST1856"/>
        <s v="CUST7527"/>
        <s v="CUST4891"/>
        <s v="CUST7435"/>
        <s v="CUST6485"/>
        <s v="CUST6586"/>
        <s v="CUST2648"/>
        <s v="CUST8840"/>
        <s v="CUST9039"/>
        <s v="CUST1550"/>
        <s v="CUST7196"/>
        <s v="CUST5745"/>
        <s v="CUST9011"/>
        <s v="CUST5905"/>
        <s v="CUST1549"/>
        <s v="CUST2716"/>
        <s v="CUST2161"/>
        <s v="CUST3780"/>
        <s v="CUST9074"/>
        <s v="CUST3206"/>
        <s v="CUST2560"/>
        <s v="CUST4237"/>
        <s v="CUST3779"/>
        <s v="CUST5012"/>
        <s v="CUST2712"/>
        <s v="CUST1251"/>
        <s v="CUST3151"/>
        <s v="CUST5995"/>
        <s v="CUST6082"/>
        <s v="CUST5536"/>
        <s v="CUST8686"/>
        <s v="CUST8891"/>
        <s v="CUST2575"/>
        <s v="CUST8156"/>
        <s v="CUST5591"/>
        <s v="CUST5986"/>
        <s v="CUST4981"/>
        <s v="CUST5920"/>
        <s v="CUST2080"/>
        <s v="CUST7320"/>
        <s v="CUST2365"/>
        <s v="CUST8537"/>
        <s v="CUST7566"/>
        <s v="CUST2287"/>
        <s v="CUST1455"/>
        <s v="CUST6414"/>
        <s v="CUST7124"/>
        <s v="CUST4765"/>
        <s v="CUST5135"/>
        <s v="CUST2254"/>
        <s v="CUST6303"/>
        <s v="CUST5162"/>
        <s v="CUST9855"/>
        <s v="CUST4853"/>
        <s v="CUST7418"/>
        <s v="CUST2453"/>
        <s v="CUST6838"/>
        <s v="CUST6823"/>
        <s v="CUST4317"/>
        <s v="CUST4458"/>
        <s v="CUST5208"/>
        <s v="CUST3127"/>
        <s v="CUST4793"/>
        <s v="CUST5216"/>
        <s v="CUST1083"/>
        <s v="CUST9987"/>
        <s v="CUST7905"/>
        <s v="CUST5706"/>
        <s v="CUST8180"/>
        <s v="CUST3640"/>
        <s v="CUST6088"/>
        <s v="CUST9211"/>
        <s v="CUST9440"/>
        <s v="CUST5516"/>
        <s v="CUST6325"/>
        <s v="CUST1603"/>
        <s v="CUST2936"/>
        <s v="CUST4473"/>
        <s v="CUST1959"/>
        <s v="CUST9113"/>
        <s v="CUST5790"/>
        <s v="CUST5484"/>
        <s v="CUST1376"/>
        <s v="CUST2817"/>
        <s v="CUST6129"/>
        <s v="CUST2308"/>
        <s v="CUST1451"/>
        <s v="CUST2010"/>
        <s v="CUST2403"/>
        <s v="CUST5263"/>
        <s v="CUST9130"/>
        <s v="CUST9932"/>
        <s v="CUST3467"/>
        <s v="CUST2203"/>
        <s v="CUST7113"/>
        <s v="CUST1953"/>
        <s v="CUST8882"/>
        <s v="CUST3597"/>
        <s v="CUST9670"/>
        <s v="CUST5575"/>
        <s v="CUST6801"/>
        <s v="CUST6628"/>
        <s v="CUST3581"/>
        <s v="CUST4787"/>
        <s v="CUST9017"/>
        <s v="CUST6284"/>
        <s v="CUST1979"/>
        <s v="CUST2611"/>
        <s v="CUST9947"/>
        <s v="CUST7721"/>
        <s v="CUST9342"/>
        <s v="CUST7685"/>
        <s v="CUST1749"/>
        <s v="CUST4454"/>
        <s v="CUST8716"/>
        <s v="CUST8528"/>
        <s v="CUST9180"/>
        <s v="CUST7453"/>
        <s v="CUST2578"/>
        <s v="CUST6756"/>
        <s v="CUST8565"/>
        <s v="CUST8741"/>
        <s v="CUST2679"/>
        <s v="CUST5806"/>
        <s v="CUST3168"/>
        <s v="CUST2714"/>
        <s v="CUST3668"/>
        <s v="CUST5369"/>
        <s v="CUST8900"/>
        <s v="CUST3009"/>
        <s v="CUST3440"/>
        <s v="CUST7117"/>
        <s v="CUST5612"/>
        <s v="CUST4831"/>
        <s v="CUST7666"/>
        <s v="CUST9771"/>
        <s v="CUST2942"/>
        <s v="CUST6017"/>
        <s v="CUST1872"/>
        <s v="CUST5188"/>
        <s v="CUST4562"/>
        <s v="CUST9589"/>
        <s v="CUST2127"/>
        <s v="CUST9493"/>
        <s v="CUST1031"/>
        <s v="CUST6291"/>
        <s v="CUST4143"/>
        <s v="CUST6760"/>
        <s v="CUST1963"/>
        <s v="CUST9945"/>
        <s v="CUST1539"/>
        <s v="CUST2835"/>
        <s v="CUST5386"/>
        <s v="CUST8989"/>
        <s v="CUST4382"/>
        <s v="CUST5202"/>
        <s v="CUST8006"/>
        <s v="CUST7971"/>
        <s v="CUST9340"/>
        <s v="CUST5068"/>
        <s v="CUST3045"/>
        <s v="CUST4176"/>
        <s v="CUST1108"/>
        <s v="CUST5832"/>
        <s v="CUST7944"/>
        <s v="CUST7940"/>
        <s v="CUST7719"/>
        <s v="CUST6442"/>
        <s v="CUST8846"/>
        <s v="CUST1938"/>
        <s v="CUST7388"/>
        <s v="CUST2746"/>
        <s v="CUST7384"/>
        <s v="CUST4553"/>
        <s v="CUST2305"/>
        <s v="CUST4359"/>
        <s v="CUST1255"/>
        <s v="CUST3241"/>
        <s v="CUST8809"/>
        <s v="CUST6655"/>
        <s v="CUST5314"/>
        <s v="CUST9333"/>
        <s v="CUST7592"/>
        <s v="CUST6718"/>
        <s v="CUST5520"/>
        <s v="CUST1648"/>
        <s v="CUST8536"/>
        <s v="CUST9235"/>
        <s v="CUST3088"/>
        <s v="CUST2442"/>
        <s v="CUST3406"/>
        <s v="CUST4360"/>
        <s v="CUST4246"/>
        <s v="CUST3795"/>
        <s v="CUST1525"/>
        <s v="CUST1224"/>
        <s v="CUST5422"/>
        <s v="CUST7760"/>
        <s v="CUST7931"/>
        <s v="CUST3800"/>
        <s v="CUST9148"/>
        <s v="CUST4525"/>
        <s v="CUST4314"/>
        <s v="CUST1976"/>
        <s v="CUST5337"/>
        <s v="CUST1324"/>
        <s v="CUST1751"/>
        <s v="CUST3381"/>
        <s v="CUST3226"/>
        <s v="CUST8579"/>
        <s v="CUST8045"/>
        <s v="CUST3771"/>
        <s v="CUST6870"/>
        <s v="CUST8391"/>
        <s v="CUST8038"/>
        <s v="CUST5699"/>
        <s v="CUST8043"/>
        <s v="CUST6664"/>
        <s v="CUST4056"/>
        <s v="CUST3295"/>
        <s v="CUST9143"/>
        <s v="CUST5401"/>
        <s v="CUST4213"/>
        <s v="CUST2788"/>
        <s v="CUST2216"/>
        <s v="CUST5916"/>
        <s v="CUST4214"/>
        <s v="CUST1752"/>
        <s v="CUST8925"/>
        <s v="CUST9980"/>
        <s v="CUST6875"/>
        <s v="CUST2118"/>
        <s v="CUST6687"/>
        <s v="CUST9724"/>
        <s v="CUST6706"/>
        <s v="CUST7381"/>
        <s v="CUST6949"/>
        <s v="CUST2366"/>
        <s v="CUST4111"/>
        <s v="CUST5689"/>
        <s v="CUST2246"/>
        <s v="CUST3479"/>
        <s v="CUST4338"/>
        <s v="CUST7849"/>
        <s v="CUST4708"/>
        <s v="CUST3472"/>
        <s v="CUST3441"/>
        <s v="CUST1735"/>
        <s v="CUST7529"/>
        <s v="CUST5377"/>
        <s v="CUST6596"/>
        <s v="CUST1212"/>
        <s v="CUST6141"/>
        <s v="CUST8872"/>
        <s v="CUST9866"/>
        <s v="CUST6986"/>
        <s v="CUST9373"/>
        <s v="CUST1618"/>
        <s v="CUST7230"/>
        <s v="CUST6930"/>
        <s v="CUST9127"/>
        <s v="CUST1728"/>
        <s v="CUST8256"/>
        <s v="CUST2292"/>
        <s v="CUST4494"/>
        <s v="CUST4089"/>
        <s v="CUST9041"/>
        <s v="CUST9981"/>
        <s v="CUST2766"/>
        <s v="CUST5085"/>
        <s v="CUST2107"/>
        <s v="CUST2567"/>
        <s v="CUST7454"/>
        <s v="CUST5551"/>
        <s v="CUST5431"/>
        <s v="CUST8866"/>
        <s v="CUST2194"/>
        <s v="CUST4079"/>
        <s v="CUST8263"/>
        <s v="CUST8317"/>
        <s v="CUST3699"/>
        <s v="CUST9471"/>
        <s v="CUST2347"/>
        <s v="CUST8078"/>
        <s v="CUST5768"/>
        <s v="CUST3200"/>
        <s v="CUST1268"/>
        <s v="CUST5758"/>
        <s v="CUST9734"/>
        <s v="CUST9427"/>
        <s v="CUST4034"/>
        <s v="CUST7586"/>
        <s v="CUST4974"/>
        <s v="CUST2001"/>
        <s v="CUST4719"/>
        <s v="CUST7110"/>
        <s v="CUST2958"/>
        <s v="CUST5955"/>
        <s v="CUST9229"/>
        <s v="CUST4529"/>
        <s v="CUST9462"/>
        <s v="CUST2478"/>
        <s v="CUST1280"/>
        <s v="CUST3173"/>
        <s v="CUST1981"/>
        <s v="CUST8374"/>
        <s v="CUST5181"/>
        <s v="CUST2083"/>
        <s v="CUST9874"/>
        <s v="CUST3411"/>
        <s v="CUST1530"/>
        <s v="CUST8404"/>
        <s v="CUST6520"/>
        <s v="CUST1306"/>
        <s v="CUST9511"/>
        <s v="CUST4657"/>
        <s v="CUST9390"/>
        <s v="CUST4451"/>
        <s v="CUST9397"/>
        <s v="CUST7671"/>
        <s v="CUST6634"/>
        <s v="CUST8884"/>
        <s v="CUST3559"/>
        <s v="CUST6957"/>
        <s v="CUST4470"/>
        <s v="CUST2200"/>
        <s v="CUST5237"/>
        <s v="CUST4910"/>
        <s v="CUST7916"/>
        <s v="CUST2973"/>
        <s v="CUST3354"/>
        <s v="CUST3072"/>
        <s v="CUST4138"/>
        <s v="CUST5872"/>
        <s v="CUST3290"/>
        <s v="CUST6142"/>
        <s v="CUST6466"/>
        <s v="CUST4622"/>
        <s v="CUST5316"/>
        <s v="CUST7412"/>
        <s v="CUST4503"/>
        <s v="CUST3733"/>
        <s v="CUST9521"/>
        <s v="CUST1656"/>
        <s v="CUST4849"/>
        <s v="CUST2055"/>
        <s v="CUST9624"/>
        <s v="CUST7516"/>
        <s v="CUST1472"/>
        <s v="CUST4354"/>
        <s v="CUST9349"/>
        <s v="CUST4575"/>
        <s v="CUST9612"/>
        <s v="CUST2703"/>
        <s v="CUST9638"/>
        <s v="CUST4962"/>
        <s v="CUST5723"/>
        <s v="CUST4894"/>
        <s v="CUST4032"/>
        <s v="CUST3092"/>
        <s v="CUST5900"/>
        <s v="CUST8703"/>
        <s v="CUST8187"/>
        <s v="CUST5026"/>
        <s v="CUST4387"/>
        <s v="CUST6877"/>
        <s v="CUST3322"/>
        <s v="CUST3561"/>
        <s v="CUST8696"/>
        <s v="CUST4698"/>
        <s v="CUST3277"/>
        <s v="CUST5514"/>
        <s v="CUST3345"/>
        <s v="CUST5810"/>
        <s v="CUST8103"/>
        <s v="CUST6793"/>
        <s v="CUST3197"/>
        <s v="CUST3318"/>
        <s v="CUST7475"/>
        <s v="CUST4018"/>
        <s v="CUST5402"/>
        <s v="CUST7839"/>
        <s v="CUST1336"/>
        <s v="CUST2115"/>
        <s v="CUST6140"/>
        <s v="CUST9852"/>
        <s v="CUST3220"/>
        <s v="CUST7702"/>
        <s v="CUST4556"/>
        <s v="CUST4581"/>
        <s v="CUST9557"/>
        <s v="CUST7137"/>
        <s v="CUST7410"/>
        <s v="CUST8255"/>
        <s v="CUST1670"/>
        <s v="CUST5861"/>
        <s v="CUST3351"/>
        <s v="CUST2215"/>
        <s v="CUST5930"/>
        <s v="CUST6911"/>
        <s v="CUST1671"/>
        <s v="CUST1419"/>
        <s v="CUST6435"/>
        <s v="CUST3061"/>
        <s v="CUST2237"/>
        <s v="CUST5414"/>
        <s v="CUST2110"/>
        <s v="CUST7613"/>
        <s v="CUST3221"/>
        <s v="CUST5579"/>
        <s v="CUST5939"/>
        <s v="CUST8540"/>
        <s v="CUST3486"/>
        <s v="CUST5887"/>
        <s v="CUST9052"/>
        <s v="CUST7338"/>
        <s v="CUST9642"/>
        <s v="CUST3263"/>
        <s v="CUST5299"/>
        <s v="CUST2737"/>
        <s v="CUST7769"/>
        <s v="CUST7014"/>
        <s v="CUST6029"/>
        <s v="CUST4751"/>
        <s v="CUST3229"/>
        <s v="CUST5343"/>
        <s v="CUST7869"/>
        <s v="CUST2436"/>
        <s v="CUST7927"/>
        <s v="CUST5744"/>
        <s v="CUST2915"/>
        <s v="CUST1300"/>
        <s v="CUST8668"/>
        <s v="CUST5112"/>
        <s v="CUST7806"/>
        <s v="CUST7955"/>
        <s v="CUST8166"/>
        <s v="CUST2451"/>
        <s v="CUST4979"/>
        <s v="CUST6342"/>
        <s v="CUST7414"/>
        <s v="CUST7967"/>
        <s v="CUST8013"/>
        <s v="CUST7503"/>
        <s v="CUST1326"/>
        <s v="CUST3727"/>
        <s v="CUST4205"/>
        <s v="CUST8600"/>
        <s v="CUST4497"/>
        <s v="CUST1270"/>
        <s v="CUST4775"/>
        <s v="CUST4813"/>
        <s v="CUST1151"/>
        <s v="CUST6252"/>
        <s v="CUST6127"/>
        <s v="CUST4298"/>
        <s v="CUST1197"/>
        <s v="CUST9699"/>
        <s v="CUST7537"/>
        <s v="CUST8858"/>
        <s v="CUST8720"/>
        <s v="CUST4006"/>
        <s v="CUST6382"/>
        <s v="CUST6111"/>
        <s v="CUST9453"/>
        <s v="CUST8519"/>
        <s v="CUST8037"/>
        <s v="CUST5884"/>
        <s v="CUST4185"/>
        <s v="CUST1434"/>
        <s v="CUST3262"/>
        <s v="CUST4722"/>
        <s v="CUST1719"/>
        <s v="CUST3501"/>
        <s v="CUST6147"/>
        <s v="CUST2710"/>
        <s v="CUST9785"/>
        <s v="CUST5803"/>
        <s v="CUST4095"/>
        <s v="CUST4398"/>
        <s v="CUST3529"/>
        <s v="CUST5029"/>
        <s v="CUST1704"/>
        <s v="CUST1586"/>
        <s v="CUST5917"/>
        <s v="CUST8566"/>
        <s v="CUST1836"/>
        <s v="CUST4178"/>
        <s v="CUST6340"/>
        <s v="CUST2392"/>
        <s v="CUST4717"/>
        <s v="CUST5497"/>
        <s v="CUST1906"/>
        <s v="CUST5400"/>
        <s v="CUST2047"/>
        <s v="CUST5071"/>
        <s v="CUST7636"/>
        <s v="CUST6454"/>
        <s v="CUST7428"/>
        <s v="CUST4568"/>
        <s v="CUST3067"/>
        <s v="CUST7965"/>
        <s v="CUST6352"/>
        <s v="CUST5326"/>
        <s v="CUST1924"/>
        <s v="CUST7073"/>
        <s v="CUST1437"/>
        <s v="CUST5374"/>
        <s v="CUST9686"/>
        <s v="CUST8366"/>
        <s v="CUST5464"/>
        <s v="CUST4234"/>
        <s v="CUST6662"/>
        <s v="CUST7040"/>
        <s v="CUST2666"/>
        <s v="CUST1263"/>
        <s v="CUST6571"/>
        <s v="CUST5410"/>
        <s v="CUST4986"/>
        <s v="CUST4861"/>
        <s v="CUST8653"/>
        <s v="CUST8472"/>
        <s v="CUST6066"/>
        <s v="CUST4795"/>
        <s v="CUST7191"/>
        <s v="CUST1874"/>
        <s v="CUST1448"/>
        <s v="CUST6055"/>
        <s v="CUST8111"/>
        <s v="CUST8124"/>
        <s v="CUST5665"/>
        <s v="CUST3419"/>
        <s v="CUST5674"/>
        <s v="CUST7365"/>
        <s v="CUST4941"/>
        <s v="CUST8075"/>
        <s v="CUST3056"/>
        <s v="CUST9412"/>
        <s v="CUST5485"/>
        <s v="CUST5475"/>
        <s v="CUST8457"/>
        <s v="CUST1635"/>
        <s v="CUST9772"/>
        <s v="CUST6433"/>
        <s v="CUST8521"/>
        <s v="CUST4987"/>
        <s v="CUST6000"/>
        <s v="CUST6411"/>
        <s v="CUST3781"/>
        <s v="CUST7057"/>
        <s v="CUST8195"/>
        <s v="CUST4448"/>
        <s v="CUST2309"/>
        <s v="CUST6416"/>
        <s v="CUST5662"/>
        <s v="CUST9321"/>
        <s v="CUST3934"/>
        <s v="CUST9038"/>
        <s v="CUST3496"/>
        <s v="CUST9688"/>
        <s v="CUST8370"/>
        <s v="CUST7327"/>
        <s v="CUST9882"/>
        <s v="CUST8545"/>
        <s v="CUST4573"/>
        <s v="CUST9548"/>
        <s v="CUST5829"/>
        <s v="CUST1723"/>
        <s v="CUST9507"/>
        <s v="CUST1289"/>
        <s v="CUST1035"/>
        <s v="CUST4656"/>
        <s v="CUST5258"/>
        <s v="CUST3503"/>
        <s v="CUST1373"/>
        <s v="CUST1178"/>
        <s v="CUST1237"/>
        <s v="CUST9255"/>
        <s v="CUST6564"/>
        <s v="CUST4403"/>
        <s v="CUST3166"/>
        <s v="CUST4498"/>
        <s v="CUST6348"/>
        <s v="CUST9233"/>
        <s v="CUST7729"/>
        <s v="CUST6013"/>
        <s v="CUST9356"/>
        <s v="CUST9969"/>
        <s v="CUST6384"/>
        <s v="CUST2519"/>
        <s v="CUST4537"/>
        <s v="CUST2515"/>
        <s v="CUST9441"/>
        <s v="CUST3097"/>
        <s v="CUST3266"/>
        <s v="CUST1561"/>
        <s v="CUST4538"/>
        <s v="CUST7063"/>
        <s v="CUST1590"/>
        <s v="CUST7853"/>
        <s v="CUST5759"/>
        <s v="CUST4292"/>
        <s v="CUST6828"/>
        <s v="CUST9327"/>
        <s v="CUST9904"/>
        <s v="CUST9786"/>
        <s v="CUST9205"/>
        <s v="CUST8296"/>
        <s v="CUST9132"/>
        <s v="CUST7779"/>
        <s v="CUST3725"/>
        <s v="CUST2854"/>
        <s v="CUST5656"/>
        <s v="CUST8670"/>
        <s v="CUST4428"/>
        <s v="CUST1295"/>
        <s v="CUST6630"/>
        <s v="CUST7649"/>
        <s v="CUST2698"/>
        <s v="CUST6591"/>
        <s v="CUST8399"/>
        <s v="CUST1817"/>
        <s v="CUST4227"/>
        <s v="CUST8727"/>
        <s v="CUST7768"/>
        <s v="CUST9923"/>
        <s v="CUST9970"/>
        <s v="CUST3477"/>
        <s v="CUST8717"/>
        <s v="CUST6285"/>
        <s v="CUST4496"/>
        <s v="CUST9883"/>
        <s v="CUST8416"/>
        <s v="CUST6428"/>
        <s v="CUST2688"/>
        <s v="CUST8243"/>
        <s v="CUST7032"/>
        <s v="CUST5380"/>
        <s v="CUST5379"/>
        <s v="CUST4362"/>
        <s v="CUST6314"/>
        <s v="CUST5022"/>
        <s v="CUST3565"/>
        <s v="CUST9106"/>
        <s v="CUST9249"/>
        <s v="CUST8836"/>
        <s v="CUST6158"/>
        <s v="CUST4822"/>
        <s v="CUST3987"/>
        <s v="CUST8456"/>
        <s v="CUST1991"/>
        <s v="CUST7687"/>
        <s v="CUST2281"/>
        <s v="CUST8923"/>
        <s v="CUST1946"/>
        <s v="CUST9010"/>
        <s v="CUST1532"/>
        <s v="CUST8731"/>
        <s v="CUST3990"/>
        <s v="CUST1609"/>
        <s v="CUST5227"/>
        <s v="CUST9115"/>
        <s v="CUST3341"/>
        <s v="CUST3603"/>
        <s v="CUST3962"/>
        <s v="CUST4984"/>
        <s v="CUST2622"/>
        <s v="CUST2861"/>
        <s v="CUST3116"/>
        <s v="CUST9868"/>
        <s v="CUST5064"/>
        <s v="CUST6310"/>
        <s v="CUST7316"/>
        <s v="CUST8299"/>
        <s v="CUST6240"/>
        <s v="CUST5217"/>
        <s v="CUST8055"/>
        <s v="CUST4005"/>
        <s v="CUST7667"/>
        <s v="CUST6262"/>
        <s v="CUST9174"/>
        <s v="CUST4069"/>
        <s v="CUST9262"/>
        <s v="CUST8012"/>
        <s v="CUST5946"/>
        <s v="CUST2612"/>
        <s v="CUST9921"/>
        <s v="CUST7403"/>
        <s v="CUST3404"/>
        <s v="CUST2521"/>
        <s v="CUST3184"/>
        <s v="CUST7133"/>
        <s v="CUST3458"/>
        <s v="CUST9697"/>
        <s v="CUST7993"/>
        <s v="CUST2170"/>
        <s v="CUST4484"/>
        <s v="CUST9895"/>
        <s v="CUST4645"/>
        <s v="CUST5015"/>
        <s v="CUST2293"/>
        <s v="CUST9605"/>
        <s v="CUST3930"/>
        <s v="CUST3768"/>
        <s v="CUST6883"/>
        <s v="CUST3449"/>
        <s v="CUST6258"/>
        <s v="CUST6084"/>
        <s v="CUST7887"/>
        <s v="CUST1613"/>
        <s v="CUST1388"/>
        <s v="CUST8562"/>
        <s v="CUST4729"/>
        <s v="CUST2555"/>
        <s v="CUST5646"/>
        <s v="CUST2071"/>
        <s v="CUST6496"/>
        <s v="CUST2809"/>
        <s v="CUST1547"/>
        <s v="CUST6144"/>
        <s v="CUST8176"/>
        <s v="CUST2069"/>
        <s v="CUST6025"/>
        <s v="CUST2987"/>
        <s v="CUST5486"/>
        <s v="CUST1103"/>
        <s v="CUST5061"/>
        <s v="CUST3031"/>
        <s v="CUST9357"/>
        <s v="CUST6605"/>
        <s v="CUST1458"/>
        <s v="CUST6510"/>
        <s v="CUST3752"/>
        <s v="CUST5600"/>
        <s v="CUST5666"/>
        <s v="CUST6745"/>
        <s v="CUST9272"/>
        <s v="CUST7755"/>
        <s v="CUST3743"/>
        <s v="CUST2247"/>
        <s v="CUST7949"/>
        <s v="CUST8906"/>
        <s v="CUST6519"/>
        <s v="CUST2250"/>
        <s v="CUST2397"/>
        <s v="CUST4837"/>
        <s v="CUST3653"/>
        <s v="CUST4742"/>
        <s v="CUST9551"/>
        <s v="CUST7016"/>
        <s v="CUST3586"/>
        <s v="CUST5940"/>
        <s v="CUST9518"/>
        <s v="CUST8571"/>
        <s v="CUST1484"/>
        <s v="CUST4074"/>
        <s v="CUST4260"/>
        <s v="CUST9978"/>
        <s v="CUST4299"/>
        <s v="CUST7851"/>
        <s v="CUST5383"/>
        <s v="CUST2785"/>
        <s v="CUST6499"/>
        <s v="CUST8697"/>
        <s v="CUST1527"/>
        <s v="CUST8205"/>
        <s v="CUST7722"/>
        <s v="CUST6322"/>
        <s v="CUST1625"/>
        <s v="CUST4411"/>
        <s v="CUST7992"/>
        <s v="CUST3574"/>
        <s v="CUST3671"/>
        <s v="CUST1818"/>
        <s v="CUST9581"/>
        <s v="CUST7371"/>
        <s v="CUST2974"/>
        <s v="CUST8086"/>
        <s v="CUST8348"/>
        <s v="CUST4358"/>
        <s v="CUST9295"/>
        <s v="CUST5028"/>
        <s v="CUST7771"/>
        <s v="CUST5298"/>
        <s v="CUST9681"/>
        <s v="CUST2929"/>
        <s v="CUST8642"/>
        <s v="CUST9523"/>
        <s v="CUST6289"/>
        <s v="CUST6704"/>
        <s v="CUST9830"/>
        <s v="CUST2229"/>
        <s v="CUST5965"/>
        <s v="CUST6216"/>
        <s v="CUST7363"/>
        <s v="CUST6803"/>
        <s v="CUST7481"/>
        <s v="CUST9962"/>
        <s v="CUST7152"/>
        <s v="CUST8031"/>
        <s v="CUST9907"/>
        <s v="CUST4162"/>
        <s v="CUST2371"/>
        <s v="CUST3994"/>
        <s v="CUST1025"/>
        <s v="CUST3015"/>
        <s v="CUST2476"/>
        <s v="CUST8843"/>
        <s v="CUST7210"/>
        <s v="CUST5463"/>
        <s v="CUST2786"/>
        <s v="CUST8097"/>
        <s v="CUST1731"/>
        <s v="CUST6333"/>
        <s v="CUST7235"/>
        <s v="CUST5265"/>
        <s v="CUST1259"/>
        <s v="CUST9221"/>
        <s v="CUST8035"/>
        <s v="CUST9508"/>
        <s v="CUST4402"/>
        <s v="CUST3037"/>
        <s v="CUST3834"/>
        <s v="CUST3754"/>
        <s v="CUST2771"/>
        <s v="CUST9516"/>
        <s v="CUST4756"/>
        <s v="CUST8096"/>
        <s v="CUST5019"/>
        <s v="CUST9145"/>
        <s v="CUST8911"/>
        <s v="CUST6626"/>
        <s v="CUST3724"/>
        <s v="CUST9871"/>
        <s v="CUST3757"/>
        <s v="CUST7770"/>
        <s v="CUST4879"/>
        <s v="CUST8932"/>
        <s v="CUST9623"/>
        <s v="CUST9155"/>
        <s v="CUST1652"/>
        <s v="CUST2610"/>
        <s v="CUST7834"/>
        <s v="CUST4096"/>
        <s v="CUST5243"/>
        <s v="CUST3117"/>
        <s v="CUST7369"/>
        <s v="CUST6501"/>
        <s v="CUST2967"/>
        <s v="CUST5528"/>
        <s v="CUST2952"/>
        <s v="CUST5659"/>
        <s v="CUST4431"/>
        <s v="CUST9172"/>
        <s v="CUST7059"/>
        <s v="CUST5080"/>
        <s v="CUST4993"/>
        <s v="CUST3386"/>
        <s v="CUST8142"/>
        <s v="CUST5117"/>
        <s v="CUST3121"/>
        <s v="CUST1066"/>
        <s v="CUST8676"/>
        <s v="CUST4920"/>
        <s v="CUST6568"/>
        <s v="CUST5943"/>
        <s v="CUST8889"/>
        <s v="CUST6881"/>
        <s v="CUST4066"/>
        <s v="CUST9304"/>
        <s v="CUST4650"/>
        <s v="CUST8389"/>
        <s v="CUST8063"/>
        <s v="CUST6024"/>
        <s v="CUST7296"/>
        <s v="CUST7766"/>
        <s v="CUST4589"/>
        <s v="CUST5134"/>
        <s v="CUST3816"/>
        <s v="CUST9831"/>
        <s v="CUST3452"/>
        <s v="CUST4289"/>
        <s v="CUST1684"/>
        <s v="CUST7126"/>
        <s v="CUST4315"/>
        <s v="CUST8249"/>
        <s v="CUST5182"/>
        <s v="CUST7052"/>
        <s v="CUST8978"/>
        <s v="CUST2140"/>
        <s v="CUST8646"/>
        <s v="CUST5998"/>
        <s v="CUST5157"/>
        <s v="CUST1188"/>
        <s v="CUST3832"/>
        <s v="CUST5595"/>
        <s v="CUST4357"/>
        <s v="CUST8285"/>
        <s v="CUST8871"/>
        <s v="CUST2355"/>
        <s v="CUST3107"/>
        <s v="CUST8320"/>
        <s v="CUST8737"/>
        <s v="CUST7060"/>
        <s v="CUST8347"/>
        <s v="CUST3745"/>
        <s v="CUST3604"/>
        <s v="CUST3809"/>
        <s v="CUST2154"/>
        <s v="CUST7877"/>
        <s v="CUST1713"/>
        <s v="CUST6667"/>
        <s v="CUST3510"/>
        <s v="CUST8594"/>
        <s v="CUST5704"/>
        <s v="CUST4527"/>
        <s v="CUST2483"/>
        <s v="CUST4844"/>
        <s v="CUST4960"/>
        <s v="CUST1445"/>
        <s v="CUST5693"/>
        <s v="CUST8395"/>
        <s v="CUST9286"/>
        <s v="CUST1948"/>
        <s v="CUST9770"/>
        <s v="CUST8377"/>
      </sharedItems>
    </cacheField>
    <cacheField name="Order_Date" numFmtId="14">
      <sharedItems containsSemiMixedTypes="0" containsNonDate="0" containsDate="1" containsString="0" minDate="2024-01-01T00:00:00" maxDate="2025-01-01T00:00:00"/>
    </cacheField>
    <cacheField name="Region" numFmtId="0">
      <sharedItems/>
    </cacheField>
    <cacheField name="Product_Category" numFmtId="0">
      <sharedItems/>
    </cacheField>
    <cacheField name="Customer_Segment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0" maxValue="499.94"/>
    </cacheField>
    <cacheField name="Discount_Rate" numFmtId="0">
      <sharedItems containsSemiMixedTypes="0" containsString="0" containsNumber="1" minValue="0" maxValue="0.3"/>
    </cacheField>
    <cacheField name="Revenue" numFmtId="0">
      <sharedItems containsSemiMixedTypes="0" containsString="0" containsNumber="1" minValue="8.59" maxValue="4972.1000000000004"/>
    </cacheField>
    <cacheField name="Cost" numFmtId="0">
      <sharedItems containsSemiMixedTypes="0" containsString="0" containsNumber="1" minValue="5.74" maxValue="3911.52"/>
    </cacheField>
    <cacheField name="Profit" numFmtId="0">
      <sharedItems containsSemiMixedTypes="0" containsString="0" containsNumber="1" minValue="1.97" maxValue="2292.42"/>
    </cacheField>
    <cacheField name="Payment_Method" numFmtId="0">
      <sharedItems/>
    </cacheField>
    <cacheField name="Discount_Bra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d v="2024-08-18T00:00:00"/>
    <s v="North"/>
    <s v="Clothing"/>
    <s v="Corporate"/>
    <n v="5"/>
    <n v="300.68"/>
    <n v="0.27"/>
    <n v="1097.48"/>
    <n v="768.29"/>
    <n v="329.19"/>
    <s v="Credit Card"/>
    <s v="High"/>
  </r>
  <r>
    <n v="2"/>
    <x v="1"/>
    <d v="2024-06-19T00:00:00"/>
    <s v="South"/>
    <s v="Beauty"/>
    <s v="Home Office"/>
    <n v="9"/>
    <n v="32.89"/>
    <n v="0.02"/>
    <n v="290.08999999999997"/>
    <n v="179.33"/>
    <n v="110.76"/>
    <s v="Debit Card"/>
    <s v="Low"/>
  </r>
  <r>
    <n v="3"/>
    <x v="2"/>
    <d v="2024-11-21T00:00:00"/>
    <s v="West"/>
    <s v="Sports"/>
    <s v="Corporate"/>
    <n v="5"/>
    <n v="345.61"/>
    <n v="0.25"/>
    <n v="1296.04"/>
    <n v="1022.6"/>
    <n v="273.44"/>
    <s v="Credit Card"/>
    <s v="High"/>
  </r>
  <r>
    <n v="4"/>
    <x v="3"/>
    <d v="2024-07-19T00:00:00"/>
    <s v="North"/>
    <s v="Clothing"/>
    <s v="Consumer"/>
    <n v="1"/>
    <n v="444.5"/>
    <n v="0.06"/>
    <n v="417.83"/>
    <n v="280.99"/>
    <n v="136.84"/>
    <s v="UPI"/>
    <s v="Low"/>
  </r>
  <r>
    <n v="5"/>
    <x v="4"/>
    <d v="2024-10-28T00:00:00"/>
    <s v="South"/>
    <s v="Home &amp; Kitchen"/>
    <s v="Consumer"/>
    <n v="5"/>
    <n v="65.13"/>
    <n v="0.21"/>
    <n v="257.26"/>
    <n v="151.9"/>
    <n v="105.36"/>
    <s v="Credit Card"/>
    <s v="High"/>
  </r>
  <r>
    <n v="6"/>
    <x v="5"/>
    <d v="2024-10-22T00:00:00"/>
    <s v="North"/>
    <s v="Sports"/>
    <s v="Consumer"/>
    <n v="1"/>
    <n v="253.38"/>
    <n v="0.01"/>
    <n v="250.85"/>
    <n v="164.5"/>
    <n v="86.35"/>
    <s v="Credit Card"/>
    <s v="Low"/>
  </r>
  <r>
    <n v="7"/>
    <x v="6"/>
    <d v="2024-05-01T00:00:00"/>
    <s v="West"/>
    <s v="Electronics"/>
    <s v="Home Office"/>
    <n v="8"/>
    <n v="338.17"/>
    <n v="0.11"/>
    <n v="2407.77"/>
    <n v="1564.72"/>
    <n v="843.05"/>
    <s v="Credit Card"/>
    <s v="Medium"/>
  </r>
  <r>
    <n v="8"/>
    <x v="7"/>
    <d v="2024-08-11T00:00:00"/>
    <s v="South"/>
    <s v="Clothing"/>
    <s v="Corporate"/>
    <n v="9"/>
    <n v="270.42"/>
    <n v="0.24"/>
    <n v="1849.67"/>
    <n v="1413.48"/>
    <n v="436.19"/>
    <s v="UPI"/>
    <s v="High"/>
  </r>
  <r>
    <n v="9"/>
    <x v="8"/>
    <d v="2024-05-12T00:00:00"/>
    <s v="West"/>
    <s v="Electronics"/>
    <s v="Corporate"/>
    <n v="9"/>
    <n v="32.71"/>
    <n v="0.18"/>
    <n v="241.4"/>
    <n v="174.37"/>
    <n v="67.03"/>
    <s v="Credit Card"/>
    <s v="Medium"/>
  </r>
  <r>
    <n v="10"/>
    <x v="9"/>
    <d v="2024-05-07T00:00:00"/>
    <s v="South"/>
    <s v="Beauty"/>
    <s v="Consumer"/>
    <n v="10"/>
    <n v="15.32"/>
    <n v="0.18"/>
    <n v="125.62"/>
    <n v="67.540000000000006"/>
    <n v="58.08"/>
    <s v="Debit Card"/>
    <s v="Medium"/>
  </r>
  <r>
    <n v="11"/>
    <x v="10"/>
    <d v="2024-10-08T00:00:00"/>
    <s v="West"/>
    <s v="Electronics"/>
    <s v="Home Office"/>
    <n v="3"/>
    <n v="380.14"/>
    <n v="0.06"/>
    <n v="1071.99"/>
    <n v="830.81"/>
    <n v="241.18"/>
    <s v="Debit Card"/>
    <s v="Low"/>
  </r>
  <r>
    <n v="12"/>
    <x v="11"/>
    <d v="2024-10-07T00:00:00"/>
    <s v="East"/>
    <s v="Sports"/>
    <s v="Consumer"/>
    <n v="8"/>
    <n v="47.52"/>
    <n v="0.28000000000000003"/>
    <n v="273.72000000000003"/>
    <n v="139.74"/>
    <n v="133.97999999999999"/>
    <s v="Net Banking"/>
    <s v="High"/>
  </r>
  <r>
    <n v="13"/>
    <x v="12"/>
    <d v="2024-11-08T00:00:00"/>
    <s v="East"/>
    <s v="Beauty"/>
    <s v="Corporate"/>
    <n v="2"/>
    <n v="314.81"/>
    <n v="0.03"/>
    <n v="610.73"/>
    <n v="427.61"/>
    <n v="183.12"/>
    <s v="Net Banking"/>
    <s v="Low"/>
  </r>
  <r>
    <n v="14"/>
    <x v="13"/>
    <d v="2024-04-28T00:00:00"/>
    <s v="East"/>
    <s v="Electronics"/>
    <s v="Consumer"/>
    <n v="7"/>
    <n v="391.53"/>
    <n v="0.17"/>
    <n v="2274.79"/>
    <n v="1360.21"/>
    <n v="914.58"/>
    <s v="Net Banking"/>
    <s v="Medium"/>
  </r>
  <r>
    <n v="15"/>
    <x v="14"/>
    <d v="2024-06-12T00:00:00"/>
    <s v="West"/>
    <s v="Home &amp; Kitchen"/>
    <s v="Corporate"/>
    <n v="7"/>
    <n v="351.63"/>
    <n v="0.16"/>
    <n v="2067.58"/>
    <n v="1576.65"/>
    <n v="490.93"/>
    <s v="Credit Card"/>
    <s v="Medium"/>
  </r>
  <r>
    <n v="16"/>
    <x v="15"/>
    <d v="2024-03-24T00:00:00"/>
    <s v="North"/>
    <s v="Sports"/>
    <s v="Home Office"/>
    <n v="3"/>
    <n v="458.71"/>
    <n v="0.12"/>
    <n v="1210.99"/>
    <n v="950.36"/>
    <n v="260.63"/>
    <s v="Credit Card"/>
    <s v="Medium"/>
  </r>
  <r>
    <n v="17"/>
    <x v="16"/>
    <d v="2024-11-30T00:00:00"/>
    <s v="North"/>
    <s v="Sports"/>
    <s v="Home Office"/>
    <n v="9"/>
    <n v="131.27000000000001"/>
    <n v="0.08"/>
    <n v="1086.92"/>
    <n v="777.4"/>
    <n v="309.52"/>
    <s v="Cash on Delivery"/>
    <s v="Low"/>
  </r>
  <r>
    <n v="18"/>
    <x v="17"/>
    <d v="2024-05-30T00:00:00"/>
    <s v="West"/>
    <s v="Home &amp; Kitchen"/>
    <s v="Home Office"/>
    <n v="1"/>
    <n v="78.16"/>
    <n v="0.22"/>
    <n v="60.96"/>
    <n v="48.32"/>
    <n v="12.64"/>
    <s v="Credit Card"/>
    <s v="High"/>
  </r>
  <r>
    <n v="19"/>
    <x v="18"/>
    <d v="2024-07-08T00:00:00"/>
    <s v="East"/>
    <s v="Clothing"/>
    <s v="Corporate"/>
    <n v="8"/>
    <n v="193.01"/>
    <n v="0.22"/>
    <n v="1204.3800000000001"/>
    <n v="679.24"/>
    <n v="525.14"/>
    <s v="UPI"/>
    <s v="High"/>
  </r>
  <r>
    <n v="20"/>
    <x v="19"/>
    <d v="2024-01-20T00:00:00"/>
    <s v="South"/>
    <s v="Beauty"/>
    <s v="Consumer"/>
    <n v="2"/>
    <n v="491.95"/>
    <n v="0.21"/>
    <n v="777.28"/>
    <n v="574.92999999999995"/>
    <n v="202.35"/>
    <s v="Net Banking"/>
    <s v="High"/>
  </r>
  <r>
    <n v="21"/>
    <x v="20"/>
    <d v="2024-02-28T00:00:00"/>
    <s v="South"/>
    <s v="Sports"/>
    <s v="Consumer"/>
    <n v="5"/>
    <n v="173.4"/>
    <n v="0.06"/>
    <n v="814.98"/>
    <n v="429.59"/>
    <n v="385.39"/>
    <s v="Cash on Delivery"/>
    <s v="Low"/>
  </r>
  <r>
    <n v="22"/>
    <x v="21"/>
    <d v="2024-05-20T00:00:00"/>
    <s v="South"/>
    <s v="Electronics"/>
    <s v="Home Office"/>
    <n v="7"/>
    <n v="102.99"/>
    <n v="0.11"/>
    <n v="641.63"/>
    <n v="352.13"/>
    <n v="289.5"/>
    <s v="UPI"/>
    <s v="Medium"/>
  </r>
  <r>
    <n v="23"/>
    <x v="22"/>
    <d v="2024-05-25T00:00:00"/>
    <s v="East"/>
    <s v="Sports"/>
    <s v="Consumer"/>
    <n v="10"/>
    <n v="485.04"/>
    <n v="0.28000000000000003"/>
    <n v="3492.29"/>
    <n v="2336.81"/>
    <n v="1155.48"/>
    <s v="Cash on Delivery"/>
    <s v="High"/>
  </r>
  <r>
    <n v="24"/>
    <x v="23"/>
    <d v="2024-08-01T00:00:00"/>
    <s v="North"/>
    <s v="Electronics"/>
    <s v="Home Office"/>
    <n v="5"/>
    <n v="49.24"/>
    <n v="0.28999999999999998"/>
    <n v="174.8"/>
    <n v="91.65"/>
    <n v="83.15"/>
    <s v="Credit Card"/>
    <s v="High"/>
  </r>
  <r>
    <n v="25"/>
    <x v="24"/>
    <d v="2024-06-06T00:00:00"/>
    <s v="West"/>
    <s v="Sports"/>
    <s v="Home Office"/>
    <n v="5"/>
    <n v="452.48"/>
    <n v="0.04"/>
    <n v="2171.9"/>
    <n v="1271.43"/>
    <n v="900.47"/>
    <s v="Net Banking"/>
    <s v="Low"/>
  </r>
  <r>
    <n v="26"/>
    <x v="25"/>
    <d v="2024-07-08T00:00:00"/>
    <s v="North"/>
    <s v="Beauty"/>
    <s v="Consumer"/>
    <n v="7"/>
    <n v="139.77000000000001"/>
    <n v="0.2"/>
    <n v="782.71"/>
    <n v="524.01"/>
    <n v="258.7"/>
    <s v="Credit Card"/>
    <s v="Medium"/>
  </r>
  <r>
    <n v="27"/>
    <x v="26"/>
    <d v="2024-12-03T00:00:00"/>
    <s v="North"/>
    <s v="Beauty"/>
    <s v="Corporate"/>
    <n v="5"/>
    <n v="487.69"/>
    <n v="0.06"/>
    <n v="2292.14"/>
    <n v="1624.21"/>
    <n v="667.93"/>
    <s v="Cash on Delivery"/>
    <s v="Low"/>
  </r>
  <r>
    <n v="28"/>
    <x v="27"/>
    <d v="2024-01-27T00:00:00"/>
    <s v="North"/>
    <s v="Electronics"/>
    <s v="Home Office"/>
    <n v="4"/>
    <n v="451.46"/>
    <n v="0.21"/>
    <n v="1426.61"/>
    <n v="1042.7"/>
    <n v="383.91"/>
    <s v="Cash on Delivery"/>
    <s v="High"/>
  </r>
  <r>
    <n v="29"/>
    <x v="28"/>
    <d v="2024-03-17T00:00:00"/>
    <s v="South"/>
    <s v="Clothing"/>
    <s v="Corporate"/>
    <n v="9"/>
    <n v="337.65"/>
    <n v="0.11"/>
    <n v="2704.58"/>
    <n v="1507.34"/>
    <n v="1197.24"/>
    <s v="Debit Card"/>
    <s v="Medium"/>
  </r>
  <r>
    <n v="30"/>
    <x v="29"/>
    <d v="2024-01-10T00:00:00"/>
    <s v="North"/>
    <s v="Electronics"/>
    <s v="Consumer"/>
    <n v="1"/>
    <n v="212.23"/>
    <n v="0.17"/>
    <n v="176.15"/>
    <n v="117.51"/>
    <n v="58.64"/>
    <s v="Net Banking"/>
    <s v="Medium"/>
  </r>
  <r>
    <n v="31"/>
    <x v="30"/>
    <d v="2024-09-27T00:00:00"/>
    <s v="East"/>
    <s v="Clothing"/>
    <s v="Corporate"/>
    <n v="2"/>
    <n v="477.26"/>
    <n v="0.1"/>
    <n v="859.07"/>
    <n v="457.67"/>
    <n v="401.4"/>
    <s v="Credit Card"/>
    <s v="Low"/>
  </r>
  <r>
    <n v="32"/>
    <x v="31"/>
    <d v="2024-06-12T00:00:00"/>
    <s v="North"/>
    <s v="Clothing"/>
    <s v="Corporate"/>
    <n v="3"/>
    <n v="367.14"/>
    <n v="0.22"/>
    <n v="859.11"/>
    <n v="640.92999999999995"/>
    <n v="218.18"/>
    <s v="UPI"/>
    <s v="High"/>
  </r>
  <r>
    <n v="33"/>
    <x v="32"/>
    <d v="2024-07-31T00:00:00"/>
    <s v="North"/>
    <s v="Clothing"/>
    <s v="Home Office"/>
    <n v="5"/>
    <n v="136.72"/>
    <n v="0.01"/>
    <n v="676.76"/>
    <n v="445.03"/>
    <n v="231.73"/>
    <s v="UPI"/>
    <s v="Low"/>
  </r>
  <r>
    <n v="34"/>
    <x v="33"/>
    <d v="2024-05-09T00:00:00"/>
    <s v="South"/>
    <s v="Sports"/>
    <s v="Corporate"/>
    <n v="2"/>
    <n v="12.38"/>
    <n v="0.03"/>
    <n v="24.02"/>
    <n v="14.23"/>
    <n v="9.7899999999999991"/>
    <s v="Cash on Delivery"/>
    <s v="Low"/>
  </r>
  <r>
    <n v="35"/>
    <x v="34"/>
    <d v="2024-05-05T00:00:00"/>
    <s v="South"/>
    <s v="Home &amp; Kitchen"/>
    <s v="Consumer"/>
    <n v="8"/>
    <n v="114.79"/>
    <n v="0.09"/>
    <n v="835.67"/>
    <n v="524.48"/>
    <n v="311.19"/>
    <s v="Debit Card"/>
    <s v="Low"/>
  </r>
  <r>
    <n v="36"/>
    <x v="35"/>
    <d v="2024-05-01T00:00:00"/>
    <s v="South"/>
    <s v="Beauty"/>
    <s v="Consumer"/>
    <n v="5"/>
    <n v="345.8"/>
    <n v="0.2"/>
    <n v="1383.2"/>
    <n v="768.16"/>
    <n v="615.04"/>
    <s v="Credit Card"/>
    <s v="Medium"/>
  </r>
  <r>
    <n v="37"/>
    <x v="36"/>
    <d v="2024-05-31T00:00:00"/>
    <s v="West"/>
    <s v="Home &amp; Kitchen"/>
    <s v="Home Office"/>
    <n v="9"/>
    <n v="131.69999999999999"/>
    <n v="0.26"/>
    <n v="877.12"/>
    <n v="651.44000000000005"/>
    <n v="225.68"/>
    <s v="Credit Card"/>
    <s v="High"/>
  </r>
  <r>
    <n v="38"/>
    <x v="37"/>
    <d v="2024-03-31T00:00:00"/>
    <s v="West"/>
    <s v="Sports"/>
    <s v="Consumer"/>
    <n v="8"/>
    <n v="101.11"/>
    <n v="0.19"/>
    <n v="655.19000000000005"/>
    <n v="397.32"/>
    <n v="257.87"/>
    <s v="Credit Card"/>
    <s v="Medium"/>
  </r>
  <r>
    <n v="39"/>
    <x v="38"/>
    <d v="2024-12-21T00:00:00"/>
    <s v="North"/>
    <s v="Electronics"/>
    <s v="Consumer"/>
    <n v="5"/>
    <n v="112.39"/>
    <n v="0.04"/>
    <n v="539.47"/>
    <n v="426.82"/>
    <n v="112.65"/>
    <s v="Credit Card"/>
    <s v="Low"/>
  </r>
  <r>
    <n v="40"/>
    <x v="39"/>
    <d v="2024-10-25T00:00:00"/>
    <s v="South"/>
    <s v="Sports"/>
    <s v="Corporate"/>
    <n v="4"/>
    <n v="176.63"/>
    <n v="0.08"/>
    <n v="650"/>
    <n v="482.92"/>
    <n v="167.08"/>
    <s v="Debit Card"/>
    <s v="Low"/>
  </r>
  <r>
    <n v="41"/>
    <x v="40"/>
    <d v="2024-07-27T00:00:00"/>
    <s v="South"/>
    <s v="Beauty"/>
    <s v="Home Office"/>
    <n v="8"/>
    <n v="254.25"/>
    <n v="0.1"/>
    <n v="1830.6"/>
    <n v="1007.84"/>
    <n v="822.76"/>
    <s v="Debit Card"/>
    <s v="Low"/>
  </r>
  <r>
    <n v="42"/>
    <x v="41"/>
    <d v="2024-12-17T00:00:00"/>
    <s v="South"/>
    <s v="Home &amp; Kitchen"/>
    <s v="Home Office"/>
    <n v="10"/>
    <n v="408.29"/>
    <n v="0.01"/>
    <n v="4042.07"/>
    <n v="3067.38"/>
    <n v="974.69"/>
    <s v="Debit Card"/>
    <s v="Low"/>
  </r>
  <r>
    <n v="43"/>
    <x v="42"/>
    <d v="2024-03-31T00:00:00"/>
    <s v="East"/>
    <s v="Electronics"/>
    <s v="Home Office"/>
    <n v="2"/>
    <n v="344.03"/>
    <n v="0.1"/>
    <n v="619.25"/>
    <n v="448.15"/>
    <n v="171.1"/>
    <s v="Credit Card"/>
    <s v="Low"/>
  </r>
  <r>
    <n v="44"/>
    <x v="43"/>
    <d v="2024-05-13T00:00:00"/>
    <s v="North"/>
    <s v="Sports"/>
    <s v="Consumer"/>
    <n v="6"/>
    <n v="391.41"/>
    <n v="7.0000000000000007E-2"/>
    <n v="2184.0700000000002"/>
    <n v="1725.68"/>
    <n v="458.39"/>
    <s v="Net Banking"/>
    <s v="Low"/>
  </r>
  <r>
    <n v="45"/>
    <x v="44"/>
    <d v="2024-08-13T00:00:00"/>
    <s v="North"/>
    <s v="Home &amp; Kitchen"/>
    <s v="Corporate"/>
    <n v="3"/>
    <n v="89.64"/>
    <n v="0.19"/>
    <n v="217.83"/>
    <n v="114.45"/>
    <n v="103.38"/>
    <s v="Credit Card"/>
    <s v="Medium"/>
  </r>
  <r>
    <n v="46"/>
    <x v="45"/>
    <d v="2024-12-11T00:00:00"/>
    <s v="West"/>
    <s v="Beauty"/>
    <s v="Consumer"/>
    <n v="7"/>
    <n v="311.02"/>
    <n v="0.18"/>
    <n v="1785.25"/>
    <n v="1106.47"/>
    <n v="678.78"/>
    <s v="Credit Card"/>
    <s v="Medium"/>
  </r>
  <r>
    <n v="47"/>
    <x v="46"/>
    <d v="2024-03-29T00:00:00"/>
    <s v="West"/>
    <s v="Electronics"/>
    <s v="Consumer"/>
    <n v="2"/>
    <n v="185.11"/>
    <n v="0.06"/>
    <n v="348.01"/>
    <n v="222.61"/>
    <n v="125.4"/>
    <s v="Debit Card"/>
    <s v="Low"/>
  </r>
  <r>
    <n v="48"/>
    <x v="47"/>
    <d v="2024-11-20T00:00:00"/>
    <s v="East"/>
    <s v="Beauty"/>
    <s v="Corporate"/>
    <n v="4"/>
    <n v="462.95"/>
    <n v="0.03"/>
    <n v="1796.25"/>
    <n v="1275.73"/>
    <n v="520.52"/>
    <s v="Credit Card"/>
    <s v="Low"/>
  </r>
  <r>
    <n v="49"/>
    <x v="48"/>
    <d v="2024-10-19T00:00:00"/>
    <s v="West"/>
    <s v="Sports"/>
    <s v="Corporate"/>
    <n v="3"/>
    <n v="455.54"/>
    <n v="0.23"/>
    <n v="1052.3"/>
    <n v="597.16"/>
    <n v="455.14"/>
    <s v="Credit Card"/>
    <s v="High"/>
  </r>
  <r>
    <n v="50"/>
    <x v="49"/>
    <d v="2024-11-03T00:00:00"/>
    <s v="West"/>
    <s v="Home &amp; Kitchen"/>
    <s v="Consumer"/>
    <n v="8"/>
    <n v="343.02"/>
    <n v="0.23"/>
    <n v="2113"/>
    <n v="1655.35"/>
    <n v="457.65"/>
    <s v="Debit Card"/>
    <s v="High"/>
  </r>
  <r>
    <n v="51"/>
    <x v="50"/>
    <d v="2024-03-01T00:00:00"/>
    <s v="North"/>
    <s v="Beauty"/>
    <s v="Home Office"/>
    <n v="2"/>
    <n v="440.95"/>
    <n v="0.2"/>
    <n v="705.52"/>
    <n v="368.38"/>
    <n v="337.14"/>
    <s v="UPI"/>
    <s v="Medium"/>
  </r>
  <r>
    <n v="52"/>
    <x v="51"/>
    <d v="2024-07-04T00:00:00"/>
    <s v="West"/>
    <s v="Beauty"/>
    <s v="Consumer"/>
    <n v="1"/>
    <n v="303.08"/>
    <n v="0.05"/>
    <n v="287.93"/>
    <n v="168.17"/>
    <n v="119.76"/>
    <s v="Credit Card"/>
    <s v="Low"/>
  </r>
  <r>
    <n v="53"/>
    <x v="52"/>
    <d v="2024-12-17T00:00:00"/>
    <s v="East"/>
    <s v="Home &amp; Kitchen"/>
    <s v="Home Office"/>
    <n v="5"/>
    <n v="152.16"/>
    <n v="0.28000000000000003"/>
    <n v="547.78"/>
    <n v="336.22"/>
    <n v="211.56"/>
    <s v="Net Banking"/>
    <s v="High"/>
  </r>
  <r>
    <n v="54"/>
    <x v="53"/>
    <d v="2024-07-03T00:00:00"/>
    <s v="East"/>
    <s v="Sports"/>
    <s v="Consumer"/>
    <n v="9"/>
    <n v="247.61"/>
    <n v="0.08"/>
    <n v="2050.21"/>
    <n v="1057.71"/>
    <n v="992.5"/>
    <s v="Debit Card"/>
    <s v="Low"/>
  </r>
  <r>
    <n v="55"/>
    <x v="54"/>
    <d v="2024-09-15T00:00:00"/>
    <s v="North"/>
    <s v="Clothing"/>
    <s v="Home Office"/>
    <n v="9"/>
    <n v="365.53"/>
    <n v="0.22"/>
    <n v="2566.02"/>
    <n v="1635.53"/>
    <n v="930.49"/>
    <s v="UPI"/>
    <s v="High"/>
  </r>
  <r>
    <n v="56"/>
    <x v="55"/>
    <d v="2024-11-20T00:00:00"/>
    <s v="South"/>
    <s v="Sports"/>
    <s v="Consumer"/>
    <n v="4"/>
    <n v="93.44"/>
    <n v="0.11"/>
    <n v="332.65"/>
    <n v="224.51"/>
    <n v="108.14"/>
    <s v="Debit Card"/>
    <s v="Medium"/>
  </r>
  <r>
    <n v="57"/>
    <x v="56"/>
    <d v="2024-09-09T00:00:00"/>
    <s v="South"/>
    <s v="Electronics"/>
    <s v="Home Office"/>
    <n v="6"/>
    <n v="253.05"/>
    <n v="0.06"/>
    <n v="1427.2"/>
    <n v="836.8"/>
    <n v="590.4"/>
    <s v="Credit Card"/>
    <s v="Low"/>
  </r>
  <r>
    <n v="58"/>
    <x v="57"/>
    <d v="2024-04-20T00:00:00"/>
    <s v="East"/>
    <s v="Home &amp; Kitchen"/>
    <s v="Consumer"/>
    <n v="7"/>
    <n v="27.58"/>
    <n v="0.23"/>
    <n v="148.66"/>
    <n v="102.35"/>
    <n v="46.31"/>
    <s v="UPI"/>
    <s v="High"/>
  </r>
  <r>
    <n v="59"/>
    <x v="58"/>
    <d v="2024-02-05T00:00:00"/>
    <s v="South"/>
    <s v="Sports"/>
    <s v="Corporate"/>
    <n v="3"/>
    <n v="11.4"/>
    <n v="0.14000000000000001"/>
    <n v="29.41"/>
    <n v="20.43"/>
    <n v="8.98"/>
    <s v="Cash on Delivery"/>
    <s v="Medium"/>
  </r>
  <r>
    <n v="60"/>
    <x v="59"/>
    <d v="2024-12-15T00:00:00"/>
    <s v="West"/>
    <s v="Electronics"/>
    <s v="Home Office"/>
    <n v="2"/>
    <n v="407.88"/>
    <n v="0.08"/>
    <n v="750.5"/>
    <n v="526"/>
    <n v="224.5"/>
    <s v="Debit Card"/>
    <s v="Low"/>
  </r>
  <r>
    <n v="61"/>
    <x v="60"/>
    <d v="2024-10-21T00:00:00"/>
    <s v="East"/>
    <s v="Home &amp; Kitchen"/>
    <s v="Consumer"/>
    <n v="3"/>
    <n v="442.44"/>
    <n v="0.06"/>
    <n v="1247.68"/>
    <n v="974.48"/>
    <n v="273.2"/>
    <s v="Cash on Delivery"/>
    <s v="Low"/>
  </r>
  <r>
    <n v="62"/>
    <x v="61"/>
    <d v="2024-07-20T00:00:00"/>
    <s v="North"/>
    <s v="Clothing"/>
    <s v="Home Office"/>
    <n v="9"/>
    <n v="488.09"/>
    <n v="0.06"/>
    <n v="4129.24"/>
    <n v="2581.9899999999998"/>
    <n v="1547.25"/>
    <s v="Credit Card"/>
    <s v="Low"/>
  </r>
  <r>
    <n v="63"/>
    <x v="62"/>
    <d v="2024-07-18T00:00:00"/>
    <s v="North"/>
    <s v="Sports"/>
    <s v="Corporate"/>
    <n v="5"/>
    <n v="354.82"/>
    <n v="0.28999999999999998"/>
    <n v="1259.6099999999999"/>
    <n v="646.54"/>
    <n v="613.07000000000005"/>
    <s v="Net Banking"/>
    <s v="High"/>
  </r>
  <r>
    <n v="64"/>
    <x v="63"/>
    <d v="2024-08-12T00:00:00"/>
    <s v="North"/>
    <s v="Sports"/>
    <s v="Consumer"/>
    <n v="6"/>
    <n v="261.62"/>
    <n v="0.12"/>
    <n v="1381.35"/>
    <n v="763.1"/>
    <n v="618.25"/>
    <s v="UPI"/>
    <s v="Medium"/>
  </r>
  <r>
    <n v="65"/>
    <x v="64"/>
    <d v="2024-03-08T00:00:00"/>
    <s v="West"/>
    <s v="Home &amp; Kitchen"/>
    <s v="Consumer"/>
    <n v="7"/>
    <n v="474.99"/>
    <n v="0.13"/>
    <n v="2892.69"/>
    <n v="2188.2600000000002"/>
    <n v="704.43"/>
    <s v="Credit Card"/>
    <s v="Medium"/>
  </r>
  <r>
    <n v="66"/>
    <x v="65"/>
    <d v="2024-09-02T00:00:00"/>
    <s v="East"/>
    <s v="Sports"/>
    <s v="Home Office"/>
    <n v="4"/>
    <n v="359.26"/>
    <n v="0.19"/>
    <n v="1164"/>
    <n v="796.82"/>
    <n v="367.18"/>
    <s v="Debit Card"/>
    <s v="Medium"/>
  </r>
  <r>
    <n v="67"/>
    <x v="66"/>
    <d v="2024-05-23T00:00:00"/>
    <s v="North"/>
    <s v="Sports"/>
    <s v="Consumer"/>
    <n v="3"/>
    <n v="83.6"/>
    <n v="0.12"/>
    <n v="220.7"/>
    <n v="127.75"/>
    <n v="92.95"/>
    <s v="Net Banking"/>
    <s v="Medium"/>
  </r>
  <r>
    <n v="68"/>
    <x v="67"/>
    <d v="2024-09-14T00:00:00"/>
    <s v="North"/>
    <s v="Sports"/>
    <s v="Corporate"/>
    <n v="8"/>
    <n v="496.26"/>
    <n v="0.01"/>
    <n v="3930.38"/>
    <n v="2612.48"/>
    <n v="1317.9"/>
    <s v="Debit Card"/>
    <s v="Low"/>
  </r>
  <r>
    <n v="69"/>
    <x v="68"/>
    <d v="2024-03-06T00:00:00"/>
    <s v="East"/>
    <s v="Electronics"/>
    <s v="Consumer"/>
    <n v="1"/>
    <n v="483.91"/>
    <n v="0.27"/>
    <n v="353.25"/>
    <n v="248.06"/>
    <n v="105.19"/>
    <s v="Debit Card"/>
    <s v="High"/>
  </r>
  <r>
    <n v="70"/>
    <x v="69"/>
    <d v="2024-01-25T00:00:00"/>
    <s v="South"/>
    <s v="Electronics"/>
    <s v="Corporate"/>
    <n v="5"/>
    <n v="351.72"/>
    <n v="0.18"/>
    <n v="1442.05"/>
    <n v="975.17"/>
    <n v="466.88"/>
    <s v="Cash on Delivery"/>
    <s v="Medium"/>
  </r>
  <r>
    <n v="71"/>
    <x v="70"/>
    <d v="2024-12-29T00:00:00"/>
    <s v="West"/>
    <s v="Clothing"/>
    <s v="Home Office"/>
    <n v="9"/>
    <n v="220.71"/>
    <n v="0.19"/>
    <n v="1608.98"/>
    <n v="903.6"/>
    <n v="705.38"/>
    <s v="Net Banking"/>
    <s v="Medium"/>
  </r>
  <r>
    <n v="72"/>
    <x v="71"/>
    <d v="2024-07-01T00:00:00"/>
    <s v="North"/>
    <s v="Clothing"/>
    <s v="Corporate"/>
    <n v="9"/>
    <n v="198.52"/>
    <n v="0.16"/>
    <n v="1500.81"/>
    <n v="839.67"/>
    <n v="661.14"/>
    <s v="Cash on Delivery"/>
    <s v="Medium"/>
  </r>
  <r>
    <n v="73"/>
    <x v="72"/>
    <d v="2024-05-15T00:00:00"/>
    <s v="East"/>
    <s v="Clothing"/>
    <s v="Consumer"/>
    <n v="2"/>
    <n v="29.41"/>
    <n v="0.24"/>
    <n v="44.7"/>
    <n v="32.479999999999997"/>
    <n v="12.22"/>
    <s v="Net Banking"/>
    <s v="High"/>
  </r>
  <r>
    <n v="74"/>
    <x v="73"/>
    <d v="2024-11-06T00:00:00"/>
    <s v="East"/>
    <s v="Electronics"/>
    <s v="Home Office"/>
    <n v="10"/>
    <n v="458.64"/>
    <n v="0.05"/>
    <n v="4357.08"/>
    <n v="3329.31"/>
    <n v="1027.77"/>
    <s v="Debit Card"/>
    <s v="Low"/>
  </r>
  <r>
    <n v="75"/>
    <x v="74"/>
    <d v="2024-06-08T00:00:00"/>
    <s v="West"/>
    <s v="Home &amp; Kitchen"/>
    <s v="Consumer"/>
    <n v="9"/>
    <n v="194.57"/>
    <n v="0.16"/>
    <n v="1470.95"/>
    <n v="947.86"/>
    <n v="523.09"/>
    <s v="Net Banking"/>
    <s v="Medium"/>
  </r>
  <r>
    <n v="76"/>
    <x v="75"/>
    <d v="2024-02-24T00:00:00"/>
    <s v="South"/>
    <s v="Electronics"/>
    <s v="Corporate"/>
    <n v="1"/>
    <n v="343.25"/>
    <n v="0.16"/>
    <n v="288.33"/>
    <n v="206.76"/>
    <n v="81.569999999999993"/>
    <s v="UPI"/>
    <s v="Medium"/>
  </r>
  <r>
    <n v="77"/>
    <x v="76"/>
    <d v="2024-02-24T00:00:00"/>
    <s v="West"/>
    <s v="Electronics"/>
    <s v="Home Office"/>
    <n v="3"/>
    <n v="435.52"/>
    <n v="0"/>
    <n v="1306.56"/>
    <n v="1035.67"/>
    <n v="270.89"/>
    <s v="Credit Card"/>
    <s v="No Discount"/>
  </r>
  <r>
    <n v="78"/>
    <x v="77"/>
    <d v="2024-07-09T00:00:00"/>
    <s v="East"/>
    <s v="Beauty"/>
    <s v="Consumer"/>
    <n v="5"/>
    <n v="307.33999999999997"/>
    <n v="0.2"/>
    <n v="1229.3599999999999"/>
    <n v="915.61"/>
    <n v="313.75"/>
    <s v="Cash on Delivery"/>
    <s v="Medium"/>
  </r>
  <r>
    <n v="79"/>
    <x v="78"/>
    <d v="2024-08-30T00:00:00"/>
    <s v="East"/>
    <s v="Home &amp; Kitchen"/>
    <s v="Corporate"/>
    <n v="3"/>
    <n v="245.73"/>
    <n v="0.15"/>
    <n v="626.61"/>
    <n v="393.07"/>
    <n v="233.54"/>
    <s v="UPI"/>
    <s v="Medium"/>
  </r>
  <r>
    <n v="80"/>
    <x v="79"/>
    <d v="2024-04-22T00:00:00"/>
    <s v="East"/>
    <s v="Electronics"/>
    <s v="Corporate"/>
    <n v="5"/>
    <n v="216.14"/>
    <n v="0.14000000000000001"/>
    <n v="929.4"/>
    <n v="611.30999999999995"/>
    <n v="318.08999999999997"/>
    <s v="Debit Card"/>
    <s v="Medium"/>
  </r>
  <r>
    <n v="81"/>
    <x v="80"/>
    <d v="2024-05-15T00:00:00"/>
    <s v="West"/>
    <s v="Sports"/>
    <s v="Consumer"/>
    <n v="10"/>
    <n v="280.33"/>
    <n v="0.1"/>
    <n v="2522.9699999999998"/>
    <n v="1573.87"/>
    <n v="949.1"/>
    <s v="UPI"/>
    <s v="Low"/>
  </r>
  <r>
    <n v="82"/>
    <x v="81"/>
    <d v="2024-07-29T00:00:00"/>
    <s v="North"/>
    <s v="Home &amp; Kitchen"/>
    <s v="Corporate"/>
    <n v="7"/>
    <n v="191.69"/>
    <n v="0.28000000000000003"/>
    <n v="966.12"/>
    <n v="742.17"/>
    <n v="223.95"/>
    <s v="Cash on Delivery"/>
    <s v="High"/>
  </r>
  <r>
    <n v="83"/>
    <x v="82"/>
    <d v="2024-05-30T00:00:00"/>
    <s v="West"/>
    <s v="Sports"/>
    <s v="Corporate"/>
    <n v="2"/>
    <n v="373.11"/>
    <n v="0.18"/>
    <n v="611.9"/>
    <n v="444.58"/>
    <n v="167.32"/>
    <s v="Debit Card"/>
    <s v="Medium"/>
  </r>
  <r>
    <n v="84"/>
    <x v="83"/>
    <d v="2024-08-23T00:00:00"/>
    <s v="East"/>
    <s v="Sports"/>
    <s v="Consumer"/>
    <n v="5"/>
    <n v="453.49"/>
    <n v="0.21"/>
    <n v="1791.29"/>
    <n v="1039.93"/>
    <n v="751.36"/>
    <s v="Debit Card"/>
    <s v="High"/>
  </r>
  <r>
    <n v="85"/>
    <x v="84"/>
    <d v="2024-10-22T00:00:00"/>
    <s v="West"/>
    <s v="Home &amp; Kitchen"/>
    <s v="Home Office"/>
    <n v="3"/>
    <n v="235.78"/>
    <n v="0.18"/>
    <n v="580.02"/>
    <n v="428.99"/>
    <n v="151.03"/>
    <s v="UPI"/>
    <s v="Medium"/>
  </r>
  <r>
    <n v="86"/>
    <x v="85"/>
    <d v="2024-07-26T00:00:00"/>
    <s v="North"/>
    <s v="Sports"/>
    <s v="Consumer"/>
    <n v="9"/>
    <n v="436.34"/>
    <n v="0.14000000000000001"/>
    <n v="3377.27"/>
    <n v="2187.88"/>
    <n v="1189.3900000000001"/>
    <s v="UPI"/>
    <s v="Medium"/>
  </r>
  <r>
    <n v="87"/>
    <x v="86"/>
    <d v="2024-05-30T00:00:00"/>
    <s v="East"/>
    <s v="Clothing"/>
    <s v="Corporate"/>
    <n v="2"/>
    <n v="462.53"/>
    <n v="0.03"/>
    <n v="897.31"/>
    <n v="517.16"/>
    <n v="380.15"/>
    <s v="Credit Card"/>
    <s v="Low"/>
  </r>
  <r>
    <n v="88"/>
    <x v="87"/>
    <d v="2024-05-16T00:00:00"/>
    <s v="West"/>
    <s v="Electronics"/>
    <s v="Consumer"/>
    <n v="4"/>
    <n v="192.98"/>
    <n v="0.13"/>
    <n v="671.57"/>
    <n v="508.05"/>
    <n v="163.52000000000001"/>
    <s v="UPI"/>
    <s v="Medium"/>
  </r>
  <r>
    <n v="89"/>
    <x v="88"/>
    <d v="2024-03-22T00:00:00"/>
    <s v="North"/>
    <s v="Clothing"/>
    <s v="Consumer"/>
    <n v="3"/>
    <n v="159.96"/>
    <n v="0.17"/>
    <n v="398.3"/>
    <n v="227.33"/>
    <n v="170.97"/>
    <s v="Cash on Delivery"/>
    <s v="Medium"/>
  </r>
  <r>
    <n v="90"/>
    <x v="89"/>
    <d v="2024-10-01T00:00:00"/>
    <s v="South"/>
    <s v="Home &amp; Kitchen"/>
    <s v="Home Office"/>
    <n v="8"/>
    <n v="33.65"/>
    <n v="0.24"/>
    <n v="204.59"/>
    <n v="107.18"/>
    <n v="97.41"/>
    <s v="Debit Card"/>
    <s v="High"/>
  </r>
  <r>
    <n v="91"/>
    <x v="90"/>
    <d v="2024-07-14T00:00:00"/>
    <s v="South"/>
    <s v="Clothing"/>
    <s v="Home Office"/>
    <n v="4"/>
    <n v="399.29"/>
    <n v="0.11"/>
    <n v="1421.47"/>
    <n v="1124.01"/>
    <n v="297.45999999999998"/>
    <s v="Credit Card"/>
    <s v="Medium"/>
  </r>
  <r>
    <n v="92"/>
    <x v="91"/>
    <d v="2024-04-07T00:00:00"/>
    <s v="South"/>
    <s v="Sports"/>
    <s v="Home Office"/>
    <n v="5"/>
    <n v="198.68"/>
    <n v="0.2"/>
    <n v="794.72"/>
    <n v="464.23"/>
    <n v="330.49"/>
    <s v="Net Banking"/>
    <s v="Medium"/>
  </r>
  <r>
    <n v="93"/>
    <x v="92"/>
    <d v="2024-08-24T00:00:00"/>
    <s v="East"/>
    <s v="Beauty"/>
    <s v="Home Office"/>
    <n v="1"/>
    <n v="177.26"/>
    <n v="0.08"/>
    <n v="163.08000000000001"/>
    <n v="116.14"/>
    <n v="46.94"/>
    <s v="UPI"/>
    <s v="Low"/>
  </r>
  <r>
    <n v="94"/>
    <x v="93"/>
    <d v="2024-03-05T00:00:00"/>
    <s v="West"/>
    <s v="Electronics"/>
    <s v="Home Office"/>
    <n v="10"/>
    <n v="285.08"/>
    <n v="0.1"/>
    <n v="2565.7199999999998"/>
    <n v="1647.72"/>
    <n v="918"/>
    <s v="Credit Card"/>
    <s v="Low"/>
  </r>
  <r>
    <n v="95"/>
    <x v="6"/>
    <d v="2024-07-31T00:00:00"/>
    <s v="West"/>
    <s v="Clothing"/>
    <s v="Home Office"/>
    <n v="6"/>
    <n v="233.17"/>
    <n v="0.03"/>
    <n v="1357.05"/>
    <n v="776.83"/>
    <n v="580.22"/>
    <s v="Credit Card"/>
    <s v="Low"/>
  </r>
  <r>
    <n v="96"/>
    <x v="94"/>
    <d v="2024-11-14T00:00:00"/>
    <s v="East"/>
    <s v="Clothing"/>
    <s v="Consumer"/>
    <n v="1"/>
    <n v="21.8"/>
    <n v="0.27"/>
    <n v="15.91"/>
    <n v="11.94"/>
    <n v="3.97"/>
    <s v="Net Banking"/>
    <s v="High"/>
  </r>
  <r>
    <n v="97"/>
    <x v="95"/>
    <d v="2024-12-23T00:00:00"/>
    <s v="East"/>
    <s v="Home &amp; Kitchen"/>
    <s v="Consumer"/>
    <n v="8"/>
    <n v="325.7"/>
    <n v="0.18"/>
    <n v="2136.59"/>
    <n v="1311.43"/>
    <n v="825.16"/>
    <s v="Net Banking"/>
    <s v="Medium"/>
  </r>
  <r>
    <n v="98"/>
    <x v="96"/>
    <d v="2024-11-23T00:00:00"/>
    <s v="South"/>
    <s v="Home &amp; Kitchen"/>
    <s v="Consumer"/>
    <n v="9"/>
    <n v="385.08"/>
    <n v="0.28999999999999998"/>
    <n v="2460.66"/>
    <n v="1903.73"/>
    <n v="556.92999999999995"/>
    <s v="Credit Card"/>
    <s v="High"/>
  </r>
  <r>
    <n v="99"/>
    <x v="97"/>
    <d v="2024-08-04T00:00:00"/>
    <s v="North"/>
    <s v="Beauty"/>
    <s v="Consumer"/>
    <n v="8"/>
    <n v="307.69"/>
    <n v="0.01"/>
    <n v="2436.9"/>
    <n v="1813.72"/>
    <n v="623.17999999999995"/>
    <s v="Cash on Delivery"/>
    <s v="Low"/>
  </r>
  <r>
    <n v="100"/>
    <x v="98"/>
    <d v="2024-12-28T00:00:00"/>
    <s v="North"/>
    <s v="Sports"/>
    <s v="Home Office"/>
    <n v="9"/>
    <n v="203.82"/>
    <n v="0.26"/>
    <n v="1357.44"/>
    <n v="734.78"/>
    <n v="622.66"/>
    <s v="UPI"/>
    <s v="High"/>
  </r>
  <r>
    <n v="101"/>
    <x v="99"/>
    <d v="2024-03-15T00:00:00"/>
    <s v="West"/>
    <s v="Beauty"/>
    <s v="Corporate"/>
    <n v="1"/>
    <n v="204.17"/>
    <n v="7.0000000000000007E-2"/>
    <n v="189.88"/>
    <n v="107.84"/>
    <n v="82.04"/>
    <s v="Net Banking"/>
    <s v="Low"/>
  </r>
  <r>
    <n v="102"/>
    <x v="100"/>
    <d v="2024-10-06T00:00:00"/>
    <s v="North"/>
    <s v="Electronics"/>
    <s v="Corporate"/>
    <n v="4"/>
    <n v="207.52"/>
    <n v="0.21"/>
    <n v="655.76"/>
    <n v="487.69"/>
    <n v="168.07"/>
    <s v="UPI"/>
    <s v="High"/>
  </r>
  <r>
    <n v="103"/>
    <x v="101"/>
    <d v="2024-06-22T00:00:00"/>
    <s v="South"/>
    <s v="Home &amp; Kitchen"/>
    <s v="Home Office"/>
    <n v="10"/>
    <n v="484.73"/>
    <n v="0.06"/>
    <n v="4556.46"/>
    <n v="3134.56"/>
    <n v="1421.9"/>
    <s v="Credit Card"/>
    <s v="Low"/>
  </r>
  <r>
    <n v="104"/>
    <x v="102"/>
    <d v="2024-05-16T00:00:00"/>
    <s v="North"/>
    <s v="Home &amp; Kitchen"/>
    <s v="Corporate"/>
    <n v="2"/>
    <n v="169.4"/>
    <n v="0.22"/>
    <n v="264.26"/>
    <n v="151.34"/>
    <n v="112.92"/>
    <s v="Cash on Delivery"/>
    <s v="High"/>
  </r>
  <r>
    <n v="105"/>
    <x v="103"/>
    <d v="2024-05-24T00:00:00"/>
    <s v="North"/>
    <s v="Electronics"/>
    <s v="Consumer"/>
    <n v="1"/>
    <n v="290.58999999999997"/>
    <n v="0.03"/>
    <n v="281.87"/>
    <n v="177.94"/>
    <n v="103.93"/>
    <s v="UPI"/>
    <s v="Low"/>
  </r>
  <r>
    <n v="106"/>
    <x v="104"/>
    <d v="2024-02-08T00:00:00"/>
    <s v="North"/>
    <s v="Beauty"/>
    <s v="Corporate"/>
    <n v="5"/>
    <n v="383.84"/>
    <n v="0.13"/>
    <n v="1669.7"/>
    <n v="1146.3699999999999"/>
    <n v="523.33000000000004"/>
    <s v="Net Banking"/>
    <s v="Medium"/>
  </r>
  <r>
    <n v="107"/>
    <x v="105"/>
    <d v="2024-09-20T00:00:00"/>
    <s v="West"/>
    <s v="Electronics"/>
    <s v="Consumer"/>
    <n v="8"/>
    <n v="131.09"/>
    <n v="0.01"/>
    <n v="1038.23"/>
    <n v="664.51"/>
    <n v="373.72"/>
    <s v="UPI"/>
    <s v="Low"/>
  </r>
  <r>
    <n v="108"/>
    <x v="106"/>
    <d v="2024-08-09T00:00:00"/>
    <s v="North"/>
    <s v="Beauty"/>
    <s v="Consumer"/>
    <n v="10"/>
    <n v="194.32"/>
    <n v="0.2"/>
    <n v="1554.56"/>
    <n v="1173.44"/>
    <n v="381.12"/>
    <s v="Debit Card"/>
    <s v="Medium"/>
  </r>
  <r>
    <n v="109"/>
    <x v="107"/>
    <d v="2024-06-07T00:00:00"/>
    <s v="West"/>
    <s v="Beauty"/>
    <s v="Corporate"/>
    <n v="4"/>
    <n v="88.23"/>
    <n v="0.14000000000000001"/>
    <n v="303.51"/>
    <n v="189.43"/>
    <n v="114.08"/>
    <s v="Cash on Delivery"/>
    <s v="Medium"/>
  </r>
  <r>
    <n v="110"/>
    <x v="108"/>
    <d v="2024-10-27T00:00:00"/>
    <s v="West"/>
    <s v="Home &amp; Kitchen"/>
    <s v="Home Office"/>
    <n v="9"/>
    <n v="195.52"/>
    <n v="0.23"/>
    <n v="1354.95"/>
    <n v="863.54"/>
    <n v="491.41"/>
    <s v="Cash on Delivery"/>
    <s v="High"/>
  </r>
  <r>
    <n v="111"/>
    <x v="109"/>
    <d v="2024-12-04T00:00:00"/>
    <s v="East"/>
    <s v="Sports"/>
    <s v="Consumer"/>
    <n v="5"/>
    <n v="322.98"/>
    <n v="0.04"/>
    <n v="1550.3"/>
    <n v="1234.06"/>
    <n v="316.24"/>
    <s v="Net Banking"/>
    <s v="Low"/>
  </r>
  <r>
    <n v="112"/>
    <x v="110"/>
    <d v="2024-08-01T00:00:00"/>
    <s v="West"/>
    <s v="Beauty"/>
    <s v="Consumer"/>
    <n v="8"/>
    <n v="245.02"/>
    <n v="0.01"/>
    <n v="1940.56"/>
    <n v="1389.1"/>
    <n v="551.46"/>
    <s v="UPI"/>
    <s v="Low"/>
  </r>
  <r>
    <n v="113"/>
    <x v="111"/>
    <d v="2024-06-19T00:00:00"/>
    <s v="South"/>
    <s v="Beauty"/>
    <s v="Consumer"/>
    <n v="5"/>
    <n v="216.46"/>
    <n v="0.19"/>
    <n v="876.66"/>
    <n v="475.3"/>
    <n v="401.36"/>
    <s v="Debit Card"/>
    <s v="Medium"/>
  </r>
  <r>
    <n v="114"/>
    <x v="112"/>
    <d v="2024-03-03T00:00:00"/>
    <s v="West"/>
    <s v="Home &amp; Kitchen"/>
    <s v="Corporate"/>
    <n v="7"/>
    <n v="184.83"/>
    <n v="0.12"/>
    <n v="1138.55"/>
    <n v="851.2"/>
    <n v="287.35000000000002"/>
    <s v="Credit Card"/>
    <s v="Medium"/>
  </r>
  <r>
    <n v="115"/>
    <x v="113"/>
    <d v="2024-12-16T00:00:00"/>
    <s v="South"/>
    <s v="Beauty"/>
    <s v="Home Office"/>
    <n v="3"/>
    <n v="106.8"/>
    <n v="0.27"/>
    <n v="233.89"/>
    <n v="153.81"/>
    <n v="80.08"/>
    <s v="UPI"/>
    <s v="High"/>
  </r>
  <r>
    <n v="116"/>
    <x v="114"/>
    <d v="2024-12-02T00:00:00"/>
    <s v="North"/>
    <s v="Sports"/>
    <s v="Home Office"/>
    <n v="3"/>
    <n v="79.31"/>
    <n v="0.26"/>
    <n v="176.07"/>
    <n v="116.16"/>
    <n v="59.91"/>
    <s v="Debit Card"/>
    <s v="High"/>
  </r>
  <r>
    <n v="117"/>
    <x v="115"/>
    <d v="2024-07-29T00:00:00"/>
    <s v="North"/>
    <s v="Home &amp; Kitchen"/>
    <s v="Consumer"/>
    <n v="9"/>
    <n v="260.54000000000002"/>
    <n v="0.19"/>
    <n v="1899.34"/>
    <n v="1197.45"/>
    <n v="701.89"/>
    <s v="Debit Card"/>
    <s v="Medium"/>
  </r>
  <r>
    <n v="118"/>
    <x v="116"/>
    <d v="2024-12-06T00:00:00"/>
    <s v="North"/>
    <s v="Sports"/>
    <s v="Home Office"/>
    <n v="4"/>
    <n v="447.78"/>
    <n v="0.22"/>
    <n v="1397.07"/>
    <n v="1099.0899999999999"/>
    <n v="297.98"/>
    <s v="Cash on Delivery"/>
    <s v="High"/>
  </r>
  <r>
    <n v="119"/>
    <x v="117"/>
    <d v="2024-08-23T00:00:00"/>
    <s v="West"/>
    <s v="Beauty"/>
    <s v="Home Office"/>
    <n v="6"/>
    <n v="454.31"/>
    <n v="0.21"/>
    <n v="2153.4299999999998"/>
    <n v="1159.3800000000001"/>
    <n v="994.05"/>
    <s v="Net Banking"/>
    <s v="High"/>
  </r>
  <r>
    <n v="120"/>
    <x v="118"/>
    <d v="2024-06-29T00:00:00"/>
    <s v="North"/>
    <s v="Electronics"/>
    <s v="Corporate"/>
    <n v="10"/>
    <n v="193.68"/>
    <n v="7.0000000000000007E-2"/>
    <n v="1801.22"/>
    <n v="1272.46"/>
    <n v="528.76"/>
    <s v="Cash on Delivery"/>
    <s v="Low"/>
  </r>
  <r>
    <n v="121"/>
    <x v="119"/>
    <d v="2024-03-31T00:00:00"/>
    <s v="North"/>
    <s v="Clothing"/>
    <s v="Corporate"/>
    <n v="8"/>
    <n v="401.68"/>
    <n v="0.23"/>
    <n v="2474.35"/>
    <n v="1677.94"/>
    <n v="796.41"/>
    <s v="Debit Card"/>
    <s v="High"/>
  </r>
  <r>
    <n v="122"/>
    <x v="120"/>
    <d v="2024-10-29T00:00:00"/>
    <s v="South"/>
    <s v="Sports"/>
    <s v="Home Office"/>
    <n v="9"/>
    <n v="72.39"/>
    <n v="0.14000000000000001"/>
    <n v="560.29999999999995"/>
    <n v="332.56"/>
    <n v="227.74"/>
    <s v="Net Banking"/>
    <s v="Medium"/>
  </r>
  <r>
    <n v="123"/>
    <x v="121"/>
    <d v="2024-11-23T00:00:00"/>
    <s v="South"/>
    <s v="Beauty"/>
    <s v="Home Office"/>
    <n v="4"/>
    <n v="485.25"/>
    <n v="0.05"/>
    <n v="1843.95"/>
    <n v="1330.55"/>
    <n v="513.4"/>
    <s v="Net Banking"/>
    <s v="Low"/>
  </r>
  <r>
    <n v="124"/>
    <x v="122"/>
    <d v="2024-12-24T00:00:00"/>
    <s v="East"/>
    <s v="Sports"/>
    <s v="Corporate"/>
    <n v="6"/>
    <n v="281.62"/>
    <n v="0.17"/>
    <n v="1402.47"/>
    <n v="799.47"/>
    <n v="603"/>
    <s v="Net Banking"/>
    <s v="Medium"/>
  </r>
  <r>
    <n v="125"/>
    <x v="123"/>
    <d v="2024-09-24T00:00:00"/>
    <s v="East"/>
    <s v="Home &amp; Kitchen"/>
    <s v="Corporate"/>
    <n v="2"/>
    <n v="257.8"/>
    <n v="0.22"/>
    <n v="402.17"/>
    <n v="277.13"/>
    <n v="125.04"/>
    <s v="Debit Card"/>
    <s v="High"/>
  </r>
  <r>
    <n v="126"/>
    <x v="124"/>
    <d v="2024-06-02T00:00:00"/>
    <s v="East"/>
    <s v="Home &amp; Kitchen"/>
    <s v="Home Office"/>
    <n v="9"/>
    <n v="398.66"/>
    <n v="0.01"/>
    <n v="3552.06"/>
    <n v="1783.24"/>
    <n v="1768.82"/>
    <s v="Debit Card"/>
    <s v="Low"/>
  </r>
  <r>
    <n v="127"/>
    <x v="125"/>
    <d v="2024-02-11T00:00:00"/>
    <s v="South"/>
    <s v="Sports"/>
    <s v="Corporate"/>
    <n v="5"/>
    <n v="347.5"/>
    <n v="0.06"/>
    <n v="1633.25"/>
    <n v="1203.05"/>
    <n v="430.2"/>
    <s v="Credit Card"/>
    <s v="Low"/>
  </r>
  <r>
    <n v="128"/>
    <x v="126"/>
    <d v="2024-01-19T00:00:00"/>
    <s v="West"/>
    <s v="Clothing"/>
    <s v="Corporate"/>
    <n v="1"/>
    <n v="323.47000000000003"/>
    <n v="0.16"/>
    <n v="271.70999999999998"/>
    <n v="180.62"/>
    <n v="91.09"/>
    <s v="Debit Card"/>
    <s v="Medium"/>
  </r>
  <r>
    <n v="129"/>
    <x v="127"/>
    <d v="2024-05-17T00:00:00"/>
    <s v="North"/>
    <s v="Sports"/>
    <s v="Consumer"/>
    <n v="6"/>
    <n v="329.62"/>
    <n v="0.18"/>
    <n v="1621.73"/>
    <n v="944.54"/>
    <n v="677.19"/>
    <s v="Credit Card"/>
    <s v="Medium"/>
  </r>
  <r>
    <n v="130"/>
    <x v="128"/>
    <d v="2024-02-24T00:00:00"/>
    <s v="South"/>
    <s v="Home &amp; Kitchen"/>
    <s v="Consumer"/>
    <n v="3"/>
    <n v="205.22"/>
    <n v="0.27"/>
    <n v="449.43"/>
    <n v="252.86"/>
    <n v="196.57"/>
    <s v="Cash on Delivery"/>
    <s v="High"/>
  </r>
  <r>
    <n v="131"/>
    <x v="129"/>
    <d v="2024-11-03T00:00:00"/>
    <s v="West"/>
    <s v="Home &amp; Kitchen"/>
    <s v="Home Office"/>
    <n v="1"/>
    <n v="405.84"/>
    <n v="0.23"/>
    <n v="312.5"/>
    <n v="192.89"/>
    <n v="119.61"/>
    <s v="UPI"/>
    <s v="High"/>
  </r>
  <r>
    <n v="132"/>
    <x v="130"/>
    <d v="2024-06-19T00:00:00"/>
    <s v="East"/>
    <s v="Clothing"/>
    <s v="Home Office"/>
    <n v="2"/>
    <n v="230.22"/>
    <n v="7.0000000000000007E-2"/>
    <n v="428.21"/>
    <n v="268.87"/>
    <n v="159.34"/>
    <s v="Debit Card"/>
    <s v="Low"/>
  </r>
  <r>
    <n v="133"/>
    <x v="131"/>
    <d v="2024-10-15T00:00:00"/>
    <s v="West"/>
    <s v="Sports"/>
    <s v="Home Office"/>
    <n v="6"/>
    <n v="24.32"/>
    <n v="0.06"/>
    <n v="137.16"/>
    <n v="80.400000000000006"/>
    <n v="56.76"/>
    <s v="Debit Card"/>
    <s v="Low"/>
  </r>
  <r>
    <n v="134"/>
    <x v="132"/>
    <d v="2024-10-30T00:00:00"/>
    <s v="South"/>
    <s v="Electronics"/>
    <s v="Home Office"/>
    <n v="9"/>
    <n v="326.08999999999997"/>
    <n v="0.22"/>
    <n v="2289.15"/>
    <n v="1501.32"/>
    <n v="787.83"/>
    <s v="Debit Card"/>
    <s v="High"/>
  </r>
  <r>
    <n v="135"/>
    <x v="133"/>
    <d v="2024-04-17T00:00:00"/>
    <s v="South"/>
    <s v="Home &amp; Kitchen"/>
    <s v="Consumer"/>
    <n v="9"/>
    <n v="66.569999999999993"/>
    <n v="0.25"/>
    <n v="449.35"/>
    <n v="290.76"/>
    <n v="158.59"/>
    <s v="Net Banking"/>
    <s v="High"/>
  </r>
  <r>
    <n v="136"/>
    <x v="134"/>
    <d v="2024-08-04T00:00:00"/>
    <s v="East"/>
    <s v="Electronics"/>
    <s v="Corporate"/>
    <n v="2"/>
    <n v="155.51"/>
    <n v="0.1"/>
    <n v="279.92"/>
    <n v="212.77"/>
    <n v="67.150000000000006"/>
    <s v="UPI"/>
    <s v="Low"/>
  </r>
  <r>
    <n v="137"/>
    <x v="135"/>
    <d v="2024-10-09T00:00:00"/>
    <s v="East"/>
    <s v="Sports"/>
    <s v="Corporate"/>
    <n v="4"/>
    <n v="194.77"/>
    <n v="0.28999999999999998"/>
    <n v="553.15"/>
    <n v="424.29"/>
    <n v="128.86000000000001"/>
    <s v="Credit Card"/>
    <s v="High"/>
  </r>
  <r>
    <n v="138"/>
    <x v="136"/>
    <d v="2024-01-10T00:00:00"/>
    <s v="West"/>
    <s v="Clothing"/>
    <s v="Corporate"/>
    <n v="10"/>
    <n v="485.94"/>
    <n v="0.12"/>
    <n v="4276.2700000000004"/>
    <n v="2891.99"/>
    <n v="1384.28"/>
    <s v="Debit Card"/>
    <s v="Medium"/>
  </r>
  <r>
    <n v="139"/>
    <x v="137"/>
    <d v="2024-03-28T00:00:00"/>
    <s v="North"/>
    <s v="Electronics"/>
    <s v="Corporate"/>
    <n v="3"/>
    <n v="362.4"/>
    <n v="0.17"/>
    <n v="902.38"/>
    <n v="564.27"/>
    <n v="338.11"/>
    <s v="UPI"/>
    <s v="Medium"/>
  </r>
  <r>
    <n v="140"/>
    <x v="138"/>
    <d v="2024-05-08T00:00:00"/>
    <s v="East"/>
    <s v="Home &amp; Kitchen"/>
    <s v="Home Office"/>
    <n v="2"/>
    <n v="407.15"/>
    <n v="0.26"/>
    <n v="602.58000000000004"/>
    <n v="481.44"/>
    <n v="121.14"/>
    <s v="Net Banking"/>
    <s v="High"/>
  </r>
  <r>
    <n v="141"/>
    <x v="139"/>
    <d v="2024-11-09T00:00:00"/>
    <s v="South"/>
    <s v="Beauty"/>
    <s v="Home Office"/>
    <n v="5"/>
    <n v="12.53"/>
    <n v="0.05"/>
    <n v="59.52"/>
    <n v="41.74"/>
    <n v="17.78"/>
    <s v="Debit Card"/>
    <s v="Low"/>
  </r>
  <r>
    <n v="142"/>
    <x v="140"/>
    <d v="2024-05-09T00:00:00"/>
    <s v="North"/>
    <s v="Home &amp; Kitchen"/>
    <s v="Consumer"/>
    <n v="8"/>
    <n v="414.79"/>
    <n v="0.1"/>
    <n v="2986.49"/>
    <n v="2023.09"/>
    <n v="963.4"/>
    <s v="Net Banking"/>
    <s v="Low"/>
  </r>
  <r>
    <n v="143"/>
    <x v="141"/>
    <d v="2024-11-28T00:00:00"/>
    <s v="North"/>
    <s v="Electronics"/>
    <s v="Corporate"/>
    <n v="3"/>
    <n v="291.48"/>
    <n v="0.14000000000000001"/>
    <n v="752.02"/>
    <n v="535.66"/>
    <n v="216.36"/>
    <s v="Credit Card"/>
    <s v="Medium"/>
  </r>
  <r>
    <n v="144"/>
    <x v="142"/>
    <d v="2024-11-09T00:00:00"/>
    <s v="North"/>
    <s v="Electronics"/>
    <s v="Home Office"/>
    <n v="1"/>
    <n v="50.47"/>
    <n v="0.22"/>
    <n v="39.369999999999997"/>
    <n v="27.15"/>
    <n v="12.22"/>
    <s v="Credit Card"/>
    <s v="High"/>
  </r>
  <r>
    <n v="145"/>
    <x v="143"/>
    <d v="2024-10-05T00:00:00"/>
    <s v="North"/>
    <s v="Home &amp; Kitchen"/>
    <s v="Corporate"/>
    <n v="4"/>
    <n v="217.59"/>
    <n v="0.28000000000000003"/>
    <n v="626.66"/>
    <n v="458.77"/>
    <n v="167.89"/>
    <s v="UPI"/>
    <s v="High"/>
  </r>
  <r>
    <n v="146"/>
    <x v="144"/>
    <d v="2024-02-08T00:00:00"/>
    <s v="East"/>
    <s v="Clothing"/>
    <s v="Corporate"/>
    <n v="3"/>
    <n v="286.16000000000003"/>
    <n v="0.06"/>
    <n v="806.97"/>
    <n v="512.85"/>
    <n v="294.12"/>
    <s v="Debit Card"/>
    <s v="Low"/>
  </r>
  <r>
    <n v="147"/>
    <x v="145"/>
    <d v="2024-11-09T00:00:00"/>
    <s v="South"/>
    <s v="Electronics"/>
    <s v="Consumer"/>
    <n v="10"/>
    <n v="126.77"/>
    <n v="0.13"/>
    <n v="1102.9000000000001"/>
    <n v="732.58"/>
    <n v="370.32"/>
    <s v="Credit Card"/>
    <s v="Medium"/>
  </r>
  <r>
    <n v="148"/>
    <x v="146"/>
    <d v="2024-10-25T00:00:00"/>
    <s v="East"/>
    <s v="Beauty"/>
    <s v="Consumer"/>
    <n v="4"/>
    <n v="106.55"/>
    <n v="0.06"/>
    <n v="400.63"/>
    <n v="223.38"/>
    <n v="177.25"/>
    <s v="Cash on Delivery"/>
    <s v="Low"/>
  </r>
  <r>
    <n v="149"/>
    <x v="147"/>
    <d v="2024-07-12T00:00:00"/>
    <s v="North"/>
    <s v="Electronics"/>
    <s v="Home Office"/>
    <n v="1"/>
    <n v="402.04"/>
    <n v="0.22"/>
    <n v="313.58999999999997"/>
    <n v="168.05"/>
    <n v="145.54"/>
    <s v="Cash on Delivery"/>
    <s v="High"/>
  </r>
  <r>
    <n v="150"/>
    <x v="148"/>
    <d v="2024-02-20T00:00:00"/>
    <s v="West"/>
    <s v="Electronics"/>
    <s v="Consumer"/>
    <n v="2"/>
    <n v="227.86"/>
    <n v="0.28999999999999998"/>
    <n v="323.56"/>
    <n v="233.32"/>
    <n v="90.24"/>
    <s v="Net Banking"/>
    <s v="High"/>
  </r>
  <r>
    <n v="151"/>
    <x v="149"/>
    <d v="2024-10-20T00:00:00"/>
    <s v="West"/>
    <s v="Clothing"/>
    <s v="Corporate"/>
    <n v="5"/>
    <n v="469.2"/>
    <n v="0.3"/>
    <n v="1642.2"/>
    <n v="1027.21"/>
    <n v="614.99"/>
    <s v="Net Banking"/>
    <s v="High"/>
  </r>
  <r>
    <n v="152"/>
    <x v="150"/>
    <d v="2024-02-21T00:00:00"/>
    <s v="South"/>
    <s v="Sports"/>
    <s v="Consumer"/>
    <n v="4"/>
    <n v="455.81"/>
    <n v="0.05"/>
    <n v="1732.08"/>
    <n v="1066.27"/>
    <n v="665.81"/>
    <s v="Net Banking"/>
    <s v="Low"/>
  </r>
  <r>
    <n v="153"/>
    <x v="151"/>
    <d v="2024-07-31T00:00:00"/>
    <s v="West"/>
    <s v="Electronics"/>
    <s v="Consumer"/>
    <n v="5"/>
    <n v="496.99"/>
    <n v="0.15"/>
    <n v="2112.21"/>
    <n v="1174.2"/>
    <n v="938.01"/>
    <s v="UPI"/>
    <s v="Medium"/>
  </r>
  <r>
    <n v="154"/>
    <x v="152"/>
    <d v="2024-02-29T00:00:00"/>
    <s v="East"/>
    <s v="Electronics"/>
    <s v="Home Office"/>
    <n v="10"/>
    <n v="69.63"/>
    <n v="0.18"/>
    <n v="570.97"/>
    <n v="452.67"/>
    <n v="118.3"/>
    <s v="Cash on Delivery"/>
    <s v="Medium"/>
  </r>
  <r>
    <n v="155"/>
    <x v="153"/>
    <d v="2024-12-10T00:00:00"/>
    <s v="East"/>
    <s v="Home &amp; Kitchen"/>
    <s v="Consumer"/>
    <n v="10"/>
    <n v="333.11"/>
    <n v="0.13"/>
    <n v="2898.06"/>
    <n v="1564.72"/>
    <n v="1333.34"/>
    <s v="Cash on Delivery"/>
    <s v="Medium"/>
  </r>
  <r>
    <n v="156"/>
    <x v="154"/>
    <d v="2024-02-15T00:00:00"/>
    <s v="South"/>
    <s v="Clothing"/>
    <s v="Corporate"/>
    <n v="9"/>
    <n v="373.86"/>
    <n v="0.08"/>
    <n v="3095.56"/>
    <n v="1642.06"/>
    <n v="1453.5"/>
    <s v="Credit Card"/>
    <s v="Low"/>
  </r>
  <r>
    <n v="157"/>
    <x v="16"/>
    <d v="2024-09-24T00:00:00"/>
    <s v="North"/>
    <s v="Electronics"/>
    <s v="Consumer"/>
    <n v="4"/>
    <n v="134.44999999999999"/>
    <n v="0.22"/>
    <n v="419.48"/>
    <n v="326.07"/>
    <n v="93.41"/>
    <s v="Credit Card"/>
    <s v="High"/>
  </r>
  <r>
    <n v="158"/>
    <x v="155"/>
    <d v="2024-11-26T00:00:00"/>
    <s v="North"/>
    <s v="Beauty"/>
    <s v="Corporate"/>
    <n v="5"/>
    <n v="377.44"/>
    <n v="0.1"/>
    <n v="1698.48"/>
    <n v="1121.73"/>
    <n v="576.75"/>
    <s v="Net Banking"/>
    <s v="Low"/>
  </r>
  <r>
    <n v="159"/>
    <x v="156"/>
    <d v="2024-06-08T00:00:00"/>
    <s v="East"/>
    <s v="Sports"/>
    <s v="Home Office"/>
    <n v="6"/>
    <n v="208.42"/>
    <n v="0.3"/>
    <n v="875.36"/>
    <n v="640.49"/>
    <n v="234.87"/>
    <s v="Cash on Delivery"/>
    <s v="High"/>
  </r>
  <r>
    <n v="160"/>
    <x v="157"/>
    <d v="2024-07-13T00:00:00"/>
    <s v="North"/>
    <s v="Clothing"/>
    <s v="Corporate"/>
    <n v="8"/>
    <n v="95.98"/>
    <n v="0.14000000000000001"/>
    <n v="660.34"/>
    <n v="507.67"/>
    <n v="152.66999999999999"/>
    <s v="Net Banking"/>
    <s v="Medium"/>
  </r>
  <r>
    <n v="161"/>
    <x v="158"/>
    <d v="2024-06-14T00:00:00"/>
    <s v="East"/>
    <s v="Clothing"/>
    <s v="Corporate"/>
    <n v="2"/>
    <n v="195.14"/>
    <n v="0.3"/>
    <n v="273.2"/>
    <n v="174.35"/>
    <n v="98.85"/>
    <s v="Cash on Delivery"/>
    <s v="High"/>
  </r>
  <r>
    <n v="162"/>
    <x v="159"/>
    <d v="2024-07-08T00:00:00"/>
    <s v="South"/>
    <s v="Sports"/>
    <s v="Consumer"/>
    <n v="3"/>
    <n v="90.5"/>
    <n v="0.05"/>
    <n v="257.93"/>
    <n v="171.82"/>
    <n v="86.11"/>
    <s v="Debit Card"/>
    <s v="Low"/>
  </r>
  <r>
    <n v="163"/>
    <x v="160"/>
    <d v="2024-01-28T00:00:00"/>
    <s v="South"/>
    <s v="Electronics"/>
    <s v="Home Office"/>
    <n v="2"/>
    <n v="112.29"/>
    <n v="0.11"/>
    <n v="199.88"/>
    <n v="137.44"/>
    <n v="62.44"/>
    <s v="Net Banking"/>
    <s v="Medium"/>
  </r>
  <r>
    <n v="164"/>
    <x v="161"/>
    <d v="2024-10-13T00:00:00"/>
    <s v="West"/>
    <s v="Sports"/>
    <s v="Corporate"/>
    <n v="3"/>
    <n v="20.53"/>
    <n v="0.11"/>
    <n v="54.82"/>
    <n v="39.35"/>
    <n v="15.47"/>
    <s v="Cash on Delivery"/>
    <s v="Medium"/>
  </r>
  <r>
    <n v="165"/>
    <x v="162"/>
    <d v="2024-07-12T00:00:00"/>
    <s v="North"/>
    <s v="Sports"/>
    <s v="Home Office"/>
    <n v="2"/>
    <n v="270.99"/>
    <n v="0.26"/>
    <n v="401.07"/>
    <n v="263.88"/>
    <n v="137.19"/>
    <s v="UPI"/>
    <s v="High"/>
  </r>
  <r>
    <n v="166"/>
    <x v="163"/>
    <d v="2024-10-30T00:00:00"/>
    <s v="South"/>
    <s v="Electronics"/>
    <s v="Home Office"/>
    <n v="1"/>
    <n v="46.77"/>
    <n v="0.27"/>
    <n v="34.14"/>
    <n v="22.86"/>
    <n v="11.28"/>
    <s v="Debit Card"/>
    <s v="High"/>
  </r>
  <r>
    <n v="167"/>
    <x v="164"/>
    <d v="2024-01-27T00:00:00"/>
    <s v="West"/>
    <s v="Home &amp; Kitchen"/>
    <s v="Corporate"/>
    <n v="1"/>
    <n v="132.38999999999999"/>
    <n v="0.01"/>
    <n v="131.07"/>
    <n v="99.68"/>
    <n v="31.39"/>
    <s v="UPI"/>
    <s v="Low"/>
  </r>
  <r>
    <n v="168"/>
    <x v="165"/>
    <d v="2024-03-28T00:00:00"/>
    <s v="North"/>
    <s v="Home &amp; Kitchen"/>
    <s v="Consumer"/>
    <n v="7"/>
    <n v="141.5"/>
    <n v="0.11"/>
    <n v="881.54"/>
    <n v="528.88"/>
    <n v="352.66"/>
    <s v="Debit Card"/>
    <s v="Medium"/>
  </r>
  <r>
    <n v="169"/>
    <x v="166"/>
    <d v="2024-09-21T00:00:00"/>
    <s v="North"/>
    <s v="Electronics"/>
    <s v="Corporate"/>
    <n v="2"/>
    <n v="239.73"/>
    <n v="0.05"/>
    <n v="455.49"/>
    <n v="332.27"/>
    <n v="123.22"/>
    <s v="Cash on Delivery"/>
    <s v="Low"/>
  </r>
  <r>
    <n v="170"/>
    <x v="167"/>
    <d v="2024-08-13T00:00:00"/>
    <s v="West"/>
    <s v="Home &amp; Kitchen"/>
    <s v="Corporate"/>
    <n v="3"/>
    <n v="19.48"/>
    <n v="0.14000000000000001"/>
    <n v="50.26"/>
    <n v="26.34"/>
    <n v="23.92"/>
    <s v="Debit Card"/>
    <s v="Medium"/>
  </r>
  <r>
    <n v="171"/>
    <x v="168"/>
    <d v="2024-05-04T00:00:00"/>
    <s v="West"/>
    <s v="Sports"/>
    <s v="Corporate"/>
    <n v="3"/>
    <n v="239.26"/>
    <n v="0.11"/>
    <n v="638.82000000000005"/>
    <n v="493.53"/>
    <n v="145.29"/>
    <s v="Debit Card"/>
    <s v="Medium"/>
  </r>
  <r>
    <n v="172"/>
    <x v="169"/>
    <d v="2024-10-19T00:00:00"/>
    <s v="West"/>
    <s v="Beauty"/>
    <s v="Consumer"/>
    <n v="10"/>
    <n v="364.97"/>
    <n v="0.15"/>
    <n v="3102.25"/>
    <n v="1556.86"/>
    <n v="1545.39"/>
    <s v="Debit Card"/>
    <s v="Medium"/>
  </r>
  <r>
    <n v="173"/>
    <x v="170"/>
    <d v="2024-12-23T00:00:00"/>
    <s v="West"/>
    <s v="Electronics"/>
    <s v="Consumer"/>
    <n v="6"/>
    <n v="252.31"/>
    <n v="0.16"/>
    <n v="1271.6400000000001"/>
    <n v="886.61"/>
    <n v="385.03"/>
    <s v="Cash on Delivery"/>
    <s v="Medium"/>
  </r>
  <r>
    <n v="174"/>
    <x v="171"/>
    <d v="2024-03-02T00:00:00"/>
    <s v="East"/>
    <s v="Beauty"/>
    <s v="Consumer"/>
    <n v="1"/>
    <n v="60.8"/>
    <n v="0.18"/>
    <n v="49.86"/>
    <n v="32.020000000000003"/>
    <n v="17.84"/>
    <s v="Credit Card"/>
    <s v="Medium"/>
  </r>
  <r>
    <n v="175"/>
    <x v="172"/>
    <d v="2024-12-06T00:00:00"/>
    <s v="West"/>
    <s v="Clothing"/>
    <s v="Consumer"/>
    <n v="3"/>
    <n v="175.88"/>
    <n v="0.13"/>
    <n v="459.05"/>
    <n v="338.31"/>
    <n v="120.74"/>
    <s v="Cash on Delivery"/>
    <s v="Medium"/>
  </r>
  <r>
    <n v="176"/>
    <x v="173"/>
    <d v="2024-12-30T00:00:00"/>
    <s v="South"/>
    <s v="Sports"/>
    <s v="Home Office"/>
    <n v="3"/>
    <n v="430.67"/>
    <n v="0.13"/>
    <n v="1124.05"/>
    <n v="659.34"/>
    <n v="464.71"/>
    <s v="Credit Card"/>
    <s v="Medium"/>
  </r>
  <r>
    <n v="177"/>
    <x v="174"/>
    <d v="2024-11-17T00:00:00"/>
    <s v="West"/>
    <s v="Sports"/>
    <s v="Corporate"/>
    <n v="2"/>
    <n v="444.83"/>
    <n v="0.27"/>
    <n v="649.45000000000005"/>
    <n v="342.04"/>
    <n v="307.41000000000003"/>
    <s v="Net Banking"/>
    <s v="High"/>
  </r>
  <r>
    <n v="178"/>
    <x v="175"/>
    <d v="2024-12-23T00:00:00"/>
    <s v="West"/>
    <s v="Sports"/>
    <s v="Consumer"/>
    <n v="5"/>
    <n v="460.84"/>
    <n v="0.1"/>
    <n v="2073.7800000000002"/>
    <n v="1428.71"/>
    <n v="645.07000000000005"/>
    <s v="Net Banking"/>
    <s v="Low"/>
  </r>
  <r>
    <n v="179"/>
    <x v="176"/>
    <d v="2024-05-17T00:00:00"/>
    <s v="West"/>
    <s v="Home &amp; Kitchen"/>
    <s v="Corporate"/>
    <n v="8"/>
    <n v="245.53"/>
    <n v="0.13"/>
    <n v="1708.89"/>
    <n v="1196.79"/>
    <n v="512.1"/>
    <s v="UPI"/>
    <s v="Medium"/>
  </r>
  <r>
    <n v="180"/>
    <x v="177"/>
    <d v="2024-04-12T00:00:00"/>
    <s v="East"/>
    <s v="Electronics"/>
    <s v="Home Office"/>
    <n v="9"/>
    <n v="47.97"/>
    <n v="0.14000000000000001"/>
    <n v="371.29"/>
    <n v="292.23"/>
    <n v="79.06"/>
    <s v="Net Banking"/>
    <s v="Medium"/>
  </r>
  <r>
    <n v="181"/>
    <x v="178"/>
    <d v="2024-12-15T00:00:00"/>
    <s v="West"/>
    <s v="Home &amp; Kitchen"/>
    <s v="Corporate"/>
    <n v="7"/>
    <n v="64.900000000000006"/>
    <n v="0.28999999999999998"/>
    <n v="322.55"/>
    <n v="244.75"/>
    <n v="77.8"/>
    <s v="Cash on Delivery"/>
    <s v="High"/>
  </r>
  <r>
    <n v="182"/>
    <x v="179"/>
    <d v="2024-01-01T00:00:00"/>
    <s v="North"/>
    <s v="Clothing"/>
    <s v="Home Office"/>
    <n v="4"/>
    <n v="339.36"/>
    <n v="7.0000000000000007E-2"/>
    <n v="1262.42"/>
    <n v="701.36"/>
    <n v="561.05999999999995"/>
    <s v="Cash on Delivery"/>
    <s v="Low"/>
  </r>
  <r>
    <n v="183"/>
    <x v="180"/>
    <d v="2024-11-21T00:00:00"/>
    <s v="North"/>
    <s v="Beauty"/>
    <s v="Consumer"/>
    <n v="3"/>
    <n v="339.15"/>
    <n v="0.27"/>
    <n v="742.74"/>
    <n v="383.37"/>
    <n v="359.37"/>
    <s v="UPI"/>
    <s v="High"/>
  </r>
  <r>
    <n v="184"/>
    <x v="181"/>
    <d v="2024-01-23T00:00:00"/>
    <s v="East"/>
    <s v="Beauty"/>
    <s v="Consumer"/>
    <n v="8"/>
    <n v="351.52"/>
    <n v="0.2"/>
    <n v="2249.73"/>
    <n v="1203.92"/>
    <n v="1045.81"/>
    <s v="Cash on Delivery"/>
    <s v="Medium"/>
  </r>
  <r>
    <n v="185"/>
    <x v="182"/>
    <d v="2024-06-23T00:00:00"/>
    <s v="East"/>
    <s v="Home &amp; Kitchen"/>
    <s v="Corporate"/>
    <n v="7"/>
    <n v="459.56"/>
    <n v="0.18"/>
    <n v="2637.87"/>
    <n v="1583.41"/>
    <n v="1054.46"/>
    <s v="Cash on Delivery"/>
    <s v="Medium"/>
  </r>
  <r>
    <n v="186"/>
    <x v="183"/>
    <d v="2024-10-04T00:00:00"/>
    <s v="East"/>
    <s v="Beauty"/>
    <s v="Corporate"/>
    <n v="9"/>
    <n v="436.33"/>
    <n v="0.08"/>
    <n v="3612.81"/>
    <n v="2287.0500000000002"/>
    <n v="1325.76"/>
    <s v="Cash on Delivery"/>
    <s v="Low"/>
  </r>
  <r>
    <n v="187"/>
    <x v="184"/>
    <d v="2024-05-21T00:00:00"/>
    <s v="East"/>
    <s v="Electronics"/>
    <s v="Corporate"/>
    <n v="10"/>
    <n v="387.86"/>
    <n v="0.16"/>
    <n v="3258.02"/>
    <n v="2057.27"/>
    <n v="1200.75"/>
    <s v="UPI"/>
    <s v="Medium"/>
  </r>
  <r>
    <n v="188"/>
    <x v="185"/>
    <d v="2024-09-02T00:00:00"/>
    <s v="West"/>
    <s v="Clothing"/>
    <s v="Consumer"/>
    <n v="5"/>
    <n v="403.88"/>
    <n v="0.11"/>
    <n v="1797.27"/>
    <n v="994.69"/>
    <n v="802.58"/>
    <s v="Cash on Delivery"/>
    <s v="Medium"/>
  </r>
  <r>
    <n v="189"/>
    <x v="186"/>
    <d v="2024-09-15T00:00:00"/>
    <s v="South"/>
    <s v="Home &amp; Kitchen"/>
    <s v="Corporate"/>
    <n v="7"/>
    <n v="462.76"/>
    <n v="0.25"/>
    <n v="2429.4899999999998"/>
    <n v="1874.19"/>
    <n v="555.29999999999995"/>
    <s v="Cash on Delivery"/>
    <s v="High"/>
  </r>
  <r>
    <n v="190"/>
    <x v="187"/>
    <d v="2024-11-01T00:00:00"/>
    <s v="West"/>
    <s v="Home &amp; Kitchen"/>
    <s v="Corporate"/>
    <n v="2"/>
    <n v="249.83"/>
    <n v="0.17"/>
    <n v="414.72"/>
    <n v="221.11"/>
    <n v="193.61"/>
    <s v="Cash on Delivery"/>
    <s v="Medium"/>
  </r>
  <r>
    <n v="191"/>
    <x v="188"/>
    <d v="2024-08-10T00:00:00"/>
    <s v="South"/>
    <s v="Clothing"/>
    <s v="Consumer"/>
    <n v="1"/>
    <n v="130.86000000000001"/>
    <n v="0.19"/>
    <n v="106"/>
    <n v="77.22"/>
    <n v="28.78"/>
    <s v="Debit Card"/>
    <s v="Medium"/>
  </r>
  <r>
    <n v="192"/>
    <x v="189"/>
    <d v="2024-12-03T00:00:00"/>
    <s v="North"/>
    <s v="Electronics"/>
    <s v="Consumer"/>
    <n v="6"/>
    <n v="486.01"/>
    <n v="0.13"/>
    <n v="2536.9699999999998"/>
    <n v="1401.6"/>
    <n v="1135.3699999999999"/>
    <s v="UPI"/>
    <s v="Medium"/>
  </r>
  <r>
    <n v="193"/>
    <x v="190"/>
    <d v="2024-12-29T00:00:00"/>
    <s v="East"/>
    <s v="Electronics"/>
    <s v="Consumer"/>
    <n v="10"/>
    <n v="421.9"/>
    <n v="0.02"/>
    <n v="4134.62"/>
    <n v="2449.14"/>
    <n v="1685.48"/>
    <s v="Credit Card"/>
    <s v="Low"/>
  </r>
  <r>
    <n v="194"/>
    <x v="191"/>
    <d v="2024-01-20T00:00:00"/>
    <s v="South"/>
    <s v="Clothing"/>
    <s v="Corporate"/>
    <n v="8"/>
    <n v="491.63"/>
    <n v="0.1"/>
    <n v="3539.74"/>
    <n v="2542.42"/>
    <n v="997.32"/>
    <s v="Credit Card"/>
    <s v="Low"/>
  </r>
  <r>
    <n v="195"/>
    <x v="192"/>
    <d v="2024-07-31T00:00:00"/>
    <s v="West"/>
    <s v="Sports"/>
    <s v="Home Office"/>
    <n v="4"/>
    <n v="275.97000000000003"/>
    <n v="0.01"/>
    <n v="1092.8399999999999"/>
    <n v="552.66999999999996"/>
    <n v="540.16999999999996"/>
    <s v="Cash on Delivery"/>
    <s v="Low"/>
  </r>
  <r>
    <n v="196"/>
    <x v="193"/>
    <d v="2024-12-29T00:00:00"/>
    <s v="East"/>
    <s v="Electronics"/>
    <s v="Home Office"/>
    <n v="2"/>
    <n v="431.29"/>
    <n v="0.2"/>
    <n v="690.06"/>
    <n v="464.29"/>
    <n v="225.77"/>
    <s v="Debit Card"/>
    <s v="Medium"/>
  </r>
  <r>
    <n v="197"/>
    <x v="194"/>
    <d v="2024-10-03T00:00:00"/>
    <s v="North"/>
    <s v="Beauty"/>
    <s v="Home Office"/>
    <n v="1"/>
    <n v="311.29000000000002"/>
    <n v="0.04"/>
    <n v="298.83999999999997"/>
    <n v="170.59"/>
    <n v="128.25"/>
    <s v="Net Banking"/>
    <s v="Low"/>
  </r>
  <r>
    <n v="198"/>
    <x v="195"/>
    <d v="2024-08-15T00:00:00"/>
    <s v="South"/>
    <s v="Sports"/>
    <s v="Home Office"/>
    <n v="7"/>
    <n v="279.68"/>
    <n v="0.03"/>
    <n v="1899.03"/>
    <n v="1357.43"/>
    <n v="541.6"/>
    <s v="Debit Card"/>
    <s v="Low"/>
  </r>
  <r>
    <n v="199"/>
    <x v="196"/>
    <d v="2024-02-18T00:00:00"/>
    <s v="North"/>
    <s v="Sports"/>
    <s v="Consumer"/>
    <n v="6"/>
    <n v="98.89"/>
    <n v="0.26"/>
    <n v="439.07"/>
    <n v="278.02999999999997"/>
    <n v="161.04"/>
    <s v="UPI"/>
    <s v="High"/>
  </r>
  <r>
    <n v="200"/>
    <x v="197"/>
    <d v="2024-10-13T00:00:00"/>
    <s v="North"/>
    <s v="Electronics"/>
    <s v="Consumer"/>
    <n v="2"/>
    <n v="90.24"/>
    <n v="0.16"/>
    <n v="151.6"/>
    <n v="76.28"/>
    <n v="75.319999999999993"/>
    <s v="Net Banking"/>
    <s v="Medium"/>
  </r>
  <r>
    <n v="201"/>
    <x v="198"/>
    <d v="2024-03-23T00:00:00"/>
    <s v="West"/>
    <s v="Beauty"/>
    <s v="Home Office"/>
    <n v="6"/>
    <n v="227.56"/>
    <n v="0.09"/>
    <n v="1242.48"/>
    <n v="806.39"/>
    <n v="436.09"/>
    <s v="Net Banking"/>
    <s v="Low"/>
  </r>
  <r>
    <n v="202"/>
    <x v="199"/>
    <d v="2024-05-13T00:00:00"/>
    <s v="West"/>
    <s v="Home &amp; Kitchen"/>
    <s v="Corporate"/>
    <n v="3"/>
    <n v="213.71"/>
    <n v="0.23"/>
    <n v="493.67"/>
    <n v="264.10000000000002"/>
    <n v="229.57"/>
    <s v="Debit Card"/>
    <s v="High"/>
  </r>
  <r>
    <n v="203"/>
    <x v="200"/>
    <d v="2024-04-25T00:00:00"/>
    <s v="North"/>
    <s v="Beauty"/>
    <s v="Corporate"/>
    <n v="4"/>
    <n v="365.98"/>
    <n v="0.03"/>
    <n v="1420"/>
    <n v="1078.5999999999999"/>
    <n v="341.4"/>
    <s v="Cash on Delivery"/>
    <s v="Low"/>
  </r>
  <r>
    <n v="204"/>
    <x v="201"/>
    <d v="2024-08-23T00:00:00"/>
    <s v="West"/>
    <s v="Sports"/>
    <s v="Home Office"/>
    <n v="4"/>
    <n v="88.39"/>
    <n v="0.08"/>
    <n v="325.27999999999997"/>
    <n v="211.51"/>
    <n v="113.77"/>
    <s v="Debit Card"/>
    <s v="Low"/>
  </r>
  <r>
    <n v="205"/>
    <x v="202"/>
    <d v="2024-03-03T00:00:00"/>
    <s v="West"/>
    <s v="Electronics"/>
    <s v="Consumer"/>
    <n v="7"/>
    <n v="220.63"/>
    <n v="0.14000000000000001"/>
    <n v="1328.19"/>
    <n v="856.34"/>
    <n v="471.85"/>
    <s v="UPI"/>
    <s v="Medium"/>
  </r>
  <r>
    <n v="206"/>
    <x v="203"/>
    <d v="2024-05-26T00:00:00"/>
    <s v="North"/>
    <s v="Beauty"/>
    <s v="Consumer"/>
    <n v="3"/>
    <n v="429.62"/>
    <n v="0.18"/>
    <n v="1056.8699999999999"/>
    <n v="711.23"/>
    <n v="345.64"/>
    <s v="UPI"/>
    <s v="Medium"/>
  </r>
  <r>
    <n v="207"/>
    <x v="204"/>
    <d v="2024-03-25T00:00:00"/>
    <s v="East"/>
    <s v="Clothing"/>
    <s v="Corporate"/>
    <n v="6"/>
    <n v="96.63"/>
    <n v="0.05"/>
    <n v="550.79"/>
    <n v="392.17"/>
    <n v="158.62"/>
    <s v="Cash on Delivery"/>
    <s v="Low"/>
  </r>
  <r>
    <n v="208"/>
    <x v="205"/>
    <d v="2024-09-09T00:00:00"/>
    <s v="East"/>
    <s v="Beauty"/>
    <s v="Home Office"/>
    <n v="1"/>
    <n v="315.67"/>
    <n v="0.26"/>
    <n v="233.6"/>
    <n v="131.78"/>
    <n v="101.82"/>
    <s v="Credit Card"/>
    <s v="High"/>
  </r>
  <r>
    <n v="209"/>
    <x v="206"/>
    <d v="2024-12-06T00:00:00"/>
    <s v="East"/>
    <s v="Electronics"/>
    <s v="Corporate"/>
    <n v="10"/>
    <n v="120.04"/>
    <n v="0.18"/>
    <n v="984.33"/>
    <n v="549.39"/>
    <n v="434.94"/>
    <s v="Credit Card"/>
    <s v="Medium"/>
  </r>
  <r>
    <n v="210"/>
    <x v="207"/>
    <d v="2024-01-28T00:00:00"/>
    <s v="East"/>
    <s v="Clothing"/>
    <s v="Home Office"/>
    <n v="8"/>
    <n v="51.17"/>
    <n v="0.12"/>
    <n v="360.24"/>
    <n v="264.95"/>
    <n v="95.29"/>
    <s v="Net Banking"/>
    <s v="Medium"/>
  </r>
  <r>
    <n v="211"/>
    <x v="208"/>
    <d v="2024-07-04T00:00:00"/>
    <s v="South"/>
    <s v="Home &amp; Kitchen"/>
    <s v="Consumer"/>
    <n v="6"/>
    <n v="427.6"/>
    <n v="7.0000000000000007E-2"/>
    <n v="2386.0100000000002"/>
    <n v="1517"/>
    <n v="869.01"/>
    <s v="Net Banking"/>
    <s v="Low"/>
  </r>
  <r>
    <n v="212"/>
    <x v="209"/>
    <d v="2024-06-03T00:00:00"/>
    <s v="West"/>
    <s v="Clothing"/>
    <s v="Consumer"/>
    <n v="7"/>
    <n v="308.68"/>
    <n v="7.0000000000000007E-2"/>
    <n v="2009.51"/>
    <n v="1325.31"/>
    <n v="684.2"/>
    <s v="UPI"/>
    <s v="Low"/>
  </r>
  <r>
    <n v="213"/>
    <x v="210"/>
    <d v="2024-06-08T00:00:00"/>
    <s v="West"/>
    <s v="Home &amp; Kitchen"/>
    <s v="Consumer"/>
    <n v="2"/>
    <n v="311.98"/>
    <n v="0.01"/>
    <n v="617.72"/>
    <n v="366.26"/>
    <n v="251.46"/>
    <s v="Debit Card"/>
    <s v="Low"/>
  </r>
  <r>
    <n v="214"/>
    <x v="211"/>
    <d v="2024-02-29T00:00:00"/>
    <s v="North"/>
    <s v="Sports"/>
    <s v="Corporate"/>
    <n v="6"/>
    <n v="384.38"/>
    <n v="0.23"/>
    <n v="1775.84"/>
    <n v="1351.22"/>
    <n v="424.62"/>
    <s v="Net Banking"/>
    <s v="High"/>
  </r>
  <r>
    <n v="215"/>
    <x v="212"/>
    <d v="2024-03-09T00:00:00"/>
    <s v="North"/>
    <s v="Sports"/>
    <s v="Consumer"/>
    <n v="6"/>
    <n v="107.41"/>
    <n v="0.21"/>
    <n v="509.12"/>
    <n v="352.2"/>
    <n v="156.91999999999999"/>
    <s v="Cash on Delivery"/>
    <s v="High"/>
  </r>
  <r>
    <n v="216"/>
    <x v="213"/>
    <d v="2024-09-27T00:00:00"/>
    <s v="West"/>
    <s v="Beauty"/>
    <s v="Corporate"/>
    <n v="4"/>
    <n v="452.19"/>
    <n v="0.02"/>
    <n v="1772.58"/>
    <n v="1003.65"/>
    <n v="768.93"/>
    <s v="Credit Card"/>
    <s v="Low"/>
  </r>
  <r>
    <n v="217"/>
    <x v="214"/>
    <d v="2024-04-06T00:00:00"/>
    <s v="East"/>
    <s v="Beauty"/>
    <s v="Home Office"/>
    <n v="8"/>
    <n v="107.33"/>
    <n v="0.19"/>
    <n v="695.5"/>
    <n v="539.05999999999995"/>
    <n v="156.44"/>
    <s v="UPI"/>
    <s v="Medium"/>
  </r>
  <r>
    <n v="218"/>
    <x v="215"/>
    <d v="2024-12-06T00:00:00"/>
    <s v="East"/>
    <s v="Sports"/>
    <s v="Corporate"/>
    <n v="1"/>
    <n v="373.28"/>
    <n v="0.15"/>
    <n v="317.29000000000002"/>
    <n v="224.96"/>
    <n v="92.33"/>
    <s v="Debit Card"/>
    <s v="Medium"/>
  </r>
  <r>
    <n v="219"/>
    <x v="216"/>
    <d v="2024-09-06T00:00:00"/>
    <s v="South"/>
    <s v="Electronics"/>
    <s v="Corporate"/>
    <n v="2"/>
    <n v="135.77000000000001"/>
    <n v="0.15"/>
    <n v="230.81"/>
    <n v="142.51"/>
    <n v="88.3"/>
    <s v="Credit Card"/>
    <s v="Medium"/>
  </r>
  <r>
    <n v="220"/>
    <x v="217"/>
    <d v="2024-05-14T00:00:00"/>
    <s v="South"/>
    <s v="Sports"/>
    <s v="Home Office"/>
    <n v="2"/>
    <n v="78.25"/>
    <n v="0.06"/>
    <n v="147.11000000000001"/>
    <n v="101.43"/>
    <n v="45.68"/>
    <s v="Cash on Delivery"/>
    <s v="Low"/>
  </r>
  <r>
    <n v="221"/>
    <x v="218"/>
    <d v="2024-07-21T00:00:00"/>
    <s v="West"/>
    <s v="Beauty"/>
    <s v="Corporate"/>
    <n v="5"/>
    <n v="382.81"/>
    <n v="0.28000000000000003"/>
    <n v="1378.12"/>
    <n v="844"/>
    <n v="534.12"/>
    <s v="Debit Card"/>
    <s v="High"/>
  </r>
  <r>
    <n v="222"/>
    <x v="219"/>
    <d v="2024-04-09T00:00:00"/>
    <s v="East"/>
    <s v="Electronics"/>
    <s v="Consumer"/>
    <n v="7"/>
    <n v="456.14"/>
    <n v="0.24"/>
    <n v="2426.66"/>
    <n v="1667.7"/>
    <n v="758.96"/>
    <s v="Debit Card"/>
    <s v="High"/>
  </r>
  <r>
    <n v="223"/>
    <x v="220"/>
    <d v="2024-12-02T00:00:00"/>
    <s v="East"/>
    <s v="Beauty"/>
    <s v="Corporate"/>
    <n v="8"/>
    <n v="19.88"/>
    <n v="0.03"/>
    <n v="154.27000000000001"/>
    <n v="84.23"/>
    <n v="70.040000000000006"/>
    <s v="Cash on Delivery"/>
    <s v="Low"/>
  </r>
  <r>
    <n v="224"/>
    <x v="221"/>
    <d v="2024-06-19T00:00:00"/>
    <s v="North"/>
    <s v="Electronics"/>
    <s v="Corporate"/>
    <n v="3"/>
    <n v="177.38"/>
    <n v="0.04"/>
    <n v="510.85"/>
    <n v="324.95999999999998"/>
    <n v="185.89"/>
    <s v="Debit Card"/>
    <s v="Low"/>
  </r>
  <r>
    <n v="225"/>
    <x v="222"/>
    <d v="2024-09-11T00:00:00"/>
    <s v="East"/>
    <s v="Clothing"/>
    <s v="Home Office"/>
    <n v="3"/>
    <n v="23.13"/>
    <n v="0"/>
    <n v="69.39"/>
    <n v="45.87"/>
    <n v="23.52"/>
    <s v="Credit Card"/>
    <s v="No Discount"/>
  </r>
  <r>
    <n v="226"/>
    <x v="223"/>
    <d v="2024-03-15T00:00:00"/>
    <s v="South"/>
    <s v="Beauty"/>
    <s v="Home Office"/>
    <n v="4"/>
    <n v="151.34"/>
    <n v="0.06"/>
    <n v="569.04"/>
    <n v="306.58"/>
    <n v="262.45999999999998"/>
    <s v="Net Banking"/>
    <s v="Low"/>
  </r>
  <r>
    <n v="227"/>
    <x v="224"/>
    <d v="2024-03-12T00:00:00"/>
    <s v="North"/>
    <s v="Electronics"/>
    <s v="Home Office"/>
    <n v="7"/>
    <n v="241.64"/>
    <n v="0.28000000000000003"/>
    <n v="1217.8699999999999"/>
    <n v="807.87"/>
    <n v="410"/>
    <s v="Debit Card"/>
    <s v="High"/>
  </r>
  <r>
    <n v="228"/>
    <x v="225"/>
    <d v="2024-07-08T00:00:00"/>
    <s v="West"/>
    <s v="Home &amp; Kitchen"/>
    <s v="Home Office"/>
    <n v="4"/>
    <n v="61.89"/>
    <n v="0.26"/>
    <n v="183.19"/>
    <n v="97.35"/>
    <n v="85.84"/>
    <s v="Cash on Delivery"/>
    <s v="High"/>
  </r>
  <r>
    <n v="229"/>
    <x v="226"/>
    <d v="2024-08-10T00:00:00"/>
    <s v="North"/>
    <s v="Sports"/>
    <s v="Corporate"/>
    <n v="3"/>
    <n v="180.78"/>
    <n v="0.21"/>
    <n v="428.45"/>
    <n v="296.06"/>
    <n v="132.38999999999999"/>
    <s v="UPI"/>
    <s v="High"/>
  </r>
  <r>
    <n v="230"/>
    <x v="227"/>
    <d v="2024-07-06T00:00:00"/>
    <s v="North"/>
    <s v="Clothing"/>
    <s v="Consumer"/>
    <n v="8"/>
    <n v="344.21"/>
    <n v="0.25"/>
    <n v="2065.2600000000002"/>
    <n v="1145.25"/>
    <n v="920.01"/>
    <s v="Credit Card"/>
    <s v="High"/>
  </r>
  <r>
    <n v="231"/>
    <x v="228"/>
    <d v="2024-03-08T00:00:00"/>
    <s v="South"/>
    <s v="Home &amp; Kitchen"/>
    <s v="Home Office"/>
    <n v="6"/>
    <n v="149.88999999999999"/>
    <n v="0.25"/>
    <n v="674.5"/>
    <n v="533.5"/>
    <n v="141"/>
    <s v="Credit Card"/>
    <s v="High"/>
  </r>
  <r>
    <n v="232"/>
    <x v="229"/>
    <d v="2024-07-31T00:00:00"/>
    <s v="East"/>
    <s v="Beauty"/>
    <s v="Home Office"/>
    <n v="3"/>
    <n v="413.7"/>
    <n v="0.03"/>
    <n v="1203.8699999999999"/>
    <n v="884.42"/>
    <n v="319.45"/>
    <s v="UPI"/>
    <s v="Low"/>
  </r>
  <r>
    <n v="233"/>
    <x v="230"/>
    <d v="2024-01-17T00:00:00"/>
    <s v="West"/>
    <s v="Beauty"/>
    <s v="Corporate"/>
    <n v="10"/>
    <n v="363.52"/>
    <n v="0.02"/>
    <n v="3562.5"/>
    <n v="1992.55"/>
    <n v="1569.95"/>
    <s v="UPI"/>
    <s v="Low"/>
  </r>
  <r>
    <n v="234"/>
    <x v="231"/>
    <d v="2024-12-05T00:00:00"/>
    <s v="East"/>
    <s v="Clothing"/>
    <s v="Corporate"/>
    <n v="2"/>
    <n v="33.47"/>
    <n v="0.24"/>
    <n v="50.87"/>
    <n v="35.58"/>
    <n v="15.29"/>
    <s v="UPI"/>
    <s v="High"/>
  </r>
  <r>
    <n v="235"/>
    <x v="232"/>
    <d v="2024-05-03T00:00:00"/>
    <s v="East"/>
    <s v="Clothing"/>
    <s v="Consumer"/>
    <n v="4"/>
    <n v="434.84"/>
    <n v="0.27"/>
    <n v="1269.73"/>
    <n v="710.42"/>
    <n v="559.30999999999995"/>
    <s v="Net Banking"/>
    <s v="High"/>
  </r>
  <r>
    <n v="236"/>
    <x v="233"/>
    <d v="2024-11-09T00:00:00"/>
    <s v="East"/>
    <s v="Clothing"/>
    <s v="Home Office"/>
    <n v="8"/>
    <n v="293.44"/>
    <n v="0.25"/>
    <n v="1760.64"/>
    <n v="908.11"/>
    <n v="852.53"/>
    <s v="Credit Card"/>
    <s v="High"/>
  </r>
  <r>
    <n v="237"/>
    <x v="234"/>
    <d v="2024-03-25T00:00:00"/>
    <s v="East"/>
    <s v="Beauty"/>
    <s v="Corporate"/>
    <n v="5"/>
    <n v="488.21"/>
    <n v="0.15"/>
    <n v="2074.89"/>
    <n v="1504.94"/>
    <n v="569.95000000000005"/>
    <s v="Credit Card"/>
    <s v="Medium"/>
  </r>
  <r>
    <n v="238"/>
    <x v="235"/>
    <d v="2024-08-30T00:00:00"/>
    <s v="West"/>
    <s v="Home &amp; Kitchen"/>
    <s v="Home Office"/>
    <n v="9"/>
    <n v="132.4"/>
    <n v="0.05"/>
    <n v="1132.02"/>
    <n v="750.6"/>
    <n v="381.42"/>
    <s v="UPI"/>
    <s v="Low"/>
  </r>
  <r>
    <n v="239"/>
    <x v="236"/>
    <d v="2024-03-07T00:00:00"/>
    <s v="East"/>
    <s v="Beauty"/>
    <s v="Consumer"/>
    <n v="4"/>
    <n v="219.61"/>
    <n v="0.1"/>
    <n v="790.6"/>
    <n v="621.51"/>
    <n v="169.09"/>
    <s v="UPI"/>
    <s v="Low"/>
  </r>
  <r>
    <n v="240"/>
    <x v="237"/>
    <d v="2024-02-14T00:00:00"/>
    <s v="East"/>
    <s v="Sports"/>
    <s v="Consumer"/>
    <n v="9"/>
    <n v="244.6"/>
    <n v="0.15"/>
    <n v="1871.19"/>
    <n v="1450.79"/>
    <n v="420.4"/>
    <s v="Debit Card"/>
    <s v="Medium"/>
  </r>
  <r>
    <n v="241"/>
    <x v="238"/>
    <d v="2024-05-04T00:00:00"/>
    <s v="North"/>
    <s v="Home &amp; Kitchen"/>
    <s v="Home Office"/>
    <n v="5"/>
    <n v="91.35"/>
    <n v="0.18"/>
    <n v="374.54"/>
    <n v="218.99"/>
    <n v="155.55000000000001"/>
    <s v="Cash on Delivery"/>
    <s v="Medium"/>
  </r>
  <r>
    <n v="242"/>
    <x v="239"/>
    <d v="2024-02-01T00:00:00"/>
    <s v="East"/>
    <s v="Sports"/>
    <s v="Corporate"/>
    <n v="3"/>
    <n v="91.03"/>
    <n v="0.11"/>
    <n v="243.05"/>
    <n v="154.66999999999999"/>
    <n v="88.38"/>
    <s v="Net Banking"/>
    <s v="Medium"/>
  </r>
  <r>
    <n v="243"/>
    <x v="240"/>
    <d v="2024-06-22T00:00:00"/>
    <s v="West"/>
    <s v="Home &amp; Kitchen"/>
    <s v="Consumer"/>
    <n v="6"/>
    <n v="356.38"/>
    <n v="0.04"/>
    <n v="2052.75"/>
    <n v="1074.51"/>
    <n v="978.24"/>
    <s v="Net Banking"/>
    <s v="Low"/>
  </r>
  <r>
    <n v="244"/>
    <x v="241"/>
    <d v="2024-09-22T00:00:00"/>
    <s v="West"/>
    <s v="Electronics"/>
    <s v="Consumer"/>
    <n v="6"/>
    <n v="167.89"/>
    <n v="0.14000000000000001"/>
    <n v="866.31"/>
    <n v="576.86"/>
    <n v="289.45"/>
    <s v="Net Banking"/>
    <s v="Medium"/>
  </r>
  <r>
    <n v="245"/>
    <x v="242"/>
    <d v="2024-08-12T00:00:00"/>
    <s v="North"/>
    <s v="Clothing"/>
    <s v="Corporate"/>
    <n v="8"/>
    <n v="223.98"/>
    <n v="0.08"/>
    <n v="1648.49"/>
    <n v="1207.27"/>
    <n v="441.22"/>
    <s v="Debit Card"/>
    <s v="Low"/>
  </r>
  <r>
    <n v="246"/>
    <x v="243"/>
    <d v="2024-09-24T00:00:00"/>
    <s v="West"/>
    <s v="Home &amp; Kitchen"/>
    <s v="Consumer"/>
    <n v="3"/>
    <n v="56.38"/>
    <n v="0.2"/>
    <n v="135.31"/>
    <n v="84.9"/>
    <n v="50.41"/>
    <s v="UPI"/>
    <s v="Medium"/>
  </r>
  <r>
    <n v="247"/>
    <x v="244"/>
    <d v="2024-07-19T00:00:00"/>
    <s v="East"/>
    <s v="Home &amp; Kitchen"/>
    <s v="Consumer"/>
    <n v="3"/>
    <n v="206.64"/>
    <n v="0.18"/>
    <n v="508.33"/>
    <n v="401.72"/>
    <n v="106.61"/>
    <s v="Debit Card"/>
    <s v="Medium"/>
  </r>
  <r>
    <n v="248"/>
    <x v="245"/>
    <d v="2024-02-02T00:00:00"/>
    <s v="East"/>
    <s v="Home &amp; Kitchen"/>
    <s v="Home Office"/>
    <n v="9"/>
    <n v="44.27"/>
    <n v="0.12"/>
    <n v="350.62"/>
    <n v="199.99"/>
    <n v="150.63"/>
    <s v="UPI"/>
    <s v="Medium"/>
  </r>
  <r>
    <n v="249"/>
    <x v="246"/>
    <d v="2024-05-10T00:00:00"/>
    <s v="South"/>
    <s v="Sports"/>
    <s v="Home Office"/>
    <n v="6"/>
    <n v="225.88"/>
    <n v="0.09"/>
    <n v="1233.3"/>
    <n v="805.46"/>
    <n v="427.84"/>
    <s v="Credit Card"/>
    <s v="Low"/>
  </r>
  <r>
    <n v="250"/>
    <x v="223"/>
    <d v="2024-03-15T00:00:00"/>
    <s v="South"/>
    <s v="Home &amp; Kitchen"/>
    <s v="Home Office"/>
    <n v="6"/>
    <n v="259.45"/>
    <n v="0.26"/>
    <n v="1151.96"/>
    <n v="677.2"/>
    <n v="474.76"/>
    <s v="Debit Card"/>
    <s v="High"/>
  </r>
  <r>
    <n v="251"/>
    <x v="247"/>
    <d v="2024-07-09T00:00:00"/>
    <s v="North"/>
    <s v="Sports"/>
    <s v="Home Office"/>
    <n v="3"/>
    <n v="306.87"/>
    <n v="0.19"/>
    <n v="745.69"/>
    <n v="412.42"/>
    <n v="333.27"/>
    <s v="UPI"/>
    <s v="Medium"/>
  </r>
  <r>
    <n v="252"/>
    <x v="248"/>
    <d v="2024-04-26T00:00:00"/>
    <s v="North"/>
    <s v="Clothing"/>
    <s v="Corporate"/>
    <n v="3"/>
    <n v="430.71"/>
    <n v="0.21"/>
    <n v="1020.78"/>
    <n v="557.27"/>
    <n v="463.51"/>
    <s v="Cash on Delivery"/>
    <s v="High"/>
  </r>
  <r>
    <n v="253"/>
    <x v="249"/>
    <d v="2024-10-16T00:00:00"/>
    <s v="South"/>
    <s v="Electronics"/>
    <s v="Home Office"/>
    <n v="1"/>
    <n v="67.75"/>
    <n v="0.24"/>
    <n v="51.49"/>
    <n v="27.37"/>
    <n v="24.12"/>
    <s v="Net Banking"/>
    <s v="High"/>
  </r>
  <r>
    <n v="254"/>
    <x v="250"/>
    <d v="2024-01-08T00:00:00"/>
    <s v="South"/>
    <s v="Beauty"/>
    <s v="Home Office"/>
    <n v="10"/>
    <n v="211.48"/>
    <n v="0.25"/>
    <n v="1586.1"/>
    <n v="948.15"/>
    <n v="637.95000000000005"/>
    <s v="Cash on Delivery"/>
    <s v="High"/>
  </r>
  <r>
    <n v="255"/>
    <x v="251"/>
    <d v="2024-01-08T00:00:00"/>
    <s v="South"/>
    <s v="Sports"/>
    <s v="Home Office"/>
    <n v="9"/>
    <n v="37.22"/>
    <n v="0.27"/>
    <n v="244.54"/>
    <n v="160.36000000000001"/>
    <n v="84.18"/>
    <s v="Net Banking"/>
    <s v="High"/>
  </r>
  <r>
    <n v="256"/>
    <x v="252"/>
    <d v="2024-04-27T00:00:00"/>
    <s v="South"/>
    <s v="Beauty"/>
    <s v="Corporate"/>
    <n v="9"/>
    <n v="434.25"/>
    <n v="0.23"/>
    <n v="3009.35"/>
    <n v="2046.94"/>
    <n v="962.41"/>
    <s v="Net Banking"/>
    <s v="High"/>
  </r>
  <r>
    <n v="257"/>
    <x v="253"/>
    <d v="2024-01-12T00:00:00"/>
    <s v="South"/>
    <s v="Clothing"/>
    <s v="Consumer"/>
    <n v="6"/>
    <n v="395.99"/>
    <n v="0.09"/>
    <n v="2162.11"/>
    <n v="1344.39"/>
    <n v="817.72"/>
    <s v="Debit Card"/>
    <s v="Low"/>
  </r>
  <r>
    <n v="258"/>
    <x v="254"/>
    <d v="2024-06-11T00:00:00"/>
    <s v="West"/>
    <s v="Sports"/>
    <s v="Home Office"/>
    <n v="2"/>
    <n v="171.95"/>
    <n v="0.08"/>
    <n v="316.39"/>
    <n v="177.36"/>
    <n v="139.03"/>
    <s v="UPI"/>
    <s v="Low"/>
  </r>
  <r>
    <n v="259"/>
    <x v="255"/>
    <d v="2024-01-09T00:00:00"/>
    <s v="South"/>
    <s v="Electronics"/>
    <s v="Consumer"/>
    <n v="3"/>
    <n v="109.39"/>
    <n v="0.21"/>
    <n v="259.25"/>
    <n v="195.13"/>
    <n v="64.12"/>
    <s v="Net Banking"/>
    <s v="High"/>
  </r>
  <r>
    <n v="260"/>
    <x v="256"/>
    <d v="2024-12-27T00:00:00"/>
    <s v="East"/>
    <s v="Clothing"/>
    <s v="Corporate"/>
    <n v="5"/>
    <n v="225.84"/>
    <n v="0.01"/>
    <n v="1117.9100000000001"/>
    <n v="575.24"/>
    <n v="542.66999999999996"/>
    <s v="UPI"/>
    <s v="Low"/>
  </r>
  <r>
    <n v="261"/>
    <x v="257"/>
    <d v="2024-11-07T00:00:00"/>
    <s v="North"/>
    <s v="Electronics"/>
    <s v="Home Office"/>
    <n v="3"/>
    <n v="235.25"/>
    <n v="0.16"/>
    <n v="592.83000000000004"/>
    <n v="419.62"/>
    <n v="173.21"/>
    <s v="Debit Card"/>
    <s v="Medium"/>
  </r>
  <r>
    <n v="262"/>
    <x v="258"/>
    <d v="2024-03-13T00:00:00"/>
    <s v="North"/>
    <s v="Clothing"/>
    <s v="Corporate"/>
    <n v="10"/>
    <n v="419.86"/>
    <n v="0.24"/>
    <n v="3190.94"/>
    <n v="1651.61"/>
    <n v="1539.33"/>
    <s v="Debit Card"/>
    <s v="High"/>
  </r>
  <r>
    <n v="263"/>
    <x v="259"/>
    <d v="2024-03-19T00:00:00"/>
    <s v="North"/>
    <s v="Electronics"/>
    <s v="Consumer"/>
    <n v="3"/>
    <n v="91.46"/>
    <n v="0.12"/>
    <n v="241.45"/>
    <n v="136.94"/>
    <n v="104.51"/>
    <s v="UPI"/>
    <s v="Medium"/>
  </r>
  <r>
    <n v="264"/>
    <x v="260"/>
    <d v="2024-08-09T00:00:00"/>
    <s v="North"/>
    <s v="Clothing"/>
    <s v="Corporate"/>
    <n v="6"/>
    <n v="94"/>
    <n v="0.18"/>
    <n v="462.48"/>
    <n v="307.18"/>
    <n v="155.30000000000001"/>
    <s v="Credit Card"/>
    <s v="Medium"/>
  </r>
  <r>
    <n v="265"/>
    <x v="261"/>
    <d v="2024-07-23T00:00:00"/>
    <s v="East"/>
    <s v="Home &amp; Kitchen"/>
    <s v="Corporate"/>
    <n v="6"/>
    <n v="440.33"/>
    <n v="0.13"/>
    <n v="2298.52"/>
    <n v="1463.92"/>
    <n v="834.6"/>
    <s v="Debit Card"/>
    <s v="Medium"/>
  </r>
  <r>
    <n v="266"/>
    <x v="262"/>
    <d v="2024-01-09T00:00:00"/>
    <s v="North"/>
    <s v="Home &amp; Kitchen"/>
    <s v="Consumer"/>
    <n v="10"/>
    <n v="313.35000000000002"/>
    <n v="0.23"/>
    <n v="2412.8000000000002"/>
    <n v="1278.94"/>
    <n v="1133.8599999999999"/>
    <s v="UPI"/>
    <s v="High"/>
  </r>
  <r>
    <n v="267"/>
    <x v="263"/>
    <d v="2024-12-31T00:00:00"/>
    <s v="South"/>
    <s v="Beauty"/>
    <s v="Consumer"/>
    <n v="5"/>
    <n v="434.13"/>
    <n v="0.24"/>
    <n v="1649.69"/>
    <n v="1070.1099999999999"/>
    <n v="579.58000000000004"/>
    <s v="Debit Card"/>
    <s v="High"/>
  </r>
  <r>
    <n v="268"/>
    <x v="264"/>
    <d v="2024-05-04T00:00:00"/>
    <s v="East"/>
    <s v="Home &amp; Kitchen"/>
    <s v="Home Office"/>
    <n v="5"/>
    <n v="196.95"/>
    <n v="0.05"/>
    <n v="935.51"/>
    <n v="632.75"/>
    <n v="302.76"/>
    <s v="Net Banking"/>
    <s v="Low"/>
  </r>
  <r>
    <n v="269"/>
    <x v="265"/>
    <d v="2024-09-13T00:00:00"/>
    <s v="West"/>
    <s v="Electronics"/>
    <s v="Consumer"/>
    <n v="10"/>
    <n v="105.28"/>
    <n v="0.04"/>
    <n v="1010.69"/>
    <n v="692"/>
    <n v="318.69"/>
    <s v="UPI"/>
    <s v="Low"/>
  </r>
  <r>
    <n v="270"/>
    <x v="266"/>
    <d v="2024-08-29T00:00:00"/>
    <s v="East"/>
    <s v="Home &amp; Kitchen"/>
    <s v="Home Office"/>
    <n v="10"/>
    <n v="403.13"/>
    <n v="0.15"/>
    <n v="3426.61"/>
    <n v="2597.4"/>
    <n v="829.21"/>
    <s v="Debit Card"/>
    <s v="Medium"/>
  </r>
  <r>
    <n v="271"/>
    <x v="267"/>
    <d v="2024-02-16T00:00:00"/>
    <s v="South"/>
    <s v="Clothing"/>
    <s v="Home Office"/>
    <n v="10"/>
    <n v="264.17"/>
    <n v="0.23"/>
    <n v="2034.11"/>
    <n v="1463.42"/>
    <n v="570.69000000000005"/>
    <s v="Cash on Delivery"/>
    <s v="High"/>
  </r>
  <r>
    <n v="272"/>
    <x v="268"/>
    <d v="2024-06-21T00:00:00"/>
    <s v="South"/>
    <s v="Sports"/>
    <s v="Home Office"/>
    <n v="5"/>
    <n v="175.74"/>
    <n v="0.17"/>
    <n v="729.32"/>
    <n v="434.54"/>
    <n v="294.77999999999997"/>
    <s v="Net Banking"/>
    <s v="Medium"/>
  </r>
  <r>
    <n v="273"/>
    <x v="269"/>
    <d v="2024-10-22T00:00:00"/>
    <s v="North"/>
    <s v="Clothing"/>
    <s v="Corporate"/>
    <n v="6"/>
    <n v="41.22"/>
    <n v="0.15"/>
    <n v="210.22"/>
    <n v="132.31"/>
    <n v="77.91"/>
    <s v="Credit Card"/>
    <s v="Medium"/>
  </r>
  <r>
    <n v="274"/>
    <x v="270"/>
    <d v="2024-01-06T00:00:00"/>
    <s v="East"/>
    <s v="Beauty"/>
    <s v="Consumer"/>
    <n v="8"/>
    <n v="67.56"/>
    <n v="0.21"/>
    <n v="426.98"/>
    <n v="320.02999999999997"/>
    <n v="106.95"/>
    <s v="Debit Card"/>
    <s v="High"/>
  </r>
  <r>
    <n v="275"/>
    <x v="271"/>
    <d v="2024-06-28T00:00:00"/>
    <s v="West"/>
    <s v="Electronics"/>
    <s v="Corporate"/>
    <n v="7"/>
    <n v="355.8"/>
    <n v="7.0000000000000007E-2"/>
    <n v="2316.2600000000002"/>
    <n v="1493.32"/>
    <n v="822.94"/>
    <s v="UPI"/>
    <s v="Low"/>
  </r>
  <r>
    <n v="276"/>
    <x v="272"/>
    <d v="2024-04-14T00:00:00"/>
    <s v="East"/>
    <s v="Beauty"/>
    <s v="Home Office"/>
    <n v="6"/>
    <n v="433.99"/>
    <n v="0.03"/>
    <n v="2525.8200000000002"/>
    <n v="1736.44"/>
    <n v="789.38"/>
    <s v="Credit Card"/>
    <s v="Low"/>
  </r>
  <r>
    <n v="277"/>
    <x v="273"/>
    <d v="2024-12-29T00:00:00"/>
    <s v="West"/>
    <s v="Sports"/>
    <s v="Consumer"/>
    <n v="2"/>
    <n v="35.78"/>
    <n v="0.28000000000000003"/>
    <n v="51.52"/>
    <n v="30.13"/>
    <n v="21.39"/>
    <s v="Debit Card"/>
    <s v="High"/>
  </r>
  <r>
    <n v="278"/>
    <x v="274"/>
    <d v="2024-07-11T00:00:00"/>
    <s v="East"/>
    <s v="Sports"/>
    <s v="Consumer"/>
    <n v="3"/>
    <n v="40.32"/>
    <n v="0.28000000000000003"/>
    <n v="87.09"/>
    <n v="52.99"/>
    <n v="34.1"/>
    <s v="Debit Card"/>
    <s v="High"/>
  </r>
  <r>
    <n v="279"/>
    <x v="275"/>
    <d v="2024-11-23T00:00:00"/>
    <s v="North"/>
    <s v="Beauty"/>
    <s v="Consumer"/>
    <n v="2"/>
    <n v="166.83"/>
    <n v="0.09"/>
    <n v="303.63"/>
    <n v="153"/>
    <n v="150.63"/>
    <s v="UPI"/>
    <s v="Low"/>
  </r>
  <r>
    <n v="280"/>
    <x v="276"/>
    <d v="2024-06-22T00:00:00"/>
    <s v="West"/>
    <s v="Home &amp; Kitchen"/>
    <s v="Consumer"/>
    <n v="8"/>
    <n v="422.5"/>
    <n v="0.25"/>
    <n v="2535"/>
    <n v="1878.01"/>
    <n v="656.99"/>
    <s v="Net Banking"/>
    <s v="High"/>
  </r>
  <r>
    <n v="281"/>
    <x v="55"/>
    <d v="2024-06-26T00:00:00"/>
    <s v="South"/>
    <s v="Home &amp; Kitchen"/>
    <s v="Corporate"/>
    <n v="3"/>
    <n v="323.07"/>
    <n v="0.21"/>
    <n v="765.68"/>
    <n v="454.63"/>
    <n v="311.05"/>
    <s v="Credit Card"/>
    <s v="High"/>
  </r>
  <r>
    <n v="282"/>
    <x v="277"/>
    <d v="2024-03-04T00:00:00"/>
    <s v="South"/>
    <s v="Clothing"/>
    <s v="Consumer"/>
    <n v="5"/>
    <n v="432.96"/>
    <n v="0.12"/>
    <n v="1905.02"/>
    <n v="1478.02"/>
    <n v="427"/>
    <s v="Credit Card"/>
    <s v="Medium"/>
  </r>
  <r>
    <n v="283"/>
    <x v="278"/>
    <d v="2024-09-16T00:00:00"/>
    <s v="North"/>
    <s v="Sports"/>
    <s v="Consumer"/>
    <n v="1"/>
    <n v="155.88999999999999"/>
    <n v="0.1"/>
    <n v="140.30000000000001"/>
    <n v="80.400000000000006"/>
    <n v="59.9"/>
    <s v="Credit Card"/>
    <s v="Low"/>
  </r>
  <r>
    <n v="284"/>
    <x v="279"/>
    <d v="2024-08-14T00:00:00"/>
    <s v="South"/>
    <s v="Electronics"/>
    <s v="Consumer"/>
    <n v="7"/>
    <n v="221.93"/>
    <n v="0.14000000000000001"/>
    <n v="1336.02"/>
    <n v="703.59"/>
    <n v="632.42999999999995"/>
    <s v="Debit Card"/>
    <s v="Medium"/>
  </r>
  <r>
    <n v="285"/>
    <x v="280"/>
    <d v="2024-10-02T00:00:00"/>
    <s v="East"/>
    <s v="Sports"/>
    <s v="Consumer"/>
    <n v="6"/>
    <n v="182.72"/>
    <n v="0.24"/>
    <n v="833.2"/>
    <n v="592.34"/>
    <n v="240.86"/>
    <s v="UPI"/>
    <s v="High"/>
  </r>
  <r>
    <n v="286"/>
    <x v="281"/>
    <d v="2024-09-21T00:00:00"/>
    <s v="East"/>
    <s v="Home &amp; Kitchen"/>
    <s v="Consumer"/>
    <n v="4"/>
    <n v="268.79000000000002"/>
    <n v="0.01"/>
    <n v="1064.4100000000001"/>
    <n v="816.03"/>
    <n v="248.38"/>
    <s v="Cash on Delivery"/>
    <s v="Low"/>
  </r>
  <r>
    <n v="287"/>
    <x v="282"/>
    <d v="2024-06-13T00:00:00"/>
    <s v="North"/>
    <s v="Electronics"/>
    <s v="Consumer"/>
    <n v="1"/>
    <n v="272.77"/>
    <n v="0.2"/>
    <n v="218.22"/>
    <n v="152.27000000000001"/>
    <n v="65.95"/>
    <s v="UPI"/>
    <s v="Medium"/>
  </r>
  <r>
    <n v="288"/>
    <x v="283"/>
    <d v="2024-04-27T00:00:00"/>
    <s v="West"/>
    <s v="Clothing"/>
    <s v="Corporate"/>
    <n v="8"/>
    <n v="363.05"/>
    <n v="0.16"/>
    <n v="2439.6999999999998"/>
    <n v="1308.49"/>
    <n v="1131.21"/>
    <s v="Net Banking"/>
    <s v="Medium"/>
  </r>
  <r>
    <n v="289"/>
    <x v="284"/>
    <d v="2024-01-02T00:00:00"/>
    <s v="North"/>
    <s v="Home &amp; Kitchen"/>
    <s v="Home Office"/>
    <n v="9"/>
    <n v="126.29"/>
    <n v="0.14000000000000001"/>
    <n v="977.48"/>
    <n v="706.4"/>
    <n v="271.08"/>
    <s v="Cash on Delivery"/>
    <s v="Medium"/>
  </r>
  <r>
    <n v="290"/>
    <x v="102"/>
    <d v="2024-07-04T00:00:00"/>
    <s v="North"/>
    <s v="Beauty"/>
    <s v="Consumer"/>
    <n v="3"/>
    <n v="243.36"/>
    <n v="0.27"/>
    <n v="532.96"/>
    <n v="277.13"/>
    <n v="255.83"/>
    <s v="Debit Card"/>
    <s v="High"/>
  </r>
  <r>
    <n v="291"/>
    <x v="285"/>
    <d v="2024-02-21T00:00:00"/>
    <s v="West"/>
    <s v="Clothing"/>
    <s v="Corporate"/>
    <n v="2"/>
    <n v="180.39"/>
    <n v="0.08"/>
    <n v="331.92"/>
    <n v="170.93"/>
    <n v="160.99"/>
    <s v="Cash on Delivery"/>
    <s v="Low"/>
  </r>
  <r>
    <n v="292"/>
    <x v="286"/>
    <d v="2024-11-05T00:00:00"/>
    <s v="North"/>
    <s v="Beauty"/>
    <s v="Corporate"/>
    <n v="5"/>
    <n v="116.58"/>
    <n v="0.06"/>
    <n v="547.92999999999995"/>
    <n v="406.37"/>
    <n v="141.56"/>
    <s v="Debit Card"/>
    <s v="Low"/>
  </r>
  <r>
    <n v="293"/>
    <x v="287"/>
    <d v="2024-07-20T00:00:00"/>
    <s v="West"/>
    <s v="Beauty"/>
    <s v="Home Office"/>
    <n v="10"/>
    <n v="32.14"/>
    <n v="0.09"/>
    <n v="292.47000000000003"/>
    <n v="214.41"/>
    <n v="78.06"/>
    <s v="Cash on Delivery"/>
    <s v="Low"/>
  </r>
  <r>
    <n v="294"/>
    <x v="288"/>
    <d v="2024-04-24T00:00:00"/>
    <s v="East"/>
    <s v="Beauty"/>
    <s v="Home Office"/>
    <n v="9"/>
    <n v="440.75"/>
    <n v="0.03"/>
    <n v="3847.75"/>
    <n v="3003.46"/>
    <n v="844.29"/>
    <s v="Debit Card"/>
    <s v="Low"/>
  </r>
  <r>
    <n v="295"/>
    <x v="289"/>
    <d v="2024-06-04T00:00:00"/>
    <s v="West"/>
    <s v="Electronics"/>
    <s v="Corporate"/>
    <n v="1"/>
    <n v="289.32"/>
    <n v="0.08"/>
    <n v="266.17"/>
    <n v="207.43"/>
    <n v="58.74"/>
    <s v="Credit Card"/>
    <s v="Low"/>
  </r>
  <r>
    <n v="296"/>
    <x v="290"/>
    <d v="2024-10-02T00:00:00"/>
    <s v="North"/>
    <s v="Electronics"/>
    <s v="Home Office"/>
    <n v="10"/>
    <n v="28.08"/>
    <n v="0.17"/>
    <n v="233.06"/>
    <n v="153.37"/>
    <n v="79.69"/>
    <s v="Cash on Delivery"/>
    <s v="Medium"/>
  </r>
  <r>
    <n v="297"/>
    <x v="291"/>
    <d v="2024-06-14T00:00:00"/>
    <s v="North"/>
    <s v="Home &amp; Kitchen"/>
    <s v="Home Office"/>
    <n v="4"/>
    <n v="266.79000000000002"/>
    <n v="0.2"/>
    <n v="853.73"/>
    <n v="573.80999999999995"/>
    <n v="279.92"/>
    <s v="Net Banking"/>
    <s v="Medium"/>
  </r>
  <r>
    <n v="298"/>
    <x v="292"/>
    <d v="2024-06-11T00:00:00"/>
    <s v="South"/>
    <s v="Beauty"/>
    <s v="Home Office"/>
    <n v="5"/>
    <n v="139.38"/>
    <n v="0.03"/>
    <n v="675.99"/>
    <n v="457.84"/>
    <n v="218.15"/>
    <s v="UPI"/>
    <s v="Low"/>
  </r>
  <r>
    <n v="299"/>
    <x v="293"/>
    <d v="2024-09-08T00:00:00"/>
    <s v="North"/>
    <s v="Electronics"/>
    <s v="Home Office"/>
    <n v="2"/>
    <n v="397.07"/>
    <n v="0"/>
    <n v="794.14"/>
    <n v="411.08"/>
    <n v="383.06"/>
    <s v="Cash on Delivery"/>
    <s v="No Discount"/>
  </r>
  <r>
    <n v="300"/>
    <x v="294"/>
    <d v="2024-02-25T00:00:00"/>
    <s v="East"/>
    <s v="Beauty"/>
    <s v="Corporate"/>
    <n v="8"/>
    <n v="373.9"/>
    <n v="0.13"/>
    <n v="2602.34"/>
    <n v="1309.19"/>
    <n v="1293.1500000000001"/>
    <s v="UPI"/>
    <s v="Medium"/>
  </r>
  <r>
    <n v="301"/>
    <x v="295"/>
    <d v="2024-01-16T00:00:00"/>
    <s v="North"/>
    <s v="Sports"/>
    <s v="Home Office"/>
    <n v="5"/>
    <n v="452.82"/>
    <n v="0.11"/>
    <n v="2015.05"/>
    <n v="1122.96"/>
    <n v="892.09"/>
    <s v="Credit Card"/>
    <s v="Medium"/>
  </r>
  <r>
    <n v="302"/>
    <x v="296"/>
    <d v="2024-10-14T00:00:00"/>
    <s v="West"/>
    <s v="Home &amp; Kitchen"/>
    <s v="Corporate"/>
    <n v="9"/>
    <n v="497.08"/>
    <n v="0.24"/>
    <n v="3400.03"/>
    <n v="1911.72"/>
    <n v="1488.31"/>
    <s v="Debit Card"/>
    <s v="High"/>
  </r>
  <r>
    <n v="303"/>
    <x v="17"/>
    <d v="2024-12-04T00:00:00"/>
    <s v="East"/>
    <s v="Beauty"/>
    <s v="Corporate"/>
    <n v="1"/>
    <n v="322.89999999999998"/>
    <n v="0.12"/>
    <n v="284.14999999999998"/>
    <n v="178.94"/>
    <n v="105.21"/>
    <s v="Net Banking"/>
    <s v="Medium"/>
  </r>
  <r>
    <n v="304"/>
    <x v="297"/>
    <d v="2024-03-04T00:00:00"/>
    <s v="North"/>
    <s v="Beauty"/>
    <s v="Corporate"/>
    <n v="6"/>
    <n v="151.04"/>
    <n v="0.13"/>
    <n v="788.43"/>
    <n v="407.84"/>
    <n v="380.59"/>
    <s v="Credit Card"/>
    <s v="Medium"/>
  </r>
  <r>
    <n v="305"/>
    <x v="298"/>
    <d v="2024-07-16T00:00:00"/>
    <s v="South"/>
    <s v="Sports"/>
    <s v="Home Office"/>
    <n v="2"/>
    <n v="419.67"/>
    <n v="7.0000000000000007E-2"/>
    <n v="780.59"/>
    <n v="571.74"/>
    <n v="208.85"/>
    <s v="UPI"/>
    <s v="Low"/>
  </r>
  <r>
    <n v="306"/>
    <x v="299"/>
    <d v="2024-02-25T00:00:00"/>
    <s v="South"/>
    <s v="Home &amp; Kitchen"/>
    <s v="Corporate"/>
    <n v="5"/>
    <n v="101.3"/>
    <n v="0.08"/>
    <n v="465.98"/>
    <n v="306.17"/>
    <n v="159.81"/>
    <s v="UPI"/>
    <s v="Low"/>
  </r>
  <r>
    <n v="307"/>
    <x v="300"/>
    <d v="2024-11-30T00:00:00"/>
    <s v="North"/>
    <s v="Beauty"/>
    <s v="Corporate"/>
    <n v="9"/>
    <n v="308.69"/>
    <n v="0.24"/>
    <n v="2111.44"/>
    <n v="1156.4100000000001"/>
    <n v="955.03"/>
    <s v="Net Banking"/>
    <s v="High"/>
  </r>
  <r>
    <n v="308"/>
    <x v="179"/>
    <d v="2024-01-14T00:00:00"/>
    <s v="North"/>
    <s v="Sports"/>
    <s v="Consumer"/>
    <n v="1"/>
    <n v="130.26"/>
    <n v="0.14000000000000001"/>
    <n v="112.02"/>
    <n v="70.33"/>
    <n v="41.69"/>
    <s v="UPI"/>
    <s v="Medium"/>
  </r>
  <r>
    <n v="309"/>
    <x v="301"/>
    <d v="2024-01-05T00:00:00"/>
    <s v="West"/>
    <s v="Beauty"/>
    <s v="Corporate"/>
    <n v="7"/>
    <n v="151.87"/>
    <n v="0.28000000000000003"/>
    <n v="765.42"/>
    <n v="571.20000000000005"/>
    <n v="194.22"/>
    <s v="Credit Card"/>
    <s v="High"/>
  </r>
  <r>
    <n v="310"/>
    <x v="302"/>
    <d v="2024-11-22T00:00:00"/>
    <s v="South"/>
    <s v="Home &amp; Kitchen"/>
    <s v="Consumer"/>
    <n v="7"/>
    <n v="91.2"/>
    <n v="0.22"/>
    <n v="497.95"/>
    <n v="298.13"/>
    <n v="199.82"/>
    <s v="UPI"/>
    <s v="High"/>
  </r>
  <r>
    <n v="311"/>
    <x v="303"/>
    <d v="2024-09-26T00:00:00"/>
    <s v="North"/>
    <s v="Clothing"/>
    <s v="Consumer"/>
    <n v="1"/>
    <n v="105.1"/>
    <n v="0.28000000000000003"/>
    <n v="75.67"/>
    <n v="42.74"/>
    <n v="32.93"/>
    <s v="Net Banking"/>
    <s v="High"/>
  </r>
  <r>
    <n v="312"/>
    <x v="304"/>
    <d v="2024-03-08T00:00:00"/>
    <s v="South"/>
    <s v="Home &amp; Kitchen"/>
    <s v="Home Office"/>
    <n v="3"/>
    <n v="458.82"/>
    <n v="0.27"/>
    <n v="1004.82"/>
    <n v="529.84"/>
    <n v="474.98"/>
    <s v="Net Banking"/>
    <s v="High"/>
  </r>
  <r>
    <n v="313"/>
    <x v="305"/>
    <d v="2024-10-11T00:00:00"/>
    <s v="North"/>
    <s v="Home &amp; Kitchen"/>
    <s v="Consumer"/>
    <n v="1"/>
    <n v="82.73"/>
    <n v="0.23"/>
    <n v="63.7"/>
    <n v="34.25"/>
    <n v="29.45"/>
    <s v="UPI"/>
    <s v="High"/>
  </r>
  <r>
    <n v="314"/>
    <x v="306"/>
    <d v="2024-05-27T00:00:00"/>
    <s v="West"/>
    <s v="Beauty"/>
    <s v="Home Office"/>
    <n v="7"/>
    <n v="379.69"/>
    <n v="0.18"/>
    <n v="2179.42"/>
    <n v="1743.52"/>
    <n v="435.9"/>
    <s v="Net Banking"/>
    <s v="Medium"/>
  </r>
  <r>
    <n v="315"/>
    <x v="307"/>
    <d v="2024-08-29T00:00:00"/>
    <s v="East"/>
    <s v="Electronics"/>
    <s v="Home Office"/>
    <n v="10"/>
    <n v="440.08"/>
    <n v="0.1"/>
    <n v="3960.72"/>
    <n v="2782.28"/>
    <n v="1178.44"/>
    <s v="UPI"/>
    <s v="Low"/>
  </r>
  <r>
    <n v="316"/>
    <x v="308"/>
    <d v="2024-09-05T00:00:00"/>
    <s v="North"/>
    <s v="Beauty"/>
    <s v="Home Office"/>
    <n v="10"/>
    <n v="381.42"/>
    <n v="0.18"/>
    <n v="3127.64"/>
    <n v="2170.2199999999998"/>
    <n v="957.42"/>
    <s v="UPI"/>
    <s v="Medium"/>
  </r>
  <r>
    <n v="317"/>
    <x v="309"/>
    <d v="2024-02-26T00:00:00"/>
    <s v="North"/>
    <s v="Clothing"/>
    <s v="Consumer"/>
    <n v="1"/>
    <n v="308.2"/>
    <n v="0.11"/>
    <n v="274.3"/>
    <n v="203.63"/>
    <n v="70.67"/>
    <s v="Debit Card"/>
    <s v="Medium"/>
  </r>
  <r>
    <n v="318"/>
    <x v="310"/>
    <d v="2024-10-26T00:00:00"/>
    <s v="South"/>
    <s v="Beauty"/>
    <s v="Consumer"/>
    <n v="6"/>
    <n v="405.82"/>
    <n v="0.28999999999999998"/>
    <n v="1728.79"/>
    <n v="902.54"/>
    <n v="826.25"/>
    <s v="Net Banking"/>
    <s v="High"/>
  </r>
  <r>
    <n v="319"/>
    <x v="311"/>
    <d v="2024-10-22T00:00:00"/>
    <s v="North"/>
    <s v="Beauty"/>
    <s v="Home Office"/>
    <n v="1"/>
    <n v="45.99"/>
    <n v="0.28999999999999998"/>
    <n v="32.65"/>
    <n v="20.75"/>
    <n v="11.9"/>
    <s v="Debit Card"/>
    <s v="High"/>
  </r>
  <r>
    <n v="320"/>
    <x v="312"/>
    <d v="2024-02-23T00:00:00"/>
    <s v="South"/>
    <s v="Clothing"/>
    <s v="Consumer"/>
    <n v="5"/>
    <n v="219.77"/>
    <n v="0.19"/>
    <n v="890.07"/>
    <n v="468.3"/>
    <n v="421.77"/>
    <s v="Cash on Delivery"/>
    <s v="Medium"/>
  </r>
  <r>
    <n v="321"/>
    <x v="313"/>
    <d v="2024-12-06T00:00:00"/>
    <s v="East"/>
    <s v="Sports"/>
    <s v="Corporate"/>
    <n v="3"/>
    <n v="489.63"/>
    <n v="0.28000000000000003"/>
    <n v="1057.5999999999999"/>
    <n v="686.27"/>
    <n v="371.33"/>
    <s v="Cash on Delivery"/>
    <s v="High"/>
  </r>
  <r>
    <n v="322"/>
    <x v="314"/>
    <d v="2024-06-23T00:00:00"/>
    <s v="North"/>
    <s v="Clothing"/>
    <s v="Home Office"/>
    <n v="9"/>
    <n v="323.14"/>
    <n v="0.24"/>
    <n v="2210.2800000000002"/>
    <n v="1725.91"/>
    <n v="484.37"/>
    <s v="Debit Card"/>
    <s v="High"/>
  </r>
  <r>
    <n v="323"/>
    <x v="315"/>
    <d v="2024-09-23T00:00:00"/>
    <s v="West"/>
    <s v="Home &amp; Kitchen"/>
    <s v="Consumer"/>
    <n v="6"/>
    <n v="185.52"/>
    <n v="0.17"/>
    <n v="923.89"/>
    <n v="651.17999999999995"/>
    <n v="272.70999999999998"/>
    <s v="Cash on Delivery"/>
    <s v="Medium"/>
  </r>
  <r>
    <n v="324"/>
    <x v="316"/>
    <d v="2024-06-18T00:00:00"/>
    <s v="West"/>
    <s v="Sports"/>
    <s v="Corporate"/>
    <n v="4"/>
    <n v="162.86000000000001"/>
    <n v="0.15"/>
    <n v="553.72"/>
    <n v="438.27"/>
    <n v="115.45"/>
    <s v="UPI"/>
    <s v="Medium"/>
  </r>
  <r>
    <n v="325"/>
    <x v="317"/>
    <d v="2024-09-30T00:00:00"/>
    <s v="South"/>
    <s v="Home &amp; Kitchen"/>
    <s v="Home Office"/>
    <n v="10"/>
    <n v="464.95"/>
    <n v="0.1"/>
    <n v="4184.55"/>
    <n v="3108.2"/>
    <n v="1076.3499999999999"/>
    <s v="Cash on Delivery"/>
    <s v="Low"/>
  </r>
  <r>
    <n v="326"/>
    <x v="318"/>
    <d v="2024-07-07T00:00:00"/>
    <s v="East"/>
    <s v="Home &amp; Kitchen"/>
    <s v="Corporate"/>
    <n v="7"/>
    <n v="252.74"/>
    <n v="7.0000000000000007E-2"/>
    <n v="1645.34"/>
    <n v="859.94"/>
    <n v="785.4"/>
    <s v="Cash on Delivery"/>
    <s v="Low"/>
  </r>
  <r>
    <n v="327"/>
    <x v="319"/>
    <d v="2024-06-04T00:00:00"/>
    <s v="West"/>
    <s v="Electronics"/>
    <s v="Home Office"/>
    <n v="4"/>
    <n v="139.59"/>
    <n v="0"/>
    <n v="558.36"/>
    <n v="410.74"/>
    <n v="147.62"/>
    <s v="Debit Card"/>
    <s v="No Discount"/>
  </r>
  <r>
    <n v="328"/>
    <x v="320"/>
    <d v="2024-11-18T00:00:00"/>
    <s v="North"/>
    <s v="Sports"/>
    <s v="Home Office"/>
    <n v="1"/>
    <n v="64.739999999999995"/>
    <n v="0.12"/>
    <n v="56.97"/>
    <n v="39.049999999999997"/>
    <n v="17.920000000000002"/>
    <s v="Cash on Delivery"/>
    <s v="Medium"/>
  </r>
  <r>
    <n v="329"/>
    <x v="321"/>
    <d v="2024-03-30T00:00:00"/>
    <s v="East"/>
    <s v="Clothing"/>
    <s v="Corporate"/>
    <n v="4"/>
    <n v="295.63"/>
    <n v="0.11"/>
    <n v="1052.44"/>
    <n v="824.01"/>
    <n v="228.43"/>
    <s v="Net Banking"/>
    <s v="Medium"/>
  </r>
  <r>
    <n v="330"/>
    <x v="322"/>
    <d v="2024-06-23T00:00:00"/>
    <s v="South"/>
    <s v="Electronics"/>
    <s v="Consumer"/>
    <n v="2"/>
    <n v="58.42"/>
    <n v="0.1"/>
    <n v="105.16"/>
    <n v="72.739999999999995"/>
    <n v="32.42"/>
    <s v="Debit Card"/>
    <s v="Low"/>
  </r>
  <r>
    <n v="331"/>
    <x v="323"/>
    <d v="2024-03-31T00:00:00"/>
    <s v="East"/>
    <s v="Home &amp; Kitchen"/>
    <s v="Consumer"/>
    <n v="6"/>
    <n v="486.54"/>
    <n v="0.16"/>
    <n v="2452.16"/>
    <n v="1855.47"/>
    <n v="596.69000000000005"/>
    <s v="Net Banking"/>
    <s v="Medium"/>
  </r>
  <r>
    <n v="332"/>
    <x v="324"/>
    <d v="2024-01-02T00:00:00"/>
    <s v="West"/>
    <s v="Sports"/>
    <s v="Corporate"/>
    <n v="10"/>
    <n v="175.98"/>
    <n v="0.13"/>
    <n v="1531.03"/>
    <n v="1106.31"/>
    <n v="424.72"/>
    <s v="Debit Card"/>
    <s v="Medium"/>
  </r>
  <r>
    <n v="333"/>
    <x v="325"/>
    <d v="2024-07-31T00:00:00"/>
    <s v="South"/>
    <s v="Sports"/>
    <s v="Home Office"/>
    <n v="10"/>
    <n v="455.86"/>
    <n v="0.15"/>
    <n v="3874.81"/>
    <n v="2819.92"/>
    <n v="1054.8900000000001"/>
    <s v="Cash on Delivery"/>
    <s v="Medium"/>
  </r>
  <r>
    <n v="334"/>
    <x v="326"/>
    <d v="2024-04-14T00:00:00"/>
    <s v="North"/>
    <s v="Beauty"/>
    <s v="Corporate"/>
    <n v="1"/>
    <n v="251.19"/>
    <n v="0.25"/>
    <n v="188.39"/>
    <n v="99.43"/>
    <n v="88.96"/>
    <s v="Debit Card"/>
    <s v="High"/>
  </r>
  <r>
    <n v="335"/>
    <x v="327"/>
    <d v="2024-05-30T00:00:00"/>
    <s v="North"/>
    <s v="Clothing"/>
    <s v="Home Office"/>
    <n v="4"/>
    <n v="319.85000000000002"/>
    <n v="0.14000000000000001"/>
    <n v="1100.28"/>
    <n v="657.62"/>
    <n v="442.66"/>
    <s v="Debit Card"/>
    <s v="Medium"/>
  </r>
  <r>
    <n v="336"/>
    <x v="328"/>
    <d v="2024-04-24T00:00:00"/>
    <s v="South"/>
    <s v="Electronics"/>
    <s v="Consumer"/>
    <n v="10"/>
    <n v="308.54000000000002"/>
    <n v="0.27"/>
    <n v="2252.34"/>
    <n v="1586.29"/>
    <n v="666.05"/>
    <s v="Credit Card"/>
    <s v="High"/>
  </r>
  <r>
    <n v="337"/>
    <x v="329"/>
    <d v="2024-09-27T00:00:00"/>
    <s v="North"/>
    <s v="Sports"/>
    <s v="Corporate"/>
    <n v="3"/>
    <n v="456.25"/>
    <n v="0.05"/>
    <n v="1300.31"/>
    <n v="924.79"/>
    <n v="375.52"/>
    <s v="Net Banking"/>
    <s v="Low"/>
  </r>
  <r>
    <n v="338"/>
    <x v="330"/>
    <d v="2024-10-24T00:00:00"/>
    <s v="East"/>
    <s v="Home &amp; Kitchen"/>
    <s v="Corporate"/>
    <n v="2"/>
    <n v="88.32"/>
    <n v="0.14000000000000001"/>
    <n v="151.91"/>
    <n v="99.86"/>
    <n v="52.05"/>
    <s v="Net Banking"/>
    <s v="Medium"/>
  </r>
  <r>
    <n v="339"/>
    <x v="331"/>
    <d v="2024-02-29T00:00:00"/>
    <s v="West"/>
    <s v="Home &amp; Kitchen"/>
    <s v="Home Office"/>
    <n v="7"/>
    <n v="145.61000000000001"/>
    <n v="0.22"/>
    <n v="795.03"/>
    <n v="438.62"/>
    <n v="356.41"/>
    <s v="Cash on Delivery"/>
    <s v="High"/>
  </r>
  <r>
    <n v="340"/>
    <x v="332"/>
    <d v="2024-10-18T00:00:00"/>
    <s v="West"/>
    <s v="Sports"/>
    <s v="Corporate"/>
    <n v="8"/>
    <n v="283.82"/>
    <n v="0.12"/>
    <n v="1998.09"/>
    <n v="1362.3"/>
    <n v="635.79"/>
    <s v="Debit Card"/>
    <s v="Medium"/>
  </r>
  <r>
    <n v="341"/>
    <x v="333"/>
    <d v="2024-10-08T00:00:00"/>
    <s v="East"/>
    <s v="Electronics"/>
    <s v="Corporate"/>
    <n v="5"/>
    <n v="16.96"/>
    <n v="0.15"/>
    <n v="72.08"/>
    <n v="43.88"/>
    <n v="28.2"/>
    <s v="Net Banking"/>
    <s v="Medium"/>
  </r>
  <r>
    <n v="342"/>
    <x v="334"/>
    <d v="2024-07-23T00:00:00"/>
    <s v="North"/>
    <s v="Clothing"/>
    <s v="Home Office"/>
    <n v="5"/>
    <n v="488.84"/>
    <n v="0.2"/>
    <n v="1955.36"/>
    <n v="1522.62"/>
    <n v="432.74"/>
    <s v="Cash on Delivery"/>
    <s v="Medium"/>
  </r>
  <r>
    <n v="343"/>
    <x v="335"/>
    <d v="2024-04-27T00:00:00"/>
    <s v="East"/>
    <s v="Clothing"/>
    <s v="Consumer"/>
    <n v="4"/>
    <n v="23.61"/>
    <n v="0.21"/>
    <n v="74.61"/>
    <n v="38.76"/>
    <n v="35.85"/>
    <s v="Debit Card"/>
    <s v="High"/>
  </r>
  <r>
    <n v="344"/>
    <x v="336"/>
    <d v="2024-11-30T00:00:00"/>
    <s v="West"/>
    <s v="Electronics"/>
    <s v="Corporate"/>
    <n v="10"/>
    <n v="405.57"/>
    <n v="0.28000000000000003"/>
    <n v="2920.1"/>
    <n v="1646.64"/>
    <n v="1273.46"/>
    <s v="Credit Card"/>
    <s v="High"/>
  </r>
  <r>
    <n v="345"/>
    <x v="304"/>
    <d v="2024-11-19T00:00:00"/>
    <s v="East"/>
    <s v="Home &amp; Kitchen"/>
    <s v="Home Office"/>
    <n v="1"/>
    <n v="130.72999999999999"/>
    <n v="0.01"/>
    <n v="129.41999999999999"/>
    <n v="85.87"/>
    <n v="43.55"/>
    <s v="Credit Card"/>
    <s v="Low"/>
  </r>
  <r>
    <n v="346"/>
    <x v="337"/>
    <d v="2024-02-13T00:00:00"/>
    <s v="East"/>
    <s v="Electronics"/>
    <s v="Home Office"/>
    <n v="9"/>
    <n v="435.08"/>
    <n v="0.28999999999999998"/>
    <n v="2780.16"/>
    <n v="1579.71"/>
    <n v="1200.45"/>
    <s v="Debit Card"/>
    <s v="High"/>
  </r>
  <r>
    <n v="347"/>
    <x v="338"/>
    <d v="2024-04-22T00:00:00"/>
    <s v="South"/>
    <s v="Clothing"/>
    <s v="Corporate"/>
    <n v="5"/>
    <n v="408.83"/>
    <n v="7.0000000000000007E-2"/>
    <n v="1901.06"/>
    <n v="954.44"/>
    <n v="946.62"/>
    <s v="Net Banking"/>
    <s v="Low"/>
  </r>
  <r>
    <n v="348"/>
    <x v="339"/>
    <d v="2024-01-19T00:00:00"/>
    <s v="East"/>
    <s v="Clothing"/>
    <s v="Corporate"/>
    <n v="7"/>
    <n v="492.71"/>
    <n v="0.28999999999999998"/>
    <n v="2448.77"/>
    <n v="1324.6"/>
    <n v="1124.17"/>
    <s v="Credit Card"/>
    <s v="High"/>
  </r>
  <r>
    <n v="349"/>
    <x v="340"/>
    <d v="2024-04-02T00:00:00"/>
    <s v="North"/>
    <s v="Sports"/>
    <s v="Home Office"/>
    <n v="7"/>
    <n v="302.49"/>
    <n v="0.01"/>
    <n v="2096.2600000000002"/>
    <n v="1472.76"/>
    <n v="623.5"/>
    <s v="UPI"/>
    <s v="Low"/>
  </r>
  <r>
    <n v="350"/>
    <x v="341"/>
    <d v="2024-07-19T00:00:00"/>
    <s v="North"/>
    <s v="Sports"/>
    <s v="Consumer"/>
    <n v="7"/>
    <n v="414.3"/>
    <n v="0.15"/>
    <n v="2465.09"/>
    <n v="1817.82"/>
    <n v="647.27"/>
    <s v="UPI"/>
    <s v="Medium"/>
  </r>
  <r>
    <n v="351"/>
    <x v="342"/>
    <d v="2024-10-14T00:00:00"/>
    <s v="West"/>
    <s v="Clothing"/>
    <s v="Corporate"/>
    <n v="3"/>
    <n v="94.12"/>
    <n v="0.04"/>
    <n v="271.07"/>
    <n v="195.69"/>
    <n v="75.38"/>
    <s v="Cash on Delivery"/>
    <s v="Low"/>
  </r>
  <r>
    <n v="352"/>
    <x v="343"/>
    <d v="2024-07-31T00:00:00"/>
    <s v="North"/>
    <s v="Clothing"/>
    <s v="Corporate"/>
    <n v="2"/>
    <n v="155.91"/>
    <n v="0.24"/>
    <n v="236.98"/>
    <n v="177.04"/>
    <n v="59.94"/>
    <s v="Cash on Delivery"/>
    <s v="High"/>
  </r>
  <r>
    <n v="353"/>
    <x v="344"/>
    <d v="2024-08-25T00:00:00"/>
    <s v="East"/>
    <s v="Sports"/>
    <s v="Corporate"/>
    <n v="1"/>
    <n v="167.45"/>
    <n v="0.24"/>
    <n v="127.26"/>
    <n v="77.150000000000006"/>
    <n v="50.11"/>
    <s v="Cash on Delivery"/>
    <s v="High"/>
  </r>
  <r>
    <n v="354"/>
    <x v="345"/>
    <d v="2024-04-16T00:00:00"/>
    <s v="West"/>
    <s v="Home &amp; Kitchen"/>
    <s v="Consumer"/>
    <n v="3"/>
    <n v="375.54"/>
    <n v="0.16"/>
    <n v="946.36"/>
    <n v="673.75"/>
    <n v="272.61"/>
    <s v="Debit Card"/>
    <s v="Medium"/>
  </r>
  <r>
    <n v="355"/>
    <x v="346"/>
    <d v="2024-04-17T00:00:00"/>
    <s v="North"/>
    <s v="Clothing"/>
    <s v="Home Office"/>
    <n v="2"/>
    <n v="209.46"/>
    <n v="0.06"/>
    <n v="393.78"/>
    <n v="304.43"/>
    <n v="89.35"/>
    <s v="Cash on Delivery"/>
    <s v="Low"/>
  </r>
  <r>
    <n v="356"/>
    <x v="347"/>
    <d v="2024-01-13T00:00:00"/>
    <s v="South"/>
    <s v="Electronics"/>
    <s v="Home Office"/>
    <n v="1"/>
    <n v="101.71"/>
    <n v="0.13"/>
    <n v="88.49"/>
    <n v="62.59"/>
    <n v="25.9"/>
    <s v="Credit Card"/>
    <s v="Medium"/>
  </r>
  <r>
    <n v="357"/>
    <x v="348"/>
    <d v="2024-10-23T00:00:00"/>
    <s v="North"/>
    <s v="Beauty"/>
    <s v="Home Office"/>
    <n v="10"/>
    <n v="423.28"/>
    <n v="0.27"/>
    <n v="3089.94"/>
    <n v="1962.96"/>
    <n v="1126.98"/>
    <s v="Cash on Delivery"/>
    <s v="High"/>
  </r>
  <r>
    <n v="358"/>
    <x v="349"/>
    <d v="2024-05-22T00:00:00"/>
    <s v="East"/>
    <s v="Home &amp; Kitchen"/>
    <s v="Consumer"/>
    <n v="5"/>
    <n v="438.8"/>
    <n v="0.18"/>
    <n v="1799.08"/>
    <n v="1348.23"/>
    <n v="450.85"/>
    <s v="Credit Card"/>
    <s v="Medium"/>
  </r>
  <r>
    <n v="359"/>
    <x v="350"/>
    <d v="2024-03-04T00:00:00"/>
    <s v="North"/>
    <s v="Sports"/>
    <s v="Consumer"/>
    <n v="6"/>
    <n v="135.77000000000001"/>
    <n v="0.23"/>
    <n v="627.26"/>
    <n v="333.76"/>
    <n v="293.5"/>
    <s v="UPI"/>
    <s v="High"/>
  </r>
  <r>
    <n v="360"/>
    <x v="25"/>
    <d v="2024-05-20T00:00:00"/>
    <s v="South"/>
    <s v="Beauty"/>
    <s v="Corporate"/>
    <n v="1"/>
    <n v="492.5"/>
    <n v="0.19"/>
    <n v="398.93"/>
    <n v="240.1"/>
    <n v="158.83000000000001"/>
    <s v="Cash on Delivery"/>
    <s v="Medium"/>
  </r>
  <r>
    <n v="361"/>
    <x v="351"/>
    <d v="2024-07-07T00:00:00"/>
    <s v="South"/>
    <s v="Sports"/>
    <s v="Home Office"/>
    <n v="4"/>
    <n v="179.44"/>
    <n v="0.17"/>
    <n v="595.74"/>
    <n v="475.49"/>
    <n v="120.25"/>
    <s v="Debit Card"/>
    <s v="Medium"/>
  </r>
  <r>
    <n v="362"/>
    <x v="352"/>
    <d v="2024-07-29T00:00:00"/>
    <s v="West"/>
    <s v="Home &amp; Kitchen"/>
    <s v="Corporate"/>
    <n v="2"/>
    <n v="343.92"/>
    <n v="0.17"/>
    <n v="570.91"/>
    <n v="423.8"/>
    <n v="147.11000000000001"/>
    <s v="Net Banking"/>
    <s v="Medium"/>
  </r>
  <r>
    <n v="363"/>
    <x v="353"/>
    <d v="2024-07-16T00:00:00"/>
    <s v="West"/>
    <s v="Electronics"/>
    <s v="Corporate"/>
    <n v="9"/>
    <n v="172.52"/>
    <n v="0.16"/>
    <n v="1304.25"/>
    <n v="856.41"/>
    <n v="447.84"/>
    <s v="Cash on Delivery"/>
    <s v="Medium"/>
  </r>
  <r>
    <n v="364"/>
    <x v="354"/>
    <d v="2024-11-13T00:00:00"/>
    <s v="South"/>
    <s v="Sports"/>
    <s v="Consumer"/>
    <n v="7"/>
    <n v="83.67"/>
    <n v="0.13"/>
    <n v="509.55"/>
    <n v="323.38"/>
    <n v="186.17"/>
    <s v="Net Banking"/>
    <s v="Medium"/>
  </r>
  <r>
    <n v="365"/>
    <x v="355"/>
    <d v="2024-03-23T00:00:00"/>
    <s v="West"/>
    <s v="Clothing"/>
    <s v="Consumer"/>
    <n v="1"/>
    <n v="217.67"/>
    <n v="0.27"/>
    <n v="158.9"/>
    <n v="101.31"/>
    <n v="57.59"/>
    <s v="Net Banking"/>
    <s v="High"/>
  </r>
  <r>
    <n v="366"/>
    <x v="356"/>
    <d v="2024-10-30T00:00:00"/>
    <s v="North"/>
    <s v="Home &amp; Kitchen"/>
    <s v="Corporate"/>
    <n v="8"/>
    <n v="17.3"/>
    <n v="0.2"/>
    <n v="110.72"/>
    <n v="67.83"/>
    <n v="42.89"/>
    <s v="Debit Card"/>
    <s v="Medium"/>
  </r>
  <r>
    <n v="367"/>
    <x v="357"/>
    <d v="2024-04-27T00:00:00"/>
    <s v="East"/>
    <s v="Clothing"/>
    <s v="Home Office"/>
    <n v="10"/>
    <n v="432.89"/>
    <n v="0.25"/>
    <n v="3246.67"/>
    <n v="2176.1999999999998"/>
    <n v="1070.47"/>
    <s v="Cash on Delivery"/>
    <s v="High"/>
  </r>
  <r>
    <n v="368"/>
    <x v="358"/>
    <d v="2024-08-13T00:00:00"/>
    <s v="South"/>
    <s v="Sports"/>
    <s v="Home Office"/>
    <n v="10"/>
    <n v="136.54"/>
    <n v="0.28000000000000003"/>
    <n v="983.09"/>
    <n v="534.9"/>
    <n v="448.19"/>
    <s v="UPI"/>
    <s v="High"/>
  </r>
  <r>
    <n v="369"/>
    <x v="359"/>
    <d v="2024-11-08T00:00:00"/>
    <s v="South"/>
    <s v="Clothing"/>
    <s v="Corporate"/>
    <n v="1"/>
    <n v="496.15"/>
    <n v="0.12"/>
    <n v="436.61"/>
    <n v="346.53"/>
    <n v="90.08"/>
    <s v="Credit Card"/>
    <s v="Medium"/>
  </r>
  <r>
    <n v="370"/>
    <x v="360"/>
    <d v="2024-07-08T00:00:00"/>
    <s v="West"/>
    <s v="Sports"/>
    <s v="Corporate"/>
    <n v="1"/>
    <n v="485.49"/>
    <n v="0.12"/>
    <n v="427.23"/>
    <n v="241.16"/>
    <n v="186.07"/>
    <s v="UPI"/>
    <s v="Medium"/>
  </r>
  <r>
    <n v="371"/>
    <x v="361"/>
    <d v="2024-06-21T00:00:00"/>
    <s v="East"/>
    <s v="Sports"/>
    <s v="Consumer"/>
    <n v="1"/>
    <n v="295.54000000000002"/>
    <n v="0.16"/>
    <n v="248.25"/>
    <n v="177.65"/>
    <n v="70.599999999999994"/>
    <s v="Cash on Delivery"/>
    <s v="Medium"/>
  </r>
  <r>
    <n v="372"/>
    <x v="362"/>
    <d v="2024-05-27T00:00:00"/>
    <s v="South"/>
    <s v="Clothing"/>
    <s v="Consumer"/>
    <n v="1"/>
    <n v="31.57"/>
    <n v="0.03"/>
    <n v="30.62"/>
    <n v="24.06"/>
    <n v="6.56"/>
    <s v="Credit Card"/>
    <s v="Low"/>
  </r>
  <r>
    <n v="373"/>
    <x v="363"/>
    <d v="2024-12-11T00:00:00"/>
    <s v="West"/>
    <s v="Electronics"/>
    <s v="Consumer"/>
    <n v="3"/>
    <n v="310.66000000000003"/>
    <n v="7.0000000000000007E-2"/>
    <n v="866.74"/>
    <n v="537.66999999999996"/>
    <n v="329.07"/>
    <s v="Net Banking"/>
    <s v="Low"/>
  </r>
  <r>
    <n v="374"/>
    <x v="364"/>
    <d v="2024-03-11T00:00:00"/>
    <s v="West"/>
    <s v="Sports"/>
    <s v="Corporate"/>
    <n v="4"/>
    <n v="78.27"/>
    <n v="0.21"/>
    <n v="247.33"/>
    <n v="171.35"/>
    <n v="75.98"/>
    <s v="UPI"/>
    <s v="High"/>
  </r>
  <r>
    <n v="375"/>
    <x v="365"/>
    <d v="2024-10-20T00:00:00"/>
    <s v="South"/>
    <s v="Home &amp; Kitchen"/>
    <s v="Home Office"/>
    <n v="7"/>
    <n v="477.26"/>
    <n v="0.05"/>
    <n v="3173.78"/>
    <n v="2064.61"/>
    <n v="1109.17"/>
    <s v="Credit Card"/>
    <s v="Low"/>
  </r>
  <r>
    <n v="376"/>
    <x v="366"/>
    <d v="2024-03-31T00:00:00"/>
    <s v="West"/>
    <s v="Sports"/>
    <s v="Consumer"/>
    <n v="6"/>
    <n v="499.86"/>
    <n v="0.19"/>
    <n v="2429.3200000000002"/>
    <n v="1718.51"/>
    <n v="710.81"/>
    <s v="Cash on Delivery"/>
    <s v="Medium"/>
  </r>
  <r>
    <n v="377"/>
    <x v="367"/>
    <d v="2024-09-22T00:00:00"/>
    <s v="West"/>
    <s v="Electronics"/>
    <s v="Consumer"/>
    <n v="8"/>
    <n v="300.48"/>
    <n v="0.13"/>
    <n v="2091.34"/>
    <n v="1105.3499999999999"/>
    <n v="985.99"/>
    <s v="Credit Card"/>
    <s v="Medium"/>
  </r>
  <r>
    <n v="378"/>
    <x v="368"/>
    <d v="2024-06-15T00:00:00"/>
    <s v="South"/>
    <s v="Clothing"/>
    <s v="Consumer"/>
    <n v="10"/>
    <n v="474.1"/>
    <n v="0.1"/>
    <n v="4266.8999999999996"/>
    <n v="3188.15"/>
    <n v="1078.75"/>
    <s v="Credit Card"/>
    <s v="Low"/>
  </r>
  <r>
    <n v="379"/>
    <x v="369"/>
    <d v="2024-01-31T00:00:00"/>
    <s v="East"/>
    <s v="Clothing"/>
    <s v="Consumer"/>
    <n v="2"/>
    <n v="32.28"/>
    <n v="0.18"/>
    <n v="52.94"/>
    <n v="33.619999999999997"/>
    <n v="19.32"/>
    <s v="Debit Card"/>
    <s v="Medium"/>
  </r>
  <r>
    <n v="380"/>
    <x v="370"/>
    <d v="2024-12-21T00:00:00"/>
    <s v="South"/>
    <s v="Electronics"/>
    <s v="Consumer"/>
    <n v="4"/>
    <n v="231.58"/>
    <n v="0.05"/>
    <n v="880"/>
    <n v="699.34"/>
    <n v="180.66"/>
    <s v="Credit Card"/>
    <s v="Low"/>
  </r>
  <r>
    <n v="381"/>
    <x v="371"/>
    <d v="2024-10-08T00:00:00"/>
    <s v="North"/>
    <s v="Electronics"/>
    <s v="Consumer"/>
    <n v="5"/>
    <n v="184.79"/>
    <n v="0.28999999999999998"/>
    <n v="656"/>
    <n v="333.49"/>
    <n v="322.51"/>
    <s v="Cash on Delivery"/>
    <s v="High"/>
  </r>
  <r>
    <n v="382"/>
    <x v="372"/>
    <d v="2024-08-18T00:00:00"/>
    <s v="East"/>
    <s v="Sports"/>
    <s v="Corporate"/>
    <n v="7"/>
    <n v="426.43"/>
    <n v="0.28000000000000003"/>
    <n v="2149.21"/>
    <n v="1339.36"/>
    <n v="809.85"/>
    <s v="Cash on Delivery"/>
    <s v="High"/>
  </r>
  <r>
    <n v="383"/>
    <x v="373"/>
    <d v="2024-08-24T00:00:00"/>
    <s v="North"/>
    <s v="Beauty"/>
    <s v="Home Office"/>
    <n v="8"/>
    <n v="277.58999999999997"/>
    <n v="0.04"/>
    <n v="2131.89"/>
    <n v="1704.04"/>
    <n v="427.85"/>
    <s v="Net Banking"/>
    <s v="Low"/>
  </r>
  <r>
    <n v="384"/>
    <x v="374"/>
    <d v="2024-10-29T00:00:00"/>
    <s v="West"/>
    <s v="Electronics"/>
    <s v="Corporate"/>
    <n v="7"/>
    <n v="41.62"/>
    <n v="7.0000000000000007E-2"/>
    <n v="270.95"/>
    <n v="198.87"/>
    <n v="72.08"/>
    <s v="Cash on Delivery"/>
    <s v="Low"/>
  </r>
  <r>
    <n v="385"/>
    <x v="375"/>
    <d v="2024-03-17T00:00:00"/>
    <s v="West"/>
    <s v="Beauty"/>
    <s v="Home Office"/>
    <n v="5"/>
    <n v="278.83"/>
    <n v="0.1"/>
    <n v="1254.73"/>
    <n v="766.56"/>
    <n v="488.17"/>
    <s v="UPI"/>
    <s v="Low"/>
  </r>
  <r>
    <n v="386"/>
    <x v="376"/>
    <d v="2024-10-30T00:00:00"/>
    <s v="West"/>
    <s v="Clothing"/>
    <s v="Home Office"/>
    <n v="6"/>
    <n v="127.37"/>
    <n v="7.0000000000000007E-2"/>
    <n v="710.72"/>
    <n v="375.11"/>
    <n v="335.61"/>
    <s v="Net Banking"/>
    <s v="Low"/>
  </r>
  <r>
    <n v="387"/>
    <x v="377"/>
    <d v="2024-09-13T00:00:00"/>
    <s v="East"/>
    <s v="Sports"/>
    <s v="Consumer"/>
    <n v="6"/>
    <n v="485.63"/>
    <n v="0.26"/>
    <n v="2156.1999999999998"/>
    <n v="1579.82"/>
    <n v="576.38"/>
    <s v="Credit Card"/>
    <s v="High"/>
  </r>
  <r>
    <n v="388"/>
    <x v="378"/>
    <d v="2024-08-09T00:00:00"/>
    <s v="East"/>
    <s v="Sports"/>
    <s v="Consumer"/>
    <n v="3"/>
    <n v="308.81"/>
    <n v="0.04"/>
    <n v="889.37"/>
    <n v="449.24"/>
    <n v="440.13"/>
    <s v="Credit Card"/>
    <s v="Low"/>
  </r>
  <r>
    <n v="389"/>
    <x v="379"/>
    <d v="2024-06-26T00:00:00"/>
    <s v="East"/>
    <s v="Beauty"/>
    <s v="Consumer"/>
    <n v="7"/>
    <n v="473.95"/>
    <n v="0.26"/>
    <n v="2455.06"/>
    <n v="1260.47"/>
    <n v="1194.5899999999999"/>
    <s v="Credit Card"/>
    <s v="High"/>
  </r>
  <r>
    <n v="390"/>
    <x v="380"/>
    <d v="2024-04-03T00:00:00"/>
    <s v="North"/>
    <s v="Electronics"/>
    <s v="Home Office"/>
    <n v="8"/>
    <n v="174.23"/>
    <n v="0.2"/>
    <n v="1115.07"/>
    <n v="659.56"/>
    <n v="455.51"/>
    <s v="Debit Card"/>
    <s v="Medium"/>
  </r>
  <r>
    <n v="391"/>
    <x v="381"/>
    <d v="2024-03-06T00:00:00"/>
    <s v="West"/>
    <s v="Clothing"/>
    <s v="Corporate"/>
    <n v="5"/>
    <n v="48.27"/>
    <n v="0.04"/>
    <n v="231.7"/>
    <n v="161.78"/>
    <n v="69.92"/>
    <s v="Debit Card"/>
    <s v="Low"/>
  </r>
  <r>
    <n v="392"/>
    <x v="382"/>
    <d v="2024-09-29T00:00:00"/>
    <s v="West"/>
    <s v="Beauty"/>
    <s v="Corporate"/>
    <n v="7"/>
    <n v="132.86000000000001"/>
    <n v="0.02"/>
    <n v="911.42"/>
    <n v="638.62"/>
    <n v="272.8"/>
    <s v="UPI"/>
    <s v="Low"/>
  </r>
  <r>
    <n v="393"/>
    <x v="383"/>
    <d v="2024-12-11T00:00:00"/>
    <s v="South"/>
    <s v="Clothing"/>
    <s v="Consumer"/>
    <n v="1"/>
    <n v="492.65"/>
    <n v="0.09"/>
    <n v="448.31"/>
    <n v="334.41"/>
    <n v="113.9"/>
    <s v="Cash on Delivery"/>
    <s v="Low"/>
  </r>
  <r>
    <n v="394"/>
    <x v="384"/>
    <d v="2024-06-23T00:00:00"/>
    <s v="East"/>
    <s v="Beauty"/>
    <s v="Home Office"/>
    <n v="4"/>
    <n v="324.06"/>
    <n v="0.12"/>
    <n v="1140.69"/>
    <n v="600.15"/>
    <n v="540.54"/>
    <s v="Cash on Delivery"/>
    <s v="Medium"/>
  </r>
  <r>
    <n v="395"/>
    <x v="385"/>
    <d v="2024-10-10T00:00:00"/>
    <s v="South"/>
    <s v="Beauty"/>
    <s v="Consumer"/>
    <n v="6"/>
    <n v="138.38999999999999"/>
    <n v="0.09"/>
    <n v="755.61"/>
    <n v="445.6"/>
    <n v="310.01"/>
    <s v="UPI"/>
    <s v="Low"/>
  </r>
  <r>
    <n v="396"/>
    <x v="386"/>
    <d v="2024-05-12T00:00:00"/>
    <s v="East"/>
    <s v="Sports"/>
    <s v="Consumer"/>
    <n v="1"/>
    <n v="432.55"/>
    <n v="0.13"/>
    <n v="376.32"/>
    <n v="264.81"/>
    <n v="111.51"/>
    <s v="Cash on Delivery"/>
    <s v="Medium"/>
  </r>
  <r>
    <n v="397"/>
    <x v="387"/>
    <d v="2024-04-07T00:00:00"/>
    <s v="West"/>
    <s v="Home &amp; Kitchen"/>
    <s v="Home Office"/>
    <n v="3"/>
    <n v="62.95"/>
    <n v="0.24"/>
    <n v="143.53"/>
    <n v="110.36"/>
    <n v="33.17"/>
    <s v="Net Banking"/>
    <s v="High"/>
  </r>
  <r>
    <n v="398"/>
    <x v="388"/>
    <d v="2024-12-07T00:00:00"/>
    <s v="East"/>
    <s v="Home &amp; Kitchen"/>
    <s v="Corporate"/>
    <n v="2"/>
    <n v="69.23"/>
    <n v="0.06"/>
    <n v="130.15"/>
    <n v="84.45"/>
    <n v="45.7"/>
    <s v="Net Banking"/>
    <s v="Low"/>
  </r>
  <r>
    <n v="399"/>
    <x v="389"/>
    <d v="2024-04-26T00:00:00"/>
    <s v="North"/>
    <s v="Sports"/>
    <s v="Home Office"/>
    <n v="8"/>
    <n v="387.43"/>
    <n v="0.16"/>
    <n v="2603.5300000000002"/>
    <n v="1638.87"/>
    <n v="964.66"/>
    <s v="Credit Card"/>
    <s v="Medium"/>
  </r>
  <r>
    <n v="400"/>
    <x v="390"/>
    <d v="2024-03-21T00:00:00"/>
    <s v="West"/>
    <s v="Home &amp; Kitchen"/>
    <s v="Corporate"/>
    <n v="9"/>
    <n v="111.44"/>
    <n v="0.1"/>
    <n v="902.66"/>
    <n v="608.5"/>
    <n v="294.16000000000003"/>
    <s v="Credit Card"/>
    <s v="Low"/>
  </r>
  <r>
    <n v="401"/>
    <x v="391"/>
    <d v="2024-01-31T00:00:00"/>
    <s v="North"/>
    <s v="Home &amp; Kitchen"/>
    <s v="Corporate"/>
    <n v="5"/>
    <n v="422.75"/>
    <n v="0.12"/>
    <n v="1860.1"/>
    <n v="1192.3"/>
    <n v="667.8"/>
    <s v="Net Banking"/>
    <s v="Medium"/>
  </r>
  <r>
    <n v="402"/>
    <x v="392"/>
    <d v="2024-05-27T00:00:00"/>
    <s v="South"/>
    <s v="Home &amp; Kitchen"/>
    <s v="Corporate"/>
    <n v="3"/>
    <n v="263.36"/>
    <n v="0"/>
    <n v="790.08"/>
    <n v="561.96"/>
    <n v="228.12"/>
    <s v="Cash on Delivery"/>
    <s v="No Discount"/>
  </r>
  <r>
    <n v="403"/>
    <x v="393"/>
    <d v="2024-08-02T00:00:00"/>
    <s v="East"/>
    <s v="Home &amp; Kitchen"/>
    <s v="Consumer"/>
    <n v="10"/>
    <n v="394.01"/>
    <n v="0.22"/>
    <n v="3073.28"/>
    <n v="2089.7800000000002"/>
    <n v="983.5"/>
    <s v="UPI"/>
    <s v="High"/>
  </r>
  <r>
    <n v="404"/>
    <x v="394"/>
    <d v="2024-06-10T00:00:00"/>
    <s v="East"/>
    <s v="Electronics"/>
    <s v="Consumer"/>
    <n v="8"/>
    <n v="205.43"/>
    <n v="7.0000000000000007E-2"/>
    <n v="1528.4"/>
    <n v="1081.95"/>
    <n v="446.45"/>
    <s v="Cash on Delivery"/>
    <s v="Low"/>
  </r>
  <r>
    <n v="405"/>
    <x v="395"/>
    <d v="2024-01-07T00:00:00"/>
    <s v="West"/>
    <s v="Home &amp; Kitchen"/>
    <s v="Consumer"/>
    <n v="7"/>
    <n v="149.76"/>
    <n v="0.02"/>
    <n v="1027.3499999999999"/>
    <n v="615.48"/>
    <n v="411.87"/>
    <s v="Debit Card"/>
    <s v="Low"/>
  </r>
  <r>
    <n v="406"/>
    <x v="396"/>
    <d v="2024-08-02T00:00:00"/>
    <s v="South"/>
    <s v="Clothing"/>
    <s v="Consumer"/>
    <n v="4"/>
    <n v="163.4"/>
    <n v="0.19"/>
    <n v="529.41999999999996"/>
    <n v="344.05"/>
    <n v="185.37"/>
    <s v="Cash on Delivery"/>
    <s v="Medium"/>
  </r>
  <r>
    <n v="407"/>
    <x v="397"/>
    <d v="2024-11-08T00:00:00"/>
    <s v="West"/>
    <s v="Electronics"/>
    <s v="Corporate"/>
    <n v="6"/>
    <n v="407.43"/>
    <n v="0.16"/>
    <n v="2053.4499999999998"/>
    <n v="1195.2"/>
    <n v="858.25"/>
    <s v="UPI"/>
    <s v="Medium"/>
  </r>
  <r>
    <n v="408"/>
    <x v="398"/>
    <d v="2024-05-29T00:00:00"/>
    <s v="North"/>
    <s v="Clothing"/>
    <s v="Consumer"/>
    <n v="5"/>
    <n v="251.97"/>
    <n v="0.1"/>
    <n v="1133.8699999999999"/>
    <n v="881.17"/>
    <n v="252.7"/>
    <s v="Debit Card"/>
    <s v="Low"/>
  </r>
  <r>
    <n v="409"/>
    <x v="399"/>
    <d v="2024-12-16T00:00:00"/>
    <s v="South"/>
    <s v="Sports"/>
    <s v="Corporate"/>
    <n v="6"/>
    <n v="20.309999999999999"/>
    <n v="0.28000000000000003"/>
    <n v="87.74"/>
    <n v="61.87"/>
    <n v="25.87"/>
    <s v="Debit Card"/>
    <s v="High"/>
  </r>
  <r>
    <n v="410"/>
    <x v="94"/>
    <d v="2024-01-27T00:00:00"/>
    <s v="West"/>
    <s v="Home &amp; Kitchen"/>
    <s v="Corporate"/>
    <n v="8"/>
    <n v="376.08"/>
    <n v="0"/>
    <n v="3008.64"/>
    <n v="2072.0500000000002"/>
    <n v="936.59"/>
    <s v="Debit Card"/>
    <s v="No Discount"/>
  </r>
  <r>
    <n v="411"/>
    <x v="400"/>
    <d v="2024-11-16T00:00:00"/>
    <s v="North"/>
    <s v="Clothing"/>
    <s v="Consumer"/>
    <n v="7"/>
    <n v="426.28"/>
    <n v="0.22"/>
    <n v="2327.4899999999998"/>
    <n v="1857.75"/>
    <n v="469.74"/>
    <s v="Debit Card"/>
    <s v="High"/>
  </r>
  <r>
    <n v="412"/>
    <x v="225"/>
    <d v="2024-04-09T00:00:00"/>
    <s v="North"/>
    <s v="Home &amp; Kitchen"/>
    <s v="Consumer"/>
    <n v="6"/>
    <n v="175.39"/>
    <n v="0.05"/>
    <n v="999.72"/>
    <n v="579.29999999999995"/>
    <n v="420.42"/>
    <s v="Credit Card"/>
    <s v="Low"/>
  </r>
  <r>
    <n v="413"/>
    <x v="401"/>
    <d v="2024-06-25T00:00:00"/>
    <s v="South"/>
    <s v="Electronics"/>
    <s v="Home Office"/>
    <n v="9"/>
    <n v="233.19"/>
    <n v="0.28999999999999998"/>
    <n v="1490.08"/>
    <n v="760.14"/>
    <n v="729.94"/>
    <s v="UPI"/>
    <s v="High"/>
  </r>
  <r>
    <n v="414"/>
    <x v="402"/>
    <d v="2024-08-05T00:00:00"/>
    <s v="East"/>
    <s v="Home &amp; Kitchen"/>
    <s v="Corporate"/>
    <n v="7"/>
    <n v="13.69"/>
    <n v="0"/>
    <n v="95.83"/>
    <n v="58.02"/>
    <n v="37.81"/>
    <s v="Cash on Delivery"/>
    <s v="No Discount"/>
  </r>
  <r>
    <n v="415"/>
    <x v="403"/>
    <d v="2024-04-28T00:00:00"/>
    <s v="South"/>
    <s v="Home &amp; Kitchen"/>
    <s v="Corporate"/>
    <n v="5"/>
    <n v="440.93"/>
    <n v="0.15"/>
    <n v="1873.95"/>
    <n v="940.27"/>
    <n v="933.68"/>
    <s v="Credit Card"/>
    <s v="Medium"/>
  </r>
  <r>
    <n v="416"/>
    <x v="404"/>
    <d v="2024-09-17T00:00:00"/>
    <s v="North"/>
    <s v="Electronics"/>
    <s v="Home Office"/>
    <n v="9"/>
    <n v="221.07"/>
    <n v="0.24"/>
    <n v="1512.12"/>
    <n v="851.65"/>
    <n v="660.47"/>
    <s v="Net Banking"/>
    <s v="High"/>
  </r>
  <r>
    <n v="417"/>
    <x v="405"/>
    <d v="2024-06-11T00:00:00"/>
    <s v="South"/>
    <s v="Clothing"/>
    <s v="Corporate"/>
    <n v="8"/>
    <n v="88.4"/>
    <n v="0.28999999999999998"/>
    <n v="502.11"/>
    <n v="270.39999999999998"/>
    <n v="231.71"/>
    <s v="Cash on Delivery"/>
    <s v="High"/>
  </r>
  <r>
    <n v="418"/>
    <x v="406"/>
    <d v="2024-09-20T00:00:00"/>
    <s v="West"/>
    <s v="Sports"/>
    <s v="Consumer"/>
    <n v="5"/>
    <n v="77.180000000000007"/>
    <n v="0.14000000000000001"/>
    <n v="331.87"/>
    <n v="172.5"/>
    <n v="159.37"/>
    <s v="Debit Card"/>
    <s v="Medium"/>
  </r>
  <r>
    <n v="419"/>
    <x v="407"/>
    <d v="2024-10-12T00:00:00"/>
    <s v="South"/>
    <s v="Home &amp; Kitchen"/>
    <s v="Corporate"/>
    <n v="2"/>
    <n v="46.24"/>
    <n v="0.23"/>
    <n v="71.209999999999994"/>
    <n v="42.23"/>
    <n v="28.98"/>
    <s v="Net Banking"/>
    <s v="High"/>
  </r>
  <r>
    <n v="420"/>
    <x v="408"/>
    <d v="2024-06-07T00:00:00"/>
    <s v="South"/>
    <s v="Electronics"/>
    <s v="Home Office"/>
    <n v="8"/>
    <n v="275.39"/>
    <n v="0.28000000000000003"/>
    <n v="1586.25"/>
    <n v="1261.1199999999999"/>
    <n v="325.13"/>
    <s v="Net Banking"/>
    <s v="High"/>
  </r>
  <r>
    <n v="421"/>
    <x v="409"/>
    <d v="2024-07-26T00:00:00"/>
    <s v="East"/>
    <s v="Beauty"/>
    <s v="Consumer"/>
    <n v="8"/>
    <n v="129.97"/>
    <n v="0.28999999999999998"/>
    <n v="738.23"/>
    <n v="557.73"/>
    <n v="180.5"/>
    <s v="Net Banking"/>
    <s v="High"/>
  </r>
  <r>
    <n v="422"/>
    <x v="410"/>
    <d v="2024-10-07T00:00:00"/>
    <s v="West"/>
    <s v="Sports"/>
    <s v="Home Office"/>
    <n v="5"/>
    <n v="158.16999999999999"/>
    <n v="0.05"/>
    <n v="751.31"/>
    <n v="446.14"/>
    <n v="305.17"/>
    <s v="Debit Card"/>
    <s v="Low"/>
  </r>
  <r>
    <n v="423"/>
    <x v="411"/>
    <d v="2024-02-12T00:00:00"/>
    <s v="East"/>
    <s v="Home &amp; Kitchen"/>
    <s v="Consumer"/>
    <n v="3"/>
    <n v="78.09"/>
    <n v="0.14000000000000001"/>
    <n v="201.47"/>
    <n v="115.71"/>
    <n v="85.76"/>
    <s v="Credit Card"/>
    <s v="Medium"/>
  </r>
  <r>
    <n v="424"/>
    <x v="412"/>
    <d v="2024-01-27T00:00:00"/>
    <s v="East"/>
    <s v="Electronics"/>
    <s v="Home Office"/>
    <n v="10"/>
    <n v="499.92"/>
    <n v="0.26"/>
    <n v="3699.41"/>
    <n v="2849.79"/>
    <n v="849.62"/>
    <s v="Net Banking"/>
    <s v="High"/>
  </r>
  <r>
    <n v="425"/>
    <x v="413"/>
    <d v="2024-11-05T00:00:00"/>
    <s v="West"/>
    <s v="Beauty"/>
    <s v="Home Office"/>
    <n v="3"/>
    <n v="247.27"/>
    <n v="0.2"/>
    <n v="593.45000000000005"/>
    <n v="415.8"/>
    <n v="177.65"/>
    <s v="Credit Card"/>
    <s v="Medium"/>
  </r>
  <r>
    <n v="426"/>
    <x v="257"/>
    <d v="2024-10-19T00:00:00"/>
    <s v="North"/>
    <s v="Sports"/>
    <s v="Home Office"/>
    <n v="4"/>
    <n v="243.2"/>
    <n v="0.06"/>
    <n v="914.43"/>
    <n v="667.18"/>
    <n v="247.25"/>
    <s v="Net Banking"/>
    <s v="Low"/>
  </r>
  <r>
    <n v="427"/>
    <x v="414"/>
    <d v="2024-10-06T00:00:00"/>
    <s v="North"/>
    <s v="Beauty"/>
    <s v="Home Office"/>
    <n v="3"/>
    <n v="256.82"/>
    <n v="0.21"/>
    <n v="608.66"/>
    <n v="318.69"/>
    <n v="289.97000000000003"/>
    <s v="Credit Card"/>
    <s v="High"/>
  </r>
  <r>
    <n v="428"/>
    <x v="415"/>
    <d v="2024-09-17T00:00:00"/>
    <s v="South"/>
    <s v="Beauty"/>
    <s v="Consumer"/>
    <n v="8"/>
    <n v="400.42"/>
    <n v="0.02"/>
    <n v="3139.29"/>
    <n v="2081.4299999999998"/>
    <n v="1057.8599999999999"/>
    <s v="Net Banking"/>
    <s v="Low"/>
  </r>
  <r>
    <n v="429"/>
    <x v="416"/>
    <d v="2024-06-16T00:00:00"/>
    <s v="North"/>
    <s v="Beauty"/>
    <s v="Consumer"/>
    <n v="9"/>
    <n v="332.73"/>
    <n v="0.02"/>
    <n v="2934.68"/>
    <n v="2047.98"/>
    <n v="886.7"/>
    <s v="Cash on Delivery"/>
    <s v="Low"/>
  </r>
  <r>
    <n v="430"/>
    <x v="417"/>
    <d v="2024-07-05T00:00:00"/>
    <s v="North"/>
    <s v="Sports"/>
    <s v="Consumer"/>
    <n v="10"/>
    <n v="402.86"/>
    <n v="0.19"/>
    <n v="3263.17"/>
    <n v="2218.1799999999998"/>
    <n v="1044.99"/>
    <s v="UPI"/>
    <s v="Medium"/>
  </r>
  <r>
    <n v="431"/>
    <x v="418"/>
    <d v="2024-04-12T00:00:00"/>
    <s v="East"/>
    <s v="Clothing"/>
    <s v="Consumer"/>
    <n v="7"/>
    <n v="344.34"/>
    <n v="0.18"/>
    <n v="1976.51"/>
    <n v="1506.11"/>
    <n v="470.4"/>
    <s v="Cash on Delivery"/>
    <s v="Medium"/>
  </r>
  <r>
    <n v="432"/>
    <x v="419"/>
    <d v="2024-05-06T00:00:00"/>
    <s v="South"/>
    <s v="Clothing"/>
    <s v="Home Office"/>
    <n v="10"/>
    <n v="96.82"/>
    <n v="7.0000000000000007E-2"/>
    <n v="900.43"/>
    <n v="632.12"/>
    <n v="268.31"/>
    <s v="Debit Card"/>
    <s v="Low"/>
  </r>
  <r>
    <n v="433"/>
    <x v="420"/>
    <d v="2024-05-24T00:00:00"/>
    <s v="North"/>
    <s v="Home &amp; Kitchen"/>
    <s v="Home Office"/>
    <n v="7"/>
    <n v="266.10000000000002"/>
    <n v="0.2"/>
    <n v="1490.16"/>
    <n v="1004.17"/>
    <n v="485.99"/>
    <s v="Cash on Delivery"/>
    <s v="Medium"/>
  </r>
  <r>
    <n v="434"/>
    <x v="421"/>
    <d v="2024-09-27T00:00:00"/>
    <s v="East"/>
    <s v="Clothing"/>
    <s v="Home Office"/>
    <n v="10"/>
    <n v="155.91"/>
    <n v="0.27"/>
    <n v="1138.1400000000001"/>
    <n v="675.18"/>
    <n v="462.96"/>
    <s v="UPI"/>
    <s v="High"/>
  </r>
  <r>
    <n v="435"/>
    <x v="422"/>
    <d v="2024-07-18T00:00:00"/>
    <s v="East"/>
    <s v="Beauty"/>
    <s v="Corporate"/>
    <n v="3"/>
    <n v="304.32"/>
    <n v="0.19"/>
    <n v="739.5"/>
    <n v="549.29999999999995"/>
    <n v="190.2"/>
    <s v="Cash on Delivery"/>
    <s v="Medium"/>
  </r>
  <r>
    <n v="436"/>
    <x v="191"/>
    <d v="2024-01-04T00:00:00"/>
    <s v="West"/>
    <s v="Electronics"/>
    <s v="Home Office"/>
    <n v="5"/>
    <n v="85.69"/>
    <n v="0.12"/>
    <n v="377.04"/>
    <n v="268.79000000000002"/>
    <n v="108.25"/>
    <s v="Credit Card"/>
    <s v="Medium"/>
  </r>
  <r>
    <n v="437"/>
    <x v="423"/>
    <d v="2024-12-20T00:00:00"/>
    <s v="North"/>
    <s v="Home &amp; Kitchen"/>
    <s v="Home Office"/>
    <n v="8"/>
    <n v="425.11"/>
    <n v="0.27"/>
    <n v="2482.64"/>
    <n v="1589.28"/>
    <n v="893.36"/>
    <s v="UPI"/>
    <s v="High"/>
  </r>
  <r>
    <n v="438"/>
    <x v="424"/>
    <d v="2024-02-17T00:00:00"/>
    <s v="South"/>
    <s v="Home &amp; Kitchen"/>
    <s v="Corporate"/>
    <n v="5"/>
    <n v="372.34"/>
    <n v="0.21"/>
    <n v="1470.74"/>
    <n v="770.6"/>
    <n v="700.14"/>
    <s v="Credit Card"/>
    <s v="High"/>
  </r>
  <r>
    <n v="439"/>
    <x v="425"/>
    <d v="2024-05-03T00:00:00"/>
    <s v="South"/>
    <s v="Beauty"/>
    <s v="Corporate"/>
    <n v="3"/>
    <n v="488.17"/>
    <n v="0.25"/>
    <n v="1098.3800000000001"/>
    <n v="578.53"/>
    <n v="519.85"/>
    <s v="Credit Card"/>
    <s v="High"/>
  </r>
  <r>
    <n v="440"/>
    <x v="426"/>
    <d v="2024-11-01T00:00:00"/>
    <s v="North"/>
    <s v="Beauty"/>
    <s v="Corporate"/>
    <n v="7"/>
    <n v="450.71"/>
    <n v="0.28999999999999998"/>
    <n v="2240.0300000000002"/>
    <n v="1401.26"/>
    <n v="838.77"/>
    <s v="Net Banking"/>
    <s v="High"/>
  </r>
  <r>
    <n v="441"/>
    <x v="427"/>
    <d v="2024-09-16T00:00:00"/>
    <s v="South"/>
    <s v="Clothing"/>
    <s v="Corporate"/>
    <n v="6"/>
    <n v="349.74"/>
    <n v="0.13"/>
    <n v="1825.64"/>
    <n v="1328.99"/>
    <n v="496.65"/>
    <s v="Cash on Delivery"/>
    <s v="Medium"/>
  </r>
  <r>
    <n v="442"/>
    <x v="428"/>
    <d v="2024-03-02T00:00:00"/>
    <s v="West"/>
    <s v="Home &amp; Kitchen"/>
    <s v="Consumer"/>
    <n v="2"/>
    <n v="326.55"/>
    <n v="0.09"/>
    <n v="594.32000000000005"/>
    <n v="380.1"/>
    <n v="214.22"/>
    <s v="Debit Card"/>
    <s v="Low"/>
  </r>
  <r>
    <n v="443"/>
    <x v="429"/>
    <d v="2024-06-15T00:00:00"/>
    <s v="East"/>
    <s v="Clothing"/>
    <s v="Corporate"/>
    <n v="5"/>
    <n v="77.97"/>
    <n v="0.18"/>
    <n v="319.68"/>
    <n v="247.65"/>
    <n v="72.03"/>
    <s v="Credit Card"/>
    <s v="Medium"/>
  </r>
  <r>
    <n v="444"/>
    <x v="430"/>
    <d v="2024-03-13T00:00:00"/>
    <s v="East"/>
    <s v="Beauty"/>
    <s v="Home Office"/>
    <n v="4"/>
    <n v="13.22"/>
    <n v="0.19"/>
    <n v="42.83"/>
    <n v="28.24"/>
    <n v="14.59"/>
    <s v="Cash on Delivery"/>
    <s v="Medium"/>
  </r>
  <r>
    <n v="445"/>
    <x v="431"/>
    <d v="2024-12-10T00:00:00"/>
    <s v="East"/>
    <s v="Sports"/>
    <s v="Corporate"/>
    <n v="9"/>
    <n v="167.47"/>
    <n v="0.08"/>
    <n v="1386.65"/>
    <n v="984.58"/>
    <n v="402.07"/>
    <s v="UPI"/>
    <s v="Low"/>
  </r>
  <r>
    <n v="446"/>
    <x v="432"/>
    <d v="2024-01-22T00:00:00"/>
    <s v="North"/>
    <s v="Sports"/>
    <s v="Home Office"/>
    <n v="7"/>
    <n v="420.54"/>
    <n v="0.17"/>
    <n v="2443.34"/>
    <n v="1515.46"/>
    <n v="927.88"/>
    <s v="Net Banking"/>
    <s v="Medium"/>
  </r>
  <r>
    <n v="447"/>
    <x v="433"/>
    <d v="2024-05-29T00:00:00"/>
    <s v="West"/>
    <s v="Home &amp; Kitchen"/>
    <s v="Home Office"/>
    <n v="3"/>
    <n v="421.34"/>
    <n v="0.13"/>
    <n v="1099.7"/>
    <n v="705.51"/>
    <n v="394.19"/>
    <s v="Cash on Delivery"/>
    <s v="Medium"/>
  </r>
  <r>
    <n v="448"/>
    <x v="434"/>
    <d v="2024-02-02T00:00:00"/>
    <s v="West"/>
    <s v="Home &amp; Kitchen"/>
    <s v="Consumer"/>
    <n v="2"/>
    <n v="461.59"/>
    <n v="0.28000000000000003"/>
    <n v="664.69"/>
    <n v="468.51"/>
    <n v="196.18"/>
    <s v="UPI"/>
    <s v="High"/>
  </r>
  <r>
    <n v="449"/>
    <x v="435"/>
    <d v="2024-06-30T00:00:00"/>
    <s v="North"/>
    <s v="Home &amp; Kitchen"/>
    <s v="Consumer"/>
    <n v="8"/>
    <n v="354.32"/>
    <n v="0.28000000000000003"/>
    <n v="2040.88"/>
    <n v="1600.39"/>
    <n v="440.49"/>
    <s v="Debit Card"/>
    <s v="High"/>
  </r>
  <r>
    <n v="450"/>
    <x v="436"/>
    <d v="2024-04-13T00:00:00"/>
    <s v="South"/>
    <s v="Beauty"/>
    <s v="Corporate"/>
    <n v="7"/>
    <n v="344.54"/>
    <n v="0.04"/>
    <n v="2315.31"/>
    <n v="1267.98"/>
    <n v="1047.33"/>
    <s v="Cash on Delivery"/>
    <s v="Low"/>
  </r>
  <r>
    <n v="451"/>
    <x v="437"/>
    <d v="2024-04-26T00:00:00"/>
    <s v="West"/>
    <s v="Beauty"/>
    <s v="Consumer"/>
    <n v="6"/>
    <n v="158.57"/>
    <n v="0.08"/>
    <n v="875.31"/>
    <n v="678.63"/>
    <n v="196.68"/>
    <s v="Cash on Delivery"/>
    <s v="Low"/>
  </r>
  <r>
    <n v="452"/>
    <x v="438"/>
    <d v="2024-09-21T00:00:00"/>
    <s v="South"/>
    <s v="Home &amp; Kitchen"/>
    <s v="Corporate"/>
    <n v="1"/>
    <n v="21.86"/>
    <n v="0.23"/>
    <n v="16.829999999999998"/>
    <n v="10.24"/>
    <n v="6.59"/>
    <s v="UPI"/>
    <s v="High"/>
  </r>
  <r>
    <n v="453"/>
    <x v="439"/>
    <d v="2024-03-29T00:00:00"/>
    <s v="North"/>
    <s v="Sports"/>
    <s v="Consumer"/>
    <n v="1"/>
    <n v="429.21"/>
    <n v="0.01"/>
    <n v="424.92"/>
    <n v="289.76"/>
    <n v="135.16"/>
    <s v="Cash on Delivery"/>
    <s v="Low"/>
  </r>
  <r>
    <n v="454"/>
    <x v="440"/>
    <d v="2024-05-19T00:00:00"/>
    <s v="South"/>
    <s v="Clothing"/>
    <s v="Consumer"/>
    <n v="9"/>
    <n v="294.11"/>
    <n v="0.25"/>
    <n v="1985.24"/>
    <n v="1476.37"/>
    <n v="508.87"/>
    <s v="Debit Card"/>
    <s v="High"/>
  </r>
  <r>
    <n v="455"/>
    <x v="441"/>
    <d v="2024-04-20T00:00:00"/>
    <s v="West"/>
    <s v="Electronics"/>
    <s v="Home Office"/>
    <n v="6"/>
    <n v="30.3"/>
    <n v="0.27"/>
    <n v="132.71"/>
    <n v="81.99"/>
    <n v="50.72"/>
    <s v="Debit Card"/>
    <s v="High"/>
  </r>
  <r>
    <n v="456"/>
    <x v="442"/>
    <d v="2024-05-11T00:00:00"/>
    <s v="South"/>
    <s v="Home &amp; Kitchen"/>
    <s v="Consumer"/>
    <n v="5"/>
    <n v="256.49"/>
    <n v="0.28000000000000003"/>
    <n v="923.36"/>
    <n v="543.04999999999995"/>
    <n v="380.31"/>
    <s v="Debit Card"/>
    <s v="High"/>
  </r>
  <r>
    <n v="457"/>
    <x v="443"/>
    <d v="2024-03-15T00:00:00"/>
    <s v="East"/>
    <s v="Clothing"/>
    <s v="Consumer"/>
    <n v="9"/>
    <n v="145.69999999999999"/>
    <n v="0.06"/>
    <n v="1232.6199999999999"/>
    <n v="865"/>
    <n v="367.62"/>
    <s v="Credit Card"/>
    <s v="Low"/>
  </r>
  <r>
    <n v="458"/>
    <x v="444"/>
    <d v="2024-04-22T00:00:00"/>
    <s v="South"/>
    <s v="Home &amp; Kitchen"/>
    <s v="Home Office"/>
    <n v="1"/>
    <n v="234.96"/>
    <n v="0.06"/>
    <n v="220.86"/>
    <n v="130.53"/>
    <n v="90.33"/>
    <s v="UPI"/>
    <s v="Low"/>
  </r>
  <r>
    <n v="459"/>
    <x v="445"/>
    <d v="2024-04-08T00:00:00"/>
    <s v="East"/>
    <s v="Electronics"/>
    <s v="Consumer"/>
    <n v="6"/>
    <n v="22.93"/>
    <n v="0.13"/>
    <n v="119.69"/>
    <n v="92.55"/>
    <n v="27.14"/>
    <s v="Credit Card"/>
    <s v="Medium"/>
  </r>
  <r>
    <n v="460"/>
    <x v="446"/>
    <d v="2024-04-15T00:00:00"/>
    <s v="West"/>
    <s v="Beauty"/>
    <s v="Home Office"/>
    <n v="7"/>
    <n v="471.2"/>
    <n v="0.03"/>
    <n v="3199.45"/>
    <n v="1999.77"/>
    <n v="1199.68"/>
    <s v="UPI"/>
    <s v="Low"/>
  </r>
  <r>
    <n v="461"/>
    <x v="447"/>
    <d v="2024-06-08T00:00:00"/>
    <s v="North"/>
    <s v="Beauty"/>
    <s v="Consumer"/>
    <n v="8"/>
    <n v="226.72"/>
    <n v="0.13"/>
    <n v="1577.97"/>
    <n v="1190.32"/>
    <n v="387.65"/>
    <s v="Credit Card"/>
    <s v="Medium"/>
  </r>
  <r>
    <n v="462"/>
    <x v="448"/>
    <d v="2024-04-04T00:00:00"/>
    <s v="North"/>
    <s v="Sports"/>
    <s v="Home Office"/>
    <n v="9"/>
    <n v="437.34"/>
    <n v="0.15"/>
    <n v="3345.65"/>
    <n v="2074.5100000000002"/>
    <n v="1271.1400000000001"/>
    <s v="Cash on Delivery"/>
    <s v="Medium"/>
  </r>
  <r>
    <n v="463"/>
    <x v="449"/>
    <d v="2024-03-31T00:00:00"/>
    <s v="East"/>
    <s v="Home &amp; Kitchen"/>
    <s v="Corporate"/>
    <n v="9"/>
    <n v="203.39"/>
    <n v="0.25"/>
    <n v="1372.88"/>
    <n v="944.76"/>
    <n v="428.12"/>
    <s v="Net Banking"/>
    <s v="High"/>
  </r>
  <r>
    <n v="464"/>
    <x v="450"/>
    <d v="2024-05-27T00:00:00"/>
    <s v="West"/>
    <s v="Beauty"/>
    <s v="Consumer"/>
    <n v="9"/>
    <n v="231.66"/>
    <n v="0.23"/>
    <n v="1605.4"/>
    <n v="843.59"/>
    <n v="761.81"/>
    <s v="Credit Card"/>
    <s v="High"/>
  </r>
  <r>
    <n v="465"/>
    <x v="451"/>
    <d v="2024-05-26T00:00:00"/>
    <s v="West"/>
    <s v="Electronics"/>
    <s v="Home Office"/>
    <n v="2"/>
    <n v="459.07"/>
    <n v="0.28000000000000003"/>
    <n v="661.06"/>
    <n v="446.02"/>
    <n v="215.04"/>
    <s v="Cash on Delivery"/>
    <s v="High"/>
  </r>
  <r>
    <n v="466"/>
    <x v="452"/>
    <d v="2024-05-19T00:00:00"/>
    <s v="North"/>
    <s v="Clothing"/>
    <s v="Corporate"/>
    <n v="9"/>
    <n v="178.71"/>
    <n v="0.15"/>
    <n v="1367.13"/>
    <n v="824.08"/>
    <n v="543.04999999999995"/>
    <s v="Net Banking"/>
    <s v="Medium"/>
  </r>
  <r>
    <n v="467"/>
    <x v="453"/>
    <d v="2024-12-14T00:00:00"/>
    <s v="East"/>
    <s v="Clothing"/>
    <s v="Consumer"/>
    <n v="10"/>
    <n v="108.62"/>
    <n v="0.05"/>
    <n v="1031.8900000000001"/>
    <n v="790.68"/>
    <n v="241.21"/>
    <s v="Debit Card"/>
    <s v="Low"/>
  </r>
  <r>
    <n v="468"/>
    <x v="454"/>
    <d v="2024-08-16T00:00:00"/>
    <s v="East"/>
    <s v="Clothing"/>
    <s v="Home Office"/>
    <n v="2"/>
    <n v="348.15"/>
    <n v="0.19"/>
    <n v="564"/>
    <n v="447.6"/>
    <n v="116.4"/>
    <s v="Cash on Delivery"/>
    <s v="Medium"/>
  </r>
  <r>
    <n v="469"/>
    <x v="455"/>
    <d v="2024-03-05T00:00:00"/>
    <s v="East"/>
    <s v="Clothing"/>
    <s v="Consumer"/>
    <n v="3"/>
    <n v="496.1"/>
    <n v="0.28999999999999998"/>
    <n v="1056.69"/>
    <n v="759.11"/>
    <n v="297.58"/>
    <s v="Credit Card"/>
    <s v="High"/>
  </r>
  <r>
    <n v="470"/>
    <x v="456"/>
    <d v="2024-07-28T00:00:00"/>
    <s v="North"/>
    <s v="Beauty"/>
    <s v="Corporate"/>
    <n v="1"/>
    <n v="33.76"/>
    <n v="0.03"/>
    <n v="32.75"/>
    <n v="20.04"/>
    <n v="12.71"/>
    <s v="UPI"/>
    <s v="Low"/>
  </r>
  <r>
    <n v="471"/>
    <x v="457"/>
    <d v="2024-11-04T00:00:00"/>
    <s v="North"/>
    <s v="Sports"/>
    <s v="Home Office"/>
    <n v="5"/>
    <n v="20.22"/>
    <n v="0.16"/>
    <n v="84.92"/>
    <n v="46.09"/>
    <n v="38.83"/>
    <s v="Credit Card"/>
    <s v="Medium"/>
  </r>
  <r>
    <n v="472"/>
    <x v="458"/>
    <d v="2024-02-05T00:00:00"/>
    <s v="East"/>
    <s v="Home &amp; Kitchen"/>
    <s v="Home Office"/>
    <n v="8"/>
    <n v="210.91"/>
    <n v="7.0000000000000007E-2"/>
    <n v="1569.17"/>
    <n v="942.92"/>
    <n v="626.25"/>
    <s v="Cash on Delivery"/>
    <s v="Low"/>
  </r>
  <r>
    <n v="473"/>
    <x v="459"/>
    <d v="2024-02-11T00:00:00"/>
    <s v="North"/>
    <s v="Sports"/>
    <s v="Home Office"/>
    <n v="6"/>
    <n v="466.79"/>
    <n v="0.02"/>
    <n v="2744.73"/>
    <n v="1467.9"/>
    <n v="1276.83"/>
    <s v="Cash on Delivery"/>
    <s v="Low"/>
  </r>
  <r>
    <n v="474"/>
    <x v="460"/>
    <d v="2024-01-10T00:00:00"/>
    <s v="South"/>
    <s v="Home &amp; Kitchen"/>
    <s v="Consumer"/>
    <n v="9"/>
    <n v="405.58"/>
    <n v="0.27"/>
    <n v="2664.66"/>
    <n v="1672.75"/>
    <n v="991.91"/>
    <s v="UPI"/>
    <s v="High"/>
  </r>
  <r>
    <n v="475"/>
    <x v="461"/>
    <d v="2024-08-25T00:00:00"/>
    <s v="South"/>
    <s v="Beauty"/>
    <s v="Home Office"/>
    <n v="10"/>
    <n v="234.55"/>
    <n v="0.05"/>
    <n v="2228.2199999999998"/>
    <n v="1382.3"/>
    <n v="845.92"/>
    <s v="Credit Card"/>
    <s v="Low"/>
  </r>
  <r>
    <n v="476"/>
    <x v="462"/>
    <d v="2024-05-24T00:00:00"/>
    <s v="East"/>
    <s v="Electronics"/>
    <s v="Consumer"/>
    <n v="1"/>
    <n v="391.31"/>
    <n v="0.2"/>
    <n v="313.05"/>
    <n v="197.77"/>
    <n v="115.28"/>
    <s v="UPI"/>
    <s v="Medium"/>
  </r>
  <r>
    <n v="477"/>
    <x v="463"/>
    <d v="2024-11-09T00:00:00"/>
    <s v="North"/>
    <s v="Sports"/>
    <s v="Corporate"/>
    <n v="10"/>
    <n v="343.43"/>
    <n v="0.25"/>
    <n v="2575.73"/>
    <n v="1672.68"/>
    <n v="903.05"/>
    <s v="Debit Card"/>
    <s v="High"/>
  </r>
  <r>
    <n v="478"/>
    <x v="464"/>
    <d v="2024-10-22T00:00:00"/>
    <s v="North"/>
    <s v="Electronics"/>
    <s v="Corporate"/>
    <n v="4"/>
    <n v="100.51"/>
    <n v="0.26"/>
    <n v="297.51"/>
    <n v="228.97"/>
    <n v="68.540000000000006"/>
    <s v="UPI"/>
    <s v="High"/>
  </r>
  <r>
    <n v="479"/>
    <x v="465"/>
    <d v="2024-05-20T00:00:00"/>
    <s v="West"/>
    <s v="Home &amp; Kitchen"/>
    <s v="Consumer"/>
    <n v="4"/>
    <n v="100.99"/>
    <n v="0.11"/>
    <n v="359.52"/>
    <n v="237.28"/>
    <n v="122.24"/>
    <s v="Net Banking"/>
    <s v="Medium"/>
  </r>
  <r>
    <n v="480"/>
    <x v="466"/>
    <d v="2024-09-23T00:00:00"/>
    <s v="North"/>
    <s v="Beauty"/>
    <s v="Consumer"/>
    <n v="7"/>
    <n v="493.96"/>
    <n v="0.25"/>
    <n v="2593.29"/>
    <n v="1724.47"/>
    <n v="868.82"/>
    <s v="Debit Card"/>
    <s v="High"/>
  </r>
  <r>
    <n v="481"/>
    <x v="467"/>
    <d v="2024-07-13T00:00:00"/>
    <s v="West"/>
    <s v="Home &amp; Kitchen"/>
    <s v="Home Office"/>
    <n v="3"/>
    <n v="183.93"/>
    <n v="7.0000000000000007E-2"/>
    <n v="513.16"/>
    <n v="303.31"/>
    <n v="209.85"/>
    <s v="UPI"/>
    <s v="Low"/>
  </r>
  <r>
    <n v="482"/>
    <x v="468"/>
    <d v="2024-09-30T00:00:00"/>
    <s v="South"/>
    <s v="Beauty"/>
    <s v="Corporate"/>
    <n v="7"/>
    <n v="113.67"/>
    <n v="0.22"/>
    <n v="620.64"/>
    <n v="405.36"/>
    <n v="215.28"/>
    <s v="UPI"/>
    <s v="High"/>
  </r>
  <r>
    <n v="483"/>
    <x v="469"/>
    <d v="2024-09-26T00:00:00"/>
    <s v="South"/>
    <s v="Sports"/>
    <s v="Home Office"/>
    <n v="7"/>
    <n v="461.5"/>
    <n v="0.25"/>
    <n v="2422.88"/>
    <n v="1376.61"/>
    <n v="1046.27"/>
    <s v="Debit Card"/>
    <s v="High"/>
  </r>
  <r>
    <n v="484"/>
    <x v="470"/>
    <d v="2024-05-28T00:00:00"/>
    <s v="East"/>
    <s v="Home &amp; Kitchen"/>
    <s v="Corporate"/>
    <n v="3"/>
    <n v="35.53"/>
    <n v="0.17"/>
    <n v="88.47"/>
    <n v="59.37"/>
    <n v="29.1"/>
    <s v="UPI"/>
    <s v="Medium"/>
  </r>
  <r>
    <n v="485"/>
    <x v="471"/>
    <d v="2024-07-01T00:00:00"/>
    <s v="North"/>
    <s v="Sports"/>
    <s v="Home Office"/>
    <n v="1"/>
    <n v="181.09"/>
    <n v="0"/>
    <n v="181.09"/>
    <n v="132.87"/>
    <n v="48.22"/>
    <s v="Cash on Delivery"/>
    <s v="No Discount"/>
  </r>
  <r>
    <n v="486"/>
    <x v="472"/>
    <d v="2024-08-10T00:00:00"/>
    <s v="West"/>
    <s v="Home &amp; Kitchen"/>
    <s v="Corporate"/>
    <n v="7"/>
    <n v="214.82"/>
    <n v="0.28000000000000003"/>
    <n v="1082.69"/>
    <n v="626.84"/>
    <n v="455.85"/>
    <s v="Debit Card"/>
    <s v="High"/>
  </r>
  <r>
    <n v="487"/>
    <x v="473"/>
    <d v="2024-05-07T00:00:00"/>
    <s v="West"/>
    <s v="Beauty"/>
    <s v="Home Office"/>
    <n v="1"/>
    <n v="220.53"/>
    <n v="0.05"/>
    <n v="209.5"/>
    <n v="141.77000000000001"/>
    <n v="67.73"/>
    <s v="Net Banking"/>
    <s v="Low"/>
  </r>
  <r>
    <n v="488"/>
    <x v="249"/>
    <d v="2024-08-22T00:00:00"/>
    <s v="North"/>
    <s v="Sports"/>
    <s v="Corporate"/>
    <n v="4"/>
    <n v="98.52"/>
    <n v="0.2"/>
    <n v="315.26"/>
    <n v="233.2"/>
    <n v="82.06"/>
    <s v="Credit Card"/>
    <s v="Medium"/>
  </r>
  <r>
    <n v="489"/>
    <x v="474"/>
    <d v="2024-12-19T00:00:00"/>
    <s v="South"/>
    <s v="Beauty"/>
    <s v="Home Office"/>
    <n v="6"/>
    <n v="255.27"/>
    <n v="0.28000000000000003"/>
    <n v="1102.77"/>
    <n v="554.35"/>
    <n v="548.41999999999996"/>
    <s v="Cash on Delivery"/>
    <s v="High"/>
  </r>
  <r>
    <n v="490"/>
    <x v="475"/>
    <d v="2024-10-31T00:00:00"/>
    <s v="East"/>
    <s v="Sports"/>
    <s v="Consumer"/>
    <n v="10"/>
    <n v="406.79"/>
    <n v="0.06"/>
    <n v="3823.83"/>
    <n v="2214.4299999999998"/>
    <n v="1609.4"/>
    <s v="UPI"/>
    <s v="Low"/>
  </r>
  <r>
    <n v="491"/>
    <x v="476"/>
    <d v="2024-05-02T00:00:00"/>
    <s v="East"/>
    <s v="Clothing"/>
    <s v="Home Office"/>
    <n v="10"/>
    <n v="329.53"/>
    <n v="0.09"/>
    <n v="2998.72"/>
    <n v="1796.47"/>
    <n v="1202.25"/>
    <s v="Credit Card"/>
    <s v="Low"/>
  </r>
  <r>
    <n v="492"/>
    <x v="477"/>
    <d v="2024-11-30T00:00:00"/>
    <s v="South"/>
    <s v="Electronics"/>
    <s v="Home Office"/>
    <n v="4"/>
    <n v="470.87"/>
    <n v="0.24"/>
    <n v="1431.44"/>
    <n v="963.42"/>
    <n v="468.02"/>
    <s v="UPI"/>
    <s v="High"/>
  </r>
  <r>
    <n v="493"/>
    <x v="478"/>
    <d v="2024-01-21T00:00:00"/>
    <s v="South"/>
    <s v="Beauty"/>
    <s v="Corporate"/>
    <n v="7"/>
    <n v="161.63"/>
    <n v="0.26"/>
    <n v="837.24"/>
    <n v="591.26"/>
    <n v="245.98"/>
    <s v="Credit Card"/>
    <s v="High"/>
  </r>
  <r>
    <n v="494"/>
    <x v="479"/>
    <d v="2024-10-20T00:00:00"/>
    <s v="North"/>
    <s v="Clothing"/>
    <s v="Home Office"/>
    <n v="3"/>
    <n v="121.29"/>
    <n v="0.09"/>
    <n v="331.12"/>
    <n v="235.14"/>
    <n v="95.98"/>
    <s v="Cash on Delivery"/>
    <s v="Low"/>
  </r>
  <r>
    <n v="495"/>
    <x v="480"/>
    <d v="2024-12-23T00:00:00"/>
    <s v="North"/>
    <s v="Beauty"/>
    <s v="Home Office"/>
    <n v="8"/>
    <n v="87.1"/>
    <n v="0.3"/>
    <n v="487.76"/>
    <n v="318.89"/>
    <n v="168.87"/>
    <s v="UPI"/>
    <s v="High"/>
  </r>
  <r>
    <n v="496"/>
    <x v="481"/>
    <d v="2024-01-22T00:00:00"/>
    <s v="North"/>
    <s v="Electronics"/>
    <s v="Home Office"/>
    <n v="5"/>
    <n v="486.92"/>
    <n v="0.3"/>
    <n v="1704.22"/>
    <n v="1191.1600000000001"/>
    <n v="513.05999999999995"/>
    <s v="UPI"/>
    <s v="High"/>
  </r>
  <r>
    <n v="497"/>
    <x v="482"/>
    <d v="2024-12-22T00:00:00"/>
    <s v="East"/>
    <s v="Sports"/>
    <s v="Corporate"/>
    <n v="1"/>
    <n v="196.68"/>
    <n v="0.14000000000000001"/>
    <n v="169.14"/>
    <n v="111.95"/>
    <n v="57.19"/>
    <s v="Debit Card"/>
    <s v="Medium"/>
  </r>
  <r>
    <n v="498"/>
    <x v="483"/>
    <d v="2024-09-24T00:00:00"/>
    <s v="South"/>
    <s v="Beauty"/>
    <s v="Consumer"/>
    <n v="6"/>
    <n v="106.15"/>
    <n v="0.06"/>
    <n v="598.69000000000005"/>
    <n v="320.91000000000003"/>
    <n v="277.77999999999997"/>
    <s v="UPI"/>
    <s v="Low"/>
  </r>
  <r>
    <n v="499"/>
    <x v="484"/>
    <d v="2024-03-02T00:00:00"/>
    <s v="North"/>
    <s v="Home &amp; Kitchen"/>
    <s v="Home Office"/>
    <n v="1"/>
    <n v="109.17"/>
    <n v="0.14000000000000001"/>
    <n v="93.89"/>
    <n v="58.31"/>
    <n v="35.58"/>
    <s v="Debit Card"/>
    <s v="Medium"/>
  </r>
  <r>
    <n v="500"/>
    <x v="485"/>
    <d v="2024-11-11T00:00:00"/>
    <s v="South"/>
    <s v="Sports"/>
    <s v="Corporate"/>
    <n v="2"/>
    <n v="298.51"/>
    <n v="0.3"/>
    <n v="417.91"/>
    <n v="272.83999999999997"/>
    <n v="145.07"/>
    <s v="Cash on Delivery"/>
    <s v="High"/>
  </r>
  <r>
    <n v="501"/>
    <x v="486"/>
    <d v="2024-08-13T00:00:00"/>
    <s v="East"/>
    <s v="Beauty"/>
    <s v="Consumer"/>
    <n v="8"/>
    <n v="269.89"/>
    <n v="0.28999999999999998"/>
    <n v="1532.98"/>
    <n v="780.34"/>
    <n v="752.64"/>
    <s v="Cash on Delivery"/>
    <s v="High"/>
  </r>
  <r>
    <n v="502"/>
    <x v="487"/>
    <d v="2024-07-26T00:00:00"/>
    <s v="West"/>
    <s v="Clothing"/>
    <s v="Home Office"/>
    <n v="1"/>
    <n v="481.1"/>
    <n v="0.28000000000000003"/>
    <n v="346.39"/>
    <n v="250.14"/>
    <n v="96.25"/>
    <s v="UPI"/>
    <s v="High"/>
  </r>
  <r>
    <n v="503"/>
    <x v="488"/>
    <d v="2024-10-06T00:00:00"/>
    <s v="North"/>
    <s v="Electronics"/>
    <s v="Home Office"/>
    <n v="4"/>
    <n v="397.57"/>
    <n v="0.19"/>
    <n v="1288.1300000000001"/>
    <n v="795.77"/>
    <n v="492.36"/>
    <s v="Credit Card"/>
    <s v="Medium"/>
  </r>
  <r>
    <n v="504"/>
    <x v="489"/>
    <d v="2024-02-14T00:00:00"/>
    <s v="North"/>
    <s v="Beauty"/>
    <s v="Consumer"/>
    <n v="7"/>
    <n v="220.23"/>
    <n v="0.05"/>
    <n v="1464.53"/>
    <n v="778.19"/>
    <n v="686.34"/>
    <s v="Credit Card"/>
    <s v="Low"/>
  </r>
  <r>
    <n v="505"/>
    <x v="490"/>
    <d v="2024-05-03T00:00:00"/>
    <s v="North"/>
    <s v="Home &amp; Kitchen"/>
    <s v="Home Office"/>
    <n v="1"/>
    <n v="492.28"/>
    <n v="0.05"/>
    <n v="467.67"/>
    <n v="334.83"/>
    <n v="132.84"/>
    <s v="UPI"/>
    <s v="Low"/>
  </r>
  <r>
    <n v="506"/>
    <x v="491"/>
    <d v="2024-08-09T00:00:00"/>
    <s v="East"/>
    <s v="Clothing"/>
    <s v="Corporate"/>
    <n v="7"/>
    <n v="187.68"/>
    <n v="0.21"/>
    <n v="1037.8699999999999"/>
    <n v="691.01"/>
    <n v="346.86"/>
    <s v="Cash on Delivery"/>
    <s v="High"/>
  </r>
  <r>
    <n v="507"/>
    <x v="492"/>
    <d v="2024-09-05T00:00:00"/>
    <s v="North"/>
    <s v="Electronics"/>
    <s v="Home Office"/>
    <n v="6"/>
    <n v="392.52"/>
    <n v="0.28000000000000003"/>
    <n v="1695.69"/>
    <n v="904.58"/>
    <n v="791.11"/>
    <s v="UPI"/>
    <s v="High"/>
  </r>
  <r>
    <n v="508"/>
    <x v="493"/>
    <d v="2024-08-07T00:00:00"/>
    <s v="West"/>
    <s v="Clothing"/>
    <s v="Corporate"/>
    <n v="6"/>
    <n v="307.17"/>
    <n v="0.28999999999999998"/>
    <n v="1308.54"/>
    <n v="748.53"/>
    <n v="560.01"/>
    <s v="UPI"/>
    <s v="High"/>
  </r>
  <r>
    <n v="509"/>
    <x v="494"/>
    <d v="2024-04-11T00:00:00"/>
    <s v="East"/>
    <s v="Home &amp; Kitchen"/>
    <s v="Home Office"/>
    <n v="8"/>
    <n v="56.98"/>
    <n v="0.11"/>
    <n v="405.7"/>
    <n v="233.25"/>
    <n v="172.45"/>
    <s v="UPI"/>
    <s v="Medium"/>
  </r>
  <r>
    <n v="510"/>
    <x v="495"/>
    <d v="2024-10-23T00:00:00"/>
    <s v="North"/>
    <s v="Home &amp; Kitchen"/>
    <s v="Corporate"/>
    <n v="3"/>
    <n v="218.6"/>
    <n v="0.02"/>
    <n v="642.67999999999995"/>
    <n v="368.27"/>
    <n v="274.41000000000003"/>
    <s v="Net Banking"/>
    <s v="Low"/>
  </r>
  <r>
    <n v="511"/>
    <x v="496"/>
    <d v="2024-10-26T00:00:00"/>
    <s v="West"/>
    <s v="Electronics"/>
    <s v="Home Office"/>
    <n v="2"/>
    <n v="200.37"/>
    <n v="0.16"/>
    <n v="336.62"/>
    <n v="230.22"/>
    <n v="106.4"/>
    <s v="Debit Card"/>
    <s v="Medium"/>
  </r>
  <r>
    <n v="512"/>
    <x v="497"/>
    <d v="2024-10-07T00:00:00"/>
    <s v="North"/>
    <s v="Sports"/>
    <s v="Corporate"/>
    <n v="8"/>
    <n v="300.45999999999998"/>
    <n v="0.13"/>
    <n v="2091.1999999999998"/>
    <n v="1554.74"/>
    <n v="536.46"/>
    <s v="Credit Card"/>
    <s v="Medium"/>
  </r>
  <r>
    <n v="513"/>
    <x v="498"/>
    <d v="2024-07-07T00:00:00"/>
    <s v="East"/>
    <s v="Beauty"/>
    <s v="Home Office"/>
    <n v="8"/>
    <n v="15.27"/>
    <n v="0.22"/>
    <n v="95.28"/>
    <n v="75.819999999999993"/>
    <n v="19.46"/>
    <s v="Net Banking"/>
    <s v="High"/>
  </r>
  <r>
    <n v="514"/>
    <x v="499"/>
    <d v="2024-11-29T00:00:00"/>
    <s v="North"/>
    <s v="Beauty"/>
    <s v="Consumer"/>
    <n v="9"/>
    <n v="24.92"/>
    <n v="0.2"/>
    <n v="179.42"/>
    <n v="141.56"/>
    <n v="37.86"/>
    <s v="Cash on Delivery"/>
    <s v="Medium"/>
  </r>
  <r>
    <n v="515"/>
    <x v="409"/>
    <d v="2024-02-01T00:00:00"/>
    <s v="East"/>
    <s v="Home &amp; Kitchen"/>
    <s v="Corporate"/>
    <n v="2"/>
    <n v="100.91"/>
    <n v="0.22"/>
    <n v="157.41999999999999"/>
    <n v="93.14"/>
    <n v="64.28"/>
    <s v="Cash on Delivery"/>
    <s v="High"/>
  </r>
  <r>
    <n v="516"/>
    <x v="500"/>
    <d v="2024-03-01T00:00:00"/>
    <s v="West"/>
    <s v="Home &amp; Kitchen"/>
    <s v="Home Office"/>
    <n v="3"/>
    <n v="369.38"/>
    <n v="0.24"/>
    <n v="842.19"/>
    <n v="625.67999999999995"/>
    <n v="216.51"/>
    <s v="Net Banking"/>
    <s v="High"/>
  </r>
  <r>
    <n v="517"/>
    <x v="501"/>
    <d v="2024-12-13T00:00:00"/>
    <s v="East"/>
    <s v="Sports"/>
    <s v="Corporate"/>
    <n v="1"/>
    <n v="218.42"/>
    <n v="0.06"/>
    <n v="205.31"/>
    <n v="133.91999999999999"/>
    <n v="71.39"/>
    <s v="Credit Card"/>
    <s v="Low"/>
  </r>
  <r>
    <n v="518"/>
    <x v="502"/>
    <d v="2024-05-22T00:00:00"/>
    <s v="South"/>
    <s v="Electronics"/>
    <s v="Consumer"/>
    <n v="4"/>
    <n v="136.62"/>
    <n v="0.1"/>
    <n v="491.83"/>
    <n v="389.27"/>
    <n v="102.56"/>
    <s v="Credit Card"/>
    <s v="Low"/>
  </r>
  <r>
    <n v="519"/>
    <x v="503"/>
    <d v="2024-04-16T00:00:00"/>
    <s v="West"/>
    <s v="Beauty"/>
    <s v="Home Office"/>
    <n v="1"/>
    <n v="95.01"/>
    <n v="0.11"/>
    <n v="84.56"/>
    <n v="64.7"/>
    <n v="19.86"/>
    <s v="Debit Card"/>
    <s v="Medium"/>
  </r>
  <r>
    <n v="520"/>
    <x v="504"/>
    <d v="2024-03-27T00:00:00"/>
    <s v="North"/>
    <s v="Beauty"/>
    <s v="Home Office"/>
    <n v="3"/>
    <n v="168.58"/>
    <n v="0.21"/>
    <n v="399.53"/>
    <n v="307.41000000000003"/>
    <n v="92.12"/>
    <s v="Cash on Delivery"/>
    <s v="High"/>
  </r>
  <r>
    <n v="521"/>
    <x v="505"/>
    <d v="2024-04-09T00:00:00"/>
    <s v="South"/>
    <s v="Sports"/>
    <s v="Home Office"/>
    <n v="2"/>
    <n v="386.13"/>
    <n v="0.14000000000000001"/>
    <n v="664.14"/>
    <n v="374.36"/>
    <n v="289.77999999999997"/>
    <s v="Net Banking"/>
    <s v="Medium"/>
  </r>
  <r>
    <n v="522"/>
    <x v="506"/>
    <d v="2024-02-14T00:00:00"/>
    <s v="West"/>
    <s v="Sports"/>
    <s v="Consumer"/>
    <n v="4"/>
    <n v="118.98"/>
    <n v="7.0000000000000007E-2"/>
    <n v="442.61"/>
    <n v="333.37"/>
    <n v="109.24"/>
    <s v="Net Banking"/>
    <s v="Low"/>
  </r>
  <r>
    <n v="523"/>
    <x v="507"/>
    <d v="2024-05-09T00:00:00"/>
    <s v="East"/>
    <s v="Clothing"/>
    <s v="Home Office"/>
    <n v="1"/>
    <n v="129.25"/>
    <n v="0.09"/>
    <n v="117.62"/>
    <n v="85.59"/>
    <n v="32.03"/>
    <s v="Net Banking"/>
    <s v="Low"/>
  </r>
  <r>
    <n v="524"/>
    <x v="508"/>
    <d v="2024-08-07T00:00:00"/>
    <s v="North"/>
    <s v="Electronics"/>
    <s v="Consumer"/>
    <n v="2"/>
    <n v="185.7"/>
    <n v="0.18"/>
    <n v="304.55"/>
    <n v="201.04"/>
    <n v="103.51"/>
    <s v="UPI"/>
    <s v="Medium"/>
  </r>
  <r>
    <n v="525"/>
    <x v="509"/>
    <d v="2024-10-06T00:00:00"/>
    <s v="South"/>
    <s v="Electronics"/>
    <s v="Home Office"/>
    <n v="7"/>
    <n v="217.9"/>
    <n v="0.04"/>
    <n v="1464.29"/>
    <n v="1160.4000000000001"/>
    <n v="303.89"/>
    <s v="Cash on Delivery"/>
    <s v="Low"/>
  </r>
  <r>
    <n v="526"/>
    <x v="510"/>
    <d v="2024-03-15T00:00:00"/>
    <s v="North"/>
    <s v="Electronics"/>
    <s v="Home Office"/>
    <n v="1"/>
    <n v="70.650000000000006"/>
    <n v="0.11"/>
    <n v="62.88"/>
    <n v="46.48"/>
    <n v="16.399999999999999"/>
    <s v="UPI"/>
    <s v="Medium"/>
  </r>
  <r>
    <n v="527"/>
    <x v="511"/>
    <d v="2024-02-29T00:00:00"/>
    <s v="East"/>
    <s v="Beauty"/>
    <s v="Corporate"/>
    <n v="6"/>
    <n v="186.62"/>
    <n v="0.13"/>
    <n v="974.16"/>
    <n v="675.14"/>
    <n v="299.02"/>
    <s v="UPI"/>
    <s v="Medium"/>
  </r>
  <r>
    <n v="528"/>
    <x v="202"/>
    <d v="2024-05-31T00:00:00"/>
    <s v="West"/>
    <s v="Sports"/>
    <s v="Corporate"/>
    <n v="6"/>
    <n v="63.89"/>
    <n v="0.3"/>
    <n v="268.33999999999997"/>
    <n v="155.13999999999999"/>
    <n v="113.2"/>
    <s v="Net Banking"/>
    <s v="High"/>
  </r>
  <r>
    <n v="529"/>
    <x v="512"/>
    <d v="2024-09-01T00:00:00"/>
    <s v="East"/>
    <s v="Sports"/>
    <s v="Consumer"/>
    <n v="8"/>
    <n v="77.75"/>
    <n v="0.18"/>
    <n v="510.04"/>
    <n v="303.94"/>
    <n v="206.1"/>
    <s v="Debit Card"/>
    <s v="Medium"/>
  </r>
  <r>
    <n v="530"/>
    <x v="115"/>
    <d v="2024-05-25T00:00:00"/>
    <s v="East"/>
    <s v="Sports"/>
    <s v="Corporate"/>
    <n v="1"/>
    <n v="449.13"/>
    <n v="0.17"/>
    <n v="372.78"/>
    <n v="203.31"/>
    <n v="169.47"/>
    <s v="UPI"/>
    <s v="Medium"/>
  </r>
  <r>
    <n v="531"/>
    <x v="513"/>
    <d v="2024-02-01T00:00:00"/>
    <s v="South"/>
    <s v="Home &amp; Kitchen"/>
    <s v="Corporate"/>
    <n v="10"/>
    <n v="191.13"/>
    <n v="0.03"/>
    <n v="1853.96"/>
    <n v="998.42"/>
    <n v="855.54"/>
    <s v="Credit Card"/>
    <s v="Low"/>
  </r>
  <r>
    <n v="532"/>
    <x v="514"/>
    <d v="2024-06-10T00:00:00"/>
    <s v="East"/>
    <s v="Beauty"/>
    <s v="Home Office"/>
    <n v="4"/>
    <n v="87.37"/>
    <n v="0.21"/>
    <n v="276.08999999999997"/>
    <n v="186.07"/>
    <n v="90.02"/>
    <s v="Cash on Delivery"/>
    <s v="High"/>
  </r>
  <r>
    <n v="533"/>
    <x v="515"/>
    <d v="2024-03-27T00:00:00"/>
    <s v="South"/>
    <s v="Beauty"/>
    <s v="Home Office"/>
    <n v="4"/>
    <n v="423.54"/>
    <n v="0.1"/>
    <n v="1524.74"/>
    <n v="885.66"/>
    <n v="639.08000000000004"/>
    <s v="Cash on Delivery"/>
    <s v="Low"/>
  </r>
  <r>
    <n v="534"/>
    <x v="516"/>
    <d v="2024-06-11T00:00:00"/>
    <s v="West"/>
    <s v="Beauty"/>
    <s v="Home Office"/>
    <n v="5"/>
    <n v="256.67"/>
    <n v="0.25"/>
    <n v="962.51"/>
    <n v="743.87"/>
    <n v="218.64"/>
    <s v="Cash on Delivery"/>
    <s v="High"/>
  </r>
  <r>
    <n v="535"/>
    <x v="517"/>
    <d v="2024-06-07T00:00:00"/>
    <s v="North"/>
    <s v="Clothing"/>
    <s v="Consumer"/>
    <n v="7"/>
    <n v="46.64"/>
    <n v="0.24"/>
    <n v="248.12"/>
    <n v="176"/>
    <n v="72.12"/>
    <s v="Debit Card"/>
    <s v="High"/>
  </r>
  <r>
    <n v="536"/>
    <x v="518"/>
    <d v="2024-04-27T00:00:00"/>
    <s v="East"/>
    <s v="Electronics"/>
    <s v="Corporate"/>
    <n v="4"/>
    <n v="284.97000000000003"/>
    <n v="0.12"/>
    <n v="1003.09"/>
    <n v="621.51"/>
    <n v="381.58"/>
    <s v="Debit Card"/>
    <s v="Medium"/>
  </r>
  <r>
    <n v="537"/>
    <x v="519"/>
    <d v="2024-11-20T00:00:00"/>
    <s v="North"/>
    <s v="Beauty"/>
    <s v="Corporate"/>
    <n v="10"/>
    <n v="462.58"/>
    <n v="0.04"/>
    <n v="4440.7700000000004"/>
    <n v="3467.85"/>
    <n v="972.92"/>
    <s v="Credit Card"/>
    <s v="Low"/>
  </r>
  <r>
    <n v="538"/>
    <x v="520"/>
    <d v="2024-03-04T00:00:00"/>
    <s v="South"/>
    <s v="Clothing"/>
    <s v="Corporate"/>
    <n v="8"/>
    <n v="441.7"/>
    <n v="0.3"/>
    <n v="2473.52"/>
    <n v="1272.07"/>
    <n v="1201.45"/>
    <s v="Cash on Delivery"/>
    <s v="High"/>
  </r>
  <r>
    <n v="539"/>
    <x v="521"/>
    <d v="2024-06-06T00:00:00"/>
    <s v="South"/>
    <s v="Sports"/>
    <s v="Consumer"/>
    <n v="8"/>
    <n v="230.01"/>
    <n v="0.21"/>
    <n v="1453.66"/>
    <n v="943.99"/>
    <n v="509.67"/>
    <s v="Net Banking"/>
    <s v="High"/>
  </r>
  <r>
    <n v="540"/>
    <x v="522"/>
    <d v="2024-05-29T00:00:00"/>
    <s v="South"/>
    <s v="Beauty"/>
    <s v="Corporate"/>
    <n v="1"/>
    <n v="416.45"/>
    <n v="0.11"/>
    <n v="370.64"/>
    <n v="212.39"/>
    <n v="158.25"/>
    <s v="Cash on Delivery"/>
    <s v="Medium"/>
  </r>
  <r>
    <n v="541"/>
    <x v="523"/>
    <d v="2024-10-14T00:00:00"/>
    <s v="North"/>
    <s v="Sports"/>
    <s v="Consumer"/>
    <n v="7"/>
    <n v="427.33"/>
    <n v="0.21"/>
    <n v="2363.13"/>
    <n v="1722.11"/>
    <n v="641.02"/>
    <s v="Net Banking"/>
    <s v="High"/>
  </r>
  <r>
    <n v="542"/>
    <x v="524"/>
    <d v="2024-03-27T00:00:00"/>
    <s v="East"/>
    <s v="Home &amp; Kitchen"/>
    <s v="Home Office"/>
    <n v="5"/>
    <n v="22.52"/>
    <n v="0.27"/>
    <n v="82.2"/>
    <n v="65.739999999999995"/>
    <n v="16.46"/>
    <s v="UPI"/>
    <s v="High"/>
  </r>
  <r>
    <n v="543"/>
    <x v="525"/>
    <d v="2024-12-16T00:00:00"/>
    <s v="North"/>
    <s v="Beauty"/>
    <s v="Corporate"/>
    <n v="3"/>
    <n v="67.010000000000005"/>
    <n v="0.04"/>
    <n v="192.99"/>
    <n v="130.69"/>
    <n v="62.3"/>
    <s v="Debit Card"/>
    <s v="Low"/>
  </r>
  <r>
    <n v="544"/>
    <x v="526"/>
    <d v="2024-06-22T00:00:00"/>
    <s v="West"/>
    <s v="Home &amp; Kitchen"/>
    <s v="Home Office"/>
    <n v="4"/>
    <n v="229.38"/>
    <n v="0.18"/>
    <n v="752.37"/>
    <n v="426.2"/>
    <n v="326.17"/>
    <s v="Cash on Delivery"/>
    <s v="Medium"/>
  </r>
  <r>
    <n v="545"/>
    <x v="527"/>
    <d v="2024-11-11T00:00:00"/>
    <s v="South"/>
    <s v="Clothing"/>
    <s v="Home Office"/>
    <n v="1"/>
    <n v="370.68"/>
    <n v="0.19"/>
    <n v="300.25"/>
    <n v="234.7"/>
    <n v="65.55"/>
    <s v="Cash on Delivery"/>
    <s v="Medium"/>
  </r>
  <r>
    <n v="546"/>
    <x v="528"/>
    <d v="2024-03-16T00:00:00"/>
    <s v="South"/>
    <s v="Beauty"/>
    <s v="Consumer"/>
    <n v="7"/>
    <n v="287.58999999999997"/>
    <n v="0.24"/>
    <n v="1529.98"/>
    <n v="849.59"/>
    <n v="680.39"/>
    <s v="Credit Card"/>
    <s v="High"/>
  </r>
  <r>
    <n v="547"/>
    <x v="529"/>
    <d v="2024-06-10T00:00:00"/>
    <s v="West"/>
    <s v="Clothing"/>
    <s v="Consumer"/>
    <n v="10"/>
    <n v="119.67"/>
    <n v="0.2"/>
    <n v="957.36"/>
    <n v="667.97"/>
    <n v="289.39"/>
    <s v="Net Banking"/>
    <s v="Medium"/>
  </r>
  <r>
    <n v="548"/>
    <x v="530"/>
    <d v="2024-01-06T00:00:00"/>
    <s v="West"/>
    <s v="Sports"/>
    <s v="Corporate"/>
    <n v="6"/>
    <n v="237.9"/>
    <n v="0.09"/>
    <n v="1298.93"/>
    <n v="1028.8"/>
    <n v="270.13"/>
    <s v="Debit Card"/>
    <s v="Low"/>
  </r>
  <r>
    <n v="549"/>
    <x v="531"/>
    <d v="2024-12-08T00:00:00"/>
    <s v="North"/>
    <s v="Home &amp; Kitchen"/>
    <s v="Corporate"/>
    <n v="7"/>
    <n v="415.44"/>
    <n v="0.1"/>
    <n v="2617.27"/>
    <n v="1858.85"/>
    <n v="758.42"/>
    <s v="Credit Card"/>
    <s v="Low"/>
  </r>
  <r>
    <n v="550"/>
    <x v="532"/>
    <d v="2024-12-03T00:00:00"/>
    <s v="East"/>
    <s v="Electronics"/>
    <s v="Consumer"/>
    <n v="4"/>
    <n v="460.47"/>
    <n v="0.27"/>
    <n v="1344.57"/>
    <n v="749.92"/>
    <n v="594.65"/>
    <s v="Net Banking"/>
    <s v="High"/>
  </r>
  <r>
    <n v="551"/>
    <x v="533"/>
    <d v="2024-02-15T00:00:00"/>
    <s v="North"/>
    <s v="Beauty"/>
    <s v="Corporate"/>
    <n v="8"/>
    <n v="223.41"/>
    <n v="0"/>
    <n v="1787.28"/>
    <n v="1392.99"/>
    <n v="394.29"/>
    <s v="Cash on Delivery"/>
    <s v="No Discount"/>
  </r>
  <r>
    <n v="552"/>
    <x v="534"/>
    <d v="2024-07-21T00:00:00"/>
    <s v="North"/>
    <s v="Electronics"/>
    <s v="Home Office"/>
    <n v="5"/>
    <n v="191.32"/>
    <n v="0.15"/>
    <n v="813.11"/>
    <n v="491.34"/>
    <n v="321.77"/>
    <s v="Cash on Delivery"/>
    <s v="Medium"/>
  </r>
  <r>
    <n v="553"/>
    <x v="535"/>
    <d v="2024-10-22T00:00:00"/>
    <s v="East"/>
    <s v="Electronics"/>
    <s v="Home Office"/>
    <n v="7"/>
    <n v="174.24"/>
    <n v="0.28999999999999998"/>
    <n v="865.97"/>
    <n v="481"/>
    <n v="384.97"/>
    <s v="Cash on Delivery"/>
    <s v="High"/>
  </r>
  <r>
    <n v="554"/>
    <x v="536"/>
    <d v="2024-07-13T00:00:00"/>
    <s v="North"/>
    <s v="Clothing"/>
    <s v="Consumer"/>
    <n v="10"/>
    <n v="20.13"/>
    <n v="0.28999999999999998"/>
    <n v="142.91999999999999"/>
    <n v="74.42"/>
    <n v="68.5"/>
    <s v="Cash on Delivery"/>
    <s v="High"/>
  </r>
  <r>
    <n v="555"/>
    <x v="537"/>
    <d v="2024-08-15T00:00:00"/>
    <s v="South"/>
    <s v="Home &amp; Kitchen"/>
    <s v="Home Office"/>
    <n v="10"/>
    <n v="114.36"/>
    <n v="0.04"/>
    <n v="1097.8599999999999"/>
    <n v="658.18"/>
    <n v="439.68"/>
    <s v="Credit Card"/>
    <s v="Low"/>
  </r>
  <r>
    <n v="556"/>
    <x v="538"/>
    <d v="2024-11-07T00:00:00"/>
    <s v="East"/>
    <s v="Home &amp; Kitchen"/>
    <s v="Consumer"/>
    <n v="5"/>
    <n v="239.25"/>
    <n v="0.14000000000000001"/>
    <n v="1028.78"/>
    <n v="679.07"/>
    <n v="349.71"/>
    <s v="Debit Card"/>
    <s v="Medium"/>
  </r>
  <r>
    <n v="557"/>
    <x v="539"/>
    <d v="2024-10-23T00:00:00"/>
    <s v="West"/>
    <s v="Clothing"/>
    <s v="Corporate"/>
    <n v="7"/>
    <n v="29.19"/>
    <n v="0.15"/>
    <n v="173.68"/>
    <n v="135.72"/>
    <n v="37.96"/>
    <s v="UPI"/>
    <s v="Medium"/>
  </r>
  <r>
    <n v="558"/>
    <x v="540"/>
    <d v="2024-08-12T00:00:00"/>
    <s v="North"/>
    <s v="Beauty"/>
    <s v="Consumer"/>
    <n v="1"/>
    <n v="303.44"/>
    <n v="0.22"/>
    <n v="236.68"/>
    <n v="144.74"/>
    <n v="91.94"/>
    <s v="Cash on Delivery"/>
    <s v="High"/>
  </r>
  <r>
    <n v="559"/>
    <x v="541"/>
    <d v="2024-02-11T00:00:00"/>
    <s v="West"/>
    <s v="Sports"/>
    <s v="Home Office"/>
    <n v="6"/>
    <n v="145.82"/>
    <n v="0.01"/>
    <n v="866.17"/>
    <n v="492.26"/>
    <n v="373.91"/>
    <s v="Debit Card"/>
    <s v="Low"/>
  </r>
  <r>
    <n v="560"/>
    <x v="542"/>
    <d v="2024-10-23T00:00:00"/>
    <s v="West"/>
    <s v="Home &amp; Kitchen"/>
    <s v="Home Office"/>
    <n v="10"/>
    <n v="70.13"/>
    <n v="0.01"/>
    <n v="694.29"/>
    <n v="351.52"/>
    <n v="342.77"/>
    <s v="Credit Card"/>
    <s v="Low"/>
  </r>
  <r>
    <n v="561"/>
    <x v="543"/>
    <d v="2024-08-12T00:00:00"/>
    <s v="West"/>
    <s v="Beauty"/>
    <s v="Home Office"/>
    <n v="4"/>
    <n v="194.02"/>
    <n v="0.06"/>
    <n v="729.52"/>
    <n v="507.32"/>
    <n v="222.2"/>
    <s v="UPI"/>
    <s v="Low"/>
  </r>
  <r>
    <n v="562"/>
    <x v="544"/>
    <d v="2024-08-10T00:00:00"/>
    <s v="South"/>
    <s v="Sports"/>
    <s v="Corporate"/>
    <n v="2"/>
    <n v="230.29"/>
    <n v="0.24"/>
    <n v="350.04"/>
    <n v="231.77"/>
    <n v="118.27"/>
    <s v="Net Banking"/>
    <s v="High"/>
  </r>
  <r>
    <n v="563"/>
    <x v="545"/>
    <d v="2024-09-16T00:00:00"/>
    <s v="South"/>
    <s v="Clothing"/>
    <s v="Home Office"/>
    <n v="9"/>
    <n v="411.72"/>
    <n v="0.11"/>
    <n v="3297.88"/>
    <n v="2400.33"/>
    <n v="897.55"/>
    <s v="Credit Card"/>
    <s v="Medium"/>
  </r>
  <r>
    <n v="564"/>
    <x v="546"/>
    <d v="2024-07-21T00:00:00"/>
    <s v="East"/>
    <s v="Electronics"/>
    <s v="Corporate"/>
    <n v="4"/>
    <n v="266.64999999999998"/>
    <n v="0.28999999999999998"/>
    <n v="757.29"/>
    <n v="544.21"/>
    <n v="213.08"/>
    <s v="Cash on Delivery"/>
    <s v="High"/>
  </r>
  <r>
    <n v="565"/>
    <x v="547"/>
    <d v="2024-09-19T00:00:00"/>
    <s v="South"/>
    <s v="Sports"/>
    <s v="Home Office"/>
    <n v="10"/>
    <n v="149.72"/>
    <n v="0.06"/>
    <n v="1407.37"/>
    <n v="934.19"/>
    <n v="473.18"/>
    <s v="Credit Card"/>
    <s v="Low"/>
  </r>
  <r>
    <n v="566"/>
    <x v="380"/>
    <d v="2024-08-18T00:00:00"/>
    <s v="West"/>
    <s v="Home &amp; Kitchen"/>
    <s v="Consumer"/>
    <n v="4"/>
    <n v="38.21"/>
    <n v="0.24"/>
    <n v="116.16"/>
    <n v="81.790000000000006"/>
    <n v="34.369999999999997"/>
    <s v="Cash on Delivery"/>
    <s v="High"/>
  </r>
  <r>
    <n v="567"/>
    <x v="548"/>
    <d v="2024-05-17T00:00:00"/>
    <s v="West"/>
    <s v="Sports"/>
    <s v="Home Office"/>
    <n v="6"/>
    <n v="372.74"/>
    <n v="0.17"/>
    <n v="1856.25"/>
    <n v="1051.56"/>
    <n v="804.69"/>
    <s v="Cash on Delivery"/>
    <s v="Medium"/>
  </r>
  <r>
    <n v="568"/>
    <x v="549"/>
    <d v="2024-07-19T00:00:00"/>
    <s v="West"/>
    <s v="Clothing"/>
    <s v="Consumer"/>
    <n v="10"/>
    <n v="175.92"/>
    <n v="0.03"/>
    <n v="1706.42"/>
    <n v="999.51"/>
    <n v="706.91"/>
    <s v="Credit Card"/>
    <s v="Low"/>
  </r>
  <r>
    <n v="569"/>
    <x v="550"/>
    <d v="2024-11-02T00:00:00"/>
    <s v="East"/>
    <s v="Sports"/>
    <s v="Consumer"/>
    <n v="2"/>
    <n v="438.44"/>
    <n v="0.23"/>
    <n v="675.2"/>
    <n v="369.17"/>
    <n v="306.02999999999997"/>
    <s v="UPI"/>
    <s v="High"/>
  </r>
  <r>
    <n v="570"/>
    <x v="551"/>
    <d v="2024-08-29T00:00:00"/>
    <s v="East"/>
    <s v="Electronics"/>
    <s v="Corporate"/>
    <n v="8"/>
    <n v="409.71"/>
    <n v="0.23"/>
    <n v="2523.81"/>
    <n v="1669.58"/>
    <n v="854.23"/>
    <s v="UPI"/>
    <s v="High"/>
  </r>
  <r>
    <n v="571"/>
    <x v="552"/>
    <d v="2024-09-22T00:00:00"/>
    <s v="South"/>
    <s v="Electronics"/>
    <s v="Home Office"/>
    <n v="4"/>
    <n v="293.64"/>
    <n v="0.03"/>
    <n v="1139.32"/>
    <n v="670.46"/>
    <n v="468.86"/>
    <s v="Debit Card"/>
    <s v="Low"/>
  </r>
  <r>
    <n v="572"/>
    <x v="553"/>
    <d v="2024-04-19T00:00:00"/>
    <s v="East"/>
    <s v="Beauty"/>
    <s v="Home Office"/>
    <n v="4"/>
    <n v="72.66"/>
    <n v="0.24"/>
    <n v="220.89"/>
    <n v="129.47"/>
    <n v="91.42"/>
    <s v="Credit Card"/>
    <s v="High"/>
  </r>
  <r>
    <n v="573"/>
    <x v="554"/>
    <d v="2024-01-08T00:00:00"/>
    <s v="South"/>
    <s v="Beauty"/>
    <s v="Corporate"/>
    <n v="1"/>
    <n v="282.14999999999998"/>
    <n v="0.05"/>
    <n v="268.04000000000002"/>
    <n v="157.28"/>
    <n v="110.76"/>
    <s v="UPI"/>
    <s v="Low"/>
  </r>
  <r>
    <n v="574"/>
    <x v="555"/>
    <d v="2024-09-29T00:00:00"/>
    <s v="North"/>
    <s v="Electronics"/>
    <s v="Corporate"/>
    <n v="3"/>
    <n v="103.16"/>
    <n v="0.25"/>
    <n v="232.11"/>
    <n v="149.25"/>
    <n v="82.86"/>
    <s v="Cash on Delivery"/>
    <s v="High"/>
  </r>
  <r>
    <n v="575"/>
    <x v="152"/>
    <d v="2024-07-29T00:00:00"/>
    <s v="East"/>
    <s v="Sports"/>
    <s v="Home Office"/>
    <n v="5"/>
    <n v="340.86"/>
    <n v="0.23"/>
    <n v="1312.31"/>
    <n v="769.06"/>
    <n v="543.25"/>
    <s v="UPI"/>
    <s v="High"/>
  </r>
  <r>
    <n v="576"/>
    <x v="556"/>
    <d v="2024-04-14T00:00:00"/>
    <s v="North"/>
    <s v="Beauty"/>
    <s v="Home Office"/>
    <n v="7"/>
    <n v="61.81"/>
    <n v="0.1"/>
    <n v="389.4"/>
    <n v="238.69"/>
    <n v="150.71"/>
    <s v="Net Banking"/>
    <s v="Low"/>
  </r>
  <r>
    <n v="577"/>
    <x v="557"/>
    <d v="2024-03-21T00:00:00"/>
    <s v="West"/>
    <s v="Clothing"/>
    <s v="Home Office"/>
    <n v="1"/>
    <n v="493.21"/>
    <n v="7.0000000000000007E-2"/>
    <n v="458.69"/>
    <n v="349.99"/>
    <n v="108.7"/>
    <s v="Cash on Delivery"/>
    <s v="Low"/>
  </r>
  <r>
    <n v="578"/>
    <x v="558"/>
    <d v="2024-11-27T00:00:00"/>
    <s v="North"/>
    <s v="Clothing"/>
    <s v="Consumer"/>
    <n v="6"/>
    <n v="305.79000000000002"/>
    <n v="0.13"/>
    <n v="1596.22"/>
    <n v="1241.01"/>
    <n v="355.21"/>
    <s v="Debit Card"/>
    <s v="Medium"/>
  </r>
  <r>
    <n v="579"/>
    <x v="559"/>
    <d v="2024-12-25T00:00:00"/>
    <s v="East"/>
    <s v="Home &amp; Kitchen"/>
    <s v="Home Office"/>
    <n v="10"/>
    <n v="364.08"/>
    <n v="0.04"/>
    <n v="3495.17"/>
    <n v="2549.7800000000002"/>
    <n v="945.39"/>
    <s v="Net Banking"/>
    <s v="Low"/>
  </r>
  <r>
    <n v="580"/>
    <x v="560"/>
    <d v="2024-08-04T00:00:00"/>
    <s v="South"/>
    <s v="Beauty"/>
    <s v="Corporate"/>
    <n v="8"/>
    <n v="32.25"/>
    <n v="0.22"/>
    <n v="201.24"/>
    <n v="116.27"/>
    <n v="84.97"/>
    <s v="Net Banking"/>
    <s v="High"/>
  </r>
  <r>
    <n v="581"/>
    <x v="561"/>
    <d v="2024-01-16T00:00:00"/>
    <s v="West"/>
    <s v="Beauty"/>
    <s v="Corporate"/>
    <n v="10"/>
    <n v="356.11"/>
    <n v="0.3"/>
    <n v="2492.77"/>
    <n v="1922.22"/>
    <n v="570.54999999999995"/>
    <s v="Cash on Delivery"/>
    <s v="High"/>
  </r>
  <r>
    <n v="582"/>
    <x v="562"/>
    <d v="2024-07-10T00:00:00"/>
    <s v="North"/>
    <s v="Sports"/>
    <s v="Home Office"/>
    <n v="1"/>
    <n v="220.32"/>
    <n v="0.11"/>
    <n v="196.08"/>
    <n v="98.97"/>
    <n v="97.11"/>
    <s v="Credit Card"/>
    <s v="Medium"/>
  </r>
  <r>
    <n v="583"/>
    <x v="563"/>
    <d v="2024-02-26T00:00:00"/>
    <s v="West"/>
    <s v="Beauty"/>
    <s v="Home Office"/>
    <n v="4"/>
    <n v="354.74"/>
    <n v="0.26"/>
    <n v="1050.03"/>
    <n v="775.08"/>
    <n v="274.95"/>
    <s v="Debit Card"/>
    <s v="High"/>
  </r>
  <r>
    <n v="584"/>
    <x v="564"/>
    <d v="2024-06-04T00:00:00"/>
    <s v="South"/>
    <s v="Home &amp; Kitchen"/>
    <s v="Consumer"/>
    <n v="1"/>
    <n v="156.91"/>
    <n v="0.22"/>
    <n v="122.39"/>
    <n v="94.1"/>
    <n v="28.29"/>
    <s v="UPI"/>
    <s v="High"/>
  </r>
  <r>
    <n v="585"/>
    <x v="565"/>
    <d v="2024-09-10T00:00:00"/>
    <s v="East"/>
    <s v="Clothing"/>
    <s v="Corporate"/>
    <n v="2"/>
    <n v="93.92"/>
    <n v="0.17"/>
    <n v="155.91"/>
    <n v="123.51"/>
    <n v="32.4"/>
    <s v="UPI"/>
    <s v="Medium"/>
  </r>
  <r>
    <n v="586"/>
    <x v="566"/>
    <d v="2024-05-03T00:00:00"/>
    <s v="East"/>
    <s v="Electronics"/>
    <s v="Consumer"/>
    <n v="3"/>
    <n v="159.15"/>
    <n v="0.25"/>
    <n v="358.09"/>
    <n v="215.4"/>
    <n v="142.69"/>
    <s v="Cash on Delivery"/>
    <s v="High"/>
  </r>
  <r>
    <n v="587"/>
    <x v="567"/>
    <d v="2024-04-29T00:00:00"/>
    <s v="East"/>
    <s v="Sports"/>
    <s v="Corporate"/>
    <n v="6"/>
    <n v="138.06"/>
    <n v="0.21"/>
    <n v="654.4"/>
    <n v="328.67"/>
    <n v="325.73"/>
    <s v="Credit Card"/>
    <s v="High"/>
  </r>
  <r>
    <n v="588"/>
    <x v="568"/>
    <d v="2024-09-01T00:00:00"/>
    <s v="East"/>
    <s v="Electronics"/>
    <s v="Home Office"/>
    <n v="5"/>
    <n v="323.75"/>
    <n v="0.2"/>
    <n v="1295"/>
    <n v="684.93"/>
    <n v="610.07000000000005"/>
    <s v="Cash on Delivery"/>
    <s v="Medium"/>
  </r>
  <r>
    <n v="589"/>
    <x v="569"/>
    <d v="2024-11-25T00:00:00"/>
    <s v="South"/>
    <s v="Beauty"/>
    <s v="Consumer"/>
    <n v="5"/>
    <n v="97.41"/>
    <n v="0.08"/>
    <n v="448.09"/>
    <n v="232.12"/>
    <n v="215.97"/>
    <s v="Credit Card"/>
    <s v="Low"/>
  </r>
  <r>
    <n v="590"/>
    <x v="570"/>
    <d v="2024-03-21T00:00:00"/>
    <s v="East"/>
    <s v="Sports"/>
    <s v="Consumer"/>
    <n v="5"/>
    <n v="201.06"/>
    <n v="0.24"/>
    <n v="764.03"/>
    <n v="430.41"/>
    <n v="333.62"/>
    <s v="Credit Card"/>
    <s v="High"/>
  </r>
  <r>
    <n v="591"/>
    <x v="571"/>
    <d v="2024-07-16T00:00:00"/>
    <s v="East"/>
    <s v="Beauty"/>
    <s v="Corporate"/>
    <n v="5"/>
    <n v="464.64"/>
    <n v="0.08"/>
    <n v="2137.34"/>
    <n v="1427.22"/>
    <n v="710.12"/>
    <s v="Cash on Delivery"/>
    <s v="Low"/>
  </r>
  <r>
    <n v="592"/>
    <x v="572"/>
    <d v="2024-04-05T00:00:00"/>
    <s v="North"/>
    <s v="Beauty"/>
    <s v="Consumer"/>
    <n v="1"/>
    <n v="41.54"/>
    <n v="0.21"/>
    <n v="32.82"/>
    <n v="16.52"/>
    <n v="16.3"/>
    <s v="UPI"/>
    <s v="High"/>
  </r>
  <r>
    <n v="593"/>
    <x v="573"/>
    <d v="2024-11-12T00:00:00"/>
    <s v="West"/>
    <s v="Clothing"/>
    <s v="Corporate"/>
    <n v="8"/>
    <n v="106.41"/>
    <n v="0.11"/>
    <n v="757.64"/>
    <n v="491.97"/>
    <n v="265.67"/>
    <s v="Debit Card"/>
    <s v="Medium"/>
  </r>
  <r>
    <n v="594"/>
    <x v="574"/>
    <d v="2024-08-05T00:00:00"/>
    <s v="East"/>
    <s v="Electronics"/>
    <s v="Consumer"/>
    <n v="1"/>
    <n v="168.92"/>
    <n v="0.1"/>
    <n v="152.03"/>
    <n v="94.35"/>
    <n v="57.68"/>
    <s v="Credit Card"/>
    <s v="Low"/>
  </r>
  <r>
    <n v="595"/>
    <x v="575"/>
    <d v="2024-11-21T00:00:00"/>
    <s v="South"/>
    <s v="Electronics"/>
    <s v="Home Office"/>
    <n v="1"/>
    <n v="49.27"/>
    <n v="0.23"/>
    <n v="37.94"/>
    <n v="27.06"/>
    <n v="10.88"/>
    <s v="Credit Card"/>
    <s v="High"/>
  </r>
  <r>
    <n v="596"/>
    <x v="576"/>
    <d v="2024-08-04T00:00:00"/>
    <s v="South"/>
    <s v="Home &amp; Kitchen"/>
    <s v="Consumer"/>
    <n v="10"/>
    <n v="110.79"/>
    <n v="0.21"/>
    <n v="875.24"/>
    <n v="600.04999999999995"/>
    <n v="275.19"/>
    <s v="Credit Card"/>
    <s v="High"/>
  </r>
  <r>
    <n v="597"/>
    <x v="577"/>
    <d v="2024-07-04T00:00:00"/>
    <s v="South"/>
    <s v="Sports"/>
    <s v="Consumer"/>
    <n v="10"/>
    <n v="147.86000000000001"/>
    <n v="0.28000000000000003"/>
    <n v="1064.5899999999999"/>
    <n v="746.65"/>
    <n v="317.94"/>
    <s v="Debit Card"/>
    <s v="High"/>
  </r>
  <r>
    <n v="598"/>
    <x v="578"/>
    <d v="2024-11-02T00:00:00"/>
    <s v="South"/>
    <s v="Beauty"/>
    <s v="Home Office"/>
    <n v="9"/>
    <n v="225.54"/>
    <n v="0.01"/>
    <n v="2009.56"/>
    <n v="1070.01"/>
    <n v="939.55"/>
    <s v="Debit Card"/>
    <s v="Low"/>
  </r>
  <r>
    <n v="599"/>
    <x v="579"/>
    <d v="2024-07-09T00:00:00"/>
    <s v="East"/>
    <s v="Sports"/>
    <s v="Home Office"/>
    <n v="2"/>
    <n v="363.21"/>
    <n v="0.2"/>
    <n v="581.14"/>
    <n v="298.67"/>
    <n v="282.47000000000003"/>
    <s v="Debit Card"/>
    <s v="Medium"/>
  </r>
  <r>
    <n v="600"/>
    <x v="184"/>
    <d v="2024-03-14T00:00:00"/>
    <s v="North"/>
    <s v="Home &amp; Kitchen"/>
    <s v="Consumer"/>
    <n v="4"/>
    <n v="63.22"/>
    <n v="0.04"/>
    <n v="242.76"/>
    <n v="143.56"/>
    <n v="99.2"/>
    <s v="Net Banking"/>
    <s v="Low"/>
  </r>
  <r>
    <n v="601"/>
    <x v="580"/>
    <d v="2024-07-01T00:00:00"/>
    <s v="West"/>
    <s v="Clothing"/>
    <s v="Corporate"/>
    <n v="8"/>
    <n v="353.39"/>
    <n v="0.21"/>
    <n v="2233.42"/>
    <n v="1143.3800000000001"/>
    <n v="1090.04"/>
    <s v="Debit Card"/>
    <s v="High"/>
  </r>
  <r>
    <n v="602"/>
    <x v="581"/>
    <d v="2024-04-20T00:00:00"/>
    <s v="West"/>
    <s v="Sports"/>
    <s v="Home Office"/>
    <n v="7"/>
    <n v="231.1"/>
    <n v="0.22"/>
    <n v="1261.81"/>
    <n v="727.61"/>
    <n v="534.20000000000005"/>
    <s v="Cash on Delivery"/>
    <s v="High"/>
  </r>
  <r>
    <n v="603"/>
    <x v="582"/>
    <d v="2024-01-15T00:00:00"/>
    <s v="South"/>
    <s v="Clothing"/>
    <s v="Consumer"/>
    <n v="6"/>
    <n v="299.44"/>
    <n v="0.03"/>
    <n v="1742.74"/>
    <n v="1313.5"/>
    <n v="429.24"/>
    <s v="UPI"/>
    <s v="Low"/>
  </r>
  <r>
    <n v="604"/>
    <x v="583"/>
    <d v="2024-07-16T00:00:00"/>
    <s v="North"/>
    <s v="Home &amp; Kitchen"/>
    <s v="Consumer"/>
    <n v="4"/>
    <n v="218.59"/>
    <n v="0.27"/>
    <n v="638.28"/>
    <n v="453.73"/>
    <n v="184.55"/>
    <s v="Net Banking"/>
    <s v="High"/>
  </r>
  <r>
    <n v="605"/>
    <x v="584"/>
    <d v="2024-06-22T00:00:00"/>
    <s v="North"/>
    <s v="Beauty"/>
    <s v="Home Office"/>
    <n v="10"/>
    <n v="440.3"/>
    <n v="0.1"/>
    <n v="3962.7"/>
    <n v="2831.69"/>
    <n v="1131.01"/>
    <s v="Credit Card"/>
    <s v="Low"/>
  </r>
  <r>
    <n v="606"/>
    <x v="585"/>
    <d v="2024-10-29T00:00:00"/>
    <s v="West"/>
    <s v="Sports"/>
    <s v="Corporate"/>
    <n v="2"/>
    <n v="130.08000000000001"/>
    <n v="0.16"/>
    <n v="218.53"/>
    <n v="134.97"/>
    <n v="83.56"/>
    <s v="UPI"/>
    <s v="Medium"/>
  </r>
  <r>
    <n v="607"/>
    <x v="454"/>
    <d v="2024-07-29T00:00:00"/>
    <s v="West"/>
    <s v="Beauty"/>
    <s v="Consumer"/>
    <n v="8"/>
    <n v="184.39"/>
    <n v="0.11"/>
    <n v="1312.86"/>
    <n v="689.96"/>
    <n v="622.9"/>
    <s v="Debit Card"/>
    <s v="Medium"/>
  </r>
  <r>
    <n v="608"/>
    <x v="586"/>
    <d v="2024-08-03T00:00:00"/>
    <s v="South"/>
    <s v="Home &amp; Kitchen"/>
    <s v="Home Office"/>
    <n v="3"/>
    <n v="237.58"/>
    <n v="0.25"/>
    <n v="534.55999999999995"/>
    <n v="275.08"/>
    <n v="259.48"/>
    <s v="Debit Card"/>
    <s v="High"/>
  </r>
  <r>
    <n v="609"/>
    <x v="587"/>
    <d v="2024-06-03T00:00:00"/>
    <s v="West"/>
    <s v="Clothing"/>
    <s v="Corporate"/>
    <n v="2"/>
    <n v="38.39"/>
    <n v="0.02"/>
    <n v="75.239999999999995"/>
    <n v="47.34"/>
    <n v="27.9"/>
    <s v="Cash on Delivery"/>
    <s v="Low"/>
  </r>
  <r>
    <n v="610"/>
    <x v="588"/>
    <d v="2024-02-10T00:00:00"/>
    <s v="North"/>
    <s v="Sports"/>
    <s v="Corporate"/>
    <n v="1"/>
    <n v="175.44"/>
    <n v="0.13"/>
    <n v="152.63"/>
    <n v="79.760000000000005"/>
    <n v="72.87"/>
    <s v="Debit Card"/>
    <s v="Medium"/>
  </r>
  <r>
    <n v="611"/>
    <x v="589"/>
    <d v="2024-11-07T00:00:00"/>
    <s v="South"/>
    <s v="Home &amp; Kitchen"/>
    <s v="Corporate"/>
    <n v="4"/>
    <n v="76.25"/>
    <n v="0.2"/>
    <n v="244"/>
    <n v="166.68"/>
    <n v="77.319999999999993"/>
    <s v="Net Banking"/>
    <s v="Medium"/>
  </r>
  <r>
    <n v="612"/>
    <x v="590"/>
    <d v="2024-04-30T00:00:00"/>
    <s v="North"/>
    <s v="Home &amp; Kitchen"/>
    <s v="Consumer"/>
    <n v="7"/>
    <n v="431.9"/>
    <n v="0.17"/>
    <n v="2509.34"/>
    <n v="1713.18"/>
    <n v="796.16"/>
    <s v="Cash on Delivery"/>
    <s v="Medium"/>
  </r>
  <r>
    <n v="613"/>
    <x v="591"/>
    <d v="2024-08-29T00:00:00"/>
    <s v="East"/>
    <s v="Clothing"/>
    <s v="Home Office"/>
    <n v="3"/>
    <n v="125.16"/>
    <n v="0.04"/>
    <n v="360.46"/>
    <n v="207.52"/>
    <n v="152.94"/>
    <s v="Debit Card"/>
    <s v="Low"/>
  </r>
  <r>
    <n v="614"/>
    <x v="402"/>
    <d v="2024-01-31T00:00:00"/>
    <s v="West"/>
    <s v="Clothing"/>
    <s v="Home Office"/>
    <n v="3"/>
    <n v="29.75"/>
    <n v="0.06"/>
    <n v="83.89"/>
    <n v="61.12"/>
    <n v="22.77"/>
    <s v="Net Banking"/>
    <s v="Low"/>
  </r>
  <r>
    <n v="615"/>
    <x v="592"/>
    <d v="2024-02-04T00:00:00"/>
    <s v="North"/>
    <s v="Beauty"/>
    <s v="Home Office"/>
    <n v="6"/>
    <n v="416.21"/>
    <n v="0.04"/>
    <n v="2397.37"/>
    <n v="1756.67"/>
    <n v="640.70000000000005"/>
    <s v="UPI"/>
    <s v="Low"/>
  </r>
  <r>
    <n v="616"/>
    <x v="593"/>
    <d v="2024-06-03T00:00:00"/>
    <s v="South"/>
    <s v="Sports"/>
    <s v="Corporate"/>
    <n v="1"/>
    <n v="106.84"/>
    <n v="0.14000000000000001"/>
    <n v="91.88"/>
    <n v="72.63"/>
    <n v="19.25"/>
    <s v="Debit Card"/>
    <s v="Medium"/>
  </r>
  <r>
    <n v="617"/>
    <x v="594"/>
    <d v="2024-05-11T00:00:00"/>
    <s v="East"/>
    <s v="Sports"/>
    <s v="Corporate"/>
    <n v="9"/>
    <n v="29.06"/>
    <n v="0.02"/>
    <n v="256.31"/>
    <n v="155.75"/>
    <n v="100.56"/>
    <s v="Net Banking"/>
    <s v="Low"/>
  </r>
  <r>
    <n v="618"/>
    <x v="595"/>
    <d v="2024-01-24T00:00:00"/>
    <s v="East"/>
    <s v="Electronics"/>
    <s v="Corporate"/>
    <n v="3"/>
    <n v="225.66"/>
    <n v="0.1"/>
    <n v="609.28"/>
    <n v="394.73"/>
    <n v="214.55"/>
    <s v="Credit Card"/>
    <s v="Low"/>
  </r>
  <r>
    <n v="619"/>
    <x v="596"/>
    <d v="2024-10-27T00:00:00"/>
    <s v="South"/>
    <s v="Sports"/>
    <s v="Consumer"/>
    <n v="9"/>
    <n v="432.65"/>
    <n v="0.22"/>
    <n v="3037.2"/>
    <n v="1541.99"/>
    <n v="1495.21"/>
    <s v="Debit Card"/>
    <s v="High"/>
  </r>
  <r>
    <n v="620"/>
    <x v="597"/>
    <d v="2024-05-18T00:00:00"/>
    <s v="West"/>
    <s v="Home &amp; Kitchen"/>
    <s v="Corporate"/>
    <n v="2"/>
    <n v="53.87"/>
    <n v="0.09"/>
    <n v="98.04"/>
    <n v="65.06"/>
    <n v="32.979999999999997"/>
    <s v="Debit Card"/>
    <s v="Low"/>
  </r>
  <r>
    <n v="621"/>
    <x v="598"/>
    <d v="2024-09-22T00:00:00"/>
    <s v="West"/>
    <s v="Beauty"/>
    <s v="Consumer"/>
    <n v="6"/>
    <n v="146.32"/>
    <n v="0.12"/>
    <n v="772.57"/>
    <n v="428.34"/>
    <n v="344.23"/>
    <s v="Net Banking"/>
    <s v="Medium"/>
  </r>
  <r>
    <n v="622"/>
    <x v="599"/>
    <d v="2024-01-08T00:00:00"/>
    <s v="North"/>
    <s v="Sports"/>
    <s v="Corporate"/>
    <n v="4"/>
    <n v="86.59"/>
    <n v="0.06"/>
    <n v="325.58"/>
    <n v="166.5"/>
    <n v="159.08000000000001"/>
    <s v="Cash on Delivery"/>
    <s v="Low"/>
  </r>
  <r>
    <n v="623"/>
    <x v="600"/>
    <d v="2024-12-12T00:00:00"/>
    <s v="North"/>
    <s v="Sports"/>
    <s v="Home Office"/>
    <n v="4"/>
    <n v="303.57"/>
    <n v="0.18"/>
    <n v="995.71"/>
    <n v="734.24"/>
    <n v="261.47000000000003"/>
    <s v="Debit Card"/>
    <s v="Medium"/>
  </r>
  <r>
    <n v="624"/>
    <x v="601"/>
    <d v="2024-12-01T00:00:00"/>
    <s v="North"/>
    <s v="Beauty"/>
    <s v="Home Office"/>
    <n v="6"/>
    <n v="190.77"/>
    <n v="0.17"/>
    <n v="950.03"/>
    <n v="633.04"/>
    <n v="316.99"/>
    <s v="Cash on Delivery"/>
    <s v="Medium"/>
  </r>
  <r>
    <n v="625"/>
    <x v="602"/>
    <d v="2024-09-16T00:00:00"/>
    <s v="West"/>
    <s v="Clothing"/>
    <s v="Home Office"/>
    <n v="10"/>
    <n v="218.03"/>
    <n v="0.24"/>
    <n v="1657.03"/>
    <n v="1093.97"/>
    <n v="563.05999999999995"/>
    <s v="Cash on Delivery"/>
    <s v="High"/>
  </r>
  <r>
    <n v="626"/>
    <x v="584"/>
    <d v="2024-09-07T00:00:00"/>
    <s v="South"/>
    <s v="Clothing"/>
    <s v="Home Office"/>
    <n v="4"/>
    <n v="309.61"/>
    <n v="0.09"/>
    <n v="1126.98"/>
    <n v="838.01"/>
    <n v="288.97000000000003"/>
    <s v="Cash on Delivery"/>
    <s v="Low"/>
  </r>
  <r>
    <n v="627"/>
    <x v="603"/>
    <d v="2024-01-05T00:00:00"/>
    <s v="West"/>
    <s v="Clothing"/>
    <s v="Consumer"/>
    <n v="3"/>
    <n v="444.22"/>
    <n v="0.14000000000000001"/>
    <n v="1146.0899999999999"/>
    <n v="795.25"/>
    <n v="350.84"/>
    <s v="Cash on Delivery"/>
    <s v="Medium"/>
  </r>
  <r>
    <n v="628"/>
    <x v="604"/>
    <d v="2024-08-07T00:00:00"/>
    <s v="South"/>
    <s v="Beauty"/>
    <s v="Consumer"/>
    <n v="5"/>
    <n v="174.43"/>
    <n v="0.28999999999999998"/>
    <n v="619.23"/>
    <n v="478.66"/>
    <n v="140.57"/>
    <s v="Cash on Delivery"/>
    <s v="High"/>
  </r>
  <r>
    <n v="629"/>
    <x v="605"/>
    <d v="2024-12-04T00:00:00"/>
    <s v="East"/>
    <s v="Clothing"/>
    <s v="Corporate"/>
    <n v="8"/>
    <n v="330.95"/>
    <n v="0.02"/>
    <n v="2594.65"/>
    <n v="1880.99"/>
    <n v="713.66"/>
    <s v="Net Banking"/>
    <s v="Low"/>
  </r>
  <r>
    <n v="630"/>
    <x v="606"/>
    <d v="2024-05-05T00:00:00"/>
    <s v="North"/>
    <s v="Beauty"/>
    <s v="Corporate"/>
    <n v="9"/>
    <n v="144.36000000000001"/>
    <n v="0.3"/>
    <n v="909.47"/>
    <n v="617.46"/>
    <n v="292.01"/>
    <s v="Net Banking"/>
    <s v="High"/>
  </r>
  <r>
    <n v="631"/>
    <x v="607"/>
    <d v="2024-01-09T00:00:00"/>
    <s v="South"/>
    <s v="Beauty"/>
    <s v="Home Office"/>
    <n v="5"/>
    <n v="472.14"/>
    <n v="0.11"/>
    <n v="2101.02"/>
    <n v="1406.71"/>
    <n v="694.31"/>
    <s v="Credit Card"/>
    <s v="Medium"/>
  </r>
  <r>
    <n v="632"/>
    <x v="548"/>
    <d v="2024-06-29T00:00:00"/>
    <s v="South"/>
    <s v="Home &amp; Kitchen"/>
    <s v="Consumer"/>
    <n v="5"/>
    <n v="370.01"/>
    <n v="0.1"/>
    <n v="1665.05"/>
    <n v="1052.08"/>
    <n v="612.97"/>
    <s v="Net Banking"/>
    <s v="Low"/>
  </r>
  <r>
    <n v="633"/>
    <x v="608"/>
    <d v="2024-02-24T00:00:00"/>
    <s v="West"/>
    <s v="Clothing"/>
    <s v="Corporate"/>
    <n v="9"/>
    <n v="447.81"/>
    <n v="0.18"/>
    <n v="3304.84"/>
    <n v="2150.48"/>
    <n v="1154.3599999999999"/>
    <s v="Debit Card"/>
    <s v="Medium"/>
  </r>
  <r>
    <n v="634"/>
    <x v="609"/>
    <d v="2024-02-13T00:00:00"/>
    <s v="West"/>
    <s v="Clothing"/>
    <s v="Home Office"/>
    <n v="5"/>
    <n v="161.19"/>
    <n v="0.08"/>
    <n v="741.47"/>
    <n v="581.66999999999996"/>
    <n v="159.80000000000001"/>
    <s v="Net Banking"/>
    <s v="Low"/>
  </r>
  <r>
    <n v="635"/>
    <x v="610"/>
    <d v="2024-09-22T00:00:00"/>
    <s v="East"/>
    <s v="Clothing"/>
    <s v="Home Office"/>
    <n v="6"/>
    <n v="350.71"/>
    <n v="0"/>
    <n v="2104.2600000000002"/>
    <n v="1356.62"/>
    <n v="747.64"/>
    <s v="UPI"/>
    <s v="No Discount"/>
  </r>
  <r>
    <n v="636"/>
    <x v="611"/>
    <d v="2024-04-05T00:00:00"/>
    <s v="South"/>
    <s v="Clothing"/>
    <s v="Home Office"/>
    <n v="8"/>
    <n v="113.79"/>
    <n v="0.25"/>
    <n v="682.74"/>
    <n v="483.43"/>
    <n v="199.31"/>
    <s v="UPI"/>
    <s v="High"/>
  </r>
  <r>
    <n v="637"/>
    <x v="612"/>
    <d v="2024-01-23T00:00:00"/>
    <s v="South"/>
    <s v="Sports"/>
    <s v="Consumer"/>
    <n v="9"/>
    <n v="476.9"/>
    <n v="0.19"/>
    <n v="3476.6"/>
    <n v="2095.11"/>
    <n v="1381.49"/>
    <s v="Cash on Delivery"/>
    <s v="Medium"/>
  </r>
  <r>
    <n v="638"/>
    <x v="613"/>
    <d v="2024-05-02T00:00:00"/>
    <s v="East"/>
    <s v="Beauty"/>
    <s v="Consumer"/>
    <n v="6"/>
    <n v="132.78"/>
    <n v="0.27"/>
    <n v="581.58000000000004"/>
    <n v="371.58"/>
    <n v="210"/>
    <s v="Cash on Delivery"/>
    <s v="High"/>
  </r>
  <r>
    <n v="639"/>
    <x v="614"/>
    <d v="2024-01-08T00:00:00"/>
    <s v="West"/>
    <s v="Sports"/>
    <s v="Corporate"/>
    <n v="4"/>
    <n v="361.04"/>
    <n v="0.17"/>
    <n v="1198.6500000000001"/>
    <n v="791.56"/>
    <n v="407.09"/>
    <s v="UPI"/>
    <s v="Medium"/>
  </r>
  <r>
    <n v="640"/>
    <x v="615"/>
    <d v="2024-01-15T00:00:00"/>
    <s v="North"/>
    <s v="Beauty"/>
    <s v="Corporate"/>
    <n v="8"/>
    <n v="251.98"/>
    <n v="7.0000000000000007E-2"/>
    <n v="1874.73"/>
    <n v="975.54"/>
    <n v="899.19"/>
    <s v="Cash on Delivery"/>
    <s v="Low"/>
  </r>
  <r>
    <n v="641"/>
    <x v="616"/>
    <d v="2024-08-24T00:00:00"/>
    <s v="West"/>
    <s v="Sports"/>
    <s v="Corporate"/>
    <n v="9"/>
    <n v="149.19999999999999"/>
    <n v="0.04"/>
    <n v="1289.0899999999999"/>
    <n v="829.22"/>
    <n v="459.87"/>
    <s v="UPI"/>
    <s v="Low"/>
  </r>
  <r>
    <n v="642"/>
    <x v="617"/>
    <d v="2024-07-20T00:00:00"/>
    <s v="East"/>
    <s v="Electronics"/>
    <s v="Home Office"/>
    <n v="3"/>
    <n v="327.58999999999997"/>
    <n v="0.16"/>
    <n v="825.53"/>
    <n v="549.83000000000004"/>
    <n v="275.7"/>
    <s v="UPI"/>
    <s v="Medium"/>
  </r>
  <r>
    <n v="643"/>
    <x v="618"/>
    <d v="2024-06-09T00:00:00"/>
    <s v="South"/>
    <s v="Beauty"/>
    <s v="Consumer"/>
    <n v="2"/>
    <n v="112.67"/>
    <n v="0.04"/>
    <n v="216.33"/>
    <n v="112.63"/>
    <n v="103.7"/>
    <s v="Credit Card"/>
    <s v="Low"/>
  </r>
  <r>
    <n v="644"/>
    <x v="619"/>
    <d v="2024-05-16T00:00:00"/>
    <s v="North"/>
    <s v="Clothing"/>
    <s v="Corporate"/>
    <n v="1"/>
    <n v="321.57"/>
    <n v="0.13"/>
    <n v="279.77"/>
    <n v="219.13"/>
    <n v="60.64"/>
    <s v="Net Banking"/>
    <s v="Medium"/>
  </r>
  <r>
    <n v="645"/>
    <x v="620"/>
    <d v="2024-08-05T00:00:00"/>
    <s v="South"/>
    <s v="Clothing"/>
    <s v="Home Office"/>
    <n v="1"/>
    <n v="10.47"/>
    <n v="0.18"/>
    <n v="8.59"/>
    <n v="5.84"/>
    <n v="2.75"/>
    <s v="Cash on Delivery"/>
    <s v="Medium"/>
  </r>
  <r>
    <n v="646"/>
    <x v="621"/>
    <d v="2024-03-12T00:00:00"/>
    <s v="West"/>
    <s v="Clothing"/>
    <s v="Corporate"/>
    <n v="5"/>
    <n v="388.47"/>
    <n v="0.16"/>
    <n v="1631.57"/>
    <n v="1019.79"/>
    <n v="611.78"/>
    <s v="UPI"/>
    <s v="Medium"/>
  </r>
  <r>
    <n v="647"/>
    <x v="622"/>
    <d v="2024-10-22T00:00:00"/>
    <s v="South"/>
    <s v="Home &amp; Kitchen"/>
    <s v="Corporate"/>
    <n v="7"/>
    <n v="390.85"/>
    <n v="0.03"/>
    <n v="2653.87"/>
    <n v="1930.46"/>
    <n v="723.41"/>
    <s v="Debit Card"/>
    <s v="Low"/>
  </r>
  <r>
    <n v="648"/>
    <x v="623"/>
    <d v="2024-07-12T00:00:00"/>
    <s v="North"/>
    <s v="Sports"/>
    <s v="Consumer"/>
    <n v="2"/>
    <n v="375.16"/>
    <n v="0.04"/>
    <n v="720.31"/>
    <n v="546.70000000000005"/>
    <n v="173.61"/>
    <s v="Credit Card"/>
    <s v="Low"/>
  </r>
  <r>
    <n v="649"/>
    <x v="624"/>
    <d v="2024-01-04T00:00:00"/>
    <s v="North"/>
    <s v="Beauty"/>
    <s v="Home Office"/>
    <n v="2"/>
    <n v="366.42"/>
    <n v="0.25"/>
    <n v="549.63"/>
    <n v="434.34"/>
    <n v="115.29"/>
    <s v="UPI"/>
    <s v="High"/>
  </r>
  <r>
    <n v="650"/>
    <x v="625"/>
    <d v="2024-12-05T00:00:00"/>
    <s v="North"/>
    <s v="Home &amp; Kitchen"/>
    <s v="Home Office"/>
    <n v="9"/>
    <n v="41.58"/>
    <n v="0.25"/>
    <n v="280.66000000000003"/>
    <n v="219.77"/>
    <n v="60.89"/>
    <s v="Credit Card"/>
    <s v="High"/>
  </r>
  <r>
    <n v="651"/>
    <x v="626"/>
    <d v="2024-12-25T00:00:00"/>
    <s v="North"/>
    <s v="Sports"/>
    <s v="Corporate"/>
    <n v="8"/>
    <n v="62.23"/>
    <n v="0.3"/>
    <n v="348.49"/>
    <n v="209.11"/>
    <n v="139.38"/>
    <s v="Debit Card"/>
    <s v="High"/>
  </r>
  <r>
    <n v="652"/>
    <x v="627"/>
    <d v="2024-11-08T00:00:00"/>
    <s v="West"/>
    <s v="Beauty"/>
    <s v="Home Office"/>
    <n v="5"/>
    <n v="22.26"/>
    <n v="0.08"/>
    <n v="102.4"/>
    <n v="71.150000000000006"/>
    <n v="31.25"/>
    <s v="Net Banking"/>
    <s v="Low"/>
  </r>
  <r>
    <n v="653"/>
    <x v="628"/>
    <d v="2024-06-06T00:00:00"/>
    <s v="South"/>
    <s v="Beauty"/>
    <s v="Consumer"/>
    <n v="7"/>
    <n v="306.41000000000003"/>
    <n v="0.11"/>
    <n v="1908.93"/>
    <n v="1088.78"/>
    <n v="820.15"/>
    <s v="UPI"/>
    <s v="Medium"/>
  </r>
  <r>
    <n v="654"/>
    <x v="629"/>
    <d v="2024-09-30T00:00:00"/>
    <s v="South"/>
    <s v="Electronics"/>
    <s v="Home Office"/>
    <n v="9"/>
    <n v="176.4"/>
    <n v="0.21"/>
    <n v="1254.2"/>
    <n v="785.36"/>
    <n v="468.84"/>
    <s v="UPI"/>
    <s v="High"/>
  </r>
  <r>
    <n v="655"/>
    <x v="630"/>
    <d v="2024-09-16T00:00:00"/>
    <s v="North"/>
    <s v="Clothing"/>
    <s v="Consumer"/>
    <n v="7"/>
    <n v="168.94"/>
    <n v="0.19"/>
    <n v="957.89"/>
    <n v="548.21"/>
    <n v="409.68"/>
    <s v="Debit Card"/>
    <s v="Medium"/>
  </r>
  <r>
    <n v="656"/>
    <x v="631"/>
    <d v="2024-04-30T00:00:00"/>
    <s v="North"/>
    <s v="Electronics"/>
    <s v="Home Office"/>
    <n v="9"/>
    <n v="307.32"/>
    <n v="0.23"/>
    <n v="2129.73"/>
    <n v="1610.19"/>
    <n v="519.54"/>
    <s v="Debit Card"/>
    <s v="High"/>
  </r>
  <r>
    <n v="657"/>
    <x v="632"/>
    <d v="2024-06-17T00:00:00"/>
    <s v="North"/>
    <s v="Sports"/>
    <s v="Consumer"/>
    <n v="1"/>
    <n v="73.989999999999995"/>
    <n v="0.05"/>
    <n v="70.290000000000006"/>
    <n v="51.16"/>
    <n v="19.13"/>
    <s v="Net Banking"/>
    <s v="Low"/>
  </r>
  <r>
    <n v="658"/>
    <x v="633"/>
    <d v="2024-11-02T00:00:00"/>
    <s v="South"/>
    <s v="Clothing"/>
    <s v="Consumer"/>
    <n v="6"/>
    <n v="121.25"/>
    <n v="0.22"/>
    <n v="567.45000000000005"/>
    <n v="345.38"/>
    <n v="222.07"/>
    <s v="Cash on Delivery"/>
    <s v="High"/>
  </r>
  <r>
    <n v="659"/>
    <x v="634"/>
    <d v="2024-03-28T00:00:00"/>
    <s v="East"/>
    <s v="Beauty"/>
    <s v="Home Office"/>
    <n v="1"/>
    <n v="99.91"/>
    <n v="0.3"/>
    <n v="69.94"/>
    <n v="42.64"/>
    <n v="27.3"/>
    <s v="Debit Card"/>
    <s v="High"/>
  </r>
  <r>
    <n v="660"/>
    <x v="519"/>
    <d v="2024-01-03T00:00:00"/>
    <s v="West"/>
    <s v="Sports"/>
    <s v="Consumer"/>
    <n v="9"/>
    <n v="491.86"/>
    <n v="0.1"/>
    <n v="3984.07"/>
    <n v="2166.9899999999998"/>
    <n v="1817.08"/>
    <s v="Debit Card"/>
    <s v="Low"/>
  </r>
  <r>
    <n v="661"/>
    <x v="635"/>
    <d v="2024-01-14T00:00:00"/>
    <s v="East"/>
    <s v="Beauty"/>
    <s v="Consumer"/>
    <n v="8"/>
    <n v="475.58"/>
    <n v="0.23"/>
    <n v="2929.57"/>
    <n v="1959.28"/>
    <n v="970.29"/>
    <s v="Cash on Delivery"/>
    <s v="High"/>
  </r>
  <r>
    <n v="662"/>
    <x v="636"/>
    <d v="2024-05-26T00:00:00"/>
    <s v="North"/>
    <s v="Electronics"/>
    <s v="Home Office"/>
    <n v="1"/>
    <n v="172"/>
    <n v="0.05"/>
    <n v="163.4"/>
    <n v="98.44"/>
    <n v="64.959999999999994"/>
    <s v="Cash on Delivery"/>
    <s v="Low"/>
  </r>
  <r>
    <n v="663"/>
    <x v="637"/>
    <d v="2024-06-24T00:00:00"/>
    <s v="North"/>
    <s v="Home &amp; Kitchen"/>
    <s v="Home Office"/>
    <n v="2"/>
    <n v="89.57"/>
    <n v="0.23"/>
    <n v="137.94"/>
    <n v="107.71"/>
    <n v="30.23"/>
    <s v="Credit Card"/>
    <s v="High"/>
  </r>
  <r>
    <n v="664"/>
    <x v="638"/>
    <d v="2024-07-09T00:00:00"/>
    <s v="East"/>
    <s v="Electronics"/>
    <s v="Home Office"/>
    <n v="10"/>
    <n v="419.43"/>
    <n v="0.18"/>
    <n v="3439.33"/>
    <n v="2611.77"/>
    <n v="827.56"/>
    <s v="Net Banking"/>
    <s v="Medium"/>
  </r>
  <r>
    <n v="665"/>
    <x v="639"/>
    <d v="2024-04-30T00:00:00"/>
    <s v="West"/>
    <s v="Electronics"/>
    <s v="Consumer"/>
    <n v="5"/>
    <n v="450.58"/>
    <n v="0"/>
    <n v="2252.9"/>
    <n v="1155.83"/>
    <n v="1097.07"/>
    <s v="Debit Card"/>
    <s v="No Discount"/>
  </r>
  <r>
    <n v="666"/>
    <x v="640"/>
    <d v="2024-08-14T00:00:00"/>
    <s v="West"/>
    <s v="Beauty"/>
    <s v="Home Office"/>
    <n v="3"/>
    <n v="50.76"/>
    <n v="0.09"/>
    <n v="138.57"/>
    <n v="75.819999999999993"/>
    <n v="62.75"/>
    <s v="Credit Card"/>
    <s v="Low"/>
  </r>
  <r>
    <n v="667"/>
    <x v="641"/>
    <d v="2024-12-09T00:00:00"/>
    <s v="North"/>
    <s v="Home &amp; Kitchen"/>
    <s v="Corporate"/>
    <n v="9"/>
    <n v="485.12"/>
    <n v="7.0000000000000007E-2"/>
    <n v="4060.45"/>
    <n v="2359.77"/>
    <n v="1700.68"/>
    <s v="UPI"/>
    <s v="Low"/>
  </r>
  <r>
    <n v="668"/>
    <x v="642"/>
    <d v="2024-11-05T00:00:00"/>
    <s v="South"/>
    <s v="Electronics"/>
    <s v="Home Office"/>
    <n v="4"/>
    <n v="105.64"/>
    <n v="0.03"/>
    <n v="409.88"/>
    <n v="318.89999999999998"/>
    <n v="90.98"/>
    <s v="Cash on Delivery"/>
    <s v="Low"/>
  </r>
  <r>
    <n v="669"/>
    <x v="643"/>
    <d v="2024-11-29T00:00:00"/>
    <s v="North"/>
    <s v="Beauty"/>
    <s v="Home Office"/>
    <n v="1"/>
    <n v="104.89"/>
    <n v="0.26"/>
    <n v="77.62"/>
    <n v="52.47"/>
    <n v="25.15"/>
    <s v="Debit Card"/>
    <s v="High"/>
  </r>
  <r>
    <n v="670"/>
    <x v="644"/>
    <d v="2024-03-06T00:00:00"/>
    <s v="South"/>
    <s v="Beauty"/>
    <s v="Consumer"/>
    <n v="1"/>
    <n v="368.38"/>
    <n v="0.06"/>
    <n v="346.28"/>
    <n v="272.02999999999997"/>
    <n v="74.25"/>
    <s v="UPI"/>
    <s v="Low"/>
  </r>
  <r>
    <n v="671"/>
    <x v="645"/>
    <d v="2024-01-24T00:00:00"/>
    <s v="West"/>
    <s v="Clothing"/>
    <s v="Home Office"/>
    <n v="5"/>
    <n v="352.47"/>
    <n v="0.01"/>
    <n v="1744.73"/>
    <n v="1225.98"/>
    <n v="518.75"/>
    <s v="UPI"/>
    <s v="Low"/>
  </r>
  <r>
    <n v="672"/>
    <x v="646"/>
    <d v="2024-01-24T00:00:00"/>
    <s v="West"/>
    <s v="Home &amp; Kitchen"/>
    <s v="Consumer"/>
    <n v="3"/>
    <n v="204.26"/>
    <n v="0.28000000000000003"/>
    <n v="441.2"/>
    <n v="244.61"/>
    <n v="196.59"/>
    <s v="Net Banking"/>
    <s v="High"/>
  </r>
  <r>
    <n v="673"/>
    <x v="647"/>
    <d v="2024-05-16T00:00:00"/>
    <s v="West"/>
    <s v="Sports"/>
    <s v="Consumer"/>
    <n v="3"/>
    <n v="261.2"/>
    <n v="0.28000000000000003"/>
    <n v="564.19000000000005"/>
    <n v="420.59"/>
    <n v="143.6"/>
    <s v="UPI"/>
    <s v="High"/>
  </r>
  <r>
    <n v="674"/>
    <x v="648"/>
    <d v="2024-09-17T00:00:00"/>
    <s v="West"/>
    <s v="Home &amp; Kitchen"/>
    <s v="Home Office"/>
    <n v="9"/>
    <n v="491.53"/>
    <n v="0.06"/>
    <n v="4158.34"/>
    <n v="2098.4"/>
    <n v="2059.94"/>
    <s v="Debit Card"/>
    <s v="Low"/>
  </r>
  <r>
    <n v="675"/>
    <x v="649"/>
    <d v="2024-01-03T00:00:00"/>
    <s v="East"/>
    <s v="Clothing"/>
    <s v="Corporate"/>
    <n v="1"/>
    <n v="370.31"/>
    <n v="0.21"/>
    <n v="292.54000000000002"/>
    <n v="230.7"/>
    <n v="61.84"/>
    <s v="Net Banking"/>
    <s v="High"/>
  </r>
  <r>
    <n v="676"/>
    <x v="650"/>
    <d v="2024-03-13T00:00:00"/>
    <s v="South"/>
    <s v="Electronics"/>
    <s v="Home Office"/>
    <n v="4"/>
    <n v="230"/>
    <n v="0.09"/>
    <n v="837.2"/>
    <n v="593.4"/>
    <n v="243.8"/>
    <s v="Cash on Delivery"/>
    <s v="Low"/>
  </r>
  <r>
    <n v="677"/>
    <x v="651"/>
    <d v="2024-11-01T00:00:00"/>
    <s v="East"/>
    <s v="Home &amp; Kitchen"/>
    <s v="Home Office"/>
    <n v="7"/>
    <n v="162.63"/>
    <n v="0.03"/>
    <n v="1104.26"/>
    <n v="572.08000000000004"/>
    <n v="532.17999999999995"/>
    <s v="Credit Card"/>
    <s v="Low"/>
  </r>
  <r>
    <n v="678"/>
    <x v="652"/>
    <d v="2024-01-15T00:00:00"/>
    <s v="East"/>
    <s v="Electronics"/>
    <s v="Corporate"/>
    <n v="7"/>
    <n v="420.52"/>
    <n v="0.1"/>
    <n v="2649.28"/>
    <n v="1631.02"/>
    <n v="1018.26"/>
    <s v="Net Banking"/>
    <s v="Low"/>
  </r>
  <r>
    <n v="679"/>
    <x v="653"/>
    <d v="2024-11-17T00:00:00"/>
    <s v="East"/>
    <s v="Electronics"/>
    <s v="Home Office"/>
    <n v="5"/>
    <n v="224.03"/>
    <n v="0.06"/>
    <n v="1052.94"/>
    <n v="577.03"/>
    <n v="475.91"/>
    <s v="Net Banking"/>
    <s v="Low"/>
  </r>
  <r>
    <n v="680"/>
    <x v="654"/>
    <d v="2024-10-25T00:00:00"/>
    <s v="South"/>
    <s v="Home &amp; Kitchen"/>
    <s v="Home Office"/>
    <n v="6"/>
    <n v="396.88"/>
    <n v="0.24"/>
    <n v="1809.77"/>
    <n v="1374.91"/>
    <n v="434.86"/>
    <s v="Debit Card"/>
    <s v="High"/>
  </r>
  <r>
    <n v="681"/>
    <x v="655"/>
    <d v="2024-08-05T00:00:00"/>
    <s v="East"/>
    <s v="Beauty"/>
    <s v="Corporate"/>
    <n v="4"/>
    <n v="338.1"/>
    <n v="0.2"/>
    <n v="1081.92"/>
    <n v="780.85"/>
    <n v="301.07"/>
    <s v="Credit Card"/>
    <s v="Medium"/>
  </r>
  <r>
    <n v="682"/>
    <x v="656"/>
    <d v="2024-04-10T00:00:00"/>
    <s v="South"/>
    <s v="Electronics"/>
    <s v="Home Office"/>
    <n v="1"/>
    <n v="412.05"/>
    <n v="0.27"/>
    <n v="300.8"/>
    <n v="181.53"/>
    <n v="119.27"/>
    <s v="Debit Card"/>
    <s v="High"/>
  </r>
  <r>
    <n v="683"/>
    <x v="657"/>
    <d v="2024-11-25T00:00:00"/>
    <s v="North"/>
    <s v="Clothing"/>
    <s v="Consumer"/>
    <n v="4"/>
    <n v="214.09"/>
    <n v="0.04"/>
    <n v="822.11"/>
    <n v="613.54999999999995"/>
    <n v="208.56"/>
    <s v="UPI"/>
    <s v="Low"/>
  </r>
  <r>
    <n v="684"/>
    <x v="658"/>
    <d v="2024-02-18T00:00:00"/>
    <s v="North"/>
    <s v="Electronics"/>
    <s v="Corporate"/>
    <n v="2"/>
    <n v="86.48"/>
    <n v="0.28999999999999998"/>
    <n v="122.8"/>
    <n v="67.760000000000005"/>
    <n v="55.04"/>
    <s v="Cash on Delivery"/>
    <s v="High"/>
  </r>
  <r>
    <n v="685"/>
    <x v="659"/>
    <d v="2024-11-07T00:00:00"/>
    <s v="West"/>
    <s v="Clothing"/>
    <s v="Corporate"/>
    <n v="10"/>
    <n v="102.69"/>
    <n v="0.2"/>
    <n v="821.52"/>
    <n v="651.32000000000005"/>
    <n v="170.2"/>
    <s v="Credit Card"/>
    <s v="Medium"/>
  </r>
  <r>
    <n v="686"/>
    <x v="660"/>
    <d v="2024-03-07T00:00:00"/>
    <s v="East"/>
    <s v="Sports"/>
    <s v="Home Office"/>
    <n v="10"/>
    <n v="135.21"/>
    <n v="0.09"/>
    <n v="1230.4100000000001"/>
    <n v="714.61"/>
    <n v="515.79999999999995"/>
    <s v="Credit Card"/>
    <s v="Low"/>
  </r>
  <r>
    <n v="687"/>
    <x v="482"/>
    <d v="2024-08-21T00:00:00"/>
    <s v="South"/>
    <s v="Electronics"/>
    <s v="Corporate"/>
    <n v="2"/>
    <n v="406.57"/>
    <n v="0.05"/>
    <n v="772.48"/>
    <n v="575.59"/>
    <n v="196.89"/>
    <s v="UPI"/>
    <s v="Low"/>
  </r>
  <r>
    <n v="688"/>
    <x v="661"/>
    <d v="2024-04-10T00:00:00"/>
    <s v="West"/>
    <s v="Beauty"/>
    <s v="Corporate"/>
    <n v="9"/>
    <n v="76.739999999999995"/>
    <n v="0.23"/>
    <n v="531.80999999999995"/>
    <n v="397.59"/>
    <n v="134.22"/>
    <s v="Net Banking"/>
    <s v="High"/>
  </r>
  <r>
    <n v="689"/>
    <x v="662"/>
    <d v="2024-09-03T00:00:00"/>
    <s v="South"/>
    <s v="Home &amp; Kitchen"/>
    <s v="Consumer"/>
    <n v="9"/>
    <n v="463.73"/>
    <n v="0.03"/>
    <n v="4048.36"/>
    <n v="3099.46"/>
    <n v="948.9"/>
    <s v="Net Banking"/>
    <s v="Low"/>
  </r>
  <r>
    <n v="690"/>
    <x v="663"/>
    <d v="2024-09-20T00:00:00"/>
    <s v="South"/>
    <s v="Home &amp; Kitchen"/>
    <s v="Consumer"/>
    <n v="6"/>
    <n v="478.05"/>
    <n v="0.03"/>
    <n v="2782.25"/>
    <n v="2193.92"/>
    <n v="588.33000000000004"/>
    <s v="Debit Card"/>
    <s v="Low"/>
  </r>
  <r>
    <n v="691"/>
    <x v="664"/>
    <d v="2024-05-05T00:00:00"/>
    <s v="North"/>
    <s v="Electronics"/>
    <s v="Home Office"/>
    <n v="8"/>
    <n v="283.36"/>
    <n v="0.13"/>
    <n v="1972.19"/>
    <n v="1168.3599999999999"/>
    <n v="803.83"/>
    <s v="UPI"/>
    <s v="Medium"/>
  </r>
  <r>
    <n v="692"/>
    <x v="665"/>
    <d v="2024-06-10T00:00:00"/>
    <s v="West"/>
    <s v="Sports"/>
    <s v="Consumer"/>
    <n v="8"/>
    <n v="424.64"/>
    <n v="0.09"/>
    <n v="3091.38"/>
    <n v="1725.72"/>
    <n v="1365.66"/>
    <s v="UPI"/>
    <s v="Low"/>
  </r>
  <r>
    <n v="693"/>
    <x v="666"/>
    <d v="2024-02-07T00:00:00"/>
    <s v="West"/>
    <s v="Beauty"/>
    <s v="Home Office"/>
    <n v="10"/>
    <n v="304.01"/>
    <n v="0.16"/>
    <n v="2553.6799999999998"/>
    <n v="1364.54"/>
    <n v="1189.1400000000001"/>
    <s v="Debit Card"/>
    <s v="Medium"/>
  </r>
  <r>
    <n v="694"/>
    <x v="667"/>
    <d v="2024-06-20T00:00:00"/>
    <s v="East"/>
    <s v="Beauty"/>
    <s v="Home Office"/>
    <n v="6"/>
    <n v="32.64"/>
    <n v="0.26"/>
    <n v="144.91999999999999"/>
    <n v="92.72"/>
    <n v="52.2"/>
    <s v="Net Banking"/>
    <s v="High"/>
  </r>
  <r>
    <n v="695"/>
    <x v="668"/>
    <d v="2024-08-13T00:00:00"/>
    <s v="North"/>
    <s v="Clothing"/>
    <s v="Corporate"/>
    <n v="1"/>
    <n v="388.31"/>
    <n v="0.14000000000000001"/>
    <n v="333.95"/>
    <n v="256.77"/>
    <n v="77.180000000000007"/>
    <s v="Cash on Delivery"/>
    <s v="Medium"/>
  </r>
  <r>
    <n v="696"/>
    <x v="669"/>
    <d v="2024-12-14T00:00:00"/>
    <s v="West"/>
    <s v="Beauty"/>
    <s v="Corporate"/>
    <n v="4"/>
    <n v="44.18"/>
    <n v="0.02"/>
    <n v="173.19"/>
    <n v="113.05"/>
    <n v="60.14"/>
    <s v="Debit Card"/>
    <s v="Low"/>
  </r>
  <r>
    <n v="697"/>
    <x v="670"/>
    <d v="2024-08-08T00:00:00"/>
    <s v="East"/>
    <s v="Sports"/>
    <s v="Home Office"/>
    <n v="5"/>
    <n v="30.13"/>
    <n v="0.26"/>
    <n v="111.48"/>
    <n v="79.89"/>
    <n v="31.59"/>
    <s v="Net Banking"/>
    <s v="High"/>
  </r>
  <r>
    <n v="698"/>
    <x v="671"/>
    <d v="2024-03-02T00:00:00"/>
    <s v="East"/>
    <s v="Home &amp; Kitchen"/>
    <s v="Corporate"/>
    <n v="8"/>
    <n v="183.74"/>
    <n v="0.19"/>
    <n v="1190.6400000000001"/>
    <n v="603.30999999999995"/>
    <n v="587.33000000000004"/>
    <s v="Credit Card"/>
    <s v="Medium"/>
  </r>
  <r>
    <n v="699"/>
    <x v="672"/>
    <d v="2024-07-16T00:00:00"/>
    <s v="West"/>
    <s v="Home &amp; Kitchen"/>
    <s v="Corporate"/>
    <n v="7"/>
    <n v="420.48"/>
    <n v="0.28000000000000003"/>
    <n v="2119.2199999999998"/>
    <n v="1579.59"/>
    <n v="539.63"/>
    <s v="Net Banking"/>
    <s v="High"/>
  </r>
  <r>
    <n v="700"/>
    <x v="673"/>
    <d v="2024-07-21T00:00:00"/>
    <s v="East"/>
    <s v="Home &amp; Kitchen"/>
    <s v="Consumer"/>
    <n v="6"/>
    <n v="297.52999999999997"/>
    <n v="0.09"/>
    <n v="1624.51"/>
    <n v="965.44"/>
    <n v="659.07"/>
    <s v="Debit Card"/>
    <s v="Low"/>
  </r>
  <r>
    <n v="701"/>
    <x v="674"/>
    <d v="2024-01-23T00:00:00"/>
    <s v="North"/>
    <s v="Beauty"/>
    <s v="Consumer"/>
    <n v="6"/>
    <n v="83.46"/>
    <n v="0.04"/>
    <n v="480.73"/>
    <n v="313.3"/>
    <n v="167.43"/>
    <s v="UPI"/>
    <s v="Low"/>
  </r>
  <r>
    <n v="702"/>
    <x v="675"/>
    <d v="2024-07-14T00:00:00"/>
    <s v="South"/>
    <s v="Clothing"/>
    <s v="Consumer"/>
    <n v="5"/>
    <n v="395.41"/>
    <n v="0.18"/>
    <n v="1621.18"/>
    <n v="1213.17"/>
    <n v="408.01"/>
    <s v="Debit Card"/>
    <s v="Medium"/>
  </r>
  <r>
    <n v="703"/>
    <x v="366"/>
    <d v="2024-03-02T00:00:00"/>
    <s v="East"/>
    <s v="Beauty"/>
    <s v="Home Office"/>
    <n v="8"/>
    <n v="372.77"/>
    <n v="0.06"/>
    <n v="2803.23"/>
    <n v="2026.26"/>
    <n v="776.97"/>
    <s v="Credit Card"/>
    <s v="Low"/>
  </r>
  <r>
    <n v="704"/>
    <x v="676"/>
    <d v="2024-05-16T00:00:00"/>
    <s v="West"/>
    <s v="Beauty"/>
    <s v="Corporate"/>
    <n v="6"/>
    <n v="382.97"/>
    <n v="0.27"/>
    <n v="1677.41"/>
    <n v="1239.1099999999999"/>
    <n v="438.3"/>
    <s v="Net Banking"/>
    <s v="High"/>
  </r>
  <r>
    <n v="705"/>
    <x v="677"/>
    <d v="2024-01-12T00:00:00"/>
    <s v="North"/>
    <s v="Clothing"/>
    <s v="Corporate"/>
    <n v="5"/>
    <n v="218.52"/>
    <n v="0.05"/>
    <n v="1037.97"/>
    <n v="763.09"/>
    <n v="274.88"/>
    <s v="UPI"/>
    <s v="Low"/>
  </r>
  <r>
    <n v="706"/>
    <x v="678"/>
    <d v="2024-10-23T00:00:00"/>
    <s v="West"/>
    <s v="Sports"/>
    <s v="Corporate"/>
    <n v="10"/>
    <n v="279.55"/>
    <n v="0.11"/>
    <n v="2487.9899999999998"/>
    <n v="1342.73"/>
    <n v="1145.26"/>
    <s v="Credit Card"/>
    <s v="Medium"/>
  </r>
  <r>
    <n v="707"/>
    <x v="679"/>
    <d v="2024-07-13T00:00:00"/>
    <s v="West"/>
    <s v="Sports"/>
    <s v="Home Office"/>
    <n v="2"/>
    <n v="252.65"/>
    <n v="0.1"/>
    <n v="454.77"/>
    <n v="342.48"/>
    <n v="112.29"/>
    <s v="Net Banking"/>
    <s v="Low"/>
  </r>
  <r>
    <n v="708"/>
    <x v="680"/>
    <d v="2024-03-02T00:00:00"/>
    <s v="North"/>
    <s v="Electronics"/>
    <s v="Corporate"/>
    <n v="8"/>
    <n v="438.7"/>
    <n v="0.05"/>
    <n v="3334.12"/>
    <n v="2355.81"/>
    <n v="978.31"/>
    <s v="Credit Card"/>
    <s v="Low"/>
  </r>
  <r>
    <n v="709"/>
    <x v="681"/>
    <d v="2024-11-22T00:00:00"/>
    <s v="North"/>
    <s v="Clothing"/>
    <s v="Corporate"/>
    <n v="9"/>
    <n v="71.34"/>
    <n v="0.04"/>
    <n v="616.38"/>
    <n v="416.8"/>
    <n v="199.58"/>
    <s v="Cash on Delivery"/>
    <s v="Low"/>
  </r>
  <r>
    <n v="710"/>
    <x v="682"/>
    <d v="2024-09-11T00:00:00"/>
    <s v="West"/>
    <s v="Sports"/>
    <s v="Consumer"/>
    <n v="4"/>
    <n v="314.77"/>
    <n v="0.3"/>
    <n v="881.36"/>
    <n v="583.66999999999996"/>
    <n v="297.69"/>
    <s v="Credit Card"/>
    <s v="High"/>
  </r>
  <r>
    <n v="711"/>
    <x v="683"/>
    <d v="2024-12-11T00:00:00"/>
    <s v="East"/>
    <s v="Home &amp; Kitchen"/>
    <s v="Home Office"/>
    <n v="6"/>
    <n v="86.62"/>
    <n v="0.11"/>
    <n v="462.55"/>
    <n v="256.35000000000002"/>
    <n v="206.2"/>
    <s v="Net Banking"/>
    <s v="Medium"/>
  </r>
  <r>
    <n v="712"/>
    <x v="684"/>
    <d v="2024-01-17T00:00:00"/>
    <s v="East"/>
    <s v="Home &amp; Kitchen"/>
    <s v="Consumer"/>
    <n v="3"/>
    <n v="128.22999999999999"/>
    <n v="0.28999999999999998"/>
    <n v="273.13"/>
    <n v="166.18"/>
    <n v="106.95"/>
    <s v="Debit Card"/>
    <s v="High"/>
  </r>
  <r>
    <n v="713"/>
    <x v="685"/>
    <d v="2024-04-03T00:00:00"/>
    <s v="North"/>
    <s v="Clothing"/>
    <s v="Home Office"/>
    <n v="9"/>
    <n v="233.91"/>
    <n v="0.1"/>
    <n v="1894.67"/>
    <n v="1184.58"/>
    <n v="710.09"/>
    <s v="Cash on Delivery"/>
    <s v="Low"/>
  </r>
  <r>
    <n v="714"/>
    <x v="686"/>
    <d v="2024-09-25T00:00:00"/>
    <s v="West"/>
    <s v="Sports"/>
    <s v="Home Office"/>
    <n v="6"/>
    <n v="493.68"/>
    <n v="0.22"/>
    <n v="2310.42"/>
    <n v="1367.06"/>
    <n v="943.36"/>
    <s v="Net Banking"/>
    <s v="High"/>
  </r>
  <r>
    <n v="715"/>
    <x v="687"/>
    <d v="2024-01-08T00:00:00"/>
    <s v="West"/>
    <s v="Clothing"/>
    <s v="Consumer"/>
    <n v="2"/>
    <n v="492.86"/>
    <n v="0.1"/>
    <n v="887.15"/>
    <n v="657.26"/>
    <n v="229.89"/>
    <s v="UPI"/>
    <s v="Low"/>
  </r>
  <r>
    <n v="716"/>
    <x v="593"/>
    <d v="2024-04-30T00:00:00"/>
    <s v="West"/>
    <s v="Clothing"/>
    <s v="Consumer"/>
    <n v="2"/>
    <n v="434.86"/>
    <n v="0.22"/>
    <n v="678.38"/>
    <n v="502.13"/>
    <n v="176.25"/>
    <s v="Net Banking"/>
    <s v="High"/>
  </r>
  <r>
    <n v="717"/>
    <x v="688"/>
    <d v="2024-01-26T00:00:00"/>
    <s v="North"/>
    <s v="Home &amp; Kitchen"/>
    <s v="Consumer"/>
    <n v="9"/>
    <n v="41.31"/>
    <n v="0.22"/>
    <n v="290"/>
    <n v="226.25"/>
    <n v="63.75"/>
    <s v="Credit Card"/>
    <s v="High"/>
  </r>
  <r>
    <n v="718"/>
    <x v="689"/>
    <d v="2024-06-17T00:00:00"/>
    <s v="West"/>
    <s v="Clothing"/>
    <s v="Corporate"/>
    <n v="9"/>
    <n v="287.10000000000002"/>
    <n v="0.17"/>
    <n v="2144.64"/>
    <n v="1445.44"/>
    <n v="699.2"/>
    <s v="Net Banking"/>
    <s v="Medium"/>
  </r>
  <r>
    <n v="719"/>
    <x v="690"/>
    <d v="2024-02-13T00:00:00"/>
    <s v="East"/>
    <s v="Clothing"/>
    <s v="Corporate"/>
    <n v="8"/>
    <n v="13.74"/>
    <n v="0.25"/>
    <n v="82.44"/>
    <n v="65.11"/>
    <n v="17.329999999999998"/>
    <s v="Cash on Delivery"/>
    <s v="High"/>
  </r>
  <r>
    <n v="720"/>
    <x v="691"/>
    <d v="2024-04-07T00:00:00"/>
    <s v="West"/>
    <s v="Electronics"/>
    <s v="Corporate"/>
    <n v="3"/>
    <n v="285.82"/>
    <n v="7.0000000000000007E-2"/>
    <n v="797.44"/>
    <n v="633.03"/>
    <n v="164.41"/>
    <s v="UPI"/>
    <s v="Low"/>
  </r>
  <r>
    <n v="721"/>
    <x v="692"/>
    <d v="2024-04-04T00:00:00"/>
    <s v="West"/>
    <s v="Clothing"/>
    <s v="Corporate"/>
    <n v="1"/>
    <n v="293.42"/>
    <n v="0.06"/>
    <n v="275.81"/>
    <n v="219.22"/>
    <n v="56.59"/>
    <s v="Net Banking"/>
    <s v="Low"/>
  </r>
  <r>
    <n v="722"/>
    <x v="693"/>
    <d v="2024-05-15T00:00:00"/>
    <s v="West"/>
    <s v="Sports"/>
    <s v="Corporate"/>
    <n v="4"/>
    <n v="329.19"/>
    <n v="0.03"/>
    <n v="1277.26"/>
    <n v="797.19"/>
    <n v="480.07"/>
    <s v="Credit Card"/>
    <s v="Low"/>
  </r>
  <r>
    <n v="723"/>
    <x v="694"/>
    <d v="2024-09-10T00:00:00"/>
    <s v="East"/>
    <s v="Clothing"/>
    <s v="Home Office"/>
    <n v="8"/>
    <n v="222.89"/>
    <n v="0.06"/>
    <n v="1676.13"/>
    <n v="852.83"/>
    <n v="823.3"/>
    <s v="Cash on Delivery"/>
    <s v="Low"/>
  </r>
  <r>
    <n v="724"/>
    <x v="608"/>
    <d v="2024-07-05T00:00:00"/>
    <s v="South"/>
    <s v="Beauty"/>
    <s v="Corporate"/>
    <n v="3"/>
    <n v="317.02999999999997"/>
    <n v="0.2"/>
    <n v="760.87"/>
    <n v="516.04"/>
    <n v="244.83"/>
    <s v="Cash on Delivery"/>
    <s v="Medium"/>
  </r>
  <r>
    <n v="725"/>
    <x v="695"/>
    <d v="2024-09-13T00:00:00"/>
    <s v="West"/>
    <s v="Electronics"/>
    <s v="Home Office"/>
    <n v="2"/>
    <n v="275.41000000000003"/>
    <n v="0.26"/>
    <n v="407.61"/>
    <n v="284.08"/>
    <n v="123.53"/>
    <s v="Cash on Delivery"/>
    <s v="High"/>
  </r>
  <r>
    <n v="726"/>
    <x v="696"/>
    <d v="2024-03-24T00:00:00"/>
    <s v="South"/>
    <s v="Clothing"/>
    <s v="Home Office"/>
    <n v="8"/>
    <n v="100.99"/>
    <n v="0.01"/>
    <n v="799.84"/>
    <n v="438.12"/>
    <n v="361.72"/>
    <s v="Credit Card"/>
    <s v="Low"/>
  </r>
  <r>
    <n v="727"/>
    <x v="697"/>
    <d v="2024-10-12T00:00:00"/>
    <s v="East"/>
    <s v="Sports"/>
    <s v="Consumer"/>
    <n v="6"/>
    <n v="452.86"/>
    <n v="0.08"/>
    <n v="2499.79"/>
    <n v="1448.48"/>
    <n v="1051.31"/>
    <s v="Credit Card"/>
    <s v="Low"/>
  </r>
  <r>
    <n v="728"/>
    <x v="698"/>
    <d v="2024-11-02T00:00:00"/>
    <s v="East"/>
    <s v="Electronics"/>
    <s v="Home Office"/>
    <n v="9"/>
    <n v="101.38"/>
    <n v="0.1"/>
    <n v="821.18"/>
    <n v="538.09"/>
    <n v="283.08999999999997"/>
    <s v="Net Banking"/>
    <s v="Low"/>
  </r>
  <r>
    <n v="729"/>
    <x v="699"/>
    <d v="2024-11-23T00:00:00"/>
    <s v="North"/>
    <s v="Sports"/>
    <s v="Consumer"/>
    <n v="7"/>
    <n v="365.22"/>
    <n v="0.14000000000000001"/>
    <n v="2198.62"/>
    <n v="1290.0999999999999"/>
    <n v="908.52"/>
    <s v="Cash on Delivery"/>
    <s v="Medium"/>
  </r>
  <r>
    <n v="730"/>
    <x v="700"/>
    <d v="2024-11-02T00:00:00"/>
    <s v="West"/>
    <s v="Sports"/>
    <s v="Consumer"/>
    <n v="9"/>
    <n v="100.11"/>
    <n v="0.27"/>
    <n v="657.72"/>
    <n v="366.46"/>
    <n v="291.26"/>
    <s v="Net Banking"/>
    <s v="High"/>
  </r>
  <r>
    <n v="731"/>
    <x v="162"/>
    <d v="2024-08-31T00:00:00"/>
    <s v="South"/>
    <s v="Sports"/>
    <s v="Corporate"/>
    <n v="8"/>
    <n v="127.56"/>
    <n v="0.28999999999999998"/>
    <n v="724.54"/>
    <n v="498.09"/>
    <n v="226.45"/>
    <s v="Debit Card"/>
    <s v="High"/>
  </r>
  <r>
    <n v="732"/>
    <x v="701"/>
    <d v="2024-12-12T00:00:00"/>
    <s v="East"/>
    <s v="Beauty"/>
    <s v="Home Office"/>
    <n v="6"/>
    <n v="288.77"/>
    <n v="0.17"/>
    <n v="1438.07"/>
    <n v="867.27"/>
    <n v="570.79999999999995"/>
    <s v="Debit Card"/>
    <s v="Medium"/>
  </r>
  <r>
    <n v="733"/>
    <x v="702"/>
    <d v="2024-09-11T00:00:00"/>
    <s v="South"/>
    <s v="Beauty"/>
    <s v="Consumer"/>
    <n v="3"/>
    <n v="380.88"/>
    <n v="0.22"/>
    <n v="891.26"/>
    <n v="497.15"/>
    <n v="394.11"/>
    <s v="Debit Card"/>
    <s v="High"/>
  </r>
  <r>
    <n v="734"/>
    <x v="703"/>
    <d v="2024-01-24T00:00:00"/>
    <s v="South"/>
    <s v="Home &amp; Kitchen"/>
    <s v="Consumer"/>
    <n v="10"/>
    <n v="15.06"/>
    <n v="0.17"/>
    <n v="125"/>
    <n v="89.18"/>
    <n v="35.82"/>
    <s v="Debit Card"/>
    <s v="Medium"/>
  </r>
  <r>
    <n v="735"/>
    <x v="6"/>
    <d v="2024-05-20T00:00:00"/>
    <s v="North"/>
    <s v="Sports"/>
    <s v="Corporate"/>
    <n v="6"/>
    <n v="34.74"/>
    <n v="0.06"/>
    <n v="195.93"/>
    <n v="134.72999999999999"/>
    <n v="61.2"/>
    <s v="Credit Card"/>
    <s v="Low"/>
  </r>
  <r>
    <n v="736"/>
    <x v="704"/>
    <d v="2024-02-28T00:00:00"/>
    <s v="East"/>
    <s v="Clothing"/>
    <s v="Home Office"/>
    <n v="10"/>
    <n v="314.42"/>
    <n v="0.28000000000000003"/>
    <n v="2263.8200000000002"/>
    <n v="1238.6400000000001"/>
    <n v="1025.18"/>
    <s v="Cash on Delivery"/>
    <s v="High"/>
  </r>
  <r>
    <n v="737"/>
    <x v="705"/>
    <d v="2024-09-03T00:00:00"/>
    <s v="North"/>
    <s v="Clothing"/>
    <s v="Home Office"/>
    <n v="8"/>
    <n v="431.24"/>
    <n v="0.11"/>
    <n v="3070.43"/>
    <n v="2038.01"/>
    <n v="1032.42"/>
    <s v="Credit Card"/>
    <s v="Medium"/>
  </r>
  <r>
    <n v="738"/>
    <x v="706"/>
    <d v="2024-01-19T00:00:00"/>
    <s v="East"/>
    <s v="Electronics"/>
    <s v="Home Office"/>
    <n v="6"/>
    <n v="203.72"/>
    <n v="0.28999999999999998"/>
    <n v="867.85"/>
    <n v="650.30999999999995"/>
    <n v="217.54"/>
    <s v="Net Banking"/>
    <s v="High"/>
  </r>
  <r>
    <n v="739"/>
    <x v="707"/>
    <d v="2024-09-21T00:00:00"/>
    <s v="East"/>
    <s v="Sports"/>
    <s v="Corporate"/>
    <n v="1"/>
    <n v="264.08"/>
    <n v="0.01"/>
    <n v="261.44"/>
    <n v="175.66"/>
    <n v="85.78"/>
    <s v="Credit Card"/>
    <s v="Low"/>
  </r>
  <r>
    <n v="740"/>
    <x v="708"/>
    <d v="2024-11-16T00:00:00"/>
    <s v="East"/>
    <s v="Electronics"/>
    <s v="Consumer"/>
    <n v="7"/>
    <n v="301.36"/>
    <n v="0.22"/>
    <n v="1645.43"/>
    <n v="1247.3499999999999"/>
    <n v="398.08"/>
    <s v="Credit Card"/>
    <s v="High"/>
  </r>
  <r>
    <n v="741"/>
    <x v="709"/>
    <d v="2024-05-15T00:00:00"/>
    <s v="North"/>
    <s v="Sports"/>
    <s v="Consumer"/>
    <n v="7"/>
    <n v="155.22999999999999"/>
    <n v="0.01"/>
    <n v="1075.74"/>
    <n v="657.09"/>
    <n v="418.65"/>
    <s v="UPI"/>
    <s v="Low"/>
  </r>
  <r>
    <n v="742"/>
    <x v="710"/>
    <d v="2024-12-30T00:00:00"/>
    <s v="South"/>
    <s v="Beauty"/>
    <s v="Corporate"/>
    <n v="7"/>
    <n v="262.87"/>
    <n v="0.24"/>
    <n v="1398.47"/>
    <n v="1000.25"/>
    <n v="398.22"/>
    <s v="Cash on Delivery"/>
    <s v="High"/>
  </r>
  <r>
    <n v="743"/>
    <x v="711"/>
    <d v="2024-03-12T00:00:00"/>
    <s v="West"/>
    <s v="Beauty"/>
    <s v="Consumer"/>
    <n v="9"/>
    <n v="146.74"/>
    <n v="0.04"/>
    <n v="1267.83"/>
    <n v="818.42"/>
    <n v="449.41"/>
    <s v="Cash on Delivery"/>
    <s v="Low"/>
  </r>
  <r>
    <n v="744"/>
    <x v="712"/>
    <d v="2024-02-10T00:00:00"/>
    <s v="West"/>
    <s v="Clothing"/>
    <s v="Corporate"/>
    <n v="9"/>
    <n v="439.42"/>
    <n v="0.28999999999999998"/>
    <n v="2807.89"/>
    <n v="1432.64"/>
    <n v="1375.25"/>
    <s v="UPI"/>
    <s v="High"/>
  </r>
  <r>
    <n v="745"/>
    <x v="713"/>
    <d v="2024-06-21T00:00:00"/>
    <s v="South"/>
    <s v="Home &amp; Kitchen"/>
    <s v="Consumer"/>
    <n v="3"/>
    <n v="140.25"/>
    <n v="0.06"/>
    <n v="395.5"/>
    <n v="231.5"/>
    <n v="164"/>
    <s v="Credit Card"/>
    <s v="Low"/>
  </r>
  <r>
    <n v="746"/>
    <x v="714"/>
    <d v="2024-06-09T00:00:00"/>
    <s v="West"/>
    <s v="Clothing"/>
    <s v="Home Office"/>
    <n v="7"/>
    <n v="496.34"/>
    <n v="0.25"/>
    <n v="2605.7800000000002"/>
    <n v="1398.64"/>
    <n v="1207.1400000000001"/>
    <s v="Debit Card"/>
    <s v="High"/>
  </r>
  <r>
    <n v="747"/>
    <x v="715"/>
    <d v="2024-09-10T00:00:00"/>
    <s v="West"/>
    <s v="Electronics"/>
    <s v="Consumer"/>
    <n v="8"/>
    <n v="403.04"/>
    <n v="0.17"/>
    <n v="2676.19"/>
    <n v="1798.59"/>
    <n v="877.6"/>
    <s v="Debit Card"/>
    <s v="Medium"/>
  </r>
  <r>
    <n v="748"/>
    <x v="716"/>
    <d v="2024-05-22T00:00:00"/>
    <s v="North"/>
    <s v="Home &amp; Kitchen"/>
    <s v="Home Office"/>
    <n v="6"/>
    <n v="348.04"/>
    <n v="0.13"/>
    <n v="1816.77"/>
    <n v="984.45"/>
    <n v="832.32"/>
    <s v="UPI"/>
    <s v="Medium"/>
  </r>
  <r>
    <n v="749"/>
    <x v="169"/>
    <d v="2024-10-02T00:00:00"/>
    <s v="South"/>
    <s v="Clothing"/>
    <s v="Home Office"/>
    <n v="1"/>
    <n v="134.44"/>
    <n v="0.2"/>
    <n v="107.55"/>
    <n v="61.36"/>
    <n v="46.19"/>
    <s v="Net Banking"/>
    <s v="Medium"/>
  </r>
  <r>
    <n v="750"/>
    <x v="717"/>
    <d v="2024-05-14T00:00:00"/>
    <s v="South"/>
    <s v="Beauty"/>
    <s v="Consumer"/>
    <n v="5"/>
    <n v="229.75"/>
    <n v="0.04"/>
    <n v="1102.8"/>
    <n v="699.72"/>
    <n v="403.08"/>
    <s v="UPI"/>
    <s v="Low"/>
  </r>
  <r>
    <n v="751"/>
    <x v="718"/>
    <d v="2024-10-31T00:00:00"/>
    <s v="East"/>
    <s v="Clothing"/>
    <s v="Home Office"/>
    <n v="2"/>
    <n v="322.70999999999998"/>
    <n v="0.12"/>
    <n v="567.97"/>
    <n v="374.51"/>
    <n v="193.46"/>
    <s v="Net Banking"/>
    <s v="Medium"/>
  </r>
  <r>
    <n v="752"/>
    <x v="719"/>
    <d v="2024-01-17T00:00:00"/>
    <s v="North"/>
    <s v="Clothing"/>
    <s v="Corporate"/>
    <n v="5"/>
    <n v="347.61"/>
    <n v="0.28000000000000003"/>
    <n v="1251.4000000000001"/>
    <n v="673.3"/>
    <n v="578.1"/>
    <s v="UPI"/>
    <s v="High"/>
  </r>
  <r>
    <n v="753"/>
    <x v="720"/>
    <d v="2024-07-28T00:00:00"/>
    <s v="North"/>
    <s v="Electronics"/>
    <s v="Consumer"/>
    <n v="9"/>
    <n v="370.63"/>
    <n v="0.19"/>
    <n v="2701.89"/>
    <n v="1858.13"/>
    <n v="843.76"/>
    <s v="Net Banking"/>
    <s v="Medium"/>
  </r>
  <r>
    <n v="754"/>
    <x v="721"/>
    <d v="2024-05-28T00:00:00"/>
    <s v="East"/>
    <s v="Beauty"/>
    <s v="Home Office"/>
    <n v="5"/>
    <n v="83.53"/>
    <n v="0.12"/>
    <n v="367.53"/>
    <n v="223.05"/>
    <n v="144.47999999999999"/>
    <s v="Credit Card"/>
    <s v="Medium"/>
  </r>
  <r>
    <n v="755"/>
    <x v="722"/>
    <d v="2024-05-31T00:00:00"/>
    <s v="North"/>
    <s v="Clothing"/>
    <s v="Home Office"/>
    <n v="4"/>
    <n v="272.98"/>
    <n v="0.12"/>
    <n v="960.89"/>
    <n v="514.61"/>
    <n v="446.28"/>
    <s v="Cash on Delivery"/>
    <s v="Medium"/>
  </r>
  <r>
    <n v="756"/>
    <x v="723"/>
    <d v="2024-05-31T00:00:00"/>
    <s v="North"/>
    <s v="Clothing"/>
    <s v="Consumer"/>
    <n v="6"/>
    <n v="219.55"/>
    <n v="0.15"/>
    <n v="1119.71"/>
    <n v="863.88"/>
    <n v="255.83"/>
    <s v="Debit Card"/>
    <s v="Medium"/>
  </r>
  <r>
    <n v="757"/>
    <x v="724"/>
    <d v="2024-02-14T00:00:00"/>
    <s v="South"/>
    <s v="Sports"/>
    <s v="Home Office"/>
    <n v="7"/>
    <n v="333.93"/>
    <n v="0.27"/>
    <n v="1706.38"/>
    <n v="1361.55"/>
    <n v="344.83"/>
    <s v="Credit Card"/>
    <s v="High"/>
  </r>
  <r>
    <n v="758"/>
    <x v="725"/>
    <d v="2024-07-31T00:00:00"/>
    <s v="East"/>
    <s v="Sports"/>
    <s v="Home Office"/>
    <n v="10"/>
    <n v="340.58"/>
    <n v="0.05"/>
    <n v="3235.51"/>
    <n v="2430.5"/>
    <n v="805.01"/>
    <s v="Credit Card"/>
    <s v="Low"/>
  </r>
  <r>
    <n v="759"/>
    <x v="726"/>
    <d v="2024-03-27T00:00:00"/>
    <s v="South"/>
    <s v="Beauty"/>
    <s v="Corporate"/>
    <n v="10"/>
    <n v="221.93"/>
    <n v="0.08"/>
    <n v="2041.76"/>
    <n v="1037.0899999999999"/>
    <n v="1004.67"/>
    <s v="Credit Card"/>
    <s v="Low"/>
  </r>
  <r>
    <n v="760"/>
    <x v="727"/>
    <d v="2024-05-16T00:00:00"/>
    <s v="South"/>
    <s v="Home &amp; Kitchen"/>
    <s v="Corporate"/>
    <n v="8"/>
    <n v="107.69"/>
    <n v="0.21"/>
    <n v="680.6"/>
    <n v="439.51"/>
    <n v="241.09"/>
    <s v="Debit Card"/>
    <s v="High"/>
  </r>
  <r>
    <n v="761"/>
    <x v="728"/>
    <d v="2024-02-06T00:00:00"/>
    <s v="East"/>
    <s v="Electronics"/>
    <s v="Consumer"/>
    <n v="10"/>
    <n v="71.319999999999993"/>
    <n v="0.24"/>
    <n v="542.03"/>
    <n v="301.60000000000002"/>
    <n v="240.43"/>
    <s v="UPI"/>
    <s v="High"/>
  </r>
  <r>
    <n v="762"/>
    <x v="729"/>
    <d v="2024-03-07T00:00:00"/>
    <s v="East"/>
    <s v="Electronics"/>
    <s v="Consumer"/>
    <n v="4"/>
    <n v="114.23"/>
    <n v="0.2"/>
    <n v="365.54"/>
    <n v="218.96"/>
    <n v="146.58000000000001"/>
    <s v="UPI"/>
    <s v="Medium"/>
  </r>
  <r>
    <n v="763"/>
    <x v="730"/>
    <d v="2024-03-07T00:00:00"/>
    <s v="West"/>
    <s v="Clothing"/>
    <s v="Home Office"/>
    <n v="3"/>
    <n v="364.78"/>
    <n v="0.02"/>
    <n v="1072.45"/>
    <n v="836.85"/>
    <n v="235.6"/>
    <s v="Credit Card"/>
    <s v="Low"/>
  </r>
  <r>
    <n v="764"/>
    <x v="401"/>
    <d v="2024-06-18T00:00:00"/>
    <s v="West"/>
    <s v="Home &amp; Kitchen"/>
    <s v="Corporate"/>
    <n v="8"/>
    <n v="312.04000000000002"/>
    <n v="0.15"/>
    <n v="2121.87"/>
    <n v="1445.36"/>
    <n v="676.51"/>
    <s v="UPI"/>
    <s v="Medium"/>
  </r>
  <r>
    <n v="765"/>
    <x v="731"/>
    <d v="2024-12-03T00:00:00"/>
    <s v="North"/>
    <s v="Beauty"/>
    <s v="Corporate"/>
    <n v="8"/>
    <n v="177.58"/>
    <n v="0.08"/>
    <n v="1306.99"/>
    <n v="721.64"/>
    <n v="585.35"/>
    <s v="Net Banking"/>
    <s v="Low"/>
  </r>
  <r>
    <n v="766"/>
    <x v="732"/>
    <d v="2024-11-06T00:00:00"/>
    <s v="West"/>
    <s v="Electronics"/>
    <s v="Home Office"/>
    <n v="1"/>
    <n v="423.44"/>
    <n v="0.04"/>
    <n v="406.5"/>
    <n v="308.86"/>
    <n v="97.64"/>
    <s v="Debit Card"/>
    <s v="Low"/>
  </r>
  <r>
    <n v="767"/>
    <x v="733"/>
    <d v="2024-03-30T00:00:00"/>
    <s v="West"/>
    <s v="Home &amp; Kitchen"/>
    <s v="Home Office"/>
    <n v="3"/>
    <n v="216.38"/>
    <n v="0.15"/>
    <n v="551.77"/>
    <n v="422.85"/>
    <n v="128.91999999999999"/>
    <s v="Cash on Delivery"/>
    <s v="Medium"/>
  </r>
  <r>
    <n v="768"/>
    <x v="734"/>
    <d v="2024-12-19T00:00:00"/>
    <s v="West"/>
    <s v="Clothing"/>
    <s v="Home Office"/>
    <n v="4"/>
    <n v="391.3"/>
    <n v="0.15"/>
    <n v="1330.42"/>
    <n v="781.54"/>
    <n v="548.88"/>
    <s v="Net Banking"/>
    <s v="Medium"/>
  </r>
  <r>
    <n v="769"/>
    <x v="735"/>
    <d v="2024-02-11T00:00:00"/>
    <s v="West"/>
    <s v="Electronics"/>
    <s v="Home Office"/>
    <n v="3"/>
    <n v="258.70999999999998"/>
    <n v="0.18"/>
    <n v="636.42999999999995"/>
    <n v="478.82"/>
    <n v="157.61000000000001"/>
    <s v="Net Banking"/>
    <s v="Medium"/>
  </r>
  <r>
    <n v="770"/>
    <x v="736"/>
    <d v="2024-06-09T00:00:00"/>
    <s v="East"/>
    <s v="Beauty"/>
    <s v="Consumer"/>
    <n v="3"/>
    <n v="212.71"/>
    <n v="0.16"/>
    <n v="536.03"/>
    <n v="343.16"/>
    <n v="192.87"/>
    <s v="Cash on Delivery"/>
    <s v="Medium"/>
  </r>
  <r>
    <n v="771"/>
    <x v="737"/>
    <d v="2024-09-14T00:00:00"/>
    <s v="North"/>
    <s v="Home &amp; Kitchen"/>
    <s v="Consumer"/>
    <n v="5"/>
    <n v="220.11"/>
    <n v="0.2"/>
    <n v="880.44"/>
    <n v="470.22"/>
    <n v="410.22"/>
    <s v="UPI"/>
    <s v="Medium"/>
  </r>
  <r>
    <n v="772"/>
    <x v="738"/>
    <d v="2024-12-29T00:00:00"/>
    <s v="East"/>
    <s v="Clothing"/>
    <s v="Home Office"/>
    <n v="1"/>
    <n v="108.27"/>
    <n v="0.28000000000000003"/>
    <n v="77.95"/>
    <n v="60.16"/>
    <n v="17.79"/>
    <s v="Net Banking"/>
    <s v="High"/>
  </r>
  <r>
    <n v="773"/>
    <x v="739"/>
    <d v="2024-06-09T00:00:00"/>
    <s v="South"/>
    <s v="Beauty"/>
    <s v="Home Office"/>
    <n v="2"/>
    <n v="456.15"/>
    <n v="0.12"/>
    <n v="802.82"/>
    <n v="419.97"/>
    <n v="382.85"/>
    <s v="Debit Card"/>
    <s v="Medium"/>
  </r>
  <r>
    <n v="774"/>
    <x v="740"/>
    <d v="2024-10-03T00:00:00"/>
    <s v="East"/>
    <s v="Home &amp; Kitchen"/>
    <s v="Home Office"/>
    <n v="4"/>
    <n v="214.83"/>
    <n v="0.23"/>
    <n v="661.68"/>
    <n v="396.38"/>
    <n v="265.3"/>
    <s v="Cash on Delivery"/>
    <s v="High"/>
  </r>
  <r>
    <n v="775"/>
    <x v="741"/>
    <d v="2024-06-26T00:00:00"/>
    <s v="North"/>
    <s v="Beauty"/>
    <s v="Corporate"/>
    <n v="3"/>
    <n v="182.94"/>
    <n v="0.23"/>
    <n v="422.59"/>
    <n v="213.37"/>
    <n v="209.22"/>
    <s v="Debit Card"/>
    <s v="High"/>
  </r>
  <r>
    <n v="776"/>
    <x v="742"/>
    <d v="2024-08-19T00:00:00"/>
    <s v="South"/>
    <s v="Clothing"/>
    <s v="Home Office"/>
    <n v="10"/>
    <n v="84.51"/>
    <n v="0.17"/>
    <n v="701.43"/>
    <n v="528.24"/>
    <n v="173.19"/>
    <s v="Debit Card"/>
    <s v="Medium"/>
  </r>
  <r>
    <n v="777"/>
    <x v="743"/>
    <d v="2024-09-03T00:00:00"/>
    <s v="South"/>
    <s v="Electronics"/>
    <s v="Consumer"/>
    <n v="8"/>
    <n v="319.23"/>
    <n v="0.09"/>
    <n v="2323.9899999999998"/>
    <n v="1334.87"/>
    <n v="989.12"/>
    <s v="Net Banking"/>
    <s v="Low"/>
  </r>
  <r>
    <n v="778"/>
    <x v="744"/>
    <d v="2024-08-02T00:00:00"/>
    <s v="South"/>
    <s v="Sports"/>
    <s v="Consumer"/>
    <n v="9"/>
    <n v="296.60000000000002"/>
    <n v="0.23"/>
    <n v="2055.44"/>
    <n v="1618.42"/>
    <n v="437.02"/>
    <s v="Net Banking"/>
    <s v="High"/>
  </r>
  <r>
    <n v="779"/>
    <x v="745"/>
    <d v="2024-05-28T00:00:00"/>
    <s v="East"/>
    <s v="Sports"/>
    <s v="Corporate"/>
    <n v="6"/>
    <n v="261.74"/>
    <n v="0.24"/>
    <n v="1193.53"/>
    <n v="752.09"/>
    <n v="441.44"/>
    <s v="Net Banking"/>
    <s v="High"/>
  </r>
  <r>
    <n v="780"/>
    <x v="746"/>
    <d v="2024-10-07T00:00:00"/>
    <s v="North"/>
    <s v="Beauty"/>
    <s v="Home Office"/>
    <n v="5"/>
    <n v="85.93"/>
    <n v="0.05"/>
    <n v="408.17"/>
    <n v="260.49"/>
    <n v="147.68"/>
    <s v="Credit Card"/>
    <s v="Low"/>
  </r>
  <r>
    <n v="781"/>
    <x v="747"/>
    <d v="2024-07-22T00:00:00"/>
    <s v="East"/>
    <s v="Home &amp; Kitchen"/>
    <s v="Home Office"/>
    <n v="5"/>
    <n v="186.24"/>
    <n v="0.28999999999999998"/>
    <n v="661.15"/>
    <n v="444.47"/>
    <n v="216.68"/>
    <s v="Credit Card"/>
    <s v="High"/>
  </r>
  <r>
    <n v="782"/>
    <x v="748"/>
    <d v="2024-09-27T00:00:00"/>
    <s v="North"/>
    <s v="Home &amp; Kitchen"/>
    <s v="Consumer"/>
    <n v="2"/>
    <n v="196.8"/>
    <n v="0.14000000000000001"/>
    <n v="338.5"/>
    <n v="171.61"/>
    <n v="166.89"/>
    <s v="Net Banking"/>
    <s v="Medium"/>
  </r>
  <r>
    <n v="783"/>
    <x v="749"/>
    <d v="2024-06-13T00:00:00"/>
    <s v="West"/>
    <s v="Home &amp; Kitchen"/>
    <s v="Consumer"/>
    <n v="5"/>
    <n v="155.69999999999999"/>
    <n v="0.05"/>
    <n v="739.57"/>
    <n v="590.12"/>
    <n v="149.44999999999999"/>
    <s v="Credit Card"/>
    <s v="Low"/>
  </r>
  <r>
    <n v="784"/>
    <x v="750"/>
    <d v="2024-08-17T00:00:00"/>
    <s v="West"/>
    <s v="Home &amp; Kitchen"/>
    <s v="Corporate"/>
    <n v="2"/>
    <n v="430.36"/>
    <n v="0.09"/>
    <n v="783.26"/>
    <n v="493.38"/>
    <n v="289.88"/>
    <s v="Cash on Delivery"/>
    <s v="Low"/>
  </r>
  <r>
    <n v="785"/>
    <x v="751"/>
    <d v="2024-07-25T00:00:00"/>
    <s v="North"/>
    <s v="Electronics"/>
    <s v="Home Office"/>
    <n v="1"/>
    <n v="218.23"/>
    <n v="0.27"/>
    <n v="159.31"/>
    <n v="84.16"/>
    <n v="75.150000000000006"/>
    <s v="Credit Card"/>
    <s v="High"/>
  </r>
  <r>
    <n v="786"/>
    <x v="752"/>
    <d v="2024-08-17T00:00:00"/>
    <s v="East"/>
    <s v="Sports"/>
    <s v="Consumer"/>
    <n v="8"/>
    <n v="329.68"/>
    <n v="0.2"/>
    <n v="2109.9499999999998"/>
    <n v="1065.44"/>
    <n v="1044.51"/>
    <s v="Cash on Delivery"/>
    <s v="Medium"/>
  </r>
  <r>
    <n v="787"/>
    <x v="753"/>
    <d v="2024-06-29T00:00:00"/>
    <s v="East"/>
    <s v="Electronics"/>
    <s v="Home Office"/>
    <n v="5"/>
    <n v="441.27"/>
    <n v="0.16"/>
    <n v="1853.33"/>
    <n v="1017.8"/>
    <n v="835.53"/>
    <s v="Credit Card"/>
    <s v="Medium"/>
  </r>
  <r>
    <n v="788"/>
    <x v="754"/>
    <d v="2024-10-30T00:00:00"/>
    <s v="North"/>
    <s v="Home &amp; Kitchen"/>
    <s v="Corporate"/>
    <n v="4"/>
    <n v="456.48"/>
    <n v="0.25"/>
    <n v="1369.44"/>
    <n v="1078.67"/>
    <n v="290.77"/>
    <s v="Debit Card"/>
    <s v="High"/>
  </r>
  <r>
    <n v="789"/>
    <x v="755"/>
    <d v="2024-07-17T00:00:00"/>
    <s v="East"/>
    <s v="Home &amp; Kitchen"/>
    <s v="Corporate"/>
    <n v="5"/>
    <n v="233.51"/>
    <n v="0.02"/>
    <n v="1144.2"/>
    <n v="640.87"/>
    <n v="503.33"/>
    <s v="UPI"/>
    <s v="Low"/>
  </r>
  <r>
    <n v="790"/>
    <x v="756"/>
    <d v="2024-02-09T00:00:00"/>
    <s v="North"/>
    <s v="Beauty"/>
    <s v="Corporate"/>
    <n v="10"/>
    <n v="135.78"/>
    <n v="0.22"/>
    <n v="1059.08"/>
    <n v="809.7"/>
    <n v="249.38"/>
    <s v="Net Banking"/>
    <s v="High"/>
  </r>
  <r>
    <n v="791"/>
    <x v="757"/>
    <d v="2024-12-02T00:00:00"/>
    <s v="East"/>
    <s v="Electronics"/>
    <s v="Home Office"/>
    <n v="10"/>
    <n v="273.49"/>
    <n v="0.05"/>
    <n v="2598.15"/>
    <n v="1398.62"/>
    <n v="1199.53"/>
    <s v="Debit Card"/>
    <s v="Low"/>
  </r>
  <r>
    <n v="792"/>
    <x v="758"/>
    <d v="2024-10-28T00:00:00"/>
    <s v="North"/>
    <s v="Electronics"/>
    <s v="Consumer"/>
    <n v="7"/>
    <n v="334.11"/>
    <n v="0.03"/>
    <n v="2268.61"/>
    <n v="1724.04"/>
    <n v="544.57000000000005"/>
    <s v="Net Banking"/>
    <s v="Low"/>
  </r>
  <r>
    <n v="793"/>
    <x v="759"/>
    <d v="2024-07-16T00:00:00"/>
    <s v="East"/>
    <s v="Sports"/>
    <s v="Corporate"/>
    <n v="4"/>
    <n v="48.22"/>
    <n v="0.17"/>
    <n v="160.09"/>
    <n v="92.2"/>
    <n v="67.89"/>
    <s v="Cash on Delivery"/>
    <s v="Medium"/>
  </r>
  <r>
    <n v="794"/>
    <x v="760"/>
    <d v="2024-07-30T00:00:00"/>
    <s v="East"/>
    <s v="Electronics"/>
    <s v="Consumer"/>
    <n v="10"/>
    <n v="184.28"/>
    <n v="0.18"/>
    <n v="1511.1"/>
    <n v="1000.75"/>
    <n v="510.35"/>
    <s v="Debit Card"/>
    <s v="Medium"/>
  </r>
  <r>
    <n v="795"/>
    <x v="761"/>
    <d v="2024-03-10T00:00:00"/>
    <s v="North"/>
    <s v="Beauty"/>
    <s v="Home Office"/>
    <n v="2"/>
    <n v="283.98"/>
    <n v="0.11"/>
    <n v="505.48"/>
    <n v="402.76"/>
    <n v="102.72"/>
    <s v="Debit Card"/>
    <s v="Medium"/>
  </r>
  <r>
    <n v="796"/>
    <x v="762"/>
    <d v="2024-07-30T00:00:00"/>
    <s v="East"/>
    <s v="Electronics"/>
    <s v="Consumer"/>
    <n v="1"/>
    <n v="100.74"/>
    <n v="0.16"/>
    <n v="84.62"/>
    <n v="63.94"/>
    <n v="20.68"/>
    <s v="Net Banking"/>
    <s v="Medium"/>
  </r>
  <r>
    <n v="797"/>
    <x v="129"/>
    <d v="2024-09-12T00:00:00"/>
    <s v="North"/>
    <s v="Beauty"/>
    <s v="Home Office"/>
    <n v="1"/>
    <n v="483.8"/>
    <n v="0.28999999999999998"/>
    <n v="343.5"/>
    <n v="196.96"/>
    <n v="146.54"/>
    <s v="UPI"/>
    <s v="High"/>
  </r>
  <r>
    <n v="798"/>
    <x v="763"/>
    <d v="2024-10-09T00:00:00"/>
    <s v="West"/>
    <s v="Sports"/>
    <s v="Corporate"/>
    <n v="4"/>
    <n v="308.81"/>
    <n v="0.24"/>
    <n v="938.78"/>
    <n v="617.45000000000005"/>
    <n v="321.33"/>
    <s v="UPI"/>
    <s v="High"/>
  </r>
  <r>
    <n v="799"/>
    <x v="764"/>
    <d v="2024-02-03T00:00:00"/>
    <s v="North"/>
    <s v="Clothing"/>
    <s v="Home Office"/>
    <n v="8"/>
    <n v="363.27"/>
    <n v="0.08"/>
    <n v="2673.67"/>
    <n v="1675.97"/>
    <n v="997.7"/>
    <s v="Debit Card"/>
    <s v="Low"/>
  </r>
  <r>
    <n v="800"/>
    <x v="765"/>
    <d v="2024-06-06T00:00:00"/>
    <s v="East"/>
    <s v="Beauty"/>
    <s v="Home Office"/>
    <n v="3"/>
    <n v="132.93"/>
    <n v="0.06"/>
    <n v="374.86"/>
    <n v="296.43"/>
    <n v="78.430000000000007"/>
    <s v="Cash on Delivery"/>
    <s v="Low"/>
  </r>
  <r>
    <n v="801"/>
    <x v="766"/>
    <d v="2024-10-08T00:00:00"/>
    <s v="West"/>
    <s v="Home &amp; Kitchen"/>
    <s v="Consumer"/>
    <n v="3"/>
    <n v="458.44"/>
    <n v="0.06"/>
    <n v="1292.8"/>
    <n v="711.58"/>
    <n v="581.22"/>
    <s v="Cash on Delivery"/>
    <s v="Low"/>
  </r>
  <r>
    <n v="802"/>
    <x v="767"/>
    <d v="2024-05-07T00:00:00"/>
    <s v="North"/>
    <s v="Beauty"/>
    <s v="Consumer"/>
    <n v="4"/>
    <n v="221.79"/>
    <n v="0.1"/>
    <n v="798.44"/>
    <n v="620.62"/>
    <n v="177.82"/>
    <s v="Net Banking"/>
    <s v="Low"/>
  </r>
  <r>
    <n v="803"/>
    <x v="768"/>
    <d v="2024-06-25T00:00:00"/>
    <s v="South"/>
    <s v="Electronics"/>
    <s v="Consumer"/>
    <n v="8"/>
    <n v="440.82"/>
    <n v="0.02"/>
    <n v="3456.03"/>
    <n v="2264.4899999999998"/>
    <n v="1191.54"/>
    <s v="UPI"/>
    <s v="Low"/>
  </r>
  <r>
    <n v="804"/>
    <x v="769"/>
    <d v="2024-10-02T00:00:00"/>
    <s v="West"/>
    <s v="Home &amp; Kitchen"/>
    <s v="Corporate"/>
    <n v="2"/>
    <n v="401.29"/>
    <n v="0.1"/>
    <n v="722.32"/>
    <n v="541.25"/>
    <n v="181.07"/>
    <s v="Cash on Delivery"/>
    <s v="Low"/>
  </r>
  <r>
    <n v="805"/>
    <x v="770"/>
    <d v="2024-03-18T00:00:00"/>
    <s v="East"/>
    <s v="Electronics"/>
    <s v="Consumer"/>
    <n v="3"/>
    <n v="110.32"/>
    <n v="0.19"/>
    <n v="268.08"/>
    <n v="204.49"/>
    <n v="63.59"/>
    <s v="UPI"/>
    <s v="Medium"/>
  </r>
  <r>
    <n v="806"/>
    <x v="771"/>
    <d v="2024-03-24T00:00:00"/>
    <s v="North"/>
    <s v="Electronics"/>
    <s v="Corporate"/>
    <n v="4"/>
    <n v="365.83"/>
    <n v="0.08"/>
    <n v="1346.25"/>
    <n v="1033.6300000000001"/>
    <n v="312.62"/>
    <s v="UPI"/>
    <s v="Low"/>
  </r>
  <r>
    <n v="807"/>
    <x v="772"/>
    <d v="2024-02-13T00:00:00"/>
    <s v="East"/>
    <s v="Electronics"/>
    <s v="Corporate"/>
    <n v="9"/>
    <n v="34.53"/>
    <n v="0.04"/>
    <n v="298.33999999999997"/>
    <n v="221.55"/>
    <n v="76.790000000000006"/>
    <s v="Credit Card"/>
    <s v="Low"/>
  </r>
  <r>
    <n v="808"/>
    <x v="773"/>
    <d v="2024-09-22T00:00:00"/>
    <s v="East"/>
    <s v="Sports"/>
    <s v="Home Office"/>
    <n v="10"/>
    <n v="57.27"/>
    <n v="0.27"/>
    <n v="418.07"/>
    <n v="329.8"/>
    <n v="88.27"/>
    <s v="UPI"/>
    <s v="High"/>
  </r>
  <r>
    <n v="809"/>
    <x v="774"/>
    <d v="2024-05-25T00:00:00"/>
    <s v="East"/>
    <s v="Sports"/>
    <s v="Home Office"/>
    <n v="6"/>
    <n v="369.79"/>
    <n v="0.01"/>
    <n v="2196.5500000000002"/>
    <n v="1599.76"/>
    <n v="596.79"/>
    <s v="Cash on Delivery"/>
    <s v="Low"/>
  </r>
  <r>
    <n v="810"/>
    <x v="775"/>
    <d v="2024-10-11T00:00:00"/>
    <s v="South"/>
    <s v="Clothing"/>
    <s v="Consumer"/>
    <n v="2"/>
    <n v="241.11"/>
    <n v="0.26"/>
    <n v="356.84"/>
    <n v="224.71"/>
    <n v="132.13"/>
    <s v="Credit Card"/>
    <s v="High"/>
  </r>
  <r>
    <n v="811"/>
    <x v="248"/>
    <d v="2024-04-24T00:00:00"/>
    <s v="West"/>
    <s v="Beauty"/>
    <s v="Consumer"/>
    <n v="7"/>
    <n v="190.73"/>
    <n v="0.05"/>
    <n v="1268.3499999999999"/>
    <n v="896.1"/>
    <n v="372.25"/>
    <s v="Cash on Delivery"/>
    <s v="Low"/>
  </r>
  <r>
    <n v="812"/>
    <x v="776"/>
    <d v="2024-01-23T00:00:00"/>
    <s v="North"/>
    <s v="Beauty"/>
    <s v="Corporate"/>
    <n v="9"/>
    <n v="450.21"/>
    <n v="0.26"/>
    <n v="2998.4"/>
    <n v="1767.73"/>
    <n v="1230.67"/>
    <s v="Credit Card"/>
    <s v="High"/>
  </r>
  <r>
    <n v="813"/>
    <x v="777"/>
    <d v="2024-12-04T00:00:00"/>
    <s v="West"/>
    <s v="Beauty"/>
    <s v="Corporate"/>
    <n v="5"/>
    <n v="158.18"/>
    <n v="0.01"/>
    <n v="782.99"/>
    <n v="558.89"/>
    <n v="224.1"/>
    <s v="Debit Card"/>
    <s v="Low"/>
  </r>
  <r>
    <n v="814"/>
    <x v="233"/>
    <d v="2024-08-20T00:00:00"/>
    <s v="West"/>
    <s v="Electronics"/>
    <s v="Corporate"/>
    <n v="10"/>
    <n v="121.83"/>
    <n v="0.09"/>
    <n v="1108.6500000000001"/>
    <n v="637.57000000000005"/>
    <n v="471.08"/>
    <s v="Credit Card"/>
    <s v="Low"/>
  </r>
  <r>
    <n v="815"/>
    <x v="778"/>
    <d v="2024-06-04T00:00:00"/>
    <s v="East"/>
    <s v="Sports"/>
    <s v="Consumer"/>
    <n v="5"/>
    <n v="266.29000000000002"/>
    <n v="0.06"/>
    <n v="1251.56"/>
    <n v="743.38"/>
    <n v="508.18"/>
    <s v="Cash on Delivery"/>
    <s v="Low"/>
  </r>
  <r>
    <n v="816"/>
    <x v="779"/>
    <d v="2024-01-28T00:00:00"/>
    <s v="South"/>
    <s v="Home &amp; Kitchen"/>
    <s v="Consumer"/>
    <n v="8"/>
    <n v="273.66000000000003"/>
    <n v="0.17"/>
    <n v="1817.1"/>
    <n v="1289.24"/>
    <n v="527.86"/>
    <s v="UPI"/>
    <s v="Medium"/>
  </r>
  <r>
    <n v="817"/>
    <x v="780"/>
    <d v="2024-05-09T00:00:00"/>
    <s v="East"/>
    <s v="Home &amp; Kitchen"/>
    <s v="Corporate"/>
    <n v="7"/>
    <n v="345.62"/>
    <n v="7.0000000000000007E-2"/>
    <n v="2249.9899999999998"/>
    <n v="1739.76"/>
    <n v="510.23"/>
    <s v="Credit Card"/>
    <s v="Low"/>
  </r>
  <r>
    <n v="818"/>
    <x v="781"/>
    <d v="2024-04-01T00:00:00"/>
    <s v="West"/>
    <s v="Electronics"/>
    <s v="Consumer"/>
    <n v="2"/>
    <n v="290.69"/>
    <n v="0.15"/>
    <n v="494.17"/>
    <n v="381.29"/>
    <n v="112.88"/>
    <s v="Cash on Delivery"/>
    <s v="Medium"/>
  </r>
  <r>
    <n v="819"/>
    <x v="782"/>
    <d v="2024-08-25T00:00:00"/>
    <s v="South"/>
    <s v="Beauty"/>
    <s v="Consumer"/>
    <n v="7"/>
    <n v="313.27999999999997"/>
    <n v="0.09"/>
    <n v="1995.59"/>
    <n v="1445.08"/>
    <n v="550.51"/>
    <s v="Credit Card"/>
    <s v="Low"/>
  </r>
  <r>
    <n v="820"/>
    <x v="783"/>
    <d v="2024-02-09T00:00:00"/>
    <s v="North"/>
    <s v="Sports"/>
    <s v="Consumer"/>
    <n v="1"/>
    <n v="332.44"/>
    <n v="0.03"/>
    <n v="322.47000000000003"/>
    <n v="245.85"/>
    <n v="76.62"/>
    <s v="Cash on Delivery"/>
    <s v="Low"/>
  </r>
  <r>
    <n v="821"/>
    <x v="784"/>
    <d v="2024-09-04T00:00:00"/>
    <s v="East"/>
    <s v="Sports"/>
    <s v="Home Office"/>
    <n v="3"/>
    <n v="273.18"/>
    <n v="0.27"/>
    <n v="598.26"/>
    <n v="377.24"/>
    <n v="221.02"/>
    <s v="Credit Card"/>
    <s v="High"/>
  </r>
  <r>
    <n v="822"/>
    <x v="785"/>
    <d v="2024-11-09T00:00:00"/>
    <s v="South"/>
    <s v="Home &amp; Kitchen"/>
    <s v="Home Office"/>
    <n v="6"/>
    <n v="195.73"/>
    <n v="0.09"/>
    <n v="1068.69"/>
    <n v="730.76"/>
    <n v="337.93"/>
    <s v="Credit Card"/>
    <s v="Low"/>
  </r>
  <r>
    <n v="823"/>
    <x v="786"/>
    <d v="2024-12-15T00:00:00"/>
    <s v="South"/>
    <s v="Clothing"/>
    <s v="Home Office"/>
    <n v="7"/>
    <n v="72.47"/>
    <n v="0.13"/>
    <n v="441.34"/>
    <n v="271.42"/>
    <n v="169.92"/>
    <s v="Cash on Delivery"/>
    <s v="Medium"/>
  </r>
  <r>
    <n v="824"/>
    <x v="787"/>
    <d v="2024-04-03T00:00:00"/>
    <s v="North"/>
    <s v="Clothing"/>
    <s v="Corporate"/>
    <n v="2"/>
    <n v="495.06"/>
    <n v="0.2"/>
    <n v="792.1"/>
    <n v="451.63"/>
    <n v="340.47"/>
    <s v="UPI"/>
    <s v="Medium"/>
  </r>
  <r>
    <n v="825"/>
    <x v="788"/>
    <d v="2024-07-14T00:00:00"/>
    <s v="East"/>
    <s v="Beauty"/>
    <s v="Corporate"/>
    <n v="8"/>
    <n v="429.85"/>
    <n v="0.09"/>
    <n v="3129.31"/>
    <n v="2377.7600000000002"/>
    <n v="751.55"/>
    <s v="UPI"/>
    <s v="Low"/>
  </r>
  <r>
    <n v="826"/>
    <x v="4"/>
    <d v="2024-08-31T00:00:00"/>
    <s v="South"/>
    <s v="Home &amp; Kitchen"/>
    <s v="Corporate"/>
    <n v="10"/>
    <n v="45.05"/>
    <n v="0.26"/>
    <n v="333.37"/>
    <n v="234.97"/>
    <n v="98.4"/>
    <s v="Debit Card"/>
    <s v="High"/>
  </r>
  <r>
    <n v="827"/>
    <x v="789"/>
    <d v="2024-05-31T00:00:00"/>
    <s v="West"/>
    <s v="Home &amp; Kitchen"/>
    <s v="Home Office"/>
    <n v="5"/>
    <n v="101.8"/>
    <n v="0.27"/>
    <n v="371.57"/>
    <n v="256.56"/>
    <n v="115.01"/>
    <s v="Net Banking"/>
    <s v="High"/>
  </r>
  <r>
    <n v="828"/>
    <x v="790"/>
    <d v="2024-12-26T00:00:00"/>
    <s v="West"/>
    <s v="Beauty"/>
    <s v="Consumer"/>
    <n v="8"/>
    <n v="214.88"/>
    <n v="0.23"/>
    <n v="1323.66"/>
    <n v="790.45"/>
    <n v="533.21"/>
    <s v="Credit Card"/>
    <s v="High"/>
  </r>
  <r>
    <n v="829"/>
    <x v="791"/>
    <d v="2024-12-08T00:00:00"/>
    <s v="East"/>
    <s v="Electronics"/>
    <s v="Corporate"/>
    <n v="5"/>
    <n v="288.69"/>
    <n v="0.24"/>
    <n v="1097.02"/>
    <n v="803.92"/>
    <n v="293.10000000000002"/>
    <s v="Credit Card"/>
    <s v="High"/>
  </r>
  <r>
    <n v="830"/>
    <x v="792"/>
    <d v="2024-08-19T00:00:00"/>
    <s v="North"/>
    <s v="Beauty"/>
    <s v="Corporate"/>
    <n v="8"/>
    <n v="82.82"/>
    <n v="0.2"/>
    <n v="530.04999999999995"/>
    <n v="341.49"/>
    <n v="188.56"/>
    <s v="Cash on Delivery"/>
    <s v="Medium"/>
  </r>
  <r>
    <n v="831"/>
    <x v="398"/>
    <d v="2024-10-13T00:00:00"/>
    <s v="West"/>
    <s v="Clothing"/>
    <s v="Consumer"/>
    <n v="9"/>
    <n v="63.81"/>
    <n v="0.19"/>
    <n v="465.17"/>
    <n v="300.74"/>
    <n v="164.43"/>
    <s v="Net Banking"/>
    <s v="Medium"/>
  </r>
  <r>
    <n v="832"/>
    <x v="793"/>
    <d v="2024-06-09T00:00:00"/>
    <s v="East"/>
    <s v="Beauty"/>
    <s v="Consumer"/>
    <n v="1"/>
    <n v="274.48"/>
    <n v="0.04"/>
    <n v="263.5"/>
    <n v="209.09"/>
    <n v="54.41"/>
    <s v="Credit Card"/>
    <s v="Low"/>
  </r>
  <r>
    <n v="833"/>
    <x v="794"/>
    <d v="2024-06-02T00:00:00"/>
    <s v="West"/>
    <s v="Clothing"/>
    <s v="Consumer"/>
    <n v="6"/>
    <n v="201.87"/>
    <n v="0.22"/>
    <n v="944.75"/>
    <n v="480.54"/>
    <n v="464.21"/>
    <s v="UPI"/>
    <s v="High"/>
  </r>
  <r>
    <n v="834"/>
    <x v="482"/>
    <d v="2024-02-18T00:00:00"/>
    <s v="East"/>
    <s v="Electronics"/>
    <s v="Corporate"/>
    <n v="8"/>
    <n v="428.44"/>
    <n v="7.0000000000000007E-2"/>
    <n v="3187.59"/>
    <n v="1743.44"/>
    <n v="1444.15"/>
    <s v="Net Banking"/>
    <s v="Low"/>
  </r>
  <r>
    <n v="835"/>
    <x v="795"/>
    <d v="2024-06-24T00:00:00"/>
    <s v="East"/>
    <s v="Beauty"/>
    <s v="Consumer"/>
    <n v="10"/>
    <n v="47.27"/>
    <n v="0.19"/>
    <n v="382.89"/>
    <n v="208.95"/>
    <n v="173.94"/>
    <s v="Debit Card"/>
    <s v="Medium"/>
  </r>
  <r>
    <n v="836"/>
    <x v="796"/>
    <d v="2024-02-15T00:00:00"/>
    <s v="South"/>
    <s v="Sports"/>
    <s v="Consumer"/>
    <n v="10"/>
    <n v="425.83"/>
    <n v="0.01"/>
    <n v="4215.72"/>
    <n v="3361.23"/>
    <n v="854.49"/>
    <s v="Debit Card"/>
    <s v="Low"/>
  </r>
  <r>
    <n v="837"/>
    <x v="797"/>
    <d v="2024-11-03T00:00:00"/>
    <s v="West"/>
    <s v="Electronics"/>
    <s v="Consumer"/>
    <n v="4"/>
    <n v="418.93"/>
    <n v="0.13"/>
    <n v="1457.88"/>
    <n v="1005.51"/>
    <n v="452.37"/>
    <s v="Credit Card"/>
    <s v="Medium"/>
  </r>
  <r>
    <n v="838"/>
    <x v="798"/>
    <d v="2024-04-25T00:00:00"/>
    <s v="North"/>
    <s v="Clothing"/>
    <s v="Corporate"/>
    <n v="4"/>
    <n v="421.16"/>
    <n v="0.04"/>
    <n v="1617.25"/>
    <n v="1000.07"/>
    <n v="617.17999999999995"/>
    <s v="Net Banking"/>
    <s v="Low"/>
  </r>
  <r>
    <n v="839"/>
    <x v="799"/>
    <d v="2024-07-15T00:00:00"/>
    <s v="East"/>
    <s v="Beauty"/>
    <s v="Consumer"/>
    <n v="3"/>
    <n v="35.700000000000003"/>
    <n v="7.0000000000000007E-2"/>
    <n v="99.6"/>
    <n v="72.25"/>
    <n v="27.35"/>
    <s v="Cash on Delivery"/>
    <s v="Low"/>
  </r>
  <r>
    <n v="840"/>
    <x v="800"/>
    <d v="2024-07-07T00:00:00"/>
    <s v="East"/>
    <s v="Electronics"/>
    <s v="Home Office"/>
    <n v="1"/>
    <n v="149.35"/>
    <n v="0.04"/>
    <n v="143.38"/>
    <n v="73.56"/>
    <n v="69.819999999999993"/>
    <s v="Credit Card"/>
    <s v="Low"/>
  </r>
  <r>
    <n v="841"/>
    <x v="801"/>
    <d v="2024-03-11T00:00:00"/>
    <s v="West"/>
    <s v="Home &amp; Kitchen"/>
    <s v="Consumer"/>
    <n v="7"/>
    <n v="329.42"/>
    <n v="0.24"/>
    <n v="1752.51"/>
    <n v="1112.26"/>
    <n v="640.25"/>
    <s v="UPI"/>
    <s v="High"/>
  </r>
  <r>
    <n v="842"/>
    <x v="802"/>
    <d v="2024-11-22T00:00:00"/>
    <s v="West"/>
    <s v="Home &amp; Kitchen"/>
    <s v="Consumer"/>
    <n v="9"/>
    <n v="93.5"/>
    <n v="0.08"/>
    <n v="774.18"/>
    <n v="393.73"/>
    <n v="380.45"/>
    <s v="Debit Card"/>
    <s v="Low"/>
  </r>
  <r>
    <n v="843"/>
    <x v="803"/>
    <d v="2024-04-19T00:00:00"/>
    <s v="North"/>
    <s v="Beauty"/>
    <s v="Home Office"/>
    <n v="3"/>
    <n v="398.28"/>
    <n v="0.01"/>
    <n v="1182.8900000000001"/>
    <n v="750.53"/>
    <n v="432.36"/>
    <s v="UPI"/>
    <s v="Low"/>
  </r>
  <r>
    <n v="844"/>
    <x v="804"/>
    <d v="2024-03-08T00:00:00"/>
    <s v="North"/>
    <s v="Sports"/>
    <s v="Corporate"/>
    <n v="5"/>
    <n v="42.61"/>
    <n v="0.28000000000000003"/>
    <n v="153.4"/>
    <n v="85.27"/>
    <n v="68.13"/>
    <s v="Net Banking"/>
    <s v="High"/>
  </r>
  <r>
    <n v="845"/>
    <x v="276"/>
    <d v="2024-01-18T00:00:00"/>
    <s v="West"/>
    <s v="Home &amp; Kitchen"/>
    <s v="Consumer"/>
    <n v="1"/>
    <n v="266.13"/>
    <n v="7.0000000000000007E-2"/>
    <n v="247.5"/>
    <n v="182.15"/>
    <n v="65.349999999999994"/>
    <s v="Net Banking"/>
    <s v="Low"/>
  </r>
  <r>
    <n v="846"/>
    <x v="269"/>
    <d v="2024-01-07T00:00:00"/>
    <s v="South"/>
    <s v="Home &amp; Kitchen"/>
    <s v="Home Office"/>
    <n v="9"/>
    <n v="219.59"/>
    <n v="0.08"/>
    <n v="1818.21"/>
    <n v="921.26"/>
    <n v="896.95"/>
    <s v="UPI"/>
    <s v="Low"/>
  </r>
  <r>
    <n v="847"/>
    <x v="805"/>
    <d v="2024-12-28T00:00:00"/>
    <s v="South"/>
    <s v="Electronics"/>
    <s v="Corporate"/>
    <n v="6"/>
    <n v="107.46"/>
    <n v="0.12"/>
    <n v="567.39"/>
    <n v="291.89999999999998"/>
    <n v="275.49"/>
    <s v="Cash on Delivery"/>
    <s v="Medium"/>
  </r>
  <r>
    <n v="848"/>
    <x v="806"/>
    <d v="2024-06-25T00:00:00"/>
    <s v="North"/>
    <s v="Clothing"/>
    <s v="Corporate"/>
    <n v="1"/>
    <n v="425.14"/>
    <n v="0.26"/>
    <n v="314.60000000000002"/>
    <n v="210.1"/>
    <n v="104.5"/>
    <s v="Credit Card"/>
    <s v="High"/>
  </r>
  <r>
    <n v="849"/>
    <x v="807"/>
    <d v="2024-06-08T00:00:00"/>
    <s v="South"/>
    <s v="Home &amp; Kitchen"/>
    <s v="Consumer"/>
    <n v="4"/>
    <n v="67.73"/>
    <n v="0.11"/>
    <n v="241.12"/>
    <n v="125.7"/>
    <n v="115.42"/>
    <s v="UPI"/>
    <s v="Medium"/>
  </r>
  <r>
    <n v="850"/>
    <x v="808"/>
    <d v="2024-12-02T00:00:00"/>
    <s v="West"/>
    <s v="Home &amp; Kitchen"/>
    <s v="Consumer"/>
    <n v="10"/>
    <n v="287.75"/>
    <n v="0.28000000000000003"/>
    <n v="2071.8000000000002"/>
    <n v="1609.31"/>
    <n v="462.49"/>
    <s v="UPI"/>
    <s v="High"/>
  </r>
  <r>
    <n v="851"/>
    <x v="399"/>
    <d v="2024-05-05T00:00:00"/>
    <s v="North"/>
    <s v="Electronics"/>
    <s v="Corporate"/>
    <n v="7"/>
    <n v="116.05"/>
    <n v="0.22"/>
    <n v="633.63"/>
    <n v="389.83"/>
    <n v="243.8"/>
    <s v="Credit Card"/>
    <s v="High"/>
  </r>
  <r>
    <n v="852"/>
    <x v="809"/>
    <d v="2024-10-06T00:00:00"/>
    <s v="East"/>
    <s v="Home &amp; Kitchen"/>
    <s v="Home Office"/>
    <n v="5"/>
    <n v="494.69"/>
    <n v="0.25"/>
    <n v="1855.09"/>
    <n v="1380.99"/>
    <n v="474.1"/>
    <s v="Credit Card"/>
    <s v="High"/>
  </r>
  <r>
    <n v="853"/>
    <x v="810"/>
    <d v="2024-09-02T00:00:00"/>
    <s v="West"/>
    <s v="Sports"/>
    <s v="Home Office"/>
    <n v="7"/>
    <n v="216.22"/>
    <n v="0.13"/>
    <n v="1316.78"/>
    <n v="852.84"/>
    <n v="463.94"/>
    <s v="Debit Card"/>
    <s v="Medium"/>
  </r>
  <r>
    <n v="854"/>
    <x v="811"/>
    <d v="2024-02-24T00:00:00"/>
    <s v="East"/>
    <s v="Sports"/>
    <s v="Corporate"/>
    <n v="6"/>
    <n v="429.66"/>
    <n v="0.2"/>
    <n v="2062.37"/>
    <n v="1332.5"/>
    <n v="729.87"/>
    <s v="Cash on Delivery"/>
    <s v="Medium"/>
  </r>
  <r>
    <n v="855"/>
    <x v="812"/>
    <d v="2024-02-19T00:00:00"/>
    <s v="West"/>
    <s v="Sports"/>
    <s v="Home Office"/>
    <n v="1"/>
    <n v="192.58"/>
    <n v="0.18"/>
    <n v="157.91999999999999"/>
    <n v="97.15"/>
    <n v="60.77"/>
    <s v="UPI"/>
    <s v="Medium"/>
  </r>
  <r>
    <n v="856"/>
    <x v="813"/>
    <d v="2024-03-27T00:00:00"/>
    <s v="West"/>
    <s v="Clothing"/>
    <s v="Corporate"/>
    <n v="5"/>
    <n v="84.32"/>
    <n v="0.02"/>
    <n v="413.17"/>
    <n v="246.33"/>
    <n v="166.84"/>
    <s v="Debit Card"/>
    <s v="Low"/>
  </r>
  <r>
    <n v="857"/>
    <x v="814"/>
    <d v="2024-04-03T00:00:00"/>
    <s v="South"/>
    <s v="Clothing"/>
    <s v="Home Office"/>
    <n v="4"/>
    <n v="81.66"/>
    <n v="0.12"/>
    <n v="287.44"/>
    <n v="200.6"/>
    <n v="86.84"/>
    <s v="Net Banking"/>
    <s v="Medium"/>
  </r>
  <r>
    <n v="858"/>
    <x v="815"/>
    <d v="2024-07-09T00:00:00"/>
    <s v="North"/>
    <s v="Beauty"/>
    <s v="Consumer"/>
    <n v="7"/>
    <n v="472.92"/>
    <n v="0.05"/>
    <n v="3144.92"/>
    <n v="2383.2399999999998"/>
    <n v="761.68"/>
    <s v="Credit Card"/>
    <s v="Low"/>
  </r>
  <r>
    <n v="859"/>
    <x v="816"/>
    <d v="2024-06-07T00:00:00"/>
    <s v="North"/>
    <s v="Beauty"/>
    <s v="Corporate"/>
    <n v="10"/>
    <n v="66.48"/>
    <n v="0.08"/>
    <n v="611.62"/>
    <n v="459.45"/>
    <n v="152.16999999999999"/>
    <s v="UPI"/>
    <s v="Low"/>
  </r>
  <r>
    <n v="860"/>
    <x v="817"/>
    <d v="2024-11-17T00:00:00"/>
    <s v="South"/>
    <s v="Sports"/>
    <s v="Home Office"/>
    <n v="5"/>
    <n v="384.58"/>
    <n v="0.06"/>
    <n v="1807.53"/>
    <n v="1024.29"/>
    <n v="783.24"/>
    <s v="UPI"/>
    <s v="Low"/>
  </r>
  <r>
    <n v="861"/>
    <x v="818"/>
    <d v="2024-10-14T00:00:00"/>
    <s v="West"/>
    <s v="Sports"/>
    <s v="Corporate"/>
    <n v="7"/>
    <n v="119.87"/>
    <n v="0.27"/>
    <n v="612.54"/>
    <n v="387.96"/>
    <n v="224.58"/>
    <s v="UPI"/>
    <s v="High"/>
  </r>
  <r>
    <n v="862"/>
    <x v="819"/>
    <d v="2024-04-25T00:00:00"/>
    <s v="South"/>
    <s v="Beauty"/>
    <s v="Corporate"/>
    <n v="1"/>
    <n v="356.22"/>
    <n v="0.24"/>
    <n v="270.73"/>
    <n v="143.16"/>
    <n v="127.57"/>
    <s v="Debit Card"/>
    <s v="High"/>
  </r>
  <r>
    <n v="863"/>
    <x v="820"/>
    <d v="2024-08-13T00:00:00"/>
    <s v="West"/>
    <s v="Home &amp; Kitchen"/>
    <s v="Corporate"/>
    <n v="4"/>
    <n v="432.77"/>
    <n v="0.3"/>
    <n v="1211.76"/>
    <n v="848.19"/>
    <n v="363.57"/>
    <s v="Net Banking"/>
    <s v="High"/>
  </r>
  <r>
    <n v="864"/>
    <x v="771"/>
    <d v="2024-01-29T00:00:00"/>
    <s v="East"/>
    <s v="Electronics"/>
    <s v="Corporate"/>
    <n v="10"/>
    <n v="340.82"/>
    <n v="0.28000000000000003"/>
    <n v="2453.9"/>
    <n v="1372.24"/>
    <n v="1081.6600000000001"/>
    <s v="Cash on Delivery"/>
    <s v="High"/>
  </r>
  <r>
    <n v="865"/>
    <x v="821"/>
    <d v="2024-03-19T00:00:00"/>
    <s v="South"/>
    <s v="Home &amp; Kitchen"/>
    <s v="Consumer"/>
    <n v="5"/>
    <n v="319.06"/>
    <n v="0.21"/>
    <n v="1260.29"/>
    <n v="931.21"/>
    <n v="329.08"/>
    <s v="UPI"/>
    <s v="High"/>
  </r>
  <r>
    <n v="866"/>
    <x v="822"/>
    <d v="2024-02-29T00:00:00"/>
    <s v="South"/>
    <s v="Electronics"/>
    <s v="Home Office"/>
    <n v="5"/>
    <n v="253.54"/>
    <n v="0.28999999999999998"/>
    <n v="900.07"/>
    <n v="630.46"/>
    <n v="269.61"/>
    <s v="Debit Card"/>
    <s v="High"/>
  </r>
  <r>
    <n v="867"/>
    <x v="823"/>
    <d v="2024-06-09T00:00:00"/>
    <s v="West"/>
    <s v="Electronics"/>
    <s v="Consumer"/>
    <n v="5"/>
    <n v="295.89999999999998"/>
    <n v="0.28000000000000003"/>
    <n v="1065.24"/>
    <n v="696.72"/>
    <n v="368.52"/>
    <s v="Debit Card"/>
    <s v="High"/>
  </r>
  <r>
    <n v="868"/>
    <x v="824"/>
    <d v="2024-06-23T00:00:00"/>
    <s v="South"/>
    <s v="Home &amp; Kitchen"/>
    <s v="Corporate"/>
    <n v="5"/>
    <n v="107.16"/>
    <n v="0.28000000000000003"/>
    <n v="385.78"/>
    <n v="264.47000000000003"/>
    <n v="121.31"/>
    <s v="Net Banking"/>
    <s v="High"/>
  </r>
  <r>
    <n v="869"/>
    <x v="825"/>
    <d v="2024-05-30T00:00:00"/>
    <s v="West"/>
    <s v="Beauty"/>
    <s v="Consumer"/>
    <n v="6"/>
    <n v="15.96"/>
    <n v="0.28999999999999998"/>
    <n v="67.989999999999995"/>
    <n v="51.01"/>
    <n v="16.98"/>
    <s v="Credit Card"/>
    <s v="High"/>
  </r>
  <r>
    <n v="870"/>
    <x v="826"/>
    <d v="2024-09-19T00:00:00"/>
    <s v="East"/>
    <s v="Electronics"/>
    <s v="Home Office"/>
    <n v="1"/>
    <n v="45.2"/>
    <n v="0.09"/>
    <n v="41.13"/>
    <n v="21.37"/>
    <n v="19.760000000000002"/>
    <s v="Debit Card"/>
    <s v="Low"/>
  </r>
  <r>
    <n v="871"/>
    <x v="827"/>
    <d v="2024-08-05T00:00:00"/>
    <s v="South"/>
    <s v="Sports"/>
    <s v="Home Office"/>
    <n v="9"/>
    <n v="296.95"/>
    <n v="0.22"/>
    <n v="2084.59"/>
    <n v="1348.56"/>
    <n v="736.03"/>
    <s v="Debit Card"/>
    <s v="High"/>
  </r>
  <r>
    <n v="872"/>
    <x v="828"/>
    <d v="2024-10-23T00:00:00"/>
    <s v="North"/>
    <s v="Sports"/>
    <s v="Corporate"/>
    <n v="6"/>
    <n v="41.51"/>
    <n v="0.18"/>
    <n v="204.23"/>
    <n v="142.07"/>
    <n v="62.16"/>
    <s v="Net Banking"/>
    <s v="Medium"/>
  </r>
  <r>
    <n v="873"/>
    <x v="829"/>
    <d v="2024-10-07T00:00:00"/>
    <s v="East"/>
    <s v="Sports"/>
    <s v="Corporate"/>
    <n v="8"/>
    <n v="280.52999999999997"/>
    <n v="0.16"/>
    <n v="1885.16"/>
    <n v="984.56"/>
    <n v="900.6"/>
    <s v="Cash on Delivery"/>
    <s v="Medium"/>
  </r>
  <r>
    <n v="874"/>
    <x v="830"/>
    <d v="2024-07-31T00:00:00"/>
    <s v="East"/>
    <s v="Sports"/>
    <s v="Consumer"/>
    <n v="4"/>
    <n v="146.28"/>
    <n v="0.23"/>
    <n v="450.54"/>
    <n v="273.97000000000003"/>
    <n v="176.57"/>
    <s v="Debit Card"/>
    <s v="High"/>
  </r>
  <r>
    <n v="875"/>
    <x v="831"/>
    <d v="2024-07-08T00:00:00"/>
    <s v="North"/>
    <s v="Electronics"/>
    <s v="Consumer"/>
    <n v="6"/>
    <n v="263.07"/>
    <n v="7.0000000000000007E-2"/>
    <n v="1467.93"/>
    <n v="783.7"/>
    <n v="684.23"/>
    <s v="Cash on Delivery"/>
    <s v="Low"/>
  </r>
  <r>
    <n v="876"/>
    <x v="832"/>
    <d v="2024-06-18T00:00:00"/>
    <s v="East"/>
    <s v="Beauty"/>
    <s v="Corporate"/>
    <n v="8"/>
    <n v="428.09"/>
    <n v="0.03"/>
    <n v="3321.98"/>
    <n v="2531.1799999999998"/>
    <n v="790.8"/>
    <s v="Net Banking"/>
    <s v="Low"/>
  </r>
  <r>
    <n v="877"/>
    <x v="833"/>
    <d v="2024-06-30T00:00:00"/>
    <s v="South"/>
    <s v="Sports"/>
    <s v="Corporate"/>
    <n v="10"/>
    <n v="37.4"/>
    <n v="0.05"/>
    <n v="355.3"/>
    <n v="190.99"/>
    <n v="164.31"/>
    <s v="Cash on Delivery"/>
    <s v="Low"/>
  </r>
  <r>
    <n v="878"/>
    <x v="834"/>
    <d v="2024-06-06T00:00:00"/>
    <s v="East"/>
    <s v="Clothing"/>
    <s v="Corporate"/>
    <n v="7"/>
    <n v="442.37"/>
    <n v="0.22"/>
    <n v="2415.34"/>
    <n v="1395.94"/>
    <n v="1019.4"/>
    <s v="Debit Card"/>
    <s v="High"/>
  </r>
  <r>
    <n v="879"/>
    <x v="835"/>
    <d v="2024-11-13T00:00:00"/>
    <s v="West"/>
    <s v="Clothing"/>
    <s v="Home Office"/>
    <n v="1"/>
    <n v="10.48"/>
    <n v="0.01"/>
    <n v="10.38"/>
    <n v="6.97"/>
    <n v="3.41"/>
    <s v="Credit Card"/>
    <s v="Low"/>
  </r>
  <r>
    <n v="880"/>
    <x v="836"/>
    <d v="2024-07-28T00:00:00"/>
    <s v="North"/>
    <s v="Clothing"/>
    <s v="Home Office"/>
    <n v="8"/>
    <n v="204.58"/>
    <n v="0.04"/>
    <n v="1571.17"/>
    <n v="1236.1400000000001"/>
    <n v="335.03"/>
    <s v="Debit Card"/>
    <s v="Low"/>
  </r>
  <r>
    <n v="881"/>
    <x v="837"/>
    <d v="2024-10-10T00:00:00"/>
    <s v="South"/>
    <s v="Beauty"/>
    <s v="Consumer"/>
    <n v="7"/>
    <n v="491.04"/>
    <n v="0.02"/>
    <n v="3368.53"/>
    <n v="2336.3200000000002"/>
    <n v="1032.21"/>
    <s v="Cash on Delivery"/>
    <s v="Low"/>
  </r>
  <r>
    <n v="882"/>
    <x v="838"/>
    <d v="2024-12-29T00:00:00"/>
    <s v="South"/>
    <s v="Beauty"/>
    <s v="Corporate"/>
    <n v="1"/>
    <n v="169.08"/>
    <n v="0.18"/>
    <n v="138.65"/>
    <n v="82.19"/>
    <n v="56.46"/>
    <s v="UPI"/>
    <s v="Medium"/>
  </r>
  <r>
    <n v="883"/>
    <x v="839"/>
    <d v="2024-01-15T00:00:00"/>
    <s v="North"/>
    <s v="Sports"/>
    <s v="Corporate"/>
    <n v="2"/>
    <n v="62.05"/>
    <n v="0.04"/>
    <n v="119.14"/>
    <n v="79.400000000000006"/>
    <n v="39.74"/>
    <s v="Debit Card"/>
    <s v="Low"/>
  </r>
  <r>
    <n v="884"/>
    <x v="127"/>
    <d v="2024-11-02T00:00:00"/>
    <s v="North"/>
    <s v="Clothing"/>
    <s v="Home Office"/>
    <n v="6"/>
    <n v="147.35"/>
    <n v="0.08"/>
    <n v="813.37"/>
    <n v="632.07000000000005"/>
    <n v="181.3"/>
    <s v="Cash on Delivery"/>
    <s v="Low"/>
  </r>
  <r>
    <n v="885"/>
    <x v="840"/>
    <d v="2024-05-27T00:00:00"/>
    <s v="North"/>
    <s v="Sports"/>
    <s v="Corporate"/>
    <n v="4"/>
    <n v="205.46"/>
    <n v="0.27"/>
    <n v="599.94000000000005"/>
    <n v="422.2"/>
    <n v="177.74"/>
    <s v="Cash on Delivery"/>
    <s v="High"/>
  </r>
  <r>
    <n v="886"/>
    <x v="841"/>
    <d v="2024-06-30T00:00:00"/>
    <s v="West"/>
    <s v="Sports"/>
    <s v="Corporate"/>
    <n v="3"/>
    <n v="148.1"/>
    <n v="0.13"/>
    <n v="386.54"/>
    <n v="228.57"/>
    <n v="157.97"/>
    <s v="Net Banking"/>
    <s v="Medium"/>
  </r>
  <r>
    <n v="887"/>
    <x v="842"/>
    <d v="2024-04-18T00:00:00"/>
    <s v="West"/>
    <s v="Clothing"/>
    <s v="Corporate"/>
    <n v="6"/>
    <n v="427.7"/>
    <n v="0.11"/>
    <n v="2283.92"/>
    <n v="1469.53"/>
    <n v="814.39"/>
    <s v="UPI"/>
    <s v="Medium"/>
  </r>
  <r>
    <n v="888"/>
    <x v="843"/>
    <d v="2024-07-02T00:00:00"/>
    <s v="West"/>
    <s v="Electronics"/>
    <s v="Home Office"/>
    <n v="5"/>
    <n v="408.98"/>
    <n v="0"/>
    <n v="2044.9"/>
    <n v="1425.07"/>
    <n v="619.83000000000004"/>
    <s v="Debit Card"/>
    <s v="No Discount"/>
  </r>
  <r>
    <n v="889"/>
    <x v="844"/>
    <d v="2024-07-06T00:00:00"/>
    <s v="North"/>
    <s v="Electronics"/>
    <s v="Home Office"/>
    <n v="10"/>
    <n v="467.79"/>
    <n v="0.12"/>
    <n v="4116.55"/>
    <n v="2611.2199999999998"/>
    <n v="1505.33"/>
    <s v="Net Banking"/>
    <s v="Medium"/>
  </r>
  <r>
    <n v="890"/>
    <x v="845"/>
    <d v="2024-10-13T00:00:00"/>
    <s v="West"/>
    <s v="Sports"/>
    <s v="Corporate"/>
    <n v="10"/>
    <n v="233.47"/>
    <n v="0.12"/>
    <n v="2054.54"/>
    <n v="1230.56"/>
    <n v="823.98"/>
    <s v="Net Banking"/>
    <s v="Medium"/>
  </r>
  <r>
    <n v="891"/>
    <x v="846"/>
    <d v="2024-01-19T00:00:00"/>
    <s v="West"/>
    <s v="Clothing"/>
    <s v="Home Office"/>
    <n v="6"/>
    <n v="426.3"/>
    <n v="0.15"/>
    <n v="2174.13"/>
    <n v="1299.25"/>
    <n v="874.88"/>
    <s v="Credit Card"/>
    <s v="Medium"/>
  </r>
  <r>
    <n v="892"/>
    <x v="847"/>
    <d v="2024-09-05T00:00:00"/>
    <s v="West"/>
    <s v="Electronics"/>
    <s v="Consumer"/>
    <n v="9"/>
    <n v="355.07"/>
    <n v="0.14000000000000001"/>
    <n v="2748.24"/>
    <n v="1609.2"/>
    <n v="1139.04"/>
    <s v="Cash on Delivery"/>
    <s v="Medium"/>
  </r>
  <r>
    <n v="893"/>
    <x v="848"/>
    <d v="2024-05-17T00:00:00"/>
    <s v="West"/>
    <s v="Clothing"/>
    <s v="Home Office"/>
    <n v="2"/>
    <n v="162.83000000000001"/>
    <n v="0.27"/>
    <n v="237.73"/>
    <n v="132.04"/>
    <n v="105.69"/>
    <s v="Credit Card"/>
    <s v="High"/>
  </r>
  <r>
    <n v="894"/>
    <x v="849"/>
    <d v="2024-03-27T00:00:00"/>
    <s v="East"/>
    <s v="Home &amp; Kitchen"/>
    <s v="Corporate"/>
    <n v="9"/>
    <n v="255.83"/>
    <n v="0.2"/>
    <n v="1841.98"/>
    <n v="1337.22"/>
    <n v="504.76"/>
    <s v="Net Banking"/>
    <s v="Medium"/>
  </r>
  <r>
    <n v="895"/>
    <x v="258"/>
    <d v="2024-11-19T00:00:00"/>
    <s v="West"/>
    <s v="Home &amp; Kitchen"/>
    <s v="Corporate"/>
    <n v="2"/>
    <n v="404.76"/>
    <n v="0.03"/>
    <n v="785.23"/>
    <n v="521.05999999999995"/>
    <n v="264.17"/>
    <s v="UPI"/>
    <s v="Low"/>
  </r>
  <r>
    <n v="896"/>
    <x v="850"/>
    <d v="2024-04-04T00:00:00"/>
    <s v="South"/>
    <s v="Clothing"/>
    <s v="Consumer"/>
    <n v="6"/>
    <n v="126.39"/>
    <n v="0.2"/>
    <n v="606.66999999999996"/>
    <n v="473"/>
    <n v="133.66999999999999"/>
    <s v="UPI"/>
    <s v="Medium"/>
  </r>
  <r>
    <n v="897"/>
    <x v="851"/>
    <d v="2024-07-20T00:00:00"/>
    <s v="West"/>
    <s v="Home &amp; Kitchen"/>
    <s v="Home Office"/>
    <n v="9"/>
    <n v="312.83999999999997"/>
    <n v="0.28000000000000003"/>
    <n v="2027.2"/>
    <n v="1105.06"/>
    <n v="922.14"/>
    <s v="UPI"/>
    <s v="High"/>
  </r>
  <r>
    <n v="898"/>
    <x v="852"/>
    <d v="2024-01-23T00:00:00"/>
    <s v="East"/>
    <s v="Beauty"/>
    <s v="Corporate"/>
    <n v="8"/>
    <n v="32.549999999999997"/>
    <n v="0.3"/>
    <n v="182.28"/>
    <n v="131.97999999999999"/>
    <n v="50.3"/>
    <s v="UPI"/>
    <s v="High"/>
  </r>
  <r>
    <n v="899"/>
    <x v="853"/>
    <d v="2024-07-25T00:00:00"/>
    <s v="West"/>
    <s v="Electronics"/>
    <s v="Consumer"/>
    <n v="4"/>
    <n v="176.53"/>
    <n v="0.22"/>
    <n v="550.77"/>
    <n v="362.88"/>
    <n v="187.89"/>
    <s v="Debit Card"/>
    <s v="High"/>
  </r>
  <r>
    <n v="900"/>
    <x v="854"/>
    <d v="2024-09-08T00:00:00"/>
    <s v="West"/>
    <s v="Home &amp; Kitchen"/>
    <s v="Corporate"/>
    <n v="2"/>
    <n v="214.85"/>
    <n v="0.05"/>
    <n v="408.21"/>
    <n v="324.95999999999998"/>
    <n v="83.25"/>
    <s v="Cash on Delivery"/>
    <s v="Low"/>
  </r>
  <r>
    <n v="901"/>
    <x v="855"/>
    <d v="2024-06-08T00:00:00"/>
    <s v="West"/>
    <s v="Clothing"/>
    <s v="Consumer"/>
    <n v="10"/>
    <n v="179.86"/>
    <n v="0.21"/>
    <n v="1420.89"/>
    <n v="818.26"/>
    <n v="602.63"/>
    <s v="Debit Card"/>
    <s v="High"/>
  </r>
  <r>
    <n v="902"/>
    <x v="856"/>
    <d v="2024-07-18T00:00:00"/>
    <s v="East"/>
    <s v="Electronics"/>
    <s v="Consumer"/>
    <n v="6"/>
    <n v="443.31"/>
    <n v="0.17"/>
    <n v="2207.6799999999998"/>
    <n v="1597.73"/>
    <n v="609.95000000000005"/>
    <s v="Credit Card"/>
    <s v="Medium"/>
  </r>
  <r>
    <n v="903"/>
    <x v="857"/>
    <d v="2024-05-23T00:00:00"/>
    <s v="West"/>
    <s v="Sports"/>
    <s v="Corporate"/>
    <n v="8"/>
    <n v="371.55"/>
    <n v="0.11"/>
    <n v="2645.44"/>
    <n v="1563.61"/>
    <n v="1081.83"/>
    <s v="Cash on Delivery"/>
    <s v="Medium"/>
  </r>
  <r>
    <n v="904"/>
    <x v="858"/>
    <d v="2024-03-25T00:00:00"/>
    <s v="West"/>
    <s v="Sports"/>
    <s v="Consumer"/>
    <n v="8"/>
    <n v="375.52"/>
    <n v="0.25"/>
    <n v="2253.12"/>
    <n v="1646.79"/>
    <n v="606.33000000000004"/>
    <s v="Cash on Delivery"/>
    <s v="High"/>
  </r>
  <r>
    <n v="905"/>
    <x v="859"/>
    <d v="2024-09-30T00:00:00"/>
    <s v="North"/>
    <s v="Beauty"/>
    <s v="Consumer"/>
    <n v="10"/>
    <n v="128.11000000000001"/>
    <n v="0.13"/>
    <n v="1114.56"/>
    <n v="791.33"/>
    <n v="323.23"/>
    <s v="Cash on Delivery"/>
    <s v="Medium"/>
  </r>
  <r>
    <n v="906"/>
    <x v="860"/>
    <d v="2024-03-19T00:00:00"/>
    <s v="North"/>
    <s v="Home &amp; Kitchen"/>
    <s v="Home Office"/>
    <n v="2"/>
    <n v="310.14"/>
    <n v="0.26"/>
    <n v="459.01"/>
    <n v="248.58"/>
    <n v="210.43"/>
    <s v="UPI"/>
    <s v="High"/>
  </r>
  <r>
    <n v="907"/>
    <x v="861"/>
    <d v="2024-04-30T00:00:00"/>
    <s v="North"/>
    <s v="Sports"/>
    <s v="Consumer"/>
    <n v="5"/>
    <n v="219.34"/>
    <n v="0.14000000000000001"/>
    <n v="943.16"/>
    <n v="746.61"/>
    <n v="196.55"/>
    <s v="Net Banking"/>
    <s v="Medium"/>
  </r>
  <r>
    <n v="908"/>
    <x v="862"/>
    <d v="2024-03-23T00:00:00"/>
    <s v="North"/>
    <s v="Sports"/>
    <s v="Consumer"/>
    <n v="5"/>
    <n v="193.14"/>
    <n v="7.0000000000000007E-2"/>
    <n v="898.1"/>
    <n v="669.08"/>
    <n v="229.02"/>
    <s v="Cash on Delivery"/>
    <s v="Low"/>
  </r>
  <r>
    <n v="909"/>
    <x v="863"/>
    <d v="2024-08-22T00:00:00"/>
    <s v="West"/>
    <s v="Clothing"/>
    <s v="Home Office"/>
    <n v="2"/>
    <n v="252.94"/>
    <n v="0.08"/>
    <n v="465.41"/>
    <n v="338.84"/>
    <n v="126.57"/>
    <s v="Cash on Delivery"/>
    <s v="Low"/>
  </r>
  <r>
    <n v="910"/>
    <x v="864"/>
    <d v="2024-06-19T00:00:00"/>
    <s v="South"/>
    <s v="Clothing"/>
    <s v="Home Office"/>
    <n v="10"/>
    <n v="339.41"/>
    <n v="0.02"/>
    <n v="3326.22"/>
    <n v="2266.64"/>
    <n v="1059.58"/>
    <s v="Cash on Delivery"/>
    <s v="Low"/>
  </r>
  <r>
    <n v="911"/>
    <x v="865"/>
    <d v="2024-09-22T00:00:00"/>
    <s v="West"/>
    <s v="Electronics"/>
    <s v="Home Office"/>
    <n v="6"/>
    <n v="345.66"/>
    <n v="7.0000000000000007E-2"/>
    <n v="1928.78"/>
    <n v="1218.2"/>
    <n v="710.58"/>
    <s v="Debit Card"/>
    <s v="Low"/>
  </r>
  <r>
    <n v="912"/>
    <x v="866"/>
    <d v="2024-01-16T00:00:00"/>
    <s v="West"/>
    <s v="Clothing"/>
    <s v="Corporate"/>
    <n v="6"/>
    <n v="490.15"/>
    <n v="0.19"/>
    <n v="2382.13"/>
    <n v="1529.73"/>
    <n v="852.4"/>
    <s v="Credit Card"/>
    <s v="Medium"/>
  </r>
  <r>
    <n v="913"/>
    <x v="867"/>
    <d v="2024-08-02T00:00:00"/>
    <s v="East"/>
    <s v="Sports"/>
    <s v="Corporate"/>
    <n v="2"/>
    <n v="134.69"/>
    <n v="0.04"/>
    <n v="258.60000000000002"/>
    <n v="194.87"/>
    <n v="63.73"/>
    <s v="Debit Card"/>
    <s v="Low"/>
  </r>
  <r>
    <n v="914"/>
    <x v="868"/>
    <d v="2024-09-08T00:00:00"/>
    <s v="North"/>
    <s v="Beauty"/>
    <s v="Corporate"/>
    <n v="1"/>
    <n v="323.33"/>
    <n v="0.19"/>
    <n v="261.89999999999998"/>
    <n v="183.48"/>
    <n v="78.42"/>
    <s v="Credit Card"/>
    <s v="Medium"/>
  </r>
  <r>
    <n v="915"/>
    <x v="869"/>
    <d v="2024-06-04T00:00:00"/>
    <s v="North"/>
    <s v="Beauty"/>
    <s v="Home Office"/>
    <n v="5"/>
    <n v="149.71"/>
    <n v="7.0000000000000007E-2"/>
    <n v="696.15"/>
    <n v="409.02"/>
    <n v="287.13"/>
    <s v="Credit Card"/>
    <s v="Low"/>
  </r>
  <r>
    <n v="916"/>
    <x v="870"/>
    <d v="2024-07-13T00:00:00"/>
    <s v="South"/>
    <s v="Clothing"/>
    <s v="Home Office"/>
    <n v="9"/>
    <n v="158.34"/>
    <n v="0.21"/>
    <n v="1125.8"/>
    <n v="848.42"/>
    <n v="277.38"/>
    <s v="Net Banking"/>
    <s v="High"/>
  </r>
  <r>
    <n v="917"/>
    <x v="871"/>
    <d v="2024-03-16T00:00:00"/>
    <s v="West"/>
    <s v="Clothing"/>
    <s v="Home Office"/>
    <n v="5"/>
    <n v="91.12"/>
    <n v="0.23"/>
    <n v="350.81"/>
    <n v="280.25"/>
    <n v="70.56"/>
    <s v="Net Banking"/>
    <s v="High"/>
  </r>
  <r>
    <n v="918"/>
    <x v="872"/>
    <d v="2024-12-19T00:00:00"/>
    <s v="North"/>
    <s v="Sports"/>
    <s v="Consumer"/>
    <n v="9"/>
    <n v="247.16"/>
    <n v="0.01"/>
    <n v="2202.1999999999998"/>
    <n v="1144.5999999999999"/>
    <n v="1057.5999999999999"/>
    <s v="Credit Card"/>
    <s v="Low"/>
  </r>
  <r>
    <n v="919"/>
    <x v="873"/>
    <d v="2024-02-12T00:00:00"/>
    <s v="West"/>
    <s v="Sports"/>
    <s v="Home Office"/>
    <n v="9"/>
    <n v="241.79"/>
    <n v="0.3"/>
    <n v="1523.28"/>
    <n v="898.22"/>
    <n v="625.05999999999995"/>
    <s v="Debit Card"/>
    <s v="High"/>
  </r>
  <r>
    <n v="920"/>
    <x v="202"/>
    <d v="2024-02-24T00:00:00"/>
    <s v="West"/>
    <s v="Clothing"/>
    <s v="Consumer"/>
    <n v="8"/>
    <n v="402.6"/>
    <n v="0.21"/>
    <n v="2544.4299999999998"/>
    <n v="1382.17"/>
    <n v="1162.26"/>
    <s v="Cash on Delivery"/>
    <s v="High"/>
  </r>
  <r>
    <n v="921"/>
    <x v="279"/>
    <d v="2024-07-31T00:00:00"/>
    <s v="North"/>
    <s v="Electronics"/>
    <s v="Home Office"/>
    <n v="7"/>
    <n v="143.07"/>
    <n v="0.22"/>
    <n v="781.16"/>
    <n v="488.41"/>
    <n v="292.75"/>
    <s v="UPI"/>
    <s v="High"/>
  </r>
  <r>
    <n v="922"/>
    <x v="874"/>
    <d v="2024-03-14T00:00:00"/>
    <s v="West"/>
    <s v="Clothing"/>
    <s v="Corporate"/>
    <n v="3"/>
    <n v="91.5"/>
    <n v="0.26"/>
    <n v="203.13"/>
    <n v="112.7"/>
    <n v="90.43"/>
    <s v="Net Banking"/>
    <s v="High"/>
  </r>
  <r>
    <n v="923"/>
    <x v="875"/>
    <d v="2024-08-31T00:00:00"/>
    <s v="East"/>
    <s v="Sports"/>
    <s v="Corporate"/>
    <n v="3"/>
    <n v="94.07"/>
    <n v="0.17"/>
    <n v="234.23"/>
    <n v="149.97"/>
    <n v="84.26"/>
    <s v="Net Banking"/>
    <s v="Medium"/>
  </r>
  <r>
    <n v="924"/>
    <x v="876"/>
    <d v="2024-12-17T00:00:00"/>
    <s v="West"/>
    <s v="Home &amp; Kitchen"/>
    <s v="Corporate"/>
    <n v="10"/>
    <n v="280.25"/>
    <n v="0.03"/>
    <n v="2718.42"/>
    <n v="1986.58"/>
    <n v="731.84"/>
    <s v="Credit Card"/>
    <s v="Low"/>
  </r>
  <r>
    <n v="925"/>
    <x v="877"/>
    <d v="2024-11-29T00:00:00"/>
    <s v="South"/>
    <s v="Beauty"/>
    <s v="Corporate"/>
    <n v="4"/>
    <n v="463.38"/>
    <n v="0.14000000000000001"/>
    <n v="1594.03"/>
    <n v="1258.3599999999999"/>
    <n v="335.67"/>
    <s v="Debit Card"/>
    <s v="Medium"/>
  </r>
  <r>
    <n v="926"/>
    <x v="878"/>
    <d v="2024-04-18T00:00:00"/>
    <s v="South"/>
    <s v="Clothing"/>
    <s v="Corporate"/>
    <n v="3"/>
    <n v="184.61"/>
    <n v="0.24"/>
    <n v="420.91"/>
    <n v="212.72"/>
    <n v="208.19"/>
    <s v="Net Banking"/>
    <s v="High"/>
  </r>
  <r>
    <n v="927"/>
    <x v="879"/>
    <d v="2024-11-11T00:00:00"/>
    <s v="South"/>
    <s v="Electronics"/>
    <s v="Corporate"/>
    <n v="9"/>
    <n v="290.8"/>
    <n v="0.12"/>
    <n v="2303.14"/>
    <n v="1263.8599999999999"/>
    <n v="1039.28"/>
    <s v="Net Banking"/>
    <s v="Medium"/>
  </r>
  <r>
    <n v="928"/>
    <x v="880"/>
    <d v="2024-02-09T00:00:00"/>
    <s v="West"/>
    <s v="Home &amp; Kitchen"/>
    <s v="Corporate"/>
    <n v="10"/>
    <n v="308.05"/>
    <n v="0.21"/>
    <n v="2433.6"/>
    <n v="1896.25"/>
    <n v="537.35"/>
    <s v="Net Banking"/>
    <s v="High"/>
  </r>
  <r>
    <n v="929"/>
    <x v="881"/>
    <d v="2024-03-22T00:00:00"/>
    <s v="South"/>
    <s v="Clothing"/>
    <s v="Home Office"/>
    <n v="5"/>
    <n v="64.62"/>
    <n v="0.09"/>
    <n v="294.02"/>
    <n v="192.99"/>
    <n v="101.03"/>
    <s v="Debit Card"/>
    <s v="Low"/>
  </r>
  <r>
    <n v="930"/>
    <x v="882"/>
    <d v="2024-11-15T00:00:00"/>
    <s v="East"/>
    <s v="Electronics"/>
    <s v="Corporate"/>
    <n v="2"/>
    <n v="11.28"/>
    <n v="0.26"/>
    <n v="16.690000000000001"/>
    <n v="13.15"/>
    <n v="3.54"/>
    <s v="UPI"/>
    <s v="High"/>
  </r>
  <r>
    <n v="931"/>
    <x v="883"/>
    <d v="2024-05-05T00:00:00"/>
    <s v="South"/>
    <s v="Electronics"/>
    <s v="Consumer"/>
    <n v="2"/>
    <n v="330.02"/>
    <n v="0.17"/>
    <n v="547.83000000000004"/>
    <n v="367.05"/>
    <n v="180.78"/>
    <s v="Cash on Delivery"/>
    <s v="Medium"/>
  </r>
  <r>
    <n v="932"/>
    <x v="884"/>
    <d v="2024-03-16T00:00:00"/>
    <s v="West"/>
    <s v="Beauty"/>
    <s v="Consumer"/>
    <n v="9"/>
    <n v="444.41"/>
    <n v="0.24"/>
    <n v="3039.76"/>
    <n v="2115.27"/>
    <n v="924.49"/>
    <s v="Credit Card"/>
    <s v="High"/>
  </r>
  <r>
    <n v="933"/>
    <x v="885"/>
    <d v="2024-01-10T00:00:00"/>
    <s v="North"/>
    <s v="Beauty"/>
    <s v="Corporate"/>
    <n v="10"/>
    <n v="388.84"/>
    <n v="0.11"/>
    <n v="3460.68"/>
    <n v="2351.31"/>
    <n v="1109.3699999999999"/>
    <s v="Debit Card"/>
    <s v="Medium"/>
  </r>
  <r>
    <n v="934"/>
    <x v="886"/>
    <d v="2024-08-20T00:00:00"/>
    <s v="West"/>
    <s v="Beauty"/>
    <s v="Corporate"/>
    <n v="8"/>
    <n v="65.53"/>
    <n v="0.19"/>
    <n v="424.63"/>
    <n v="242.89"/>
    <n v="181.74"/>
    <s v="Debit Card"/>
    <s v="Medium"/>
  </r>
  <r>
    <n v="935"/>
    <x v="887"/>
    <d v="2024-07-10T00:00:00"/>
    <s v="West"/>
    <s v="Beauty"/>
    <s v="Home Office"/>
    <n v="9"/>
    <n v="491.52"/>
    <n v="0.14000000000000001"/>
    <n v="3804.36"/>
    <n v="2200.63"/>
    <n v="1603.73"/>
    <s v="UPI"/>
    <s v="Medium"/>
  </r>
  <r>
    <n v="936"/>
    <x v="888"/>
    <d v="2024-08-20T00:00:00"/>
    <s v="South"/>
    <s v="Beauty"/>
    <s v="Consumer"/>
    <n v="3"/>
    <n v="386.21"/>
    <n v="7.0000000000000007E-2"/>
    <n v="1077.53"/>
    <n v="622.41"/>
    <n v="455.12"/>
    <s v="UPI"/>
    <s v="Low"/>
  </r>
  <r>
    <n v="937"/>
    <x v="889"/>
    <d v="2024-04-21T00:00:00"/>
    <s v="West"/>
    <s v="Electronics"/>
    <s v="Consumer"/>
    <n v="2"/>
    <n v="356"/>
    <n v="0.08"/>
    <n v="655.04"/>
    <n v="332.96"/>
    <n v="322.08"/>
    <s v="Net Banking"/>
    <s v="Low"/>
  </r>
  <r>
    <n v="938"/>
    <x v="890"/>
    <d v="2024-03-28T00:00:00"/>
    <s v="South"/>
    <s v="Sports"/>
    <s v="Corporate"/>
    <n v="8"/>
    <n v="479.78"/>
    <n v="0.28000000000000003"/>
    <n v="2763.53"/>
    <n v="1581.62"/>
    <n v="1181.9100000000001"/>
    <s v="UPI"/>
    <s v="High"/>
  </r>
  <r>
    <n v="939"/>
    <x v="891"/>
    <d v="2024-06-23T00:00:00"/>
    <s v="South"/>
    <s v="Sports"/>
    <s v="Home Office"/>
    <n v="9"/>
    <n v="214.17"/>
    <n v="0.14000000000000001"/>
    <n v="1657.68"/>
    <n v="1110.71"/>
    <n v="546.97"/>
    <s v="Net Banking"/>
    <s v="Medium"/>
  </r>
  <r>
    <n v="940"/>
    <x v="892"/>
    <d v="2024-05-29T00:00:00"/>
    <s v="South"/>
    <s v="Electronics"/>
    <s v="Home Office"/>
    <n v="3"/>
    <n v="409.87"/>
    <n v="7.0000000000000007E-2"/>
    <n v="1143.54"/>
    <n v="887.46"/>
    <n v="256.08"/>
    <s v="Net Banking"/>
    <s v="Low"/>
  </r>
  <r>
    <n v="941"/>
    <x v="893"/>
    <d v="2024-11-11T00:00:00"/>
    <s v="East"/>
    <s v="Home &amp; Kitchen"/>
    <s v="Corporate"/>
    <n v="1"/>
    <n v="55.46"/>
    <n v="0.22"/>
    <n v="43.26"/>
    <n v="32.97"/>
    <n v="10.29"/>
    <s v="Cash on Delivery"/>
    <s v="High"/>
  </r>
  <r>
    <n v="942"/>
    <x v="894"/>
    <d v="2024-04-15T00:00:00"/>
    <s v="North"/>
    <s v="Home &amp; Kitchen"/>
    <s v="Corporate"/>
    <n v="10"/>
    <n v="325.17"/>
    <n v="0.24"/>
    <n v="2471.29"/>
    <n v="1530.02"/>
    <n v="941.27"/>
    <s v="UPI"/>
    <s v="High"/>
  </r>
  <r>
    <n v="943"/>
    <x v="895"/>
    <d v="2024-07-13T00:00:00"/>
    <s v="North"/>
    <s v="Sports"/>
    <s v="Corporate"/>
    <n v="7"/>
    <n v="107.31"/>
    <n v="0.19"/>
    <n v="608.45000000000005"/>
    <n v="358.32"/>
    <n v="250.13"/>
    <s v="Credit Card"/>
    <s v="Medium"/>
  </r>
  <r>
    <n v="944"/>
    <x v="896"/>
    <d v="2024-03-02T00:00:00"/>
    <s v="North"/>
    <s v="Electronics"/>
    <s v="Consumer"/>
    <n v="9"/>
    <n v="132.05000000000001"/>
    <n v="0.1"/>
    <n v="1069.6099999999999"/>
    <n v="565.89"/>
    <n v="503.72"/>
    <s v="UPI"/>
    <s v="Low"/>
  </r>
  <r>
    <n v="945"/>
    <x v="897"/>
    <d v="2024-01-12T00:00:00"/>
    <s v="South"/>
    <s v="Clothing"/>
    <s v="Home Office"/>
    <n v="1"/>
    <n v="410.83"/>
    <n v="0.26"/>
    <n v="304.01"/>
    <n v="235.33"/>
    <n v="68.680000000000007"/>
    <s v="UPI"/>
    <s v="High"/>
  </r>
  <r>
    <n v="946"/>
    <x v="898"/>
    <d v="2024-10-31T00:00:00"/>
    <s v="East"/>
    <s v="Home &amp; Kitchen"/>
    <s v="Corporate"/>
    <n v="7"/>
    <n v="21.65"/>
    <n v="0.18"/>
    <n v="124.27"/>
    <n v="94.31"/>
    <n v="29.96"/>
    <s v="Credit Card"/>
    <s v="Medium"/>
  </r>
  <r>
    <n v="947"/>
    <x v="899"/>
    <d v="2024-05-11T00:00:00"/>
    <s v="East"/>
    <s v="Beauty"/>
    <s v="Consumer"/>
    <n v="2"/>
    <n v="289.5"/>
    <n v="0.04"/>
    <n v="555.84"/>
    <n v="301.07"/>
    <n v="254.77"/>
    <s v="Debit Card"/>
    <s v="Low"/>
  </r>
  <r>
    <n v="948"/>
    <x v="900"/>
    <d v="2024-08-18T00:00:00"/>
    <s v="North"/>
    <s v="Clothing"/>
    <s v="Home Office"/>
    <n v="2"/>
    <n v="424.6"/>
    <n v="0.25"/>
    <n v="636.9"/>
    <n v="365.78"/>
    <n v="271.12"/>
    <s v="Credit Card"/>
    <s v="High"/>
  </r>
  <r>
    <n v="949"/>
    <x v="901"/>
    <d v="2024-10-09T00:00:00"/>
    <s v="North"/>
    <s v="Clothing"/>
    <s v="Home Office"/>
    <n v="4"/>
    <n v="44.76"/>
    <n v="0.26"/>
    <n v="132.49"/>
    <n v="75.150000000000006"/>
    <n v="57.34"/>
    <s v="Credit Card"/>
    <s v="High"/>
  </r>
  <r>
    <n v="950"/>
    <x v="902"/>
    <d v="2024-10-02T00:00:00"/>
    <s v="South"/>
    <s v="Home &amp; Kitchen"/>
    <s v="Consumer"/>
    <n v="5"/>
    <n v="79.97"/>
    <n v="0.17"/>
    <n v="331.88"/>
    <n v="195.97"/>
    <n v="135.91"/>
    <s v="UPI"/>
    <s v="Medium"/>
  </r>
  <r>
    <n v="951"/>
    <x v="903"/>
    <d v="2024-12-25T00:00:00"/>
    <s v="East"/>
    <s v="Electronics"/>
    <s v="Home Office"/>
    <n v="4"/>
    <n v="395.8"/>
    <n v="0.23"/>
    <n v="1219.06"/>
    <n v="850.43"/>
    <n v="368.63"/>
    <s v="Cash on Delivery"/>
    <s v="High"/>
  </r>
  <r>
    <n v="952"/>
    <x v="904"/>
    <d v="2024-02-29T00:00:00"/>
    <s v="South"/>
    <s v="Clothing"/>
    <s v="Consumer"/>
    <n v="8"/>
    <n v="304.05"/>
    <n v="0.09"/>
    <n v="2213.48"/>
    <n v="1219.1300000000001"/>
    <n v="994.35"/>
    <s v="Cash on Delivery"/>
    <s v="Low"/>
  </r>
  <r>
    <n v="953"/>
    <x v="905"/>
    <d v="2024-12-31T00:00:00"/>
    <s v="North"/>
    <s v="Electronics"/>
    <s v="Home Office"/>
    <n v="7"/>
    <n v="255.74"/>
    <n v="0.2"/>
    <n v="1432.14"/>
    <n v="1100.82"/>
    <n v="331.32"/>
    <s v="Cash on Delivery"/>
    <s v="Medium"/>
  </r>
  <r>
    <n v="954"/>
    <x v="906"/>
    <d v="2024-08-24T00:00:00"/>
    <s v="East"/>
    <s v="Electronics"/>
    <s v="Consumer"/>
    <n v="4"/>
    <n v="136.68"/>
    <n v="0.05"/>
    <n v="519.38"/>
    <n v="388.4"/>
    <n v="130.97999999999999"/>
    <s v="Credit Card"/>
    <s v="Low"/>
  </r>
  <r>
    <n v="955"/>
    <x v="907"/>
    <d v="2024-10-25T00:00:00"/>
    <s v="East"/>
    <s v="Sports"/>
    <s v="Home Office"/>
    <n v="7"/>
    <n v="262.47000000000003"/>
    <n v="0.18"/>
    <n v="1506.58"/>
    <n v="922.67"/>
    <n v="583.91"/>
    <s v="Cash on Delivery"/>
    <s v="Medium"/>
  </r>
  <r>
    <n v="956"/>
    <x v="908"/>
    <d v="2024-04-26T00:00:00"/>
    <s v="South"/>
    <s v="Beauty"/>
    <s v="Home Office"/>
    <n v="8"/>
    <n v="313.24"/>
    <n v="0.05"/>
    <n v="2380.62"/>
    <n v="1651.07"/>
    <n v="729.55"/>
    <s v="Net Banking"/>
    <s v="Low"/>
  </r>
  <r>
    <n v="957"/>
    <x v="909"/>
    <d v="2024-11-11T00:00:00"/>
    <s v="North"/>
    <s v="Electronics"/>
    <s v="Home Office"/>
    <n v="4"/>
    <n v="68.84"/>
    <n v="0.25"/>
    <n v="206.52"/>
    <n v="164.63"/>
    <n v="41.89"/>
    <s v="Net Banking"/>
    <s v="High"/>
  </r>
  <r>
    <n v="958"/>
    <x v="910"/>
    <d v="2024-09-26T00:00:00"/>
    <s v="North"/>
    <s v="Beauty"/>
    <s v="Corporate"/>
    <n v="4"/>
    <n v="82.27"/>
    <n v="0.18"/>
    <n v="269.85000000000002"/>
    <n v="196.85"/>
    <n v="73"/>
    <s v="Cash on Delivery"/>
    <s v="Medium"/>
  </r>
  <r>
    <n v="959"/>
    <x v="911"/>
    <d v="2024-07-14T00:00:00"/>
    <s v="South"/>
    <s v="Clothing"/>
    <s v="Corporate"/>
    <n v="8"/>
    <n v="76.41"/>
    <n v="0.27"/>
    <n v="446.23"/>
    <n v="329.86"/>
    <n v="116.37"/>
    <s v="Net Banking"/>
    <s v="High"/>
  </r>
  <r>
    <n v="960"/>
    <x v="912"/>
    <d v="2024-02-02T00:00:00"/>
    <s v="East"/>
    <s v="Sports"/>
    <s v="Corporate"/>
    <n v="5"/>
    <n v="335.94"/>
    <n v="0.28000000000000003"/>
    <n v="1209.3800000000001"/>
    <n v="907.41"/>
    <n v="301.97000000000003"/>
    <s v="Cash on Delivery"/>
    <s v="High"/>
  </r>
  <r>
    <n v="961"/>
    <x v="913"/>
    <d v="2024-02-11T00:00:00"/>
    <s v="South"/>
    <s v="Beauty"/>
    <s v="Corporate"/>
    <n v="5"/>
    <n v="257.04000000000002"/>
    <n v="0.01"/>
    <n v="1272.3499999999999"/>
    <n v="925.23"/>
    <n v="347.12"/>
    <s v="Debit Card"/>
    <s v="Low"/>
  </r>
  <r>
    <n v="962"/>
    <x v="914"/>
    <d v="2024-06-27T00:00:00"/>
    <s v="West"/>
    <s v="Clothing"/>
    <s v="Corporate"/>
    <n v="3"/>
    <n v="294.08999999999997"/>
    <n v="0.08"/>
    <n v="811.69"/>
    <n v="518.59"/>
    <n v="293.10000000000002"/>
    <s v="Net Banking"/>
    <s v="Low"/>
  </r>
  <r>
    <n v="963"/>
    <x v="915"/>
    <d v="2024-04-25T00:00:00"/>
    <s v="South"/>
    <s v="Beauty"/>
    <s v="Home Office"/>
    <n v="4"/>
    <n v="273.54000000000002"/>
    <n v="0.28999999999999998"/>
    <n v="776.85"/>
    <n v="411.94"/>
    <n v="364.91"/>
    <s v="Credit Card"/>
    <s v="High"/>
  </r>
  <r>
    <n v="964"/>
    <x v="916"/>
    <d v="2024-05-19T00:00:00"/>
    <s v="East"/>
    <s v="Sports"/>
    <s v="Home Office"/>
    <n v="3"/>
    <n v="325.44"/>
    <n v="0.27"/>
    <n v="712.71"/>
    <n v="367.23"/>
    <n v="345.48"/>
    <s v="Credit Card"/>
    <s v="High"/>
  </r>
  <r>
    <n v="965"/>
    <x v="917"/>
    <d v="2024-02-24T00:00:00"/>
    <s v="North"/>
    <s v="Home &amp; Kitchen"/>
    <s v="Home Office"/>
    <n v="10"/>
    <n v="157.35"/>
    <n v="0.23"/>
    <n v="1211.5999999999999"/>
    <n v="670.24"/>
    <n v="541.36"/>
    <s v="Net Banking"/>
    <s v="High"/>
  </r>
  <r>
    <n v="966"/>
    <x v="918"/>
    <d v="2024-01-01T00:00:00"/>
    <s v="South"/>
    <s v="Home &amp; Kitchen"/>
    <s v="Corporate"/>
    <n v="7"/>
    <n v="268.73"/>
    <n v="0.14000000000000001"/>
    <n v="1617.75"/>
    <n v="1276.8399999999999"/>
    <n v="340.91"/>
    <s v="Cash on Delivery"/>
    <s v="Medium"/>
  </r>
  <r>
    <n v="967"/>
    <x v="919"/>
    <d v="2024-10-19T00:00:00"/>
    <s v="South"/>
    <s v="Beauty"/>
    <s v="Consumer"/>
    <n v="6"/>
    <n v="255.52"/>
    <n v="0.26"/>
    <n v="1134.51"/>
    <n v="670.09"/>
    <n v="464.42"/>
    <s v="Cash on Delivery"/>
    <s v="High"/>
  </r>
  <r>
    <n v="968"/>
    <x v="920"/>
    <d v="2024-01-19T00:00:00"/>
    <s v="South"/>
    <s v="Electronics"/>
    <s v="Corporate"/>
    <n v="6"/>
    <n v="162.28"/>
    <n v="7.0000000000000007E-2"/>
    <n v="905.52"/>
    <n v="462.88"/>
    <n v="442.64"/>
    <s v="UPI"/>
    <s v="Low"/>
  </r>
  <r>
    <n v="969"/>
    <x v="921"/>
    <d v="2024-05-04T00:00:00"/>
    <s v="North"/>
    <s v="Sports"/>
    <s v="Home Office"/>
    <n v="7"/>
    <n v="460.11"/>
    <n v="0.17"/>
    <n v="2673.24"/>
    <n v="1833.53"/>
    <n v="839.71"/>
    <s v="Cash on Delivery"/>
    <s v="Medium"/>
  </r>
  <r>
    <n v="970"/>
    <x v="10"/>
    <d v="2024-01-18T00:00:00"/>
    <s v="West"/>
    <s v="Sports"/>
    <s v="Consumer"/>
    <n v="7"/>
    <n v="365.28"/>
    <n v="0.11"/>
    <n v="2275.69"/>
    <n v="1769.8"/>
    <n v="505.89"/>
    <s v="Debit Card"/>
    <s v="Medium"/>
  </r>
  <r>
    <n v="971"/>
    <x v="922"/>
    <d v="2024-06-19T00:00:00"/>
    <s v="South"/>
    <s v="Sports"/>
    <s v="Home Office"/>
    <n v="4"/>
    <n v="191.35"/>
    <n v="7.0000000000000007E-2"/>
    <n v="711.82"/>
    <n v="374.22"/>
    <n v="337.6"/>
    <s v="Net Banking"/>
    <s v="Low"/>
  </r>
  <r>
    <n v="972"/>
    <x v="923"/>
    <d v="2024-11-29T00:00:00"/>
    <s v="South"/>
    <s v="Sports"/>
    <s v="Corporate"/>
    <n v="6"/>
    <n v="449.95"/>
    <n v="0.28999999999999998"/>
    <n v="1916.79"/>
    <n v="1175.81"/>
    <n v="740.98"/>
    <s v="Credit Card"/>
    <s v="High"/>
  </r>
  <r>
    <n v="973"/>
    <x v="924"/>
    <d v="2024-11-04T00:00:00"/>
    <s v="North"/>
    <s v="Home &amp; Kitchen"/>
    <s v="Consumer"/>
    <n v="6"/>
    <n v="324.56"/>
    <n v="0.24"/>
    <n v="1479.99"/>
    <n v="886.56"/>
    <n v="593.42999999999995"/>
    <s v="UPI"/>
    <s v="High"/>
  </r>
  <r>
    <n v="974"/>
    <x v="925"/>
    <d v="2024-09-29T00:00:00"/>
    <s v="North"/>
    <s v="Beauty"/>
    <s v="Consumer"/>
    <n v="2"/>
    <n v="272.93"/>
    <n v="0.21"/>
    <n v="431.23"/>
    <n v="259.19"/>
    <n v="172.04"/>
    <s v="UPI"/>
    <s v="High"/>
  </r>
  <r>
    <n v="975"/>
    <x v="926"/>
    <d v="2024-10-31T00:00:00"/>
    <s v="East"/>
    <s v="Electronics"/>
    <s v="Consumer"/>
    <n v="4"/>
    <n v="19.02"/>
    <n v="0.24"/>
    <n v="57.82"/>
    <n v="44.69"/>
    <n v="13.13"/>
    <s v="Debit Card"/>
    <s v="High"/>
  </r>
  <r>
    <n v="976"/>
    <x v="927"/>
    <d v="2024-09-04T00:00:00"/>
    <s v="East"/>
    <s v="Clothing"/>
    <s v="Consumer"/>
    <n v="1"/>
    <n v="279.42"/>
    <n v="0.25"/>
    <n v="209.56"/>
    <n v="155.05000000000001"/>
    <n v="54.51"/>
    <s v="Credit Card"/>
    <s v="High"/>
  </r>
  <r>
    <n v="977"/>
    <x v="928"/>
    <d v="2024-02-29T00:00:00"/>
    <s v="North"/>
    <s v="Clothing"/>
    <s v="Home Office"/>
    <n v="2"/>
    <n v="65.83"/>
    <n v="0.02"/>
    <n v="129.03"/>
    <n v="88.13"/>
    <n v="40.9"/>
    <s v="Debit Card"/>
    <s v="Low"/>
  </r>
  <r>
    <n v="978"/>
    <x v="929"/>
    <d v="2024-06-05T00:00:00"/>
    <s v="West"/>
    <s v="Clothing"/>
    <s v="Consumer"/>
    <n v="2"/>
    <n v="424.86"/>
    <n v="0.21"/>
    <n v="671.28"/>
    <n v="466.3"/>
    <n v="204.98"/>
    <s v="Cash on Delivery"/>
    <s v="High"/>
  </r>
  <r>
    <n v="979"/>
    <x v="930"/>
    <d v="2024-03-04T00:00:00"/>
    <s v="East"/>
    <s v="Clothing"/>
    <s v="Consumer"/>
    <n v="3"/>
    <n v="372.51"/>
    <n v="0.21"/>
    <n v="882.85"/>
    <n v="659.63"/>
    <n v="223.22"/>
    <s v="Net Banking"/>
    <s v="High"/>
  </r>
  <r>
    <n v="980"/>
    <x v="931"/>
    <d v="2024-09-25T00:00:00"/>
    <s v="East"/>
    <s v="Clothing"/>
    <s v="Consumer"/>
    <n v="5"/>
    <n v="81.44"/>
    <n v="0.24"/>
    <n v="309.47000000000003"/>
    <n v="197.67"/>
    <n v="111.8"/>
    <s v="Debit Card"/>
    <s v="High"/>
  </r>
  <r>
    <n v="981"/>
    <x v="932"/>
    <d v="2024-12-12T00:00:00"/>
    <s v="South"/>
    <s v="Clothing"/>
    <s v="Corporate"/>
    <n v="8"/>
    <n v="423.77"/>
    <n v="0.24"/>
    <n v="2576.52"/>
    <n v="1501.2"/>
    <n v="1075.32"/>
    <s v="Cash on Delivery"/>
    <s v="High"/>
  </r>
  <r>
    <n v="982"/>
    <x v="933"/>
    <d v="2024-09-21T00:00:00"/>
    <s v="East"/>
    <s v="Electronics"/>
    <s v="Corporate"/>
    <n v="7"/>
    <n v="131.27000000000001"/>
    <n v="0.2"/>
    <n v="735.11"/>
    <n v="409.79"/>
    <n v="325.32"/>
    <s v="Credit Card"/>
    <s v="Medium"/>
  </r>
  <r>
    <n v="983"/>
    <x v="934"/>
    <d v="2024-03-30T00:00:00"/>
    <s v="North"/>
    <s v="Electronics"/>
    <s v="Home Office"/>
    <n v="6"/>
    <n v="296.20999999999998"/>
    <n v="0.1"/>
    <n v="1599.53"/>
    <n v="1241.3699999999999"/>
    <n v="358.16"/>
    <s v="Credit Card"/>
    <s v="Low"/>
  </r>
  <r>
    <n v="984"/>
    <x v="935"/>
    <d v="2024-05-12T00:00:00"/>
    <s v="North"/>
    <s v="Beauty"/>
    <s v="Home Office"/>
    <n v="7"/>
    <n v="408.63"/>
    <n v="0.14000000000000001"/>
    <n v="2459.9499999999998"/>
    <n v="1559.11"/>
    <n v="900.84"/>
    <s v="Net Banking"/>
    <s v="Medium"/>
  </r>
  <r>
    <n v="985"/>
    <x v="936"/>
    <d v="2024-06-19T00:00:00"/>
    <s v="East"/>
    <s v="Home &amp; Kitchen"/>
    <s v="Corporate"/>
    <n v="5"/>
    <n v="264.60000000000002"/>
    <n v="0.13"/>
    <n v="1151.01"/>
    <n v="857.26"/>
    <n v="293.75"/>
    <s v="UPI"/>
    <s v="Medium"/>
  </r>
  <r>
    <n v="986"/>
    <x v="937"/>
    <d v="2024-12-22T00:00:00"/>
    <s v="North"/>
    <s v="Electronics"/>
    <s v="Corporate"/>
    <n v="1"/>
    <n v="184.3"/>
    <n v="0.03"/>
    <n v="178.77"/>
    <n v="104.22"/>
    <n v="74.55"/>
    <s v="Cash on Delivery"/>
    <s v="Low"/>
  </r>
  <r>
    <n v="987"/>
    <x v="938"/>
    <d v="2024-11-28T00:00:00"/>
    <s v="South"/>
    <s v="Home &amp; Kitchen"/>
    <s v="Consumer"/>
    <n v="8"/>
    <n v="364.32"/>
    <n v="0.26"/>
    <n v="2156.77"/>
    <n v="1415.7"/>
    <n v="741.07"/>
    <s v="UPI"/>
    <s v="High"/>
  </r>
  <r>
    <n v="988"/>
    <x v="939"/>
    <d v="2024-07-11T00:00:00"/>
    <s v="West"/>
    <s v="Beauty"/>
    <s v="Consumer"/>
    <n v="6"/>
    <n v="278.72000000000003"/>
    <n v="0.09"/>
    <n v="1521.81"/>
    <n v="1211.98"/>
    <n v="309.83"/>
    <s v="UPI"/>
    <s v="Low"/>
  </r>
  <r>
    <n v="989"/>
    <x v="940"/>
    <d v="2024-02-06T00:00:00"/>
    <s v="North"/>
    <s v="Sports"/>
    <s v="Consumer"/>
    <n v="5"/>
    <n v="245.81"/>
    <n v="0.17"/>
    <n v="1020.11"/>
    <n v="654.05999999999995"/>
    <n v="366.05"/>
    <s v="UPI"/>
    <s v="Medium"/>
  </r>
  <r>
    <n v="990"/>
    <x v="941"/>
    <d v="2024-10-21T00:00:00"/>
    <s v="East"/>
    <s v="Clothing"/>
    <s v="Corporate"/>
    <n v="8"/>
    <n v="158.72999999999999"/>
    <n v="0.21"/>
    <n v="1003.17"/>
    <n v="638.16999999999996"/>
    <n v="365"/>
    <s v="Net Banking"/>
    <s v="High"/>
  </r>
  <r>
    <n v="991"/>
    <x v="942"/>
    <d v="2024-07-18T00:00:00"/>
    <s v="West"/>
    <s v="Home &amp; Kitchen"/>
    <s v="Consumer"/>
    <n v="8"/>
    <n v="277.27999999999997"/>
    <n v="0.08"/>
    <n v="2040.78"/>
    <n v="1082.1500000000001"/>
    <n v="958.63"/>
    <s v="Credit Card"/>
    <s v="Low"/>
  </r>
  <r>
    <n v="992"/>
    <x v="943"/>
    <d v="2024-06-18T00:00:00"/>
    <s v="North"/>
    <s v="Clothing"/>
    <s v="Home Office"/>
    <n v="6"/>
    <n v="309.06"/>
    <n v="0.08"/>
    <n v="1706.01"/>
    <n v="972.53"/>
    <n v="733.48"/>
    <s v="UPI"/>
    <s v="Low"/>
  </r>
  <r>
    <n v="993"/>
    <x v="944"/>
    <d v="2024-08-08T00:00:00"/>
    <s v="South"/>
    <s v="Sports"/>
    <s v="Consumer"/>
    <n v="7"/>
    <n v="93.25"/>
    <n v="0.12"/>
    <n v="574.41999999999996"/>
    <n v="383.87"/>
    <n v="190.55"/>
    <s v="Debit Card"/>
    <s v="Medium"/>
  </r>
  <r>
    <n v="994"/>
    <x v="945"/>
    <d v="2024-02-25T00:00:00"/>
    <s v="East"/>
    <s v="Beauty"/>
    <s v="Consumer"/>
    <n v="5"/>
    <n v="259.61"/>
    <n v="0.22"/>
    <n v="1012.48"/>
    <n v="785.38"/>
    <n v="227.1"/>
    <s v="UPI"/>
    <s v="High"/>
  </r>
  <r>
    <n v="995"/>
    <x v="946"/>
    <d v="2024-09-29T00:00:00"/>
    <s v="South"/>
    <s v="Clothing"/>
    <s v="Corporate"/>
    <n v="7"/>
    <n v="278.37"/>
    <n v="0.21"/>
    <n v="1539.39"/>
    <n v="951.33"/>
    <n v="588.05999999999995"/>
    <s v="Debit Card"/>
    <s v="High"/>
  </r>
  <r>
    <n v="996"/>
    <x v="947"/>
    <d v="2024-04-20T00:00:00"/>
    <s v="West"/>
    <s v="Home &amp; Kitchen"/>
    <s v="Consumer"/>
    <n v="4"/>
    <n v="324.81"/>
    <n v="0.27"/>
    <n v="948.45"/>
    <n v="696.69"/>
    <n v="251.76"/>
    <s v="Cash on Delivery"/>
    <s v="High"/>
  </r>
  <r>
    <n v="997"/>
    <x v="948"/>
    <d v="2024-12-12T00:00:00"/>
    <s v="North"/>
    <s v="Sports"/>
    <s v="Corporate"/>
    <n v="10"/>
    <n v="284.7"/>
    <n v="0.04"/>
    <n v="2733.12"/>
    <n v="1526.9"/>
    <n v="1206.22"/>
    <s v="Credit Card"/>
    <s v="Low"/>
  </r>
  <r>
    <n v="998"/>
    <x v="949"/>
    <d v="2024-09-15T00:00:00"/>
    <s v="West"/>
    <s v="Clothing"/>
    <s v="Consumer"/>
    <n v="4"/>
    <n v="119.33"/>
    <n v="0.14000000000000001"/>
    <n v="410.5"/>
    <n v="255.61"/>
    <n v="154.88999999999999"/>
    <s v="Net Banking"/>
    <s v="Medium"/>
  </r>
  <r>
    <n v="999"/>
    <x v="950"/>
    <d v="2024-09-12T00:00:00"/>
    <s v="West"/>
    <s v="Beauty"/>
    <s v="Corporate"/>
    <n v="7"/>
    <n v="481.23"/>
    <n v="0.27"/>
    <n v="2459.09"/>
    <n v="1247.82"/>
    <n v="1211.27"/>
    <s v="Debit Card"/>
    <s v="High"/>
  </r>
  <r>
    <n v="1000"/>
    <x v="951"/>
    <d v="2024-09-17T00:00:00"/>
    <s v="North"/>
    <s v="Home &amp; Kitchen"/>
    <s v="Corporate"/>
    <n v="4"/>
    <n v="225.15"/>
    <n v="0.2"/>
    <n v="720.48"/>
    <n v="482.24"/>
    <n v="238.24"/>
    <s v="Cash on Delivery"/>
    <s v="Medium"/>
  </r>
  <r>
    <n v="1001"/>
    <x v="952"/>
    <d v="2024-06-04T00:00:00"/>
    <s v="West"/>
    <s v="Sports"/>
    <s v="Consumer"/>
    <n v="5"/>
    <n v="13.97"/>
    <n v="0.22"/>
    <n v="54.48"/>
    <n v="30.3"/>
    <n v="24.18"/>
    <s v="UPI"/>
    <s v="High"/>
  </r>
  <r>
    <n v="1002"/>
    <x v="953"/>
    <d v="2024-08-29T00:00:00"/>
    <s v="North"/>
    <s v="Clothing"/>
    <s v="Home Office"/>
    <n v="10"/>
    <n v="448.8"/>
    <n v="0.24"/>
    <n v="3410.88"/>
    <n v="2172.86"/>
    <n v="1238.02"/>
    <s v="UPI"/>
    <s v="High"/>
  </r>
  <r>
    <n v="1003"/>
    <x v="954"/>
    <d v="2024-04-23T00:00:00"/>
    <s v="West"/>
    <s v="Electronics"/>
    <s v="Consumer"/>
    <n v="5"/>
    <n v="62.13"/>
    <n v="0.28999999999999998"/>
    <n v="220.56"/>
    <n v="151.1"/>
    <n v="69.459999999999994"/>
    <s v="Net Banking"/>
    <s v="High"/>
  </r>
  <r>
    <n v="1004"/>
    <x v="955"/>
    <d v="2024-05-31T00:00:00"/>
    <s v="East"/>
    <s v="Home &amp; Kitchen"/>
    <s v="Corporate"/>
    <n v="6"/>
    <n v="167.18"/>
    <n v="0.22"/>
    <n v="782.4"/>
    <n v="428.6"/>
    <n v="353.8"/>
    <s v="Credit Card"/>
    <s v="High"/>
  </r>
  <r>
    <n v="1005"/>
    <x v="956"/>
    <d v="2024-05-22T00:00:00"/>
    <s v="South"/>
    <s v="Clothing"/>
    <s v="Home Office"/>
    <n v="7"/>
    <n v="224.34"/>
    <n v="0.28000000000000003"/>
    <n v="1130.67"/>
    <n v="608.29999999999995"/>
    <n v="522.37"/>
    <s v="UPI"/>
    <s v="High"/>
  </r>
  <r>
    <n v="1006"/>
    <x v="957"/>
    <d v="2024-05-06T00:00:00"/>
    <s v="West"/>
    <s v="Clothing"/>
    <s v="Corporate"/>
    <n v="1"/>
    <n v="166.53"/>
    <n v="0.22"/>
    <n v="129.88999999999999"/>
    <n v="69.56"/>
    <n v="60.33"/>
    <s v="Debit Card"/>
    <s v="High"/>
  </r>
  <r>
    <n v="1007"/>
    <x v="958"/>
    <d v="2024-04-09T00:00:00"/>
    <s v="East"/>
    <s v="Sports"/>
    <s v="Consumer"/>
    <n v="4"/>
    <n v="57.74"/>
    <n v="0.14000000000000001"/>
    <n v="198.63"/>
    <n v="118.59"/>
    <n v="80.040000000000006"/>
    <s v="Cash on Delivery"/>
    <s v="Medium"/>
  </r>
  <r>
    <n v="1008"/>
    <x v="959"/>
    <d v="2024-10-31T00:00:00"/>
    <s v="North"/>
    <s v="Clothing"/>
    <s v="Home Office"/>
    <n v="10"/>
    <n v="354.77"/>
    <n v="0.18"/>
    <n v="2909.11"/>
    <n v="2319.6799999999998"/>
    <n v="589.42999999999995"/>
    <s v="Credit Card"/>
    <s v="Medium"/>
  </r>
  <r>
    <n v="1009"/>
    <x v="960"/>
    <d v="2024-06-01T00:00:00"/>
    <s v="West"/>
    <s v="Clothing"/>
    <s v="Corporate"/>
    <n v="1"/>
    <n v="169.55"/>
    <n v="7.0000000000000007E-2"/>
    <n v="157.68"/>
    <n v="116.14"/>
    <n v="41.54"/>
    <s v="Net Banking"/>
    <s v="Low"/>
  </r>
  <r>
    <n v="1010"/>
    <x v="961"/>
    <d v="2024-02-25T00:00:00"/>
    <s v="South"/>
    <s v="Clothing"/>
    <s v="Home Office"/>
    <n v="7"/>
    <n v="428.23"/>
    <n v="0.19"/>
    <n v="2428.06"/>
    <n v="1754.63"/>
    <n v="673.43"/>
    <s v="Debit Card"/>
    <s v="Medium"/>
  </r>
  <r>
    <n v="1011"/>
    <x v="962"/>
    <d v="2024-12-09T00:00:00"/>
    <s v="East"/>
    <s v="Sports"/>
    <s v="Home Office"/>
    <n v="4"/>
    <n v="238.08"/>
    <n v="0.08"/>
    <n v="876.13"/>
    <n v="485.12"/>
    <n v="391.01"/>
    <s v="Debit Card"/>
    <s v="Low"/>
  </r>
  <r>
    <n v="1012"/>
    <x v="963"/>
    <d v="2024-01-03T00:00:00"/>
    <s v="West"/>
    <s v="Clothing"/>
    <s v="Home Office"/>
    <n v="10"/>
    <n v="480.52"/>
    <n v="0.19"/>
    <n v="3892.21"/>
    <n v="3010.63"/>
    <n v="881.58"/>
    <s v="Debit Card"/>
    <s v="Medium"/>
  </r>
  <r>
    <n v="1013"/>
    <x v="964"/>
    <d v="2024-03-21T00:00:00"/>
    <s v="East"/>
    <s v="Sports"/>
    <s v="Consumer"/>
    <n v="5"/>
    <n v="343.12"/>
    <n v="0.06"/>
    <n v="1612.66"/>
    <n v="960.66"/>
    <n v="652"/>
    <s v="UPI"/>
    <s v="Low"/>
  </r>
  <r>
    <n v="1014"/>
    <x v="965"/>
    <d v="2024-09-05T00:00:00"/>
    <s v="North"/>
    <s v="Electronics"/>
    <s v="Home Office"/>
    <n v="1"/>
    <n v="375.55"/>
    <n v="0.05"/>
    <n v="356.77"/>
    <n v="258.69"/>
    <n v="98.08"/>
    <s v="Credit Card"/>
    <s v="Low"/>
  </r>
  <r>
    <n v="1015"/>
    <x v="966"/>
    <d v="2024-04-03T00:00:00"/>
    <s v="West"/>
    <s v="Home &amp; Kitchen"/>
    <s v="Consumer"/>
    <n v="10"/>
    <n v="290.88"/>
    <n v="0.18"/>
    <n v="2385.2199999999998"/>
    <n v="1370.03"/>
    <n v="1015.19"/>
    <s v="Credit Card"/>
    <s v="Medium"/>
  </r>
  <r>
    <n v="1016"/>
    <x v="967"/>
    <d v="2024-07-23T00:00:00"/>
    <s v="South"/>
    <s v="Beauty"/>
    <s v="Corporate"/>
    <n v="3"/>
    <n v="164.73"/>
    <n v="0.06"/>
    <n v="464.54"/>
    <n v="337.05"/>
    <n v="127.49"/>
    <s v="Debit Card"/>
    <s v="Low"/>
  </r>
  <r>
    <n v="1017"/>
    <x v="968"/>
    <d v="2024-06-26T00:00:00"/>
    <s v="North"/>
    <s v="Sports"/>
    <s v="Home Office"/>
    <n v="8"/>
    <n v="24.87"/>
    <n v="0.19"/>
    <n v="161.16"/>
    <n v="82.01"/>
    <n v="79.150000000000006"/>
    <s v="Net Banking"/>
    <s v="Medium"/>
  </r>
  <r>
    <n v="1018"/>
    <x v="969"/>
    <d v="2024-11-08T00:00:00"/>
    <s v="South"/>
    <s v="Home &amp; Kitchen"/>
    <s v="Home Office"/>
    <n v="5"/>
    <n v="151.97999999999999"/>
    <n v="0.17"/>
    <n v="630.72"/>
    <n v="454.64"/>
    <n v="176.08"/>
    <s v="Cash on Delivery"/>
    <s v="Medium"/>
  </r>
  <r>
    <n v="1019"/>
    <x v="970"/>
    <d v="2024-07-12T00:00:00"/>
    <s v="South"/>
    <s v="Home &amp; Kitchen"/>
    <s v="Consumer"/>
    <n v="3"/>
    <n v="36.119999999999997"/>
    <n v="0.06"/>
    <n v="101.86"/>
    <n v="52.78"/>
    <n v="49.08"/>
    <s v="UPI"/>
    <s v="Low"/>
  </r>
  <r>
    <n v="1020"/>
    <x v="971"/>
    <d v="2024-06-11T00:00:00"/>
    <s v="West"/>
    <s v="Home &amp; Kitchen"/>
    <s v="Corporate"/>
    <n v="10"/>
    <n v="442.07"/>
    <n v="0.2"/>
    <n v="3536.56"/>
    <n v="2630.48"/>
    <n v="906.08"/>
    <s v="UPI"/>
    <s v="Medium"/>
  </r>
  <r>
    <n v="1021"/>
    <x v="972"/>
    <d v="2024-01-21T00:00:00"/>
    <s v="West"/>
    <s v="Sports"/>
    <s v="Home Office"/>
    <n v="7"/>
    <n v="81.569999999999993"/>
    <n v="0.1"/>
    <n v="513.89"/>
    <n v="327.64999999999998"/>
    <n v="186.24"/>
    <s v="Debit Card"/>
    <s v="Low"/>
  </r>
  <r>
    <n v="1022"/>
    <x v="973"/>
    <d v="2024-04-30T00:00:00"/>
    <s v="North"/>
    <s v="Home &amp; Kitchen"/>
    <s v="Home Office"/>
    <n v="7"/>
    <n v="399.18"/>
    <n v="0.27"/>
    <n v="2039.81"/>
    <n v="1128.01"/>
    <n v="911.8"/>
    <s v="Credit Card"/>
    <s v="High"/>
  </r>
  <r>
    <n v="1023"/>
    <x v="974"/>
    <d v="2024-08-03T00:00:00"/>
    <s v="North"/>
    <s v="Electronics"/>
    <s v="Home Office"/>
    <n v="10"/>
    <n v="445.95"/>
    <n v="0.13"/>
    <n v="3879.76"/>
    <n v="2705.51"/>
    <n v="1174.25"/>
    <s v="Net Banking"/>
    <s v="Medium"/>
  </r>
  <r>
    <n v="1024"/>
    <x v="975"/>
    <d v="2024-03-22T00:00:00"/>
    <s v="West"/>
    <s v="Beauty"/>
    <s v="Home Office"/>
    <n v="8"/>
    <n v="245.13"/>
    <n v="0.28999999999999998"/>
    <n v="1392.34"/>
    <n v="929.73"/>
    <n v="462.61"/>
    <s v="Credit Card"/>
    <s v="High"/>
  </r>
  <r>
    <n v="1025"/>
    <x v="976"/>
    <d v="2024-03-25T00:00:00"/>
    <s v="West"/>
    <s v="Beauty"/>
    <s v="Consumer"/>
    <n v="7"/>
    <n v="243.12"/>
    <n v="0.02"/>
    <n v="1667.8"/>
    <n v="841.17"/>
    <n v="826.63"/>
    <s v="UPI"/>
    <s v="Low"/>
  </r>
  <r>
    <n v="1026"/>
    <x v="977"/>
    <d v="2024-07-11T00:00:00"/>
    <s v="East"/>
    <s v="Home &amp; Kitchen"/>
    <s v="Consumer"/>
    <n v="6"/>
    <n v="475.36"/>
    <n v="0.09"/>
    <n v="2595.4699999999998"/>
    <n v="1506.83"/>
    <n v="1088.6400000000001"/>
    <s v="Credit Card"/>
    <s v="Low"/>
  </r>
  <r>
    <n v="1027"/>
    <x v="978"/>
    <d v="2024-12-07T00:00:00"/>
    <s v="North"/>
    <s v="Beauty"/>
    <s v="Consumer"/>
    <n v="6"/>
    <n v="459.85"/>
    <n v="0.22"/>
    <n v="2152.1"/>
    <n v="1687.46"/>
    <n v="464.64"/>
    <s v="Debit Card"/>
    <s v="High"/>
  </r>
  <r>
    <n v="1028"/>
    <x v="979"/>
    <d v="2024-10-03T00:00:00"/>
    <s v="East"/>
    <s v="Clothing"/>
    <s v="Corporate"/>
    <n v="10"/>
    <n v="97.13"/>
    <n v="0.13"/>
    <n v="845.03"/>
    <n v="454.16"/>
    <n v="390.87"/>
    <s v="Cash on Delivery"/>
    <s v="Medium"/>
  </r>
  <r>
    <n v="1029"/>
    <x v="980"/>
    <d v="2024-10-07T00:00:00"/>
    <s v="South"/>
    <s v="Clothing"/>
    <s v="Corporate"/>
    <n v="5"/>
    <n v="288.92"/>
    <n v="0"/>
    <n v="1444.6"/>
    <n v="771.17"/>
    <n v="673.43"/>
    <s v="Net Banking"/>
    <s v="No Discount"/>
  </r>
  <r>
    <n v="1030"/>
    <x v="981"/>
    <d v="2024-09-27T00:00:00"/>
    <s v="South"/>
    <s v="Sports"/>
    <s v="Corporate"/>
    <n v="3"/>
    <n v="408.96"/>
    <n v="0.18"/>
    <n v="1006.04"/>
    <n v="559.02"/>
    <n v="447.02"/>
    <s v="Net Banking"/>
    <s v="Medium"/>
  </r>
  <r>
    <n v="1031"/>
    <x v="982"/>
    <d v="2024-06-29T00:00:00"/>
    <s v="North"/>
    <s v="Home &amp; Kitchen"/>
    <s v="Home Office"/>
    <n v="8"/>
    <n v="225.26"/>
    <n v="0.22"/>
    <n v="1405.62"/>
    <n v="962.09"/>
    <n v="443.53"/>
    <s v="Net Banking"/>
    <s v="High"/>
  </r>
  <r>
    <n v="1032"/>
    <x v="983"/>
    <d v="2024-06-09T00:00:00"/>
    <s v="North"/>
    <s v="Sports"/>
    <s v="Corporate"/>
    <n v="7"/>
    <n v="335.39"/>
    <n v="0.03"/>
    <n v="2277.3000000000002"/>
    <n v="1189.55"/>
    <n v="1087.75"/>
    <s v="Net Banking"/>
    <s v="Low"/>
  </r>
  <r>
    <n v="1033"/>
    <x v="302"/>
    <d v="2024-12-16T00:00:00"/>
    <s v="North"/>
    <s v="Home &amp; Kitchen"/>
    <s v="Home Office"/>
    <n v="8"/>
    <n v="408.73"/>
    <n v="0.12"/>
    <n v="2877.46"/>
    <n v="1605.13"/>
    <n v="1272.33"/>
    <s v="Debit Card"/>
    <s v="Medium"/>
  </r>
  <r>
    <n v="1034"/>
    <x v="984"/>
    <d v="2024-09-25T00:00:00"/>
    <s v="South"/>
    <s v="Sports"/>
    <s v="Home Office"/>
    <n v="7"/>
    <n v="38.840000000000003"/>
    <n v="7.0000000000000007E-2"/>
    <n v="252.85"/>
    <n v="198.55"/>
    <n v="54.3"/>
    <s v="UPI"/>
    <s v="Low"/>
  </r>
  <r>
    <n v="1035"/>
    <x v="985"/>
    <d v="2024-02-06T00:00:00"/>
    <s v="East"/>
    <s v="Beauty"/>
    <s v="Corporate"/>
    <n v="1"/>
    <n v="380.68"/>
    <n v="0.17"/>
    <n v="315.95999999999998"/>
    <n v="199.79"/>
    <n v="116.17"/>
    <s v="Debit Card"/>
    <s v="Medium"/>
  </r>
  <r>
    <n v="1036"/>
    <x v="753"/>
    <d v="2024-08-26T00:00:00"/>
    <s v="South"/>
    <s v="Beauty"/>
    <s v="Home Office"/>
    <n v="9"/>
    <n v="291.16000000000003"/>
    <n v="0.1"/>
    <n v="2358.4"/>
    <n v="1197.81"/>
    <n v="1160.5899999999999"/>
    <s v="Credit Card"/>
    <s v="Low"/>
  </r>
  <r>
    <n v="1037"/>
    <x v="243"/>
    <d v="2024-01-30T00:00:00"/>
    <s v="North"/>
    <s v="Clothing"/>
    <s v="Home Office"/>
    <n v="10"/>
    <n v="155.32"/>
    <n v="0.08"/>
    <n v="1428.94"/>
    <n v="1021.5"/>
    <n v="407.44"/>
    <s v="Net Banking"/>
    <s v="Low"/>
  </r>
  <r>
    <n v="1038"/>
    <x v="986"/>
    <d v="2024-10-17T00:00:00"/>
    <s v="West"/>
    <s v="Home &amp; Kitchen"/>
    <s v="Home Office"/>
    <n v="2"/>
    <n v="314.58"/>
    <n v="0.21"/>
    <n v="497.04"/>
    <n v="264.02"/>
    <n v="233.02"/>
    <s v="Debit Card"/>
    <s v="High"/>
  </r>
  <r>
    <n v="1039"/>
    <x v="700"/>
    <d v="2024-08-11T00:00:00"/>
    <s v="North"/>
    <s v="Electronics"/>
    <s v="Consumer"/>
    <n v="9"/>
    <n v="183.53"/>
    <n v="0.2"/>
    <n v="1321.42"/>
    <n v="888.89"/>
    <n v="432.53"/>
    <s v="Credit Card"/>
    <s v="Medium"/>
  </r>
  <r>
    <n v="1040"/>
    <x v="987"/>
    <d v="2024-05-07T00:00:00"/>
    <s v="East"/>
    <s v="Electronics"/>
    <s v="Home Office"/>
    <n v="8"/>
    <n v="463.45"/>
    <n v="0.3"/>
    <n v="2595.3200000000002"/>
    <n v="1539.78"/>
    <n v="1055.54"/>
    <s v="Credit Card"/>
    <s v="High"/>
  </r>
  <r>
    <n v="1041"/>
    <x v="988"/>
    <d v="2024-04-15T00:00:00"/>
    <s v="South"/>
    <s v="Electronics"/>
    <s v="Home Office"/>
    <n v="3"/>
    <n v="385.33"/>
    <n v="0.23"/>
    <n v="890.11"/>
    <n v="710.73"/>
    <n v="179.38"/>
    <s v="Net Banking"/>
    <s v="High"/>
  </r>
  <r>
    <n v="1042"/>
    <x v="989"/>
    <d v="2024-07-12T00:00:00"/>
    <s v="North"/>
    <s v="Electronics"/>
    <s v="Corporate"/>
    <n v="6"/>
    <n v="441.35"/>
    <n v="0.14000000000000001"/>
    <n v="2277.37"/>
    <n v="1155.19"/>
    <n v="1122.18"/>
    <s v="Debit Card"/>
    <s v="Medium"/>
  </r>
  <r>
    <n v="1043"/>
    <x v="990"/>
    <d v="2024-01-09T00:00:00"/>
    <s v="South"/>
    <s v="Home &amp; Kitchen"/>
    <s v="Home Office"/>
    <n v="8"/>
    <n v="38.57"/>
    <n v="0.01"/>
    <n v="305.47000000000003"/>
    <n v="208.7"/>
    <n v="96.77"/>
    <s v="UPI"/>
    <s v="Low"/>
  </r>
  <r>
    <n v="1044"/>
    <x v="991"/>
    <d v="2024-05-30T00:00:00"/>
    <s v="West"/>
    <s v="Clothing"/>
    <s v="Home Office"/>
    <n v="8"/>
    <n v="230.22"/>
    <n v="0.25"/>
    <n v="1381.32"/>
    <n v="755.5"/>
    <n v="625.82000000000005"/>
    <s v="Debit Card"/>
    <s v="High"/>
  </r>
  <r>
    <n v="1045"/>
    <x v="812"/>
    <d v="2024-05-10T00:00:00"/>
    <s v="West"/>
    <s v="Sports"/>
    <s v="Consumer"/>
    <n v="9"/>
    <n v="306.47000000000003"/>
    <n v="0.15"/>
    <n v="2344.5"/>
    <n v="1794.22"/>
    <n v="550.28"/>
    <s v="Debit Card"/>
    <s v="Medium"/>
  </r>
  <r>
    <n v="1046"/>
    <x v="992"/>
    <d v="2024-08-28T00:00:00"/>
    <s v="North"/>
    <s v="Home &amp; Kitchen"/>
    <s v="Corporate"/>
    <n v="4"/>
    <n v="386.92"/>
    <n v="0.27"/>
    <n v="1129.81"/>
    <n v="715.46"/>
    <n v="414.35"/>
    <s v="Debit Card"/>
    <s v="High"/>
  </r>
  <r>
    <n v="1047"/>
    <x v="993"/>
    <d v="2024-03-02T00:00:00"/>
    <s v="East"/>
    <s v="Sports"/>
    <s v="Home Office"/>
    <n v="1"/>
    <n v="321.64999999999998"/>
    <n v="0.05"/>
    <n v="305.57"/>
    <n v="204.27"/>
    <n v="101.3"/>
    <s v="Credit Card"/>
    <s v="Low"/>
  </r>
  <r>
    <n v="1048"/>
    <x v="994"/>
    <d v="2024-01-09T00:00:00"/>
    <s v="South"/>
    <s v="Sports"/>
    <s v="Consumer"/>
    <n v="2"/>
    <n v="454.31"/>
    <n v="0.11"/>
    <n v="808.67"/>
    <n v="566.74"/>
    <n v="241.93"/>
    <s v="Cash on Delivery"/>
    <s v="Medium"/>
  </r>
  <r>
    <n v="1049"/>
    <x v="907"/>
    <d v="2024-06-25T00:00:00"/>
    <s v="North"/>
    <s v="Electronics"/>
    <s v="Consumer"/>
    <n v="6"/>
    <n v="138.93"/>
    <n v="0.04"/>
    <n v="800.24"/>
    <n v="441.92"/>
    <n v="358.32"/>
    <s v="Cash on Delivery"/>
    <s v="Low"/>
  </r>
  <r>
    <n v="1050"/>
    <x v="995"/>
    <d v="2024-10-30T00:00:00"/>
    <s v="East"/>
    <s v="Beauty"/>
    <s v="Consumer"/>
    <n v="6"/>
    <n v="216.52"/>
    <n v="7.0000000000000007E-2"/>
    <n v="1208.18"/>
    <n v="823.85"/>
    <n v="384.33"/>
    <s v="Cash on Delivery"/>
    <s v="Low"/>
  </r>
  <r>
    <n v="1051"/>
    <x v="996"/>
    <d v="2024-02-23T00:00:00"/>
    <s v="West"/>
    <s v="Beauty"/>
    <s v="Home Office"/>
    <n v="7"/>
    <n v="294.68"/>
    <n v="0.12"/>
    <n v="1815.23"/>
    <n v="994.81"/>
    <n v="820.42"/>
    <s v="UPI"/>
    <s v="Medium"/>
  </r>
  <r>
    <n v="1052"/>
    <x v="997"/>
    <d v="2024-10-04T00:00:00"/>
    <s v="East"/>
    <s v="Electronics"/>
    <s v="Corporate"/>
    <n v="6"/>
    <n v="418.73"/>
    <n v="0.11"/>
    <n v="2236.02"/>
    <n v="1145.02"/>
    <n v="1091"/>
    <s v="Net Banking"/>
    <s v="Medium"/>
  </r>
  <r>
    <n v="1053"/>
    <x v="998"/>
    <d v="2024-08-09T00:00:00"/>
    <s v="West"/>
    <s v="Electronics"/>
    <s v="Consumer"/>
    <n v="10"/>
    <n v="447.4"/>
    <n v="0.04"/>
    <n v="4295.04"/>
    <n v="2698.7"/>
    <n v="1596.34"/>
    <s v="UPI"/>
    <s v="Low"/>
  </r>
  <r>
    <n v="1054"/>
    <x v="727"/>
    <d v="2024-12-12T00:00:00"/>
    <s v="East"/>
    <s v="Sports"/>
    <s v="Corporate"/>
    <n v="8"/>
    <n v="121.85"/>
    <n v="0.15"/>
    <n v="828.58"/>
    <n v="451.18"/>
    <n v="377.4"/>
    <s v="Cash on Delivery"/>
    <s v="Medium"/>
  </r>
  <r>
    <n v="1055"/>
    <x v="999"/>
    <d v="2024-08-04T00:00:00"/>
    <s v="South"/>
    <s v="Electronics"/>
    <s v="Consumer"/>
    <n v="7"/>
    <n v="207.76"/>
    <n v="0.05"/>
    <n v="1381.6"/>
    <n v="893.25"/>
    <n v="488.35"/>
    <s v="Debit Card"/>
    <s v="Low"/>
  </r>
  <r>
    <n v="1056"/>
    <x v="1000"/>
    <d v="2024-11-21T00:00:00"/>
    <s v="South"/>
    <s v="Sports"/>
    <s v="Corporate"/>
    <n v="10"/>
    <n v="280.43"/>
    <n v="0.16"/>
    <n v="2355.61"/>
    <n v="1606.31"/>
    <n v="749.3"/>
    <s v="UPI"/>
    <s v="Medium"/>
  </r>
  <r>
    <n v="1057"/>
    <x v="616"/>
    <d v="2024-12-17T00:00:00"/>
    <s v="South"/>
    <s v="Sports"/>
    <s v="Consumer"/>
    <n v="4"/>
    <n v="270.63"/>
    <n v="0.08"/>
    <n v="995.92"/>
    <n v="608.97"/>
    <n v="386.95"/>
    <s v="Credit Card"/>
    <s v="Low"/>
  </r>
  <r>
    <n v="1058"/>
    <x v="1001"/>
    <d v="2024-01-05T00:00:00"/>
    <s v="West"/>
    <s v="Electronics"/>
    <s v="Home Office"/>
    <n v="2"/>
    <n v="490.49"/>
    <n v="0.14000000000000001"/>
    <n v="843.64"/>
    <n v="669.82"/>
    <n v="173.82"/>
    <s v="UPI"/>
    <s v="Medium"/>
  </r>
  <r>
    <n v="1059"/>
    <x v="1002"/>
    <d v="2024-10-22T00:00:00"/>
    <s v="East"/>
    <s v="Sports"/>
    <s v="Home Office"/>
    <n v="10"/>
    <n v="293.70999999999998"/>
    <n v="0.21"/>
    <n v="2320.31"/>
    <n v="1490.14"/>
    <n v="830.17"/>
    <s v="UPI"/>
    <s v="High"/>
  </r>
  <r>
    <n v="1060"/>
    <x v="675"/>
    <d v="2024-04-06T00:00:00"/>
    <s v="East"/>
    <s v="Sports"/>
    <s v="Home Office"/>
    <n v="9"/>
    <n v="54.4"/>
    <n v="0.28999999999999998"/>
    <n v="347.62"/>
    <n v="260.77"/>
    <n v="86.85"/>
    <s v="UPI"/>
    <s v="High"/>
  </r>
  <r>
    <n v="1061"/>
    <x v="1003"/>
    <d v="2024-06-25T00:00:00"/>
    <s v="West"/>
    <s v="Sports"/>
    <s v="Corporate"/>
    <n v="8"/>
    <n v="275.74"/>
    <n v="0.3"/>
    <n v="1544.14"/>
    <n v="882.97"/>
    <n v="661.17"/>
    <s v="Cash on Delivery"/>
    <s v="High"/>
  </r>
  <r>
    <n v="1062"/>
    <x v="1004"/>
    <d v="2024-10-18T00:00:00"/>
    <s v="North"/>
    <s v="Electronics"/>
    <s v="Home Office"/>
    <n v="8"/>
    <n v="269.54000000000002"/>
    <n v="0.14000000000000001"/>
    <n v="1854.44"/>
    <n v="1140.54"/>
    <n v="713.9"/>
    <s v="Debit Card"/>
    <s v="Medium"/>
  </r>
  <r>
    <n v="1063"/>
    <x v="1005"/>
    <d v="2024-11-01T00:00:00"/>
    <s v="North"/>
    <s v="Home &amp; Kitchen"/>
    <s v="Home Office"/>
    <n v="6"/>
    <n v="420.74"/>
    <n v="0.06"/>
    <n v="2372.9699999999998"/>
    <n v="1300.4000000000001"/>
    <n v="1072.57"/>
    <s v="Net Banking"/>
    <s v="Low"/>
  </r>
  <r>
    <n v="1064"/>
    <x v="1006"/>
    <d v="2024-03-16T00:00:00"/>
    <s v="East"/>
    <s v="Electronics"/>
    <s v="Corporate"/>
    <n v="10"/>
    <n v="181.63"/>
    <n v="0.19"/>
    <n v="1471.2"/>
    <n v="742.47"/>
    <n v="728.73"/>
    <s v="Cash on Delivery"/>
    <s v="Medium"/>
  </r>
  <r>
    <n v="1065"/>
    <x v="1007"/>
    <d v="2024-02-16T00:00:00"/>
    <s v="East"/>
    <s v="Electronics"/>
    <s v="Consumer"/>
    <n v="8"/>
    <n v="97.39"/>
    <n v="0.12"/>
    <n v="685.63"/>
    <n v="486.16"/>
    <n v="199.47"/>
    <s v="Debit Card"/>
    <s v="Medium"/>
  </r>
  <r>
    <n v="1066"/>
    <x v="77"/>
    <d v="2024-02-14T00:00:00"/>
    <s v="South"/>
    <s v="Sports"/>
    <s v="Home Office"/>
    <n v="8"/>
    <n v="26.52"/>
    <n v="0.1"/>
    <n v="190.94"/>
    <n v="144.4"/>
    <n v="46.54"/>
    <s v="Cash on Delivery"/>
    <s v="Low"/>
  </r>
  <r>
    <n v="1067"/>
    <x v="1008"/>
    <d v="2024-01-22T00:00:00"/>
    <s v="North"/>
    <s v="Electronics"/>
    <s v="Corporate"/>
    <n v="6"/>
    <n v="151.12"/>
    <n v="0.25"/>
    <n v="680.04"/>
    <n v="492.06"/>
    <n v="187.98"/>
    <s v="UPI"/>
    <s v="High"/>
  </r>
  <r>
    <n v="1068"/>
    <x v="1009"/>
    <d v="2024-02-01T00:00:00"/>
    <s v="South"/>
    <s v="Electronics"/>
    <s v="Consumer"/>
    <n v="6"/>
    <n v="161.41999999999999"/>
    <n v="0.1"/>
    <n v="871.67"/>
    <n v="491.43"/>
    <n v="380.24"/>
    <s v="Cash on Delivery"/>
    <s v="Low"/>
  </r>
  <r>
    <n v="1069"/>
    <x v="1010"/>
    <d v="2024-10-02T00:00:00"/>
    <s v="West"/>
    <s v="Electronics"/>
    <s v="Home Office"/>
    <n v="4"/>
    <n v="321.35000000000002"/>
    <n v="0.28000000000000003"/>
    <n v="925.49"/>
    <n v="730.68"/>
    <n v="194.81"/>
    <s v="Net Banking"/>
    <s v="High"/>
  </r>
  <r>
    <n v="1070"/>
    <x v="1011"/>
    <d v="2024-02-04T00:00:00"/>
    <s v="South"/>
    <s v="Electronics"/>
    <s v="Home Office"/>
    <n v="9"/>
    <n v="228.65"/>
    <n v="0.17"/>
    <n v="1708.02"/>
    <n v="1305.57"/>
    <n v="402.45"/>
    <s v="Debit Card"/>
    <s v="Medium"/>
  </r>
  <r>
    <n v="1071"/>
    <x v="1012"/>
    <d v="2024-07-17T00:00:00"/>
    <s v="West"/>
    <s v="Clothing"/>
    <s v="Consumer"/>
    <n v="1"/>
    <n v="130.44999999999999"/>
    <n v="0.11"/>
    <n v="116.1"/>
    <n v="86.75"/>
    <n v="29.35"/>
    <s v="Net Banking"/>
    <s v="Medium"/>
  </r>
  <r>
    <n v="1072"/>
    <x v="1013"/>
    <d v="2024-10-25T00:00:00"/>
    <s v="East"/>
    <s v="Clothing"/>
    <s v="Home Office"/>
    <n v="4"/>
    <n v="494.04"/>
    <n v="0.27"/>
    <n v="1442.6"/>
    <n v="1080.0899999999999"/>
    <n v="362.51"/>
    <s v="Debit Card"/>
    <s v="High"/>
  </r>
  <r>
    <n v="1073"/>
    <x v="1014"/>
    <d v="2024-03-12T00:00:00"/>
    <s v="South"/>
    <s v="Beauty"/>
    <s v="Corporate"/>
    <n v="10"/>
    <n v="152.13999999999999"/>
    <n v="0.01"/>
    <n v="1506.19"/>
    <n v="877.51"/>
    <n v="628.67999999999995"/>
    <s v="Cash on Delivery"/>
    <s v="Low"/>
  </r>
  <r>
    <n v="1074"/>
    <x v="1015"/>
    <d v="2024-06-03T00:00:00"/>
    <s v="West"/>
    <s v="Home &amp; Kitchen"/>
    <s v="Corporate"/>
    <n v="5"/>
    <n v="283.51"/>
    <n v="0.01"/>
    <n v="1403.37"/>
    <n v="1016.91"/>
    <n v="386.46"/>
    <s v="Net Banking"/>
    <s v="Low"/>
  </r>
  <r>
    <n v="1075"/>
    <x v="1016"/>
    <d v="2024-12-19T00:00:00"/>
    <s v="North"/>
    <s v="Beauty"/>
    <s v="Home Office"/>
    <n v="9"/>
    <n v="262.77999999999997"/>
    <n v="0.08"/>
    <n v="2175.8200000000002"/>
    <n v="1435.27"/>
    <n v="740.55"/>
    <s v="UPI"/>
    <s v="Low"/>
  </r>
  <r>
    <n v="1076"/>
    <x v="1017"/>
    <d v="2024-01-26T00:00:00"/>
    <s v="West"/>
    <s v="Beauty"/>
    <s v="Consumer"/>
    <n v="2"/>
    <n v="257.36"/>
    <n v="0.13"/>
    <n v="447.81"/>
    <n v="236.75"/>
    <n v="211.06"/>
    <s v="Debit Card"/>
    <s v="Medium"/>
  </r>
  <r>
    <n v="1077"/>
    <x v="1018"/>
    <d v="2024-02-20T00:00:00"/>
    <s v="East"/>
    <s v="Sports"/>
    <s v="Home Office"/>
    <n v="3"/>
    <n v="398.27"/>
    <n v="0.26"/>
    <n v="884.16"/>
    <n v="608.08000000000004"/>
    <n v="276.08"/>
    <s v="Net Banking"/>
    <s v="High"/>
  </r>
  <r>
    <n v="1078"/>
    <x v="1019"/>
    <d v="2024-02-17T00:00:00"/>
    <s v="South"/>
    <s v="Beauty"/>
    <s v="Corporate"/>
    <n v="2"/>
    <n v="487.34"/>
    <n v="0.08"/>
    <n v="896.71"/>
    <n v="714.53"/>
    <n v="182.18"/>
    <s v="Cash on Delivery"/>
    <s v="Low"/>
  </r>
  <r>
    <n v="1079"/>
    <x v="1020"/>
    <d v="2024-02-14T00:00:00"/>
    <s v="South"/>
    <s v="Electronics"/>
    <s v="Corporate"/>
    <n v="3"/>
    <n v="353.56"/>
    <n v="0.03"/>
    <n v="1028.8599999999999"/>
    <n v="767.91"/>
    <n v="260.95"/>
    <s v="Credit Card"/>
    <s v="Low"/>
  </r>
  <r>
    <n v="1080"/>
    <x v="1021"/>
    <d v="2024-07-20T00:00:00"/>
    <s v="North"/>
    <s v="Beauty"/>
    <s v="Home Office"/>
    <n v="8"/>
    <n v="136.77000000000001"/>
    <n v="0.1"/>
    <n v="984.74"/>
    <n v="605.35"/>
    <n v="379.39"/>
    <s v="Net Banking"/>
    <s v="Low"/>
  </r>
  <r>
    <n v="1081"/>
    <x v="1022"/>
    <d v="2024-04-26T00:00:00"/>
    <s v="South"/>
    <s v="Electronics"/>
    <s v="Home Office"/>
    <n v="2"/>
    <n v="246.92"/>
    <n v="0.28999999999999998"/>
    <n v="350.63"/>
    <n v="184.24"/>
    <n v="166.39"/>
    <s v="Cash on Delivery"/>
    <s v="High"/>
  </r>
  <r>
    <n v="1082"/>
    <x v="1023"/>
    <d v="2024-03-29T00:00:00"/>
    <s v="West"/>
    <s v="Sports"/>
    <s v="Home Office"/>
    <n v="6"/>
    <n v="301.01"/>
    <n v="0.04"/>
    <n v="1733.82"/>
    <n v="974.57"/>
    <n v="759.25"/>
    <s v="Cash on Delivery"/>
    <s v="Low"/>
  </r>
  <r>
    <n v="1083"/>
    <x v="1024"/>
    <d v="2024-10-31T00:00:00"/>
    <s v="South"/>
    <s v="Clothing"/>
    <s v="Home Office"/>
    <n v="8"/>
    <n v="294.66000000000003"/>
    <n v="0.27"/>
    <n v="1720.81"/>
    <n v="1370.01"/>
    <n v="350.8"/>
    <s v="Net Banking"/>
    <s v="High"/>
  </r>
  <r>
    <n v="1084"/>
    <x v="1025"/>
    <d v="2024-03-27T00:00:00"/>
    <s v="South"/>
    <s v="Home &amp; Kitchen"/>
    <s v="Consumer"/>
    <n v="6"/>
    <n v="255.28"/>
    <n v="0.2"/>
    <n v="1225.3399999999999"/>
    <n v="623.69000000000005"/>
    <n v="601.65"/>
    <s v="Net Banking"/>
    <s v="Medium"/>
  </r>
  <r>
    <n v="1085"/>
    <x v="1026"/>
    <d v="2024-07-18T00:00:00"/>
    <s v="West"/>
    <s v="Sports"/>
    <s v="Home Office"/>
    <n v="10"/>
    <n v="93.9"/>
    <n v="0.08"/>
    <n v="863.88"/>
    <n v="531.63"/>
    <n v="332.25"/>
    <s v="UPI"/>
    <s v="Low"/>
  </r>
  <r>
    <n v="1086"/>
    <x v="1027"/>
    <d v="2024-12-27T00:00:00"/>
    <s v="East"/>
    <s v="Clothing"/>
    <s v="Consumer"/>
    <n v="10"/>
    <n v="321.87"/>
    <n v="0.11"/>
    <n v="2864.64"/>
    <n v="2250.66"/>
    <n v="613.98"/>
    <s v="Net Banking"/>
    <s v="Medium"/>
  </r>
  <r>
    <n v="1087"/>
    <x v="1028"/>
    <d v="2024-06-15T00:00:00"/>
    <s v="East"/>
    <s v="Electronics"/>
    <s v="Corporate"/>
    <n v="4"/>
    <n v="270.43"/>
    <n v="0.21"/>
    <n v="854.56"/>
    <n v="430.58"/>
    <n v="423.98"/>
    <s v="Credit Card"/>
    <s v="High"/>
  </r>
  <r>
    <n v="1088"/>
    <x v="1029"/>
    <d v="2024-01-31T00:00:00"/>
    <s v="South"/>
    <s v="Sports"/>
    <s v="Consumer"/>
    <n v="1"/>
    <n v="217.35"/>
    <n v="0.01"/>
    <n v="215.18"/>
    <n v="132.79"/>
    <n v="82.39"/>
    <s v="Cash on Delivery"/>
    <s v="Low"/>
  </r>
  <r>
    <n v="1089"/>
    <x v="1030"/>
    <d v="2024-04-26T00:00:00"/>
    <s v="South"/>
    <s v="Home &amp; Kitchen"/>
    <s v="Home Office"/>
    <n v="8"/>
    <n v="69.92"/>
    <n v="0.08"/>
    <n v="514.61"/>
    <n v="350.99"/>
    <n v="163.62"/>
    <s v="UPI"/>
    <s v="Low"/>
  </r>
  <r>
    <n v="1090"/>
    <x v="1031"/>
    <d v="2024-02-29T00:00:00"/>
    <s v="North"/>
    <s v="Sports"/>
    <s v="Home Office"/>
    <n v="9"/>
    <n v="281.52999999999997"/>
    <n v="0"/>
    <n v="2533.77"/>
    <n v="1387.37"/>
    <n v="1146.4000000000001"/>
    <s v="Debit Card"/>
    <s v="No Discount"/>
  </r>
  <r>
    <n v="1091"/>
    <x v="1032"/>
    <d v="2024-10-25T00:00:00"/>
    <s v="East"/>
    <s v="Beauty"/>
    <s v="Corporate"/>
    <n v="7"/>
    <n v="479.48"/>
    <n v="0.24"/>
    <n v="2550.83"/>
    <n v="1746.57"/>
    <n v="804.26"/>
    <s v="Cash on Delivery"/>
    <s v="High"/>
  </r>
  <r>
    <n v="1092"/>
    <x v="1033"/>
    <d v="2024-04-08T00:00:00"/>
    <s v="West"/>
    <s v="Clothing"/>
    <s v="Corporate"/>
    <n v="3"/>
    <n v="472.01"/>
    <n v="0.14000000000000001"/>
    <n v="1217.79"/>
    <n v="828.52"/>
    <n v="389.27"/>
    <s v="Credit Card"/>
    <s v="Medium"/>
  </r>
  <r>
    <n v="1093"/>
    <x v="1034"/>
    <d v="2024-05-15T00:00:00"/>
    <s v="West"/>
    <s v="Sports"/>
    <s v="Corporate"/>
    <n v="5"/>
    <n v="319.70999999999998"/>
    <n v="0.24"/>
    <n v="1214.9000000000001"/>
    <n v="679.13"/>
    <n v="535.77"/>
    <s v="Credit Card"/>
    <s v="High"/>
  </r>
  <r>
    <n v="1094"/>
    <x v="1035"/>
    <d v="2024-08-16T00:00:00"/>
    <s v="South"/>
    <s v="Electronics"/>
    <s v="Consumer"/>
    <n v="1"/>
    <n v="95.53"/>
    <n v="0.12"/>
    <n v="84.07"/>
    <n v="55"/>
    <n v="29.07"/>
    <s v="Credit Card"/>
    <s v="Medium"/>
  </r>
  <r>
    <n v="1095"/>
    <x v="1036"/>
    <d v="2024-08-12T00:00:00"/>
    <s v="North"/>
    <s v="Beauty"/>
    <s v="Home Office"/>
    <n v="4"/>
    <n v="406.08"/>
    <n v="0.16"/>
    <n v="1364.43"/>
    <n v="742.59"/>
    <n v="621.84"/>
    <s v="Debit Card"/>
    <s v="Medium"/>
  </r>
  <r>
    <n v="1096"/>
    <x v="1037"/>
    <d v="2024-08-11T00:00:00"/>
    <s v="North"/>
    <s v="Clothing"/>
    <s v="Corporate"/>
    <n v="6"/>
    <n v="349.85"/>
    <n v="0.18"/>
    <n v="1721.26"/>
    <n v="1120.6500000000001"/>
    <n v="600.61"/>
    <s v="Credit Card"/>
    <s v="Medium"/>
  </r>
  <r>
    <n v="1097"/>
    <x v="1038"/>
    <d v="2024-09-19T00:00:00"/>
    <s v="East"/>
    <s v="Clothing"/>
    <s v="Corporate"/>
    <n v="1"/>
    <n v="111"/>
    <n v="0.28999999999999998"/>
    <n v="78.81"/>
    <n v="50.94"/>
    <n v="27.87"/>
    <s v="Debit Card"/>
    <s v="High"/>
  </r>
  <r>
    <n v="1098"/>
    <x v="1039"/>
    <d v="2024-08-20T00:00:00"/>
    <s v="South"/>
    <s v="Home &amp; Kitchen"/>
    <s v="Corporate"/>
    <n v="1"/>
    <n v="388.19"/>
    <n v="0.19"/>
    <n v="314.43"/>
    <n v="242.63"/>
    <n v="71.8"/>
    <s v="Debit Card"/>
    <s v="Medium"/>
  </r>
  <r>
    <n v="1099"/>
    <x v="1040"/>
    <d v="2024-03-03T00:00:00"/>
    <s v="South"/>
    <s v="Sports"/>
    <s v="Consumer"/>
    <n v="1"/>
    <n v="76.680000000000007"/>
    <n v="0.23"/>
    <n v="59.04"/>
    <n v="29.64"/>
    <n v="29.4"/>
    <s v="Cash on Delivery"/>
    <s v="High"/>
  </r>
  <r>
    <n v="1100"/>
    <x v="1041"/>
    <d v="2024-11-06T00:00:00"/>
    <s v="East"/>
    <s v="Electronics"/>
    <s v="Consumer"/>
    <n v="6"/>
    <n v="42.45"/>
    <n v="0.23"/>
    <n v="196.12"/>
    <n v="116.55"/>
    <n v="79.569999999999993"/>
    <s v="UPI"/>
    <s v="High"/>
  </r>
  <r>
    <n v="1101"/>
    <x v="1042"/>
    <d v="2024-03-06T00:00:00"/>
    <s v="East"/>
    <s v="Sports"/>
    <s v="Consumer"/>
    <n v="3"/>
    <n v="415.04"/>
    <n v="0.26"/>
    <n v="921.39"/>
    <n v="618.45000000000005"/>
    <n v="302.94"/>
    <s v="Net Banking"/>
    <s v="High"/>
  </r>
  <r>
    <n v="1102"/>
    <x v="1043"/>
    <d v="2024-02-12T00:00:00"/>
    <s v="South"/>
    <s v="Beauty"/>
    <s v="Home Office"/>
    <n v="7"/>
    <n v="291.83"/>
    <n v="0.01"/>
    <n v="2022.38"/>
    <n v="1460"/>
    <n v="562.38"/>
    <s v="Debit Card"/>
    <s v="Low"/>
  </r>
  <r>
    <n v="1103"/>
    <x v="1044"/>
    <d v="2024-05-04T00:00:00"/>
    <s v="North"/>
    <s v="Sports"/>
    <s v="Home Office"/>
    <n v="7"/>
    <n v="57.06"/>
    <n v="0.08"/>
    <n v="367.47"/>
    <n v="286.58999999999997"/>
    <n v="80.88"/>
    <s v="Cash on Delivery"/>
    <s v="Low"/>
  </r>
  <r>
    <n v="1104"/>
    <x v="1045"/>
    <d v="2024-04-12T00:00:00"/>
    <s v="East"/>
    <s v="Sports"/>
    <s v="Home Office"/>
    <n v="10"/>
    <n v="469.39"/>
    <n v="0.09"/>
    <n v="4271.45"/>
    <n v="3101.35"/>
    <n v="1170.0999999999999"/>
    <s v="Debit Card"/>
    <s v="Low"/>
  </r>
  <r>
    <n v="1105"/>
    <x v="1046"/>
    <d v="2024-06-24T00:00:00"/>
    <s v="East"/>
    <s v="Clothing"/>
    <s v="Consumer"/>
    <n v="4"/>
    <n v="438.87"/>
    <n v="0.11"/>
    <n v="1562.38"/>
    <n v="966.79"/>
    <n v="595.59"/>
    <s v="Cash on Delivery"/>
    <s v="Medium"/>
  </r>
  <r>
    <n v="1106"/>
    <x v="1047"/>
    <d v="2024-05-10T00:00:00"/>
    <s v="East"/>
    <s v="Electronics"/>
    <s v="Home Office"/>
    <n v="10"/>
    <n v="405.67"/>
    <n v="7.0000000000000007E-2"/>
    <n v="3772.73"/>
    <n v="2238.5"/>
    <n v="1534.23"/>
    <s v="Debit Card"/>
    <s v="Low"/>
  </r>
  <r>
    <n v="1107"/>
    <x v="1048"/>
    <d v="2024-09-20T00:00:00"/>
    <s v="East"/>
    <s v="Beauty"/>
    <s v="Corporate"/>
    <n v="3"/>
    <n v="152.93"/>
    <n v="0.12"/>
    <n v="403.74"/>
    <n v="285.83999999999997"/>
    <n v="117.9"/>
    <s v="Cash on Delivery"/>
    <s v="Medium"/>
  </r>
  <r>
    <n v="1108"/>
    <x v="1049"/>
    <d v="2024-01-31T00:00:00"/>
    <s v="East"/>
    <s v="Clothing"/>
    <s v="Consumer"/>
    <n v="10"/>
    <n v="157.29"/>
    <n v="7.0000000000000007E-2"/>
    <n v="1462.8"/>
    <n v="748.17"/>
    <n v="714.63"/>
    <s v="Net Banking"/>
    <s v="Low"/>
  </r>
  <r>
    <n v="1109"/>
    <x v="1050"/>
    <d v="2024-09-06T00:00:00"/>
    <s v="South"/>
    <s v="Home &amp; Kitchen"/>
    <s v="Home Office"/>
    <n v="3"/>
    <n v="261.14999999999998"/>
    <n v="0.28000000000000003"/>
    <n v="564.08000000000004"/>
    <n v="390.78"/>
    <n v="173.3"/>
    <s v="Credit Card"/>
    <s v="High"/>
  </r>
  <r>
    <n v="1110"/>
    <x v="1051"/>
    <d v="2024-06-25T00:00:00"/>
    <s v="East"/>
    <s v="Beauty"/>
    <s v="Corporate"/>
    <n v="9"/>
    <n v="454.72"/>
    <n v="0.01"/>
    <n v="4051.56"/>
    <n v="2140.5500000000002"/>
    <n v="1911.01"/>
    <s v="UPI"/>
    <s v="Low"/>
  </r>
  <r>
    <n v="1111"/>
    <x v="1052"/>
    <d v="2024-11-03T00:00:00"/>
    <s v="North"/>
    <s v="Electronics"/>
    <s v="Home Office"/>
    <n v="7"/>
    <n v="203.09"/>
    <n v="0.19"/>
    <n v="1151.52"/>
    <n v="797.09"/>
    <n v="354.43"/>
    <s v="Net Banking"/>
    <s v="Medium"/>
  </r>
  <r>
    <n v="1112"/>
    <x v="1053"/>
    <d v="2024-03-31T00:00:00"/>
    <s v="East"/>
    <s v="Beauty"/>
    <s v="Home Office"/>
    <n v="2"/>
    <n v="173.51"/>
    <n v="0.23"/>
    <n v="267.20999999999998"/>
    <n v="159.80000000000001"/>
    <n v="107.41"/>
    <s v="UPI"/>
    <s v="High"/>
  </r>
  <r>
    <n v="1113"/>
    <x v="1054"/>
    <d v="2024-03-20T00:00:00"/>
    <s v="South"/>
    <s v="Sports"/>
    <s v="Corporate"/>
    <n v="3"/>
    <n v="171.3"/>
    <n v="0.28000000000000003"/>
    <n v="370.01"/>
    <n v="244.16"/>
    <n v="125.85"/>
    <s v="UPI"/>
    <s v="High"/>
  </r>
  <r>
    <n v="1114"/>
    <x v="1055"/>
    <d v="2024-11-23T00:00:00"/>
    <s v="North"/>
    <s v="Beauty"/>
    <s v="Home Office"/>
    <n v="3"/>
    <n v="404.32"/>
    <n v="0.2"/>
    <n v="970.37"/>
    <n v="563.87"/>
    <n v="406.5"/>
    <s v="Debit Card"/>
    <s v="Medium"/>
  </r>
  <r>
    <n v="1115"/>
    <x v="1056"/>
    <d v="2024-11-11T00:00:00"/>
    <s v="East"/>
    <s v="Beauty"/>
    <s v="Corporate"/>
    <n v="6"/>
    <n v="85.06"/>
    <n v="0.23"/>
    <n v="392.98"/>
    <n v="299.89"/>
    <n v="93.09"/>
    <s v="Credit Card"/>
    <s v="High"/>
  </r>
  <r>
    <n v="1116"/>
    <x v="1057"/>
    <d v="2024-11-21T00:00:00"/>
    <s v="West"/>
    <s v="Home &amp; Kitchen"/>
    <s v="Consumer"/>
    <n v="10"/>
    <n v="134.22"/>
    <n v="0.04"/>
    <n v="1288.51"/>
    <n v="986.77"/>
    <n v="301.74"/>
    <s v="Credit Card"/>
    <s v="Low"/>
  </r>
  <r>
    <n v="1117"/>
    <x v="568"/>
    <d v="2024-01-25T00:00:00"/>
    <s v="North"/>
    <s v="Electronics"/>
    <s v="Corporate"/>
    <n v="5"/>
    <n v="483.59"/>
    <n v="0.1"/>
    <n v="2176.15"/>
    <n v="1191.99"/>
    <n v="984.16"/>
    <s v="Credit Card"/>
    <s v="Low"/>
  </r>
  <r>
    <n v="1118"/>
    <x v="1058"/>
    <d v="2024-01-31T00:00:00"/>
    <s v="West"/>
    <s v="Electronics"/>
    <s v="Home Office"/>
    <n v="7"/>
    <n v="309.79000000000002"/>
    <n v="0.28999999999999998"/>
    <n v="1539.66"/>
    <n v="823.18"/>
    <n v="716.48"/>
    <s v="UPI"/>
    <s v="High"/>
  </r>
  <r>
    <n v="1119"/>
    <x v="753"/>
    <d v="2024-10-19T00:00:00"/>
    <s v="East"/>
    <s v="Electronics"/>
    <s v="Home Office"/>
    <n v="4"/>
    <n v="487.18"/>
    <n v="0.21"/>
    <n v="1539.49"/>
    <n v="807.26"/>
    <n v="732.23"/>
    <s v="Net Banking"/>
    <s v="High"/>
  </r>
  <r>
    <n v="1120"/>
    <x v="1059"/>
    <d v="2024-08-24T00:00:00"/>
    <s v="West"/>
    <s v="Clothing"/>
    <s v="Home Office"/>
    <n v="8"/>
    <n v="47.79"/>
    <n v="0.02"/>
    <n v="374.67"/>
    <n v="258.86"/>
    <n v="115.81"/>
    <s v="Debit Card"/>
    <s v="Low"/>
  </r>
  <r>
    <n v="1121"/>
    <x v="1060"/>
    <d v="2024-09-23T00:00:00"/>
    <s v="South"/>
    <s v="Sports"/>
    <s v="Corporate"/>
    <n v="2"/>
    <n v="106.53"/>
    <n v="0.28000000000000003"/>
    <n v="153.4"/>
    <n v="97.39"/>
    <n v="56.01"/>
    <s v="UPI"/>
    <s v="High"/>
  </r>
  <r>
    <n v="1122"/>
    <x v="879"/>
    <d v="2024-09-22T00:00:00"/>
    <s v="South"/>
    <s v="Home &amp; Kitchen"/>
    <s v="Home Office"/>
    <n v="4"/>
    <n v="337.61"/>
    <n v="0.28999999999999998"/>
    <n v="958.81"/>
    <n v="622.96"/>
    <n v="335.85"/>
    <s v="UPI"/>
    <s v="High"/>
  </r>
  <r>
    <n v="1123"/>
    <x v="1061"/>
    <d v="2024-03-16T00:00:00"/>
    <s v="South"/>
    <s v="Clothing"/>
    <s v="Home Office"/>
    <n v="10"/>
    <n v="23.53"/>
    <n v="0.28000000000000003"/>
    <n v="169.42"/>
    <n v="114.86"/>
    <n v="54.56"/>
    <s v="Credit Card"/>
    <s v="High"/>
  </r>
  <r>
    <n v="1124"/>
    <x v="1062"/>
    <d v="2024-09-01T00:00:00"/>
    <s v="South"/>
    <s v="Beauty"/>
    <s v="Home Office"/>
    <n v="2"/>
    <n v="167.92"/>
    <n v="0.09"/>
    <n v="305.61"/>
    <n v="204.48"/>
    <n v="101.13"/>
    <s v="Credit Card"/>
    <s v="Low"/>
  </r>
  <r>
    <n v="1125"/>
    <x v="1063"/>
    <d v="2024-04-24T00:00:00"/>
    <s v="West"/>
    <s v="Clothing"/>
    <s v="Consumer"/>
    <n v="6"/>
    <n v="156.94999999999999"/>
    <n v="0.08"/>
    <n v="866.36"/>
    <n v="688.25"/>
    <n v="178.11"/>
    <s v="Net Banking"/>
    <s v="Low"/>
  </r>
  <r>
    <n v="1126"/>
    <x v="1064"/>
    <d v="2024-08-02T00:00:00"/>
    <s v="North"/>
    <s v="Sports"/>
    <s v="Consumer"/>
    <n v="1"/>
    <n v="439.92"/>
    <n v="0.05"/>
    <n v="417.92"/>
    <n v="221.38"/>
    <n v="196.54"/>
    <s v="Net Banking"/>
    <s v="Low"/>
  </r>
  <r>
    <n v="1127"/>
    <x v="1065"/>
    <d v="2024-09-16T00:00:00"/>
    <s v="East"/>
    <s v="Sports"/>
    <s v="Corporate"/>
    <n v="6"/>
    <n v="348.57"/>
    <n v="7.0000000000000007E-2"/>
    <n v="1945.02"/>
    <n v="1396.21"/>
    <n v="548.80999999999995"/>
    <s v="Debit Card"/>
    <s v="Low"/>
  </r>
  <r>
    <n v="1128"/>
    <x v="1066"/>
    <d v="2024-02-02T00:00:00"/>
    <s v="South"/>
    <s v="Sports"/>
    <s v="Consumer"/>
    <n v="2"/>
    <n v="256.8"/>
    <n v="0.28999999999999998"/>
    <n v="364.66"/>
    <n v="194.1"/>
    <n v="170.56"/>
    <s v="UPI"/>
    <s v="High"/>
  </r>
  <r>
    <n v="1129"/>
    <x v="1067"/>
    <d v="2024-01-26T00:00:00"/>
    <s v="East"/>
    <s v="Sports"/>
    <s v="Home Office"/>
    <n v="10"/>
    <n v="142.56"/>
    <n v="0.06"/>
    <n v="1340.06"/>
    <n v="711.37"/>
    <n v="628.69000000000005"/>
    <s v="Debit Card"/>
    <s v="Low"/>
  </r>
  <r>
    <n v="1130"/>
    <x v="1068"/>
    <d v="2024-03-03T00:00:00"/>
    <s v="South"/>
    <s v="Home &amp; Kitchen"/>
    <s v="Corporate"/>
    <n v="7"/>
    <n v="417.21"/>
    <n v="0.28999999999999998"/>
    <n v="2073.5300000000002"/>
    <n v="1476.13"/>
    <n v="597.4"/>
    <s v="Debit Card"/>
    <s v="High"/>
  </r>
  <r>
    <n v="1131"/>
    <x v="1069"/>
    <d v="2024-06-16T00:00:00"/>
    <s v="West"/>
    <s v="Sports"/>
    <s v="Home Office"/>
    <n v="3"/>
    <n v="250.11"/>
    <n v="0.08"/>
    <n v="690.3"/>
    <n v="531.87"/>
    <n v="158.43"/>
    <s v="Debit Card"/>
    <s v="Low"/>
  </r>
  <r>
    <n v="1132"/>
    <x v="1070"/>
    <d v="2024-09-04T00:00:00"/>
    <s v="East"/>
    <s v="Electronics"/>
    <s v="Corporate"/>
    <n v="4"/>
    <n v="483.83"/>
    <n v="0.2"/>
    <n v="1548.26"/>
    <n v="1091.74"/>
    <n v="456.52"/>
    <s v="Credit Card"/>
    <s v="Medium"/>
  </r>
  <r>
    <n v="1133"/>
    <x v="1071"/>
    <d v="2024-09-04T00:00:00"/>
    <s v="East"/>
    <s v="Sports"/>
    <s v="Home Office"/>
    <n v="10"/>
    <n v="73.61"/>
    <n v="0.17"/>
    <n v="610.96"/>
    <n v="422.58"/>
    <n v="188.38"/>
    <s v="Credit Card"/>
    <s v="Medium"/>
  </r>
  <r>
    <n v="1134"/>
    <x v="1072"/>
    <d v="2024-07-04T00:00:00"/>
    <s v="East"/>
    <s v="Clothing"/>
    <s v="Corporate"/>
    <n v="1"/>
    <n v="164.81"/>
    <n v="0.13"/>
    <n v="143.38"/>
    <n v="114.09"/>
    <n v="29.29"/>
    <s v="Cash on Delivery"/>
    <s v="Medium"/>
  </r>
  <r>
    <n v="1135"/>
    <x v="1073"/>
    <d v="2024-02-29T00:00:00"/>
    <s v="West"/>
    <s v="Electronics"/>
    <s v="Home Office"/>
    <n v="2"/>
    <n v="137.31"/>
    <n v="0.27"/>
    <n v="200.47"/>
    <n v="143.51"/>
    <n v="56.96"/>
    <s v="Credit Card"/>
    <s v="High"/>
  </r>
  <r>
    <n v="1136"/>
    <x v="37"/>
    <d v="2024-03-09T00:00:00"/>
    <s v="East"/>
    <s v="Sports"/>
    <s v="Corporate"/>
    <n v="3"/>
    <n v="174.89"/>
    <n v="0.11"/>
    <n v="466.96"/>
    <n v="251.35"/>
    <n v="215.61"/>
    <s v="UPI"/>
    <s v="Medium"/>
  </r>
  <r>
    <n v="1137"/>
    <x v="1074"/>
    <d v="2024-02-21T00:00:00"/>
    <s v="East"/>
    <s v="Sports"/>
    <s v="Home Office"/>
    <n v="5"/>
    <n v="445.78"/>
    <n v="0.22"/>
    <n v="1738.54"/>
    <n v="1186.27"/>
    <n v="552.27"/>
    <s v="Credit Card"/>
    <s v="High"/>
  </r>
  <r>
    <n v="1138"/>
    <x v="1075"/>
    <d v="2024-12-21T00:00:00"/>
    <s v="South"/>
    <s v="Electronics"/>
    <s v="Corporate"/>
    <n v="4"/>
    <n v="428.52"/>
    <n v="0.05"/>
    <n v="1628.38"/>
    <n v="820.64"/>
    <n v="807.74"/>
    <s v="Credit Card"/>
    <s v="Low"/>
  </r>
  <r>
    <n v="1139"/>
    <x v="1076"/>
    <d v="2024-12-20T00:00:00"/>
    <s v="West"/>
    <s v="Electronics"/>
    <s v="Consumer"/>
    <n v="7"/>
    <n v="467.59"/>
    <n v="0.11"/>
    <n v="2913.09"/>
    <n v="2303.44"/>
    <n v="609.65"/>
    <s v="Debit Card"/>
    <s v="Medium"/>
  </r>
  <r>
    <n v="1140"/>
    <x v="490"/>
    <d v="2024-02-02T00:00:00"/>
    <s v="West"/>
    <s v="Home &amp; Kitchen"/>
    <s v="Home Office"/>
    <n v="4"/>
    <n v="392.74"/>
    <n v="0.18"/>
    <n v="1288.19"/>
    <n v="1018.52"/>
    <n v="269.67"/>
    <s v="UPI"/>
    <s v="Medium"/>
  </r>
  <r>
    <n v="1141"/>
    <x v="1077"/>
    <d v="2024-12-23T00:00:00"/>
    <s v="South"/>
    <s v="Home &amp; Kitchen"/>
    <s v="Corporate"/>
    <n v="6"/>
    <n v="127.27"/>
    <n v="0.05"/>
    <n v="725.44"/>
    <n v="543.12"/>
    <n v="182.32"/>
    <s v="Credit Card"/>
    <s v="Low"/>
  </r>
  <r>
    <n v="1142"/>
    <x v="741"/>
    <d v="2024-06-09T00:00:00"/>
    <s v="East"/>
    <s v="Home &amp; Kitchen"/>
    <s v="Consumer"/>
    <n v="8"/>
    <n v="128.38999999999999"/>
    <n v="0.28000000000000003"/>
    <n v="739.53"/>
    <n v="415.66"/>
    <n v="323.87"/>
    <s v="UPI"/>
    <s v="High"/>
  </r>
  <r>
    <n v="1143"/>
    <x v="1078"/>
    <d v="2024-10-27T00:00:00"/>
    <s v="East"/>
    <s v="Electronics"/>
    <s v="Corporate"/>
    <n v="8"/>
    <n v="237.45"/>
    <n v="0.05"/>
    <n v="1804.62"/>
    <n v="1345.05"/>
    <n v="459.57"/>
    <s v="Debit Card"/>
    <s v="Low"/>
  </r>
  <r>
    <n v="1144"/>
    <x v="1079"/>
    <d v="2024-10-07T00:00:00"/>
    <s v="North"/>
    <s v="Sports"/>
    <s v="Consumer"/>
    <n v="10"/>
    <n v="486.62"/>
    <n v="7.0000000000000007E-2"/>
    <n v="4525.57"/>
    <n v="2421.73"/>
    <n v="2103.84"/>
    <s v="Credit Card"/>
    <s v="Low"/>
  </r>
  <r>
    <n v="1145"/>
    <x v="1080"/>
    <d v="2024-03-29T00:00:00"/>
    <s v="West"/>
    <s v="Clothing"/>
    <s v="Home Office"/>
    <n v="7"/>
    <n v="59.04"/>
    <n v="0.01"/>
    <n v="409.15"/>
    <n v="256.07"/>
    <n v="153.08000000000001"/>
    <s v="Cash on Delivery"/>
    <s v="Low"/>
  </r>
  <r>
    <n v="1146"/>
    <x v="271"/>
    <d v="2024-05-14T00:00:00"/>
    <s v="East"/>
    <s v="Beauty"/>
    <s v="Consumer"/>
    <n v="4"/>
    <n v="380.01"/>
    <n v="0.05"/>
    <n v="1444.04"/>
    <n v="830.57"/>
    <n v="613.47"/>
    <s v="UPI"/>
    <s v="Low"/>
  </r>
  <r>
    <n v="1147"/>
    <x v="1081"/>
    <d v="2024-03-10T00:00:00"/>
    <s v="North"/>
    <s v="Beauty"/>
    <s v="Corporate"/>
    <n v="8"/>
    <n v="129.11000000000001"/>
    <n v="0.13"/>
    <n v="898.61"/>
    <n v="497.79"/>
    <n v="400.82"/>
    <s v="Credit Card"/>
    <s v="Medium"/>
  </r>
  <r>
    <n v="1148"/>
    <x v="1082"/>
    <d v="2024-08-01T00:00:00"/>
    <s v="South"/>
    <s v="Clothing"/>
    <s v="Home Office"/>
    <n v="2"/>
    <n v="184.36"/>
    <n v="0.2"/>
    <n v="294.98"/>
    <n v="233.33"/>
    <n v="61.65"/>
    <s v="Cash on Delivery"/>
    <s v="Medium"/>
  </r>
  <r>
    <n v="1149"/>
    <x v="909"/>
    <d v="2024-07-06T00:00:00"/>
    <s v="West"/>
    <s v="Beauty"/>
    <s v="Consumer"/>
    <n v="6"/>
    <n v="320.07"/>
    <n v="0.28000000000000003"/>
    <n v="1382.7"/>
    <n v="1003.31"/>
    <n v="379.39"/>
    <s v="Debit Card"/>
    <s v="High"/>
  </r>
  <r>
    <n v="1150"/>
    <x v="1083"/>
    <d v="2024-11-26T00:00:00"/>
    <s v="North"/>
    <s v="Clothing"/>
    <s v="Corporate"/>
    <n v="7"/>
    <n v="160.22999999999999"/>
    <n v="0.2"/>
    <n v="897.29"/>
    <n v="670.75"/>
    <n v="226.54"/>
    <s v="Credit Card"/>
    <s v="Medium"/>
  </r>
  <r>
    <n v="1151"/>
    <x v="21"/>
    <d v="2024-07-28T00:00:00"/>
    <s v="North"/>
    <s v="Electronics"/>
    <s v="Home Office"/>
    <n v="9"/>
    <n v="338.84"/>
    <n v="0.06"/>
    <n v="2866.59"/>
    <n v="2100.39"/>
    <n v="766.2"/>
    <s v="Cash on Delivery"/>
    <s v="Low"/>
  </r>
  <r>
    <n v="1152"/>
    <x v="1084"/>
    <d v="2024-06-07T00:00:00"/>
    <s v="South"/>
    <s v="Home &amp; Kitchen"/>
    <s v="Corporate"/>
    <n v="4"/>
    <n v="437.56"/>
    <n v="0.05"/>
    <n v="1662.73"/>
    <n v="865.01"/>
    <n v="797.72"/>
    <s v="Debit Card"/>
    <s v="Low"/>
  </r>
  <r>
    <n v="1153"/>
    <x v="1085"/>
    <d v="2024-06-26T00:00:00"/>
    <s v="South"/>
    <s v="Electronics"/>
    <s v="Home Office"/>
    <n v="5"/>
    <n v="192.7"/>
    <n v="0.28999999999999998"/>
    <n v="684.08"/>
    <n v="546.75"/>
    <n v="137.33000000000001"/>
    <s v="Cash on Delivery"/>
    <s v="High"/>
  </r>
  <r>
    <n v="1154"/>
    <x v="1086"/>
    <d v="2024-07-31T00:00:00"/>
    <s v="North"/>
    <s v="Home &amp; Kitchen"/>
    <s v="Home Office"/>
    <n v="6"/>
    <n v="121.19"/>
    <n v="0.11"/>
    <n v="647.15"/>
    <n v="397.21"/>
    <n v="249.94"/>
    <s v="UPI"/>
    <s v="Medium"/>
  </r>
  <r>
    <n v="1155"/>
    <x v="1087"/>
    <d v="2024-05-22T00:00:00"/>
    <s v="East"/>
    <s v="Beauty"/>
    <s v="Consumer"/>
    <n v="10"/>
    <n v="58.63"/>
    <n v="0.05"/>
    <n v="556.99"/>
    <n v="341.38"/>
    <n v="215.61"/>
    <s v="Cash on Delivery"/>
    <s v="Low"/>
  </r>
  <r>
    <n v="1156"/>
    <x v="1088"/>
    <d v="2024-01-29T00:00:00"/>
    <s v="West"/>
    <s v="Sports"/>
    <s v="Consumer"/>
    <n v="5"/>
    <n v="439.84"/>
    <n v="0.21"/>
    <n v="1737.37"/>
    <n v="1212.3"/>
    <n v="525.07000000000005"/>
    <s v="Debit Card"/>
    <s v="High"/>
  </r>
  <r>
    <n v="1157"/>
    <x v="1089"/>
    <d v="2024-05-23T00:00:00"/>
    <s v="West"/>
    <s v="Clothing"/>
    <s v="Corporate"/>
    <n v="1"/>
    <n v="462.7"/>
    <n v="0.26"/>
    <n v="342.4"/>
    <n v="246.11"/>
    <n v="96.29"/>
    <s v="Credit Card"/>
    <s v="High"/>
  </r>
  <r>
    <n v="1158"/>
    <x v="1090"/>
    <d v="2024-09-09T00:00:00"/>
    <s v="North"/>
    <s v="Sports"/>
    <s v="Home Office"/>
    <n v="2"/>
    <n v="221.28"/>
    <n v="0.13"/>
    <n v="385.03"/>
    <n v="277.10000000000002"/>
    <n v="107.93"/>
    <s v="Debit Card"/>
    <s v="Medium"/>
  </r>
  <r>
    <n v="1159"/>
    <x v="1091"/>
    <d v="2024-06-06T00:00:00"/>
    <s v="East"/>
    <s v="Sports"/>
    <s v="Home Office"/>
    <n v="10"/>
    <n v="334.8"/>
    <n v="7.0000000000000007E-2"/>
    <n v="3113.64"/>
    <n v="1580.79"/>
    <n v="1532.85"/>
    <s v="Net Banking"/>
    <s v="Low"/>
  </r>
  <r>
    <n v="1160"/>
    <x v="1092"/>
    <d v="2024-08-28T00:00:00"/>
    <s v="East"/>
    <s v="Home &amp; Kitchen"/>
    <s v="Consumer"/>
    <n v="5"/>
    <n v="245.42"/>
    <n v="0.12"/>
    <n v="1079.8499999999999"/>
    <n v="857.71"/>
    <n v="222.14"/>
    <s v="Credit Card"/>
    <s v="Medium"/>
  </r>
  <r>
    <n v="1161"/>
    <x v="1093"/>
    <d v="2024-07-25T00:00:00"/>
    <s v="East"/>
    <s v="Beauty"/>
    <s v="Home Office"/>
    <n v="2"/>
    <n v="376.63"/>
    <n v="0.06"/>
    <n v="708.06"/>
    <n v="392.07"/>
    <n v="315.99"/>
    <s v="Cash on Delivery"/>
    <s v="Low"/>
  </r>
  <r>
    <n v="1162"/>
    <x v="1094"/>
    <d v="2024-10-30T00:00:00"/>
    <s v="East"/>
    <s v="Home &amp; Kitchen"/>
    <s v="Corporate"/>
    <n v="1"/>
    <n v="56.65"/>
    <n v="0.2"/>
    <n v="45.32"/>
    <n v="33.369999999999997"/>
    <n v="11.95"/>
    <s v="UPI"/>
    <s v="Medium"/>
  </r>
  <r>
    <n v="1163"/>
    <x v="1095"/>
    <d v="2024-04-28T00:00:00"/>
    <s v="North"/>
    <s v="Home &amp; Kitchen"/>
    <s v="Home Office"/>
    <n v="5"/>
    <n v="464.41"/>
    <n v="0.22"/>
    <n v="1811.2"/>
    <n v="1252.6400000000001"/>
    <n v="558.55999999999995"/>
    <s v="Credit Card"/>
    <s v="High"/>
  </r>
  <r>
    <n v="1164"/>
    <x v="1096"/>
    <d v="2024-06-20T00:00:00"/>
    <s v="South"/>
    <s v="Home &amp; Kitchen"/>
    <s v="Corporate"/>
    <n v="3"/>
    <n v="408.52"/>
    <n v="0.21"/>
    <n v="968.19"/>
    <n v="720.08"/>
    <n v="248.11"/>
    <s v="Debit Card"/>
    <s v="High"/>
  </r>
  <r>
    <n v="1165"/>
    <x v="1097"/>
    <d v="2024-05-11T00:00:00"/>
    <s v="South"/>
    <s v="Clothing"/>
    <s v="Consumer"/>
    <n v="2"/>
    <n v="138.88"/>
    <n v="0.02"/>
    <n v="272.2"/>
    <n v="179.8"/>
    <n v="92.4"/>
    <s v="UPI"/>
    <s v="Low"/>
  </r>
  <r>
    <n v="1166"/>
    <x v="1098"/>
    <d v="2024-03-31T00:00:00"/>
    <s v="East"/>
    <s v="Electronics"/>
    <s v="Corporate"/>
    <n v="6"/>
    <n v="78.27"/>
    <n v="0.01"/>
    <n v="464.92"/>
    <n v="321.83"/>
    <n v="143.09"/>
    <s v="Debit Card"/>
    <s v="Low"/>
  </r>
  <r>
    <n v="1167"/>
    <x v="1099"/>
    <d v="2024-01-08T00:00:00"/>
    <s v="South"/>
    <s v="Beauty"/>
    <s v="Consumer"/>
    <n v="4"/>
    <n v="158.72999999999999"/>
    <n v="0.28999999999999998"/>
    <n v="450.79"/>
    <n v="279.57"/>
    <n v="171.22"/>
    <s v="Cash on Delivery"/>
    <s v="High"/>
  </r>
  <r>
    <n v="1168"/>
    <x v="1100"/>
    <d v="2024-01-18T00:00:00"/>
    <s v="East"/>
    <s v="Sports"/>
    <s v="Consumer"/>
    <n v="2"/>
    <n v="92.85"/>
    <n v="0.21"/>
    <n v="146.69999999999999"/>
    <n v="91.08"/>
    <n v="55.62"/>
    <s v="Debit Card"/>
    <s v="High"/>
  </r>
  <r>
    <n v="1169"/>
    <x v="499"/>
    <d v="2024-12-28T00:00:00"/>
    <s v="West"/>
    <s v="Clothing"/>
    <s v="Corporate"/>
    <n v="5"/>
    <n v="127.62"/>
    <n v="0.11"/>
    <n v="567.91"/>
    <n v="391.85"/>
    <n v="176.06"/>
    <s v="Cash on Delivery"/>
    <s v="Medium"/>
  </r>
  <r>
    <n v="1170"/>
    <x v="491"/>
    <d v="2024-05-21T00:00:00"/>
    <s v="East"/>
    <s v="Clothing"/>
    <s v="Corporate"/>
    <n v="8"/>
    <n v="52.11"/>
    <n v="0.09"/>
    <n v="379.36"/>
    <n v="288.77"/>
    <n v="90.59"/>
    <s v="Debit Card"/>
    <s v="Low"/>
  </r>
  <r>
    <n v="1171"/>
    <x v="1101"/>
    <d v="2024-08-13T00:00:00"/>
    <s v="North"/>
    <s v="Clothing"/>
    <s v="Home Office"/>
    <n v="3"/>
    <n v="111.34"/>
    <n v="0.04"/>
    <n v="320.66000000000003"/>
    <n v="214.12"/>
    <n v="106.54"/>
    <s v="Credit Card"/>
    <s v="Low"/>
  </r>
  <r>
    <n v="1172"/>
    <x v="1102"/>
    <d v="2024-06-02T00:00:00"/>
    <s v="North"/>
    <s v="Electronics"/>
    <s v="Consumer"/>
    <n v="3"/>
    <n v="323.83999999999997"/>
    <n v="0.15"/>
    <n v="825.79"/>
    <n v="640.58000000000004"/>
    <n v="185.21"/>
    <s v="Net Banking"/>
    <s v="Medium"/>
  </r>
  <r>
    <n v="1173"/>
    <x v="1103"/>
    <d v="2024-02-19T00:00:00"/>
    <s v="East"/>
    <s v="Home &amp; Kitchen"/>
    <s v="Corporate"/>
    <n v="6"/>
    <n v="285.02"/>
    <n v="0.23"/>
    <n v="1316.79"/>
    <n v="933.03"/>
    <n v="383.76"/>
    <s v="UPI"/>
    <s v="High"/>
  </r>
  <r>
    <n v="1174"/>
    <x v="1104"/>
    <d v="2024-12-14T00:00:00"/>
    <s v="West"/>
    <s v="Beauty"/>
    <s v="Consumer"/>
    <n v="6"/>
    <n v="136.53"/>
    <n v="7.0000000000000007E-2"/>
    <n v="761.84"/>
    <n v="569.52"/>
    <n v="192.32"/>
    <s v="UPI"/>
    <s v="Low"/>
  </r>
  <r>
    <n v="1175"/>
    <x v="879"/>
    <d v="2024-03-24T00:00:00"/>
    <s v="West"/>
    <s v="Clothing"/>
    <s v="Consumer"/>
    <n v="3"/>
    <n v="409.84"/>
    <n v="0.15"/>
    <n v="1045.0899999999999"/>
    <n v="808.48"/>
    <n v="236.61"/>
    <s v="Debit Card"/>
    <s v="Medium"/>
  </r>
  <r>
    <n v="1176"/>
    <x v="1105"/>
    <d v="2024-09-25T00:00:00"/>
    <s v="South"/>
    <s v="Sports"/>
    <s v="Consumer"/>
    <n v="2"/>
    <n v="365.88"/>
    <n v="0.09"/>
    <n v="665.9"/>
    <n v="348.39"/>
    <n v="317.51"/>
    <s v="Cash on Delivery"/>
    <s v="Low"/>
  </r>
  <r>
    <n v="1177"/>
    <x v="576"/>
    <d v="2024-04-14T00:00:00"/>
    <s v="North"/>
    <s v="Home &amp; Kitchen"/>
    <s v="Corporate"/>
    <n v="4"/>
    <n v="390.3"/>
    <n v="0.16"/>
    <n v="1311.41"/>
    <n v="819.87"/>
    <n v="491.54"/>
    <s v="Cash on Delivery"/>
    <s v="Medium"/>
  </r>
  <r>
    <n v="1178"/>
    <x v="665"/>
    <d v="2024-09-10T00:00:00"/>
    <s v="West"/>
    <s v="Sports"/>
    <s v="Consumer"/>
    <n v="9"/>
    <n v="206.23"/>
    <n v="0.28000000000000003"/>
    <n v="1336.37"/>
    <n v="941.25"/>
    <n v="395.12"/>
    <s v="UPI"/>
    <s v="High"/>
  </r>
  <r>
    <n v="1179"/>
    <x v="1106"/>
    <d v="2024-05-14T00:00:00"/>
    <s v="North"/>
    <s v="Electronics"/>
    <s v="Corporate"/>
    <n v="6"/>
    <n v="173.73"/>
    <n v="0.03"/>
    <n v="1011.11"/>
    <n v="702.47"/>
    <n v="308.64"/>
    <s v="Net Banking"/>
    <s v="Low"/>
  </r>
  <r>
    <n v="1180"/>
    <x v="1107"/>
    <d v="2024-11-10T00:00:00"/>
    <s v="West"/>
    <s v="Home &amp; Kitchen"/>
    <s v="Corporate"/>
    <n v="8"/>
    <n v="283.39"/>
    <n v="0.28000000000000003"/>
    <n v="1632.33"/>
    <n v="884.92"/>
    <n v="747.41"/>
    <s v="Credit Card"/>
    <s v="High"/>
  </r>
  <r>
    <n v="1181"/>
    <x v="1108"/>
    <d v="2024-12-13T00:00:00"/>
    <s v="North"/>
    <s v="Clothing"/>
    <s v="Home Office"/>
    <n v="2"/>
    <n v="438.82"/>
    <n v="0.23"/>
    <n v="675.78"/>
    <n v="441.94"/>
    <n v="233.84"/>
    <s v="Cash on Delivery"/>
    <s v="High"/>
  </r>
  <r>
    <n v="1182"/>
    <x v="1109"/>
    <d v="2024-10-14T00:00:00"/>
    <s v="West"/>
    <s v="Clothing"/>
    <s v="Home Office"/>
    <n v="1"/>
    <n v="175.25"/>
    <n v="0.03"/>
    <n v="169.99"/>
    <n v="135.84"/>
    <n v="34.15"/>
    <s v="Debit Card"/>
    <s v="Low"/>
  </r>
  <r>
    <n v="1183"/>
    <x v="1110"/>
    <d v="2024-12-31T00:00:00"/>
    <s v="East"/>
    <s v="Electronics"/>
    <s v="Consumer"/>
    <n v="10"/>
    <n v="247.33"/>
    <n v="0.09"/>
    <n v="2250.6999999999998"/>
    <n v="1357.34"/>
    <n v="893.36"/>
    <s v="Debit Card"/>
    <s v="Low"/>
  </r>
  <r>
    <n v="1184"/>
    <x v="1111"/>
    <d v="2024-09-05T00:00:00"/>
    <s v="West"/>
    <s v="Beauty"/>
    <s v="Corporate"/>
    <n v="2"/>
    <n v="132.63999999999999"/>
    <n v="0.04"/>
    <n v="254.67"/>
    <n v="197.3"/>
    <n v="57.37"/>
    <s v="Cash on Delivery"/>
    <s v="Low"/>
  </r>
  <r>
    <n v="1185"/>
    <x v="1112"/>
    <d v="2024-02-08T00:00:00"/>
    <s v="North"/>
    <s v="Sports"/>
    <s v="Consumer"/>
    <n v="9"/>
    <n v="481.87"/>
    <n v="0.01"/>
    <n v="4293.46"/>
    <n v="2693.02"/>
    <n v="1600.44"/>
    <s v="Net Banking"/>
    <s v="Low"/>
  </r>
  <r>
    <n v="1186"/>
    <x v="110"/>
    <d v="2024-03-16T00:00:00"/>
    <s v="North"/>
    <s v="Electronics"/>
    <s v="Corporate"/>
    <n v="9"/>
    <n v="361.61"/>
    <n v="0.25"/>
    <n v="2440.87"/>
    <n v="1755.44"/>
    <n v="685.43"/>
    <s v="UPI"/>
    <s v="High"/>
  </r>
  <r>
    <n v="1187"/>
    <x v="1113"/>
    <d v="2024-03-25T00:00:00"/>
    <s v="North"/>
    <s v="Electronics"/>
    <s v="Corporate"/>
    <n v="6"/>
    <n v="236.65"/>
    <n v="0.14000000000000001"/>
    <n v="1221.1099999999999"/>
    <n v="730.25"/>
    <n v="490.86"/>
    <s v="Credit Card"/>
    <s v="Medium"/>
  </r>
  <r>
    <n v="1188"/>
    <x v="1114"/>
    <d v="2024-10-21T00:00:00"/>
    <s v="West"/>
    <s v="Sports"/>
    <s v="Consumer"/>
    <n v="9"/>
    <n v="410.14"/>
    <n v="0.03"/>
    <n v="3580.52"/>
    <n v="2289.7399999999998"/>
    <n v="1290.78"/>
    <s v="Debit Card"/>
    <s v="Low"/>
  </r>
  <r>
    <n v="1189"/>
    <x v="1115"/>
    <d v="2024-06-17T00:00:00"/>
    <s v="West"/>
    <s v="Clothing"/>
    <s v="Corporate"/>
    <n v="3"/>
    <n v="54.25"/>
    <n v="0.03"/>
    <n v="157.87"/>
    <n v="94.26"/>
    <n v="63.61"/>
    <s v="Credit Card"/>
    <s v="Low"/>
  </r>
  <r>
    <n v="1190"/>
    <x v="1116"/>
    <d v="2024-07-19T00:00:00"/>
    <s v="North"/>
    <s v="Sports"/>
    <s v="Consumer"/>
    <n v="9"/>
    <n v="303.42"/>
    <n v="0.11"/>
    <n v="2430.39"/>
    <n v="1318.55"/>
    <n v="1111.8399999999999"/>
    <s v="Credit Card"/>
    <s v="Medium"/>
  </r>
  <r>
    <n v="1191"/>
    <x v="1117"/>
    <d v="2024-07-22T00:00:00"/>
    <s v="North"/>
    <s v="Electronics"/>
    <s v="Consumer"/>
    <n v="3"/>
    <n v="299.55"/>
    <n v="0.03"/>
    <n v="871.69"/>
    <n v="654.20000000000005"/>
    <n v="217.49"/>
    <s v="Credit Card"/>
    <s v="Low"/>
  </r>
  <r>
    <n v="1192"/>
    <x v="1007"/>
    <d v="2024-09-07T00:00:00"/>
    <s v="West"/>
    <s v="Beauty"/>
    <s v="Home Office"/>
    <n v="6"/>
    <n v="240.26"/>
    <n v="0.21"/>
    <n v="1138.83"/>
    <n v="740.18"/>
    <n v="398.65"/>
    <s v="UPI"/>
    <s v="High"/>
  </r>
  <r>
    <n v="1193"/>
    <x v="904"/>
    <d v="2024-08-04T00:00:00"/>
    <s v="East"/>
    <s v="Electronics"/>
    <s v="Home Office"/>
    <n v="2"/>
    <n v="233.32"/>
    <n v="0.09"/>
    <n v="424.64"/>
    <n v="255.8"/>
    <n v="168.84"/>
    <s v="Cash on Delivery"/>
    <s v="Low"/>
  </r>
  <r>
    <n v="1194"/>
    <x v="1118"/>
    <d v="2024-04-04T00:00:00"/>
    <s v="South"/>
    <s v="Electronics"/>
    <s v="Consumer"/>
    <n v="3"/>
    <n v="236.23"/>
    <n v="0.06"/>
    <n v="666.17"/>
    <n v="482.38"/>
    <n v="183.79"/>
    <s v="Cash on Delivery"/>
    <s v="Low"/>
  </r>
  <r>
    <n v="1195"/>
    <x v="1119"/>
    <d v="2024-06-17T00:00:00"/>
    <s v="West"/>
    <s v="Clothing"/>
    <s v="Corporate"/>
    <n v="1"/>
    <n v="487.6"/>
    <n v="0.25"/>
    <n v="365.7"/>
    <n v="184.69"/>
    <n v="181.01"/>
    <s v="Net Banking"/>
    <s v="High"/>
  </r>
  <r>
    <n v="1196"/>
    <x v="1120"/>
    <d v="2024-11-28T00:00:00"/>
    <s v="West"/>
    <s v="Home &amp; Kitchen"/>
    <s v="Home Office"/>
    <n v="9"/>
    <n v="72.13"/>
    <n v="0.23"/>
    <n v="499.86"/>
    <n v="382.81"/>
    <n v="117.05"/>
    <s v="Debit Card"/>
    <s v="High"/>
  </r>
  <r>
    <n v="1197"/>
    <x v="1121"/>
    <d v="2024-01-11T00:00:00"/>
    <s v="South"/>
    <s v="Clothing"/>
    <s v="Consumer"/>
    <n v="6"/>
    <n v="410.87"/>
    <n v="0.14000000000000001"/>
    <n v="2120.09"/>
    <n v="1194.45"/>
    <n v="925.64"/>
    <s v="Cash on Delivery"/>
    <s v="Medium"/>
  </r>
  <r>
    <n v="1198"/>
    <x v="1122"/>
    <d v="2024-02-29T00:00:00"/>
    <s v="West"/>
    <s v="Electronics"/>
    <s v="Home Office"/>
    <n v="4"/>
    <n v="110.71"/>
    <n v="0.13"/>
    <n v="385.27"/>
    <n v="293.37"/>
    <n v="91.9"/>
    <s v="Cash on Delivery"/>
    <s v="Medium"/>
  </r>
  <r>
    <n v="1199"/>
    <x v="379"/>
    <d v="2024-04-22T00:00:00"/>
    <s v="South"/>
    <s v="Home &amp; Kitchen"/>
    <s v="Home Office"/>
    <n v="8"/>
    <n v="344.74"/>
    <n v="0.06"/>
    <n v="2592.44"/>
    <n v="1614.59"/>
    <n v="977.85"/>
    <s v="Debit Card"/>
    <s v="Low"/>
  </r>
  <r>
    <n v="1200"/>
    <x v="1123"/>
    <d v="2024-08-13T00:00:00"/>
    <s v="East"/>
    <s v="Electronics"/>
    <s v="Corporate"/>
    <n v="10"/>
    <n v="27.44"/>
    <n v="0.23"/>
    <n v="211.29"/>
    <n v="117.16"/>
    <n v="94.13"/>
    <s v="Credit Card"/>
    <s v="High"/>
  </r>
  <r>
    <n v="1201"/>
    <x v="1124"/>
    <d v="2024-02-20T00:00:00"/>
    <s v="South"/>
    <s v="Sports"/>
    <s v="Consumer"/>
    <n v="4"/>
    <n v="436.07"/>
    <n v="0.17"/>
    <n v="1447.75"/>
    <n v="785.48"/>
    <n v="662.27"/>
    <s v="Cash on Delivery"/>
    <s v="Medium"/>
  </r>
  <r>
    <n v="1202"/>
    <x v="1125"/>
    <d v="2024-05-20T00:00:00"/>
    <s v="North"/>
    <s v="Electronics"/>
    <s v="Home Office"/>
    <n v="7"/>
    <n v="154.53"/>
    <n v="0.09"/>
    <n v="984.36"/>
    <n v="770.11"/>
    <n v="214.25"/>
    <s v="Debit Card"/>
    <s v="Low"/>
  </r>
  <r>
    <n v="1203"/>
    <x v="1126"/>
    <d v="2024-07-12T00:00:00"/>
    <s v="West"/>
    <s v="Clothing"/>
    <s v="Consumer"/>
    <n v="5"/>
    <n v="130.97999999999999"/>
    <n v="0.23"/>
    <n v="504.27"/>
    <n v="291.76"/>
    <n v="212.51"/>
    <s v="Net Banking"/>
    <s v="High"/>
  </r>
  <r>
    <n v="1204"/>
    <x v="1127"/>
    <d v="2024-06-03T00:00:00"/>
    <s v="West"/>
    <s v="Electronics"/>
    <s v="Corporate"/>
    <n v="2"/>
    <n v="434.02"/>
    <n v="0.08"/>
    <n v="798.6"/>
    <n v="539.41"/>
    <n v="259.19"/>
    <s v="Credit Card"/>
    <s v="Low"/>
  </r>
  <r>
    <n v="1205"/>
    <x v="1128"/>
    <d v="2024-09-21T00:00:00"/>
    <s v="South"/>
    <s v="Clothing"/>
    <s v="Consumer"/>
    <n v="7"/>
    <n v="311.77"/>
    <n v="0.13"/>
    <n v="1898.68"/>
    <n v="1110.04"/>
    <n v="788.64"/>
    <s v="Credit Card"/>
    <s v="Medium"/>
  </r>
  <r>
    <n v="1206"/>
    <x v="1129"/>
    <d v="2024-10-27T00:00:00"/>
    <s v="East"/>
    <s v="Electronics"/>
    <s v="Consumer"/>
    <n v="9"/>
    <n v="16.43"/>
    <n v="0.22"/>
    <n v="115.34"/>
    <n v="59.63"/>
    <n v="55.71"/>
    <s v="UPI"/>
    <s v="High"/>
  </r>
  <r>
    <n v="1207"/>
    <x v="472"/>
    <d v="2024-11-08T00:00:00"/>
    <s v="South"/>
    <s v="Clothing"/>
    <s v="Consumer"/>
    <n v="6"/>
    <n v="209.93"/>
    <n v="0.2"/>
    <n v="1007.66"/>
    <n v="792.87"/>
    <n v="214.79"/>
    <s v="Credit Card"/>
    <s v="Medium"/>
  </r>
  <r>
    <n v="1208"/>
    <x v="1130"/>
    <d v="2024-05-15T00:00:00"/>
    <s v="South"/>
    <s v="Home &amp; Kitchen"/>
    <s v="Home Office"/>
    <n v="8"/>
    <n v="486.1"/>
    <n v="0.25"/>
    <n v="2916.6"/>
    <n v="1900.2"/>
    <n v="1016.4"/>
    <s v="Credit Card"/>
    <s v="High"/>
  </r>
  <r>
    <n v="1209"/>
    <x v="1131"/>
    <d v="2024-05-01T00:00:00"/>
    <s v="North"/>
    <s v="Clothing"/>
    <s v="Consumer"/>
    <n v="5"/>
    <n v="403.47"/>
    <n v="0.09"/>
    <n v="1835.79"/>
    <n v="1062.8800000000001"/>
    <n v="772.91"/>
    <s v="Credit Card"/>
    <s v="Low"/>
  </r>
  <r>
    <n v="1210"/>
    <x v="1132"/>
    <d v="2024-09-20T00:00:00"/>
    <s v="North"/>
    <s v="Clothing"/>
    <s v="Consumer"/>
    <n v="10"/>
    <n v="317.5"/>
    <n v="0.26"/>
    <n v="2349.5"/>
    <n v="1440.08"/>
    <n v="909.42"/>
    <s v="UPI"/>
    <s v="High"/>
  </r>
  <r>
    <n v="1211"/>
    <x v="1133"/>
    <d v="2024-05-09T00:00:00"/>
    <s v="North"/>
    <s v="Electronics"/>
    <s v="Corporate"/>
    <n v="3"/>
    <n v="105.67"/>
    <n v="0.28999999999999998"/>
    <n v="225.08"/>
    <n v="116.86"/>
    <n v="108.22"/>
    <s v="Debit Card"/>
    <s v="High"/>
  </r>
  <r>
    <n v="1212"/>
    <x v="1134"/>
    <d v="2024-05-22T00:00:00"/>
    <s v="West"/>
    <s v="Clothing"/>
    <s v="Home Office"/>
    <n v="5"/>
    <n v="183.32"/>
    <n v="0.06"/>
    <n v="861.6"/>
    <n v="582.91"/>
    <n v="278.69"/>
    <s v="Debit Card"/>
    <s v="Low"/>
  </r>
  <r>
    <n v="1213"/>
    <x v="1135"/>
    <d v="2024-12-27T00:00:00"/>
    <s v="North"/>
    <s v="Sports"/>
    <s v="Corporate"/>
    <n v="4"/>
    <n v="300.01"/>
    <n v="0.21"/>
    <n v="948.03"/>
    <n v="557.58000000000004"/>
    <n v="390.45"/>
    <s v="Cash on Delivery"/>
    <s v="High"/>
  </r>
  <r>
    <n v="1214"/>
    <x v="1136"/>
    <d v="2024-12-04T00:00:00"/>
    <s v="North"/>
    <s v="Beauty"/>
    <s v="Corporate"/>
    <n v="3"/>
    <n v="421.36"/>
    <n v="0.04"/>
    <n v="1213.52"/>
    <n v="882.46"/>
    <n v="331.06"/>
    <s v="Debit Card"/>
    <s v="Low"/>
  </r>
  <r>
    <n v="1215"/>
    <x v="1137"/>
    <d v="2024-04-16T00:00:00"/>
    <s v="North"/>
    <s v="Clothing"/>
    <s v="Home Office"/>
    <n v="8"/>
    <n v="11.93"/>
    <n v="0.21"/>
    <n v="75.400000000000006"/>
    <n v="48.71"/>
    <n v="26.69"/>
    <s v="Debit Card"/>
    <s v="High"/>
  </r>
  <r>
    <n v="1216"/>
    <x v="1138"/>
    <d v="2024-10-23T00:00:00"/>
    <s v="North"/>
    <s v="Home &amp; Kitchen"/>
    <s v="Corporate"/>
    <n v="10"/>
    <n v="410.08"/>
    <n v="0.24"/>
    <n v="3116.61"/>
    <n v="1781.62"/>
    <n v="1334.99"/>
    <s v="Credit Card"/>
    <s v="High"/>
  </r>
  <r>
    <n v="1217"/>
    <x v="1139"/>
    <d v="2024-04-26T00:00:00"/>
    <s v="North"/>
    <s v="Beauty"/>
    <s v="Home Office"/>
    <n v="5"/>
    <n v="78.37"/>
    <n v="0.2"/>
    <n v="313.48"/>
    <n v="250.37"/>
    <n v="63.11"/>
    <s v="Net Banking"/>
    <s v="Medium"/>
  </r>
  <r>
    <n v="1218"/>
    <x v="1140"/>
    <d v="2024-02-09T00:00:00"/>
    <s v="North"/>
    <s v="Clothing"/>
    <s v="Home Office"/>
    <n v="9"/>
    <n v="444.25"/>
    <n v="0.28000000000000003"/>
    <n v="2878.74"/>
    <n v="1971.21"/>
    <n v="907.53"/>
    <s v="Cash on Delivery"/>
    <s v="High"/>
  </r>
  <r>
    <n v="1219"/>
    <x v="492"/>
    <d v="2024-01-26T00:00:00"/>
    <s v="South"/>
    <s v="Electronics"/>
    <s v="Corporate"/>
    <n v="8"/>
    <n v="76.47"/>
    <n v="0.01"/>
    <n v="605.64"/>
    <n v="338.72"/>
    <n v="266.92"/>
    <s v="UPI"/>
    <s v="Low"/>
  </r>
  <r>
    <n v="1220"/>
    <x v="1141"/>
    <d v="2024-03-01T00:00:00"/>
    <s v="North"/>
    <s v="Clothing"/>
    <s v="Consumer"/>
    <n v="10"/>
    <n v="259.48"/>
    <n v="0.03"/>
    <n v="2516.96"/>
    <n v="1266"/>
    <n v="1250.96"/>
    <s v="UPI"/>
    <s v="Low"/>
  </r>
  <r>
    <n v="1221"/>
    <x v="1142"/>
    <d v="2024-08-13T00:00:00"/>
    <s v="East"/>
    <s v="Clothing"/>
    <s v="Corporate"/>
    <n v="8"/>
    <n v="453.57"/>
    <n v="0.09"/>
    <n v="3301.99"/>
    <n v="2059.52"/>
    <n v="1242.47"/>
    <s v="UPI"/>
    <s v="Low"/>
  </r>
  <r>
    <n v="1222"/>
    <x v="1143"/>
    <d v="2024-08-15T00:00:00"/>
    <s v="West"/>
    <s v="Sports"/>
    <s v="Home Office"/>
    <n v="1"/>
    <n v="134.16999999999999"/>
    <n v="0.22"/>
    <n v="104.65"/>
    <n v="56.95"/>
    <n v="47.7"/>
    <s v="Debit Card"/>
    <s v="High"/>
  </r>
  <r>
    <n v="1223"/>
    <x v="1144"/>
    <d v="2024-01-28T00:00:00"/>
    <s v="West"/>
    <s v="Electronics"/>
    <s v="Corporate"/>
    <n v="3"/>
    <n v="235.22"/>
    <n v="0.28000000000000003"/>
    <n v="508.08"/>
    <n v="375.94"/>
    <n v="132.13999999999999"/>
    <s v="Credit Card"/>
    <s v="High"/>
  </r>
  <r>
    <n v="1224"/>
    <x v="1145"/>
    <d v="2024-12-27T00:00:00"/>
    <s v="West"/>
    <s v="Beauty"/>
    <s v="Corporate"/>
    <n v="7"/>
    <n v="28.12"/>
    <n v="0.06"/>
    <n v="185.03"/>
    <n v="101.17"/>
    <n v="83.86"/>
    <s v="Credit Card"/>
    <s v="Low"/>
  </r>
  <r>
    <n v="1225"/>
    <x v="1146"/>
    <d v="2024-07-19T00:00:00"/>
    <s v="North"/>
    <s v="Beauty"/>
    <s v="Consumer"/>
    <n v="2"/>
    <n v="122.02"/>
    <n v="0.22"/>
    <n v="190.35"/>
    <n v="112.35"/>
    <n v="78"/>
    <s v="Credit Card"/>
    <s v="High"/>
  </r>
  <r>
    <n v="1226"/>
    <x v="1147"/>
    <d v="2024-09-02T00:00:00"/>
    <s v="South"/>
    <s v="Electronics"/>
    <s v="Consumer"/>
    <n v="10"/>
    <n v="263.83999999999997"/>
    <n v="0.16"/>
    <n v="2216.2600000000002"/>
    <n v="1126.1199999999999"/>
    <n v="1090.1400000000001"/>
    <s v="Cash on Delivery"/>
    <s v="Medium"/>
  </r>
  <r>
    <n v="1227"/>
    <x v="1148"/>
    <d v="2024-11-12T00:00:00"/>
    <s v="East"/>
    <s v="Home &amp; Kitchen"/>
    <s v="Corporate"/>
    <n v="9"/>
    <n v="85.2"/>
    <n v="0.01"/>
    <n v="759.13"/>
    <n v="487.25"/>
    <n v="271.88"/>
    <s v="Net Banking"/>
    <s v="Low"/>
  </r>
  <r>
    <n v="1228"/>
    <x v="1149"/>
    <d v="2024-02-26T00:00:00"/>
    <s v="North"/>
    <s v="Clothing"/>
    <s v="Home Office"/>
    <n v="10"/>
    <n v="39.86"/>
    <n v="0.08"/>
    <n v="366.71"/>
    <n v="212.08"/>
    <n v="154.63"/>
    <s v="Credit Card"/>
    <s v="Low"/>
  </r>
  <r>
    <n v="1229"/>
    <x v="1150"/>
    <d v="2024-06-08T00:00:00"/>
    <s v="South"/>
    <s v="Home &amp; Kitchen"/>
    <s v="Consumer"/>
    <n v="3"/>
    <n v="348.72"/>
    <n v="0.16"/>
    <n v="878.77"/>
    <n v="474.77"/>
    <n v="404"/>
    <s v="Net Banking"/>
    <s v="Medium"/>
  </r>
  <r>
    <n v="1230"/>
    <x v="200"/>
    <d v="2024-09-24T00:00:00"/>
    <s v="West"/>
    <s v="Home &amp; Kitchen"/>
    <s v="Home Office"/>
    <n v="9"/>
    <n v="73.98"/>
    <n v="0.18"/>
    <n v="545.97"/>
    <n v="365.48"/>
    <n v="180.49"/>
    <s v="Debit Card"/>
    <s v="Medium"/>
  </r>
  <r>
    <n v="1231"/>
    <x v="1151"/>
    <d v="2024-07-01T00:00:00"/>
    <s v="East"/>
    <s v="Home &amp; Kitchen"/>
    <s v="Corporate"/>
    <n v="4"/>
    <n v="364.59"/>
    <n v="0.15"/>
    <n v="1239.6099999999999"/>
    <n v="965.27"/>
    <n v="274.33999999999997"/>
    <s v="UPI"/>
    <s v="Medium"/>
  </r>
  <r>
    <n v="1232"/>
    <x v="591"/>
    <d v="2024-05-16T00:00:00"/>
    <s v="West"/>
    <s v="Sports"/>
    <s v="Consumer"/>
    <n v="10"/>
    <n v="459.2"/>
    <n v="0.25"/>
    <n v="3444"/>
    <n v="2041.44"/>
    <n v="1402.56"/>
    <s v="Credit Card"/>
    <s v="High"/>
  </r>
  <r>
    <n v="1233"/>
    <x v="1152"/>
    <d v="2024-09-14T00:00:00"/>
    <s v="East"/>
    <s v="Home &amp; Kitchen"/>
    <s v="Home Office"/>
    <n v="9"/>
    <n v="311.51"/>
    <n v="0.05"/>
    <n v="2663.41"/>
    <n v="1933.63"/>
    <n v="729.78"/>
    <s v="Net Banking"/>
    <s v="Low"/>
  </r>
  <r>
    <n v="1234"/>
    <x v="1153"/>
    <d v="2024-04-02T00:00:00"/>
    <s v="East"/>
    <s v="Home &amp; Kitchen"/>
    <s v="Home Office"/>
    <n v="6"/>
    <n v="185.9"/>
    <n v="7.0000000000000007E-2"/>
    <n v="1037.32"/>
    <n v="577.38"/>
    <n v="459.94"/>
    <s v="Net Banking"/>
    <s v="Low"/>
  </r>
  <r>
    <n v="1235"/>
    <x v="1154"/>
    <d v="2024-08-26T00:00:00"/>
    <s v="South"/>
    <s v="Clothing"/>
    <s v="Home Office"/>
    <n v="2"/>
    <n v="251.39"/>
    <n v="0.22"/>
    <n v="392.17"/>
    <n v="268.92"/>
    <n v="123.25"/>
    <s v="UPI"/>
    <s v="High"/>
  </r>
  <r>
    <n v="1236"/>
    <x v="613"/>
    <d v="2024-08-31T00:00:00"/>
    <s v="East"/>
    <s v="Beauty"/>
    <s v="Home Office"/>
    <n v="3"/>
    <n v="270.3"/>
    <n v="0.18"/>
    <n v="664.94"/>
    <n v="531.37"/>
    <n v="133.57"/>
    <s v="Debit Card"/>
    <s v="Medium"/>
  </r>
  <r>
    <n v="1237"/>
    <x v="1155"/>
    <d v="2024-10-29T00:00:00"/>
    <s v="South"/>
    <s v="Home &amp; Kitchen"/>
    <s v="Consumer"/>
    <n v="4"/>
    <n v="413.82"/>
    <n v="0.06"/>
    <n v="1555.96"/>
    <n v="1039.6500000000001"/>
    <n v="516.30999999999995"/>
    <s v="Credit Card"/>
    <s v="Low"/>
  </r>
  <r>
    <n v="1238"/>
    <x v="1156"/>
    <d v="2024-04-09T00:00:00"/>
    <s v="South"/>
    <s v="Home &amp; Kitchen"/>
    <s v="Corporate"/>
    <n v="10"/>
    <n v="488.24"/>
    <n v="0.2"/>
    <n v="3905.92"/>
    <n v="2868.1"/>
    <n v="1037.82"/>
    <s v="UPI"/>
    <s v="Medium"/>
  </r>
  <r>
    <n v="1239"/>
    <x v="1157"/>
    <d v="2024-11-16T00:00:00"/>
    <s v="East"/>
    <s v="Clothing"/>
    <s v="Consumer"/>
    <n v="6"/>
    <n v="32.880000000000003"/>
    <n v="0.24"/>
    <n v="149.93"/>
    <n v="118.98"/>
    <n v="30.95"/>
    <s v="Cash on Delivery"/>
    <s v="High"/>
  </r>
  <r>
    <n v="1240"/>
    <x v="1158"/>
    <d v="2024-01-16T00:00:00"/>
    <s v="South"/>
    <s v="Clothing"/>
    <s v="Home Office"/>
    <n v="9"/>
    <n v="205.87"/>
    <n v="0.13"/>
    <n v="1611.96"/>
    <n v="1270.6500000000001"/>
    <n v="341.31"/>
    <s v="Debit Card"/>
    <s v="Medium"/>
  </r>
  <r>
    <n v="1241"/>
    <x v="1159"/>
    <d v="2024-04-12T00:00:00"/>
    <s v="South"/>
    <s v="Home &amp; Kitchen"/>
    <s v="Home Office"/>
    <n v="8"/>
    <n v="402.38"/>
    <n v="0.04"/>
    <n v="3090.28"/>
    <n v="1870.64"/>
    <n v="1219.6400000000001"/>
    <s v="UPI"/>
    <s v="Low"/>
  </r>
  <r>
    <n v="1242"/>
    <x v="1160"/>
    <d v="2024-02-18T00:00:00"/>
    <s v="South"/>
    <s v="Sports"/>
    <s v="Corporate"/>
    <n v="7"/>
    <n v="46.69"/>
    <n v="0.19"/>
    <n v="264.73"/>
    <n v="143.49"/>
    <n v="121.24"/>
    <s v="Debit Card"/>
    <s v="Medium"/>
  </r>
  <r>
    <n v="1243"/>
    <x v="1161"/>
    <d v="2024-08-27T00:00:00"/>
    <s v="South"/>
    <s v="Sports"/>
    <s v="Home Office"/>
    <n v="4"/>
    <n v="190.83"/>
    <n v="0.1"/>
    <n v="686.99"/>
    <n v="389.2"/>
    <n v="297.79000000000002"/>
    <s v="Credit Card"/>
    <s v="Low"/>
  </r>
  <r>
    <n v="1244"/>
    <x v="1162"/>
    <d v="2024-12-04T00:00:00"/>
    <s v="West"/>
    <s v="Clothing"/>
    <s v="Home Office"/>
    <n v="9"/>
    <n v="372.66"/>
    <n v="0.14000000000000001"/>
    <n v="2884.39"/>
    <n v="2005.94"/>
    <n v="878.45"/>
    <s v="Debit Card"/>
    <s v="Medium"/>
  </r>
  <r>
    <n v="1245"/>
    <x v="1163"/>
    <d v="2024-05-13T00:00:00"/>
    <s v="West"/>
    <s v="Home &amp; Kitchen"/>
    <s v="Corporate"/>
    <n v="10"/>
    <n v="296.75"/>
    <n v="7.0000000000000007E-2"/>
    <n v="2759.77"/>
    <n v="1614.93"/>
    <n v="1144.8399999999999"/>
    <s v="Debit Card"/>
    <s v="Low"/>
  </r>
  <r>
    <n v="1246"/>
    <x v="1164"/>
    <d v="2024-07-25T00:00:00"/>
    <s v="North"/>
    <s v="Beauty"/>
    <s v="Consumer"/>
    <n v="1"/>
    <n v="228.87"/>
    <n v="0.17"/>
    <n v="189.96"/>
    <n v="137"/>
    <n v="52.96"/>
    <s v="Cash on Delivery"/>
    <s v="Medium"/>
  </r>
  <r>
    <n v="1247"/>
    <x v="1165"/>
    <d v="2024-05-04T00:00:00"/>
    <s v="South"/>
    <s v="Home &amp; Kitchen"/>
    <s v="Consumer"/>
    <n v="9"/>
    <n v="21.78"/>
    <n v="0.11"/>
    <n v="174.46"/>
    <n v="90.77"/>
    <n v="83.69"/>
    <s v="Cash on Delivery"/>
    <s v="Medium"/>
  </r>
  <r>
    <n v="1248"/>
    <x v="1166"/>
    <d v="2024-02-21T00:00:00"/>
    <s v="North"/>
    <s v="Beauty"/>
    <s v="Consumer"/>
    <n v="1"/>
    <n v="123.46"/>
    <n v="0.02"/>
    <n v="120.99"/>
    <n v="73.87"/>
    <n v="47.12"/>
    <s v="Cash on Delivery"/>
    <s v="Low"/>
  </r>
  <r>
    <n v="1249"/>
    <x v="1167"/>
    <d v="2024-04-27T00:00:00"/>
    <s v="South"/>
    <s v="Sports"/>
    <s v="Home Office"/>
    <n v="8"/>
    <n v="473.23"/>
    <n v="0.01"/>
    <n v="3747.98"/>
    <n v="2811.64"/>
    <n v="936.34"/>
    <s v="Debit Card"/>
    <s v="Low"/>
  </r>
  <r>
    <n v="1250"/>
    <x v="1168"/>
    <d v="2024-06-18T00:00:00"/>
    <s v="East"/>
    <s v="Home &amp; Kitchen"/>
    <s v="Home Office"/>
    <n v="10"/>
    <n v="148.53"/>
    <n v="0.04"/>
    <n v="1425.89"/>
    <n v="1084.8599999999999"/>
    <n v="341.03"/>
    <s v="Cash on Delivery"/>
    <s v="Low"/>
  </r>
  <r>
    <n v="1251"/>
    <x v="1169"/>
    <d v="2024-09-25T00:00:00"/>
    <s v="West"/>
    <s v="Electronics"/>
    <s v="Home Office"/>
    <n v="6"/>
    <n v="184.08"/>
    <n v="0.06"/>
    <n v="1038.21"/>
    <n v="539.14"/>
    <n v="499.07"/>
    <s v="Net Banking"/>
    <s v="Low"/>
  </r>
  <r>
    <n v="1252"/>
    <x v="1170"/>
    <d v="2024-01-27T00:00:00"/>
    <s v="North"/>
    <s v="Sports"/>
    <s v="Home Office"/>
    <n v="9"/>
    <n v="67.08"/>
    <n v="0.24"/>
    <n v="458.83"/>
    <n v="286.55"/>
    <n v="172.28"/>
    <s v="Debit Card"/>
    <s v="High"/>
  </r>
  <r>
    <n v="1253"/>
    <x v="1171"/>
    <d v="2024-02-22T00:00:00"/>
    <s v="South"/>
    <s v="Home &amp; Kitchen"/>
    <s v="Consumer"/>
    <n v="10"/>
    <n v="159.58000000000001"/>
    <n v="0.14000000000000001"/>
    <n v="1372.39"/>
    <n v="916.58"/>
    <n v="455.81"/>
    <s v="Debit Card"/>
    <s v="Medium"/>
  </r>
  <r>
    <n v="1254"/>
    <x v="1172"/>
    <d v="2024-08-16T00:00:00"/>
    <s v="North"/>
    <s v="Electronics"/>
    <s v="Corporate"/>
    <n v="5"/>
    <n v="459.99"/>
    <n v="0.19"/>
    <n v="1862.96"/>
    <n v="938.2"/>
    <n v="924.76"/>
    <s v="Credit Card"/>
    <s v="Medium"/>
  </r>
  <r>
    <n v="1255"/>
    <x v="453"/>
    <d v="2024-05-26T00:00:00"/>
    <s v="North"/>
    <s v="Beauty"/>
    <s v="Home Office"/>
    <n v="5"/>
    <n v="363.07"/>
    <n v="0.24"/>
    <n v="1379.67"/>
    <n v="814.51"/>
    <n v="565.16"/>
    <s v="Credit Card"/>
    <s v="High"/>
  </r>
  <r>
    <n v="1256"/>
    <x v="1173"/>
    <d v="2024-07-12T00:00:00"/>
    <s v="South"/>
    <s v="Sports"/>
    <s v="Corporate"/>
    <n v="7"/>
    <n v="443.85"/>
    <n v="0.24"/>
    <n v="2361.2800000000002"/>
    <n v="1606.08"/>
    <n v="755.2"/>
    <s v="Debit Card"/>
    <s v="High"/>
  </r>
  <r>
    <n v="1257"/>
    <x v="1174"/>
    <d v="2024-03-24T00:00:00"/>
    <s v="West"/>
    <s v="Electronics"/>
    <s v="Corporate"/>
    <n v="9"/>
    <n v="37.93"/>
    <n v="7.0000000000000007E-2"/>
    <n v="317.47000000000003"/>
    <n v="205.52"/>
    <n v="111.95"/>
    <s v="Cash on Delivery"/>
    <s v="Low"/>
  </r>
  <r>
    <n v="1258"/>
    <x v="1175"/>
    <d v="2024-11-03T00:00:00"/>
    <s v="West"/>
    <s v="Sports"/>
    <s v="Consumer"/>
    <n v="3"/>
    <n v="249.42"/>
    <n v="0.14000000000000001"/>
    <n v="643.5"/>
    <n v="341.91"/>
    <n v="301.58999999999997"/>
    <s v="Credit Card"/>
    <s v="Medium"/>
  </r>
  <r>
    <n v="1259"/>
    <x v="1176"/>
    <d v="2024-03-27T00:00:00"/>
    <s v="North"/>
    <s v="Clothing"/>
    <s v="Corporate"/>
    <n v="8"/>
    <n v="242.9"/>
    <n v="0.06"/>
    <n v="1826.61"/>
    <n v="1266.56"/>
    <n v="560.04999999999995"/>
    <s v="Debit Card"/>
    <s v="Low"/>
  </r>
  <r>
    <n v="1260"/>
    <x v="1177"/>
    <d v="2024-08-29T00:00:00"/>
    <s v="West"/>
    <s v="Electronics"/>
    <s v="Home Office"/>
    <n v="1"/>
    <n v="442.69"/>
    <n v="0.09"/>
    <n v="402.85"/>
    <n v="266.01"/>
    <n v="136.84"/>
    <s v="Cash on Delivery"/>
    <s v="Low"/>
  </r>
  <r>
    <n v="1261"/>
    <x v="1178"/>
    <d v="2024-08-26T00:00:00"/>
    <s v="East"/>
    <s v="Home &amp; Kitchen"/>
    <s v="Corporate"/>
    <n v="4"/>
    <n v="344.37"/>
    <n v="0.18"/>
    <n v="1129.53"/>
    <n v="642.12"/>
    <n v="487.41"/>
    <s v="Cash on Delivery"/>
    <s v="Medium"/>
  </r>
  <r>
    <n v="1262"/>
    <x v="1179"/>
    <d v="2024-01-05T00:00:00"/>
    <s v="East"/>
    <s v="Home &amp; Kitchen"/>
    <s v="Home Office"/>
    <n v="8"/>
    <n v="237.47"/>
    <n v="0.01"/>
    <n v="1880.76"/>
    <n v="1332.55"/>
    <n v="548.21"/>
    <s v="Cash on Delivery"/>
    <s v="Low"/>
  </r>
  <r>
    <n v="1263"/>
    <x v="1180"/>
    <d v="2024-05-17T00:00:00"/>
    <s v="North"/>
    <s v="Clothing"/>
    <s v="Consumer"/>
    <n v="7"/>
    <n v="69.34"/>
    <n v="0.22"/>
    <n v="378.6"/>
    <n v="229.9"/>
    <n v="148.69999999999999"/>
    <s v="Debit Card"/>
    <s v="High"/>
  </r>
  <r>
    <n v="1264"/>
    <x v="1181"/>
    <d v="2024-12-13T00:00:00"/>
    <s v="East"/>
    <s v="Sports"/>
    <s v="Corporate"/>
    <n v="9"/>
    <n v="243.19"/>
    <n v="0.1"/>
    <n v="1969.84"/>
    <n v="1182.8499999999999"/>
    <n v="786.99"/>
    <s v="Credit Card"/>
    <s v="Low"/>
  </r>
  <r>
    <n v="1265"/>
    <x v="1182"/>
    <d v="2024-11-29T00:00:00"/>
    <s v="North"/>
    <s v="Home &amp; Kitchen"/>
    <s v="Consumer"/>
    <n v="1"/>
    <n v="76.92"/>
    <n v="0.25"/>
    <n v="57.69"/>
    <n v="34.1"/>
    <n v="23.59"/>
    <s v="Debit Card"/>
    <s v="High"/>
  </r>
  <r>
    <n v="1266"/>
    <x v="1183"/>
    <d v="2024-01-30T00:00:00"/>
    <s v="East"/>
    <s v="Home &amp; Kitchen"/>
    <s v="Consumer"/>
    <n v="8"/>
    <n v="62.57"/>
    <n v="0.05"/>
    <n v="475.53"/>
    <n v="285.43"/>
    <n v="190.1"/>
    <s v="UPI"/>
    <s v="Low"/>
  </r>
  <r>
    <n v="1267"/>
    <x v="1184"/>
    <d v="2024-06-11T00:00:00"/>
    <s v="North"/>
    <s v="Beauty"/>
    <s v="Home Office"/>
    <n v="7"/>
    <n v="148.32"/>
    <n v="7.0000000000000007E-2"/>
    <n v="965.56"/>
    <n v="663.2"/>
    <n v="302.36"/>
    <s v="Debit Card"/>
    <s v="Low"/>
  </r>
  <r>
    <n v="1268"/>
    <x v="1185"/>
    <d v="2024-03-07T00:00:00"/>
    <s v="East"/>
    <s v="Electronics"/>
    <s v="Home Office"/>
    <n v="4"/>
    <n v="354.09"/>
    <n v="7.0000000000000007E-2"/>
    <n v="1317.21"/>
    <n v="802.75"/>
    <n v="514.46"/>
    <s v="Net Banking"/>
    <s v="Low"/>
  </r>
  <r>
    <n v="1269"/>
    <x v="1186"/>
    <d v="2024-11-30T00:00:00"/>
    <s v="North"/>
    <s v="Electronics"/>
    <s v="Corporate"/>
    <n v="7"/>
    <n v="412.89"/>
    <n v="0.05"/>
    <n v="2745.72"/>
    <n v="1498.28"/>
    <n v="1247.44"/>
    <s v="Cash on Delivery"/>
    <s v="Low"/>
  </r>
  <r>
    <n v="1270"/>
    <x v="1187"/>
    <d v="2024-02-17T00:00:00"/>
    <s v="North"/>
    <s v="Beauty"/>
    <s v="Corporate"/>
    <n v="1"/>
    <n v="135"/>
    <n v="0.06"/>
    <n v="126.9"/>
    <n v="64.7"/>
    <n v="62.2"/>
    <s v="Debit Card"/>
    <s v="Low"/>
  </r>
  <r>
    <n v="1271"/>
    <x v="1188"/>
    <d v="2024-03-28T00:00:00"/>
    <s v="South"/>
    <s v="Home &amp; Kitchen"/>
    <s v="Home Office"/>
    <n v="5"/>
    <n v="421.81"/>
    <n v="0.04"/>
    <n v="2024.69"/>
    <n v="1387.08"/>
    <n v="637.61"/>
    <s v="Cash on Delivery"/>
    <s v="Low"/>
  </r>
  <r>
    <n v="1272"/>
    <x v="1189"/>
    <d v="2024-04-11T00:00:00"/>
    <s v="West"/>
    <s v="Home &amp; Kitchen"/>
    <s v="Home Office"/>
    <n v="10"/>
    <n v="193.22"/>
    <n v="0.16"/>
    <n v="1623.05"/>
    <n v="1039.78"/>
    <n v="583.27"/>
    <s v="Net Banking"/>
    <s v="Medium"/>
  </r>
  <r>
    <n v="1273"/>
    <x v="1190"/>
    <d v="2024-01-29T00:00:00"/>
    <s v="South"/>
    <s v="Electronics"/>
    <s v="Home Office"/>
    <n v="3"/>
    <n v="113.35"/>
    <n v="0.17"/>
    <n v="282.24"/>
    <n v="168.09"/>
    <n v="114.15"/>
    <s v="UPI"/>
    <s v="Medium"/>
  </r>
  <r>
    <n v="1274"/>
    <x v="1191"/>
    <d v="2024-12-16T00:00:00"/>
    <s v="East"/>
    <s v="Electronics"/>
    <s v="Consumer"/>
    <n v="6"/>
    <n v="203.8"/>
    <n v="0.28999999999999998"/>
    <n v="868.19"/>
    <n v="639.08000000000004"/>
    <n v="229.11"/>
    <s v="Cash on Delivery"/>
    <s v="High"/>
  </r>
  <r>
    <n v="1275"/>
    <x v="669"/>
    <d v="2024-05-19T00:00:00"/>
    <s v="South"/>
    <s v="Home &amp; Kitchen"/>
    <s v="Consumer"/>
    <n v="7"/>
    <n v="82.9"/>
    <n v="0.15"/>
    <n v="493.26"/>
    <n v="274.05"/>
    <n v="219.21"/>
    <s v="Credit Card"/>
    <s v="Medium"/>
  </r>
  <r>
    <n v="1276"/>
    <x v="1192"/>
    <d v="2024-08-17T00:00:00"/>
    <s v="East"/>
    <s v="Sports"/>
    <s v="Consumer"/>
    <n v="5"/>
    <n v="334.33"/>
    <n v="0.08"/>
    <n v="1537.92"/>
    <n v="1029.02"/>
    <n v="508.9"/>
    <s v="Debit Card"/>
    <s v="Low"/>
  </r>
  <r>
    <n v="1277"/>
    <x v="1193"/>
    <d v="2024-10-16T00:00:00"/>
    <s v="South"/>
    <s v="Sports"/>
    <s v="Corporate"/>
    <n v="5"/>
    <n v="437.33"/>
    <n v="0.04"/>
    <n v="2099.1799999999998"/>
    <n v="1341.71"/>
    <n v="757.47"/>
    <s v="Cash on Delivery"/>
    <s v="Low"/>
  </r>
  <r>
    <n v="1278"/>
    <x v="1194"/>
    <d v="2024-11-30T00:00:00"/>
    <s v="South"/>
    <s v="Electronics"/>
    <s v="Consumer"/>
    <n v="5"/>
    <n v="444.41"/>
    <n v="0.13"/>
    <n v="1933.18"/>
    <n v="1271.01"/>
    <n v="662.17"/>
    <s v="Credit Card"/>
    <s v="Medium"/>
  </r>
  <r>
    <n v="1279"/>
    <x v="1195"/>
    <d v="2024-01-08T00:00:00"/>
    <s v="East"/>
    <s v="Sports"/>
    <s v="Corporate"/>
    <n v="5"/>
    <n v="30.34"/>
    <n v="0.18"/>
    <n v="124.39"/>
    <n v="82.01"/>
    <n v="42.38"/>
    <s v="Debit Card"/>
    <s v="Medium"/>
  </r>
  <r>
    <n v="1280"/>
    <x v="1196"/>
    <d v="2024-04-08T00:00:00"/>
    <s v="North"/>
    <s v="Electronics"/>
    <s v="Consumer"/>
    <n v="4"/>
    <n v="32.74"/>
    <n v="0.22"/>
    <n v="102.15"/>
    <n v="80.63"/>
    <n v="21.52"/>
    <s v="Net Banking"/>
    <s v="High"/>
  </r>
  <r>
    <n v="1281"/>
    <x v="1197"/>
    <d v="2024-10-17T00:00:00"/>
    <s v="East"/>
    <s v="Sports"/>
    <s v="Home Office"/>
    <n v="5"/>
    <n v="68.66"/>
    <n v="0.19"/>
    <n v="278.07"/>
    <n v="162.38"/>
    <n v="115.69"/>
    <s v="Debit Card"/>
    <s v="Medium"/>
  </r>
  <r>
    <n v="1282"/>
    <x v="1198"/>
    <d v="2024-02-03T00:00:00"/>
    <s v="East"/>
    <s v="Electronics"/>
    <s v="Consumer"/>
    <n v="2"/>
    <n v="252.16"/>
    <n v="0"/>
    <n v="504.32"/>
    <n v="364.4"/>
    <n v="139.91999999999999"/>
    <s v="Net Banking"/>
    <s v="No Discount"/>
  </r>
  <r>
    <n v="1283"/>
    <x v="597"/>
    <d v="2024-02-29T00:00:00"/>
    <s v="North"/>
    <s v="Electronics"/>
    <s v="Consumer"/>
    <n v="6"/>
    <n v="246.46"/>
    <n v="0.21"/>
    <n v="1168.22"/>
    <n v="600.22"/>
    <n v="568"/>
    <s v="Cash on Delivery"/>
    <s v="High"/>
  </r>
  <r>
    <n v="1284"/>
    <x v="1199"/>
    <d v="2024-09-20T00:00:00"/>
    <s v="North"/>
    <s v="Home &amp; Kitchen"/>
    <s v="Home Office"/>
    <n v="4"/>
    <n v="260.83999999999997"/>
    <n v="0.18"/>
    <n v="855.56"/>
    <n v="623.16999999999996"/>
    <n v="232.39"/>
    <s v="Cash on Delivery"/>
    <s v="Medium"/>
  </r>
  <r>
    <n v="1285"/>
    <x v="1200"/>
    <d v="2024-09-10T00:00:00"/>
    <s v="South"/>
    <s v="Sports"/>
    <s v="Corporate"/>
    <n v="4"/>
    <n v="273.67"/>
    <n v="0.19"/>
    <n v="886.69"/>
    <n v="578.20000000000005"/>
    <n v="308.49"/>
    <s v="Net Banking"/>
    <s v="Medium"/>
  </r>
  <r>
    <n v="1286"/>
    <x v="1201"/>
    <d v="2024-05-14T00:00:00"/>
    <s v="West"/>
    <s v="Home &amp; Kitchen"/>
    <s v="Home Office"/>
    <n v="5"/>
    <n v="187.67"/>
    <n v="0.13"/>
    <n v="816.36"/>
    <n v="438.1"/>
    <n v="378.26"/>
    <s v="Net Banking"/>
    <s v="Medium"/>
  </r>
  <r>
    <n v="1287"/>
    <x v="1097"/>
    <d v="2024-10-13T00:00:00"/>
    <s v="South"/>
    <s v="Beauty"/>
    <s v="Home Office"/>
    <n v="3"/>
    <n v="358.78"/>
    <n v="0.04"/>
    <n v="1033.29"/>
    <n v="598.88"/>
    <n v="434.41"/>
    <s v="UPI"/>
    <s v="Low"/>
  </r>
  <r>
    <n v="1288"/>
    <x v="1202"/>
    <d v="2024-06-19T00:00:00"/>
    <s v="North"/>
    <s v="Clothing"/>
    <s v="Corporate"/>
    <n v="4"/>
    <n v="444.28"/>
    <n v="0.24"/>
    <n v="1350.61"/>
    <n v="927.05"/>
    <n v="423.56"/>
    <s v="UPI"/>
    <s v="High"/>
  </r>
  <r>
    <n v="1289"/>
    <x v="1203"/>
    <d v="2024-05-28T00:00:00"/>
    <s v="North"/>
    <s v="Electronics"/>
    <s v="Consumer"/>
    <n v="1"/>
    <n v="82.81"/>
    <n v="0.18"/>
    <n v="67.900000000000006"/>
    <n v="53.28"/>
    <n v="14.62"/>
    <s v="Credit Card"/>
    <s v="Medium"/>
  </r>
  <r>
    <n v="1290"/>
    <x v="1204"/>
    <d v="2024-11-15T00:00:00"/>
    <s v="East"/>
    <s v="Beauty"/>
    <s v="Corporate"/>
    <n v="8"/>
    <n v="366.96"/>
    <n v="0.19"/>
    <n v="2377.9"/>
    <n v="1872.63"/>
    <n v="505.27"/>
    <s v="Debit Card"/>
    <s v="Medium"/>
  </r>
  <r>
    <n v="1291"/>
    <x v="876"/>
    <d v="2024-03-04T00:00:00"/>
    <s v="South"/>
    <s v="Electronics"/>
    <s v="Consumer"/>
    <n v="10"/>
    <n v="264.13"/>
    <n v="0.1"/>
    <n v="2377.17"/>
    <n v="1815.04"/>
    <n v="562.13"/>
    <s v="Credit Card"/>
    <s v="Low"/>
  </r>
  <r>
    <n v="1292"/>
    <x v="1205"/>
    <d v="2024-01-10T00:00:00"/>
    <s v="North"/>
    <s v="Clothing"/>
    <s v="Corporate"/>
    <n v="3"/>
    <n v="325.25"/>
    <n v="0.04"/>
    <n v="936.72"/>
    <n v="549.6"/>
    <n v="387.12"/>
    <s v="Credit Card"/>
    <s v="Low"/>
  </r>
  <r>
    <n v="1293"/>
    <x v="1206"/>
    <d v="2024-01-24T00:00:00"/>
    <s v="West"/>
    <s v="Clothing"/>
    <s v="Consumer"/>
    <n v="3"/>
    <n v="195.63"/>
    <n v="7.0000000000000007E-2"/>
    <n v="545.80999999999995"/>
    <n v="352.38"/>
    <n v="193.43"/>
    <s v="Net Banking"/>
    <s v="Low"/>
  </r>
  <r>
    <n v="1294"/>
    <x v="165"/>
    <d v="2024-06-18T00:00:00"/>
    <s v="North"/>
    <s v="Clothing"/>
    <s v="Home Office"/>
    <n v="3"/>
    <n v="340.5"/>
    <n v="7.0000000000000007E-2"/>
    <n v="949.99"/>
    <n v="672.8"/>
    <n v="277.19"/>
    <s v="UPI"/>
    <s v="Low"/>
  </r>
  <r>
    <n v="1295"/>
    <x v="1207"/>
    <d v="2024-02-05T00:00:00"/>
    <s v="West"/>
    <s v="Beauty"/>
    <s v="Consumer"/>
    <n v="9"/>
    <n v="332.43"/>
    <n v="0.18"/>
    <n v="2453.33"/>
    <n v="1879.16"/>
    <n v="574.16999999999996"/>
    <s v="Cash on Delivery"/>
    <s v="Medium"/>
  </r>
  <r>
    <n v="1296"/>
    <x v="1208"/>
    <d v="2024-03-11T00:00:00"/>
    <s v="East"/>
    <s v="Beauty"/>
    <s v="Corporate"/>
    <n v="8"/>
    <n v="322.77999999999997"/>
    <n v="0.06"/>
    <n v="2427.31"/>
    <n v="1277.51"/>
    <n v="1149.8"/>
    <s v="Cash on Delivery"/>
    <s v="Low"/>
  </r>
  <r>
    <n v="1297"/>
    <x v="1209"/>
    <d v="2024-01-07T00:00:00"/>
    <s v="West"/>
    <s v="Home &amp; Kitchen"/>
    <s v="Home Office"/>
    <n v="7"/>
    <n v="475.85"/>
    <n v="0.28999999999999998"/>
    <n v="2364.9699999999998"/>
    <n v="1240.01"/>
    <n v="1124.96"/>
    <s v="UPI"/>
    <s v="High"/>
  </r>
  <r>
    <n v="1298"/>
    <x v="1210"/>
    <d v="2024-07-31T00:00:00"/>
    <s v="West"/>
    <s v="Home &amp; Kitchen"/>
    <s v="Corporate"/>
    <n v="6"/>
    <n v="353.9"/>
    <n v="0.02"/>
    <n v="2080.9299999999998"/>
    <n v="1211.56"/>
    <n v="869.37"/>
    <s v="Net Banking"/>
    <s v="Low"/>
  </r>
  <r>
    <n v="1299"/>
    <x v="1211"/>
    <d v="2024-10-22T00:00:00"/>
    <s v="South"/>
    <s v="Home &amp; Kitchen"/>
    <s v="Corporate"/>
    <n v="1"/>
    <n v="96.42"/>
    <n v="0.3"/>
    <n v="67.489999999999995"/>
    <n v="47.62"/>
    <n v="19.87"/>
    <s v="Debit Card"/>
    <s v="High"/>
  </r>
  <r>
    <n v="1300"/>
    <x v="1212"/>
    <d v="2024-07-12T00:00:00"/>
    <s v="North"/>
    <s v="Beauty"/>
    <s v="Home Office"/>
    <n v="7"/>
    <n v="289.39"/>
    <n v="0.27"/>
    <n v="1478.78"/>
    <n v="756.02"/>
    <n v="722.76"/>
    <s v="UPI"/>
    <s v="High"/>
  </r>
  <r>
    <n v="1301"/>
    <x v="709"/>
    <d v="2024-02-04T00:00:00"/>
    <s v="East"/>
    <s v="Electronics"/>
    <s v="Home Office"/>
    <n v="8"/>
    <n v="290.2"/>
    <n v="0.02"/>
    <n v="2275.17"/>
    <n v="1791.58"/>
    <n v="483.59"/>
    <s v="Cash on Delivery"/>
    <s v="Low"/>
  </r>
  <r>
    <n v="1302"/>
    <x v="478"/>
    <d v="2024-02-01T00:00:00"/>
    <s v="South"/>
    <s v="Beauty"/>
    <s v="Consumer"/>
    <n v="7"/>
    <n v="26.53"/>
    <n v="0.19"/>
    <n v="150.43"/>
    <n v="76.69"/>
    <n v="73.739999999999995"/>
    <s v="Cash on Delivery"/>
    <s v="Medium"/>
  </r>
  <r>
    <n v="1303"/>
    <x v="1213"/>
    <d v="2024-08-30T00:00:00"/>
    <s v="South"/>
    <s v="Beauty"/>
    <s v="Consumer"/>
    <n v="6"/>
    <n v="361.5"/>
    <n v="0.04"/>
    <n v="2082.2399999999998"/>
    <n v="1137.4100000000001"/>
    <n v="944.83"/>
    <s v="Debit Card"/>
    <s v="Low"/>
  </r>
  <r>
    <n v="1304"/>
    <x v="1214"/>
    <d v="2024-07-12T00:00:00"/>
    <s v="North"/>
    <s v="Clothing"/>
    <s v="Home Office"/>
    <n v="1"/>
    <n v="459.91"/>
    <n v="0.03"/>
    <n v="446.11"/>
    <n v="275.18"/>
    <n v="170.93"/>
    <s v="Net Banking"/>
    <s v="Low"/>
  </r>
  <r>
    <n v="1305"/>
    <x v="1215"/>
    <d v="2024-03-13T00:00:00"/>
    <s v="West"/>
    <s v="Beauty"/>
    <s v="Home Office"/>
    <n v="2"/>
    <n v="403.14"/>
    <n v="0.16"/>
    <n v="677.28"/>
    <n v="372.97"/>
    <n v="304.31"/>
    <s v="Cash on Delivery"/>
    <s v="Medium"/>
  </r>
  <r>
    <n v="1306"/>
    <x v="1216"/>
    <d v="2024-04-29T00:00:00"/>
    <s v="South"/>
    <s v="Clothing"/>
    <s v="Home Office"/>
    <n v="1"/>
    <n v="247.38"/>
    <n v="0.12"/>
    <n v="217.69"/>
    <n v="114.13"/>
    <n v="103.56"/>
    <s v="Credit Card"/>
    <s v="Medium"/>
  </r>
  <r>
    <n v="1307"/>
    <x v="1217"/>
    <d v="2024-05-30T00:00:00"/>
    <s v="West"/>
    <s v="Clothing"/>
    <s v="Consumer"/>
    <n v="5"/>
    <n v="457.18"/>
    <n v="0.28000000000000003"/>
    <n v="1645.85"/>
    <n v="850.99"/>
    <n v="794.86"/>
    <s v="Debit Card"/>
    <s v="High"/>
  </r>
  <r>
    <n v="1308"/>
    <x v="1218"/>
    <d v="2024-02-19T00:00:00"/>
    <s v="North"/>
    <s v="Electronics"/>
    <s v="Home Office"/>
    <n v="7"/>
    <n v="337.09"/>
    <n v="0.3"/>
    <n v="1651.74"/>
    <n v="1214.6400000000001"/>
    <n v="437.1"/>
    <s v="Cash on Delivery"/>
    <s v="High"/>
  </r>
  <r>
    <n v="1309"/>
    <x v="1219"/>
    <d v="2024-12-18T00:00:00"/>
    <s v="North"/>
    <s v="Electronics"/>
    <s v="Corporate"/>
    <n v="6"/>
    <n v="193.04"/>
    <n v="0.09"/>
    <n v="1054"/>
    <n v="645.9"/>
    <n v="408.1"/>
    <s v="UPI"/>
    <s v="Low"/>
  </r>
  <r>
    <n v="1310"/>
    <x v="1220"/>
    <d v="2024-05-13T00:00:00"/>
    <s v="East"/>
    <s v="Sports"/>
    <s v="Corporate"/>
    <n v="9"/>
    <n v="211.26"/>
    <n v="0.01"/>
    <n v="1882.33"/>
    <n v="1491.6"/>
    <n v="390.73"/>
    <s v="UPI"/>
    <s v="Low"/>
  </r>
  <r>
    <n v="1311"/>
    <x v="1221"/>
    <d v="2024-01-13T00:00:00"/>
    <s v="East"/>
    <s v="Beauty"/>
    <s v="Corporate"/>
    <n v="7"/>
    <n v="474.4"/>
    <n v="0.27"/>
    <n v="2424.1799999999998"/>
    <n v="1736.21"/>
    <n v="687.97"/>
    <s v="Net Banking"/>
    <s v="High"/>
  </r>
  <r>
    <n v="1312"/>
    <x v="1222"/>
    <d v="2024-07-01T00:00:00"/>
    <s v="South"/>
    <s v="Sports"/>
    <s v="Consumer"/>
    <n v="6"/>
    <n v="494.35"/>
    <n v="0.19"/>
    <n v="2402.54"/>
    <n v="1455.43"/>
    <n v="947.11"/>
    <s v="Credit Card"/>
    <s v="Medium"/>
  </r>
  <r>
    <n v="1313"/>
    <x v="1223"/>
    <d v="2024-07-15T00:00:00"/>
    <s v="North"/>
    <s v="Clothing"/>
    <s v="Home Office"/>
    <n v="6"/>
    <n v="387.18"/>
    <n v="0.08"/>
    <n v="2137.23"/>
    <n v="1175.3399999999999"/>
    <n v="961.89"/>
    <s v="Debit Card"/>
    <s v="Low"/>
  </r>
  <r>
    <n v="1314"/>
    <x v="1224"/>
    <d v="2024-10-07T00:00:00"/>
    <s v="West"/>
    <s v="Clothing"/>
    <s v="Consumer"/>
    <n v="8"/>
    <n v="499.06"/>
    <n v="0.19"/>
    <n v="3233.91"/>
    <n v="2108.25"/>
    <n v="1125.6600000000001"/>
    <s v="Cash on Delivery"/>
    <s v="Medium"/>
  </r>
  <r>
    <n v="1315"/>
    <x v="1225"/>
    <d v="2024-09-16T00:00:00"/>
    <s v="West"/>
    <s v="Electronics"/>
    <s v="Home Office"/>
    <n v="10"/>
    <n v="211.81"/>
    <n v="0.03"/>
    <n v="2054.56"/>
    <n v="1039.3599999999999"/>
    <n v="1015.2"/>
    <s v="UPI"/>
    <s v="Low"/>
  </r>
  <r>
    <n v="1316"/>
    <x v="970"/>
    <d v="2024-12-20T00:00:00"/>
    <s v="East"/>
    <s v="Electronics"/>
    <s v="Home Office"/>
    <n v="4"/>
    <n v="439.29"/>
    <n v="0.27"/>
    <n v="1282.73"/>
    <n v="829.07"/>
    <n v="453.66"/>
    <s v="Net Banking"/>
    <s v="High"/>
  </r>
  <r>
    <n v="1317"/>
    <x v="1226"/>
    <d v="2024-12-01T00:00:00"/>
    <s v="West"/>
    <s v="Beauty"/>
    <s v="Corporate"/>
    <n v="3"/>
    <n v="185.94"/>
    <n v="0.19"/>
    <n v="451.83"/>
    <n v="310.56"/>
    <n v="141.27000000000001"/>
    <s v="UPI"/>
    <s v="Medium"/>
  </r>
  <r>
    <n v="1318"/>
    <x v="1227"/>
    <d v="2024-10-10T00:00:00"/>
    <s v="North"/>
    <s v="Beauty"/>
    <s v="Home Office"/>
    <n v="5"/>
    <n v="303"/>
    <n v="0.17"/>
    <n v="1257.45"/>
    <n v="807.9"/>
    <n v="449.55"/>
    <s v="Debit Card"/>
    <s v="Medium"/>
  </r>
  <r>
    <n v="1319"/>
    <x v="1228"/>
    <d v="2024-05-22T00:00:00"/>
    <s v="South"/>
    <s v="Clothing"/>
    <s v="Home Office"/>
    <n v="3"/>
    <n v="248.14"/>
    <n v="0.25"/>
    <n v="558.30999999999995"/>
    <n v="332.47"/>
    <n v="225.84"/>
    <s v="Cash on Delivery"/>
    <s v="High"/>
  </r>
  <r>
    <n v="1320"/>
    <x v="1229"/>
    <d v="2024-07-16T00:00:00"/>
    <s v="West"/>
    <s v="Sports"/>
    <s v="Home Office"/>
    <n v="6"/>
    <n v="73.56"/>
    <n v="0.3"/>
    <n v="308.95"/>
    <n v="242.66"/>
    <n v="66.290000000000006"/>
    <s v="UPI"/>
    <s v="High"/>
  </r>
  <r>
    <n v="1321"/>
    <x v="1230"/>
    <d v="2024-12-21T00:00:00"/>
    <s v="South"/>
    <s v="Clothing"/>
    <s v="Home Office"/>
    <n v="9"/>
    <n v="44.9"/>
    <n v="0.23"/>
    <n v="311.16000000000003"/>
    <n v="211.76"/>
    <n v="99.4"/>
    <s v="UPI"/>
    <s v="High"/>
  </r>
  <r>
    <n v="1322"/>
    <x v="1231"/>
    <d v="2024-10-26T00:00:00"/>
    <s v="North"/>
    <s v="Sports"/>
    <s v="Corporate"/>
    <n v="10"/>
    <n v="242.26"/>
    <n v="0.01"/>
    <n v="2398.37"/>
    <n v="1778.02"/>
    <n v="620.35"/>
    <s v="UPI"/>
    <s v="Low"/>
  </r>
  <r>
    <n v="1323"/>
    <x v="1232"/>
    <d v="2024-10-30T00:00:00"/>
    <s v="West"/>
    <s v="Clothing"/>
    <s v="Corporate"/>
    <n v="8"/>
    <n v="12.47"/>
    <n v="0.27"/>
    <n v="72.819999999999993"/>
    <n v="56.95"/>
    <n v="15.87"/>
    <s v="UPI"/>
    <s v="High"/>
  </r>
  <r>
    <n v="1324"/>
    <x v="1233"/>
    <d v="2024-10-31T00:00:00"/>
    <s v="West"/>
    <s v="Home &amp; Kitchen"/>
    <s v="Consumer"/>
    <n v="4"/>
    <n v="472.74"/>
    <n v="0.26"/>
    <n v="1399.31"/>
    <n v="853.35"/>
    <n v="545.96"/>
    <s v="Debit Card"/>
    <s v="High"/>
  </r>
  <r>
    <n v="1325"/>
    <x v="1234"/>
    <d v="2024-10-21T00:00:00"/>
    <s v="East"/>
    <s v="Home &amp; Kitchen"/>
    <s v="Consumer"/>
    <n v="9"/>
    <n v="245.41"/>
    <n v="0.25"/>
    <n v="1656.52"/>
    <n v="1216.55"/>
    <n v="439.97"/>
    <s v="Credit Card"/>
    <s v="High"/>
  </r>
  <r>
    <n v="1326"/>
    <x v="433"/>
    <d v="2024-12-02T00:00:00"/>
    <s v="East"/>
    <s v="Sports"/>
    <s v="Corporate"/>
    <n v="8"/>
    <n v="268.69"/>
    <n v="0.17"/>
    <n v="1784.1"/>
    <n v="1193.1199999999999"/>
    <n v="590.98"/>
    <s v="Debit Card"/>
    <s v="Medium"/>
  </r>
  <r>
    <n v="1327"/>
    <x v="1235"/>
    <d v="2024-02-14T00:00:00"/>
    <s v="North"/>
    <s v="Electronics"/>
    <s v="Corporate"/>
    <n v="7"/>
    <n v="285.92"/>
    <n v="0.15"/>
    <n v="1701.22"/>
    <n v="900.42"/>
    <n v="800.8"/>
    <s v="Credit Card"/>
    <s v="Medium"/>
  </r>
  <r>
    <n v="1328"/>
    <x v="1236"/>
    <d v="2024-01-10T00:00:00"/>
    <s v="North"/>
    <s v="Home &amp; Kitchen"/>
    <s v="Consumer"/>
    <n v="2"/>
    <n v="424.56"/>
    <n v="0.24"/>
    <n v="645.33000000000004"/>
    <n v="348.26"/>
    <n v="297.07"/>
    <s v="Cash on Delivery"/>
    <s v="High"/>
  </r>
  <r>
    <n v="1329"/>
    <x v="1237"/>
    <d v="2024-03-22T00:00:00"/>
    <s v="North"/>
    <s v="Sports"/>
    <s v="Consumer"/>
    <n v="5"/>
    <n v="312.55"/>
    <n v="0.18"/>
    <n v="1281.46"/>
    <n v="966.89"/>
    <n v="314.57"/>
    <s v="Debit Card"/>
    <s v="Medium"/>
  </r>
  <r>
    <n v="1330"/>
    <x v="1238"/>
    <d v="2024-02-23T00:00:00"/>
    <s v="North"/>
    <s v="Home &amp; Kitchen"/>
    <s v="Home Office"/>
    <n v="2"/>
    <n v="407.45"/>
    <n v="0.2"/>
    <n v="651.91999999999996"/>
    <n v="458.58"/>
    <n v="193.34"/>
    <s v="Net Banking"/>
    <s v="Medium"/>
  </r>
  <r>
    <n v="1331"/>
    <x v="1239"/>
    <d v="2024-07-15T00:00:00"/>
    <s v="West"/>
    <s v="Electronics"/>
    <s v="Consumer"/>
    <n v="10"/>
    <n v="313.23"/>
    <n v="7.0000000000000007E-2"/>
    <n v="2913.04"/>
    <n v="1753.44"/>
    <n v="1159.5999999999999"/>
    <s v="Credit Card"/>
    <s v="Low"/>
  </r>
  <r>
    <n v="1332"/>
    <x v="1240"/>
    <d v="2024-07-08T00:00:00"/>
    <s v="East"/>
    <s v="Home &amp; Kitchen"/>
    <s v="Corporate"/>
    <n v="4"/>
    <n v="366.86"/>
    <n v="0.19"/>
    <n v="1188.6300000000001"/>
    <n v="642.04"/>
    <n v="546.59"/>
    <s v="Debit Card"/>
    <s v="Medium"/>
  </r>
  <r>
    <n v="1333"/>
    <x v="1241"/>
    <d v="2024-07-21T00:00:00"/>
    <s v="West"/>
    <s v="Home &amp; Kitchen"/>
    <s v="Corporate"/>
    <n v="3"/>
    <n v="279.92"/>
    <n v="0.14000000000000001"/>
    <n v="722.19"/>
    <n v="476.3"/>
    <n v="245.89"/>
    <s v="Debit Card"/>
    <s v="Medium"/>
  </r>
  <r>
    <n v="1334"/>
    <x v="1242"/>
    <d v="2024-06-23T00:00:00"/>
    <s v="East"/>
    <s v="Home &amp; Kitchen"/>
    <s v="Corporate"/>
    <n v="10"/>
    <n v="60.55"/>
    <n v="0.21"/>
    <n v="478.35"/>
    <n v="312.70999999999998"/>
    <n v="165.64"/>
    <s v="Net Banking"/>
    <s v="High"/>
  </r>
  <r>
    <n v="1335"/>
    <x v="565"/>
    <d v="2024-07-12T00:00:00"/>
    <s v="North"/>
    <s v="Sports"/>
    <s v="Home Office"/>
    <n v="4"/>
    <n v="237.76"/>
    <n v="0.19"/>
    <n v="770.34"/>
    <n v="385.55"/>
    <n v="384.79"/>
    <s v="UPI"/>
    <s v="Medium"/>
  </r>
  <r>
    <n v="1336"/>
    <x v="1243"/>
    <d v="2024-08-28T00:00:00"/>
    <s v="South"/>
    <s v="Beauty"/>
    <s v="Corporate"/>
    <n v="4"/>
    <n v="10.61"/>
    <n v="0.02"/>
    <n v="41.59"/>
    <n v="32.729999999999997"/>
    <n v="8.86"/>
    <s v="Debit Card"/>
    <s v="Low"/>
  </r>
  <r>
    <n v="1337"/>
    <x v="1244"/>
    <d v="2024-08-24T00:00:00"/>
    <s v="East"/>
    <s v="Home &amp; Kitchen"/>
    <s v="Home Office"/>
    <n v="2"/>
    <n v="301.52999999999997"/>
    <n v="0.25"/>
    <n v="452.29"/>
    <n v="273.85000000000002"/>
    <n v="178.44"/>
    <s v="Credit Card"/>
    <s v="High"/>
  </r>
  <r>
    <n v="1338"/>
    <x v="1245"/>
    <d v="2024-06-28T00:00:00"/>
    <s v="North"/>
    <s v="Clothing"/>
    <s v="Corporate"/>
    <n v="9"/>
    <n v="115.54"/>
    <n v="0.3"/>
    <n v="727.9"/>
    <n v="484.73"/>
    <n v="243.17"/>
    <s v="Debit Card"/>
    <s v="High"/>
  </r>
  <r>
    <n v="1339"/>
    <x v="1246"/>
    <d v="2024-03-06T00:00:00"/>
    <s v="South"/>
    <s v="Clothing"/>
    <s v="Consumer"/>
    <n v="3"/>
    <n v="493.12"/>
    <n v="0.19"/>
    <n v="1198.28"/>
    <n v="774"/>
    <n v="424.28"/>
    <s v="Cash on Delivery"/>
    <s v="Medium"/>
  </r>
  <r>
    <n v="1340"/>
    <x v="1247"/>
    <d v="2024-09-09T00:00:00"/>
    <s v="East"/>
    <s v="Sports"/>
    <s v="Consumer"/>
    <n v="1"/>
    <n v="19.96"/>
    <n v="0.2"/>
    <n v="15.97"/>
    <n v="10.75"/>
    <n v="5.22"/>
    <s v="Debit Card"/>
    <s v="Medium"/>
  </r>
  <r>
    <n v="1341"/>
    <x v="1248"/>
    <d v="2024-03-19T00:00:00"/>
    <s v="South"/>
    <s v="Sports"/>
    <s v="Corporate"/>
    <n v="4"/>
    <n v="350.58"/>
    <n v="0.16"/>
    <n v="1177.95"/>
    <n v="744.03"/>
    <n v="433.92"/>
    <s v="Net Banking"/>
    <s v="Medium"/>
  </r>
  <r>
    <n v="1342"/>
    <x v="1249"/>
    <d v="2024-12-29T00:00:00"/>
    <s v="East"/>
    <s v="Home &amp; Kitchen"/>
    <s v="Home Office"/>
    <n v="10"/>
    <n v="33.72"/>
    <n v="0.03"/>
    <n v="327.08"/>
    <n v="181.3"/>
    <n v="145.78"/>
    <s v="Cash on Delivery"/>
    <s v="Low"/>
  </r>
  <r>
    <n v="1343"/>
    <x v="1250"/>
    <d v="2024-11-12T00:00:00"/>
    <s v="South"/>
    <s v="Home &amp; Kitchen"/>
    <s v="Corporate"/>
    <n v="10"/>
    <n v="310.91000000000003"/>
    <n v="0.22"/>
    <n v="2425.1"/>
    <n v="1407.11"/>
    <n v="1017.99"/>
    <s v="UPI"/>
    <s v="High"/>
  </r>
  <r>
    <n v="1344"/>
    <x v="536"/>
    <d v="2024-07-17T00:00:00"/>
    <s v="North"/>
    <s v="Electronics"/>
    <s v="Consumer"/>
    <n v="5"/>
    <n v="335.37"/>
    <n v="0.24"/>
    <n v="1274.4100000000001"/>
    <n v="932.34"/>
    <n v="342.07"/>
    <s v="Credit Card"/>
    <s v="High"/>
  </r>
  <r>
    <n v="1345"/>
    <x v="1251"/>
    <d v="2024-10-13T00:00:00"/>
    <s v="West"/>
    <s v="Electronics"/>
    <s v="Corporate"/>
    <n v="10"/>
    <n v="74"/>
    <n v="0.11"/>
    <n v="658.6"/>
    <n v="360.18"/>
    <n v="298.42"/>
    <s v="Debit Card"/>
    <s v="Medium"/>
  </r>
  <r>
    <n v="1346"/>
    <x v="1252"/>
    <d v="2024-01-26T00:00:00"/>
    <s v="South"/>
    <s v="Clothing"/>
    <s v="Corporate"/>
    <n v="9"/>
    <n v="395.73"/>
    <n v="0.03"/>
    <n v="3454.72"/>
    <n v="1867.26"/>
    <n v="1587.46"/>
    <s v="Cash on Delivery"/>
    <s v="Low"/>
  </r>
  <r>
    <n v="1347"/>
    <x v="928"/>
    <d v="2024-09-21T00:00:00"/>
    <s v="West"/>
    <s v="Beauty"/>
    <s v="Consumer"/>
    <n v="6"/>
    <n v="96.88"/>
    <n v="0.09"/>
    <n v="528.96"/>
    <n v="419.71"/>
    <n v="109.25"/>
    <s v="Credit Card"/>
    <s v="Low"/>
  </r>
  <r>
    <n v="1348"/>
    <x v="1253"/>
    <d v="2024-08-27T00:00:00"/>
    <s v="North"/>
    <s v="Electronics"/>
    <s v="Corporate"/>
    <n v="4"/>
    <n v="10.57"/>
    <n v="0.26"/>
    <n v="31.29"/>
    <n v="17.77"/>
    <n v="13.52"/>
    <s v="Credit Card"/>
    <s v="High"/>
  </r>
  <r>
    <n v="1349"/>
    <x v="1254"/>
    <d v="2024-12-28T00:00:00"/>
    <s v="East"/>
    <s v="Clothing"/>
    <s v="Home Office"/>
    <n v="10"/>
    <n v="206.2"/>
    <n v="0.26"/>
    <n v="1525.88"/>
    <n v="1023"/>
    <n v="502.88"/>
    <s v="Credit Card"/>
    <s v="High"/>
  </r>
  <r>
    <n v="1350"/>
    <x v="1255"/>
    <d v="2024-03-20T00:00:00"/>
    <s v="South"/>
    <s v="Home &amp; Kitchen"/>
    <s v="Home Office"/>
    <n v="8"/>
    <n v="174.8"/>
    <n v="0.11"/>
    <n v="1244.58"/>
    <n v="657.64"/>
    <n v="586.94000000000005"/>
    <s v="UPI"/>
    <s v="Medium"/>
  </r>
  <r>
    <n v="1351"/>
    <x v="1256"/>
    <d v="2024-09-11T00:00:00"/>
    <s v="East"/>
    <s v="Home &amp; Kitchen"/>
    <s v="Corporate"/>
    <n v="6"/>
    <n v="353.52"/>
    <n v="0.12"/>
    <n v="1866.59"/>
    <n v="1099.03"/>
    <n v="767.56"/>
    <s v="Debit Card"/>
    <s v="Medium"/>
  </r>
  <r>
    <n v="1352"/>
    <x v="1257"/>
    <d v="2024-01-16T00:00:00"/>
    <s v="West"/>
    <s v="Home &amp; Kitchen"/>
    <s v="Corporate"/>
    <n v="2"/>
    <n v="183.05"/>
    <n v="0"/>
    <n v="366.1"/>
    <n v="196.21"/>
    <n v="169.89"/>
    <s v="Net Banking"/>
    <s v="No Discount"/>
  </r>
  <r>
    <n v="1353"/>
    <x v="1258"/>
    <d v="2024-10-18T00:00:00"/>
    <s v="North"/>
    <s v="Electronics"/>
    <s v="Corporate"/>
    <n v="2"/>
    <n v="436.96"/>
    <n v="0.03"/>
    <n v="847.7"/>
    <n v="599.07000000000005"/>
    <n v="248.63"/>
    <s v="Cash on Delivery"/>
    <s v="Low"/>
  </r>
  <r>
    <n v="1354"/>
    <x v="1259"/>
    <d v="2024-07-21T00:00:00"/>
    <s v="South"/>
    <s v="Beauty"/>
    <s v="Consumer"/>
    <n v="6"/>
    <n v="214.94"/>
    <n v="0.3"/>
    <n v="902.75"/>
    <n v="451.95"/>
    <n v="450.8"/>
    <s v="Credit Card"/>
    <s v="High"/>
  </r>
  <r>
    <n v="1355"/>
    <x v="1260"/>
    <d v="2024-05-07T00:00:00"/>
    <s v="East"/>
    <s v="Clothing"/>
    <s v="Corporate"/>
    <n v="7"/>
    <n v="466"/>
    <n v="0.14000000000000001"/>
    <n v="2805.32"/>
    <n v="1866.48"/>
    <n v="938.84"/>
    <s v="Net Banking"/>
    <s v="Medium"/>
  </r>
  <r>
    <n v="1356"/>
    <x v="1261"/>
    <d v="2024-11-25T00:00:00"/>
    <s v="South"/>
    <s v="Electronics"/>
    <s v="Home Office"/>
    <n v="5"/>
    <n v="273.31"/>
    <n v="0.12"/>
    <n v="1202.56"/>
    <n v="879.77"/>
    <n v="322.79000000000002"/>
    <s v="Credit Card"/>
    <s v="Medium"/>
  </r>
  <r>
    <n v="1357"/>
    <x v="1262"/>
    <d v="2024-01-04T00:00:00"/>
    <s v="North"/>
    <s v="Clothing"/>
    <s v="Home Office"/>
    <n v="9"/>
    <n v="466.83"/>
    <n v="0.15"/>
    <n v="3571.25"/>
    <n v="2625.16"/>
    <n v="946.09"/>
    <s v="Cash on Delivery"/>
    <s v="Medium"/>
  </r>
  <r>
    <n v="1358"/>
    <x v="1263"/>
    <d v="2024-09-08T00:00:00"/>
    <s v="West"/>
    <s v="Home &amp; Kitchen"/>
    <s v="Home Office"/>
    <n v="5"/>
    <n v="290.86"/>
    <n v="0.01"/>
    <n v="1439.76"/>
    <n v="1006.42"/>
    <n v="433.34"/>
    <s v="UPI"/>
    <s v="Low"/>
  </r>
  <r>
    <n v="1359"/>
    <x v="1264"/>
    <d v="2024-02-19T00:00:00"/>
    <s v="South"/>
    <s v="Electronics"/>
    <s v="Home Office"/>
    <n v="10"/>
    <n v="394.46"/>
    <n v="0.21"/>
    <n v="3116.23"/>
    <n v="1892.32"/>
    <n v="1223.9100000000001"/>
    <s v="Debit Card"/>
    <s v="High"/>
  </r>
  <r>
    <n v="1360"/>
    <x v="318"/>
    <d v="2024-08-29T00:00:00"/>
    <s v="North"/>
    <s v="Electronics"/>
    <s v="Home Office"/>
    <n v="5"/>
    <n v="239.82"/>
    <n v="0.15"/>
    <n v="1019.23"/>
    <n v="626.85"/>
    <n v="392.38"/>
    <s v="Credit Card"/>
    <s v="Medium"/>
  </r>
  <r>
    <n v="1361"/>
    <x v="1265"/>
    <d v="2024-12-22T00:00:00"/>
    <s v="West"/>
    <s v="Home &amp; Kitchen"/>
    <s v="Consumer"/>
    <n v="9"/>
    <n v="440.1"/>
    <n v="0.19"/>
    <n v="3208.33"/>
    <n v="2134.3000000000002"/>
    <n v="1074.03"/>
    <s v="Credit Card"/>
    <s v="Medium"/>
  </r>
  <r>
    <n v="1362"/>
    <x v="1266"/>
    <d v="2024-04-04T00:00:00"/>
    <s v="East"/>
    <s v="Home &amp; Kitchen"/>
    <s v="Consumer"/>
    <n v="2"/>
    <n v="409.91"/>
    <n v="0.14000000000000001"/>
    <n v="705.05"/>
    <n v="377.13"/>
    <n v="327.92"/>
    <s v="UPI"/>
    <s v="Medium"/>
  </r>
  <r>
    <n v="1363"/>
    <x v="1267"/>
    <d v="2024-08-28T00:00:00"/>
    <s v="South"/>
    <s v="Electronics"/>
    <s v="Home Office"/>
    <n v="9"/>
    <n v="276.82"/>
    <n v="0.05"/>
    <n v="2366.81"/>
    <n v="1851.35"/>
    <n v="515.46"/>
    <s v="Net Banking"/>
    <s v="Low"/>
  </r>
  <r>
    <n v="1364"/>
    <x v="1268"/>
    <d v="2024-07-29T00:00:00"/>
    <s v="East"/>
    <s v="Home &amp; Kitchen"/>
    <s v="Home Office"/>
    <n v="2"/>
    <n v="226.01"/>
    <n v="0.06"/>
    <n v="424.9"/>
    <n v="319.07"/>
    <n v="105.83"/>
    <s v="Cash on Delivery"/>
    <s v="Low"/>
  </r>
  <r>
    <n v="1365"/>
    <x v="1269"/>
    <d v="2024-09-24T00:00:00"/>
    <s v="East"/>
    <s v="Home &amp; Kitchen"/>
    <s v="Home Office"/>
    <n v="4"/>
    <n v="349.32"/>
    <n v="0.27"/>
    <n v="1020.01"/>
    <n v="588.54999999999995"/>
    <n v="431.46"/>
    <s v="UPI"/>
    <s v="High"/>
  </r>
  <r>
    <n v="1366"/>
    <x v="1270"/>
    <d v="2024-02-01T00:00:00"/>
    <s v="East"/>
    <s v="Home &amp; Kitchen"/>
    <s v="Corporate"/>
    <n v="8"/>
    <n v="413.23"/>
    <n v="0.16"/>
    <n v="2776.91"/>
    <n v="1582.53"/>
    <n v="1194.3800000000001"/>
    <s v="Credit Card"/>
    <s v="Medium"/>
  </r>
  <r>
    <n v="1367"/>
    <x v="1271"/>
    <d v="2024-07-18T00:00:00"/>
    <s v="North"/>
    <s v="Home &amp; Kitchen"/>
    <s v="Corporate"/>
    <n v="7"/>
    <n v="436.82"/>
    <n v="0.27"/>
    <n v="2232.15"/>
    <n v="1610.69"/>
    <n v="621.46"/>
    <s v="Net Banking"/>
    <s v="High"/>
  </r>
  <r>
    <n v="1368"/>
    <x v="1099"/>
    <d v="2024-03-03T00:00:00"/>
    <s v="South"/>
    <s v="Home &amp; Kitchen"/>
    <s v="Consumer"/>
    <n v="7"/>
    <n v="403.22"/>
    <n v="0.14000000000000001"/>
    <n v="2427.38"/>
    <n v="1352.27"/>
    <n v="1075.1099999999999"/>
    <s v="Cash on Delivery"/>
    <s v="Medium"/>
  </r>
  <r>
    <n v="1369"/>
    <x v="908"/>
    <d v="2024-10-09T00:00:00"/>
    <s v="West"/>
    <s v="Home &amp; Kitchen"/>
    <s v="Consumer"/>
    <n v="9"/>
    <n v="409.36"/>
    <n v="0.26"/>
    <n v="2726.34"/>
    <n v="1368.25"/>
    <n v="1358.09"/>
    <s v="Debit Card"/>
    <s v="High"/>
  </r>
  <r>
    <n v="1370"/>
    <x v="1272"/>
    <d v="2024-06-30T00:00:00"/>
    <s v="South"/>
    <s v="Home &amp; Kitchen"/>
    <s v="Home Office"/>
    <n v="4"/>
    <n v="428.29"/>
    <n v="0.17"/>
    <n v="1421.92"/>
    <n v="980.22"/>
    <n v="441.7"/>
    <s v="Net Banking"/>
    <s v="Medium"/>
  </r>
  <r>
    <n v="1371"/>
    <x v="1273"/>
    <d v="2024-10-17T00:00:00"/>
    <s v="East"/>
    <s v="Beauty"/>
    <s v="Consumer"/>
    <n v="10"/>
    <n v="240.92"/>
    <n v="0.14000000000000001"/>
    <n v="2071.91"/>
    <n v="1656.21"/>
    <n v="415.7"/>
    <s v="Debit Card"/>
    <s v="Medium"/>
  </r>
  <r>
    <n v="1372"/>
    <x v="1274"/>
    <d v="2024-09-30T00:00:00"/>
    <s v="West"/>
    <s v="Home &amp; Kitchen"/>
    <s v="Home Office"/>
    <n v="6"/>
    <n v="432.43"/>
    <n v="0.22"/>
    <n v="2023.77"/>
    <n v="1052.76"/>
    <n v="971.01"/>
    <s v="UPI"/>
    <s v="High"/>
  </r>
  <r>
    <n v="1373"/>
    <x v="1275"/>
    <d v="2024-07-10T00:00:00"/>
    <s v="West"/>
    <s v="Electronics"/>
    <s v="Corporate"/>
    <n v="2"/>
    <n v="370.82"/>
    <n v="0.15"/>
    <n v="630.39"/>
    <n v="476.26"/>
    <n v="154.13"/>
    <s v="Credit Card"/>
    <s v="Medium"/>
  </r>
  <r>
    <n v="1374"/>
    <x v="175"/>
    <d v="2024-03-23T00:00:00"/>
    <s v="North"/>
    <s v="Home &amp; Kitchen"/>
    <s v="Home Office"/>
    <n v="4"/>
    <n v="254.02"/>
    <n v="0.26"/>
    <n v="751.9"/>
    <n v="444.94"/>
    <n v="306.95999999999998"/>
    <s v="Debit Card"/>
    <s v="High"/>
  </r>
  <r>
    <n v="1375"/>
    <x v="1276"/>
    <d v="2024-01-15T00:00:00"/>
    <s v="North"/>
    <s v="Home &amp; Kitchen"/>
    <s v="Corporate"/>
    <n v="3"/>
    <n v="466.17"/>
    <n v="0.02"/>
    <n v="1370.54"/>
    <n v="948.35"/>
    <n v="422.19"/>
    <s v="Cash on Delivery"/>
    <s v="Low"/>
  </r>
  <r>
    <n v="1376"/>
    <x v="1277"/>
    <d v="2024-12-16T00:00:00"/>
    <s v="South"/>
    <s v="Home &amp; Kitchen"/>
    <s v="Home Office"/>
    <n v="5"/>
    <n v="235.48"/>
    <n v="0.11"/>
    <n v="1047.8900000000001"/>
    <n v="825.59"/>
    <n v="222.3"/>
    <s v="Cash on Delivery"/>
    <s v="Medium"/>
  </r>
  <r>
    <n v="1377"/>
    <x v="1278"/>
    <d v="2024-02-14T00:00:00"/>
    <s v="East"/>
    <s v="Home &amp; Kitchen"/>
    <s v="Corporate"/>
    <n v="7"/>
    <n v="208.66"/>
    <n v="0.2"/>
    <n v="1168.5"/>
    <n v="844.96"/>
    <n v="323.54000000000002"/>
    <s v="Credit Card"/>
    <s v="Medium"/>
  </r>
  <r>
    <n v="1378"/>
    <x v="1279"/>
    <d v="2024-10-04T00:00:00"/>
    <s v="West"/>
    <s v="Home &amp; Kitchen"/>
    <s v="Home Office"/>
    <n v="6"/>
    <n v="435.47"/>
    <n v="0.14000000000000001"/>
    <n v="2247.0300000000002"/>
    <n v="1252.75"/>
    <n v="994.28"/>
    <s v="UPI"/>
    <s v="Medium"/>
  </r>
  <r>
    <n v="1379"/>
    <x v="1280"/>
    <d v="2024-08-08T00:00:00"/>
    <s v="North"/>
    <s v="Sports"/>
    <s v="Consumer"/>
    <n v="5"/>
    <n v="243.69"/>
    <n v="0.12"/>
    <n v="1072.24"/>
    <n v="592.75"/>
    <n v="479.49"/>
    <s v="UPI"/>
    <s v="Medium"/>
  </r>
  <r>
    <n v="1380"/>
    <x v="1281"/>
    <d v="2024-10-06T00:00:00"/>
    <s v="North"/>
    <s v="Electronics"/>
    <s v="Corporate"/>
    <n v="2"/>
    <n v="317.83"/>
    <n v="7.0000000000000007E-2"/>
    <n v="591.16"/>
    <n v="332.09"/>
    <n v="259.07"/>
    <s v="Net Banking"/>
    <s v="Low"/>
  </r>
  <r>
    <n v="1381"/>
    <x v="1282"/>
    <d v="2024-12-24T00:00:00"/>
    <s v="East"/>
    <s v="Home &amp; Kitchen"/>
    <s v="Corporate"/>
    <n v="5"/>
    <n v="330.18"/>
    <n v="0.01"/>
    <n v="1634.39"/>
    <n v="1091.93"/>
    <n v="542.46"/>
    <s v="Cash on Delivery"/>
    <s v="Low"/>
  </r>
  <r>
    <n v="1382"/>
    <x v="1283"/>
    <d v="2024-09-06T00:00:00"/>
    <s v="South"/>
    <s v="Beauty"/>
    <s v="Corporate"/>
    <n v="5"/>
    <n v="432.8"/>
    <n v="0.16"/>
    <n v="1817.76"/>
    <n v="1414.49"/>
    <n v="403.27"/>
    <s v="Credit Card"/>
    <s v="Medium"/>
  </r>
  <r>
    <n v="1383"/>
    <x v="1284"/>
    <d v="2024-02-08T00:00:00"/>
    <s v="West"/>
    <s v="Electronics"/>
    <s v="Home Office"/>
    <n v="3"/>
    <n v="242.71"/>
    <n v="0.24"/>
    <n v="553.38"/>
    <n v="281.33999999999997"/>
    <n v="272.04000000000002"/>
    <s v="Cash on Delivery"/>
    <s v="High"/>
  </r>
  <r>
    <n v="1384"/>
    <x v="586"/>
    <d v="2024-10-27T00:00:00"/>
    <s v="North"/>
    <s v="Beauty"/>
    <s v="Corporate"/>
    <n v="3"/>
    <n v="40.11"/>
    <n v="0.12"/>
    <n v="105.89"/>
    <n v="79.67"/>
    <n v="26.22"/>
    <s v="Net Banking"/>
    <s v="Medium"/>
  </r>
  <r>
    <n v="1385"/>
    <x v="1285"/>
    <d v="2024-02-24T00:00:00"/>
    <s v="East"/>
    <s v="Clothing"/>
    <s v="Corporate"/>
    <n v="5"/>
    <n v="457.28"/>
    <n v="0.13"/>
    <n v="1989.17"/>
    <n v="1528.77"/>
    <n v="460.4"/>
    <s v="Net Banking"/>
    <s v="Medium"/>
  </r>
  <r>
    <n v="1386"/>
    <x v="1286"/>
    <d v="2024-06-02T00:00:00"/>
    <s v="West"/>
    <s v="Electronics"/>
    <s v="Home Office"/>
    <n v="7"/>
    <n v="465.83"/>
    <n v="0.08"/>
    <n v="2999.95"/>
    <n v="1829.89"/>
    <n v="1170.06"/>
    <s v="Credit Card"/>
    <s v="Low"/>
  </r>
  <r>
    <n v="1387"/>
    <x v="1287"/>
    <d v="2024-06-02T00:00:00"/>
    <s v="North"/>
    <s v="Beauty"/>
    <s v="Consumer"/>
    <n v="7"/>
    <n v="84.81"/>
    <n v="0.15"/>
    <n v="504.62"/>
    <n v="367.8"/>
    <n v="136.82"/>
    <s v="UPI"/>
    <s v="Medium"/>
  </r>
  <r>
    <n v="1388"/>
    <x v="1288"/>
    <d v="2024-11-30T00:00:00"/>
    <s v="North"/>
    <s v="Electronics"/>
    <s v="Corporate"/>
    <n v="7"/>
    <n v="174.87"/>
    <n v="0.1"/>
    <n v="1101.68"/>
    <n v="788.23"/>
    <n v="313.45"/>
    <s v="UPI"/>
    <s v="Low"/>
  </r>
  <r>
    <n v="1389"/>
    <x v="946"/>
    <d v="2024-02-16T00:00:00"/>
    <s v="South"/>
    <s v="Home &amp; Kitchen"/>
    <s v="Corporate"/>
    <n v="6"/>
    <n v="328.79"/>
    <n v="0.12"/>
    <n v="1736.01"/>
    <n v="1301.03"/>
    <n v="434.98"/>
    <s v="UPI"/>
    <s v="Medium"/>
  </r>
  <r>
    <n v="1390"/>
    <x v="1289"/>
    <d v="2024-07-01T00:00:00"/>
    <s v="North"/>
    <s v="Electronics"/>
    <s v="Corporate"/>
    <n v="3"/>
    <n v="370.73"/>
    <n v="0.1"/>
    <n v="1000.97"/>
    <n v="739.72"/>
    <n v="261.25"/>
    <s v="Net Banking"/>
    <s v="Low"/>
  </r>
  <r>
    <n v="1391"/>
    <x v="1290"/>
    <d v="2024-11-17T00:00:00"/>
    <s v="North"/>
    <s v="Home &amp; Kitchen"/>
    <s v="Consumer"/>
    <n v="5"/>
    <n v="356.95"/>
    <n v="0.04"/>
    <n v="1713.36"/>
    <n v="1301.3800000000001"/>
    <n v="411.98"/>
    <s v="Cash on Delivery"/>
    <s v="Low"/>
  </r>
  <r>
    <n v="1392"/>
    <x v="1291"/>
    <d v="2024-10-01T00:00:00"/>
    <s v="East"/>
    <s v="Electronics"/>
    <s v="Corporate"/>
    <n v="6"/>
    <n v="402.24"/>
    <n v="0.01"/>
    <n v="2389.31"/>
    <n v="1473.74"/>
    <n v="915.57"/>
    <s v="Debit Card"/>
    <s v="Low"/>
  </r>
  <r>
    <n v="1393"/>
    <x v="1292"/>
    <d v="2024-01-26T00:00:00"/>
    <s v="North"/>
    <s v="Sports"/>
    <s v="Home Office"/>
    <n v="1"/>
    <n v="22.25"/>
    <n v="0.19"/>
    <n v="18.02"/>
    <n v="14.11"/>
    <n v="3.91"/>
    <s v="Net Banking"/>
    <s v="Medium"/>
  </r>
  <r>
    <n v="1394"/>
    <x v="1293"/>
    <d v="2024-08-23T00:00:00"/>
    <s v="West"/>
    <s v="Home &amp; Kitchen"/>
    <s v="Consumer"/>
    <n v="3"/>
    <n v="82.08"/>
    <n v="0.22"/>
    <n v="192.07"/>
    <n v="105.01"/>
    <n v="87.06"/>
    <s v="Cash on Delivery"/>
    <s v="High"/>
  </r>
  <r>
    <n v="1395"/>
    <x v="1294"/>
    <d v="2024-03-03T00:00:00"/>
    <s v="East"/>
    <s v="Clothing"/>
    <s v="Consumer"/>
    <n v="4"/>
    <n v="88.82"/>
    <n v="0.12"/>
    <n v="312.64999999999998"/>
    <n v="178.06"/>
    <n v="134.59"/>
    <s v="Debit Card"/>
    <s v="Medium"/>
  </r>
  <r>
    <n v="1396"/>
    <x v="1295"/>
    <d v="2024-05-29T00:00:00"/>
    <s v="West"/>
    <s v="Electronics"/>
    <s v="Corporate"/>
    <n v="4"/>
    <n v="255.37"/>
    <n v="0.14000000000000001"/>
    <n v="878.47"/>
    <n v="688.98"/>
    <n v="189.49"/>
    <s v="UPI"/>
    <s v="Medium"/>
  </r>
  <r>
    <n v="1397"/>
    <x v="1071"/>
    <d v="2024-02-19T00:00:00"/>
    <s v="East"/>
    <s v="Home &amp; Kitchen"/>
    <s v="Consumer"/>
    <n v="1"/>
    <n v="172.87"/>
    <n v="7.0000000000000007E-2"/>
    <n v="160.77000000000001"/>
    <n v="102.28"/>
    <n v="58.49"/>
    <s v="UPI"/>
    <s v="Low"/>
  </r>
  <r>
    <n v="1398"/>
    <x v="1296"/>
    <d v="2024-04-26T00:00:00"/>
    <s v="East"/>
    <s v="Home &amp; Kitchen"/>
    <s v="Consumer"/>
    <n v="8"/>
    <n v="371.47"/>
    <n v="0.14000000000000001"/>
    <n v="2555.71"/>
    <n v="1921.02"/>
    <n v="634.69000000000005"/>
    <s v="UPI"/>
    <s v="Medium"/>
  </r>
  <r>
    <n v="1399"/>
    <x v="1297"/>
    <d v="2024-11-30T00:00:00"/>
    <s v="West"/>
    <s v="Clothing"/>
    <s v="Consumer"/>
    <n v="4"/>
    <n v="347.93"/>
    <n v="0.22"/>
    <n v="1085.54"/>
    <n v="787.83"/>
    <n v="297.70999999999998"/>
    <s v="Credit Card"/>
    <s v="High"/>
  </r>
  <r>
    <n v="1400"/>
    <x v="1298"/>
    <d v="2024-05-24T00:00:00"/>
    <s v="South"/>
    <s v="Clothing"/>
    <s v="Corporate"/>
    <n v="8"/>
    <n v="78.34"/>
    <n v="0.11"/>
    <n v="557.78"/>
    <n v="417.02"/>
    <n v="140.76"/>
    <s v="Debit Card"/>
    <s v="Medium"/>
  </r>
  <r>
    <n v="1401"/>
    <x v="1299"/>
    <d v="2024-09-25T00:00:00"/>
    <s v="South"/>
    <s v="Electronics"/>
    <s v="Consumer"/>
    <n v="2"/>
    <n v="70.72"/>
    <n v="0.03"/>
    <n v="137.19999999999999"/>
    <n v="79.260000000000005"/>
    <n v="57.94"/>
    <s v="UPI"/>
    <s v="Low"/>
  </r>
  <r>
    <n v="1402"/>
    <x v="1300"/>
    <d v="2024-07-31T00:00:00"/>
    <s v="North"/>
    <s v="Clothing"/>
    <s v="Corporate"/>
    <n v="7"/>
    <n v="346.4"/>
    <n v="0.12"/>
    <n v="2133.8200000000002"/>
    <n v="1140.51"/>
    <n v="993.31"/>
    <s v="Debit Card"/>
    <s v="Medium"/>
  </r>
  <r>
    <n v="1403"/>
    <x v="1301"/>
    <d v="2024-12-10T00:00:00"/>
    <s v="North"/>
    <s v="Sports"/>
    <s v="Corporate"/>
    <n v="8"/>
    <n v="323.39"/>
    <n v="0.1"/>
    <n v="2328.41"/>
    <n v="1512.45"/>
    <n v="815.96"/>
    <s v="Credit Card"/>
    <s v="Low"/>
  </r>
  <r>
    <n v="1404"/>
    <x v="1302"/>
    <d v="2024-05-25T00:00:00"/>
    <s v="East"/>
    <s v="Sports"/>
    <s v="Consumer"/>
    <n v="6"/>
    <n v="411.83"/>
    <n v="0.15"/>
    <n v="2100.33"/>
    <n v="1627.83"/>
    <n v="472.5"/>
    <s v="Debit Card"/>
    <s v="Medium"/>
  </r>
  <r>
    <n v="1405"/>
    <x v="1303"/>
    <d v="2024-05-07T00:00:00"/>
    <s v="West"/>
    <s v="Electronics"/>
    <s v="Home Office"/>
    <n v="3"/>
    <n v="63.67"/>
    <n v="7.0000000000000007E-2"/>
    <n v="177.64"/>
    <n v="104.92"/>
    <n v="72.72"/>
    <s v="UPI"/>
    <s v="Low"/>
  </r>
  <r>
    <n v="1406"/>
    <x v="1304"/>
    <d v="2024-01-21T00:00:00"/>
    <s v="West"/>
    <s v="Electronics"/>
    <s v="Home Office"/>
    <n v="2"/>
    <n v="280.02"/>
    <n v="0.19"/>
    <n v="453.63"/>
    <n v="304.63"/>
    <n v="149"/>
    <s v="UPI"/>
    <s v="Medium"/>
  </r>
  <r>
    <n v="1407"/>
    <x v="1305"/>
    <d v="2024-01-16T00:00:00"/>
    <s v="North"/>
    <s v="Sports"/>
    <s v="Home Office"/>
    <n v="10"/>
    <n v="415.45"/>
    <n v="0.05"/>
    <n v="3946.77"/>
    <n v="3074.13"/>
    <n v="872.64"/>
    <s v="Cash on Delivery"/>
    <s v="Low"/>
  </r>
  <r>
    <n v="1408"/>
    <x v="1306"/>
    <d v="2024-04-22T00:00:00"/>
    <s v="West"/>
    <s v="Beauty"/>
    <s v="Consumer"/>
    <n v="4"/>
    <n v="20.239999999999998"/>
    <n v="0.06"/>
    <n v="76.099999999999994"/>
    <n v="40.79"/>
    <n v="35.31"/>
    <s v="Credit Card"/>
    <s v="Low"/>
  </r>
  <r>
    <n v="1409"/>
    <x v="1307"/>
    <d v="2024-01-27T00:00:00"/>
    <s v="West"/>
    <s v="Electronics"/>
    <s v="Corporate"/>
    <n v="4"/>
    <n v="474.64"/>
    <n v="0.14000000000000001"/>
    <n v="1632.76"/>
    <n v="970.06"/>
    <n v="662.7"/>
    <s v="Debit Card"/>
    <s v="Medium"/>
  </r>
  <r>
    <n v="1410"/>
    <x v="1308"/>
    <d v="2024-05-23T00:00:00"/>
    <s v="West"/>
    <s v="Clothing"/>
    <s v="Home Office"/>
    <n v="5"/>
    <n v="30.69"/>
    <n v="0.11"/>
    <n v="136.57"/>
    <n v="102.89"/>
    <n v="33.68"/>
    <s v="Net Banking"/>
    <s v="Medium"/>
  </r>
  <r>
    <n v="1411"/>
    <x v="1309"/>
    <d v="2024-01-09T00:00:00"/>
    <s v="North"/>
    <s v="Electronics"/>
    <s v="Home Office"/>
    <n v="9"/>
    <n v="101.53"/>
    <n v="0.28999999999999998"/>
    <n v="648.78"/>
    <n v="483.81"/>
    <n v="164.97"/>
    <s v="Debit Card"/>
    <s v="High"/>
  </r>
  <r>
    <n v="1412"/>
    <x v="1310"/>
    <d v="2024-06-15T00:00:00"/>
    <s v="North"/>
    <s v="Clothing"/>
    <s v="Corporate"/>
    <n v="1"/>
    <n v="372.83"/>
    <n v="0.1"/>
    <n v="335.55"/>
    <n v="266.3"/>
    <n v="69.25"/>
    <s v="Cash on Delivery"/>
    <s v="Low"/>
  </r>
  <r>
    <n v="1413"/>
    <x v="1311"/>
    <d v="2024-04-02T00:00:00"/>
    <s v="West"/>
    <s v="Home &amp; Kitchen"/>
    <s v="Consumer"/>
    <n v="8"/>
    <n v="188.17"/>
    <n v="0.16"/>
    <n v="1264.5"/>
    <n v="933.75"/>
    <n v="330.75"/>
    <s v="Cash on Delivery"/>
    <s v="Medium"/>
  </r>
  <r>
    <n v="1414"/>
    <x v="1312"/>
    <d v="2024-05-07T00:00:00"/>
    <s v="North"/>
    <s v="Clothing"/>
    <s v="Home Office"/>
    <n v="4"/>
    <n v="177.25"/>
    <n v="0.06"/>
    <n v="666.46"/>
    <n v="424.63"/>
    <n v="241.83"/>
    <s v="Cash on Delivery"/>
    <s v="Low"/>
  </r>
  <r>
    <n v="1415"/>
    <x v="1313"/>
    <d v="2024-07-11T00:00:00"/>
    <s v="East"/>
    <s v="Sports"/>
    <s v="Corporate"/>
    <n v="10"/>
    <n v="17.84"/>
    <n v="7.0000000000000007E-2"/>
    <n v="165.91"/>
    <n v="108.87"/>
    <n v="57.04"/>
    <s v="Credit Card"/>
    <s v="Low"/>
  </r>
  <r>
    <n v="1416"/>
    <x v="1314"/>
    <d v="2024-06-02T00:00:00"/>
    <s v="East"/>
    <s v="Beauty"/>
    <s v="Corporate"/>
    <n v="9"/>
    <n v="262"/>
    <n v="0.23"/>
    <n v="1815.66"/>
    <n v="984.71"/>
    <n v="830.95"/>
    <s v="Credit Card"/>
    <s v="High"/>
  </r>
  <r>
    <n v="1417"/>
    <x v="1315"/>
    <d v="2024-08-15T00:00:00"/>
    <s v="West"/>
    <s v="Electronics"/>
    <s v="Consumer"/>
    <n v="9"/>
    <n v="33.729999999999997"/>
    <n v="0.16"/>
    <n v="255"/>
    <n v="180.97"/>
    <n v="74.03"/>
    <s v="Cash on Delivery"/>
    <s v="Medium"/>
  </r>
  <r>
    <n v="1418"/>
    <x v="1316"/>
    <d v="2024-11-05T00:00:00"/>
    <s v="West"/>
    <s v="Electronics"/>
    <s v="Corporate"/>
    <n v="9"/>
    <n v="98.25"/>
    <n v="0.28000000000000003"/>
    <n v="636.66"/>
    <n v="347.73"/>
    <n v="288.93"/>
    <s v="Cash on Delivery"/>
    <s v="High"/>
  </r>
  <r>
    <n v="1419"/>
    <x v="152"/>
    <d v="2024-08-13T00:00:00"/>
    <s v="South"/>
    <s v="Clothing"/>
    <s v="Home Office"/>
    <n v="10"/>
    <n v="495.79"/>
    <n v="0.25"/>
    <n v="3718.43"/>
    <n v="2803.36"/>
    <n v="915.07"/>
    <s v="Credit Card"/>
    <s v="High"/>
  </r>
  <r>
    <n v="1420"/>
    <x v="1317"/>
    <d v="2024-09-23T00:00:00"/>
    <s v="East"/>
    <s v="Clothing"/>
    <s v="Home Office"/>
    <n v="4"/>
    <n v="189.49"/>
    <n v="0.24"/>
    <n v="576.04999999999995"/>
    <n v="457.86"/>
    <n v="118.19"/>
    <s v="Credit Card"/>
    <s v="High"/>
  </r>
  <r>
    <n v="1421"/>
    <x v="1318"/>
    <d v="2024-05-18T00:00:00"/>
    <s v="South"/>
    <s v="Beauty"/>
    <s v="Home Office"/>
    <n v="10"/>
    <n v="266.95999999999998"/>
    <n v="0.22"/>
    <n v="2082.29"/>
    <n v="1495.73"/>
    <n v="586.55999999999995"/>
    <s v="Cash on Delivery"/>
    <s v="High"/>
  </r>
  <r>
    <n v="1422"/>
    <x v="139"/>
    <d v="2024-01-23T00:00:00"/>
    <s v="West"/>
    <s v="Clothing"/>
    <s v="Corporate"/>
    <n v="3"/>
    <n v="136.04"/>
    <n v="0.15"/>
    <n v="346.9"/>
    <n v="238.4"/>
    <n v="108.5"/>
    <s v="Cash on Delivery"/>
    <s v="Medium"/>
  </r>
  <r>
    <n v="1423"/>
    <x v="591"/>
    <d v="2024-01-24T00:00:00"/>
    <s v="South"/>
    <s v="Electronics"/>
    <s v="Home Office"/>
    <n v="6"/>
    <n v="210.97"/>
    <n v="0.27"/>
    <n v="924.05"/>
    <n v="713.95"/>
    <n v="210.1"/>
    <s v="UPI"/>
    <s v="High"/>
  </r>
  <r>
    <n v="1424"/>
    <x v="1319"/>
    <d v="2024-01-22T00:00:00"/>
    <s v="North"/>
    <s v="Sports"/>
    <s v="Consumer"/>
    <n v="7"/>
    <n v="478.74"/>
    <n v="0.13"/>
    <n v="2915.53"/>
    <n v="1482.46"/>
    <n v="1433.07"/>
    <s v="Cash on Delivery"/>
    <s v="Medium"/>
  </r>
  <r>
    <n v="1425"/>
    <x v="1320"/>
    <d v="2024-02-08T00:00:00"/>
    <s v="South"/>
    <s v="Home &amp; Kitchen"/>
    <s v="Home Office"/>
    <n v="3"/>
    <n v="216.13"/>
    <n v="0.23"/>
    <n v="499.26"/>
    <n v="253.99"/>
    <n v="245.27"/>
    <s v="Debit Card"/>
    <s v="High"/>
  </r>
  <r>
    <n v="1426"/>
    <x v="1321"/>
    <d v="2024-09-17T00:00:00"/>
    <s v="South"/>
    <s v="Beauty"/>
    <s v="Home Office"/>
    <n v="10"/>
    <n v="11.62"/>
    <n v="0.15"/>
    <n v="98.77"/>
    <n v="73.22"/>
    <n v="25.55"/>
    <s v="Cash on Delivery"/>
    <s v="Medium"/>
  </r>
  <r>
    <n v="1427"/>
    <x v="505"/>
    <d v="2024-10-02T00:00:00"/>
    <s v="South"/>
    <s v="Beauty"/>
    <s v="Home Office"/>
    <n v="6"/>
    <n v="398.51"/>
    <n v="0.14000000000000001"/>
    <n v="2056.31"/>
    <n v="1290.4100000000001"/>
    <n v="765.9"/>
    <s v="UPI"/>
    <s v="Medium"/>
  </r>
  <r>
    <n v="1428"/>
    <x v="1322"/>
    <d v="2024-12-15T00:00:00"/>
    <s v="West"/>
    <s v="Clothing"/>
    <s v="Home Office"/>
    <n v="4"/>
    <n v="451.41"/>
    <n v="0.28000000000000003"/>
    <n v="1300.06"/>
    <n v="921.94"/>
    <n v="378.12"/>
    <s v="Credit Card"/>
    <s v="High"/>
  </r>
  <r>
    <n v="1429"/>
    <x v="1323"/>
    <d v="2024-09-28T00:00:00"/>
    <s v="South"/>
    <s v="Electronics"/>
    <s v="Consumer"/>
    <n v="3"/>
    <n v="221.87"/>
    <n v="0.19"/>
    <n v="539.14"/>
    <n v="410.12"/>
    <n v="129.02000000000001"/>
    <s v="Debit Card"/>
    <s v="Medium"/>
  </r>
  <r>
    <n v="1430"/>
    <x v="1324"/>
    <d v="2024-05-15T00:00:00"/>
    <s v="South"/>
    <s v="Electronics"/>
    <s v="Home Office"/>
    <n v="3"/>
    <n v="113.22"/>
    <n v="0.2"/>
    <n v="271.73"/>
    <n v="181.48"/>
    <n v="90.25"/>
    <s v="Debit Card"/>
    <s v="Medium"/>
  </r>
  <r>
    <n v="1431"/>
    <x v="1325"/>
    <d v="2024-04-07T00:00:00"/>
    <s v="West"/>
    <s v="Home &amp; Kitchen"/>
    <s v="Home Office"/>
    <n v="3"/>
    <n v="59.75"/>
    <n v="0.19"/>
    <n v="145.19"/>
    <n v="94.37"/>
    <n v="50.82"/>
    <s v="UPI"/>
    <s v="Medium"/>
  </r>
  <r>
    <n v="1432"/>
    <x v="92"/>
    <d v="2024-09-15T00:00:00"/>
    <s v="North"/>
    <s v="Home &amp; Kitchen"/>
    <s v="Corporate"/>
    <n v="7"/>
    <n v="116.98"/>
    <n v="0.01"/>
    <n v="810.67"/>
    <n v="419.3"/>
    <n v="391.37"/>
    <s v="Credit Card"/>
    <s v="Low"/>
  </r>
  <r>
    <n v="1433"/>
    <x v="1326"/>
    <d v="2024-02-25T00:00:00"/>
    <s v="South"/>
    <s v="Beauty"/>
    <s v="Corporate"/>
    <n v="5"/>
    <n v="41.27"/>
    <n v="0.12"/>
    <n v="181.59"/>
    <n v="94.16"/>
    <n v="87.43"/>
    <s v="Credit Card"/>
    <s v="Medium"/>
  </r>
  <r>
    <n v="1434"/>
    <x v="1327"/>
    <d v="2024-07-13T00:00:00"/>
    <s v="North"/>
    <s v="Clothing"/>
    <s v="Consumer"/>
    <n v="7"/>
    <n v="206.99"/>
    <n v="0.17"/>
    <n v="1202.6099999999999"/>
    <n v="848.5"/>
    <n v="354.11"/>
    <s v="Debit Card"/>
    <s v="Medium"/>
  </r>
  <r>
    <n v="1435"/>
    <x v="1328"/>
    <d v="2024-06-11T00:00:00"/>
    <s v="North"/>
    <s v="Sports"/>
    <s v="Consumer"/>
    <n v="7"/>
    <n v="253.77"/>
    <n v="0.2"/>
    <n v="1421.11"/>
    <n v="1098.98"/>
    <n v="322.13"/>
    <s v="Cash on Delivery"/>
    <s v="Medium"/>
  </r>
  <r>
    <n v="1436"/>
    <x v="1329"/>
    <d v="2024-07-23T00:00:00"/>
    <s v="North"/>
    <s v="Beauty"/>
    <s v="Home Office"/>
    <n v="9"/>
    <n v="404.83"/>
    <n v="0.08"/>
    <n v="3351.99"/>
    <n v="2594.63"/>
    <n v="757.36"/>
    <s v="Credit Card"/>
    <s v="Low"/>
  </r>
  <r>
    <n v="1437"/>
    <x v="1330"/>
    <d v="2024-01-25T00:00:00"/>
    <s v="East"/>
    <s v="Clothing"/>
    <s v="Consumer"/>
    <n v="2"/>
    <n v="318.58"/>
    <n v="0.11"/>
    <n v="567.07000000000005"/>
    <n v="425.07"/>
    <n v="142"/>
    <s v="Credit Card"/>
    <s v="Medium"/>
  </r>
  <r>
    <n v="1438"/>
    <x v="1331"/>
    <d v="2024-11-17T00:00:00"/>
    <s v="North"/>
    <s v="Home &amp; Kitchen"/>
    <s v="Corporate"/>
    <n v="2"/>
    <n v="89.42"/>
    <n v="0.16"/>
    <n v="150.22999999999999"/>
    <n v="107.26"/>
    <n v="42.97"/>
    <s v="Cash on Delivery"/>
    <s v="Medium"/>
  </r>
  <r>
    <n v="1439"/>
    <x v="1332"/>
    <d v="2024-01-07T00:00:00"/>
    <s v="West"/>
    <s v="Clothing"/>
    <s v="Home Office"/>
    <n v="9"/>
    <n v="121.86"/>
    <n v="0.28000000000000003"/>
    <n v="789.65"/>
    <n v="630.52"/>
    <n v="159.13"/>
    <s v="Net Banking"/>
    <s v="High"/>
  </r>
  <r>
    <n v="1440"/>
    <x v="1333"/>
    <d v="2024-08-19T00:00:00"/>
    <s v="West"/>
    <s v="Beauty"/>
    <s v="Home Office"/>
    <n v="6"/>
    <n v="39.6"/>
    <n v="0.28999999999999998"/>
    <n v="168.7"/>
    <n v="133.63999999999999"/>
    <n v="35.06"/>
    <s v="Cash on Delivery"/>
    <s v="High"/>
  </r>
  <r>
    <n v="1441"/>
    <x v="1334"/>
    <d v="2024-06-07T00:00:00"/>
    <s v="West"/>
    <s v="Sports"/>
    <s v="Consumer"/>
    <n v="6"/>
    <n v="298.37"/>
    <n v="0.27"/>
    <n v="1306.8599999999999"/>
    <n v="659.78"/>
    <n v="647.08000000000004"/>
    <s v="Cash on Delivery"/>
    <s v="High"/>
  </r>
  <r>
    <n v="1442"/>
    <x v="1335"/>
    <d v="2024-08-08T00:00:00"/>
    <s v="West"/>
    <s v="Beauty"/>
    <s v="Home Office"/>
    <n v="3"/>
    <n v="361.03"/>
    <n v="0.06"/>
    <n v="1018.1"/>
    <n v="741.18"/>
    <n v="276.92"/>
    <s v="Net Banking"/>
    <s v="Low"/>
  </r>
  <r>
    <n v="1443"/>
    <x v="1336"/>
    <d v="2024-05-17T00:00:00"/>
    <s v="West"/>
    <s v="Electronics"/>
    <s v="Consumer"/>
    <n v="4"/>
    <n v="35.159999999999997"/>
    <n v="0.23"/>
    <n v="108.29"/>
    <n v="69.33"/>
    <n v="38.96"/>
    <s v="Debit Card"/>
    <s v="High"/>
  </r>
  <r>
    <n v="1444"/>
    <x v="1337"/>
    <d v="2024-05-21T00:00:00"/>
    <s v="East"/>
    <s v="Electronics"/>
    <s v="Corporate"/>
    <n v="2"/>
    <n v="404.57"/>
    <n v="0.21"/>
    <n v="639.22"/>
    <n v="330.79"/>
    <n v="308.43"/>
    <s v="Cash on Delivery"/>
    <s v="High"/>
  </r>
  <r>
    <n v="1445"/>
    <x v="1188"/>
    <d v="2024-12-05T00:00:00"/>
    <s v="South"/>
    <s v="Electronics"/>
    <s v="Consumer"/>
    <n v="1"/>
    <n v="453.45"/>
    <n v="0.24"/>
    <n v="344.62"/>
    <n v="206.86"/>
    <n v="137.76"/>
    <s v="Cash on Delivery"/>
    <s v="High"/>
  </r>
  <r>
    <n v="1446"/>
    <x v="15"/>
    <d v="2024-04-29T00:00:00"/>
    <s v="West"/>
    <s v="Sports"/>
    <s v="Home Office"/>
    <n v="2"/>
    <n v="402.14"/>
    <n v="0.09"/>
    <n v="731.89"/>
    <n v="414.59"/>
    <n v="317.3"/>
    <s v="UPI"/>
    <s v="Low"/>
  </r>
  <r>
    <n v="1447"/>
    <x v="1338"/>
    <d v="2024-12-05T00:00:00"/>
    <s v="West"/>
    <s v="Clothing"/>
    <s v="Corporate"/>
    <n v="3"/>
    <n v="68.59"/>
    <n v="0.24"/>
    <n v="156.38999999999999"/>
    <n v="114.35"/>
    <n v="42.04"/>
    <s v="UPI"/>
    <s v="High"/>
  </r>
  <r>
    <n v="1448"/>
    <x v="1339"/>
    <d v="2024-02-25T00:00:00"/>
    <s v="West"/>
    <s v="Home &amp; Kitchen"/>
    <s v="Home Office"/>
    <n v="8"/>
    <n v="439.45"/>
    <n v="0.04"/>
    <n v="3374.98"/>
    <n v="1837.9"/>
    <n v="1537.08"/>
    <s v="Cash on Delivery"/>
    <s v="Low"/>
  </r>
  <r>
    <n v="1449"/>
    <x v="1340"/>
    <d v="2024-11-25T00:00:00"/>
    <s v="North"/>
    <s v="Home &amp; Kitchen"/>
    <s v="Corporate"/>
    <n v="9"/>
    <n v="40.450000000000003"/>
    <n v="0.17"/>
    <n v="302.16000000000003"/>
    <n v="205.27"/>
    <n v="96.89"/>
    <s v="Net Banking"/>
    <s v="Medium"/>
  </r>
  <r>
    <n v="1450"/>
    <x v="1210"/>
    <d v="2024-11-06T00:00:00"/>
    <s v="West"/>
    <s v="Sports"/>
    <s v="Home Office"/>
    <n v="2"/>
    <n v="77.709999999999994"/>
    <n v="0"/>
    <n v="155.41999999999999"/>
    <n v="103.81"/>
    <n v="51.61"/>
    <s v="Net Banking"/>
    <s v="No Discount"/>
  </r>
  <r>
    <n v="1451"/>
    <x v="1341"/>
    <d v="2024-05-17T00:00:00"/>
    <s v="West"/>
    <s v="Home &amp; Kitchen"/>
    <s v="Corporate"/>
    <n v="6"/>
    <n v="305.68"/>
    <n v="7.0000000000000007E-2"/>
    <n v="1705.69"/>
    <n v="860.69"/>
    <n v="845"/>
    <s v="Debit Card"/>
    <s v="Low"/>
  </r>
  <r>
    <n v="1452"/>
    <x v="1342"/>
    <d v="2024-04-19T00:00:00"/>
    <s v="North"/>
    <s v="Sports"/>
    <s v="Home Office"/>
    <n v="2"/>
    <n v="98.16"/>
    <n v="7.0000000000000007E-2"/>
    <n v="182.58"/>
    <n v="127.28"/>
    <n v="55.3"/>
    <s v="Cash on Delivery"/>
    <s v="Low"/>
  </r>
  <r>
    <n v="1453"/>
    <x v="1343"/>
    <d v="2024-04-05T00:00:00"/>
    <s v="East"/>
    <s v="Home &amp; Kitchen"/>
    <s v="Consumer"/>
    <n v="5"/>
    <n v="324.85000000000002"/>
    <n v="0.11"/>
    <n v="1445.58"/>
    <n v="1032.02"/>
    <n v="413.56"/>
    <s v="Debit Card"/>
    <s v="Medium"/>
  </r>
  <r>
    <n v="1454"/>
    <x v="69"/>
    <d v="2024-03-17T00:00:00"/>
    <s v="North"/>
    <s v="Home &amp; Kitchen"/>
    <s v="Home Office"/>
    <n v="6"/>
    <n v="23.76"/>
    <n v="0.26"/>
    <n v="105.49"/>
    <n v="79.52"/>
    <n v="25.97"/>
    <s v="Cash on Delivery"/>
    <s v="High"/>
  </r>
  <r>
    <n v="1455"/>
    <x v="1188"/>
    <d v="2024-08-15T00:00:00"/>
    <s v="South"/>
    <s v="Beauty"/>
    <s v="Home Office"/>
    <n v="3"/>
    <n v="77.03"/>
    <n v="0.14000000000000001"/>
    <n v="198.74"/>
    <n v="119.27"/>
    <n v="79.47"/>
    <s v="UPI"/>
    <s v="Medium"/>
  </r>
  <r>
    <n v="1456"/>
    <x v="1344"/>
    <d v="2024-05-12T00:00:00"/>
    <s v="West"/>
    <s v="Sports"/>
    <s v="Home Office"/>
    <n v="10"/>
    <n v="31.08"/>
    <n v="0.28999999999999998"/>
    <n v="220.67"/>
    <n v="153.78"/>
    <n v="66.89"/>
    <s v="Credit Card"/>
    <s v="High"/>
  </r>
  <r>
    <n v="1457"/>
    <x v="1345"/>
    <d v="2024-02-25T00:00:00"/>
    <s v="North"/>
    <s v="Sports"/>
    <s v="Home Office"/>
    <n v="8"/>
    <n v="280.18"/>
    <n v="0.13"/>
    <n v="1950.05"/>
    <n v="991.86"/>
    <n v="958.19"/>
    <s v="Debit Card"/>
    <s v="Medium"/>
  </r>
  <r>
    <n v="1458"/>
    <x v="1346"/>
    <d v="2024-12-24T00:00:00"/>
    <s v="North"/>
    <s v="Electronics"/>
    <s v="Corporate"/>
    <n v="1"/>
    <n v="415.9"/>
    <n v="0.03"/>
    <n v="403.42"/>
    <n v="322.58"/>
    <n v="80.84"/>
    <s v="Debit Card"/>
    <s v="Low"/>
  </r>
  <r>
    <n v="1459"/>
    <x v="1347"/>
    <d v="2024-11-17T00:00:00"/>
    <s v="North"/>
    <s v="Electronics"/>
    <s v="Consumer"/>
    <n v="1"/>
    <n v="376.79"/>
    <n v="7.0000000000000007E-2"/>
    <n v="350.41"/>
    <n v="241.86"/>
    <n v="108.55"/>
    <s v="Net Banking"/>
    <s v="Low"/>
  </r>
  <r>
    <n v="1460"/>
    <x v="1348"/>
    <d v="2024-11-14T00:00:00"/>
    <s v="East"/>
    <s v="Sports"/>
    <s v="Consumer"/>
    <n v="7"/>
    <n v="472.34"/>
    <n v="0.28000000000000003"/>
    <n v="2380.59"/>
    <n v="1638.46"/>
    <n v="742.13"/>
    <s v="Debit Card"/>
    <s v="High"/>
  </r>
  <r>
    <n v="1461"/>
    <x v="1349"/>
    <d v="2024-08-09T00:00:00"/>
    <s v="North"/>
    <s v="Home &amp; Kitchen"/>
    <s v="Consumer"/>
    <n v="9"/>
    <n v="182.11"/>
    <n v="0.17"/>
    <n v="1360.36"/>
    <n v="1012.19"/>
    <n v="348.17"/>
    <s v="Credit Card"/>
    <s v="Medium"/>
  </r>
  <r>
    <n v="1462"/>
    <x v="764"/>
    <d v="2024-10-21T00:00:00"/>
    <s v="South"/>
    <s v="Electronics"/>
    <s v="Corporate"/>
    <n v="9"/>
    <n v="309.32"/>
    <n v="0.06"/>
    <n v="2616.85"/>
    <n v="1372.58"/>
    <n v="1244.27"/>
    <s v="Net Banking"/>
    <s v="Low"/>
  </r>
  <r>
    <n v="1463"/>
    <x v="948"/>
    <d v="2024-10-09T00:00:00"/>
    <s v="East"/>
    <s v="Sports"/>
    <s v="Corporate"/>
    <n v="4"/>
    <n v="447.44"/>
    <n v="0.24"/>
    <n v="1360.22"/>
    <n v="763.74"/>
    <n v="596.48"/>
    <s v="Debit Card"/>
    <s v="High"/>
  </r>
  <r>
    <n v="1464"/>
    <x v="1350"/>
    <d v="2024-02-13T00:00:00"/>
    <s v="East"/>
    <s v="Sports"/>
    <s v="Consumer"/>
    <n v="9"/>
    <n v="112.5"/>
    <n v="0.28000000000000003"/>
    <n v="729"/>
    <n v="535.39"/>
    <n v="193.61"/>
    <s v="Debit Card"/>
    <s v="High"/>
  </r>
  <r>
    <n v="1465"/>
    <x v="1351"/>
    <d v="2024-01-18T00:00:00"/>
    <s v="West"/>
    <s v="Sports"/>
    <s v="Home Office"/>
    <n v="8"/>
    <n v="250.09"/>
    <n v="0.2"/>
    <n v="1600.58"/>
    <n v="992.01"/>
    <n v="608.57000000000005"/>
    <s v="Credit Card"/>
    <s v="Medium"/>
  </r>
  <r>
    <n v="1466"/>
    <x v="1352"/>
    <d v="2024-04-01T00:00:00"/>
    <s v="West"/>
    <s v="Electronics"/>
    <s v="Consumer"/>
    <n v="1"/>
    <n v="369.28"/>
    <n v="0.03"/>
    <n v="358.2"/>
    <n v="242.5"/>
    <n v="115.7"/>
    <s v="Cash on Delivery"/>
    <s v="Low"/>
  </r>
  <r>
    <n v="1467"/>
    <x v="1353"/>
    <d v="2024-12-24T00:00:00"/>
    <s v="East"/>
    <s v="Sports"/>
    <s v="Consumer"/>
    <n v="6"/>
    <n v="227.55"/>
    <n v="0"/>
    <n v="1365.3"/>
    <n v="1056.54"/>
    <n v="308.76"/>
    <s v="UPI"/>
    <s v="No Discount"/>
  </r>
  <r>
    <n v="1468"/>
    <x v="1062"/>
    <d v="2024-02-27T00:00:00"/>
    <s v="East"/>
    <s v="Sports"/>
    <s v="Corporate"/>
    <n v="9"/>
    <n v="378.25"/>
    <n v="0.14000000000000001"/>
    <n v="2927.65"/>
    <n v="1497.08"/>
    <n v="1430.57"/>
    <s v="Net Banking"/>
    <s v="Medium"/>
  </r>
  <r>
    <n v="1469"/>
    <x v="1354"/>
    <d v="2024-02-04T00:00:00"/>
    <s v="North"/>
    <s v="Beauty"/>
    <s v="Corporate"/>
    <n v="4"/>
    <n v="80.319999999999993"/>
    <n v="0.17"/>
    <n v="266.66000000000003"/>
    <n v="161.25"/>
    <n v="105.41"/>
    <s v="UPI"/>
    <s v="Medium"/>
  </r>
  <r>
    <n v="1470"/>
    <x v="633"/>
    <d v="2024-09-02T00:00:00"/>
    <s v="West"/>
    <s v="Sports"/>
    <s v="Home Office"/>
    <n v="7"/>
    <n v="432.4"/>
    <n v="0.19"/>
    <n v="2451.71"/>
    <n v="1778.89"/>
    <n v="672.82"/>
    <s v="Debit Card"/>
    <s v="Medium"/>
  </r>
  <r>
    <n v="1471"/>
    <x v="1355"/>
    <d v="2024-04-10T00:00:00"/>
    <s v="East"/>
    <s v="Electronics"/>
    <s v="Home Office"/>
    <n v="2"/>
    <n v="352.77"/>
    <n v="0.03"/>
    <n v="684.37"/>
    <n v="506.66"/>
    <n v="177.71"/>
    <s v="Debit Card"/>
    <s v="Low"/>
  </r>
  <r>
    <n v="1472"/>
    <x v="1356"/>
    <d v="2024-10-30T00:00:00"/>
    <s v="South"/>
    <s v="Electronics"/>
    <s v="Corporate"/>
    <n v="4"/>
    <n v="369.06"/>
    <n v="0.02"/>
    <n v="1446.72"/>
    <n v="813.4"/>
    <n v="633.32000000000005"/>
    <s v="Cash on Delivery"/>
    <s v="Low"/>
  </r>
  <r>
    <n v="1473"/>
    <x v="1357"/>
    <d v="2024-01-26T00:00:00"/>
    <s v="South"/>
    <s v="Clothing"/>
    <s v="Home Office"/>
    <n v="4"/>
    <n v="395.68"/>
    <n v="0.26"/>
    <n v="1171.21"/>
    <n v="902.99"/>
    <n v="268.22000000000003"/>
    <s v="Cash on Delivery"/>
    <s v="High"/>
  </r>
  <r>
    <n v="1474"/>
    <x v="1358"/>
    <d v="2024-07-12T00:00:00"/>
    <s v="North"/>
    <s v="Sports"/>
    <s v="Home Office"/>
    <n v="1"/>
    <n v="97.95"/>
    <n v="0.15"/>
    <n v="83.26"/>
    <n v="59.2"/>
    <n v="24.06"/>
    <s v="Net Banking"/>
    <s v="Medium"/>
  </r>
  <r>
    <n v="1475"/>
    <x v="1359"/>
    <d v="2024-11-11T00:00:00"/>
    <s v="South"/>
    <s v="Home &amp; Kitchen"/>
    <s v="Corporate"/>
    <n v="2"/>
    <n v="195.9"/>
    <n v="0.3"/>
    <n v="274.26"/>
    <n v="159.66"/>
    <n v="114.6"/>
    <s v="Net Banking"/>
    <s v="High"/>
  </r>
  <r>
    <n v="1476"/>
    <x v="1360"/>
    <d v="2024-03-03T00:00:00"/>
    <s v="West"/>
    <s v="Home &amp; Kitchen"/>
    <s v="Home Office"/>
    <n v="3"/>
    <n v="215.81"/>
    <n v="0.1"/>
    <n v="582.69000000000005"/>
    <n v="412.18"/>
    <n v="170.51"/>
    <s v="Net Banking"/>
    <s v="Low"/>
  </r>
  <r>
    <n v="1477"/>
    <x v="1361"/>
    <d v="2024-05-06T00:00:00"/>
    <s v="South"/>
    <s v="Electronics"/>
    <s v="Consumer"/>
    <n v="10"/>
    <n v="12.77"/>
    <n v="0.26"/>
    <n v="94.5"/>
    <n v="70.45"/>
    <n v="24.05"/>
    <s v="Debit Card"/>
    <s v="High"/>
  </r>
  <r>
    <n v="1478"/>
    <x v="1362"/>
    <d v="2024-12-29T00:00:00"/>
    <s v="West"/>
    <s v="Sports"/>
    <s v="Consumer"/>
    <n v="10"/>
    <n v="310.08999999999997"/>
    <n v="0.11"/>
    <n v="2759.8"/>
    <n v="1725.53"/>
    <n v="1034.27"/>
    <s v="Credit Card"/>
    <s v="Medium"/>
  </r>
  <r>
    <n v="1479"/>
    <x v="1363"/>
    <d v="2024-05-02T00:00:00"/>
    <s v="West"/>
    <s v="Beauty"/>
    <s v="Home Office"/>
    <n v="7"/>
    <n v="264.56"/>
    <n v="0.2"/>
    <n v="1481.54"/>
    <n v="945.78"/>
    <n v="535.76"/>
    <s v="Credit Card"/>
    <s v="Medium"/>
  </r>
  <r>
    <n v="1480"/>
    <x v="1364"/>
    <d v="2024-03-03T00:00:00"/>
    <s v="South"/>
    <s v="Clothing"/>
    <s v="Home Office"/>
    <n v="3"/>
    <n v="289.19"/>
    <n v="0.16"/>
    <n v="728.76"/>
    <n v="377.65"/>
    <n v="351.11"/>
    <s v="Debit Card"/>
    <s v="Medium"/>
  </r>
  <r>
    <n v="1481"/>
    <x v="1365"/>
    <d v="2024-02-09T00:00:00"/>
    <s v="South"/>
    <s v="Electronics"/>
    <s v="Home Office"/>
    <n v="2"/>
    <n v="29.94"/>
    <n v="0.16"/>
    <n v="50.3"/>
    <n v="38.69"/>
    <n v="11.61"/>
    <s v="Net Banking"/>
    <s v="Medium"/>
  </r>
  <r>
    <n v="1482"/>
    <x v="1366"/>
    <d v="2024-02-04T00:00:00"/>
    <s v="South"/>
    <s v="Beauty"/>
    <s v="Home Office"/>
    <n v="5"/>
    <n v="138.32"/>
    <n v="0.08"/>
    <n v="636.27"/>
    <n v="487.34"/>
    <n v="148.93"/>
    <s v="Cash on Delivery"/>
    <s v="Low"/>
  </r>
  <r>
    <n v="1483"/>
    <x v="841"/>
    <d v="2024-07-29T00:00:00"/>
    <s v="East"/>
    <s v="Beauty"/>
    <s v="Home Office"/>
    <n v="4"/>
    <n v="395.26"/>
    <n v="0.11"/>
    <n v="1407.13"/>
    <n v="1038.3399999999999"/>
    <n v="368.79"/>
    <s v="Credit Card"/>
    <s v="Medium"/>
  </r>
  <r>
    <n v="1484"/>
    <x v="1367"/>
    <d v="2024-03-21T00:00:00"/>
    <s v="East"/>
    <s v="Beauty"/>
    <s v="Consumer"/>
    <n v="7"/>
    <n v="175.5"/>
    <n v="0.27"/>
    <n v="896.8"/>
    <n v="560.48"/>
    <n v="336.32"/>
    <s v="Cash on Delivery"/>
    <s v="High"/>
  </r>
  <r>
    <n v="1485"/>
    <x v="1368"/>
    <d v="2024-04-13T00:00:00"/>
    <s v="East"/>
    <s v="Clothing"/>
    <s v="Consumer"/>
    <n v="3"/>
    <n v="484.66"/>
    <n v="0.11"/>
    <n v="1294.04"/>
    <n v="1001.8"/>
    <n v="292.24"/>
    <s v="Cash on Delivery"/>
    <s v="Medium"/>
  </r>
  <r>
    <n v="1486"/>
    <x v="1369"/>
    <d v="2024-01-28T00:00:00"/>
    <s v="South"/>
    <s v="Electronics"/>
    <s v="Home Office"/>
    <n v="4"/>
    <n v="165.61"/>
    <n v="0.16"/>
    <n v="556.45000000000005"/>
    <n v="370.7"/>
    <n v="185.75"/>
    <s v="Debit Card"/>
    <s v="Medium"/>
  </r>
  <r>
    <n v="1487"/>
    <x v="552"/>
    <d v="2024-08-27T00:00:00"/>
    <s v="East"/>
    <s v="Electronics"/>
    <s v="Consumer"/>
    <n v="7"/>
    <n v="213.43"/>
    <n v="0.16"/>
    <n v="1254.97"/>
    <n v="863.34"/>
    <n v="391.63"/>
    <s v="Debit Card"/>
    <s v="Medium"/>
  </r>
  <r>
    <n v="1488"/>
    <x v="1370"/>
    <d v="2024-03-30T00:00:00"/>
    <s v="West"/>
    <s v="Beauty"/>
    <s v="Home Office"/>
    <n v="6"/>
    <n v="172.48"/>
    <n v="0.2"/>
    <n v="827.9"/>
    <n v="457.11"/>
    <n v="370.79"/>
    <s v="Net Banking"/>
    <s v="Medium"/>
  </r>
  <r>
    <n v="1489"/>
    <x v="1371"/>
    <d v="2024-09-18T00:00:00"/>
    <s v="West"/>
    <s v="Electronics"/>
    <s v="Home Office"/>
    <n v="2"/>
    <n v="205.82"/>
    <n v="0.2"/>
    <n v="329.31"/>
    <n v="197.3"/>
    <n v="132.01"/>
    <s v="Credit Card"/>
    <s v="Medium"/>
  </r>
  <r>
    <n v="1490"/>
    <x v="1372"/>
    <d v="2024-06-18T00:00:00"/>
    <s v="South"/>
    <s v="Sports"/>
    <s v="Consumer"/>
    <n v="9"/>
    <n v="493.32"/>
    <n v="0.28000000000000003"/>
    <n v="3196.71"/>
    <n v="2446.59"/>
    <n v="750.12"/>
    <s v="Credit Card"/>
    <s v="High"/>
  </r>
  <r>
    <n v="1491"/>
    <x v="1373"/>
    <d v="2024-08-18T00:00:00"/>
    <s v="North"/>
    <s v="Sports"/>
    <s v="Consumer"/>
    <n v="2"/>
    <n v="280.14"/>
    <n v="0.16"/>
    <n v="470.64"/>
    <n v="341.43"/>
    <n v="129.21"/>
    <s v="Debit Card"/>
    <s v="Medium"/>
  </r>
  <r>
    <n v="1492"/>
    <x v="1374"/>
    <d v="2024-05-04T00:00:00"/>
    <s v="South"/>
    <s v="Electronics"/>
    <s v="Home Office"/>
    <n v="10"/>
    <n v="22.58"/>
    <n v="0.08"/>
    <n v="207.74"/>
    <n v="118.67"/>
    <n v="89.07"/>
    <s v="Credit Card"/>
    <s v="Low"/>
  </r>
  <r>
    <n v="1493"/>
    <x v="1375"/>
    <d v="2024-02-23T00:00:00"/>
    <s v="East"/>
    <s v="Beauty"/>
    <s v="Corporate"/>
    <n v="8"/>
    <n v="483.34"/>
    <n v="0.19"/>
    <n v="3132.04"/>
    <n v="2069.2800000000002"/>
    <n v="1062.76"/>
    <s v="Debit Card"/>
    <s v="Medium"/>
  </r>
  <r>
    <n v="1494"/>
    <x v="1376"/>
    <d v="2024-07-26T00:00:00"/>
    <s v="North"/>
    <s v="Home &amp; Kitchen"/>
    <s v="Corporate"/>
    <n v="5"/>
    <n v="236.73"/>
    <n v="0.2"/>
    <n v="946.92"/>
    <n v="565.80999999999995"/>
    <n v="381.11"/>
    <s v="Cash on Delivery"/>
    <s v="Medium"/>
  </r>
  <r>
    <n v="1495"/>
    <x v="1377"/>
    <d v="2024-12-17T00:00:00"/>
    <s v="West"/>
    <s v="Beauty"/>
    <s v="Consumer"/>
    <n v="8"/>
    <n v="228.99"/>
    <n v="0.19"/>
    <n v="1483.86"/>
    <n v="1051.7"/>
    <n v="432.16"/>
    <s v="Credit Card"/>
    <s v="Medium"/>
  </r>
  <r>
    <n v="1496"/>
    <x v="1378"/>
    <d v="2024-08-18T00:00:00"/>
    <s v="West"/>
    <s v="Home &amp; Kitchen"/>
    <s v="Corporate"/>
    <n v="1"/>
    <n v="153.41999999999999"/>
    <n v="0.09"/>
    <n v="139.61000000000001"/>
    <n v="107.73"/>
    <n v="31.88"/>
    <s v="UPI"/>
    <s v="Low"/>
  </r>
  <r>
    <n v="1497"/>
    <x v="304"/>
    <d v="2024-09-02T00:00:00"/>
    <s v="East"/>
    <s v="Sports"/>
    <s v="Home Office"/>
    <n v="7"/>
    <n v="216.8"/>
    <n v="0.25"/>
    <n v="1138.2"/>
    <n v="886.49"/>
    <n v="251.71"/>
    <s v="Net Banking"/>
    <s v="High"/>
  </r>
  <r>
    <n v="1498"/>
    <x v="1379"/>
    <d v="2024-05-11T00:00:00"/>
    <s v="South"/>
    <s v="Sports"/>
    <s v="Consumer"/>
    <n v="8"/>
    <n v="379.37"/>
    <n v="0.12"/>
    <n v="2670.76"/>
    <n v="1863.54"/>
    <n v="807.22"/>
    <s v="Cash on Delivery"/>
    <s v="Medium"/>
  </r>
  <r>
    <n v="1499"/>
    <x v="1023"/>
    <d v="2024-08-26T00:00:00"/>
    <s v="North"/>
    <s v="Clothing"/>
    <s v="Consumer"/>
    <n v="10"/>
    <n v="499.59"/>
    <n v="0.14000000000000001"/>
    <n v="4296.47"/>
    <n v="2324.38"/>
    <n v="1972.09"/>
    <s v="Debit Card"/>
    <s v="Medium"/>
  </r>
  <r>
    <n v="1500"/>
    <x v="1380"/>
    <d v="2024-12-04T00:00:00"/>
    <s v="South"/>
    <s v="Home &amp; Kitchen"/>
    <s v="Consumer"/>
    <n v="6"/>
    <n v="276.98"/>
    <n v="0.14000000000000001"/>
    <n v="1429.22"/>
    <n v="877.86"/>
    <n v="551.36"/>
    <s v="UPI"/>
    <s v="Medium"/>
  </r>
  <r>
    <n v="1501"/>
    <x v="1381"/>
    <d v="2024-07-26T00:00:00"/>
    <s v="West"/>
    <s v="Sports"/>
    <s v="Home Office"/>
    <n v="6"/>
    <n v="213.8"/>
    <n v="0.19"/>
    <n v="1039.07"/>
    <n v="747.68"/>
    <n v="291.39"/>
    <s v="Debit Card"/>
    <s v="Medium"/>
  </r>
  <r>
    <n v="1502"/>
    <x v="1155"/>
    <d v="2024-12-17T00:00:00"/>
    <s v="West"/>
    <s v="Electronics"/>
    <s v="Home Office"/>
    <n v="2"/>
    <n v="25.23"/>
    <n v="0.2"/>
    <n v="40.369999999999997"/>
    <n v="30.29"/>
    <n v="10.08"/>
    <s v="Cash on Delivery"/>
    <s v="Medium"/>
  </r>
  <r>
    <n v="1503"/>
    <x v="1382"/>
    <d v="2024-06-28T00:00:00"/>
    <s v="West"/>
    <s v="Beauty"/>
    <s v="Consumer"/>
    <n v="2"/>
    <n v="395.87"/>
    <n v="0.19"/>
    <n v="641.30999999999995"/>
    <n v="328.13"/>
    <n v="313.18"/>
    <s v="Cash on Delivery"/>
    <s v="Medium"/>
  </r>
  <r>
    <n v="1504"/>
    <x v="1383"/>
    <d v="2024-12-16T00:00:00"/>
    <s v="North"/>
    <s v="Sports"/>
    <s v="Corporate"/>
    <n v="9"/>
    <n v="452.02"/>
    <n v="0.22"/>
    <n v="3173.18"/>
    <n v="2350.87"/>
    <n v="822.31"/>
    <s v="UPI"/>
    <s v="High"/>
  </r>
  <r>
    <n v="1505"/>
    <x v="1384"/>
    <d v="2024-10-21T00:00:00"/>
    <s v="East"/>
    <s v="Electronics"/>
    <s v="Home Office"/>
    <n v="9"/>
    <n v="266.86"/>
    <n v="0.16"/>
    <n v="2017.46"/>
    <n v="1166.8"/>
    <n v="850.66"/>
    <s v="Debit Card"/>
    <s v="Medium"/>
  </r>
  <r>
    <n v="1506"/>
    <x v="1385"/>
    <d v="2024-01-23T00:00:00"/>
    <s v="West"/>
    <s v="Electronics"/>
    <s v="Consumer"/>
    <n v="7"/>
    <n v="418.8"/>
    <n v="0.18"/>
    <n v="2403.91"/>
    <n v="1370.48"/>
    <n v="1033.43"/>
    <s v="Cash on Delivery"/>
    <s v="Medium"/>
  </r>
  <r>
    <n v="1507"/>
    <x v="1386"/>
    <d v="2024-09-29T00:00:00"/>
    <s v="East"/>
    <s v="Home &amp; Kitchen"/>
    <s v="Home Office"/>
    <n v="10"/>
    <n v="237"/>
    <n v="0.09"/>
    <n v="2156.6999999999998"/>
    <n v="1313.15"/>
    <n v="843.55"/>
    <s v="Debit Card"/>
    <s v="Low"/>
  </r>
  <r>
    <n v="1508"/>
    <x v="1387"/>
    <d v="2024-06-04T00:00:00"/>
    <s v="North"/>
    <s v="Home &amp; Kitchen"/>
    <s v="Consumer"/>
    <n v="4"/>
    <n v="440.87"/>
    <n v="0.17"/>
    <n v="1463.69"/>
    <n v="1167.93"/>
    <n v="295.76"/>
    <s v="Net Banking"/>
    <s v="Medium"/>
  </r>
  <r>
    <n v="1509"/>
    <x v="1388"/>
    <d v="2024-11-18T00:00:00"/>
    <s v="East"/>
    <s v="Beauty"/>
    <s v="Home Office"/>
    <n v="10"/>
    <n v="35.880000000000003"/>
    <n v="0.01"/>
    <n v="355.21"/>
    <n v="269.35000000000002"/>
    <n v="85.86"/>
    <s v="UPI"/>
    <s v="Low"/>
  </r>
  <r>
    <n v="1510"/>
    <x v="1389"/>
    <d v="2024-02-17T00:00:00"/>
    <s v="South"/>
    <s v="Clothing"/>
    <s v="Home Office"/>
    <n v="6"/>
    <n v="77.41"/>
    <n v="0.04"/>
    <n v="445.88"/>
    <n v="349.96"/>
    <n v="95.92"/>
    <s v="Credit Card"/>
    <s v="Low"/>
  </r>
  <r>
    <n v="1511"/>
    <x v="1390"/>
    <d v="2024-07-17T00:00:00"/>
    <s v="West"/>
    <s v="Home &amp; Kitchen"/>
    <s v="Home Office"/>
    <n v="7"/>
    <n v="250.9"/>
    <n v="0.08"/>
    <n v="1615.8"/>
    <n v="1120.56"/>
    <n v="495.24"/>
    <s v="Debit Card"/>
    <s v="Low"/>
  </r>
  <r>
    <n v="1512"/>
    <x v="1391"/>
    <d v="2024-12-15T00:00:00"/>
    <s v="North"/>
    <s v="Electronics"/>
    <s v="Home Office"/>
    <n v="1"/>
    <n v="189.66"/>
    <n v="0.05"/>
    <n v="180.18"/>
    <n v="95.89"/>
    <n v="84.29"/>
    <s v="Credit Card"/>
    <s v="Low"/>
  </r>
  <r>
    <n v="1513"/>
    <x v="1392"/>
    <d v="2024-09-01T00:00:00"/>
    <s v="South"/>
    <s v="Home &amp; Kitchen"/>
    <s v="Consumer"/>
    <n v="8"/>
    <n v="116.42"/>
    <n v="0.03"/>
    <n v="903.42"/>
    <n v="579.14"/>
    <n v="324.27999999999997"/>
    <s v="Net Banking"/>
    <s v="Low"/>
  </r>
  <r>
    <n v="1514"/>
    <x v="1393"/>
    <d v="2024-11-19T00:00:00"/>
    <s v="South"/>
    <s v="Electronics"/>
    <s v="Home Office"/>
    <n v="5"/>
    <n v="199.53"/>
    <n v="0.27"/>
    <n v="728.28"/>
    <n v="498.55"/>
    <n v="229.73"/>
    <s v="Debit Card"/>
    <s v="High"/>
  </r>
  <r>
    <n v="1515"/>
    <x v="1394"/>
    <d v="2024-09-23T00:00:00"/>
    <s v="East"/>
    <s v="Sports"/>
    <s v="Corporate"/>
    <n v="8"/>
    <n v="468.76"/>
    <n v="0"/>
    <n v="3750.08"/>
    <n v="2365.6"/>
    <n v="1384.48"/>
    <s v="Net Banking"/>
    <s v="No Discount"/>
  </r>
  <r>
    <n v="1516"/>
    <x v="1395"/>
    <d v="2024-08-16T00:00:00"/>
    <s v="West"/>
    <s v="Electronics"/>
    <s v="Corporate"/>
    <n v="10"/>
    <n v="216.06"/>
    <n v="0.25"/>
    <n v="1620.45"/>
    <n v="1085.44"/>
    <n v="535.01"/>
    <s v="UPI"/>
    <s v="High"/>
  </r>
  <r>
    <n v="1517"/>
    <x v="453"/>
    <d v="2024-12-03T00:00:00"/>
    <s v="East"/>
    <s v="Beauty"/>
    <s v="Corporate"/>
    <n v="7"/>
    <n v="92.26"/>
    <n v="0.12"/>
    <n v="568.32000000000005"/>
    <n v="290.57"/>
    <n v="277.75"/>
    <s v="Cash on Delivery"/>
    <s v="Medium"/>
  </r>
  <r>
    <n v="1518"/>
    <x v="1396"/>
    <d v="2024-10-27T00:00:00"/>
    <s v="North"/>
    <s v="Home &amp; Kitchen"/>
    <s v="Home Office"/>
    <n v="7"/>
    <n v="371.37"/>
    <n v="0.09"/>
    <n v="2365.63"/>
    <n v="1459.35"/>
    <n v="906.28"/>
    <s v="Cash on Delivery"/>
    <s v="Low"/>
  </r>
  <r>
    <n v="1519"/>
    <x v="1397"/>
    <d v="2024-04-12T00:00:00"/>
    <s v="West"/>
    <s v="Home &amp; Kitchen"/>
    <s v="Corporate"/>
    <n v="3"/>
    <n v="93.09"/>
    <n v="0.09"/>
    <n v="254.14"/>
    <n v="166.89"/>
    <n v="87.25"/>
    <s v="Net Banking"/>
    <s v="Low"/>
  </r>
  <r>
    <n v="1520"/>
    <x v="1398"/>
    <d v="2024-01-07T00:00:00"/>
    <s v="South"/>
    <s v="Electronics"/>
    <s v="Corporate"/>
    <n v="7"/>
    <n v="452.03"/>
    <n v="0.19"/>
    <n v="2563.0100000000002"/>
    <n v="1525.89"/>
    <n v="1037.1199999999999"/>
    <s v="Debit Card"/>
    <s v="Medium"/>
  </r>
  <r>
    <n v="1521"/>
    <x v="1399"/>
    <d v="2024-06-07T00:00:00"/>
    <s v="West"/>
    <s v="Home &amp; Kitchen"/>
    <s v="Corporate"/>
    <n v="1"/>
    <n v="372.61"/>
    <n v="0.3"/>
    <n v="260.83"/>
    <n v="152.13999999999999"/>
    <n v="108.69"/>
    <s v="Debit Card"/>
    <s v="High"/>
  </r>
  <r>
    <n v="1522"/>
    <x v="1400"/>
    <d v="2024-09-16T00:00:00"/>
    <s v="West"/>
    <s v="Home &amp; Kitchen"/>
    <s v="Consumer"/>
    <n v="3"/>
    <n v="55.95"/>
    <n v="0.23"/>
    <n v="129.24"/>
    <n v="80.31"/>
    <n v="48.93"/>
    <s v="Cash on Delivery"/>
    <s v="High"/>
  </r>
  <r>
    <n v="1523"/>
    <x v="1401"/>
    <d v="2024-12-20T00:00:00"/>
    <s v="East"/>
    <s v="Electronics"/>
    <s v="Consumer"/>
    <n v="8"/>
    <n v="326.23"/>
    <n v="7.0000000000000007E-2"/>
    <n v="2427.15"/>
    <n v="1308.1199999999999"/>
    <n v="1119.03"/>
    <s v="Debit Card"/>
    <s v="Low"/>
  </r>
  <r>
    <n v="1524"/>
    <x v="1402"/>
    <d v="2024-09-12T00:00:00"/>
    <s v="West"/>
    <s v="Clothing"/>
    <s v="Consumer"/>
    <n v="6"/>
    <n v="212.84"/>
    <n v="0.23"/>
    <n v="983.32"/>
    <n v="738.16"/>
    <n v="245.16"/>
    <s v="Credit Card"/>
    <s v="High"/>
  </r>
  <r>
    <n v="1525"/>
    <x v="1403"/>
    <d v="2024-01-22T00:00:00"/>
    <s v="South"/>
    <s v="Beauty"/>
    <s v="Home Office"/>
    <n v="1"/>
    <n v="448.01"/>
    <n v="0.27"/>
    <n v="327.05"/>
    <n v="243.6"/>
    <n v="83.45"/>
    <s v="UPI"/>
    <s v="High"/>
  </r>
  <r>
    <n v="1526"/>
    <x v="1076"/>
    <d v="2024-07-28T00:00:00"/>
    <s v="North"/>
    <s v="Electronics"/>
    <s v="Home Office"/>
    <n v="5"/>
    <n v="38.700000000000003"/>
    <n v="0.22"/>
    <n v="150.93"/>
    <n v="109.84"/>
    <n v="41.09"/>
    <s v="Credit Card"/>
    <s v="High"/>
  </r>
  <r>
    <n v="1527"/>
    <x v="1404"/>
    <d v="2024-08-12T00:00:00"/>
    <s v="West"/>
    <s v="Beauty"/>
    <s v="Consumer"/>
    <n v="5"/>
    <n v="103.49"/>
    <n v="0.01"/>
    <n v="512.28"/>
    <n v="366.68"/>
    <n v="145.6"/>
    <s v="Debit Card"/>
    <s v="Low"/>
  </r>
  <r>
    <n v="1528"/>
    <x v="1405"/>
    <d v="2024-09-15T00:00:00"/>
    <s v="West"/>
    <s v="Home &amp; Kitchen"/>
    <s v="Corporate"/>
    <n v="7"/>
    <n v="326.7"/>
    <n v="7.0000000000000007E-2"/>
    <n v="2126.8200000000002"/>
    <n v="1307.25"/>
    <n v="819.57"/>
    <s v="UPI"/>
    <s v="Low"/>
  </r>
  <r>
    <n v="1529"/>
    <x v="910"/>
    <d v="2024-12-28T00:00:00"/>
    <s v="North"/>
    <s v="Home &amp; Kitchen"/>
    <s v="Consumer"/>
    <n v="9"/>
    <n v="345.54"/>
    <n v="0.28999999999999998"/>
    <n v="2208"/>
    <n v="1709.44"/>
    <n v="498.56"/>
    <s v="Debit Card"/>
    <s v="High"/>
  </r>
  <r>
    <n v="1530"/>
    <x v="1406"/>
    <d v="2024-12-19T00:00:00"/>
    <s v="East"/>
    <s v="Home &amp; Kitchen"/>
    <s v="Corporate"/>
    <n v="3"/>
    <n v="352.13"/>
    <n v="0.28999999999999998"/>
    <n v="750.04"/>
    <n v="507.91"/>
    <n v="242.13"/>
    <s v="UPI"/>
    <s v="High"/>
  </r>
  <r>
    <n v="1531"/>
    <x v="1407"/>
    <d v="2024-11-21T00:00:00"/>
    <s v="West"/>
    <s v="Clothing"/>
    <s v="Corporate"/>
    <n v="9"/>
    <n v="107.9"/>
    <n v="0.25"/>
    <n v="728.33"/>
    <n v="371.98"/>
    <n v="356.35"/>
    <s v="Debit Card"/>
    <s v="High"/>
  </r>
  <r>
    <n v="1532"/>
    <x v="1408"/>
    <d v="2024-01-23T00:00:00"/>
    <s v="West"/>
    <s v="Beauty"/>
    <s v="Consumer"/>
    <n v="4"/>
    <n v="491.25"/>
    <n v="0.12"/>
    <n v="1729.2"/>
    <n v="1045.96"/>
    <n v="683.24"/>
    <s v="Credit Card"/>
    <s v="Medium"/>
  </r>
  <r>
    <n v="1533"/>
    <x v="1409"/>
    <d v="2024-12-11T00:00:00"/>
    <s v="South"/>
    <s v="Beauty"/>
    <s v="Consumer"/>
    <n v="1"/>
    <n v="235.21"/>
    <n v="0.24"/>
    <n v="178.76"/>
    <n v="131.04"/>
    <n v="47.72"/>
    <s v="Cash on Delivery"/>
    <s v="High"/>
  </r>
  <r>
    <n v="1534"/>
    <x v="1410"/>
    <d v="2024-03-12T00:00:00"/>
    <s v="West"/>
    <s v="Sports"/>
    <s v="Corporate"/>
    <n v="2"/>
    <n v="29.75"/>
    <n v="0.27"/>
    <n v="43.44"/>
    <n v="22.33"/>
    <n v="21.11"/>
    <s v="UPI"/>
    <s v="High"/>
  </r>
  <r>
    <n v="1535"/>
    <x v="1411"/>
    <d v="2024-02-07T00:00:00"/>
    <s v="South"/>
    <s v="Beauty"/>
    <s v="Consumer"/>
    <n v="4"/>
    <n v="92.36"/>
    <n v="0.19"/>
    <n v="299.25"/>
    <n v="213.64"/>
    <n v="85.61"/>
    <s v="Debit Card"/>
    <s v="Medium"/>
  </r>
  <r>
    <n v="1536"/>
    <x v="1412"/>
    <d v="2024-05-17T00:00:00"/>
    <s v="North"/>
    <s v="Home &amp; Kitchen"/>
    <s v="Home Office"/>
    <n v="8"/>
    <n v="186.15"/>
    <n v="0.28999999999999998"/>
    <n v="1057.33"/>
    <n v="701.02"/>
    <n v="356.31"/>
    <s v="UPI"/>
    <s v="High"/>
  </r>
  <r>
    <n v="1537"/>
    <x v="1413"/>
    <d v="2024-10-15T00:00:00"/>
    <s v="West"/>
    <s v="Beauty"/>
    <s v="Corporate"/>
    <n v="3"/>
    <n v="361.65"/>
    <n v="0.01"/>
    <n v="1074.0999999999999"/>
    <n v="707.01"/>
    <n v="367.09"/>
    <s v="Credit Card"/>
    <s v="Low"/>
  </r>
  <r>
    <n v="1538"/>
    <x v="1414"/>
    <d v="2024-12-26T00:00:00"/>
    <s v="West"/>
    <s v="Clothing"/>
    <s v="Corporate"/>
    <n v="3"/>
    <n v="116.58"/>
    <n v="0.21"/>
    <n v="276.29000000000002"/>
    <n v="166.15"/>
    <n v="110.14"/>
    <s v="Credit Card"/>
    <s v="High"/>
  </r>
  <r>
    <n v="1539"/>
    <x v="1415"/>
    <d v="2024-11-16T00:00:00"/>
    <s v="South"/>
    <s v="Clothing"/>
    <s v="Corporate"/>
    <n v="8"/>
    <n v="406.64"/>
    <n v="0.15"/>
    <n v="2765.15"/>
    <n v="1512.2"/>
    <n v="1252.95"/>
    <s v="Debit Card"/>
    <s v="Medium"/>
  </r>
  <r>
    <n v="1540"/>
    <x v="1416"/>
    <d v="2024-03-27T00:00:00"/>
    <s v="West"/>
    <s v="Clothing"/>
    <s v="Home Office"/>
    <n v="4"/>
    <n v="147.75"/>
    <n v="0.06"/>
    <n v="555.54"/>
    <n v="293.22000000000003"/>
    <n v="262.32"/>
    <s v="Cash on Delivery"/>
    <s v="Low"/>
  </r>
  <r>
    <n v="1541"/>
    <x v="1417"/>
    <d v="2024-03-30T00:00:00"/>
    <s v="West"/>
    <s v="Beauty"/>
    <s v="Corporate"/>
    <n v="9"/>
    <n v="103.81"/>
    <n v="0"/>
    <n v="934.29"/>
    <n v="605.79999999999995"/>
    <n v="328.49"/>
    <s v="Credit Card"/>
    <s v="No Discount"/>
  </r>
  <r>
    <n v="1542"/>
    <x v="792"/>
    <d v="2024-03-15T00:00:00"/>
    <s v="West"/>
    <s v="Home &amp; Kitchen"/>
    <s v="Home Office"/>
    <n v="4"/>
    <n v="79.319999999999993"/>
    <n v="0.15"/>
    <n v="269.69"/>
    <n v="208.85"/>
    <n v="60.84"/>
    <s v="UPI"/>
    <s v="Medium"/>
  </r>
  <r>
    <n v="1543"/>
    <x v="1418"/>
    <d v="2024-07-17T00:00:00"/>
    <s v="East"/>
    <s v="Beauty"/>
    <s v="Corporate"/>
    <n v="1"/>
    <n v="335.12"/>
    <n v="0.05"/>
    <n v="318.36"/>
    <n v="254.45"/>
    <n v="63.91"/>
    <s v="Net Banking"/>
    <s v="Low"/>
  </r>
  <r>
    <n v="1544"/>
    <x v="1419"/>
    <d v="2024-02-10T00:00:00"/>
    <s v="West"/>
    <s v="Electronics"/>
    <s v="Home Office"/>
    <n v="1"/>
    <n v="326.58999999999997"/>
    <n v="0.27"/>
    <n v="238.41"/>
    <n v="146.84"/>
    <n v="91.57"/>
    <s v="Net Banking"/>
    <s v="High"/>
  </r>
  <r>
    <n v="1545"/>
    <x v="1420"/>
    <d v="2024-12-28T00:00:00"/>
    <s v="South"/>
    <s v="Clothing"/>
    <s v="Consumer"/>
    <n v="9"/>
    <n v="269.77999999999997"/>
    <n v="0.19"/>
    <n v="1966.7"/>
    <n v="1345.15"/>
    <n v="621.54999999999995"/>
    <s v="Cash on Delivery"/>
    <s v="Medium"/>
  </r>
  <r>
    <n v="1546"/>
    <x v="40"/>
    <d v="2024-05-11T00:00:00"/>
    <s v="North"/>
    <s v="Home &amp; Kitchen"/>
    <s v="Corporate"/>
    <n v="5"/>
    <n v="480.75"/>
    <n v="0.25"/>
    <n v="1802.81"/>
    <n v="1001.4"/>
    <n v="801.41"/>
    <s v="Cash on Delivery"/>
    <s v="High"/>
  </r>
  <r>
    <n v="1547"/>
    <x v="541"/>
    <d v="2024-12-28T00:00:00"/>
    <s v="East"/>
    <s v="Clothing"/>
    <s v="Home Office"/>
    <n v="5"/>
    <n v="374.16"/>
    <n v="0.12"/>
    <n v="1646.3"/>
    <n v="1003.99"/>
    <n v="642.30999999999995"/>
    <s v="Cash on Delivery"/>
    <s v="Medium"/>
  </r>
  <r>
    <n v="1548"/>
    <x v="1421"/>
    <d v="2024-02-23T00:00:00"/>
    <s v="North"/>
    <s v="Home &amp; Kitchen"/>
    <s v="Consumer"/>
    <n v="1"/>
    <n v="148.34"/>
    <n v="0.15"/>
    <n v="126.09"/>
    <n v="89.07"/>
    <n v="37.020000000000003"/>
    <s v="Credit Card"/>
    <s v="Medium"/>
  </r>
  <r>
    <n v="1549"/>
    <x v="1422"/>
    <d v="2024-12-21T00:00:00"/>
    <s v="East"/>
    <s v="Home &amp; Kitchen"/>
    <s v="Consumer"/>
    <n v="1"/>
    <n v="310.93"/>
    <n v="0.13"/>
    <n v="270.51"/>
    <n v="167.23"/>
    <n v="103.28"/>
    <s v="Credit Card"/>
    <s v="Medium"/>
  </r>
  <r>
    <n v="1550"/>
    <x v="1423"/>
    <d v="2024-01-18T00:00:00"/>
    <s v="East"/>
    <s v="Home &amp; Kitchen"/>
    <s v="Corporate"/>
    <n v="1"/>
    <n v="48.08"/>
    <n v="0.02"/>
    <n v="47.12"/>
    <n v="34.03"/>
    <n v="13.09"/>
    <s v="Net Banking"/>
    <s v="Low"/>
  </r>
  <r>
    <n v="1551"/>
    <x v="1424"/>
    <d v="2024-01-16T00:00:00"/>
    <s v="West"/>
    <s v="Beauty"/>
    <s v="Home Office"/>
    <n v="7"/>
    <n v="27.95"/>
    <n v="0.25"/>
    <n v="146.74"/>
    <n v="83.9"/>
    <n v="62.84"/>
    <s v="Debit Card"/>
    <s v="High"/>
  </r>
  <r>
    <n v="1552"/>
    <x v="155"/>
    <d v="2024-03-15T00:00:00"/>
    <s v="West"/>
    <s v="Home &amp; Kitchen"/>
    <s v="Home Office"/>
    <n v="8"/>
    <n v="414.78"/>
    <n v="0.23"/>
    <n v="2555.04"/>
    <n v="1398.96"/>
    <n v="1156.08"/>
    <s v="Debit Card"/>
    <s v="High"/>
  </r>
  <r>
    <n v="1553"/>
    <x v="1425"/>
    <d v="2024-10-07T00:00:00"/>
    <s v="South"/>
    <s v="Sports"/>
    <s v="Corporate"/>
    <n v="10"/>
    <n v="278.72000000000003"/>
    <n v="0.3"/>
    <n v="1951.04"/>
    <n v="1043.3"/>
    <n v="907.74"/>
    <s v="UPI"/>
    <s v="High"/>
  </r>
  <r>
    <n v="1554"/>
    <x v="1426"/>
    <d v="2024-10-11T00:00:00"/>
    <s v="North"/>
    <s v="Clothing"/>
    <s v="Home Office"/>
    <n v="3"/>
    <n v="330.43"/>
    <n v="0.17"/>
    <n v="822.77"/>
    <n v="611.48"/>
    <n v="211.29"/>
    <s v="Credit Card"/>
    <s v="Medium"/>
  </r>
  <r>
    <n v="1555"/>
    <x v="1427"/>
    <d v="2024-10-09T00:00:00"/>
    <s v="South"/>
    <s v="Sports"/>
    <s v="Home Office"/>
    <n v="5"/>
    <n v="264.19"/>
    <n v="0.08"/>
    <n v="1215.27"/>
    <n v="962.12"/>
    <n v="253.15"/>
    <s v="Credit Card"/>
    <s v="Low"/>
  </r>
  <r>
    <n v="1556"/>
    <x v="747"/>
    <d v="2024-10-11T00:00:00"/>
    <s v="West"/>
    <s v="Clothing"/>
    <s v="Home Office"/>
    <n v="2"/>
    <n v="27.02"/>
    <n v="0.11"/>
    <n v="48.1"/>
    <n v="24.22"/>
    <n v="23.88"/>
    <s v="Debit Card"/>
    <s v="Medium"/>
  </r>
  <r>
    <n v="1557"/>
    <x v="1428"/>
    <d v="2024-08-12T00:00:00"/>
    <s v="East"/>
    <s v="Electronics"/>
    <s v="Home Office"/>
    <n v="8"/>
    <n v="183"/>
    <n v="0.05"/>
    <n v="1390.8"/>
    <n v="1073.7"/>
    <n v="317.10000000000002"/>
    <s v="Credit Card"/>
    <s v="Low"/>
  </r>
  <r>
    <n v="1558"/>
    <x v="1429"/>
    <d v="2024-04-24T00:00:00"/>
    <s v="South"/>
    <s v="Clothing"/>
    <s v="Home Office"/>
    <n v="8"/>
    <n v="217.02"/>
    <n v="0.24"/>
    <n v="1319.48"/>
    <n v="1019.74"/>
    <n v="299.74"/>
    <s v="Net Banking"/>
    <s v="High"/>
  </r>
  <r>
    <n v="1559"/>
    <x v="1430"/>
    <d v="2024-04-09T00:00:00"/>
    <s v="West"/>
    <s v="Beauty"/>
    <s v="Home Office"/>
    <n v="2"/>
    <n v="211.3"/>
    <n v="0.28999999999999998"/>
    <n v="300.05"/>
    <n v="199.47"/>
    <n v="100.58"/>
    <s v="UPI"/>
    <s v="High"/>
  </r>
  <r>
    <n v="1560"/>
    <x v="1431"/>
    <d v="2024-11-21T00:00:00"/>
    <s v="North"/>
    <s v="Electronics"/>
    <s v="Consumer"/>
    <n v="10"/>
    <n v="387.13"/>
    <n v="0.27"/>
    <n v="2826.05"/>
    <n v="1446.44"/>
    <n v="1379.61"/>
    <s v="Net Banking"/>
    <s v="High"/>
  </r>
  <r>
    <n v="1561"/>
    <x v="1432"/>
    <d v="2024-01-01T00:00:00"/>
    <s v="East"/>
    <s v="Sports"/>
    <s v="Corporate"/>
    <n v="10"/>
    <n v="233"/>
    <n v="0.25"/>
    <n v="1747.5"/>
    <n v="1230.82"/>
    <n v="516.67999999999995"/>
    <s v="Debit Card"/>
    <s v="High"/>
  </r>
  <r>
    <n v="1562"/>
    <x v="1433"/>
    <d v="2024-07-14T00:00:00"/>
    <s v="West"/>
    <s v="Home &amp; Kitchen"/>
    <s v="Consumer"/>
    <n v="6"/>
    <n v="282.67"/>
    <n v="0.22"/>
    <n v="1322.9"/>
    <n v="859.36"/>
    <n v="463.54"/>
    <s v="Credit Card"/>
    <s v="High"/>
  </r>
  <r>
    <n v="1563"/>
    <x v="1434"/>
    <d v="2024-09-29T00:00:00"/>
    <s v="South"/>
    <s v="Beauty"/>
    <s v="Home Office"/>
    <n v="9"/>
    <n v="327.97"/>
    <n v="0.09"/>
    <n v="2686.07"/>
    <n v="1697.01"/>
    <n v="989.06"/>
    <s v="Debit Card"/>
    <s v="Low"/>
  </r>
  <r>
    <n v="1564"/>
    <x v="1435"/>
    <d v="2024-04-29T00:00:00"/>
    <s v="East"/>
    <s v="Sports"/>
    <s v="Consumer"/>
    <n v="8"/>
    <n v="352.96"/>
    <n v="0.28000000000000003"/>
    <n v="2033.05"/>
    <n v="1475.74"/>
    <n v="557.30999999999995"/>
    <s v="Debit Card"/>
    <s v="High"/>
  </r>
  <r>
    <n v="1565"/>
    <x v="1436"/>
    <d v="2024-08-16T00:00:00"/>
    <s v="East"/>
    <s v="Beauty"/>
    <s v="Home Office"/>
    <n v="4"/>
    <n v="177.48"/>
    <n v="0.28000000000000003"/>
    <n v="511.14"/>
    <n v="297.39"/>
    <n v="213.75"/>
    <s v="Debit Card"/>
    <s v="High"/>
  </r>
  <r>
    <n v="1566"/>
    <x v="1437"/>
    <d v="2024-03-19T00:00:00"/>
    <s v="South"/>
    <s v="Electronics"/>
    <s v="Home Office"/>
    <n v="3"/>
    <n v="225.12"/>
    <n v="0.08"/>
    <n v="621.33000000000004"/>
    <n v="371.42"/>
    <n v="249.91"/>
    <s v="Cash on Delivery"/>
    <s v="Low"/>
  </r>
  <r>
    <n v="1567"/>
    <x v="1438"/>
    <d v="2024-02-07T00:00:00"/>
    <s v="North"/>
    <s v="Beauty"/>
    <s v="Home Office"/>
    <n v="6"/>
    <n v="491.1"/>
    <n v="0.04"/>
    <n v="2828.74"/>
    <n v="1432.96"/>
    <n v="1395.78"/>
    <s v="Debit Card"/>
    <s v="Low"/>
  </r>
  <r>
    <n v="1568"/>
    <x v="10"/>
    <d v="2024-09-13T00:00:00"/>
    <s v="West"/>
    <s v="Home &amp; Kitchen"/>
    <s v="Corporate"/>
    <n v="1"/>
    <n v="21.46"/>
    <n v="0.08"/>
    <n v="19.739999999999998"/>
    <n v="14.83"/>
    <n v="4.91"/>
    <s v="Cash on Delivery"/>
    <s v="Low"/>
  </r>
  <r>
    <n v="1569"/>
    <x v="680"/>
    <d v="2024-02-26T00:00:00"/>
    <s v="East"/>
    <s v="Sports"/>
    <s v="Home Office"/>
    <n v="7"/>
    <n v="444.98"/>
    <n v="0.14000000000000001"/>
    <n v="2678.78"/>
    <n v="1354.77"/>
    <n v="1324.01"/>
    <s v="Cash on Delivery"/>
    <s v="Medium"/>
  </r>
  <r>
    <n v="1570"/>
    <x v="847"/>
    <d v="2024-10-18T00:00:00"/>
    <s v="North"/>
    <s v="Clothing"/>
    <s v="Consumer"/>
    <n v="8"/>
    <n v="485.3"/>
    <n v="0.2"/>
    <n v="3105.92"/>
    <n v="1568"/>
    <n v="1537.92"/>
    <s v="Debit Card"/>
    <s v="Medium"/>
  </r>
  <r>
    <n v="1571"/>
    <x v="384"/>
    <d v="2024-07-04T00:00:00"/>
    <s v="North"/>
    <s v="Clothing"/>
    <s v="Home Office"/>
    <n v="3"/>
    <n v="108.9"/>
    <n v="0.22"/>
    <n v="254.83"/>
    <n v="202.92"/>
    <n v="51.91"/>
    <s v="Credit Card"/>
    <s v="High"/>
  </r>
  <r>
    <n v="1572"/>
    <x v="1439"/>
    <d v="2024-08-05T00:00:00"/>
    <s v="North"/>
    <s v="Electronics"/>
    <s v="Corporate"/>
    <n v="9"/>
    <n v="429"/>
    <n v="0.05"/>
    <n v="3667.95"/>
    <n v="2433.0100000000002"/>
    <n v="1234.94"/>
    <s v="UPI"/>
    <s v="Low"/>
  </r>
  <r>
    <n v="1573"/>
    <x v="1440"/>
    <d v="2024-08-03T00:00:00"/>
    <s v="South"/>
    <s v="Home &amp; Kitchen"/>
    <s v="Corporate"/>
    <n v="10"/>
    <n v="112.45"/>
    <n v="0.2"/>
    <n v="899.6"/>
    <n v="645.44000000000005"/>
    <n v="254.16"/>
    <s v="Cash on Delivery"/>
    <s v="Medium"/>
  </r>
  <r>
    <n v="1574"/>
    <x v="1441"/>
    <d v="2024-12-17T00:00:00"/>
    <s v="East"/>
    <s v="Beauty"/>
    <s v="Corporate"/>
    <n v="10"/>
    <n v="313.47000000000003"/>
    <n v="0"/>
    <n v="3134.7"/>
    <n v="2504.58"/>
    <n v="630.12"/>
    <s v="Debit Card"/>
    <s v="No Discount"/>
  </r>
  <r>
    <n v="1575"/>
    <x v="1092"/>
    <d v="2024-03-23T00:00:00"/>
    <s v="North"/>
    <s v="Sports"/>
    <s v="Corporate"/>
    <n v="3"/>
    <n v="276.81"/>
    <n v="0.24"/>
    <n v="631.13"/>
    <n v="485.54"/>
    <n v="145.59"/>
    <s v="Net Banking"/>
    <s v="High"/>
  </r>
  <r>
    <n v="1576"/>
    <x v="1442"/>
    <d v="2024-07-19T00:00:00"/>
    <s v="East"/>
    <s v="Beauty"/>
    <s v="Corporate"/>
    <n v="3"/>
    <n v="447.99"/>
    <n v="0.2"/>
    <n v="1075.18"/>
    <n v="601.67999999999995"/>
    <n v="473.5"/>
    <s v="Cash on Delivery"/>
    <s v="Medium"/>
  </r>
  <r>
    <n v="1577"/>
    <x v="1443"/>
    <d v="2024-03-25T00:00:00"/>
    <s v="East"/>
    <s v="Sports"/>
    <s v="Corporate"/>
    <n v="2"/>
    <n v="163.01"/>
    <n v="0.08"/>
    <n v="299.94"/>
    <n v="194.52"/>
    <n v="105.42"/>
    <s v="Credit Card"/>
    <s v="Low"/>
  </r>
  <r>
    <n v="1578"/>
    <x v="510"/>
    <d v="2024-04-28T00:00:00"/>
    <s v="East"/>
    <s v="Sports"/>
    <s v="Corporate"/>
    <n v="6"/>
    <n v="134.56"/>
    <n v="0.23"/>
    <n v="621.66999999999996"/>
    <n v="319.44"/>
    <n v="302.23"/>
    <s v="Cash on Delivery"/>
    <s v="High"/>
  </r>
  <r>
    <n v="1579"/>
    <x v="1444"/>
    <d v="2024-08-13T00:00:00"/>
    <s v="North"/>
    <s v="Sports"/>
    <s v="Home Office"/>
    <n v="8"/>
    <n v="423.6"/>
    <n v="0.25"/>
    <n v="2541.6"/>
    <n v="1959.39"/>
    <n v="582.21"/>
    <s v="Credit Card"/>
    <s v="High"/>
  </r>
  <r>
    <n v="1580"/>
    <x v="1445"/>
    <d v="2024-10-22T00:00:00"/>
    <s v="East"/>
    <s v="Beauty"/>
    <s v="Home Office"/>
    <n v="10"/>
    <n v="101.18"/>
    <n v="0.11"/>
    <n v="900.5"/>
    <n v="558.20000000000005"/>
    <n v="342.3"/>
    <s v="Credit Card"/>
    <s v="Medium"/>
  </r>
  <r>
    <n v="1581"/>
    <x v="1446"/>
    <d v="2024-06-13T00:00:00"/>
    <s v="West"/>
    <s v="Electronics"/>
    <s v="Corporate"/>
    <n v="8"/>
    <n v="100.36"/>
    <n v="0.25"/>
    <n v="602.16"/>
    <n v="391.19"/>
    <n v="210.97"/>
    <s v="Net Banking"/>
    <s v="High"/>
  </r>
  <r>
    <n v="1582"/>
    <x v="1447"/>
    <d v="2024-01-10T00:00:00"/>
    <s v="South"/>
    <s v="Home &amp; Kitchen"/>
    <s v="Consumer"/>
    <n v="5"/>
    <n v="445.71"/>
    <n v="0.24"/>
    <n v="1693.7"/>
    <n v="1109.46"/>
    <n v="584.24"/>
    <s v="Credit Card"/>
    <s v="High"/>
  </r>
  <r>
    <n v="1583"/>
    <x v="1448"/>
    <d v="2024-01-09T00:00:00"/>
    <s v="East"/>
    <s v="Beauty"/>
    <s v="Home Office"/>
    <n v="2"/>
    <n v="470.14"/>
    <n v="0.1"/>
    <n v="846.25"/>
    <n v="603.08000000000004"/>
    <n v="243.17"/>
    <s v="Net Banking"/>
    <s v="Low"/>
  </r>
  <r>
    <n v="1584"/>
    <x v="1449"/>
    <d v="2024-08-28T00:00:00"/>
    <s v="West"/>
    <s v="Sports"/>
    <s v="Corporate"/>
    <n v="4"/>
    <n v="285.81"/>
    <n v="0.25"/>
    <n v="857.43"/>
    <n v="445.86"/>
    <n v="411.57"/>
    <s v="Credit Card"/>
    <s v="High"/>
  </r>
  <r>
    <n v="1585"/>
    <x v="1450"/>
    <d v="2024-12-30T00:00:00"/>
    <s v="North"/>
    <s v="Home &amp; Kitchen"/>
    <s v="Consumer"/>
    <n v="5"/>
    <n v="475.03"/>
    <n v="0.27"/>
    <n v="1733.86"/>
    <n v="1196.6199999999999"/>
    <n v="537.24"/>
    <s v="Net Banking"/>
    <s v="High"/>
  </r>
  <r>
    <n v="1586"/>
    <x v="1451"/>
    <d v="2024-11-17T00:00:00"/>
    <s v="East"/>
    <s v="Home &amp; Kitchen"/>
    <s v="Corporate"/>
    <n v="6"/>
    <n v="194.45"/>
    <n v="0.24"/>
    <n v="886.69"/>
    <n v="487.87"/>
    <n v="398.82"/>
    <s v="Net Banking"/>
    <s v="High"/>
  </r>
  <r>
    <n v="1587"/>
    <x v="1452"/>
    <d v="2024-03-28T00:00:00"/>
    <s v="East"/>
    <s v="Electronics"/>
    <s v="Corporate"/>
    <n v="5"/>
    <n v="369.33"/>
    <n v="0.14000000000000001"/>
    <n v="1588.12"/>
    <n v="977.06"/>
    <n v="611.05999999999995"/>
    <s v="UPI"/>
    <s v="Medium"/>
  </r>
  <r>
    <n v="1588"/>
    <x v="1453"/>
    <d v="2024-09-23T00:00:00"/>
    <s v="East"/>
    <s v="Home &amp; Kitchen"/>
    <s v="Home Office"/>
    <n v="5"/>
    <n v="465.88"/>
    <n v="0.03"/>
    <n v="2259.52"/>
    <n v="1223.3399999999999"/>
    <n v="1036.18"/>
    <s v="UPI"/>
    <s v="Low"/>
  </r>
  <r>
    <n v="1589"/>
    <x v="1454"/>
    <d v="2024-05-24T00:00:00"/>
    <s v="West"/>
    <s v="Sports"/>
    <s v="Home Office"/>
    <n v="4"/>
    <n v="414.81"/>
    <n v="0.19"/>
    <n v="1343.98"/>
    <n v="897.2"/>
    <n v="446.78"/>
    <s v="Net Banking"/>
    <s v="Medium"/>
  </r>
  <r>
    <n v="1590"/>
    <x v="1455"/>
    <d v="2024-11-08T00:00:00"/>
    <s v="North"/>
    <s v="Home &amp; Kitchen"/>
    <s v="Corporate"/>
    <n v="5"/>
    <n v="352.88"/>
    <n v="0.27"/>
    <n v="1288.01"/>
    <n v="647.05999999999995"/>
    <n v="640.95000000000005"/>
    <s v="Cash on Delivery"/>
    <s v="High"/>
  </r>
  <r>
    <n v="1591"/>
    <x v="833"/>
    <d v="2024-12-03T00:00:00"/>
    <s v="North"/>
    <s v="Clothing"/>
    <s v="Corporate"/>
    <n v="6"/>
    <n v="115.06"/>
    <n v="0.1"/>
    <n v="621.32000000000005"/>
    <n v="413.43"/>
    <n v="207.89"/>
    <s v="UPI"/>
    <s v="Low"/>
  </r>
  <r>
    <n v="1592"/>
    <x v="1456"/>
    <d v="2024-09-18T00:00:00"/>
    <s v="South"/>
    <s v="Clothing"/>
    <s v="Corporate"/>
    <n v="6"/>
    <n v="89.31"/>
    <n v="0.01"/>
    <n v="530.5"/>
    <n v="344.71"/>
    <n v="185.79"/>
    <s v="Credit Card"/>
    <s v="Low"/>
  </r>
  <r>
    <n v="1593"/>
    <x v="1457"/>
    <d v="2024-02-14T00:00:00"/>
    <s v="West"/>
    <s v="Beauty"/>
    <s v="Home Office"/>
    <n v="5"/>
    <n v="38.119999999999997"/>
    <n v="0.28000000000000003"/>
    <n v="137.22999999999999"/>
    <n v="98.69"/>
    <n v="38.54"/>
    <s v="Credit Card"/>
    <s v="High"/>
  </r>
  <r>
    <n v="1594"/>
    <x v="1458"/>
    <d v="2024-09-26T00:00:00"/>
    <s v="East"/>
    <s v="Clothing"/>
    <s v="Consumer"/>
    <n v="4"/>
    <n v="57.65"/>
    <n v="0.02"/>
    <n v="225.99"/>
    <n v="125.05"/>
    <n v="100.94"/>
    <s v="UPI"/>
    <s v="Low"/>
  </r>
  <r>
    <n v="1595"/>
    <x v="1459"/>
    <d v="2024-07-24T00:00:00"/>
    <s v="North"/>
    <s v="Home &amp; Kitchen"/>
    <s v="Corporate"/>
    <n v="2"/>
    <n v="310.99"/>
    <n v="0.18"/>
    <n v="510.02"/>
    <n v="259.68"/>
    <n v="250.34"/>
    <s v="UPI"/>
    <s v="Medium"/>
  </r>
  <r>
    <n v="1596"/>
    <x v="1460"/>
    <d v="2024-04-18T00:00:00"/>
    <s v="West"/>
    <s v="Electronics"/>
    <s v="Corporate"/>
    <n v="5"/>
    <n v="329.53"/>
    <n v="0.23"/>
    <n v="1268.69"/>
    <n v="785.97"/>
    <n v="482.72"/>
    <s v="UPI"/>
    <s v="High"/>
  </r>
  <r>
    <n v="1597"/>
    <x v="1252"/>
    <d v="2024-04-29T00:00:00"/>
    <s v="East"/>
    <s v="Beauty"/>
    <s v="Corporate"/>
    <n v="3"/>
    <n v="456.27"/>
    <n v="0.3"/>
    <n v="958.17"/>
    <n v="693.42"/>
    <n v="264.75"/>
    <s v="Debit Card"/>
    <s v="High"/>
  </r>
  <r>
    <n v="1598"/>
    <x v="1461"/>
    <d v="2024-10-14T00:00:00"/>
    <s v="West"/>
    <s v="Clothing"/>
    <s v="Home Office"/>
    <n v="1"/>
    <n v="495.73"/>
    <n v="0.09"/>
    <n v="451.11"/>
    <n v="300.49"/>
    <n v="150.62"/>
    <s v="UPI"/>
    <s v="Low"/>
  </r>
  <r>
    <n v="1599"/>
    <x v="1462"/>
    <d v="2024-01-26T00:00:00"/>
    <s v="West"/>
    <s v="Sports"/>
    <s v="Home Office"/>
    <n v="7"/>
    <n v="251.73"/>
    <n v="0.21"/>
    <n v="1392.07"/>
    <n v="972.44"/>
    <n v="419.63"/>
    <s v="Net Banking"/>
    <s v="High"/>
  </r>
  <r>
    <n v="1600"/>
    <x v="1463"/>
    <d v="2024-10-12T00:00:00"/>
    <s v="South"/>
    <s v="Beauty"/>
    <s v="Consumer"/>
    <n v="7"/>
    <n v="381.63"/>
    <n v="0.28000000000000003"/>
    <n v="1923.42"/>
    <n v="1482.6"/>
    <n v="440.82"/>
    <s v="Debit Card"/>
    <s v="High"/>
  </r>
  <r>
    <n v="1601"/>
    <x v="1464"/>
    <d v="2024-01-07T00:00:00"/>
    <s v="North"/>
    <s v="Sports"/>
    <s v="Corporate"/>
    <n v="8"/>
    <n v="20.079999999999998"/>
    <n v="0.21"/>
    <n v="126.91"/>
    <n v="75.56"/>
    <n v="51.35"/>
    <s v="Cash on Delivery"/>
    <s v="High"/>
  </r>
  <r>
    <n v="1602"/>
    <x v="1069"/>
    <d v="2024-02-14T00:00:00"/>
    <s v="West"/>
    <s v="Clothing"/>
    <s v="Home Office"/>
    <n v="6"/>
    <n v="66.36"/>
    <n v="0.2"/>
    <n v="318.52999999999997"/>
    <n v="175.66"/>
    <n v="142.87"/>
    <s v="Cash on Delivery"/>
    <s v="Medium"/>
  </r>
  <r>
    <n v="1603"/>
    <x v="1465"/>
    <d v="2024-10-22T00:00:00"/>
    <s v="West"/>
    <s v="Home &amp; Kitchen"/>
    <s v="Consumer"/>
    <n v="7"/>
    <n v="58.92"/>
    <n v="0.05"/>
    <n v="391.82"/>
    <n v="214.93"/>
    <n v="176.89"/>
    <s v="Cash on Delivery"/>
    <s v="Low"/>
  </r>
  <r>
    <n v="1604"/>
    <x v="1466"/>
    <d v="2024-10-22T00:00:00"/>
    <s v="North"/>
    <s v="Beauty"/>
    <s v="Consumer"/>
    <n v="7"/>
    <n v="298.52999999999997"/>
    <n v="0.21"/>
    <n v="1650.87"/>
    <n v="1132.58"/>
    <n v="518.29"/>
    <s v="Debit Card"/>
    <s v="High"/>
  </r>
  <r>
    <n v="1605"/>
    <x v="1467"/>
    <d v="2024-08-05T00:00:00"/>
    <s v="South"/>
    <s v="Electronics"/>
    <s v="Home Office"/>
    <n v="7"/>
    <n v="229.85"/>
    <n v="0.02"/>
    <n v="1576.77"/>
    <n v="1194.3699999999999"/>
    <n v="382.4"/>
    <s v="Debit Card"/>
    <s v="Low"/>
  </r>
  <r>
    <n v="1606"/>
    <x v="1468"/>
    <d v="2024-11-19T00:00:00"/>
    <s v="East"/>
    <s v="Beauty"/>
    <s v="Corporate"/>
    <n v="7"/>
    <n v="197.53"/>
    <n v="0.23"/>
    <n v="1064.69"/>
    <n v="711.71"/>
    <n v="352.98"/>
    <s v="UPI"/>
    <s v="High"/>
  </r>
  <r>
    <n v="1607"/>
    <x v="1469"/>
    <d v="2024-08-02T00:00:00"/>
    <s v="South"/>
    <s v="Home &amp; Kitchen"/>
    <s v="Consumer"/>
    <n v="4"/>
    <n v="174.5"/>
    <n v="0.21"/>
    <n v="551.41999999999996"/>
    <n v="283.91000000000003"/>
    <n v="267.51"/>
    <s v="UPI"/>
    <s v="High"/>
  </r>
  <r>
    <n v="1608"/>
    <x v="1470"/>
    <d v="2024-06-15T00:00:00"/>
    <s v="South"/>
    <s v="Clothing"/>
    <s v="Consumer"/>
    <n v="2"/>
    <n v="357.45"/>
    <n v="0.1"/>
    <n v="643.41"/>
    <n v="393.39"/>
    <n v="250.02"/>
    <s v="Debit Card"/>
    <s v="Low"/>
  </r>
  <r>
    <n v="1609"/>
    <x v="1471"/>
    <d v="2024-10-10T00:00:00"/>
    <s v="South"/>
    <s v="Sports"/>
    <s v="Consumer"/>
    <n v="7"/>
    <n v="256.56"/>
    <n v="0.27"/>
    <n v="1311.02"/>
    <n v="808.94"/>
    <n v="502.08"/>
    <s v="Debit Card"/>
    <s v="High"/>
  </r>
  <r>
    <n v="1610"/>
    <x v="1472"/>
    <d v="2024-05-29T00:00:00"/>
    <s v="North"/>
    <s v="Clothing"/>
    <s v="Corporate"/>
    <n v="8"/>
    <n v="226.22"/>
    <n v="0"/>
    <n v="1809.76"/>
    <n v="1156.02"/>
    <n v="653.74"/>
    <s v="UPI"/>
    <s v="No Discount"/>
  </r>
  <r>
    <n v="1611"/>
    <x v="1348"/>
    <d v="2024-09-14T00:00:00"/>
    <s v="North"/>
    <s v="Home &amp; Kitchen"/>
    <s v="Corporate"/>
    <n v="8"/>
    <n v="495.5"/>
    <n v="0.05"/>
    <n v="3765.8"/>
    <n v="2297.7199999999998"/>
    <n v="1468.08"/>
    <s v="Net Banking"/>
    <s v="Low"/>
  </r>
  <r>
    <n v="1612"/>
    <x v="1473"/>
    <d v="2024-04-18T00:00:00"/>
    <s v="West"/>
    <s v="Beauty"/>
    <s v="Corporate"/>
    <n v="7"/>
    <n v="245.03"/>
    <n v="0.1"/>
    <n v="1543.69"/>
    <n v="870.85"/>
    <n v="672.84"/>
    <s v="UPI"/>
    <s v="Low"/>
  </r>
  <r>
    <n v="1613"/>
    <x v="1474"/>
    <d v="2024-08-25T00:00:00"/>
    <s v="West"/>
    <s v="Sports"/>
    <s v="Consumer"/>
    <n v="7"/>
    <n v="156.44"/>
    <n v="0.19"/>
    <n v="887.01"/>
    <n v="580.03"/>
    <n v="306.98"/>
    <s v="Cash on Delivery"/>
    <s v="Medium"/>
  </r>
  <r>
    <n v="1614"/>
    <x v="1475"/>
    <d v="2024-01-19T00:00:00"/>
    <s v="South"/>
    <s v="Electronics"/>
    <s v="Corporate"/>
    <n v="3"/>
    <n v="359.23"/>
    <n v="0.18"/>
    <n v="883.71"/>
    <n v="454.16"/>
    <n v="429.55"/>
    <s v="Cash on Delivery"/>
    <s v="Medium"/>
  </r>
  <r>
    <n v="1615"/>
    <x v="1476"/>
    <d v="2024-06-16T00:00:00"/>
    <s v="East"/>
    <s v="Clothing"/>
    <s v="Corporate"/>
    <n v="3"/>
    <n v="148.83000000000001"/>
    <n v="0.24"/>
    <n v="339.33"/>
    <n v="248.95"/>
    <n v="90.38"/>
    <s v="Credit Card"/>
    <s v="High"/>
  </r>
  <r>
    <n v="1616"/>
    <x v="1477"/>
    <d v="2024-03-05T00:00:00"/>
    <s v="South"/>
    <s v="Home &amp; Kitchen"/>
    <s v="Consumer"/>
    <n v="8"/>
    <n v="282.35000000000002"/>
    <n v="0.19"/>
    <n v="1829.63"/>
    <n v="1282.8900000000001"/>
    <n v="546.74"/>
    <s v="Credit Card"/>
    <s v="Medium"/>
  </r>
  <r>
    <n v="1617"/>
    <x v="312"/>
    <d v="2024-01-21T00:00:00"/>
    <s v="East"/>
    <s v="Home &amp; Kitchen"/>
    <s v="Home Office"/>
    <n v="9"/>
    <n v="16.510000000000002"/>
    <n v="0.04"/>
    <n v="142.65"/>
    <n v="97.06"/>
    <n v="45.59"/>
    <s v="Credit Card"/>
    <s v="Low"/>
  </r>
  <r>
    <n v="1618"/>
    <x v="1478"/>
    <d v="2024-01-14T00:00:00"/>
    <s v="North"/>
    <s v="Home &amp; Kitchen"/>
    <s v="Consumer"/>
    <n v="1"/>
    <n v="422.71"/>
    <n v="0.26"/>
    <n v="312.81"/>
    <n v="173.53"/>
    <n v="139.28"/>
    <s v="Debit Card"/>
    <s v="High"/>
  </r>
  <r>
    <n v="1619"/>
    <x v="1479"/>
    <d v="2024-10-26T00:00:00"/>
    <s v="North"/>
    <s v="Clothing"/>
    <s v="Consumer"/>
    <n v="6"/>
    <n v="273.87"/>
    <n v="0.16"/>
    <n v="1380.3"/>
    <n v="1094.94"/>
    <n v="285.36"/>
    <s v="Credit Card"/>
    <s v="Medium"/>
  </r>
  <r>
    <n v="1620"/>
    <x v="1480"/>
    <d v="2024-08-05T00:00:00"/>
    <s v="South"/>
    <s v="Electronics"/>
    <s v="Home Office"/>
    <n v="7"/>
    <n v="446.75"/>
    <n v="0.2"/>
    <n v="2501.8000000000002"/>
    <n v="1510.04"/>
    <n v="991.76"/>
    <s v="Credit Card"/>
    <s v="Medium"/>
  </r>
  <r>
    <n v="1621"/>
    <x v="1481"/>
    <d v="2024-10-13T00:00:00"/>
    <s v="North"/>
    <s v="Electronics"/>
    <s v="Consumer"/>
    <n v="5"/>
    <n v="381.8"/>
    <n v="0.18"/>
    <n v="1565.38"/>
    <n v="1062.17"/>
    <n v="503.21"/>
    <s v="Cash on Delivery"/>
    <s v="Medium"/>
  </r>
  <r>
    <n v="1622"/>
    <x v="1482"/>
    <d v="2024-09-09T00:00:00"/>
    <s v="West"/>
    <s v="Electronics"/>
    <s v="Home Office"/>
    <n v="9"/>
    <n v="358.31"/>
    <n v="0.11"/>
    <n v="2870.06"/>
    <n v="1453.03"/>
    <n v="1417.03"/>
    <s v="Credit Card"/>
    <s v="Medium"/>
  </r>
  <r>
    <n v="1623"/>
    <x v="1483"/>
    <d v="2024-06-12T00:00:00"/>
    <s v="North"/>
    <s v="Clothing"/>
    <s v="Home Office"/>
    <n v="3"/>
    <n v="289.86"/>
    <n v="0.25"/>
    <n v="652.19000000000005"/>
    <n v="341.53"/>
    <n v="310.66000000000003"/>
    <s v="Net Banking"/>
    <s v="High"/>
  </r>
  <r>
    <n v="1624"/>
    <x v="1484"/>
    <d v="2024-03-07T00:00:00"/>
    <s v="South"/>
    <s v="Clothing"/>
    <s v="Corporate"/>
    <n v="6"/>
    <n v="433.08"/>
    <n v="0.11"/>
    <n v="2312.65"/>
    <n v="1718.57"/>
    <n v="594.08000000000004"/>
    <s v="Net Banking"/>
    <s v="Medium"/>
  </r>
  <r>
    <n v="1625"/>
    <x v="444"/>
    <d v="2024-05-12T00:00:00"/>
    <s v="West"/>
    <s v="Clothing"/>
    <s v="Corporate"/>
    <n v="9"/>
    <n v="445.06"/>
    <n v="0.09"/>
    <n v="3645.04"/>
    <n v="1926.4"/>
    <n v="1718.64"/>
    <s v="Debit Card"/>
    <s v="Low"/>
  </r>
  <r>
    <n v="1626"/>
    <x v="1134"/>
    <d v="2024-10-07T00:00:00"/>
    <s v="South"/>
    <s v="Clothing"/>
    <s v="Corporate"/>
    <n v="3"/>
    <n v="124.81"/>
    <n v="0.14000000000000001"/>
    <n v="322.01"/>
    <n v="224.82"/>
    <n v="97.19"/>
    <s v="Cash on Delivery"/>
    <s v="Medium"/>
  </r>
  <r>
    <n v="1627"/>
    <x v="1485"/>
    <d v="2024-06-07T00:00:00"/>
    <s v="East"/>
    <s v="Sports"/>
    <s v="Corporate"/>
    <n v="10"/>
    <n v="482.56"/>
    <n v="0.22"/>
    <n v="3763.97"/>
    <n v="2563.0500000000002"/>
    <n v="1200.92"/>
    <s v="Debit Card"/>
    <s v="High"/>
  </r>
  <r>
    <n v="1628"/>
    <x v="1486"/>
    <d v="2024-06-08T00:00:00"/>
    <s v="South"/>
    <s v="Beauty"/>
    <s v="Corporate"/>
    <n v="3"/>
    <n v="332.43"/>
    <n v="0.3"/>
    <n v="698.1"/>
    <n v="357.42"/>
    <n v="340.68"/>
    <s v="Net Banking"/>
    <s v="High"/>
  </r>
  <r>
    <n v="1629"/>
    <x v="1487"/>
    <d v="2024-12-13T00:00:00"/>
    <s v="North"/>
    <s v="Electronics"/>
    <s v="Corporate"/>
    <n v="4"/>
    <n v="112.38"/>
    <n v="0.11"/>
    <n v="400.07"/>
    <n v="309.42"/>
    <n v="90.65"/>
    <s v="Net Banking"/>
    <s v="Medium"/>
  </r>
  <r>
    <n v="1630"/>
    <x v="1488"/>
    <d v="2024-02-01T00:00:00"/>
    <s v="East"/>
    <s v="Home &amp; Kitchen"/>
    <s v="Consumer"/>
    <n v="1"/>
    <n v="95.34"/>
    <n v="0.26"/>
    <n v="70.55"/>
    <n v="42.99"/>
    <n v="27.56"/>
    <s v="Cash on Delivery"/>
    <s v="High"/>
  </r>
  <r>
    <n v="1631"/>
    <x v="1489"/>
    <d v="2024-04-28T00:00:00"/>
    <s v="South"/>
    <s v="Beauty"/>
    <s v="Home Office"/>
    <n v="10"/>
    <n v="480.7"/>
    <n v="0.25"/>
    <n v="3605.25"/>
    <n v="2623.41"/>
    <n v="981.84"/>
    <s v="Net Banking"/>
    <s v="High"/>
  </r>
  <r>
    <n v="1632"/>
    <x v="1490"/>
    <d v="2024-06-11T00:00:00"/>
    <s v="South"/>
    <s v="Home &amp; Kitchen"/>
    <s v="Home Office"/>
    <n v="4"/>
    <n v="109.52"/>
    <n v="0.1"/>
    <n v="394.27"/>
    <n v="302.52999999999997"/>
    <n v="91.74"/>
    <s v="Debit Card"/>
    <s v="Low"/>
  </r>
  <r>
    <n v="1633"/>
    <x v="1491"/>
    <d v="2024-01-07T00:00:00"/>
    <s v="North"/>
    <s v="Beauty"/>
    <s v="Home Office"/>
    <n v="10"/>
    <n v="340.43"/>
    <n v="0.26"/>
    <n v="2519.1799999999998"/>
    <n v="1431.33"/>
    <n v="1087.8499999999999"/>
    <s v="Debit Card"/>
    <s v="High"/>
  </r>
  <r>
    <n v="1634"/>
    <x v="1492"/>
    <d v="2024-04-02T00:00:00"/>
    <s v="West"/>
    <s v="Sports"/>
    <s v="Corporate"/>
    <n v="10"/>
    <n v="379.41"/>
    <n v="0.12"/>
    <n v="3338.81"/>
    <n v="2639.13"/>
    <n v="699.68"/>
    <s v="UPI"/>
    <s v="Medium"/>
  </r>
  <r>
    <n v="1635"/>
    <x v="1493"/>
    <d v="2024-01-22T00:00:00"/>
    <s v="South"/>
    <s v="Sports"/>
    <s v="Home Office"/>
    <n v="6"/>
    <n v="83.68"/>
    <n v="0.21"/>
    <n v="396.64"/>
    <n v="286.42"/>
    <n v="110.22"/>
    <s v="Cash on Delivery"/>
    <s v="High"/>
  </r>
  <r>
    <n v="1636"/>
    <x v="1494"/>
    <d v="2024-12-16T00:00:00"/>
    <s v="South"/>
    <s v="Sports"/>
    <s v="Corporate"/>
    <n v="6"/>
    <n v="335.8"/>
    <n v="0.28999999999999998"/>
    <n v="1430.51"/>
    <n v="906.12"/>
    <n v="524.39"/>
    <s v="UPI"/>
    <s v="High"/>
  </r>
  <r>
    <n v="1637"/>
    <x v="1495"/>
    <d v="2024-08-11T00:00:00"/>
    <s v="South"/>
    <s v="Home &amp; Kitchen"/>
    <s v="Consumer"/>
    <n v="9"/>
    <n v="129.75"/>
    <n v="0.26"/>
    <n v="864.13"/>
    <n v="441.56"/>
    <n v="422.57"/>
    <s v="Debit Card"/>
    <s v="High"/>
  </r>
  <r>
    <n v="1638"/>
    <x v="1496"/>
    <d v="2024-12-03T00:00:00"/>
    <s v="North"/>
    <s v="Electronics"/>
    <s v="Corporate"/>
    <n v="10"/>
    <n v="179.97"/>
    <n v="0.14000000000000001"/>
    <n v="1547.74"/>
    <n v="792.59"/>
    <n v="755.15"/>
    <s v="Net Banking"/>
    <s v="Medium"/>
  </r>
  <r>
    <n v="1639"/>
    <x v="1497"/>
    <d v="2024-07-24T00:00:00"/>
    <s v="East"/>
    <s v="Clothing"/>
    <s v="Consumer"/>
    <n v="1"/>
    <n v="227.13"/>
    <n v="0.02"/>
    <n v="222.59"/>
    <n v="129.08000000000001"/>
    <n v="93.51"/>
    <s v="UPI"/>
    <s v="Low"/>
  </r>
  <r>
    <n v="1640"/>
    <x v="1498"/>
    <d v="2024-04-13T00:00:00"/>
    <s v="East"/>
    <s v="Beauty"/>
    <s v="Home Office"/>
    <n v="6"/>
    <n v="11.93"/>
    <n v="0.12"/>
    <n v="62.99"/>
    <n v="47.81"/>
    <n v="15.18"/>
    <s v="Net Banking"/>
    <s v="Medium"/>
  </r>
  <r>
    <n v="1641"/>
    <x v="1499"/>
    <d v="2024-11-13T00:00:00"/>
    <s v="North"/>
    <s v="Beauty"/>
    <s v="Consumer"/>
    <n v="1"/>
    <n v="36.229999999999997"/>
    <n v="0.12"/>
    <n v="31.88"/>
    <n v="17.11"/>
    <n v="14.77"/>
    <s v="Debit Card"/>
    <s v="Medium"/>
  </r>
  <r>
    <n v="1642"/>
    <x v="1500"/>
    <d v="2024-02-27T00:00:00"/>
    <s v="South"/>
    <s v="Clothing"/>
    <s v="Home Office"/>
    <n v="5"/>
    <n v="485.59"/>
    <n v="0.21"/>
    <n v="1918.08"/>
    <n v="1459.86"/>
    <n v="458.22"/>
    <s v="Cash on Delivery"/>
    <s v="High"/>
  </r>
  <r>
    <n v="1643"/>
    <x v="1501"/>
    <d v="2024-11-12T00:00:00"/>
    <s v="South"/>
    <s v="Clothing"/>
    <s v="Consumer"/>
    <n v="10"/>
    <n v="93.59"/>
    <n v="0.25"/>
    <n v="701.93"/>
    <n v="411.57"/>
    <n v="290.36"/>
    <s v="UPI"/>
    <s v="High"/>
  </r>
  <r>
    <n v="1644"/>
    <x v="1502"/>
    <d v="2024-09-03T00:00:00"/>
    <s v="East"/>
    <s v="Beauty"/>
    <s v="Consumer"/>
    <n v="6"/>
    <n v="106.76"/>
    <n v="0.12"/>
    <n v="563.69000000000005"/>
    <n v="412.56"/>
    <n v="151.13"/>
    <s v="UPI"/>
    <s v="Medium"/>
  </r>
  <r>
    <n v="1645"/>
    <x v="417"/>
    <d v="2024-04-20T00:00:00"/>
    <s v="North"/>
    <s v="Home &amp; Kitchen"/>
    <s v="Home Office"/>
    <n v="3"/>
    <n v="410.21"/>
    <n v="0.25"/>
    <n v="922.97"/>
    <n v="615.29999999999995"/>
    <n v="307.67"/>
    <s v="Debit Card"/>
    <s v="High"/>
  </r>
  <r>
    <n v="1646"/>
    <x v="406"/>
    <d v="2024-07-16T00:00:00"/>
    <s v="North"/>
    <s v="Home &amp; Kitchen"/>
    <s v="Corporate"/>
    <n v="2"/>
    <n v="58.74"/>
    <n v="0.06"/>
    <n v="110.43"/>
    <n v="78.03"/>
    <n v="32.4"/>
    <s v="Cash on Delivery"/>
    <s v="Low"/>
  </r>
  <r>
    <n v="1647"/>
    <x v="1503"/>
    <d v="2024-06-22T00:00:00"/>
    <s v="North"/>
    <s v="Sports"/>
    <s v="Home Office"/>
    <n v="6"/>
    <n v="335.74"/>
    <n v="0.03"/>
    <n v="1954.01"/>
    <n v="982.47"/>
    <n v="971.54"/>
    <s v="Cash on Delivery"/>
    <s v="Low"/>
  </r>
  <r>
    <n v="1648"/>
    <x v="1504"/>
    <d v="2024-01-01T00:00:00"/>
    <s v="South"/>
    <s v="Beauty"/>
    <s v="Consumer"/>
    <n v="1"/>
    <n v="350.74"/>
    <n v="0.28999999999999998"/>
    <n v="249.03"/>
    <n v="148.44"/>
    <n v="100.59"/>
    <s v="UPI"/>
    <s v="High"/>
  </r>
  <r>
    <n v="1649"/>
    <x v="1505"/>
    <d v="2024-08-20T00:00:00"/>
    <s v="East"/>
    <s v="Electronics"/>
    <s v="Home Office"/>
    <n v="9"/>
    <n v="58.48"/>
    <n v="0.06"/>
    <n v="494.74"/>
    <n v="332.51"/>
    <n v="162.22999999999999"/>
    <s v="UPI"/>
    <s v="Low"/>
  </r>
  <r>
    <n v="1650"/>
    <x v="1506"/>
    <d v="2024-08-07T00:00:00"/>
    <s v="South"/>
    <s v="Electronics"/>
    <s v="Corporate"/>
    <n v="7"/>
    <n v="487.29"/>
    <n v="0.19"/>
    <n v="2762.93"/>
    <n v="1694.41"/>
    <n v="1068.52"/>
    <s v="Credit Card"/>
    <s v="Medium"/>
  </r>
  <r>
    <n v="1651"/>
    <x v="1507"/>
    <d v="2024-11-22T00:00:00"/>
    <s v="East"/>
    <s v="Electronics"/>
    <s v="Home Office"/>
    <n v="9"/>
    <n v="268.33"/>
    <n v="0.21"/>
    <n v="1907.83"/>
    <n v="1148.8800000000001"/>
    <n v="758.95"/>
    <s v="Cash on Delivery"/>
    <s v="High"/>
  </r>
  <r>
    <n v="1652"/>
    <x v="1508"/>
    <d v="2024-10-30T00:00:00"/>
    <s v="North"/>
    <s v="Beauty"/>
    <s v="Corporate"/>
    <n v="1"/>
    <n v="484.75"/>
    <n v="0.06"/>
    <n v="455.66"/>
    <n v="296.72000000000003"/>
    <n v="158.94"/>
    <s v="UPI"/>
    <s v="Low"/>
  </r>
  <r>
    <n v="1653"/>
    <x v="240"/>
    <d v="2024-05-13T00:00:00"/>
    <s v="East"/>
    <s v="Beauty"/>
    <s v="Home Office"/>
    <n v="1"/>
    <n v="492.19"/>
    <n v="0.17"/>
    <n v="408.52"/>
    <n v="210.94"/>
    <n v="197.58"/>
    <s v="Debit Card"/>
    <s v="Medium"/>
  </r>
  <r>
    <n v="1654"/>
    <x v="1509"/>
    <d v="2024-04-14T00:00:00"/>
    <s v="East"/>
    <s v="Home &amp; Kitchen"/>
    <s v="Consumer"/>
    <n v="2"/>
    <n v="363.63"/>
    <n v="0.1"/>
    <n v="654.53"/>
    <n v="379.21"/>
    <n v="275.32"/>
    <s v="Net Banking"/>
    <s v="Low"/>
  </r>
  <r>
    <n v="1655"/>
    <x v="1510"/>
    <d v="2024-12-22T00:00:00"/>
    <s v="East"/>
    <s v="Home &amp; Kitchen"/>
    <s v="Corporate"/>
    <n v="9"/>
    <n v="99.9"/>
    <n v="0.25"/>
    <n v="674.33"/>
    <n v="431.08"/>
    <n v="243.25"/>
    <s v="UPI"/>
    <s v="High"/>
  </r>
  <r>
    <n v="1656"/>
    <x v="424"/>
    <d v="2024-11-28T00:00:00"/>
    <s v="South"/>
    <s v="Beauty"/>
    <s v="Consumer"/>
    <n v="2"/>
    <n v="53.12"/>
    <n v="0.23"/>
    <n v="81.8"/>
    <n v="57.71"/>
    <n v="24.09"/>
    <s v="Net Banking"/>
    <s v="High"/>
  </r>
  <r>
    <n v="1657"/>
    <x v="1511"/>
    <d v="2024-05-02T00:00:00"/>
    <s v="East"/>
    <s v="Electronics"/>
    <s v="Consumer"/>
    <n v="4"/>
    <n v="309.31"/>
    <n v="0.08"/>
    <n v="1138.26"/>
    <n v="578.19000000000005"/>
    <n v="560.07000000000005"/>
    <s v="UPI"/>
    <s v="Low"/>
  </r>
  <r>
    <n v="1658"/>
    <x v="1512"/>
    <d v="2024-09-08T00:00:00"/>
    <s v="West"/>
    <s v="Electronics"/>
    <s v="Consumer"/>
    <n v="5"/>
    <n v="254.45"/>
    <n v="0.28999999999999998"/>
    <n v="903.3"/>
    <n v="511.31"/>
    <n v="391.99"/>
    <s v="UPI"/>
    <s v="High"/>
  </r>
  <r>
    <n v="1659"/>
    <x v="720"/>
    <d v="2024-07-20T00:00:00"/>
    <s v="West"/>
    <s v="Beauty"/>
    <s v="Home Office"/>
    <n v="1"/>
    <n v="29.51"/>
    <n v="0.15"/>
    <n v="25.08"/>
    <n v="15.75"/>
    <n v="9.33"/>
    <s v="Cash on Delivery"/>
    <s v="Medium"/>
  </r>
  <r>
    <n v="1660"/>
    <x v="1513"/>
    <d v="2024-09-28T00:00:00"/>
    <s v="West"/>
    <s v="Electronics"/>
    <s v="Consumer"/>
    <n v="10"/>
    <n v="212.18"/>
    <n v="0.16"/>
    <n v="1782.31"/>
    <n v="981.75"/>
    <n v="800.56"/>
    <s v="Debit Card"/>
    <s v="Medium"/>
  </r>
  <r>
    <n v="1661"/>
    <x v="1514"/>
    <d v="2024-01-14T00:00:00"/>
    <s v="East"/>
    <s v="Home &amp; Kitchen"/>
    <s v="Corporate"/>
    <n v="6"/>
    <n v="122.73"/>
    <n v="0.23"/>
    <n v="567.01"/>
    <n v="388.59"/>
    <n v="178.42"/>
    <s v="Debit Card"/>
    <s v="High"/>
  </r>
  <r>
    <n v="1662"/>
    <x v="1515"/>
    <d v="2024-08-17T00:00:00"/>
    <s v="South"/>
    <s v="Beauty"/>
    <s v="Consumer"/>
    <n v="9"/>
    <n v="98.05"/>
    <n v="0.03"/>
    <n v="855.98"/>
    <n v="493.67"/>
    <n v="362.31"/>
    <s v="Net Banking"/>
    <s v="Low"/>
  </r>
  <r>
    <n v="1663"/>
    <x v="1516"/>
    <d v="2024-02-28T00:00:00"/>
    <s v="East"/>
    <s v="Clothing"/>
    <s v="Home Office"/>
    <n v="4"/>
    <n v="269.92"/>
    <n v="0.26"/>
    <n v="798.96"/>
    <n v="532.54"/>
    <n v="266.42"/>
    <s v="Debit Card"/>
    <s v="High"/>
  </r>
  <r>
    <n v="1664"/>
    <x v="1517"/>
    <d v="2024-07-21T00:00:00"/>
    <s v="South"/>
    <s v="Clothing"/>
    <s v="Home Office"/>
    <n v="7"/>
    <n v="121.63"/>
    <n v="0.21"/>
    <n v="672.61"/>
    <n v="484.39"/>
    <n v="188.22"/>
    <s v="Cash on Delivery"/>
    <s v="High"/>
  </r>
  <r>
    <n v="1665"/>
    <x v="1518"/>
    <d v="2024-11-17T00:00:00"/>
    <s v="North"/>
    <s v="Beauty"/>
    <s v="Consumer"/>
    <n v="8"/>
    <n v="145.63999999999999"/>
    <n v="0.15"/>
    <n v="990.35"/>
    <n v="780.72"/>
    <n v="209.63"/>
    <s v="Net Banking"/>
    <s v="Medium"/>
  </r>
  <r>
    <n v="1666"/>
    <x v="1519"/>
    <d v="2024-09-10T00:00:00"/>
    <s v="West"/>
    <s v="Home &amp; Kitchen"/>
    <s v="Home Office"/>
    <n v="1"/>
    <n v="400.6"/>
    <n v="0.11"/>
    <n v="356.53"/>
    <n v="241.35"/>
    <n v="115.18"/>
    <s v="Net Banking"/>
    <s v="Medium"/>
  </r>
  <r>
    <n v="1667"/>
    <x v="1520"/>
    <d v="2024-10-19T00:00:00"/>
    <s v="North"/>
    <s v="Clothing"/>
    <s v="Home Office"/>
    <n v="1"/>
    <n v="175.36"/>
    <n v="0.28000000000000003"/>
    <n v="126.26"/>
    <n v="95.06"/>
    <n v="31.2"/>
    <s v="UPI"/>
    <s v="High"/>
  </r>
  <r>
    <n v="1668"/>
    <x v="1521"/>
    <d v="2024-08-07T00:00:00"/>
    <s v="West"/>
    <s v="Home &amp; Kitchen"/>
    <s v="Consumer"/>
    <n v="10"/>
    <n v="57.86"/>
    <n v="0.24"/>
    <n v="439.74"/>
    <n v="346.39"/>
    <n v="93.35"/>
    <s v="Cash on Delivery"/>
    <s v="High"/>
  </r>
  <r>
    <n v="1669"/>
    <x v="1522"/>
    <d v="2024-07-09T00:00:00"/>
    <s v="West"/>
    <s v="Electronics"/>
    <s v="Consumer"/>
    <n v="1"/>
    <n v="426.57"/>
    <n v="0.02"/>
    <n v="418.04"/>
    <n v="286.38"/>
    <n v="131.66"/>
    <s v="Cash on Delivery"/>
    <s v="Low"/>
  </r>
  <r>
    <n v="1670"/>
    <x v="1523"/>
    <d v="2024-11-24T00:00:00"/>
    <s v="North"/>
    <s v="Clothing"/>
    <s v="Corporate"/>
    <n v="2"/>
    <n v="406.21"/>
    <n v="0.05"/>
    <n v="771.8"/>
    <n v="512.54999999999995"/>
    <n v="259.25"/>
    <s v="Debit Card"/>
    <s v="Low"/>
  </r>
  <r>
    <n v="1671"/>
    <x v="1524"/>
    <d v="2024-07-04T00:00:00"/>
    <s v="East"/>
    <s v="Sports"/>
    <s v="Consumer"/>
    <n v="10"/>
    <n v="185.08"/>
    <n v="0.06"/>
    <n v="1739.75"/>
    <n v="1253.75"/>
    <n v="486"/>
    <s v="Net Banking"/>
    <s v="Low"/>
  </r>
  <r>
    <n v="1672"/>
    <x v="1525"/>
    <d v="2024-08-29T00:00:00"/>
    <s v="East"/>
    <s v="Sports"/>
    <s v="Corporate"/>
    <n v="4"/>
    <n v="30.74"/>
    <n v="0.09"/>
    <n v="111.89"/>
    <n v="65.540000000000006"/>
    <n v="46.35"/>
    <s v="Debit Card"/>
    <s v="Low"/>
  </r>
  <r>
    <n v="1673"/>
    <x v="1526"/>
    <d v="2024-03-24T00:00:00"/>
    <s v="North"/>
    <s v="Beauty"/>
    <s v="Home Office"/>
    <n v="9"/>
    <n v="451.58"/>
    <n v="0.27"/>
    <n v="2966.88"/>
    <n v="1488.69"/>
    <n v="1478.19"/>
    <s v="Cash on Delivery"/>
    <s v="High"/>
  </r>
  <r>
    <n v="1674"/>
    <x v="1527"/>
    <d v="2024-05-11T00:00:00"/>
    <s v="South"/>
    <s v="Electronics"/>
    <s v="Corporate"/>
    <n v="7"/>
    <n v="440.68"/>
    <n v="0.05"/>
    <n v="2930.52"/>
    <n v="1550.54"/>
    <n v="1379.98"/>
    <s v="Cash on Delivery"/>
    <s v="Low"/>
  </r>
  <r>
    <n v="1675"/>
    <x v="1528"/>
    <d v="2024-05-08T00:00:00"/>
    <s v="West"/>
    <s v="Clothing"/>
    <s v="Home Office"/>
    <n v="5"/>
    <n v="285.2"/>
    <n v="0.02"/>
    <n v="1397.48"/>
    <n v="1040.72"/>
    <n v="356.76"/>
    <s v="Debit Card"/>
    <s v="Low"/>
  </r>
  <r>
    <n v="1676"/>
    <x v="1529"/>
    <d v="2024-02-17T00:00:00"/>
    <s v="North"/>
    <s v="Home &amp; Kitchen"/>
    <s v="Corporate"/>
    <n v="8"/>
    <n v="107.2"/>
    <n v="0.15"/>
    <n v="728.96"/>
    <n v="368.29"/>
    <n v="360.67"/>
    <s v="Credit Card"/>
    <s v="Medium"/>
  </r>
  <r>
    <n v="1677"/>
    <x v="1530"/>
    <d v="2024-02-17T00:00:00"/>
    <s v="South"/>
    <s v="Home &amp; Kitchen"/>
    <s v="Corporate"/>
    <n v="10"/>
    <n v="58.26"/>
    <n v="0.13"/>
    <n v="506.86"/>
    <n v="340.45"/>
    <n v="166.41"/>
    <s v="Cash on Delivery"/>
    <s v="Medium"/>
  </r>
  <r>
    <n v="1678"/>
    <x v="886"/>
    <d v="2024-08-01T00:00:00"/>
    <s v="South"/>
    <s v="Electronics"/>
    <s v="Consumer"/>
    <n v="7"/>
    <n v="65.760000000000005"/>
    <n v="0.21"/>
    <n v="363.65"/>
    <n v="220.33"/>
    <n v="143.32"/>
    <s v="Debit Card"/>
    <s v="High"/>
  </r>
  <r>
    <n v="1679"/>
    <x v="1531"/>
    <d v="2024-01-10T00:00:00"/>
    <s v="East"/>
    <s v="Electronics"/>
    <s v="Corporate"/>
    <n v="9"/>
    <n v="182.07"/>
    <n v="0.25"/>
    <n v="1228.97"/>
    <n v="827.06"/>
    <n v="401.91"/>
    <s v="UPI"/>
    <s v="High"/>
  </r>
  <r>
    <n v="1680"/>
    <x v="1532"/>
    <d v="2024-03-08T00:00:00"/>
    <s v="South"/>
    <s v="Electronics"/>
    <s v="Home Office"/>
    <n v="3"/>
    <n v="391.81"/>
    <n v="0.12"/>
    <n v="1034.3800000000001"/>
    <n v="589.75"/>
    <n v="444.63"/>
    <s v="UPI"/>
    <s v="Medium"/>
  </r>
  <r>
    <n v="1681"/>
    <x v="1533"/>
    <d v="2024-08-21T00:00:00"/>
    <s v="North"/>
    <s v="Beauty"/>
    <s v="Corporate"/>
    <n v="10"/>
    <n v="443.27"/>
    <n v="0.1"/>
    <n v="3989.43"/>
    <n v="2847.38"/>
    <n v="1142.05"/>
    <s v="Debit Card"/>
    <s v="Low"/>
  </r>
  <r>
    <n v="1682"/>
    <x v="167"/>
    <d v="2024-04-24T00:00:00"/>
    <s v="East"/>
    <s v="Clothing"/>
    <s v="Corporate"/>
    <n v="5"/>
    <n v="278.45999999999998"/>
    <n v="0.11"/>
    <n v="1239.1500000000001"/>
    <n v="724.69"/>
    <n v="514.46"/>
    <s v="Debit Card"/>
    <s v="Medium"/>
  </r>
  <r>
    <n v="1683"/>
    <x v="1534"/>
    <d v="2024-11-26T00:00:00"/>
    <s v="South"/>
    <s v="Home &amp; Kitchen"/>
    <s v="Home Office"/>
    <n v="3"/>
    <n v="164.3"/>
    <n v="0.1"/>
    <n v="443.61"/>
    <n v="234.51"/>
    <n v="209.1"/>
    <s v="UPI"/>
    <s v="Low"/>
  </r>
  <r>
    <n v="1684"/>
    <x v="1535"/>
    <d v="2024-07-15T00:00:00"/>
    <s v="South"/>
    <s v="Electronics"/>
    <s v="Home Office"/>
    <n v="9"/>
    <n v="72.19"/>
    <n v="0.12"/>
    <n v="571.74"/>
    <n v="440.51"/>
    <n v="131.22999999999999"/>
    <s v="Net Banking"/>
    <s v="Medium"/>
  </r>
  <r>
    <n v="1685"/>
    <x v="1536"/>
    <d v="2024-05-11T00:00:00"/>
    <s v="East"/>
    <s v="Sports"/>
    <s v="Home Office"/>
    <n v="6"/>
    <n v="176.26"/>
    <n v="0.15"/>
    <n v="898.93"/>
    <n v="510.8"/>
    <n v="388.13"/>
    <s v="Credit Card"/>
    <s v="Medium"/>
  </r>
  <r>
    <n v="1686"/>
    <x v="621"/>
    <d v="2024-11-23T00:00:00"/>
    <s v="North"/>
    <s v="Home &amp; Kitchen"/>
    <s v="Corporate"/>
    <n v="3"/>
    <n v="172.5"/>
    <n v="0.27"/>
    <n v="377.77"/>
    <n v="293.86"/>
    <n v="83.91"/>
    <s v="UPI"/>
    <s v="High"/>
  </r>
  <r>
    <n v="1687"/>
    <x v="1537"/>
    <d v="2024-01-05T00:00:00"/>
    <s v="West"/>
    <s v="Clothing"/>
    <s v="Consumer"/>
    <n v="2"/>
    <n v="196.38"/>
    <n v="0.13"/>
    <n v="341.7"/>
    <n v="187.97"/>
    <n v="153.72999999999999"/>
    <s v="Net Banking"/>
    <s v="Medium"/>
  </r>
  <r>
    <n v="1688"/>
    <x v="1538"/>
    <d v="2024-06-10T00:00:00"/>
    <s v="West"/>
    <s v="Beauty"/>
    <s v="Consumer"/>
    <n v="2"/>
    <n v="233.36"/>
    <n v="0.25"/>
    <n v="350.04"/>
    <n v="225.19"/>
    <n v="124.85"/>
    <s v="Net Banking"/>
    <s v="High"/>
  </r>
  <r>
    <n v="1689"/>
    <x v="1539"/>
    <d v="2024-01-31T00:00:00"/>
    <s v="South"/>
    <s v="Home &amp; Kitchen"/>
    <s v="Home Office"/>
    <n v="2"/>
    <n v="152.57"/>
    <n v="0.3"/>
    <n v="213.6"/>
    <n v="108.81"/>
    <n v="104.79"/>
    <s v="Net Banking"/>
    <s v="High"/>
  </r>
  <r>
    <n v="1690"/>
    <x v="285"/>
    <d v="2024-04-14T00:00:00"/>
    <s v="North"/>
    <s v="Electronics"/>
    <s v="Corporate"/>
    <n v="8"/>
    <n v="427.71"/>
    <n v="0.13"/>
    <n v="2976.86"/>
    <n v="2367.23"/>
    <n v="609.63"/>
    <s v="Debit Card"/>
    <s v="Medium"/>
  </r>
  <r>
    <n v="1691"/>
    <x v="1540"/>
    <d v="2024-01-08T00:00:00"/>
    <s v="South"/>
    <s v="Home &amp; Kitchen"/>
    <s v="Corporate"/>
    <n v="3"/>
    <n v="291.26"/>
    <n v="0.18"/>
    <n v="716.5"/>
    <n v="532.53"/>
    <n v="183.97"/>
    <s v="Debit Card"/>
    <s v="Medium"/>
  </r>
  <r>
    <n v="1692"/>
    <x v="1541"/>
    <d v="2024-11-21T00:00:00"/>
    <s v="South"/>
    <s v="Clothing"/>
    <s v="Home Office"/>
    <n v="5"/>
    <n v="253.52"/>
    <n v="0.09"/>
    <n v="1153.52"/>
    <n v="862.82"/>
    <n v="290.7"/>
    <s v="Credit Card"/>
    <s v="Low"/>
  </r>
  <r>
    <n v="1693"/>
    <x v="264"/>
    <d v="2024-08-26T00:00:00"/>
    <s v="South"/>
    <s v="Clothing"/>
    <s v="Consumer"/>
    <n v="10"/>
    <n v="249.24"/>
    <n v="0.2"/>
    <n v="1993.92"/>
    <n v="1426.41"/>
    <n v="567.51"/>
    <s v="Debit Card"/>
    <s v="Medium"/>
  </r>
  <r>
    <n v="1694"/>
    <x v="1542"/>
    <d v="2024-03-06T00:00:00"/>
    <s v="North"/>
    <s v="Beauty"/>
    <s v="Consumer"/>
    <n v="6"/>
    <n v="256.38"/>
    <n v="0.12"/>
    <n v="1353.69"/>
    <n v="1057.2"/>
    <n v="296.49"/>
    <s v="Debit Card"/>
    <s v="Medium"/>
  </r>
  <r>
    <n v="1695"/>
    <x v="1543"/>
    <d v="2024-11-19T00:00:00"/>
    <s v="West"/>
    <s v="Sports"/>
    <s v="Corporate"/>
    <n v="9"/>
    <n v="429.68"/>
    <n v="0.27"/>
    <n v="2823"/>
    <n v="1861.47"/>
    <n v="961.53"/>
    <s v="Debit Card"/>
    <s v="High"/>
  </r>
  <r>
    <n v="1696"/>
    <x v="880"/>
    <d v="2024-10-29T00:00:00"/>
    <s v="West"/>
    <s v="Electronics"/>
    <s v="Consumer"/>
    <n v="7"/>
    <n v="50.97"/>
    <n v="7.0000000000000007E-2"/>
    <n v="331.81"/>
    <n v="221.84"/>
    <n v="109.97"/>
    <s v="Credit Card"/>
    <s v="Low"/>
  </r>
  <r>
    <n v="1697"/>
    <x v="1544"/>
    <d v="2024-05-14T00:00:00"/>
    <s v="West"/>
    <s v="Electronics"/>
    <s v="Home Office"/>
    <n v="5"/>
    <n v="23.96"/>
    <n v="0.24"/>
    <n v="91.05"/>
    <n v="63.44"/>
    <n v="27.61"/>
    <s v="Credit Card"/>
    <s v="High"/>
  </r>
  <r>
    <n v="1698"/>
    <x v="639"/>
    <d v="2024-07-27T00:00:00"/>
    <s v="South"/>
    <s v="Beauty"/>
    <s v="Corporate"/>
    <n v="1"/>
    <n v="493.49"/>
    <n v="0.3"/>
    <n v="345.44"/>
    <n v="274.14999999999998"/>
    <n v="71.290000000000006"/>
    <s v="Net Banking"/>
    <s v="High"/>
  </r>
  <r>
    <n v="1699"/>
    <x v="1545"/>
    <d v="2024-06-19T00:00:00"/>
    <s v="South"/>
    <s v="Sports"/>
    <s v="Consumer"/>
    <n v="4"/>
    <n v="34.6"/>
    <n v="0.25"/>
    <n v="103.8"/>
    <n v="68.510000000000005"/>
    <n v="35.29"/>
    <s v="UPI"/>
    <s v="High"/>
  </r>
  <r>
    <n v="1700"/>
    <x v="1546"/>
    <d v="2024-05-12T00:00:00"/>
    <s v="West"/>
    <s v="Home &amp; Kitchen"/>
    <s v="Consumer"/>
    <n v="10"/>
    <n v="263.72000000000003"/>
    <n v="0"/>
    <n v="2637.2"/>
    <n v="1393.75"/>
    <n v="1243.45"/>
    <s v="Credit Card"/>
    <s v="No Discount"/>
  </r>
  <r>
    <n v="1701"/>
    <x v="1547"/>
    <d v="2024-01-23T00:00:00"/>
    <s v="East"/>
    <s v="Beauty"/>
    <s v="Home Office"/>
    <n v="2"/>
    <n v="202.5"/>
    <n v="0.13"/>
    <n v="352.35"/>
    <n v="199.22"/>
    <n v="153.13"/>
    <s v="UPI"/>
    <s v="Medium"/>
  </r>
  <r>
    <n v="1702"/>
    <x v="1548"/>
    <d v="2024-03-10T00:00:00"/>
    <s v="West"/>
    <s v="Clothing"/>
    <s v="Consumer"/>
    <n v="4"/>
    <n v="215.37"/>
    <n v="0.28999999999999998"/>
    <n v="611.65"/>
    <n v="313.14999999999998"/>
    <n v="298.5"/>
    <s v="Cash on Delivery"/>
    <s v="High"/>
  </r>
  <r>
    <n v="1703"/>
    <x v="1549"/>
    <d v="2024-03-03T00:00:00"/>
    <s v="West"/>
    <s v="Electronics"/>
    <s v="Home Office"/>
    <n v="10"/>
    <n v="398.79"/>
    <n v="0.05"/>
    <n v="3788.51"/>
    <n v="2557.6999999999998"/>
    <n v="1230.81"/>
    <s v="Cash on Delivery"/>
    <s v="Low"/>
  </r>
  <r>
    <n v="1704"/>
    <x v="1283"/>
    <d v="2024-02-17T00:00:00"/>
    <s v="South"/>
    <s v="Sports"/>
    <s v="Corporate"/>
    <n v="4"/>
    <n v="213.26"/>
    <n v="0.28000000000000003"/>
    <n v="614.19000000000005"/>
    <n v="331.1"/>
    <n v="283.08999999999997"/>
    <s v="UPI"/>
    <s v="High"/>
  </r>
  <r>
    <n v="1705"/>
    <x v="1329"/>
    <d v="2024-09-15T00:00:00"/>
    <s v="South"/>
    <s v="Sports"/>
    <s v="Corporate"/>
    <n v="8"/>
    <n v="400.78"/>
    <n v="0.14000000000000001"/>
    <n v="2757.37"/>
    <n v="1597.15"/>
    <n v="1160.22"/>
    <s v="Debit Card"/>
    <s v="Medium"/>
  </r>
  <r>
    <n v="1706"/>
    <x v="376"/>
    <d v="2024-04-21T00:00:00"/>
    <s v="North"/>
    <s v="Home &amp; Kitchen"/>
    <s v="Corporate"/>
    <n v="2"/>
    <n v="409.96"/>
    <n v="7.0000000000000007E-2"/>
    <n v="762.53"/>
    <n v="438.59"/>
    <n v="323.94"/>
    <s v="Cash on Delivery"/>
    <s v="Low"/>
  </r>
  <r>
    <n v="1707"/>
    <x v="731"/>
    <d v="2024-12-29T00:00:00"/>
    <s v="South"/>
    <s v="Clothing"/>
    <s v="Consumer"/>
    <n v="8"/>
    <n v="459.97"/>
    <n v="0.06"/>
    <n v="3458.97"/>
    <n v="2199.52"/>
    <n v="1259.45"/>
    <s v="Debit Card"/>
    <s v="Low"/>
  </r>
  <r>
    <n v="1708"/>
    <x v="460"/>
    <d v="2024-02-02T00:00:00"/>
    <s v="North"/>
    <s v="Sports"/>
    <s v="Home Office"/>
    <n v="2"/>
    <n v="398.7"/>
    <n v="0.24"/>
    <n v="606.02"/>
    <n v="332.51"/>
    <n v="273.51"/>
    <s v="Cash on Delivery"/>
    <s v="High"/>
  </r>
  <r>
    <n v="1709"/>
    <x v="1550"/>
    <d v="2024-07-19T00:00:00"/>
    <s v="West"/>
    <s v="Beauty"/>
    <s v="Consumer"/>
    <n v="1"/>
    <n v="59.29"/>
    <n v="0.06"/>
    <n v="55.73"/>
    <n v="40.04"/>
    <n v="15.69"/>
    <s v="Credit Card"/>
    <s v="Low"/>
  </r>
  <r>
    <n v="1710"/>
    <x v="1551"/>
    <d v="2024-08-19T00:00:00"/>
    <s v="West"/>
    <s v="Electronics"/>
    <s v="Corporate"/>
    <n v="9"/>
    <n v="405.43"/>
    <n v="0"/>
    <n v="3648.87"/>
    <n v="1867.38"/>
    <n v="1781.49"/>
    <s v="Credit Card"/>
    <s v="No Discount"/>
  </r>
  <r>
    <n v="1711"/>
    <x v="1552"/>
    <d v="2024-03-13T00:00:00"/>
    <s v="West"/>
    <s v="Clothing"/>
    <s v="Home Office"/>
    <n v="8"/>
    <n v="150.80000000000001"/>
    <n v="0.11"/>
    <n v="1073.7"/>
    <n v="847.36"/>
    <n v="226.34"/>
    <s v="Credit Card"/>
    <s v="Medium"/>
  </r>
  <r>
    <n v="1712"/>
    <x v="1553"/>
    <d v="2024-12-03T00:00:00"/>
    <s v="South"/>
    <s v="Electronics"/>
    <s v="Consumer"/>
    <n v="8"/>
    <n v="97.52"/>
    <n v="0.08"/>
    <n v="717.75"/>
    <n v="436.29"/>
    <n v="281.45999999999998"/>
    <s v="Debit Card"/>
    <s v="Low"/>
  </r>
  <r>
    <n v="1713"/>
    <x v="1554"/>
    <d v="2024-08-11T00:00:00"/>
    <s v="North"/>
    <s v="Home &amp; Kitchen"/>
    <s v="Home Office"/>
    <n v="2"/>
    <n v="258.13"/>
    <n v="0.02"/>
    <n v="505.93"/>
    <n v="400.34"/>
    <n v="105.59"/>
    <s v="Cash on Delivery"/>
    <s v="Low"/>
  </r>
  <r>
    <n v="1714"/>
    <x v="1555"/>
    <d v="2024-08-29T00:00:00"/>
    <s v="North"/>
    <s v="Beauty"/>
    <s v="Corporate"/>
    <n v="7"/>
    <n v="496.49"/>
    <n v="0.06"/>
    <n v="3266.9"/>
    <n v="1941.23"/>
    <n v="1325.67"/>
    <s v="Cash on Delivery"/>
    <s v="Low"/>
  </r>
  <r>
    <n v="1715"/>
    <x v="1556"/>
    <d v="2024-02-14T00:00:00"/>
    <s v="West"/>
    <s v="Sports"/>
    <s v="Corporate"/>
    <n v="6"/>
    <n v="429.03"/>
    <n v="0.18"/>
    <n v="2110.83"/>
    <n v="1193.1300000000001"/>
    <n v="917.7"/>
    <s v="Net Banking"/>
    <s v="Medium"/>
  </r>
  <r>
    <n v="1716"/>
    <x v="1557"/>
    <d v="2024-01-03T00:00:00"/>
    <s v="East"/>
    <s v="Home &amp; Kitchen"/>
    <s v="Consumer"/>
    <n v="10"/>
    <n v="369.44"/>
    <n v="0.1"/>
    <n v="3324.96"/>
    <n v="2639.11"/>
    <n v="685.85"/>
    <s v="UPI"/>
    <s v="Low"/>
  </r>
  <r>
    <n v="1717"/>
    <x v="1558"/>
    <d v="2024-12-06T00:00:00"/>
    <s v="West"/>
    <s v="Sports"/>
    <s v="Home Office"/>
    <n v="7"/>
    <n v="94.68"/>
    <n v="0.08"/>
    <n v="609.74"/>
    <n v="310.18"/>
    <n v="299.56"/>
    <s v="Net Banking"/>
    <s v="Low"/>
  </r>
  <r>
    <n v="1718"/>
    <x v="1559"/>
    <d v="2024-06-16T00:00:00"/>
    <s v="East"/>
    <s v="Home &amp; Kitchen"/>
    <s v="Home Office"/>
    <n v="5"/>
    <n v="292.76"/>
    <n v="0.25"/>
    <n v="1097.8499999999999"/>
    <n v="635.30999999999995"/>
    <n v="462.54"/>
    <s v="Cash on Delivery"/>
    <s v="High"/>
  </r>
  <r>
    <n v="1719"/>
    <x v="1560"/>
    <d v="2024-05-25T00:00:00"/>
    <s v="West"/>
    <s v="Beauty"/>
    <s v="Home Office"/>
    <n v="10"/>
    <n v="308.24"/>
    <n v="0.18"/>
    <n v="2527.5700000000002"/>
    <n v="1920.89"/>
    <n v="606.67999999999995"/>
    <s v="Debit Card"/>
    <s v="Medium"/>
  </r>
  <r>
    <n v="1720"/>
    <x v="1561"/>
    <d v="2024-02-16T00:00:00"/>
    <s v="South"/>
    <s v="Home &amp; Kitchen"/>
    <s v="Corporate"/>
    <n v="10"/>
    <n v="206.63"/>
    <n v="0.11"/>
    <n v="1839.01"/>
    <n v="1012.06"/>
    <n v="826.95"/>
    <s v="Cash on Delivery"/>
    <s v="Medium"/>
  </r>
  <r>
    <n v="1721"/>
    <x v="1562"/>
    <d v="2024-02-04T00:00:00"/>
    <s v="East"/>
    <s v="Home &amp; Kitchen"/>
    <s v="Home Office"/>
    <n v="8"/>
    <n v="423.67"/>
    <n v="0.26"/>
    <n v="2508.13"/>
    <n v="1630.91"/>
    <n v="877.22"/>
    <s v="Net Banking"/>
    <s v="High"/>
  </r>
  <r>
    <n v="1722"/>
    <x v="385"/>
    <d v="2024-09-03T00:00:00"/>
    <s v="East"/>
    <s v="Beauty"/>
    <s v="Home Office"/>
    <n v="5"/>
    <n v="327.88"/>
    <n v="0.3"/>
    <n v="1147.58"/>
    <n v="674.33"/>
    <n v="473.25"/>
    <s v="Cash on Delivery"/>
    <s v="High"/>
  </r>
  <r>
    <n v="1723"/>
    <x v="1563"/>
    <d v="2024-07-30T00:00:00"/>
    <s v="North"/>
    <s v="Beauty"/>
    <s v="Corporate"/>
    <n v="9"/>
    <n v="427.13"/>
    <n v="0.28000000000000003"/>
    <n v="2767.8"/>
    <n v="1643.48"/>
    <n v="1124.32"/>
    <s v="Cash on Delivery"/>
    <s v="High"/>
  </r>
  <r>
    <n v="1724"/>
    <x v="1564"/>
    <d v="2024-03-01T00:00:00"/>
    <s v="South"/>
    <s v="Clothing"/>
    <s v="Corporate"/>
    <n v="5"/>
    <n v="284.11"/>
    <n v="0.01"/>
    <n v="1406.34"/>
    <n v="1112.8800000000001"/>
    <n v="293.45999999999998"/>
    <s v="Cash on Delivery"/>
    <s v="Low"/>
  </r>
  <r>
    <n v="1725"/>
    <x v="1565"/>
    <d v="2024-07-29T00:00:00"/>
    <s v="West"/>
    <s v="Home &amp; Kitchen"/>
    <s v="Corporate"/>
    <n v="10"/>
    <n v="415.88"/>
    <n v="0.18"/>
    <n v="3410.22"/>
    <n v="2611.69"/>
    <n v="798.53"/>
    <s v="UPI"/>
    <s v="Medium"/>
  </r>
  <r>
    <n v="1726"/>
    <x v="1566"/>
    <d v="2024-04-27T00:00:00"/>
    <s v="South"/>
    <s v="Beauty"/>
    <s v="Corporate"/>
    <n v="4"/>
    <n v="373.82"/>
    <n v="0.11"/>
    <n v="1330.8"/>
    <n v="975.48"/>
    <n v="355.32"/>
    <s v="Credit Card"/>
    <s v="Medium"/>
  </r>
  <r>
    <n v="1727"/>
    <x v="1567"/>
    <d v="2024-04-13T00:00:00"/>
    <s v="West"/>
    <s v="Electronics"/>
    <s v="Home Office"/>
    <n v="6"/>
    <n v="154.63"/>
    <n v="0.04"/>
    <n v="890.67"/>
    <n v="455.37"/>
    <n v="435.3"/>
    <s v="Cash on Delivery"/>
    <s v="Low"/>
  </r>
  <r>
    <n v="1728"/>
    <x v="537"/>
    <d v="2024-01-28T00:00:00"/>
    <s v="North"/>
    <s v="Home &amp; Kitchen"/>
    <s v="Corporate"/>
    <n v="5"/>
    <n v="172.46"/>
    <n v="0.04"/>
    <n v="827.81"/>
    <n v="473.5"/>
    <n v="354.31"/>
    <s v="Cash on Delivery"/>
    <s v="Low"/>
  </r>
  <r>
    <n v="1729"/>
    <x v="1568"/>
    <d v="2024-06-21T00:00:00"/>
    <s v="North"/>
    <s v="Clothing"/>
    <s v="Home Office"/>
    <n v="5"/>
    <n v="474.4"/>
    <n v="0.11"/>
    <n v="2111.08"/>
    <n v="1146.76"/>
    <n v="964.32"/>
    <s v="UPI"/>
    <s v="Medium"/>
  </r>
  <r>
    <n v="1730"/>
    <x v="1569"/>
    <d v="2024-01-19T00:00:00"/>
    <s v="East"/>
    <s v="Electronics"/>
    <s v="Consumer"/>
    <n v="9"/>
    <n v="320.58"/>
    <n v="7.0000000000000007E-2"/>
    <n v="2683.25"/>
    <n v="1974.9"/>
    <n v="708.35"/>
    <s v="Net Banking"/>
    <s v="Low"/>
  </r>
  <r>
    <n v="1731"/>
    <x v="1570"/>
    <d v="2024-04-12T00:00:00"/>
    <s v="East"/>
    <s v="Beauty"/>
    <s v="Home Office"/>
    <n v="6"/>
    <n v="187.07"/>
    <n v="0.04"/>
    <n v="1077.52"/>
    <n v="852.93"/>
    <n v="224.59"/>
    <s v="Debit Card"/>
    <s v="Low"/>
  </r>
  <r>
    <n v="1732"/>
    <x v="1571"/>
    <d v="2024-03-31T00:00:00"/>
    <s v="North"/>
    <s v="Electronics"/>
    <s v="Consumer"/>
    <n v="6"/>
    <n v="294.7"/>
    <n v="0.27"/>
    <n v="1290.79"/>
    <n v="936.66"/>
    <n v="354.13"/>
    <s v="Credit Card"/>
    <s v="High"/>
  </r>
  <r>
    <n v="1733"/>
    <x v="1504"/>
    <d v="2024-03-16T00:00:00"/>
    <s v="North"/>
    <s v="Sports"/>
    <s v="Home Office"/>
    <n v="3"/>
    <n v="178.74"/>
    <n v="0.23"/>
    <n v="412.89"/>
    <n v="208.56"/>
    <n v="204.33"/>
    <s v="Debit Card"/>
    <s v="High"/>
  </r>
  <r>
    <n v="1734"/>
    <x v="1572"/>
    <d v="2024-06-05T00:00:00"/>
    <s v="East"/>
    <s v="Home &amp; Kitchen"/>
    <s v="Corporate"/>
    <n v="1"/>
    <n v="456.49"/>
    <n v="0.1"/>
    <n v="410.84"/>
    <n v="282.06"/>
    <n v="128.78"/>
    <s v="Debit Card"/>
    <s v="Low"/>
  </r>
  <r>
    <n v="1735"/>
    <x v="1573"/>
    <d v="2024-04-09T00:00:00"/>
    <s v="North"/>
    <s v="Sports"/>
    <s v="Consumer"/>
    <n v="2"/>
    <n v="50.76"/>
    <n v="0.26"/>
    <n v="75.12"/>
    <n v="38.590000000000003"/>
    <n v="36.53"/>
    <s v="Cash on Delivery"/>
    <s v="High"/>
  </r>
  <r>
    <n v="1736"/>
    <x v="1574"/>
    <d v="2024-04-21T00:00:00"/>
    <s v="South"/>
    <s v="Clothing"/>
    <s v="Consumer"/>
    <n v="6"/>
    <n v="308.67"/>
    <n v="0.16"/>
    <n v="1555.7"/>
    <n v="1046.6300000000001"/>
    <n v="509.07"/>
    <s v="Net Banking"/>
    <s v="Medium"/>
  </r>
  <r>
    <n v="1737"/>
    <x v="1575"/>
    <d v="2024-09-03T00:00:00"/>
    <s v="North"/>
    <s v="Beauty"/>
    <s v="Consumer"/>
    <n v="10"/>
    <n v="130.15"/>
    <n v="0.22"/>
    <n v="1015.17"/>
    <n v="762.08"/>
    <n v="253.09"/>
    <s v="UPI"/>
    <s v="High"/>
  </r>
  <r>
    <n v="1738"/>
    <x v="1576"/>
    <d v="2024-03-13T00:00:00"/>
    <s v="East"/>
    <s v="Clothing"/>
    <s v="Home Office"/>
    <n v="10"/>
    <n v="184.45"/>
    <n v="0.12"/>
    <n v="1623.16"/>
    <n v="1161.94"/>
    <n v="461.22"/>
    <s v="Credit Card"/>
    <s v="Medium"/>
  </r>
  <r>
    <n v="1739"/>
    <x v="1577"/>
    <d v="2024-04-22T00:00:00"/>
    <s v="West"/>
    <s v="Beauty"/>
    <s v="Home Office"/>
    <n v="2"/>
    <n v="54.18"/>
    <n v="0.18"/>
    <n v="88.86"/>
    <n v="65.150000000000006"/>
    <n v="23.71"/>
    <s v="Net Banking"/>
    <s v="Medium"/>
  </r>
  <r>
    <n v="1740"/>
    <x v="1465"/>
    <d v="2024-12-31T00:00:00"/>
    <s v="West"/>
    <s v="Sports"/>
    <s v="Corporate"/>
    <n v="5"/>
    <n v="300.05"/>
    <n v="0.2"/>
    <n v="1200.2"/>
    <n v="794.87"/>
    <n v="405.33"/>
    <s v="Cash on Delivery"/>
    <s v="Medium"/>
  </r>
  <r>
    <n v="1741"/>
    <x v="1578"/>
    <d v="2024-10-16T00:00:00"/>
    <s v="East"/>
    <s v="Beauty"/>
    <s v="Home Office"/>
    <n v="10"/>
    <n v="390.71"/>
    <n v="7.0000000000000007E-2"/>
    <n v="3633.6"/>
    <n v="2813.96"/>
    <n v="819.64"/>
    <s v="UPI"/>
    <s v="Low"/>
  </r>
  <r>
    <n v="1742"/>
    <x v="1579"/>
    <d v="2024-09-05T00:00:00"/>
    <s v="North"/>
    <s v="Home &amp; Kitchen"/>
    <s v="Consumer"/>
    <n v="4"/>
    <n v="121.6"/>
    <n v="0.26"/>
    <n v="359.94"/>
    <n v="196.28"/>
    <n v="163.66"/>
    <s v="Debit Card"/>
    <s v="High"/>
  </r>
  <r>
    <n v="1743"/>
    <x v="1580"/>
    <d v="2024-05-26T00:00:00"/>
    <s v="East"/>
    <s v="Electronics"/>
    <s v="Corporate"/>
    <n v="3"/>
    <n v="107.41"/>
    <n v="0.26"/>
    <n v="238.45"/>
    <n v="172.77"/>
    <n v="65.680000000000007"/>
    <s v="Credit Card"/>
    <s v="High"/>
  </r>
  <r>
    <n v="1744"/>
    <x v="633"/>
    <d v="2024-11-26T00:00:00"/>
    <s v="West"/>
    <s v="Sports"/>
    <s v="Consumer"/>
    <n v="4"/>
    <n v="96.61"/>
    <n v="0.08"/>
    <n v="355.52"/>
    <n v="227.91"/>
    <n v="127.61"/>
    <s v="Credit Card"/>
    <s v="Low"/>
  </r>
  <r>
    <n v="1745"/>
    <x v="1581"/>
    <d v="2024-05-27T00:00:00"/>
    <s v="East"/>
    <s v="Home &amp; Kitchen"/>
    <s v="Corporate"/>
    <n v="4"/>
    <n v="146.94"/>
    <n v="0.24"/>
    <n v="446.7"/>
    <n v="286.13"/>
    <n v="160.57"/>
    <s v="UPI"/>
    <s v="High"/>
  </r>
  <r>
    <n v="1746"/>
    <x v="1582"/>
    <d v="2024-11-26T00:00:00"/>
    <s v="North"/>
    <s v="Sports"/>
    <s v="Home Office"/>
    <n v="1"/>
    <n v="93.64"/>
    <n v="0.28999999999999998"/>
    <n v="66.48"/>
    <n v="37.78"/>
    <n v="28.7"/>
    <s v="Cash on Delivery"/>
    <s v="High"/>
  </r>
  <r>
    <n v="1747"/>
    <x v="1583"/>
    <d v="2024-09-01T00:00:00"/>
    <s v="South"/>
    <s v="Electronics"/>
    <s v="Home Office"/>
    <n v="2"/>
    <n v="323.11"/>
    <n v="0.12"/>
    <n v="568.66999999999996"/>
    <n v="359.69"/>
    <n v="208.98"/>
    <s v="Net Banking"/>
    <s v="Medium"/>
  </r>
  <r>
    <n v="1748"/>
    <x v="1584"/>
    <d v="2024-01-26T00:00:00"/>
    <s v="East"/>
    <s v="Home &amp; Kitchen"/>
    <s v="Home Office"/>
    <n v="7"/>
    <n v="390.15"/>
    <n v="0.28999999999999998"/>
    <n v="1939.05"/>
    <n v="1283.7"/>
    <n v="655.35"/>
    <s v="UPI"/>
    <s v="High"/>
  </r>
  <r>
    <n v="1749"/>
    <x v="1585"/>
    <d v="2024-01-06T00:00:00"/>
    <s v="West"/>
    <s v="Sports"/>
    <s v="Home Office"/>
    <n v="8"/>
    <n v="275.86"/>
    <n v="0.03"/>
    <n v="2140.67"/>
    <n v="1679.15"/>
    <n v="461.52"/>
    <s v="Net Banking"/>
    <s v="Low"/>
  </r>
  <r>
    <n v="1750"/>
    <x v="1586"/>
    <d v="2024-11-12T00:00:00"/>
    <s v="North"/>
    <s v="Clothing"/>
    <s v="Home Office"/>
    <n v="9"/>
    <n v="415.23"/>
    <n v="0.01"/>
    <n v="3699.7"/>
    <n v="2847.42"/>
    <n v="852.28"/>
    <s v="Net Banking"/>
    <s v="Low"/>
  </r>
  <r>
    <n v="1751"/>
    <x v="1587"/>
    <d v="2024-11-16T00:00:00"/>
    <s v="North"/>
    <s v="Sports"/>
    <s v="Home Office"/>
    <n v="5"/>
    <n v="205.77"/>
    <n v="0.15"/>
    <n v="874.52"/>
    <n v="646.46"/>
    <n v="228.06"/>
    <s v="UPI"/>
    <s v="Medium"/>
  </r>
  <r>
    <n v="1752"/>
    <x v="1588"/>
    <d v="2024-07-31T00:00:00"/>
    <s v="North"/>
    <s v="Home &amp; Kitchen"/>
    <s v="Consumer"/>
    <n v="1"/>
    <n v="68.319999999999993"/>
    <n v="0.05"/>
    <n v="64.900000000000006"/>
    <n v="45.28"/>
    <n v="19.62"/>
    <s v="Cash on Delivery"/>
    <s v="Low"/>
  </r>
  <r>
    <n v="1753"/>
    <x v="1589"/>
    <d v="2024-02-10T00:00:00"/>
    <s v="South"/>
    <s v="Home &amp; Kitchen"/>
    <s v="Corporate"/>
    <n v="2"/>
    <n v="88.09"/>
    <n v="0.05"/>
    <n v="167.37"/>
    <n v="109.56"/>
    <n v="57.81"/>
    <s v="Credit Card"/>
    <s v="Low"/>
  </r>
  <r>
    <n v="1754"/>
    <x v="1590"/>
    <d v="2024-02-15T00:00:00"/>
    <s v="South"/>
    <s v="Sports"/>
    <s v="Corporate"/>
    <n v="4"/>
    <n v="141.22"/>
    <n v="0.22"/>
    <n v="440.61"/>
    <n v="260.58999999999997"/>
    <n v="180.02"/>
    <s v="UPI"/>
    <s v="High"/>
  </r>
  <r>
    <n v="1755"/>
    <x v="1591"/>
    <d v="2024-11-04T00:00:00"/>
    <s v="South"/>
    <s v="Electronics"/>
    <s v="Home Office"/>
    <n v="2"/>
    <n v="156.31"/>
    <n v="0.02"/>
    <n v="306.37"/>
    <n v="186.95"/>
    <n v="119.42"/>
    <s v="Cash on Delivery"/>
    <s v="Low"/>
  </r>
  <r>
    <n v="1756"/>
    <x v="1592"/>
    <d v="2024-04-01T00:00:00"/>
    <s v="East"/>
    <s v="Clothing"/>
    <s v="Corporate"/>
    <n v="10"/>
    <n v="201.37"/>
    <n v="0.08"/>
    <n v="1852.6"/>
    <n v="1477.47"/>
    <n v="375.13"/>
    <s v="Cash on Delivery"/>
    <s v="Low"/>
  </r>
  <r>
    <n v="1757"/>
    <x v="1593"/>
    <d v="2024-12-06T00:00:00"/>
    <s v="North"/>
    <s v="Sports"/>
    <s v="Consumer"/>
    <n v="5"/>
    <n v="435.94"/>
    <n v="7.0000000000000007E-2"/>
    <n v="2027.12"/>
    <n v="1455.55"/>
    <n v="571.57000000000005"/>
    <s v="Cash on Delivery"/>
    <s v="Low"/>
  </r>
  <r>
    <n v="1758"/>
    <x v="1594"/>
    <d v="2024-04-25T00:00:00"/>
    <s v="North"/>
    <s v="Home &amp; Kitchen"/>
    <s v="Consumer"/>
    <n v="10"/>
    <n v="210.23"/>
    <n v="0.25"/>
    <n v="1576.72"/>
    <n v="962.48"/>
    <n v="614.24"/>
    <s v="Net Banking"/>
    <s v="High"/>
  </r>
  <r>
    <n v="1759"/>
    <x v="1595"/>
    <d v="2024-01-16T00:00:00"/>
    <s v="North"/>
    <s v="Sports"/>
    <s v="Home Office"/>
    <n v="8"/>
    <n v="338.8"/>
    <n v="0.1"/>
    <n v="2439.36"/>
    <n v="1441.37"/>
    <n v="997.99"/>
    <s v="Credit Card"/>
    <s v="Low"/>
  </r>
  <r>
    <n v="1760"/>
    <x v="1596"/>
    <d v="2024-07-12T00:00:00"/>
    <s v="South"/>
    <s v="Electronics"/>
    <s v="Consumer"/>
    <n v="7"/>
    <n v="407.18"/>
    <n v="0.1"/>
    <n v="2565.23"/>
    <n v="1513.6"/>
    <n v="1051.6300000000001"/>
    <s v="Net Banking"/>
    <s v="Low"/>
  </r>
  <r>
    <n v="1761"/>
    <x v="1597"/>
    <d v="2024-07-30T00:00:00"/>
    <s v="West"/>
    <s v="Home &amp; Kitchen"/>
    <s v="Home Office"/>
    <n v="9"/>
    <n v="433.6"/>
    <n v="0.13"/>
    <n v="3395.09"/>
    <n v="2570.96"/>
    <n v="824.13"/>
    <s v="UPI"/>
    <s v="Medium"/>
  </r>
  <r>
    <n v="1762"/>
    <x v="1598"/>
    <d v="2024-04-27T00:00:00"/>
    <s v="West"/>
    <s v="Clothing"/>
    <s v="Consumer"/>
    <n v="7"/>
    <n v="143.01"/>
    <n v="7.0000000000000007E-2"/>
    <n v="931"/>
    <n v="651.77"/>
    <n v="279.23"/>
    <s v="Net Banking"/>
    <s v="Low"/>
  </r>
  <r>
    <n v="1763"/>
    <x v="1599"/>
    <d v="2024-02-11T00:00:00"/>
    <s v="West"/>
    <s v="Clothing"/>
    <s v="Corporate"/>
    <n v="2"/>
    <n v="138.99"/>
    <n v="0"/>
    <n v="277.98"/>
    <n v="212.82"/>
    <n v="65.16"/>
    <s v="UPI"/>
    <s v="No Discount"/>
  </r>
  <r>
    <n v="1764"/>
    <x v="1600"/>
    <d v="2024-06-11T00:00:00"/>
    <s v="East"/>
    <s v="Sports"/>
    <s v="Home Office"/>
    <n v="5"/>
    <n v="446.44"/>
    <n v="0.17"/>
    <n v="1852.73"/>
    <n v="1233.9000000000001"/>
    <n v="618.83000000000004"/>
    <s v="UPI"/>
    <s v="Medium"/>
  </r>
  <r>
    <n v="1765"/>
    <x v="1212"/>
    <d v="2024-09-07T00:00:00"/>
    <s v="East"/>
    <s v="Home &amp; Kitchen"/>
    <s v="Home Office"/>
    <n v="8"/>
    <n v="154.71"/>
    <n v="0.26"/>
    <n v="915.88"/>
    <n v="462.02"/>
    <n v="453.86"/>
    <s v="Credit Card"/>
    <s v="High"/>
  </r>
  <r>
    <n v="1766"/>
    <x v="1601"/>
    <d v="2024-06-09T00:00:00"/>
    <s v="South"/>
    <s v="Sports"/>
    <s v="Home Office"/>
    <n v="6"/>
    <n v="111.63"/>
    <n v="0.25"/>
    <n v="502.33"/>
    <n v="318.69"/>
    <n v="183.64"/>
    <s v="Credit Card"/>
    <s v="High"/>
  </r>
  <r>
    <n v="1767"/>
    <x v="1602"/>
    <d v="2024-07-14T00:00:00"/>
    <s v="North"/>
    <s v="Sports"/>
    <s v="Consumer"/>
    <n v="7"/>
    <n v="465.21"/>
    <n v="0.03"/>
    <n v="3158.78"/>
    <n v="2483.59"/>
    <n v="675.19"/>
    <s v="Debit Card"/>
    <s v="Low"/>
  </r>
  <r>
    <n v="1768"/>
    <x v="1284"/>
    <d v="2024-10-09T00:00:00"/>
    <s v="West"/>
    <s v="Home &amp; Kitchen"/>
    <s v="Corporate"/>
    <n v="1"/>
    <n v="217.54"/>
    <n v="0.05"/>
    <n v="206.66"/>
    <n v="161.12"/>
    <n v="45.54"/>
    <s v="Cash on Delivery"/>
    <s v="Low"/>
  </r>
  <r>
    <n v="1769"/>
    <x v="1603"/>
    <d v="2024-12-16T00:00:00"/>
    <s v="East"/>
    <s v="Sports"/>
    <s v="Consumer"/>
    <n v="2"/>
    <n v="379.57"/>
    <n v="0.09"/>
    <n v="690.82"/>
    <n v="482.15"/>
    <n v="208.67"/>
    <s v="Credit Card"/>
    <s v="Low"/>
  </r>
  <r>
    <n v="1770"/>
    <x v="1604"/>
    <d v="2024-01-02T00:00:00"/>
    <s v="West"/>
    <s v="Home &amp; Kitchen"/>
    <s v="Corporate"/>
    <n v="8"/>
    <n v="46.08"/>
    <n v="0.03"/>
    <n v="357.58"/>
    <n v="205.24"/>
    <n v="152.34"/>
    <s v="Cash on Delivery"/>
    <s v="Low"/>
  </r>
  <r>
    <n v="1771"/>
    <x v="1605"/>
    <d v="2024-07-03T00:00:00"/>
    <s v="East"/>
    <s v="Beauty"/>
    <s v="Corporate"/>
    <n v="10"/>
    <n v="463.57"/>
    <n v="0.2"/>
    <n v="3708.56"/>
    <n v="2952.1"/>
    <n v="756.46"/>
    <s v="UPI"/>
    <s v="Medium"/>
  </r>
  <r>
    <n v="1772"/>
    <x v="1054"/>
    <d v="2024-09-09T00:00:00"/>
    <s v="North"/>
    <s v="Sports"/>
    <s v="Corporate"/>
    <n v="10"/>
    <n v="121.04"/>
    <n v="0.17"/>
    <n v="1004.63"/>
    <n v="524.80999999999995"/>
    <n v="479.82"/>
    <s v="UPI"/>
    <s v="Medium"/>
  </r>
  <r>
    <n v="1773"/>
    <x v="1606"/>
    <d v="2024-11-23T00:00:00"/>
    <s v="South"/>
    <s v="Electronics"/>
    <s v="Home Office"/>
    <n v="4"/>
    <n v="466.17"/>
    <n v="0.04"/>
    <n v="1790.09"/>
    <n v="1315.67"/>
    <n v="474.42"/>
    <s v="UPI"/>
    <s v="Low"/>
  </r>
  <r>
    <n v="1774"/>
    <x v="1607"/>
    <d v="2024-07-29T00:00:00"/>
    <s v="North"/>
    <s v="Beauty"/>
    <s v="Home Office"/>
    <n v="8"/>
    <n v="52.85"/>
    <n v="0.18"/>
    <n v="346.7"/>
    <n v="227.51"/>
    <n v="119.19"/>
    <s v="Debit Card"/>
    <s v="Medium"/>
  </r>
  <r>
    <n v="1775"/>
    <x v="1608"/>
    <d v="2024-04-24T00:00:00"/>
    <s v="West"/>
    <s v="Sports"/>
    <s v="Corporate"/>
    <n v="10"/>
    <n v="491.46"/>
    <n v="0.23"/>
    <n v="3784.24"/>
    <n v="2145.34"/>
    <n v="1638.9"/>
    <s v="UPI"/>
    <s v="High"/>
  </r>
  <r>
    <n v="1776"/>
    <x v="1609"/>
    <d v="2024-06-12T00:00:00"/>
    <s v="East"/>
    <s v="Sports"/>
    <s v="Home Office"/>
    <n v="1"/>
    <n v="75.209999999999994"/>
    <n v="0.16"/>
    <n v="63.18"/>
    <n v="41.71"/>
    <n v="21.47"/>
    <s v="Cash on Delivery"/>
    <s v="Medium"/>
  </r>
  <r>
    <n v="1777"/>
    <x v="1610"/>
    <d v="2024-02-03T00:00:00"/>
    <s v="North"/>
    <s v="Clothing"/>
    <s v="Home Office"/>
    <n v="2"/>
    <n v="287.56"/>
    <n v="0.05"/>
    <n v="546.36"/>
    <n v="300.18"/>
    <n v="246.18"/>
    <s v="Debit Card"/>
    <s v="Low"/>
  </r>
  <r>
    <n v="1778"/>
    <x v="1213"/>
    <d v="2024-06-27T00:00:00"/>
    <s v="South"/>
    <s v="Sports"/>
    <s v="Consumer"/>
    <n v="2"/>
    <n v="292.45999999999998"/>
    <n v="0.01"/>
    <n v="579.07000000000005"/>
    <n v="435.89"/>
    <n v="143.18"/>
    <s v="UPI"/>
    <s v="Low"/>
  </r>
  <r>
    <n v="1779"/>
    <x v="1611"/>
    <d v="2024-05-07T00:00:00"/>
    <s v="South"/>
    <s v="Sports"/>
    <s v="Home Office"/>
    <n v="5"/>
    <n v="170.05"/>
    <n v="0.14000000000000001"/>
    <n v="731.22"/>
    <n v="522.80999999999995"/>
    <n v="208.41"/>
    <s v="Cash on Delivery"/>
    <s v="Medium"/>
  </r>
  <r>
    <n v="1780"/>
    <x v="1612"/>
    <d v="2024-07-18T00:00:00"/>
    <s v="South"/>
    <s v="Home &amp; Kitchen"/>
    <s v="Home Office"/>
    <n v="6"/>
    <n v="71.47"/>
    <n v="0.24"/>
    <n v="325.89999999999998"/>
    <n v="253.6"/>
    <n v="72.3"/>
    <s v="Debit Card"/>
    <s v="High"/>
  </r>
  <r>
    <n v="1781"/>
    <x v="1613"/>
    <d v="2024-01-08T00:00:00"/>
    <s v="West"/>
    <s v="Clothing"/>
    <s v="Consumer"/>
    <n v="8"/>
    <n v="321.25"/>
    <n v="0.2"/>
    <n v="2056"/>
    <n v="1300.69"/>
    <n v="755.31"/>
    <s v="UPI"/>
    <s v="Medium"/>
  </r>
  <r>
    <n v="1782"/>
    <x v="1614"/>
    <d v="2024-04-05T00:00:00"/>
    <s v="West"/>
    <s v="Home &amp; Kitchen"/>
    <s v="Corporate"/>
    <n v="7"/>
    <n v="465.77"/>
    <n v="0.22"/>
    <n v="2543.1"/>
    <n v="1850.36"/>
    <n v="692.74"/>
    <s v="UPI"/>
    <s v="High"/>
  </r>
  <r>
    <n v="1783"/>
    <x v="777"/>
    <d v="2024-02-28T00:00:00"/>
    <s v="West"/>
    <s v="Electronics"/>
    <s v="Home Office"/>
    <n v="5"/>
    <n v="203.48"/>
    <n v="0.08"/>
    <n v="936.01"/>
    <n v="555.4"/>
    <n v="380.61"/>
    <s v="UPI"/>
    <s v="Low"/>
  </r>
  <r>
    <n v="1784"/>
    <x v="1615"/>
    <d v="2024-02-13T00:00:00"/>
    <s v="East"/>
    <s v="Beauty"/>
    <s v="Home Office"/>
    <n v="1"/>
    <n v="462.56"/>
    <n v="0.08"/>
    <n v="425.56"/>
    <n v="258.3"/>
    <n v="167.26"/>
    <s v="UPI"/>
    <s v="Low"/>
  </r>
  <r>
    <n v="1785"/>
    <x v="1616"/>
    <d v="2024-02-20T00:00:00"/>
    <s v="North"/>
    <s v="Sports"/>
    <s v="Corporate"/>
    <n v="3"/>
    <n v="489.05"/>
    <n v="0.15"/>
    <n v="1247.08"/>
    <n v="778.51"/>
    <n v="468.57"/>
    <s v="Credit Card"/>
    <s v="Medium"/>
  </r>
  <r>
    <n v="1786"/>
    <x v="1617"/>
    <d v="2024-03-14T00:00:00"/>
    <s v="South"/>
    <s v="Clothing"/>
    <s v="Home Office"/>
    <n v="10"/>
    <n v="452.66"/>
    <n v="7.0000000000000007E-2"/>
    <n v="4209.74"/>
    <n v="2903.76"/>
    <n v="1305.98"/>
    <s v="Net Banking"/>
    <s v="Low"/>
  </r>
  <r>
    <n v="1787"/>
    <x v="1618"/>
    <d v="2024-04-27T00:00:00"/>
    <s v="East"/>
    <s v="Sports"/>
    <s v="Home Office"/>
    <n v="5"/>
    <n v="177.78"/>
    <n v="0.14000000000000001"/>
    <n v="764.45"/>
    <n v="551.98"/>
    <n v="212.47"/>
    <s v="UPI"/>
    <s v="Medium"/>
  </r>
  <r>
    <n v="1788"/>
    <x v="1619"/>
    <d v="2024-06-14T00:00:00"/>
    <s v="North"/>
    <s v="Electronics"/>
    <s v="Home Office"/>
    <n v="7"/>
    <n v="403.04"/>
    <n v="0.15"/>
    <n v="2398.09"/>
    <n v="1610.06"/>
    <n v="788.03"/>
    <s v="Cash on Delivery"/>
    <s v="Medium"/>
  </r>
  <r>
    <n v="1789"/>
    <x v="1530"/>
    <d v="2024-09-28T00:00:00"/>
    <s v="West"/>
    <s v="Clothing"/>
    <s v="Consumer"/>
    <n v="1"/>
    <n v="427.41"/>
    <n v="0.19"/>
    <n v="346.2"/>
    <n v="215.58"/>
    <n v="130.62"/>
    <s v="Net Banking"/>
    <s v="Medium"/>
  </r>
  <r>
    <n v="1790"/>
    <x v="1620"/>
    <d v="2024-05-08T00:00:00"/>
    <s v="South"/>
    <s v="Sports"/>
    <s v="Home Office"/>
    <n v="7"/>
    <n v="442.4"/>
    <n v="0.16"/>
    <n v="2601.31"/>
    <n v="1363.79"/>
    <n v="1237.52"/>
    <s v="UPI"/>
    <s v="Medium"/>
  </r>
  <r>
    <n v="1791"/>
    <x v="1621"/>
    <d v="2024-08-13T00:00:00"/>
    <s v="East"/>
    <s v="Home &amp; Kitchen"/>
    <s v="Home Office"/>
    <n v="5"/>
    <n v="19.149999999999999"/>
    <n v="0.18"/>
    <n v="78.52"/>
    <n v="56"/>
    <n v="22.52"/>
    <s v="UPI"/>
    <s v="Medium"/>
  </r>
  <r>
    <n v="1792"/>
    <x v="1622"/>
    <d v="2024-03-29T00:00:00"/>
    <s v="North"/>
    <s v="Sports"/>
    <s v="Home Office"/>
    <n v="9"/>
    <n v="321.63"/>
    <n v="0.09"/>
    <n v="2634.15"/>
    <n v="1906.04"/>
    <n v="728.11"/>
    <s v="Net Banking"/>
    <s v="Low"/>
  </r>
  <r>
    <n v="1793"/>
    <x v="1623"/>
    <d v="2024-11-15T00:00:00"/>
    <s v="North"/>
    <s v="Clothing"/>
    <s v="Corporate"/>
    <n v="4"/>
    <n v="467.22"/>
    <n v="0.28000000000000003"/>
    <n v="1345.59"/>
    <n v="767.25"/>
    <n v="578.34"/>
    <s v="Credit Card"/>
    <s v="High"/>
  </r>
  <r>
    <n v="1794"/>
    <x v="1624"/>
    <d v="2024-01-17T00:00:00"/>
    <s v="North"/>
    <s v="Sports"/>
    <s v="Corporate"/>
    <n v="7"/>
    <n v="147.51"/>
    <n v="0.23"/>
    <n v="795.08"/>
    <n v="536.71"/>
    <n v="258.37"/>
    <s v="Cash on Delivery"/>
    <s v="High"/>
  </r>
  <r>
    <n v="1795"/>
    <x v="1625"/>
    <d v="2024-07-31T00:00:00"/>
    <s v="East"/>
    <s v="Sports"/>
    <s v="Corporate"/>
    <n v="9"/>
    <n v="379.29"/>
    <n v="0.05"/>
    <n v="3242.93"/>
    <n v="2562.83"/>
    <n v="680.1"/>
    <s v="Credit Card"/>
    <s v="Low"/>
  </r>
  <r>
    <n v="1796"/>
    <x v="1329"/>
    <d v="2024-10-25T00:00:00"/>
    <s v="West"/>
    <s v="Electronics"/>
    <s v="Corporate"/>
    <n v="6"/>
    <n v="75.88"/>
    <n v="0.23"/>
    <n v="350.57"/>
    <n v="262.48"/>
    <n v="88.09"/>
    <s v="Cash on Delivery"/>
    <s v="High"/>
  </r>
  <r>
    <n v="1797"/>
    <x v="1626"/>
    <d v="2024-05-27T00:00:00"/>
    <s v="South"/>
    <s v="Electronics"/>
    <s v="Consumer"/>
    <n v="1"/>
    <n v="276.58999999999997"/>
    <n v="0.15"/>
    <n v="235.1"/>
    <n v="133.27000000000001"/>
    <n v="101.83"/>
    <s v="Credit Card"/>
    <s v="Medium"/>
  </r>
  <r>
    <n v="1798"/>
    <x v="1627"/>
    <d v="2024-11-08T00:00:00"/>
    <s v="North"/>
    <s v="Beauty"/>
    <s v="Corporate"/>
    <n v="3"/>
    <n v="477.32"/>
    <n v="0"/>
    <n v="1431.96"/>
    <n v="983.94"/>
    <n v="448.02"/>
    <s v="Debit Card"/>
    <s v="No Discount"/>
  </r>
  <r>
    <n v="1799"/>
    <x v="1628"/>
    <d v="2024-09-09T00:00:00"/>
    <s v="North"/>
    <s v="Beauty"/>
    <s v="Consumer"/>
    <n v="2"/>
    <n v="314.35000000000002"/>
    <n v="0.03"/>
    <n v="609.84"/>
    <n v="399.08"/>
    <n v="210.76"/>
    <s v="Net Banking"/>
    <s v="Low"/>
  </r>
  <r>
    <n v="1800"/>
    <x v="1629"/>
    <d v="2024-05-16T00:00:00"/>
    <s v="South"/>
    <s v="Home &amp; Kitchen"/>
    <s v="Corporate"/>
    <n v="7"/>
    <n v="40.24"/>
    <n v="0.14000000000000001"/>
    <n v="242.24"/>
    <n v="191.88"/>
    <n v="50.36"/>
    <s v="Debit Card"/>
    <s v="Medium"/>
  </r>
  <r>
    <n v="1801"/>
    <x v="1630"/>
    <d v="2024-07-23T00:00:00"/>
    <s v="South"/>
    <s v="Home &amp; Kitchen"/>
    <s v="Corporate"/>
    <n v="1"/>
    <n v="398.33"/>
    <n v="0.25"/>
    <n v="298.75"/>
    <n v="220.83"/>
    <n v="77.92"/>
    <s v="Cash on Delivery"/>
    <s v="High"/>
  </r>
  <r>
    <n v="1802"/>
    <x v="1631"/>
    <d v="2024-11-05T00:00:00"/>
    <s v="West"/>
    <s v="Sports"/>
    <s v="Corporate"/>
    <n v="3"/>
    <n v="277"/>
    <n v="0.2"/>
    <n v="664.8"/>
    <n v="467.67"/>
    <n v="197.13"/>
    <s v="Credit Card"/>
    <s v="Medium"/>
  </r>
  <r>
    <n v="1803"/>
    <x v="1632"/>
    <d v="2024-12-13T00:00:00"/>
    <s v="West"/>
    <s v="Home &amp; Kitchen"/>
    <s v="Consumer"/>
    <n v="4"/>
    <n v="380.26"/>
    <n v="0.08"/>
    <n v="1399.36"/>
    <n v="1101.74"/>
    <n v="297.62"/>
    <s v="Cash on Delivery"/>
    <s v="Low"/>
  </r>
  <r>
    <n v="1804"/>
    <x v="1633"/>
    <d v="2024-05-15T00:00:00"/>
    <s v="North"/>
    <s v="Clothing"/>
    <s v="Consumer"/>
    <n v="6"/>
    <n v="63.49"/>
    <n v="0.12"/>
    <n v="335.23"/>
    <n v="245.18"/>
    <n v="90.05"/>
    <s v="Net Banking"/>
    <s v="Medium"/>
  </r>
  <r>
    <n v="1805"/>
    <x v="1634"/>
    <d v="2024-01-17T00:00:00"/>
    <s v="East"/>
    <s v="Home &amp; Kitchen"/>
    <s v="Consumer"/>
    <n v="1"/>
    <n v="239.99"/>
    <n v="0.2"/>
    <n v="191.99"/>
    <n v="138.69"/>
    <n v="53.3"/>
    <s v="Cash on Delivery"/>
    <s v="Medium"/>
  </r>
  <r>
    <n v="1806"/>
    <x v="1635"/>
    <d v="2024-12-11T00:00:00"/>
    <s v="East"/>
    <s v="Beauty"/>
    <s v="Consumer"/>
    <n v="2"/>
    <n v="476.17"/>
    <n v="0.2"/>
    <n v="761.87"/>
    <n v="573"/>
    <n v="188.87"/>
    <s v="Debit Card"/>
    <s v="Medium"/>
  </r>
  <r>
    <n v="1807"/>
    <x v="982"/>
    <d v="2024-12-29T00:00:00"/>
    <s v="North"/>
    <s v="Sports"/>
    <s v="Home Office"/>
    <n v="10"/>
    <n v="22.52"/>
    <n v="0.27"/>
    <n v="164.4"/>
    <n v="131.07"/>
    <n v="33.33"/>
    <s v="Net Banking"/>
    <s v="High"/>
  </r>
  <r>
    <n v="1808"/>
    <x v="1636"/>
    <d v="2024-01-12T00:00:00"/>
    <s v="South"/>
    <s v="Clothing"/>
    <s v="Consumer"/>
    <n v="4"/>
    <n v="344.1"/>
    <n v="0.28000000000000003"/>
    <n v="991.01"/>
    <n v="730.75"/>
    <n v="260.26"/>
    <s v="Net Banking"/>
    <s v="High"/>
  </r>
  <r>
    <n v="1809"/>
    <x v="1637"/>
    <d v="2024-11-13T00:00:00"/>
    <s v="South"/>
    <s v="Sports"/>
    <s v="Home Office"/>
    <n v="9"/>
    <n v="377.19"/>
    <n v="0.1"/>
    <n v="3055.24"/>
    <n v="2215.62"/>
    <n v="839.62"/>
    <s v="UPI"/>
    <s v="Low"/>
  </r>
  <r>
    <n v="1810"/>
    <x v="1638"/>
    <d v="2024-08-18T00:00:00"/>
    <s v="North"/>
    <s v="Electronics"/>
    <s v="Corporate"/>
    <n v="8"/>
    <n v="302.89"/>
    <n v="7.0000000000000007E-2"/>
    <n v="2253.5"/>
    <n v="1271.73"/>
    <n v="981.77"/>
    <s v="UPI"/>
    <s v="Low"/>
  </r>
  <r>
    <n v="1811"/>
    <x v="1639"/>
    <d v="2024-03-26T00:00:00"/>
    <s v="South"/>
    <s v="Clothing"/>
    <s v="Consumer"/>
    <n v="8"/>
    <n v="320.63"/>
    <n v="0.11"/>
    <n v="2282.89"/>
    <n v="1312.75"/>
    <n v="970.14"/>
    <s v="Debit Card"/>
    <s v="Medium"/>
  </r>
  <r>
    <n v="1812"/>
    <x v="1640"/>
    <d v="2024-10-09T00:00:00"/>
    <s v="West"/>
    <s v="Electronics"/>
    <s v="Corporate"/>
    <n v="6"/>
    <n v="283.08"/>
    <n v="0.1"/>
    <n v="1528.63"/>
    <n v="1199.51"/>
    <n v="329.12"/>
    <s v="UPI"/>
    <s v="Low"/>
  </r>
  <r>
    <n v="1813"/>
    <x v="801"/>
    <d v="2024-07-10T00:00:00"/>
    <s v="North"/>
    <s v="Home &amp; Kitchen"/>
    <s v="Home Office"/>
    <n v="6"/>
    <n v="383.46"/>
    <n v="0.18"/>
    <n v="1886.62"/>
    <n v="1132.6400000000001"/>
    <n v="753.98"/>
    <s v="Credit Card"/>
    <s v="Medium"/>
  </r>
  <r>
    <n v="1814"/>
    <x v="1085"/>
    <d v="2024-02-07T00:00:00"/>
    <s v="West"/>
    <s v="Home &amp; Kitchen"/>
    <s v="Corporate"/>
    <n v="6"/>
    <n v="124.83"/>
    <n v="0.06"/>
    <n v="704.04"/>
    <n v="458.73"/>
    <n v="245.31"/>
    <s v="Net Banking"/>
    <s v="Low"/>
  </r>
  <r>
    <n v="1815"/>
    <x v="1190"/>
    <d v="2024-01-18T00:00:00"/>
    <s v="East"/>
    <s v="Sports"/>
    <s v="Consumer"/>
    <n v="2"/>
    <n v="128.79"/>
    <n v="0.22"/>
    <n v="200.91"/>
    <n v="116.21"/>
    <n v="84.7"/>
    <s v="Cash on Delivery"/>
    <s v="High"/>
  </r>
  <r>
    <n v="1816"/>
    <x v="378"/>
    <d v="2024-02-05T00:00:00"/>
    <s v="West"/>
    <s v="Beauty"/>
    <s v="Corporate"/>
    <n v="7"/>
    <n v="107.96"/>
    <n v="0.05"/>
    <n v="717.93"/>
    <n v="549.03"/>
    <n v="168.9"/>
    <s v="UPI"/>
    <s v="Low"/>
  </r>
  <r>
    <n v="1817"/>
    <x v="1056"/>
    <d v="2024-10-06T00:00:00"/>
    <s v="East"/>
    <s v="Beauty"/>
    <s v="Corporate"/>
    <n v="2"/>
    <n v="55.81"/>
    <n v="0.02"/>
    <n v="109.39"/>
    <n v="83.54"/>
    <n v="25.85"/>
    <s v="UPI"/>
    <s v="Low"/>
  </r>
  <r>
    <n v="1818"/>
    <x v="1641"/>
    <d v="2024-03-28T00:00:00"/>
    <s v="East"/>
    <s v="Beauty"/>
    <s v="Consumer"/>
    <n v="2"/>
    <n v="317.32"/>
    <n v="0.14000000000000001"/>
    <n v="545.79"/>
    <n v="362.09"/>
    <n v="183.7"/>
    <s v="Cash on Delivery"/>
    <s v="Medium"/>
  </r>
  <r>
    <n v="1819"/>
    <x v="1642"/>
    <d v="2024-07-21T00:00:00"/>
    <s v="East"/>
    <s v="Sports"/>
    <s v="Home Office"/>
    <n v="10"/>
    <n v="58.49"/>
    <n v="0.09"/>
    <n v="532.26"/>
    <n v="397.86"/>
    <n v="134.4"/>
    <s v="Debit Card"/>
    <s v="Low"/>
  </r>
  <r>
    <n v="1820"/>
    <x v="1643"/>
    <d v="2024-02-14T00:00:00"/>
    <s v="South"/>
    <s v="Beauty"/>
    <s v="Corporate"/>
    <n v="8"/>
    <n v="333.25"/>
    <n v="0.04"/>
    <n v="2559.36"/>
    <n v="1991.08"/>
    <n v="568.28"/>
    <s v="Net Banking"/>
    <s v="Low"/>
  </r>
  <r>
    <n v="1821"/>
    <x v="1644"/>
    <d v="2024-07-30T00:00:00"/>
    <s v="South"/>
    <s v="Electronics"/>
    <s v="Corporate"/>
    <n v="1"/>
    <n v="299.95"/>
    <n v="0.25"/>
    <n v="224.96"/>
    <n v="141.79"/>
    <n v="83.17"/>
    <s v="Cash on Delivery"/>
    <s v="High"/>
  </r>
  <r>
    <n v="1822"/>
    <x v="659"/>
    <d v="2024-11-24T00:00:00"/>
    <s v="South"/>
    <s v="Electronics"/>
    <s v="Consumer"/>
    <n v="3"/>
    <n v="359.92"/>
    <n v="0.28999999999999998"/>
    <n v="766.63"/>
    <n v="582.86"/>
    <n v="183.77"/>
    <s v="Credit Card"/>
    <s v="High"/>
  </r>
  <r>
    <n v="1823"/>
    <x v="1645"/>
    <d v="2024-11-01T00:00:00"/>
    <s v="East"/>
    <s v="Clothing"/>
    <s v="Corporate"/>
    <n v="1"/>
    <n v="161.12"/>
    <n v="0.06"/>
    <n v="151.44999999999999"/>
    <n v="97.86"/>
    <n v="53.59"/>
    <s v="Cash on Delivery"/>
    <s v="Low"/>
  </r>
  <r>
    <n v="1824"/>
    <x v="1646"/>
    <d v="2024-07-28T00:00:00"/>
    <s v="South"/>
    <s v="Home &amp; Kitchen"/>
    <s v="Home Office"/>
    <n v="2"/>
    <n v="230.78"/>
    <n v="0.15"/>
    <n v="392.33"/>
    <n v="303.54000000000002"/>
    <n v="88.79"/>
    <s v="Debit Card"/>
    <s v="Medium"/>
  </r>
  <r>
    <n v="1825"/>
    <x v="199"/>
    <d v="2024-01-01T00:00:00"/>
    <s v="East"/>
    <s v="Home &amp; Kitchen"/>
    <s v="Home Office"/>
    <n v="6"/>
    <n v="93.46"/>
    <n v="0.2"/>
    <n v="448.61"/>
    <n v="260.83999999999997"/>
    <n v="187.77"/>
    <s v="UPI"/>
    <s v="Medium"/>
  </r>
  <r>
    <n v="1826"/>
    <x v="1647"/>
    <d v="2024-05-02T00:00:00"/>
    <s v="North"/>
    <s v="Sports"/>
    <s v="Consumer"/>
    <n v="7"/>
    <n v="307.77"/>
    <n v="0.03"/>
    <n v="2089.7600000000002"/>
    <n v="1363.58"/>
    <n v="726.18"/>
    <s v="Cash on Delivery"/>
    <s v="Low"/>
  </r>
  <r>
    <n v="1827"/>
    <x v="1648"/>
    <d v="2024-04-12T00:00:00"/>
    <s v="West"/>
    <s v="Home &amp; Kitchen"/>
    <s v="Home Office"/>
    <n v="2"/>
    <n v="411.76"/>
    <n v="0.02"/>
    <n v="807.05"/>
    <n v="601.62"/>
    <n v="205.43"/>
    <s v="Debit Card"/>
    <s v="Low"/>
  </r>
  <r>
    <n v="1828"/>
    <x v="1649"/>
    <d v="2024-11-25T00:00:00"/>
    <s v="East"/>
    <s v="Home &amp; Kitchen"/>
    <s v="Corporate"/>
    <n v="3"/>
    <n v="183.38"/>
    <n v="0.11"/>
    <n v="489.62"/>
    <n v="335.41"/>
    <n v="154.21"/>
    <s v="Credit Card"/>
    <s v="Medium"/>
  </r>
  <r>
    <n v="1829"/>
    <x v="1650"/>
    <d v="2024-08-25T00:00:00"/>
    <s v="West"/>
    <s v="Electronics"/>
    <s v="Home Office"/>
    <n v="6"/>
    <n v="410.15"/>
    <n v="0.09"/>
    <n v="2239.42"/>
    <n v="1263.4100000000001"/>
    <n v="976.01"/>
    <s v="UPI"/>
    <s v="Low"/>
  </r>
  <r>
    <n v="1830"/>
    <x v="1651"/>
    <d v="2024-05-01T00:00:00"/>
    <s v="South"/>
    <s v="Clothing"/>
    <s v="Consumer"/>
    <n v="3"/>
    <n v="89.95"/>
    <n v="0.25"/>
    <n v="202.39"/>
    <n v="148.9"/>
    <n v="53.49"/>
    <s v="Cash on Delivery"/>
    <s v="High"/>
  </r>
  <r>
    <n v="1831"/>
    <x v="1652"/>
    <d v="2024-12-27T00:00:00"/>
    <s v="East"/>
    <s v="Home &amp; Kitchen"/>
    <s v="Corporate"/>
    <n v="2"/>
    <n v="369.07"/>
    <n v="0.24"/>
    <n v="560.99"/>
    <n v="286.19"/>
    <n v="274.8"/>
    <s v="Net Banking"/>
    <s v="High"/>
  </r>
  <r>
    <n v="1832"/>
    <x v="1653"/>
    <d v="2024-11-15T00:00:00"/>
    <s v="South"/>
    <s v="Clothing"/>
    <s v="Corporate"/>
    <n v="6"/>
    <n v="481.47"/>
    <n v="0.14000000000000001"/>
    <n v="2484.39"/>
    <n v="1581.11"/>
    <n v="903.28"/>
    <s v="Net Banking"/>
    <s v="Medium"/>
  </r>
  <r>
    <n v="1833"/>
    <x v="154"/>
    <d v="2024-03-18T00:00:00"/>
    <s v="East"/>
    <s v="Sports"/>
    <s v="Corporate"/>
    <n v="8"/>
    <n v="373.65"/>
    <n v="0.2"/>
    <n v="2391.36"/>
    <n v="1608.83"/>
    <n v="782.53"/>
    <s v="Credit Card"/>
    <s v="Medium"/>
  </r>
  <r>
    <n v="1834"/>
    <x v="1654"/>
    <d v="2024-09-12T00:00:00"/>
    <s v="North"/>
    <s v="Sports"/>
    <s v="Corporate"/>
    <n v="2"/>
    <n v="130.37"/>
    <n v="0.03"/>
    <n v="252.92"/>
    <n v="189.13"/>
    <n v="63.79"/>
    <s v="Cash on Delivery"/>
    <s v="Low"/>
  </r>
  <r>
    <n v="1835"/>
    <x v="1227"/>
    <d v="2024-05-06T00:00:00"/>
    <s v="North"/>
    <s v="Sports"/>
    <s v="Home Office"/>
    <n v="1"/>
    <n v="477.75"/>
    <n v="0.28999999999999998"/>
    <n v="339.2"/>
    <n v="224.61"/>
    <n v="114.59"/>
    <s v="Credit Card"/>
    <s v="High"/>
  </r>
  <r>
    <n v="1836"/>
    <x v="1655"/>
    <d v="2024-05-07T00:00:00"/>
    <s v="West"/>
    <s v="Beauty"/>
    <s v="Home Office"/>
    <n v="4"/>
    <n v="248.02"/>
    <n v="0.08"/>
    <n v="912.71"/>
    <n v="503.28"/>
    <n v="409.43"/>
    <s v="Net Banking"/>
    <s v="Low"/>
  </r>
  <r>
    <n v="1837"/>
    <x v="1656"/>
    <d v="2024-11-13T00:00:00"/>
    <s v="North"/>
    <s v="Sports"/>
    <s v="Home Office"/>
    <n v="9"/>
    <n v="459.07"/>
    <n v="0.17"/>
    <n v="3429.25"/>
    <n v="2144.34"/>
    <n v="1284.9100000000001"/>
    <s v="Net Banking"/>
    <s v="Medium"/>
  </r>
  <r>
    <n v="1838"/>
    <x v="1657"/>
    <d v="2024-06-06T00:00:00"/>
    <s v="West"/>
    <s v="Home &amp; Kitchen"/>
    <s v="Consumer"/>
    <n v="1"/>
    <n v="378.52"/>
    <n v="0.15"/>
    <n v="321.74"/>
    <n v="232.08"/>
    <n v="89.66"/>
    <s v="Cash on Delivery"/>
    <s v="Medium"/>
  </r>
  <r>
    <n v="1839"/>
    <x v="1658"/>
    <d v="2024-10-27T00:00:00"/>
    <s v="South"/>
    <s v="Sports"/>
    <s v="Corporate"/>
    <n v="5"/>
    <n v="176.27"/>
    <n v="0.15"/>
    <n v="749.15"/>
    <n v="409.65"/>
    <n v="339.5"/>
    <s v="UPI"/>
    <s v="Medium"/>
  </r>
  <r>
    <n v="1840"/>
    <x v="1659"/>
    <d v="2024-12-03T00:00:00"/>
    <s v="South"/>
    <s v="Home &amp; Kitchen"/>
    <s v="Home Office"/>
    <n v="9"/>
    <n v="152.79"/>
    <n v="0.21"/>
    <n v="1086.3399999999999"/>
    <n v="553.1"/>
    <n v="533.24"/>
    <s v="Debit Card"/>
    <s v="High"/>
  </r>
  <r>
    <n v="1841"/>
    <x v="1660"/>
    <d v="2024-05-15T00:00:00"/>
    <s v="West"/>
    <s v="Home &amp; Kitchen"/>
    <s v="Corporate"/>
    <n v="8"/>
    <n v="442.66"/>
    <n v="0.18"/>
    <n v="2903.85"/>
    <n v="1504.83"/>
    <n v="1399.02"/>
    <s v="Cash on Delivery"/>
    <s v="Medium"/>
  </r>
  <r>
    <n v="1842"/>
    <x v="1661"/>
    <d v="2024-08-30T00:00:00"/>
    <s v="South"/>
    <s v="Home &amp; Kitchen"/>
    <s v="Consumer"/>
    <n v="1"/>
    <n v="126.8"/>
    <n v="0.17"/>
    <n v="105.24"/>
    <n v="61.46"/>
    <n v="43.78"/>
    <s v="Credit Card"/>
    <s v="Medium"/>
  </r>
  <r>
    <n v="1843"/>
    <x v="1662"/>
    <d v="2024-08-12T00:00:00"/>
    <s v="South"/>
    <s v="Electronics"/>
    <s v="Home Office"/>
    <n v="6"/>
    <n v="79.13"/>
    <n v="0.24"/>
    <n v="360.83"/>
    <n v="211.35"/>
    <n v="149.47999999999999"/>
    <s v="Net Banking"/>
    <s v="High"/>
  </r>
  <r>
    <n v="1844"/>
    <x v="1663"/>
    <d v="2024-02-03T00:00:00"/>
    <s v="North"/>
    <s v="Beauty"/>
    <s v="Corporate"/>
    <n v="4"/>
    <n v="119.58"/>
    <n v="0.25"/>
    <n v="358.74"/>
    <n v="264.11"/>
    <n v="94.63"/>
    <s v="Debit Card"/>
    <s v="High"/>
  </r>
  <r>
    <n v="1845"/>
    <x v="1664"/>
    <d v="2024-08-04T00:00:00"/>
    <s v="South"/>
    <s v="Beauty"/>
    <s v="Corporate"/>
    <n v="2"/>
    <n v="305.92"/>
    <n v="0.03"/>
    <n v="593.48"/>
    <n v="351.9"/>
    <n v="241.58"/>
    <s v="UPI"/>
    <s v="Low"/>
  </r>
  <r>
    <n v="1846"/>
    <x v="1665"/>
    <d v="2024-12-31T00:00:00"/>
    <s v="North"/>
    <s v="Beauty"/>
    <s v="Consumer"/>
    <n v="7"/>
    <n v="186.78"/>
    <n v="0.2"/>
    <n v="1045.97"/>
    <n v="712.91"/>
    <n v="333.06"/>
    <s v="Cash on Delivery"/>
    <s v="Medium"/>
  </r>
  <r>
    <n v="1847"/>
    <x v="1666"/>
    <d v="2024-12-29T00:00:00"/>
    <s v="West"/>
    <s v="Electronics"/>
    <s v="Consumer"/>
    <n v="6"/>
    <n v="355.15"/>
    <n v="0"/>
    <n v="2130.9"/>
    <n v="1316.29"/>
    <n v="814.61"/>
    <s v="Credit Card"/>
    <s v="No Discount"/>
  </r>
  <r>
    <n v="1848"/>
    <x v="1667"/>
    <d v="2024-01-17T00:00:00"/>
    <s v="North"/>
    <s v="Home &amp; Kitchen"/>
    <s v="Consumer"/>
    <n v="1"/>
    <n v="182.8"/>
    <n v="0.11"/>
    <n v="162.69"/>
    <n v="128.97"/>
    <n v="33.72"/>
    <s v="Credit Card"/>
    <s v="Medium"/>
  </r>
  <r>
    <n v="1849"/>
    <x v="1668"/>
    <d v="2024-02-25T00:00:00"/>
    <s v="North"/>
    <s v="Electronics"/>
    <s v="Consumer"/>
    <n v="6"/>
    <n v="207.47"/>
    <n v="0.25"/>
    <n v="933.62"/>
    <n v="660.9"/>
    <n v="272.72000000000003"/>
    <s v="Net Banking"/>
    <s v="High"/>
  </r>
  <r>
    <n v="1850"/>
    <x v="1669"/>
    <d v="2024-06-01T00:00:00"/>
    <s v="East"/>
    <s v="Beauty"/>
    <s v="Home Office"/>
    <n v="9"/>
    <n v="341.53"/>
    <n v="0.11"/>
    <n v="2735.66"/>
    <n v="2130.91"/>
    <n v="604.75"/>
    <s v="Debit Card"/>
    <s v="Medium"/>
  </r>
  <r>
    <n v="1851"/>
    <x v="1670"/>
    <d v="2024-10-07T00:00:00"/>
    <s v="West"/>
    <s v="Electronics"/>
    <s v="Consumer"/>
    <n v="10"/>
    <n v="258.67"/>
    <n v="0.21"/>
    <n v="2043.49"/>
    <n v="1253.51"/>
    <n v="789.98"/>
    <s v="Net Banking"/>
    <s v="High"/>
  </r>
  <r>
    <n v="1852"/>
    <x v="1671"/>
    <d v="2024-09-24T00:00:00"/>
    <s v="South"/>
    <s v="Clothing"/>
    <s v="Consumer"/>
    <n v="2"/>
    <n v="398.19"/>
    <n v="0.19"/>
    <n v="645.07000000000005"/>
    <n v="354.41"/>
    <n v="290.66000000000003"/>
    <s v="Credit Card"/>
    <s v="Medium"/>
  </r>
  <r>
    <n v="1853"/>
    <x v="1672"/>
    <d v="2024-01-08T00:00:00"/>
    <s v="West"/>
    <s v="Sports"/>
    <s v="Home Office"/>
    <n v="9"/>
    <n v="227"/>
    <n v="0.19"/>
    <n v="1654.83"/>
    <n v="1184.8599999999999"/>
    <n v="469.97"/>
    <s v="Cash on Delivery"/>
    <s v="Medium"/>
  </r>
  <r>
    <n v="1854"/>
    <x v="307"/>
    <d v="2024-02-22T00:00:00"/>
    <s v="North"/>
    <s v="Beauty"/>
    <s v="Corporate"/>
    <n v="2"/>
    <n v="282.17"/>
    <n v="0.28999999999999998"/>
    <n v="400.68"/>
    <n v="277.86"/>
    <n v="122.82"/>
    <s v="Debit Card"/>
    <s v="High"/>
  </r>
  <r>
    <n v="1855"/>
    <x v="1673"/>
    <d v="2024-06-28T00:00:00"/>
    <s v="East"/>
    <s v="Beauty"/>
    <s v="Home Office"/>
    <n v="3"/>
    <n v="201.46"/>
    <n v="7.0000000000000007E-2"/>
    <n v="562.07000000000005"/>
    <n v="359.46"/>
    <n v="202.61"/>
    <s v="Cash on Delivery"/>
    <s v="Low"/>
  </r>
  <r>
    <n v="1856"/>
    <x v="1176"/>
    <d v="2024-07-14T00:00:00"/>
    <s v="East"/>
    <s v="Clothing"/>
    <s v="Corporate"/>
    <n v="6"/>
    <n v="97.39"/>
    <n v="0.26"/>
    <n v="432.41"/>
    <n v="325.25"/>
    <n v="107.16"/>
    <s v="Debit Card"/>
    <s v="High"/>
  </r>
  <r>
    <n v="1857"/>
    <x v="1674"/>
    <d v="2024-01-30T00:00:00"/>
    <s v="South"/>
    <s v="Electronics"/>
    <s v="Home Office"/>
    <n v="1"/>
    <n v="372.32"/>
    <n v="0.2"/>
    <n v="297.86"/>
    <n v="233.04"/>
    <n v="64.819999999999993"/>
    <s v="UPI"/>
    <s v="Medium"/>
  </r>
  <r>
    <n v="1858"/>
    <x v="1675"/>
    <d v="2024-07-31T00:00:00"/>
    <s v="West"/>
    <s v="Sports"/>
    <s v="Consumer"/>
    <n v="8"/>
    <n v="129.69"/>
    <n v="0.28000000000000003"/>
    <n v="747.01"/>
    <n v="543.29999999999995"/>
    <n v="203.71"/>
    <s v="Debit Card"/>
    <s v="High"/>
  </r>
  <r>
    <n v="1859"/>
    <x v="1676"/>
    <d v="2024-04-11T00:00:00"/>
    <s v="East"/>
    <s v="Clothing"/>
    <s v="Corporate"/>
    <n v="3"/>
    <n v="216.42"/>
    <n v="0.08"/>
    <n v="597.32000000000005"/>
    <n v="397.36"/>
    <n v="199.96"/>
    <s v="Net Banking"/>
    <s v="Low"/>
  </r>
  <r>
    <n v="1860"/>
    <x v="1677"/>
    <d v="2024-07-17T00:00:00"/>
    <s v="West"/>
    <s v="Beauty"/>
    <s v="Corporate"/>
    <n v="10"/>
    <n v="421.43"/>
    <n v="0.23"/>
    <n v="3245.01"/>
    <n v="2308.5300000000002"/>
    <n v="936.48"/>
    <s v="Net Banking"/>
    <s v="High"/>
  </r>
  <r>
    <n v="1861"/>
    <x v="702"/>
    <d v="2024-02-19T00:00:00"/>
    <s v="West"/>
    <s v="Clothing"/>
    <s v="Consumer"/>
    <n v="3"/>
    <n v="204.91"/>
    <n v="0.13"/>
    <n v="534.82000000000005"/>
    <n v="356.87"/>
    <n v="177.95"/>
    <s v="Debit Card"/>
    <s v="Medium"/>
  </r>
  <r>
    <n v="1862"/>
    <x v="1678"/>
    <d v="2024-06-29T00:00:00"/>
    <s v="West"/>
    <s v="Clothing"/>
    <s v="Home Office"/>
    <n v="8"/>
    <n v="403.69"/>
    <n v="0.11"/>
    <n v="2874.27"/>
    <n v="1832.37"/>
    <n v="1041.9000000000001"/>
    <s v="Net Banking"/>
    <s v="Medium"/>
  </r>
  <r>
    <n v="1863"/>
    <x v="1679"/>
    <d v="2024-10-16T00:00:00"/>
    <s v="South"/>
    <s v="Beauty"/>
    <s v="Consumer"/>
    <n v="7"/>
    <n v="404.77"/>
    <n v="0.26"/>
    <n v="2096.71"/>
    <n v="1655.31"/>
    <n v="441.4"/>
    <s v="Net Banking"/>
    <s v="High"/>
  </r>
  <r>
    <n v="1864"/>
    <x v="1680"/>
    <d v="2024-10-09T00:00:00"/>
    <s v="North"/>
    <s v="Electronics"/>
    <s v="Corporate"/>
    <n v="3"/>
    <n v="200.6"/>
    <n v="0.01"/>
    <n v="595.78"/>
    <n v="333.61"/>
    <n v="262.17"/>
    <s v="Cash on Delivery"/>
    <s v="Low"/>
  </r>
  <r>
    <n v="1865"/>
    <x v="1681"/>
    <d v="2024-10-29T00:00:00"/>
    <s v="East"/>
    <s v="Home &amp; Kitchen"/>
    <s v="Consumer"/>
    <n v="3"/>
    <n v="229.49"/>
    <n v="0.03"/>
    <n v="667.82"/>
    <n v="414.04"/>
    <n v="253.78"/>
    <s v="Net Banking"/>
    <s v="Low"/>
  </r>
  <r>
    <n v="1866"/>
    <x v="1682"/>
    <d v="2024-06-14T00:00:00"/>
    <s v="North"/>
    <s v="Clothing"/>
    <s v="Corporate"/>
    <n v="9"/>
    <n v="183.54"/>
    <n v="0.04"/>
    <n v="1585.79"/>
    <n v="1103.52"/>
    <n v="482.27"/>
    <s v="Credit Card"/>
    <s v="Low"/>
  </r>
  <r>
    <n v="1867"/>
    <x v="1683"/>
    <d v="2024-07-17T00:00:00"/>
    <s v="North"/>
    <s v="Electronics"/>
    <s v="Consumer"/>
    <n v="4"/>
    <n v="151.32"/>
    <n v="0.15"/>
    <n v="514.49"/>
    <n v="342.93"/>
    <n v="171.56"/>
    <s v="Cash on Delivery"/>
    <s v="Medium"/>
  </r>
  <r>
    <n v="1868"/>
    <x v="1684"/>
    <d v="2024-09-30T00:00:00"/>
    <s v="North"/>
    <s v="Beauty"/>
    <s v="Consumer"/>
    <n v="3"/>
    <n v="468.94"/>
    <n v="0.23"/>
    <n v="1083.25"/>
    <n v="675.71"/>
    <n v="407.54"/>
    <s v="UPI"/>
    <s v="High"/>
  </r>
  <r>
    <n v="1869"/>
    <x v="1685"/>
    <d v="2024-05-29T00:00:00"/>
    <s v="East"/>
    <s v="Electronics"/>
    <s v="Consumer"/>
    <n v="4"/>
    <n v="311.64"/>
    <n v="0.22"/>
    <n v="972.32"/>
    <n v="660.94"/>
    <n v="311.38"/>
    <s v="UPI"/>
    <s v="High"/>
  </r>
  <r>
    <n v="1870"/>
    <x v="1686"/>
    <d v="2024-02-02T00:00:00"/>
    <s v="East"/>
    <s v="Clothing"/>
    <s v="Home Office"/>
    <n v="1"/>
    <n v="15.1"/>
    <n v="0.16"/>
    <n v="12.68"/>
    <n v="7.2"/>
    <n v="5.48"/>
    <s v="Credit Card"/>
    <s v="Medium"/>
  </r>
  <r>
    <n v="1871"/>
    <x v="1687"/>
    <d v="2024-12-30T00:00:00"/>
    <s v="East"/>
    <s v="Electronics"/>
    <s v="Consumer"/>
    <n v="10"/>
    <n v="250.22"/>
    <n v="7.0000000000000007E-2"/>
    <n v="2327.0500000000002"/>
    <n v="1201.92"/>
    <n v="1125.1300000000001"/>
    <s v="Debit Card"/>
    <s v="Low"/>
  </r>
  <r>
    <n v="1872"/>
    <x v="1688"/>
    <d v="2024-01-07T00:00:00"/>
    <s v="West"/>
    <s v="Electronics"/>
    <s v="Consumer"/>
    <n v="3"/>
    <n v="495.49"/>
    <n v="0.28999999999999998"/>
    <n v="1055.3900000000001"/>
    <n v="823.6"/>
    <n v="231.79"/>
    <s v="Credit Card"/>
    <s v="High"/>
  </r>
  <r>
    <n v="1873"/>
    <x v="1689"/>
    <d v="2024-09-26T00:00:00"/>
    <s v="West"/>
    <s v="Electronics"/>
    <s v="Consumer"/>
    <n v="7"/>
    <n v="262.7"/>
    <n v="0.06"/>
    <n v="1728.57"/>
    <n v="1377"/>
    <n v="351.57"/>
    <s v="UPI"/>
    <s v="Low"/>
  </r>
  <r>
    <n v="1874"/>
    <x v="1690"/>
    <d v="2024-12-24T00:00:00"/>
    <s v="South"/>
    <s v="Home &amp; Kitchen"/>
    <s v="Corporate"/>
    <n v="2"/>
    <n v="184.39"/>
    <n v="0.21"/>
    <n v="291.33999999999997"/>
    <n v="192.76"/>
    <n v="98.58"/>
    <s v="UPI"/>
    <s v="High"/>
  </r>
  <r>
    <n v="1875"/>
    <x v="1691"/>
    <d v="2024-05-17T00:00:00"/>
    <s v="North"/>
    <s v="Sports"/>
    <s v="Corporate"/>
    <n v="6"/>
    <n v="164.25"/>
    <n v="0.01"/>
    <n v="975.64"/>
    <n v="538.16"/>
    <n v="437.48"/>
    <s v="Debit Card"/>
    <s v="Low"/>
  </r>
  <r>
    <n v="1876"/>
    <x v="1692"/>
    <d v="2024-11-15T00:00:00"/>
    <s v="East"/>
    <s v="Beauty"/>
    <s v="Consumer"/>
    <n v="7"/>
    <n v="238.62"/>
    <n v="0.21"/>
    <n v="1319.57"/>
    <n v="953.68"/>
    <n v="365.89"/>
    <s v="Net Banking"/>
    <s v="High"/>
  </r>
  <r>
    <n v="1877"/>
    <x v="1693"/>
    <d v="2024-11-20T00:00:00"/>
    <s v="South"/>
    <s v="Electronics"/>
    <s v="Corporate"/>
    <n v="6"/>
    <n v="103.77"/>
    <n v="0.3"/>
    <n v="435.83"/>
    <n v="272.97000000000003"/>
    <n v="162.86000000000001"/>
    <s v="Net Banking"/>
    <s v="High"/>
  </r>
  <r>
    <n v="1878"/>
    <x v="1694"/>
    <d v="2024-11-25T00:00:00"/>
    <s v="North"/>
    <s v="Electronics"/>
    <s v="Consumer"/>
    <n v="4"/>
    <n v="408.07"/>
    <n v="0.28999999999999998"/>
    <n v="1158.92"/>
    <n v="727.47"/>
    <n v="431.45"/>
    <s v="Net Banking"/>
    <s v="High"/>
  </r>
  <r>
    <n v="1879"/>
    <x v="1264"/>
    <d v="2024-01-09T00:00:00"/>
    <s v="East"/>
    <s v="Beauty"/>
    <s v="Consumer"/>
    <n v="3"/>
    <n v="483.7"/>
    <n v="0.14000000000000001"/>
    <n v="1247.95"/>
    <n v="793.44"/>
    <n v="454.51"/>
    <s v="UPI"/>
    <s v="Medium"/>
  </r>
  <r>
    <n v="1880"/>
    <x v="1695"/>
    <d v="2024-05-23T00:00:00"/>
    <s v="West"/>
    <s v="Electronics"/>
    <s v="Consumer"/>
    <n v="10"/>
    <n v="197.73"/>
    <n v="0.1"/>
    <n v="1779.57"/>
    <n v="944.42"/>
    <n v="835.15"/>
    <s v="Debit Card"/>
    <s v="Low"/>
  </r>
  <r>
    <n v="1881"/>
    <x v="1696"/>
    <d v="2024-05-24T00:00:00"/>
    <s v="East"/>
    <s v="Beauty"/>
    <s v="Consumer"/>
    <n v="10"/>
    <n v="260.42"/>
    <n v="0.27"/>
    <n v="1901.07"/>
    <n v="1480.23"/>
    <n v="420.84"/>
    <s v="UPI"/>
    <s v="High"/>
  </r>
  <r>
    <n v="1882"/>
    <x v="1697"/>
    <d v="2024-01-25T00:00:00"/>
    <s v="East"/>
    <s v="Sports"/>
    <s v="Consumer"/>
    <n v="2"/>
    <n v="122.54"/>
    <n v="0.11"/>
    <n v="218.12"/>
    <n v="163.38999999999999"/>
    <n v="54.73"/>
    <s v="Cash on Delivery"/>
    <s v="Medium"/>
  </r>
  <r>
    <n v="1883"/>
    <x v="1698"/>
    <d v="2024-09-18T00:00:00"/>
    <s v="North"/>
    <s v="Electronics"/>
    <s v="Consumer"/>
    <n v="3"/>
    <n v="194.12"/>
    <n v="0.23"/>
    <n v="448.42"/>
    <n v="278.52"/>
    <n v="169.9"/>
    <s v="UPI"/>
    <s v="High"/>
  </r>
  <r>
    <n v="1884"/>
    <x v="1699"/>
    <d v="2024-05-14T00:00:00"/>
    <s v="East"/>
    <s v="Beauty"/>
    <s v="Corporate"/>
    <n v="6"/>
    <n v="438.89"/>
    <n v="0.13"/>
    <n v="2291.0100000000002"/>
    <n v="1205.6400000000001"/>
    <n v="1085.3699999999999"/>
    <s v="Cash on Delivery"/>
    <s v="Medium"/>
  </r>
  <r>
    <n v="1885"/>
    <x v="1700"/>
    <d v="2024-01-19T00:00:00"/>
    <s v="North"/>
    <s v="Beauty"/>
    <s v="Home Office"/>
    <n v="3"/>
    <n v="429.36"/>
    <n v="0.02"/>
    <n v="1262.32"/>
    <n v="648.11"/>
    <n v="614.21"/>
    <s v="UPI"/>
    <s v="Low"/>
  </r>
  <r>
    <n v="1886"/>
    <x v="1701"/>
    <d v="2024-10-28T00:00:00"/>
    <s v="East"/>
    <s v="Beauty"/>
    <s v="Consumer"/>
    <n v="7"/>
    <n v="239.04"/>
    <n v="0.25"/>
    <n v="1254.96"/>
    <n v="884.91"/>
    <n v="370.05"/>
    <s v="UPI"/>
    <s v="High"/>
  </r>
  <r>
    <n v="1887"/>
    <x v="1702"/>
    <d v="2024-06-14T00:00:00"/>
    <s v="West"/>
    <s v="Beauty"/>
    <s v="Consumer"/>
    <n v="5"/>
    <n v="420.26"/>
    <n v="0.24"/>
    <n v="1596.99"/>
    <n v="899.99"/>
    <n v="697"/>
    <s v="UPI"/>
    <s v="High"/>
  </r>
  <r>
    <n v="1888"/>
    <x v="1703"/>
    <d v="2024-05-22T00:00:00"/>
    <s v="South"/>
    <s v="Clothing"/>
    <s v="Corporate"/>
    <n v="2"/>
    <n v="315"/>
    <n v="0.05"/>
    <n v="598.5"/>
    <n v="357.94"/>
    <n v="240.56"/>
    <s v="Cash on Delivery"/>
    <s v="Low"/>
  </r>
  <r>
    <n v="1889"/>
    <x v="1704"/>
    <d v="2024-06-18T00:00:00"/>
    <s v="North"/>
    <s v="Sports"/>
    <s v="Home Office"/>
    <n v="2"/>
    <n v="375.3"/>
    <n v="0.19"/>
    <n v="607.99"/>
    <n v="425.9"/>
    <n v="182.09"/>
    <s v="Cash on Delivery"/>
    <s v="Medium"/>
  </r>
  <r>
    <n v="1890"/>
    <x v="1705"/>
    <d v="2024-07-05T00:00:00"/>
    <s v="North"/>
    <s v="Beauty"/>
    <s v="Consumer"/>
    <n v="9"/>
    <n v="311.66000000000003"/>
    <n v="0.02"/>
    <n v="2748.84"/>
    <n v="1741.5"/>
    <n v="1007.34"/>
    <s v="Cash on Delivery"/>
    <s v="Low"/>
  </r>
  <r>
    <n v="1891"/>
    <x v="1706"/>
    <d v="2024-04-05T00:00:00"/>
    <s v="West"/>
    <s v="Sports"/>
    <s v="Corporate"/>
    <n v="4"/>
    <n v="414.58"/>
    <n v="7.0000000000000007E-2"/>
    <n v="1542.24"/>
    <n v="1180.04"/>
    <n v="362.2"/>
    <s v="Net Banking"/>
    <s v="Low"/>
  </r>
  <r>
    <n v="1892"/>
    <x v="1707"/>
    <d v="2024-02-12T00:00:00"/>
    <s v="North"/>
    <s v="Home &amp; Kitchen"/>
    <s v="Consumer"/>
    <n v="3"/>
    <n v="301.47000000000003"/>
    <n v="0.28000000000000003"/>
    <n v="651.17999999999995"/>
    <n v="414.37"/>
    <n v="236.81"/>
    <s v="UPI"/>
    <s v="High"/>
  </r>
  <r>
    <n v="1893"/>
    <x v="1708"/>
    <d v="2024-05-24T00:00:00"/>
    <s v="West"/>
    <s v="Electronics"/>
    <s v="Home Office"/>
    <n v="9"/>
    <n v="172.03"/>
    <n v="0.21"/>
    <n v="1223.1300000000001"/>
    <n v="857.85"/>
    <n v="365.28"/>
    <s v="Debit Card"/>
    <s v="High"/>
  </r>
  <r>
    <n v="1894"/>
    <x v="1709"/>
    <d v="2024-11-19T00:00:00"/>
    <s v="South"/>
    <s v="Home &amp; Kitchen"/>
    <s v="Home Office"/>
    <n v="5"/>
    <n v="70.650000000000006"/>
    <n v="0.2"/>
    <n v="282.60000000000002"/>
    <n v="218.21"/>
    <n v="64.39"/>
    <s v="Credit Card"/>
    <s v="Medium"/>
  </r>
  <r>
    <n v="1895"/>
    <x v="1710"/>
    <d v="2024-05-11T00:00:00"/>
    <s v="South"/>
    <s v="Home &amp; Kitchen"/>
    <s v="Consumer"/>
    <n v="9"/>
    <n v="301.77"/>
    <n v="0.26"/>
    <n v="2009.79"/>
    <n v="1517.88"/>
    <n v="491.91"/>
    <s v="Credit Card"/>
    <s v="High"/>
  </r>
  <r>
    <n v="1896"/>
    <x v="1711"/>
    <d v="2024-03-24T00:00:00"/>
    <s v="South"/>
    <s v="Clothing"/>
    <s v="Home Office"/>
    <n v="9"/>
    <n v="211.15"/>
    <n v="0.18"/>
    <n v="1558.29"/>
    <n v="1084.19"/>
    <n v="474.1"/>
    <s v="Cash on Delivery"/>
    <s v="Medium"/>
  </r>
  <r>
    <n v="1897"/>
    <x v="1712"/>
    <d v="2024-05-12T00:00:00"/>
    <s v="East"/>
    <s v="Electronics"/>
    <s v="Corporate"/>
    <n v="1"/>
    <n v="209.48"/>
    <n v="0.16"/>
    <n v="175.96"/>
    <n v="103.79"/>
    <n v="72.17"/>
    <s v="UPI"/>
    <s v="Medium"/>
  </r>
  <r>
    <n v="1898"/>
    <x v="1713"/>
    <d v="2024-08-20T00:00:00"/>
    <s v="South"/>
    <s v="Clothing"/>
    <s v="Home Office"/>
    <n v="1"/>
    <n v="429.63"/>
    <n v="0.02"/>
    <n v="421.04"/>
    <n v="298.57"/>
    <n v="122.47"/>
    <s v="Net Banking"/>
    <s v="Low"/>
  </r>
  <r>
    <n v="1899"/>
    <x v="1714"/>
    <d v="2024-01-09T00:00:00"/>
    <s v="South"/>
    <s v="Clothing"/>
    <s v="Corporate"/>
    <n v="7"/>
    <n v="76.87"/>
    <n v="0.02"/>
    <n v="527.33000000000004"/>
    <n v="266.95"/>
    <n v="260.38"/>
    <s v="Credit Card"/>
    <s v="Low"/>
  </r>
  <r>
    <n v="1900"/>
    <x v="1715"/>
    <d v="2024-04-21T00:00:00"/>
    <s v="East"/>
    <s v="Sports"/>
    <s v="Home Office"/>
    <n v="2"/>
    <n v="152.15"/>
    <n v="0.28000000000000003"/>
    <n v="219.1"/>
    <n v="132.1"/>
    <n v="87"/>
    <s v="Debit Card"/>
    <s v="High"/>
  </r>
  <r>
    <n v="1901"/>
    <x v="320"/>
    <d v="2024-10-21T00:00:00"/>
    <s v="East"/>
    <s v="Home &amp; Kitchen"/>
    <s v="Home Office"/>
    <n v="7"/>
    <n v="89.13"/>
    <n v="0.28000000000000003"/>
    <n v="449.22"/>
    <n v="276.51"/>
    <n v="172.71"/>
    <s v="UPI"/>
    <s v="High"/>
  </r>
  <r>
    <n v="1902"/>
    <x v="1716"/>
    <d v="2024-06-23T00:00:00"/>
    <s v="North"/>
    <s v="Sports"/>
    <s v="Corporate"/>
    <n v="4"/>
    <n v="349.8"/>
    <n v="0.16"/>
    <n v="1175.33"/>
    <n v="916.25"/>
    <n v="259.08"/>
    <s v="Net Banking"/>
    <s v="Medium"/>
  </r>
  <r>
    <n v="1903"/>
    <x v="1717"/>
    <d v="2024-11-22T00:00:00"/>
    <s v="North"/>
    <s v="Electronics"/>
    <s v="Corporate"/>
    <n v="6"/>
    <n v="430.39"/>
    <n v="0.08"/>
    <n v="2375.75"/>
    <n v="1190.42"/>
    <n v="1185.33"/>
    <s v="Debit Card"/>
    <s v="Low"/>
  </r>
  <r>
    <n v="1904"/>
    <x v="1718"/>
    <d v="2024-04-13T00:00:00"/>
    <s v="South"/>
    <s v="Clothing"/>
    <s v="Consumer"/>
    <n v="4"/>
    <n v="159.52000000000001"/>
    <n v="0.02"/>
    <n v="625.32000000000005"/>
    <n v="486.6"/>
    <n v="138.72"/>
    <s v="Cash on Delivery"/>
    <s v="Low"/>
  </r>
  <r>
    <n v="1905"/>
    <x v="1719"/>
    <d v="2024-08-07T00:00:00"/>
    <s v="West"/>
    <s v="Clothing"/>
    <s v="Corporate"/>
    <n v="10"/>
    <n v="480.01"/>
    <n v="0.26"/>
    <n v="3552.07"/>
    <n v="2032.39"/>
    <n v="1519.68"/>
    <s v="Cash on Delivery"/>
    <s v="High"/>
  </r>
  <r>
    <n v="1906"/>
    <x v="1720"/>
    <d v="2024-09-22T00:00:00"/>
    <s v="South"/>
    <s v="Home &amp; Kitchen"/>
    <s v="Consumer"/>
    <n v="10"/>
    <n v="320.86"/>
    <n v="0.05"/>
    <n v="3048.17"/>
    <n v="1628.83"/>
    <n v="1419.34"/>
    <s v="UPI"/>
    <s v="Low"/>
  </r>
  <r>
    <n v="1907"/>
    <x v="1721"/>
    <d v="2024-06-30T00:00:00"/>
    <s v="West"/>
    <s v="Beauty"/>
    <s v="Consumer"/>
    <n v="8"/>
    <n v="405.43"/>
    <n v="0.3"/>
    <n v="2270.41"/>
    <n v="1318.42"/>
    <n v="951.99"/>
    <s v="Net Banking"/>
    <s v="High"/>
  </r>
  <r>
    <n v="1908"/>
    <x v="1722"/>
    <d v="2024-07-14T00:00:00"/>
    <s v="West"/>
    <s v="Beauty"/>
    <s v="Corporate"/>
    <n v="8"/>
    <n v="414.01"/>
    <n v="0.19"/>
    <n v="2682.78"/>
    <n v="1837.77"/>
    <n v="845.01"/>
    <s v="Debit Card"/>
    <s v="Medium"/>
  </r>
  <r>
    <n v="1909"/>
    <x v="1697"/>
    <d v="2024-06-30T00:00:00"/>
    <s v="South"/>
    <s v="Home &amp; Kitchen"/>
    <s v="Consumer"/>
    <n v="10"/>
    <n v="416.58"/>
    <n v="0.09"/>
    <n v="3790.88"/>
    <n v="2417.06"/>
    <n v="1373.82"/>
    <s v="Cash on Delivery"/>
    <s v="Low"/>
  </r>
  <r>
    <n v="1910"/>
    <x v="1723"/>
    <d v="2024-04-19T00:00:00"/>
    <s v="West"/>
    <s v="Sports"/>
    <s v="Corporate"/>
    <n v="6"/>
    <n v="377.71"/>
    <n v="0.28999999999999998"/>
    <n v="1609.04"/>
    <n v="888.61"/>
    <n v="720.43"/>
    <s v="Net Banking"/>
    <s v="High"/>
  </r>
  <r>
    <n v="1911"/>
    <x v="222"/>
    <d v="2024-12-15T00:00:00"/>
    <s v="East"/>
    <s v="Home &amp; Kitchen"/>
    <s v="Corporate"/>
    <n v="8"/>
    <n v="380.27"/>
    <n v="0.02"/>
    <n v="2981.32"/>
    <n v="2093.06"/>
    <n v="888.26"/>
    <s v="UPI"/>
    <s v="Low"/>
  </r>
  <r>
    <n v="1912"/>
    <x v="1335"/>
    <d v="2024-10-17T00:00:00"/>
    <s v="East"/>
    <s v="Beauty"/>
    <s v="Home Office"/>
    <n v="4"/>
    <n v="222.58"/>
    <n v="0.04"/>
    <n v="854.71"/>
    <n v="447.26"/>
    <n v="407.45"/>
    <s v="Credit Card"/>
    <s v="Low"/>
  </r>
  <r>
    <n v="1913"/>
    <x v="1724"/>
    <d v="2024-04-03T00:00:00"/>
    <s v="North"/>
    <s v="Sports"/>
    <s v="Consumer"/>
    <n v="8"/>
    <n v="370.56"/>
    <n v="0.02"/>
    <n v="2905.19"/>
    <n v="1692.73"/>
    <n v="1212.46"/>
    <s v="Credit Card"/>
    <s v="Low"/>
  </r>
  <r>
    <n v="1914"/>
    <x v="1725"/>
    <d v="2024-04-26T00:00:00"/>
    <s v="West"/>
    <s v="Electronics"/>
    <s v="Home Office"/>
    <n v="9"/>
    <n v="470.74"/>
    <n v="0.12"/>
    <n v="3728.26"/>
    <n v="2145.2399999999998"/>
    <n v="1583.02"/>
    <s v="UPI"/>
    <s v="Medium"/>
  </r>
  <r>
    <n v="1915"/>
    <x v="1189"/>
    <d v="2024-12-17T00:00:00"/>
    <s v="South"/>
    <s v="Home &amp; Kitchen"/>
    <s v="Home Office"/>
    <n v="7"/>
    <n v="402.92"/>
    <n v="0.12"/>
    <n v="2481.9899999999998"/>
    <n v="1422.68"/>
    <n v="1059.31"/>
    <s v="Net Banking"/>
    <s v="Medium"/>
  </r>
  <r>
    <n v="1916"/>
    <x v="1726"/>
    <d v="2024-09-05T00:00:00"/>
    <s v="East"/>
    <s v="Beauty"/>
    <s v="Consumer"/>
    <n v="10"/>
    <n v="250.62"/>
    <n v="0.1"/>
    <n v="2255.58"/>
    <n v="1609.11"/>
    <n v="646.47"/>
    <s v="Net Banking"/>
    <s v="Low"/>
  </r>
  <r>
    <n v="1917"/>
    <x v="1727"/>
    <d v="2024-07-07T00:00:00"/>
    <s v="West"/>
    <s v="Electronics"/>
    <s v="Consumer"/>
    <n v="4"/>
    <n v="484.17"/>
    <n v="0.1"/>
    <n v="1743.01"/>
    <n v="980.96"/>
    <n v="762.05"/>
    <s v="Cash on Delivery"/>
    <s v="Low"/>
  </r>
  <r>
    <n v="1918"/>
    <x v="1728"/>
    <d v="2024-11-10T00:00:00"/>
    <s v="East"/>
    <s v="Clothing"/>
    <s v="Corporate"/>
    <n v="5"/>
    <n v="477.98"/>
    <n v="0.27"/>
    <n v="1744.63"/>
    <n v="1340.29"/>
    <n v="404.34"/>
    <s v="UPI"/>
    <s v="High"/>
  </r>
  <r>
    <n v="1919"/>
    <x v="1729"/>
    <d v="2024-05-24T00:00:00"/>
    <s v="North"/>
    <s v="Sports"/>
    <s v="Consumer"/>
    <n v="9"/>
    <n v="45.82"/>
    <n v="0.23"/>
    <n v="317.52999999999997"/>
    <n v="246.14"/>
    <n v="71.39"/>
    <s v="Net Banking"/>
    <s v="High"/>
  </r>
  <r>
    <n v="1920"/>
    <x v="1730"/>
    <d v="2024-08-18T00:00:00"/>
    <s v="North"/>
    <s v="Home &amp; Kitchen"/>
    <s v="Home Office"/>
    <n v="1"/>
    <n v="43.33"/>
    <n v="0.12"/>
    <n v="38.130000000000003"/>
    <n v="22.47"/>
    <n v="15.66"/>
    <s v="Cash on Delivery"/>
    <s v="Medium"/>
  </r>
  <r>
    <n v="1921"/>
    <x v="1731"/>
    <d v="2024-12-27T00:00:00"/>
    <s v="West"/>
    <s v="Home &amp; Kitchen"/>
    <s v="Home Office"/>
    <n v="8"/>
    <n v="245.82"/>
    <n v="0.18"/>
    <n v="1612.58"/>
    <n v="893.72"/>
    <n v="718.86"/>
    <s v="Credit Card"/>
    <s v="Medium"/>
  </r>
  <r>
    <n v="1922"/>
    <x v="1732"/>
    <d v="2024-04-20T00:00:00"/>
    <s v="East"/>
    <s v="Sports"/>
    <s v="Corporate"/>
    <n v="3"/>
    <n v="219.05"/>
    <n v="0.16"/>
    <n v="552.01"/>
    <n v="287.98"/>
    <n v="264.02999999999997"/>
    <s v="Net Banking"/>
    <s v="Medium"/>
  </r>
  <r>
    <n v="1923"/>
    <x v="177"/>
    <d v="2024-11-02T00:00:00"/>
    <s v="East"/>
    <s v="Clothing"/>
    <s v="Consumer"/>
    <n v="3"/>
    <n v="301.01"/>
    <n v="0.04"/>
    <n v="866.91"/>
    <n v="519.73"/>
    <n v="347.18"/>
    <s v="Cash on Delivery"/>
    <s v="Low"/>
  </r>
  <r>
    <n v="1924"/>
    <x v="1733"/>
    <d v="2024-02-22T00:00:00"/>
    <s v="East"/>
    <s v="Beauty"/>
    <s v="Corporate"/>
    <n v="8"/>
    <n v="231.87"/>
    <n v="0.01"/>
    <n v="1836.41"/>
    <n v="1010.23"/>
    <n v="826.18"/>
    <s v="Net Banking"/>
    <s v="Low"/>
  </r>
  <r>
    <n v="1925"/>
    <x v="1734"/>
    <d v="2024-03-08T00:00:00"/>
    <s v="East"/>
    <s v="Sports"/>
    <s v="Home Office"/>
    <n v="6"/>
    <n v="231.82"/>
    <n v="0.28000000000000003"/>
    <n v="1001.46"/>
    <n v="551.69000000000005"/>
    <n v="449.77"/>
    <s v="Net Banking"/>
    <s v="High"/>
  </r>
  <r>
    <n v="1926"/>
    <x v="1070"/>
    <d v="2024-04-19T00:00:00"/>
    <s v="East"/>
    <s v="Beauty"/>
    <s v="Corporate"/>
    <n v="5"/>
    <n v="303.36"/>
    <n v="0.25"/>
    <n v="1137.5999999999999"/>
    <n v="631.09"/>
    <n v="506.51"/>
    <s v="Net Banking"/>
    <s v="High"/>
  </r>
  <r>
    <n v="1927"/>
    <x v="1735"/>
    <d v="2024-04-10T00:00:00"/>
    <s v="West"/>
    <s v="Home &amp; Kitchen"/>
    <s v="Consumer"/>
    <n v="10"/>
    <n v="216.13"/>
    <n v="0.04"/>
    <n v="2074.85"/>
    <n v="1199.5"/>
    <n v="875.35"/>
    <s v="Net Banking"/>
    <s v="Low"/>
  </r>
  <r>
    <n v="1928"/>
    <x v="1736"/>
    <d v="2024-09-28T00:00:00"/>
    <s v="North"/>
    <s v="Beauty"/>
    <s v="Home Office"/>
    <n v="3"/>
    <n v="110.19"/>
    <n v="0.05"/>
    <n v="314.04000000000002"/>
    <n v="230.8"/>
    <n v="83.24"/>
    <s v="Net Banking"/>
    <s v="Low"/>
  </r>
  <r>
    <n v="1929"/>
    <x v="1737"/>
    <d v="2024-11-19T00:00:00"/>
    <s v="North"/>
    <s v="Home &amp; Kitchen"/>
    <s v="Corporate"/>
    <n v="7"/>
    <n v="313.24"/>
    <n v="0.05"/>
    <n v="2083.0500000000002"/>
    <n v="1468.63"/>
    <n v="614.41999999999996"/>
    <s v="Cash on Delivery"/>
    <s v="Low"/>
  </r>
  <r>
    <n v="1930"/>
    <x v="1738"/>
    <d v="2024-10-09T00:00:00"/>
    <s v="South"/>
    <s v="Beauty"/>
    <s v="Consumer"/>
    <n v="5"/>
    <n v="411.23"/>
    <n v="0.02"/>
    <n v="2015.03"/>
    <n v="1410.01"/>
    <n v="605.02"/>
    <s v="Credit Card"/>
    <s v="Low"/>
  </r>
  <r>
    <n v="1931"/>
    <x v="1739"/>
    <d v="2024-10-11T00:00:00"/>
    <s v="North"/>
    <s v="Sports"/>
    <s v="Home Office"/>
    <n v="4"/>
    <n v="349.8"/>
    <n v="0.27"/>
    <n v="1021.42"/>
    <n v="653.28"/>
    <n v="368.14"/>
    <s v="Cash on Delivery"/>
    <s v="High"/>
  </r>
  <r>
    <n v="1932"/>
    <x v="1740"/>
    <d v="2024-08-22T00:00:00"/>
    <s v="South"/>
    <s v="Sports"/>
    <s v="Corporate"/>
    <n v="5"/>
    <n v="242.91"/>
    <n v="0.22"/>
    <n v="947.35"/>
    <n v="694.88"/>
    <n v="252.47"/>
    <s v="Net Banking"/>
    <s v="High"/>
  </r>
  <r>
    <n v="1933"/>
    <x v="1741"/>
    <d v="2024-12-01T00:00:00"/>
    <s v="West"/>
    <s v="Beauty"/>
    <s v="Corporate"/>
    <n v="3"/>
    <n v="263.08"/>
    <n v="0.14000000000000001"/>
    <n v="678.75"/>
    <n v="358.53"/>
    <n v="320.22000000000003"/>
    <s v="Cash on Delivery"/>
    <s v="Medium"/>
  </r>
  <r>
    <n v="1934"/>
    <x v="820"/>
    <d v="2024-09-07T00:00:00"/>
    <s v="South"/>
    <s v="Electronics"/>
    <s v="Corporate"/>
    <n v="2"/>
    <n v="401.32"/>
    <n v="0.1"/>
    <n v="722.38"/>
    <n v="520.97"/>
    <n v="201.41"/>
    <s v="UPI"/>
    <s v="Low"/>
  </r>
  <r>
    <n v="1935"/>
    <x v="1742"/>
    <d v="2024-01-09T00:00:00"/>
    <s v="West"/>
    <s v="Clothing"/>
    <s v="Home Office"/>
    <n v="10"/>
    <n v="116.35"/>
    <n v="0.08"/>
    <n v="1070.42"/>
    <n v="776.66"/>
    <n v="293.76"/>
    <s v="Credit Card"/>
    <s v="Low"/>
  </r>
  <r>
    <n v="1936"/>
    <x v="1743"/>
    <d v="2024-04-20T00:00:00"/>
    <s v="East"/>
    <s v="Sports"/>
    <s v="Consumer"/>
    <n v="6"/>
    <n v="83.64"/>
    <n v="0.24"/>
    <n v="381.4"/>
    <n v="301.11"/>
    <n v="80.290000000000006"/>
    <s v="Net Banking"/>
    <s v="High"/>
  </r>
  <r>
    <n v="1937"/>
    <x v="1744"/>
    <d v="2024-06-26T00:00:00"/>
    <s v="North"/>
    <s v="Clothing"/>
    <s v="Corporate"/>
    <n v="8"/>
    <n v="80.290000000000006"/>
    <n v="0.01"/>
    <n v="635.9"/>
    <n v="329.91"/>
    <n v="305.99"/>
    <s v="UPI"/>
    <s v="Low"/>
  </r>
  <r>
    <n v="1938"/>
    <x v="1745"/>
    <d v="2024-07-15T00:00:00"/>
    <s v="East"/>
    <s v="Beauty"/>
    <s v="Home Office"/>
    <n v="6"/>
    <n v="14.32"/>
    <n v="0.12"/>
    <n v="75.61"/>
    <n v="54.17"/>
    <n v="21.44"/>
    <s v="Debit Card"/>
    <s v="Medium"/>
  </r>
  <r>
    <n v="1939"/>
    <x v="537"/>
    <d v="2024-05-08T00:00:00"/>
    <s v="North"/>
    <s v="Electronics"/>
    <s v="Corporate"/>
    <n v="1"/>
    <n v="466.15"/>
    <n v="0.25"/>
    <n v="349.61"/>
    <n v="257.05"/>
    <n v="92.56"/>
    <s v="Credit Card"/>
    <s v="High"/>
  </r>
  <r>
    <n v="1940"/>
    <x v="1746"/>
    <d v="2024-01-24T00:00:00"/>
    <s v="East"/>
    <s v="Electronics"/>
    <s v="Corporate"/>
    <n v="7"/>
    <n v="392.82"/>
    <n v="0.02"/>
    <n v="2694.75"/>
    <n v="1490.4"/>
    <n v="1204.3499999999999"/>
    <s v="Cash on Delivery"/>
    <s v="Low"/>
  </r>
  <r>
    <n v="1941"/>
    <x v="1747"/>
    <d v="2024-12-18T00:00:00"/>
    <s v="South"/>
    <s v="Home &amp; Kitchen"/>
    <s v="Home Office"/>
    <n v="10"/>
    <n v="358.2"/>
    <n v="0.19"/>
    <n v="2901.42"/>
    <n v="1573.59"/>
    <n v="1327.83"/>
    <s v="Cash on Delivery"/>
    <s v="Medium"/>
  </r>
  <r>
    <n v="1942"/>
    <x v="1748"/>
    <d v="2024-07-24T00:00:00"/>
    <s v="South"/>
    <s v="Clothing"/>
    <s v="Corporate"/>
    <n v="9"/>
    <n v="480.55"/>
    <n v="0.3"/>
    <n v="3027.46"/>
    <n v="2222.9"/>
    <n v="804.56"/>
    <s v="UPI"/>
    <s v="High"/>
  </r>
  <r>
    <n v="1943"/>
    <x v="1439"/>
    <d v="2024-10-19T00:00:00"/>
    <s v="West"/>
    <s v="Electronics"/>
    <s v="Home Office"/>
    <n v="7"/>
    <n v="107.22"/>
    <n v="0.16"/>
    <n v="630.45000000000005"/>
    <n v="442.94"/>
    <n v="187.51"/>
    <s v="Credit Card"/>
    <s v="Medium"/>
  </r>
  <r>
    <n v="1944"/>
    <x v="1749"/>
    <d v="2024-09-21T00:00:00"/>
    <s v="East"/>
    <s v="Beauty"/>
    <s v="Consumer"/>
    <n v="7"/>
    <n v="237.73"/>
    <n v="0.27"/>
    <n v="1214.8"/>
    <n v="807.19"/>
    <n v="407.61"/>
    <s v="Credit Card"/>
    <s v="High"/>
  </r>
  <r>
    <n v="1945"/>
    <x v="286"/>
    <d v="2024-01-16T00:00:00"/>
    <s v="West"/>
    <s v="Sports"/>
    <s v="Home Office"/>
    <n v="3"/>
    <n v="376.39"/>
    <n v="0.28999999999999998"/>
    <n v="801.71"/>
    <n v="417.56"/>
    <n v="384.15"/>
    <s v="Cash on Delivery"/>
    <s v="High"/>
  </r>
  <r>
    <n v="1946"/>
    <x v="1750"/>
    <d v="2024-06-17T00:00:00"/>
    <s v="East"/>
    <s v="Sports"/>
    <s v="Corporate"/>
    <n v="8"/>
    <n v="129.79"/>
    <n v="0.27"/>
    <n v="757.97"/>
    <n v="402.15"/>
    <n v="355.82"/>
    <s v="Net Banking"/>
    <s v="High"/>
  </r>
  <r>
    <n v="1947"/>
    <x v="1751"/>
    <d v="2024-05-04T00:00:00"/>
    <s v="South"/>
    <s v="Home &amp; Kitchen"/>
    <s v="Consumer"/>
    <n v="3"/>
    <n v="12.41"/>
    <n v="0.14000000000000001"/>
    <n v="32.020000000000003"/>
    <n v="16.89"/>
    <n v="15.13"/>
    <s v="Net Banking"/>
    <s v="Medium"/>
  </r>
  <r>
    <n v="1948"/>
    <x v="1266"/>
    <d v="2024-08-14T00:00:00"/>
    <s v="South"/>
    <s v="Clothing"/>
    <s v="Corporate"/>
    <n v="2"/>
    <n v="296.68"/>
    <n v="0.14000000000000001"/>
    <n v="510.29"/>
    <n v="286.89999999999998"/>
    <n v="223.39"/>
    <s v="Debit Card"/>
    <s v="Medium"/>
  </r>
  <r>
    <n v="1949"/>
    <x v="1752"/>
    <d v="2024-06-15T00:00:00"/>
    <s v="South"/>
    <s v="Home &amp; Kitchen"/>
    <s v="Corporate"/>
    <n v="4"/>
    <n v="248.91"/>
    <n v="0.23"/>
    <n v="766.64"/>
    <n v="598.37"/>
    <n v="168.27"/>
    <s v="Cash on Delivery"/>
    <s v="High"/>
  </r>
  <r>
    <n v="1950"/>
    <x v="1753"/>
    <d v="2024-05-13T00:00:00"/>
    <s v="West"/>
    <s v="Beauty"/>
    <s v="Corporate"/>
    <n v="4"/>
    <n v="111.67"/>
    <n v="0"/>
    <n v="446.68"/>
    <n v="322.26"/>
    <n v="124.42"/>
    <s v="Debit Card"/>
    <s v="No Discount"/>
  </r>
  <r>
    <n v="1951"/>
    <x v="1754"/>
    <d v="2024-11-08T00:00:00"/>
    <s v="West"/>
    <s v="Sports"/>
    <s v="Corporate"/>
    <n v="9"/>
    <n v="114.32"/>
    <n v="0.24"/>
    <n v="781.95"/>
    <n v="550.34"/>
    <n v="231.61"/>
    <s v="Debit Card"/>
    <s v="High"/>
  </r>
  <r>
    <n v="1952"/>
    <x v="1755"/>
    <d v="2024-05-24T00:00:00"/>
    <s v="West"/>
    <s v="Sports"/>
    <s v="Home Office"/>
    <n v="5"/>
    <n v="61.01"/>
    <n v="0.21"/>
    <n v="240.99"/>
    <n v="166.26"/>
    <n v="74.73"/>
    <s v="Debit Card"/>
    <s v="High"/>
  </r>
  <r>
    <n v="1953"/>
    <x v="1756"/>
    <d v="2024-11-07T00:00:00"/>
    <s v="South"/>
    <s v="Sports"/>
    <s v="Consumer"/>
    <n v="7"/>
    <n v="110.12"/>
    <n v="0.26"/>
    <n v="570.41999999999996"/>
    <n v="366.66"/>
    <n v="203.76"/>
    <s v="Debit Card"/>
    <s v="High"/>
  </r>
  <r>
    <n v="1954"/>
    <x v="1757"/>
    <d v="2024-02-07T00:00:00"/>
    <s v="South"/>
    <s v="Sports"/>
    <s v="Consumer"/>
    <n v="6"/>
    <n v="383.59"/>
    <n v="0.28000000000000003"/>
    <n v="1657.11"/>
    <n v="1069.68"/>
    <n v="587.42999999999995"/>
    <s v="Net Banking"/>
    <s v="High"/>
  </r>
  <r>
    <n v="1955"/>
    <x v="1758"/>
    <d v="2024-08-31T00:00:00"/>
    <s v="West"/>
    <s v="Beauty"/>
    <s v="Consumer"/>
    <n v="5"/>
    <n v="240.21"/>
    <n v="0.09"/>
    <n v="1092.96"/>
    <n v="746"/>
    <n v="346.96"/>
    <s v="Debit Card"/>
    <s v="Low"/>
  </r>
  <r>
    <n v="1956"/>
    <x v="1759"/>
    <d v="2024-12-25T00:00:00"/>
    <s v="South"/>
    <s v="Home &amp; Kitchen"/>
    <s v="Corporate"/>
    <n v="7"/>
    <n v="53.16"/>
    <n v="0.13"/>
    <n v="323.74"/>
    <n v="224.59"/>
    <n v="99.15"/>
    <s v="Net Banking"/>
    <s v="Medium"/>
  </r>
  <r>
    <n v="1957"/>
    <x v="1083"/>
    <d v="2024-01-19T00:00:00"/>
    <s v="East"/>
    <s v="Sports"/>
    <s v="Home Office"/>
    <n v="5"/>
    <n v="74.900000000000006"/>
    <n v="0.16"/>
    <n v="314.58"/>
    <n v="188.45"/>
    <n v="126.13"/>
    <s v="Debit Card"/>
    <s v="Medium"/>
  </r>
  <r>
    <n v="1958"/>
    <x v="1760"/>
    <d v="2024-11-06T00:00:00"/>
    <s v="East"/>
    <s v="Clothing"/>
    <s v="Consumer"/>
    <n v="3"/>
    <n v="99.37"/>
    <n v="0.04"/>
    <n v="286.19"/>
    <n v="228.83"/>
    <n v="57.36"/>
    <s v="Cash on Delivery"/>
    <s v="Low"/>
  </r>
  <r>
    <n v="1959"/>
    <x v="1761"/>
    <d v="2024-04-07T00:00:00"/>
    <s v="South"/>
    <s v="Home &amp; Kitchen"/>
    <s v="Home Office"/>
    <n v="1"/>
    <n v="300.44"/>
    <n v="0.27"/>
    <n v="219.32"/>
    <n v="116.07"/>
    <n v="103.25"/>
    <s v="Net Banking"/>
    <s v="High"/>
  </r>
  <r>
    <n v="1960"/>
    <x v="1762"/>
    <d v="2024-10-08T00:00:00"/>
    <s v="South"/>
    <s v="Electronics"/>
    <s v="Consumer"/>
    <n v="9"/>
    <n v="150.22999999999999"/>
    <n v="0.1"/>
    <n v="1216.8599999999999"/>
    <n v="863.02"/>
    <n v="353.84"/>
    <s v="Net Banking"/>
    <s v="Low"/>
  </r>
  <r>
    <n v="1961"/>
    <x v="1763"/>
    <d v="2024-08-07T00:00:00"/>
    <s v="West"/>
    <s v="Electronics"/>
    <s v="Home Office"/>
    <n v="7"/>
    <n v="425.79"/>
    <n v="0.02"/>
    <n v="2920.92"/>
    <n v="2154.65"/>
    <n v="766.27"/>
    <s v="Credit Card"/>
    <s v="Low"/>
  </r>
  <r>
    <n v="1962"/>
    <x v="883"/>
    <d v="2024-07-31T00:00:00"/>
    <s v="North"/>
    <s v="Home &amp; Kitchen"/>
    <s v="Home Office"/>
    <n v="3"/>
    <n v="139.13999999999999"/>
    <n v="0.11"/>
    <n v="371.5"/>
    <n v="287.08"/>
    <n v="84.42"/>
    <s v="Cash on Delivery"/>
    <s v="Medium"/>
  </r>
  <r>
    <n v="1963"/>
    <x v="1764"/>
    <d v="2024-11-03T00:00:00"/>
    <s v="East"/>
    <s v="Home &amp; Kitchen"/>
    <s v="Corporate"/>
    <n v="9"/>
    <n v="150.65"/>
    <n v="0.03"/>
    <n v="1315.17"/>
    <n v="689.14"/>
    <n v="626.03"/>
    <s v="Debit Card"/>
    <s v="Low"/>
  </r>
  <r>
    <n v="1964"/>
    <x v="1765"/>
    <d v="2024-11-27T00:00:00"/>
    <s v="South"/>
    <s v="Clothing"/>
    <s v="Consumer"/>
    <n v="6"/>
    <n v="369.71"/>
    <n v="0.1"/>
    <n v="1996.43"/>
    <n v="1313.27"/>
    <n v="683.16"/>
    <s v="Debit Card"/>
    <s v="Low"/>
  </r>
  <r>
    <n v="1965"/>
    <x v="1766"/>
    <d v="2024-07-29T00:00:00"/>
    <s v="East"/>
    <s v="Beauty"/>
    <s v="Consumer"/>
    <n v="7"/>
    <n v="258.99"/>
    <n v="0.02"/>
    <n v="1776.67"/>
    <n v="1083.6300000000001"/>
    <n v="693.04"/>
    <s v="Credit Card"/>
    <s v="Low"/>
  </r>
  <r>
    <n v="1966"/>
    <x v="977"/>
    <d v="2024-07-23T00:00:00"/>
    <s v="East"/>
    <s v="Electronics"/>
    <s v="Consumer"/>
    <n v="4"/>
    <n v="338.17"/>
    <n v="0.28000000000000003"/>
    <n v="973.93"/>
    <n v="745.39"/>
    <n v="228.54"/>
    <s v="Credit Card"/>
    <s v="High"/>
  </r>
  <r>
    <n v="1967"/>
    <x v="906"/>
    <d v="2024-01-11T00:00:00"/>
    <s v="West"/>
    <s v="Home &amp; Kitchen"/>
    <s v="Home Office"/>
    <n v="2"/>
    <n v="294.5"/>
    <n v="0.24"/>
    <n v="447.64"/>
    <n v="233.24"/>
    <n v="214.4"/>
    <s v="Credit Card"/>
    <s v="High"/>
  </r>
  <r>
    <n v="1968"/>
    <x v="1767"/>
    <d v="2024-05-23T00:00:00"/>
    <s v="West"/>
    <s v="Beauty"/>
    <s v="Corporate"/>
    <n v="1"/>
    <n v="392.29"/>
    <n v="0.13"/>
    <n v="341.29"/>
    <n v="226.08"/>
    <n v="115.21"/>
    <s v="Cash on Delivery"/>
    <s v="Medium"/>
  </r>
  <r>
    <n v="1969"/>
    <x v="1768"/>
    <d v="2024-09-12T00:00:00"/>
    <s v="North"/>
    <s v="Sports"/>
    <s v="Home Office"/>
    <n v="1"/>
    <n v="282.75"/>
    <n v="0.28000000000000003"/>
    <n v="203.58"/>
    <n v="135.81"/>
    <n v="67.77"/>
    <s v="UPI"/>
    <s v="High"/>
  </r>
  <r>
    <n v="1970"/>
    <x v="1769"/>
    <d v="2024-05-28T00:00:00"/>
    <s v="South"/>
    <s v="Home &amp; Kitchen"/>
    <s v="Consumer"/>
    <n v="6"/>
    <n v="201.39"/>
    <n v="0.28000000000000003"/>
    <n v="870"/>
    <n v="460.86"/>
    <n v="409.14"/>
    <s v="Debit Card"/>
    <s v="High"/>
  </r>
  <r>
    <n v="1971"/>
    <x v="1770"/>
    <d v="2024-01-31T00:00:00"/>
    <s v="West"/>
    <s v="Sports"/>
    <s v="Home Office"/>
    <n v="3"/>
    <n v="126.24"/>
    <n v="0.11"/>
    <n v="337.06"/>
    <n v="209.57"/>
    <n v="127.49"/>
    <s v="Cash on Delivery"/>
    <s v="Medium"/>
  </r>
  <r>
    <n v="1972"/>
    <x v="1065"/>
    <d v="2024-09-01T00:00:00"/>
    <s v="South"/>
    <s v="Home &amp; Kitchen"/>
    <s v="Consumer"/>
    <n v="4"/>
    <n v="181.56"/>
    <n v="0.17"/>
    <n v="602.78"/>
    <n v="465.59"/>
    <n v="137.19"/>
    <s v="Debit Card"/>
    <s v="Medium"/>
  </r>
  <r>
    <n v="1973"/>
    <x v="1771"/>
    <d v="2024-04-20T00:00:00"/>
    <s v="East"/>
    <s v="Home &amp; Kitchen"/>
    <s v="Consumer"/>
    <n v="7"/>
    <n v="450.51"/>
    <n v="0.28000000000000003"/>
    <n v="2270.5700000000002"/>
    <n v="1216.6300000000001"/>
    <n v="1053.94"/>
    <s v="Cash on Delivery"/>
    <s v="High"/>
  </r>
  <r>
    <n v="1974"/>
    <x v="1772"/>
    <d v="2024-12-04T00:00:00"/>
    <s v="North"/>
    <s v="Beauty"/>
    <s v="Corporate"/>
    <n v="6"/>
    <n v="344.08"/>
    <n v="7.0000000000000007E-2"/>
    <n v="1919.97"/>
    <n v="1510.01"/>
    <n v="409.96"/>
    <s v="Credit Card"/>
    <s v="Low"/>
  </r>
  <r>
    <n v="1975"/>
    <x v="1773"/>
    <d v="2024-05-11T00:00:00"/>
    <s v="East"/>
    <s v="Clothing"/>
    <s v="Consumer"/>
    <n v="1"/>
    <n v="233.32"/>
    <n v="0.02"/>
    <n v="228.65"/>
    <n v="136.9"/>
    <n v="91.75"/>
    <s v="Debit Card"/>
    <s v="Low"/>
  </r>
  <r>
    <n v="1976"/>
    <x v="1774"/>
    <d v="2024-07-06T00:00:00"/>
    <s v="East"/>
    <s v="Clothing"/>
    <s v="Home Office"/>
    <n v="3"/>
    <n v="473.74"/>
    <n v="0.27"/>
    <n v="1037.49"/>
    <n v="529.24"/>
    <n v="508.25"/>
    <s v="Cash on Delivery"/>
    <s v="High"/>
  </r>
  <r>
    <n v="1977"/>
    <x v="1114"/>
    <d v="2024-09-01T00:00:00"/>
    <s v="South"/>
    <s v="Clothing"/>
    <s v="Home Office"/>
    <n v="1"/>
    <n v="409.61"/>
    <n v="0.13"/>
    <n v="356.36"/>
    <n v="266.07"/>
    <n v="90.29"/>
    <s v="Debit Card"/>
    <s v="Medium"/>
  </r>
  <r>
    <n v="1978"/>
    <x v="1775"/>
    <d v="2024-10-23T00:00:00"/>
    <s v="West"/>
    <s v="Electronics"/>
    <s v="Corporate"/>
    <n v="6"/>
    <n v="29.79"/>
    <n v="0.14000000000000001"/>
    <n v="153.72"/>
    <n v="96.19"/>
    <n v="57.53"/>
    <s v="Credit Card"/>
    <s v="Medium"/>
  </r>
  <r>
    <n v="1979"/>
    <x v="1776"/>
    <d v="2024-10-14T00:00:00"/>
    <s v="East"/>
    <s v="Home &amp; Kitchen"/>
    <s v="Home Office"/>
    <n v="9"/>
    <n v="90.71"/>
    <n v="0.02"/>
    <n v="800.06"/>
    <n v="430.6"/>
    <n v="369.46"/>
    <s v="Credit Card"/>
    <s v="Low"/>
  </r>
  <r>
    <n v="1980"/>
    <x v="1777"/>
    <d v="2024-04-08T00:00:00"/>
    <s v="West"/>
    <s v="Home &amp; Kitchen"/>
    <s v="Home Office"/>
    <n v="1"/>
    <n v="150.88"/>
    <n v="0.12"/>
    <n v="132.77000000000001"/>
    <n v="71.22"/>
    <n v="61.55"/>
    <s v="UPI"/>
    <s v="Medium"/>
  </r>
  <r>
    <n v="1981"/>
    <x v="1778"/>
    <d v="2024-12-13T00:00:00"/>
    <s v="North"/>
    <s v="Home &amp; Kitchen"/>
    <s v="Consumer"/>
    <n v="6"/>
    <n v="198.62"/>
    <n v="0.12"/>
    <n v="1048.71"/>
    <n v="550.62"/>
    <n v="498.09"/>
    <s v="Net Banking"/>
    <s v="Medium"/>
  </r>
  <r>
    <n v="1982"/>
    <x v="1779"/>
    <d v="2024-11-15T00:00:00"/>
    <s v="South"/>
    <s v="Beauty"/>
    <s v="Consumer"/>
    <n v="9"/>
    <n v="297.39"/>
    <n v="0.02"/>
    <n v="2622.98"/>
    <n v="1442.71"/>
    <n v="1180.27"/>
    <s v="UPI"/>
    <s v="Low"/>
  </r>
  <r>
    <n v="1983"/>
    <x v="1780"/>
    <d v="2024-02-25T00:00:00"/>
    <s v="South"/>
    <s v="Home &amp; Kitchen"/>
    <s v="Corporate"/>
    <n v="8"/>
    <n v="105.08"/>
    <n v="0.15"/>
    <n v="714.54"/>
    <n v="403.94"/>
    <n v="310.60000000000002"/>
    <s v="Credit Card"/>
    <s v="Medium"/>
  </r>
  <r>
    <n v="1984"/>
    <x v="1781"/>
    <d v="2024-12-13T00:00:00"/>
    <s v="West"/>
    <s v="Beauty"/>
    <s v="Home Office"/>
    <n v="4"/>
    <n v="228.14"/>
    <n v="0.09"/>
    <n v="830.43"/>
    <n v="441.95"/>
    <n v="388.48"/>
    <s v="Net Banking"/>
    <s v="Low"/>
  </r>
  <r>
    <n v="1985"/>
    <x v="1782"/>
    <d v="2024-02-29T00:00:00"/>
    <s v="South"/>
    <s v="Electronics"/>
    <s v="Corporate"/>
    <n v="2"/>
    <n v="496.33"/>
    <n v="0.15"/>
    <n v="843.76"/>
    <n v="499.22"/>
    <n v="344.54"/>
    <s v="Cash on Delivery"/>
    <s v="Medium"/>
  </r>
  <r>
    <n v="1986"/>
    <x v="1783"/>
    <d v="2024-09-06T00:00:00"/>
    <s v="East"/>
    <s v="Beauty"/>
    <s v="Consumer"/>
    <n v="10"/>
    <n v="109.16"/>
    <n v="0.11"/>
    <n v="971.52"/>
    <n v="539.37"/>
    <n v="432.15"/>
    <s v="UPI"/>
    <s v="Medium"/>
  </r>
  <r>
    <n v="1987"/>
    <x v="1731"/>
    <d v="2024-11-23T00:00:00"/>
    <s v="East"/>
    <s v="Sports"/>
    <s v="Consumer"/>
    <n v="4"/>
    <n v="400.95"/>
    <n v="0.11"/>
    <n v="1427.38"/>
    <n v="1096.8800000000001"/>
    <n v="330.5"/>
    <s v="Cash on Delivery"/>
    <s v="Medium"/>
  </r>
  <r>
    <n v="1988"/>
    <x v="1784"/>
    <d v="2024-01-03T00:00:00"/>
    <s v="South"/>
    <s v="Home &amp; Kitchen"/>
    <s v="Home Office"/>
    <n v="4"/>
    <n v="269.51"/>
    <n v="0.17"/>
    <n v="894.77"/>
    <n v="656.5"/>
    <n v="238.27"/>
    <s v="UPI"/>
    <s v="Medium"/>
  </r>
  <r>
    <n v="1989"/>
    <x v="1744"/>
    <d v="2024-02-23T00:00:00"/>
    <s v="South"/>
    <s v="Home &amp; Kitchen"/>
    <s v="Corporate"/>
    <n v="4"/>
    <n v="244.76"/>
    <n v="0.25"/>
    <n v="734.28"/>
    <n v="405.74"/>
    <n v="328.54"/>
    <s v="Net Banking"/>
    <s v="High"/>
  </r>
  <r>
    <n v="1990"/>
    <x v="1785"/>
    <d v="2024-03-09T00:00:00"/>
    <s v="North"/>
    <s v="Electronics"/>
    <s v="Home Office"/>
    <n v="3"/>
    <n v="77.510000000000005"/>
    <n v="0.13"/>
    <n v="202.3"/>
    <n v="106.54"/>
    <n v="95.76"/>
    <s v="Net Banking"/>
    <s v="Medium"/>
  </r>
  <r>
    <n v="1991"/>
    <x v="1786"/>
    <d v="2024-04-18T00:00:00"/>
    <s v="West"/>
    <s v="Beauty"/>
    <s v="Consumer"/>
    <n v="2"/>
    <n v="82.77"/>
    <n v="0.28999999999999998"/>
    <n v="117.53"/>
    <n v="69"/>
    <n v="48.53"/>
    <s v="Net Banking"/>
    <s v="High"/>
  </r>
  <r>
    <n v="1992"/>
    <x v="1787"/>
    <d v="2024-07-29T00:00:00"/>
    <s v="West"/>
    <s v="Clothing"/>
    <s v="Consumer"/>
    <n v="1"/>
    <n v="152.81"/>
    <n v="0.28000000000000003"/>
    <n v="110.02"/>
    <n v="60.05"/>
    <n v="49.97"/>
    <s v="UPI"/>
    <s v="High"/>
  </r>
  <r>
    <n v="1993"/>
    <x v="1788"/>
    <d v="2024-09-28T00:00:00"/>
    <s v="South"/>
    <s v="Sports"/>
    <s v="Consumer"/>
    <n v="3"/>
    <n v="431.3"/>
    <n v="0.27"/>
    <n v="944.55"/>
    <n v="667.42"/>
    <n v="277.13"/>
    <s v="Cash on Delivery"/>
    <s v="High"/>
  </r>
  <r>
    <n v="1994"/>
    <x v="700"/>
    <d v="2024-08-23T00:00:00"/>
    <s v="South"/>
    <s v="Beauty"/>
    <s v="Corporate"/>
    <n v="10"/>
    <n v="437.78"/>
    <n v="0.23"/>
    <n v="3370.91"/>
    <n v="2247.7800000000002"/>
    <n v="1123.1300000000001"/>
    <s v="Debit Card"/>
    <s v="High"/>
  </r>
  <r>
    <n v="1995"/>
    <x v="1789"/>
    <d v="2024-03-10T00:00:00"/>
    <s v="East"/>
    <s v="Sports"/>
    <s v="Corporate"/>
    <n v="8"/>
    <n v="228.41"/>
    <n v="0.11"/>
    <n v="1626.28"/>
    <n v="1125.05"/>
    <n v="501.23"/>
    <s v="Net Banking"/>
    <s v="Medium"/>
  </r>
  <r>
    <n v="1996"/>
    <x v="1790"/>
    <d v="2024-05-16T00:00:00"/>
    <s v="East"/>
    <s v="Home &amp; Kitchen"/>
    <s v="Corporate"/>
    <n v="3"/>
    <n v="199.16"/>
    <n v="0.1"/>
    <n v="537.73"/>
    <n v="337.69"/>
    <n v="200.04"/>
    <s v="Credit Card"/>
    <s v="Low"/>
  </r>
  <r>
    <n v="1997"/>
    <x v="1791"/>
    <d v="2024-04-17T00:00:00"/>
    <s v="North"/>
    <s v="Home &amp; Kitchen"/>
    <s v="Consumer"/>
    <n v="5"/>
    <n v="256.64999999999998"/>
    <n v="0.08"/>
    <n v="1180.5899999999999"/>
    <n v="609.97"/>
    <n v="570.62"/>
    <s v="Credit Card"/>
    <s v="Low"/>
  </r>
  <r>
    <n v="1998"/>
    <x v="1792"/>
    <d v="2024-05-27T00:00:00"/>
    <s v="West"/>
    <s v="Electronics"/>
    <s v="Consumer"/>
    <n v="4"/>
    <n v="483.69"/>
    <n v="7.0000000000000007E-2"/>
    <n v="1799.33"/>
    <n v="923.12"/>
    <n v="876.21"/>
    <s v="Debit Card"/>
    <s v="Low"/>
  </r>
  <r>
    <n v="1999"/>
    <x v="1793"/>
    <d v="2024-02-20T00:00:00"/>
    <s v="North"/>
    <s v="Home &amp; Kitchen"/>
    <s v="Home Office"/>
    <n v="5"/>
    <n v="392.76"/>
    <n v="0.09"/>
    <n v="1787.06"/>
    <n v="1031.2"/>
    <n v="755.86"/>
    <s v="Cash on Delivery"/>
    <s v="Low"/>
  </r>
  <r>
    <n v="2000"/>
    <x v="1794"/>
    <d v="2024-05-01T00:00:00"/>
    <s v="East"/>
    <s v="Sports"/>
    <s v="Corporate"/>
    <n v="9"/>
    <n v="177.64"/>
    <n v="0.24"/>
    <n v="1215.06"/>
    <n v="798.21"/>
    <n v="416.85"/>
    <s v="Cash on Delivery"/>
    <s v="High"/>
  </r>
  <r>
    <n v="2001"/>
    <x v="628"/>
    <d v="2024-11-21T00:00:00"/>
    <s v="West"/>
    <s v="Electronics"/>
    <s v="Consumer"/>
    <n v="5"/>
    <n v="105.88"/>
    <n v="0.17"/>
    <n v="439.4"/>
    <n v="266.08999999999997"/>
    <n v="173.31"/>
    <s v="Debit Card"/>
    <s v="Medium"/>
  </r>
  <r>
    <n v="2002"/>
    <x v="1742"/>
    <d v="2024-05-26T00:00:00"/>
    <s v="South"/>
    <s v="Electronics"/>
    <s v="Corporate"/>
    <n v="4"/>
    <n v="78.92"/>
    <n v="0.03"/>
    <n v="306.20999999999998"/>
    <n v="182.36"/>
    <n v="123.85"/>
    <s v="Credit Card"/>
    <s v="Low"/>
  </r>
  <r>
    <n v="2003"/>
    <x v="1795"/>
    <d v="2024-08-22T00:00:00"/>
    <s v="North"/>
    <s v="Sports"/>
    <s v="Consumer"/>
    <n v="7"/>
    <n v="396.62"/>
    <n v="0.26"/>
    <n v="2054.4899999999998"/>
    <n v="1172.52"/>
    <n v="881.97"/>
    <s v="Credit Card"/>
    <s v="High"/>
  </r>
  <r>
    <n v="2004"/>
    <x v="1796"/>
    <d v="2024-03-28T00:00:00"/>
    <s v="West"/>
    <s v="Beauty"/>
    <s v="Corporate"/>
    <n v="2"/>
    <n v="436.45"/>
    <n v="0.02"/>
    <n v="855.44"/>
    <n v="527.74"/>
    <n v="327.7"/>
    <s v="UPI"/>
    <s v="Low"/>
  </r>
  <r>
    <n v="2005"/>
    <x v="627"/>
    <d v="2024-07-16T00:00:00"/>
    <s v="West"/>
    <s v="Clothing"/>
    <s v="Home Office"/>
    <n v="7"/>
    <n v="71.37"/>
    <n v="0.09"/>
    <n v="454.63"/>
    <n v="348.7"/>
    <n v="105.93"/>
    <s v="Credit Card"/>
    <s v="Low"/>
  </r>
  <r>
    <n v="2006"/>
    <x v="813"/>
    <d v="2024-05-07T00:00:00"/>
    <s v="North"/>
    <s v="Home &amp; Kitchen"/>
    <s v="Corporate"/>
    <n v="4"/>
    <n v="436.14"/>
    <n v="0.09"/>
    <n v="1587.55"/>
    <n v="824.43"/>
    <n v="763.12"/>
    <s v="Net Banking"/>
    <s v="Low"/>
  </r>
  <r>
    <n v="2007"/>
    <x v="1797"/>
    <d v="2024-10-04T00:00:00"/>
    <s v="South"/>
    <s v="Home &amp; Kitchen"/>
    <s v="Corporate"/>
    <n v="6"/>
    <n v="333.96"/>
    <n v="0.12"/>
    <n v="1763.31"/>
    <n v="1389.76"/>
    <n v="373.55"/>
    <s v="Debit Card"/>
    <s v="Medium"/>
  </r>
  <r>
    <n v="2008"/>
    <x v="1798"/>
    <d v="2024-05-18T00:00:00"/>
    <s v="East"/>
    <s v="Sports"/>
    <s v="Corporate"/>
    <n v="3"/>
    <n v="66.150000000000006"/>
    <n v="0.04"/>
    <n v="190.51"/>
    <n v="115.88"/>
    <n v="74.63"/>
    <s v="UPI"/>
    <s v="Low"/>
  </r>
  <r>
    <n v="2009"/>
    <x v="1799"/>
    <d v="2024-10-24T00:00:00"/>
    <s v="West"/>
    <s v="Electronics"/>
    <s v="Consumer"/>
    <n v="8"/>
    <n v="333.84"/>
    <n v="0.06"/>
    <n v="2510.48"/>
    <n v="1563.82"/>
    <n v="946.66"/>
    <s v="Debit Card"/>
    <s v="Low"/>
  </r>
  <r>
    <n v="2010"/>
    <x v="1800"/>
    <d v="2024-12-23T00:00:00"/>
    <s v="East"/>
    <s v="Beauty"/>
    <s v="Home Office"/>
    <n v="10"/>
    <n v="420.83"/>
    <n v="0.06"/>
    <n v="3955.8"/>
    <n v="2784.85"/>
    <n v="1170.95"/>
    <s v="Debit Card"/>
    <s v="Low"/>
  </r>
  <r>
    <n v="2011"/>
    <x v="1801"/>
    <d v="2024-03-19T00:00:00"/>
    <s v="West"/>
    <s v="Beauty"/>
    <s v="Home Office"/>
    <n v="2"/>
    <n v="340.78"/>
    <n v="0.02"/>
    <n v="667.93"/>
    <n v="349.44"/>
    <n v="318.49"/>
    <s v="Debit Card"/>
    <s v="Low"/>
  </r>
  <r>
    <n v="2012"/>
    <x v="1802"/>
    <d v="2024-10-03T00:00:00"/>
    <s v="East"/>
    <s v="Home &amp; Kitchen"/>
    <s v="Consumer"/>
    <n v="4"/>
    <n v="92.27"/>
    <n v="0.26"/>
    <n v="273.12"/>
    <n v="169.9"/>
    <n v="103.22"/>
    <s v="UPI"/>
    <s v="High"/>
  </r>
  <r>
    <n v="2013"/>
    <x v="1803"/>
    <d v="2024-07-05T00:00:00"/>
    <s v="North"/>
    <s v="Electronics"/>
    <s v="Consumer"/>
    <n v="9"/>
    <n v="102.36"/>
    <n v="0.18"/>
    <n v="755.42"/>
    <n v="469.47"/>
    <n v="285.95"/>
    <s v="Debit Card"/>
    <s v="Medium"/>
  </r>
  <r>
    <n v="2014"/>
    <x v="1804"/>
    <d v="2024-09-07T00:00:00"/>
    <s v="South"/>
    <s v="Clothing"/>
    <s v="Home Office"/>
    <n v="3"/>
    <n v="337.17"/>
    <n v="0.24"/>
    <n v="768.75"/>
    <n v="488.32"/>
    <n v="280.43"/>
    <s v="UPI"/>
    <s v="High"/>
  </r>
  <r>
    <n v="2015"/>
    <x v="162"/>
    <d v="2024-02-07T00:00:00"/>
    <s v="West"/>
    <s v="Electronics"/>
    <s v="Home Office"/>
    <n v="3"/>
    <n v="128.9"/>
    <n v="0.06"/>
    <n v="363.5"/>
    <n v="282.98"/>
    <n v="80.52"/>
    <s v="Debit Card"/>
    <s v="Low"/>
  </r>
  <r>
    <n v="2016"/>
    <x v="1805"/>
    <d v="2024-03-19T00:00:00"/>
    <s v="East"/>
    <s v="Clothing"/>
    <s v="Corporate"/>
    <n v="4"/>
    <n v="51.1"/>
    <n v="0.12"/>
    <n v="179.87"/>
    <n v="142.22999999999999"/>
    <n v="37.64"/>
    <s v="Cash on Delivery"/>
    <s v="Medium"/>
  </r>
  <r>
    <n v="2017"/>
    <x v="1806"/>
    <d v="2024-04-04T00:00:00"/>
    <s v="West"/>
    <s v="Home &amp; Kitchen"/>
    <s v="Corporate"/>
    <n v="5"/>
    <n v="446.93"/>
    <n v="0.05"/>
    <n v="2122.92"/>
    <n v="1315.78"/>
    <n v="807.14"/>
    <s v="Credit Card"/>
    <s v="Low"/>
  </r>
  <r>
    <n v="2018"/>
    <x v="1807"/>
    <d v="2024-12-19T00:00:00"/>
    <s v="South"/>
    <s v="Sports"/>
    <s v="Home Office"/>
    <n v="9"/>
    <n v="34.06"/>
    <n v="0.15"/>
    <n v="260.56"/>
    <n v="143.31"/>
    <n v="117.25"/>
    <s v="Net Banking"/>
    <s v="Medium"/>
  </r>
  <r>
    <n v="2019"/>
    <x v="1808"/>
    <d v="2024-07-27T00:00:00"/>
    <s v="West"/>
    <s v="Clothing"/>
    <s v="Consumer"/>
    <n v="10"/>
    <n v="432.57"/>
    <n v="0.09"/>
    <n v="3936.39"/>
    <n v="3069.22"/>
    <n v="867.17"/>
    <s v="Cash on Delivery"/>
    <s v="Low"/>
  </r>
  <r>
    <n v="2020"/>
    <x v="1809"/>
    <d v="2024-09-22T00:00:00"/>
    <s v="North"/>
    <s v="Beauty"/>
    <s v="Home Office"/>
    <n v="7"/>
    <n v="405.34"/>
    <n v="0.17"/>
    <n v="2355.0300000000002"/>
    <n v="1468.21"/>
    <n v="886.82"/>
    <s v="Net Banking"/>
    <s v="Medium"/>
  </r>
  <r>
    <n v="2021"/>
    <x v="1810"/>
    <d v="2024-03-30T00:00:00"/>
    <s v="North"/>
    <s v="Sports"/>
    <s v="Corporate"/>
    <n v="1"/>
    <n v="231.75"/>
    <n v="0.16"/>
    <n v="194.67"/>
    <n v="153.97999999999999"/>
    <n v="40.69"/>
    <s v="Net Banking"/>
    <s v="Medium"/>
  </r>
  <r>
    <n v="2022"/>
    <x v="1811"/>
    <d v="2024-03-29T00:00:00"/>
    <s v="West"/>
    <s v="Sports"/>
    <s v="Home Office"/>
    <n v="7"/>
    <n v="270.95"/>
    <n v="0"/>
    <n v="1896.65"/>
    <n v="1355.04"/>
    <n v="541.61"/>
    <s v="Net Banking"/>
    <s v="No Discount"/>
  </r>
  <r>
    <n v="2023"/>
    <x v="1812"/>
    <d v="2024-07-30T00:00:00"/>
    <s v="West"/>
    <s v="Electronics"/>
    <s v="Corporate"/>
    <n v="9"/>
    <n v="361.75"/>
    <n v="0.11"/>
    <n v="2897.62"/>
    <n v="2085.4899999999998"/>
    <n v="812.13"/>
    <s v="UPI"/>
    <s v="Medium"/>
  </r>
  <r>
    <n v="2024"/>
    <x v="1813"/>
    <d v="2024-01-29T00:00:00"/>
    <s v="East"/>
    <s v="Electronics"/>
    <s v="Corporate"/>
    <n v="10"/>
    <n v="160.19999999999999"/>
    <n v="0.22"/>
    <n v="1249.56"/>
    <n v="822.7"/>
    <n v="426.86"/>
    <s v="Cash on Delivery"/>
    <s v="High"/>
  </r>
  <r>
    <n v="2025"/>
    <x v="1814"/>
    <d v="2024-01-18T00:00:00"/>
    <s v="East"/>
    <s v="Clothing"/>
    <s v="Consumer"/>
    <n v="6"/>
    <n v="22.39"/>
    <n v="0.16"/>
    <n v="112.85"/>
    <n v="81.150000000000006"/>
    <n v="31.7"/>
    <s v="Debit Card"/>
    <s v="Medium"/>
  </r>
  <r>
    <n v="2026"/>
    <x v="1815"/>
    <d v="2024-12-16T00:00:00"/>
    <s v="South"/>
    <s v="Clothing"/>
    <s v="Home Office"/>
    <n v="5"/>
    <n v="355.53"/>
    <n v="0.25"/>
    <n v="1333.24"/>
    <n v="700.69"/>
    <n v="632.54999999999995"/>
    <s v="Cash on Delivery"/>
    <s v="High"/>
  </r>
  <r>
    <n v="2027"/>
    <x v="1816"/>
    <d v="2024-05-27T00:00:00"/>
    <s v="North"/>
    <s v="Beauty"/>
    <s v="Home Office"/>
    <n v="9"/>
    <n v="234.42"/>
    <n v="0.25"/>
    <n v="1582.33"/>
    <n v="1080.17"/>
    <n v="502.16"/>
    <s v="UPI"/>
    <s v="High"/>
  </r>
  <r>
    <n v="2028"/>
    <x v="1817"/>
    <d v="2024-06-07T00:00:00"/>
    <s v="North"/>
    <s v="Beauty"/>
    <s v="Home Office"/>
    <n v="3"/>
    <n v="205.25"/>
    <n v="0.24"/>
    <n v="467.97"/>
    <n v="320.76"/>
    <n v="147.21"/>
    <s v="Debit Card"/>
    <s v="High"/>
  </r>
  <r>
    <n v="2029"/>
    <x v="128"/>
    <d v="2024-08-29T00:00:00"/>
    <s v="West"/>
    <s v="Sports"/>
    <s v="Home Office"/>
    <n v="3"/>
    <n v="282.39999999999998"/>
    <n v="0.22"/>
    <n v="660.82"/>
    <n v="377.23"/>
    <n v="283.58999999999997"/>
    <s v="UPI"/>
    <s v="High"/>
  </r>
  <r>
    <n v="2030"/>
    <x v="1818"/>
    <d v="2024-03-11T00:00:00"/>
    <s v="West"/>
    <s v="Sports"/>
    <s v="Home Office"/>
    <n v="9"/>
    <n v="101.07"/>
    <n v="0.3"/>
    <n v="636.74"/>
    <n v="350.76"/>
    <n v="285.98"/>
    <s v="UPI"/>
    <s v="High"/>
  </r>
  <r>
    <n v="2031"/>
    <x v="1819"/>
    <d v="2024-04-10T00:00:00"/>
    <s v="South"/>
    <s v="Sports"/>
    <s v="Home Office"/>
    <n v="5"/>
    <n v="276.27"/>
    <n v="0.04"/>
    <n v="1326.1"/>
    <n v="1000.8"/>
    <n v="325.3"/>
    <s v="Credit Card"/>
    <s v="Low"/>
  </r>
  <r>
    <n v="2032"/>
    <x v="1820"/>
    <d v="2024-05-25T00:00:00"/>
    <s v="South"/>
    <s v="Home &amp; Kitchen"/>
    <s v="Consumer"/>
    <n v="7"/>
    <n v="310.86"/>
    <n v="0.04"/>
    <n v="2088.98"/>
    <n v="1466.53"/>
    <n v="622.45000000000005"/>
    <s v="Debit Card"/>
    <s v="Low"/>
  </r>
  <r>
    <n v="2033"/>
    <x v="1821"/>
    <d v="2024-05-12T00:00:00"/>
    <s v="North"/>
    <s v="Beauty"/>
    <s v="Home Office"/>
    <n v="5"/>
    <n v="70.930000000000007"/>
    <n v="0.26"/>
    <n v="262.44"/>
    <n v="191.49"/>
    <n v="70.95"/>
    <s v="Credit Card"/>
    <s v="High"/>
  </r>
  <r>
    <n v="2034"/>
    <x v="1822"/>
    <d v="2024-12-24T00:00:00"/>
    <s v="South"/>
    <s v="Beauty"/>
    <s v="Consumer"/>
    <n v="6"/>
    <n v="239.76"/>
    <n v="0.12"/>
    <n v="1265.93"/>
    <n v="979.39"/>
    <n v="286.54000000000002"/>
    <s v="Net Banking"/>
    <s v="Medium"/>
  </r>
  <r>
    <n v="2035"/>
    <x v="1823"/>
    <d v="2024-06-27T00:00:00"/>
    <s v="West"/>
    <s v="Sports"/>
    <s v="Home Office"/>
    <n v="5"/>
    <n v="462.52"/>
    <n v="0.08"/>
    <n v="2127.59"/>
    <n v="1207.01"/>
    <n v="920.58"/>
    <s v="Debit Card"/>
    <s v="Low"/>
  </r>
  <r>
    <n v="2036"/>
    <x v="184"/>
    <d v="2024-12-19T00:00:00"/>
    <s v="East"/>
    <s v="Beauty"/>
    <s v="Corporate"/>
    <n v="10"/>
    <n v="422.32"/>
    <n v="7.0000000000000007E-2"/>
    <n v="3927.58"/>
    <n v="2948.77"/>
    <n v="978.81"/>
    <s v="Credit Card"/>
    <s v="Low"/>
  </r>
  <r>
    <n v="2037"/>
    <x v="1745"/>
    <d v="2024-10-03T00:00:00"/>
    <s v="North"/>
    <s v="Sports"/>
    <s v="Home Office"/>
    <n v="7"/>
    <n v="29.94"/>
    <n v="0.01"/>
    <n v="207.48"/>
    <n v="136.47999999999999"/>
    <n v="71"/>
    <s v="Cash on Delivery"/>
    <s v="Low"/>
  </r>
  <r>
    <n v="2038"/>
    <x v="1824"/>
    <d v="2024-01-25T00:00:00"/>
    <s v="West"/>
    <s v="Electronics"/>
    <s v="Home Office"/>
    <n v="7"/>
    <n v="341.42"/>
    <n v="0.2"/>
    <n v="1911.95"/>
    <n v="1488.97"/>
    <n v="422.98"/>
    <s v="Debit Card"/>
    <s v="Medium"/>
  </r>
  <r>
    <n v="2039"/>
    <x v="1825"/>
    <d v="2024-05-04T00:00:00"/>
    <s v="East"/>
    <s v="Clothing"/>
    <s v="Corporate"/>
    <n v="10"/>
    <n v="66.739999999999995"/>
    <n v="0.13"/>
    <n v="580.64"/>
    <n v="352.79"/>
    <n v="227.85"/>
    <s v="Net Banking"/>
    <s v="Medium"/>
  </r>
  <r>
    <n v="2040"/>
    <x v="182"/>
    <d v="2024-05-25T00:00:00"/>
    <s v="South"/>
    <s v="Electronics"/>
    <s v="Corporate"/>
    <n v="9"/>
    <n v="395.08"/>
    <n v="0.11"/>
    <n v="3164.59"/>
    <n v="1770.85"/>
    <n v="1393.74"/>
    <s v="UPI"/>
    <s v="Medium"/>
  </r>
  <r>
    <n v="2041"/>
    <x v="1826"/>
    <d v="2024-02-21T00:00:00"/>
    <s v="North"/>
    <s v="Electronics"/>
    <s v="Consumer"/>
    <n v="1"/>
    <n v="108.99"/>
    <n v="0.27"/>
    <n v="79.56"/>
    <n v="45.21"/>
    <n v="34.35"/>
    <s v="Net Banking"/>
    <s v="High"/>
  </r>
  <r>
    <n v="2042"/>
    <x v="1827"/>
    <d v="2024-08-31T00:00:00"/>
    <s v="West"/>
    <s v="Electronics"/>
    <s v="Corporate"/>
    <n v="5"/>
    <n v="17.59"/>
    <n v="0.06"/>
    <n v="82.67"/>
    <n v="53.5"/>
    <n v="29.17"/>
    <s v="UPI"/>
    <s v="Low"/>
  </r>
  <r>
    <n v="2043"/>
    <x v="1298"/>
    <d v="2024-04-29T00:00:00"/>
    <s v="South"/>
    <s v="Electronics"/>
    <s v="Corporate"/>
    <n v="6"/>
    <n v="131.53"/>
    <n v="0.15"/>
    <n v="670.8"/>
    <n v="439.31"/>
    <n v="231.49"/>
    <s v="Debit Card"/>
    <s v="Medium"/>
  </r>
  <r>
    <n v="2044"/>
    <x v="1828"/>
    <d v="2024-08-09T00:00:00"/>
    <s v="North"/>
    <s v="Beauty"/>
    <s v="Home Office"/>
    <n v="2"/>
    <n v="167.91"/>
    <n v="0.3"/>
    <n v="235.07"/>
    <n v="120.48"/>
    <n v="114.59"/>
    <s v="Cash on Delivery"/>
    <s v="High"/>
  </r>
  <r>
    <n v="2045"/>
    <x v="1829"/>
    <d v="2024-08-06T00:00:00"/>
    <s v="South"/>
    <s v="Beauty"/>
    <s v="Consumer"/>
    <n v="3"/>
    <n v="138.9"/>
    <n v="7.0000000000000007E-2"/>
    <n v="387.53"/>
    <n v="254.3"/>
    <n v="133.22999999999999"/>
    <s v="UPI"/>
    <s v="Low"/>
  </r>
  <r>
    <n v="2046"/>
    <x v="1830"/>
    <d v="2024-02-29T00:00:00"/>
    <s v="North"/>
    <s v="Beauty"/>
    <s v="Consumer"/>
    <n v="10"/>
    <n v="173.71"/>
    <n v="0.14000000000000001"/>
    <n v="1493.91"/>
    <n v="993.03"/>
    <n v="500.88"/>
    <s v="Net Banking"/>
    <s v="Medium"/>
  </r>
  <r>
    <n v="2047"/>
    <x v="1831"/>
    <d v="2024-07-03T00:00:00"/>
    <s v="East"/>
    <s v="Sports"/>
    <s v="Home Office"/>
    <n v="3"/>
    <n v="383.22"/>
    <n v="0.18"/>
    <n v="942.72"/>
    <n v="540.94000000000005"/>
    <n v="401.78"/>
    <s v="Debit Card"/>
    <s v="Medium"/>
  </r>
  <r>
    <n v="2048"/>
    <x v="1832"/>
    <d v="2024-05-30T00:00:00"/>
    <s v="East"/>
    <s v="Sports"/>
    <s v="Home Office"/>
    <n v="6"/>
    <n v="113.46"/>
    <n v="0.27"/>
    <n v="496.95"/>
    <n v="257.60000000000002"/>
    <n v="239.35"/>
    <s v="Cash on Delivery"/>
    <s v="High"/>
  </r>
  <r>
    <n v="2049"/>
    <x v="1833"/>
    <d v="2024-04-24T00:00:00"/>
    <s v="East"/>
    <s v="Electronics"/>
    <s v="Home Office"/>
    <n v="3"/>
    <n v="311.11"/>
    <n v="0.03"/>
    <n v="905.33"/>
    <n v="548.27"/>
    <n v="357.06"/>
    <s v="Credit Card"/>
    <s v="Low"/>
  </r>
  <r>
    <n v="2050"/>
    <x v="1834"/>
    <d v="2024-06-18T00:00:00"/>
    <s v="West"/>
    <s v="Electronics"/>
    <s v="Home Office"/>
    <n v="10"/>
    <n v="138.54"/>
    <n v="0.2"/>
    <n v="1108.32"/>
    <n v="844.35"/>
    <n v="263.97000000000003"/>
    <s v="Cash on Delivery"/>
    <s v="Medium"/>
  </r>
  <r>
    <n v="2051"/>
    <x v="1690"/>
    <d v="2024-02-07T00:00:00"/>
    <s v="North"/>
    <s v="Electronics"/>
    <s v="Home Office"/>
    <n v="5"/>
    <n v="15.79"/>
    <n v="0.03"/>
    <n v="76.58"/>
    <n v="45.24"/>
    <n v="31.34"/>
    <s v="Cash on Delivery"/>
    <s v="Low"/>
  </r>
  <r>
    <n v="2052"/>
    <x v="1835"/>
    <d v="2024-03-14T00:00:00"/>
    <s v="North"/>
    <s v="Electronics"/>
    <s v="Home Office"/>
    <n v="6"/>
    <n v="82.85"/>
    <n v="0"/>
    <n v="497.1"/>
    <n v="319.24"/>
    <n v="177.86"/>
    <s v="Credit Card"/>
    <s v="No Discount"/>
  </r>
  <r>
    <n v="2053"/>
    <x v="1836"/>
    <d v="2024-03-01T00:00:00"/>
    <s v="East"/>
    <s v="Beauty"/>
    <s v="Consumer"/>
    <n v="10"/>
    <n v="88.89"/>
    <n v="0.12"/>
    <n v="782.23"/>
    <n v="503.71"/>
    <n v="278.52"/>
    <s v="UPI"/>
    <s v="Medium"/>
  </r>
  <r>
    <n v="2054"/>
    <x v="1837"/>
    <d v="2024-05-25T00:00:00"/>
    <s v="North"/>
    <s v="Beauty"/>
    <s v="Home Office"/>
    <n v="5"/>
    <n v="366.19"/>
    <n v="0.26"/>
    <n v="1354.9"/>
    <n v="764.39"/>
    <n v="590.51"/>
    <s v="Credit Card"/>
    <s v="High"/>
  </r>
  <r>
    <n v="2055"/>
    <x v="1838"/>
    <d v="2024-09-13T00:00:00"/>
    <s v="West"/>
    <s v="Clothing"/>
    <s v="Consumer"/>
    <n v="9"/>
    <n v="311.48"/>
    <n v="0.27"/>
    <n v="2046.42"/>
    <n v="1621"/>
    <n v="425.42"/>
    <s v="Net Banking"/>
    <s v="High"/>
  </r>
  <r>
    <n v="2056"/>
    <x v="1839"/>
    <d v="2024-05-22T00:00:00"/>
    <s v="West"/>
    <s v="Home &amp; Kitchen"/>
    <s v="Home Office"/>
    <n v="1"/>
    <n v="41.29"/>
    <n v="0.01"/>
    <n v="40.880000000000003"/>
    <n v="30.71"/>
    <n v="10.17"/>
    <s v="Credit Card"/>
    <s v="Low"/>
  </r>
  <r>
    <n v="2057"/>
    <x v="1840"/>
    <d v="2024-11-23T00:00:00"/>
    <s v="East"/>
    <s v="Electronics"/>
    <s v="Home Office"/>
    <n v="2"/>
    <n v="308.55"/>
    <n v="0.28999999999999998"/>
    <n v="438.14"/>
    <n v="276.89999999999998"/>
    <n v="161.24"/>
    <s v="Credit Card"/>
    <s v="High"/>
  </r>
  <r>
    <n v="2058"/>
    <x v="1841"/>
    <d v="2024-07-09T00:00:00"/>
    <s v="North"/>
    <s v="Home &amp; Kitchen"/>
    <s v="Corporate"/>
    <n v="10"/>
    <n v="363.23"/>
    <n v="0.09"/>
    <n v="3305.39"/>
    <n v="1977.99"/>
    <n v="1327.4"/>
    <s v="Debit Card"/>
    <s v="Low"/>
  </r>
  <r>
    <n v="2059"/>
    <x v="1842"/>
    <d v="2024-07-16T00:00:00"/>
    <s v="West"/>
    <s v="Beauty"/>
    <s v="Corporate"/>
    <n v="1"/>
    <n v="99.59"/>
    <n v="0.27"/>
    <n v="72.7"/>
    <n v="45.08"/>
    <n v="27.62"/>
    <s v="UPI"/>
    <s v="High"/>
  </r>
  <r>
    <n v="2060"/>
    <x v="191"/>
    <d v="2024-03-11T00:00:00"/>
    <s v="West"/>
    <s v="Sports"/>
    <s v="Corporate"/>
    <n v="8"/>
    <n v="202.94"/>
    <n v="0.11"/>
    <n v="1444.93"/>
    <n v="899.58"/>
    <n v="545.35"/>
    <s v="Cash on Delivery"/>
    <s v="Medium"/>
  </r>
  <r>
    <n v="2061"/>
    <x v="488"/>
    <d v="2024-04-28T00:00:00"/>
    <s v="North"/>
    <s v="Home &amp; Kitchen"/>
    <s v="Corporate"/>
    <n v="2"/>
    <n v="236.37"/>
    <n v="0.28999999999999998"/>
    <n v="335.65"/>
    <n v="210.21"/>
    <n v="125.44"/>
    <s v="Cash on Delivery"/>
    <s v="High"/>
  </r>
  <r>
    <n v="2062"/>
    <x v="1137"/>
    <d v="2024-05-20T00:00:00"/>
    <s v="East"/>
    <s v="Home &amp; Kitchen"/>
    <s v="Consumer"/>
    <n v="4"/>
    <n v="105.6"/>
    <n v="0.06"/>
    <n v="397.06"/>
    <n v="316.69"/>
    <n v="80.37"/>
    <s v="Debit Card"/>
    <s v="Low"/>
  </r>
  <r>
    <n v="2063"/>
    <x v="609"/>
    <d v="2024-07-08T00:00:00"/>
    <s v="West"/>
    <s v="Electronics"/>
    <s v="Corporate"/>
    <n v="6"/>
    <n v="478.51"/>
    <n v="0.28000000000000003"/>
    <n v="2067.16"/>
    <n v="1284.6300000000001"/>
    <n v="782.53"/>
    <s v="Net Banking"/>
    <s v="High"/>
  </r>
  <r>
    <n v="2064"/>
    <x v="1843"/>
    <d v="2024-09-20T00:00:00"/>
    <s v="South"/>
    <s v="Electronics"/>
    <s v="Home Office"/>
    <n v="1"/>
    <n v="198.1"/>
    <n v="0.28000000000000003"/>
    <n v="142.63"/>
    <n v="103.62"/>
    <n v="39.01"/>
    <s v="Cash on Delivery"/>
    <s v="High"/>
  </r>
  <r>
    <n v="2065"/>
    <x v="1844"/>
    <d v="2024-08-22T00:00:00"/>
    <s v="North"/>
    <s v="Beauty"/>
    <s v="Home Office"/>
    <n v="9"/>
    <n v="228.54"/>
    <n v="0.19"/>
    <n v="1666.06"/>
    <n v="1153.02"/>
    <n v="513.04"/>
    <s v="Net Banking"/>
    <s v="Medium"/>
  </r>
  <r>
    <n v="2066"/>
    <x v="1845"/>
    <d v="2024-06-14T00:00:00"/>
    <s v="West"/>
    <s v="Electronics"/>
    <s v="Consumer"/>
    <n v="9"/>
    <n v="66.41"/>
    <n v="0.04"/>
    <n v="573.78"/>
    <n v="381.4"/>
    <n v="192.38"/>
    <s v="Cash on Delivery"/>
    <s v="Low"/>
  </r>
  <r>
    <n v="2067"/>
    <x v="1846"/>
    <d v="2024-02-21T00:00:00"/>
    <s v="West"/>
    <s v="Sports"/>
    <s v="Corporate"/>
    <n v="3"/>
    <n v="72.42"/>
    <n v="0.28999999999999998"/>
    <n v="154.25"/>
    <n v="121.78"/>
    <n v="32.47"/>
    <s v="Cash on Delivery"/>
    <s v="High"/>
  </r>
  <r>
    <n v="2068"/>
    <x v="1847"/>
    <d v="2024-03-22T00:00:00"/>
    <s v="South"/>
    <s v="Sports"/>
    <s v="Corporate"/>
    <n v="4"/>
    <n v="395.12"/>
    <n v="0.15"/>
    <n v="1343.41"/>
    <n v="734.49"/>
    <n v="608.91999999999996"/>
    <s v="Net Banking"/>
    <s v="Medium"/>
  </r>
  <r>
    <n v="2069"/>
    <x v="1848"/>
    <d v="2024-05-15T00:00:00"/>
    <s v="East"/>
    <s v="Electronics"/>
    <s v="Consumer"/>
    <n v="9"/>
    <n v="16.62"/>
    <n v="0.28000000000000003"/>
    <n v="107.7"/>
    <n v="75.12"/>
    <n v="32.58"/>
    <s v="Credit Card"/>
    <s v="High"/>
  </r>
  <r>
    <n v="2070"/>
    <x v="293"/>
    <d v="2024-11-01T00:00:00"/>
    <s v="West"/>
    <s v="Sports"/>
    <s v="Consumer"/>
    <n v="1"/>
    <n v="30.99"/>
    <n v="0.16"/>
    <n v="26.03"/>
    <n v="17.54"/>
    <n v="8.49"/>
    <s v="Credit Card"/>
    <s v="Medium"/>
  </r>
  <r>
    <n v="2071"/>
    <x v="1849"/>
    <d v="2024-12-11T00:00:00"/>
    <s v="West"/>
    <s v="Clothing"/>
    <s v="Consumer"/>
    <n v="7"/>
    <n v="186.85"/>
    <n v="0.22"/>
    <n v="1020.2"/>
    <n v="649.6"/>
    <n v="370.6"/>
    <s v="Net Banking"/>
    <s v="High"/>
  </r>
  <r>
    <n v="2072"/>
    <x v="1850"/>
    <d v="2024-01-07T00:00:00"/>
    <s v="East"/>
    <s v="Home &amp; Kitchen"/>
    <s v="Corporate"/>
    <n v="7"/>
    <n v="296.45999999999998"/>
    <n v="0.05"/>
    <n v="1971.46"/>
    <n v="1244.95"/>
    <n v="726.51"/>
    <s v="Net Banking"/>
    <s v="Low"/>
  </r>
  <r>
    <n v="2073"/>
    <x v="1851"/>
    <d v="2024-02-06T00:00:00"/>
    <s v="West"/>
    <s v="Clothing"/>
    <s v="Home Office"/>
    <n v="2"/>
    <n v="472.03"/>
    <n v="0.03"/>
    <n v="915.74"/>
    <n v="701.82"/>
    <n v="213.92"/>
    <s v="Net Banking"/>
    <s v="Low"/>
  </r>
  <r>
    <n v="2074"/>
    <x v="810"/>
    <d v="2024-11-10T00:00:00"/>
    <s v="West"/>
    <s v="Clothing"/>
    <s v="Consumer"/>
    <n v="2"/>
    <n v="333.11"/>
    <n v="0.08"/>
    <n v="612.91999999999996"/>
    <n v="331.25"/>
    <n v="281.67"/>
    <s v="Debit Card"/>
    <s v="Low"/>
  </r>
  <r>
    <n v="2075"/>
    <x v="1852"/>
    <d v="2024-11-21T00:00:00"/>
    <s v="South"/>
    <s v="Beauty"/>
    <s v="Corporate"/>
    <n v="9"/>
    <n v="197.76"/>
    <n v="0.17"/>
    <n v="1477.27"/>
    <n v="860.53"/>
    <n v="616.74"/>
    <s v="Debit Card"/>
    <s v="Medium"/>
  </r>
  <r>
    <n v="2076"/>
    <x v="1853"/>
    <d v="2024-01-16T00:00:00"/>
    <s v="South"/>
    <s v="Electronics"/>
    <s v="Consumer"/>
    <n v="2"/>
    <n v="123.52"/>
    <n v="0.2"/>
    <n v="197.63"/>
    <n v="136.93"/>
    <n v="60.7"/>
    <s v="UPI"/>
    <s v="Medium"/>
  </r>
  <r>
    <n v="2077"/>
    <x v="1854"/>
    <d v="2024-06-28T00:00:00"/>
    <s v="North"/>
    <s v="Electronics"/>
    <s v="Home Office"/>
    <n v="3"/>
    <n v="244.95"/>
    <n v="0.13"/>
    <n v="639.32000000000005"/>
    <n v="394.47"/>
    <n v="244.85"/>
    <s v="Debit Card"/>
    <s v="Medium"/>
  </r>
  <r>
    <n v="2078"/>
    <x v="1855"/>
    <d v="2024-05-30T00:00:00"/>
    <s v="West"/>
    <s v="Electronics"/>
    <s v="Consumer"/>
    <n v="4"/>
    <n v="482.65"/>
    <n v="0.21"/>
    <n v="1525.17"/>
    <n v="1158.69"/>
    <n v="366.48"/>
    <s v="Net Banking"/>
    <s v="High"/>
  </r>
  <r>
    <n v="2079"/>
    <x v="288"/>
    <d v="2024-07-15T00:00:00"/>
    <s v="North"/>
    <s v="Electronics"/>
    <s v="Consumer"/>
    <n v="2"/>
    <n v="438.92"/>
    <n v="0.11"/>
    <n v="781.28"/>
    <n v="597.52"/>
    <n v="183.76"/>
    <s v="Debit Card"/>
    <s v="Medium"/>
  </r>
  <r>
    <n v="2080"/>
    <x v="1416"/>
    <d v="2024-09-08T00:00:00"/>
    <s v="West"/>
    <s v="Beauty"/>
    <s v="Corporate"/>
    <n v="3"/>
    <n v="448.89"/>
    <n v="7.0000000000000007E-2"/>
    <n v="1252.4000000000001"/>
    <n v="849.98"/>
    <n v="402.42"/>
    <s v="UPI"/>
    <s v="Low"/>
  </r>
  <r>
    <n v="2081"/>
    <x v="1856"/>
    <d v="2024-06-01T00:00:00"/>
    <s v="West"/>
    <s v="Clothing"/>
    <s v="Consumer"/>
    <n v="5"/>
    <n v="80.81"/>
    <n v="0.19"/>
    <n v="327.27999999999997"/>
    <n v="238.06"/>
    <n v="89.22"/>
    <s v="Debit Card"/>
    <s v="Medium"/>
  </r>
  <r>
    <n v="2082"/>
    <x v="1857"/>
    <d v="2024-07-19T00:00:00"/>
    <s v="West"/>
    <s v="Beauty"/>
    <s v="Corporate"/>
    <n v="1"/>
    <n v="321.45"/>
    <n v="0.06"/>
    <n v="302.16000000000003"/>
    <n v="221.19"/>
    <n v="80.97"/>
    <s v="Cash on Delivery"/>
    <s v="Low"/>
  </r>
  <r>
    <n v="2083"/>
    <x v="961"/>
    <d v="2024-01-20T00:00:00"/>
    <s v="East"/>
    <s v="Home &amp; Kitchen"/>
    <s v="Consumer"/>
    <n v="3"/>
    <n v="428.61"/>
    <n v="0.17"/>
    <n v="1067.24"/>
    <n v="661.02"/>
    <n v="406.22"/>
    <s v="Debit Card"/>
    <s v="Medium"/>
  </r>
  <r>
    <n v="2084"/>
    <x v="1858"/>
    <d v="2024-07-26T00:00:00"/>
    <s v="North"/>
    <s v="Electronics"/>
    <s v="Home Office"/>
    <n v="3"/>
    <n v="108.59"/>
    <n v="0.05"/>
    <n v="309.48"/>
    <n v="188.59"/>
    <n v="120.89"/>
    <s v="UPI"/>
    <s v="Low"/>
  </r>
  <r>
    <n v="2085"/>
    <x v="1859"/>
    <d v="2024-08-25T00:00:00"/>
    <s v="South"/>
    <s v="Electronics"/>
    <s v="Consumer"/>
    <n v="2"/>
    <n v="442.21"/>
    <n v="0.2"/>
    <n v="707.54"/>
    <n v="366.61"/>
    <n v="340.93"/>
    <s v="Debit Card"/>
    <s v="Medium"/>
  </r>
  <r>
    <n v="2086"/>
    <x v="1860"/>
    <d v="2024-04-13T00:00:00"/>
    <s v="South"/>
    <s v="Clothing"/>
    <s v="Consumer"/>
    <n v="10"/>
    <n v="126.51"/>
    <n v="0.24"/>
    <n v="961.48"/>
    <n v="507.84"/>
    <n v="453.64"/>
    <s v="Cash on Delivery"/>
    <s v="High"/>
  </r>
  <r>
    <n v="2087"/>
    <x v="1861"/>
    <d v="2024-08-17T00:00:00"/>
    <s v="North"/>
    <s v="Home &amp; Kitchen"/>
    <s v="Consumer"/>
    <n v="4"/>
    <n v="57.38"/>
    <n v="0.03"/>
    <n v="222.63"/>
    <n v="168.66"/>
    <n v="53.97"/>
    <s v="Debit Card"/>
    <s v="Low"/>
  </r>
  <r>
    <n v="2088"/>
    <x v="1862"/>
    <d v="2024-07-06T00:00:00"/>
    <s v="North"/>
    <s v="Clothing"/>
    <s v="Corporate"/>
    <n v="2"/>
    <n v="50.99"/>
    <n v="0.11"/>
    <n v="90.76"/>
    <n v="65.83"/>
    <n v="24.93"/>
    <s v="Debit Card"/>
    <s v="Medium"/>
  </r>
  <r>
    <n v="2089"/>
    <x v="1863"/>
    <d v="2024-12-16T00:00:00"/>
    <s v="North"/>
    <s v="Beauty"/>
    <s v="Home Office"/>
    <n v="6"/>
    <n v="410.01"/>
    <n v="0.16"/>
    <n v="2066.4499999999998"/>
    <n v="1166.1099999999999"/>
    <n v="900.34"/>
    <s v="Debit Card"/>
    <s v="Medium"/>
  </r>
  <r>
    <n v="2090"/>
    <x v="1864"/>
    <d v="2024-08-28T00:00:00"/>
    <s v="West"/>
    <s v="Sports"/>
    <s v="Corporate"/>
    <n v="8"/>
    <n v="209.13"/>
    <n v="0.12"/>
    <n v="1472.28"/>
    <n v="1077.07"/>
    <n v="395.21"/>
    <s v="UPI"/>
    <s v="Medium"/>
  </r>
  <r>
    <n v="2091"/>
    <x v="1865"/>
    <d v="2024-02-17T00:00:00"/>
    <s v="South"/>
    <s v="Home &amp; Kitchen"/>
    <s v="Consumer"/>
    <n v="5"/>
    <n v="235.37"/>
    <n v="0.13"/>
    <n v="1023.86"/>
    <n v="694.4"/>
    <n v="329.46"/>
    <s v="UPI"/>
    <s v="Medium"/>
  </r>
  <r>
    <n v="2092"/>
    <x v="1071"/>
    <d v="2024-11-02T00:00:00"/>
    <s v="West"/>
    <s v="Beauty"/>
    <s v="Home Office"/>
    <n v="8"/>
    <n v="88.26"/>
    <n v="0.28000000000000003"/>
    <n v="508.38"/>
    <n v="386.95"/>
    <n v="121.43"/>
    <s v="Credit Card"/>
    <s v="High"/>
  </r>
  <r>
    <n v="2093"/>
    <x v="1101"/>
    <d v="2024-02-25T00:00:00"/>
    <s v="West"/>
    <s v="Home &amp; Kitchen"/>
    <s v="Corporate"/>
    <n v="9"/>
    <n v="323.48"/>
    <n v="0.09"/>
    <n v="2649.3"/>
    <n v="1624.39"/>
    <n v="1024.9100000000001"/>
    <s v="UPI"/>
    <s v="Low"/>
  </r>
  <r>
    <n v="2094"/>
    <x v="1866"/>
    <d v="2024-11-12T00:00:00"/>
    <s v="North"/>
    <s v="Home &amp; Kitchen"/>
    <s v="Home Office"/>
    <n v="1"/>
    <n v="121.07"/>
    <n v="0.09"/>
    <n v="110.17"/>
    <n v="79.22"/>
    <n v="30.95"/>
    <s v="Credit Card"/>
    <s v="Low"/>
  </r>
  <r>
    <n v="2095"/>
    <x v="1867"/>
    <d v="2024-05-26T00:00:00"/>
    <s v="East"/>
    <s v="Beauty"/>
    <s v="Home Office"/>
    <n v="9"/>
    <n v="176.99"/>
    <n v="0.08"/>
    <n v="1465.48"/>
    <n v="965.59"/>
    <n v="499.89"/>
    <s v="Credit Card"/>
    <s v="Low"/>
  </r>
  <r>
    <n v="2096"/>
    <x v="1868"/>
    <d v="2024-04-07T00:00:00"/>
    <s v="South"/>
    <s v="Beauty"/>
    <s v="Home Office"/>
    <n v="4"/>
    <n v="362.39"/>
    <n v="0.24"/>
    <n v="1101.67"/>
    <n v="796.57"/>
    <n v="305.10000000000002"/>
    <s v="Debit Card"/>
    <s v="High"/>
  </r>
  <r>
    <n v="2097"/>
    <x v="1869"/>
    <d v="2024-10-17T00:00:00"/>
    <s v="East"/>
    <s v="Electronics"/>
    <s v="Home Office"/>
    <n v="7"/>
    <n v="213.68"/>
    <n v="0.26"/>
    <n v="1106.8599999999999"/>
    <n v="783.22"/>
    <n v="323.64"/>
    <s v="Credit Card"/>
    <s v="High"/>
  </r>
  <r>
    <n v="2098"/>
    <x v="1870"/>
    <d v="2024-01-18T00:00:00"/>
    <s v="West"/>
    <s v="Clothing"/>
    <s v="Home Office"/>
    <n v="2"/>
    <n v="401.54"/>
    <n v="0.01"/>
    <n v="795.05"/>
    <n v="619.86"/>
    <n v="175.19"/>
    <s v="UPI"/>
    <s v="Low"/>
  </r>
  <r>
    <n v="2099"/>
    <x v="1871"/>
    <d v="2024-10-08T00:00:00"/>
    <s v="North"/>
    <s v="Home &amp; Kitchen"/>
    <s v="Consumer"/>
    <n v="8"/>
    <n v="112.96"/>
    <n v="0.25"/>
    <n v="677.76"/>
    <n v="460.36"/>
    <n v="217.4"/>
    <s v="UPI"/>
    <s v="High"/>
  </r>
  <r>
    <n v="2100"/>
    <x v="1872"/>
    <d v="2024-07-13T00:00:00"/>
    <s v="South"/>
    <s v="Electronics"/>
    <s v="Home Office"/>
    <n v="10"/>
    <n v="490.22"/>
    <n v="0.12"/>
    <n v="4313.9399999999996"/>
    <n v="3390.97"/>
    <n v="922.97"/>
    <s v="Credit Card"/>
    <s v="Medium"/>
  </r>
  <r>
    <n v="2101"/>
    <x v="1873"/>
    <d v="2024-11-19T00:00:00"/>
    <s v="East"/>
    <s v="Electronics"/>
    <s v="Corporate"/>
    <n v="8"/>
    <n v="382.71"/>
    <n v="0.28000000000000003"/>
    <n v="2204.41"/>
    <n v="1369.56"/>
    <n v="834.85"/>
    <s v="UPI"/>
    <s v="High"/>
  </r>
  <r>
    <n v="2102"/>
    <x v="1874"/>
    <d v="2024-01-06T00:00:00"/>
    <s v="East"/>
    <s v="Clothing"/>
    <s v="Home Office"/>
    <n v="8"/>
    <n v="42.18"/>
    <n v="0.15"/>
    <n v="286.82"/>
    <n v="208.06"/>
    <n v="78.760000000000005"/>
    <s v="Net Banking"/>
    <s v="Medium"/>
  </r>
  <r>
    <n v="2103"/>
    <x v="1875"/>
    <d v="2024-03-16T00:00:00"/>
    <s v="North"/>
    <s v="Sports"/>
    <s v="Corporate"/>
    <n v="10"/>
    <n v="199.76"/>
    <n v="0.25"/>
    <n v="1498.2"/>
    <n v="1029.43"/>
    <n v="468.77"/>
    <s v="Cash on Delivery"/>
    <s v="High"/>
  </r>
  <r>
    <n v="2104"/>
    <x v="1876"/>
    <d v="2024-11-20T00:00:00"/>
    <s v="South"/>
    <s v="Sports"/>
    <s v="Consumer"/>
    <n v="7"/>
    <n v="443.15"/>
    <n v="0.18"/>
    <n v="2543.6799999999998"/>
    <n v="1986.75"/>
    <n v="556.92999999999995"/>
    <s v="Credit Card"/>
    <s v="Medium"/>
  </r>
  <r>
    <n v="2105"/>
    <x v="1877"/>
    <d v="2024-08-31T00:00:00"/>
    <s v="West"/>
    <s v="Home &amp; Kitchen"/>
    <s v="Home Office"/>
    <n v="9"/>
    <n v="129.12"/>
    <n v="0.13"/>
    <n v="1011.01"/>
    <n v="702.76"/>
    <n v="308.25"/>
    <s v="UPI"/>
    <s v="Medium"/>
  </r>
  <r>
    <n v="2106"/>
    <x v="1635"/>
    <d v="2024-05-03T00:00:00"/>
    <s v="West"/>
    <s v="Sports"/>
    <s v="Home Office"/>
    <n v="8"/>
    <n v="333.11"/>
    <n v="0.05"/>
    <n v="2531.64"/>
    <n v="1460.98"/>
    <n v="1070.6600000000001"/>
    <s v="Net Banking"/>
    <s v="Low"/>
  </r>
  <r>
    <n v="2107"/>
    <x v="1878"/>
    <d v="2024-11-10T00:00:00"/>
    <s v="North"/>
    <s v="Home &amp; Kitchen"/>
    <s v="Consumer"/>
    <n v="4"/>
    <n v="492.18"/>
    <n v="0.13"/>
    <n v="1712.79"/>
    <n v="1238.72"/>
    <n v="474.07"/>
    <s v="Credit Card"/>
    <s v="Medium"/>
  </r>
  <r>
    <n v="2108"/>
    <x v="1879"/>
    <d v="2024-03-06T00:00:00"/>
    <s v="West"/>
    <s v="Sports"/>
    <s v="Corporate"/>
    <n v="7"/>
    <n v="165.64"/>
    <n v="0.02"/>
    <n v="1136.29"/>
    <n v="587.25"/>
    <n v="549.04"/>
    <s v="Net Banking"/>
    <s v="Low"/>
  </r>
  <r>
    <n v="2109"/>
    <x v="1880"/>
    <d v="2024-02-04T00:00:00"/>
    <s v="North"/>
    <s v="Home &amp; Kitchen"/>
    <s v="Home Office"/>
    <n v="2"/>
    <n v="493.9"/>
    <n v="0.06"/>
    <n v="928.53"/>
    <n v="528.97"/>
    <n v="399.56"/>
    <s v="Credit Card"/>
    <s v="Low"/>
  </r>
  <r>
    <n v="2110"/>
    <x v="1881"/>
    <d v="2024-10-18T00:00:00"/>
    <s v="North"/>
    <s v="Clothing"/>
    <s v="Corporate"/>
    <n v="1"/>
    <n v="430.65"/>
    <n v="0.16"/>
    <n v="361.75"/>
    <n v="207.75"/>
    <n v="154"/>
    <s v="Debit Card"/>
    <s v="Medium"/>
  </r>
  <r>
    <n v="2111"/>
    <x v="1882"/>
    <d v="2024-02-15T00:00:00"/>
    <s v="South"/>
    <s v="Sports"/>
    <s v="Home Office"/>
    <n v="1"/>
    <n v="279.32"/>
    <n v="0.28000000000000003"/>
    <n v="201.11"/>
    <n v="127.23"/>
    <n v="73.88"/>
    <s v="Debit Card"/>
    <s v="High"/>
  </r>
  <r>
    <n v="2112"/>
    <x v="1883"/>
    <d v="2024-11-20T00:00:00"/>
    <s v="West"/>
    <s v="Home &amp; Kitchen"/>
    <s v="Home Office"/>
    <n v="5"/>
    <n v="394.56"/>
    <n v="0.13"/>
    <n v="1716.34"/>
    <n v="996.98"/>
    <n v="719.36"/>
    <s v="Debit Card"/>
    <s v="Medium"/>
  </r>
  <r>
    <n v="2113"/>
    <x v="1884"/>
    <d v="2024-08-19T00:00:00"/>
    <s v="West"/>
    <s v="Clothing"/>
    <s v="Corporate"/>
    <n v="9"/>
    <n v="406.7"/>
    <n v="0.24"/>
    <n v="2781.83"/>
    <n v="1805.75"/>
    <n v="976.08"/>
    <s v="Cash on Delivery"/>
    <s v="High"/>
  </r>
  <r>
    <n v="2114"/>
    <x v="1654"/>
    <d v="2024-01-10T00:00:00"/>
    <s v="North"/>
    <s v="Clothing"/>
    <s v="Home Office"/>
    <n v="9"/>
    <n v="306.22000000000003"/>
    <n v="0.25"/>
    <n v="2066.9899999999998"/>
    <n v="1123.54"/>
    <n v="943.45"/>
    <s v="Net Banking"/>
    <s v="High"/>
  </r>
  <r>
    <n v="2115"/>
    <x v="1608"/>
    <d v="2024-01-23T00:00:00"/>
    <s v="West"/>
    <s v="Sports"/>
    <s v="Corporate"/>
    <n v="6"/>
    <n v="458.38"/>
    <n v="0.25"/>
    <n v="2062.71"/>
    <n v="1634.99"/>
    <n v="427.72"/>
    <s v="Net Banking"/>
    <s v="High"/>
  </r>
  <r>
    <n v="2116"/>
    <x v="1885"/>
    <d v="2024-08-07T00:00:00"/>
    <s v="South"/>
    <s v="Clothing"/>
    <s v="Home Office"/>
    <n v="7"/>
    <n v="322.89"/>
    <n v="0.14000000000000001"/>
    <n v="1943.8"/>
    <n v="1512.08"/>
    <n v="431.72"/>
    <s v="Debit Card"/>
    <s v="Medium"/>
  </r>
  <r>
    <n v="2117"/>
    <x v="1886"/>
    <d v="2024-06-28T00:00:00"/>
    <s v="South"/>
    <s v="Clothing"/>
    <s v="Consumer"/>
    <n v="7"/>
    <n v="137.38999999999999"/>
    <n v="0.26"/>
    <n v="711.68"/>
    <n v="547.69000000000005"/>
    <n v="163.99"/>
    <s v="Net Banking"/>
    <s v="High"/>
  </r>
  <r>
    <n v="2118"/>
    <x v="1887"/>
    <d v="2024-02-06T00:00:00"/>
    <s v="West"/>
    <s v="Home &amp; Kitchen"/>
    <s v="Home Office"/>
    <n v="3"/>
    <n v="69.83"/>
    <n v="0.15"/>
    <n v="178.07"/>
    <n v="104.46"/>
    <n v="73.61"/>
    <s v="Debit Card"/>
    <s v="Medium"/>
  </r>
  <r>
    <n v="2119"/>
    <x v="1888"/>
    <d v="2024-05-07T00:00:00"/>
    <s v="East"/>
    <s v="Electronics"/>
    <s v="Corporate"/>
    <n v="3"/>
    <n v="165.83"/>
    <n v="0.02"/>
    <n v="487.54"/>
    <n v="348.19"/>
    <n v="139.35"/>
    <s v="Cash on Delivery"/>
    <s v="Low"/>
  </r>
  <r>
    <n v="2120"/>
    <x v="795"/>
    <d v="2024-04-19T00:00:00"/>
    <s v="North"/>
    <s v="Electronics"/>
    <s v="Corporate"/>
    <n v="8"/>
    <n v="32.950000000000003"/>
    <n v="0.28999999999999998"/>
    <n v="187.16"/>
    <n v="129.32"/>
    <n v="57.84"/>
    <s v="UPI"/>
    <s v="High"/>
  </r>
  <r>
    <n v="2121"/>
    <x v="774"/>
    <d v="2024-06-15T00:00:00"/>
    <s v="South"/>
    <s v="Sports"/>
    <s v="Corporate"/>
    <n v="4"/>
    <n v="42.43"/>
    <n v="0.2"/>
    <n v="135.78"/>
    <n v="69.900000000000006"/>
    <n v="65.88"/>
    <s v="Debit Card"/>
    <s v="Medium"/>
  </r>
  <r>
    <n v="2122"/>
    <x v="1849"/>
    <d v="2024-12-08T00:00:00"/>
    <s v="East"/>
    <s v="Home &amp; Kitchen"/>
    <s v="Consumer"/>
    <n v="3"/>
    <n v="303.27999999999997"/>
    <n v="0.28000000000000003"/>
    <n v="655.08000000000004"/>
    <n v="501.9"/>
    <n v="153.18"/>
    <s v="UPI"/>
    <s v="High"/>
  </r>
  <r>
    <n v="2123"/>
    <x v="1175"/>
    <d v="2024-03-14T00:00:00"/>
    <s v="East"/>
    <s v="Beauty"/>
    <s v="Corporate"/>
    <n v="8"/>
    <n v="387.47"/>
    <n v="0.01"/>
    <n v="3068.76"/>
    <n v="1757.39"/>
    <n v="1311.37"/>
    <s v="Cash on Delivery"/>
    <s v="Low"/>
  </r>
  <r>
    <n v="2124"/>
    <x v="1889"/>
    <d v="2024-02-28T00:00:00"/>
    <s v="North"/>
    <s v="Clothing"/>
    <s v="Consumer"/>
    <n v="2"/>
    <n v="18.190000000000001"/>
    <n v="0.15"/>
    <n v="30.92"/>
    <n v="19.61"/>
    <n v="11.31"/>
    <s v="Cash on Delivery"/>
    <s v="Medium"/>
  </r>
  <r>
    <n v="2125"/>
    <x v="1890"/>
    <d v="2024-06-17T00:00:00"/>
    <s v="East"/>
    <s v="Sports"/>
    <s v="Home Office"/>
    <n v="6"/>
    <n v="459.93"/>
    <n v="0.03"/>
    <n v="2676.79"/>
    <n v="1478.87"/>
    <n v="1197.92"/>
    <s v="UPI"/>
    <s v="Low"/>
  </r>
  <r>
    <n v="2126"/>
    <x v="1891"/>
    <d v="2024-08-10T00:00:00"/>
    <s v="North"/>
    <s v="Beauty"/>
    <s v="Home Office"/>
    <n v="3"/>
    <n v="439.08"/>
    <n v="0.23"/>
    <n v="1014.27"/>
    <n v="610.17999999999995"/>
    <n v="404.09"/>
    <s v="Debit Card"/>
    <s v="High"/>
  </r>
  <r>
    <n v="2127"/>
    <x v="1892"/>
    <d v="2024-02-02T00:00:00"/>
    <s v="East"/>
    <s v="Beauty"/>
    <s v="Consumer"/>
    <n v="3"/>
    <n v="60.29"/>
    <n v="0.01"/>
    <n v="179.06"/>
    <n v="130.27000000000001"/>
    <n v="48.79"/>
    <s v="Credit Card"/>
    <s v="Low"/>
  </r>
  <r>
    <n v="2128"/>
    <x v="1893"/>
    <d v="2024-02-28T00:00:00"/>
    <s v="North"/>
    <s v="Home &amp; Kitchen"/>
    <s v="Home Office"/>
    <n v="8"/>
    <n v="285.02"/>
    <n v="0.01"/>
    <n v="2257.36"/>
    <n v="1138.67"/>
    <n v="1118.69"/>
    <s v="Debit Card"/>
    <s v="Low"/>
  </r>
  <r>
    <n v="2129"/>
    <x v="1894"/>
    <d v="2024-02-17T00:00:00"/>
    <s v="East"/>
    <s v="Home &amp; Kitchen"/>
    <s v="Home Office"/>
    <n v="6"/>
    <n v="11.71"/>
    <n v="0.13"/>
    <n v="61.13"/>
    <n v="41.23"/>
    <n v="19.899999999999999"/>
    <s v="Net Banking"/>
    <s v="Medium"/>
  </r>
  <r>
    <n v="2130"/>
    <x v="1895"/>
    <d v="2024-05-26T00:00:00"/>
    <s v="East"/>
    <s v="Home &amp; Kitchen"/>
    <s v="Corporate"/>
    <n v="4"/>
    <n v="167.96"/>
    <n v="0.28000000000000003"/>
    <n v="483.72"/>
    <n v="386.92"/>
    <n v="96.8"/>
    <s v="Credit Card"/>
    <s v="High"/>
  </r>
  <r>
    <n v="2131"/>
    <x v="1896"/>
    <d v="2024-02-18T00:00:00"/>
    <s v="West"/>
    <s v="Electronics"/>
    <s v="Home Office"/>
    <n v="6"/>
    <n v="228.28"/>
    <n v="0"/>
    <n v="1369.68"/>
    <n v="881.48"/>
    <n v="488.2"/>
    <s v="Net Banking"/>
    <s v="No Discount"/>
  </r>
  <r>
    <n v="2132"/>
    <x v="1897"/>
    <d v="2024-03-28T00:00:00"/>
    <s v="East"/>
    <s v="Home &amp; Kitchen"/>
    <s v="Home Office"/>
    <n v="3"/>
    <n v="42.07"/>
    <n v="0.22"/>
    <n v="98.44"/>
    <n v="50.31"/>
    <n v="48.13"/>
    <s v="Cash on Delivery"/>
    <s v="High"/>
  </r>
  <r>
    <n v="2133"/>
    <x v="666"/>
    <d v="2024-11-22T00:00:00"/>
    <s v="West"/>
    <s v="Beauty"/>
    <s v="Home Office"/>
    <n v="6"/>
    <n v="427.75"/>
    <n v="0.15"/>
    <n v="2181.5300000000002"/>
    <n v="1135.56"/>
    <n v="1045.97"/>
    <s v="Cash on Delivery"/>
    <s v="Medium"/>
  </r>
  <r>
    <n v="2134"/>
    <x v="1898"/>
    <d v="2024-05-01T00:00:00"/>
    <s v="South"/>
    <s v="Beauty"/>
    <s v="Home Office"/>
    <n v="4"/>
    <n v="43.35"/>
    <n v="0.22"/>
    <n v="135.25"/>
    <n v="69.13"/>
    <n v="66.12"/>
    <s v="UPI"/>
    <s v="High"/>
  </r>
  <r>
    <n v="2135"/>
    <x v="1899"/>
    <d v="2024-04-08T00:00:00"/>
    <s v="West"/>
    <s v="Sports"/>
    <s v="Home Office"/>
    <n v="3"/>
    <n v="453.02"/>
    <n v="0.21"/>
    <n v="1073.6600000000001"/>
    <n v="816.95"/>
    <n v="256.70999999999998"/>
    <s v="Credit Card"/>
    <s v="High"/>
  </r>
  <r>
    <n v="2136"/>
    <x v="1900"/>
    <d v="2024-12-05T00:00:00"/>
    <s v="South"/>
    <s v="Home &amp; Kitchen"/>
    <s v="Home Office"/>
    <n v="6"/>
    <n v="357.57"/>
    <n v="0.06"/>
    <n v="2016.69"/>
    <n v="1122.5"/>
    <n v="894.19"/>
    <s v="Cash on Delivery"/>
    <s v="Low"/>
  </r>
  <r>
    <n v="2137"/>
    <x v="1027"/>
    <d v="2024-09-23T00:00:00"/>
    <s v="North"/>
    <s v="Clothing"/>
    <s v="Corporate"/>
    <n v="2"/>
    <n v="366.17"/>
    <n v="0.27"/>
    <n v="534.61"/>
    <n v="351.71"/>
    <n v="182.9"/>
    <s v="Cash on Delivery"/>
    <s v="High"/>
  </r>
  <r>
    <n v="2138"/>
    <x v="1901"/>
    <d v="2024-12-28T00:00:00"/>
    <s v="West"/>
    <s v="Home &amp; Kitchen"/>
    <s v="Consumer"/>
    <n v="4"/>
    <n v="393.36"/>
    <n v="0.3"/>
    <n v="1101.4100000000001"/>
    <n v="851.66"/>
    <n v="249.75"/>
    <s v="UPI"/>
    <s v="High"/>
  </r>
  <r>
    <n v="2139"/>
    <x v="3"/>
    <d v="2024-08-13T00:00:00"/>
    <s v="West"/>
    <s v="Home &amp; Kitchen"/>
    <s v="Consumer"/>
    <n v="8"/>
    <n v="255.79"/>
    <n v="7.0000000000000007E-2"/>
    <n v="1903.08"/>
    <n v="1032.93"/>
    <n v="870.15"/>
    <s v="UPI"/>
    <s v="Low"/>
  </r>
  <r>
    <n v="2140"/>
    <x v="1902"/>
    <d v="2024-10-15T00:00:00"/>
    <s v="South"/>
    <s v="Clothing"/>
    <s v="Consumer"/>
    <n v="1"/>
    <n v="461.86"/>
    <n v="0.11"/>
    <n v="411.06"/>
    <n v="311.82"/>
    <n v="99.24"/>
    <s v="Net Banking"/>
    <s v="Medium"/>
  </r>
  <r>
    <n v="2141"/>
    <x v="1903"/>
    <d v="2024-10-19T00:00:00"/>
    <s v="East"/>
    <s v="Beauty"/>
    <s v="Corporate"/>
    <n v="3"/>
    <n v="362.59"/>
    <n v="0.19"/>
    <n v="881.09"/>
    <n v="592.79"/>
    <n v="288.3"/>
    <s v="UPI"/>
    <s v="Medium"/>
  </r>
  <r>
    <n v="2142"/>
    <x v="1904"/>
    <d v="2024-05-15T00:00:00"/>
    <s v="North"/>
    <s v="Home &amp; Kitchen"/>
    <s v="Corporate"/>
    <n v="10"/>
    <n v="129.96"/>
    <n v="0.25"/>
    <n v="974.7"/>
    <n v="707.31"/>
    <n v="267.39"/>
    <s v="Debit Card"/>
    <s v="High"/>
  </r>
  <r>
    <n v="2143"/>
    <x v="1905"/>
    <d v="2024-09-27T00:00:00"/>
    <s v="West"/>
    <s v="Electronics"/>
    <s v="Consumer"/>
    <n v="3"/>
    <n v="392.8"/>
    <n v="0.15"/>
    <n v="1001.64"/>
    <n v="551.77"/>
    <n v="449.87"/>
    <s v="Credit Card"/>
    <s v="Medium"/>
  </r>
  <r>
    <n v="2144"/>
    <x v="1906"/>
    <d v="2024-04-18T00:00:00"/>
    <s v="East"/>
    <s v="Sports"/>
    <s v="Corporate"/>
    <n v="10"/>
    <n v="147.38999999999999"/>
    <n v="0.04"/>
    <n v="1414.94"/>
    <n v="992.45"/>
    <n v="422.49"/>
    <s v="Cash on Delivery"/>
    <s v="Low"/>
  </r>
  <r>
    <n v="2145"/>
    <x v="1907"/>
    <d v="2024-09-04T00:00:00"/>
    <s v="East"/>
    <s v="Sports"/>
    <s v="Consumer"/>
    <n v="4"/>
    <n v="347.5"/>
    <n v="0.09"/>
    <n v="1264.9000000000001"/>
    <n v="885.48"/>
    <n v="379.42"/>
    <s v="Credit Card"/>
    <s v="Low"/>
  </r>
  <r>
    <n v="2146"/>
    <x v="1908"/>
    <d v="2024-10-05T00:00:00"/>
    <s v="West"/>
    <s v="Home &amp; Kitchen"/>
    <s v="Home Office"/>
    <n v="3"/>
    <n v="416.91"/>
    <n v="0.19"/>
    <n v="1013.09"/>
    <n v="545.08000000000004"/>
    <n v="468.01"/>
    <s v="Net Banking"/>
    <s v="Medium"/>
  </r>
  <r>
    <n v="2147"/>
    <x v="1909"/>
    <d v="2024-09-23T00:00:00"/>
    <s v="South"/>
    <s v="Beauty"/>
    <s v="Corporate"/>
    <n v="4"/>
    <n v="495.06"/>
    <n v="0.15"/>
    <n v="1683.2"/>
    <n v="1329.82"/>
    <n v="353.38"/>
    <s v="Cash on Delivery"/>
    <s v="Medium"/>
  </r>
  <r>
    <n v="2148"/>
    <x v="1910"/>
    <d v="2024-04-07T00:00:00"/>
    <s v="West"/>
    <s v="Sports"/>
    <s v="Corporate"/>
    <n v="3"/>
    <n v="416.31"/>
    <n v="0.23"/>
    <n v="961.68"/>
    <n v="595.62"/>
    <n v="366.06"/>
    <s v="Net Banking"/>
    <s v="High"/>
  </r>
  <r>
    <n v="2149"/>
    <x v="1911"/>
    <d v="2024-06-29T00:00:00"/>
    <s v="West"/>
    <s v="Electronics"/>
    <s v="Home Office"/>
    <n v="3"/>
    <n v="131.38999999999999"/>
    <n v="7.0000000000000007E-2"/>
    <n v="366.58"/>
    <n v="231.34"/>
    <n v="135.24"/>
    <s v="Credit Card"/>
    <s v="Low"/>
  </r>
  <r>
    <n v="2150"/>
    <x v="1912"/>
    <d v="2024-07-31T00:00:00"/>
    <s v="East"/>
    <s v="Beauty"/>
    <s v="Consumer"/>
    <n v="8"/>
    <n v="359.71"/>
    <n v="0.11"/>
    <n v="2561.14"/>
    <n v="1545.91"/>
    <n v="1015.23"/>
    <s v="UPI"/>
    <s v="Medium"/>
  </r>
  <r>
    <n v="2151"/>
    <x v="1913"/>
    <d v="2024-11-13T00:00:00"/>
    <s v="East"/>
    <s v="Sports"/>
    <s v="Corporate"/>
    <n v="9"/>
    <n v="374.37"/>
    <n v="0.23"/>
    <n v="2594.38"/>
    <n v="1871.22"/>
    <n v="723.16"/>
    <s v="Cash on Delivery"/>
    <s v="High"/>
  </r>
  <r>
    <n v="2152"/>
    <x v="1914"/>
    <d v="2024-05-25T00:00:00"/>
    <s v="South"/>
    <s v="Beauty"/>
    <s v="Home Office"/>
    <n v="6"/>
    <n v="136.24"/>
    <n v="0.05"/>
    <n v="776.57"/>
    <n v="562.02"/>
    <n v="214.55"/>
    <s v="UPI"/>
    <s v="Low"/>
  </r>
  <r>
    <n v="2153"/>
    <x v="1915"/>
    <d v="2024-08-03T00:00:00"/>
    <s v="East"/>
    <s v="Electronics"/>
    <s v="Consumer"/>
    <n v="8"/>
    <n v="499.09"/>
    <n v="0.08"/>
    <n v="3673.3"/>
    <n v="1887.43"/>
    <n v="1785.87"/>
    <s v="UPI"/>
    <s v="Low"/>
  </r>
  <r>
    <n v="2154"/>
    <x v="1916"/>
    <d v="2024-07-28T00:00:00"/>
    <s v="South"/>
    <s v="Home &amp; Kitchen"/>
    <s v="Consumer"/>
    <n v="6"/>
    <n v="466.14"/>
    <n v="0.28999999999999998"/>
    <n v="1985.76"/>
    <n v="998.51"/>
    <n v="987.25"/>
    <s v="Credit Card"/>
    <s v="High"/>
  </r>
  <r>
    <n v="2155"/>
    <x v="1917"/>
    <d v="2024-08-20T00:00:00"/>
    <s v="West"/>
    <s v="Electronics"/>
    <s v="Home Office"/>
    <n v="9"/>
    <n v="367.45"/>
    <n v="0.11"/>
    <n v="2943.27"/>
    <n v="1691.55"/>
    <n v="1251.72"/>
    <s v="Credit Card"/>
    <s v="Medium"/>
  </r>
  <r>
    <n v="2156"/>
    <x v="1918"/>
    <d v="2024-03-23T00:00:00"/>
    <s v="South"/>
    <s v="Electronics"/>
    <s v="Corporate"/>
    <n v="4"/>
    <n v="207.17"/>
    <n v="0.15"/>
    <n v="704.38"/>
    <n v="471.51"/>
    <n v="232.87"/>
    <s v="Debit Card"/>
    <s v="Medium"/>
  </r>
  <r>
    <n v="2157"/>
    <x v="1919"/>
    <d v="2024-10-19T00:00:00"/>
    <s v="East"/>
    <s v="Clothing"/>
    <s v="Consumer"/>
    <n v="9"/>
    <n v="10.61"/>
    <n v="0.05"/>
    <n v="90.72"/>
    <n v="50.7"/>
    <n v="40.020000000000003"/>
    <s v="UPI"/>
    <s v="Low"/>
  </r>
  <r>
    <n v="2158"/>
    <x v="1920"/>
    <d v="2024-11-14T00:00:00"/>
    <s v="North"/>
    <s v="Clothing"/>
    <s v="Home Office"/>
    <n v="4"/>
    <n v="496.61"/>
    <n v="0.11"/>
    <n v="1767.93"/>
    <n v="888.56"/>
    <n v="879.37"/>
    <s v="Credit Card"/>
    <s v="Medium"/>
  </r>
  <r>
    <n v="2159"/>
    <x v="1921"/>
    <d v="2024-06-09T00:00:00"/>
    <s v="South"/>
    <s v="Home &amp; Kitchen"/>
    <s v="Home Office"/>
    <n v="7"/>
    <n v="178.95"/>
    <n v="0.12"/>
    <n v="1102.33"/>
    <n v="638.4"/>
    <n v="463.93"/>
    <s v="Cash on Delivery"/>
    <s v="Medium"/>
  </r>
  <r>
    <n v="2160"/>
    <x v="1922"/>
    <d v="2024-02-22T00:00:00"/>
    <s v="West"/>
    <s v="Clothing"/>
    <s v="Corporate"/>
    <n v="3"/>
    <n v="71.44"/>
    <n v="0.14000000000000001"/>
    <n v="184.32"/>
    <n v="142.87"/>
    <n v="41.45"/>
    <s v="Net Banking"/>
    <s v="Medium"/>
  </r>
  <r>
    <n v="2161"/>
    <x v="1923"/>
    <d v="2024-03-10T00:00:00"/>
    <s v="West"/>
    <s v="Sports"/>
    <s v="Corporate"/>
    <n v="9"/>
    <n v="149.4"/>
    <n v="0.01"/>
    <n v="1331.15"/>
    <n v="706.56"/>
    <n v="624.59"/>
    <s v="Credit Card"/>
    <s v="Low"/>
  </r>
  <r>
    <n v="2162"/>
    <x v="1924"/>
    <d v="2024-07-16T00:00:00"/>
    <s v="North"/>
    <s v="Home &amp; Kitchen"/>
    <s v="Corporate"/>
    <n v="4"/>
    <n v="277.51"/>
    <n v="7.0000000000000007E-2"/>
    <n v="1032.3399999999999"/>
    <n v="696.75"/>
    <n v="335.59"/>
    <s v="Debit Card"/>
    <s v="Low"/>
  </r>
  <r>
    <n v="2163"/>
    <x v="804"/>
    <d v="2024-03-30T00:00:00"/>
    <s v="South"/>
    <s v="Clothing"/>
    <s v="Corporate"/>
    <n v="9"/>
    <n v="302.2"/>
    <n v="0.17"/>
    <n v="2257.4299999999998"/>
    <n v="1364.89"/>
    <n v="892.54"/>
    <s v="Net Banking"/>
    <s v="Medium"/>
  </r>
  <r>
    <n v="2164"/>
    <x v="1925"/>
    <d v="2024-10-06T00:00:00"/>
    <s v="North"/>
    <s v="Home &amp; Kitchen"/>
    <s v="Consumer"/>
    <n v="1"/>
    <n v="411.87"/>
    <n v="0.14000000000000001"/>
    <n v="354.21"/>
    <n v="216.69"/>
    <n v="137.52000000000001"/>
    <s v="UPI"/>
    <s v="Medium"/>
  </r>
  <r>
    <n v="2165"/>
    <x v="1926"/>
    <d v="2024-09-16T00:00:00"/>
    <s v="North"/>
    <s v="Home &amp; Kitchen"/>
    <s v="Corporate"/>
    <n v="1"/>
    <n v="61.61"/>
    <n v="0.01"/>
    <n v="60.99"/>
    <n v="45.87"/>
    <n v="15.12"/>
    <s v="Cash on Delivery"/>
    <s v="Low"/>
  </r>
  <r>
    <n v="2166"/>
    <x v="1927"/>
    <d v="2024-02-04T00:00:00"/>
    <s v="North"/>
    <s v="Clothing"/>
    <s v="Corporate"/>
    <n v="4"/>
    <n v="115.44"/>
    <n v="0.25"/>
    <n v="346.32"/>
    <n v="220.18"/>
    <n v="126.14"/>
    <s v="UPI"/>
    <s v="High"/>
  </r>
  <r>
    <n v="2167"/>
    <x v="1928"/>
    <d v="2024-01-04T00:00:00"/>
    <s v="West"/>
    <s v="Electronics"/>
    <s v="Corporate"/>
    <n v="2"/>
    <n v="174.64"/>
    <n v="0.13"/>
    <n v="303.87"/>
    <n v="220.01"/>
    <n v="83.86"/>
    <s v="Credit Card"/>
    <s v="Medium"/>
  </r>
  <r>
    <n v="2168"/>
    <x v="1929"/>
    <d v="2024-06-28T00:00:00"/>
    <s v="East"/>
    <s v="Clothing"/>
    <s v="Home Office"/>
    <n v="10"/>
    <n v="29.05"/>
    <n v="0.25"/>
    <n v="217.88"/>
    <n v="140.34"/>
    <n v="77.540000000000006"/>
    <s v="Cash on Delivery"/>
    <s v="High"/>
  </r>
  <r>
    <n v="2169"/>
    <x v="1930"/>
    <d v="2024-07-15T00:00:00"/>
    <s v="East"/>
    <s v="Electronics"/>
    <s v="Consumer"/>
    <n v="2"/>
    <n v="280.37"/>
    <n v="0.03"/>
    <n v="543.91999999999996"/>
    <n v="347.09"/>
    <n v="196.83"/>
    <s v="Cash on Delivery"/>
    <s v="Low"/>
  </r>
  <r>
    <n v="2170"/>
    <x v="1931"/>
    <d v="2024-11-08T00:00:00"/>
    <s v="South"/>
    <s v="Electronics"/>
    <s v="Home Office"/>
    <n v="5"/>
    <n v="473.11"/>
    <n v="0.12"/>
    <n v="2081.6799999999998"/>
    <n v="1154.45"/>
    <n v="927.23"/>
    <s v="Net Banking"/>
    <s v="Medium"/>
  </r>
  <r>
    <n v="2171"/>
    <x v="1932"/>
    <d v="2024-08-05T00:00:00"/>
    <s v="North"/>
    <s v="Electronics"/>
    <s v="Corporate"/>
    <n v="10"/>
    <n v="493.54"/>
    <n v="0.01"/>
    <n v="4886.05"/>
    <n v="3804.9"/>
    <n v="1081.1500000000001"/>
    <s v="UPI"/>
    <s v="Low"/>
  </r>
  <r>
    <n v="2172"/>
    <x v="1933"/>
    <d v="2024-04-19T00:00:00"/>
    <s v="North"/>
    <s v="Home &amp; Kitchen"/>
    <s v="Corporate"/>
    <n v="2"/>
    <n v="74.44"/>
    <n v="0.18"/>
    <n v="122.08"/>
    <n v="76.56"/>
    <n v="45.52"/>
    <s v="Credit Card"/>
    <s v="Medium"/>
  </r>
  <r>
    <n v="2173"/>
    <x v="1934"/>
    <d v="2024-01-29T00:00:00"/>
    <s v="North"/>
    <s v="Sports"/>
    <s v="Corporate"/>
    <n v="6"/>
    <n v="49.97"/>
    <n v="0.04"/>
    <n v="287.83"/>
    <n v="177.28"/>
    <n v="110.55"/>
    <s v="Cash on Delivery"/>
    <s v="Low"/>
  </r>
  <r>
    <n v="2174"/>
    <x v="1935"/>
    <d v="2024-03-15T00:00:00"/>
    <s v="East"/>
    <s v="Electronics"/>
    <s v="Corporate"/>
    <n v="4"/>
    <n v="217.64"/>
    <n v="0.26"/>
    <n v="644.21"/>
    <n v="395.1"/>
    <n v="249.11"/>
    <s v="UPI"/>
    <s v="High"/>
  </r>
  <r>
    <n v="2175"/>
    <x v="1085"/>
    <d v="2024-01-30T00:00:00"/>
    <s v="South"/>
    <s v="Clothing"/>
    <s v="Corporate"/>
    <n v="2"/>
    <n v="111.01"/>
    <n v="0.13"/>
    <n v="193.16"/>
    <n v="139.79"/>
    <n v="53.37"/>
    <s v="Cash on Delivery"/>
    <s v="Medium"/>
  </r>
  <r>
    <n v="2176"/>
    <x v="1936"/>
    <d v="2024-09-25T00:00:00"/>
    <s v="South"/>
    <s v="Sports"/>
    <s v="Corporate"/>
    <n v="7"/>
    <n v="240.06"/>
    <n v="0.05"/>
    <n v="1596.4"/>
    <n v="1233.77"/>
    <n v="362.63"/>
    <s v="Debit Card"/>
    <s v="Low"/>
  </r>
  <r>
    <n v="2177"/>
    <x v="1937"/>
    <d v="2024-05-31T00:00:00"/>
    <s v="North"/>
    <s v="Clothing"/>
    <s v="Corporate"/>
    <n v="4"/>
    <n v="425.88"/>
    <n v="0.02"/>
    <n v="1669.45"/>
    <n v="1097.75"/>
    <n v="571.70000000000005"/>
    <s v="Net Banking"/>
    <s v="Low"/>
  </r>
  <r>
    <n v="2178"/>
    <x v="1938"/>
    <d v="2024-06-04T00:00:00"/>
    <s v="North"/>
    <s v="Sports"/>
    <s v="Consumer"/>
    <n v="5"/>
    <n v="189.36"/>
    <n v="0.21"/>
    <n v="747.97"/>
    <n v="461.28"/>
    <n v="286.69"/>
    <s v="Debit Card"/>
    <s v="High"/>
  </r>
  <r>
    <n v="2179"/>
    <x v="1939"/>
    <d v="2024-06-29T00:00:00"/>
    <s v="North"/>
    <s v="Electronics"/>
    <s v="Home Office"/>
    <n v="8"/>
    <n v="42.71"/>
    <n v="0.25"/>
    <n v="256.26"/>
    <n v="130.46"/>
    <n v="125.8"/>
    <s v="Net Banking"/>
    <s v="High"/>
  </r>
  <r>
    <n v="2180"/>
    <x v="1940"/>
    <d v="2024-08-05T00:00:00"/>
    <s v="West"/>
    <s v="Home &amp; Kitchen"/>
    <s v="Home Office"/>
    <n v="8"/>
    <n v="75.92"/>
    <n v="7.0000000000000007E-2"/>
    <n v="564.84"/>
    <n v="331.55"/>
    <n v="233.29"/>
    <s v="Net Banking"/>
    <s v="Low"/>
  </r>
  <r>
    <n v="2181"/>
    <x v="1941"/>
    <d v="2024-05-25T00:00:00"/>
    <s v="West"/>
    <s v="Beauty"/>
    <s v="Consumer"/>
    <n v="3"/>
    <n v="64.61"/>
    <n v="0.22"/>
    <n v="151.19"/>
    <n v="82.13"/>
    <n v="69.06"/>
    <s v="Cash on Delivery"/>
    <s v="High"/>
  </r>
  <r>
    <n v="2182"/>
    <x v="1942"/>
    <d v="2024-06-09T00:00:00"/>
    <s v="North"/>
    <s v="Electronics"/>
    <s v="Home Office"/>
    <n v="6"/>
    <n v="191.65"/>
    <n v="0.28999999999999998"/>
    <n v="816.43"/>
    <n v="462.42"/>
    <n v="354.01"/>
    <s v="Debit Card"/>
    <s v="High"/>
  </r>
  <r>
    <n v="2183"/>
    <x v="643"/>
    <d v="2024-03-06T00:00:00"/>
    <s v="North"/>
    <s v="Beauty"/>
    <s v="Consumer"/>
    <n v="9"/>
    <n v="486.54"/>
    <n v="0.28000000000000003"/>
    <n v="3152.78"/>
    <n v="1717.76"/>
    <n v="1435.02"/>
    <s v="Net Banking"/>
    <s v="High"/>
  </r>
  <r>
    <n v="2184"/>
    <x v="1943"/>
    <d v="2024-08-21T00:00:00"/>
    <s v="West"/>
    <s v="Home &amp; Kitchen"/>
    <s v="Home Office"/>
    <n v="10"/>
    <n v="130.55000000000001"/>
    <n v="0.02"/>
    <n v="1279.3900000000001"/>
    <n v="859.75"/>
    <n v="419.64"/>
    <s v="Credit Card"/>
    <s v="Low"/>
  </r>
  <r>
    <n v="2185"/>
    <x v="1944"/>
    <d v="2024-04-08T00:00:00"/>
    <s v="North"/>
    <s v="Sports"/>
    <s v="Consumer"/>
    <n v="9"/>
    <n v="267.02999999999997"/>
    <n v="0.26"/>
    <n v="1778.42"/>
    <n v="1082.5899999999999"/>
    <n v="695.83"/>
    <s v="Debit Card"/>
    <s v="High"/>
  </r>
  <r>
    <n v="2186"/>
    <x v="1945"/>
    <d v="2024-01-17T00:00:00"/>
    <s v="North"/>
    <s v="Home &amp; Kitchen"/>
    <s v="Consumer"/>
    <n v="2"/>
    <n v="109.81"/>
    <n v="0.02"/>
    <n v="215.23"/>
    <n v="113.07"/>
    <n v="102.16"/>
    <s v="Debit Card"/>
    <s v="Low"/>
  </r>
  <r>
    <n v="2187"/>
    <x v="1946"/>
    <d v="2024-01-03T00:00:00"/>
    <s v="East"/>
    <s v="Beauty"/>
    <s v="Corporate"/>
    <n v="7"/>
    <n v="345.59"/>
    <n v="0.23"/>
    <n v="1862.73"/>
    <n v="1420.81"/>
    <n v="441.92"/>
    <s v="Credit Card"/>
    <s v="High"/>
  </r>
  <r>
    <n v="2188"/>
    <x v="1947"/>
    <d v="2024-05-10T00:00:00"/>
    <s v="North"/>
    <s v="Sports"/>
    <s v="Home Office"/>
    <n v="5"/>
    <n v="394.79"/>
    <n v="0.25"/>
    <n v="1480.46"/>
    <n v="911.86"/>
    <n v="568.6"/>
    <s v="Cash on Delivery"/>
    <s v="High"/>
  </r>
  <r>
    <n v="2189"/>
    <x v="1948"/>
    <d v="2024-11-29T00:00:00"/>
    <s v="South"/>
    <s v="Home &amp; Kitchen"/>
    <s v="Home Office"/>
    <n v="8"/>
    <n v="142.83000000000001"/>
    <n v="0.01"/>
    <n v="1131.21"/>
    <n v="577.79"/>
    <n v="553.41999999999996"/>
    <s v="Cash on Delivery"/>
    <s v="Low"/>
  </r>
  <r>
    <n v="2190"/>
    <x v="560"/>
    <d v="2024-07-19T00:00:00"/>
    <s v="North"/>
    <s v="Sports"/>
    <s v="Corporate"/>
    <n v="4"/>
    <n v="303.94"/>
    <n v="0.02"/>
    <n v="1191.44"/>
    <n v="668.18"/>
    <n v="523.26"/>
    <s v="Cash on Delivery"/>
    <s v="Low"/>
  </r>
  <r>
    <n v="2191"/>
    <x v="1249"/>
    <d v="2024-05-03T00:00:00"/>
    <s v="West"/>
    <s v="Home &amp; Kitchen"/>
    <s v="Consumer"/>
    <n v="4"/>
    <n v="130.65"/>
    <n v="0.01"/>
    <n v="517.37"/>
    <n v="324.29000000000002"/>
    <n v="193.08"/>
    <s v="Credit Card"/>
    <s v="Low"/>
  </r>
  <r>
    <n v="2192"/>
    <x v="697"/>
    <d v="2024-12-17T00:00:00"/>
    <s v="East"/>
    <s v="Beauty"/>
    <s v="Corporate"/>
    <n v="3"/>
    <n v="210.35"/>
    <n v="0.09"/>
    <n v="574.26"/>
    <n v="380.54"/>
    <n v="193.72"/>
    <s v="Debit Card"/>
    <s v="Low"/>
  </r>
  <r>
    <n v="2193"/>
    <x v="1673"/>
    <d v="2024-12-03T00:00:00"/>
    <s v="West"/>
    <s v="Sports"/>
    <s v="Corporate"/>
    <n v="6"/>
    <n v="79.52"/>
    <n v="0.23"/>
    <n v="367.38"/>
    <n v="264.83"/>
    <n v="102.55"/>
    <s v="Debit Card"/>
    <s v="High"/>
  </r>
  <r>
    <n v="2194"/>
    <x v="1949"/>
    <d v="2024-11-26T00:00:00"/>
    <s v="North"/>
    <s v="Beauty"/>
    <s v="Corporate"/>
    <n v="3"/>
    <n v="249.87"/>
    <n v="0.1"/>
    <n v="674.65"/>
    <n v="494.29"/>
    <n v="180.36"/>
    <s v="UPI"/>
    <s v="Low"/>
  </r>
  <r>
    <n v="2195"/>
    <x v="1950"/>
    <d v="2024-10-15T00:00:00"/>
    <s v="South"/>
    <s v="Electronics"/>
    <s v="Home Office"/>
    <n v="2"/>
    <n v="267.91000000000003"/>
    <n v="0.09"/>
    <n v="487.6"/>
    <n v="360.15"/>
    <n v="127.45"/>
    <s v="Credit Card"/>
    <s v="Low"/>
  </r>
  <r>
    <n v="2196"/>
    <x v="1951"/>
    <d v="2024-01-30T00:00:00"/>
    <s v="North"/>
    <s v="Beauty"/>
    <s v="Home Office"/>
    <n v="1"/>
    <n v="434.77"/>
    <n v="0"/>
    <n v="434.77"/>
    <n v="342.06"/>
    <n v="92.71"/>
    <s v="Cash on Delivery"/>
    <s v="No Discount"/>
  </r>
  <r>
    <n v="2197"/>
    <x v="1952"/>
    <d v="2024-03-25T00:00:00"/>
    <s v="North"/>
    <s v="Electronics"/>
    <s v="Corporate"/>
    <n v="6"/>
    <n v="90.49"/>
    <n v="0.12"/>
    <n v="477.79"/>
    <n v="311.20999999999998"/>
    <n v="166.58"/>
    <s v="Credit Card"/>
    <s v="Medium"/>
  </r>
  <r>
    <n v="2198"/>
    <x v="484"/>
    <d v="2024-02-01T00:00:00"/>
    <s v="North"/>
    <s v="Sports"/>
    <s v="Corporate"/>
    <n v="6"/>
    <n v="194.23"/>
    <n v="0.22"/>
    <n v="909"/>
    <n v="554.28"/>
    <n v="354.72"/>
    <s v="Credit Card"/>
    <s v="High"/>
  </r>
  <r>
    <n v="2199"/>
    <x v="1953"/>
    <d v="2024-06-16T00:00:00"/>
    <s v="East"/>
    <s v="Sports"/>
    <s v="Consumer"/>
    <n v="10"/>
    <n v="58.19"/>
    <n v="0.22"/>
    <n v="453.88"/>
    <n v="297.27999999999997"/>
    <n v="156.6"/>
    <s v="UPI"/>
    <s v="High"/>
  </r>
  <r>
    <n v="2200"/>
    <x v="1954"/>
    <d v="2024-11-26T00:00:00"/>
    <s v="South"/>
    <s v="Beauty"/>
    <s v="Corporate"/>
    <n v="6"/>
    <n v="375.39"/>
    <n v="0.11"/>
    <n v="2004.58"/>
    <n v="1305.22"/>
    <n v="699.36"/>
    <s v="Cash on Delivery"/>
    <s v="Medium"/>
  </r>
  <r>
    <n v="2201"/>
    <x v="1539"/>
    <d v="2024-08-19T00:00:00"/>
    <s v="East"/>
    <s v="Beauty"/>
    <s v="Corporate"/>
    <n v="9"/>
    <n v="297.27999999999997"/>
    <n v="0.12"/>
    <n v="2354.46"/>
    <n v="1366.98"/>
    <n v="987.48"/>
    <s v="UPI"/>
    <s v="Medium"/>
  </r>
  <r>
    <n v="2202"/>
    <x v="636"/>
    <d v="2024-07-24T00:00:00"/>
    <s v="East"/>
    <s v="Electronics"/>
    <s v="Consumer"/>
    <n v="5"/>
    <n v="245.45"/>
    <n v="0.23"/>
    <n v="944.98"/>
    <n v="737.9"/>
    <n v="207.08"/>
    <s v="UPI"/>
    <s v="High"/>
  </r>
  <r>
    <n v="2203"/>
    <x v="1955"/>
    <d v="2024-06-05T00:00:00"/>
    <s v="East"/>
    <s v="Sports"/>
    <s v="Home Office"/>
    <n v="4"/>
    <n v="288.33"/>
    <n v="0.22"/>
    <n v="899.59"/>
    <n v="610.67999999999995"/>
    <n v="288.91000000000003"/>
    <s v="Debit Card"/>
    <s v="High"/>
  </r>
  <r>
    <n v="2204"/>
    <x v="1956"/>
    <d v="2024-04-29T00:00:00"/>
    <s v="East"/>
    <s v="Sports"/>
    <s v="Corporate"/>
    <n v="6"/>
    <n v="173.63"/>
    <n v="0.18"/>
    <n v="854.26"/>
    <n v="499.73"/>
    <n v="354.53"/>
    <s v="UPI"/>
    <s v="Medium"/>
  </r>
  <r>
    <n v="2205"/>
    <x v="1957"/>
    <d v="2024-11-13T00:00:00"/>
    <s v="North"/>
    <s v="Sports"/>
    <s v="Consumer"/>
    <n v="8"/>
    <n v="460.32"/>
    <n v="0.1"/>
    <n v="3314.3"/>
    <n v="1727.05"/>
    <n v="1587.25"/>
    <s v="Net Banking"/>
    <s v="Low"/>
  </r>
  <r>
    <n v="2206"/>
    <x v="1958"/>
    <d v="2024-01-19T00:00:00"/>
    <s v="North"/>
    <s v="Home &amp; Kitchen"/>
    <s v="Home Office"/>
    <n v="6"/>
    <n v="202.23"/>
    <n v="0.23"/>
    <n v="934.3"/>
    <n v="704.31"/>
    <n v="229.99"/>
    <s v="Debit Card"/>
    <s v="High"/>
  </r>
  <r>
    <n v="2207"/>
    <x v="937"/>
    <d v="2024-02-10T00:00:00"/>
    <s v="North"/>
    <s v="Clothing"/>
    <s v="Consumer"/>
    <n v="3"/>
    <n v="267.08999999999997"/>
    <n v="0.04"/>
    <n v="769.22"/>
    <n v="512.79"/>
    <n v="256.43"/>
    <s v="Net Banking"/>
    <s v="Low"/>
  </r>
  <r>
    <n v="2208"/>
    <x v="1699"/>
    <d v="2024-11-02T00:00:00"/>
    <s v="North"/>
    <s v="Home &amp; Kitchen"/>
    <s v="Consumer"/>
    <n v="7"/>
    <n v="351.43"/>
    <n v="0.09"/>
    <n v="2238.61"/>
    <n v="1523.84"/>
    <n v="714.77"/>
    <s v="UPI"/>
    <s v="Low"/>
  </r>
  <r>
    <n v="2209"/>
    <x v="1959"/>
    <d v="2024-03-10T00:00:00"/>
    <s v="North"/>
    <s v="Beauty"/>
    <s v="Consumer"/>
    <n v="2"/>
    <n v="411.11"/>
    <n v="0.06"/>
    <n v="772.89"/>
    <n v="558.05999999999995"/>
    <n v="214.83"/>
    <s v="Net Banking"/>
    <s v="Low"/>
  </r>
  <r>
    <n v="2210"/>
    <x v="1960"/>
    <d v="2024-07-18T00:00:00"/>
    <s v="West"/>
    <s v="Beauty"/>
    <s v="Home Office"/>
    <n v="4"/>
    <n v="449.61"/>
    <n v="0.08"/>
    <n v="1654.56"/>
    <n v="883.15"/>
    <n v="771.41"/>
    <s v="Cash on Delivery"/>
    <s v="Low"/>
  </r>
  <r>
    <n v="2211"/>
    <x v="1961"/>
    <d v="2024-02-26T00:00:00"/>
    <s v="West"/>
    <s v="Beauty"/>
    <s v="Consumer"/>
    <n v="8"/>
    <n v="401.86"/>
    <n v="0.27"/>
    <n v="2346.86"/>
    <n v="1242.97"/>
    <n v="1103.8900000000001"/>
    <s v="Cash on Delivery"/>
    <s v="High"/>
  </r>
  <r>
    <n v="2212"/>
    <x v="1962"/>
    <d v="2024-07-23T00:00:00"/>
    <s v="North"/>
    <s v="Home &amp; Kitchen"/>
    <s v="Home Office"/>
    <n v="8"/>
    <n v="148.4"/>
    <n v="0.01"/>
    <n v="1175.33"/>
    <n v="596.54"/>
    <n v="578.79"/>
    <s v="UPI"/>
    <s v="Low"/>
  </r>
  <r>
    <n v="2213"/>
    <x v="1963"/>
    <d v="2024-04-27T00:00:00"/>
    <s v="South"/>
    <s v="Clothing"/>
    <s v="Home Office"/>
    <n v="3"/>
    <n v="148.57"/>
    <n v="0.18"/>
    <n v="365.48"/>
    <n v="196.04"/>
    <n v="169.44"/>
    <s v="Credit Card"/>
    <s v="Medium"/>
  </r>
  <r>
    <n v="2214"/>
    <x v="1964"/>
    <d v="2024-07-13T00:00:00"/>
    <s v="West"/>
    <s v="Clothing"/>
    <s v="Home Office"/>
    <n v="2"/>
    <n v="377.53"/>
    <n v="0.03"/>
    <n v="732.41"/>
    <n v="479.37"/>
    <n v="253.04"/>
    <s v="UPI"/>
    <s v="Low"/>
  </r>
  <r>
    <n v="2215"/>
    <x v="1965"/>
    <d v="2024-04-12T00:00:00"/>
    <s v="West"/>
    <s v="Home &amp; Kitchen"/>
    <s v="Home Office"/>
    <n v="10"/>
    <n v="423.16"/>
    <n v="0.1"/>
    <n v="3808.44"/>
    <n v="2157.7600000000002"/>
    <n v="1650.68"/>
    <s v="Net Banking"/>
    <s v="Low"/>
  </r>
  <r>
    <n v="2216"/>
    <x v="1966"/>
    <d v="2024-05-17T00:00:00"/>
    <s v="West"/>
    <s v="Beauty"/>
    <s v="Home Office"/>
    <n v="5"/>
    <n v="289.69"/>
    <n v="0.19"/>
    <n v="1173.24"/>
    <n v="917.84"/>
    <n v="255.4"/>
    <s v="Net Banking"/>
    <s v="Medium"/>
  </r>
  <r>
    <n v="2217"/>
    <x v="563"/>
    <d v="2024-04-23T00:00:00"/>
    <s v="South"/>
    <s v="Sports"/>
    <s v="Home Office"/>
    <n v="8"/>
    <n v="371.67"/>
    <n v="0.08"/>
    <n v="2735.49"/>
    <n v="1444.72"/>
    <n v="1290.77"/>
    <s v="Cash on Delivery"/>
    <s v="Low"/>
  </r>
  <r>
    <n v="2218"/>
    <x v="1967"/>
    <d v="2024-10-18T00:00:00"/>
    <s v="North"/>
    <s v="Sports"/>
    <s v="Corporate"/>
    <n v="10"/>
    <n v="441.98"/>
    <n v="0.2"/>
    <n v="3535.84"/>
    <n v="2508.0100000000002"/>
    <n v="1027.83"/>
    <s v="Credit Card"/>
    <s v="Medium"/>
  </r>
  <r>
    <n v="2219"/>
    <x v="1968"/>
    <d v="2024-02-19T00:00:00"/>
    <s v="North"/>
    <s v="Home &amp; Kitchen"/>
    <s v="Consumer"/>
    <n v="9"/>
    <n v="419.42"/>
    <n v="0.13"/>
    <n v="3284.06"/>
    <n v="2311.96"/>
    <n v="972.1"/>
    <s v="Cash on Delivery"/>
    <s v="Medium"/>
  </r>
  <r>
    <n v="2220"/>
    <x v="1360"/>
    <d v="2024-07-31T00:00:00"/>
    <s v="West"/>
    <s v="Sports"/>
    <s v="Consumer"/>
    <n v="4"/>
    <n v="64.53"/>
    <n v="0.16"/>
    <n v="216.82"/>
    <n v="158.30000000000001"/>
    <n v="58.52"/>
    <s v="UPI"/>
    <s v="Medium"/>
  </r>
  <r>
    <n v="2221"/>
    <x v="1969"/>
    <d v="2024-10-10T00:00:00"/>
    <s v="South"/>
    <s v="Home &amp; Kitchen"/>
    <s v="Home Office"/>
    <n v="4"/>
    <n v="429.56"/>
    <n v="0.1"/>
    <n v="1546.42"/>
    <n v="1003.09"/>
    <n v="543.33000000000004"/>
    <s v="UPI"/>
    <s v="Low"/>
  </r>
  <r>
    <n v="2222"/>
    <x v="1970"/>
    <d v="2024-02-25T00:00:00"/>
    <s v="East"/>
    <s v="Clothing"/>
    <s v="Consumer"/>
    <n v="3"/>
    <n v="42.79"/>
    <n v="0.19"/>
    <n v="103.98"/>
    <n v="59.15"/>
    <n v="44.83"/>
    <s v="UPI"/>
    <s v="Medium"/>
  </r>
  <r>
    <n v="2223"/>
    <x v="842"/>
    <d v="2024-04-03T00:00:00"/>
    <s v="South"/>
    <s v="Clothing"/>
    <s v="Corporate"/>
    <n v="8"/>
    <n v="163.61000000000001"/>
    <n v="7.0000000000000007E-2"/>
    <n v="1217.26"/>
    <n v="940.2"/>
    <n v="277.06"/>
    <s v="Cash on Delivery"/>
    <s v="Low"/>
  </r>
  <r>
    <n v="2224"/>
    <x v="1173"/>
    <d v="2024-12-02T00:00:00"/>
    <s v="East"/>
    <s v="Beauty"/>
    <s v="Consumer"/>
    <n v="5"/>
    <n v="322.86"/>
    <n v="0.11"/>
    <n v="1436.73"/>
    <n v="1119.43"/>
    <n v="317.3"/>
    <s v="Credit Card"/>
    <s v="Medium"/>
  </r>
  <r>
    <n v="2225"/>
    <x v="1971"/>
    <d v="2024-05-02T00:00:00"/>
    <s v="East"/>
    <s v="Home &amp; Kitchen"/>
    <s v="Home Office"/>
    <n v="10"/>
    <n v="423.53"/>
    <n v="0.01"/>
    <n v="4192.95"/>
    <n v="2684.61"/>
    <n v="1508.34"/>
    <s v="Net Banking"/>
    <s v="Low"/>
  </r>
  <r>
    <n v="2226"/>
    <x v="1972"/>
    <d v="2024-10-01T00:00:00"/>
    <s v="North"/>
    <s v="Beauty"/>
    <s v="Corporate"/>
    <n v="8"/>
    <n v="161.34"/>
    <n v="0.24"/>
    <n v="980.95"/>
    <n v="537.83000000000004"/>
    <n v="443.12"/>
    <s v="Cash on Delivery"/>
    <s v="High"/>
  </r>
  <r>
    <n v="2227"/>
    <x v="1973"/>
    <d v="2024-09-21T00:00:00"/>
    <s v="North"/>
    <s v="Electronics"/>
    <s v="Consumer"/>
    <n v="2"/>
    <n v="457.85"/>
    <n v="0"/>
    <n v="915.7"/>
    <n v="531.96"/>
    <n v="383.74"/>
    <s v="Credit Card"/>
    <s v="No Discount"/>
  </r>
  <r>
    <n v="2228"/>
    <x v="1974"/>
    <d v="2024-01-26T00:00:00"/>
    <s v="East"/>
    <s v="Sports"/>
    <s v="Corporate"/>
    <n v="9"/>
    <n v="262.99"/>
    <n v="0.28999999999999998"/>
    <n v="1680.51"/>
    <n v="1234.9000000000001"/>
    <n v="445.61"/>
    <s v="Net Banking"/>
    <s v="High"/>
  </r>
  <r>
    <n v="2229"/>
    <x v="1975"/>
    <d v="2024-03-16T00:00:00"/>
    <s v="East"/>
    <s v="Beauty"/>
    <s v="Corporate"/>
    <n v="3"/>
    <n v="283.01"/>
    <n v="0"/>
    <n v="849.03"/>
    <n v="527.54"/>
    <n v="321.49"/>
    <s v="UPI"/>
    <s v="No Discount"/>
  </r>
  <r>
    <n v="2230"/>
    <x v="1976"/>
    <d v="2024-09-09T00:00:00"/>
    <s v="South"/>
    <s v="Clothing"/>
    <s v="Consumer"/>
    <n v="9"/>
    <n v="288.43"/>
    <n v="0.1"/>
    <n v="2336.2800000000002"/>
    <n v="1623.26"/>
    <n v="713.02"/>
    <s v="Net Banking"/>
    <s v="Low"/>
  </r>
  <r>
    <n v="2231"/>
    <x v="1977"/>
    <d v="2024-07-18T00:00:00"/>
    <s v="East"/>
    <s v="Clothing"/>
    <s v="Corporate"/>
    <n v="8"/>
    <n v="242.31"/>
    <n v="0.27"/>
    <n v="1415.09"/>
    <n v="932.63"/>
    <n v="482.46"/>
    <s v="Credit Card"/>
    <s v="High"/>
  </r>
  <r>
    <n v="2232"/>
    <x v="477"/>
    <d v="2024-05-30T00:00:00"/>
    <s v="North"/>
    <s v="Clothing"/>
    <s v="Home Office"/>
    <n v="1"/>
    <n v="263.13"/>
    <n v="0.12"/>
    <n v="231.55"/>
    <n v="120.27"/>
    <n v="111.28"/>
    <s v="UPI"/>
    <s v="Medium"/>
  </r>
  <r>
    <n v="2233"/>
    <x v="1978"/>
    <d v="2024-06-14T00:00:00"/>
    <s v="South"/>
    <s v="Sports"/>
    <s v="Consumer"/>
    <n v="10"/>
    <n v="76.73"/>
    <n v="0.27"/>
    <n v="560.13"/>
    <n v="425.01"/>
    <n v="135.12"/>
    <s v="UPI"/>
    <s v="High"/>
  </r>
  <r>
    <n v="2234"/>
    <x v="1979"/>
    <d v="2024-01-22T00:00:00"/>
    <s v="West"/>
    <s v="Beauty"/>
    <s v="Consumer"/>
    <n v="4"/>
    <n v="172.59"/>
    <n v="0.12"/>
    <n v="607.52"/>
    <n v="380.54"/>
    <n v="226.98"/>
    <s v="Net Banking"/>
    <s v="Medium"/>
  </r>
  <r>
    <n v="2235"/>
    <x v="1980"/>
    <d v="2024-06-24T00:00:00"/>
    <s v="South"/>
    <s v="Electronics"/>
    <s v="Corporate"/>
    <n v="6"/>
    <n v="348.08"/>
    <n v="0.06"/>
    <n v="1963.17"/>
    <n v="1435.41"/>
    <n v="527.76"/>
    <s v="Debit Card"/>
    <s v="Low"/>
  </r>
  <r>
    <n v="2236"/>
    <x v="1981"/>
    <d v="2024-08-20T00:00:00"/>
    <s v="West"/>
    <s v="Home &amp; Kitchen"/>
    <s v="Consumer"/>
    <n v="5"/>
    <n v="421.75"/>
    <n v="0.12"/>
    <n v="1855.7"/>
    <n v="1027.21"/>
    <n v="828.49"/>
    <s v="Net Banking"/>
    <s v="Medium"/>
  </r>
  <r>
    <n v="2237"/>
    <x v="1982"/>
    <d v="2024-03-28T00:00:00"/>
    <s v="East"/>
    <s v="Clothing"/>
    <s v="Corporate"/>
    <n v="10"/>
    <n v="319.73"/>
    <n v="0.15"/>
    <n v="2717.7"/>
    <n v="1911.8"/>
    <n v="805.9"/>
    <s v="Credit Card"/>
    <s v="Medium"/>
  </r>
  <r>
    <n v="2238"/>
    <x v="1983"/>
    <d v="2024-04-14T00:00:00"/>
    <s v="South"/>
    <s v="Clothing"/>
    <s v="Home Office"/>
    <n v="2"/>
    <n v="476.69"/>
    <n v="0.08"/>
    <n v="877.11"/>
    <n v="541.13"/>
    <n v="335.98"/>
    <s v="Credit Card"/>
    <s v="Low"/>
  </r>
  <r>
    <n v="2239"/>
    <x v="22"/>
    <d v="2024-04-01T00:00:00"/>
    <s v="North"/>
    <s v="Sports"/>
    <s v="Corporate"/>
    <n v="5"/>
    <n v="293.58"/>
    <n v="0.17"/>
    <n v="1218.3599999999999"/>
    <n v="749.74"/>
    <n v="468.62"/>
    <s v="Net Banking"/>
    <s v="Medium"/>
  </r>
  <r>
    <n v="2240"/>
    <x v="1984"/>
    <d v="2024-12-11T00:00:00"/>
    <s v="South"/>
    <s v="Sports"/>
    <s v="Corporate"/>
    <n v="5"/>
    <n v="168.18"/>
    <n v="0.15"/>
    <n v="714.77"/>
    <n v="382.26"/>
    <n v="332.51"/>
    <s v="Net Banking"/>
    <s v="Medium"/>
  </r>
  <r>
    <n v="2241"/>
    <x v="1985"/>
    <d v="2024-12-10T00:00:00"/>
    <s v="West"/>
    <s v="Sports"/>
    <s v="Home Office"/>
    <n v="10"/>
    <n v="356.16"/>
    <n v="0.02"/>
    <n v="3490.37"/>
    <n v="2180.71"/>
    <n v="1309.6600000000001"/>
    <s v="Cash on Delivery"/>
    <s v="Low"/>
  </r>
  <r>
    <n v="2242"/>
    <x v="703"/>
    <d v="2024-05-13T00:00:00"/>
    <s v="West"/>
    <s v="Beauty"/>
    <s v="Corporate"/>
    <n v="9"/>
    <n v="413.51"/>
    <n v="0.15"/>
    <n v="3163.35"/>
    <n v="1827.91"/>
    <n v="1335.44"/>
    <s v="Cash on Delivery"/>
    <s v="Medium"/>
  </r>
  <r>
    <n v="2243"/>
    <x v="1986"/>
    <d v="2024-11-16T00:00:00"/>
    <s v="North"/>
    <s v="Sports"/>
    <s v="Consumer"/>
    <n v="5"/>
    <n v="76.849999999999994"/>
    <n v="0.03"/>
    <n v="372.72"/>
    <n v="278.05"/>
    <n v="94.67"/>
    <s v="Credit Card"/>
    <s v="Low"/>
  </r>
  <r>
    <n v="2244"/>
    <x v="1987"/>
    <d v="2024-12-03T00:00:00"/>
    <s v="East"/>
    <s v="Clothing"/>
    <s v="Home Office"/>
    <n v="1"/>
    <n v="157.02000000000001"/>
    <n v="0.14000000000000001"/>
    <n v="135.04"/>
    <n v="84.38"/>
    <n v="50.66"/>
    <s v="UPI"/>
    <s v="Medium"/>
  </r>
  <r>
    <n v="2245"/>
    <x v="1988"/>
    <d v="2024-08-06T00:00:00"/>
    <s v="East"/>
    <s v="Clothing"/>
    <s v="Consumer"/>
    <n v="6"/>
    <n v="311.22000000000003"/>
    <n v="0.04"/>
    <n v="1792.63"/>
    <n v="963.16"/>
    <n v="829.47"/>
    <s v="Debit Card"/>
    <s v="Low"/>
  </r>
  <r>
    <n v="2246"/>
    <x v="1989"/>
    <d v="2024-03-12T00:00:00"/>
    <s v="North"/>
    <s v="Electronics"/>
    <s v="Consumer"/>
    <n v="1"/>
    <n v="114.3"/>
    <n v="0.19"/>
    <n v="92.58"/>
    <n v="68.739999999999995"/>
    <n v="23.84"/>
    <s v="Net Banking"/>
    <s v="Medium"/>
  </r>
  <r>
    <n v="2247"/>
    <x v="1990"/>
    <d v="2024-01-18T00:00:00"/>
    <s v="East"/>
    <s v="Clothing"/>
    <s v="Home Office"/>
    <n v="4"/>
    <n v="367.21"/>
    <n v="0.27"/>
    <n v="1072.25"/>
    <n v="743.94"/>
    <n v="328.31"/>
    <s v="Credit Card"/>
    <s v="High"/>
  </r>
  <r>
    <n v="2248"/>
    <x v="1991"/>
    <d v="2024-09-19T00:00:00"/>
    <s v="North"/>
    <s v="Home &amp; Kitchen"/>
    <s v="Corporate"/>
    <n v="1"/>
    <n v="275.93"/>
    <n v="0.21"/>
    <n v="217.98"/>
    <n v="135.63999999999999"/>
    <n v="82.34"/>
    <s v="Cash on Delivery"/>
    <s v="High"/>
  </r>
  <r>
    <n v="2249"/>
    <x v="1992"/>
    <d v="2024-04-22T00:00:00"/>
    <s v="North"/>
    <s v="Electronics"/>
    <s v="Consumer"/>
    <n v="6"/>
    <n v="38.03"/>
    <n v="0.03"/>
    <n v="221.33"/>
    <n v="172.43"/>
    <n v="48.9"/>
    <s v="Credit Card"/>
    <s v="Low"/>
  </r>
  <r>
    <n v="2250"/>
    <x v="1993"/>
    <d v="2024-05-14T00:00:00"/>
    <s v="East"/>
    <s v="Sports"/>
    <s v="Consumer"/>
    <n v="6"/>
    <n v="351.64"/>
    <n v="0.2"/>
    <n v="1687.87"/>
    <n v="1194.49"/>
    <n v="493.38"/>
    <s v="Credit Card"/>
    <s v="Medium"/>
  </r>
  <r>
    <n v="2251"/>
    <x v="1994"/>
    <d v="2024-01-23T00:00:00"/>
    <s v="South"/>
    <s v="Clothing"/>
    <s v="Consumer"/>
    <n v="10"/>
    <n v="161.05000000000001"/>
    <n v="0.19"/>
    <n v="1304.51"/>
    <n v="787.16"/>
    <n v="517.35"/>
    <s v="UPI"/>
    <s v="Medium"/>
  </r>
  <r>
    <n v="2252"/>
    <x v="1995"/>
    <d v="2024-06-15T00:00:00"/>
    <s v="West"/>
    <s v="Sports"/>
    <s v="Consumer"/>
    <n v="10"/>
    <n v="95.12"/>
    <n v="0.13"/>
    <n v="827.54"/>
    <n v="471.2"/>
    <n v="356.34"/>
    <s v="UPI"/>
    <s v="Medium"/>
  </r>
  <r>
    <n v="2253"/>
    <x v="927"/>
    <d v="2024-11-17T00:00:00"/>
    <s v="West"/>
    <s v="Clothing"/>
    <s v="Consumer"/>
    <n v="8"/>
    <n v="218.78"/>
    <n v="0.13"/>
    <n v="1522.71"/>
    <n v="981.54"/>
    <n v="541.16999999999996"/>
    <s v="Debit Card"/>
    <s v="Medium"/>
  </r>
  <r>
    <n v="2254"/>
    <x v="1996"/>
    <d v="2024-02-14T00:00:00"/>
    <s v="West"/>
    <s v="Clothing"/>
    <s v="Consumer"/>
    <n v="5"/>
    <n v="344.09"/>
    <n v="0.14000000000000001"/>
    <n v="1479.59"/>
    <n v="1136.58"/>
    <n v="343.01"/>
    <s v="UPI"/>
    <s v="Medium"/>
  </r>
  <r>
    <n v="2255"/>
    <x v="1107"/>
    <d v="2024-09-28T00:00:00"/>
    <s v="West"/>
    <s v="Clothing"/>
    <s v="Corporate"/>
    <n v="10"/>
    <n v="34.56"/>
    <n v="0.27"/>
    <n v="252.29"/>
    <n v="131.28"/>
    <n v="121.01"/>
    <s v="Net Banking"/>
    <s v="High"/>
  </r>
  <r>
    <n v="2256"/>
    <x v="1997"/>
    <d v="2024-11-11T00:00:00"/>
    <s v="West"/>
    <s v="Clothing"/>
    <s v="Home Office"/>
    <n v="1"/>
    <n v="214.74"/>
    <n v="0.03"/>
    <n v="208.3"/>
    <n v="143.04"/>
    <n v="65.260000000000005"/>
    <s v="Net Banking"/>
    <s v="Low"/>
  </r>
  <r>
    <n v="2257"/>
    <x v="1998"/>
    <d v="2024-11-18T00:00:00"/>
    <s v="South"/>
    <s v="Beauty"/>
    <s v="Consumer"/>
    <n v="5"/>
    <n v="350.63"/>
    <n v="0.11"/>
    <n v="1560.3"/>
    <n v="862.79"/>
    <n v="697.51"/>
    <s v="Debit Card"/>
    <s v="Medium"/>
  </r>
  <r>
    <n v="2258"/>
    <x v="1999"/>
    <d v="2024-03-27T00:00:00"/>
    <s v="West"/>
    <s v="Sports"/>
    <s v="Home Office"/>
    <n v="9"/>
    <n v="290.47000000000003"/>
    <n v="0.03"/>
    <n v="2535.8000000000002"/>
    <n v="1563.94"/>
    <n v="971.86"/>
    <s v="Credit Card"/>
    <s v="Low"/>
  </r>
  <r>
    <n v="2259"/>
    <x v="1884"/>
    <d v="2024-04-05T00:00:00"/>
    <s v="East"/>
    <s v="Beauty"/>
    <s v="Consumer"/>
    <n v="5"/>
    <n v="295.8"/>
    <n v="0.02"/>
    <n v="1449.42"/>
    <n v="1076.98"/>
    <n v="372.44"/>
    <s v="Credit Card"/>
    <s v="Low"/>
  </r>
  <r>
    <n v="2260"/>
    <x v="2000"/>
    <d v="2024-10-21T00:00:00"/>
    <s v="South"/>
    <s v="Sports"/>
    <s v="Consumer"/>
    <n v="9"/>
    <n v="352.66"/>
    <n v="0.02"/>
    <n v="3110.46"/>
    <n v="2210.6999999999998"/>
    <n v="899.76"/>
    <s v="Credit Card"/>
    <s v="Low"/>
  </r>
  <r>
    <n v="2261"/>
    <x v="974"/>
    <d v="2024-01-22T00:00:00"/>
    <s v="East"/>
    <s v="Clothing"/>
    <s v="Consumer"/>
    <n v="1"/>
    <n v="399.3"/>
    <n v="0"/>
    <n v="399.3"/>
    <n v="268.85000000000002"/>
    <n v="130.44999999999999"/>
    <s v="UPI"/>
    <s v="No Discount"/>
  </r>
  <r>
    <n v="2262"/>
    <x v="2001"/>
    <d v="2024-12-18T00:00:00"/>
    <s v="East"/>
    <s v="Beauty"/>
    <s v="Consumer"/>
    <n v="8"/>
    <n v="145.35"/>
    <n v="0.19"/>
    <n v="941.87"/>
    <n v="581.4"/>
    <n v="360.47"/>
    <s v="UPI"/>
    <s v="Medium"/>
  </r>
  <r>
    <n v="2263"/>
    <x v="2002"/>
    <d v="2024-10-25T00:00:00"/>
    <s v="South"/>
    <s v="Home &amp; Kitchen"/>
    <s v="Corporate"/>
    <n v="3"/>
    <n v="354.47"/>
    <n v="0.28999999999999998"/>
    <n v="755.02"/>
    <n v="591.42999999999995"/>
    <n v="163.59"/>
    <s v="UPI"/>
    <s v="High"/>
  </r>
  <r>
    <n v="2264"/>
    <x v="1876"/>
    <d v="2024-10-14T00:00:00"/>
    <s v="East"/>
    <s v="Sports"/>
    <s v="Home Office"/>
    <n v="6"/>
    <n v="496.7"/>
    <n v="0.05"/>
    <n v="2831.19"/>
    <n v="1471.2"/>
    <n v="1359.99"/>
    <s v="Debit Card"/>
    <s v="Low"/>
  </r>
  <r>
    <n v="2265"/>
    <x v="2003"/>
    <d v="2024-03-10T00:00:00"/>
    <s v="North"/>
    <s v="Sports"/>
    <s v="Consumer"/>
    <n v="5"/>
    <n v="420.32"/>
    <n v="0.04"/>
    <n v="2017.54"/>
    <n v="1530.09"/>
    <n v="487.45"/>
    <s v="Debit Card"/>
    <s v="Low"/>
  </r>
  <r>
    <n v="2266"/>
    <x v="377"/>
    <d v="2024-07-18T00:00:00"/>
    <s v="West"/>
    <s v="Clothing"/>
    <s v="Corporate"/>
    <n v="2"/>
    <n v="329.27"/>
    <n v="0.2"/>
    <n v="526.83000000000004"/>
    <n v="386.27"/>
    <n v="140.56"/>
    <s v="Debit Card"/>
    <s v="Medium"/>
  </r>
  <r>
    <n v="2267"/>
    <x v="932"/>
    <d v="2024-09-04T00:00:00"/>
    <s v="West"/>
    <s v="Beauty"/>
    <s v="Consumer"/>
    <n v="3"/>
    <n v="82.8"/>
    <n v="0.1"/>
    <n v="223.56"/>
    <n v="166.9"/>
    <n v="56.66"/>
    <s v="Debit Card"/>
    <s v="Low"/>
  </r>
  <r>
    <n v="2268"/>
    <x v="2004"/>
    <d v="2024-06-22T00:00:00"/>
    <s v="South"/>
    <s v="Clothing"/>
    <s v="Corporate"/>
    <n v="8"/>
    <n v="82.21"/>
    <n v="0.28000000000000003"/>
    <n v="473.53"/>
    <n v="305.49"/>
    <n v="168.04"/>
    <s v="UPI"/>
    <s v="High"/>
  </r>
  <r>
    <n v="2269"/>
    <x v="2005"/>
    <d v="2024-01-16T00:00:00"/>
    <s v="West"/>
    <s v="Beauty"/>
    <s v="Corporate"/>
    <n v="3"/>
    <n v="50.51"/>
    <n v="0.15"/>
    <n v="128.80000000000001"/>
    <n v="84.59"/>
    <n v="44.21"/>
    <s v="Cash on Delivery"/>
    <s v="Medium"/>
  </r>
  <r>
    <n v="2270"/>
    <x v="2006"/>
    <d v="2024-10-30T00:00:00"/>
    <s v="West"/>
    <s v="Electronics"/>
    <s v="Corporate"/>
    <n v="10"/>
    <n v="26.13"/>
    <n v="0.25"/>
    <n v="195.98"/>
    <n v="154.71"/>
    <n v="41.27"/>
    <s v="Cash on Delivery"/>
    <s v="High"/>
  </r>
  <r>
    <n v="2271"/>
    <x v="2007"/>
    <d v="2024-07-15T00:00:00"/>
    <s v="East"/>
    <s v="Electronics"/>
    <s v="Consumer"/>
    <n v="2"/>
    <n v="217.35"/>
    <n v="0.05"/>
    <n v="412.96"/>
    <n v="241.48"/>
    <n v="171.48"/>
    <s v="Debit Card"/>
    <s v="Low"/>
  </r>
  <r>
    <n v="2272"/>
    <x v="2008"/>
    <d v="2024-04-29T00:00:00"/>
    <s v="East"/>
    <s v="Electronics"/>
    <s v="Consumer"/>
    <n v="2"/>
    <n v="251.82"/>
    <n v="0.05"/>
    <n v="478.46"/>
    <n v="304.36"/>
    <n v="174.1"/>
    <s v="Debit Card"/>
    <s v="Low"/>
  </r>
  <r>
    <n v="2273"/>
    <x v="1888"/>
    <d v="2024-12-21T00:00:00"/>
    <s v="East"/>
    <s v="Beauty"/>
    <s v="Home Office"/>
    <n v="3"/>
    <n v="146.81"/>
    <n v="0.16"/>
    <n v="369.96"/>
    <n v="197.21"/>
    <n v="172.75"/>
    <s v="Debit Card"/>
    <s v="Medium"/>
  </r>
  <r>
    <n v="2274"/>
    <x v="2009"/>
    <d v="2024-08-06T00:00:00"/>
    <s v="West"/>
    <s v="Beauty"/>
    <s v="Consumer"/>
    <n v="8"/>
    <n v="281.97000000000003"/>
    <n v="0.16"/>
    <n v="1894.84"/>
    <n v="1447.76"/>
    <n v="447.08"/>
    <s v="Net Banking"/>
    <s v="Medium"/>
  </r>
  <r>
    <n v="2275"/>
    <x v="2010"/>
    <d v="2024-04-21T00:00:00"/>
    <s v="East"/>
    <s v="Sports"/>
    <s v="Corporate"/>
    <n v="4"/>
    <n v="452.67"/>
    <n v="0"/>
    <n v="1810.68"/>
    <n v="1185.81"/>
    <n v="624.87"/>
    <s v="UPI"/>
    <s v="No Discount"/>
  </r>
  <r>
    <n v="2276"/>
    <x v="2011"/>
    <d v="2024-02-15T00:00:00"/>
    <s v="South"/>
    <s v="Beauty"/>
    <s v="Home Office"/>
    <n v="6"/>
    <n v="355.91"/>
    <n v="0.28999999999999998"/>
    <n v="1516.18"/>
    <n v="1118.28"/>
    <n v="397.9"/>
    <s v="Credit Card"/>
    <s v="High"/>
  </r>
  <r>
    <n v="2277"/>
    <x v="2012"/>
    <d v="2024-06-02T00:00:00"/>
    <s v="South"/>
    <s v="Sports"/>
    <s v="Consumer"/>
    <n v="2"/>
    <n v="279.33"/>
    <n v="7.0000000000000007E-2"/>
    <n v="519.54999999999995"/>
    <n v="293.58999999999997"/>
    <n v="225.96"/>
    <s v="Credit Card"/>
    <s v="Low"/>
  </r>
  <r>
    <n v="2278"/>
    <x v="2013"/>
    <d v="2024-09-14T00:00:00"/>
    <s v="West"/>
    <s v="Clothing"/>
    <s v="Corporate"/>
    <n v="9"/>
    <n v="352.28"/>
    <n v="0.16"/>
    <n v="2663.24"/>
    <n v="2049.39"/>
    <n v="613.85"/>
    <s v="Net Banking"/>
    <s v="Medium"/>
  </r>
  <r>
    <n v="2279"/>
    <x v="2014"/>
    <d v="2024-09-10T00:00:00"/>
    <s v="South"/>
    <s v="Sports"/>
    <s v="Corporate"/>
    <n v="9"/>
    <n v="409.25"/>
    <n v="0.25"/>
    <n v="2762.44"/>
    <n v="1673.34"/>
    <n v="1089.0999999999999"/>
    <s v="Debit Card"/>
    <s v="High"/>
  </r>
  <r>
    <n v="2280"/>
    <x v="2015"/>
    <d v="2024-03-31T00:00:00"/>
    <s v="North"/>
    <s v="Home &amp; Kitchen"/>
    <s v="Home Office"/>
    <n v="3"/>
    <n v="53.87"/>
    <n v="0.24"/>
    <n v="122.82"/>
    <n v="91.02"/>
    <n v="31.8"/>
    <s v="Net Banking"/>
    <s v="High"/>
  </r>
  <r>
    <n v="2281"/>
    <x v="2016"/>
    <d v="2024-01-02T00:00:00"/>
    <s v="East"/>
    <s v="Electronics"/>
    <s v="Corporate"/>
    <n v="5"/>
    <n v="407.56"/>
    <n v="0.27"/>
    <n v="1487.59"/>
    <n v="838.51"/>
    <n v="649.08000000000004"/>
    <s v="Net Banking"/>
    <s v="High"/>
  </r>
  <r>
    <n v="2282"/>
    <x v="2017"/>
    <d v="2024-06-12T00:00:00"/>
    <s v="East"/>
    <s v="Electronics"/>
    <s v="Consumer"/>
    <n v="7"/>
    <n v="450.14"/>
    <n v="0.2"/>
    <n v="2520.7800000000002"/>
    <n v="1827.59"/>
    <n v="693.19"/>
    <s v="Cash on Delivery"/>
    <s v="Medium"/>
  </r>
  <r>
    <n v="2283"/>
    <x v="2018"/>
    <d v="2024-07-18T00:00:00"/>
    <s v="West"/>
    <s v="Home &amp; Kitchen"/>
    <s v="Corporate"/>
    <n v="3"/>
    <n v="351.39"/>
    <n v="0.09"/>
    <n v="959.29"/>
    <n v="655.25"/>
    <n v="304.04000000000002"/>
    <s v="Debit Card"/>
    <s v="Low"/>
  </r>
  <r>
    <n v="2284"/>
    <x v="2019"/>
    <d v="2024-03-18T00:00:00"/>
    <s v="South"/>
    <s v="Sports"/>
    <s v="Corporate"/>
    <n v="9"/>
    <n v="309.77"/>
    <n v="0.04"/>
    <n v="2676.41"/>
    <n v="2038.77"/>
    <n v="637.64"/>
    <s v="UPI"/>
    <s v="Low"/>
  </r>
  <r>
    <n v="2285"/>
    <x v="2020"/>
    <d v="2024-08-18T00:00:00"/>
    <s v="East"/>
    <s v="Clothing"/>
    <s v="Consumer"/>
    <n v="6"/>
    <n v="483.01"/>
    <n v="0.08"/>
    <n v="2666.22"/>
    <n v="1660.07"/>
    <n v="1006.15"/>
    <s v="Cash on Delivery"/>
    <s v="Low"/>
  </r>
  <r>
    <n v="2286"/>
    <x v="2021"/>
    <d v="2024-10-21T00:00:00"/>
    <s v="North"/>
    <s v="Electronics"/>
    <s v="Corporate"/>
    <n v="8"/>
    <n v="206.59"/>
    <n v="0.04"/>
    <n v="1586.61"/>
    <n v="1197.22"/>
    <n v="389.39"/>
    <s v="Cash on Delivery"/>
    <s v="Low"/>
  </r>
  <r>
    <n v="2287"/>
    <x v="2022"/>
    <d v="2024-09-29T00:00:00"/>
    <s v="East"/>
    <s v="Electronics"/>
    <s v="Corporate"/>
    <n v="10"/>
    <n v="348.94"/>
    <n v="0.21"/>
    <n v="2756.63"/>
    <n v="1951.71"/>
    <n v="804.92"/>
    <s v="Credit Card"/>
    <s v="High"/>
  </r>
  <r>
    <n v="2288"/>
    <x v="2023"/>
    <d v="2024-07-01T00:00:00"/>
    <s v="South"/>
    <s v="Electronics"/>
    <s v="Consumer"/>
    <n v="4"/>
    <n v="148.68"/>
    <n v="0.13"/>
    <n v="517.41"/>
    <n v="406.83"/>
    <n v="110.58"/>
    <s v="Net Banking"/>
    <s v="Medium"/>
  </r>
  <r>
    <n v="2289"/>
    <x v="2024"/>
    <d v="2024-02-19T00:00:00"/>
    <s v="North"/>
    <s v="Clothing"/>
    <s v="Home Office"/>
    <n v="2"/>
    <n v="386.52"/>
    <n v="0.12"/>
    <n v="680.28"/>
    <n v="439.77"/>
    <n v="240.51"/>
    <s v="Cash on Delivery"/>
    <s v="Medium"/>
  </r>
  <r>
    <n v="2290"/>
    <x v="2025"/>
    <d v="2024-11-27T00:00:00"/>
    <s v="North"/>
    <s v="Beauty"/>
    <s v="Consumer"/>
    <n v="4"/>
    <n v="411.36"/>
    <n v="0.17"/>
    <n v="1365.72"/>
    <n v="862.77"/>
    <n v="502.95"/>
    <s v="Debit Card"/>
    <s v="Medium"/>
  </r>
  <r>
    <n v="2291"/>
    <x v="2026"/>
    <d v="2024-02-05T00:00:00"/>
    <s v="North"/>
    <s v="Beauty"/>
    <s v="Consumer"/>
    <n v="1"/>
    <n v="407.59"/>
    <n v="0.03"/>
    <n v="395.36"/>
    <n v="284.88"/>
    <n v="110.48"/>
    <s v="Net Banking"/>
    <s v="Low"/>
  </r>
  <r>
    <n v="2292"/>
    <x v="480"/>
    <d v="2024-07-05T00:00:00"/>
    <s v="West"/>
    <s v="Beauty"/>
    <s v="Home Office"/>
    <n v="1"/>
    <n v="66.790000000000006"/>
    <n v="0.03"/>
    <n v="64.790000000000006"/>
    <n v="48.12"/>
    <n v="16.670000000000002"/>
    <s v="Debit Card"/>
    <s v="Low"/>
  </r>
  <r>
    <n v="2293"/>
    <x v="2027"/>
    <d v="2024-09-14T00:00:00"/>
    <s v="North"/>
    <s v="Home &amp; Kitchen"/>
    <s v="Consumer"/>
    <n v="8"/>
    <n v="118.67"/>
    <n v="0.04"/>
    <n v="911.39"/>
    <n v="723.97"/>
    <n v="187.42"/>
    <s v="Debit Card"/>
    <s v="Low"/>
  </r>
  <r>
    <n v="2294"/>
    <x v="2028"/>
    <d v="2024-02-12T00:00:00"/>
    <s v="South"/>
    <s v="Beauty"/>
    <s v="Home Office"/>
    <n v="1"/>
    <n v="491.64"/>
    <n v="0.1"/>
    <n v="442.48"/>
    <n v="242.3"/>
    <n v="200.18"/>
    <s v="Debit Card"/>
    <s v="Low"/>
  </r>
  <r>
    <n v="2295"/>
    <x v="2029"/>
    <d v="2024-02-20T00:00:00"/>
    <s v="South"/>
    <s v="Electronics"/>
    <s v="Corporate"/>
    <n v="1"/>
    <n v="471.36"/>
    <n v="0.28000000000000003"/>
    <n v="339.38"/>
    <n v="191.5"/>
    <n v="147.88"/>
    <s v="Net Banking"/>
    <s v="High"/>
  </r>
  <r>
    <n v="2296"/>
    <x v="2030"/>
    <d v="2024-08-04T00:00:00"/>
    <s v="North"/>
    <s v="Sports"/>
    <s v="Home Office"/>
    <n v="4"/>
    <n v="209.41"/>
    <n v="0.1"/>
    <n v="753.88"/>
    <n v="439.77"/>
    <n v="314.11"/>
    <s v="UPI"/>
    <s v="Low"/>
  </r>
  <r>
    <n v="2297"/>
    <x v="2031"/>
    <d v="2024-03-09T00:00:00"/>
    <s v="East"/>
    <s v="Clothing"/>
    <s v="Corporate"/>
    <n v="2"/>
    <n v="41.11"/>
    <n v="0.15"/>
    <n v="69.89"/>
    <n v="49.42"/>
    <n v="20.47"/>
    <s v="Net Banking"/>
    <s v="Medium"/>
  </r>
  <r>
    <n v="2298"/>
    <x v="2032"/>
    <d v="2024-06-10T00:00:00"/>
    <s v="North"/>
    <s v="Sports"/>
    <s v="Home Office"/>
    <n v="6"/>
    <n v="486.15"/>
    <n v="7.0000000000000007E-2"/>
    <n v="2712.72"/>
    <n v="1448.4"/>
    <n v="1264.32"/>
    <s v="Credit Card"/>
    <s v="Low"/>
  </r>
  <r>
    <n v="2299"/>
    <x v="2033"/>
    <d v="2024-09-14T00:00:00"/>
    <s v="South"/>
    <s v="Clothing"/>
    <s v="Corporate"/>
    <n v="7"/>
    <n v="394.04"/>
    <n v="0.17"/>
    <n v="2289.37"/>
    <n v="1395.77"/>
    <n v="893.6"/>
    <s v="Credit Card"/>
    <s v="Medium"/>
  </r>
  <r>
    <n v="2300"/>
    <x v="2034"/>
    <d v="2024-10-30T00:00:00"/>
    <s v="West"/>
    <s v="Clothing"/>
    <s v="Home Office"/>
    <n v="3"/>
    <n v="305.66000000000003"/>
    <n v="0.08"/>
    <n v="843.62"/>
    <n v="440.3"/>
    <n v="403.32"/>
    <s v="Net Banking"/>
    <s v="Low"/>
  </r>
  <r>
    <n v="2301"/>
    <x v="2035"/>
    <d v="2024-07-21T00:00:00"/>
    <s v="West"/>
    <s v="Clothing"/>
    <s v="Consumer"/>
    <n v="3"/>
    <n v="411.96"/>
    <n v="0.24"/>
    <n v="939.27"/>
    <n v="611.48"/>
    <n v="327.79"/>
    <s v="UPI"/>
    <s v="High"/>
  </r>
  <r>
    <n v="2302"/>
    <x v="1051"/>
    <d v="2024-03-10T00:00:00"/>
    <s v="West"/>
    <s v="Electronics"/>
    <s v="Home Office"/>
    <n v="4"/>
    <n v="122.77"/>
    <n v="0.26"/>
    <n v="363.4"/>
    <n v="190.03"/>
    <n v="173.37"/>
    <s v="Net Banking"/>
    <s v="High"/>
  </r>
  <r>
    <n v="2303"/>
    <x v="2036"/>
    <d v="2024-05-27T00:00:00"/>
    <s v="East"/>
    <s v="Electronics"/>
    <s v="Corporate"/>
    <n v="1"/>
    <n v="60.95"/>
    <n v="0.14000000000000001"/>
    <n v="52.42"/>
    <n v="29.91"/>
    <n v="22.51"/>
    <s v="Net Banking"/>
    <s v="Medium"/>
  </r>
  <r>
    <n v="2304"/>
    <x v="2037"/>
    <d v="2024-06-02T00:00:00"/>
    <s v="North"/>
    <s v="Clothing"/>
    <s v="Corporate"/>
    <n v="8"/>
    <n v="267.85000000000002"/>
    <n v="0.23"/>
    <n v="1649.96"/>
    <n v="872.96"/>
    <n v="777"/>
    <s v="Debit Card"/>
    <s v="High"/>
  </r>
  <r>
    <n v="2305"/>
    <x v="2038"/>
    <d v="2024-04-24T00:00:00"/>
    <s v="West"/>
    <s v="Home &amp; Kitchen"/>
    <s v="Home Office"/>
    <n v="4"/>
    <n v="415.5"/>
    <n v="0.09"/>
    <n v="1512.42"/>
    <n v="911.51"/>
    <n v="600.91"/>
    <s v="Net Banking"/>
    <s v="Low"/>
  </r>
  <r>
    <n v="2306"/>
    <x v="2039"/>
    <d v="2024-05-12T00:00:00"/>
    <s v="East"/>
    <s v="Clothing"/>
    <s v="Corporate"/>
    <n v="1"/>
    <n v="57.33"/>
    <n v="0.01"/>
    <n v="56.76"/>
    <n v="33.33"/>
    <n v="23.43"/>
    <s v="Net Banking"/>
    <s v="Low"/>
  </r>
  <r>
    <n v="2307"/>
    <x v="1469"/>
    <d v="2024-10-06T00:00:00"/>
    <s v="North"/>
    <s v="Beauty"/>
    <s v="Home Office"/>
    <n v="8"/>
    <n v="246.85"/>
    <n v="0.01"/>
    <n v="1955.05"/>
    <n v="1269.72"/>
    <n v="685.33"/>
    <s v="Debit Card"/>
    <s v="Low"/>
  </r>
  <r>
    <n v="2308"/>
    <x v="2040"/>
    <d v="2024-08-18T00:00:00"/>
    <s v="South"/>
    <s v="Beauty"/>
    <s v="Corporate"/>
    <n v="10"/>
    <n v="90.71"/>
    <n v="0.17"/>
    <n v="752.89"/>
    <n v="471.77"/>
    <n v="281.12"/>
    <s v="Cash on Delivery"/>
    <s v="Medium"/>
  </r>
  <r>
    <n v="2309"/>
    <x v="2041"/>
    <d v="2024-08-18T00:00:00"/>
    <s v="North"/>
    <s v="Beauty"/>
    <s v="Consumer"/>
    <n v="7"/>
    <n v="86.49"/>
    <n v="0.24"/>
    <n v="460.13"/>
    <n v="317.08999999999997"/>
    <n v="143.04"/>
    <s v="Debit Card"/>
    <s v="High"/>
  </r>
  <r>
    <n v="2310"/>
    <x v="2042"/>
    <d v="2024-01-22T00:00:00"/>
    <s v="South"/>
    <s v="Clothing"/>
    <s v="Corporate"/>
    <n v="1"/>
    <n v="226.24"/>
    <n v="0.28999999999999998"/>
    <n v="160.63"/>
    <n v="117.87"/>
    <n v="42.76"/>
    <s v="Credit Card"/>
    <s v="High"/>
  </r>
  <r>
    <n v="2311"/>
    <x v="1440"/>
    <d v="2024-11-18T00:00:00"/>
    <s v="South"/>
    <s v="Beauty"/>
    <s v="Consumer"/>
    <n v="9"/>
    <n v="212.05"/>
    <n v="0.22"/>
    <n v="1488.59"/>
    <n v="764.89"/>
    <n v="723.7"/>
    <s v="Net Banking"/>
    <s v="High"/>
  </r>
  <r>
    <n v="2312"/>
    <x v="2043"/>
    <d v="2024-06-06T00:00:00"/>
    <s v="South"/>
    <s v="Beauty"/>
    <s v="Home Office"/>
    <n v="8"/>
    <n v="29.91"/>
    <n v="0.13"/>
    <n v="208.17"/>
    <n v="113.27"/>
    <n v="94.9"/>
    <s v="Cash on Delivery"/>
    <s v="Medium"/>
  </r>
  <r>
    <n v="2313"/>
    <x v="2044"/>
    <d v="2024-05-15T00:00:00"/>
    <s v="South"/>
    <s v="Sports"/>
    <s v="Consumer"/>
    <n v="8"/>
    <n v="31.09"/>
    <n v="0.14000000000000001"/>
    <n v="213.9"/>
    <n v="157.78"/>
    <n v="56.12"/>
    <s v="UPI"/>
    <s v="Medium"/>
  </r>
  <r>
    <n v="2314"/>
    <x v="2045"/>
    <d v="2024-04-14T00:00:00"/>
    <s v="East"/>
    <s v="Beauty"/>
    <s v="Consumer"/>
    <n v="7"/>
    <n v="231.71"/>
    <n v="0.25"/>
    <n v="1216.48"/>
    <n v="754.85"/>
    <n v="461.63"/>
    <s v="Debit Card"/>
    <s v="High"/>
  </r>
  <r>
    <n v="2315"/>
    <x v="2046"/>
    <d v="2024-09-23T00:00:00"/>
    <s v="South"/>
    <s v="Home &amp; Kitchen"/>
    <s v="Home Office"/>
    <n v="9"/>
    <n v="252.73"/>
    <n v="0.12"/>
    <n v="2001.62"/>
    <n v="1281.4000000000001"/>
    <n v="720.22"/>
    <s v="Cash on Delivery"/>
    <s v="Medium"/>
  </r>
  <r>
    <n v="2316"/>
    <x v="2047"/>
    <d v="2024-02-15T00:00:00"/>
    <s v="West"/>
    <s v="Beauty"/>
    <s v="Home Office"/>
    <n v="4"/>
    <n v="459.5"/>
    <n v="0.14000000000000001"/>
    <n v="1580.68"/>
    <n v="1119.06"/>
    <n v="461.62"/>
    <s v="Cash on Delivery"/>
    <s v="Medium"/>
  </r>
  <r>
    <n v="2317"/>
    <x v="2048"/>
    <d v="2024-07-04T00:00:00"/>
    <s v="West"/>
    <s v="Home &amp; Kitchen"/>
    <s v="Home Office"/>
    <n v="7"/>
    <n v="434.37"/>
    <n v="7.0000000000000007E-2"/>
    <n v="2827.75"/>
    <n v="1987.17"/>
    <n v="840.58"/>
    <s v="Debit Card"/>
    <s v="Low"/>
  </r>
  <r>
    <n v="2318"/>
    <x v="2049"/>
    <d v="2024-09-06T00:00:00"/>
    <s v="South"/>
    <s v="Electronics"/>
    <s v="Home Office"/>
    <n v="7"/>
    <n v="455.97"/>
    <n v="0.24"/>
    <n v="2425.7600000000002"/>
    <n v="1555.76"/>
    <n v="870"/>
    <s v="Net Banking"/>
    <s v="High"/>
  </r>
  <r>
    <n v="2319"/>
    <x v="2050"/>
    <d v="2024-07-31T00:00:00"/>
    <s v="South"/>
    <s v="Clothing"/>
    <s v="Consumer"/>
    <n v="7"/>
    <n v="363.33"/>
    <n v="0.02"/>
    <n v="2492.44"/>
    <n v="1252.98"/>
    <n v="1239.46"/>
    <s v="Cash on Delivery"/>
    <s v="Low"/>
  </r>
  <r>
    <n v="2320"/>
    <x v="2051"/>
    <d v="2024-09-30T00:00:00"/>
    <s v="West"/>
    <s v="Electronics"/>
    <s v="Consumer"/>
    <n v="8"/>
    <n v="380.81"/>
    <n v="0.28000000000000003"/>
    <n v="2193.4699999999998"/>
    <n v="1344.07"/>
    <n v="849.4"/>
    <s v="Cash on Delivery"/>
    <s v="High"/>
  </r>
  <r>
    <n v="2321"/>
    <x v="2052"/>
    <d v="2024-03-27T00:00:00"/>
    <s v="South"/>
    <s v="Sports"/>
    <s v="Home Office"/>
    <n v="1"/>
    <n v="68.41"/>
    <n v="0.26"/>
    <n v="50.62"/>
    <n v="31.53"/>
    <n v="19.09"/>
    <s v="Credit Card"/>
    <s v="High"/>
  </r>
  <r>
    <n v="2322"/>
    <x v="307"/>
    <d v="2024-03-28T00:00:00"/>
    <s v="South"/>
    <s v="Beauty"/>
    <s v="Corporate"/>
    <n v="2"/>
    <n v="82.54"/>
    <n v="0.08"/>
    <n v="151.87"/>
    <n v="103.12"/>
    <n v="48.75"/>
    <s v="Credit Card"/>
    <s v="Low"/>
  </r>
  <r>
    <n v="2323"/>
    <x v="1752"/>
    <d v="2024-09-02T00:00:00"/>
    <s v="West"/>
    <s v="Beauty"/>
    <s v="Consumer"/>
    <n v="7"/>
    <n v="233.1"/>
    <n v="0.01"/>
    <n v="1615.38"/>
    <n v="1270.6500000000001"/>
    <n v="344.73"/>
    <s v="Cash on Delivery"/>
    <s v="Low"/>
  </r>
  <r>
    <n v="2324"/>
    <x v="2053"/>
    <d v="2024-03-10T00:00:00"/>
    <s v="South"/>
    <s v="Clothing"/>
    <s v="Consumer"/>
    <n v="1"/>
    <n v="122.71"/>
    <n v="0.12"/>
    <n v="107.98"/>
    <n v="74.13"/>
    <n v="33.85"/>
    <s v="Credit Card"/>
    <s v="Medium"/>
  </r>
  <r>
    <n v="2325"/>
    <x v="2054"/>
    <d v="2024-01-31T00:00:00"/>
    <s v="South"/>
    <s v="Home &amp; Kitchen"/>
    <s v="Home Office"/>
    <n v="6"/>
    <n v="303.39"/>
    <n v="0.14000000000000001"/>
    <n v="1565.49"/>
    <n v="932.68"/>
    <n v="632.80999999999995"/>
    <s v="Net Banking"/>
    <s v="Medium"/>
  </r>
  <r>
    <n v="2326"/>
    <x v="2055"/>
    <d v="2024-03-05T00:00:00"/>
    <s v="East"/>
    <s v="Electronics"/>
    <s v="Consumer"/>
    <n v="6"/>
    <n v="65.02"/>
    <n v="0.18"/>
    <n v="319.89999999999998"/>
    <n v="203.57"/>
    <n v="116.33"/>
    <s v="Debit Card"/>
    <s v="Medium"/>
  </r>
  <r>
    <n v="2327"/>
    <x v="2056"/>
    <d v="2024-12-15T00:00:00"/>
    <s v="West"/>
    <s v="Home &amp; Kitchen"/>
    <s v="Home Office"/>
    <n v="3"/>
    <n v="115.72"/>
    <n v="0.08"/>
    <n v="319.39"/>
    <n v="213.02"/>
    <n v="106.37"/>
    <s v="Debit Card"/>
    <s v="Low"/>
  </r>
  <r>
    <n v="2328"/>
    <x v="2057"/>
    <d v="2024-07-18T00:00:00"/>
    <s v="South"/>
    <s v="Sports"/>
    <s v="Corporate"/>
    <n v="5"/>
    <n v="52.41"/>
    <n v="0.1"/>
    <n v="235.84"/>
    <n v="140.06"/>
    <n v="95.78"/>
    <s v="Credit Card"/>
    <s v="Low"/>
  </r>
  <r>
    <n v="2329"/>
    <x v="2058"/>
    <d v="2024-08-08T00:00:00"/>
    <s v="West"/>
    <s v="Sports"/>
    <s v="Corporate"/>
    <n v="4"/>
    <n v="267.48"/>
    <n v="0.26"/>
    <n v="791.74"/>
    <n v="604.92999999999995"/>
    <n v="186.81"/>
    <s v="Credit Card"/>
    <s v="High"/>
  </r>
  <r>
    <n v="2330"/>
    <x v="2059"/>
    <d v="2024-12-29T00:00:00"/>
    <s v="North"/>
    <s v="Sports"/>
    <s v="Corporate"/>
    <n v="3"/>
    <n v="451.24"/>
    <n v="0.01"/>
    <n v="1340.18"/>
    <n v="757.12"/>
    <n v="583.05999999999995"/>
    <s v="Net Banking"/>
    <s v="Low"/>
  </r>
  <r>
    <n v="2331"/>
    <x v="2060"/>
    <d v="2024-05-13T00:00:00"/>
    <s v="South"/>
    <s v="Home &amp; Kitchen"/>
    <s v="Consumer"/>
    <n v="10"/>
    <n v="353.34"/>
    <n v="0.24"/>
    <n v="2685.38"/>
    <n v="1418.43"/>
    <n v="1266.95"/>
    <s v="UPI"/>
    <s v="High"/>
  </r>
  <r>
    <n v="2332"/>
    <x v="2061"/>
    <d v="2024-06-19T00:00:00"/>
    <s v="North"/>
    <s v="Electronics"/>
    <s v="Home Office"/>
    <n v="9"/>
    <n v="397.62"/>
    <n v="0.04"/>
    <n v="3435.44"/>
    <n v="2373.48"/>
    <n v="1061.96"/>
    <s v="UPI"/>
    <s v="Low"/>
  </r>
  <r>
    <n v="2333"/>
    <x v="2062"/>
    <d v="2024-03-27T00:00:00"/>
    <s v="North"/>
    <s v="Beauty"/>
    <s v="Corporate"/>
    <n v="6"/>
    <n v="223.79"/>
    <n v="0.16"/>
    <n v="1127.9000000000001"/>
    <n v="810.56"/>
    <n v="317.33999999999997"/>
    <s v="Debit Card"/>
    <s v="Medium"/>
  </r>
  <r>
    <n v="2334"/>
    <x v="2063"/>
    <d v="2024-03-22T00:00:00"/>
    <s v="North"/>
    <s v="Electronics"/>
    <s v="Home Office"/>
    <n v="7"/>
    <n v="334.07"/>
    <n v="0.19"/>
    <n v="1894.18"/>
    <n v="1223.9000000000001"/>
    <n v="670.28"/>
    <s v="Net Banking"/>
    <s v="Medium"/>
  </r>
  <r>
    <n v="2335"/>
    <x v="2064"/>
    <d v="2024-05-03T00:00:00"/>
    <s v="West"/>
    <s v="Electronics"/>
    <s v="Corporate"/>
    <n v="2"/>
    <n v="489.67"/>
    <n v="0.16"/>
    <n v="822.65"/>
    <n v="584.80999999999995"/>
    <n v="237.84"/>
    <s v="Debit Card"/>
    <s v="Medium"/>
  </r>
  <r>
    <n v="2336"/>
    <x v="2065"/>
    <d v="2024-11-08T00:00:00"/>
    <s v="East"/>
    <s v="Home &amp; Kitchen"/>
    <s v="Corporate"/>
    <n v="2"/>
    <n v="298.02"/>
    <n v="0"/>
    <n v="596.04"/>
    <n v="390.26"/>
    <n v="205.78"/>
    <s v="UPI"/>
    <s v="No Discount"/>
  </r>
  <r>
    <n v="2337"/>
    <x v="2066"/>
    <d v="2024-01-09T00:00:00"/>
    <s v="South"/>
    <s v="Beauty"/>
    <s v="Home Office"/>
    <n v="6"/>
    <n v="331.71"/>
    <n v="0.23"/>
    <n v="1532.5"/>
    <n v="824.74"/>
    <n v="707.76"/>
    <s v="Debit Card"/>
    <s v="High"/>
  </r>
  <r>
    <n v="2338"/>
    <x v="2019"/>
    <d v="2024-09-17T00:00:00"/>
    <s v="North"/>
    <s v="Home &amp; Kitchen"/>
    <s v="Home Office"/>
    <n v="4"/>
    <n v="287.07"/>
    <n v="0.24"/>
    <n v="872.69"/>
    <n v="594.88"/>
    <n v="277.81"/>
    <s v="UPI"/>
    <s v="High"/>
  </r>
  <r>
    <n v="2339"/>
    <x v="2067"/>
    <d v="2024-11-14T00:00:00"/>
    <s v="South"/>
    <s v="Electronics"/>
    <s v="Consumer"/>
    <n v="7"/>
    <n v="445.9"/>
    <n v="0.23"/>
    <n v="2403.4"/>
    <n v="1407.05"/>
    <n v="996.35"/>
    <s v="Debit Card"/>
    <s v="High"/>
  </r>
  <r>
    <n v="2340"/>
    <x v="2068"/>
    <d v="2024-09-17T00:00:00"/>
    <s v="West"/>
    <s v="Electronics"/>
    <s v="Corporate"/>
    <n v="4"/>
    <n v="491.05"/>
    <n v="0.05"/>
    <n v="1865.99"/>
    <n v="1492.6"/>
    <n v="373.39"/>
    <s v="Cash on Delivery"/>
    <s v="Low"/>
  </r>
  <r>
    <n v="2341"/>
    <x v="2069"/>
    <d v="2024-04-15T00:00:00"/>
    <s v="East"/>
    <s v="Beauty"/>
    <s v="Home Office"/>
    <n v="7"/>
    <n v="294.08"/>
    <n v="0.13"/>
    <n v="1790.95"/>
    <n v="1130.52"/>
    <n v="660.43"/>
    <s v="Cash on Delivery"/>
    <s v="Medium"/>
  </r>
  <r>
    <n v="2342"/>
    <x v="29"/>
    <d v="2024-03-05T00:00:00"/>
    <s v="North"/>
    <s v="Electronics"/>
    <s v="Consumer"/>
    <n v="3"/>
    <n v="498.89"/>
    <n v="0.26"/>
    <n v="1107.54"/>
    <n v="587.34"/>
    <n v="520.20000000000005"/>
    <s v="Credit Card"/>
    <s v="High"/>
  </r>
  <r>
    <n v="2343"/>
    <x v="711"/>
    <d v="2024-06-18T00:00:00"/>
    <s v="South"/>
    <s v="Sports"/>
    <s v="Corporate"/>
    <n v="5"/>
    <n v="84.64"/>
    <n v="0.25"/>
    <n v="317.39999999999998"/>
    <n v="185.61"/>
    <n v="131.79"/>
    <s v="Credit Card"/>
    <s v="High"/>
  </r>
  <r>
    <n v="2344"/>
    <x v="2070"/>
    <d v="2024-12-08T00:00:00"/>
    <s v="North"/>
    <s v="Beauty"/>
    <s v="Corporate"/>
    <n v="9"/>
    <n v="32.409999999999997"/>
    <n v="0.25"/>
    <n v="218.77"/>
    <n v="128.6"/>
    <n v="90.17"/>
    <s v="Net Banking"/>
    <s v="High"/>
  </r>
  <r>
    <n v="2345"/>
    <x v="2071"/>
    <d v="2024-05-29T00:00:00"/>
    <s v="West"/>
    <s v="Sports"/>
    <s v="Consumer"/>
    <n v="3"/>
    <n v="150.15"/>
    <n v="0.13"/>
    <n v="391.89"/>
    <n v="196.15"/>
    <n v="195.74"/>
    <s v="Net Banking"/>
    <s v="Medium"/>
  </r>
  <r>
    <n v="2346"/>
    <x v="2072"/>
    <d v="2024-01-18T00:00:00"/>
    <s v="East"/>
    <s v="Home &amp; Kitchen"/>
    <s v="Corporate"/>
    <n v="2"/>
    <n v="415.38"/>
    <n v="0.24"/>
    <n v="631.38"/>
    <n v="323.20999999999998"/>
    <n v="308.17"/>
    <s v="Cash on Delivery"/>
    <s v="High"/>
  </r>
  <r>
    <n v="2347"/>
    <x v="2073"/>
    <d v="2024-02-12T00:00:00"/>
    <s v="West"/>
    <s v="Home &amp; Kitchen"/>
    <s v="Corporate"/>
    <n v="10"/>
    <n v="330.21"/>
    <n v="0.12"/>
    <n v="2905.85"/>
    <n v="2296.4"/>
    <n v="609.45000000000005"/>
    <s v="Debit Card"/>
    <s v="Medium"/>
  </r>
  <r>
    <n v="2348"/>
    <x v="2074"/>
    <d v="2024-04-04T00:00:00"/>
    <s v="East"/>
    <s v="Beauty"/>
    <s v="Corporate"/>
    <n v="8"/>
    <n v="78.94"/>
    <n v="0.17"/>
    <n v="524.16"/>
    <n v="363.36"/>
    <n v="160.80000000000001"/>
    <s v="UPI"/>
    <s v="Medium"/>
  </r>
  <r>
    <n v="2349"/>
    <x v="2075"/>
    <d v="2024-03-28T00:00:00"/>
    <s v="East"/>
    <s v="Home &amp; Kitchen"/>
    <s v="Corporate"/>
    <n v="10"/>
    <n v="319.07"/>
    <n v="0.16"/>
    <n v="2680.19"/>
    <n v="1372.95"/>
    <n v="1307.24"/>
    <s v="Credit Card"/>
    <s v="Medium"/>
  </r>
  <r>
    <n v="2350"/>
    <x v="2076"/>
    <d v="2024-01-15T00:00:00"/>
    <s v="North"/>
    <s v="Clothing"/>
    <s v="Home Office"/>
    <n v="7"/>
    <n v="491.02"/>
    <n v="0.15"/>
    <n v="2921.57"/>
    <n v="1582.96"/>
    <n v="1338.61"/>
    <s v="Net Banking"/>
    <s v="Medium"/>
  </r>
  <r>
    <n v="2351"/>
    <x v="2077"/>
    <d v="2024-12-04T00:00:00"/>
    <s v="South"/>
    <s v="Home &amp; Kitchen"/>
    <s v="Home Office"/>
    <n v="9"/>
    <n v="211.08"/>
    <n v="0"/>
    <n v="1899.72"/>
    <n v="1082.79"/>
    <n v="816.93"/>
    <s v="Credit Card"/>
    <s v="No Discount"/>
  </r>
  <r>
    <n v="2352"/>
    <x v="2078"/>
    <d v="2024-11-14T00:00:00"/>
    <s v="South"/>
    <s v="Home &amp; Kitchen"/>
    <s v="Corporate"/>
    <n v="10"/>
    <n v="406.22"/>
    <n v="0.02"/>
    <n v="3980.96"/>
    <n v="2585.4699999999998"/>
    <n v="1395.49"/>
    <s v="Credit Card"/>
    <s v="Low"/>
  </r>
  <r>
    <n v="2353"/>
    <x v="2079"/>
    <d v="2024-05-19T00:00:00"/>
    <s v="South"/>
    <s v="Beauty"/>
    <s v="Home Office"/>
    <n v="4"/>
    <n v="26.72"/>
    <n v="0.27"/>
    <n v="78.02"/>
    <n v="48.97"/>
    <n v="29.05"/>
    <s v="Debit Card"/>
    <s v="High"/>
  </r>
  <r>
    <n v="2354"/>
    <x v="2080"/>
    <d v="2024-03-24T00:00:00"/>
    <s v="East"/>
    <s v="Sports"/>
    <s v="Consumer"/>
    <n v="9"/>
    <n v="80.28"/>
    <n v="0.01"/>
    <n v="715.29"/>
    <n v="392.24"/>
    <n v="323.05"/>
    <s v="Debit Card"/>
    <s v="Low"/>
  </r>
  <r>
    <n v="2355"/>
    <x v="2081"/>
    <d v="2024-03-17T00:00:00"/>
    <s v="North"/>
    <s v="Electronics"/>
    <s v="Home Office"/>
    <n v="8"/>
    <n v="88.39"/>
    <n v="0.21"/>
    <n v="558.62"/>
    <n v="387.71"/>
    <n v="170.91"/>
    <s v="Cash on Delivery"/>
    <s v="High"/>
  </r>
  <r>
    <n v="2356"/>
    <x v="2082"/>
    <d v="2024-01-30T00:00:00"/>
    <s v="South"/>
    <s v="Clothing"/>
    <s v="Consumer"/>
    <n v="1"/>
    <n v="375.18"/>
    <n v="0.15"/>
    <n v="318.89999999999998"/>
    <n v="209.48"/>
    <n v="109.42"/>
    <s v="Cash on Delivery"/>
    <s v="Medium"/>
  </r>
  <r>
    <n v="2357"/>
    <x v="1730"/>
    <d v="2024-04-10T00:00:00"/>
    <s v="South"/>
    <s v="Beauty"/>
    <s v="Home Office"/>
    <n v="1"/>
    <n v="459.03"/>
    <n v="0.12"/>
    <n v="403.95"/>
    <n v="302.14999999999998"/>
    <n v="101.8"/>
    <s v="Net Banking"/>
    <s v="Medium"/>
  </r>
  <r>
    <n v="2358"/>
    <x v="333"/>
    <d v="2024-09-13T00:00:00"/>
    <s v="East"/>
    <s v="Beauty"/>
    <s v="Consumer"/>
    <n v="10"/>
    <n v="270.54000000000002"/>
    <n v="0.22"/>
    <n v="2110.21"/>
    <n v="1100.8599999999999"/>
    <n v="1009.35"/>
    <s v="Debit Card"/>
    <s v="High"/>
  </r>
  <r>
    <n v="2359"/>
    <x v="2083"/>
    <d v="2024-11-02T00:00:00"/>
    <s v="West"/>
    <s v="Home &amp; Kitchen"/>
    <s v="Consumer"/>
    <n v="4"/>
    <n v="433.91"/>
    <n v="0.16"/>
    <n v="1457.94"/>
    <n v="1042.1300000000001"/>
    <n v="415.81"/>
    <s v="UPI"/>
    <s v="Medium"/>
  </r>
  <r>
    <n v="2360"/>
    <x v="2084"/>
    <d v="2024-04-20T00:00:00"/>
    <s v="North"/>
    <s v="Clothing"/>
    <s v="Consumer"/>
    <n v="9"/>
    <n v="189.4"/>
    <n v="0.13"/>
    <n v="1483"/>
    <n v="1062.53"/>
    <n v="420.47"/>
    <s v="Cash on Delivery"/>
    <s v="Medium"/>
  </r>
  <r>
    <n v="2361"/>
    <x v="2085"/>
    <d v="2024-07-05T00:00:00"/>
    <s v="North"/>
    <s v="Beauty"/>
    <s v="Consumer"/>
    <n v="2"/>
    <n v="53.59"/>
    <n v="0.03"/>
    <n v="103.96"/>
    <n v="74.680000000000007"/>
    <n v="29.28"/>
    <s v="Net Banking"/>
    <s v="Low"/>
  </r>
  <r>
    <n v="2362"/>
    <x v="2086"/>
    <d v="2024-12-24T00:00:00"/>
    <s v="East"/>
    <s v="Sports"/>
    <s v="Home Office"/>
    <n v="4"/>
    <n v="215.41"/>
    <n v="0.3"/>
    <n v="603.15"/>
    <n v="420.9"/>
    <n v="182.25"/>
    <s v="Cash on Delivery"/>
    <s v="High"/>
  </r>
  <r>
    <n v="2363"/>
    <x v="1796"/>
    <d v="2024-10-12T00:00:00"/>
    <s v="West"/>
    <s v="Electronics"/>
    <s v="Corporate"/>
    <n v="9"/>
    <n v="71.209999999999994"/>
    <n v="0.16"/>
    <n v="538.35"/>
    <n v="335.53"/>
    <n v="202.82"/>
    <s v="Cash on Delivery"/>
    <s v="Medium"/>
  </r>
  <r>
    <n v="2364"/>
    <x v="2087"/>
    <d v="2024-07-28T00:00:00"/>
    <s v="South"/>
    <s v="Beauty"/>
    <s v="Corporate"/>
    <n v="4"/>
    <n v="70.91"/>
    <n v="0.11"/>
    <n v="252.44"/>
    <n v="196.8"/>
    <n v="55.64"/>
    <s v="Cash on Delivery"/>
    <s v="Medium"/>
  </r>
  <r>
    <n v="2365"/>
    <x v="2088"/>
    <d v="2024-05-20T00:00:00"/>
    <s v="South"/>
    <s v="Clothing"/>
    <s v="Consumer"/>
    <n v="9"/>
    <n v="20.350000000000001"/>
    <n v="0.04"/>
    <n v="175.82"/>
    <n v="129.29"/>
    <n v="46.53"/>
    <s v="Credit Card"/>
    <s v="Low"/>
  </r>
  <r>
    <n v="2366"/>
    <x v="842"/>
    <d v="2024-02-28T00:00:00"/>
    <s v="East"/>
    <s v="Electronics"/>
    <s v="Corporate"/>
    <n v="8"/>
    <n v="218.23"/>
    <n v="0.18"/>
    <n v="1431.59"/>
    <n v="903.26"/>
    <n v="528.33000000000004"/>
    <s v="Debit Card"/>
    <s v="Medium"/>
  </r>
  <r>
    <n v="2367"/>
    <x v="2089"/>
    <d v="2024-11-10T00:00:00"/>
    <s v="East"/>
    <s v="Clothing"/>
    <s v="Home Office"/>
    <n v="3"/>
    <n v="174.37"/>
    <n v="0.01"/>
    <n v="517.88"/>
    <n v="365.93"/>
    <n v="151.94999999999999"/>
    <s v="Net Banking"/>
    <s v="Low"/>
  </r>
  <r>
    <n v="2368"/>
    <x v="1871"/>
    <d v="2024-05-08T00:00:00"/>
    <s v="East"/>
    <s v="Electronics"/>
    <s v="Home Office"/>
    <n v="2"/>
    <n v="180.01"/>
    <n v="0"/>
    <n v="360.02"/>
    <n v="262.94"/>
    <n v="97.08"/>
    <s v="UPI"/>
    <s v="No Discount"/>
  </r>
  <r>
    <n v="2369"/>
    <x v="2090"/>
    <d v="2024-03-23T00:00:00"/>
    <s v="North"/>
    <s v="Electronics"/>
    <s v="Consumer"/>
    <n v="10"/>
    <n v="247.04"/>
    <n v="0.05"/>
    <n v="2346.88"/>
    <n v="1807.51"/>
    <n v="539.37"/>
    <s v="Cash on Delivery"/>
    <s v="Low"/>
  </r>
  <r>
    <n v="2370"/>
    <x v="1246"/>
    <d v="2024-02-02T00:00:00"/>
    <s v="North"/>
    <s v="Electronics"/>
    <s v="Corporate"/>
    <n v="6"/>
    <n v="341.89"/>
    <n v="0.15"/>
    <n v="1743.64"/>
    <n v="1080.7"/>
    <n v="662.94"/>
    <s v="Net Banking"/>
    <s v="Medium"/>
  </r>
  <r>
    <n v="2371"/>
    <x v="733"/>
    <d v="2024-02-19T00:00:00"/>
    <s v="West"/>
    <s v="Beauty"/>
    <s v="Home Office"/>
    <n v="5"/>
    <n v="55.34"/>
    <n v="0.14000000000000001"/>
    <n v="237.96"/>
    <n v="180.54"/>
    <n v="57.42"/>
    <s v="UPI"/>
    <s v="Medium"/>
  </r>
  <r>
    <n v="2372"/>
    <x v="2091"/>
    <d v="2024-02-22T00:00:00"/>
    <s v="East"/>
    <s v="Home &amp; Kitchen"/>
    <s v="Consumer"/>
    <n v="3"/>
    <n v="379.66"/>
    <n v="0.21"/>
    <n v="899.79"/>
    <n v="560.12"/>
    <n v="339.67"/>
    <s v="Net Banking"/>
    <s v="High"/>
  </r>
  <r>
    <n v="2373"/>
    <x v="262"/>
    <d v="2024-03-01T00:00:00"/>
    <s v="East"/>
    <s v="Beauty"/>
    <s v="Home Office"/>
    <n v="1"/>
    <n v="388.81"/>
    <n v="0.27"/>
    <n v="283.83"/>
    <n v="194.12"/>
    <n v="89.71"/>
    <s v="Cash on Delivery"/>
    <s v="High"/>
  </r>
  <r>
    <n v="2374"/>
    <x v="2092"/>
    <d v="2024-01-05T00:00:00"/>
    <s v="East"/>
    <s v="Home &amp; Kitchen"/>
    <s v="Home Office"/>
    <n v="3"/>
    <n v="339.33"/>
    <n v="0.1"/>
    <n v="916.19"/>
    <n v="458.8"/>
    <n v="457.39"/>
    <s v="UPI"/>
    <s v="Low"/>
  </r>
  <r>
    <n v="2375"/>
    <x v="2093"/>
    <d v="2024-02-09T00:00:00"/>
    <s v="North"/>
    <s v="Sports"/>
    <s v="Corporate"/>
    <n v="6"/>
    <n v="246.26"/>
    <n v="0.21"/>
    <n v="1167.27"/>
    <n v="742.99"/>
    <n v="424.28"/>
    <s v="Cash on Delivery"/>
    <s v="High"/>
  </r>
  <r>
    <n v="2376"/>
    <x v="2094"/>
    <d v="2024-03-08T00:00:00"/>
    <s v="East"/>
    <s v="Home &amp; Kitchen"/>
    <s v="Home Office"/>
    <n v="4"/>
    <n v="187.99"/>
    <n v="0"/>
    <n v="751.96"/>
    <n v="412.29"/>
    <n v="339.67"/>
    <s v="Cash on Delivery"/>
    <s v="No Discount"/>
  </r>
  <r>
    <n v="2377"/>
    <x v="2095"/>
    <d v="2024-06-11T00:00:00"/>
    <s v="South"/>
    <s v="Clothing"/>
    <s v="Home Office"/>
    <n v="7"/>
    <n v="362.21"/>
    <n v="0.09"/>
    <n v="2307.2800000000002"/>
    <n v="1423.42"/>
    <n v="883.86"/>
    <s v="Credit Card"/>
    <s v="Low"/>
  </r>
  <r>
    <n v="2378"/>
    <x v="1642"/>
    <d v="2024-12-18T00:00:00"/>
    <s v="West"/>
    <s v="Clothing"/>
    <s v="Home Office"/>
    <n v="3"/>
    <n v="169.94"/>
    <n v="0.13"/>
    <n v="443.54"/>
    <n v="282.22000000000003"/>
    <n v="161.32"/>
    <s v="UPI"/>
    <s v="Medium"/>
  </r>
  <r>
    <n v="2379"/>
    <x v="2096"/>
    <d v="2024-06-27T00:00:00"/>
    <s v="East"/>
    <s v="Beauty"/>
    <s v="Home Office"/>
    <n v="7"/>
    <n v="25.46"/>
    <n v="0.14000000000000001"/>
    <n v="153.27000000000001"/>
    <n v="82.91"/>
    <n v="70.36"/>
    <s v="Debit Card"/>
    <s v="Medium"/>
  </r>
  <r>
    <n v="2380"/>
    <x v="2097"/>
    <d v="2024-05-22T00:00:00"/>
    <s v="West"/>
    <s v="Sports"/>
    <s v="Home Office"/>
    <n v="1"/>
    <n v="65.8"/>
    <n v="0"/>
    <n v="65.8"/>
    <n v="39.07"/>
    <n v="26.73"/>
    <s v="Cash on Delivery"/>
    <s v="No Discount"/>
  </r>
  <r>
    <n v="2381"/>
    <x v="2098"/>
    <d v="2024-12-21T00:00:00"/>
    <s v="East"/>
    <s v="Clothing"/>
    <s v="Consumer"/>
    <n v="4"/>
    <n v="425.36"/>
    <n v="0.15"/>
    <n v="1446.22"/>
    <n v="1135.23"/>
    <n v="310.99"/>
    <s v="Debit Card"/>
    <s v="Medium"/>
  </r>
  <r>
    <n v="2382"/>
    <x v="2099"/>
    <d v="2024-12-23T00:00:00"/>
    <s v="West"/>
    <s v="Beauty"/>
    <s v="Home Office"/>
    <n v="9"/>
    <n v="151.69999999999999"/>
    <n v="0.17"/>
    <n v="1133.2"/>
    <n v="899.93"/>
    <n v="233.27"/>
    <s v="Net Banking"/>
    <s v="Medium"/>
  </r>
  <r>
    <n v="2383"/>
    <x v="1977"/>
    <d v="2024-06-20T00:00:00"/>
    <s v="South"/>
    <s v="Home &amp; Kitchen"/>
    <s v="Consumer"/>
    <n v="6"/>
    <n v="222.76"/>
    <n v="0.04"/>
    <n v="1283.0999999999999"/>
    <n v="804.88"/>
    <n v="478.22"/>
    <s v="Credit Card"/>
    <s v="Low"/>
  </r>
  <r>
    <n v="2384"/>
    <x v="2100"/>
    <d v="2024-12-30T00:00:00"/>
    <s v="East"/>
    <s v="Electronics"/>
    <s v="Consumer"/>
    <n v="2"/>
    <n v="144.49"/>
    <n v="0.28999999999999998"/>
    <n v="205.18"/>
    <n v="130.61000000000001"/>
    <n v="74.569999999999993"/>
    <s v="Credit Card"/>
    <s v="High"/>
  </r>
  <r>
    <n v="2385"/>
    <x v="2101"/>
    <d v="2024-11-02T00:00:00"/>
    <s v="East"/>
    <s v="Clothing"/>
    <s v="Home Office"/>
    <n v="8"/>
    <n v="226.43"/>
    <n v="0.25"/>
    <n v="1358.58"/>
    <n v="854.71"/>
    <n v="503.87"/>
    <s v="UPI"/>
    <s v="High"/>
  </r>
  <r>
    <n v="2386"/>
    <x v="2102"/>
    <d v="2024-07-06T00:00:00"/>
    <s v="East"/>
    <s v="Electronics"/>
    <s v="Corporate"/>
    <n v="8"/>
    <n v="120.82"/>
    <n v="7.0000000000000007E-2"/>
    <n v="898.9"/>
    <n v="492.03"/>
    <n v="406.87"/>
    <s v="Credit Card"/>
    <s v="Low"/>
  </r>
  <r>
    <n v="2387"/>
    <x v="2103"/>
    <d v="2024-09-24T00:00:00"/>
    <s v="East"/>
    <s v="Clothing"/>
    <s v="Corporate"/>
    <n v="1"/>
    <n v="234.09"/>
    <n v="0.05"/>
    <n v="222.39"/>
    <n v="127.17"/>
    <n v="95.22"/>
    <s v="Credit Card"/>
    <s v="Low"/>
  </r>
  <r>
    <n v="2388"/>
    <x v="2104"/>
    <d v="2024-01-20T00:00:00"/>
    <s v="East"/>
    <s v="Home &amp; Kitchen"/>
    <s v="Home Office"/>
    <n v="9"/>
    <n v="70.38"/>
    <n v="0.14000000000000001"/>
    <n v="544.74"/>
    <n v="354.54"/>
    <n v="190.2"/>
    <s v="Net Banking"/>
    <s v="Medium"/>
  </r>
  <r>
    <n v="2389"/>
    <x v="1617"/>
    <d v="2024-11-09T00:00:00"/>
    <s v="North"/>
    <s v="Beauty"/>
    <s v="Home Office"/>
    <n v="3"/>
    <n v="259.18"/>
    <n v="0.18"/>
    <n v="637.58000000000004"/>
    <n v="359.62"/>
    <n v="277.95999999999998"/>
    <s v="UPI"/>
    <s v="Medium"/>
  </r>
  <r>
    <n v="2390"/>
    <x v="2105"/>
    <d v="2024-03-18T00:00:00"/>
    <s v="West"/>
    <s v="Clothing"/>
    <s v="Corporate"/>
    <n v="5"/>
    <n v="201.54"/>
    <n v="0.18"/>
    <n v="826.31"/>
    <n v="550.29999999999995"/>
    <n v="276.01"/>
    <s v="UPI"/>
    <s v="Medium"/>
  </r>
  <r>
    <n v="2391"/>
    <x v="2106"/>
    <d v="2024-09-17T00:00:00"/>
    <s v="South"/>
    <s v="Beauty"/>
    <s v="Consumer"/>
    <n v="9"/>
    <n v="466.94"/>
    <n v="0.1"/>
    <n v="3782.21"/>
    <n v="2014.04"/>
    <n v="1768.17"/>
    <s v="Cash on Delivery"/>
    <s v="Low"/>
  </r>
  <r>
    <n v="2392"/>
    <x v="2107"/>
    <d v="2024-04-06T00:00:00"/>
    <s v="South"/>
    <s v="Home &amp; Kitchen"/>
    <s v="Corporate"/>
    <n v="10"/>
    <n v="71.790000000000006"/>
    <n v="0.25"/>
    <n v="538.42999999999995"/>
    <n v="411.12"/>
    <n v="127.31"/>
    <s v="Debit Card"/>
    <s v="High"/>
  </r>
  <r>
    <n v="2393"/>
    <x v="182"/>
    <d v="2024-12-09T00:00:00"/>
    <s v="South"/>
    <s v="Electronics"/>
    <s v="Corporate"/>
    <n v="4"/>
    <n v="329.32"/>
    <n v="0.05"/>
    <n v="1251.42"/>
    <n v="975.68"/>
    <n v="275.74"/>
    <s v="Cash on Delivery"/>
    <s v="Low"/>
  </r>
  <r>
    <n v="2394"/>
    <x v="2108"/>
    <d v="2024-04-24T00:00:00"/>
    <s v="North"/>
    <s v="Electronics"/>
    <s v="Corporate"/>
    <n v="4"/>
    <n v="484.1"/>
    <n v="0.13"/>
    <n v="1684.67"/>
    <n v="1072.23"/>
    <n v="612.44000000000005"/>
    <s v="UPI"/>
    <s v="Medium"/>
  </r>
  <r>
    <n v="2395"/>
    <x v="2109"/>
    <d v="2024-10-31T00:00:00"/>
    <s v="West"/>
    <s v="Sports"/>
    <s v="Corporate"/>
    <n v="1"/>
    <n v="307.17"/>
    <n v="0.04"/>
    <n v="294.88"/>
    <n v="212.41"/>
    <n v="82.47"/>
    <s v="Debit Card"/>
    <s v="Low"/>
  </r>
  <r>
    <n v="2396"/>
    <x v="1386"/>
    <d v="2024-01-20T00:00:00"/>
    <s v="West"/>
    <s v="Clothing"/>
    <s v="Home Office"/>
    <n v="2"/>
    <n v="440.89"/>
    <n v="0.04"/>
    <n v="846.51"/>
    <n v="638.99"/>
    <n v="207.52"/>
    <s v="UPI"/>
    <s v="Low"/>
  </r>
  <r>
    <n v="2397"/>
    <x v="2110"/>
    <d v="2024-03-01T00:00:00"/>
    <s v="South"/>
    <s v="Sports"/>
    <s v="Consumer"/>
    <n v="7"/>
    <n v="213.01"/>
    <n v="0.15"/>
    <n v="1267.4100000000001"/>
    <n v="949.19"/>
    <n v="318.22000000000003"/>
    <s v="Debit Card"/>
    <s v="Medium"/>
  </r>
  <r>
    <n v="2398"/>
    <x v="2111"/>
    <d v="2024-02-22T00:00:00"/>
    <s v="East"/>
    <s v="Beauty"/>
    <s v="Home Office"/>
    <n v="7"/>
    <n v="379.87"/>
    <n v="0.24"/>
    <n v="2020.91"/>
    <n v="1179.6600000000001"/>
    <n v="841.25"/>
    <s v="Cash on Delivery"/>
    <s v="High"/>
  </r>
  <r>
    <n v="2399"/>
    <x v="2112"/>
    <d v="2024-10-10T00:00:00"/>
    <s v="East"/>
    <s v="Clothing"/>
    <s v="Corporate"/>
    <n v="7"/>
    <n v="31.78"/>
    <n v="0.16"/>
    <n v="186.87"/>
    <n v="97.25"/>
    <n v="89.62"/>
    <s v="UPI"/>
    <s v="Medium"/>
  </r>
  <r>
    <n v="2400"/>
    <x v="2113"/>
    <d v="2024-12-23T00:00:00"/>
    <s v="North"/>
    <s v="Beauty"/>
    <s v="Consumer"/>
    <n v="8"/>
    <n v="357.55"/>
    <n v="0.21"/>
    <n v="2259.7199999999998"/>
    <n v="1304.1300000000001"/>
    <n v="955.59"/>
    <s v="Net Banking"/>
    <s v="High"/>
  </r>
  <r>
    <n v="2401"/>
    <x v="2114"/>
    <d v="2024-12-23T00:00:00"/>
    <s v="East"/>
    <s v="Sports"/>
    <s v="Home Office"/>
    <n v="2"/>
    <n v="310.49"/>
    <n v="7.0000000000000007E-2"/>
    <n v="577.51"/>
    <n v="438.25"/>
    <n v="139.26"/>
    <s v="Net Banking"/>
    <s v="Low"/>
  </r>
  <r>
    <n v="2402"/>
    <x v="2115"/>
    <d v="2024-07-19T00:00:00"/>
    <s v="West"/>
    <s v="Beauty"/>
    <s v="Corporate"/>
    <n v="1"/>
    <n v="205.63"/>
    <n v="0.18"/>
    <n v="168.62"/>
    <n v="91.73"/>
    <n v="76.89"/>
    <s v="Credit Card"/>
    <s v="Medium"/>
  </r>
  <r>
    <n v="2403"/>
    <x v="2116"/>
    <d v="2024-11-29T00:00:00"/>
    <s v="East"/>
    <s v="Electronics"/>
    <s v="Home Office"/>
    <n v="9"/>
    <n v="60.08"/>
    <n v="0.09"/>
    <n v="492.06"/>
    <n v="250.17"/>
    <n v="241.89"/>
    <s v="UPI"/>
    <s v="Low"/>
  </r>
  <r>
    <n v="2404"/>
    <x v="2117"/>
    <d v="2024-01-01T00:00:00"/>
    <s v="South"/>
    <s v="Clothing"/>
    <s v="Consumer"/>
    <n v="4"/>
    <n v="128.63999999999999"/>
    <n v="0.13"/>
    <n v="447.67"/>
    <n v="232.97"/>
    <n v="214.7"/>
    <s v="UPI"/>
    <s v="Medium"/>
  </r>
  <r>
    <n v="2405"/>
    <x v="466"/>
    <d v="2024-12-14T00:00:00"/>
    <s v="East"/>
    <s v="Home &amp; Kitchen"/>
    <s v="Corporate"/>
    <n v="8"/>
    <n v="272.02"/>
    <n v="0.09"/>
    <n v="1980.31"/>
    <n v="1284.93"/>
    <n v="695.38"/>
    <s v="Credit Card"/>
    <s v="Low"/>
  </r>
  <r>
    <n v="2406"/>
    <x v="1320"/>
    <d v="2024-01-01T00:00:00"/>
    <s v="North"/>
    <s v="Electronics"/>
    <s v="Consumer"/>
    <n v="2"/>
    <n v="97.74"/>
    <n v="0.05"/>
    <n v="185.71"/>
    <n v="128.44"/>
    <n v="57.27"/>
    <s v="Net Banking"/>
    <s v="Low"/>
  </r>
  <r>
    <n v="2407"/>
    <x v="2118"/>
    <d v="2024-09-30T00:00:00"/>
    <s v="South"/>
    <s v="Beauty"/>
    <s v="Consumer"/>
    <n v="10"/>
    <n v="13.77"/>
    <n v="0.26"/>
    <n v="101.9"/>
    <n v="65.260000000000005"/>
    <n v="36.64"/>
    <s v="UPI"/>
    <s v="High"/>
  </r>
  <r>
    <n v="2408"/>
    <x v="2119"/>
    <d v="2024-07-28T00:00:00"/>
    <s v="East"/>
    <s v="Clothing"/>
    <s v="Consumer"/>
    <n v="6"/>
    <n v="355.1"/>
    <n v="0.09"/>
    <n v="1938.85"/>
    <n v="1277.8900000000001"/>
    <n v="660.96"/>
    <s v="Credit Card"/>
    <s v="Low"/>
  </r>
  <r>
    <n v="2409"/>
    <x v="2120"/>
    <d v="2024-10-09T00:00:00"/>
    <s v="North"/>
    <s v="Beauty"/>
    <s v="Corporate"/>
    <n v="7"/>
    <n v="200.06"/>
    <n v="0.27"/>
    <n v="1022.31"/>
    <n v="554.29999999999995"/>
    <n v="468.01"/>
    <s v="Cash on Delivery"/>
    <s v="High"/>
  </r>
  <r>
    <n v="2410"/>
    <x v="613"/>
    <d v="2024-04-17T00:00:00"/>
    <s v="West"/>
    <s v="Sports"/>
    <s v="Consumer"/>
    <n v="7"/>
    <n v="25.03"/>
    <n v="0.28000000000000003"/>
    <n v="126.15"/>
    <n v="75.930000000000007"/>
    <n v="50.22"/>
    <s v="Cash on Delivery"/>
    <s v="High"/>
  </r>
  <r>
    <n v="2411"/>
    <x v="24"/>
    <d v="2024-12-11T00:00:00"/>
    <s v="East"/>
    <s v="Sports"/>
    <s v="Home Office"/>
    <n v="2"/>
    <n v="276.32"/>
    <n v="0.2"/>
    <n v="442.11"/>
    <n v="336.33"/>
    <n v="105.78"/>
    <s v="Credit Card"/>
    <s v="Medium"/>
  </r>
  <r>
    <n v="2412"/>
    <x v="2121"/>
    <d v="2024-04-18T00:00:00"/>
    <s v="West"/>
    <s v="Home &amp; Kitchen"/>
    <s v="Corporate"/>
    <n v="7"/>
    <n v="241.73"/>
    <n v="0.03"/>
    <n v="1641.35"/>
    <n v="1274.42"/>
    <n v="366.93"/>
    <s v="Debit Card"/>
    <s v="Low"/>
  </r>
  <r>
    <n v="2413"/>
    <x v="1701"/>
    <d v="2024-03-07T00:00:00"/>
    <s v="East"/>
    <s v="Sports"/>
    <s v="Consumer"/>
    <n v="6"/>
    <n v="69.88"/>
    <n v="0.02"/>
    <n v="410.89"/>
    <n v="310.17"/>
    <n v="100.72"/>
    <s v="Debit Card"/>
    <s v="Low"/>
  </r>
  <r>
    <n v="2414"/>
    <x v="1984"/>
    <d v="2024-03-25T00:00:00"/>
    <s v="West"/>
    <s v="Sports"/>
    <s v="Consumer"/>
    <n v="1"/>
    <n v="26.4"/>
    <n v="0.12"/>
    <n v="23.23"/>
    <n v="12.6"/>
    <n v="10.63"/>
    <s v="Net Banking"/>
    <s v="Medium"/>
  </r>
  <r>
    <n v="2415"/>
    <x v="2122"/>
    <d v="2024-12-07T00:00:00"/>
    <s v="South"/>
    <s v="Sports"/>
    <s v="Home Office"/>
    <n v="3"/>
    <n v="485.03"/>
    <n v="0.14000000000000001"/>
    <n v="1251.3800000000001"/>
    <n v="651.03"/>
    <n v="600.35"/>
    <s v="Cash on Delivery"/>
    <s v="Medium"/>
  </r>
  <r>
    <n v="2416"/>
    <x v="517"/>
    <d v="2024-01-02T00:00:00"/>
    <s v="West"/>
    <s v="Electronics"/>
    <s v="Consumer"/>
    <n v="8"/>
    <n v="436.91"/>
    <n v="0.02"/>
    <n v="3425.37"/>
    <n v="1734.81"/>
    <n v="1690.56"/>
    <s v="UPI"/>
    <s v="Low"/>
  </r>
  <r>
    <n v="2417"/>
    <x v="2123"/>
    <d v="2024-04-30T00:00:00"/>
    <s v="North"/>
    <s v="Electronics"/>
    <s v="Consumer"/>
    <n v="9"/>
    <n v="373.15"/>
    <n v="0.02"/>
    <n v="3291.18"/>
    <n v="2095.65"/>
    <n v="1195.53"/>
    <s v="Cash on Delivery"/>
    <s v="Low"/>
  </r>
  <r>
    <n v="2418"/>
    <x v="2124"/>
    <d v="2024-05-18T00:00:00"/>
    <s v="East"/>
    <s v="Home &amp; Kitchen"/>
    <s v="Corporate"/>
    <n v="4"/>
    <n v="288.32"/>
    <n v="0.06"/>
    <n v="1084.08"/>
    <n v="672.48"/>
    <n v="411.6"/>
    <s v="Cash on Delivery"/>
    <s v="Low"/>
  </r>
  <r>
    <n v="2419"/>
    <x v="2125"/>
    <d v="2024-08-13T00:00:00"/>
    <s v="South"/>
    <s v="Electronics"/>
    <s v="Corporate"/>
    <n v="10"/>
    <n v="80.63"/>
    <n v="0.17"/>
    <n v="669.23"/>
    <n v="352.25"/>
    <n v="316.98"/>
    <s v="Net Banking"/>
    <s v="Medium"/>
  </r>
  <r>
    <n v="2420"/>
    <x v="2126"/>
    <d v="2024-01-13T00:00:00"/>
    <s v="West"/>
    <s v="Clothing"/>
    <s v="Home Office"/>
    <n v="10"/>
    <n v="274.75"/>
    <n v="7.0000000000000007E-2"/>
    <n v="2555.17"/>
    <n v="2035.53"/>
    <n v="519.64"/>
    <s v="Debit Card"/>
    <s v="Low"/>
  </r>
  <r>
    <n v="2421"/>
    <x v="2127"/>
    <d v="2024-07-03T00:00:00"/>
    <s v="West"/>
    <s v="Beauty"/>
    <s v="Consumer"/>
    <n v="3"/>
    <n v="497.66"/>
    <n v="0.14000000000000001"/>
    <n v="1283.96"/>
    <n v="918.91"/>
    <n v="365.05"/>
    <s v="Net Banking"/>
    <s v="Medium"/>
  </r>
  <r>
    <n v="2422"/>
    <x v="2128"/>
    <d v="2024-01-28T00:00:00"/>
    <s v="South"/>
    <s v="Home &amp; Kitchen"/>
    <s v="Consumer"/>
    <n v="8"/>
    <n v="381.36"/>
    <n v="0.27"/>
    <n v="2227.14"/>
    <n v="1213.8800000000001"/>
    <n v="1013.26"/>
    <s v="Net Banking"/>
    <s v="High"/>
  </r>
  <r>
    <n v="2423"/>
    <x v="2129"/>
    <d v="2024-03-16T00:00:00"/>
    <s v="South"/>
    <s v="Electronics"/>
    <s v="Home Office"/>
    <n v="9"/>
    <n v="472.78"/>
    <n v="0.28999999999999998"/>
    <n v="3021.06"/>
    <n v="2100.87"/>
    <n v="920.19"/>
    <s v="Net Banking"/>
    <s v="High"/>
  </r>
  <r>
    <n v="2424"/>
    <x v="2130"/>
    <d v="2024-03-27T00:00:00"/>
    <s v="East"/>
    <s v="Sports"/>
    <s v="Consumer"/>
    <n v="1"/>
    <n v="483.18"/>
    <n v="0.13"/>
    <n v="420.37"/>
    <n v="274.48"/>
    <n v="145.88999999999999"/>
    <s v="Credit Card"/>
    <s v="Medium"/>
  </r>
  <r>
    <n v="2425"/>
    <x v="27"/>
    <d v="2024-03-27T00:00:00"/>
    <s v="East"/>
    <s v="Beauty"/>
    <s v="Home Office"/>
    <n v="1"/>
    <n v="28.26"/>
    <n v="0.18"/>
    <n v="23.17"/>
    <n v="18.350000000000001"/>
    <n v="4.82"/>
    <s v="Credit Card"/>
    <s v="Medium"/>
  </r>
  <r>
    <n v="2426"/>
    <x v="1824"/>
    <d v="2024-12-17T00:00:00"/>
    <s v="North"/>
    <s v="Electronics"/>
    <s v="Consumer"/>
    <n v="10"/>
    <n v="421.16"/>
    <n v="0.16"/>
    <n v="3537.74"/>
    <n v="2824.23"/>
    <n v="713.51"/>
    <s v="Net Banking"/>
    <s v="Medium"/>
  </r>
  <r>
    <n v="2427"/>
    <x v="2131"/>
    <d v="2024-01-04T00:00:00"/>
    <s v="East"/>
    <s v="Sports"/>
    <s v="Corporate"/>
    <n v="5"/>
    <n v="241.44"/>
    <n v="0.14000000000000001"/>
    <n v="1038.19"/>
    <n v="537.98"/>
    <n v="500.21"/>
    <s v="Credit Card"/>
    <s v="Medium"/>
  </r>
  <r>
    <n v="2428"/>
    <x v="2132"/>
    <d v="2024-06-21T00:00:00"/>
    <s v="West"/>
    <s v="Home &amp; Kitchen"/>
    <s v="Corporate"/>
    <n v="1"/>
    <n v="450.12"/>
    <n v="0.04"/>
    <n v="432.12"/>
    <n v="273.54000000000002"/>
    <n v="158.58000000000001"/>
    <s v="Credit Card"/>
    <s v="Low"/>
  </r>
  <r>
    <n v="2429"/>
    <x v="2133"/>
    <d v="2024-02-04T00:00:00"/>
    <s v="West"/>
    <s v="Clothing"/>
    <s v="Consumer"/>
    <n v="1"/>
    <n v="305.66000000000003"/>
    <n v="0.22"/>
    <n v="238.41"/>
    <n v="181.96"/>
    <n v="56.45"/>
    <s v="UPI"/>
    <s v="High"/>
  </r>
  <r>
    <n v="2430"/>
    <x v="2134"/>
    <d v="2024-12-15T00:00:00"/>
    <s v="North"/>
    <s v="Beauty"/>
    <s v="Home Office"/>
    <n v="1"/>
    <n v="377.05"/>
    <n v="0.09"/>
    <n v="343.12"/>
    <n v="255.54"/>
    <n v="87.58"/>
    <s v="Cash on Delivery"/>
    <s v="Low"/>
  </r>
  <r>
    <n v="2431"/>
    <x v="1595"/>
    <d v="2024-07-08T00:00:00"/>
    <s v="West"/>
    <s v="Clothing"/>
    <s v="Home Office"/>
    <n v="9"/>
    <n v="89.83"/>
    <n v="0.28999999999999998"/>
    <n v="574.01"/>
    <n v="393.45"/>
    <n v="180.56"/>
    <s v="UPI"/>
    <s v="High"/>
  </r>
  <r>
    <n v="2432"/>
    <x v="2135"/>
    <d v="2024-07-11T00:00:00"/>
    <s v="East"/>
    <s v="Sports"/>
    <s v="Corporate"/>
    <n v="6"/>
    <n v="64.42"/>
    <n v="0.21"/>
    <n v="305.35000000000002"/>
    <n v="219.74"/>
    <n v="85.61"/>
    <s v="Credit Card"/>
    <s v="High"/>
  </r>
  <r>
    <n v="2433"/>
    <x v="2136"/>
    <d v="2024-09-13T00:00:00"/>
    <s v="North"/>
    <s v="Sports"/>
    <s v="Home Office"/>
    <n v="8"/>
    <n v="471.09"/>
    <n v="0.23"/>
    <n v="2901.91"/>
    <n v="1766.27"/>
    <n v="1135.6400000000001"/>
    <s v="UPI"/>
    <s v="High"/>
  </r>
  <r>
    <n v="2434"/>
    <x v="2137"/>
    <d v="2024-02-14T00:00:00"/>
    <s v="North"/>
    <s v="Electronics"/>
    <s v="Home Office"/>
    <n v="5"/>
    <n v="331.65"/>
    <n v="0.08"/>
    <n v="1525.59"/>
    <n v="1142.1600000000001"/>
    <n v="383.43"/>
    <s v="Cash on Delivery"/>
    <s v="Low"/>
  </r>
  <r>
    <n v="2435"/>
    <x v="2138"/>
    <d v="2024-03-31T00:00:00"/>
    <s v="East"/>
    <s v="Home &amp; Kitchen"/>
    <s v="Consumer"/>
    <n v="7"/>
    <n v="238.82"/>
    <n v="0.14000000000000001"/>
    <n v="1437.7"/>
    <n v="731.76"/>
    <n v="705.94"/>
    <s v="Cash on Delivery"/>
    <s v="Medium"/>
  </r>
  <r>
    <n v="2436"/>
    <x v="2139"/>
    <d v="2024-04-04T00:00:00"/>
    <s v="North"/>
    <s v="Electronics"/>
    <s v="Corporate"/>
    <n v="6"/>
    <n v="97.18"/>
    <n v="0.01"/>
    <n v="577.25"/>
    <n v="292.66000000000003"/>
    <n v="284.58999999999997"/>
    <s v="UPI"/>
    <s v="Low"/>
  </r>
  <r>
    <n v="2437"/>
    <x v="969"/>
    <d v="2024-03-26T00:00:00"/>
    <s v="East"/>
    <s v="Beauty"/>
    <s v="Consumer"/>
    <n v="2"/>
    <n v="46.45"/>
    <n v="0.14000000000000001"/>
    <n v="79.89"/>
    <n v="43.28"/>
    <n v="36.61"/>
    <s v="Cash on Delivery"/>
    <s v="Medium"/>
  </r>
  <r>
    <n v="2438"/>
    <x v="1738"/>
    <d v="2024-09-03T00:00:00"/>
    <s v="North"/>
    <s v="Beauty"/>
    <s v="Home Office"/>
    <n v="1"/>
    <n v="431"/>
    <n v="0.26"/>
    <n v="318.94"/>
    <n v="188.82"/>
    <n v="130.12"/>
    <s v="Cash on Delivery"/>
    <s v="High"/>
  </r>
  <r>
    <n v="2439"/>
    <x v="2140"/>
    <d v="2024-03-22T00:00:00"/>
    <s v="West"/>
    <s v="Beauty"/>
    <s v="Home Office"/>
    <n v="2"/>
    <n v="231.68"/>
    <n v="0.22"/>
    <n v="361.42"/>
    <n v="231.63"/>
    <n v="129.79"/>
    <s v="Credit Card"/>
    <s v="High"/>
  </r>
  <r>
    <n v="2440"/>
    <x v="1214"/>
    <d v="2024-09-23T00:00:00"/>
    <s v="North"/>
    <s v="Home &amp; Kitchen"/>
    <s v="Home Office"/>
    <n v="9"/>
    <n v="73.239999999999995"/>
    <n v="7.0000000000000007E-2"/>
    <n v="613.02"/>
    <n v="413.94"/>
    <n v="199.08"/>
    <s v="Net Banking"/>
    <s v="Low"/>
  </r>
  <r>
    <n v="2441"/>
    <x v="2141"/>
    <d v="2024-02-13T00:00:00"/>
    <s v="North"/>
    <s v="Electronics"/>
    <s v="Corporate"/>
    <n v="9"/>
    <n v="40.799999999999997"/>
    <n v="0.03"/>
    <n v="356.18"/>
    <n v="205.33"/>
    <n v="150.85"/>
    <s v="Credit Card"/>
    <s v="Low"/>
  </r>
  <r>
    <n v="2442"/>
    <x v="2142"/>
    <d v="2024-11-25T00:00:00"/>
    <s v="North"/>
    <s v="Beauty"/>
    <s v="Consumer"/>
    <n v="10"/>
    <n v="159.63"/>
    <n v="0.19"/>
    <n v="1293"/>
    <n v="675.24"/>
    <n v="617.76"/>
    <s v="Cash on Delivery"/>
    <s v="Medium"/>
  </r>
  <r>
    <n v="2443"/>
    <x v="2143"/>
    <d v="2024-03-30T00:00:00"/>
    <s v="South"/>
    <s v="Beauty"/>
    <s v="Home Office"/>
    <n v="9"/>
    <n v="464.74"/>
    <n v="0.05"/>
    <n v="3973.53"/>
    <n v="2566.9699999999998"/>
    <n v="1406.56"/>
    <s v="Net Banking"/>
    <s v="Low"/>
  </r>
  <r>
    <n v="2444"/>
    <x v="2144"/>
    <d v="2024-04-05T00:00:00"/>
    <s v="East"/>
    <s v="Beauty"/>
    <s v="Consumer"/>
    <n v="2"/>
    <n v="302.66000000000003"/>
    <n v="0.01"/>
    <n v="599.27"/>
    <n v="440.46"/>
    <n v="158.81"/>
    <s v="Credit Card"/>
    <s v="Low"/>
  </r>
  <r>
    <n v="2445"/>
    <x v="2145"/>
    <d v="2024-01-14T00:00:00"/>
    <s v="South"/>
    <s v="Sports"/>
    <s v="Home Office"/>
    <n v="10"/>
    <n v="302.68"/>
    <n v="0.18"/>
    <n v="2481.98"/>
    <n v="1449.49"/>
    <n v="1032.49"/>
    <s v="Credit Card"/>
    <s v="Medium"/>
  </r>
  <r>
    <n v="2446"/>
    <x v="2146"/>
    <d v="2024-04-06T00:00:00"/>
    <s v="North"/>
    <s v="Home &amp; Kitchen"/>
    <s v="Corporate"/>
    <n v="6"/>
    <n v="315.8"/>
    <n v="0.08"/>
    <n v="1743.22"/>
    <n v="1061.94"/>
    <n v="681.28"/>
    <s v="Net Banking"/>
    <s v="Low"/>
  </r>
  <r>
    <n v="2447"/>
    <x v="2147"/>
    <d v="2024-03-05T00:00:00"/>
    <s v="South"/>
    <s v="Home &amp; Kitchen"/>
    <s v="Home Office"/>
    <n v="4"/>
    <n v="298.14"/>
    <n v="0.08"/>
    <n v="1097.1600000000001"/>
    <n v="764.01"/>
    <n v="333.15"/>
    <s v="Debit Card"/>
    <s v="Low"/>
  </r>
  <r>
    <n v="2448"/>
    <x v="2148"/>
    <d v="2024-03-26T00:00:00"/>
    <s v="North"/>
    <s v="Beauty"/>
    <s v="Consumer"/>
    <n v="4"/>
    <n v="137.97"/>
    <n v="0.03"/>
    <n v="535.32000000000005"/>
    <n v="305.93"/>
    <n v="229.39"/>
    <s v="Credit Card"/>
    <s v="Low"/>
  </r>
  <r>
    <n v="2449"/>
    <x v="2149"/>
    <d v="2024-05-09T00:00:00"/>
    <s v="East"/>
    <s v="Sports"/>
    <s v="Corporate"/>
    <n v="1"/>
    <n v="417.4"/>
    <n v="0.25"/>
    <n v="313.05"/>
    <n v="217.7"/>
    <n v="95.35"/>
    <s v="Cash on Delivery"/>
    <s v="High"/>
  </r>
  <r>
    <n v="2450"/>
    <x v="2150"/>
    <d v="2024-09-15T00:00:00"/>
    <s v="North"/>
    <s v="Sports"/>
    <s v="Corporate"/>
    <n v="2"/>
    <n v="260.10000000000002"/>
    <n v="0.18"/>
    <n v="426.56"/>
    <n v="290.81"/>
    <n v="135.75"/>
    <s v="Cash on Delivery"/>
    <s v="Medium"/>
  </r>
  <r>
    <n v="2451"/>
    <x v="2151"/>
    <d v="2024-02-12T00:00:00"/>
    <s v="West"/>
    <s v="Electronics"/>
    <s v="Home Office"/>
    <n v="5"/>
    <n v="339.54"/>
    <n v="0.17"/>
    <n v="1409.09"/>
    <n v="796.62"/>
    <n v="612.47"/>
    <s v="Credit Card"/>
    <s v="Medium"/>
  </r>
  <r>
    <n v="2452"/>
    <x v="2152"/>
    <d v="2024-11-19T00:00:00"/>
    <s v="North"/>
    <s v="Electronics"/>
    <s v="Consumer"/>
    <n v="7"/>
    <n v="29.91"/>
    <n v="0.01"/>
    <n v="207.28"/>
    <n v="146.61000000000001"/>
    <n v="60.67"/>
    <s v="Credit Card"/>
    <s v="Low"/>
  </r>
  <r>
    <n v="2453"/>
    <x v="1408"/>
    <d v="2024-03-13T00:00:00"/>
    <s v="North"/>
    <s v="Home &amp; Kitchen"/>
    <s v="Home Office"/>
    <n v="4"/>
    <n v="444.45"/>
    <n v="0.09"/>
    <n v="1617.8"/>
    <n v="874.49"/>
    <n v="743.31"/>
    <s v="Credit Card"/>
    <s v="Low"/>
  </r>
  <r>
    <n v="2454"/>
    <x v="2153"/>
    <d v="2024-10-14T00:00:00"/>
    <s v="West"/>
    <s v="Sports"/>
    <s v="Home Office"/>
    <n v="7"/>
    <n v="224.38"/>
    <n v="0.01"/>
    <n v="1554.95"/>
    <n v="1007.79"/>
    <n v="547.16"/>
    <s v="Cash on Delivery"/>
    <s v="Low"/>
  </r>
  <r>
    <n v="2455"/>
    <x v="19"/>
    <d v="2024-01-10T00:00:00"/>
    <s v="West"/>
    <s v="Home &amp; Kitchen"/>
    <s v="Consumer"/>
    <n v="1"/>
    <n v="33"/>
    <n v="0.04"/>
    <n v="31.68"/>
    <n v="16.12"/>
    <n v="15.56"/>
    <s v="Cash on Delivery"/>
    <s v="Low"/>
  </r>
  <r>
    <n v="2456"/>
    <x v="2154"/>
    <d v="2024-09-14T00:00:00"/>
    <s v="East"/>
    <s v="Clothing"/>
    <s v="Consumer"/>
    <n v="4"/>
    <n v="357.83"/>
    <n v="0.02"/>
    <n v="1402.69"/>
    <n v="823.97"/>
    <n v="578.72"/>
    <s v="Net Banking"/>
    <s v="Low"/>
  </r>
  <r>
    <n v="2457"/>
    <x v="2155"/>
    <d v="2024-03-02T00:00:00"/>
    <s v="South"/>
    <s v="Beauty"/>
    <s v="Home Office"/>
    <n v="5"/>
    <n v="177.03"/>
    <n v="7.0000000000000007E-2"/>
    <n v="823.19"/>
    <n v="585.05999999999995"/>
    <n v="238.13"/>
    <s v="Debit Card"/>
    <s v="Low"/>
  </r>
  <r>
    <n v="2458"/>
    <x v="2156"/>
    <d v="2024-03-13T00:00:00"/>
    <s v="North"/>
    <s v="Sports"/>
    <s v="Home Office"/>
    <n v="1"/>
    <n v="155.9"/>
    <n v="0.28000000000000003"/>
    <n v="112.25"/>
    <n v="65.94"/>
    <n v="46.31"/>
    <s v="Debit Card"/>
    <s v="High"/>
  </r>
  <r>
    <n v="2459"/>
    <x v="2157"/>
    <d v="2024-06-28T00:00:00"/>
    <s v="West"/>
    <s v="Sports"/>
    <s v="Corporate"/>
    <n v="1"/>
    <n v="51.53"/>
    <n v="0.25"/>
    <n v="38.65"/>
    <n v="21.5"/>
    <n v="17.149999999999999"/>
    <s v="Debit Card"/>
    <s v="High"/>
  </r>
  <r>
    <n v="2460"/>
    <x v="2158"/>
    <d v="2024-07-13T00:00:00"/>
    <s v="East"/>
    <s v="Home &amp; Kitchen"/>
    <s v="Corporate"/>
    <n v="9"/>
    <n v="26.82"/>
    <n v="0.11"/>
    <n v="214.83"/>
    <n v="136.59"/>
    <n v="78.239999999999995"/>
    <s v="Cash on Delivery"/>
    <s v="Medium"/>
  </r>
  <r>
    <n v="2461"/>
    <x v="2159"/>
    <d v="2024-11-27T00:00:00"/>
    <s v="South"/>
    <s v="Beauty"/>
    <s v="Home Office"/>
    <n v="2"/>
    <n v="332.63"/>
    <n v="0.25"/>
    <n v="498.94"/>
    <n v="268.23"/>
    <n v="230.71"/>
    <s v="Credit Card"/>
    <s v="High"/>
  </r>
  <r>
    <n v="2462"/>
    <x v="2160"/>
    <d v="2024-04-20T00:00:00"/>
    <s v="South"/>
    <s v="Sports"/>
    <s v="Corporate"/>
    <n v="8"/>
    <n v="471.16"/>
    <n v="0.19"/>
    <n v="3053.12"/>
    <n v="1787.67"/>
    <n v="1265.45"/>
    <s v="Cash on Delivery"/>
    <s v="Medium"/>
  </r>
  <r>
    <n v="2463"/>
    <x v="2161"/>
    <d v="2024-04-19T00:00:00"/>
    <s v="South"/>
    <s v="Home &amp; Kitchen"/>
    <s v="Home Office"/>
    <n v="7"/>
    <n v="270.19"/>
    <n v="0.15"/>
    <n v="1607.63"/>
    <n v="932.18"/>
    <n v="675.45"/>
    <s v="Credit Card"/>
    <s v="Medium"/>
  </r>
  <r>
    <n v="2464"/>
    <x v="672"/>
    <d v="2024-05-14T00:00:00"/>
    <s v="East"/>
    <s v="Home &amp; Kitchen"/>
    <s v="Corporate"/>
    <n v="2"/>
    <n v="289.08999999999997"/>
    <n v="0.23"/>
    <n v="445.2"/>
    <n v="290.41000000000003"/>
    <n v="154.79"/>
    <s v="Cash on Delivery"/>
    <s v="High"/>
  </r>
  <r>
    <n v="2465"/>
    <x v="2162"/>
    <d v="2024-03-17T00:00:00"/>
    <s v="North"/>
    <s v="Sports"/>
    <s v="Home Office"/>
    <n v="5"/>
    <n v="67.34"/>
    <n v="0.05"/>
    <n v="319.87"/>
    <n v="189.01"/>
    <n v="130.86000000000001"/>
    <s v="Debit Card"/>
    <s v="Low"/>
  </r>
  <r>
    <n v="2466"/>
    <x v="2163"/>
    <d v="2024-04-06T00:00:00"/>
    <s v="West"/>
    <s v="Sports"/>
    <s v="Corporate"/>
    <n v="8"/>
    <n v="90.57"/>
    <n v="0.16"/>
    <n v="608.63"/>
    <n v="310.55"/>
    <n v="298.08"/>
    <s v="UPI"/>
    <s v="Medium"/>
  </r>
  <r>
    <n v="2467"/>
    <x v="1073"/>
    <d v="2024-07-31T00:00:00"/>
    <s v="West"/>
    <s v="Electronics"/>
    <s v="Home Office"/>
    <n v="7"/>
    <n v="304.10000000000002"/>
    <n v="0.12"/>
    <n v="1873.26"/>
    <n v="1370.46"/>
    <n v="502.8"/>
    <s v="Cash on Delivery"/>
    <s v="Medium"/>
  </r>
  <r>
    <n v="2468"/>
    <x v="2164"/>
    <d v="2024-11-25T00:00:00"/>
    <s v="North"/>
    <s v="Sports"/>
    <s v="Consumer"/>
    <n v="3"/>
    <n v="16.03"/>
    <n v="0.01"/>
    <n v="47.61"/>
    <n v="35.64"/>
    <n v="11.97"/>
    <s v="Net Banking"/>
    <s v="Low"/>
  </r>
  <r>
    <n v="2469"/>
    <x v="2165"/>
    <d v="2024-12-20T00:00:00"/>
    <s v="East"/>
    <s v="Clothing"/>
    <s v="Corporate"/>
    <n v="3"/>
    <n v="233.63"/>
    <n v="0.1"/>
    <n v="630.79999999999995"/>
    <n v="431.45"/>
    <n v="199.35"/>
    <s v="Cash on Delivery"/>
    <s v="Low"/>
  </r>
  <r>
    <n v="2470"/>
    <x v="2166"/>
    <d v="2024-06-01T00:00:00"/>
    <s v="South"/>
    <s v="Clothing"/>
    <s v="Home Office"/>
    <n v="1"/>
    <n v="428.1"/>
    <n v="0.25"/>
    <n v="321.08"/>
    <n v="192"/>
    <n v="129.08000000000001"/>
    <s v="Debit Card"/>
    <s v="High"/>
  </r>
  <r>
    <n v="2471"/>
    <x v="739"/>
    <d v="2024-02-28T00:00:00"/>
    <s v="North"/>
    <s v="Home &amp; Kitchen"/>
    <s v="Home Office"/>
    <n v="9"/>
    <n v="138.80000000000001"/>
    <n v="0.19"/>
    <n v="1011.85"/>
    <n v="806.83"/>
    <n v="205.02"/>
    <s v="UPI"/>
    <s v="Medium"/>
  </r>
  <r>
    <n v="2472"/>
    <x v="2167"/>
    <d v="2024-03-11T00:00:00"/>
    <s v="South"/>
    <s v="Clothing"/>
    <s v="Corporate"/>
    <n v="3"/>
    <n v="445.99"/>
    <n v="0.08"/>
    <n v="1230.93"/>
    <n v="796.81"/>
    <n v="434.12"/>
    <s v="Credit Card"/>
    <s v="Low"/>
  </r>
  <r>
    <n v="2473"/>
    <x v="2168"/>
    <d v="2024-12-10T00:00:00"/>
    <s v="North"/>
    <s v="Home &amp; Kitchen"/>
    <s v="Home Office"/>
    <n v="1"/>
    <n v="180.35"/>
    <n v="7.0000000000000007E-2"/>
    <n v="167.73"/>
    <n v="122.88"/>
    <n v="44.85"/>
    <s v="Credit Card"/>
    <s v="Low"/>
  </r>
  <r>
    <n v="2474"/>
    <x v="2169"/>
    <d v="2024-04-28T00:00:00"/>
    <s v="East"/>
    <s v="Home &amp; Kitchen"/>
    <s v="Corporate"/>
    <n v="3"/>
    <n v="172.62"/>
    <n v="0.1"/>
    <n v="466.07"/>
    <n v="256.07"/>
    <n v="210"/>
    <s v="Cash on Delivery"/>
    <s v="Low"/>
  </r>
  <r>
    <n v="2475"/>
    <x v="229"/>
    <d v="2024-05-12T00:00:00"/>
    <s v="South"/>
    <s v="Home &amp; Kitchen"/>
    <s v="Home Office"/>
    <n v="3"/>
    <n v="208.2"/>
    <n v="0.24"/>
    <n v="474.7"/>
    <n v="294.55"/>
    <n v="180.15"/>
    <s v="UPI"/>
    <s v="High"/>
  </r>
  <r>
    <n v="2476"/>
    <x v="1421"/>
    <d v="2024-09-07T00:00:00"/>
    <s v="North"/>
    <s v="Electronics"/>
    <s v="Home Office"/>
    <n v="4"/>
    <n v="120.07"/>
    <n v="0.27"/>
    <n v="350.6"/>
    <n v="197.25"/>
    <n v="153.35"/>
    <s v="Net Banking"/>
    <s v="High"/>
  </r>
  <r>
    <n v="2477"/>
    <x v="1594"/>
    <d v="2024-05-25T00:00:00"/>
    <s v="North"/>
    <s v="Home &amp; Kitchen"/>
    <s v="Consumer"/>
    <n v="1"/>
    <n v="303.39999999999998"/>
    <n v="0.04"/>
    <n v="291.26"/>
    <n v="156.88999999999999"/>
    <n v="134.37"/>
    <s v="UPI"/>
    <s v="Low"/>
  </r>
  <r>
    <n v="2478"/>
    <x v="2170"/>
    <d v="2024-10-31T00:00:00"/>
    <s v="West"/>
    <s v="Electronics"/>
    <s v="Consumer"/>
    <n v="8"/>
    <n v="365.91"/>
    <n v="0.11"/>
    <n v="2605.2800000000002"/>
    <n v="1539.93"/>
    <n v="1065.3499999999999"/>
    <s v="Debit Card"/>
    <s v="Medium"/>
  </r>
  <r>
    <n v="2479"/>
    <x v="2171"/>
    <d v="2024-11-23T00:00:00"/>
    <s v="North"/>
    <s v="Electronics"/>
    <s v="Corporate"/>
    <n v="10"/>
    <n v="415.43"/>
    <n v="0.18"/>
    <n v="3406.53"/>
    <n v="2171.0500000000002"/>
    <n v="1235.48"/>
    <s v="Debit Card"/>
    <s v="Medium"/>
  </r>
  <r>
    <n v="2480"/>
    <x v="2172"/>
    <d v="2024-02-20T00:00:00"/>
    <s v="South"/>
    <s v="Sports"/>
    <s v="Corporate"/>
    <n v="10"/>
    <n v="239.48"/>
    <n v="0.27"/>
    <n v="1748.2"/>
    <n v="1397.06"/>
    <n v="351.14"/>
    <s v="Credit Card"/>
    <s v="High"/>
  </r>
  <r>
    <n v="2481"/>
    <x v="416"/>
    <d v="2024-04-18T00:00:00"/>
    <s v="West"/>
    <s v="Clothing"/>
    <s v="Corporate"/>
    <n v="3"/>
    <n v="88.13"/>
    <n v="0.08"/>
    <n v="243.24"/>
    <n v="131.21"/>
    <n v="112.03"/>
    <s v="Debit Card"/>
    <s v="Low"/>
  </r>
  <r>
    <n v="2482"/>
    <x v="2173"/>
    <d v="2024-03-11T00:00:00"/>
    <s v="West"/>
    <s v="Electronics"/>
    <s v="Consumer"/>
    <n v="6"/>
    <n v="380.82"/>
    <n v="0.24"/>
    <n v="1736.54"/>
    <n v="959.01"/>
    <n v="777.53"/>
    <s v="Debit Card"/>
    <s v="High"/>
  </r>
  <r>
    <n v="2483"/>
    <x v="462"/>
    <d v="2024-02-05T00:00:00"/>
    <s v="North"/>
    <s v="Electronics"/>
    <s v="Corporate"/>
    <n v="7"/>
    <n v="456.14"/>
    <n v="0.21"/>
    <n v="2522.4499999999998"/>
    <n v="1468.86"/>
    <n v="1053.5899999999999"/>
    <s v="Credit Card"/>
    <s v="High"/>
  </r>
  <r>
    <n v="2484"/>
    <x v="2174"/>
    <d v="2024-06-25T00:00:00"/>
    <s v="North"/>
    <s v="Beauty"/>
    <s v="Corporate"/>
    <n v="5"/>
    <n v="27.86"/>
    <n v="0.18"/>
    <n v="114.23"/>
    <n v="59.88"/>
    <n v="54.35"/>
    <s v="Debit Card"/>
    <s v="Medium"/>
  </r>
  <r>
    <n v="2485"/>
    <x v="2175"/>
    <d v="2024-04-16T00:00:00"/>
    <s v="West"/>
    <s v="Home &amp; Kitchen"/>
    <s v="Home Office"/>
    <n v="6"/>
    <n v="404.07"/>
    <n v="0.3"/>
    <n v="1697.09"/>
    <n v="1037.18"/>
    <n v="659.91"/>
    <s v="UPI"/>
    <s v="High"/>
  </r>
  <r>
    <n v="2486"/>
    <x v="2176"/>
    <d v="2024-04-15T00:00:00"/>
    <s v="West"/>
    <s v="Clothing"/>
    <s v="Home Office"/>
    <n v="5"/>
    <n v="229.18"/>
    <n v="0.09"/>
    <n v="1042.77"/>
    <n v="579.72"/>
    <n v="463.05"/>
    <s v="Debit Card"/>
    <s v="Low"/>
  </r>
  <r>
    <n v="2487"/>
    <x v="2177"/>
    <d v="2024-06-01T00:00:00"/>
    <s v="West"/>
    <s v="Home &amp; Kitchen"/>
    <s v="Consumer"/>
    <n v="2"/>
    <n v="230.11"/>
    <n v="0.27"/>
    <n v="335.96"/>
    <n v="247.17"/>
    <n v="88.79"/>
    <s v="Credit Card"/>
    <s v="High"/>
  </r>
  <r>
    <n v="2488"/>
    <x v="2178"/>
    <d v="2024-03-06T00:00:00"/>
    <s v="South"/>
    <s v="Home &amp; Kitchen"/>
    <s v="Home Office"/>
    <n v="10"/>
    <n v="222.5"/>
    <n v="0.1"/>
    <n v="2002.5"/>
    <n v="1261.29"/>
    <n v="741.21"/>
    <s v="Net Banking"/>
    <s v="Low"/>
  </r>
  <r>
    <n v="2489"/>
    <x v="2179"/>
    <d v="2024-07-31T00:00:00"/>
    <s v="North"/>
    <s v="Home &amp; Kitchen"/>
    <s v="Consumer"/>
    <n v="6"/>
    <n v="417.73"/>
    <n v="0.25"/>
    <n v="1879.79"/>
    <n v="1325.6"/>
    <n v="554.19000000000005"/>
    <s v="UPI"/>
    <s v="High"/>
  </r>
  <r>
    <n v="2490"/>
    <x v="1482"/>
    <d v="2024-12-10T00:00:00"/>
    <s v="South"/>
    <s v="Electronics"/>
    <s v="Consumer"/>
    <n v="8"/>
    <n v="494.2"/>
    <n v="0.08"/>
    <n v="3637.31"/>
    <n v="2054.81"/>
    <n v="1582.5"/>
    <s v="Credit Card"/>
    <s v="Low"/>
  </r>
  <r>
    <n v="2491"/>
    <x v="2180"/>
    <d v="2024-12-05T00:00:00"/>
    <s v="North"/>
    <s v="Home &amp; Kitchen"/>
    <s v="Home Office"/>
    <n v="3"/>
    <n v="191.32"/>
    <n v="0.25"/>
    <n v="430.47"/>
    <n v="288.81"/>
    <n v="141.66"/>
    <s v="Cash on Delivery"/>
    <s v="High"/>
  </r>
  <r>
    <n v="2492"/>
    <x v="2181"/>
    <d v="2024-04-24T00:00:00"/>
    <s v="South"/>
    <s v="Home &amp; Kitchen"/>
    <s v="Home Office"/>
    <n v="3"/>
    <n v="327.10000000000002"/>
    <n v="0.27"/>
    <n v="716.35"/>
    <n v="413.3"/>
    <n v="303.05"/>
    <s v="Cash on Delivery"/>
    <s v="High"/>
  </r>
  <r>
    <n v="2493"/>
    <x v="2182"/>
    <d v="2024-03-25T00:00:00"/>
    <s v="South"/>
    <s v="Electronics"/>
    <s v="Corporate"/>
    <n v="4"/>
    <n v="14.95"/>
    <n v="0.1"/>
    <n v="53.82"/>
    <n v="33.340000000000003"/>
    <n v="20.48"/>
    <s v="Cash on Delivery"/>
    <s v="Low"/>
  </r>
  <r>
    <n v="2494"/>
    <x v="2183"/>
    <d v="2024-09-07T00:00:00"/>
    <s v="West"/>
    <s v="Sports"/>
    <s v="Consumer"/>
    <n v="9"/>
    <n v="70.53"/>
    <n v="0.26"/>
    <n v="469.73"/>
    <n v="281.54000000000002"/>
    <n v="188.19"/>
    <s v="Credit Card"/>
    <s v="High"/>
  </r>
  <r>
    <n v="2495"/>
    <x v="2184"/>
    <d v="2024-07-11T00:00:00"/>
    <s v="South"/>
    <s v="Beauty"/>
    <s v="Corporate"/>
    <n v="3"/>
    <n v="250.43"/>
    <n v="0.21"/>
    <n v="593.52"/>
    <n v="447.83"/>
    <n v="145.69"/>
    <s v="Debit Card"/>
    <s v="High"/>
  </r>
  <r>
    <n v="2496"/>
    <x v="2185"/>
    <d v="2024-02-04T00:00:00"/>
    <s v="West"/>
    <s v="Clothing"/>
    <s v="Corporate"/>
    <n v="4"/>
    <n v="54.39"/>
    <n v="0.02"/>
    <n v="213.21"/>
    <n v="111.19"/>
    <n v="102.02"/>
    <s v="Credit Card"/>
    <s v="Low"/>
  </r>
  <r>
    <n v="2497"/>
    <x v="326"/>
    <d v="2024-10-26T00:00:00"/>
    <s v="South"/>
    <s v="Sports"/>
    <s v="Consumer"/>
    <n v="6"/>
    <n v="70.709999999999994"/>
    <n v="0.05"/>
    <n v="403.05"/>
    <n v="244.78"/>
    <n v="158.27000000000001"/>
    <s v="Net Banking"/>
    <s v="Low"/>
  </r>
  <r>
    <n v="2498"/>
    <x v="1804"/>
    <d v="2024-01-10T00:00:00"/>
    <s v="South"/>
    <s v="Electronics"/>
    <s v="Consumer"/>
    <n v="3"/>
    <n v="208.71"/>
    <n v="0.14000000000000001"/>
    <n v="538.47"/>
    <n v="359.83"/>
    <n v="178.64"/>
    <s v="Net Banking"/>
    <s v="Medium"/>
  </r>
  <r>
    <n v="2499"/>
    <x v="2186"/>
    <d v="2024-08-18T00:00:00"/>
    <s v="North"/>
    <s v="Clothing"/>
    <s v="Home Office"/>
    <n v="3"/>
    <n v="151.52000000000001"/>
    <n v="0.01"/>
    <n v="450.01"/>
    <n v="355.1"/>
    <n v="94.91"/>
    <s v="UPI"/>
    <s v="Low"/>
  </r>
  <r>
    <n v="2500"/>
    <x v="2187"/>
    <d v="2024-05-12T00:00:00"/>
    <s v="South"/>
    <s v="Clothing"/>
    <s v="Home Office"/>
    <n v="4"/>
    <n v="376.63"/>
    <n v="0.17"/>
    <n v="1250.4100000000001"/>
    <n v="747.41"/>
    <n v="503"/>
    <s v="UPI"/>
    <s v="Medium"/>
  </r>
  <r>
    <n v="2501"/>
    <x v="2188"/>
    <d v="2024-09-14T00:00:00"/>
    <s v="West"/>
    <s v="Clothing"/>
    <s v="Home Office"/>
    <n v="5"/>
    <n v="334.61"/>
    <n v="0.27"/>
    <n v="1221.33"/>
    <n v="773.73"/>
    <n v="447.6"/>
    <s v="UPI"/>
    <s v="High"/>
  </r>
  <r>
    <n v="2502"/>
    <x v="2189"/>
    <d v="2024-11-08T00:00:00"/>
    <s v="East"/>
    <s v="Beauty"/>
    <s v="Consumer"/>
    <n v="8"/>
    <n v="271.89999999999998"/>
    <n v="0"/>
    <n v="2175.1999999999998"/>
    <n v="1232.82"/>
    <n v="942.38"/>
    <s v="UPI"/>
    <s v="No Discount"/>
  </r>
  <r>
    <n v="2503"/>
    <x v="1337"/>
    <d v="2024-01-17T00:00:00"/>
    <s v="South"/>
    <s v="Clothing"/>
    <s v="Home Office"/>
    <n v="4"/>
    <n v="255"/>
    <n v="0.14000000000000001"/>
    <n v="877.2"/>
    <n v="663.77"/>
    <n v="213.43"/>
    <s v="UPI"/>
    <s v="Medium"/>
  </r>
  <r>
    <n v="2504"/>
    <x v="2190"/>
    <d v="2024-07-02T00:00:00"/>
    <s v="West"/>
    <s v="Home &amp; Kitchen"/>
    <s v="Home Office"/>
    <n v="3"/>
    <n v="384.92"/>
    <n v="0.28000000000000003"/>
    <n v="831.43"/>
    <n v="458.07"/>
    <n v="373.36"/>
    <s v="Net Banking"/>
    <s v="High"/>
  </r>
  <r>
    <n v="2505"/>
    <x v="2191"/>
    <d v="2024-04-14T00:00:00"/>
    <s v="East"/>
    <s v="Electronics"/>
    <s v="Corporate"/>
    <n v="9"/>
    <n v="322.89999999999998"/>
    <n v="0.17"/>
    <n v="2412.06"/>
    <n v="1819.96"/>
    <n v="592.1"/>
    <s v="Debit Card"/>
    <s v="Medium"/>
  </r>
  <r>
    <n v="2506"/>
    <x v="2192"/>
    <d v="2024-05-13T00:00:00"/>
    <s v="South"/>
    <s v="Beauty"/>
    <s v="Consumer"/>
    <n v="4"/>
    <n v="411.07"/>
    <n v="0.23"/>
    <n v="1266.0999999999999"/>
    <n v="1008.72"/>
    <n v="257.38"/>
    <s v="Net Banking"/>
    <s v="High"/>
  </r>
  <r>
    <n v="2507"/>
    <x v="2193"/>
    <d v="2024-08-09T00:00:00"/>
    <s v="West"/>
    <s v="Electronics"/>
    <s v="Home Office"/>
    <n v="5"/>
    <n v="444.41"/>
    <n v="0.2"/>
    <n v="1777.64"/>
    <n v="1335.55"/>
    <n v="442.09"/>
    <s v="Net Banking"/>
    <s v="Medium"/>
  </r>
  <r>
    <n v="2508"/>
    <x v="2194"/>
    <d v="2024-06-13T00:00:00"/>
    <s v="West"/>
    <s v="Electronics"/>
    <s v="Home Office"/>
    <n v="6"/>
    <n v="75.66"/>
    <n v="0.22"/>
    <n v="354.09"/>
    <n v="238.02"/>
    <n v="116.07"/>
    <s v="Debit Card"/>
    <s v="High"/>
  </r>
  <r>
    <n v="2509"/>
    <x v="2195"/>
    <d v="2024-12-12T00:00:00"/>
    <s v="North"/>
    <s v="Home &amp; Kitchen"/>
    <s v="Consumer"/>
    <n v="6"/>
    <n v="243.16"/>
    <n v="7.0000000000000007E-2"/>
    <n v="1356.83"/>
    <n v="701.57"/>
    <n v="655.26"/>
    <s v="UPI"/>
    <s v="Low"/>
  </r>
  <r>
    <n v="2510"/>
    <x v="2196"/>
    <d v="2024-12-01T00:00:00"/>
    <s v="West"/>
    <s v="Home &amp; Kitchen"/>
    <s v="Consumer"/>
    <n v="8"/>
    <n v="46.95"/>
    <n v="0.19"/>
    <n v="304.24"/>
    <n v="236.98"/>
    <n v="67.260000000000005"/>
    <s v="Debit Card"/>
    <s v="Medium"/>
  </r>
  <r>
    <n v="2511"/>
    <x v="2197"/>
    <d v="2024-10-25T00:00:00"/>
    <s v="East"/>
    <s v="Clothing"/>
    <s v="Home Office"/>
    <n v="7"/>
    <n v="249.27"/>
    <n v="0.28999999999999998"/>
    <n v="1238.8699999999999"/>
    <n v="721.61"/>
    <n v="517.26"/>
    <s v="Debit Card"/>
    <s v="High"/>
  </r>
  <r>
    <n v="2512"/>
    <x v="1040"/>
    <d v="2024-04-15T00:00:00"/>
    <s v="West"/>
    <s v="Sports"/>
    <s v="Home Office"/>
    <n v="1"/>
    <n v="58.99"/>
    <n v="0.28000000000000003"/>
    <n v="42.47"/>
    <n v="26.44"/>
    <n v="16.03"/>
    <s v="Debit Card"/>
    <s v="High"/>
  </r>
  <r>
    <n v="2513"/>
    <x v="2198"/>
    <d v="2024-03-15T00:00:00"/>
    <s v="East"/>
    <s v="Sports"/>
    <s v="Home Office"/>
    <n v="1"/>
    <n v="367.84"/>
    <n v="0.06"/>
    <n v="345.77"/>
    <n v="214.04"/>
    <n v="131.72999999999999"/>
    <s v="Debit Card"/>
    <s v="Low"/>
  </r>
  <r>
    <n v="2514"/>
    <x v="1120"/>
    <d v="2024-07-07T00:00:00"/>
    <s v="West"/>
    <s v="Beauty"/>
    <s v="Corporate"/>
    <n v="2"/>
    <n v="209.43"/>
    <n v="0.17"/>
    <n v="347.65"/>
    <n v="253.76"/>
    <n v="93.89"/>
    <s v="Cash on Delivery"/>
    <s v="Medium"/>
  </r>
  <r>
    <n v="2515"/>
    <x v="2199"/>
    <d v="2024-05-16T00:00:00"/>
    <s v="North"/>
    <s v="Electronics"/>
    <s v="Corporate"/>
    <n v="2"/>
    <n v="185.41"/>
    <n v="0.26"/>
    <n v="274.41000000000003"/>
    <n v="164.07"/>
    <n v="110.34"/>
    <s v="Cash on Delivery"/>
    <s v="High"/>
  </r>
  <r>
    <n v="2516"/>
    <x v="2200"/>
    <d v="2024-09-18T00:00:00"/>
    <s v="South"/>
    <s v="Sports"/>
    <s v="Corporate"/>
    <n v="8"/>
    <n v="385.75"/>
    <n v="0.14000000000000001"/>
    <n v="2653.96"/>
    <n v="1561.43"/>
    <n v="1092.53"/>
    <s v="Debit Card"/>
    <s v="Medium"/>
  </r>
  <r>
    <n v="2517"/>
    <x v="2201"/>
    <d v="2024-04-17T00:00:00"/>
    <s v="East"/>
    <s v="Electronics"/>
    <s v="Consumer"/>
    <n v="3"/>
    <n v="255.85"/>
    <n v="0"/>
    <n v="767.55"/>
    <n v="414.17"/>
    <n v="353.38"/>
    <s v="Credit Card"/>
    <s v="No Discount"/>
  </r>
  <r>
    <n v="2518"/>
    <x v="1956"/>
    <d v="2024-01-12T00:00:00"/>
    <s v="South"/>
    <s v="Clothing"/>
    <s v="Consumer"/>
    <n v="3"/>
    <n v="57.37"/>
    <n v="0.19"/>
    <n v="139.41"/>
    <n v="85.11"/>
    <n v="54.3"/>
    <s v="Net Banking"/>
    <s v="Medium"/>
  </r>
  <r>
    <n v="2519"/>
    <x v="2202"/>
    <d v="2024-05-14T00:00:00"/>
    <s v="South"/>
    <s v="Clothing"/>
    <s v="Corporate"/>
    <n v="3"/>
    <n v="22.04"/>
    <n v="0.28999999999999998"/>
    <n v="46.95"/>
    <n v="32.729999999999997"/>
    <n v="14.22"/>
    <s v="UPI"/>
    <s v="High"/>
  </r>
  <r>
    <n v="2520"/>
    <x v="2203"/>
    <d v="2024-12-24T00:00:00"/>
    <s v="East"/>
    <s v="Clothing"/>
    <s v="Consumer"/>
    <n v="9"/>
    <n v="300.82"/>
    <n v="0.02"/>
    <n v="2653.23"/>
    <n v="1831.51"/>
    <n v="821.72"/>
    <s v="Credit Card"/>
    <s v="Low"/>
  </r>
  <r>
    <n v="2521"/>
    <x v="2204"/>
    <d v="2024-11-12T00:00:00"/>
    <s v="North"/>
    <s v="Sports"/>
    <s v="Home Office"/>
    <n v="8"/>
    <n v="306.04000000000002"/>
    <n v="0.09"/>
    <n v="2227.9699999999998"/>
    <n v="1158.3599999999999"/>
    <n v="1069.6099999999999"/>
    <s v="Credit Card"/>
    <s v="Low"/>
  </r>
  <r>
    <n v="2522"/>
    <x v="2205"/>
    <d v="2024-12-19T00:00:00"/>
    <s v="West"/>
    <s v="Sports"/>
    <s v="Corporate"/>
    <n v="1"/>
    <n v="226.68"/>
    <n v="0.1"/>
    <n v="204.01"/>
    <n v="111.56"/>
    <n v="92.45"/>
    <s v="Net Banking"/>
    <s v="Low"/>
  </r>
  <r>
    <n v="2523"/>
    <x v="2206"/>
    <d v="2024-07-20T00:00:00"/>
    <s v="North"/>
    <s v="Electronics"/>
    <s v="Home Office"/>
    <n v="2"/>
    <n v="18"/>
    <n v="0.17"/>
    <n v="29.88"/>
    <n v="15.69"/>
    <n v="14.19"/>
    <s v="UPI"/>
    <s v="Medium"/>
  </r>
  <r>
    <n v="2524"/>
    <x v="2207"/>
    <d v="2024-04-11T00:00:00"/>
    <s v="South"/>
    <s v="Home &amp; Kitchen"/>
    <s v="Corporate"/>
    <n v="3"/>
    <n v="419.93"/>
    <n v="0.03"/>
    <n v="1222"/>
    <n v="922.37"/>
    <n v="299.63"/>
    <s v="Debit Card"/>
    <s v="Low"/>
  </r>
  <r>
    <n v="2525"/>
    <x v="2208"/>
    <d v="2024-11-25T00:00:00"/>
    <s v="East"/>
    <s v="Sports"/>
    <s v="Home Office"/>
    <n v="2"/>
    <n v="380.68"/>
    <n v="0.23"/>
    <n v="586.25"/>
    <n v="442.54"/>
    <n v="143.71"/>
    <s v="Credit Card"/>
    <s v="High"/>
  </r>
  <r>
    <n v="2526"/>
    <x v="2209"/>
    <d v="2024-03-02T00:00:00"/>
    <s v="South"/>
    <s v="Electronics"/>
    <s v="Corporate"/>
    <n v="3"/>
    <n v="59.03"/>
    <n v="0.01"/>
    <n v="175.32"/>
    <n v="125.36"/>
    <n v="49.96"/>
    <s v="Net Banking"/>
    <s v="Low"/>
  </r>
  <r>
    <n v="2527"/>
    <x v="2210"/>
    <d v="2024-09-07T00:00:00"/>
    <s v="West"/>
    <s v="Clothing"/>
    <s v="Corporate"/>
    <n v="8"/>
    <n v="247.68"/>
    <n v="0.17"/>
    <n v="1644.6"/>
    <n v="1035.27"/>
    <n v="609.33000000000004"/>
    <s v="UPI"/>
    <s v="Medium"/>
  </r>
  <r>
    <n v="2528"/>
    <x v="2211"/>
    <d v="2024-01-21T00:00:00"/>
    <s v="East"/>
    <s v="Beauty"/>
    <s v="Consumer"/>
    <n v="5"/>
    <n v="257.26"/>
    <n v="0.21"/>
    <n v="1016.18"/>
    <n v="573.55999999999995"/>
    <n v="442.62"/>
    <s v="Debit Card"/>
    <s v="High"/>
  </r>
  <r>
    <n v="2529"/>
    <x v="2212"/>
    <d v="2024-11-18T00:00:00"/>
    <s v="East"/>
    <s v="Home &amp; Kitchen"/>
    <s v="Consumer"/>
    <n v="1"/>
    <n v="211.85"/>
    <n v="0.3"/>
    <n v="148.29"/>
    <n v="115.81"/>
    <n v="32.479999999999997"/>
    <s v="Cash on Delivery"/>
    <s v="High"/>
  </r>
  <r>
    <n v="2530"/>
    <x v="432"/>
    <d v="2024-12-30T00:00:00"/>
    <s v="West"/>
    <s v="Home &amp; Kitchen"/>
    <s v="Home Office"/>
    <n v="3"/>
    <n v="31.43"/>
    <n v="0.12"/>
    <n v="82.98"/>
    <n v="46.7"/>
    <n v="36.28"/>
    <s v="Debit Card"/>
    <s v="Medium"/>
  </r>
  <r>
    <n v="2531"/>
    <x v="2213"/>
    <d v="2024-03-17T00:00:00"/>
    <s v="North"/>
    <s v="Beauty"/>
    <s v="Consumer"/>
    <n v="4"/>
    <n v="314.14999999999998"/>
    <n v="0.28000000000000003"/>
    <n v="904.75"/>
    <n v="569.77"/>
    <n v="334.98"/>
    <s v="Debit Card"/>
    <s v="High"/>
  </r>
  <r>
    <n v="2532"/>
    <x v="2059"/>
    <d v="2024-03-20T00:00:00"/>
    <s v="East"/>
    <s v="Sports"/>
    <s v="Consumer"/>
    <n v="5"/>
    <n v="148.76"/>
    <n v="0.04"/>
    <n v="714.05"/>
    <n v="520.79999999999995"/>
    <n v="193.25"/>
    <s v="Debit Card"/>
    <s v="Low"/>
  </r>
  <r>
    <n v="2533"/>
    <x v="2214"/>
    <d v="2024-08-12T00:00:00"/>
    <s v="West"/>
    <s v="Electronics"/>
    <s v="Home Office"/>
    <n v="3"/>
    <n v="109.35"/>
    <n v="0.1"/>
    <n v="295.24"/>
    <n v="206.53"/>
    <n v="88.71"/>
    <s v="Credit Card"/>
    <s v="Low"/>
  </r>
  <r>
    <n v="2534"/>
    <x v="2215"/>
    <d v="2024-01-25T00:00:00"/>
    <s v="West"/>
    <s v="Beauty"/>
    <s v="Consumer"/>
    <n v="6"/>
    <n v="80.87"/>
    <n v="0.13"/>
    <n v="422.14"/>
    <n v="262.33"/>
    <n v="159.81"/>
    <s v="UPI"/>
    <s v="Medium"/>
  </r>
  <r>
    <n v="2535"/>
    <x v="2216"/>
    <d v="2024-04-29T00:00:00"/>
    <s v="East"/>
    <s v="Clothing"/>
    <s v="Home Office"/>
    <n v="7"/>
    <n v="388.56"/>
    <n v="0.05"/>
    <n v="2583.92"/>
    <n v="1469.93"/>
    <n v="1113.99"/>
    <s v="Cash on Delivery"/>
    <s v="Low"/>
  </r>
  <r>
    <n v="2536"/>
    <x v="2217"/>
    <d v="2024-09-13T00:00:00"/>
    <s v="East"/>
    <s v="Sports"/>
    <s v="Home Office"/>
    <n v="10"/>
    <n v="191.15"/>
    <n v="7.0000000000000007E-2"/>
    <n v="1777.69"/>
    <n v="1345.63"/>
    <n v="432.06"/>
    <s v="UPI"/>
    <s v="Low"/>
  </r>
  <r>
    <n v="2537"/>
    <x v="2218"/>
    <d v="2024-05-23T00:00:00"/>
    <s v="East"/>
    <s v="Electronics"/>
    <s v="Corporate"/>
    <n v="9"/>
    <n v="343.76"/>
    <n v="0.05"/>
    <n v="2939.15"/>
    <n v="2177.9899999999998"/>
    <n v="761.16"/>
    <s v="Debit Card"/>
    <s v="Low"/>
  </r>
  <r>
    <n v="2538"/>
    <x v="1586"/>
    <d v="2024-06-01T00:00:00"/>
    <s v="East"/>
    <s v="Clothing"/>
    <s v="Home Office"/>
    <n v="3"/>
    <n v="34.89"/>
    <n v="0.02"/>
    <n v="102.58"/>
    <n v="59.47"/>
    <n v="43.11"/>
    <s v="Debit Card"/>
    <s v="Low"/>
  </r>
  <r>
    <n v="2539"/>
    <x v="2219"/>
    <d v="2024-02-23T00:00:00"/>
    <s v="East"/>
    <s v="Electronics"/>
    <s v="Home Office"/>
    <n v="9"/>
    <n v="57.27"/>
    <n v="0.21"/>
    <n v="407.19"/>
    <n v="278.02"/>
    <n v="129.16999999999999"/>
    <s v="UPI"/>
    <s v="High"/>
  </r>
  <r>
    <n v="2540"/>
    <x v="772"/>
    <d v="2024-01-10T00:00:00"/>
    <s v="North"/>
    <s v="Electronics"/>
    <s v="Home Office"/>
    <n v="9"/>
    <n v="417.14"/>
    <n v="0.09"/>
    <n v="3416.38"/>
    <n v="1795.22"/>
    <n v="1621.16"/>
    <s v="Cash on Delivery"/>
    <s v="Low"/>
  </r>
  <r>
    <n v="2541"/>
    <x v="2220"/>
    <d v="2024-06-27T00:00:00"/>
    <s v="West"/>
    <s v="Beauty"/>
    <s v="Consumer"/>
    <n v="5"/>
    <n v="324.16000000000003"/>
    <n v="0.14000000000000001"/>
    <n v="1393.89"/>
    <n v="742.47"/>
    <n v="651.41999999999996"/>
    <s v="Net Banking"/>
    <s v="Medium"/>
  </r>
  <r>
    <n v="2542"/>
    <x v="2221"/>
    <d v="2024-04-02T00:00:00"/>
    <s v="East"/>
    <s v="Home &amp; Kitchen"/>
    <s v="Home Office"/>
    <n v="5"/>
    <n v="163.47999999999999"/>
    <n v="0.28000000000000003"/>
    <n v="588.53"/>
    <n v="362.52"/>
    <n v="226.01"/>
    <s v="Credit Card"/>
    <s v="High"/>
  </r>
  <r>
    <n v="2543"/>
    <x v="2222"/>
    <d v="2024-04-09T00:00:00"/>
    <s v="West"/>
    <s v="Electronics"/>
    <s v="Home Office"/>
    <n v="9"/>
    <n v="166.08"/>
    <n v="0.02"/>
    <n v="1464.83"/>
    <n v="1084.08"/>
    <n v="380.75"/>
    <s v="Debit Card"/>
    <s v="Low"/>
  </r>
  <r>
    <n v="2544"/>
    <x v="2223"/>
    <d v="2024-09-07T00:00:00"/>
    <s v="North"/>
    <s v="Beauty"/>
    <s v="Consumer"/>
    <n v="1"/>
    <n v="303.62"/>
    <n v="0.2"/>
    <n v="242.9"/>
    <n v="143.56"/>
    <n v="99.34"/>
    <s v="UPI"/>
    <s v="Medium"/>
  </r>
  <r>
    <n v="2545"/>
    <x v="2224"/>
    <d v="2024-05-30T00:00:00"/>
    <s v="East"/>
    <s v="Clothing"/>
    <s v="Consumer"/>
    <n v="3"/>
    <n v="177.66"/>
    <n v="0.21"/>
    <n v="421.05"/>
    <n v="336.23"/>
    <n v="84.82"/>
    <s v="UPI"/>
    <s v="High"/>
  </r>
  <r>
    <n v="2546"/>
    <x v="2225"/>
    <d v="2024-03-30T00:00:00"/>
    <s v="East"/>
    <s v="Home &amp; Kitchen"/>
    <s v="Corporate"/>
    <n v="3"/>
    <n v="283.7"/>
    <n v="0.09"/>
    <n v="774.5"/>
    <n v="405.31"/>
    <n v="369.19"/>
    <s v="Credit Card"/>
    <s v="Low"/>
  </r>
  <r>
    <n v="2547"/>
    <x v="2226"/>
    <d v="2024-11-17T00:00:00"/>
    <s v="North"/>
    <s v="Electronics"/>
    <s v="Consumer"/>
    <n v="10"/>
    <n v="45.2"/>
    <n v="0.03"/>
    <n v="438.44"/>
    <n v="296.27"/>
    <n v="142.16999999999999"/>
    <s v="UPI"/>
    <s v="Low"/>
  </r>
  <r>
    <n v="2548"/>
    <x v="2227"/>
    <d v="2024-09-19T00:00:00"/>
    <s v="North"/>
    <s v="Clothing"/>
    <s v="Corporate"/>
    <n v="2"/>
    <n v="205.41"/>
    <n v="0.28999999999999998"/>
    <n v="291.68"/>
    <n v="232.3"/>
    <n v="59.38"/>
    <s v="Net Banking"/>
    <s v="High"/>
  </r>
  <r>
    <n v="2549"/>
    <x v="2228"/>
    <d v="2024-03-07T00:00:00"/>
    <s v="South"/>
    <s v="Clothing"/>
    <s v="Corporate"/>
    <n v="8"/>
    <n v="299.67"/>
    <n v="0.24"/>
    <n v="1821.99"/>
    <n v="1456.91"/>
    <n v="365.08"/>
    <s v="Debit Card"/>
    <s v="High"/>
  </r>
  <r>
    <n v="2550"/>
    <x v="2229"/>
    <d v="2024-04-25T00:00:00"/>
    <s v="West"/>
    <s v="Clothing"/>
    <s v="Home Office"/>
    <n v="2"/>
    <n v="187.35"/>
    <n v="0.22"/>
    <n v="292.27"/>
    <n v="166.84"/>
    <n v="125.43"/>
    <s v="Credit Card"/>
    <s v="High"/>
  </r>
  <r>
    <n v="2551"/>
    <x v="2230"/>
    <d v="2024-01-03T00:00:00"/>
    <s v="East"/>
    <s v="Sports"/>
    <s v="Home Office"/>
    <n v="2"/>
    <n v="191.42"/>
    <n v="0.15"/>
    <n v="325.41000000000003"/>
    <n v="233.8"/>
    <n v="91.61"/>
    <s v="Credit Card"/>
    <s v="Medium"/>
  </r>
  <r>
    <n v="2552"/>
    <x v="2231"/>
    <d v="2024-08-18T00:00:00"/>
    <s v="West"/>
    <s v="Clothing"/>
    <s v="Consumer"/>
    <n v="1"/>
    <n v="109.35"/>
    <n v="0.26"/>
    <n v="80.92"/>
    <n v="52.4"/>
    <n v="28.52"/>
    <s v="UPI"/>
    <s v="High"/>
  </r>
  <r>
    <n v="2553"/>
    <x v="2232"/>
    <d v="2024-02-14T00:00:00"/>
    <s v="East"/>
    <s v="Home &amp; Kitchen"/>
    <s v="Home Office"/>
    <n v="10"/>
    <n v="307.36"/>
    <n v="0.27"/>
    <n v="2243.73"/>
    <n v="1264.6400000000001"/>
    <n v="979.09"/>
    <s v="UPI"/>
    <s v="High"/>
  </r>
  <r>
    <n v="2554"/>
    <x v="2233"/>
    <d v="2024-08-17T00:00:00"/>
    <s v="South"/>
    <s v="Sports"/>
    <s v="Home Office"/>
    <n v="6"/>
    <n v="211.96"/>
    <n v="0.11"/>
    <n v="1131.8699999999999"/>
    <n v="567.96"/>
    <n v="563.91"/>
    <s v="Debit Card"/>
    <s v="Medium"/>
  </r>
  <r>
    <n v="2555"/>
    <x v="1123"/>
    <d v="2024-10-23T00:00:00"/>
    <s v="West"/>
    <s v="Sports"/>
    <s v="Corporate"/>
    <n v="5"/>
    <n v="120.36"/>
    <n v="0.24"/>
    <n v="457.37"/>
    <n v="355.66"/>
    <n v="101.71"/>
    <s v="Cash on Delivery"/>
    <s v="High"/>
  </r>
  <r>
    <n v="2556"/>
    <x v="2234"/>
    <d v="2024-06-01T00:00:00"/>
    <s v="East"/>
    <s v="Sports"/>
    <s v="Corporate"/>
    <n v="9"/>
    <n v="249.87"/>
    <n v="0.18"/>
    <n v="1844.04"/>
    <n v="1439.95"/>
    <n v="404.09"/>
    <s v="Debit Card"/>
    <s v="Medium"/>
  </r>
  <r>
    <n v="2557"/>
    <x v="2235"/>
    <d v="2024-02-24T00:00:00"/>
    <s v="East"/>
    <s v="Electronics"/>
    <s v="Consumer"/>
    <n v="3"/>
    <n v="458.25"/>
    <n v="0.13"/>
    <n v="1196.03"/>
    <n v="667.36"/>
    <n v="528.66999999999996"/>
    <s v="Cash on Delivery"/>
    <s v="Medium"/>
  </r>
  <r>
    <n v="2558"/>
    <x v="1940"/>
    <d v="2024-04-05T00:00:00"/>
    <s v="East"/>
    <s v="Beauty"/>
    <s v="Corporate"/>
    <n v="1"/>
    <n v="197.01"/>
    <n v="0.25"/>
    <n v="147.76"/>
    <n v="102.12"/>
    <n v="45.64"/>
    <s v="Cash on Delivery"/>
    <s v="High"/>
  </r>
  <r>
    <n v="2559"/>
    <x v="2236"/>
    <d v="2024-06-12T00:00:00"/>
    <s v="South"/>
    <s v="Beauty"/>
    <s v="Corporate"/>
    <n v="7"/>
    <n v="208.98"/>
    <n v="0.08"/>
    <n v="1345.83"/>
    <n v="734.01"/>
    <n v="611.82000000000005"/>
    <s v="Credit Card"/>
    <s v="Low"/>
  </r>
  <r>
    <n v="2560"/>
    <x v="2237"/>
    <d v="2024-07-19T00:00:00"/>
    <s v="North"/>
    <s v="Beauty"/>
    <s v="Consumer"/>
    <n v="5"/>
    <n v="110.57"/>
    <n v="0.25"/>
    <n v="414.64"/>
    <n v="248.34"/>
    <n v="166.3"/>
    <s v="Cash on Delivery"/>
    <s v="High"/>
  </r>
  <r>
    <n v="2561"/>
    <x v="2238"/>
    <d v="2024-03-13T00:00:00"/>
    <s v="West"/>
    <s v="Electronics"/>
    <s v="Home Office"/>
    <n v="7"/>
    <n v="100.83"/>
    <n v="0.1"/>
    <n v="635.23"/>
    <n v="469.13"/>
    <n v="166.1"/>
    <s v="Net Banking"/>
    <s v="Low"/>
  </r>
  <r>
    <n v="2562"/>
    <x v="2239"/>
    <d v="2024-11-22T00:00:00"/>
    <s v="East"/>
    <s v="Home &amp; Kitchen"/>
    <s v="Corporate"/>
    <n v="2"/>
    <n v="80.69"/>
    <n v="0.13"/>
    <n v="140.4"/>
    <n v="80.41"/>
    <n v="59.99"/>
    <s v="Debit Card"/>
    <s v="Medium"/>
  </r>
  <r>
    <n v="2563"/>
    <x v="2240"/>
    <d v="2024-03-31T00:00:00"/>
    <s v="East"/>
    <s v="Home &amp; Kitchen"/>
    <s v="Home Office"/>
    <n v="4"/>
    <n v="358.4"/>
    <n v="0.16"/>
    <n v="1204.22"/>
    <n v="958.27"/>
    <n v="245.95"/>
    <s v="UPI"/>
    <s v="Medium"/>
  </r>
  <r>
    <n v="2564"/>
    <x v="2018"/>
    <d v="2024-11-11T00:00:00"/>
    <s v="West"/>
    <s v="Electronics"/>
    <s v="Corporate"/>
    <n v="1"/>
    <n v="224.89"/>
    <n v="0.03"/>
    <n v="218.14"/>
    <n v="116.49"/>
    <n v="101.65"/>
    <s v="Net Banking"/>
    <s v="Low"/>
  </r>
  <r>
    <n v="2565"/>
    <x v="2241"/>
    <d v="2024-04-29T00:00:00"/>
    <s v="North"/>
    <s v="Sports"/>
    <s v="Consumer"/>
    <n v="1"/>
    <n v="44.63"/>
    <n v="0.04"/>
    <n v="42.84"/>
    <n v="23.19"/>
    <n v="19.649999999999999"/>
    <s v="Cash on Delivery"/>
    <s v="Low"/>
  </r>
  <r>
    <n v="2566"/>
    <x v="2242"/>
    <d v="2024-01-01T00:00:00"/>
    <s v="North"/>
    <s v="Clothing"/>
    <s v="Home Office"/>
    <n v="7"/>
    <n v="495.6"/>
    <n v="0.15"/>
    <n v="2948.82"/>
    <n v="1709.92"/>
    <n v="1238.9000000000001"/>
    <s v="Debit Card"/>
    <s v="Medium"/>
  </r>
  <r>
    <n v="2567"/>
    <x v="2164"/>
    <d v="2024-04-21T00:00:00"/>
    <s v="North"/>
    <s v="Electronics"/>
    <s v="Corporate"/>
    <n v="6"/>
    <n v="423.22"/>
    <n v="0.21"/>
    <n v="2006.06"/>
    <n v="1264.4000000000001"/>
    <n v="741.66"/>
    <s v="Credit Card"/>
    <s v="High"/>
  </r>
  <r>
    <n v="2568"/>
    <x v="2243"/>
    <d v="2024-08-30T00:00:00"/>
    <s v="East"/>
    <s v="Electronics"/>
    <s v="Home Office"/>
    <n v="3"/>
    <n v="311.05"/>
    <n v="0.02"/>
    <n v="914.49"/>
    <n v="512.01"/>
    <n v="402.48"/>
    <s v="UPI"/>
    <s v="Low"/>
  </r>
  <r>
    <n v="2569"/>
    <x v="48"/>
    <d v="2024-10-18T00:00:00"/>
    <s v="West"/>
    <s v="Sports"/>
    <s v="Corporate"/>
    <n v="7"/>
    <n v="284.68"/>
    <n v="0.25"/>
    <n v="1494.57"/>
    <n v="1177.46"/>
    <n v="317.11"/>
    <s v="UPI"/>
    <s v="High"/>
  </r>
  <r>
    <n v="2570"/>
    <x v="2244"/>
    <d v="2024-11-15T00:00:00"/>
    <s v="West"/>
    <s v="Electronics"/>
    <s v="Consumer"/>
    <n v="6"/>
    <n v="232.89"/>
    <n v="0.23"/>
    <n v="1075.95"/>
    <n v="774.26"/>
    <n v="301.69"/>
    <s v="Debit Card"/>
    <s v="High"/>
  </r>
  <r>
    <n v="2571"/>
    <x v="2245"/>
    <d v="2024-12-08T00:00:00"/>
    <s v="West"/>
    <s v="Electronics"/>
    <s v="Consumer"/>
    <n v="2"/>
    <n v="366.07"/>
    <n v="0.1"/>
    <n v="658.93"/>
    <n v="432.16"/>
    <n v="226.77"/>
    <s v="Net Banking"/>
    <s v="Low"/>
  </r>
  <r>
    <n v="2572"/>
    <x v="2246"/>
    <d v="2024-03-23T00:00:00"/>
    <s v="East"/>
    <s v="Clothing"/>
    <s v="Consumer"/>
    <n v="4"/>
    <n v="455.41"/>
    <n v="0.24"/>
    <n v="1384.45"/>
    <n v="817.9"/>
    <n v="566.54999999999995"/>
    <s v="Debit Card"/>
    <s v="High"/>
  </r>
  <r>
    <n v="2573"/>
    <x v="2070"/>
    <d v="2024-02-26T00:00:00"/>
    <s v="West"/>
    <s v="Beauty"/>
    <s v="Home Office"/>
    <n v="3"/>
    <n v="29.84"/>
    <n v="0.04"/>
    <n v="85.94"/>
    <n v="50.41"/>
    <n v="35.53"/>
    <s v="Cash on Delivery"/>
    <s v="Low"/>
  </r>
  <r>
    <n v="2574"/>
    <x v="1783"/>
    <d v="2024-11-13T00:00:00"/>
    <s v="East"/>
    <s v="Beauty"/>
    <s v="Corporate"/>
    <n v="8"/>
    <n v="407"/>
    <n v="0.26"/>
    <n v="2409.44"/>
    <n v="1472.28"/>
    <n v="937.16"/>
    <s v="Cash on Delivery"/>
    <s v="High"/>
  </r>
  <r>
    <n v="2575"/>
    <x v="2247"/>
    <d v="2024-09-02T00:00:00"/>
    <s v="North"/>
    <s v="Sports"/>
    <s v="Corporate"/>
    <n v="3"/>
    <n v="89.25"/>
    <n v="0.19"/>
    <n v="216.88"/>
    <n v="132.97999999999999"/>
    <n v="83.9"/>
    <s v="UPI"/>
    <s v="Medium"/>
  </r>
  <r>
    <n v="2576"/>
    <x v="2248"/>
    <d v="2024-08-30T00:00:00"/>
    <s v="North"/>
    <s v="Clothing"/>
    <s v="Home Office"/>
    <n v="1"/>
    <n v="390.6"/>
    <n v="0.01"/>
    <n v="386.69"/>
    <n v="286.23"/>
    <n v="100.46"/>
    <s v="Credit Card"/>
    <s v="Low"/>
  </r>
  <r>
    <n v="2577"/>
    <x v="1100"/>
    <d v="2024-03-23T00:00:00"/>
    <s v="North"/>
    <s v="Electronics"/>
    <s v="Corporate"/>
    <n v="3"/>
    <n v="429.7"/>
    <n v="0.15"/>
    <n v="1095.73"/>
    <n v="549.01"/>
    <n v="546.72"/>
    <s v="UPI"/>
    <s v="Medium"/>
  </r>
  <r>
    <n v="2578"/>
    <x v="2249"/>
    <d v="2024-03-19T00:00:00"/>
    <s v="North"/>
    <s v="Beauty"/>
    <s v="Consumer"/>
    <n v="4"/>
    <n v="41.42"/>
    <n v="0.2"/>
    <n v="132.54"/>
    <n v="94.43"/>
    <n v="38.11"/>
    <s v="Debit Card"/>
    <s v="Medium"/>
  </r>
  <r>
    <n v="2579"/>
    <x v="1868"/>
    <d v="2024-07-26T00:00:00"/>
    <s v="East"/>
    <s v="Home &amp; Kitchen"/>
    <s v="Home Office"/>
    <n v="5"/>
    <n v="238.66"/>
    <n v="0.28000000000000003"/>
    <n v="859.18"/>
    <n v="443.51"/>
    <n v="415.67"/>
    <s v="Cash on Delivery"/>
    <s v="High"/>
  </r>
  <r>
    <n v="2580"/>
    <x v="2250"/>
    <d v="2024-11-06T00:00:00"/>
    <s v="North"/>
    <s v="Electronics"/>
    <s v="Home Office"/>
    <n v="5"/>
    <n v="220.02"/>
    <n v="0.23"/>
    <n v="847.08"/>
    <n v="451.39"/>
    <n v="395.69"/>
    <s v="Credit Card"/>
    <s v="High"/>
  </r>
  <r>
    <n v="2581"/>
    <x v="2251"/>
    <d v="2024-04-15T00:00:00"/>
    <s v="North"/>
    <s v="Home &amp; Kitchen"/>
    <s v="Home Office"/>
    <n v="10"/>
    <n v="325.39999999999998"/>
    <n v="0.14000000000000001"/>
    <n v="2798.44"/>
    <n v="1744.18"/>
    <n v="1054.26"/>
    <s v="UPI"/>
    <s v="Medium"/>
  </r>
  <r>
    <n v="2582"/>
    <x v="2252"/>
    <d v="2024-10-18T00:00:00"/>
    <s v="North"/>
    <s v="Clothing"/>
    <s v="Consumer"/>
    <n v="10"/>
    <n v="365.86"/>
    <n v="0.08"/>
    <n v="3365.91"/>
    <n v="2169.23"/>
    <n v="1196.68"/>
    <s v="Cash on Delivery"/>
    <s v="Low"/>
  </r>
  <r>
    <n v="2583"/>
    <x v="2253"/>
    <d v="2024-04-11T00:00:00"/>
    <s v="North"/>
    <s v="Electronics"/>
    <s v="Corporate"/>
    <n v="9"/>
    <n v="47.39"/>
    <n v="0.21"/>
    <n v="336.94"/>
    <n v="220.12"/>
    <n v="116.82"/>
    <s v="Credit Card"/>
    <s v="High"/>
  </r>
  <r>
    <n v="2584"/>
    <x v="2254"/>
    <d v="2024-05-13T00:00:00"/>
    <s v="West"/>
    <s v="Electronics"/>
    <s v="Home Office"/>
    <n v="5"/>
    <n v="216.23"/>
    <n v="0.25"/>
    <n v="810.86"/>
    <n v="533.57000000000005"/>
    <n v="277.29000000000002"/>
    <s v="UPI"/>
    <s v="High"/>
  </r>
  <r>
    <n v="2585"/>
    <x v="2255"/>
    <d v="2024-12-21T00:00:00"/>
    <s v="West"/>
    <s v="Electronics"/>
    <s v="Home Office"/>
    <n v="9"/>
    <n v="13.03"/>
    <n v="0.3"/>
    <n v="82.09"/>
    <n v="47.06"/>
    <n v="35.03"/>
    <s v="Credit Card"/>
    <s v="High"/>
  </r>
  <r>
    <n v="2586"/>
    <x v="2256"/>
    <d v="2024-10-27T00:00:00"/>
    <s v="North"/>
    <s v="Beauty"/>
    <s v="Home Office"/>
    <n v="5"/>
    <n v="72.97"/>
    <n v="0.03"/>
    <n v="353.9"/>
    <n v="275.16000000000003"/>
    <n v="78.739999999999995"/>
    <s v="Cash on Delivery"/>
    <s v="Low"/>
  </r>
  <r>
    <n v="2587"/>
    <x v="2257"/>
    <d v="2024-01-13T00:00:00"/>
    <s v="North"/>
    <s v="Home &amp; Kitchen"/>
    <s v="Home Office"/>
    <n v="9"/>
    <n v="397.68"/>
    <n v="0.1"/>
    <n v="3221.21"/>
    <n v="1786.99"/>
    <n v="1434.22"/>
    <s v="Net Banking"/>
    <s v="Low"/>
  </r>
  <r>
    <n v="2588"/>
    <x v="2258"/>
    <d v="2024-11-05T00:00:00"/>
    <s v="West"/>
    <s v="Clothing"/>
    <s v="Home Office"/>
    <n v="10"/>
    <n v="364.06"/>
    <n v="0.16"/>
    <n v="3058.1"/>
    <n v="2262.4899999999998"/>
    <n v="795.61"/>
    <s v="UPI"/>
    <s v="Medium"/>
  </r>
  <r>
    <n v="2589"/>
    <x v="2259"/>
    <d v="2024-06-24T00:00:00"/>
    <s v="South"/>
    <s v="Home &amp; Kitchen"/>
    <s v="Consumer"/>
    <n v="7"/>
    <n v="353.87"/>
    <n v="0.14000000000000001"/>
    <n v="2130.3000000000002"/>
    <n v="1598.96"/>
    <n v="531.34"/>
    <s v="Cash on Delivery"/>
    <s v="Medium"/>
  </r>
  <r>
    <n v="2590"/>
    <x v="2260"/>
    <d v="2024-08-16T00:00:00"/>
    <s v="North"/>
    <s v="Sports"/>
    <s v="Consumer"/>
    <n v="7"/>
    <n v="229.57"/>
    <n v="0.04"/>
    <n v="1542.71"/>
    <n v="946.23"/>
    <n v="596.48"/>
    <s v="Credit Card"/>
    <s v="Low"/>
  </r>
  <r>
    <n v="2591"/>
    <x v="1400"/>
    <d v="2024-09-19T00:00:00"/>
    <s v="North"/>
    <s v="Sports"/>
    <s v="Consumer"/>
    <n v="9"/>
    <n v="212.64"/>
    <n v="0.04"/>
    <n v="1837.21"/>
    <n v="986"/>
    <n v="851.21"/>
    <s v="Cash on Delivery"/>
    <s v="Low"/>
  </r>
  <r>
    <n v="2592"/>
    <x v="2261"/>
    <d v="2024-06-28T00:00:00"/>
    <s v="West"/>
    <s v="Electronics"/>
    <s v="Consumer"/>
    <n v="10"/>
    <n v="416.87"/>
    <n v="0.03"/>
    <n v="4043.64"/>
    <n v="3156.58"/>
    <n v="887.06"/>
    <s v="Debit Card"/>
    <s v="Low"/>
  </r>
  <r>
    <n v="2593"/>
    <x v="2262"/>
    <d v="2024-07-01T00:00:00"/>
    <s v="South"/>
    <s v="Sports"/>
    <s v="Corporate"/>
    <n v="1"/>
    <n v="278.3"/>
    <n v="0.2"/>
    <n v="222.64"/>
    <n v="177.77"/>
    <n v="44.87"/>
    <s v="Net Banking"/>
    <s v="Medium"/>
  </r>
  <r>
    <n v="2594"/>
    <x v="1073"/>
    <d v="2024-05-17T00:00:00"/>
    <s v="South"/>
    <s v="Beauty"/>
    <s v="Corporate"/>
    <n v="9"/>
    <n v="30.63"/>
    <n v="0.22"/>
    <n v="215.02"/>
    <n v="135.66999999999999"/>
    <n v="79.349999999999994"/>
    <s v="Cash on Delivery"/>
    <s v="High"/>
  </r>
  <r>
    <n v="2595"/>
    <x v="2263"/>
    <d v="2024-03-31T00:00:00"/>
    <s v="East"/>
    <s v="Home &amp; Kitchen"/>
    <s v="Home Office"/>
    <n v="3"/>
    <n v="447.6"/>
    <n v="0.18"/>
    <n v="1101.0999999999999"/>
    <n v="827.65"/>
    <n v="273.45"/>
    <s v="Debit Card"/>
    <s v="Medium"/>
  </r>
  <r>
    <n v="2596"/>
    <x v="2264"/>
    <d v="2024-10-17T00:00:00"/>
    <s v="South"/>
    <s v="Sports"/>
    <s v="Consumer"/>
    <n v="2"/>
    <n v="469.57"/>
    <n v="0.13"/>
    <n v="817.05"/>
    <n v="429.22"/>
    <n v="387.83"/>
    <s v="Credit Card"/>
    <s v="Medium"/>
  </r>
  <r>
    <n v="2597"/>
    <x v="2265"/>
    <d v="2024-12-10T00:00:00"/>
    <s v="West"/>
    <s v="Sports"/>
    <s v="Consumer"/>
    <n v="7"/>
    <n v="51.49"/>
    <n v="0.18"/>
    <n v="295.55"/>
    <n v="186.04"/>
    <n v="109.51"/>
    <s v="Net Banking"/>
    <s v="Medium"/>
  </r>
  <r>
    <n v="2598"/>
    <x v="1398"/>
    <d v="2024-04-05T00:00:00"/>
    <s v="West"/>
    <s v="Clothing"/>
    <s v="Home Office"/>
    <n v="8"/>
    <n v="323.52"/>
    <n v="0.19"/>
    <n v="2096.41"/>
    <n v="1378.54"/>
    <n v="717.87"/>
    <s v="UPI"/>
    <s v="Medium"/>
  </r>
  <r>
    <n v="2599"/>
    <x v="2266"/>
    <d v="2024-10-21T00:00:00"/>
    <s v="East"/>
    <s v="Clothing"/>
    <s v="Corporate"/>
    <n v="3"/>
    <n v="211.4"/>
    <n v="0.08"/>
    <n v="583.46"/>
    <n v="409.72"/>
    <n v="173.74"/>
    <s v="Credit Card"/>
    <s v="Low"/>
  </r>
  <r>
    <n v="2600"/>
    <x v="2267"/>
    <d v="2024-09-25T00:00:00"/>
    <s v="East"/>
    <s v="Beauty"/>
    <s v="Corporate"/>
    <n v="10"/>
    <n v="67.540000000000006"/>
    <n v="0.02"/>
    <n v="661.89"/>
    <n v="371.12"/>
    <n v="290.77"/>
    <s v="Credit Card"/>
    <s v="Low"/>
  </r>
  <r>
    <n v="2601"/>
    <x v="661"/>
    <d v="2024-11-27T00:00:00"/>
    <s v="West"/>
    <s v="Sports"/>
    <s v="Corporate"/>
    <n v="10"/>
    <n v="406.21"/>
    <n v="0.01"/>
    <n v="4021.48"/>
    <n v="3070.88"/>
    <n v="950.6"/>
    <s v="Cash on Delivery"/>
    <s v="Low"/>
  </r>
  <r>
    <n v="2602"/>
    <x v="860"/>
    <d v="2024-08-11T00:00:00"/>
    <s v="West"/>
    <s v="Electronics"/>
    <s v="Corporate"/>
    <n v="6"/>
    <n v="337.48"/>
    <n v="0.24"/>
    <n v="1538.91"/>
    <n v="1036.83"/>
    <n v="502.08"/>
    <s v="Cash on Delivery"/>
    <s v="High"/>
  </r>
  <r>
    <n v="2603"/>
    <x v="2268"/>
    <d v="2024-01-11T00:00:00"/>
    <s v="East"/>
    <s v="Electronics"/>
    <s v="Corporate"/>
    <n v="7"/>
    <n v="35.25"/>
    <n v="0.06"/>
    <n v="231.94"/>
    <n v="153.9"/>
    <n v="78.040000000000006"/>
    <s v="Net Banking"/>
    <s v="Low"/>
  </r>
  <r>
    <n v="2604"/>
    <x v="1357"/>
    <d v="2024-05-09T00:00:00"/>
    <s v="South"/>
    <s v="Clothing"/>
    <s v="Consumer"/>
    <n v="3"/>
    <n v="388.24"/>
    <n v="0.03"/>
    <n v="1129.78"/>
    <n v="682.87"/>
    <n v="446.91"/>
    <s v="Net Banking"/>
    <s v="Low"/>
  </r>
  <r>
    <n v="2605"/>
    <x v="2269"/>
    <d v="2024-04-04T00:00:00"/>
    <s v="South"/>
    <s v="Clothing"/>
    <s v="Consumer"/>
    <n v="5"/>
    <n v="313.32"/>
    <n v="0.05"/>
    <n v="1488.27"/>
    <n v="1123.02"/>
    <n v="365.25"/>
    <s v="Credit Card"/>
    <s v="Low"/>
  </r>
  <r>
    <n v="2606"/>
    <x v="2270"/>
    <d v="2024-11-29T00:00:00"/>
    <s v="North"/>
    <s v="Sports"/>
    <s v="Corporate"/>
    <n v="6"/>
    <n v="35.75"/>
    <n v="0.28000000000000003"/>
    <n v="154.44"/>
    <n v="99.95"/>
    <n v="54.49"/>
    <s v="Debit Card"/>
    <s v="High"/>
  </r>
  <r>
    <n v="2607"/>
    <x v="1443"/>
    <d v="2024-06-30T00:00:00"/>
    <s v="East"/>
    <s v="Electronics"/>
    <s v="Home Office"/>
    <n v="2"/>
    <n v="33.049999999999997"/>
    <n v="0.19"/>
    <n v="53.54"/>
    <n v="29.78"/>
    <n v="23.76"/>
    <s v="Cash on Delivery"/>
    <s v="Medium"/>
  </r>
  <r>
    <n v="2608"/>
    <x v="2271"/>
    <d v="2024-11-02T00:00:00"/>
    <s v="South"/>
    <s v="Beauty"/>
    <s v="Consumer"/>
    <n v="9"/>
    <n v="159.11000000000001"/>
    <n v="0.15"/>
    <n v="1217.19"/>
    <n v="625.16"/>
    <n v="592.03"/>
    <s v="UPI"/>
    <s v="Medium"/>
  </r>
  <r>
    <n v="2609"/>
    <x v="2272"/>
    <d v="2024-05-29T00:00:00"/>
    <s v="East"/>
    <s v="Clothing"/>
    <s v="Home Office"/>
    <n v="1"/>
    <n v="424.47"/>
    <n v="7.0000000000000007E-2"/>
    <n v="394.76"/>
    <n v="239.68"/>
    <n v="155.08000000000001"/>
    <s v="Credit Card"/>
    <s v="Low"/>
  </r>
  <r>
    <n v="2610"/>
    <x v="2273"/>
    <d v="2024-05-24T00:00:00"/>
    <s v="North"/>
    <s v="Beauty"/>
    <s v="Home Office"/>
    <n v="2"/>
    <n v="47.26"/>
    <n v="0.1"/>
    <n v="85.07"/>
    <n v="62.33"/>
    <n v="22.74"/>
    <s v="Cash on Delivery"/>
    <s v="Low"/>
  </r>
  <r>
    <n v="2611"/>
    <x v="2274"/>
    <d v="2024-01-30T00:00:00"/>
    <s v="West"/>
    <s v="Electronics"/>
    <s v="Consumer"/>
    <n v="1"/>
    <n v="27.93"/>
    <n v="0.16"/>
    <n v="23.46"/>
    <n v="15.19"/>
    <n v="8.27"/>
    <s v="UPI"/>
    <s v="Medium"/>
  </r>
  <r>
    <n v="2612"/>
    <x v="2275"/>
    <d v="2024-01-11T00:00:00"/>
    <s v="South"/>
    <s v="Beauty"/>
    <s v="Home Office"/>
    <n v="2"/>
    <n v="169.14"/>
    <n v="0.2"/>
    <n v="270.62"/>
    <n v="152.56"/>
    <n v="118.06"/>
    <s v="UPI"/>
    <s v="Medium"/>
  </r>
  <r>
    <n v="2613"/>
    <x v="2276"/>
    <d v="2024-11-20T00:00:00"/>
    <s v="East"/>
    <s v="Electronics"/>
    <s v="Consumer"/>
    <n v="3"/>
    <n v="280.60000000000002"/>
    <n v="0.15"/>
    <n v="715.53"/>
    <n v="502.8"/>
    <n v="212.73"/>
    <s v="Credit Card"/>
    <s v="Medium"/>
  </r>
  <r>
    <n v="2614"/>
    <x v="1170"/>
    <d v="2024-07-09T00:00:00"/>
    <s v="East"/>
    <s v="Sports"/>
    <s v="Home Office"/>
    <n v="7"/>
    <n v="392.73"/>
    <n v="0.09"/>
    <n v="2501.69"/>
    <n v="1678.23"/>
    <n v="823.46"/>
    <s v="Cash on Delivery"/>
    <s v="Low"/>
  </r>
  <r>
    <n v="2615"/>
    <x v="2277"/>
    <d v="2024-03-04T00:00:00"/>
    <s v="West"/>
    <s v="Clothing"/>
    <s v="Consumer"/>
    <n v="7"/>
    <n v="79.849999999999994"/>
    <n v="0.16"/>
    <n v="469.52"/>
    <n v="369.59"/>
    <n v="99.93"/>
    <s v="UPI"/>
    <s v="Medium"/>
  </r>
  <r>
    <n v="2616"/>
    <x v="451"/>
    <d v="2024-09-14T00:00:00"/>
    <s v="East"/>
    <s v="Sports"/>
    <s v="Corporate"/>
    <n v="4"/>
    <n v="132.77000000000001"/>
    <n v="0.22"/>
    <n v="414.24"/>
    <n v="210.78"/>
    <n v="203.46"/>
    <s v="Net Banking"/>
    <s v="High"/>
  </r>
  <r>
    <n v="2617"/>
    <x v="2278"/>
    <d v="2024-10-03T00:00:00"/>
    <s v="South"/>
    <s v="Beauty"/>
    <s v="Corporate"/>
    <n v="8"/>
    <n v="465.27"/>
    <n v="0.28000000000000003"/>
    <n v="2679.96"/>
    <n v="2135.9299999999998"/>
    <n v="544.03"/>
    <s v="Net Banking"/>
    <s v="High"/>
  </r>
  <r>
    <n v="2618"/>
    <x v="2279"/>
    <d v="2024-07-17T00:00:00"/>
    <s v="North"/>
    <s v="Beauty"/>
    <s v="Home Office"/>
    <n v="7"/>
    <n v="417.61"/>
    <n v="0.28000000000000003"/>
    <n v="2104.75"/>
    <n v="1191.67"/>
    <n v="913.08"/>
    <s v="UPI"/>
    <s v="High"/>
  </r>
  <r>
    <n v="2619"/>
    <x v="2280"/>
    <d v="2024-10-07T00:00:00"/>
    <s v="North"/>
    <s v="Home &amp; Kitchen"/>
    <s v="Corporate"/>
    <n v="3"/>
    <n v="58.82"/>
    <n v="7.0000000000000007E-2"/>
    <n v="164.11"/>
    <n v="98.93"/>
    <n v="65.180000000000007"/>
    <s v="UPI"/>
    <s v="Low"/>
  </r>
  <r>
    <n v="2620"/>
    <x v="2281"/>
    <d v="2024-06-27T00:00:00"/>
    <s v="North"/>
    <s v="Home &amp; Kitchen"/>
    <s v="Corporate"/>
    <n v="6"/>
    <n v="49.3"/>
    <n v="0.27"/>
    <n v="215.93"/>
    <n v="171.61"/>
    <n v="44.32"/>
    <s v="Net Banking"/>
    <s v="High"/>
  </r>
  <r>
    <n v="2621"/>
    <x v="2282"/>
    <d v="2024-01-12T00:00:00"/>
    <s v="East"/>
    <s v="Sports"/>
    <s v="Consumer"/>
    <n v="10"/>
    <n v="392.91"/>
    <n v="0.14000000000000001"/>
    <n v="3379.03"/>
    <n v="2138.2800000000002"/>
    <n v="1240.75"/>
    <s v="UPI"/>
    <s v="Medium"/>
  </r>
  <r>
    <n v="2622"/>
    <x v="787"/>
    <d v="2024-11-15T00:00:00"/>
    <s v="East"/>
    <s v="Beauty"/>
    <s v="Corporate"/>
    <n v="10"/>
    <n v="32.81"/>
    <n v="0.2"/>
    <n v="262.48"/>
    <n v="171.41"/>
    <n v="91.07"/>
    <s v="UPI"/>
    <s v="Medium"/>
  </r>
  <r>
    <n v="2623"/>
    <x v="609"/>
    <d v="2024-03-12T00:00:00"/>
    <s v="East"/>
    <s v="Electronics"/>
    <s v="Corporate"/>
    <n v="1"/>
    <n v="312.25"/>
    <n v="0.16"/>
    <n v="262.29000000000002"/>
    <n v="196.56"/>
    <n v="65.73"/>
    <s v="Credit Card"/>
    <s v="Medium"/>
  </r>
  <r>
    <n v="2624"/>
    <x v="2283"/>
    <d v="2024-10-20T00:00:00"/>
    <s v="South"/>
    <s v="Beauty"/>
    <s v="Home Office"/>
    <n v="3"/>
    <n v="265.88"/>
    <n v="0.21"/>
    <n v="630.14"/>
    <n v="333.67"/>
    <n v="296.47000000000003"/>
    <s v="Cash on Delivery"/>
    <s v="High"/>
  </r>
  <r>
    <n v="2625"/>
    <x v="1899"/>
    <d v="2024-09-09T00:00:00"/>
    <s v="West"/>
    <s v="Beauty"/>
    <s v="Consumer"/>
    <n v="10"/>
    <n v="162.5"/>
    <n v="0.3"/>
    <n v="1137.5"/>
    <n v="824.61"/>
    <n v="312.89"/>
    <s v="Debit Card"/>
    <s v="High"/>
  </r>
  <r>
    <n v="2626"/>
    <x v="1981"/>
    <d v="2024-04-12T00:00:00"/>
    <s v="North"/>
    <s v="Electronics"/>
    <s v="Consumer"/>
    <n v="5"/>
    <n v="473.1"/>
    <n v="0.06"/>
    <n v="2223.5700000000002"/>
    <n v="1128.27"/>
    <n v="1095.3"/>
    <s v="Credit Card"/>
    <s v="Low"/>
  </r>
  <r>
    <n v="2627"/>
    <x v="178"/>
    <d v="2024-02-19T00:00:00"/>
    <s v="South"/>
    <s v="Clothing"/>
    <s v="Consumer"/>
    <n v="4"/>
    <n v="200.83"/>
    <n v="0.27"/>
    <n v="586.41999999999996"/>
    <n v="296.14"/>
    <n v="290.27999999999997"/>
    <s v="UPI"/>
    <s v="High"/>
  </r>
  <r>
    <n v="2628"/>
    <x v="2284"/>
    <d v="2024-10-10T00:00:00"/>
    <s v="North"/>
    <s v="Electronics"/>
    <s v="Home Office"/>
    <n v="5"/>
    <n v="433.11"/>
    <n v="0.3"/>
    <n v="1515.88"/>
    <n v="800.97"/>
    <n v="714.91"/>
    <s v="UPI"/>
    <s v="High"/>
  </r>
  <r>
    <n v="2629"/>
    <x v="2285"/>
    <d v="2024-10-30T00:00:00"/>
    <s v="West"/>
    <s v="Electronics"/>
    <s v="Corporate"/>
    <n v="3"/>
    <n v="49.77"/>
    <n v="0.3"/>
    <n v="104.52"/>
    <n v="69.680000000000007"/>
    <n v="34.840000000000003"/>
    <s v="Net Banking"/>
    <s v="High"/>
  </r>
  <r>
    <n v="2630"/>
    <x v="2286"/>
    <d v="2024-05-29T00:00:00"/>
    <s v="East"/>
    <s v="Home &amp; Kitchen"/>
    <s v="Home Office"/>
    <n v="4"/>
    <n v="459.4"/>
    <n v="0.12"/>
    <n v="1617.09"/>
    <n v="1030.7"/>
    <n v="586.39"/>
    <s v="Net Banking"/>
    <s v="Medium"/>
  </r>
  <r>
    <n v="2631"/>
    <x v="2287"/>
    <d v="2024-09-08T00:00:00"/>
    <s v="North"/>
    <s v="Sports"/>
    <s v="Corporate"/>
    <n v="6"/>
    <n v="409.63"/>
    <n v="0.24"/>
    <n v="1867.91"/>
    <n v="1423.93"/>
    <n v="443.98"/>
    <s v="Credit Card"/>
    <s v="High"/>
  </r>
  <r>
    <n v="2632"/>
    <x v="2288"/>
    <d v="2024-05-18T00:00:00"/>
    <s v="South"/>
    <s v="Clothing"/>
    <s v="Home Office"/>
    <n v="2"/>
    <n v="276.51"/>
    <n v="0.18"/>
    <n v="453.48"/>
    <n v="362.67"/>
    <n v="90.81"/>
    <s v="UPI"/>
    <s v="Medium"/>
  </r>
  <r>
    <n v="2633"/>
    <x v="600"/>
    <d v="2024-05-29T00:00:00"/>
    <s v="South"/>
    <s v="Beauty"/>
    <s v="Home Office"/>
    <n v="4"/>
    <n v="317.73"/>
    <n v="0.28000000000000003"/>
    <n v="915.06"/>
    <n v="710.46"/>
    <n v="204.6"/>
    <s v="Debit Card"/>
    <s v="High"/>
  </r>
  <r>
    <n v="2634"/>
    <x v="2289"/>
    <d v="2024-07-13T00:00:00"/>
    <s v="South"/>
    <s v="Sports"/>
    <s v="Home Office"/>
    <n v="6"/>
    <n v="445.38"/>
    <n v="0.09"/>
    <n v="2431.77"/>
    <n v="1859.88"/>
    <n v="571.89"/>
    <s v="UPI"/>
    <s v="Low"/>
  </r>
  <r>
    <n v="2635"/>
    <x v="2290"/>
    <d v="2024-02-20T00:00:00"/>
    <s v="South"/>
    <s v="Sports"/>
    <s v="Corporate"/>
    <n v="5"/>
    <n v="11.01"/>
    <n v="0.08"/>
    <n v="50.65"/>
    <n v="32.340000000000003"/>
    <n v="18.309999999999999"/>
    <s v="Net Banking"/>
    <s v="Low"/>
  </r>
  <r>
    <n v="2636"/>
    <x v="2291"/>
    <d v="2024-12-01T00:00:00"/>
    <s v="North"/>
    <s v="Clothing"/>
    <s v="Consumer"/>
    <n v="5"/>
    <n v="345.17"/>
    <n v="0.2"/>
    <n v="1380.68"/>
    <n v="882.8"/>
    <n v="497.88"/>
    <s v="Cash on Delivery"/>
    <s v="Medium"/>
  </r>
  <r>
    <n v="2637"/>
    <x v="2292"/>
    <d v="2024-07-11T00:00:00"/>
    <s v="East"/>
    <s v="Beauty"/>
    <s v="Home Office"/>
    <n v="6"/>
    <n v="96.5"/>
    <n v="0.23"/>
    <n v="445.83"/>
    <n v="317.55"/>
    <n v="128.28"/>
    <s v="Debit Card"/>
    <s v="High"/>
  </r>
  <r>
    <n v="2638"/>
    <x v="2293"/>
    <d v="2024-01-27T00:00:00"/>
    <s v="East"/>
    <s v="Beauty"/>
    <s v="Home Office"/>
    <n v="6"/>
    <n v="125.84"/>
    <n v="0.28000000000000003"/>
    <n v="543.63"/>
    <n v="367.77"/>
    <n v="175.86"/>
    <s v="Cash on Delivery"/>
    <s v="High"/>
  </r>
  <r>
    <n v="2639"/>
    <x v="2294"/>
    <d v="2024-01-12T00:00:00"/>
    <s v="South"/>
    <s v="Electronics"/>
    <s v="Consumer"/>
    <n v="2"/>
    <n v="197.1"/>
    <n v="0.08"/>
    <n v="362.66"/>
    <n v="211.87"/>
    <n v="150.79"/>
    <s v="Cash on Delivery"/>
    <s v="Low"/>
  </r>
  <r>
    <n v="2640"/>
    <x v="2295"/>
    <d v="2024-01-07T00:00:00"/>
    <s v="North"/>
    <s v="Electronics"/>
    <s v="Home Office"/>
    <n v="2"/>
    <n v="70.819999999999993"/>
    <n v="0.11"/>
    <n v="126.06"/>
    <n v="69.98"/>
    <n v="56.08"/>
    <s v="UPI"/>
    <s v="Medium"/>
  </r>
  <r>
    <n v="2641"/>
    <x v="2296"/>
    <d v="2024-04-26T00:00:00"/>
    <s v="West"/>
    <s v="Clothing"/>
    <s v="Consumer"/>
    <n v="4"/>
    <n v="446.84"/>
    <n v="0.04"/>
    <n v="1715.87"/>
    <n v="1326.58"/>
    <n v="389.29"/>
    <s v="Net Banking"/>
    <s v="Low"/>
  </r>
  <r>
    <n v="2642"/>
    <x v="1245"/>
    <d v="2024-12-01T00:00:00"/>
    <s v="North"/>
    <s v="Clothing"/>
    <s v="Consumer"/>
    <n v="10"/>
    <n v="92.28"/>
    <n v="0.06"/>
    <n v="867.43"/>
    <n v="562.05999999999995"/>
    <n v="305.37"/>
    <s v="Cash on Delivery"/>
    <s v="Low"/>
  </r>
  <r>
    <n v="2643"/>
    <x v="2297"/>
    <d v="2024-01-15T00:00:00"/>
    <s v="North"/>
    <s v="Sports"/>
    <s v="Consumer"/>
    <n v="3"/>
    <n v="396"/>
    <n v="0.21"/>
    <n v="938.52"/>
    <n v="616.1"/>
    <n v="322.42"/>
    <s v="Net Banking"/>
    <s v="High"/>
  </r>
  <r>
    <n v="2644"/>
    <x v="2298"/>
    <d v="2024-02-08T00:00:00"/>
    <s v="West"/>
    <s v="Sports"/>
    <s v="Corporate"/>
    <n v="3"/>
    <n v="477.49"/>
    <n v="0.19"/>
    <n v="1160.3"/>
    <n v="892.16"/>
    <n v="268.14"/>
    <s v="Credit Card"/>
    <s v="Medium"/>
  </r>
  <r>
    <n v="2645"/>
    <x v="2299"/>
    <d v="2024-05-27T00:00:00"/>
    <s v="West"/>
    <s v="Clothing"/>
    <s v="Corporate"/>
    <n v="4"/>
    <n v="158.91"/>
    <n v="0.03"/>
    <n v="616.57000000000005"/>
    <n v="459.37"/>
    <n v="157.19999999999999"/>
    <s v="Net Banking"/>
    <s v="Low"/>
  </r>
  <r>
    <n v="2646"/>
    <x v="2300"/>
    <d v="2024-03-22T00:00:00"/>
    <s v="North"/>
    <s v="Sports"/>
    <s v="Consumer"/>
    <n v="1"/>
    <n v="166.91"/>
    <n v="0.18"/>
    <n v="136.87"/>
    <n v="77.05"/>
    <n v="59.82"/>
    <s v="UPI"/>
    <s v="Medium"/>
  </r>
  <r>
    <n v="2647"/>
    <x v="2193"/>
    <d v="2024-06-03T00:00:00"/>
    <s v="South"/>
    <s v="Sports"/>
    <s v="Corporate"/>
    <n v="3"/>
    <n v="147.19999999999999"/>
    <n v="0.1"/>
    <n v="397.44"/>
    <n v="261.75"/>
    <n v="135.69"/>
    <s v="Credit Card"/>
    <s v="Low"/>
  </r>
  <r>
    <n v="2648"/>
    <x v="2301"/>
    <d v="2024-05-04T00:00:00"/>
    <s v="South"/>
    <s v="Clothing"/>
    <s v="Consumer"/>
    <n v="3"/>
    <n v="61.42"/>
    <n v="0.13"/>
    <n v="160.31"/>
    <n v="93.16"/>
    <n v="67.150000000000006"/>
    <s v="Debit Card"/>
    <s v="Medium"/>
  </r>
  <r>
    <n v="2649"/>
    <x v="2302"/>
    <d v="2024-01-15T00:00:00"/>
    <s v="East"/>
    <s v="Beauty"/>
    <s v="Consumer"/>
    <n v="1"/>
    <n v="327.57"/>
    <n v="0.28000000000000003"/>
    <n v="235.85"/>
    <n v="122.03"/>
    <n v="113.82"/>
    <s v="UPI"/>
    <s v="High"/>
  </r>
  <r>
    <n v="2650"/>
    <x v="2303"/>
    <d v="2024-05-15T00:00:00"/>
    <s v="North"/>
    <s v="Beauty"/>
    <s v="Consumer"/>
    <n v="8"/>
    <n v="303.29000000000002"/>
    <n v="0.23"/>
    <n v="1868.27"/>
    <n v="986.56"/>
    <n v="881.71"/>
    <s v="Credit Card"/>
    <s v="High"/>
  </r>
  <r>
    <n v="2651"/>
    <x v="2304"/>
    <d v="2024-07-25T00:00:00"/>
    <s v="North"/>
    <s v="Clothing"/>
    <s v="Home Office"/>
    <n v="2"/>
    <n v="191.49"/>
    <n v="0.28000000000000003"/>
    <n v="275.75"/>
    <n v="217.27"/>
    <n v="58.48"/>
    <s v="Net Banking"/>
    <s v="High"/>
  </r>
  <r>
    <n v="2652"/>
    <x v="2305"/>
    <d v="2024-05-11T00:00:00"/>
    <s v="East"/>
    <s v="Home &amp; Kitchen"/>
    <s v="Home Office"/>
    <n v="2"/>
    <n v="286.31"/>
    <n v="0.2"/>
    <n v="458.1"/>
    <n v="348.15"/>
    <n v="109.95"/>
    <s v="UPI"/>
    <s v="Medium"/>
  </r>
  <r>
    <n v="2653"/>
    <x v="2306"/>
    <d v="2024-01-24T00:00:00"/>
    <s v="West"/>
    <s v="Beauty"/>
    <s v="Consumer"/>
    <n v="1"/>
    <n v="212.76"/>
    <n v="0.18"/>
    <n v="174.46"/>
    <n v="95.41"/>
    <n v="79.05"/>
    <s v="Credit Card"/>
    <s v="Medium"/>
  </r>
  <r>
    <n v="2654"/>
    <x v="427"/>
    <d v="2024-06-25T00:00:00"/>
    <s v="South"/>
    <s v="Clothing"/>
    <s v="Consumer"/>
    <n v="4"/>
    <n v="410.75"/>
    <n v="0.01"/>
    <n v="1626.57"/>
    <n v="950.04"/>
    <n v="676.53"/>
    <s v="Cash on Delivery"/>
    <s v="Low"/>
  </r>
  <r>
    <n v="2655"/>
    <x v="2307"/>
    <d v="2024-09-15T00:00:00"/>
    <s v="North"/>
    <s v="Electronics"/>
    <s v="Consumer"/>
    <n v="6"/>
    <n v="467.29"/>
    <n v="0.02"/>
    <n v="2747.67"/>
    <n v="2125.88"/>
    <n v="621.79"/>
    <s v="UPI"/>
    <s v="Low"/>
  </r>
  <r>
    <n v="2656"/>
    <x v="1164"/>
    <d v="2024-05-28T00:00:00"/>
    <s v="East"/>
    <s v="Home &amp; Kitchen"/>
    <s v="Consumer"/>
    <n v="7"/>
    <n v="356.05"/>
    <n v="0.21"/>
    <n v="1968.96"/>
    <n v="1426.44"/>
    <n v="542.52"/>
    <s v="Net Banking"/>
    <s v="High"/>
  </r>
  <r>
    <n v="2657"/>
    <x v="430"/>
    <d v="2024-02-20T00:00:00"/>
    <s v="South"/>
    <s v="Electronics"/>
    <s v="Home Office"/>
    <n v="3"/>
    <n v="257.89999999999998"/>
    <n v="0.15"/>
    <n v="657.64"/>
    <n v="381.84"/>
    <n v="275.8"/>
    <s v="Cash on Delivery"/>
    <s v="Medium"/>
  </r>
  <r>
    <n v="2658"/>
    <x v="2308"/>
    <d v="2024-07-19T00:00:00"/>
    <s v="South"/>
    <s v="Clothing"/>
    <s v="Consumer"/>
    <n v="4"/>
    <n v="405.97"/>
    <n v="0.24"/>
    <n v="1234.1500000000001"/>
    <n v="896.26"/>
    <n v="337.89"/>
    <s v="UPI"/>
    <s v="High"/>
  </r>
  <r>
    <n v="2659"/>
    <x v="2309"/>
    <d v="2024-09-13T00:00:00"/>
    <s v="North"/>
    <s v="Electronics"/>
    <s v="Consumer"/>
    <n v="2"/>
    <n v="413.91"/>
    <n v="0.02"/>
    <n v="811.26"/>
    <n v="576.51"/>
    <n v="234.75"/>
    <s v="UPI"/>
    <s v="Low"/>
  </r>
  <r>
    <n v="2660"/>
    <x v="2310"/>
    <d v="2024-05-01T00:00:00"/>
    <s v="South"/>
    <s v="Sports"/>
    <s v="Consumer"/>
    <n v="3"/>
    <n v="459.3"/>
    <n v="0.26"/>
    <n v="1019.65"/>
    <n v="699.28"/>
    <n v="320.37"/>
    <s v="Credit Card"/>
    <s v="High"/>
  </r>
  <r>
    <n v="2661"/>
    <x v="2311"/>
    <d v="2024-02-26T00:00:00"/>
    <s v="South"/>
    <s v="Electronics"/>
    <s v="Corporate"/>
    <n v="7"/>
    <n v="16.309999999999999"/>
    <n v="0"/>
    <n v="114.17"/>
    <n v="85.1"/>
    <n v="29.07"/>
    <s v="Debit Card"/>
    <s v="No Discount"/>
  </r>
  <r>
    <n v="2662"/>
    <x v="2312"/>
    <d v="2024-07-27T00:00:00"/>
    <s v="North"/>
    <s v="Beauty"/>
    <s v="Home Office"/>
    <n v="4"/>
    <n v="355.83"/>
    <n v="0.03"/>
    <n v="1380.62"/>
    <n v="777.18"/>
    <n v="603.44000000000005"/>
    <s v="UPI"/>
    <s v="Low"/>
  </r>
  <r>
    <n v="2663"/>
    <x v="2313"/>
    <d v="2024-01-18T00:00:00"/>
    <s v="East"/>
    <s v="Electronics"/>
    <s v="Home Office"/>
    <n v="3"/>
    <n v="372.65"/>
    <n v="0.26"/>
    <n v="827.28"/>
    <n v="438.82"/>
    <n v="388.46"/>
    <s v="Debit Card"/>
    <s v="High"/>
  </r>
  <r>
    <n v="2664"/>
    <x v="2314"/>
    <d v="2024-09-11T00:00:00"/>
    <s v="South"/>
    <s v="Beauty"/>
    <s v="Corporate"/>
    <n v="4"/>
    <n v="60.11"/>
    <n v="0.25"/>
    <n v="180.33"/>
    <n v="95.75"/>
    <n v="84.58"/>
    <s v="Credit Card"/>
    <s v="High"/>
  </r>
  <r>
    <n v="2665"/>
    <x v="524"/>
    <d v="2024-05-26T00:00:00"/>
    <s v="West"/>
    <s v="Home &amp; Kitchen"/>
    <s v="Home Office"/>
    <n v="2"/>
    <n v="293.95"/>
    <n v="7.0000000000000007E-2"/>
    <n v="546.75"/>
    <n v="431.36"/>
    <n v="115.39"/>
    <s v="Cash on Delivery"/>
    <s v="Low"/>
  </r>
  <r>
    <n v="2666"/>
    <x v="2315"/>
    <d v="2024-06-23T00:00:00"/>
    <s v="South"/>
    <s v="Sports"/>
    <s v="Consumer"/>
    <n v="9"/>
    <n v="51.9"/>
    <n v="0.03"/>
    <n v="453.09"/>
    <n v="295.31"/>
    <n v="157.78"/>
    <s v="Net Banking"/>
    <s v="Low"/>
  </r>
  <r>
    <n v="2667"/>
    <x v="2316"/>
    <d v="2024-03-07T00:00:00"/>
    <s v="East"/>
    <s v="Electronics"/>
    <s v="Corporate"/>
    <n v="3"/>
    <n v="356.68"/>
    <n v="0.1"/>
    <n v="963.04"/>
    <n v="626.59"/>
    <n v="336.45"/>
    <s v="Net Banking"/>
    <s v="Low"/>
  </r>
  <r>
    <n v="2668"/>
    <x v="2030"/>
    <d v="2024-06-06T00:00:00"/>
    <s v="North"/>
    <s v="Home &amp; Kitchen"/>
    <s v="Corporate"/>
    <n v="7"/>
    <n v="291.91000000000003"/>
    <n v="0.17"/>
    <n v="1696"/>
    <n v="873.01"/>
    <n v="822.99"/>
    <s v="UPI"/>
    <s v="Medium"/>
  </r>
  <r>
    <n v="2669"/>
    <x v="1982"/>
    <d v="2024-06-09T00:00:00"/>
    <s v="East"/>
    <s v="Clothing"/>
    <s v="Home Office"/>
    <n v="2"/>
    <n v="146.15"/>
    <n v="0.17"/>
    <n v="242.61"/>
    <n v="138.87"/>
    <n v="103.74"/>
    <s v="Net Banking"/>
    <s v="Medium"/>
  </r>
  <r>
    <n v="2670"/>
    <x v="2317"/>
    <d v="2024-08-12T00:00:00"/>
    <s v="East"/>
    <s v="Clothing"/>
    <s v="Corporate"/>
    <n v="2"/>
    <n v="420.29"/>
    <n v="0.11"/>
    <n v="748.12"/>
    <n v="588.23"/>
    <n v="159.88999999999999"/>
    <s v="UPI"/>
    <s v="Medium"/>
  </r>
  <r>
    <n v="2671"/>
    <x v="1375"/>
    <d v="2024-03-14T00:00:00"/>
    <s v="South"/>
    <s v="Home &amp; Kitchen"/>
    <s v="Corporate"/>
    <n v="4"/>
    <n v="22.67"/>
    <n v="0.06"/>
    <n v="85.24"/>
    <n v="49.05"/>
    <n v="36.19"/>
    <s v="Cash on Delivery"/>
    <s v="Low"/>
  </r>
  <r>
    <n v="2672"/>
    <x v="2318"/>
    <d v="2024-08-06T00:00:00"/>
    <s v="West"/>
    <s v="Home &amp; Kitchen"/>
    <s v="Corporate"/>
    <n v="6"/>
    <n v="217.85"/>
    <n v="0.3"/>
    <n v="914.97"/>
    <n v="627.28"/>
    <n v="287.69"/>
    <s v="Debit Card"/>
    <s v="High"/>
  </r>
  <r>
    <n v="2673"/>
    <x v="2319"/>
    <d v="2024-12-24T00:00:00"/>
    <s v="North"/>
    <s v="Home &amp; Kitchen"/>
    <s v="Consumer"/>
    <n v="3"/>
    <n v="109.65"/>
    <n v="0.28999999999999998"/>
    <n v="233.55"/>
    <n v="125.46"/>
    <n v="108.09"/>
    <s v="UPI"/>
    <s v="High"/>
  </r>
  <r>
    <n v="2674"/>
    <x v="2320"/>
    <d v="2024-04-14T00:00:00"/>
    <s v="West"/>
    <s v="Beauty"/>
    <s v="Home Office"/>
    <n v="1"/>
    <n v="329.34"/>
    <n v="0.25"/>
    <n v="247"/>
    <n v="167.55"/>
    <n v="79.45"/>
    <s v="UPI"/>
    <s v="High"/>
  </r>
  <r>
    <n v="2675"/>
    <x v="2321"/>
    <d v="2024-04-24T00:00:00"/>
    <s v="West"/>
    <s v="Electronics"/>
    <s v="Home Office"/>
    <n v="7"/>
    <n v="359.61"/>
    <n v="0.01"/>
    <n v="2492.1"/>
    <n v="1404.88"/>
    <n v="1087.22"/>
    <s v="Debit Card"/>
    <s v="Low"/>
  </r>
  <r>
    <n v="2676"/>
    <x v="64"/>
    <d v="2024-05-14T00:00:00"/>
    <s v="West"/>
    <s v="Home &amp; Kitchen"/>
    <s v="Corporate"/>
    <n v="7"/>
    <n v="154.27000000000001"/>
    <n v="0.08"/>
    <n v="993.5"/>
    <n v="555.32000000000005"/>
    <n v="438.18"/>
    <s v="UPI"/>
    <s v="Low"/>
  </r>
  <r>
    <n v="2677"/>
    <x v="720"/>
    <d v="2024-04-14T00:00:00"/>
    <s v="West"/>
    <s v="Home &amp; Kitchen"/>
    <s v="Consumer"/>
    <n v="10"/>
    <n v="492.87"/>
    <n v="0.23"/>
    <n v="3795.1"/>
    <n v="2309.91"/>
    <n v="1485.19"/>
    <s v="Cash on Delivery"/>
    <s v="High"/>
  </r>
  <r>
    <n v="2678"/>
    <x v="2000"/>
    <d v="2024-04-10T00:00:00"/>
    <s v="West"/>
    <s v="Home &amp; Kitchen"/>
    <s v="Consumer"/>
    <n v="2"/>
    <n v="490.62"/>
    <n v="0.28999999999999998"/>
    <n v="696.68"/>
    <n v="506.87"/>
    <n v="189.81"/>
    <s v="UPI"/>
    <s v="High"/>
  </r>
  <r>
    <n v="2679"/>
    <x v="2322"/>
    <d v="2024-01-23T00:00:00"/>
    <s v="South"/>
    <s v="Home &amp; Kitchen"/>
    <s v="Consumer"/>
    <n v="7"/>
    <n v="240.42"/>
    <n v="0.11"/>
    <n v="1497.82"/>
    <n v="1095.97"/>
    <n v="401.85"/>
    <s v="Net Banking"/>
    <s v="Medium"/>
  </r>
  <r>
    <n v="2680"/>
    <x v="2323"/>
    <d v="2024-06-16T00:00:00"/>
    <s v="West"/>
    <s v="Home &amp; Kitchen"/>
    <s v="Home Office"/>
    <n v="9"/>
    <n v="181.43"/>
    <n v="0.12"/>
    <n v="1436.93"/>
    <n v="839.38"/>
    <n v="597.54999999999995"/>
    <s v="Net Banking"/>
    <s v="Medium"/>
  </r>
  <r>
    <n v="2681"/>
    <x v="2324"/>
    <d v="2024-02-27T00:00:00"/>
    <s v="South"/>
    <s v="Home &amp; Kitchen"/>
    <s v="Home Office"/>
    <n v="2"/>
    <n v="74.83"/>
    <n v="0.16"/>
    <n v="125.71"/>
    <n v="87.64"/>
    <n v="38.07"/>
    <s v="Net Banking"/>
    <s v="Medium"/>
  </r>
  <r>
    <n v="2682"/>
    <x v="2325"/>
    <d v="2024-03-02T00:00:00"/>
    <s v="West"/>
    <s v="Sports"/>
    <s v="Home Office"/>
    <n v="5"/>
    <n v="238.21"/>
    <n v="0.13"/>
    <n v="1036.21"/>
    <n v="619.03"/>
    <n v="417.18"/>
    <s v="Debit Card"/>
    <s v="Medium"/>
  </r>
  <r>
    <n v="2683"/>
    <x v="2326"/>
    <d v="2024-05-16T00:00:00"/>
    <s v="East"/>
    <s v="Home &amp; Kitchen"/>
    <s v="Home Office"/>
    <n v="3"/>
    <n v="65.7"/>
    <n v="0.22"/>
    <n v="153.74"/>
    <n v="95.95"/>
    <n v="57.79"/>
    <s v="Net Banking"/>
    <s v="High"/>
  </r>
  <r>
    <n v="2684"/>
    <x v="2327"/>
    <d v="2024-12-08T00:00:00"/>
    <s v="South"/>
    <s v="Electronics"/>
    <s v="Home Office"/>
    <n v="3"/>
    <n v="269.77"/>
    <n v="0.24"/>
    <n v="615.08000000000004"/>
    <n v="308.35000000000002"/>
    <n v="306.73"/>
    <s v="UPI"/>
    <s v="High"/>
  </r>
  <r>
    <n v="2685"/>
    <x v="2328"/>
    <d v="2024-03-09T00:00:00"/>
    <s v="North"/>
    <s v="Beauty"/>
    <s v="Corporate"/>
    <n v="7"/>
    <n v="56.86"/>
    <n v="0.2"/>
    <n v="318.42"/>
    <n v="232.73"/>
    <n v="85.69"/>
    <s v="Credit Card"/>
    <s v="Medium"/>
  </r>
  <r>
    <n v="2686"/>
    <x v="2329"/>
    <d v="2024-12-15T00:00:00"/>
    <s v="East"/>
    <s v="Beauty"/>
    <s v="Consumer"/>
    <n v="5"/>
    <n v="273.17"/>
    <n v="0.04"/>
    <n v="1311.22"/>
    <n v="665.71"/>
    <n v="645.51"/>
    <s v="UPI"/>
    <s v="Low"/>
  </r>
  <r>
    <n v="2687"/>
    <x v="2330"/>
    <d v="2024-03-14T00:00:00"/>
    <s v="East"/>
    <s v="Home &amp; Kitchen"/>
    <s v="Home Office"/>
    <n v="5"/>
    <n v="136.38999999999999"/>
    <n v="0.23"/>
    <n v="525.1"/>
    <n v="413.91"/>
    <n v="111.19"/>
    <s v="Cash on Delivery"/>
    <s v="High"/>
  </r>
  <r>
    <n v="2688"/>
    <x v="196"/>
    <d v="2024-02-13T00:00:00"/>
    <s v="North"/>
    <s v="Sports"/>
    <s v="Home Office"/>
    <n v="1"/>
    <n v="93.05"/>
    <n v="0.01"/>
    <n v="92.12"/>
    <n v="73.069999999999993"/>
    <n v="19.05"/>
    <s v="Debit Card"/>
    <s v="Low"/>
  </r>
  <r>
    <n v="2689"/>
    <x v="2331"/>
    <d v="2024-05-10T00:00:00"/>
    <s v="West"/>
    <s v="Clothing"/>
    <s v="Home Office"/>
    <n v="1"/>
    <n v="62.96"/>
    <n v="0.15"/>
    <n v="53.52"/>
    <n v="27.04"/>
    <n v="26.48"/>
    <s v="Net Banking"/>
    <s v="Medium"/>
  </r>
  <r>
    <n v="2690"/>
    <x v="2332"/>
    <d v="2024-02-05T00:00:00"/>
    <s v="West"/>
    <s v="Electronics"/>
    <s v="Corporate"/>
    <n v="1"/>
    <n v="450.96"/>
    <n v="0.17"/>
    <n v="374.3"/>
    <n v="263.23"/>
    <n v="111.07"/>
    <s v="UPI"/>
    <s v="Medium"/>
  </r>
  <r>
    <n v="2691"/>
    <x v="2333"/>
    <d v="2024-07-10T00:00:00"/>
    <s v="West"/>
    <s v="Sports"/>
    <s v="Corporate"/>
    <n v="8"/>
    <n v="31.99"/>
    <n v="0.22"/>
    <n v="199.62"/>
    <n v="123.33"/>
    <n v="76.290000000000006"/>
    <s v="UPI"/>
    <s v="High"/>
  </r>
  <r>
    <n v="2692"/>
    <x v="2334"/>
    <d v="2024-09-19T00:00:00"/>
    <s v="South"/>
    <s v="Clothing"/>
    <s v="Consumer"/>
    <n v="5"/>
    <n v="314.95"/>
    <n v="0.23"/>
    <n v="1212.56"/>
    <n v="955.25"/>
    <n v="257.31"/>
    <s v="UPI"/>
    <s v="High"/>
  </r>
  <r>
    <n v="2693"/>
    <x v="2335"/>
    <d v="2024-10-22T00:00:00"/>
    <s v="South"/>
    <s v="Sports"/>
    <s v="Consumer"/>
    <n v="8"/>
    <n v="114.38"/>
    <n v="0.18"/>
    <n v="750.33"/>
    <n v="402.66"/>
    <n v="347.67"/>
    <s v="Credit Card"/>
    <s v="Medium"/>
  </r>
  <r>
    <n v="2694"/>
    <x v="2336"/>
    <d v="2024-11-23T00:00:00"/>
    <s v="North"/>
    <s v="Beauty"/>
    <s v="Corporate"/>
    <n v="8"/>
    <n v="342.12"/>
    <n v="0.18"/>
    <n v="2244.31"/>
    <n v="1762.49"/>
    <n v="481.82"/>
    <s v="Debit Card"/>
    <s v="Medium"/>
  </r>
  <r>
    <n v="2695"/>
    <x v="2337"/>
    <d v="2024-03-13T00:00:00"/>
    <s v="South"/>
    <s v="Clothing"/>
    <s v="Home Office"/>
    <n v="5"/>
    <n v="315.55"/>
    <n v="0.21"/>
    <n v="1246.42"/>
    <n v="870.94"/>
    <n v="375.48"/>
    <s v="Net Banking"/>
    <s v="High"/>
  </r>
  <r>
    <n v="2696"/>
    <x v="723"/>
    <d v="2024-08-17T00:00:00"/>
    <s v="West"/>
    <s v="Sports"/>
    <s v="Consumer"/>
    <n v="6"/>
    <n v="275.98"/>
    <n v="0.17"/>
    <n v="1374.38"/>
    <n v="964.35"/>
    <n v="410.03"/>
    <s v="Credit Card"/>
    <s v="Medium"/>
  </r>
  <r>
    <n v="2697"/>
    <x v="1753"/>
    <d v="2024-11-03T00:00:00"/>
    <s v="South"/>
    <s v="Home &amp; Kitchen"/>
    <s v="Consumer"/>
    <n v="1"/>
    <n v="88.21"/>
    <n v="0.02"/>
    <n v="86.45"/>
    <n v="60.29"/>
    <n v="26.16"/>
    <s v="Net Banking"/>
    <s v="Low"/>
  </r>
  <r>
    <n v="2698"/>
    <x v="2338"/>
    <d v="2024-05-02T00:00:00"/>
    <s v="West"/>
    <s v="Home &amp; Kitchen"/>
    <s v="Corporate"/>
    <n v="4"/>
    <n v="446.26"/>
    <n v="0.05"/>
    <n v="1695.79"/>
    <n v="959.88"/>
    <n v="735.91"/>
    <s v="Debit Card"/>
    <s v="Low"/>
  </r>
  <r>
    <n v="2699"/>
    <x v="28"/>
    <d v="2024-01-09T00:00:00"/>
    <s v="West"/>
    <s v="Clothing"/>
    <s v="Consumer"/>
    <n v="7"/>
    <n v="358.83"/>
    <n v="0.11"/>
    <n v="2235.5100000000002"/>
    <n v="1124.54"/>
    <n v="1110.97"/>
    <s v="Net Banking"/>
    <s v="Medium"/>
  </r>
  <r>
    <n v="2700"/>
    <x v="2339"/>
    <d v="2024-12-24T00:00:00"/>
    <s v="North"/>
    <s v="Home &amp; Kitchen"/>
    <s v="Home Office"/>
    <n v="2"/>
    <n v="389.74"/>
    <n v="0.01"/>
    <n v="771.69"/>
    <n v="542.92999999999995"/>
    <n v="228.76"/>
    <s v="Net Banking"/>
    <s v="Low"/>
  </r>
  <r>
    <n v="2701"/>
    <x v="2340"/>
    <d v="2024-05-27T00:00:00"/>
    <s v="South"/>
    <s v="Beauty"/>
    <s v="Consumer"/>
    <n v="9"/>
    <n v="255.89"/>
    <n v="0.27"/>
    <n v="1681.2"/>
    <n v="1172.77"/>
    <n v="508.43"/>
    <s v="Debit Card"/>
    <s v="High"/>
  </r>
  <r>
    <n v="2702"/>
    <x v="2341"/>
    <d v="2024-01-25T00:00:00"/>
    <s v="East"/>
    <s v="Clothing"/>
    <s v="Consumer"/>
    <n v="6"/>
    <n v="314.39999999999998"/>
    <n v="0.21"/>
    <n v="1490.26"/>
    <n v="1068.6300000000001"/>
    <n v="421.63"/>
    <s v="Cash on Delivery"/>
    <s v="High"/>
  </r>
  <r>
    <n v="2703"/>
    <x v="2342"/>
    <d v="2024-04-28T00:00:00"/>
    <s v="North"/>
    <s v="Electronics"/>
    <s v="Home Office"/>
    <n v="3"/>
    <n v="242.28"/>
    <n v="0"/>
    <n v="726.84"/>
    <n v="379.05"/>
    <n v="347.79"/>
    <s v="Credit Card"/>
    <s v="No Discount"/>
  </r>
  <r>
    <n v="2704"/>
    <x v="1758"/>
    <d v="2024-01-09T00:00:00"/>
    <s v="East"/>
    <s v="Clothing"/>
    <s v="Consumer"/>
    <n v="2"/>
    <n v="103.03"/>
    <n v="0.15"/>
    <n v="175.15"/>
    <n v="114.28"/>
    <n v="60.87"/>
    <s v="UPI"/>
    <s v="Medium"/>
  </r>
  <r>
    <n v="2705"/>
    <x v="0"/>
    <d v="2024-12-07T00:00:00"/>
    <s v="West"/>
    <s v="Beauty"/>
    <s v="Home Office"/>
    <n v="3"/>
    <n v="64.77"/>
    <n v="0.22"/>
    <n v="151.56"/>
    <n v="96.84"/>
    <n v="54.72"/>
    <s v="Net Banking"/>
    <s v="High"/>
  </r>
  <r>
    <n v="2706"/>
    <x v="2343"/>
    <d v="2024-03-28T00:00:00"/>
    <s v="West"/>
    <s v="Sports"/>
    <s v="Home Office"/>
    <n v="4"/>
    <n v="228.05"/>
    <n v="0.17"/>
    <n v="757.13"/>
    <n v="380.27"/>
    <n v="376.86"/>
    <s v="UPI"/>
    <s v="Medium"/>
  </r>
  <r>
    <n v="2707"/>
    <x v="929"/>
    <d v="2024-09-27T00:00:00"/>
    <s v="West"/>
    <s v="Sports"/>
    <s v="Corporate"/>
    <n v="7"/>
    <n v="125.73"/>
    <n v="0.21"/>
    <n v="695.29"/>
    <n v="532.41999999999996"/>
    <n v="162.87"/>
    <s v="Cash on Delivery"/>
    <s v="High"/>
  </r>
  <r>
    <n v="2708"/>
    <x v="2344"/>
    <d v="2024-02-19T00:00:00"/>
    <s v="South"/>
    <s v="Clothing"/>
    <s v="Consumer"/>
    <n v="3"/>
    <n v="465.27"/>
    <n v="0.21"/>
    <n v="1102.69"/>
    <n v="699.29"/>
    <n v="403.4"/>
    <s v="Net Banking"/>
    <s v="High"/>
  </r>
  <r>
    <n v="2709"/>
    <x v="2345"/>
    <d v="2024-12-20T00:00:00"/>
    <s v="South"/>
    <s v="Sports"/>
    <s v="Consumer"/>
    <n v="10"/>
    <n v="162.63"/>
    <n v="0.05"/>
    <n v="1544.98"/>
    <n v="1218.99"/>
    <n v="325.99"/>
    <s v="Credit Card"/>
    <s v="Low"/>
  </r>
  <r>
    <n v="2710"/>
    <x v="1199"/>
    <d v="2024-10-29T00:00:00"/>
    <s v="South"/>
    <s v="Home &amp; Kitchen"/>
    <s v="Corporate"/>
    <n v="2"/>
    <n v="194.15"/>
    <n v="0.3"/>
    <n v="271.81"/>
    <n v="201.09"/>
    <n v="70.72"/>
    <s v="Credit Card"/>
    <s v="High"/>
  </r>
  <r>
    <n v="2711"/>
    <x v="263"/>
    <d v="2024-01-17T00:00:00"/>
    <s v="North"/>
    <s v="Beauty"/>
    <s v="Consumer"/>
    <n v="9"/>
    <n v="291.29000000000002"/>
    <n v="0.01"/>
    <n v="2595.39"/>
    <n v="1946.53"/>
    <n v="648.86"/>
    <s v="UPI"/>
    <s v="Low"/>
  </r>
  <r>
    <n v="2712"/>
    <x v="2346"/>
    <d v="2024-10-02T00:00:00"/>
    <s v="North"/>
    <s v="Sports"/>
    <s v="Home Office"/>
    <n v="1"/>
    <n v="320.81"/>
    <n v="0.09"/>
    <n v="291.94"/>
    <n v="199.73"/>
    <n v="92.21"/>
    <s v="UPI"/>
    <s v="Low"/>
  </r>
  <r>
    <n v="2713"/>
    <x v="89"/>
    <d v="2024-04-08T00:00:00"/>
    <s v="East"/>
    <s v="Electronics"/>
    <s v="Home Office"/>
    <n v="2"/>
    <n v="354.01"/>
    <n v="0.02"/>
    <n v="693.86"/>
    <n v="426.24"/>
    <n v="267.62"/>
    <s v="Net Banking"/>
    <s v="Low"/>
  </r>
  <r>
    <n v="2714"/>
    <x v="898"/>
    <d v="2024-05-09T00:00:00"/>
    <s v="South"/>
    <s v="Beauty"/>
    <s v="Consumer"/>
    <n v="4"/>
    <n v="461.78"/>
    <n v="0.11"/>
    <n v="1643.94"/>
    <n v="1185.1300000000001"/>
    <n v="458.81"/>
    <s v="Cash on Delivery"/>
    <s v="Medium"/>
  </r>
  <r>
    <n v="2715"/>
    <x v="2347"/>
    <d v="2024-07-08T00:00:00"/>
    <s v="West"/>
    <s v="Beauty"/>
    <s v="Home Office"/>
    <n v="1"/>
    <n v="237.91"/>
    <n v="0.17"/>
    <n v="197.47"/>
    <n v="101.56"/>
    <n v="95.91"/>
    <s v="Debit Card"/>
    <s v="Medium"/>
  </r>
  <r>
    <n v="2716"/>
    <x v="2348"/>
    <d v="2024-08-13T00:00:00"/>
    <s v="South"/>
    <s v="Electronics"/>
    <s v="Home Office"/>
    <n v="4"/>
    <n v="262.55"/>
    <n v="0.2"/>
    <n v="840.16"/>
    <n v="481.02"/>
    <n v="359.14"/>
    <s v="Cash on Delivery"/>
    <s v="Medium"/>
  </r>
  <r>
    <n v="2717"/>
    <x v="2349"/>
    <d v="2024-10-07T00:00:00"/>
    <s v="East"/>
    <s v="Beauty"/>
    <s v="Consumer"/>
    <n v="4"/>
    <n v="318.44"/>
    <n v="0.15"/>
    <n v="1082.7"/>
    <n v="657.09"/>
    <n v="425.61"/>
    <s v="Debit Card"/>
    <s v="Medium"/>
  </r>
  <r>
    <n v="2718"/>
    <x v="2350"/>
    <d v="2024-06-05T00:00:00"/>
    <s v="West"/>
    <s v="Home &amp; Kitchen"/>
    <s v="Home Office"/>
    <n v="9"/>
    <n v="328.21"/>
    <n v="0.14000000000000001"/>
    <n v="2540.35"/>
    <n v="1798.43"/>
    <n v="741.92"/>
    <s v="Credit Card"/>
    <s v="Medium"/>
  </r>
  <r>
    <n v="2719"/>
    <x v="2082"/>
    <d v="2024-03-30T00:00:00"/>
    <s v="South"/>
    <s v="Sports"/>
    <s v="Corporate"/>
    <n v="8"/>
    <n v="159.94"/>
    <n v="0.14000000000000001"/>
    <n v="1100.3900000000001"/>
    <n v="574.41"/>
    <n v="525.98"/>
    <s v="UPI"/>
    <s v="Medium"/>
  </r>
  <r>
    <n v="2720"/>
    <x v="2351"/>
    <d v="2024-09-27T00:00:00"/>
    <s v="East"/>
    <s v="Home &amp; Kitchen"/>
    <s v="Corporate"/>
    <n v="8"/>
    <n v="361.11"/>
    <n v="0.14000000000000001"/>
    <n v="2484.44"/>
    <n v="1533.37"/>
    <n v="951.07"/>
    <s v="Cash on Delivery"/>
    <s v="Medium"/>
  </r>
  <r>
    <n v="2721"/>
    <x v="1393"/>
    <d v="2024-11-11T00:00:00"/>
    <s v="North"/>
    <s v="Beauty"/>
    <s v="Consumer"/>
    <n v="6"/>
    <n v="192.04"/>
    <n v="0.24"/>
    <n v="875.7"/>
    <n v="519.17999999999995"/>
    <n v="356.52"/>
    <s v="UPI"/>
    <s v="High"/>
  </r>
  <r>
    <n v="2722"/>
    <x v="2352"/>
    <d v="2024-07-04T00:00:00"/>
    <s v="West"/>
    <s v="Home &amp; Kitchen"/>
    <s v="Corporate"/>
    <n v="5"/>
    <n v="367.52"/>
    <n v="0.22"/>
    <n v="1433.33"/>
    <n v="1051.1500000000001"/>
    <n v="382.18"/>
    <s v="Net Banking"/>
    <s v="High"/>
  </r>
  <r>
    <n v="2723"/>
    <x v="2353"/>
    <d v="2024-10-25T00:00:00"/>
    <s v="North"/>
    <s v="Sports"/>
    <s v="Consumer"/>
    <n v="4"/>
    <n v="126.53"/>
    <n v="0.02"/>
    <n v="496"/>
    <n v="278.88"/>
    <n v="217.12"/>
    <s v="Credit Card"/>
    <s v="Low"/>
  </r>
  <r>
    <n v="2724"/>
    <x v="273"/>
    <d v="2024-09-30T00:00:00"/>
    <s v="East"/>
    <s v="Home &amp; Kitchen"/>
    <s v="Corporate"/>
    <n v="4"/>
    <n v="437.4"/>
    <n v="0.15"/>
    <n v="1487.16"/>
    <n v="815.99"/>
    <n v="671.17"/>
    <s v="Cash on Delivery"/>
    <s v="Medium"/>
  </r>
  <r>
    <n v="2725"/>
    <x v="2051"/>
    <d v="2024-12-20T00:00:00"/>
    <s v="North"/>
    <s v="Electronics"/>
    <s v="Home Office"/>
    <n v="8"/>
    <n v="30.42"/>
    <n v="0.13"/>
    <n v="211.72"/>
    <n v="166.01"/>
    <n v="45.71"/>
    <s v="Debit Card"/>
    <s v="Medium"/>
  </r>
  <r>
    <n v="2726"/>
    <x v="2149"/>
    <d v="2024-02-06T00:00:00"/>
    <s v="East"/>
    <s v="Electronics"/>
    <s v="Corporate"/>
    <n v="10"/>
    <n v="119.29"/>
    <n v="0.19"/>
    <n v="966.25"/>
    <n v="553.69000000000005"/>
    <n v="412.56"/>
    <s v="UPI"/>
    <s v="Medium"/>
  </r>
  <r>
    <n v="2727"/>
    <x v="2354"/>
    <d v="2024-09-06T00:00:00"/>
    <s v="South"/>
    <s v="Beauty"/>
    <s v="Corporate"/>
    <n v="5"/>
    <n v="456.91"/>
    <n v="0.23"/>
    <n v="1759.1"/>
    <n v="1054.4100000000001"/>
    <n v="704.69"/>
    <s v="Cash on Delivery"/>
    <s v="High"/>
  </r>
  <r>
    <n v="2728"/>
    <x v="2355"/>
    <d v="2024-07-01T00:00:00"/>
    <s v="South"/>
    <s v="Clothing"/>
    <s v="Home Office"/>
    <n v="1"/>
    <n v="183.25"/>
    <n v="0.04"/>
    <n v="175.92"/>
    <n v="117.42"/>
    <n v="58.5"/>
    <s v="Cash on Delivery"/>
    <s v="Low"/>
  </r>
  <r>
    <n v="2729"/>
    <x v="2356"/>
    <d v="2024-02-25T00:00:00"/>
    <s v="West"/>
    <s v="Home &amp; Kitchen"/>
    <s v="Corporate"/>
    <n v="2"/>
    <n v="389.88"/>
    <n v="0.22"/>
    <n v="608.21"/>
    <n v="456.48"/>
    <n v="151.72999999999999"/>
    <s v="Net Banking"/>
    <s v="High"/>
  </r>
  <r>
    <n v="2730"/>
    <x v="668"/>
    <d v="2024-09-11T00:00:00"/>
    <s v="North"/>
    <s v="Clothing"/>
    <s v="Corporate"/>
    <n v="7"/>
    <n v="436.06"/>
    <n v="0.22"/>
    <n v="2380.89"/>
    <n v="1778.39"/>
    <n v="602.5"/>
    <s v="Net Banking"/>
    <s v="High"/>
  </r>
  <r>
    <n v="2731"/>
    <x v="1446"/>
    <d v="2024-10-31T00:00:00"/>
    <s v="East"/>
    <s v="Sports"/>
    <s v="Home Office"/>
    <n v="5"/>
    <n v="191.18"/>
    <n v="0.06"/>
    <n v="898.55"/>
    <n v="452.47"/>
    <n v="446.08"/>
    <s v="Net Banking"/>
    <s v="Low"/>
  </r>
  <r>
    <n v="2732"/>
    <x v="2357"/>
    <d v="2024-07-29T00:00:00"/>
    <s v="West"/>
    <s v="Home &amp; Kitchen"/>
    <s v="Corporate"/>
    <n v="6"/>
    <n v="411.03"/>
    <n v="0.1"/>
    <n v="2219.56"/>
    <n v="1458.62"/>
    <n v="760.94"/>
    <s v="UPI"/>
    <s v="Low"/>
  </r>
  <r>
    <n v="2733"/>
    <x v="1785"/>
    <d v="2024-09-25T00:00:00"/>
    <s v="South"/>
    <s v="Home &amp; Kitchen"/>
    <s v="Home Office"/>
    <n v="7"/>
    <n v="31.63"/>
    <n v="0.3"/>
    <n v="154.99"/>
    <n v="85.63"/>
    <n v="69.36"/>
    <s v="Debit Card"/>
    <s v="High"/>
  </r>
  <r>
    <n v="2734"/>
    <x v="2243"/>
    <d v="2024-06-17T00:00:00"/>
    <s v="West"/>
    <s v="Beauty"/>
    <s v="Home Office"/>
    <n v="7"/>
    <n v="184.42"/>
    <n v="0.18"/>
    <n v="1058.57"/>
    <n v="544.17999999999995"/>
    <n v="514.39"/>
    <s v="Credit Card"/>
    <s v="Medium"/>
  </r>
  <r>
    <n v="2735"/>
    <x v="2310"/>
    <d v="2024-01-12T00:00:00"/>
    <s v="North"/>
    <s v="Electronics"/>
    <s v="Consumer"/>
    <n v="4"/>
    <n v="164.94"/>
    <n v="0.18"/>
    <n v="541"/>
    <n v="366.2"/>
    <n v="174.8"/>
    <s v="UPI"/>
    <s v="Medium"/>
  </r>
  <r>
    <n v="2736"/>
    <x v="2358"/>
    <d v="2024-04-10T00:00:00"/>
    <s v="South"/>
    <s v="Sports"/>
    <s v="Consumer"/>
    <n v="1"/>
    <n v="121.17"/>
    <n v="0.13"/>
    <n v="105.42"/>
    <n v="82.9"/>
    <n v="22.52"/>
    <s v="Credit Card"/>
    <s v="Medium"/>
  </r>
  <r>
    <n v="2737"/>
    <x v="2359"/>
    <d v="2024-06-23T00:00:00"/>
    <s v="North"/>
    <s v="Beauty"/>
    <s v="Corporate"/>
    <n v="7"/>
    <n v="81.650000000000006"/>
    <n v="0.13"/>
    <n v="497.25"/>
    <n v="364.6"/>
    <n v="132.65"/>
    <s v="Debit Card"/>
    <s v="Medium"/>
  </r>
  <r>
    <n v="2738"/>
    <x v="2360"/>
    <d v="2024-04-04T00:00:00"/>
    <s v="West"/>
    <s v="Home &amp; Kitchen"/>
    <s v="Corporate"/>
    <n v="4"/>
    <n v="218.16"/>
    <n v="0.12"/>
    <n v="767.92"/>
    <n v="440.85"/>
    <n v="327.07"/>
    <s v="Credit Card"/>
    <s v="Medium"/>
  </r>
  <r>
    <n v="2739"/>
    <x v="2361"/>
    <d v="2024-04-27T00:00:00"/>
    <s v="South"/>
    <s v="Electronics"/>
    <s v="Home Office"/>
    <n v="9"/>
    <n v="11.08"/>
    <n v="0.25"/>
    <n v="74.790000000000006"/>
    <n v="49.68"/>
    <n v="25.11"/>
    <s v="Net Banking"/>
    <s v="High"/>
  </r>
  <r>
    <n v="2740"/>
    <x v="212"/>
    <d v="2024-08-07T00:00:00"/>
    <s v="West"/>
    <s v="Sports"/>
    <s v="Home Office"/>
    <n v="3"/>
    <n v="14.06"/>
    <n v="0.17"/>
    <n v="35.01"/>
    <n v="26.64"/>
    <n v="8.3699999999999992"/>
    <s v="UPI"/>
    <s v="Medium"/>
  </r>
  <r>
    <n v="2741"/>
    <x v="2362"/>
    <d v="2024-09-08T00:00:00"/>
    <s v="East"/>
    <s v="Electronics"/>
    <s v="Corporate"/>
    <n v="7"/>
    <n v="277.36"/>
    <n v="0.17"/>
    <n v="1611.46"/>
    <n v="1139.81"/>
    <n v="471.65"/>
    <s v="UPI"/>
    <s v="Medium"/>
  </r>
  <r>
    <n v="2742"/>
    <x v="2363"/>
    <d v="2024-04-24T00:00:00"/>
    <s v="South"/>
    <s v="Electronics"/>
    <s v="Home Office"/>
    <n v="6"/>
    <n v="215.06"/>
    <n v="0.14000000000000001"/>
    <n v="1109.71"/>
    <n v="780.91"/>
    <n v="328.8"/>
    <s v="Cash on Delivery"/>
    <s v="Medium"/>
  </r>
  <r>
    <n v="2743"/>
    <x v="2364"/>
    <d v="2024-01-15T00:00:00"/>
    <s v="North"/>
    <s v="Home &amp; Kitchen"/>
    <s v="Consumer"/>
    <n v="5"/>
    <n v="185.34"/>
    <n v="0.18"/>
    <n v="759.89"/>
    <n v="487.25"/>
    <n v="272.64"/>
    <s v="UPI"/>
    <s v="Medium"/>
  </r>
  <r>
    <n v="2744"/>
    <x v="1417"/>
    <d v="2024-04-15T00:00:00"/>
    <s v="East"/>
    <s v="Home &amp; Kitchen"/>
    <s v="Consumer"/>
    <n v="6"/>
    <n v="395.43"/>
    <n v="0.24"/>
    <n v="1803.16"/>
    <n v="1090.6300000000001"/>
    <n v="712.53"/>
    <s v="UPI"/>
    <s v="High"/>
  </r>
  <r>
    <n v="2745"/>
    <x v="2365"/>
    <d v="2024-06-03T00:00:00"/>
    <s v="North"/>
    <s v="Clothing"/>
    <s v="Home Office"/>
    <n v="1"/>
    <n v="338.56"/>
    <n v="0.03"/>
    <n v="328.4"/>
    <n v="183.77"/>
    <n v="144.63"/>
    <s v="Cash on Delivery"/>
    <s v="Low"/>
  </r>
  <r>
    <n v="2746"/>
    <x v="1629"/>
    <d v="2024-05-29T00:00:00"/>
    <s v="North"/>
    <s v="Home &amp; Kitchen"/>
    <s v="Consumer"/>
    <n v="3"/>
    <n v="247.96"/>
    <n v="0.24"/>
    <n v="565.35"/>
    <n v="321.24"/>
    <n v="244.11"/>
    <s v="Net Banking"/>
    <s v="High"/>
  </r>
  <r>
    <n v="2747"/>
    <x v="2366"/>
    <d v="2024-10-18T00:00:00"/>
    <s v="North"/>
    <s v="Electronics"/>
    <s v="Consumer"/>
    <n v="1"/>
    <n v="133.83000000000001"/>
    <n v="0.1"/>
    <n v="120.45"/>
    <n v="68.28"/>
    <n v="52.17"/>
    <s v="Cash on Delivery"/>
    <s v="Low"/>
  </r>
  <r>
    <n v="2748"/>
    <x v="856"/>
    <d v="2024-05-05T00:00:00"/>
    <s v="North"/>
    <s v="Sports"/>
    <s v="Corporate"/>
    <n v="7"/>
    <n v="16.96"/>
    <n v="0.26"/>
    <n v="87.85"/>
    <n v="50.64"/>
    <n v="37.21"/>
    <s v="Debit Card"/>
    <s v="High"/>
  </r>
  <r>
    <n v="2749"/>
    <x v="70"/>
    <d v="2024-09-25T00:00:00"/>
    <s v="East"/>
    <s v="Electronics"/>
    <s v="Home Office"/>
    <n v="2"/>
    <n v="473.79"/>
    <n v="0.13"/>
    <n v="824.39"/>
    <n v="606.16"/>
    <n v="218.23"/>
    <s v="UPI"/>
    <s v="Medium"/>
  </r>
  <r>
    <n v="2750"/>
    <x v="898"/>
    <d v="2024-06-04T00:00:00"/>
    <s v="South"/>
    <s v="Clothing"/>
    <s v="Corporate"/>
    <n v="2"/>
    <n v="298.62"/>
    <n v="0.22"/>
    <n v="465.85"/>
    <n v="254.94"/>
    <n v="210.91"/>
    <s v="Credit Card"/>
    <s v="High"/>
  </r>
  <r>
    <n v="2751"/>
    <x v="2367"/>
    <d v="2024-02-05T00:00:00"/>
    <s v="South"/>
    <s v="Beauty"/>
    <s v="Home Office"/>
    <n v="6"/>
    <n v="149.11000000000001"/>
    <n v="0.01"/>
    <n v="885.71"/>
    <n v="597.37"/>
    <n v="288.33999999999997"/>
    <s v="Credit Card"/>
    <s v="Low"/>
  </r>
  <r>
    <n v="2752"/>
    <x v="360"/>
    <d v="2024-04-02T00:00:00"/>
    <s v="East"/>
    <s v="Sports"/>
    <s v="Consumer"/>
    <n v="5"/>
    <n v="40.76"/>
    <n v="0.06"/>
    <n v="191.57"/>
    <n v="144.72999999999999"/>
    <n v="46.84"/>
    <s v="Net Banking"/>
    <s v="Low"/>
  </r>
  <r>
    <n v="2753"/>
    <x v="1549"/>
    <d v="2024-09-08T00:00:00"/>
    <s v="North"/>
    <s v="Clothing"/>
    <s v="Home Office"/>
    <n v="1"/>
    <n v="365.04"/>
    <n v="0.25"/>
    <n v="273.77999999999997"/>
    <n v="163.81"/>
    <n v="109.97"/>
    <s v="Debit Card"/>
    <s v="High"/>
  </r>
  <r>
    <n v="2754"/>
    <x v="912"/>
    <d v="2024-02-05T00:00:00"/>
    <s v="South"/>
    <s v="Home &amp; Kitchen"/>
    <s v="Consumer"/>
    <n v="6"/>
    <n v="293.25"/>
    <n v="0.2"/>
    <n v="1407.6"/>
    <n v="1073.28"/>
    <n v="334.32"/>
    <s v="Net Banking"/>
    <s v="Medium"/>
  </r>
  <r>
    <n v="2755"/>
    <x v="685"/>
    <d v="2024-06-23T00:00:00"/>
    <s v="West"/>
    <s v="Clothing"/>
    <s v="Corporate"/>
    <n v="8"/>
    <n v="27.36"/>
    <n v="0.05"/>
    <n v="207.94"/>
    <n v="143.75"/>
    <n v="64.19"/>
    <s v="Debit Card"/>
    <s v="Low"/>
  </r>
  <r>
    <n v="2756"/>
    <x v="2368"/>
    <d v="2024-11-22T00:00:00"/>
    <s v="North"/>
    <s v="Sports"/>
    <s v="Corporate"/>
    <n v="9"/>
    <n v="211.92"/>
    <n v="0.13"/>
    <n v="1659.33"/>
    <n v="938.11"/>
    <n v="721.22"/>
    <s v="UPI"/>
    <s v="Medium"/>
  </r>
  <r>
    <n v="2757"/>
    <x v="2369"/>
    <d v="2024-01-02T00:00:00"/>
    <s v="East"/>
    <s v="Electronics"/>
    <s v="Home Office"/>
    <n v="2"/>
    <n v="125.12"/>
    <n v="0.08"/>
    <n v="230.22"/>
    <n v="126.96"/>
    <n v="103.26"/>
    <s v="Cash on Delivery"/>
    <s v="Low"/>
  </r>
  <r>
    <n v="2758"/>
    <x v="2370"/>
    <d v="2024-08-12T00:00:00"/>
    <s v="South"/>
    <s v="Electronics"/>
    <s v="Home Office"/>
    <n v="10"/>
    <n v="413.32"/>
    <n v="0.22"/>
    <n v="3223.9"/>
    <n v="1723.21"/>
    <n v="1500.69"/>
    <s v="Cash on Delivery"/>
    <s v="High"/>
  </r>
  <r>
    <n v="2759"/>
    <x v="2371"/>
    <d v="2024-03-25T00:00:00"/>
    <s v="South"/>
    <s v="Home &amp; Kitchen"/>
    <s v="Home Office"/>
    <n v="4"/>
    <n v="368.91"/>
    <n v="0.03"/>
    <n v="1431.37"/>
    <n v="979.48"/>
    <n v="451.89"/>
    <s v="Credit Card"/>
    <s v="Low"/>
  </r>
  <r>
    <n v="2760"/>
    <x v="1288"/>
    <d v="2024-07-04T00:00:00"/>
    <s v="East"/>
    <s v="Electronics"/>
    <s v="Consumer"/>
    <n v="3"/>
    <n v="321.92"/>
    <n v="0.04"/>
    <n v="927.13"/>
    <n v="600.28"/>
    <n v="326.85000000000002"/>
    <s v="Cash on Delivery"/>
    <s v="Low"/>
  </r>
  <r>
    <n v="2761"/>
    <x v="2372"/>
    <d v="2024-02-08T00:00:00"/>
    <s v="West"/>
    <s v="Clothing"/>
    <s v="Home Office"/>
    <n v="5"/>
    <n v="142.56"/>
    <n v="0.28000000000000003"/>
    <n v="513.22"/>
    <n v="344.38"/>
    <n v="168.84"/>
    <s v="Credit Card"/>
    <s v="High"/>
  </r>
  <r>
    <n v="2762"/>
    <x v="2373"/>
    <d v="2024-01-08T00:00:00"/>
    <s v="East"/>
    <s v="Beauty"/>
    <s v="Consumer"/>
    <n v="7"/>
    <n v="162.77000000000001"/>
    <n v="0.17"/>
    <n v="945.69"/>
    <n v="571.82000000000005"/>
    <n v="373.87"/>
    <s v="Credit Card"/>
    <s v="Medium"/>
  </r>
  <r>
    <n v="2763"/>
    <x v="2374"/>
    <d v="2024-12-30T00:00:00"/>
    <s v="North"/>
    <s v="Electronics"/>
    <s v="Corporate"/>
    <n v="10"/>
    <n v="56.28"/>
    <n v="0.28999999999999998"/>
    <n v="399.59"/>
    <n v="271.91000000000003"/>
    <n v="127.68"/>
    <s v="UPI"/>
    <s v="High"/>
  </r>
  <r>
    <n v="2764"/>
    <x v="2375"/>
    <d v="2024-04-27T00:00:00"/>
    <s v="West"/>
    <s v="Beauty"/>
    <s v="Consumer"/>
    <n v="7"/>
    <n v="86.85"/>
    <n v="0.18"/>
    <n v="498.52"/>
    <n v="388.63"/>
    <n v="109.89"/>
    <s v="Credit Card"/>
    <s v="Medium"/>
  </r>
  <r>
    <n v="2765"/>
    <x v="2376"/>
    <d v="2024-10-26T00:00:00"/>
    <s v="East"/>
    <s v="Beauty"/>
    <s v="Corporate"/>
    <n v="5"/>
    <n v="19.75"/>
    <n v="0.19"/>
    <n v="79.989999999999995"/>
    <n v="43.74"/>
    <n v="36.25"/>
    <s v="Net Banking"/>
    <s v="Medium"/>
  </r>
  <r>
    <n v="2766"/>
    <x v="2377"/>
    <d v="2024-08-27T00:00:00"/>
    <s v="South"/>
    <s v="Beauty"/>
    <s v="Consumer"/>
    <n v="6"/>
    <n v="61.35"/>
    <n v="0.13"/>
    <n v="320.25"/>
    <n v="247.76"/>
    <n v="72.489999999999995"/>
    <s v="Cash on Delivery"/>
    <s v="Medium"/>
  </r>
  <r>
    <n v="2767"/>
    <x v="2378"/>
    <d v="2024-12-01T00:00:00"/>
    <s v="East"/>
    <s v="Beauty"/>
    <s v="Home Office"/>
    <n v="5"/>
    <n v="181.33"/>
    <n v="0.27"/>
    <n v="661.85"/>
    <n v="483.87"/>
    <n v="177.98"/>
    <s v="UPI"/>
    <s v="High"/>
  </r>
  <r>
    <n v="2768"/>
    <x v="2379"/>
    <d v="2024-04-03T00:00:00"/>
    <s v="West"/>
    <s v="Electronics"/>
    <s v="Home Office"/>
    <n v="6"/>
    <n v="444.03"/>
    <n v="0.05"/>
    <n v="2530.9699999999998"/>
    <n v="1800.01"/>
    <n v="730.96"/>
    <s v="Debit Card"/>
    <s v="Low"/>
  </r>
  <r>
    <n v="2769"/>
    <x v="2380"/>
    <d v="2024-06-21T00:00:00"/>
    <s v="East"/>
    <s v="Clothing"/>
    <s v="Corporate"/>
    <n v="4"/>
    <n v="322.29000000000002"/>
    <n v="0.01"/>
    <n v="1276.27"/>
    <n v="724.11"/>
    <n v="552.16"/>
    <s v="Credit Card"/>
    <s v="Low"/>
  </r>
  <r>
    <n v="2770"/>
    <x v="2381"/>
    <d v="2024-03-07T00:00:00"/>
    <s v="East"/>
    <s v="Beauty"/>
    <s v="Home Office"/>
    <n v="4"/>
    <n v="71.569999999999993"/>
    <n v="0.06"/>
    <n v="269.10000000000002"/>
    <n v="140.02000000000001"/>
    <n v="129.08000000000001"/>
    <s v="Cash on Delivery"/>
    <s v="Low"/>
  </r>
  <r>
    <n v="2771"/>
    <x v="2060"/>
    <d v="2024-02-03T00:00:00"/>
    <s v="West"/>
    <s v="Electronics"/>
    <s v="Corporate"/>
    <n v="6"/>
    <n v="272.89"/>
    <n v="0.12"/>
    <n v="1440.86"/>
    <n v="954.17"/>
    <n v="486.69"/>
    <s v="Net Banking"/>
    <s v="Medium"/>
  </r>
  <r>
    <n v="2772"/>
    <x v="2382"/>
    <d v="2024-04-20T00:00:00"/>
    <s v="West"/>
    <s v="Beauty"/>
    <s v="Consumer"/>
    <n v="6"/>
    <n v="246.72"/>
    <n v="0.23"/>
    <n v="1139.8499999999999"/>
    <n v="886.4"/>
    <n v="253.45"/>
    <s v="Debit Card"/>
    <s v="High"/>
  </r>
  <r>
    <n v="2773"/>
    <x v="2383"/>
    <d v="2024-02-17T00:00:00"/>
    <s v="West"/>
    <s v="Clothing"/>
    <s v="Consumer"/>
    <n v="5"/>
    <n v="435.5"/>
    <n v="0.28000000000000003"/>
    <n v="1567.8"/>
    <n v="838.38"/>
    <n v="729.42"/>
    <s v="Net Banking"/>
    <s v="High"/>
  </r>
  <r>
    <n v="2774"/>
    <x v="1889"/>
    <d v="2024-05-29T00:00:00"/>
    <s v="West"/>
    <s v="Beauty"/>
    <s v="Corporate"/>
    <n v="3"/>
    <n v="252.48"/>
    <n v="0.12"/>
    <n v="666.55"/>
    <n v="343.91"/>
    <n v="322.64"/>
    <s v="Net Banking"/>
    <s v="Medium"/>
  </r>
  <r>
    <n v="2775"/>
    <x v="2384"/>
    <d v="2024-05-09T00:00:00"/>
    <s v="North"/>
    <s v="Electronics"/>
    <s v="Home Office"/>
    <n v="4"/>
    <n v="283.44"/>
    <n v="0.08"/>
    <n v="1043.06"/>
    <n v="663.97"/>
    <n v="379.09"/>
    <s v="Debit Card"/>
    <s v="Low"/>
  </r>
  <r>
    <n v="2776"/>
    <x v="2385"/>
    <d v="2024-07-15T00:00:00"/>
    <s v="South"/>
    <s v="Clothing"/>
    <s v="Home Office"/>
    <n v="2"/>
    <n v="122.82"/>
    <n v="0.18"/>
    <n v="201.42"/>
    <n v="127.09"/>
    <n v="74.33"/>
    <s v="Debit Card"/>
    <s v="Medium"/>
  </r>
  <r>
    <n v="2777"/>
    <x v="2104"/>
    <d v="2024-09-13T00:00:00"/>
    <s v="East"/>
    <s v="Sports"/>
    <s v="Consumer"/>
    <n v="7"/>
    <n v="360.94"/>
    <n v="0.26"/>
    <n v="1869.67"/>
    <n v="1208.95"/>
    <n v="660.72"/>
    <s v="Debit Card"/>
    <s v="High"/>
  </r>
  <r>
    <n v="2778"/>
    <x v="1914"/>
    <d v="2024-05-14T00:00:00"/>
    <s v="West"/>
    <s v="Beauty"/>
    <s v="Corporate"/>
    <n v="4"/>
    <n v="207.63"/>
    <n v="0.04"/>
    <n v="797.3"/>
    <n v="470.09"/>
    <n v="327.20999999999998"/>
    <s v="Debit Card"/>
    <s v="Low"/>
  </r>
  <r>
    <n v="2779"/>
    <x v="117"/>
    <d v="2024-02-06T00:00:00"/>
    <s v="South"/>
    <s v="Sports"/>
    <s v="Home Office"/>
    <n v="1"/>
    <n v="28.15"/>
    <n v="0.06"/>
    <n v="26.46"/>
    <n v="15.99"/>
    <n v="10.47"/>
    <s v="Debit Card"/>
    <s v="Low"/>
  </r>
  <r>
    <n v="2780"/>
    <x v="2386"/>
    <d v="2024-07-15T00:00:00"/>
    <s v="South"/>
    <s v="Beauty"/>
    <s v="Consumer"/>
    <n v="9"/>
    <n v="173.31"/>
    <n v="0.04"/>
    <n v="1497.4"/>
    <n v="1168.95"/>
    <n v="328.45"/>
    <s v="Credit Card"/>
    <s v="Low"/>
  </r>
  <r>
    <n v="2781"/>
    <x v="2387"/>
    <d v="2024-01-31T00:00:00"/>
    <s v="West"/>
    <s v="Beauty"/>
    <s v="Consumer"/>
    <n v="8"/>
    <n v="35.51"/>
    <n v="0.04"/>
    <n v="272.72000000000003"/>
    <n v="156.47"/>
    <n v="116.25"/>
    <s v="UPI"/>
    <s v="Low"/>
  </r>
  <r>
    <n v="2782"/>
    <x v="2388"/>
    <d v="2024-06-10T00:00:00"/>
    <s v="North"/>
    <s v="Electronics"/>
    <s v="Home Office"/>
    <n v="5"/>
    <n v="418.27"/>
    <n v="0.19"/>
    <n v="1693.99"/>
    <n v="1070.4100000000001"/>
    <n v="623.58000000000004"/>
    <s v="Credit Card"/>
    <s v="Medium"/>
  </r>
  <r>
    <n v="2783"/>
    <x v="2389"/>
    <d v="2024-04-05T00:00:00"/>
    <s v="South"/>
    <s v="Clothing"/>
    <s v="Consumer"/>
    <n v="3"/>
    <n v="123.74"/>
    <n v="0.28999999999999998"/>
    <n v="263.57"/>
    <n v="208.44"/>
    <n v="55.13"/>
    <s v="Cash on Delivery"/>
    <s v="High"/>
  </r>
  <r>
    <n v="2784"/>
    <x v="1757"/>
    <d v="2024-11-09T00:00:00"/>
    <s v="South"/>
    <s v="Sports"/>
    <s v="Consumer"/>
    <n v="4"/>
    <n v="38.25"/>
    <n v="0.3"/>
    <n v="107.1"/>
    <n v="83.38"/>
    <n v="23.72"/>
    <s v="Debit Card"/>
    <s v="High"/>
  </r>
  <r>
    <n v="2785"/>
    <x v="797"/>
    <d v="2024-08-25T00:00:00"/>
    <s v="West"/>
    <s v="Home &amp; Kitchen"/>
    <s v="Consumer"/>
    <n v="5"/>
    <n v="399.67"/>
    <n v="0.13"/>
    <n v="1738.56"/>
    <n v="1120.32"/>
    <n v="618.24"/>
    <s v="Debit Card"/>
    <s v="Medium"/>
  </r>
  <r>
    <n v="2786"/>
    <x v="2390"/>
    <d v="2024-05-11T00:00:00"/>
    <s v="East"/>
    <s v="Home &amp; Kitchen"/>
    <s v="Consumer"/>
    <n v="7"/>
    <n v="379.42"/>
    <n v="0.13"/>
    <n v="2310.67"/>
    <n v="1533.05"/>
    <n v="777.62"/>
    <s v="Debit Card"/>
    <s v="Medium"/>
  </r>
  <r>
    <n v="2787"/>
    <x v="2391"/>
    <d v="2024-02-09T00:00:00"/>
    <s v="South"/>
    <s v="Clothing"/>
    <s v="Consumer"/>
    <n v="10"/>
    <n v="187.84"/>
    <n v="0.1"/>
    <n v="1690.56"/>
    <n v="1192.3499999999999"/>
    <n v="498.21"/>
    <s v="Credit Card"/>
    <s v="Low"/>
  </r>
  <r>
    <n v="2788"/>
    <x v="2392"/>
    <d v="2024-10-13T00:00:00"/>
    <s v="North"/>
    <s v="Beauty"/>
    <s v="Consumer"/>
    <n v="1"/>
    <n v="116.31"/>
    <n v="0.3"/>
    <n v="81.42"/>
    <n v="56.71"/>
    <n v="24.71"/>
    <s v="UPI"/>
    <s v="High"/>
  </r>
  <r>
    <n v="2789"/>
    <x v="2393"/>
    <d v="2024-09-24T00:00:00"/>
    <s v="East"/>
    <s v="Sports"/>
    <s v="Home Office"/>
    <n v="3"/>
    <n v="184.39"/>
    <n v="0.16"/>
    <n v="464.66"/>
    <n v="257.83"/>
    <n v="206.83"/>
    <s v="Credit Card"/>
    <s v="Medium"/>
  </r>
  <r>
    <n v="2790"/>
    <x v="2394"/>
    <d v="2024-04-29T00:00:00"/>
    <s v="North"/>
    <s v="Sports"/>
    <s v="Corporate"/>
    <n v="9"/>
    <n v="155.02000000000001"/>
    <n v="0.03"/>
    <n v="1353.32"/>
    <n v="783.45"/>
    <n v="569.87"/>
    <s v="Credit Card"/>
    <s v="Low"/>
  </r>
  <r>
    <n v="2791"/>
    <x v="1702"/>
    <d v="2024-04-06T00:00:00"/>
    <s v="North"/>
    <s v="Clothing"/>
    <s v="Consumer"/>
    <n v="10"/>
    <n v="435.45"/>
    <n v="0.06"/>
    <n v="4093.23"/>
    <n v="2370.73"/>
    <n v="1722.5"/>
    <s v="Credit Card"/>
    <s v="Low"/>
  </r>
  <r>
    <n v="2792"/>
    <x v="1717"/>
    <d v="2024-10-29T00:00:00"/>
    <s v="East"/>
    <s v="Beauty"/>
    <s v="Corporate"/>
    <n v="2"/>
    <n v="410.29"/>
    <n v="0.27"/>
    <n v="599.02"/>
    <n v="355.99"/>
    <n v="243.03"/>
    <s v="Net Banking"/>
    <s v="High"/>
  </r>
  <r>
    <n v="2793"/>
    <x v="2395"/>
    <d v="2024-04-07T00:00:00"/>
    <s v="North"/>
    <s v="Beauty"/>
    <s v="Consumer"/>
    <n v="4"/>
    <n v="176.4"/>
    <n v="0.27"/>
    <n v="515.09"/>
    <n v="377.21"/>
    <n v="137.88"/>
    <s v="Net Banking"/>
    <s v="High"/>
  </r>
  <r>
    <n v="2794"/>
    <x v="2396"/>
    <d v="2024-06-23T00:00:00"/>
    <s v="East"/>
    <s v="Electronics"/>
    <s v="Consumer"/>
    <n v="6"/>
    <n v="267.83"/>
    <n v="0.1"/>
    <n v="1446.28"/>
    <n v="1112.3399999999999"/>
    <n v="333.94"/>
    <s v="Net Banking"/>
    <s v="Low"/>
  </r>
  <r>
    <n v="2795"/>
    <x v="2397"/>
    <d v="2024-01-10T00:00:00"/>
    <s v="South"/>
    <s v="Clothing"/>
    <s v="Consumer"/>
    <n v="1"/>
    <n v="487.11"/>
    <n v="0.17"/>
    <n v="404.3"/>
    <n v="288.55"/>
    <n v="115.75"/>
    <s v="UPI"/>
    <s v="Medium"/>
  </r>
  <r>
    <n v="2796"/>
    <x v="2398"/>
    <d v="2024-01-04T00:00:00"/>
    <s v="West"/>
    <s v="Sports"/>
    <s v="Consumer"/>
    <n v="6"/>
    <n v="60.87"/>
    <n v="0.28000000000000003"/>
    <n v="262.95999999999998"/>
    <n v="150.69999999999999"/>
    <n v="112.26"/>
    <s v="Debit Card"/>
    <s v="High"/>
  </r>
  <r>
    <n v="2797"/>
    <x v="2399"/>
    <d v="2024-12-02T00:00:00"/>
    <s v="West"/>
    <s v="Home &amp; Kitchen"/>
    <s v="Home Office"/>
    <n v="4"/>
    <n v="374.28"/>
    <n v="0.27"/>
    <n v="1092.9000000000001"/>
    <n v="745.18"/>
    <n v="347.72"/>
    <s v="UPI"/>
    <s v="High"/>
  </r>
  <r>
    <n v="2798"/>
    <x v="2400"/>
    <d v="2024-10-10T00:00:00"/>
    <s v="West"/>
    <s v="Electronics"/>
    <s v="Consumer"/>
    <n v="7"/>
    <n v="177.45"/>
    <n v="0.1"/>
    <n v="1117.93"/>
    <n v="833.25"/>
    <n v="284.68"/>
    <s v="Net Banking"/>
    <s v="Low"/>
  </r>
  <r>
    <n v="2799"/>
    <x v="2401"/>
    <d v="2024-03-24T00:00:00"/>
    <s v="West"/>
    <s v="Clothing"/>
    <s v="Corporate"/>
    <n v="6"/>
    <n v="384.13"/>
    <n v="0.1"/>
    <n v="2074.3000000000002"/>
    <n v="1520.48"/>
    <n v="553.82000000000005"/>
    <s v="Credit Card"/>
    <s v="Low"/>
  </r>
  <r>
    <n v="2800"/>
    <x v="856"/>
    <d v="2024-01-10T00:00:00"/>
    <s v="North"/>
    <s v="Beauty"/>
    <s v="Corporate"/>
    <n v="9"/>
    <n v="79.39"/>
    <n v="0.25"/>
    <n v="535.88"/>
    <n v="303.95"/>
    <n v="231.93"/>
    <s v="Cash on Delivery"/>
    <s v="High"/>
  </r>
  <r>
    <n v="2801"/>
    <x v="2402"/>
    <d v="2024-06-09T00:00:00"/>
    <s v="South"/>
    <s v="Beauty"/>
    <s v="Consumer"/>
    <n v="6"/>
    <n v="360.6"/>
    <n v="0.25"/>
    <n v="1622.7"/>
    <n v="1070.67"/>
    <n v="552.03"/>
    <s v="Credit Card"/>
    <s v="High"/>
  </r>
  <r>
    <n v="2802"/>
    <x v="2403"/>
    <d v="2024-03-14T00:00:00"/>
    <s v="North"/>
    <s v="Home &amp; Kitchen"/>
    <s v="Corporate"/>
    <n v="4"/>
    <n v="281.14"/>
    <n v="7.0000000000000007E-2"/>
    <n v="1045.8399999999999"/>
    <n v="596.62"/>
    <n v="449.22"/>
    <s v="UPI"/>
    <s v="Low"/>
  </r>
  <r>
    <n v="2803"/>
    <x v="2404"/>
    <d v="2024-12-06T00:00:00"/>
    <s v="North"/>
    <s v="Clothing"/>
    <s v="Consumer"/>
    <n v="8"/>
    <n v="208.15"/>
    <n v="0.28000000000000003"/>
    <n v="1198.94"/>
    <n v="906.78"/>
    <n v="292.16000000000003"/>
    <s v="Cash on Delivery"/>
    <s v="High"/>
  </r>
  <r>
    <n v="2804"/>
    <x v="2405"/>
    <d v="2024-02-14T00:00:00"/>
    <s v="South"/>
    <s v="Home &amp; Kitchen"/>
    <s v="Consumer"/>
    <n v="1"/>
    <n v="223.85"/>
    <n v="0.21"/>
    <n v="176.84"/>
    <n v="134.66999999999999"/>
    <n v="42.17"/>
    <s v="UPI"/>
    <s v="High"/>
  </r>
  <r>
    <n v="2805"/>
    <x v="2406"/>
    <d v="2024-09-28T00:00:00"/>
    <s v="North"/>
    <s v="Clothing"/>
    <s v="Consumer"/>
    <n v="7"/>
    <n v="53.77"/>
    <n v="0.08"/>
    <n v="346.28"/>
    <n v="265.02"/>
    <n v="81.260000000000005"/>
    <s v="Net Banking"/>
    <s v="Low"/>
  </r>
  <r>
    <n v="2806"/>
    <x v="624"/>
    <d v="2024-12-24T00:00:00"/>
    <s v="West"/>
    <s v="Clothing"/>
    <s v="Home Office"/>
    <n v="3"/>
    <n v="450.66"/>
    <n v="0.17"/>
    <n v="1122.1400000000001"/>
    <n v="595.47"/>
    <n v="526.66999999999996"/>
    <s v="Credit Card"/>
    <s v="Medium"/>
  </r>
  <r>
    <n v="2807"/>
    <x v="1391"/>
    <d v="2024-01-22T00:00:00"/>
    <s v="South"/>
    <s v="Sports"/>
    <s v="Consumer"/>
    <n v="7"/>
    <n v="426.69"/>
    <n v="0.21"/>
    <n v="2359.6"/>
    <n v="1297.48"/>
    <n v="1062.1199999999999"/>
    <s v="UPI"/>
    <s v="High"/>
  </r>
  <r>
    <n v="2808"/>
    <x v="617"/>
    <d v="2024-01-11T00:00:00"/>
    <s v="East"/>
    <s v="Home &amp; Kitchen"/>
    <s v="Home Office"/>
    <n v="8"/>
    <n v="189.59"/>
    <n v="0.05"/>
    <n v="1440.88"/>
    <n v="749.87"/>
    <n v="691.01"/>
    <s v="Cash on Delivery"/>
    <s v="Low"/>
  </r>
  <r>
    <n v="2809"/>
    <x v="2407"/>
    <d v="2024-08-01T00:00:00"/>
    <s v="North"/>
    <s v="Sports"/>
    <s v="Corporate"/>
    <n v="2"/>
    <n v="480.18"/>
    <n v="0.25"/>
    <n v="720.27"/>
    <n v="517.70000000000005"/>
    <n v="202.57"/>
    <s v="UPI"/>
    <s v="High"/>
  </r>
  <r>
    <n v="2810"/>
    <x v="2408"/>
    <d v="2024-02-14T00:00:00"/>
    <s v="East"/>
    <s v="Electronics"/>
    <s v="Corporate"/>
    <n v="9"/>
    <n v="336.74"/>
    <n v="0.3"/>
    <n v="2121.46"/>
    <n v="1273.03"/>
    <n v="848.43"/>
    <s v="Net Banking"/>
    <s v="High"/>
  </r>
  <r>
    <n v="2811"/>
    <x v="2409"/>
    <d v="2024-07-18T00:00:00"/>
    <s v="West"/>
    <s v="Electronics"/>
    <s v="Corporate"/>
    <n v="5"/>
    <n v="133.47"/>
    <n v="0.21"/>
    <n v="527.21"/>
    <n v="367.17"/>
    <n v="160.04"/>
    <s v="Debit Card"/>
    <s v="High"/>
  </r>
  <r>
    <n v="2812"/>
    <x v="2410"/>
    <d v="2024-08-04T00:00:00"/>
    <s v="West"/>
    <s v="Electronics"/>
    <s v="Corporate"/>
    <n v="10"/>
    <n v="36.69"/>
    <n v="0.02"/>
    <n v="359.56"/>
    <n v="258.10000000000002"/>
    <n v="101.46"/>
    <s v="Debit Card"/>
    <s v="Low"/>
  </r>
  <r>
    <n v="2813"/>
    <x v="2411"/>
    <d v="2024-02-07T00:00:00"/>
    <s v="West"/>
    <s v="Beauty"/>
    <s v="Corporate"/>
    <n v="5"/>
    <n v="355.83"/>
    <n v="0.25"/>
    <n v="1334.36"/>
    <n v="894.33"/>
    <n v="440.03"/>
    <s v="Credit Card"/>
    <s v="High"/>
  </r>
  <r>
    <n v="2814"/>
    <x v="646"/>
    <d v="2024-03-31T00:00:00"/>
    <s v="West"/>
    <s v="Beauty"/>
    <s v="Consumer"/>
    <n v="2"/>
    <n v="463.8"/>
    <n v="0.08"/>
    <n v="853.39"/>
    <n v="530.36"/>
    <n v="323.02999999999997"/>
    <s v="UPI"/>
    <s v="Low"/>
  </r>
  <r>
    <n v="2815"/>
    <x v="292"/>
    <d v="2024-08-05T00:00:00"/>
    <s v="West"/>
    <s v="Clothing"/>
    <s v="Consumer"/>
    <n v="9"/>
    <n v="58.31"/>
    <n v="0.16"/>
    <n v="440.82"/>
    <n v="286.14"/>
    <n v="154.68"/>
    <s v="Cash on Delivery"/>
    <s v="Medium"/>
  </r>
  <r>
    <n v="2816"/>
    <x v="2412"/>
    <d v="2024-05-01T00:00:00"/>
    <s v="North"/>
    <s v="Sports"/>
    <s v="Consumer"/>
    <n v="10"/>
    <n v="30.34"/>
    <n v="0.22"/>
    <n v="236.65"/>
    <n v="170.33"/>
    <n v="66.319999999999993"/>
    <s v="Net Banking"/>
    <s v="High"/>
  </r>
  <r>
    <n v="2817"/>
    <x v="2413"/>
    <d v="2024-08-25T00:00:00"/>
    <s v="South"/>
    <s v="Home &amp; Kitchen"/>
    <s v="Corporate"/>
    <n v="7"/>
    <n v="110.91"/>
    <n v="0.27"/>
    <n v="566.75"/>
    <n v="384.65"/>
    <n v="182.1"/>
    <s v="Debit Card"/>
    <s v="High"/>
  </r>
  <r>
    <n v="2818"/>
    <x v="2414"/>
    <d v="2024-05-12T00:00:00"/>
    <s v="North"/>
    <s v="Beauty"/>
    <s v="Corporate"/>
    <n v="2"/>
    <n v="341.08"/>
    <n v="0.05"/>
    <n v="648.04999999999995"/>
    <n v="435.82"/>
    <n v="212.23"/>
    <s v="Cash on Delivery"/>
    <s v="Low"/>
  </r>
  <r>
    <n v="2819"/>
    <x v="2415"/>
    <d v="2024-02-14T00:00:00"/>
    <s v="West"/>
    <s v="Beauty"/>
    <s v="Home Office"/>
    <n v="6"/>
    <n v="64.010000000000005"/>
    <n v="0.22"/>
    <n v="299.57"/>
    <n v="186.33"/>
    <n v="113.24"/>
    <s v="Debit Card"/>
    <s v="High"/>
  </r>
  <r>
    <n v="2820"/>
    <x v="136"/>
    <d v="2024-06-14T00:00:00"/>
    <s v="East"/>
    <s v="Beauty"/>
    <s v="Consumer"/>
    <n v="3"/>
    <n v="319.27999999999997"/>
    <n v="0.05"/>
    <n v="909.95"/>
    <n v="601.39"/>
    <n v="308.56"/>
    <s v="Credit Card"/>
    <s v="Low"/>
  </r>
  <r>
    <n v="2821"/>
    <x v="2416"/>
    <d v="2024-07-24T00:00:00"/>
    <s v="West"/>
    <s v="Electronics"/>
    <s v="Consumer"/>
    <n v="2"/>
    <n v="472.3"/>
    <n v="0.16"/>
    <n v="793.46"/>
    <n v="516.53"/>
    <n v="276.93"/>
    <s v="Debit Card"/>
    <s v="Medium"/>
  </r>
  <r>
    <n v="2822"/>
    <x v="248"/>
    <d v="2024-10-27T00:00:00"/>
    <s v="South"/>
    <s v="Home &amp; Kitchen"/>
    <s v="Home Office"/>
    <n v="1"/>
    <n v="115.83"/>
    <n v="0.23"/>
    <n v="89.19"/>
    <n v="69.53"/>
    <n v="19.66"/>
    <s v="Net Banking"/>
    <s v="High"/>
  </r>
  <r>
    <n v="2823"/>
    <x v="2417"/>
    <d v="2024-03-21T00:00:00"/>
    <s v="South"/>
    <s v="Clothing"/>
    <s v="Consumer"/>
    <n v="7"/>
    <n v="111.03"/>
    <n v="0.17"/>
    <n v="645.08000000000004"/>
    <n v="341.92"/>
    <n v="303.16000000000003"/>
    <s v="Debit Card"/>
    <s v="Medium"/>
  </r>
  <r>
    <n v="2824"/>
    <x v="832"/>
    <d v="2024-09-23T00:00:00"/>
    <s v="North"/>
    <s v="Clothing"/>
    <s v="Home Office"/>
    <n v="2"/>
    <n v="30.71"/>
    <n v="0.21"/>
    <n v="48.52"/>
    <n v="33.75"/>
    <n v="14.77"/>
    <s v="Debit Card"/>
    <s v="High"/>
  </r>
  <r>
    <n v="2825"/>
    <x v="857"/>
    <d v="2024-02-09T00:00:00"/>
    <s v="South"/>
    <s v="Home &amp; Kitchen"/>
    <s v="Home Office"/>
    <n v="6"/>
    <n v="331.94"/>
    <n v="0.14000000000000001"/>
    <n v="1712.81"/>
    <n v="856.94"/>
    <n v="855.87"/>
    <s v="Debit Card"/>
    <s v="Medium"/>
  </r>
  <r>
    <n v="2826"/>
    <x v="2418"/>
    <d v="2024-02-26T00:00:00"/>
    <s v="South"/>
    <s v="Sports"/>
    <s v="Home Office"/>
    <n v="6"/>
    <n v="478.17"/>
    <n v="0.22"/>
    <n v="2237.84"/>
    <n v="1308.3499999999999"/>
    <n v="929.49"/>
    <s v="Credit Card"/>
    <s v="High"/>
  </r>
  <r>
    <n v="2827"/>
    <x v="2419"/>
    <d v="2024-10-31T00:00:00"/>
    <s v="West"/>
    <s v="Home &amp; Kitchen"/>
    <s v="Consumer"/>
    <n v="5"/>
    <n v="151.34"/>
    <n v="0.15"/>
    <n v="643.20000000000005"/>
    <n v="509.41"/>
    <n v="133.79"/>
    <s v="Net Banking"/>
    <s v="Medium"/>
  </r>
  <r>
    <n v="2828"/>
    <x v="2420"/>
    <d v="2024-11-24T00:00:00"/>
    <s v="North"/>
    <s v="Home &amp; Kitchen"/>
    <s v="Home Office"/>
    <n v="8"/>
    <n v="159.80000000000001"/>
    <n v="0.06"/>
    <n v="1201.7"/>
    <n v="911.9"/>
    <n v="289.8"/>
    <s v="UPI"/>
    <s v="Low"/>
  </r>
  <r>
    <n v="2829"/>
    <x v="2421"/>
    <d v="2024-08-07T00:00:00"/>
    <s v="South"/>
    <s v="Sports"/>
    <s v="Consumer"/>
    <n v="6"/>
    <n v="247.1"/>
    <n v="0.14000000000000001"/>
    <n v="1275.04"/>
    <n v="930.54"/>
    <n v="344.5"/>
    <s v="Debit Card"/>
    <s v="Medium"/>
  </r>
  <r>
    <n v="2830"/>
    <x v="1173"/>
    <d v="2024-12-24T00:00:00"/>
    <s v="North"/>
    <s v="Home &amp; Kitchen"/>
    <s v="Home Office"/>
    <n v="9"/>
    <n v="444.16"/>
    <n v="0.11"/>
    <n v="3557.72"/>
    <n v="2721.83"/>
    <n v="835.89"/>
    <s v="Debit Card"/>
    <s v="Medium"/>
  </r>
  <r>
    <n v="2831"/>
    <x v="932"/>
    <d v="2024-06-05T00:00:00"/>
    <s v="North"/>
    <s v="Sports"/>
    <s v="Consumer"/>
    <n v="3"/>
    <n v="294.26"/>
    <n v="0.27"/>
    <n v="644.42999999999995"/>
    <n v="515.37"/>
    <n v="129.06"/>
    <s v="Cash on Delivery"/>
    <s v="High"/>
  </r>
  <r>
    <n v="2832"/>
    <x v="2422"/>
    <d v="2024-03-01T00:00:00"/>
    <s v="West"/>
    <s v="Sports"/>
    <s v="Consumer"/>
    <n v="9"/>
    <n v="330.83"/>
    <n v="0.12"/>
    <n v="2620.17"/>
    <n v="1778.13"/>
    <n v="842.04"/>
    <s v="Cash on Delivery"/>
    <s v="Medium"/>
  </r>
  <r>
    <n v="2833"/>
    <x v="2423"/>
    <d v="2024-02-27T00:00:00"/>
    <s v="North"/>
    <s v="Home &amp; Kitchen"/>
    <s v="Home Office"/>
    <n v="9"/>
    <n v="488.99"/>
    <n v="0.13"/>
    <n v="3828.79"/>
    <n v="3023.42"/>
    <n v="805.37"/>
    <s v="Credit Card"/>
    <s v="Medium"/>
  </r>
  <r>
    <n v="2834"/>
    <x v="837"/>
    <d v="2024-06-13T00:00:00"/>
    <s v="East"/>
    <s v="Clothing"/>
    <s v="Corporate"/>
    <n v="7"/>
    <n v="329.85"/>
    <n v="0.26"/>
    <n v="1708.62"/>
    <n v="964.08"/>
    <n v="744.54"/>
    <s v="Credit Card"/>
    <s v="High"/>
  </r>
  <r>
    <n v="2835"/>
    <x v="2424"/>
    <d v="2024-07-29T00:00:00"/>
    <s v="South"/>
    <s v="Sports"/>
    <s v="Consumer"/>
    <n v="10"/>
    <n v="356.88"/>
    <n v="0.15"/>
    <n v="3033.48"/>
    <n v="2269.0100000000002"/>
    <n v="764.47"/>
    <s v="Net Banking"/>
    <s v="Medium"/>
  </r>
  <r>
    <n v="2836"/>
    <x v="2425"/>
    <d v="2024-11-21T00:00:00"/>
    <s v="South"/>
    <s v="Sports"/>
    <s v="Consumer"/>
    <n v="10"/>
    <n v="207.9"/>
    <n v="0.24"/>
    <n v="1580.04"/>
    <n v="921.23"/>
    <n v="658.81"/>
    <s v="Cash on Delivery"/>
    <s v="High"/>
  </r>
  <r>
    <n v="2837"/>
    <x v="2426"/>
    <d v="2024-02-26T00:00:00"/>
    <s v="South"/>
    <s v="Beauty"/>
    <s v="Corporate"/>
    <n v="4"/>
    <n v="94.71"/>
    <n v="0.17"/>
    <n v="314.44"/>
    <n v="212.23"/>
    <n v="102.21"/>
    <s v="Debit Card"/>
    <s v="Medium"/>
  </r>
  <r>
    <n v="2838"/>
    <x v="2427"/>
    <d v="2024-04-11T00:00:00"/>
    <s v="North"/>
    <s v="Beauty"/>
    <s v="Corporate"/>
    <n v="7"/>
    <n v="192.42"/>
    <n v="0.19"/>
    <n v="1091.02"/>
    <n v="546.72"/>
    <n v="544.29999999999995"/>
    <s v="Credit Card"/>
    <s v="Medium"/>
  </r>
  <r>
    <n v="2839"/>
    <x v="2428"/>
    <d v="2024-10-06T00:00:00"/>
    <s v="South"/>
    <s v="Electronics"/>
    <s v="Corporate"/>
    <n v="7"/>
    <n v="375.05"/>
    <n v="0.27"/>
    <n v="1916.51"/>
    <n v="1501.01"/>
    <n v="415.5"/>
    <s v="Net Banking"/>
    <s v="High"/>
  </r>
  <r>
    <n v="2840"/>
    <x v="2429"/>
    <d v="2024-10-14T00:00:00"/>
    <s v="West"/>
    <s v="Beauty"/>
    <s v="Corporate"/>
    <n v="1"/>
    <n v="406.5"/>
    <n v="0.11"/>
    <n v="361.79"/>
    <n v="197.21"/>
    <n v="164.58"/>
    <s v="Debit Card"/>
    <s v="Medium"/>
  </r>
  <r>
    <n v="2841"/>
    <x v="1999"/>
    <d v="2024-01-30T00:00:00"/>
    <s v="North"/>
    <s v="Home &amp; Kitchen"/>
    <s v="Consumer"/>
    <n v="6"/>
    <n v="125.05"/>
    <n v="0.13"/>
    <n v="652.76"/>
    <n v="480.77"/>
    <n v="171.99"/>
    <s v="Debit Card"/>
    <s v="Medium"/>
  </r>
  <r>
    <n v="2842"/>
    <x v="2430"/>
    <d v="2024-09-14T00:00:00"/>
    <s v="North"/>
    <s v="Home &amp; Kitchen"/>
    <s v="Corporate"/>
    <n v="2"/>
    <n v="480.67"/>
    <n v="0.28999999999999998"/>
    <n v="682.55"/>
    <n v="384.74"/>
    <n v="297.81"/>
    <s v="Credit Card"/>
    <s v="High"/>
  </r>
  <r>
    <n v="2843"/>
    <x v="2431"/>
    <d v="2024-11-03T00:00:00"/>
    <s v="East"/>
    <s v="Sports"/>
    <s v="Home Office"/>
    <n v="6"/>
    <n v="349.83"/>
    <n v="0.06"/>
    <n v="1973.04"/>
    <n v="1432.03"/>
    <n v="541.01"/>
    <s v="Credit Card"/>
    <s v="Low"/>
  </r>
  <r>
    <n v="2844"/>
    <x v="2432"/>
    <d v="2024-09-10T00:00:00"/>
    <s v="East"/>
    <s v="Home &amp; Kitchen"/>
    <s v="Home Office"/>
    <n v="8"/>
    <n v="210.85"/>
    <n v="0.09"/>
    <n v="1534.99"/>
    <n v="1053.72"/>
    <n v="481.27"/>
    <s v="Debit Card"/>
    <s v="Low"/>
  </r>
  <r>
    <n v="2845"/>
    <x v="2433"/>
    <d v="2024-02-13T00:00:00"/>
    <s v="West"/>
    <s v="Clothing"/>
    <s v="Consumer"/>
    <n v="7"/>
    <n v="470.87"/>
    <n v="0.14000000000000001"/>
    <n v="2834.64"/>
    <n v="1715.96"/>
    <n v="1118.68"/>
    <s v="Debit Card"/>
    <s v="Medium"/>
  </r>
  <r>
    <n v="2846"/>
    <x v="1485"/>
    <d v="2024-11-24T00:00:00"/>
    <s v="East"/>
    <s v="Beauty"/>
    <s v="Corporate"/>
    <n v="5"/>
    <n v="412.61"/>
    <n v="0.21"/>
    <n v="1629.81"/>
    <n v="1019.67"/>
    <n v="610.14"/>
    <s v="Debit Card"/>
    <s v="High"/>
  </r>
  <r>
    <n v="2847"/>
    <x v="1893"/>
    <d v="2024-10-06T00:00:00"/>
    <s v="West"/>
    <s v="Home &amp; Kitchen"/>
    <s v="Consumer"/>
    <n v="2"/>
    <n v="308.25"/>
    <n v="0.22"/>
    <n v="480.87"/>
    <n v="327.69"/>
    <n v="153.18"/>
    <s v="Debit Card"/>
    <s v="High"/>
  </r>
  <r>
    <n v="2848"/>
    <x v="2434"/>
    <d v="2024-05-03T00:00:00"/>
    <s v="South"/>
    <s v="Beauty"/>
    <s v="Corporate"/>
    <n v="1"/>
    <n v="486.35"/>
    <n v="0.22"/>
    <n v="379.35"/>
    <n v="203.07"/>
    <n v="176.28"/>
    <s v="UPI"/>
    <s v="High"/>
  </r>
  <r>
    <n v="2849"/>
    <x v="2435"/>
    <d v="2024-11-01T00:00:00"/>
    <s v="North"/>
    <s v="Electronics"/>
    <s v="Corporate"/>
    <n v="8"/>
    <n v="392.21"/>
    <n v="0.09"/>
    <n v="2855.29"/>
    <n v="1811.38"/>
    <n v="1043.9100000000001"/>
    <s v="Debit Card"/>
    <s v="Low"/>
  </r>
  <r>
    <n v="2850"/>
    <x v="2436"/>
    <d v="2024-04-10T00:00:00"/>
    <s v="West"/>
    <s v="Electronics"/>
    <s v="Home Office"/>
    <n v="1"/>
    <n v="278.08999999999997"/>
    <n v="0.04"/>
    <n v="266.97000000000003"/>
    <n v="194.87"/>
    <n v="72.099999999999994"/>
    <s v="Credit Card"/>
    <s v="Low"/>
  </r>
  <r>
    <n v="2851"/>
    <x v="2437"/>
    <d v="2024-04-06T00:00:00"/>
    <s v="East"/>
    <s v="Sports"/>
    <s v="Consumer"/>
    <n v="6"/>
    <n v="474.09"/>
    <n v="0.06"/>
    <n v="2673.87"/>
    <n v="1865.05"/>
    <n v="808.82"/>
    <s v="Cash on Delivery"/>
    <s v="Low"/>
  </r>
  <r>
    <n v="2852"/>
    <x v="2438"/>
    <d v="2024-10-26T00:00:00"/>
    <s v="West"/>
    <s v="Home &amp; Kitchen"/>
    <s v="Home Office"/>
    <n v="9"/>
    <n v="388.33"/>
    <n v="0.04"/>
    <n v="3355.17"/>
    <n v="2563.7800000000002"/>
    <n v="791.39"/>
    <s v="Cash on Delivery"/>
    <s v="Low"/>
  </r>
  <r>
    <n v="2853"/>
    <x v="2439"/>
    <d v="2024-03-09T00:00:00"/>
    <s v="West"/>
    <s v="Sports"/>
    <s v="Consumer"/>
    <n v="3"/>
    <n v="91.72"/>
    <n v="0.12"/>
    <n v="242.14"/>
    <n v="177.68"/>
    <n v="64.459999999999994"/>
    <s v="Net Banking"/>
    <s v="Medium"/>
  </r>
  <r>
    <n v="2854"/>
    <x v="2440"/>
    <d v="2024-08-03T00:00:00"/>
    <s v="East"/>
    <s v="Clothing"/>
    <s v="Consumer"/>
    <n v="3"/>
    <n v="456.9"/>
    <n v="0.06"/>
    <n v="1288.46"/>
    <n v="650.92999999999995"/>
    <n v="637.53"/>
    <s v="Cash on Delivery"/>
    <s v="Low"/>
  </r>
  <r>
    <n v="2855"/>
    <x v="2441"/>
    <d v="2024-12-19T00:00:00"/>
    <s v="North"/>
    <s v="Clothing"/>
    <s v="Home Office"/>
    <n v="5"/>
    <n v="347.67"/>
    <n v="0.28999999999999998"/>
    <n v="1234.23"/>
    <n v="708.54"/>
    <n v="525.69000000000005"/>
    <s v="Debit Card"/>
    <s v="High"/>
  </r>
  <r>
    <n v="2856"/>
    <x v="1052"/>
    <d v="2024-03-13T00:00:00"/>
    <s v="South"/>
    <s v="Electronics"/>
    <s v="Home Office"/>
    <n v="9"/>
    <n v="27.87"/>
    <n v="0.19"/>
    <n v="203.17"/>
    <n v="130.49"/>
    <n v="72.680000000000007"/>
    <s v="Net Banking"/>
    <s v="Medium"/>
  </r>
  <r>
    <n v="2857"/>
    <x v="2442"/>
    <d v="2024-01-15T00:00:00"/>
    <s v="North"/>
    <s v="Sports"/>
    <s v="Consumer"/>
    <n v="9"/>
    <n v="105.68"/>
    <n v="0.18"/>
    <n v="779.92"/>
    <n v="593.41999999999996"/>
    <n v="186.5"/>
    <s v="Cash on Delivery"/>
    <s v="Medium"/>
  </r>
  <r>
    <n v="2858"/>
    <x v="2443"/>
    <d v="2024-11-13T00:00:00"/>
    <s v="North"/>
    <s v="Home &amp; Kitchen"/>
    <s v="Home Office"/>
    <n v="8"/>
    <n v="450.4"/>
    <n v="0.02"/>
    <n v="3531.14"/>
    <n v="2088.54"/>
    <n v="1442.6"/>
    <s v="Cash on Delivery"/>
    <s v="Low"/>
  </r>
  <r>
    <n v="2859"/>
    <x v="2444"/>
    <d v="2024-03-31T00:00:00"/>
    <s v="East"/>
    <s v="Beauty"/>
    <s v="Corporate"/>
    <n v="7"/>
    <n v="393.35"/>
    <n v="0.08"/>
    <n v="2533.17"/>
    <n v="1689.84"/>
    <n v="843.33"/>
    <s v="UPI"/>
    <s v="Low"/>
  </r>
  <r>
    <n v="2860"/>
    <x v="2445"/>
    <d v="2024-02-04T00:00:00"/>
    <s v="East"/>
    <s v="Home &amp; Kitchen"/>
    <s v="Home Office"/>
    <n v="2"/>
    <n v="420.86"/>
    <n v="0.05"/>
    <n v="799.63"/>
    <n v="567.95000000000005"/>
    <n v="231.68"/>
    <s v="Debit Card"/>
    <s v="Low"/>
  </r>
  <r>
    <n v="2861"/>
    <x v="2446"/>
    <d v="2024-08-15T00:00:00"/>
    <s v="West"/>
    <s v="Home &amp; Kitchen"/>
    <s v="Home Office"/>
    <n v="5"/>
    <n v="304.39"/>
    <n v="0.02"/>
    <n v="1491.51"/>
    <n v="844.87"/>
    <n v="646.64"/>
    <s v="Cash on Delivery"/>
    <s v="Low"/>
  </r>
  <r>
    <n v="2862"/>
    <x v="2447"/>
    <d v="2024-05-17T00:00:00"/>
    <s v="South"/>
    <s v="Beauty"/>
    <s v="Home Office"/>
    <n v="7"/>
    <n v="86.9"/>
    <n v="0.03"/>
    <n v="590.04999999999995"/>
    <n v="402.68"/>
    <n v="187.37"/>
    <s v="Debit Card"/>
    <s v="Low"/>
  </r>
  <r>
    <n v="2863"/>
    <x v="2448"/>
    <d v="2024-05-10T00:00:00"/>
    <s v="West"/>
    <s v="Home &amp; Kitchen"/>
    <s v="Corporate"/>
    <n v="9"/>
    <n v="221.5"/>
    <n v="0.02"/>
    <n v="1953.63"/>
    <n v="1473.6"/>
    <n v="480.03"/>
    <s v="UPI"/>
    <s v="Low"/>
  </r>
  <r>
    <n v="2864"/>
    <x v="2449"/>
    <d v="2024-04-20T00:00:00"/>
    <s v="North"/>
    <s v="Sports"/>
    <s v="Home Office"/>
    <n v="4"/>
    <n v="245.42"/>
    <n v="0.12"/>
    <n v="863.88"/>
    <n v="538.36"/>
    <n v="325.52"/>
    <s v="Credit Card"/>
    <s v="Medium"/>
  </r>
  <r>
    <n v="2865"/>
    <x v="2450"/>
    <d v="2024-09-25T00:00:00"/>
    <s v="East"/>
    <s v="Clothing"/>
    <s v="Consumer"/>
    <n v="2"/>
    <n v="205.04"/>
    <n v="0.03"/>
    <n v="397.78"/>
    <n v="297.76"/>
    <n v="100.02"/>
    <s v="Net Banking"/>
    <s v="Low"/>
  </r>
  <r>
    <n v="2866"/>
    <x v="2451"/>
    <d v="2024-03-08T00:00:00"/>
    <s v="North"/>
    <s v="Sports"/>
    <s v="Consumer"/>
    <n v="9"/>
    <n v="207.07"/>
    <n v="0"/>
    <n v="1863.63"/>
    <n v="1328.44"/>
    <n v="535.19000000000005"/>
    <s v="Credit Card"/>
    <s v="No Discount"/>
  </r>
  <r>
    <n v="2867"/>
    <x v="2452"/>
    <d v="2024-01-10T00:00:00"/>
    <s v="North"/>
    <s v="Sports"/>
    <s v="Home Office"/>
    <n v="7"/>
    <n v="205.74"/>
    <n v="0.28999999999999998"/>
    <n v="1022.53"/>
    <n v="565.27"/>
    <n v="457.26"/>
    <s v="Net Banking"/>
    <s v="High"/>
  </r>
  <r>
    <n v="2868"/>
    <x v="2453"/>
    <d v="2024-07-24T00:00:00"/>
    <s v="West"/>
    <s v="Clothing"/>
    <s v="Consumer"/>
    <n v="1"/>
    <n v="464.86"/>
    <n v="0.2"/>
    <n v="371.89"/>
    <n v="271.32"/>
    <n v="100.57"/>
    <s v="UPI"/>
    <s v="Medium"/>
  </r>
  <r>
    <n v="2869"/>
    <x v="1080"/>
    <d v="2024-05-17T00:00:00"/>
    <s v="North"/>
    <s v="Home &amp; Kitchen"/>
    <s v="Consumer"/>
    <n v="6"/>
    <n v="487.29"/>
    <n v="0.12"/>
    <n v="2572.89"/>
    <n v="1557.03"/>
    <n v="1015.86"/>
    <s v="Cash on Delivery"/>
    <s v="Medium"/>
  </r>
  <r>
    <n v="2870"/>
    <x v="2454"/>
    <d v="2024-11-01T00:00:00"/>
    <s v="West"/>
    <s v="Clothing"/>
    <s v="Home Office"/>
    <n v="1"/>
    <n v="302.13"/>
    <n v="0.19"/>
    <n v="244.73"/>
    <n v="189.27"/>
    <n v="55.46"/>
    <s v="Net Banking"/>
    <s v="Medium"/>
  </r>
  <r>
    <n v="2871"/>
    <x v="2455"/>
    <d v="2024-07-09T00:00:00"/>
    <s v="South"/>
    <s v="Home &amp; Kitchen"/>
    <s v="Corporate"/>
    <n v="1"/>
    <n v="91.64"/>
    <n v="7.0000000000000007E-2"/>
    <n v="85.23"/>
    <n v="63.07"/>
    <n v="22.16"/>
    <s v="UPI"/>
    <s v="Low"/>
  </r>
  <r>
    <n v="2872"/>
    <x v="2456"/>
    <d v="2024-01-01T00:00:00"/>
    <s v="North"/>
    <s v="Sports"/>
    <s v="Corporate"/>
    <n v="3"/>
    <n v="103.62"/>
    <n v="0.14000000000000001"/>
    <n v="267.33999999999997"/>
    <n v="167.93"/>
    <n v="99.41"/>
    <s v="Debit Card"/>
    <s v="Medium"/>
  </r>
  <r>
    <n v="2873"/>
    <x v="2271"/>
    <d v="2024-04-18T00:00:00"/>
    <s v="East"/>
    <s v="Sports"/>
    <s v="Consumer"/>
    <n v="2"/>
    <n v="248.05"/>
    <n v="0.18"/>
    <n v="406.8"/>
    <n v="280.10000000000002"/>
    <n v="126.7"/>
    <s v="UPI"/>
    <s v="Medium"/>
  </r>
  <r>
    <n v="2874"/>
    <x v="2457"/>
    <d v="2024-03-29T00:00:00"/>
    <s v="North"/>
    <s v="Clothing"/>
    <s v="Consumer"/>
    <n v="6"/>
    <n v="360.48"/>
    <n v="0.28999999999999998"/>
    <n v="1535.64"/>
    <n v="809.61"/>
    <n v="726.03"/>
    <s v="Debit Card"/>
    <s v="High"/>
  </r>
  <r>
    <n v="2875"/>
    <x v="2458"/>
    <d v="2024-08-02T00:00:00"/>
    <s v="East"/>
    <s v="Home &amp; Kitchen"/>
    <s v="Corporate"/>
    <n v="10"/>
    <n v="315.02"/>
    <n v="0.26"/>
    <n v="2331.15"/>
    <n v="1208.28"/>
    <n v="1122.8699999999999"/>
    <s v="Cash on Delivery"/>
    <s v="High"/>
  </r>
  <r>
    <n v="2876"/>
    <x v="2459"/>
    <d v="2024-12-18T00:00:00"/>
    <s v="East"/>
    <s v="Sports"/>
    <s v="Corporate"/>
    <n v="2"/>
    <n v="167.93"/>
    <n v="0.24"/>
    <n v="255.25"/>
    <n v="144.97999999999999"/>
    <n v="110.27"/>
    <s v="Cash on Delivery"/>
    <s v="High"/>
  </r>
  <r>
    <n v="2877"/>
    <x v="2460"/>
    <d v="2024-05-27T00:00:00"/>
    <s v="East"/>
    <s v="Home &amp; Kitchen"/>
    <s v="Home Office"/>
    <n v="7"/>
    <n v="31.1"/>
    <n v="0.27"/>
    <n v="158.91999999999999"/>
    <n v="110.76"/>
    <n v="48.16"/>
    <s v="UPI"/>
    <s v="High"/>
  </r>
  <r>
    <n v="2878"/>
    <x v="295"/>
    <d v="2024-10-13T00:00:00"/>
    <s v="West"/>
    <s v="Home &amp; Kitchen"/>
    <s v="Corporate"/>
    <n v="3"/>
    <n v="449.09"/>
    <n v="0.08"/>
    <n v="1239.49"/>
    <n v="658.98"/>
    <n v="580.51"/>
    <s v="Debit Card"/>
    <s v="Low"/>
  </r>
  <r>
    <n v="2879"/>
    <x v="2326"/>
    <d v="2024-12-21T00:00:00"/>
    <s v="South"/>
    <s v="Electronics"/>
    <s v="Corporate"/>
    <n v="8"/>
    <n v="427.61"/>
    <n v="0.13"/>
    <n v="2976.17"/>
    <n v="2298.66"/>
    <n v="677.51"/>
    <s v="Cash on Delivery"/>
    <s v="Medium"/>
  </r>
  <r>
    <n v="2880"/>
    <x v="2461"/>
    <d v="2024-04-08T00:00:00"/>
    <s v="West"/>
    <s v="Sports"/>
    <s v="Corporate"/>
    <n v="1"/>
    <n v="124.26"/>
    <n v="0.18"/>
    <n v="101.89"/>
    <n v="55.54"/>
    <n v="46.35"/>
    <s v="Debit Card"/>
    <s v="Medium"/>
  </r>
  <r>
    <n v="2881"/>
    <x v="2462"/>
    <d v="2024-04-01T00:00:00"/>
    <s v="East"/>
    <s v="Clothing"/>
    <s v="Corporate"/>
    <n v="8"/>
    <n v="415.83"/>
    <n v="0.22"/>
    <n v="2594.7800000000002"/>
    <n v="1951.79"/>
    <n v="642.99"/>
    <s v="Debit Card"/>
    <s v="High"/>
  </r>
  <r>
    <n v="2882"/>
    <x v="2463"/>
    <d v="2024-03-25T00:00:00"/>
    <s v="North"/>
    <s v="Home &amp; Kitchen"/>
    <s v="Consumer"/>
    <n v="10"/>
    <n v="460.45"/>
    <n v="0.24"/>
    <n v="3499.42"/>
    <n v="2657"/>
    <n v="842.42"/>
    <s v="Cash on Delivery"/>
    <s v="High"/>
  </r>
  <r>
    <n v="2883"/>
    <x v="2464"/>
    <d v="2024-05-27T00:00:00"/>
    <s v="North"/>
    <s v="Electronics"/>
    <s v="Home Office"/>
    <n v="8"/>
    <n v="440.65"/>
    <n v="0.22"/>
    <n v="2749.66"/>
    <n v="1439.61"/>
    <n v="1310.05"/>
    <s v="Cash on Delivery"/>
    <s v="High"/>
  </r>
  <r>
    <n v="2884"/>
    <x v="2465"/>
    <d v="2024-07-31T00:00:00"/>
    <s v="West"/>
    <s v="Beauty"/>
    <s v="Corporate"/>
    <n v="10"/>
    <n v="344.76"/>
    <n v="0.09"/>
    <n v="3137.32"/>
    <n v="1702.37"/>
    <n v="1434.95"/>
    <s v="Credit Card"/>
    <s v="Low"/>
  </r>
  <r>
    <n v="2885"/>
    <x v="2466"/>
    <d v="2024-09-21T00:00:00"/>
    <s v="East"/>
    <s v="Home &amp; Kitchen"/>
    <s v="Corporate"/>
    <n v="2"/>
    <n v="156.30000000000001"/>
    <n v="0.13"/>
    <n v="271.95999999999998"/>
    <n v="155.58000000000001"/>
    <n v="116.38"/>
    <s v="UPI"/>
    <s v="Medium"/>
  </r>
  <r>
    <n v="2886"/>
    <x v="2467"/>
    <d v="2024-10-17T00:00:00"/>
    <s v="North"/>
    <s v="Sports"/>
    <s v="Consumer"/>
    <n v="1"/>
    <n v="50.48"/>
    <n v="0.14000000000000001"/>
    <n v="43.41"/>
    <n v="28.99"/>
    <n v="14.42"/>
    <s v="Credit Card"/>
    <s v="Medium"/>
  </r>
  <r>
    <n v="2887"/>
    <x v="2468"/>
    <d v="2024-02-16T00:00:00"/>
    <s v="South"/>
    <s v="Beauty"/>
    <s v="Corporate"/>
    <n v="4"/>
    <n v="250.18"/>
    <n v="0.24"/>
    <n v="760.55"/>
    <n v="487.13"/>
    <n v="273.42"/>
    <s v="Debit Card"/>
    <s v="High"/>
  </r>
  <r>
    <n v="2888"/>
    <x v="2469"/>
    <d v="2024-02-12T00:00:00"/>
    <s v="West"/>
    <s v="Sports"/>
    <s v="Consumer"/>
    <n v="9"/>
    <n v="490.27"/>
    <n v="0.03"/>
    <n v="4280.0600000000004"/>
    <n v="3422.09"/>
    <n v="857.97"/>
    <s v="Net Banking"/>
    <s v="Low"/>
  </r>
  <r>
    <n v="2889"/>
    <x v="2470"/>
    <d v="2024-08-28T00:00:00"/>
    <s v="West"/>
    <s v="Beauty"/>
    <s v="Consumer"/>
    <n v="1"/>
    <n v="11.46"/>
    <n v="0.11"/>
    <n v="10.199999999999999"/>
    <n v="5.74"/>
    <n v="4.46"/>
    <s v="Net Banking"/>
    <s v="Medium"/>
  </r>
  <r>
    <n v="2890"/>
    <x v="2471"/>
    <d v="2024-05-25T00:00:00"/>
    <s v="North"/>
    <s v="Sports"/>
    <s v="Corporate"/>
    <n v="2"/>
    <n v="87.2"/>
    <n v="0.2"/>
    <n v="139.52000000000001"/>
    <n v="93.52"/>
    <n v="46"/>
    <s v="UPI"/>
    <s v="Medium"/>
  </r>
  <r>
    <n v="2891"/>
    <x v="2472"/>
    <d v="2024-07-24T00:00:00"/>
    <s v="West"/>
    <s v="Beauty"/>
    <s v="Consumer"/>
    <n v="6"/>
    <n v="256.81"/>
    <n v="0.25"/>
    <n v="1155.6400000000001"/>
    <n v="802.8"/>
    <n v="352.84"/>
    <s v="Net Banking"/>
    <s v="High"/>
  </r>
  <r>
    <n v="2892"/>
    <x v="2473"/>
    <d v="2024-05-08T00:00:00"/>
    <s v="East"/>
    <s v="Home &amp; Kitchen"/>
    <s v="Corporate"/>
    <n v="5"/>
    <n v="13.14"/>
    <n v="0.27"/>
    <n v="47.96"/>
    <n v="34.85"/>
    <n v="13.11"/>
    <s v="Debit Card"/>
    <s v="High"/>
  </r>
  <r>
    <n v="2893"/>
    <x v="1545"/>
    <d v="2024-10-14T00:00:00"/>
    <s v="South"/>
    <s v="Home &amp; Kitchen"/>
    <s v="Home Office"/>
    <n v="2"/>
    <n v="39.43"/>
    <n v="0.16"/>
    <n v="66.239999999999995"/>
    <n v="44.53"/>
    <n v="21.71"/>
    <s v="Credit Card"/>
    <s v="Medium"/>
  </r>
  <r>
    <n v="2894"/>
    <x v="2474"/>
    <d v="2024-05-23T00:00:00"/>
    <s v="North"/>
    <s v="Home &amp; Kitchen"/>
    <s v="Consumer"/>
    <n v="5"/>
    <n v="129.96"/>
    <n v="7.0000000000000007E-2"/>
    <n v="604.30999999999995"/>
    <n v="476.37"/>
    <n v="127.94"/>
    <s v="Net Banking"/>
    <s v="Low"/>
  </r>
  <r>
    <n v="2895"/>
    <x v="540"/>
    <d v="2024-03-01T00:00:00"/>
    <s v="South"/>
    <s v="Beauty"/>
    <s v="Consumer"/>
    <n v="3"/>
    <n v="441.8"/>
    <n v="0.22"/>
    <n v="1033.81"/>
    <n v="725.24"/>
    <n v="308.57"/>
    <s v="Cash on Delivery"/>
    <s v="High"/>
  </r>
  <r>
    <n v="2896"/>
    <x v="2475"/>
    <d v="2024-02-08T00:00:00"/>
    <s v="East"/>
    <s v="Electronics"/>
    <s v="Corporate"/>
    <n v="3"/>
    <n v="78.48"/>
    <n v="0.08"/>
    <n v="216.6"/>
    <n v="108.43"/>
    <n v="108.17"/>
    <s v="UPI"/>
    <s v="Low"/>
  </r>
  <r>
    <n v="2897"/>
    <x v="2476"/>
    <d v="2024-07-26T00:00:00"/>
    <s v="North"/>
    <s v="Sports"/>
    <s v="Home Office"/>
    <n v="1"/>
    <n v="219.45"/>
    <n v="0.11"/>
    <n v="195.31"/>
    <n v="147.34"/>
    <n v="47.97"/>
    <s v="Net Banking"/>
    <s v="Medium"/>
  </r>
  <r>
    <n v="2898"/>
    <x v="2477"/>
    <d v="2024-09-25T00:00:00"/>
    <s v="West"/>
    <s v="Electronics"/>
    <s v="Home Office"/>
    <n v="9"/>
    <n v="382.91"/>
    <n v="0.18"/>
    <n v="2825.88"/>
    <n v="1604.23"/>
    <n v="1221.6500000000001"/>
    <s v="Cash on Delivery"/>
    <s v="Medium"/>
  </r>
  <r>
    <n v="2899"/>
    <x v="5"/>
    <d v="2024-09-18T00:00:00"/>
    <s v="South"/>
    <s v="Sports"/>
    <s v="Home Office"/>
    <n v="3"/>
    <n v="252.83"/>
    <n v="0.25"/>
    <n v="568.87"/>
    <n v="431.33"/>
    <n v="137.54"/>
    <s v="Debit Card"/>
    <s v="High"/>
  </r>
  <r>
    <n v="2900"/>
    <x v="2478"/>
    <d v="2024-07-08T00:00:00"/>
    <s v="East"/>
    <s v="Electronics"/>
    <s v="Consumer"/>
    <n v="4"/>
    <n v="196.76"/>
    <n v="0.16"/>
    <n v="661.11"/>
    <n v="390.57"/>
    <n v="270.54000000000002"/>
    <s v="Net Banking"/>
    <s v="Medium"/>
  </r>
  <r>
    <n v="2901"/>
    <x v="2479"/>
    <d v="2024-11-25T00:00:00"/>
    <s v="North"/>
    <s v="Clothing"/>
    <s v="Consumer"/>
    <n v="10"/>
    <n v="93.11"/>
    <n v="0.09"/>
    <n v="847.3"/>
    <n v="494.69"/>
    <n v="352.61"/>
    <s v="Debit Card"/>
    <s v="Low"/>
  </r>
  <r>
    <n v="2902"/>
    <x v="2480"/>
    <d v="2024-05-06T00:00:00"/>
    <s v="South"/>
    <s v="Electronics"/>
    <s v="Corporate"/>
    <n v="7"/>
    <n v="489.52"/>
    <n v="0.04"/>
    <n v="3289.57"/>
    <n v="1924.69"/>
    <n v="1364.88"/>
    <s v="Credit Card"/>
    <s v="Low"/>
  </r>
  <r>
    <n v="2903"/>
    <x v="1904"/>
    <d v="2024-05-03T00:00:00"/>
    <s v="East"/>
    <s v="Sports"/>
    <s v="Corporate"/>
    <n v="6"/>
    <n v="296.61"/>
    <n v="7.0000000000000007E-2"/>
    <n v="1655.08"/>
    <n v="1282.71"/>
    <n v="372.37"/>
    <s v="Net Banking"/>
    <s v="Low"/>
  </r>
  <r>
    <n v="2904"/>
    <x v="2481"/>
    <d v="2024-04-04T00:00:00"/>
    <s v="South"/>
    <s v="Electronics"/>
    <s v="Corporate"/>
    <n v="10"/>
    <n v="250.54"/>
    <n v="0.15"/>
    <n v="2129.59"/>
    <n v="1474.2"/>
    <n v="655.39"/>
    <s v="UPI"/>
    <s v="Medium"/>
  </r>
  <r>
    <n v="2905"/>
    <x v="2482"/>
    <d v="2024-04-09T00:00:00"/>
    <s v="East"/>
    <s v="Electronics"/>
    <s v="Corporate"/>
    <n v="7"/>
    <n v="158.03"/>
    <n v="0.25"/>
    <n v="829.66"/>
    <n v="571.28"/>
    <n v="258.38"/>
    <s v="UPI"/>
    <s v="High"/>
  </r>
  <r>
    <n v="2906"/>
    <x v="2483"/>
    <d v="2024-10-20T00:00:00"/>
    <s v="North"/>
    <s v="Clothing"/>
    <s v="Corporate"/>
    <n v="8"/>
    <n v="96.55"/>
    <n v="0.15"/>
    <n v="656.54"/>
    <n v="485.68"/>
    <n v="170.86"/>
    <s v="Debit Card"/>
    <s v="Medium"/>
  </r>
  <r>
    <n v="2907"/>
    <x v="2484"/>
    <d v="2024-05-20T00:00:00"/>
    <s v="West"/>
    <s v="Sports"/>
    <s v="Consumer"/>
    <n v="8"/>
    <n v="417.69"/>
    <n v="0.12"/>
    <n v="2940.54"/>
    <n v="2076.2800000000002"/>
    <n v="864.26"/>
    <s v="Debit Card"/>
    <s v="Medium"/>
  </r>
  <r>
    <n v="2908"/>
    <x v="2485"/>
    <d v="2024-10-30T00:00:00"/>
    <s v="North"/>
    <s v="Clothing"/>
    <s v="Home Office"/>
    <n v="6"/>
    <n v="37.5"/>
    <n v="0.24"/>
    <n v="171"/>
    <n v="109.88"/>
    <n v="61.12"/>
    <s v="Debit Card"/>
    <s v="High"/>
  </r>
  <r>
    <n v="2909"/>
    <x v="2486"/>
    <d v="2024-05-14T00:00:00"/>
    <s v="South"/>
    <s v="Beauty"/>
    <s v="Corporate"/>
    <n v="8"/>
    <n v="492.28"/>
    <n v="0.05"/>
    <n v="3741.33"/>
    <n v="1898.45"/>
    <n v="1842.88"/>
    <s v="Debit Card"/>
    <s v="Low"/>
  </r>
  <r>
    <n v="2910"/>
    <x v="2487"/>
    <d v="2024-01-12T00:00:00"/>
    <s v="North"/>
    <s v="Beauty"/>
    <s v="Consumer"/>
    <n v="10"/>
    <n v="133.27000000000001"/>
    <n v="0.15"/>
    <n v="1132.8"/>
    <n v="591.38"/>
    <n v="541.41999999999996"/>
    <s v="Cash on Delivery"/>
    <s v="Medium"/>
  </r>
  <r>
    <n v="2911"/>
    <x v="2062"/>
    <d v="2024-09-25T00:00:00"/>
    <s v="West"/>
    <s v="Beauty"/>
    <s v="Home Office"/>
    <n v="1"/>
    <n v="496.97"/>
    <n v="0.04"/>
    <n v="477.09"/>
    <n v="381.13"/>
    <n v="95.96"/>
    <s v="Net Banking"/>
    <s v="Low"/>
  </r>
  <r>
    <n v="2912"/>
    <x v="2488"/>
    <d v="2024-04-12T00:00:00"/>
    <s v="South"/>
    <s v="Sports"/>
    <s v="Home Office"/>
    <n v="3"/>
    <n v="429.54"/>
    <n v="0.21"/>
    <n v="1018.01"/>
    <n v="641.80999999999995"/>
    <n v="376.2"/>
    <s v="Cash on Delivery"/>
    <s v="High"/>
  </r>
  <r>
    <n v="2913"/>
    <x v="2489"/>
    <d v="2024-09-14T00:00:00"/>
    <s v="North"/>
    <s v="Sports"/>
    <s v="Consumer"/>
    <n v="10"/>
    <n v="319.19"/>
    <n v="0.01"/>
    <n v="3159.98"/>
    <n v="2380.42"/>
    <n v="779.56"/>
    <s v="Cash on Delivery"/>
    <s v="Low"/>
  </r>
  <r>
    <n v="2914"/>
    <x v="2490"/>
    <d v="2024-06-11T00:00:00"/>
    <s v="West"/>
    <s v="Sports"/>
    <s v="Home Office"/>
    <n v="7"/>
    <n v="363.81"/>
    <n v="0.06"/>
    <n v="2393.87"/>
    <n v="1564.37"/>
    <n v="829.5"/>
    <s v="Debit Card"/>
    <s v="Low"/>
  </r>
  <r>
    <n v="2915"/>
    <x v="1656"/>
    <d v="2024-08-05T00:00:00"/>
    <s v="West"/>
    <s v="Sports"/>
    <s v="Corporate"/>
    <n v="4"/>
    <n v="419.33"/>
    <n v="0.09"/>
    <n v="1526.36"/>
    <n v="874.16"/>
    <n v="652.20000000000005"/>
    <s v="Net Banking"/>
    <s v="Low"/>
  </r>
  <r>
    <n v="2916"/>
    <x v="2491"/>
    <d v="2024-09-08T00:00:00"/>
    <s v="West"/>
    <s v="Clothing"/>
    <s v="Corporate"/>
    <n v="4"/>
    <n v="75.52"/>
    <n v="0.03"/>
    <n v="293.02"/>
    <n v="186.2"/>
    <n v="106.82"/>
    <s v="Debit Card"/>
    <s v="Low"/>
  </r>
  <r>
    <n v="2917"/>
    <x v="2492"/>
    <d v="2024-06-07T00:00:00"/>
    <s v="East"/>
    <s v="Electronics"/>
    <s v="Corporate"/>
    <n v="3"/>
    <n v="190.72"/>
    <n v="0.06"/>
    <n v="537.83000000000004"/>
    <n v="370.68"/>
    <n v="167.15"/>
    <s v="Credit Card"/>
    <s v="Low"/>
  </r>
  <r>
    <n v="2918"/>
    <x v="2493"/>
    <d v="2024-09-06T00:00:00"/>
    <s v="North"/>
    <s v="Sports"/>
    <s v="Home Office"/>
    <n v="5"/>
    <n v="231.09"/>
    <n v="0.28000000000000003"/>
    <n v="831.92"/>
    <n v="461.95"/>
    <n v="369.97"/>
    <s v="Net Banking"/>
    <s v="High"/>
  </r>
  <r>
    <n v="2919"/>
    <x v="2494"/>
    <d v="2024-09-15T00:00:00"/>
    <s v="West"/>
    <s v="Sports"/>
    <s v="Corporate"/>
    <n v="1"/>
    <n v="79.319999999999993"/>
    <n v="0.01"/>
    <n v="78.53"/>
    <n v="58.78"/>
    <n v="19.75"/>
    <s v="Cash on Delivery"/>
    <s v="Low"/>
  </r>
  <r>
    <n v="2920"/>
    <x v="263"/>
    <d v="2024-01-17T00:00:00"/>
    <s v="West"/>
    <s v="Clothing"/>
    <s v="Corporate"/>
    <n v="6"/>
    <n v="476.09"/>
    <n v="0.08"/>
    <n v="2628.02"/>
    <n v="2008.88"/>
    <n v="619.14"/>
    <s v="Credit Card"/>
    <s v="Low"/>
  </r>
  <r>
    <n v="2921"/>
    <x v="1595"/>
    <d v="2024-07-17T00:00:00"/>
    <s v="East"/>
    <s v="Clothing"/>
    <s v="Consumer"/>
    <n v="8"/>
    <n v="381.83"/>
    <n v="0.06"/>
    <n v="2871.36"/>
    <n v="1611.21"/>
    <n v="1260.1500000000001"/>
    <s v="Debit Card"/>
    <s v="Low"/>
  </r>
  <r>
    <n v="2922"/>
    <x v="2495"/>
    <d v="2024-06-02T00:00:00"/>
    <s v="West"/>
    <s v="Beauty"/>
    <s v="Consumer"/>
    <n v="6"/>
    <n v="253.44"/>
    <n v="0.06"/>
    <n v="1429.4"/>
    <n v="780.26"/>
    <n v="649.14"/>
    <s v="Cash on Delivery"/>
    <s v="Low"/>
  </r>
  <r>
    <n v="2923"/>
    <x v="1824"/>
    <d v="2024-03-02T00:00:00"/>
    <s v="East"/>
    <s v="Clothing"/>
    <s v="Home Office"/>
    <n v="5"/>
    <n v="272.87"/>
    <n v="0.09"/>
    <n v="1241.56"/>
    <n v="716.83"/>
    <n v="524.73"/>
    <s v="Debit Card"/>
    <s v="Low"/>
  </r>
  <r>
    <n v="2924"/>
    <x v="2496"/>
    <d v="2024-06-21T00:00:00"/>
    <s v="West"/>
    <s v="Home &amp; Kitchen"/>
    <s v="Corporate"/>
    <n v="9"/>
    <n v="55.18"/>
    <n v="0.23"/>
    <n v="382.4"/>
    <n v="261.83"/>
    <n v="120.57"/>
    <s v="UPI"/>
    <s v="High"/>
  </r>
  <r>
    <n v="2925"/>
    <x v="2497"/>
    <d v="2024-07-27T00:00:00"/>
    <s v="East"/>
    <s v="Home &amp; Kitchen"/>
    <s v="Consumer"/>
    <n v="9"/>
    <n v="309.54000000000002"/>
    <n v="0.03"/>
    <n v="2702.28"/>
    <n v="1555.48"/>
    <n v="1146.8"/>
    <s v="Cash on Delivery"/>
    <s v="Low"/>
  </r>
  <r>
    <n v="2926"/>
    <x v="2498"/>
    <d v="2024-07-02T00:00:00"/>
    <s v="West"/>
    <s v="Sports"/>
    <s v="Consumer"/>
    <n v="10"/>
    <n v="275.06"/>
    <n v="0.1"/>
    <n v="2475.54"/>
    <n v="1830.65"/>
    <n v="644.89"/>
    <s v="Debit Card"/>
    <s v="Low"/>
  </r>
  <r>
    <n v="2927"/>
    <x v="2499"/>
    <d v="2024-10-21T00:00:00"/>
    <s v="South"/>
    <s v="Electronics"/>
    <s v="Consumer"/>
    <n v="9"/>
    <n v="141.77000000000001"/>
    <n v="0.24"/>
    <n v="969.71"/>
    <n v="691.32"/>
    <n v="278.39"/>
    <s v="Net Banking"/>
    <s v="High"/>
  </r>
  <r>
    <n v="2928"/>
    <x v="465"/>
    <d v="2024-01-11T00:00:00"/>
    <s v="East"/>
    <s v="Clothing"/>
    <s v="Consumer"/>
    <n v="2"/>
    <n v="110.74"/>
    <n v="0.11"/>
    <n v="197.12"/>
    <n v="154.03"/>
    <n v="43.09"/>
    <s v="UPI"/>
    <s v="Medium"/>
  </r>
  <r>
    <n v="2929"/>
    <x v="2500"/>
    <d v="2024-04-03T00:00:00"/>
    <s v="West"/>
    <s v="Electronics"/>
    <s v="Corporate"/>
    <n v="6"/>
    <n v="382.7"/>
    <n v="0.01"/>
    <n v="2273.2399999999998"/>
    <n v="1583.92"/>
    <n v="689.32"/>
    <s v="Credit Card"/>
    <s v="Low"/>
  </r>
  <r>
    <n v="2930"/>
    <x v="1305"/>
    <d v="2024-03-10T00:00:00"/>
    <s v="West"/>
    <s v="Beauty"/>
    <s v="Consumer"/>
    <n v="7"/>
    <n v="205.1"/>
    <n v="0.3"/>
    <n v="1004.99"/>
    <n v="527.94000000000005"/>
    <n v="477.05"/>
    <s v="Debit Card"/>
    <s v="High"/>
  </r>
  <r>
    <n v="2931"/>
    <x v="2501"/>
    <d v="2024-01-29T00:00:00"/>
    <s v="South"/>
    <s v="Beauty"/>
    <s v="Corporate"/>
    <n v="10"/>
    <n v="370.07"/>
    <n v="0.09"/>
    <n v="3367.64"/>
    <n v="2205.83"/>
    <n v="1161.81"/>
    <s v="Cash on Delivery"/>
    <s v="Low"/>
  </r>
  <r>
    <n v="2932"/>
    <x v="2502"/>
    <d v="2024-05-30T00:00:00"/>
    <s v="West"/>
    <s v="Clothing"/>
    <s v="Home Office"/>
    <n v="6"/>
    <n v="148.66999999999999"/>
    <n v="0.2"/>
    <n v="713.62"/>
    <n v="529.69000000000005"/>
    <n v="183.93"/>
    <s v="Net Banking"/>
    <s v="Medium"/>
  </r>
  <r>
    <n v="2933"/>
    <x v="2503"/>
    <d v="2024-12-11T00:00:00"/>
    <s v="East"/>
    <s v="Clothing"/>
    <s v="Consumer"/>
    <n v="4"/>
    <n v="400.75"/>
    <n v="0.1"/>
    <n v="1442.7"/>
    <n v="1001.47"/>
    <n v="441.23"/>
    <s v="Credit Card"/>
    <s v="Low"/>
  </r>
  <r>
    <n v="2934"/>
    <x v="2504"/>
    <d v="2024-05-08T00:00:00"/>
    <s v="West"/>
    <s v="Clothing"/>
    <s v="Consumer"/>
    <n v="6"/>
    <n v="356.59"/>
    <n v="0.05"/>
    <n v="2032.56"/>
    <n v="1112.27"/>
    <n v="920.29"/>
    <s v="UPI"/>
    <s v="Low"/>
  </r>
  <r>
    <n v="2935"/>
    <x v="2505"/>
    <d v="2024-08-22T00:00:00"/>
    <s v="North"/>
    <s v="Beauty"/>
    <s v="Corporate"/>
    <n v="6"/>
    <n v="467.4"/>
    <n v="0.2"/>
    <n v="2243.52"/>
    <n v="1612.99"/>
    <n v="630.53"/>
    <s v="Credit Card"/>
    <s v="Medium"/>
  </r>
  <r>
    <n v="2936"/>
    <x v="2506"/>
    <d v="2024-03-16T00:00:00"/>
    <s v="East"/>
    <s v="Home &amp; Kitchen"/>
    <s v="Consumer"/>
    <n v="8"/>
    <n v="184"/>
    <n v="0.06"/>
    <n v="1383.68"/>
    <n v="716"/>
    <n v="667.68"/>
    <s v="Credit Card"/>
    <s v="Low"/>
  </r>
  <r>
    <n v="2937"/>
    <x v="2507"/>
    <d v="2024-06-03T00:00:00"/>
    <s v="East"/>
    <s v="Beauty"/>
    <s v="Consumer"/>
    <n v="2"/>
    <n v="279.16000000000003"/>
    <n v="0.28000000000000003"/>
    <n v="401.99"/>
    <n v="277.52"/>
    <n v="124.47"/>
    <s v="Cash on Delivery"/>
    <s v="High"/>
  </r>
  <r>
    <n v="2938"/>
    <x v="2508"/>
    <d v="2024-02-15T00:00:00"/>
    <s v="West"/>
    <s v="Electronics"/>
    <s v="Consumer"/>
    <n v="7"/>
    <n v="73.010000000000005"/>
    <n v="0.13"/>
    <n v="444.63"/>
    <n v="264.76"/>
    <n v="179.87"/>
    <s v="Credit Card"/>
    <s v="Medium"/>
  </r>
  <r>
    <n v="2939"/>
    <x v="2509"/>
    <d v="2024-12-07T00:00:00"/>
    <s v="South"/>
    <s v="Beauty"/>
    <s v="Home Office"/>
    <n v="3"/>
    <n v="54.59"/>
    <n v="0.15"/>
    <n v="139.19999999999999"/>
    <n v="101.19"/>
    <n v="38.01"/>
    <s v="Debit Card"/>
    <s v="Medium"/>
  </r>
  <r>
    <n v="2940"/>
    <x v="2510"/>
    <d v="2024-12-10T00:00:00"/>
    <s v="South"/>
    <s v="Electronics"/>
    <s v="Consumer"/>
    <n v="4"/>
    <n v="489.76"/>
    <n v="0.28999999999999998"/>
    <n v="1390.92"/>
    <n v="1076.3800000000001"/>
    <n v="314.54000000000002"/>
    <s v="Cash on Delivery"/>
    <s v="High"/>
  </r>
  <r>
    <n v="2941"/>
    <x v="606"/>
    <d v="2024-12-26T00:00:00"/>
    <s v="East"/>
    <s v="Clothing"/>
    <s v="Corporate"/>
    <n v="2"/>
    <n v="420.31"/>
    <n v="0.21"/>
    <n v="664.09"/>
    <n v="525.28"/>
    <n v="138.81"/>
    <s v="Debit Card"/>
    <s v="High"/>
  </r>
  <r>
    <n v="2942"/>
    <x v="2511"/>
    <d v="2024-05-31T00:00:00"/>
    <s v="North"/>
    <s v="Beauty"/>
    <s v="Corporate"/>
    <n v="6"/>
    <n v="283.01"/>
    <n v="0.14000000000000001"/>
    <n v="1460.33"/>
    <n v="1003.22"/>
    <n v="457.11"/>
    <s v="Cash on Delivery"/>
    <s v="Medium"/>
  </r>
  <r>
    <n v="2943"/>
    <x v="2512"/>
    <d v="2024-09-04T00:00:00"/>
    <s v="East"/>
    <s v="Electronics"/>
    <s v="Corporate"/>
    <n v="2"/>
    <n v="56.03"/>
    <n v="0.06"/>
    <n v="105.34"/>
    <n v="66.56"/>
    <n v="38.78"/>
    <s v="Net Banking"/>
    <s v="Low"/>
  </r>
  <r>
    <n v="2944"/>
    <x v="2513"/>
    <d v="2024-09-15T00:00:00"/>
    <s v="East"/>
    <s v="Beauty"/>
    <s v="Consumer"/>
    <n v="1"/>
    <n v="403.93"/>
    <n v="0.24"/>
    <n v="306.99"/>
    <n v="178.44"/>
    <n v="128.55000000000001"/>
    <s v="Net Banking"/>
    <s v="High"/>
  </r>
  <r>
    <n v="2945"/>
    <x v="2514"/>
    <d v="2024-04-17T00:00:00"/>
    <s v="East"/>
    <s v="Clothing"/>
    <s v="Corporate"/>
    <n v="2"/>
    <n v="267.76"/>
    <n v="0.09"/>
    <n v="487.32"/>
    <n v="285.5"/>
    <n v="201.82"/>
    <s v="Debit Card"/>
    <s v="Low"/>
  </r>
  <r>
    <n v="2946"/>
    <x v="2515"/>
    <d v="2024-03-16T00:00:00"/>
    <s v="North"/>
    <s v="Sports"/>
    <s v="Consumer"/>
    <n v="3"/>
    <n v="113.69"/>
    <n v="0.1"/>
    <n v="306.95999999999998"/>
    <n v="232.99"/>
    <n v="73.97"/>
    <s v="Cash on Delivery"/>
    <s v="Low"/>
  </r>
  <r>
    <n v="2947"/>
    <x v="2516"/>
    <d v="2024-10-23T00:00:00"/>
    <s v="East"/>
    <s v="Clothing"/>
    <s v="Consumer"/>
    <n v="4"/>
    <n v="263.13"/>
    <n v="0.28000000000000003"/>
    <n v="757.81"/>
    <n v="481.26"/>
    <n v="276.55"/>
    <s v="UPI"/>
    <s v="High"/>
  </r>
  <r>
    <n v="2948"/>
    <x v="2517"/>
    <d v="2024-04-24T00:00:00"/>
    <s v="South"/>
    <s v="Home &amp; Kitchen"/>
    <s v="Consumer"/>
    <n v="3"/>
    <n v="273.82"/>
    <n v="0.06"/>
    <n v="772.17"/>
    <n v="555.22"/>
    <n v="216.95"/>
    <s v="Cash on Delivery"/>
    <s v="Low"/>
  </r>
  <r>
    <n v="2949"/>
    <x v="898"/>
    <d v="2024-09-08T00:00:00"/>
    <s v="North"/>
    <s v="Beauty"/>
    <s v="Consumer"/>
    <n v="3"/>
    <n v="278.93"/>
    <n v="0.04"/>
    <n v="803.32"/>
    <n v="552.44000000000005"/>
    <n v="250.88"/>
    <s v="Debit Card"/>
    <s v="Low"/>
  </r>
  <r>
    <n v="2950"/>
    <x v="2518"/>
    <d v="2024-05-07T00:00:00"/>
    <s v="South"/>
    <s v="Beauty"/>
    <s v="Home Office"/>
    <n v="4"/>
    <n v="225.38"/>
    <n v="0.23"/>
    <n v="694.17"/>
    <n v="379.27"/>
    <n v="314.89999999999998"/>
    <s v="Net Banking"/>
    <s v="High"/>
  </r>
  <r>
    <n v="2951"/>
    <x v="1764"/>
    <d v="2024-10-09T00:00:00"/>
    <s v="North"/>
    <s v="Beauty"/>
    <s v="Corporate"/>
    <n v="4"/>
    <n v="291.08999999999997"/>
    <n v="0.25"/>
    <n v="873.27"/>
    <n v="655.12"/>
    <n v="218.15"/>
    <s v="UPI"/>
    <s v="High"/>
  </r>
  <r>
    <n v="2952"/>
    <x v="2519"/>
    <d v="2024-09-03T00:00:00"/>
    <s v="North"/>
    <s v="Home &amp; Kitchen"/>
    <s v="Corporate"/>
    <n v="8"/>
    <n v="410.6"/>
    <n v="0.09"/>
    <n v="2989.17"/>
    <n v="2143.5300000000002"/>
    <n v="845.64"/>
    <s v="Credit Card"/>
    <s v="Low"/>
  </r>
  <r>
    <n v="2953"/>
    <x v="2520"/>
    <d v="2024-03-22T00:00:00"/>
    <s v="South"/>
    <s v="Electronics"/>
    <s v="Corporate"/>
    <n v="8"/>
    <n v="150.06"/>
    <n v="0.01"/>
    <n v="1188.48"/>
    <n v="773.71"/>
    <n v="414.77"/>
    <s v="Net Banking"/>
    <s v="Low"/>
  </r>
  <r>
    <n v="2954"/>
    <x v="2521"/>
    <d v="2024-03-03T00:00:00"/>
    <s v="West"/>
    <s v="Home &amp; Kitchen"/>
    <s v="Corporate"/>
    <n v="4"/>
    <n v="146.66"/>
    <n v="0.21"/>
    <n v="463.45"/>
    <n v="293.97000000000003"/>
    <n v="169.48"/>
    <s v="Cash on Delivery"/>
    <s v="High"/>
  </r>
  <r>
    <n v="2955"/>
    <x v="2522"/>
    <d v="2024-02-23T00:00:00"/>
    <s v="South"/>
    <s v="Clothing"/>
    <s v="Corporate"/>
    <n v="7"/>
    <n v="351.09"/>
    <n v="7.0000000000000007E-2"/>
    <n v="2285.6"/>
    <n v="1681.82"/>
    <n v="603.78"/>
    <s v="Net Banking"/>
    <s v="Low"/>
  </r>
  <r>
    <n v="2956"/>
    <x v="586"/>
    <d v="2024-09-06T00:00:00"/>
    <s v="East"/>
    <s v="Electronics"/>
    <s v="Consumer"/>
    <n v="2"/>
    <n v="355.17"/>
    <n v="0.23"/>
    <n v="546.96"/>
    <n v="405.68"/>
    <n v="141.28"/>
    <s v="Credit Card"/>
    <s v="High"/>
  </r>
  <r>
    <n v="2957"/>
    <x v="2523"/>
    <d v="2024-04-06T00:00:00"/>
    <s v="South"/>
    <s v="Home &amp; Kitchen"/>
    <s v="Corporate"/>
    <n v="9"/>
    <n v="140.75"/>
    <n v="7.0000000000000007E-2"/>
    <n v="1178.08"/>
    <n v="878.16"/>
    <n v="299.92"/>
    <s v="Net Banking"/>
    <s v="Low"/>
  </r>
  <r>
    <n v="2958"/>
    <x v="2524"/>
    <d v="2024-06-06T00:00:00"/>
    <s v="South"/>
    <s v="Clothing"/>
    <s v="Consumer"/>
    <n v="6"/>
    <n v="395.05"/>
    <n v="0.14000000000000001"/>
    <n v="2038.46"/>
    <n v="1498.3"/>
    <n v="540.16"/>
    <s v="Credit Card"/>
    <s v="Medium"/>
  </r>
  <r>
    <n v="2959"/>
    <x v="48"/>
    <d v="2024-06-28T00:00:00"/>
    <s v="East"/>
    <s v="Clothing"/>
    <s v="Consumer"/>
    <n v="7"/>
    <n v="80.239999999999995"/>
    <n v="0.25"/>
    <n v="421.26"/>
    <n v="227.72"/>
    <n v="193.54"/>
    <s v="UPI"/>
    <s v="High"/>
  </r>
  <r>
    <n v="2960"/>
    <x v="2525"/>
    <d v="2024-01-20T00:00:00"/>
    <s v="West"/>
    <s v="Electronics"/>
    <s v="Consumer"/>
    <n v="3"/>
    <n v="490.71"/>
    <n v="0.27"/>
    <n v="1074.6500000000001"/>
    <n v="764.33"/>
    <n v="310.32"/>
    <s v="Cash on Delivery"/>
    <s v="High"/>
  </r>
  <r>
    <n v="2961"/>
    <x v="2526"/>
    <d v="2024-02-10T00:00:00"/>
    <s v="North"/>
    <s v="Beauty"/>
    <s v="Home Office"/>
    <n v="7"/>
    <n v="131.91999999999999"/>
    <n v="0.24"/>
    <n v="701.81"/>
    <n v="550.21"/>
    <n v="151.6"/>
    <s v="Debit Card"/>
    <s v="High"/>
  </r>
  <r>
    <n v="2962"/>
    <x v="2527"/>
    <d v="2024-12-19T00:00:00"/>
    <s v="North"/>
    <s v="Electronics"/>
    <s v="Consumer"/>
    <n v="2"/>
    <n v="468.59"/>
    <n v="0.12"/>
    <n v="824.72"/>
    <n v="450.15"/>
    <n v="374.57"/>
    <s v="Credit Card"/>
    <s v="Medium"/>
  </r>
  <r>
    <n v="2963"/>
    <x v="2528"/>
    <d v="2024-09-27T00:00:00"/>
    <s v="East"/>
    <s v="Home &amp; Kitchen"/>
    <s v="Corporate"/>
    <n v="2"/>
    <n v="348.24"/>
    <n v="0.14000000000000001"/>
    <n v="598.97"/>
    <n v="379.39"/>
    <n v="219.58"/>
    <s v="Credit Card"/>
    <s v="Medium"/>
  </r>
  <r>
    <n v="2964"/>
    <x v="1540"/>
    <d v="2024-09-17T00:00:00"/>
    <s v="East"/>
    <s v="Electronics"/>
    <s v="Home Office"/>
    <n v="10"/>
    <n v="70.3"/>
    <n v="0.15"/>
    <n v="597.54999999999995"/>
    <n v="393.95"/>
    <n v="203.6"/>
    <s v="Credit Card"/>
    <s v="Medium"/>
  </r>
  <r>
    <n v="2965"/>
    <x v="2529"/>
    <d v="2024-12-25T00:00:00"/>
    <s v="West"/>
    <s v="Clothing"/>
    <s v="Corporate"/>
    <n v="9"/>
    <n v="70.989999999999995"/>
    <n v="0.25"/>
    <n v="479.18"/>
    <n v="251.89"/>
    <n v="227.29"/>
    <s v="Credit Card"/>
    <s v="High"/>
  </r>
  <r>
    <n v="2966"/>
    <x v="2530"/>
    <d v="2024-10-07T00:00:00"/>
    <s v="South"/>
    <s v="Beauty"/>
    <s v="Home Office"/>
    <n v="2"/>
    <n v="153.6"/>
    <n v="0.2"/>
    <n v="245.76"/>
    <n v="150.69"/>
    <n v="95.07"/>
    <s v="Cash on Delivery"/>
    <s v="Medium"/>
  </r>
  <r>
    <n v="2967"/>
    <x v="460"/>
    <d v="2024-01-24T00:00:00"/>
    <s v="West"/>
    <s v="Clothing"/>
    <s v="Home Office"/>
    <n v="8"/>
    <n v="454.63"/>
    <n v="0.01"/>
    <n v="3600.67"/>
    <n v="2850.85"/>
    <n v="749.82"/>
    <s v="Credit Card"/>
    <s v="Low"/>
  </r>
  <r>
    <n v="2968"/>
    <x v="2531"/>
    <d v="2024-09-13T00:00:00"/>
    <s v="West"/>
    <s v="Beauty"/>
    <s v="Home Office"/>
    <n v="9"/>
    <n v="109.66"/>
    <n v="0.17"/>
    <n v="819.16"/>
    <n v="534.15"/>
    <n v="285.01"/>
    <s v="Credit Card"/>
    <s v="Medium"/>
  </r>
  <r>
    <n v="2969"/>
    <x v="1173"/>
    <d v="2024-02-26T00:00:00"/>
    <s v="North"/>
    <s v="Clothing"/>
    <s v="Home Office"/>
    <n v="9"/>
    <n v="279.39999999999998"/>
    <n v="0.28999999999999998"/>
    <n v="1785.37"/>
    <n v="1009.6"/>
    <n v="775.77"/>
    <s v="Debit Card"/>
    <s v="High"/>
  </r>
  <r>
    <n v="2970"/>
    <x v="1334"/>
    <d v="2024-12-27T00:00:00"/>
    <s v="West"/>
    <s v="Beauty"/>
    <s v="Corporate"/>
    <n v="6"/>
    <n v="395.63"/>
    <n v="0.24"/>
    <n v="1804.07"/>
    <n v="1408.22"/>
    <n v="395.85"/>
    <s v="Cash on Delivery"/>
    <s v="High"/>
  </r>
  <r>
    <n v="2971"/>
    <x v="1984"/>
    <d v="2024-12-25T00:00:00"/>
    <s v="South"/>
    <s v="Clothing"/>
    <s v="Home Office"/>
    <n v="7"/>
    <n v="208.17"/>
    <n v="0.15"/>
    <n v="1238.6099999999999"/>
    <n v="773.52"/>
    <n v="465.09"/>
    <s v="Cash on Delivery"/>
    <s v="Medium"/>
  </r>
  <r>
    <n v="2972"/>
    <x v="2532"/>
    <d v="2024-08-31T00:00:00"/>
    <s v="South"/>
    <s v="Electronics"/>
    <s v="Home Office"/>
    <n v="2"/>
    <n v="353.46"/>
    <n v="0"/>
    <n v="706.92"/>
    <n v="410.62"/>
    <n v="296.3"/>
    <s v="Net Banking"/>
    <s v="No Discount"/>
  </r>
  <r>
    <n v="2973"/>
    <x v="2533"/>
    <d v="2024-03-14T00:00:00"/>
    <s v="West"/>
    <s v="Electronics"/>
    <s v="Consumer"/>
    <n v="3"/>
    <n v="97.92"/>
    <n v="0.08"/>
    <n v="270.26"/>
    <n v="207.87"/>
    <n v="62.39"/>
    <s v="Cash on Delivery"/>
    <s v="Low"/>
  </r>
  <r>
    <n v="2974"/>
    <x v="842"/>
    <d v="2024-09-06T00:00:00"/>
    <s v="South"/>
    <s v="Beauty"/>
    <s v="Consumer"/>
    <n v="1"/>
    <n v="216.3"/>
    <n v="0.05"/>
    <n v="205.49"/>
    <n v="135.22"/>
    <n v="70.27"/>
    <s v="UPI"/>
    <s v="Low"/>
  </r>
  <r>
    <n v="2975"/>
    <x v="1658"/>
    <d v="2024-09-08T00:00:00"/>
    <s v="North"/>
    <s v="Beauty"/>
    <s v="Consumer"/>
    <n v="3"/>
    <n v="408.09"/>
    <n v="0.18"/>
    <n v="1003.9"/>
    <n v="625.86"/>
    <n v="378.04"/>
    <s v="Credit Card"/>
    <s v="Medium"/>
  </r>
  <r>
    <n v="2976"/>
    <x v="2534"/>
    <d v="2024-11-23T00:00:00"/>
    <s v="East"/>
    <s v="Clothing"/>
    <s v="Home Office"/>
    <n v="6"/>
    <n v="227.06"/>
    <n v="0.19"/>
    <n v="1103.51"/>
    <n v="661.56"/>
    <n v="441.95"/>
    <s v="Debit Card"/>
    <s v="Medium"/>
  </r>
  <r>
    <n v="2977"/>
    <x v="2535"/>
    <d v="2024-03-15T00:00:00"/>
    <s v="West"/>
    <s v="Clothing"/>
    <s v="Home Office"/>
    <n v="8"/>
    <n v="57.05"/>
    <n v="0.3"/>
    <n v="319.48"/>
    <n v="216.12"/>
    <n v="103.36"/>
    <s v="Debit Card"/>
    <s v="High"/>
  </r>
  <r>
    <n v="2978"/>
    <x v="2536"/>
    <d v="2024-06-18T00:00:00"/>
    <s v="West"/>
    <s v="Beauty"/>
    <s v="Consumer"/>
    <n v="6"/>
    <n v="201.59"/>
    <n v="0.18"/>
    <n v="991.82"/>
    <n v="741.56"/>
    <n v="250.26"/>
    <s v="Cash on Delivery"/>
    <s v="Medium"/>
  </r>
  <r>
    <n v="2979"/>
    <x v="1339"/>
    <d v="2024-02-25T00:00:00"/>
    <s v="South"/>
    <s v="Clothing"/>
    <s v="Home Office"/>
    <n v="3"/>
    <n v="339.3"/>
    <n v="0.27"/>
    <n v="743.07"/>
    <n v="540.04"/>
    <n v="203.03"/>
    <s v="Debit Card"/>
    <s v="High"/>
  </r>
  <r>
    <n v="2980"/>
    <x v="2537"/>
    <d v="2024-05-14T00:00:00"/>
    <s v="East"/>
    <s v="Clothing"/>
    <s v="Home Office"/>
    <n v="2"/>
    <n v="380.33"/>
    <n v="0.05"/>
    <n v="722.63"/>
    <n v="424.32"/>
    <n v="298.31"/>
    <s v="Debit Card"/>
    <s v="Low"/>
  </r>
  <r>
    <n v="2981"/>
    <x v="2538"/>
    <d v="2024-05-22T00:00:00"/>
    <s v="West"/>
    <s v="Beauty"/>
    <s v="Consumer"/>
    <n v="9"/>
    <n v="43.62"/>
    <n v="0.25"/>
    <n v="294.44"/>
    <n v="188.38"/>
    <n v="106.06"/>
    <s v="Credit Card"/>
    <s v="High"/>
  </r>
  <r>
    <n v="2982"/>
    <x v="2539"/>
    <d v="2024-07-20T00:00:00"/>
    <s v="West"/>
    <s v="Sports"/>
    <s v="Consumer"/>
    <n v="7"/>
    <n v="458.31"/>
    <n v="0.04"/>
    <n v="3079.84"/>
    <n v="2030.24"/>
    <n v="1049.5999999999999"/>
    <s v="UPI"/>
    <s v="Low"/>
  </r>
  <r>
    <n v="2983"/>
    <x v="621"/>
    <d v="2024-10-07T00:00:00"/>
    <s v="West"/>
    <s v="Beauty"/>
    <s v="Consumer"/>
    <n v="3"/>
    <n v="439.25"/>
    <n v="0.01"/>
    <n v="1304.57"/>
    <n v="797.5"/>
    <n v="507.07"/>
    <s v="Net Banking"/>
    <s v="Low"/>
  </r>
  <r>
    <n v="2984"/>
    <x v="2540"/>
    <d v="2024-06-23T00:00:00"/>
    <s v="West"/>
    <s v="Clothing"/>
    <s v="Consumer"/>
    <n v="9"/>
    <n v="65.78"/>
    <n v="0.03"/>
    <n v="574.26"/>
    <n v="454.79"/>
    <n v="119.47"/>
    <s v="Debit Card"/>
    <s v="Low"/>
  </r>
  <r>
    <n v="2985"/>
    <x v="2541"/>
    <d v="2024-11-24T00:00:00"/>
    <s v="West"/>
    <s v="Home &amp; Kitchen"/>
    <s v="Consumer"/>
    <n v="2"/>
    <n v="194.11"/>
    <n v="0.21"/>
    <n v="306.69"/>
    <n v="237.94"/>
    <n v="68.75"/>
    <s v="UPI"/>
    <s v="High"/>
  </r>
  <r>
    <n v="2986"/>
    <x v="2542"/>
    <d v="2024-04-17T00:00:00"/>
    <s v="South"/>
    <s v="Sports"/>
    <s v="Home Office"/>
    <n v="8"/>
    <n v="372.33"/>
    <n v="0.2"/>
    <n v="2382.91"/>
    <n v="1502.96"/>
    <n v="879.95"/>
    <s v="UPI"/>
    <s v="Medium"/>
  </r>
  <r>
    <n v="2987"/>
    <x v="2543"/>
    <d v="2024-05-30T00:00:00"/>
    <s v="North"/>
    <s v="Beauty"/>
    <s v="Corporate"/>
    <n v="4"/>
    <n v="253.78"/>
    <n v="0.02"/>
    <n v="994.82"/>
    <n v="568.44000000000005"/>
    <n v="426.38"/>
    <s v="UPI"/>
    <s v="Low"/>
  </r>
  <r>
    <n v="2988"/>
    <x v="272"/>
    <d v="2024-09-18T00:00:00"/>
    <s v="East"/>
    <s v="Beauty"/>
    <s v="Corporate"/>
    <n v="7"/>
    <n v="313.51"/>
    <n v="0.22"/>
    <n v="1711.76"/>
    <n v="1285.21"/>
    <n v="426.55"/>
    <s v="Credit Card"/>
    <s v="High"/>
  </r>
  <r>
    <n v="2989"/>
    <x v="2544"/>
    <d v="2024-07-01T00:00:00"/>
    <s v="East"/>
    <s v="Sports"/>
    <s v="Home Office"/>
    <n v="8"/>
    <n v="472.74"/>
    <n v="0.28999999999999998"/>
    <n v="2685.16"/>
    <n v="1498.65"/>
    <n v="1186.51"/>
    <s v="Credit Card"/>
    <s v="High"/>
  </r>
  <r>
    <n v="2990"/>
    <x v="2545"/>
    <d v="2024-02-10T00:00:00"/>
    <s v="South"/>
    <s v="Beauty"/>
    <s v="Home Office"/>
    <n v="5"/>
    <n v="233.54"/>
    <n v="0.18"/>
    <n v="957.51"/>
    <n v="566.80999999999995"/>
    <n v="390.7"/>
    <s v="Credit Card"/>
    <s v="Medium"/>
  </r>
  <r>
    <n v="2991"/>
    <x v="1351"/>
    <d v="2024-04-23T00:00:00"/>
    <s v="West"/>
    <s v="Home &amp; Kitchen"/>
    <s v="Home Office"/>
    <n v="6"/>
    <n v="209.34"/>
    <n v="0.28999999999999998"/>
    <n v="891.79"/>
    <n v="710.43"/>
    <n v="181.36"/>
    <s v="Net Banking"/>
    <s v="High"/>
  </r>
  <r>
    <n v="2992"/>
    <x v="2546"/>
    <d v="2024-06-15T00:00:00"/>
    <s v="West"/>
    <s v="Home &amp; Kitchen"/>
    <s v="Corporate"/>
    <n v="4"/>
    <n v="164.99"/>
    <n v="0.24"/>
    <n v="501.57"/>
    <n v="373.81"/>
    <n v="127.76"/>
    <s v="Credit Card"/>
    <s v="High"/>
  </r>
  <r>
    <n v="2993"/>
    <x v="551"/>
    <d v="2024-06-16T00:00:00"/>
    <s v="West"/>
    <s v="Home &amp; Kitchen"/>
    <s v="Corporate"/>
    <n v="9"/>
    <n v="369.42"/>
    <n v="0.2"/>
    <n v="2659.82"/>
    <n v="1541.61"/>
    <n v="1118.21"/>
    <s v="UPI"/>
    <s v="Medium"/>
  </r>
  <r>
    <n v="2994"/>
    <x v="2187"/>
    <d v="2024-01-07T00:00:00"/>
    <s v="East"/>
    <s v="Sports"/>
    <s v="Corporate"/>
    <n v="10"/>
    <n v="142.91"/>
    <n v="7.0000000000000007E-2"/>
    <n v="1329.06"/>
    <n v="828.45"/>
    <n v="500.61"/>
    <s v="Credit Card"/>
    <s v="Low"/>
  </r>
  <r>
    <n v="2995"/>
    <x v="2547"/>
    <d v="2024-06-05T00:00:00"/>
    <s v="North"/>
    <s v="Clothing"/>
    <s v="Corporate"/>
    <n v="10"/>
    <n v="137.25"/>
    <n v="0.2"/>
    <n v="1098"/>
    <n v="618.42999999999995"/>
    <n v="479.57"/>
    <s v="UPI"/>
    <s v="Medium"/>
  </r>
  <r>
    <n v="2996"/>
    <x v="2548"/>
    <d v="2024-11-17T00:00:00"/>
    <s v="East"/>
    <s v="Clothing"/>
    <s v="Corporate"/>
    <n v="7"/>
    <n v="401.58"/>
    <n v="0.03"/>
    <n v="2726.73"/>
    <n v="1485.67"/>
    <n v="1241.06"/>
    <s v="Net Banking"/>
    <s v="Low"/>
  </r>
  <r>
    <n v="2997"/>
    <x v="2549"/>
    <d v="2024-09-29T00:00:00"/>
    <s v="East"/>
    <s v="Beauty"/>
    <s v="Home Office"/>
    <n v="1"/>
    <n v="198.88"/>
    <n v="0.02"/>
    <n v="194.9"/>
    <n v="147.78"/>
    <n v="47.12"/>
    <s v="Credit Card"/>
    <s v="Low"/>
  </r>
  <r>
    <n v="2998"/>
    <x v="2158"/>
    <d v="2024-11-02T00:00:00"/>
    <s v="West"/>
    <s v="Clothing"/>
    <s v="Home Office"/>
    <n v="4"/>
    <n v="241.92"/>
    <n v="0.06"/>
    <n v="909.62"/>
    <n v="706.06"/>
    <n v="203.56"/>
    <s v="Cash on Delivery"/>
    <s v="Low"/>
  </r>
  <r>
    <n v="2999"/>
    <x v="2550"/>
    <d v="2024-03-23T00:00:00"/>
    <s v="East"/>
    <s v="Home &amp; Kitchen"/>
    <s v="Consumer"/>
    <n v="10"/>
    <n v="164.97"/>
    <n v="0.27"/>
    <n v="1204.28"/>
    <n v="812.9"/>
    <n v="391.38"/>
    <s v="UPI"/>
    <s v="High"/>
  </r>
  <r>
    <n v="3000"/>
    <x v="2551"/>
    <d v="2024-12-19T00:00:00"/>
    <s v="East"/>
    <s v="Sports"/>
    <s v="Home Office"/>
    <n v="5"/>
    <n v="46.74"/>
    <n v="0.13"/>
    <n v="203.32"/>
    <n v="123.44"/>
    <n v="79.88"/>
    <s v="Debit Card"/>
    <s v="Medium"/>
  </r>
  <r>
    <n v="3001"/>
    <x v="2552"/>
    <d v="2024-02-15T00:00:00"/>
    <s v="West"/>
    <s v="Beauty"/>
    <s v="Corporate"/>
    <n v="6"/>
    <n v="284.88"/>
    <n v="0.2"/>
    <n v="1367.42"/>
    <n v="689.22"/>
    <n v="678.2"/>
    <s v="UPI"/>
    <s v="Medium"/>
  </r>
  <r>
    <n v="3002"/>
    <x v="2553"/>
    <d v="2024-09-08T00:00:00"/>
    <s v="North"/>
    <s v="Home &amp; Kitchen"/>
    <s v="Corporate"/>
    <n v="4"/>
    <n v="350.27"/>
    <n v="0.25"/>
    <n v="1050.81"/>
    <n v="574.20000000000005"/>
    <n v="476.61"/>
    <s v="Net Banking"/>
    <s v="High"/>
  </r>
  <r>
    <n v="3003"/>
    <x v="2554"/>
    <d v="2024-09-06T00:00:00"/>
    <s v="North"/>
    <s v="Sports"/>
    <s v="Home Office"/>
    <n v="7"/>
    <n v="92.94"/>
    <n v="0.17"/>
    <n v="539.98"/>
    <n v="386.28"/>
    <n v="153.69999999999999"/>
    <s v="Credit Card"/>
    <s v="Medium"/>
  </r>
  <r>
    <n v="3004"/>
    <x v="2232"/>
    <d v="2024-04-16T00:00:00"/>
    <s v="West"/>
    <s v="Home &amp; Kitchen"/>
    <s v="Home Office"/>
    <n v="9"/>
    <n v="451.02"/>
    <n v="0.26"/>
    <n v="3003.79"/>
    <n v="2132.44"/>
    <n v="871.35"/>
    <s v="Credit Card"/>
    <s v="High"/>
  </r>
  <r>
    <n v="3005"/>
    <x v="2555"/>
    <d v="2024-02-15T00:00:00"/>
    <s v="West"/>
    <s v="Electronics"/>
    <s v="Home Office"/>
    <n v="2"/>
    <n v="14.23"/>
    <n v="0.26"/>
    <n v="21.06"/>
    <n v="13.93"/>
    <n v="7.13"/>
    <s v="UPI"/>
    <s v="High"/>
  </r>
  <r>
    <n v="3006"/>
    <x v="729"/>
    <d v="2024-10-01T00:00:00"/>
    <s v="East"/>
    <s v="Sports"/>
    <s v="Home Office"/>
    <n v="5"/>
    <n v="252.81"/>
    <n v="0.03"/>
    <n v="1226.1300000000001"/>
    <n v="786.34"/>
    <n v="439.79"/>
    <s v="UPI"/>
    <s v="Low"/>
  </r>
  <r>
    <n v="3007"/>
    <x v="2556"/>
    <d v="2024-11-26T00:00:00"/>
    <s v="West"/>
    <s v="Sports"/>
    <s v="Home Office"/>
    <n v="3"/>
    <n v="81.92"/>
    <n v="0.23"/>
    <n v="189.24"/>
    <n v="101.68"/>
    <n v="87.56"/>
    <s v="Debit Card"/>
    <s v="High"/>
  </r>
  <r>
    <n v="3008"/>
    <x v="2557"/>
    <d v="2024-04-28T00:00:00"/>
    <s v="South"/>
    <s v="Electronics"/>
    <s v="Consumer"/>
    <n v="6"/>
    <n v="392.76"/>
    <n v="0.09"/>
    <n v="2144.4699999999998"/>
    <n v="1102.01"/>
    <n v="1042.46"/>
    <s v="Net Banking"/>
    <s v="Low"/>
  </r>
  <r>
    <n v="3009"/>
    <x v="1524"/>
    <d v="2024-07-04T00:00:00"/>
    <s v="East"/>
    <s v="Sports"/>
    <s v="Consumer"/>
    <n v="3"/>
    <n v="170.43"/>
    <n v="0.12"/>
    <n v="449.94"/>
    <n v="234.44"/>
    <n v="215.5"/>
    <s v="Credit Card"/>
    <s v="Medium"/>
  </r>
  <r>
    <n v="3010"/>
    <x v="2143"/>
    <d v="2024-06-25T00:00:00"/>
    <s v="West"/>
    <s v="Clothing"/>
    <s v="Corporate"/>
    <n v="10"/>
    <n v="376.46"/>
    <n v="0.15"/>
    <n v="3199.91"/>
    <n v="2266.9299999999998"/>
    <n v="932.98"/>
    <s v="Debit Card"/>
    <s v="Medium"/>
  </r>
  <r>
    <n v="3011"/>
    <x v="2558"/>
    <d v="2024-09-07T00:00:00"/>
    <s v="North"/>
    <s v="Electronics"/>
    <s v="Consumer"/>
    <n v="3"/>
    <n v="160.18"/>
    <n v="0.25"/>
    <n v="360.41"/>
    <n v="217.41"/>
    <n v="143"/>
    <s v="Debit Card"/>
    <s v="High"/>
  </r>
  <r>
    <n v="3012"/>
    <x v="2322"/>
    <d v="2024-10-01T00:00:00"/>
    <s v="South"/>
    <s v="Clothing"/>
    <s v="Home Office"/>
    <n v="6"/>
    <n v="55.5"/>
    <n v="0.22"/>
    <n v="259.74"/>
    <n v="168"/>
    <n v="91.74"/>
    <s v="UPI"/>
    <s v="High"/>
  </r>
  <r>
    <n v="3013"/>
    <x v="2559"/>
    <d v="2024-06-24T00:00:00"/>
    <s v="West"/>
    <s v="Electronics"/>
    <s v="Consumer"/>
    <n v="5"/>
    <n v="149.88"/>
    <n v="0.16"/>
    <n v="629.5"/>
    <n v="335.89"/>
    <n v="293.61"/>
    <s v="Cash on Delivery"/>
    <s v="Medium"/>
  </r>
  <r>
    <n v="3014"/>
    <x v="2390"/>
    <d v="2024-06-29T00:00:00"/>
    <s v="East"/>
    <s v="Electronics"/>
    <s v="Consumer"/>
    <n v="3"/>
    <n v="134.61000000000001"/>
    <n v="0.18"/>
    <n v="331.14"/>
    <n v="238.75"/>
    <n v="92.39"/>
    <s v="Credit Card"/>
    <s v="Medium"/>
  </r>
  <r>
    <n v="3015"/>
    <x v="2560"/>
    <d v="2024-10-05T00:00:00"/>
    <s v="East"/>
    <s v="Electronics"/>
    <s v="Home Office"/>
    <n v="7"/>
    <n v="306.98"/>
    <n v="0.25"/>
    <n v="1611.64"/>
    <n v="1275.0999999999999"/>
    <n v="336.54"/>
    <s v="Net Banking"/>
    <s v="High"/>
  </r>
  <r>
    <n v="3016"/>
    <x v="2561"/>
    <d v="2024-01-18T00:00:00"/>
    <s v="West"/>
    <s v="Home &amp; Kitchen"/>
    <s v="Home Office"/>
    <n v="10"/>
    <n v="360.81"/>
    <n v="0.09"/>
    <n v="3283.37"/>
    <n v="1962.87"/>
    <n v="1320.5"/>
    <s v="Net Banking"/>
    <s v="Low"/>
  </r>
  <r>
    <n v="3017"/>
    <x v="2562"/>
    <d v="2024-07-02T00:00:00"/>
    <s v="West"/>
    <s v="Home &amp; Kitchen"/>
    <s v="Consumer"/>
    <n v="2"/>
    <n v="221.5"/>
    <n v="0.05"/>
    <n v="420.85"/>
    <n v="314.54000000000002"/>
    <n v="106.31"/>
    <s v="Credit Card"/>
    <s v="Low"/>
  </r>
  <r>
    <n v="3018"/>
    <x v="2563"/>
    <d v="2024-08-12T00:00:00"/>
    <s v="North"/>
    <s v="Electronics"/>
    <s v="Corporate"/>
    <n v="10"/>
    <n v="172.64"/>
    <n v="0.08"/>
    <n v="1588.29"/>
    <n v="1267.54"/>
    <n v="320.75"/>
    <s v="Credit Card"/>
    <s v="Low"/>
  </r>
  <r>
    <n v="3019"/>
    <x v="2316"/>
    <d v="2024-05-20T00:00:00"/>
    <s v="West"/>
    <s v="Sports"/>
    <s v="Consumer"/>
    <n v="8"/>
    <n v="67.7"/>
    <n v="0.24"/>
    <n v="411.62"/>
    <n v="232.25"/>
    <n v="179.37"/>
    <s v="Cash on Delivery"/>
    <s v="High"/>
  </r>
  <r>
    <n v="3020"/>
    <x v="2564"/>
    <d v="2024-07-27T00:00:00"/>
    <s v="East"/>
    <s v="Electronics"/>
    <s v="Consumer"/>
    <n v="8"/>
    <n v="489.14"/>
    <n v="0.01"/>
    <n v="3873.99"/>
    <n v="2371.2600000000002"/>
    <n v="1502.73"/>
    <s v="UPI"/>
    <s v="Low"/>
  </r>
  <r>
    <n v="3021"/>
    <x v="2565"/>
    <d v="2024-06-21T00:00:00"/>
    <s v="West"/>
    <s v="Home &amp; Kitchen"/>
    <s v="Home Office"/>
    <n v="10"/>
    <n v="45.62"/>
    <n v="0.14000000000000001"/>
    <n v="392.33"/>
    <n v="288.95"/>
    <n v="103.38"/>
    <s v="Cash on Delivery"/>
    <s v="Medium"/>
  </r>
  <r>
    <n v="3022"/>
    <x v="1707"/>
    <d v="2024-05-01T00:00:00"/>
    <s v="South"/>
    <s v="Home &amp; Kitchen"/>
    <s v="Corporate"/>
    <n v="3"/>
    <n v="196.22"/>
    <n v="0.09"/>
    <n v="535.67999999999995"/>
    <n v="319.58999999999997"/>
    <n v="216.09"/>
    <s v="UPI"/>
    <s v="Low"/>
  </r>
  <r>
    <n v="3023"/>
    <x v="2566"/>
    <d v="2024-03-14T00:00:00"/>
    <s v="South"/>
    <s v="Home &amp; Kitchen"/>
    <s v="Home Office"/>
    <n v="4"/>
    <n v="356.11"/>
    <n v="0.09"/>
    <n v="1296.24"/>
    <n v="1031.0899999999999"/>
    <n v="265.14999999999998"/>
    <s v="Cash on Delivery"/>
    <s v="Low"/>
  </r>
  <r>
    <n v="3024"/>
    <x v="2567"/>
    <d v="2024-02-13T00:00:00"/>
    <s v="North"/>
    <s v="Electronics"/>
    <s v="Consumer"/>
    <n v="5"/>
    <n v="295.91000000000003"/>
    <n v="0.21"/>
    <n v="1168.8399999999999"/>
    <n v="765.36"/>
    <n v="403.48"/>
    <s v="Net Banking"/>
    <s v="High"/>
  </r>
  <r>
    <n v="3025"/>
    <x v="2568"/>
    <d v="2024-02-17T00:00:00"/>
    <s v="South"/>
    <s v="Clothing"/>
    <s v="Home Office"/>
    <n v="9"/>
    <n v="316.27999999999997"/>
    <n v="0.13"/>
    <n v="2476.4699999999998"/>
    <n v="1574.6"/>
    <n v="901.87"/>
    <s v="Net Banking"/>
    <s v="Medium"/>
  </r>
  <r>
    <n v="3026"/>
    <x v="860"/>
    <d v="2024-05-20T00:00:00"/>
    <s v="North"/>
    <s v="Home &amp; Kitchen"/>
    <s v="Home Office"/>
    <n v="1"/>
    <n v="302.08999999999997"/>
    <n v="0"/>
    <n v="302.08999999999997"/>
    <n v="172.04"/>
    <n v="130.05000000000001"/>
    <s v="UPI"/>
    <s v="No Discount"/>
  </r>
  <r>
    <n v="3027"/>
    <x v="976"/>
    <d v="2024-11-14T00:00:00"/>
    <s v="South"/>
    <s v="Clothing"/>
    <s v="Corporate"/>
    <n v="10"/>
    <n v="105.14"/>
    <n v="0.02"/>
    <n v="1030.3699999999999"/>
    <n v="636.99"/>
    <n v="393.38"/>
    <s v="UPI"/>
    <s v="Low"/>
  </r>
  <r>
    <n v="3028"/>
    <x v="2569"/>
    <d v="2024-05-02T00:00:00"/>
    <s v="West"/>
    <s v="Home &amp; Kitchen"/>
    <s v="Corporate"/>
    <n v="10"/>
    <n v="384.18"/>
    <n v="0.02"/>
    <n v="3764.96"/>
    <n v="2429.04"/>
    <n v="1335.92"/>
    <s v="Debit Card"/>
    <s v="Low"/>
  </r>
  <r>
    <n v="3029"/>
    <x v="1514"/>
    <d v="2024-05-14T00:00:00"/>
    <s v="North"/>
    <s v="Home &amp; Kitchen"/>
    <s v="Corporate"/>
    <n v="5"/>
    <n v="320.02999999999997"/>
    <n v="0.13"/>
    <n v="1392.13"/>
    <n v="877.43"/>
    <n v="514.70000000000005"/>
    <s v="Credit Card"/>
    <s v="Medium"/>
  </r>
  <r>
    <n v="3030"/>
    <x v="782"/>
    <d v="2024-09-29T00:00:00"/>
    <s v="South"/>
    <s v="Beauty"/>
    <s v="Corporate"/>
    <n v="7"/>
    <n v="385.51"/>
    <n v="0.14000000000000001"/>
    <n v="2320.77"/>
    <n v="1535.22"/>
    <n v="785.55"/>
    <s v="UPI"/>
    <s v="Medium"/>
  </r>
  <r>
    <n v="3031"/>
    <x v="2570"/>
    <d v="2024-07-21T00:00:00"/>
    <s v="North"/>
    <s v="Electronics"/>
    <s v="Corporate"/>
    <n v="9"/>
    <n v="431.07"/>
    <n v="0.13"/>
    <n v="3375.28"/>
    <n v="1954.56"/>
    <n v="1420.72"/>
    <s v="Debit Card"/>
    <s v="Medium"/>
  </r>
  <r>
    <n v="3032"/>
    <x v="2571"/>
    <d v="2024-12-12T00:00:00"/>
    <s v="North"/>
    <s v="Electronics"/>
    <s v="Consumer"/>
    <n v="10"/>
    <n v="298.47000000000003"/>
    <n v="0.19"/>
    <n v="2417.61"/>
    <n v="1813.66"/>
    <n v="603.95000000000005"/>
    <s v="Cash on Delivery"/>
    <s v="Medium"/>
  </r>
  <r>
    <n v="3033"/>
    <x v="270"/>
    <d v="2024-07-29T00:00:00"/>
    <s v="South"/>
    <s v="Electronics"/>
    <s v="Home Office"/>
    <n v="8"/>
    <n v="272.93"/>
    <n v="0.19"/>
    <n v="1768.59"/>
    <n v="1398.09"/>
    <n v="370.5"/>
    <s v="Cash on Delivery"/>
    <s v="Medium"/>
  </r>
  <r>
    <n v="3034"/>
    <x v="1073"/>
    <d v="2024-02-27T00:00:00"/>
    <s v="West"/>
    <s v="Electronics"/>
    <s v="Corporate"/>
    <n v="8"/>
    <n v="140.83000000000001"/>
    <n v="0.13"/>
    <n v="980.18"/>
    <n v="692.75"/>
    <n v="287.43"/>
    <s v="Net Banking"/>
    <s v="Medium"/>
  </r>
  <r>
    <n v="3035"/>
    <x v="1607"/>
    <d v="2024-01-09T00:00:00"/>
    <s v="North"/>
    <s v="Electronics"/>
    <s v="Corporate"/>
    <n v="3"/>
    <n v="94.58"/>
    <n v="0.22"/>
    <n v="221.32"/>
    <n v="111.22"/>
    <n v="110.1"/>
    <s v="Credit Card"/>
    <s v="High"/>
  </r>
  <r>
    <n v="3036"/>
    <x v="1483"/>
    <d v="2024-04-30T00:00:00"/>
    <s v="North"/>
    <s v="Home &amp; Kitchen"/>
    <s v="Home Office"/>
    <n v="1"/>
    <n v="420.73"/>
    <n v="0.28000000000000003"/>
    <n v="302.93"/>
    <n v="218.34"/>
    <n v="84.59"/>
    <s v="Cash on Delivery"/>
    <s v="High"/>
  </r>
  <r>
    <n v="3037"/>
    <x v="2572"/>
    <d v="2024-07-03T00:00:00"/>
    <s v="West"/>
    <s v="Electronics"/>
    <s v="Consumer"/>
    <n v="1"/>
    <n v="498.58"/>
    <n v="0.13"/>
    <n v="433.76"/>
    <n v="256.14"/>
    <n v="177.62"/>
    <s v="UPI"/>
    <s v="Medium"/>
  </r>
  <r>
    <n v="3038"/>
    <x v="2573"/>
    <d v="2024-05-06T00:00:00"/>
    <s v="North"/>
    <s v="Home &amp; Kitchen"/>
    <s v="Consumer"/>
    <n v="5"/>
    <n v="334.44"/>
    <n v="0.18"/>
    <n v="1371.2"/>
    <n v="787.39"/>
    <n v="583.80999999999995"/>
    <s v="UPI"/>
    <s v="Medium"/>
  </r>
  <r>
    <n v="3039"/>
    <x v="2574"/>
    <d v="2024-12-26T00:00:00"/>
    <s v="West"/>
    <s v="Home &amp; Kitchen"/>
    <s v="Consumer"/>
    <n v="3"/>
    <n v="370.39"/>
    <n v="0.05"/>
    <n v="1055.6099999999999"/>
    <n v="528.89"/>
    <n v="526.72"/>
    <s v="Net Banking"/>
    <s v="Low"/>
  </r>
  <r>
    <n v="3040"/>
    <x v="2575"/>
    <d v="2024-12-30T00:00:00"/>
    <s v="North"/>
    <s v="Sports"/>
    <s v="Consumer"/>
    <n v="3"/>
    <n v="322.74"/>
    <n v="0.2"/>
    <n v="774.58"/>
    <n v="490.44"/>
    <n v="284.14"/>
    <s v="Net Banking"/>
    <s v="Medium"/>
  </r>
  <r>
    <n v="3041"/>
    <x v="2576"/>
    <d v="2024-11-19T00:00:00"/>
    <s v="North"/>
    <s v="Home &amp; Kitchen"/>
    <s v="Home Office"/>
    <n v="6"/>
    <n v="435.5"/>
    <n v="0.23"/>
    <n v="2012.01"/>
    <n v="1143.48"/>
    <n v="868.53"/>
    <s v="UPI"/>
    <s v="High"/>
  </r>
  <r>
    <n v="3042"/>
    <x v="1933"/>
    <d v="2024-01-08T00:00:00"/>
    <s v="South"/>
    <s v="Clothing"/>
    <s v="Corporate"/>
    <n v="6"/>
    <n v="125.05"/>
    <n v="0.11"/>
    <n v="667.77"/>
    <n v="363.24"/>
    <n v="304.52999999999997"/>
    <s v="UPI"/>
    <s v="Medium"/>
  </r>
  <r>
    <n v="3043"/>
    <x v="2078"/>
    <d v="2024-11-16T00:00:00"/>
    <s v="North"/>
    <s v="Clothing"/>
    <s v="Consumer"/>
    <n v="5"/>
    <n v="404.62"/>
    <n v="0.22"/>
    <n v="1578.02"/>
    <n v="1108.27"/>
    <n v="469.75"/>
    <s v="Credit Card"/>
    <s v="High"/>
  </r>
  <r>
    <n v="3044"/>
    <x v="2577"/>
    <d v="2024-09-05T00:00:00"/>
    <s v="East"/>
    <s v="Home &amp; Kitchen"/>
    <s v="Consumer"/>
    <n v="10"/>
    <n v="432.28"/>
    <n v="0.25"/>
    <n v="3242.1"/>
    <n v="1855.31"/>
    <n v="1386.79"/>
    <s v="Net Banking"/>
    <s v="High"/>
  </r>
  <r>
    <n v="3045"/>
    <x v="2578"/>
    <d v="2024-06-22T00:00:00"/>
    <s v="East"/>
    <s v="Clothing"/>
    <s v="Consumer"/>
    <n v="10"/>
    <n v="291.56"/>
    <n v="0.18"/>
    <n v="2390.79"/>
    <n v="1857.29"/>
    <n v="533.5"/>
    <s v="Debit Card"/>
    <s v="Medium"/>
  </r>
  <r>
    <n v="3046"/>
    <x v="2579"/>
    <d v="2024-11-01T00:00:00"/>
    <s v="North"/>
    <s v="Electronics"/>
    <s v="Consumer"/>
    <n v="7"/>
    <n v="424.45"/>
    <n v="0.06"/>
    <n v="2792.88"/>
    <n v="1457.6"/>
    <n v="1335.28"/>
    <s v="Cash on Delivery"/>
    <s v="Low"/>
  </r>
  <r>
    <n v="3047"/>
    <x v="2580"/>
    <d v="2024-06-14T00:00:00"/>
    <s v="South"/>
    <s v="Home &amp; Kitchen"/>
    <s v="Consumer"/>
    <n v="1"/>
    <n v="230.53"/>
    <n v="0.12"/>
    <n v="202.87"/>
    <n v="109.59"/>
    <n v="93.28"/>
    <s v="Cash on Delivery"/>
    <s v="Medium"/>
  </r>
  <r>
    <n v="3048"/>
    <x v="2369"/>
    <d v="2024-05-30T00:00:00"/>
    <s v="North"/>
    <s v="Beauty"/>
    <s v="Corporate"/>
    <n v="1"/>
    <n v="369.76"/>
    <n v="0.04"/>
    <n v="354.97"/>
    <n v="197.34"/>
    <n v="157.63"/>
    <s v="Credit Card"/>
    <s v="Low"/>
  </r>
  <r>
    <n v="3049"/>
    <x v="2581"/>
    <d v="2024-04-18T00:00:00"/>
    <s v="North"/>
    <s v="Sports"/>
    <s v="Consumer"/>
    <n v="9"/>
    <n v="34"/>
    <n v="0.25"/>
    <n v="229.5"/>
    <n v="122.12"/>
    <n v="107.38"/>
    <s v="Debit Card"/>
    <s v="High"/>
  </r>
  <r>
    <n v="3050"/>
    <x v="2582"/>
    <d v="2024-05-29T00:00:00"/>
    <s v="North"/>
    <s v="Clothing"/>
    <s v="Corporate"/>
    <n v="8"/>
    <n v="498.36"/>
    <n v="0.03"/>
    <n v="3867.27"/>
    <n v="1992.88"/>
    <n v="1874.39"/>
    <s v="Cash on Delivery"/>
    <s v="Low"/>
  </r>
  <r>
    <n v="3051"/>
    <x v="275"/>
    <d v="2024-07-31T00:00:00"/>
    <s v="South"/>
    <s v="Electronics"/>
    <s v="Consumer"/>
    <n v="3"/>
    <n v="230.6"/>
    <n v="0.22"/>
    <n v="539.6"/>
    <n v="429.78"/>
    <n v="109.82"/>
    <s v="Net Banking"/>
    <s v="High"/>
  </r>
  <r>
    <n v="3052"/>
    <x v="2583"/>
    <d v="2024-08-30T00:00:00"/>
    <s v="North"/>
    <s v="Home &amp; Kitchen"/>
    <s v="Corporate"/>
    <n v="3"/>
    <n v="260.32"/>
    <n v="0.25"/>
    <n v="585.72"/>
    <n v="419.64"/>
    <n v="166.08"/>
    <s v="UPI"/>
    <s v="High"/>
  </r>
  <r>
    <n v="3053"/>
    <x v="2256"/>
    <d v="2024-06-05T00:00:00"/>
    <s v="North"/>
    <s v="Home &amp; Kitchen"/>
    <s v="Home Office"/>
    <n v="1"/>
    <n v="229.39"/>
    <n v="0.28999999999999998"/>
    <n v="162.87"/>
    <n v="120.59"/>
    <n v="42.28"/>
    <s v="Net Banking"/>
    <s v="High"/>
  </r>
  <r>
    <n v="3054"/>
    <x v="2584"/>
    <d v="2024-06-27T00:00:00"/>
    <s v="South"/>
    <s v="Beauty"/>
    <s v="Consumer"/>
    <n v="8"/>
    <n v="472.58"/>
    <n v="0.21"/>
    <n v="2986.71"/>
    <n v="1755.05"/>
    <n v="1231.6600000000001"/>
    <s v="Net Banking"/>
    <s v="High"/>
  </r>
  <r>
    <n v="3055"/>
    <x v="2585"/>
    <d v="2024-05-28T00:00:00"/>
    <s v="South"/>
    <s v="Clothing"/>
    <s v="Home Office"/>
    <n v="8"/>
    <n v="259.98"/>
    <n v="0.15"/>
    <n v="1767.86"/>
    <n v="1410.98"/>
    <n v="356.88"/>
    <s v="Credit Card"/>
    <s v="Medium"/>
  </r>
  <r>
    <n v="3056"/>
    <x v="1424"/>
    <d v="2024-07-20T00:00:00"/>
    <s v="North"/>
    <s v="Sports"/>
    <s v="Home Office"/>
    <n v="8"/>
    <n v="148.55000000000001"/>
    <n v="7.0000000000000007E-2"/>
    <n v="1105.21"/>
    <n v="851.27"/>
    <n v="253.94"/>
    <s v="Cash on Delivery"/>
    <s v="Low"/>
  </r>
  <r>
    <n v="3057"/>
    <x v="2586"/>
    <d v="2024-07-26T00:00:00"/>
    <s v="North"/>
    <s v="Sports"/>
    <s v="Consumer"/>
    <n v="4"/>
    <n v="120.66"/>
    <n v="0.19"/>
    <n v="390.94"/>
    <n v="270.45999999999998"/>
    <n v="120.48"/>
    <s v="Cash on Delivery"/>
    <s v="Medium"/>
  </r>
  <r>
    <n v="3058"/>
    <x v="2587"/>
    <d v="2024-10-01T00:00:00"/>
    <s v="North"/>
    <s v="Clothing"/>
    <s v="Consumer"/>
    <n v="3"/>
    <n v="118.9"/>
    <n v="0.12"/>
    <n v="313.89999999999998"/>
    <n v="185.98"/>
    <n v="127.92"/>
    <s v="Debit Card"/>
    <s v="Medium"/>
  </r>
  <r>
    <n v="3059"/>
    <x v="2588"/>
    <d v="2024-07-17T00:00:00"/>
    <s v="West"/>
    <s v="Clothing"/>
    <s v="Home Office"/>
    <n v="3"/>
    <n v="213.93"/>
    <n v="0.17"/>
    <n v="532.69000000000005"/>
    <n v="307.99"/>
    <n v="224.7"/>
    <s v="Net Banking"/>
    <s v="Medium"/>
  </r>
  <r>
    <n v="3060"/>
    <x v="2589"/>
    <d v="2024-03-08T00:00:00"/>
    <s v="East"/>
    <s v="Beauty"/>
    <s v="Corporate"/>
    <n v="4"/>
    <n v="291.37"/>
    <n v="0.23"/>
    <n v="897.42"/>
    <n v="607.38"/>
    <n v="290.04000000000002"/>
    <s v="UPI"/>
    <s v="High"/>
  </r>
  <r>
    <n v="3061"/>
    <x v="2590"/>
    <d v="2024-03-20T00:00:00"/>
    <s v="North"/>
    <s v="Beauty"/>
    <s v="Corporate"/>
    <n v="6"/>
    <n v="146.68"/>
    <n v="0.12"/>
    <n v="774.47"/>
    <n v="576.80999999999995"/>
    <n v="197.66"/>
    <s v="Cash on Delivery"/>
    <s v="Medium"/>
  </r>
  <r>
    <n v="3062"/>
    <x v="2591"/>
    <d v="2024-07-21T00:00:00"/>
    <s v="South"/>
    <s v="Beauty"/>
    <s v="Corporate"/>
    <n v="5"/>
    <n v="317.64"/>
    <n v="0.06"/>
    <n v="1492.91"/>
    <n v="1122.79"/>
    <n v="370.12"/>
    <s v="UPI"/>
    <s v="Low"/>
  </r>
  <r>
    <n v="3063"/>
    <x v="2592"/>
    <d v="2024-06-21T00:00:00"/>
    <s v="North"/>
    <s v="Home &amp; Kitchen"/>
    <s v="Consumer"/>
    <n v="10"/>
    <n v="15.91"/>
    <n v="0.11"/>
    <n v="141.6"/>
    <n v="95.27"/>
    <n v="46.33"/>
    <s v="Debit Card"/>
    <s v="Medium"/>
  </r>
  <r>
    <n v="3064"/>
    <x v="2593"/>
    <d v="2024-09-03T00:00:00"/>
    <s v="North"/>
    <s v="Electronics"/>
    <s v="Consumer"/>
    <n v="4"/>
    <n v="211.24"/>
    <n v="0.02"/>
    <n v="828.06"/>
    <n v="440.04"/>
    <n v="388.02"/>
    <s v="Cash on Delivery"/>
    <s v="Low"/>
  </r>
  <r>
    <n v="3065"/>
    <x v="2594"/>
    <d v="2024-05-14T00:00:00"/>
    <s v="West"/>
    <s v="Home &amp; Kitchen"/>
    <s v="Consumer"/>
    <n v="1"/>
    <n v="136.09"/>
    <n v="0.26"/>
    <n v="100.71"/>
    <n v="69.569999999999993"/>
    <n v="31.14"/>
    <s v="Debit Card"/>
    <s v="High"/>
  </r>
  <r>
    <n v="3066"/>
    <x v="2595"/>
    <d v="2024-02-01T00:00:00"/>
    <s v="East"/>
    <s v="Electronics"/>
    <s v="Home Office"/>
    <n v="1"/>
    <n v="51.07"/>
    <n v="0.25"/>
    <n v="38.299999999999997"/>
    <n v="27.68"/>
    <n v="10.62"/>
    <s v="Credit Card"/>
    <s v="High"/>
  </r>
  <r>
    <n v="3067"/>
    <x v="2596"/>
    <d v="2024-01-16T00:00:00"/>
    <s v="South"/>
    <s v="Electronics"/>
    <s v="Consumer"/>
    <n v="5"/>
    <n v="91.06"/>
    <n v="7.0000000000000007E-2"/>
    <n v="423.43"/>
    <n v="292.52999999999997"/>
    <n v="130.9"/>
    <s v="Net Banking"/>
    <s v="Low"/>
  </r>
  <r>
    <n v="3068"/>
    <x v="2597"/>
    <d v="2024-11-12T00:00:00"/>
    <s v="South"/>
    <s v="Home &amp; Kitchen"/>
    <s v="Home Office"/>
    <n v="9"/>
    <n v="461.85"/>
    <n v="0.23"/>
    <n v="3200.62"/>
    <n v="2446.41"/>
    <n v="754.21"/>
    <s v="Net Banking"/>
    <s v="High"/>
  </r>
  <r>
    <n v="3069"/>
    <x v="2598"/>
    <d v="2024-02-13T00:00:00"/>
    <s v="North"/>
    <s v="Beauty"/>
    <s v="Home Office"/>
    <n v="8"/>
    <n v="126.08"/>
    <n v="0.26"/>
    <n v="746.39"/>
    <n v="465.7"/>
    <n v="280.69"/>
    <s v="Cash on Delivery"/>
    <s v="High"/>
  </r>
  <r>
    <n v="3070"/>
    <x v="2175"/>
    <d v="2024-01-13T00:00:00"/>
    <s v="North"/>
    <s v="Home &amp; Kitchen"/>
    <s v="Consumer"/>
    <n v="7"/>
    <n v="190.14"/>
    <n v="0.25"/>
    <n v="998.24"/>
    <n v="703.59"/>
    <n v="294.64999999999998"/>
    <s v="Net Banking"/>
    <s v="High"/>
  </r>
  <r>
    <n v="3071"/>
    <x v="505"/>
    <d v="2024-08-25T00:00:00"/>
    <s v="West"/>
    <s v="Home &amp; Kitchen"/>
    <s v="Consumer"/>
    <n v="10"/>
    <n v="87.6"/>
    <n v="0.04"/>
    <n v="840.96"/>
    <n v="631.34"/>
    <n v="209.62"/>
    <s v="UPI"/>
    <s v="Low"/>
  </r>
  <r>
    <n v="3072"/>
    <x v="2599"/>
    <d v="2024-12-23T00:00:00"/>
    <s v="East"/>
    <s v="Sports"/>
    <s v="Home Office"/>
    <n v="7"/>
    <n v="383.58"/>
    <n v="0.25"/>
    <n v="2013.8"/>
    <n v="1465.1"/>
    <n v="548.70000000000005"/>
    <s v="Debit Card"/>
    <s v="High"/>
  </r>
  <r>
    <n v="3073"/>
    <x v="2600"/>
    <d v="2024-08-02T00:00:00"/>
    <s v="East"/>
    <s v="Sports"/>
    <s v="Home Office"/>
    <n v="9"/>
    <n v="113.18"/>
    <n v="0.18"/>
    <n v="835.27"/>
    <n v="627.85"/>
    <n v="207.42"/>
    <s v="Net Banking"/>
    <s v="Medium"/>
  </r>
  <r>
    <n v="3074"/>
    <x v="2601"/>
    <d v="2024-08-22T00:00:00"/>
    <s v="East"/>
    <s v="Sports"/>
    <s v="Consumer"/>
    <n v="9"/>
    <n v="85.35"/>
    <n v="7.0000000000000007E-2"/>
    <n v="714.38"/>
    <n v="550.96"/>
    <n v="163.41999999999999"/>
    <s v="Net Banking"/>
    <s v="Low"/>
  </r>
  <r>
    <n v="3075"/>
    <x v="2602"/>
    <d v="2024-09-14T00:00:00"/>
    <s v="North"/>
    <s v="Sports"/>
    <s v="Consumer"/>
    <n v="5"/>
    <n v="299.45999999999998"/>
    <n v="0.3"/>
    <n v="1048.1099999999999"/>
    <n v="683.45"/>
    <n v="364.66"/>
    <s v="Credit Card"/>
    <s v="High"/>
  </r>
  <r>
    <n v="3076"/>
    <x v="2603"/>
    <d v="2024-12-29T00:00:00"/>
    <s v="South"/>
    <s v="Clothing"/>
    <s v="Corporate"/>
    <n v="1"/>
    <n v="241.78"/>
    <n v="0"/>
    <n v="241.78"/>
    <n v="160.63"/>
    <n v="81.150000000000006"/>
    <s v="Credit Card"/>
    <s v="No Discount"/>
  </r>
  <r>
    <n v="3077"/>
    <x v="2604"/>
    <d v="2024-04-09T00:00:00"/>
    <s v="North"/>
    <s v="Sports"/>
    <s v="Corporate"/>
    <n v="3"/>
    <n v="494.65"/>
    <n v="0.02"/>
    <n v="1454.27"/>
    <n v="881.72"/>
    <n v="572.54999999999995"/>
    <s v="UPI"/>
    <s v="Low"/>
  </r>
  <r>
    <n v="3078"/>
    <x v="2605"/>
    <d v="2024-09-09T00:00:00"/>
    <s v="North"/>
    <s v="Electronics"/>
    <s v="Consumer"/>
    <n v="7"/>
    <n v="75.59"/>
    <n v="0.17"/>
    <n v="439.18"/>
    <n v="295.69"/>
    <n v="143.49"/>
    <s v="Debit Card"/>
    <s v="Medium"/>
  </r>
  <r>
    <n v="3079"/>
    <x v="2606"/>
    <d v="2024-02-24T00:00:00"/>
    <s v="North"/>
    <s v="Sports"/>
    <s v="Consumer"/>
    <n v="3"/>
    <n v="175"/>
    <n v="0.26"/>
    <n v="388.5"/>
    <n v="257.58999999999997"/>
    <n v="130.91"/>
    <s v="UPI"/>
    <s v="High"/>
  </r>
  <r>
    <n v="3080"/>
    <x v="2607"/>
    <d v="2024-06-06T00:00:00"/>
    <s v="East"/>
    <s v="Beauty"/>
    <s v="Consumer"/>
    <n v="4"/>
    <n v="496.55"/>
    <n v="0.01"/>
    <n v="1966.34"/>
    <n v="1508.76"/>
    <n v="457.58"/>
    <s v="Net Banking"/>
    <s v="Low"/>
  </r>
  <r>
    <n v="3081"/>
    <x v="2608"/>
    <d v="2024-03-12T00:00:00"/>
    <s v="West"/>
    <s v="Sports"/>
    <s v="Home Office"/>
    <n v="10"/>
    <n v="94.93"/>
    <n v="0.28000000000000003"/>
    <n v="683.5"/>
    <n v="510.04"/>
    <n v="173.46"/>
    <s v="UPI"/>
    <s v="High"/>
  </r>
  <r>
    <n v="3082"/>
    <x v="1759"/>
    <d v="2024-11-14T00:00:00"/>
    <s v="West"/>
    <s v="Electronics"/>
    <s v="Home Office"/>
    <n v="5"/>
    <n v="143.19999999999999"/>
    <n v="0.03"/>
    <n v="694.52"/>
    <n v="441.03"/>
    <n v="253.49"/>
    <s v="Net Banking"/>
    <s v="Low"/>
  </r>
  <r>
    <n v="3083"/>
    <x v="2065"/>
    <d v="2024-08-22T00:00:00"/>
    <s v="South"/>
    <s v="Beauty"/>
    <s v="Corporate"/>
    <n v="5"/>
    <n v="34.880000000000003"/>
    <n v="0.13"/>
    <n v="151.72999999999999"/>
    <n v="91.55"/>
    <n v="60.18"/>
    <s v="Cash on Delivery"/>
    <s v="Medium"/>
  </r>
  <r>
    <n v="3084"/>
    <x v="2609"/>
    <d v="2024-07-16T00:00:00"/>
    <s v="North"/>
    <s v="Electronics"/>
    <s v="Home Office"/>
    <n v="3"/>
    <n v="313.89"/>
    <n v="0.19"/>
    <n v="762.75"/>
    <n v="596.63"/>
    <n v="166.12"/>
    <s v="UPI"/>
    <s v="Medium"/>
  </r>
  <r>
    <n v="3085"/>
    <x v="245"/>
    <d v="2024-12-05T00:00:00"/>
    <s v="North"/>
    <s v="Beauty"/>
    <s v="Consumer"/>
    <n v="9"/>
    <n v="62.69"/>
    <n v="0.14000000000000001"/>
    <n v="485.22"/>
    <n v="307.25"/>
    <n v="177.97"/>
    <s v="Net Banking"/>
    <s v="Medium"/>
  </r>
  <r>
    <n v="3086"/>
    <x v="2610"/>
    <d v="2024-07-07T00:00:00"/>
    <s v="East"/>
    <s v="Clothing"/>
    <s v="Home Office"/>
    <n v="10"/>
    <n v="89.04"/>
    <n v="0.22"/>
    <n v="694.51"/>
    <n v="418.96"/>
    <n v="275.55"/>
    <s v="Net Banking"/>
    <s v="High"/>
  </r>
  <r>
    <n v="3087"/>
    <x v="746"/>
    <d v="2024-05-19T00:00:00"/>
    <s v="East"/>
    <s v="Beauty"/>
    <s v="Home Office"/>
    <n v="2"/>
    <n v="72.680000000000007"/>
    <n v="0.12"/>
    <n v="127.92"/>
    <n v="99.9"/>
    <n v="28.02"/>
    <s v="Cash on Delivery"/>
    <s v="Medium"/>
  </r>
  <r>
    <n v="3088"/>
    <x v="2611"/>
    <d v="2024-04-19T00:00:00"/>
    <s v="East"/>
    <s v="Beauty"/>
    <s v="Consumer"/>
    <n v="10"/>
    <n v="454.33"/>
    <n v="0.17"/>
    <n v="3770.94"/>
    <n v="1953.34"/>
    <n v="1817.6"/>
    <s v="Debit Card"/>
    <s v="Medium"/>
  </r>
  <r>
    <n v="3089"/>
    <x v="398"/>
    <d v="2024-05-19T00:00:00"/>
    <s v="South"/>
    <s v="Beauty"/>
    <s v="Consumer"/>
    <n v="7"/>
    <n v="479.88"/>
    <n v="0.1"/>
    <n v="3023.24"/>
    <n v="1556.33"/>
    <n v="1466.91"/>
    <s v="UPI"/>
    <s v="Low"/>
  </r>
  <r>
    <n v="3090"/>
    <x v="2612"/>
    <d v="2024-09-10T00:00:00"/>
    <s v="West"/>
    <s v="Clothing"/>
    <s v="Corporate"/>
    <n v="3"/>
    <n v="457"/>
    <n v="0.26"/>
    <n v="1014.54"/>
    <n v="729.63"/>
    <n v="284.91000000000003"/>
    <s v="Credit Card"/>
    <s v="High"/>
  </r>
  <r>
    <n v="3091"/>
    <x v="1621"/>
    <d v="2024-11-29T00:00:00"/>
    <s v="South"/>
    <s v="Home &amp; Kitchen"/>
    <s v="Corporate"/>
    <n v="3"/>
    <n v="339.88"/>
    <n v="0.22"/>
    <n v="795.32"/>
    <n v="410.82"/>
    <n v="384.5"/>
    <s v="Cash on Delivery"/>
    <s v="High"/>
  </r>
  <r>
    <n v="3092"/>
    <x v="2613"/>
    <d v="2024-09-20T00:00:00"/>
    <s v="West"/>
    <s v="Clothing"/>
    <s v="Corporate"/>
    <n v="2"/>
    <n v="240.76"/>
    <n v="0.02"/>
    <n v="471.89"/>
    <n v="360.82"/>
    <n v="111.07"/>
    <s v="Cash on Delivery"/>
    <s v="Low"/>
  </r>
  <r>
    <n v="3093"/>
    <x v="969"/>
    <d v="2024-09-03T00:00:00"/>
    <s v="North"/>
    <s v="Beauty"/>
    <s v="Home Office"/>
    <n v="5"/>
    <n v="459.06"/>
    <n v="7.0000000000000007E-2"/>
    <n v="2134.63"/>
    <n v="1170.77"/>
    <n v="963.86"/>
    <s v="Debit Card"/>
    <s v="Low"/>
  </r>
  <r>
    <n v="3094"/>
    <x v="2614"/>
    <d v="2024-09-26T00:00:00"/>
    <s v="South"/>
    <s v="Home &amp; Kitchen"/>
    <s v="Consumer"/>
    <n v="1"/>
    <n v="145.61000000000001"/>
    <n v="0.13"/>
    <n v="126.68"/>
    <n v="91.42"/>
    <n v="35.26"/>
    <s v="Debit Card"/>
    <s v="Medium"/>
  </r>
  <r>
    <n v="3095"/>
    <x v="2615"/>
    <d v="2024-08-11T00:00:00"/>
    <s v="East"/>
    <s v="Sports"/>
    <s v="Consumer"/>
    <n v="9"/>
    <n v="98.96"/>
    <n v="0.13"/>
    <n v="774.86"/>
    <n v="611.14"/>
    <n v="163.72"/>
    <s v="Net Banking"/>
    <s v="Medium"/>
  </r>
  <r>
    <n v="3096"/>
    <x v="2616"/>
    <d v="2024-02-15T00:00:00"/>
    <s v="North"/>
    <s v="Home &amp; Kitchen"/>
    <s v="Home Office"/>
    <n v="1"/>
    <n v="66.61"/>
    <n v="0.16"/>
    <n v="55.95"/>
    <n v="41.17"/>
    <n v="14.78"/>
    <s v="Net Banking"/>
    <s v="Medium"/>
  </r>
  <r>
    <n v="3097"/>
    <x v="2617"/>
    <d v="2024-07-16T00:00:00"/>
    <s v="East"/>
    <s v="Home &amp; Kitchen"/>
    <s v="Consumer"/>
    <n v="3"/>
    <n v="357.01"/>
    <n v="0.06"/>
    <n v="1006.77"/>
    <n v="751.29"/>
    <n v="255.48"/>
    <s v="UPI"/>
    <s v="Low"/>
  </r>
  <r>
    <n v="3098"/>
    <x v="2618"/>
    <d v="2024-12-11T00:00:00"/>
    <s v="East"/>
    <s v="Clothing"/>
    <s v="Home Office"/>
    <n v="10"/>
    <n v="239.78"/>
    <n v="0.18"/>
    <n v="1966.2"/>
    <n v="1246.69"/>
    <n v="719.51"/>
    <s v="Net Banking"/>
    <s v="Medium"/>
  </r>
  <r>
    <n v="3099"/>
    <x v="2227"/>
    <d v="2024-11-05T00:00:00"/>
    <s v="East"/>
    <s v="Sports"/>
    <s v="Consumer"/>
    <n v="1"/>
    <n v="346.71"/>
    <n v="0.14000000000000001"/>
    <n v="298.17"/>
    <n v="178.29"/>
    <n v="119.88"/>
    <s v="Credit Card"/>
    <s v="Medium"/>
  </r>
  <r>
    <n v="3100"/>
    <x v="2619"/>
    <d v="2024-06-18T00:00:00"/>
    <s v="South"/>
    <s v="Sports"/>
    <s v="Corporate"/>
    <n v="5"/>
    <n v="176.41"/>
    <n v="0.01"/>
    <n v="873.23"/>
    <n v="521.97"/>
    <n v="351.26"/>
    <s v="Credit Card"/>
    <s v="Low"/>
  </r>
  <r>
    <n v="3101"/>
    <x v="750"/>
    <d v="2024-02-17T00:00:00"/>
    <s v="East"/>
    <s v="Home &amp; Kitchen"/>
    <s v="Corporate"/>
    <n v="4"/>
    <n v="61.11"/>
    <n v="0.2"/>
    <n v="195.55"/>
    <n v="151.76"/>
    <n v="43.79"/>
    <s v="Cash on Delivery"/>
    <s v="Medium"/>
  </r>
  <r>
    <n v="3102"/>
    <x v="2620"/>
    <d v="2024-04-20T00:00:00"/>
    <s v="North"/>
    <s v="Electronics"/>
    <s v="Home Office"/>
    <n v="1"/>
    <n v="393.85"/>
    <n v="0.17"/>
    <n v="326.89999999999998"/>
    <n v="243.95"/>
    <n v="82.95"/>
    <s v="Net Banking"/>
    <s v="Medium"/>
  </r>
  <r>
    <n v="3103"/>
    <x v="2621"/>
    <d v="2024-07-26T00:00:00"/>
    <s v="East"/>
    <s v="Electronics"/>
    <s v="Corporate"/>
    <n v="9"/>
    <n v="289.57"/>
    <n v="0.14000000000000001"/>
    <n v="2241.27"/>
    <n v="1532.28"/>
    <n v="708.99"/>
    <s v="UPI"/>
    <s v="Medium"/>
  </r>
  <r>
    <n v="3104"/>
    <x v="162"/>
    <d v="2024-07-16T00:00:00"/>
    <s v="South"/>
    <s v="Beauty"/>
    <s v="Corporate"/>
    <n v="10"/>
    <n v="96.49"/>
    <n v="0.19"/>
    <n v="781.57"/>
    <n v="586.67999999999995"/>
    <n v="194.89"/>
    <s v="Credit Card"/>
    <s v="Medium"/>
  </r>
  <r>
    <n v="3105"/>
    <x v="220"/>
    <d v="2024-04-18T00:00:00"/>
    <s v="East"/>
    <s v="Electronics"/>
    <s v="Home Office"/>
    <n v="9"/>
    <n v="406.42"/>
    <n v="0.18"/>
    <n v="2999.38"/>
    <n v="2368.31"/>
    <n v="631.07000000000005"/>
    <s v="Credit Card"/>
    <s v="Medium"/>
  </r>
  <r>
    <n v="3106"/>
    <x v="2622"/>
    <d v="2024-12-22T00:00:00"/>
    <s v="North"/>
    <s v="Electronics"/>
    <s v="Consumer"/>
    <n v="8"/>
    <n v="351.08"/>
    <n v="0.15"/>
    <n v="2387.34"/>
    <n v="1827.62"/>
    <n v="559.72"/>
    <s v="UPI"/>
    <s v="Medium"/>
  </r>
  <r>
    <n v="3107"/>
    <x v="2623"/>
    <d v="2024-04-03T00:00:00"/>
    <s v="North"/>
    <s v="Home &amp; Kitchen"/>
    <s v="Home Office"/>
    <n v="4"/>
    <n v="188.87"/>
    <n v="0.28999999999999998"/>
    <n v="536.39"/>
    <n v="376.2"/>
    <n v="160.19"/>
    <s v="Credit Card"/>
    <s v="High"/>
  </r>
  <r>
    <n v="3108"/>
    <x v="2624"/>
    <d v="2024-01-27T00:00:00"/>
    <s v="East"/>
    <s v="Beauty"/>
    <s v="Consumer"/>
    <n v="6"/>
    <n v="407.12"/>
    <n v="0.23"/>
    <n v="1880.89"/>
    <n v="1268.54"/>
    <n v="612.35"/>
    <s v="Cash on Delivery"/>
    <s v="High"/>
  </r>
  <r>
    <n v="3109"/>
    <x v="2625"/>
    <d v="2024-10-31T00:00:00"/>
    <s v="South"/>
    <s v="Electronics"/>
    <s v="Corporate"/>
    <n v="8"/>
    <n v="201.7"/>
    <n v="0.11"/>
    <n v="1436.1"/>
    <n v="945.55"/>
    <n v="490.55"/>
    <s v="Credit Card"/>
    <s v="Medium"/>
  </r>
  <r>
    <n v="3110"/>
    <x v="2626"/>
    <d v="2024-10-22T00:00:00"/>
    <s v="East"/>
    <s v="Home &amp; Kitchen"/>
    <s v="Home Office"/>
    <n v="4"/>
    <n v="26.98"/>
    <n v="0.05"/>
    <n v="102.52"/>
    <n v="66.25"/>
    <n v="36.270000000000003"/>
    <s v="Cash on Delivery"/>
    <s v="Low"/>
  </r>
  <r>
    <n v="3111"/>
    <x v="2627"/>
    <d v="2024-10-15T00:00:00"/>
    <s v="West"/>
    <s v="Home &amp; Kitchen"/>
    <s v="Consumer"/>
    <n v="8"/>
    <n v="146.52000000000001"/>
    <n v="0.05"/>
    <n v="1113.55"/>
    <n v="718.67"/>
    <n v="394.88"/>
    <s v="Credit Card"/>
    <s v="Low"/>
  </r>
  <r>
    <n v="3112"/>
    <x v="1878"/>
    <d v="2024-06-27T00:00:00"/>
    <s v="East"/>
    <s v="Electronics"/>
    <s v="Consumer"/>
    <n v="9"/>
    <n v="413.98"/>
    <n v="0.08"/>
    <n v="3427.75"/>
    <n v="1966.95"/>
    <n v="1460.8"/>
    <s v="Debit Card"/>
    <s v="Low"/>
  </r>
  <r>
    <n v="3113"/>
    <x v="2628"/>
    <d v="2024-04-07T00:00:00"/>
    <s v="West"/>
    <s v="Clothing"/>
    <s v="Corporate"/>
    <n v="5"/>
    <n v="210.15"/>
    <n v="0.06"/>
    <n v="987.7"/>
    <n v="532.58000000000004"/>
    <n v="455.12"/>
    <s v="Net Banking"/>
    <s v="Low"/>
  </r>
  <r>
    <n v="3114"/>
    <x v="2629"/>
    <d v="2024-08-19T00:00:00"/>
    <s v="East"/>
    <s v="Clothing"/>
    <s v="Home Office"/>
    <n v="4"/>
    <n v="150.08000000000001"/>
    <n v="0.19"/>
    <n v="486.26"/>
    <n v="314.52"/>
    <n v="171.74"/>
    <s v="Cash on Delivery"/>
    <s v="Medium"/>
  </r>
  <r>
    <n v="3115"/>
    <x v="2630"/>
    <d v="2024-11-13T00:00:00"/>
    <s v="North"/>
    <s v="Electronics"/>
    <s v="Corporate"/>
    <n v="3"/>
    <n v="134.47999999999999"/>
    <n v="0.26"/>
    <n v="298.55"/>
    <n v="186.54"/>
    <n v="112.01"/>
    <s v="Cash on Delivery"/>
    <s v="High"/>
  </r>
  <r>
    <n v="3116"/>
    <x v="2631"/>
    <d v="2024-07-04T00:00:00"/>
    <s v="East"/>
    <s v="Home &amp; Kitchen"/>
    <s v="Home Office"/>
    <n v="6"/>
    <n v="69.260000000000005"/>
    <n v="7.0000000000000007E-2"/>
    <n v="386.47"/>
    <n v="226.17"/>
    <n v="160.30000000000001"/>
    <s v="Cash on Delivery"/>
    <s v="Low"/>
  </r>
  <r>
    <n v="3117"/>
    <x v="2632"/>
    <d v="2024-08-08T00:00:00"/>
    <s v="North"/>
    <s v="Sports"/>
    <s v="Corporate"/>
    <n v="3"/>
    <n v="270.68"/>
    <n v="0.01"/>
    <n v="803.92"/>
    <n v="445.85"/>
    <n v="358.07"/>
    <s v="Cash on Delivery"/>
    <s v="Low"/>
  </r>
  <r>
    <n v="3118"/>
    <x v="505"/>
    <d v="2024-11-30T00:00:00"/>
    <s v="South"/>
    <s v="Beauty"/>
    <s v="Corporate"/>
    <n v="6"/>
    <n v="346.6"/>
    <n v="0.28999999999999998"/>
    <n v="1476.52"/>
    <n v="1146.3599999999999"/>
    <n v="330.16"/>
    <s v="Debit Card"/>
    <s v="High"/>
  </r>
  <r>
    <n v="3119"/>
    <x v="2633"/>
    <d v="2024-04-12T00:00:00"/>
    <s v="West"/>
    <s v="Home &amp; Kitchen"/>
    <s v="Home Office"/>
    <n v="8"/>
    <n v="194.9"/>
    <n v="0.14000000000000001"/>
    <n v="1340.91"/>
    <n v="1026.19"/>
    <n v="314.72000000000003"/>
    <s v="Debit Card"/>
    <s v="Medium"/>
  </r>
  <r>
    <n v="3120"/>
    <x v="2216"/>
    <d v="2024-01-28T00:00:00"/>
    <s v="North"/>
    <s v="Beauty"/>
    <s v="Corporate"/>
    <n v="9"/>
    <n v="318.58"/>
    <n v="0.23"/>
    <n v="2207.7600000000002"/>
    <n v="1645.94"/>
    <n v="561.82000000000005"/>
    <s v="Cash on Delivery"/>
    <s v="High"/>
  </r>
  <r>
    <n v="3121"/>
    <x v="2634"/>
    <d v="2024-10-22T00:00:00"/>
    <s v="East"/>
    <s v="Home &amp; Kitchen"/>
    <s v="Home Office"/>
    <n v="7"/>
    <n v="106.24"/>
    <n v="0.27"/>
    <n v="542.89"/>
    <n v="370.55"/>
    <n v="172.34"/>
    <s v="Cash on Delivery"/>
    <s v="High"/>
  </r>
  <r>
    <n v="3122"/>
    <x v="2635"/>
    <d v="2024-03-09T00:00:00"/>
    <s v="West"/>
    <s v="Sports"/>
    <s v="Consumer"/>
    <n v="1"/>
    <n v="273.12"/>
    <n v="7.0000000000000007E-2"/>
    <n v="254"/>
    <n v="171.84"/>
    <n v="82.16"/>
    <s v="Debit Card"/>
    <s v="Low"/>
  </r>
  <r>
    <n v="3123"/>
    <x v="1526"/>
    <d v="2024-07-29T00:00:00"/>
    <s v="West"/>
    <s v="Sports"/>
    <s v="Consumer"/>
    <n v="3"/>
    <n v="181.8"/>
    <n v="0.28999999999999998"/>
    <n v="387.23"/>
    <n v="208.39"/>
    <n v="178.84"/>
    <s v="Net Banking"/>
    <s v="High"/>
  </r>
  <r>
    <n v="3124"/>
    <x v="2636"/>
    <d v="2024-10-22T00:00:00"/>
    <s v="East"/>
    <s v="Electronics"/>
    <s v="Home Office"/>
    <n v="1"/>
    <n v="45.93"/>
    <n v="0.02"/>
    <n v="45.01"/>
    <n v="33.159999999999997"/>
    <n v="11.85"/>
    <s v="Cash on Delivery"/>
    <s v="Low"/>
  </r>
  <r>
    <n v="3125"/>
    <x v="2460"/>
    <d v="2024-11-15T00:00:00"/>
    <s v="West"/>
    <s v="Sports"/>
    <s v="Corporate"/>
    <n v="5"/>
    <n v="441.88"/>
    <n v="0.1"/>
    <n v="1988.46"/>
    <n v="1289.0999999999999"/>
    <n v="699.36"/>
    <s v="Net Banking"/>
    <s v="Low"/>
  </r>
  <r>
    <n v="3126"/>
    <x v="2637"/>
    <d v="2024-01-13T00:00:00"/>
    <s v="South"/>
    <s v="Clothing"/>
    <s v="Consumer"/>
    <n v="10"/>
    <n v="493.54"/>
    <n v="0.25"/>
    <n v="3701.55"/>
    <n v="2093.29"/>
    <n v="1608.26"/>
    <s v="Credit Card"/>
    <s v="High"/>
  </r>
  <r>
    <n v="3127"/>
    <x v="2638"/>
    <d v="2024-11-22T00:00:00"/>
    <s v="West"/>
    <s v="Beauty"/>
    <s v="Home Office"/>
    <n v="4"/>
    <n v="341.76"/>
    <n v="0.2"/>
    <n v="1093.6300000000001"/>
    <n v="622.02"/>
    <n v="471.61"/>
    <s v="Cash on Delivery"/>
    <s v="Medium"/>
  </r>
  <r>
    <n v="3128"/>
    <x v="2496"/>
    <d v="2024-09-18T00:00:00"/>
    <s v="North"/>
    <s v="Clothing"/>
    <s v="Home Office"/>
    <n v="6"/>
    <n v="325.60000000000002"/>
    <n v="0.08"/>
    <n v="1797.31"/>
    <n v="1324.48"/>
    <n v="472.83"/>
    <s v="Credit Card"/>
    <s v="Low"/>
  </r>
  <r>
    <n v="3129"/>
    <x v="2639"/>
    <d v="2024-09-11T00:00:00"/>
    <s v="East"/>
    <s v="Home &amp; Kitchen"/>
    <s v="Home Office"/>
    <n v="2"/>
    <n v="405.55"/>
    <n v="0.2"/>
    <n v="648.88"/>
    <n v="466.29"/>
    <n v="182.59"/>
    <s v="Cash on Delivery"/>
    <s v="Medium"/>
  </r>
  <r>
    <n v="3130"/>
    <x v="841"/>
    <d v="2024-12-20T00:00:00"/>
    <s v="West"/>
    <s v="Clothing"/>
    <s v="Consumer"/>
    <n v="3"/>
    <n v="234.43"/>
    <n v="0.17"/>
    <n v="583.73"/>
    <n v="382.71"/>
    <n v="201.02"/>
    <s v="Credit Card"/>
    <s v="Medium"/>
  </r>
  <r>
    <n v="3131"/>
    <x v="2640"/>
    <d v="2024-12-13T00:00:00"/>
    <s v="East"/>
    <s v="Electronics"/>
    <s v="Home Office"/>
    <n v="2"/>
    <n v="225.78"/>
    <n v="0.06"/>
    <n v="424.47"/>
    <n v="304.08"/>
    <n v="120.39"/>
    <s v="UPI"/>
    <s v="Low"/>
  </r>
  <r>
    <n v="3132"/>
    <x v="2641"/>
    <d v="2024-05-29T00:00:00"/>
    <s v="South"/>
    <s v="Clothing"/>
    <s v="Corporate"/>
    <n v="6"/>
    <n v="411.23"/>
    <n v="0.28000000000000003"/>
    <n v="1776.51"/>
    <n v="953.03"/>
    <n v="823.48"/>
    <s v="UPI"/>
    <s v="High"/>
  </r>
  <r>
    <n v="3133"/>
    <x v="2642"/>
    <d v="2024-01-27T00:00:00"/>
    <s v="West"/>
    <s v="Clothing"/>
    <s v="Corporate"/>
    <n v="8"/>
    <n v="344.88"/>
    <n v="0.12"/>
    <n v="2427.96"/>
    <n v="1246.79"/>
    <n v="1181.17"/>
    <s v="Net Banking"/>
    <s v="Medium"/>
  </r>
  <r>
    <n v="3134"/>
    <x v="732"/>
    <d v="2024-07-05T00:00:00"/>
    <s v="South"/>
    <s v="Home &amp; Kitchen"/>
    <s v="Corporate"/>
    <n v="6"/>
    <n v="183.55"/>
    <n v="0.11"/>
    <n v="980.16"/>
    <n v="720.63"/>
    <n v="259.52999999999997"/>
    <s v="Credit Card"/>
    <s v="Medium"/>
  </r>
  <r>
    <n v="3135"/>
    <x v="2643"/>
    <d v="2024-03-17T00:00:00"/>
    <s v="North"/>
    <s v="Sports"/>
    <s v="Corporate"/>
    <n v="9"/>
    <n v="130.38"/>
    <n v="0"/>
    <n v="1173.42"/>
    <n v="838.26"/>
    <n v="335.16"/>
    <s v="UPI"/>
    <s v="No Discount"/>
  </r>
  <r>
    <n v="3136"/>
    <x v="966"/>
    <d v="2024-05-11T00:00:00"/>
    <s v="South"/>
    <s v="Electronics"/>
    <s v="Corporate"/>
    <n v="4"/>
    <n v="472.77"/>
    <n v="0.24"/>
    <n v="1437.22"/>
    <n v="925.37"/>
    <n v="511.85"/>
    <s v="Debit Card"/>
    <s v="High"/>
  </r>
  <r>
    <n v="3137"/>
    <x v="2644"/>
    <d v="2024-12-23T00:00:00"/>
    <s v="East"/>
    <s v="Sports"/>
    <s v="Home Office"/>
    <n v="9"/>
    <n v="169.14"/>
    <n v="0.21"/>
    <n v="1202.5899999999999"/>
    <n v="855.36"/>
    <n v="347.23"/>
    <s v="Credit Card"/>
    <s v="High"/>
  </r>
  <r>
    <n v="3138"/>
    <x v="2645"/>
    <d v="2024-06-13T00:00:00"/>
    <s v="East"/>
    <s v="Sports"/>
    <s v="Consumer"/>
    <n v="6"/>
    <n v="303.39"/>
    <n v="0.21"/>
    <n v="1438.07"/>
    <n v="1048.02"/>
    <n v="390.05"/>
    <s v="Credit Card"/>
    <s v="High"/>
  </r>
  <r>
    <n v="3139"/>
    <x v="2646"/>
    <d v="2024-08-11T00:00:00"/>
    <s v="South"/>
    <s v="Sports"/>
    <s v="Home Office"/>
    <n v="2"/>
    <n v="37.42"/>
    <n v="0.2"/>
    <n v="59.87"/>
    <n v="37.15"/>
    <n v="22.72"/>
    <s v="Cash on Delivery"/>
    <s v="Medium"/>
  </r>
  <r>
    <n v="3140"/>
    <x v="1889"/>
    <d v="2024-07-07T00:00:00"/>
    <s v="East"/>
    <s v="Sports"/>
    <s v="Consumer"/>
    <n v="3"/>
    <n v="97.94"/>
    <n v="0.25"/>
    <n v="220.37"/>
    <n v="168.64"/>
    <n v="51.73"/>
    <s v="Credit Card"/>
    <s v="High"/>
  </r>
  <r>
    <n v="3141"/>
    <x v="2647"/>
    <d v="2024-05-18T00:00:00"/>
    <s v="North"/>
    <s v="Electronics"/>
    <s v="Corporate"/>
    <n v="3"/>
    <n v="342.03"/>
    <n v="0.28000000000000003"/>
    <n v="738.78"/>
    <n v="524.88"/>
    <n v="213.9"/>
    <s v="Debit Card"/>
    <s v="High"/>
  </r>
  <r>
    <n v="3142"/>
    <x v="2648"/>
    <d v="2024-05-23T00:00:00"/>
    <s v="East"/>
    <s v="Beauty"/>
    <s v="Home Office"/>
    <n v="3"/>
    <n v="228.35"/>
    <n v="0.28999999999999998"/>
    <n v="486.39"/>
    <n v="386.8"/>
    <n v="99.59"/>
    <s v="UPI"/>
    <s v="High"/>
  </r>
  <r>
    <n v="3143"/>
    <x v="2437"/>
    <d v="2024-09-18T00:00:00"/>
    <s v="West"/>
    <s v="Electronics"/>
    <s v="Home Office"/>
    <n v="3"/>
    <n v="479.35"/>
    <n v="0.15"/>
    <n v="1222.3399999999999"/>
    <n v="876.74"/>
    <n v="345.6"/>
    <s v="Debit Card"/>
    <s v="Medium"/>
  </r>
  <r>
    <n v="3144"/>
    <x v="551"/>
    <d v="2024-09-29T00:00:00"/>
    <s v="East"/>
    <s v="Electronics"/>
    <s v="Corporate"/>
    <n v="2"/>
    <n v="398.65"/>
    <n v="0.21"/>
    <n v="629.87"/>
    <n v="392.47"/>
    <n v="237.4"/>
    <s v="UPI"/>
    <s v="High"/>
  </r>
  <r>
    <n v="3145"/>
    <x v="2622"/>
    <d v="2024-09-05T00:00:00"/>
    <s v="West"/>
    <s v="Home &amp; Kitchen"/>
    <s v="Home Office"/>
    <n v="10"/>
    <n v="135.96"/>
    <n v="0.03"/>
    <n v="1318.81"/>
    <n v="969.84"/>
    <n v="348.97"/>
    <s v="UPI"/>
    <s v="Low"/>
  </r>
  <r>
    <n v="3146"/>
    <x v="2649"/>
    <d v="2024-08-23T00:00:00"/>
    <s v="East"/>
    <s v="Beauty"/>
    <s v="Home Office"/>
    <n v="5"/>
    <n v="212.48"/>
    <n v="0.06"/>
    <n v="998.66"/>
    <n v="613.95000000000005"/>
    <n v="384.71"/>
    <s v="Net Banking"/>
    <s v="Low"/>
  </r>
  <r>
    <n v="3147"/>
    <x v="2650"/>
    <d v="2024-07-12T00:00:00"/>
    <s v="North"/>
    <s v="Beauty"/>
    <s v="Home Office"/>
    <n v="10"/>
    <n v="376.39"/>
    <n v="0.22"/>
    <n v="2935.84"/>
    <n v="2165.46"/>
    <n v="770.38"/>
    <s v="Net Banking"/>
    <s v="High"/>
  </r>
  <r>
    <n v="3148"/>
    <x v="2651"/>
    <d v="2024-01-27T00:00:00"/>
    <s v="North"/>
    <s v="Electronics"/>
    <s v="Corporate"/>
    <n v="2"/>
    <n v="325.56"/>
    <n v="0.08"/>
    <n v="599.03"/>
    <n v="369.65"/>
    <n v="229.38"/>
    <s v="Cash on Delivery"/>
    <s v="Low"/>
  </r>
  <r>
    <n v="3149"/>
    <x v="904"/>
    <d v="2024-06-28T00:00:00"/>
    <s v="South"/>
    <s v="Electronics"/>
    <s v="Corporate"/>
    <n v="6"/>
    <n v="411.78"/>
    <n v="0.18"/>
    <n v="2025.96"/>
    <n v="1584.91"/>
    <n v="441.05"/>
    <s v="UPI"/>
    <s v="Medium"/>
  </r>
  <r>
    <n v="3150"/>
    <x v="993"/>
    <d v="2024-09-09T00:00:00"/>
    <s v="North"/>
    <s v="Beauty"/>
    <s v="Home Office"/>
    <n v="9"/>
    <n v="413.12"/>
    <n v="0.13"/>
    <n v="3234.73"/>
    <n v="2455.81"/>
    <n v="778.92"/>
    <s v="Net Banking"/>
    <s v="Medium"/>
  </r>
  <r>
    <n v="3151"/>
    <x v="2652"/>
    <d v="2024-12-01T00:00:00"/>
    <s v="North"/>
    <s v="Clothing"/>
    <s v="Corporate"/>
    <n v="5"/>
    <n v="274.13"/>
    <n v="0.05"/>
    <n v="1302.1199999999999"/>
    <n v="992.22"/>
    <n v="309.89999999999998"/>
    <s v="Cash on Delivery"/>
    <s v="Low"/>
  </r>
  <r>
    <n v="3152"/>
    <x v="2653"/>
    <d v="2024-10-03T00:00:00"/>
    <s v="South"/>
    <s v="Clothing"/>
    <s v="Corporate"/>
    <n v="2"/>
    <n v="290.48"/>
    <n v="0.22"/>
    <n v="453.15"/>
    <n v="325.95999999999998"/>
    <n v="127.19"/>
    <s v="Net Banking"/>
    <s v="High"/>
  </r>
  <r>
    <n v="3153"/>
    <x v="2654"/>
    <d v="2024-05-03T00:00:00"/>
    <s v="West"/>
    <s v="Home &amp; Kitchen"/>
    <s v="Home Office"/>
    <n v="6"/>
    <n v="496.88"/>
    <n v="0.2"/>
    <n v="2385.02"/>
    <n v="1550.32"/>
    <n v="834.7"/>
    <s v="Debit Card"/>
    <s v="Medium"/>
  </r>
  <r>
    <n v="3154"/>
    <x v="2655"/>
    <d v="2024-05-15T00:00:00"/>
    <s v="East"/>
    <s v="Clothing"/>
    <s v="Home Office"/>
    <n v="1"/>
    <n v="313.52999999999997"/>
    <n v="0.1"/>
    <n v="282.18"/>
    <n v="179.56"/>
    <n v="102.62"/>
    <s v="UPI"/>
    <s v="Low"/>
  </r>
  <r>
    <n v="3155"/>
    <x v="496"/>
    <d v="2024-09-01T00:00:00"/>
    <s v="South"/>
    <s v="Sports"/>
    <s v="Home Office"/>
    <n v="10"/>
    <n v="347.63"/>
    <n v="0.19"/>
    <n v="2815.8"/>
    <n v="1889.48"/>
    <n v="926.32"/>
    <s v="UPI"/>
    <s v="Medium"/>
  </r>
  <r>
    <n v="3156"/>
    <x v="151"/>
    <d v="2024-08-13T00:00:00"/>
    <s v="North"/>
    <s v="Home &amp; Kitchen"/>
    <s v="Home Office"/>
    <n v="2"/>
    <n v="481.33"/>
    <n v="0.18"/>
    <n v="789.38"/>
    <n v="602.03"/>
    <n v="187.35"/>
    <s v="UPI"/>
    <s v="Medium"/>
  </r>
  <r>
    <n v="3157"/>
    <x v="2656"/>
    <d v="2024-11-27T00:00:00"/>
    <s v="North"/>
    <s v="Beauty"/>
    <s v="Home Office"/>
    <n v="10"/>
    <n v="74.599999999999994"/>
    <n v="0.15"/>
    <n v="634.1"/>
    <n v="477.66"/>
    <n v="156.44"/>
    <s v="Cash on Delivery"/>
    <s v="Medium"/>
  </r>
  <r>
    <n v="3158"/>
    <x v="2657"/>
    <d v="2024-07-08T00:00:00"/>
    <s v="South"/>
    <s v="Clothing"/>
    <s v="Corporate"/>
    <n v="7"/>
    <n v="207.11"/>
    <n v="0.23"/>
    <n v="1116.32"/>
    <n v="636.34"/>
    <n v="479.98"/>
    <s v="Credit Card"/>
    <s v="High"/>
  </r>
  <r>
    <n v="3159"/>
    <x v="1514"/>
    <d v="2024-03-04T00:00:00"/>
    <s v="South"/>
    <s v="Sports"/>
    <s v="Corporate"/>
    <n v="8"/>
    <n v="93.26"/>
    <n v="0.01"/>
    <n v="738.62"/>
    <n v="430.22"/>
    <n v="308.39999999999998"/>
    <s v="Cash on Delivery"/>
    <s v="Low"/>
  </r>
  <r>
    <n v="3160"/>
    <x v="2658"/>
    <d v="2024-11-14T00:00:00"/>
    <s v="West"/>
    <s v="Electronics"/>
    <s v="Consumer"/>
    <n v="1"/>
    <n v="166.29"/>
    <n v="0.17"/>
    <n v="138.02000000000001"/>
    <n v="90.15"/>
    <n v="47.87"/>
    <s v="Net Banking"/>
    <s v="Medium"/>
  </r>
  <r>
    <n v="3161"/>
    <x v="12"/>
    <d v="2024-03-04T00:00:00"/>
    <s v="West"/>
    <s v="Home &amp; Kitchen"/>
    <s v="Consumer"/>
    <n v="8"/>
    <n v="32.32"/>
    <n v="0.11"/>
    <n v="230.12"/>
    <n v="162.41999999999999"/>
    <n v="67.7"/>
    <s v="Credit Card"/>
    <s v="Medium"/>
  </r>
  <r>
    <n v="3162"/>
    <x v="2659"/>
    <d v="2024-10-31T00:00:00"/>
    <s v="North"/>
    <s v="Home &amp; Kitchen"/>
    <s v="Consumer"/>
    <n v="3"/>
    <n v="457.97"/>
    <n v="0.23"/>
    <n v="1057.9100000000001"/>
    <n v="602.5"/>
    <n v="455.41"/>
    <s v="Credit Card"/>
    <s v="High"/>
  </r>
  <r>
    <n v="3163"/>
    <x v="1746"/>
    <d v="2024-11-01T00:00:00"/>
    <s v="East"/>
    <s v="Electronics"/>
    <s v="Home Office"/>
    <n v="2"/>
    <n v="448.21"/>
    <n v="0.16"/>
    <n v="752.99"/>
    <n v="595.48"/>
    <n v="157.51"/>
    <s v="Debit Card"/>
    <s v="Medium"/>
  </r>
  <r>
    <n v="3164"/>
    <x v="2660"/>
    <d v="2024-01-15T00:00:00"/>
    <s v="South"/>
    <s v="Electronics"/>
    <s v="Home Office"/>
    <n v="3"/>
    <n v="100.8"/>
    <n v="0.17"/>
    <n v="250.99"/>
    <n v="146.61000000000001"/>
    <n v="104.38"/>
    <s v="Credit Card"/>
    <s v="Medium"/>
  </r>
  <r>
    <n v="3165"/>
    <x v="2661"/>
    <d v="2024-08-08T00:00:00"/>
    <s v="North"/>
    <s v="Clothing"/>
    <s v="Corporate"/>
    <n v="9"/>
    <n v="316.82"/>
    <n v="0.22"/>
    <n v="2224.08"/>
    <n v="1391.65"/>
    <n v="832.43"/>
    <s v="Credit Card"/>
    <s v="High"/>
  </r>
  <r>
    <n v="3166"/>
    <x v="2662"/>
    <d v="2024-09-14T00:00:00"/>
    <s v="South"/>
    <s v="Clothing"/>
    <s v="Consumer"/>
    <n v="10"/>
    <n v="362.46"/>
    <n v="0.18"/>
    <n v="2972.17"/>
    <n v="2146.85"/>
    <n v="825.32"/>
    <s v="Credit Card"/>
    <s v="Medium"/>
  </r>
  <r>
    <n v="3167"/>
    <x v="2663"/>
    <d v="2024-08-31T00:00:00"/>
    <s v="East"/>
    <s v="Home &amp; Kitchen"/>
    <s v="Consumer"/>
    <n v="9"/>
    <n v="401.4"/>
    <n v="0.23"/>
    <n v="2781.7"/>
    <n v="1887.75"/>
    <n v="893.95"/>
    <s v="UPI"/>
    <s v="High"/>
  </r>
  <r>
    <n v="3168"/>
    <x v="1329"/>
    <d v="2024-11-11T00:00:00"/>
    <s v="East"/>
    <s v="Electronics"/>
    <s v="Home Office"/>
    <n v="9"/>
    <n v="97.23"/>
    <n v="0.01"/>
    <n v="866.32"/>
    <n v="486.46"/>
    <n v="379.86"/>
    <s v="Debit Card"/>
    <s v="Low"/>
  </r>
  <r>
    <n v="3169"/>
    <x v="2664"/>
    <d v="2024-01-04T00:00:00"/>
    <s v="West"/>
    <s v="Beauty"/>
    <s v="Home Office"/>
    <n v="2"/>
    <n v="499.8"/>
    <n v="0.17"/>
    <n v="829.67"/>
    <n v="494.51"/>
    <n v="335.16"/>
    <s v="Credit Card"/>
    <s v="Medium"/>
  </r>
  <r>
    <n v="3170"/>
    <x v="2665"/>
    <d v="2024-12-02T00:00:00"/>
    <s v="North"/>
    <s v="Electronics"/>
    <s v="Consumer"/>
    <n v="5"/>
    <n v="107.09"/>
    <n v="0.05"/>
    <n v="508.68"/>
    <n v="348.54"/>
    <n v="160.13999999999999"/>
    <s v="Cash on Delivery"/>
    <s v="Low"/>
  </r>
  <r>
    <n v="3171"/>
    <x v="835"/>
    <d v="2024-02-07T00:00:00"/>
    <s v="West"/>
    <s v="Sports"/>
    <s v="Corporate"/>
    <n v="8"/>
    <n v="65.38"/>
    <n v="0.05"/>
    <n v="496.89"/>
    <n v="309.07"/>
    <n v="187.82"/>
    <s v="Debit Card"/>
    <s v="Low"/>
  </r>
  <r>
    <n v="3172"/>
    <x v="1177"/>
    <d v="2024-09-22T00:00:00"/>
    <s v="East"/>
    <s v="Electronics"/>
    <s v="Consumer"/>
    <n v="9"/>
    <n v="274.44"/>
    <n v="0.17"/>
    <n v="2050.0700000000002"/>
    <n v="1597.85"/>
    <n v="452.22"/>
    <s v="Debit Card"/>
    <s v="Medium"/>
  </r>
  <r>
    <n v="3173"/>
    <x v="1704"/>
    <d v="2024-05-24T00:00:00"/>
    <s v="South"/>
    <s v="Home &amp; Kitchen"/>
    <s v="Consumer"/>
    <n v="3"/>
    <n v="491.86"/>
    <n v="0.21"/>
    <n v="1165.71"/>
    <n v="855.95"/>
    <n v="309.76"/>
    <s v="Cash on Delivery"/>
    <s v="High"/>
  </r>
  <r>
    <n v="3174"/>
    <x v="2666"/>
    <d v="2024-11-05T00:00:00"/>
    <s v="East"/>
    <s v="Home &amp; Kitchen"/>
    <s v="Consumer"/>
    <n v="1"/>
    <n v="226.82"/>
    <n v="0.28999999999999998"/>
    <n v="161.04"/>
    <n v="87.89"/>
    <n v="73.150000000000006"/>
    <s v="UPI"/>
    <s v="High"/>
  </r>
  <r>
    <n v="3175"/>
    <x v="2497"/>
    <d v="2024-07-11T00:00:00"/>
    <s v="East"/>
    <s v="Electronics"/>
    <s v="Consumer"/>
    <n v="10"/>
    <n v="138.87"/>
    <n v="0.28000000000000003"/>
    <n v="999.86"/>
    <n v="761.58"/>
    <n v="238.28"/>
    <s v="Debit Card"/>
    <s v="High"/>
  </r>
  <r>
    <n v="3176"/>
    <x v="2667"/>
    <d v="2024-11-12T00:00:00"/>
    <s v="North"/>
    <s v="Beauty"/>
    <s v="Corporate"/>
    <n v="7"/>
    <n v="485.88"/>
    <n v="0.28000000000000003"/>
    <n v="2448.84"/>
    <n v="1746.63"/>
    <n v="702.21"/>
    <s v="UPI"/>
    <s v="High"/>
  </r>
  <r>
    <n v="3177"/>
    <x v="2668"/>
    <d v="2024-12-29T00:00:00"/>
    <s v="West"/>
    <s v="Electronics"/>
    <s v="Home Office"/>
    <n v="8"/>
    <n v="433.51"/>
    <n v="0.06"/>
    <n v="3260"/>
    <n v="2573.0500000000002"/>
    <n v="686.95"/>
    <s v="Cash on Delivery"/>
    <s v="Low"/>
  </r>
  <r>
    <n v="3178"/>
    <x v="2669"/>
    <d v="2024-08-07T00:00:00"/>
    <s v="East"/>
    <s v="Clothing"/>
    <s v="Corporate"/>
    <n v="10"/>
    <n v="191.63"/>
    <n v="0.19"/>
    <n v="1552.2"/>
    <n v="1058.93"/>
    <n v="493.27"/>
    <s v="Debit Card"/>
    <s v="Medium"/>
  </r>
  <r>
    <n v="3179"/>
    <x v="2290"/>
    <d v="2024-12-30T00:00:00"/>
    <s v="East"/>
    <s v="Beauty"/>
    <s v="Corporate"/>
    <n v="2"/>
    <n v="186.54"/>
    <n v="0.19"/>
    <n v="302.19"/>
    <n v="151.58000000000001"/>
    <n v="150.61000000000001"/>
    <s v="UPI"/>
    <s v="Medium"/>
  </r>
  <r>
    <n v="3180"/>
    <x v="2473"/>
    <d v="2024-08-26T00:00:00"/>
    <s v="West"/>
    <s v="Beauty"/>
    <s v="Corporate"/>
    <n v="7"/>
    <n v="396.97"/>
    <n v="0.08"/>
    <n v="2556.4899999999998"/>
    <n v="1941.14"/>
    <n v="615.35"/>
    <s v="Cash on Delivery"/>
    <s v="Low"/>
  </r>
  <r>
    <n v="3181"/>
    <x v="2670"/>
    <d v="2024-07-02T00:00:00"/>
    <s v="North"/>
    <s v="Sports"/>
    <s v="Consumer"/>
    <n v="9"/>
    <n v="332.65"/>
    <n v="0.21"/>
    <n v="2365.14"/>
    <n v="1548.77"/>
    <n v="816.37"/>
    <s v="Net Banking"/>
    <s v="High"/>
  </r>
  <r>
    <n v="3182"/>
    <x v="2671"/>
    <d v="2024-12-22T00:00:00"/>
    <s v="West"/>
    <s v="Beauty"/>
    <s v="Corporate"/>
    <n v="3"/>
    <n v="95.73"/>
    <n v="0.04"/>
    <n v="275.7"/>
    <n v="205.25"/>
    <n v="70.45"/>
    <s v="Debit Card"/>
    <s v="Low"/>
  </r>
  <r>
    <n v="3183"/>
    <x v="2672"/>
    <d v="2024-08-02T00:00:00"/>
    <s v="East"/>
    <s v="Beauty"/>
    <s v="Corporate"/>
    <n v="8"/>
    <n v="352.66"/>
    <n v="0.2"/>
    <n v="2257.02"/>
    <n v="1711.46"/>
    <n v="545.55999999999995"/>
    <s v="Cash on Delivery"/>
    <s v="Medium"/>
  </r>
  <r>
    <n v="3184"/>
    <x v="2673"/>
    <d v="2024-01-08T00:00:00"/>
    <s v="North"/>
    <s v="Sports"/>
    <s v="Corporate"/>
    <n v="7"/>
    <n v="465.2"/>
    <n v="0.05"/>
    <n v="3093.58"/>
    <n v="2374.5"/>
    <n v="719.08"/>
    <s v="Debit Card"/>
    <s v="Low"/>
  </r>
  <r>
    <n v="3185"/>
    <x v="2410"/>
    <d v="2024-05-15T00:00:00"/>
    <s v="North"/>
    <s v="Clothing"/>
    <s v="Home Office"/>
    <n v="10"/>
    <n v="131.41999999999999"/>
    <n v="0.1"/>
    <n v="1182.78"/>
    <n v="906.89"/>
    <n v="275.89"/>
    <s v="Net Banking"/>
    <s v="Low"/>
  </r>
  <r>
    <n v="3186"/>
    <x v="1562"/>
    <d v="2024-03-08T00:00:00"/>
    <s v="North"/>
    <s v="Beauty"/>
    <s v="Home Office"/>
    <n v="9"/>
    <n v="497.53"/>
    <n v="0.28000000000000003"/>
    <n v="3223.99"/>
    <n v="1781.68"/>
    <n v="1442.31"/>
    <s v="Cash on Delivery"/>
    <s v="High"/>
  </r>
  <r>
    <n v="3187"/>
    <x v="2674"/>
    <d v="2024-12-17T00:00:00"/>
    <s v="East"/>
    <s v="Beauty"/>
    <s v="Home Office"/>
    <n v="4"/>
    <n v="451.31"/>
    <n v="0.2"/>
    <n v="1444.19"/>
    <n v="934.12"/>
    <n v="510.07"/>
    <s v="Debit Card"/>
    <s v="Medium"/>
  </r>
  <r>
    <n v="3188"/>
    <x v="2675"/>
    <d v="2024-01-19T00:00:00"/>
    <s v="West"/>
    <s v="Home &amp; Kitchen"/>
    <s v="Home Office"/>
    <n v="5"/>
    <n v="434.49"/>
    <n v="0.14000000000000001"/>
    <n v="1868.31"/>
    <n v="1080.25"/>
    <n v="788.06"/>
    <s v="Credit Card"/>
    <s v="Medium"/>
  </r>
  <r>
    <n v="3189"/>
    <x v="2676"/>
    <d v="2024-09-24T00:00:00"/>
    <s v="North"/>
    <s v="Beauty"/>
    <s v="Corporate"/>
    <n v="7"/>
    <n v="192.21"/>
    <n v="0.19"/>
    <n v="1089.83"/>
    <n v="683.83"/>
    <n v="406"/>
    <s v="Cash on Delivery"/>
    <s v="Medium"/>
  </r>
  <r>
    <n v="3190"/>
    <x v="2677"/>
    <d v="2024-03-05T00:00:00"/>
    <s v="East"/>
    <s v="Home &amp; Kitchen"/>
    <s v="Consumer"/>
    <n v="5"/>
    <n v="99.64"/>
    <n v="0.15"/>
    <n v="423.47"/>
    <n v="223.84"/>
    <n v="199.63"/>
    <s v="UPI"/>
    <s v="Medium"/>
  </r>
  <r>
    <n v="3191"/>
    <x v="2678"/>
    <d v="2024-12-28T00:00:00"/>
    <s v="West"/>
    <s v="Sports"/>
    <s v="Home Office"/>
    <n v="1"/>
    <n v="57.47"/>
    <n v="0.08"/>
    <n v="52.87"/>
    <n v="36.979999999999997"/>
    <n v="15.89"/>
    <s v="Net Banking"/>
    <s v="Low"/>
  </r>
  <r>
    <n v="3192"/>
    <x v="2679"/>
    <d v="2024-02-03T00:00:00"/>
    <s v="East"/>
    <s v="Clothing"/>
    <s v="Corporate"/>
    <n v="10"/>
    <n v="111.09"/>
    <n v="0.06"/>
    <n v="1044.25"/>
    <n v="717.37"/>
    <n v="326.88"/>
    <s v="UPI"/>
    <s v="Low"/>
  </r>
  <r>
    <n v="3193"/>
    <x v="2680"/>
    <d v="2024-08-03T00:00:00"/>
    <s v="East"/>
    <s v="Clothing"/>
    <s v="Consumer"/>
    <n v="8"/>
    <n v="490.18"/>
    <n v="0.2"/>
    <n v="3137.15"/>
    <n v="1898.02"/>
    <n v="1239.1300000000001"/>
    <s v="Net Banking"/>
    <s v="Medium"/>
  </r>
  <r>
    <n v="3194"/>
    <x v="2681"/>
    <d v="2024-06-06T00:00:00"/>
    <s v="West"/>
    <s v="Home &amp; Kitchen"/>
    <s v="Corporate"/>
    <n v="7"/>
    <n v="190.31"/>
    <n v="0.01"/>
    <n v="1318.85"/>
    <n v="730.58"/>
    <n v="588.27"/>
    <s v="Cash on Delivery"/>
    <s v="Low"/>
  </r>
  <r>
    <n v="3195"/>
    <x v="2682"/>
    <d v="2024-02-19T00:00:00"/>
    <s v="South"/>
    <s v="Clothing"/>
    <s v="Home Office"/>
    <n v="6"/>
    <n v="54.06"/>
    <n v="0.01"/>
    <n v="321.12"/>
    <n v="200.67"/>
    <n v="120.45"/>
    <s v="UPI"/>
    <s v="Low"/>
  </r>
  <r>
    <n v="3196"/>
    <x v="2683"/>
    <d v="2024-01-28T00:00:00"/>
    <s v="East"/>
    <s v="Electronics"/>
    <s v="Home Office"/>
    <n v="5"/>
    <n v="258.7"/>
    <n v="0.28000000000000003"/>
    <n v="931.32"/>
    <n v="487.61"/>
    <n v="443.71"/>
    <s v="Credit Card"/>
    <s v="High"/>
  </r>
  <r>
    <n v="3197"/>
    <x v="2684"/>
    <d v="2024-08-28T00:00:00"/>
    <s v="North"/>
    <s v="Clothing"/>
    <s v="Consumer"/>
    <n v="7"/>
    <n v="151.30000000000001"/>
    <n v="0"/>
    <n v="1059.0999999999999"/>
    <n v="568.95000000000005"/>
    <n v="490.15"/>
    <s v="Debit Card"/>
    <s v="No Discount"/>
  </r>
  <r>
    <n v="3198"/>
    <x v="246"/>
    <d v="2024-05-04T00:00:00"/>
    <s v="East"/>
    <s v="Clothing"/>
    <s v="Home Office"/>
    <n v="4"/>
    <n v="437.54"/>
    <n v="0.01"/>
    <n v="1732.66"/>
    <n v="1263.82"/>
    <n v="468.84"/>
    <s v="Cash on Delivery"/>
    <s v="Low"/>
  </r>
  <r>
    <n v="3199"/>
    <x v="2685"/>
    <d v="2024-05-15T00:00:00"/>
    <s v="South"/>
    <s v="Electronics"/>
    <s v="Home Office"/>
    <n v="5"/>
    <n v="53.93"/>
    <n v="0.09"/>
    <n v="245.38"/>
    <n v="173.02"/>
    <n v="72.36"/>
    <s v="Debit Card"/>
    <s v="Low"/>
  </r>
  <r>
    <n v="3200"/>
    <x v="2686"/>
    <d v="2024-10-13T00:00:00"/>
    <s v="East"/>
    <s v="Electronics"/>
    <s v="Corporate"/>
    <n v="7"/>
    <n v="395.36"/>
    <n v="0.23"/>
    <n v="2130.9899999999998"/>
    <n v="1315.62"/>
    <n v="815.37"/>
    <s v="Net Banking"/>
    <s v="High"/>
  </r>
  <r>
    <n v="3201"/>
    <x v="775"/>
    <d v="2024-05-22T00:00:00"/>
    <s v="South"/>
    <s v="Electronics"/>
    <s v="Consumer"/>
    <n v="8"/>
    <n v="323.93"/>
    <n v="0.15"/>
    <n v="2202.7199999999998"/>
    <n v="1390.1"/>
    <n v="812.62"/>
    <s v="Credit Card"/>
    <s v="Medium"/>
  </r>
  <r>
    <n v="3202"/>
    <x v="2687"/>
    <d v="2024-11-22T00:00:00"/>
    <s v="South"/>
    <s v="Beauty"/>
    <s v="Consumer"/>
    <n v="6"/>
    <n v="400.26"/>
    <n v="0.19"/>
    <n v="1945.26"/>
    <n v="1286.46"/>
    <n v="658.8"/>
    <s v="Credit Card"/>
    <s v="Medium"/>
  </r>
  <r>
    <n v="3203"/>
    <x v="2688"/>
    <d v="2024-04-10T00:00:00"/>
    <s v="North"/>
    <s v="Beauty"/>
    <s v="Home Office"/>
    <n v="10"/>
    <n v="201.05"/>
    <n v="0.03"/>
    <n v="1950.18"/>
    <n v="1015.43"/>
    <n v="934.75"/>
    <s v="Credit Card"/>
    <s v="Low"/>
  </r>
  <r>
    <n v="3204"/>
    <x v="2689"/>
    <d v="2024-03-05T00:00:00"/>
    <s v="South"/>
    <s v="Home &amp; Kitchen"/>
    <s v="Home Office"/>
    <n v="2"/>
    <n v="329.76"/>
    <n v="0.25"/>
    <n v="494.64"/>
    <n v="357.87"/>
    <n v="136.77000000000001"/>
    <s v="UPI"/>
    <s v="High"/>
  </r>
  <r>
    <n v="3205"/>
    <x v="2690"/>
    <d v="2024-10-29T00:00:00"/>
    <s v="North"/>
    <s v="Beauty"/>
    <s v="Corporate"/>
    <n v="1"/>
    <n v="231.54"/>
    <n v="0.21"/>
    <n v="182.92"/>
    <n v="103.25"/>
    <n v="79.67"/>
    <s v="Net Banking"/>
    <s v="High"/>
  </r>
  <r>
    <n v="3206"/>
    <x v="2417"/>
    <d v="2024-09-14T00:00:00"/>
    <s v="East"/>
    <s v="Home &amp; Kitchen"/>
    <s v="Corporate"/>
    <n v="3"/>
    <n v="116.3"/>
    <n v="0.13"/>
    <n v="303.54000000000002"/>
    <n v="166.94"/>
    <n v="136.6"/>
    <s v="Credit Card"/>
    <s v="Medium"/>
  </r>
  <r>
    <n v="3207"/>
    <x v="2326"/>
    <d v="2024-03-06T00:00:00"/>
    <s v="South"/>
    <s v="Home &amp; Kitchen"/>
    <s v="Corporate"/>
    <n v="6"/>
    <n v="233.71"/>
    <n v="0.16"/>
    <n v="1177.9000000000001"/>
    <n v="867.4"/>
    <n v="310.5"/>
    <s v="UPI"/>
    <s v="Medium"/>
  </r>
  <r>
    <n v="3208"/>
    <x v="2691"/>
    <d v="2024-08-29T00:00:00"/>
    <s v="West"/>
    <s v="Clothing"/>
    <s v="Consumer"/>
    <n v="3"/>
    <n v="392.35"/>
    <n v="0.14000000000000001"/>
    <n v="1012.26"/>
    <n v="704.15"/>
    <n v="308.11"/>
    <s v="Cash on Delivery"/>
    <s v="Medium"/>
  </r>
  <r>
    <n v="3209"/>
    <x v="1456"/>
    <d v="2024-03-06T00:00:00"/>
    <s v="South"/>
    <s v="Sports"/>
    <s v="Corporate"/>
    <n v="7"/>
    <n v="390.67"/>
    <n v="0.25"/>
    <n v="2051.02"/>
    <n v="1306.32"/>
    <n v="744.7"/>
    <s v="Debit Card"/>
    <s v="High"/>
  </r>
  <r>
    <n v="3210"/>
    <x v="2231"/>
    <d v="2024-03-31T00:00:00"/>
    <s v="South"/>
    <s v="Sports"/>
    <s v="Consumer"/>
    <n v="8"/>
    <n v="381.48"/>
    <n v="0.03"/>
    <n v="2960.28"/>
    <n v="1682.75"/>
    <n v="1277.53"/>
    <s v="Debit Card"/>
    <s v="Low"/>
  </r>
  <r>
    <n v="3211"/>
    <x v="1143"/>
    <d v="2024-10-22T00:00:00"/>
    <s v="North"/>
    <s v="Sports"/>
    <s v="Home Office"/>
    <n v="9"/>
    <n v="408.07"/>
    <n v="0.27"/>
    <n v="2681.02"/>
    <n v="2080.06"/>
    <n v="600.96"/>
    <s v="Debit Card"/>
    <s v="High"/>
  </r>
  <r>
    <n v="3212"/>
    <x v="2692"/>
    <d v="2024-01-08T00:00:00"/>
    <s v="North"/>
    <s v="Clothing"/>
    <s v="Consumer"/>
    <n v="10"/>
    <n v="416.67"/>
    <n v="0.09"/>
    <n v="3791.7"/>
    <n v="2781.38"/>
    <n v="1010.32"/>
    <s v="Debit Card"/>
    <s v="Low"/>
  </r>
  <r>
    <n v="3213"/>
    <x v="2693"/>
    <d v="2024-02-11T00:00:00"/>
    <s v="East"/>
    <s v="Sports"/>
    <s v="Consumer"/>
    <n v="9"/>
    <n v="309.37"/>
    <n v="0.28000000000000003"/>
    <n v="2004.72"/>
    <n v="1084.8"/>
    <n v="919.92"/>
    <s v="Credit Card"/>
    <s v="High"/>
  </r>
  <r>
    <n v="3214"/>
    <x v="986"/>
    <d v="2024-07-02T00:00:00"/>
    <s v="East"/>
    <s v="Sports"/>
    <s v="Home Office"/>
    <n v="10"/>
    <n v="121.44"/>
    <n v="0.16"/>
    <n v="1020.1"/>
    <n v="602.53"/>
    <n v="417.57"/>
    <s v="Net Banking"/>
    <s v="Medium"/>
  </r>
  <r>
    <n v="3215"/>
    <x v="2694"/>
    <d v="2024-10-04T00:00:00"/>
    <s v="East"/>
    <s v="Home &amp; Kitchen"/>
    <s v="Home Office"/>
    <n v="8"/>
    <n v="181.47"/>
    <n v="0.3"/>
    <n v="1016.23"/>
    <n v="583.49"/>
    <n v="432.74"/>
    <s v="Debit Card"/>
    <s v="High"/>
  </r>
  <r>
    <n v="3216"/>
    <x v="1604"/>
    <d v="2024-01-12T00:00:00"/>
    <s v="West"/>
    <s v="Sports"/>
    <s v="Corporate"/>
    <n v="9"/>
    <n v="456.98"/>
    <n v="0.19"/>
    <n v="3331.38"/>
    <n v="2477.5500000000002"/>
    <n v="853.83"/>
    <s v="UPI"/>
    <s v="Medium"/>
  </r>
  <r>
    <n v="3217"/>
    <x v="2695"/>
    <d v="2024-06-08T00:00:00"/>
    <s v="East"/>
    <s v="Clothing"/>
    <s v="Corporate"/>
    <n v="1"/>
    <n v="182.94"/>
    <n v="0.16"/>
    <n v="153.66999999999999"/>
    <n v="78.83"/>
    <n v="74.84"/>
    <s v="Credit Card"/>
    <s v="Medium"/>
  </r>
  <r>
    <n v="3218"/>
    <x v="2394"/>
    <d v="2024-10-14T00:00:00"/>
    <s v="North"/>
    <s v="Electronics"/>
    <s v="Home Office"/>
    <n v="7"/>
    <n v="438.42"/>
    <n v="0.17"/>
    <n v="2547.2199999999998"/>
    <n v="1587.75"/>
    <n v="959.47"/>
    <s v="UPI"/>
    <s v="Medium"/>
  </r>
  <r>
    <n v="3219"/>
    <x v="1772"/>
    <d v="2024-09-29T00:00:00"/>
    <s v="North"/>
    <s v="Clothing"/>
    <s v="Home Office"/>
    <n v="6"/>
    <n v="377.67"/>
    <n v="7.0000000000000007E-2"/>
    <n v="2107.4"/>
    <n v="1457.03"/>
    <n v="650.37"/>
    <s v="UPI"/>
    <s v="Low"/>
  </r>
  <r>
    <n v="3220"/>
    <x v="1898"/>
    <d v="2024-01-31T00:00:00"/>
    <s v="South"/>
    <s v="Beauty"/>
    <s v="Corporate"/>
    <n v="8"/>
    <n v="149.19"/>
    <n v="0.28000000000000003"/>
    <n v="859.33"/>
    <n v="551.9"/>
    <n v="307.43"/>
    <s v="Credit Card"/>
    <s v="High"/>
  </r>
  <r>
    <n v="3221"/>
    <x v="2074"/>
    <d v="2024-11-03T00:00:00"/>
    <s v="West"/>
    <s v="Clothing"/>
    <s v="Consumer"/>
    <n v="6"/>
    <n v="451.5"/>
    <n v="0.16"/>
    <n v="2275.56"/>
    <n v="1430.69"/>
    <n v="844.87"/>
    <s v="Credit Card"/>
    <s v="Medium"/>
  </r>
  <r>
    <n v="3222"/>
    <x v="2696"/>
    <d v="2024-12-16T00:00:00"/>
    <s v="North"/>
    <s v="Home &amp; Kitchen"/>
    <s v="Home Office"/>
    <n v="5"/>
    <n v="213.34"/>
    <n v="0.14000000000000001"/>
    <n v="917.36"/>
    <n v="675.03"/>
    <n v="242.33"/>
    <s v="Net Banking"/>
    <s v="Medium"/>
  </r>
  <r>
    <n v="3223"/>
    <x v="2697"/>
    <d v="2024-03-02T00:00:00"/>
    <s v="West"/>
    <s v="Beauty"/>
    <s v="Corporate"/>
    <n v="4"/>
    <n v="391"/>
    <n v="0.16"/>
    <n v="1313.76"/>
    <n v="836.5"/>
    <n v="477.26"/>
    <s v="Credit Card"/>
    <s v="Medium"/>
  </r>
  <r>
    <n v="3224"/>
    <x v="2698"/>
    <d v="2024-06-14T00:00:00"/>
    <s v="North"/>
    <s v="Home &amp; Kitchen"/>
    <s v="Corporate"/>
    <n v="2"/>
    <n v="342.83"/>
    <n v="0.24"/>
    <n v="521.1"/>
    <n v="274.39"/>
    <n v="246.71"/>
    <s v="Cash on Delivery"/>
    <s v="High"/>
  </r>
  <r>
    <n v="3225"/>
    <x v="2699"/>
    <d v="2024-08-14T00:00:00"/>
    <s v="East"/>
    <s v="Home &amp; Kitchen"/>
    <s v="Corporate"/>
    <n v="2"/>
    <n v="418.89"/>
    <n v="0.04"/>
    <n v="804.27"/>
    <n v="611.34"/>
    <n v="192.93"/>
    <s v="Cash on Delivery"/>
    <s v="Low"/>
  </r>
  <r>
    <n v="3226"/>
    <x v="2700"/>
    <d v="2024-07-27T00:00:00"/>
    <s v="North"/>
    <s v="Clothing"/>
    <s v="Home Office"/>
    <n v="3"/>
    <n v="432.26"/>
    <n v="0.28999999999999998"/>
    <n v="920.71"/>
    <n v="666.54"/>
    <n v="254.17"/>
    <s v="Credit Card"/>
    <s v="High"/>
  </r>
  <r>
    <n v="3227"/>
    <x v="2701"/>
    <d v="2024-06-21T00:00:00"/>
    <s v="West"/>
    <s v="Sports"/>
    <s v="Corporate"/>
    <n v="1"/>
    <n v="58.81"/>
    <n v="0.24"/>
    <n v="44.7"/>
    <n v="29.84"/>
    <n v="14.86"/>
    <s v="UPI"/>
    <s v="High"/>
  </r>
  <r>
    <n v="3228"/>
    <x v="2702"/>
    <d v="2024-06-19T00:00:00"/>
    <s v="West"/>
    <s v="Clothing"/>
    <s v="Home Office"/>
    <n v="2"/>
    <n v="476.64"/>
    <n v="0.26"/>
    <n v="705.43"/>
    <n v="376.48"/>
    <n v="328.95"/>
    <s v="Net Banking"/>
    <s v="High"/>
  </r>
  <r>
    <n v="3229"/>
    <x v="2703"/>
    <d v="2024-07-12T00:00:00"/>
    <s v="North"/>
    <s v="Home &amp; Kitchen"/>
    <s v="Corporate"/>
    <n v="3"/>
    <n v="81.59"/>
    <n v="7.0000000000000007E-2"/>
    <n v="227.64"/>
    <n v="114.84"/>
    <n v="112.8"/>
    <s v="Credit Card"/>
    <s v="Low"/>
  </r>
  <r>
    <n v="3230"/>
    <x v="2704"/>
    <d v="2024-07-11T00:00:00"/>
    <s v="South"/>
    <s v="Sports"/>
    <s v="Corporate"/>
    <n v="9"/>
    <n v="372.9"/>
    <n v="0.15"/>
    <n v="2852.68"/>
    <n v="2142.29"/>
    <n v="710.39"/>
    <s v="UPI"/>
    <s v="Medium"/>
  </r>
  <r>
    <n v="3231"/>
    <x v="2705"/>
    <d v="2024-06-01T00:00:00"/>
    <s v="South"/>
    <s v="Clothing"/>
    <s v="Consumer"/>
    <n v="2"/>
    <n v="475.99"/>
    <n v="0.14000000000000001"/>
    <n v="818.7"/>
    <n v="620.04"/>
    <n v="198.66"/>
    <s v="Net Banking"/>
    <s v="Medium"/>
  </r>
  <r>
    <n v="3232"/>
    <x v="1149"/>
    <d v="2024-07-20T00:00:00"/>
    <s v="East"/>
    <s v="Clothing"/>
    <s v="Home Office"/>
    <n v="2"/>
    <n v="240.01"/>
    <n v="7.0000000000000007E-2"/>
    <n v="446.42"/>
    <n v="284.89"/>
    <n v="161.53"/>
    <s v="Net Banking"/>
    <s v="Low"/>
  </r>
  <r>
    <n v="3233"/>
    <x v="2706"/>
    <d v="2024-05-15T00:00:00"/>
    <s v="South"/>
    <s v="Electronics"/>
    <s v="Consumer"/>
    <n v="3"/>
    <n v="138.65"/>
    <n v="0.13"/>
    <n v="361.88"/>
    <n v="184.62"/>
    <n v="177.26"/>
    <s v="UPI"/>
    <s v="Medium"/>
  </r>
  <r>
    <n v="3234"/>
    <x v="593"/>
    <d v="2024-10-15T00:00:00"/>
    <s v="North"/>
    <s v="Home &amp; Kitchen"/>
    <s v="Consumer"/>
    <n v="3"/>
    <n v="307.95999999999998"/>
    <n v="0.01"/>
    <n v="914.64"/>
    <n v="672.78"/>
    <n v="241.86"/>
    <s v="Cash on Delivery"/>
    <s v="Low"/>
  </r>
  <r>
    <n v="3235"/>
    <x v="2707"/>
    <d v="2024-12-22T00:00:00"/>
    <s v="North"/>
    <s v="Sports"/>
    <s v="Consumer"/>
    <n v="1"/>
    <n v="88.93"/>
    <n v="0.01"/>
    <n v="88.04"/>
    <n v="60.04"/>
    <n v="28"/>
    <s v="Debit Card"/>
    <s v="Low"/>
  </r>
  <r>
    <n v="3236"/>
    <x v="2708"/>
    <d v="2024-09-30T00:00:00"/>
    <s v="East"/>
    <s v="Clothing"/>
    <s v="Consumer"/>
    <n v="7"/>
    <n v="464.09"/>
    <n v="0.19"/>
    <n v="2631.39"/>
    <n v="1818.44"/>
    <n v="812.95"/>
    <s v="Net Banking"/>
    <s v="Medium"/>
  </r>
  <r>
    <n v="3237"/>
    <x v="2709"/>
    <d v="2024-08-06T00:00:00"/>
    <s v="West"/>
    <s v="Electronics"/>
    <s v="Consumer"/>
    <n v="5"/>
    <n v="428.76"/>
    <n v="0.01"/>
    <n v="2122.36"/>
    <n v="1414.25"/>
    <n v="708.11"/>
    <s v="UPI"/>
    <s v="Low"/>
  </r>
  <r>
    <n v="3238"/>
    <x v="2710"/>
    <d v="2024-09-11T00:00:00"/>
    <s v="North"/>
    <s v="Beauty"/>
    <s v="Corporate"/>
    <n v="6"/>
    <n v="72.73"/>
    <n v="0.08"/>
    <n v="401.47"/>
    <n v="212.11"/>
    <n v="189.36"/>
    <s v="Net Banking"/>
    <s v="Low"/>
  </r>
  <r>
    <n v="3239"/>
    <x v="2711"/>
    <d v="2024-04-10T00:00:00"/>
    <s v="West"/>
    <s v="Sports"/>
    <s v="Corporate"/>
    <n v="5"/>
    <n v="327.13"/>
    <n v="0.05"/>
    <n v="1553.87"/>
    <n v="783.41"/>
    <n v="770.46"/>
    <s v="Debit Card"/>
    <s v="Low"/>
  </r>
  <r>
    <n v="3240"/>
    <x v="2712"/>
    <d v="2024-11-04T00:00:00"/>
    <s v="East"/>
    <s v="Sports"/>
    <s v="Home Office"/>
    <n v="6"/>
    <n v="187.91"/>
    <n v="0.06"/>
    <n v="1059.81"/>
    <n v="663.28"/>
    <n v="396.53"/>
    <s v="Cash on Delivery"/>
    <s v="Low"/>
  </r>
  <r>
    <n v="3241"/>
    <x v="2713"/>
    <d v="2024-09-06T00:00:00"/>
    <s v="South"/>
    <s v="Clothing"/>
    <s v="Corporate"/>
    <n v="6"/>
    <n v="415.27"/>
    <n v="0.06"/>
    <n v="2342.12"/>
    <n v="1548.5"/>
    <n v="793.62"/>
    <s v="UPI"/>
    <s v="Low"/>
  </r>
  <r>
    <n v="3242"/>
    <x v="1433"/>
    <d v="2024-05-19T00:00:00"/>
    <s v="South"/>
    <s v="Clothing"/>
    <s v="Consumer"/>
    <n v="3"/>
    <n v="296.91000000000003"/>
    <n v="0.12"/>
    <n v="783.84"/>
    <n v="425.07"/>
    <n v="358.77"/>
    <s v="Credit Card"/>
    <s v="Medium"/>
  </r>
  <r>
    <n v="3243"/>
    <x v="2714"/>
    <d v="2024-06-01T00:00:00"/>
    <s v="West"/>
    <s v="Sports"/>
    <s v="Corporate"/>
    <n v="5"/>
    <n v="62.75"/>
    <n v="0.13"/>
    <n v="272.95999999999998"/>
    <n v="163.82"/>
    <n v="109.14"/>
    <s v="Net Banking"/>
    <s v="Medium"/>
  </r>
  <r>
    <n v="3244"/>
    <x v="2715"/>
    <d v="2024-04-11T00:00:00"/>
    <s v="North"/>
    <s v="Beauty"/>
    <s v="Consumer"/>
    <n v="5"/>
    <n v="159.13999999999999"/>
    <n v="0.09"/>
    <n v="724.09"/>
    <n v="409.41"/>
    <n v="314.68"/>
    <s v="Net Banking"/>
    <s v="Low"/>
  </r>
  <r>
    <n v="3245"/>
    <x v="2716"/>
    <d v="2024-11-14T00:00:00"/>
    <s v="East"/>
    <s v="Sports"/>
    <s v="Consumer"/>
    <n v="6"/>
    <n v="88.43"/>
    <n v="0.19"/>
    <n v="429.77"/>
    <n v="226.99"/>
    <n v="202.78"/>
    <s v="UPI"/>
    <s v="Medium"/>
  </r>
  <r>
    <n v="3246"/>
    <x v="2717"/>
    <d v="2024-06-17T00:00:00"/>
    <s v="West"/>
    <s v="Beauty"/>
    <s v="Consumer"/>
    <n v="4"/>
    <n v="423.78"/>
    <n v="0.12"/>
    <n v="1491.71"/>
    <n v="1090.8399999999999"/>
    <n v="400.87"/>
    <s v="Credit Card"/>
    <s v="Medium"/>
  </r>
  <r>
    <n v="3247"/>
    <x v="2718"/>
    <d v="2024-06-12T00:00:00"/>
    <s v="East"/>
    <s v="Home &amp; Kitchen"/>
    <s v="Consumer"/>
    <n v="9"/>
    <n v="429.47"/>
    <n v="0.22"/>
    <n v="3014.88"/>
    <n v="1568.44"/>
    <n v="1446.44"/>
    <s v="Credit Card"/>
    <s v="High"/>
  </r>
  <r>
    <n v="3248"/>
    <x v="2719"/>
    <d v="2024-12-12T00:00:00"/>
    <s v="South"/>
    <s v="Clothing"/>
    <s v="Corporate"/>
    <n v="5"/>
    <n v="46.66"/>
    <n v="0.06"/>
    <n v="219.3"/>
    <n v="136.72"/>
    <n v="82.58"/>
    <s v="UPI"/>
    <s v="Low"/>
  </r>
  <r>
    <n v="3249"/>
    <x v="1278"/>
    <d v="2024-06-24T00:00:00"/>
    <s v="West"/>
    <s v="Clothing"/>
    <s v="Corporate"/>
    <n v="8"/>
    <n v="347.21"/>
    <n v="0.28999999999999998"/>
    <n v="1972.15"/>
    <n v="1049.73"/>
    <n v="922.42"/>
    <s v="Net Banking"/>
    <s v="High"/>
  </r>
  <r>
    <n v="3250"/>
    <x v="1373"/>
    <d v="2024-09-22T00:00:00"/>
    <s v="West"/>
    <s v="Clothing"/>
    <s v="Home Office"/>
    <n v="8"/>
    <n v="183.97"/>
    <n v="0.25"/>
    <n v="1103.82"/>
    <n v="646.82000000000005"/>
    <n v="457"/>
    <s v="UPI"/>
    <s v="High"/>
  </r>
  <r>
    <n v="3251"/>
    <x v="2720"/>
    <d v="2024-08-30T00:00:00"/>
    <s v="North"/>
    <s v="Sports"/>
    <s v="Corporate"/>
    <n v="4"/>
    <n v="343.82"/>
    <n v="0.04"/>
    <n v="1320.27"/>
    <n v="1008.8"/>
    <n v="311.47000000000003"/>
    <s v="Debit Card"/>
    <s v="Low"/>
  </r>
  <r>
    <n v="3252"/>
    <x v="2721"/>
    <d v="2024-02-28T00:00:00"/>
    <s v="South"/>
    <s v="Clothing"/>
    <s v="Home Office"/>
    <n v="2"/>
    <n v="275.14999999999998"/>
    <n v="0.2"/>
    <n v="440.24"/>
    <n v="337.75"/>
    <n v="102.49"/>
    <s v="Credit Card"/>
    <s v="Medium"/>
  </r>
  <r>
    <n v="3253"/>
    <x v="2722"/>
    <d v="2024-10-27T00:00:00"/>
    <s v="North"/>
    <s v="Sports"/>
    <s v="Home Office"/>
    <n v="9"/>
    <n v="483.93"/>
    <n v="0.12"/>
    <n v="3832.73"/>
    <n v="1999.18"/>
    <n v="1833.55"/>
    <s v="Cash on Delivery"/>
    <s v="Medium"/>
  </r>
  <r>
    <n v="3254"/>
    <x v="2723"/>
    <d v="2024-08-16T00:00:00"/>
    <s v="North"/>
    <s v="Clothing"/>
    <s v="Consumer"/>
    <n v="5"/>
    <n v="177.67"/>
    <n v="0.09"/>
    <n v="808.4"/>
    <n v="605.62"/>
    <n v="202.78"/>
    <s v="Credit Card"/>
    <s v="Low"/>
  </r>
  <r>
    <n v="3255"/>
    <x v="2724"/>
    <d v="2024-12-15T00:00:00"/>
    <s v="North"/>
    <s v="Home &amp; Kitchen"/>
    <s v="Corporate"/>
    <n v="2"/>
    <n v="273.16000000000003"/>
    <n v="0.23"/>
    <n v="420.67"/>
    <n v="222.8"/>
    <n v="197.87"/>
    <s v="Debit Card"/>
    <s v="High"/>
  </r>
  <r>
    <n v="3256"/>
    <x v="2725"/>
    <d v="2024-01-28T00:00:00"/>
    <s v="South"/>
    <s v="Electronics"/>
    <s v="Consumer"/>
    <n v="4"/>
    <n v="34.31"/>
    <n v="0.26"/>
    <n v="101.56"/>
    <n v="78.37"/>
    <n v="23.19"/>
    <s v="Cash on Delivery"/>
    <s v="High"/>
  </r>
  <r>
    <n v="3257"/>
    <x v="2726"/>
    <d v="2024-08-11T00:00:00"/>
    <s v="North"/>
    <s v="Electronics"/>
    <s v="Home Office"/>
    <n v="5"/>
    <n v="58.85"/>
    <n v="0.25"/>
    <n v="220.69"/>
    <n v="137.1"/>
    <n v="83.59"/>
    <s v="Credit Card"/>
    <s v="High"/>
  </r>
  <r>
    <n v="3258"/>
    <x v="2727"/>
    <d v="2024-09-15T00:00:00"/>
    <s v="South"/>
    <s v="Beauty"/>
    <s v="Corporate"/>
    <n v="2"/>
    <n v="386.79"/>
    <n v="0.01"/>
    <n v="765.84"/>
    <n v="439.3"/>
    <n v="326.54000000000002"/>
    <s v="Cash on Delivery"/>
    <s v="Low"/>
  </r>
  <r>
    <n v="3259"/>
    <x v="1459"/>
    <d v="2024-08-25T00:00:00"/>
    <s v="South"/>
    <s v="Home &amp; Kitchen"/>
    <s v="Consumer"/>
    <n v="10"/>
    <n v="221.71"/>
    <n v="0.27"/>
    <n v="1618.48"/>
    <n v="889.21"/>
    <n v="729.27"/>
    <s v="Cash on Delivery"/>
    <s v="High"/>
  </r>
  <r>
    <n v="3260"/>
    <x v="2728"/>
    <d v="2024-04-10T00:00:00"/>
    <s v="East"/>
    <s v="Sports"/>
    <s v="Consumer"/>
    <n v="8"/>
    <n v="254.93"/>
    <n v="0.21"/>
    <n v="1611.16"/>
    <n v="1104.51"/>
    <n v="506.65"/>
    <s v="Credit Card"/>
    <s v="High"/>
  </r>
  <r>
    <n v="3261"/>
    <x v="2729"/>
    <d v="2024-09-25T00:00:00"/>
    <s v="North"/>
    <s v="Clothing"/>
    <s v="Corporate"/>
    <n v="9"/>
    <n v="314.55"/>
    <n v="0.24"/>
    <n v="2151.52"/>
    <n v="1502.56"/>
    <n v="648.96"/>
    <s v="Net Banking"/>
    <s v="High"/>
  </r>
  <r>
    <n v="3262"/>
    <x v="2730"/>
    <d v="2024-08-03T00:00:00"/>
    <s v="West"/>
    <s v="Clothing"/>
    <s v="Home Office"/>
    <n v="7"/>
    <n v="452.4"/>
    <n v="0.12"/>
    <n v="2786.78"/>
    <n v="1430.07"/>
    <n v="1356.71"/>
    <s v="Debit Card"/>
    <s v="Medium"/>
  </r>
  <r>
    <n v="3263"/>
    <x v="2731"/>
    <d v="2024-01-27T00:00:00"/>
    <s v="South"/>
    <s v="Clothing"/>
    <s v="Corporate"/>
    <n v="8"/>
    <n v="388.52"/>
    <n v="0.22"/>
    <n v="2424.36"/>
    <n v="1787.11"/>
    <n v="637.25"/>
    <s v="Cash on Delivery"/>
    <s v="High"/>
  </r>
  <r>
    <n v="3264"/>
    <x v="2732"/>
    <d v="2024-09-20T00:00:00"/>
    <s v="West"/>
    <s v="Home &amp; Kitchen"/>
    <s v="Corporate"/>
    <n v="9"/>
    <n v="465.1"/>
    <n v="0.11"/>
    <n v="3725.45"/>
    <n v="1904.08"/>
    <n v="1821.37"/>
    <s v="Cash on Delivery"/>
    <s v="Medium"/>
  </r>
  <r>
    <n v="3265"/>
    <x v="2733"/>
    <d v="2024-08-05T00:00:00"/>
    <s v="South"/>
    <s v="Electronics"/>
    <s v="Corporate"/>
    <n v="10"/>
    <n v="354.42"/>
    <n v="0.22"/>
    <n v="2764.48"/>
    <n v="1791.73"/>
    <n v="972.75"/>
    <s v="Debit Card"/>
    <s v="High"/>
  </r>
  <r>
    <n v="3266"/>
    <x v="2734"/>
    <d v="2024-08-18T00:00:00"/>
    <s v="South"/>
    <s v="Beauty"/>
    <s v="Corporate"/>
    <n v="3"/>
    <n v="358.78"/>
    <n v="0.15"/>
    <n v="914.89"/>
    <n v="568.95000000000005"/>
    <n v="345.94"/>
    <s v="Cash on Delivery"/>
    <s v="Medium"/>
  </r>
  <r>
    <n v="3267"/>
    <x v="2735"/>
    <d v="2024-07-06T00:00:00"/>
    <s v="West"/>
    <s v="Clothing"/>
    <s v="Home Office"/>
    <n v="2"/>
    <n v="139.03"/>
    <n v="0.13"/>
    <n v="241.91"/>
    <n v="177.39"/>
    <n v="64.52"/>
    <s v="Credit Card"/>
    <s v="Medium"/>
  </r>
  <r>
    <n v="3268"/>
    <x v="2736"/>
    <d v="2024-04-06T00:00:00"/>
    <s v="South"/>
    <s v="Clothing"/>
    <s v="Home Office"/>
    <n v="2"/>
    <n v="170.15"/>
    <n v="0.14000000000000001"/>
    <n v="292.66000000000003"/>
    <n v="222.15"/>
    <n v="70.510000000000005"/>
    <s v="Debit Card"/>
    <s v="Medium"/>
  </r>
  <r>
    <n v="3269"/>
    <x v="2737"/>
    <d v="2024-11-27T00:00:00"/>
    <s v="East"/>
    <s v="Electronics"/>
    <s v="Home Office"/>
    <n v="9"/>
    <n v="436.08"/>
    <n v="0.08"/>
    <n v="3610.74"/>
    <n v="1867.84"/>
    <n v="1742.9"/>
    <s v="Credit Card"/>
    <s v="Low"/>
  </r>
  <r>
    <n v="3270"/>
    <x v="2738"/>
    <d v="2024-02-07T00:00:00"/>
    <s v="South"/>
    <s v="Sports"/>
    <s v="Consumer"/>
    <n v="8"/>
    <n v="451.68"/>
    <n v="0.08"/>
    <n v="3324.36"/>
    <n v="2123.23"/>
    <n v="1201.1300000000001"/>
    <s v="Net Banking"/>
    <s v="Low"/>
  </r>
  <r>
    <n v="3271"/>
    <x v="2739"/>
    <d v="2024-07-16T00:00:00"/>
    <s v="East"/>
    <s v="Clothing"/>
    <s v="Consumer"/>
    <n v="5"/>
    <n v="294.85000000000002"/>
    <n v="0.08"/>
    <n v="1356.31"/>
    <n v="764.51"/>
    <n v="591.79999999999995"/>
    <s v="Debit Card"/>
    <s v="Low"/>
  </r>
  <r>
    <n v="3272"/>
    <x v="2740"/>
    <d v="2024-03-07T00:00:00"/>
    <s v="East"/>
    <s v="Electronics"/>
    <s v="Consumer"/>
    <n v="10"/>
    <n v="212.41"/>
    <n v="0.06"/>
    <n v="1996.65"/>
    <n v="1016.1"/>
    <n v="980.55"/>
    <s v="UPI"/>
    <s v="Low"/>
  </r>
  <r>
    <n v="3273"/>
    <x v="2741"/>
    <d v="2024-08-22T00:00:00"/>
    <s v="North"/>
    <s v="Sports"/>
    <s v="Home Office"/>
    <n v="1"/>
    <n v="61.68"/>
    <n v="0.02"/>
    <n v="60.45"/>
    <n v="40.659999999999997"/>
    <n v="19.79"/>
    <s v="Credit Card"/>
    <s v="Low"/>
  </r>
  <r>
    <n v="3274"/>
    <x v="1218"/>
    <d v="2024-04-11T00:00:00"/>
    <s v="South"/>
    <s v="Home &amp; Kitchen"/>
    <s v="Corporate"/>
    <n v="6"/>
    <n v="163.18"/>
    <n v="0.12"/>
    <n v="861.59"/>
    <n v="497.22"/>
    <n v="364.37"/>
    <s v="Net Banking"/>
    <s v="Medium"/>
  </r>
  <r>
    <n v="3275"/>
    <x v="2742"/>
    <d v="2024-02-29T00:00:00"/>
    <s v="East"/>
    <s v="Beauty"/>
    <s v="Corporate"/>
    <n v="6"/>
    <n v="203.42"/>
    <n v="0.11"/>
    <n v="1086.26"/>
    <n v="763.67"/>
    <n v="322.58999999999997"/>
    <s v="Net Banking"/>
    <s v="Medium"/>
  </r>
  <r>
    <n v="3276"/>
    <x v="2743"/>
    <d v="2024-07-15T00:00:00"/>
    <s v="East"/>
    <s v="Home &amp; Kitchen"/>
    <s v="Consumer"/>
    <n v="10"/>
    <n v="210.01"/>
    <n v="0"/>
    <n v="2100.1"/>
    <n v="1422.77"/>
    <n v="677.33"/>
    <s v="Credit Card"/>
    <s v="No Discount"/>
  </r>
  <r>
    <n v="3277"/>
    <x v="2744"/>
    <d v="2024-07-28T00:00:00"/>
    <s v="West"/>
    <s v="Electronics"/>
    <s v="Corporate"/>
    <n v="10"/>
    <n v="461.58"/>
    <n v="0.26"/>
    <n v="3415.69"/>
    <n v="2658.32"/>
    <n v="757.37"/>
    <s v="Net Banking"/>
    <s v="High"/>
  </r>
  <r>
    <n v="3278"/>
    <x v="2713"/>
    <d v="2024-09-21T00:00:00"/>
    <s v="North"/>
    <s v="Electronics"/>
    <s v="Consumer"/>
    <n v="9"/>
    <n v="240.57"/>
    <n v="0.24"/>
    <n v="1645.5"/>
    <n v="1003.08"/>
    <n v="642.41999999999996"/>
    <s v="Cash on Delivery"/>
    <s v="High"/>
  </r>
  <r>
    <n v="3279"/>
    <x v="2745"/>
    <d v="2024-10-29T00:00:00"/>
    <s v="West"/>
    <s v="Clothing"/>
    <s v="Corporate"/>
    <n v="9"/>
    <n v="250.94"/>
    <n v="0.03"/>
    <n v="2190.71"/>
    <n v="1742.52"/>
    <n v="448.19"/>
    <s v="Cash on Delivery"/>
    <s v="Low"/>
  </r>
  <r>
    <n v="3280"/>
    <x v="2746"/>
    <d v="2024-08-09T00:00:00"/>
    <s v="South"/>
    <s v="Sports"/>
    <s v="Home Office"/>
    <n v="2"/>
    <n v="193.15"/>
    <n v="0.09"/>
    <n v="351.53"/>
    <n v="265.89999999999998"/>
    <n v="85.63"/>
    <s v="Debit Card"/>
    <s v="Low"/>
  </r>
  <r>
    <n v="3281"/>
    <x v="2747"/>
    <d v="2024-07-08T00:00:00"/>
    <s v="West"/>
    <s v="Home &amp; Kitchen"/>
    <s v="Home Office"/>
    <n v="8"/>
    <n v="258.20999999999998"/>
    <n v="0.21"/>
    <n v="1631.89"/>
    <n v="875.72"/>
    <n v="756.17"/>
    <s v="Credit Card"/>
    <s v="High"/>
  </r>
  <r>
    <n v="3282"/>
    <x v="1411"/>
    <d v="2024-05-14T00:00:00"/>
    <s v="North"/>
    <s v="Electronics"/>
    <s v="Corporate"/>
    <n v="1"/>
    <n v="320.57"/>
    <n v="0.17"/>
    <n v="266.07"/>
    <n v="150.19"/>
    <n v="115.88"/>
    <s v="Credit Card"/>
    <s v="Medium"/>
  </r>
  <r>
    <n v="3283"/>
    <x v="2748"/>
    <d v="2024-08-05T00:00:00"/>
    <s v="East"/>
    <s v="Beauty"/>
    <s v="Consumer"/>
    <n v="6"/>
    <n v="389.61"/>
    <n v="7.0000000000000007E-2"/>
    <n v="2174.02"/>
    <n v="1586.49"/>
    <n v="587.53"/>
    <s v="Debit Card"/>
    <s v="Low"/>
  </r>
  <r>
    <n v="3284"/>
    <x v="2749"/>
    <d v="2024-04-20T00:00:00"/>
    <s v="East"/>
    <s v="Clothing"/>
    <s v="Consumer"/>
    <n v="2"/>
    <n v="338.08"/>
    <n v="0.25"/>
    <n v="507.12"/>
    <n v="284.60000000000002"/>
    <n v="222.52"/>
    <s v="Cash on Delivery"/>
    <s v="High"/>
  </r>
  <r>
    <n v="3285"/>
    <x v="1603"/>
    <d v="2024-09-20T00:00:00"/>
    <s v="West"/>
    <s v="Sports"/>
    <s v="Consumer"/>
    <n v="10"/>
    <n v="402.86"/>
    <n v="0.03"/>
    <n v="3907.74"/>
    <n v="2926"/>
    <n v="981.74"/>
    <s v="UPI"/>
    <s v="Low"/>
  </r>
  <r>
    <n v="3286"/>
    <x v="2750"/>
    <d v="2024-04-10T00:00:00"/>
    <s v="South"/>
    <s v="Home &amp; Kitchen"/>
    <s v="Home Office"/>
    <n v="7"/>
    <n v="421.81"/>
    <n v="0.17"/>
    <n v="2450.7199999999998"/>
    <n v="1405.89"/>
    <n v="1044.83"/>
    <s v="Credit Card"/>
    <s v="Medium"/>
  </r>
  <r>
    <n v="3287"/>
    <x v="2751"/>
    <d v="2024-06-03T00:00:00"/>
    <s v="South"/>
    <s v="Beauty"/>
    <s v="Consumer"/>
    <n v="1"/>
    <n v="279.18"/>
    <n v="0.09"/>
    <n v="254.05"/>
    <n v="152.30000000000001"/>
    <n v="101.75"/>
    <s v="Cash on Delivery"/>
    <s v="Low"/>
  </r>
  <r>
    <n v="3288"/>
    <x v="2752"/>
    <d v="2024-01-11T00:00:00"/>
    <s v="East"/>
    <s v="Sports"/>
    <s v="Consumer"/>
    <n v="2"/>
    <n v="446.22"/>
    <n v="0.19"/>
    <n v="722.88"/>
    <n v="564.11"/>
    <n v="158.77000000000001"/>
    <s v="Credit Card"/>
    <s v="Medium"/>
  </r>
  <r>
    <n v="3289"/>
    <x v="1292"/>
    <d v="2024-02-27T00:00:00"/>
    <s v="West"/>
    <s v="Clothing"/>
    <s v="Consumer"/>
    <n v="4"/>
    <n v="316.02999999999997"/>
    <n v="0.2"/>
    <n v="1011.3"/>
    <n v="634.71"/>
    <n v="376.59"/>
    <s v="UPI"/>
    <s v="Medium"/>
  </r>
  <r>
    <n v="3290"/>
    <x v="2753"/>
    <d v="2024-03-01T00:00:00"/>
    <s v="East"/>
    <s v="Beauty"/>
    <s v="Consumer"/>
    <n v="2"/>
    <n v="107.13"/>
    <n v="0.28000000000000003"/>
    <n v="154.27000000000001"/>
    <n v="116.39"/>
    <n v="37.880000000000003"/>
    <s v="Cash on Delivery"/>
    <s v="High"/>
  </r>
  <r>
    <n v="3291"/>
    <x v="2754"/>
    <d v="2024-03-28T00:00:00"/>
    <s v="South"/>
    <s v="Home &amp; Kitchen"/>
    <s v="Corporate"/>
    <n v="7"/>
    <n v="46.44"/>
    <n v="0.11"/>
    <n v="289.32"/>
    <n v="148.88999999999999"/>
    <n v="140.43"/>
    <s v="Cash on Delivery"/>
    <s v="Medium"/>
  </r>
  <r>
    <n v="3292"/>
    <x v="2755"/>
    <d v="2024-10-20T00:00:00"/>
    <s v="North"/>
    <s v="Sports"/>
    <s v="Corporate"/>
    <n v="5"/>
    <n v="231.93"/>
    <n v="0.05"/>
    <n v="1101.67"/>
    <n v="643.29"/>
    <n v="458.38"/>
    <s v="Cash on Delivery"/>
    <s v="Low"/>
  </r>
  <r>
    <n v="3293"/>
    <x v="2301"/>
    <d v="2024-01-31T00:00:00"/>
    <s v="North"/>
    <s v="Home &amp; Kitchen"/>
    <s v="Home Office"/>
    <n v="6"/>
    <n v="123.61"/>
    <n v="0.06"/>
    <n v="697.16"/>
    <n v="374.04"/>
    <n v="323.12"/>
    <s v="Cash on Delivery"/>
    <s v="Low"/>
  </r>
  <r>
    <n v="3294"/>
    <x v="2756"/>
    <d v="2024-05-18T00:00:00"/>
    <s v="South"/>
    <s v="Beauty"/>
    <s v="Corporate"/>
    <n v="5"/>
    <n v="70.8"/>
    <n v="0.27"/>
    <n v="258.42"/>
    <n v="166.6"/>
    <n v="91.82"/>
    <s v="UPI"/>
    <s v="High"/>
  </r>
  <r>
    <n v="3295"/>
    <x v="2513"/>
    <d v="2024-09-23T00:00:00"/>
    <s v="West"/>
    <s v="Electronics"/>
    <s v="Consumer"/>
    <n v="3"/>
    <n v="61.15"/>
    <n v="0.21"/>
    <n v="144.93"/>
    <n v="106.55"/>
    <n v="38.380000000000003"/>
    <s v="Cash on Delivery"/>
    <s v="High"/>
  </r>
  <r>
    <n v="3296"/>
    <x v="2757"/>
    <d v="2024-01-20T00:00:00"/>
    <s v="North"/>
    <s v="Beauty"/>
    <s v="Consumer"/>
    <n v="1"/>
    <n v="243.15"/>
    <n v="0.17"/>
    <n v="201.81"/>
    <n v="114.28"/>
    <n v="87.53"/>
    <s v="Credit Card"/>
    <s v="Medium"/>
  </r>
  <r>
    <n v="3297"/>
    <x v="2396"/>
    <d v="2024-09-25T00:00:00"/>
    <s v="East"/>
    <s v="Home &amp; Kitchen"/>
    <s v="Consumer"/>
    <n v="6"/>
    <n v="287.87"/>
    <n v="0.23"/>
    <n v="1329.96"/>
    <n v="1042.29"/>
    <n v="287.67"/>
    <s v="Cash on Delivery"/>
    <s v="High"/>
  </r>
  <r>
    <n v="3298"/>
    <x v="2758"/>
    <d v="2024-07-22T00:00:00"/>
    <s v="North"/>
    <s v="Home &amp; Kitchen"/>
    <s v="Consumer"/>
    <n v="1"/>
    <n v="321.33999999999997"/>
    <n v="0.28999999999999998"/>
    <n v="228.15"/>
    <n v="182.46"/>
    <n v="45.69"/>
    <s v="Credit Card"/>
    <s v="High"/>
  </r>
  <r>
    <n v="3299"/>
    <x v="2759"/>
    <d v="2024-10-20T00:00:00"/>
    <s v="South"/>
    <s v="Electronics"/>
    <s v="Corporate"/>
    <n v="9"/>
    <n v="402.27"/>
    <n v="0.17"/>
    <n v="3004.96"/>
    <n v="2363.7399999999998"/>
    <n v="641.22"/>
    <s v="Debit Card"/>
    <s v="Medium"/>
  </r>
  <r>
    <n v="3300"/>
    <x v="2760"/>
    <d v="2024-06-18T00:00:00"/>
    <s v="West"/>
    <s v="Sports"/>
    <s v="Home Office"/>
    <n v="8"/>
    <n v="352.52"/>
    <n v="0.09"/>
    <n v="2566.35"/>
    <n v="1390.13"/>
    <n v="1176.22"/>
    <s v="UPI"/>
    <s v="Low"/>
  </r>
  <r>
    <n v="3301"/>
    <x v="2761"/>
    <d v="2024-03-31T00:00:00"/>
    <s v="North"/>
    <s v="Sports"/>
    <s v="Home Office"/>
    <n v="3"/>
    <n v="491.95"/>
    <n v="0.14000000000000001"/>
    <n v="1269.23"/>
    <n v="927.7"/>
    <n v="341.53"/>
    <s v="Cash on Delivery"/>
    <s v="Medium"/>
  </r>
  <r>
    <n v="3302"/>
    <x v="2762"/>
    <d v="2024-07-29T00:00:00"/>
    <s v="East"/>
    <s v="Sports"/>
    <s v="Corporate"/>
    <n v="9"/>
    <n v="363.02"/>
    <n v="0.08"/>
    <n v="3005.81"/>
    <n v="1968.91"/>
    <n v="1036.9000000000001"/>
    <s v="Credit Card"/>
    <s v="Low"/>
  </r>
  <r>
    <n v="3303"/>
    <x v="2763"/>
    <d v="2024-08-09T00:00:00"/>
    <s v="South"/>
    <s v="Home &amp; Kitchen"/>
    <s v="Corporate"/>
    <n v="1"/>
    <n v="300.12"/>
    <n v="0.01"/>
    <n v="297.12"/>
    <n v="170.82"/>
    <n v="126.3"/>
    <s v="UPI"/>
    <s v="Low"/>
  </r>
  <r>
    <n v="3304"/>
    <x v="2764"/>
    <d v="2024-05-07T00:00:00"/>
    <s v="West"/>
    <s v="Clothing"/>
    <s v="Consumer"/>
    <n v="1"/>
    <n v="410.49"/>
    <n v="0.14000000000000001"/>
    <n v="353.02"/>
    <n v="280.97000000000003"/>
    <n v="72.05"/>
    <s v="Net Banking"/>
    <s v="Medium"/>
  </r>
  <r>
    <n v="3305"/>
    <x v="928"/>
    <d v="2024-01-04T00:00:00"/>
    <s v="North"/>
    <s v="Beauty"/>
    <s v="Consumer"/>
    <n v="9"/>
    <n v="424.12"/>
    <n v="0.01"/>
    <n v="3778.91"/>
    <n v="2279.58"/>
    <n v="1499.33"/>
    <s v="UPI"/>
    <s v="Low"/>
  </r>
  <r>
    <n v="3306"/>
    <x v="2765"/>
    <d v="2024-02-16T00:00:00"/>
    <s v="West"/>
    <s v="Electronics"/>
    <s v="Home Office"/>
    <n v="5"/>
    <n v="197.07"/>
    <n v="0.05"/>
    <n v="936.08"/>
    <n v="596.55999999999995"/>
    <n v="339.52"/>
    <s v="UPI"/>
    <s v="Low"/>
  </r>
  <r>
    <n v="3307"/>
    <x v="2766"/>
    <d v="2024-10-18T00:00:00"/>
    <s v="East"/>
    <s v="Beauty"/>
    <s v="Consumer"/>
    <n v="3"/>
    <n v="428.92"/>
    <n v="0.26"/>
    <n v="952.2"/>
    <n v="718.11"/>
    <n v="234.09"/>
    <s v="Credit Card"/>
    <s v="High"/>
  </r>
  <r>
    <n v="3308"/>
    <x v="2767"/>
    <d v="2024-11-29T00:00:00"/>
    <s v="West"/>
    <s v="Electronics"/>
    <s v="Home Office"/>
    <n v="10"/>
    <n v="77.290000000000006"/>
    <n v="0.19"/>
    <n v="626.04999999999995"/>
    <n v="371.91"/>
    <n v="254.14"/>
    <s v="Credit Card"/>
    <s v="Medium"/>
  </r>
  <r>
    <n v="3309"/>
    <x v="2768"/>
    <d v="2024-11-09T00:00:00"/>
    <s v="South"/>
    <s v="Electronics"/>
    <s v="Home Office"/>
    <n v="10"/>
    <n v="282.86"/>
    <n v="0.02"/>
    <n v="2772.03"/>
    <n v="1790.57"/>
    <n v="981.46"/>
    <s v="Credit Card"/>
    <s v="Low"/>
  </r>
  <r>
    <n v="3310"/>
    <x v="2769"/>
    <d v="2024-09-17T00:00:00"/>
    <s v="East"/>
    <s v="Sports"/>
    <s v="Corporate"/>
    <n v="7"/>
    <n v="399.57"/>
    <n v="0.27"/>
    <n v="2041.8"/>
    <n v="1250.45"/>
    <n v="791.35"/>
    <s v="UPI"/>
    <s v="High"/>
  </r>
  <r>
    <n v="3311"/>
    <x v="2300"/>
    <d v="2024-02-19T00:00:00"/>
    <s v="North"/>
    <s v="Home &amp; Kitchen"/>
    <s v="Consumer"/>
    <n v="6"/>
    <n v="132.86000000000001"/>
    <n v="0.1"/>
    <n v="717.44"/>
    <n v="375.37"/>
    <n v="342.07"/>
    <s v="Cash on Delivery"/>
    <s v="Low"/>
  </r>
  <r>
    <n v="3312"/>
    <x v="2735"/>
    <d v="2024-06-13T00:00:00"/>
    <s v="South"/>
    <s v="Electronics"/>
    <s v="Consumer"/>
    <n v="10"/>
    <n v="473.15"/>
    <n v="0.24"/>
    <n v="3595.94"/>
    <n v="2389.7600000000002"/>
    <n v="1206.18"/>
    <s v="Cash on Delivery"/>
    <s v="High"/>
  </r>
  <r>
    <n v="3313"/>
    <x v="2770"/>
    <d v="2024-09-16T00:00:00"/>
    <s v="West"/>
    <s v="Clothing"/>
    <s v="Consumer"/>
    <n v="8"/>
    <n v="489.87"/>
    <n v="0.06"/>
    <n v="3683.82"/>
    <n v="2195.09"/>
    <n v="1488.73"/>
    <s v="Net Banking"/>
    <s v="Low"/>
  </r>
  <r>
    <n v="3314"/>
    <x v="2771"/>
    <d v="2024-09-20T00:00:00"/>
    <s v="East"/>
    <s v="Home &amp; Kitchen"/>
    <s v="Home Office"/>
    <n v="5"/>
    <n v="41.11"/>
    <n v="0.28000000000000003"/>
    <n v="148"/>
    <n v="103.16"/>
    <n v="44.84"/>
    <s v="Credit Card"/>
    <s v="High"/>
  </r>
  <r>
    <n v="3315"/>
    <x v="812"/>
    <d v="2024-02-11T00:00:00"/>
    <s v="East"/>
    <s v="Sports"/>
    <s v="Consumer"/>
    <n v="6"/>
    <n v="144.25"/>
    <n v="0.18"/>
    <n v="709.71"/>
    <n v="463.85"/>
    <n v="245.86"/>
    <s v="Credit Card"/>
    <s v="Medium"/>
  </r>
  <r>
    <n v="3316"/>
    <x v="2731"/>
    <d v="2024-04-24T00:00:00"/>
    <s v="East"/>
    <s v="Clothing"/>
    <s v="Consumer"/>
    <n v="2"/>
    <n v="69.459999999999994"/>
    <n v="0.26"/>
    <n v="102.8"/>
    <n v="54.78"/>
    <n v="48.02"/>
    <s v="Cash on Delivery"/>
    <s v="High"/>
  </r>
  <r>
    <n v="3317"/>
    <x v="966"/>
    <d v="2024-01-24T00:00:00"/>
    <s v="East"/>
    <s v="Electronics"/>
    <s v="Corporate"/>
    <n v="3"/>
    <n v="467.35"/>
    <n v="0.28999999999999998"/>
    <n v="995.46"/>
    <n v="724.87"/>
    <n v="270.58999999999997"/>
    <s v="UPI"/>
    <s v="High"/>
  </r>
  <r>
    <n v="3318"/>
    <x v="950"/>
    <d v="2024-03-22T00:00:00"/>
    <s v="West"/>
    <s v="Home &amp; Kitchen"/>
    <s v="Consumer"/>
    <n v="3"/>
    <n v="396.19"/>
    <n v="0.19"/>
    <n v="962.74"/>
    <n v="587.87"/>
    <n v="374.87"/>
    <s v="Credit Card"/>
    <s v="Medium"/>
  </r>
  <r>
    <n v="3319"/>
    <x v="2772"/>
    <d v="2024-07-29T00:00:00"/>
    <s v="North"/>
    <s v="Beauty"/>
    <s v="Consumer"/>
    <n v="9"/>
    <n v="237.72"/>
    <n v="0.24"/>
    <n v="1626"/>
    <n v="1240.53"/>
    <n v="385.47"/>
    <s v="Credit Card"/>
    <s v="High"/>
  </r>
  <r>
    <n v="3320"/>
    <x v="2773"/>
    <d v="2024-05-14T00:00:00"/>
    <s v="East"/>
    <s v="Sports"/>
    <s v="Home Office"/>
    <n v="5"/>
    <n v="233.46"/>
    <n v="0.22"/>
    <n v="910.49"/>
    <n v="509.59"/>
    <n v="400.9"/>
    <s v="Net Banking"/>
    <s v="High"/>
  </r>
  <r>
    <n v="3321"/>
    <x v="2774"/>
    <d v="2024-01-13T00:00:00"/>
    <s v="West"/>
    <s v="Beauty"/>
    <s v="Consumer"/>
    <n v="4"/>
    <n v="452.92"/>
    <n v="0.19"/>
    <n v="1467.46"/>
    <n v="1113"/>
    <n v="354.46"/>
    <s v="UPI"/>
    <s v="Medium"/>
  </r>
  <r>
    <n v="3322"/>
    <x v="2775"/>
    <d v="2024-03-18T00:00:00"/>
    <s v="East"/>
    <s v="Home &amp; Kitchen"/>
    <s v="Home Office"/>
    <n v="10"/>
    <n v="217.77"/>
    <n v="0.11"/>
    <n v="1938.15"/>
    <n v="1014.84"/>
    <n v="923.31"/>
    <s v="Cash on Delivery"/>
    <s v="Medium"/>
  </r>
  <r>
    <n v="3323"/>
    <x v="1129"/>
    <d v="2024-10-21T00:00:00"/>
    <s v="South"/>
    <s v="Clothing"/>
    <s v="Consumer"/>
    <n v="10"/>
    <n v="358.08"/>
    <n v="0.15"/>
    <n v="3043.68"/>
    <n v="1823.65"/>
    <n v="1220.03"/>
    <s v="Cash on Delivery"/>
    <s v="Medium"/>
  </r>
  <r>
    <n v="3324"/>
    <x v="2168"/>
    <d v="2024-09-01T00:00:00"/>
    <s v="South"/>
    <s v="Clothing"/>
    <s v="Corporate"/>
    <n v="9"/>
    <n v="215.78"/>
    <n v="7.0000000000000007E-2"/>
    <n v="1806.08"/>
    <n v="1044.23"/>
    <n v="761.85"/>
    <s v="Net Banking"/>
    <s v="Low"/>
  </r>
  <r>
    <n v="3325"/>
    <x v="2776"/>
    <d v="2024-07-08T00:00:00"/>
    <s v="West"/>
    <s v="Clothing"/>
    <s v="Home Office"/>
    <n v="1"/>
    <n v="204.35"/>
    <n v="0.02"/>
    <n v="200.26"/>
    <n v="107.86"/>
    <n v="92.4"/>
    <s v="UPI"/>
    <s v="Low"/>
  </r>
  <r>
    <n v="3326"/>
    <x v="2777"/>
    <d v="2024-05-16T00:00:00"/>
    <s v="North"/>
    <s v="Electronics"/>
    <s v="Home Office"/>
    <n v="3"/>
    <n v="236.56"/>
    <n v="7.0000000000000007E-2"/>
    <n v="660"/>
    <n v="338.49"/>
    <n v="321.51"/>
    <s v="UPI"/>
    <s v="Low"/>
  </r>
  <r>
    <n v="3327"/>
    <x v="2778"/>
    <d v="2024-07-03T00:00:00"/>
    <s v="East"/>
    <s v="Clothing"/>
    <s v="Home Office"/>
    <n v="4"/>
    <n v="196.93"/>
    <n v="0.16"/>
    <n v="661.68"/>
    <n v="401.43"/>
    <n v="260.25"/>
    <s v="Debit Card"/>
    <s v="Medium"/>
  </r>
  <r>
    <n v="3328"/>
    <x v="2098"/>
    <d v="2024-02-06T00:00:00"/>
    <s v="East"/>
    <s v="Beauty"/>
    <s v="Corporate"/>
    <n v="10"/>
    <n v="58.84"/>
    <n v="0.16"/>
    <n v="494.26"/>
    <n v="303.26"/>
    <n v="191"/>
    <s v="Debit Card"/>
    <s v="Medium"/>
  </r>
  <r>
    <n v="3329"/>
    <x v="1160"/>
    <d v="2024-03-10T00:00:00"/>
    <s v="South"/>
    <s v="Clothing"/>
    <s v="Consumer"/>
    <n v="3"/>
    <n v="130.34"/>
    <n v="0.28999999999999998"/>
    <n v="277.62"/>
    <n v="169.5"/>
    <n v="108.12"/>
    <s v="Credit Card"/>
    <s v="High"/>
  </r>
  <r>
    <n v="3330"/>
    <x v="2779"/>
    <d v="2024-06-14T00:00:00"/>
    <s v="West"/>
    <s v="Beauty"/>
    <s v="Consumer"/>
    <n v="5"/>
    <n v="208.14"/>
    <n v="0.18"/>
    <n v="853.37"/>
    <n v="666.72"/>
    <n v="186.65"/>
    <s v="Cash on Delivery"/>
    <s v="Medium"/>
  </r>
  <r>
    <n v="3331"/>
    <x v="2780"/>
    <d v="2024-04-04T00:00:00"/>
    <s v="East"/>
    <s v="Electronics"/>
    <s v="Corporate"/>
    <n v="2"/>
    <n v="416.89"/>
    <n v="0.02"/>
    <n v="817.1"/>
    <n v="410.15"/>
    <n v="406.95"/>
    <s v="UPI"/>
    <s v="Low"/>
  </r>
  <r>
    <n v="3332"/>
    <x v="524"/>
    <d v="2024-11-25T00:00:00"/>
    <s v="East"/>
    <s v="Electronics"/>
    <s v="Home Office"/>
    <n v="7"/>
    <n v="49.75"/>
    <n v="0.3"/>
    <n v="243.77"/>
    <n v="167.35"/>
    <n v="76.42"/>
    <s v="Credit Card"/>
    <s v="High"/>
  </r>
  <r>
    <n v="3333"/>
    <x v="2781"/>
    <d v="2024-04-11T00:00:00"/>
    <s v="East"/>
    <s v="Home &amp; Kitchen"/>
    <s v="Home Office"/>
    <n v="10"/>
    <n v="343.26"/>
    <n v="0.01"/>
    <n v="3398.27"/>
    <n v="2391.94"/>
    <n v="1006.33"/>
    <s v="Credit Card"/>
    <s v="Low"/>
  </r>
  <r>
    <n v="3334"/>
    <x v="2782"/>
    <d v="2024-09-22T00:00:00"/>
    <s v="East"/>
    <s v="Beauty"/>
    <s v="Consumer"/>
    <n v="3"/>
    <n v="447.12"/>
    <n v="0.23"/>
    <n v="1032.8499999999999"/>
    <n v="568.39"/>
    <n v="464.46"/>
    <s v="UPI"/>
    <s v="High"/>
  </r>
  <r>
    <n v="3335"/>
    <x v="2783"/>
    <d v="2024-12-17T00:00:00"/>
    <s v="West"/>
    <s v="Sports"/>
    <s v="Home Office"/>
    <n v="10"/>
    <n v="347.23"/>
    <n v="0.13"/>
    <n v="3020.9"/>
    <n v="1875.47"/>
    <n v="1145.43"/>
    <s v="Net Banking"/>
    <s v="Medium"/>
  </r>
  <r>
    <n v="3336"/>
    <x v="2784"/>
    <d v="2024-01-25T00:00:00"/>
    <s v="East"/>
    <s v="Beauty"/>
    <s v="Corporate"/>
    <n v="8"/>
    <n v="26.01"/>
    <n v="0"/>
    <n v="208.08"/>
    <n v="121.04"/>
    <n v="87.04"/>
    <s v="UPI"/>
    <s v="No Discount"/>
  </r>
  <r>
    <n v="3337"/>
    <x v="2785"/>
    <d v="2024-08-18T00:00:00"/>
    <s v="East"/>
    <s v="Electronics"/>
    <s v="Corporate"/>
    <n v="2"/>
    <n v="113.99"/>
    <n v="0.1"/>
    <n v="205.18"/>
    <n v="127.56"/>
    <n v="77.62"/>
    <s v="Net Banking"/>
    <s v="Low"/>
  </r>
  <r>
    <n v="3338"/>
    <x v="2786"/>
    <d v="2024-08-30T00:00:00"/>
    <s v="South"/>
    <s v="Electronics"/>
    <s v="Home Office"/>
    <n v="3"/>
    <n v="314.66000000000003"/>
    <n v="7.0000000000000007E-2"/>
    <n v="877.9"/>
    <n v="532.84"/>
    <n v="345.06"/>
    <s v="Credit Card"/>
    <s v="Low"/>
  </r>
  <r>
    <n v="3339"/>
    <x v="2787"/>
    <d v="2024-03-17T00:00:00"/>
    <s v="East"/>
    <s v="Beauty"/>
    <s v="Corporate"/>
    <n v="5"/>
    <n v="337.52"/>
    <n v="0.28000000000000003"/>
    <n v="1215.07"/>
    <n v="725.55"/>
    <n v="489.52"/>
    <s v="Cash on Delivery"/>
    <s v="High"/>
  </r>
  <r>
    <n v="3340"/>
    <x v="2788"/>
    <d v="2024-01-29T00:00:00"/>
    <s v="North"/>
    <s v="Electronics"/>
    <s v="Corporate"/>
    <n v="3"/>
    <n v="451.7"/>
    <n v="0.09"/>
    <n v="1233.1400000000001"/>
    <n v="851.04"/>
    <n v="382.1"/>
    <s v="Net Banking"/>
    <s v="Low"/>
  </r>
  <r>
    <n v="3341"/>
    <x v="2789"/>
    <d v="2024-04-24T00:00:00"/>
    <s v="East"/>
    <s v="Clothing"/>
    <s v="Corporate"/>
    <n v="5"/>
    <n v="427.96"/>
    <n v="0.09"/>
    <n v="1947.22"/>
    <n v="1027.3"/>
    <n v="919.92"/>
    <s v="Debit Card"/>
    <s v="Low"/>
  </r>
  <r>
    <n v="3342"/>
    <x v="2790"/>
    <d v="2024-07-08T00:00:00"/>
    <s v="West"/>
    <s v="Electronics"/>
    <s v="Corporate"/>
    <n v="7"/>
    <n v="67.459999999999994"/>
    <n v="0.16"/>
    <n v="396.66"/>
    <n v="273.52"/>
    <n v="123.14"/>
    <s v="Credit Card"/>
    <s v="Medium"/>
  </r>
  <r>
    <n v="3343"/>
    <x v="2791"/>
    <d v="2024-10-15T00:00:00"/>
    <s v="East"/>
    <s v="Sports"/>
    <s v="Home Office"/>
    <n v="7"/>
    <n v="448.55"/>
    <n v="0.12"/>
    <n v="2763.07"/>
    <n v="1757.84"/>
    <n v="1005.23"/>
    <s v="Cash on Delivery"/>
    <s v="Medium"/>
  </r>
  <r>
    <n v="3344"/>
    <x v="2792"/>
    <d v="2024-11-23T00:00:00"/>
    <s v="North"/>
    <s v="Home &amp; Kitchen"/>
    <s v="Corporate"/>
    <n v="1"/>
    <n v="452.64"/>
    <n v="0.16"/>
    <n v="380.22"/>
    <n v="270.62"/>
    <n v="109.6"/>
    <s v="Cash on Delivery"/>
    <s v="Medium"/>
  </r>
  <r>
    <n v="3345"/>
    <x v="2793"/>
    <d v="2024-01-15T00:00:00"/>
    <s v="South"/>
    <s v="Sports"/>
    <s v="Corporate"/>
    <n v="7"/>
    <n v="213.43"/>
    <n v="0.08"/>
    <n v="1374.49"/>
    <n v="950.39"/>
    <n v="424.1"/>
    <s v="Debit Card"/>
    <s v="Low"/>
  </r>
  <r>
    <n v="3346"/>
    <x v="2794"/>
    <d v="2024-11-17T00:00:00"/>
    <s v="East"/>
    <s v="Sports"/>
    <s v="Corporate"/>
    <n v="6"/>
    <n v="54.25"/>
    <n v="0.09"/>
    <n v="296.2"/>
    <n v="160.44"/>
    <n v="135.76"/>
    <s v="Credit Card"/>
    <s v="Low"/>
  </r>
  <r>
    <n v="3347"/>
    <x v="1102"/>
    <d v="2024-11-04T00:00:00"/>
    <s v="West"/>
    <s v="Electronics"/>
    <s v="Corporate"/>
    <n v="7"/>
    <n v="255.79"/>
    <n v="0.2"/>
    <n v="1432.42"/>
    <n v="798.65"/>
    <n v="633.77"/>
    <s v="Credit Card"/>
    <s v="Medium"/>
  </r>
  <r>
    <n v="3348"/>
    <x v="2795"/>
    <d v="2024-02-29T00:00:00"/>
    <s v="North"/>
    <s v="Electronics"/>
    <s v="Consumer"/>
    <n v="10"/>
    <n v="39.51"/>
    <n v="0.3"/>
    <n v="276.57"/>
    <n v="176.26"/>
    <n v="100.31"/>
    <s v="Credit Card"/>
    <s v="High"/>
  </r>
  <r>
    <n v="3349"/>
    <x v="2796"/>
    <d v="2024-05-07T00:00:00"/>
    <s v="North"/>
    <s v="Sports"/>
    <s v="Home Office"/>
    <n v="5"/>
    <n v="25.11"/>
    <n v="0.14000000000000001"/>
    <n v="107.97"/>
    <n v="77.22"/>
    <n v="30.75"/>
    <s v="Credit Card"/>
    <s v="Medium"/>
  </r>
  <r>
    <n v="3350"/>
    <x v="2797"/>
    <d v="2024-02-17T00:00:00"/>
    <s v="North"/>
    <s v="Sports"/>
    <s v="Corporate"/>
    <n v="3"/>
    <n v="220.09"/>
    <n v="0.08"/>
    <n v="607.45000000000005"/>
    <n v="427.23"/>
    <n v="180.22"/>
    <s v="Cash on Delivery"/>
    <s v="Low"/>
  </r>
  <r>
    <n v="3351"/>
    <x v="1286"/>
    <d v="2024-01-23T00:00:00"/>
    <s v="West"/>
    <s v="Sports"/>
    <s v="Home Office"/>
    <n v="3"/>
    <n v="61.06"/>
    <n v="0.19"/>
    <n v="148.38"/>
    <n v="93.25"/>
    <n v="55.13"/>
    <s v="UPI"/>
    <s v="Medium"/>
  </r>
  <r>
    <n v="3352"/>
    <x v="1690"/>
    <d v="2024-05-29T00:00:00"/>
    <s v="East"/>
    <s v="Beauty"/>
    <s v="Home Office"/>
    <n v="1"/>
    <n v="155.81"/>
    <n v="0.25"/>
    <n v="116.86"/>
    <n v="77.39"/>
    <n v="39.47"/>
    <s v="Credit Card"/>
    <s v="High"/>
  </r>
  <r>
    <n v="3353"/>
    <x v="2798"/>
    <d v="2024-10-28T00:00:00"/>
    <s v="West"/>
    <s v="Clothing"/>
    <s v="Consumer"/>
    <n v="5"/>
    <n v="476.92"/>
    <n v="0.12"/>
    <n v="2098.4499999999998"/>
    <n v="1646.75"/>
    <n v="451.7"/>
    <s v="Cash on Delivery"/>
    <s v="Medium"/>
  </r>
  <r>
    <n v="3354"/>
    <x v="2799"/>
    <d v="2024-12-14T00:00:00"/>
    <s v="East"/>
    <s v="Home &amp; Kitchen"/>
    <s v="Home Office"/>
    <n v="10"/>
    <n v="115.02"/>
    <n v="0.23"/>
    <n v="885.65"/>
    <n v="451.65"/>
    <n v="434"/>
    <s v="UPI"/>
    <s v="High"/>
  </r>
  <r>
    <n v="3355"/>
    <x v="2800"/>
    <d v="2024-06-22T00:00:00"/>
    <s v="West"/>
    <s v="Sports"/>
    <s v="Consumer"/>
    <n v="3"/>
    <n v="96.18"/>
    <n v="0.09"/>
    <n v="262.57"/>
    <n v="159.21"/>
    <n v="103.36"/>
    <s v="UPI"/>
    <s v="Low"/>
  </r>
  <r>
    <n v="3356"/>
    <x v="16"/>
    <d v="2024-05-09T00:00:00"/>
    <s v="East"/>
    <s v="Home &amp; Kitchen"/>
    <s v="Home Office"/>
    <n v="8"/>
    <n v="410.69"/>
    <n v="0.14000000000000001"/>
    <n v="2825.55"/>
    <n v="2206.64"/>
    <n v="618.91"/>
    <s v="Debit Card"/>
    <s v="Medium"/>
  </r>
  <r>
    <n v="3357"/>
    <x v="2801"/>
    <d v="2024-05-20T00:00:00"/>
    <s v="East"/>
    <s v="Sports"/>
    <s v="Corporate"/>
    <n v="3"/>
    <n v="497.31"/>
    <n v="0.18"/>
    <n v="1223.3800000000001"/>
    <n v="940.14"/>
    <n v="283.24"/>
    <s v="Credit Card"/>
    <s v="Medium"/>
  </r>
  <r>
    <n v="3358"/>
    <x v="931"/>
    <d v="2024-05-10T00:00:00"/>
    <s v="East"/>
    <s v="Home &amp; Kitchen"/>
    <s v="Home Office"/>
    <n v="7"/>
    <n v="265.62"/>
    <n v="0.01"/>
    <n v="1840.75"/>
    <n v="1160.79"/>
    <n v="679.96"/>
    <s v="UPI"/>
    <s v="Low"/>
  </r>
  <r>
    <n v="3359"/>
    <x v="2156"/>
    <d v="2024-11-28T00:00:00"/>
    <s v="East"/>
    <s v="Home &amp; Kitchen"/>
    <s v="Home Office"/>
    <n v="9"/>
    <n v="160.47"/>
    <n v="0.22"/>
    <n v="1126.5"/>
    <n v="672.75"/>
    <n v="453.75"/>
    <s v="Net Banking"/>
    <s v="High"/>
  </r>
  <r>
    <n v="3360"/>
    <x v="1332"/>
    <d v="2024-07-14T00:00:00"/>
    <s v="West"/>
    <s v="Clothing"/>
    <s v="Consumer"/>
    <n v="3"/>
    <n v="455.14"/>
    <n v="0.3"/>
    <n v="955.79"/>
    <n v="495.63"/>
    <n v="460.16"/>
    <s v="Net Banking"/>
    <s v="High"/>
  </r>
  <r>
    <n v="3361"/>
    <x v="2802"/>
    <d v="2024-02-04T00:00:00"/>
    <s v="South"/>
    <s v="Electronics"/>
    <s v="Corporate"/>
    <n v="3"/>
    <n v="238.99"/>
    <n v="0.13"/>
    <n v="623.76"/>
    <n v="411.68"/>
    <n v="212.08"/>
    <s v="UPI"/>
    <s v="Medium"/>
  </r>
  <r>
    <n v="3362"/>
    <x v="2803"/>
    <d v="2024-04-21T00:00:00"/>
    <s v="North"/>
    <s v="Sports"/>
    <s v="Home Office"/>
    <n v="3"/>
    <n v="227.19"/>
    <n v="0.12"/>
    <n v="599.78"/>
    <n v="337.97"/>
    <n v="261.81"/>
    <s v="Net Banking"/>
    <s v="Medium"/>
  </r>
  <r>
    <n v="3363"/>
    <x v="2804"/>
    <d v="2024-12-03T00:00:00"/>
    <s v="North"/>
    <s v="Electronics"/>
    <s v="Corporate"/>
    <n v="4"/>
    <n v="107.03"/>
    <n v="0.22"/>
    <n v="333.93"/>
    <n v="230.59"/>
    <n v="103.34"/>
    <s v="Net Banking"/>
    <s v="High"/>
  </r>
  <r>
    <n v="3364"/>
    <x v="2805"/>
    <d v="2024-02-25T00:00:00"/>
    <s v="South"/>
    <s v="Clothing"/>
    <s v="Corporate"/>
    <n v="5"/>
    <n v="155.62"/>
    <n v="0.28999999999999998"/>
    <n v="552.45000000000005"/>
    <n v="380.98"/>
    <n v="171.47"/>
    <s v="Debit Card"/>
    <s v="High"/>
  </r>
  <r>
    <n v="3365"/>
    <x v="2806"/>
    <d v="2024-02-08T00:00:00"/>
    <s v="North"/>
    <s v="Beauty"/>
    <s v="Home Office"/>
    <n v="2"/>
    <n v="215.02"/>
    <n v="0.27"/>
    <n v="313.93"/>
    <n v="204.3"/>
    <n v="109.63"/>
    <s v="UPI"/>
    <s v="High"/>
  </r>
  <r>
    <n v="3366"/>
    <x v="1047"/>
    <d v="2024-06-06T00:00:00"/>
    <s v="South"/>
    <s v="Clothing"/>
    <s v="Home Office"/>
    <n v="9"/>
    <n v="458.27"/>
    <n v="0.12"/>
    <n v="3629.5"/>
    <n v="2555.0500000000002"/>
    <n v="1074.45"/>
    <s v="Net Banking"/>
    <s v="Medium"/>
  </r>
  <r>
    <n v="3367"/>
    <x v="2697"/>
    <d v="2024-12-02T00:00:00"/>
    <s v="West"/>
    <s v="Electronics"/>
    <s v="Home Office"/>
    <n v="7"/>
    <n v="251.91"/>
    <n v="0.28999999999999998"/>
    <n v="1251.99"/>
    <n v="675.51"/>
    <n v="576.48"/>
    <s v="Cash on Delivery"/>
    <s v="High"/>
  </r>
  <r>
    <n v="3368"/>
    <x v="173"/>
    <d v="2024-02-29T00:00:00"/>
    <s v="East"/>
    <s v="Electronics"/>
    <s v="Corporate"/>
    <n v="9"/>
    <n v="56.3"/>
    <n v="0.19"/>
    <n v="410.43"/>
    <n v="324.64999999999998"/>
    <n v="85.78"/>
    <s v="UPI"/>
    <s v="Medium"/>
  </r>
  <r>
    <n v="3369"/>
    <x v="2807"/>
    <d v="2024-10-11T00:00:00"/>
    <s v="North"/>
    <s v="Sports"/>
    <s v="Consumer"/>
    <n v="2"/>
    <n v="235.91"/>
    <n v="0.28000000000000003"/>
    <n v="339.71"/>
    <n v="233.65"/>
    <n v="106.06"/>
    <s v="Cash on Delivery"/>
    <s v="High"/>
  </r>
  <r>
    <n v="3370"/>
    <x v="2808"/>
    <d v="2024-01-29T00:00:00"/>
    <s v="West"/>
    <s v="Sports"/>
    <s v="Home Office"/>
    <n v="10"/>
    <n v="249.11"/>
    <n v="0.3"/>
    <n v="1743.77"/>
    <n v="1041.49"/>
    <n v="702.28"/>
    <s v="Debit Card"/>
    <s v="High"/>
  </r>
  <r>
    <n v="3371"/>
    <x v="1663"/>
    <d v="2024-11-08T00:00:00"/>
    <s v="West"/>
    <s v="Beauty"/>
    <s v="Corporate"/>
    <n v="1"/>
    <n v="228.67"/>
    <n v="0.05"/>
    <n v="217.24"/>
    <n v="132.21"/>
    <n v="85.03"/>
    <s v="Net Banking"/>
    <s v="Low"/>
  </r>
  <r>
    <n v="3372"/>
    <x v="2298"/>
    <d v="2024-07-26T00:00:00"/>
    <s v="West"/>
    <s v="Clothing"/>
    <s v="Home Office"/>
    <n v="2"/>
    <n v="467.96"/>
    <n v="0.2"/>
    <n v="748.74"/>
    <n v="411.91"/>
    <n v="336.83"/>
    <s v="Cash on Delivery"/>
    <s v="Medium"/>
  </r>
  <r>
    <n v="3373"/>
    <x v="2809"/>
    <d v="2024-03-24T00:00:00"/>
    <s v="East"/>
    <s v="Home &amp; Kitchen"/>
    <s v="Corporate"/>
    <n v="1"/>
    <n v="168.06"/>
    <n v="0.19"/>
    <n v="136.13"/>
    <n v="97.93"/>
    <n v="38.200000000000003"/>
    <s v="Net Banking"/>
    <s v="Medium"/>
  </r>
  <r>
    <n v="3374"/>
    <x v="2810"/>
    <d v="2024-09-22T00:00:00"/>
    <s v="East"/>
    <s v="Clothing"/>
    <s v="Corporate"/>
    <n v="4"/>
    <n v="450.22"/>
    <n v="0.08"/>
    <n v="1656.81"/>
    <n v="899.5"/>
    <n v="757.31"/>
    <s v="UPI"/>
    <s v="Low"/>
  </r>
  <r>
    <n v="3375"/>
    <x v="2811"/>
    <d v="2024-06-16T00:00:00"/>
    <s v="West"/>
    <s v="Electronics"/>
    <s v="Home Office"/>
    <n v="7"/>
    <n v="463.36"/>
    <n v="0.15"/>
    <n v="2756.99"/>
    <n v="1634.86"/>
    <n v="1122.1300000000001"/>
    <s v="UPI"/>
    <s v="Medium"/>
  </r>
  <r>
    <n v="3376"/>
    <x v="1380"/>
    <d v="2024-01-30T00:00:00"/>
    <s v="South"/>
    <s v="Sports"/>
    <s v="Home Office"/>
    <n v="6"/>
    <n v="11.04"/>
    <n v="0.26"/>
    <n v="49.02"/>
    <n v="38.76"/>
    <n v="10.26"/>
    <s v="UPI"/>
    <s v="High"/>
  </r>
  <r>
    <n v="3377"/>
    <x v="309"/>
    <d v="2024-03-16T00:00:00"/>
    <s v="South"/>
    <s v="Home &amp; Kitchen"/>
    <s v="Corporate"/>
    <n v="8"/>
    <n v="146.56"/>
    <n v="0.15"/>
    <n v="996.61"/>
    <n v="737.85"/>
    <n v="258.76"/>
    <s v="Credit Card"/>
    <s v="Medium"/>
  </r>
  <r>
    <n v="3378"/>
    <x v="2812"/>
    <d v="2024-07-01T00:00:00"/>
    <s v="East"/>
    <s v="Beauty"/>
    <s v="Home Office"/>
    <n v="8"/>
    <n v="374.75"/>
    <n v="0.04"/>
    <n v="2878.08"/>
    <n v="1581.65"/>
    <n v="1296.43"/>
    <s v="UPI"/>
    <s v="Low"/>
  </r>
  <r>
    <n v="3379"/>
    <x v="2813"/>
    <d v="2024-11-29T00:00:00"/>
    <s v="North"/>
    <s v="Clothing"/>
    <s v="Home Office"/>
    <n v="2"/>
    <n v="27.35"/>
    <n v="0.27"/>
    <n v="39.93"/>
    <n v="27.01"/>
    <n v="12.92"/>
    <s v="UPI"/>
    <s v="High"/>
  </r>
  <r>
    <n v="3380"/>
    <x v="2814"/>
    <d v="2024-01-27T00:00:00"/>
    <s v="West"/>
    <s v="Sports"/>
    <s v="Corporate"/>
    <n v="10"/>
    <n v="307.10000000000002"/>
    <n v="0.22"/>
    <n v="2395.38"/>
    <n v="1527.41"/>
    <n v="867.97"/>
    <s v="Net Banking"/>
    <s v="High"/>
  </r>
  <r>
    <n v="3381"/>
    <x v="2815"/>
    <d v="2024-01-23T00:00:00"/>
    <s v="West"/>
    <s v="Electronics"/>
    <s v="Corporate"/>
    <n v="10"/>
    <n v="321.12"/>
    <n v="0.25"/>
    <n v="2408.4"/>
    <n v="1268.57"/>
    <n v="1139.83"/>
    <s v="Net Banking"/>
    <s v="High"/>
  </r>
  <r>
    <n v="3382"/>
    <x v="2816"/>
    <d v="2024-08-10T00:00:00"/>
    <s v="South"/>
    <s v="Sports"/>
    <s v="Home Office"/>
    <n v="6"/>
    <n v="407.18"/>
    <n v="0.14000000000000001"/>
    <n v="2101.0500000000002"/>
    <n v="1547.32"/>
    <n v="553.73"/>
    <s v="Net Banking"/>
    <s v="Medium"/>
  </r>
  <r>
    <n v="3383"/>
    <x v="2283"/>
    <d v="2024-07-02T00:00:00"/>
    <s v="North"/>
    <s v="Sports"/>
    <s v="Home Office"/>
    <n v="6"/>
    <n v="77.27"/>
    <n v="0.23"/>
    <n v="356.99"/>
    <n v="198.55"/>
    <n v="158.44"/>
    <s v="Debit Card"/>
    <s v="High"/>
  </r>
  <r>
    <n v="3384"/>
    <x v="2817"/>
    <d v="2024-05-27T00:00:00"/>
    <s v="West"/>
    <s v="Home &amp; Kitchen"/>
    <s v="Corporate"/>
    <n v="5"/>
    <n v="373.61"/>
    <n v="0.14000000000000001"/>
    <n v="1606.52"/>
    <n v="994.94"/>
    <n v="611.58000000000004"/>
    <s v="Cash on Delivery"/>
    <s v="Medium"/>
  </r>
  <r>
    <n v="3385"/>
    <x v="2818"/>
    <d v="2024-12-14T00:00:00"/>
    <s v="West"/>
    <s v="Electronics"/>
    <s v="Corporate"/>
    <n v="10"/>
    <n v="160.44"/>
    <n v="0"/>
    <n v="1604.4"/>
    <n v="950.86"/>
    <n v="653.54"/>
    <s v="Credit Card"/>
    <s v="No Discount"/>
  </r>
  <r>
    <n v="3386"/>
    <x v="172"/>
    <d v="2024-06-19T00:00:00"/>
    <s v="East"/>
    <s v="Sports"/>
    <s v="Home Office"/>
    <n v="6"/>
    <n v="56.32"/>
    <n v="0.13"/>
    <n v="293.99"/>
    <n v="164.33"/>
    <n v="129.66"/>
    <s v="Net Banking"/>
    <s v="Medium"/>
  </r>
  <r>
    <n v="3387"/>
    <x v="2819"/>
    <d v="2024-12-21T00:00:00"/>
    <s v="North"/>
    <s v="Sports"/>
    <s v="Corporate"/>
    <n v="8"/>
    <n v="157.72"/>
    <n v="0.14000000000000001"/>
    <n v="1085.1099999999999"/>
    <n v="676.41"/>
    <n v="408.7"/>
    <s v="Cash on Delivery"/>
    <s v="Medium"/>
  </r>
  <r>
    <n v="3388"/>
    <x v="588"/>
    <d v="2024-11-14T00:00:00"/>
    <s v="North"/>
    <s v="Electronics"/>
    <s v="Home Office"/>
    <n v="9"/>
    <n v="498.14"/>
    <n v="0.27"/>
    <n v="3272.78"/>
    <n v="2318.69"/>
    <n v="954.09"/>
    <s v="Debit Card"/>
    <s v="High"/>
  </r>
  <r>
    <n v="3389"/>
    <x v="2820"/>
    <d v="2024-03-21T00:00:00"/>
    <s v="South"/>
    <s v="Beauty"/>
    <s v="Home Office"/>
    <n v="9"/>
    <n v="245.54"/>
    <n v="0.11"/>
    <n v="1966.78"/>
    <n v="1387.18"/>
    <n v="579.6"/>
    <s v="UPI"/>
    <s v="Medium"/>
  </r>
  <r>
    <n v="3390"/>
    <x v="2821"/>
    <d v="2024-06-24T00:00:00"/>
    <s v="East"/>
    <s v="Electronics"/>
    <s v="Home Office"/>
    <n v="4"/>
    <n v="80.27"/>
    <n v="0.05"/>
    <n v="305.02999999999997"/>
    <n v="159.69999999999999"/>
    <n v="145.33000000000001"/>
    <s v="Net Banking"/>
    <s v="Low"/>
  </r>
  <r>
    <n v="3391"/>
    <x v="2822"/>
    <d v="2024-06-24T00:00:00"/>
    <s v="South"/>
    <s v="Beauty"/>
    <s v="Consumer"/>
    <n v="2"/>
    <n v="280.48"/>
    <n v="0.19"/>
    <n v="454.38"/>
    <n v="235.29"/>
    <n v="219.09"/>
    <s v="Credit Card"/>
    <s v="Medium"/>
  </r>
  <r>
    <n v="3392"/>
    <x v="2823"/>
    <d v="2024-12-06T00:00:00"/>
    <s v="West"/>
    <s v="Home &amp; Kitchen"/>
    <s v="Home Office"/>
    <n v="4"/>
    <n v="29.58"/>
    <n v="0.25"/>
    <n v="88.74"/>
    <n v="69.16"/>
    <n v="19.579999999999998"/>
    <s v="Credit Card"/>
    <s v="High"/>
  </r>
  <r>
    <n v="3393"/>
    <x v="2824"/>
    <d v="2024-04-01T00:00:00"/>
    <s v="West"/>
    <s v="Beauty"/>
    <s v="Consumer"/>
    <n v="5"/>
    <n v="420.62"/>
    <n v="0.11"/>
    <n v="1871.76"/>
    <n v="1020.47"/>
    <n v="851.29"/>
    <s v="Net Banking"/>
    <s v="Medium"/>
  </r>
  <r>
    <n v="3394"/>
    <x v="1942"/>
    <d v="2024-05-17T00:00:00"/>
    <s v="North"/>
    <s v="Clothing"/>
    <s v="Consumer"/>
    <n v="5"/>
    <n v="410.72"/>
    <n v="0"/>
    <n v="2053.6"/>
    <n v="1384.06"/>
    <n v="669.54"/>
    <s v="Credit Card"/>
    <s v="No Discount"/>
  </r>
  <r>
    <n v="3395"/>
    <x v="2242"/>
    <d v="2024-01-21T00:00:00"/>
    <s v="South"/>
    <s v="Beauty"/>
    <s v="Home Office"/>
    <n v="1"/>
    <n v="74.209999999999994"/>
    <n v="0.2"/>
    <n v="59.37"/>
    <n v="31.53"/>
    <n v="27.84"/>
    <s v="Credit Card"/>
    <s v="Medium"/>
  </r>
  <r>
    <n v="3396"/>
    <x v="29"/>
    <d v="2024-04-11T00:00:00"/>
    <s v="East"/>
    <s v="Sports"/>
    <s v="Corporate"/>
    <n v="1"/>
    <n v="408.82"/>
    <n v="0.17"/>
    <n v="339.32"/>
    <n v="233.65"/>
    <n v="105.67"/>
    <s v="Debit Card"/>
    <s v="Medium"/>
  </r>
  <r>
    <n v="3397"/>
    <x v="2825"/>
    <d v="2024-07-06T00:00:00"/>
    <s v="West"/>
    <s v="Beauty"/>
    <s v="Corporate"/>
    <n v="5"/>
    <n v="107.77"/>
    <n v="0.04"/>
    <n v="517.29999999999995"/>
    <n v="301.95"/>
    <n v="215.35"/>
    <s v="UPI"/>
    <s v="Low"/>
  </r>
  <r>
    <n v="3398"/>
    <x v="2826"/>
    <d v="2024-11-18T00:00:00"/>
    <s v="North"/>
    <s v="Beauty"/>
    <s v="Consumer"/>
    <n v="8"/>
    <n v="133.47"/>
    <n v="0"/>
    <n v="1067.76"/>
    <n v="768.52"/>
    <n v="299.24"/>
    <s v="Credit Card"/>
    <s v="No Discount"/>
  </r>
  <r>
    <n v="3399"/>
    <x v="144"/>
    <d v="2024-09-10T00:00:00"/>
    <s v="South"/>
    <s v="Clothing"/>
    <s v="Consumer"/>
    <n v="2"/>
    <n v="222.87"/>
    <n v="0.11"/>
    <n v="396.71"/>
    <n v="243.04"/>
    <n v="153.66999999999999"/>
    <s v="UPI"/>
    <s v="Medium"/>
  </r>
  <r>
    <n v="3400"/>
    <x v="2827"/>
    <d v="2024-03-11T00:00:00"/>
    <s v="West"/>
    <s v="Clothing"/>
    <s v="Corporate"/>
    <n v="5"/>
    <n v="252.57"/>
    <n v="0.19"/>
    <n v="1022.91"/>
    <n v="797.47"/>
    <n v="225.44"/>
    <s v="Net Banking"/>
    <s v="Medium"/>
  </r>
  <r>
    <n v="3401"/>
    <x v="2828"/>
    <d v="2024-09-25T00:00:00"/>
    <s v="West"/>
    <s v="Clothing"/>
    <s v="Corporate"/>
    <n v="4"/>
    <n v="498.68"/>
    <n v="0.1"/>
    <n v="1795.25"/>
    <n v="1109.71"/>
    <n v="685.54"/>
    <s v="Net Banking"/>
    <s v="Low"/>
  </r>
  <r>
    <n v="3402"/>
    <x v="2829"/>
    <d v="2024-07-06T00:00:00"/>
    <s v="North"/>
    <s v="Clothing"/>
    <s v="Consumer"/>
    <n v="2"/>
    <n v="406.24"/>
    <n v="0.3"/>
    <n v="568.74"/>
    <n v="447.51"/>
    <n v="121.23"/>
    <s v="Credit Card"/>
    <s v="High"/>
  </r>
  <r>
    <n v="3403"/>
    <x v="1241"/>
    <d v="2024-03-10T00:00:00"/>
    <s v="North"/>
    <s v="Clothing"/>
    <s v="Home Office"/>
    <n v="4"/>
    <n v="291.98"/>
    <n v="0.23"/>
    <n v="899.3"/>
    <n v="528.91"/>
    <n v="370.39"/>
    <s v="Credit Card"/>
    <s v="High"/>
  </r>
  <r>
    <n v="3404"/>
    <x v="411"/>
    <d v="2024-11-27T00:00:00"/>
    <s v="West"/>
    <s v="Sports"/>
    <s v="Consumer"/>
    <n v="6"/>
    <n v="20.309999999999999"/>
    <n v="0.16"/>
    <n v="102.36"/>
    <n v="56.56"/>
    <n v="45.8"/>
    <s v="Debit Card"/>
    <s v="Medium"/>
  </r>
  <r>
    <n v="3405"/>
    <x v="2830"/>
    <d v="2024-05-28T00:00:00"/>
    <s v="South"/>
    <s v="Beauty"/>
    <s v="Consumer"/>
    <n v="8"/>
    <n v="231.53"/>
    <n v="0.28999999999999998"/>
    <n v="1315.09"/>
    <n v="764.94"/>
    <n v="550.15"/>
    <s v="UPI"/>
    <s v="High"/>
  </r>
  <r>
    <n v="3406"/>
    <x v="1602"/>
    <d v="2024-06-08T00:00:00"/>
    <s v="West"/>
    <s v="Beauty"/>
    <s v="Home Office"/>
    <n v="8"/>
    <n v="187.06"/>
    <n v="0.26"/>
    <n v="1107.4000000000001"/>
    <n v="653.17999999999995"/>
    <n v="454.22"/>
    <s v="Cash on Delivery"/>
    <s v="High"/>
  </r>
  <r>
    <n v="3407"/>
    <x v="2831"/>
    <d v="2024-05-19T00:00:00"/>
    <s v="North"/>
    <s v="Sports"/>
    <s v="Consumer"/>
    <n v="5"/>
    <n v="397.38"/>
    <n v="0.2"/>
    <n v="1589.52"/>
    <n v="1266.29"/>
    <n v="323.23"/>
    <s v="Net Banking"/>
    <s v="Medium"/>
  </r>
  <r>
    <n v="3408"/>
    <x v="2832"/>
    <d v="2024-01-31T00:00:00"/>
    <s v="North"/>
    <s v="Electronics"/>
    <s v="Consumer"/>
    <n v="9"/>
    <n v="485.27"/>
    <n v="0.02"/>
    <n v="4280.08"/>
    <n v="3363.79"/>
    <n v="916.29"/>
    <s v="UPI"/>
    <s v="Low"/>
  </r>
  <r>
    <n v="3409"/>
    <x v="2833"/>
    <d v="2024-06-14T00:00:00"/>
    <s v="West"/>
    <s v="Electronics"/>
    <s v="Consumer"/>
    <n v="5"/>
    <n v="339.92"/>
    <n v="0.21"/>
    <n v="1342.68"/>
    <n v="773.94"/>
    <n v="568.74"/>
    <s v="Cash on Delivery"/>
    <s v="High"/>
  </r>
  <r>
    <n v="3410"/>
    <x v="2834"/>
    <d v="2024-05-16T00:00:00"/>
    <s v="South"/>
    <s v="Electronics"/>
    <s v="Corporate"/>
    <n v="6"/>
    <n v="322.14"/>
    <n v="0.17"/>
    <n v="1604.26"/>
    <n v="823.3"/>
    <n v="780.96"/>
    <s v="Debit Card"/>
    <s v="Medium"/>
  </r>
  <r>
    <n v="3411"/>
    <x v="2835"/>
    <d v="2024-09-22T00:00:00"/>
    <s v="South"/>
    <s v="Electronics"/>
    <s v="Consumer"/>
    <n v="3"/>
    <n v="335.99"/>
    <n v="0.28999999999999998"/>
    <n v="715.66"/>
    <n v="469.02"/>
    <n v="246.64"/>
    <s v="Net Banking"/>
    <s v="High"/>
  </r>
  <r>
    <n v="3412"/>
    <x v="2836"/>
    <d v="2024-05-20T00:00:00"/>
    <s v="East"/>
    <s v="Beauty"/>
    <s v="Consumer"/>
    <n v="2"/>
    <n v="357.9"/>
    <n v="0.24"/>
    <n v="544.01"/>
    <n v="339.95"/>
    <n v="204.06"/>
    <s v="Net Banking"/>
    <s v="High"/>
  </r>
  <r>
    <n v="3413"/>
    <x v="2837"/>
    <d v="2024-03-03T00:00:00"/>
    <s v="East"/>
    <s v="Electronics"/>
    <s v="Corporate"/>
    <n v="5"/>
    <n v="144.18"/>
    <n v="0.08"/>
    <n v="663.23"/>
    <n v="521.07000000000005"/>
    <n v="142.16"/>
    <s v="UPI"/>
    <s v="Low"/>
  </r>
  <r>
    <n v="3414"/>
    <x v="1057"/>
    <d v="2024-01-14T00:00:00"/>
    <s v="West"/>
    <s v="Beauty"/>
    <s v="Home Office"/>
    <n v="4"/>
    <n v="100.9"/>
    <n v="0.2"/>
    <n v="322.88"/>
    <n v="197.16"/>
    <n v="125.72"/>
    <s v="UPI"/>
    <s v="Medium"/>
  </r>
  <r>
    <n v="3415"/>
    <x v="1328"/>
    <d v="2024-06-17T00:00:00"/>
    <s v="North"/>
    <s v="Home &amp; Kitchen"/>
    <s v="Consumer"/>
    <n v="5"/>
    <n v="118.63"/>
    <n v="0.27"/>
    <n v="433"/>
    <n v="246.5"/>
    <n v="186.5"/>
    <s v="Net Banking"/>
    <s v="High"/>
  </r>
  <r>
    <n v="3416"/>
    <x v="2838"/>
    <d v="2024-01-24T00:00:00"/>
    <s v="West"/>
    <s v="Sports"/>
    <s v="Home Office"/>
    <n v="6"/>
    <n v="357.44"/>
    <n v="0.28000000000000003"/>
    <n v="1544.14"/>
    <n v="842.56"/>
    <n v="701.58"/>
    <s v="Debit Card"/>
    <s v="High"/>
  </r>
  <r>
    <n v="3417"/>
    <x v="2839"/>
    <d v="2024-03-14T00:00:00"/>
    <s v="North"/>
    <s v="Electronics"/>
    <s v="Corporate"/>
    <n v="5"/>
    <n v="442.27"/>
    <n v="0.28999999999999998"/>
    <n v="1570.06"/>
    <n v="1023.88"/>
    <n v="546.17999999999995"/>
    <s v="Cash on Delivery"/>
    <s v="High"/>
  </r>
  <r>
    <n v="3418"/>
    <x v="2840"/>
    <d v="2024-04-20T00:00:00"/>
    <s v="West"/>
    <s v="Sports"/>
    <s v="Home Office"/>
    <n v="6"/>
    <n v="94.71"/>
    <n v="0.18"/>
    <n v="465.97"/>
    <n v="247.55"/>
    <n v="218.42"/>
    <s v="UPI"/>
    <s v="Medium"/>
  </r>
  <r>
    <n v="3419"/>
    <x v="2291"/>
    <d v="2024-10-03T00:00:00"/>
    <s v="East"/>
    <s v="Beauty"/>
    <s v="Consumer"/>
    <n v="7"/>
    <n v="111.16"/>
    <n v="0.25"/>
    <n v="583.59"/>
    <n v="353.54"/>
    <n v="230.05"/>
    <s v="UPI"/>
    <s v="High"/>
  </r>
  <r>
    <n v="3420"/>
    <x v="2841"/>
    <d v="2024-05-06T00:00:00"/>
    <s v="East"/>
    <s v="Electronics"/>
    <s v="Consumer"/>
    <n v="9"/>
    <n v="455.5"/>
    <n v="7.0000000000000007E-2"/>
    <n v="3812.53"/>
    <n v="1918.64"/>
    <n v="1893.89"/>
    <s v="Cash on Delivery"/>
    <s v="Low"/>
  </r>
  <r>
    <n v="3421"/>
    <x v="2842"/>
    <d v="2024-11-29T00:00:00"/>
    <s v="East"/>
    <s v="Sports"/>
    <s v="Corporate"/>
    <n v="3"/>
    <n v="320.39999999999998"/>
    <n v="0.05"/>
    <n v="913.14"/>
    <n v="513.83000000000004"/>
    <n v="399.31"/>
    <s v="Debit Card"/>
    <s v="Low"/>
  </r>
  <r>
    <n v="3422"/>
    <x v="2843"/>
    <d v="2024-08-27T00:00:00"/>
    <s v="North"/>
    <s v="Electronics"/>
    <s v="Consumer"/>
    <n v="6"/>
    <n v="166.51"/>
    <n v="0.2"/>
    <n v="799.25"/>
    <n v="412.37"/>
    <n v="386.88"/>
    <s v="UPI"/>
    <s v="Medium"/>
  </r>
  <r>
    <n v="3423"/>
    <x v="2844"/>
    <d v="2024-03-20T00:00:00"/>
    <s v="East"/>
    <s v="Clothing"/>
    <s v="Home Office"/>
    <n v="6"/>
    <n v="24.15"/>
    <n v="0.05"/>
    <n v="137.65"/>
    <n v="92.6"/>
    <n v="45.05"/>
    <s v="Credit Card"/>
    <s v="Low"/>
  </r>
  <r>
    <n v="3424"/>
    <x v="2845"/>
    <d v="2024-09-16T00:00:00"/>
    <s v="South"/>
    <s v="Electronics"/>
    <s v="Consumer"/>
    <n v="1"/>
    <n v="58.89"/>
    <n v="0.19"/>
    <n v="47.7"/>
    <n v="36.770000000000003"/>
    <n v="10.93"/>
    <s v="Credit Card"/>
    <s v="Medium"/>
  </r>
  <r>
    <n v="3425"/>
    <x v="2846"/>
    <d v="2024-02-13T00:00:00"/>
    <s v="East"/>
    <s v="Clothing"/>
    <s v="Home Office"/>
    <n v="6"/>
    <n v="314.61"/>
    <n v="0.16"/>
    <n v="1585.63"/>
    <n v="995.53"/>
    <n v="590.1"/>
    <s v="Debit Card"/>
    <s v="Medium"/>
  </r>
  <r>
    <n v="3426"/>
    <x v="2847"/>
    <d v="2024-03-28T00:00:00"/>
    <s v="East"/>
    <s v="Home &amp; Kitchen"/>
    <s v="Corporate"/>
    <n v="10"/>
    <n v="144.16"/>
    <n v="0.2"/>
    <n v="1153.28"/>
    <n v="714.47"/>
    <n v="438.81"/>
    <s v="Debit Card"/>
    <s v="Medium"/>
  </r>
  <r>
    <n v="3427"/>
    <x v="2848"/>
    <d v="2024-06-13T00:00:00"/>
    <s v="West"/>
    <s v="Electronics"/>
    <s v="Corporate"/>
    <n v="7"/>
    <n v="192.54"/>
    <n v="0.12"/>
    <n v="1186.05"/>
    <n v="651.88"/>
    <n v="534.16999999999996"/>
    <s v="Debit Card"/>
    <s v="Medium"/>
  </r>
  <r>
    <n v="3428"/>
    <x v="2253"/>
    <d v="2024-07-15T00:00:00"/>
    <s v="West"/>
    <s v="Clothing"/>
    <s v="Consumer"/>
    <n v="10"/>
    <n v="111.52"/>
    <n v="0.21"/>
    <n v="881.01"/>
    <n v="702.02"/>
    <n v="178.99"/>
    <s v="UPI"/>
    <s v="High"/>
  </r>
  <r>
    <n v="3429"/>
    <x v="1259"/>
    <d v="2024-01-19T00:00:00"/>
    <s v="South"/>
    <s v="Clothing"/>
    <s v="Consumer"/>
    <n v="2"/>
    <n v="158.19999999999999"/>
    <n v="0.06"/>
    <n v="297.42"/>
    <n v="220.63"/>
    <n v="76.790000000000006"/>
    <s v="Credit Card"/>
    <s v="Low"/>
  </r>
  <r>
    <n v="3430"/>
    <x v="2849"/>
    <d v="2024-05-29T00:00:00"/>
    <s v="West"/>
    <s v="Electronics"/>
    <s v="Corporate"/>
    <n v="1"/>
    <n v="342.07"/>
    <n v="7.0000000000000007E-2"/>
    <n v="318.13"/>
    <n v="243.76"/>
    <n v="74.37"/>
    <s v="UPI"/>
    <s v="Low"/>
  </r>
  <r>
    <n v="3431"/>
    <x v="2850"/>
    <d v="2024-04-11T00:00:00"/>
    <s v="South"/>
    <s v="Clothing"/>
    <s v="Corporate"/>
    <n v="6"/>
    <n v="426.61"/>
    <n v="0.25"/>
    <n v="1919.74"/>
    <n v="1071.1199999999999"/>
    <n v="848.62"/>
    <s v="Net Banking"/>
    <s v="High"/>
  </r>
  <r>
    <n v="3432"/>
    <x v="2851"/>
    <d v="2024-05-26T00:00:00"/>
    <s v="North"/>
    <s v="Beauty"/>
    <s v="Consumer"/>
    <n v="9"/>
    <n v="485.46"/>
    <n v="7.0000000000000007E-2"/>
    <n v="4063.3"/>
    <n v="2431.56"/>
    <n v="1631.74"/>
    <s v="Credit Card"/>
    <s v="Low"/>
  </r>
  <r>
    <n v="3433"/>
    <x v="2852"/>
    <d v="2024-06-16T00:00:00"/>
    <s v="West"/>
    <s v="Clothing"/>
    <s v="Corporate"/>
    <n v="4"/>
    <n v="304.51"/>
    <n v="0.04"/>
    <n v="1169.32"/>
    <n v="835.92"/>
    <n v="333.4"/>
    <s v="UPI"/>
    <s v="Low"/>
  </r>
  <r>
    <n v="3434"/>
    <x v="2170"/>
    <d v="2024-11-17T00:00:00"/>
    <s v="South"/>
    <s v="Electronics"/>
    <s v="Corporate"/>
    <n v="5"/>
    <n v="157.19"/>
    <n v="0.06"/>
    <n v="738.79"/>
    <n v="431.25"/>
    <n v="307.54000000000002"/>
    <s v="Cash on Delivery"/>
    <s v="Low"/>
  </r>
  <r>
    <n v="3435"/>
    <x v="1596"/>
    <d v="2024-10-20T00:00:00"/>
    <s v="West"/>
    <s v="Electronics"/>
    <s v="Corporate"/>
    <n v="9"/>
    <n v="457.19"/>
    <n v="0.21"/>
    <n v="3250.62"/>
    <n v="2493.9299999999998"/>
    <n v="756.69"/>
    <s v="Cash on Delivery"/>
    <s v="High"/>
  </r>
  <r>
    <n v="3436"/>
    <x v="1484"/>
    <d v="2024-11-23T00:00:00"/>
    <s v="North"/>
    <s v="Sports"/>
    <s v="Corporate"/>
    <n v="8"/>
    <n v="391.11"/>
    <n v="0.23"/>
    <n v="2409.2399999999998"/>
    <n v="1824.43"/>
    <n v="584.80999999999995"/>
    <s v="Debit Card"/>
    <s v="High"/>
  </r>
  <r>
    <n v="3437"/>
    <x v="2853"/>
    <d v="2024-11-06T00:00:00"/>
    <s v="South"/>
    <s v="Electronics"/>
    <s v="Consumer"/>
    <n v="5"/>
    <n v="252.68"/>
    <n v="0.27"/>
    <n v="922.28"/>
    <n v="556.89"/>
    <n v="365.39"/>
    <s v="Net Banking"/>
    <s v="High"/>
  </r>
  <r>
    <n v="3438"/>
    <x v="817"/>
    <d v="2024-10-29T00:00:00"/>
    <s v="West"/>
    <s v="Electronics"/>
    <s v="Home Office"/>
    <n v="6"/>
    <n v="496.15"/>
    <n v="0.23"/>
    <n v="2292.21"/>
    <n v="1516.01"/>
    <n v="776.2"/>
    <s v="UPI"/>
    <s v="High"/>
  </r>
  <r>
    <n v="3439"/>
    <x v="2854"/>
    <d v="2024-08-13T00:00:00"/>
    <s v="North"/>
    <s v="Electronics"/>
    <s v="Consumer"/>
    <n v="4"/>
    <n v="209.74"/>
    <n v="0.04"/>
    <n v="805.4"/>
    <n v="545.77"/>
    <n v="259.63"/>
    <s v="Credit Card"/>
    <s v="Low"/>
  </r>
  <r>
    <n v="3440"/>
    <x v="2855"/>
    <d v="2024-03-13T00:00:00"/>
    <s v="South"/>
    <s v="Home &amp; Kitchen"/>
    <s v="Corporate"/>
    <n v="7"/>
    <n v="306.36"/>
    <n v="0.21"/>
    <n v="1694.17"/>
    <n v="1119.45"/>
    <n v="574.72"/>
    <s v="Debit Card"/>
    <s v="High"/>
  </r>
  <r>
    <n v="3441"/>
    <x v="2856"/>
    <d v="2024-08-25T00:00:00"/>
    <s v="East"/>
    <s v="Electronics"/>
    <s v="Consumer"/>
    <n v="5"/>
    <n v="79.900000000000006"/>
    <n v="0.16"/>
    <n v="335.58"/>
    <n v="200.56"/>
    <n v="135.02000000000001"/>
    <s v="UPI"/>
    <s v="Medium"/>
  </r>
  <r>
    <n v="3442"/>
    <x v="2857"/>
    <d v="2024-09-27T00:00:00"/>
    <s v="West"/>
    <s v="Sports"/>
    <s v="Consumer"/>
    <n v="1"/>
    <n v="356.86"/>
    <n v="0.06"/>
    <n v="335.45"/>
    <n v="224.4"/>
    <n v="111.05"/>
    <s v="Cash on Delivery"/>
    <s v="Low"/>
  </r>
  <r>
    <n v="3443"/>
    <x v="2858"/>
    <d v="2024-08-21T00:00:00"/>
    <s v="West"/>
    <s v="Home &amp; Kitchen"/>
    <s v="Home Office"/>
    <n v="7"/>
    <n v="276.57"/>
    <n v="0.2"/>
    <n v="1548.79"/>
    <n v="919.25"/>
    <n v="629.54"/>
    <s v="Cash on Delivery"/>
    <s v="Medium"/>
  </r>
  <r>
    <n v="3444"/>
    <x v="402"/>
    <d v="2024-06-26T00:00:00"/>
    <s v="South"/>
    <s v="Beauty"/>
    <s v="Consumer"/>
    <n v="6"/>
    <n v="97.82"/>
    <n v="0"/>
    <n v="586.91999999999996"/>
    <n v="416.24"/>
    <n v="170.68"/>
    <s v="Cash on Delivery"/>
    <s v="No Discount"/>
  </r>
  <r>
    <n v="3445"/>
    <x v="2859"/>
    <d v="2024-07-14T00:00:00"/>
    <s v="North"/>
    <s v="Electronics"/>
    <s v="Corporate"/>
    <n v="4"/>
    <n v="324.22000000000003"/>
    <n v="0.06"/>
    <n v="1219.07"/>
    <n v="727.62"/>
    <n v="491.45"/>
    <s v="Net Banking"/>
    <s v="Low"/>
  </r>
  <r>
    <n v="3446"/>
    <x v="1738"/>
    <d v="2024-11-22T00:00:00"/>
    <s v="East"/>
    <s v="Clothing"/>
    <s v="Home Office"/>
    <n v="1"/>
    <n v="331.16"/>
    <n v="0.05"/>
    <n v="314.60000000000002"/>
    <n v="226.01"/>
    <n v="88.59"/>
    <s v="Cash on Delivery"/>
    <s v="Low"/>
  </r>
  <r>
    <n v="3447"/>
    <x v="2860"/>
    <d v="2024-08-06T00:00:00"/>
    <s v="North"/>
    <s v="Electronics"/>
    <s v="Consumer"/>
    <n v="4"/>
    <n v="97.07"/>
    <n v="0.27"/>
    <n v="283.44"/>
    <n v="184"/>
    <n v="99.44"/>
    <s v="Cash on Delivery"/>
    <s v="High"/>
  </r>
  <r>
    <n v="3448"/>
    <x v="2567"/>
    <d v="2024-10-14T00:00:00"/>
    <s v="West"/>
    <s v="Home &amp; Kitchen"/>
    <s v="Corporate"/>
    <n v="4"/>
    <n v="25.92"/>
    <n v="0.14000000000000001"/>
    <n v="89.16"/>
    <n v="59.68"/>
    <n v="29.48"/>
    <s v="Cash on Delivery"/>
    <s v="Medium"/>
  </r>
  <r>
    <n v="3449"/>
    <x v="2861"/>
    <d v="2024-12-13T00:00:00"/>
    <s v="North"/>
    <s v="Electronics"/>
    <s v="Consumer"/>
    <n v="8"/>
    <n v="79.989999999999995"/>
    <n v="0.25"/>
    <n v="479.94"/>
    <n v="323.11"/>
    <n v="156.83000000000001"/>
    <s v="Cash on Delivery"/>
    <s v="High"/>
  </r>
  <r>
    <n v="3450"/>
    <x v="2862"/>
    <d v="2024-10-19T00:00:00"/>
    <s v="East"/>
    <s v="Electronics"/>
    <s v="Home Office"/>
    <n v="9"/>
    <n v="201.89"/>
    <n v="0.01"/>
    <n v="1798.84"/>
    <n v="1406.5"/>
    <n v="392.34"/>
    <s v="Cash on Delivery"/>
    <s v="Low"/>
  </r>
  <r>
    <n v="3451"/>
    <x v="2863"/>
    <d v="2024-03-22T00:00:00"/>
    <s v="North"/>
    <s v="Clothing"/>
    <s v="Home Office"/>
    <n v="10"/>
    <n v="326.55"/>
    <n v="0.18"/>
    <n v="2677.71"/>
    <n v="1944.09"/>
    <n v="733.62"/>
    <s v="Credit Card"/>
    <s v="Medium"/>
  </r>
  <r>
    <n v="3452"/>
    <x v="2864"/>
    <d v="2024-04-15T00:00:00"/>
    <s v="North"/>
    <s v="Sports"/>
    <s v="Corporate"/>
    <n v="9"/>
    <n v="441.75"/>
    <n v="0.06"/>
    <n v="3737.2"/>
    <n v="2036.74"/>
    <n v="1700.46"/>
    <s v="Credit Card"/>
    <s v="Low"/>
  </r>
  <r>
    <n v="3453"/>
    <x v="2865"/>
    <d v="2024-10-26T00:00:00"/>
    <s v="South"/>
    <s v="Beauty"/>
    <s v="Home Office"/>
    <n v="10"/>
    <n v="155.94999999999999"/>
    <n v="0.2"/>
    <n v="1247.5999999999999"/>
    <n v="814.33"/>
    <n v="433.27"/>
    <s v="Net Banking"/>
    <s v="Medium"/>
  </r>
  <r>
    <n v="3454"/>
    <x v="330"/>
    <d v="2024-02-20T00:00:00"/>
    <s v="North"/>
    <s v="Sports"/>
    <s v="Home Office"/>
    <n v="2"/>
    <n v="163.52000000000001"/>
    <n v="0.24"/>
    <n v="248.55"/>
    <n v="153.08000000000001"/>
    <n v="95.47"/>
    <s v="UPI"/>
    <s v="High"/>
  </r>
  <r>
    <n v="3455"/>
    <x v="2866"/>
    <d v="2024-01-24T00:00:00"/>
    <s v="South"/>
    <s v="Electronics"/>
    <s v="Home Office"/>
    <n v="1"/>
    <n v="171.03"/>
    <n v="0.04"/>
    <n v="164.19"/>
    <n v="104.05"/>
    <n v="60.14"/>
    <s v="Cash on Delivery"/>
    <s v="Low"/>
  </r>
  <r>
    <n v="3456"/>
    <x v="2867"/>
    <d v="2024-02-28T00:00:00"/>
    <s v="West"/>
    <s v="Home &amp; Kitchen"/>
    <s v="Consumer"/>
    <n v="6"/>
    <n v="333.89"/>
    <n v="0.01"/>
    <n v="1983.31"/>
    <n v="1325.48"/>
    <n v="657.83"/>
    <s v="Net Banking"/>
    <s v="Low"/>
  </r>
  <r>
    <n v="3457"/>
    <x v="2868"/>
    <d v="2024-10-30T00:00:00"/>
    <s v="West"/>
    <s v="Clothing"/>
    <s v="Consumer"/>
    <n v="5"/>
    <n v="435.35"/>
    <n v="0.08"/>
    <n v="2002.61"/>
    <n v="1579.16"/>
    <n v="423.45"/>
    <s v="UPI"/>
    <s v="Low"/>
  </r>
  <r>
    <n v="3458"/>
    <x v="2869"/>
    <d v="2024-07-29T00:00:00"/>
    <s v="North"/>
    <s v="Home &amp; Kitchen"/>
    <s v="Corporate"/>
    <n v="5"/>
    <n v="275.33"/>
    <n v="0.3"/>
    <n v="963.65"/>
    <n v="507.06"/>
    <n v="456.59"/>
    <s v="UPI"/>
    <s v="High"/>
  </r>
  <r>
    <n v="3459"/>
    <x v="1807"/>
    <d v="2024-05-07T00:00:00"/>
    <s v="West"/>
    <s v="Electronics"/>
    <s v="Consumer"/>
    <n v="10"/>
    <n v="77.150000000000006"/>
    <n v="0.12"/>
    <n v="678.92"/>
    <n v="498.46"/>
    <n v="180.46"/>
    <s v="Debit Card"/>
    <s v="Medium"/>
  </r>
  <r>
    <n v="3460"/>
    <x v="2870"/>
    <d v="2024-09-24T00:00:00"/>
    <s v="South"/>
    <s v="Clothing"/>
    <s v="Home Office"/>
    <n v="4"/>
    <n v="497.88"/>
    <n v="7.0000000000000007E-2"/>
    <n v="1852.11"/>
    <n v="1454.13"/>
    <n v="397.98"/>
    <s v="UPI"/>
    <s v="Low"/>
  </r>
  <r>
    <n v="3461"/>
    <x v="2871"/>
    <d v="2024-05-20T00:00:00"/>
    <s v="East"/>
    <s v="Electronics"/>
    <s v="Consumer"/>
    <n v="5"/>
    <n v="465.92"/>
    <n v="0.05"/>
    <n v="2213.12"/>
    <n v="1227.17"/>
    <n v="985.95"/>
    <s v="Debit Card"/>
    <s v="Low"/>
  </r>
  <r>
    <n v="3462"/>
    <x v="2872"/>
    <d v="2024-02-02T00:00:00"/>
    <s v="South"/>
    <s v="Beauty"/>
    <s v="Home Office"/>
    <n v="3"/>
    <n v="408.17"/>
    <n v="0.27"/>
    <n v="893.89"/>
    <n v="695.67"/>
    <n v="198.22"/>
    <s v="UPI"/>
    <s v="High"/>
  </r>
  <r>
    <n v="3463"/>
    <x v="2873"/>
    <d v="2024-04-03T00:00:00"/>
    <s v="North"/>
    <s v="Clothing"/>
    <s v="Consumer"/>
    <n v="6"/>
    <n v="208.45"/>
    <n v="0.22"/>
    <n v="975.55"/>
    <n v="591.19000000000005"/>
    <n v="384.36"/>
    <s v="Debit Card"/>
    <s v="High"/>
  </r>
  <r>
    <n v="3464"/>
    <x v="2874"/>
    <d v="2024-06-09T00:00:00"/>
    <s v="West"/>
    <s v="Clothing"/>
    <s v="Corporate"/>
    <n v="2"/>
    <n v="151.31"/>
    <n v="0.15"/>
    <n v="257.23"/>
    <n v="189.96"/>
    <n v="67.27"/>
    <s v="Credit Card"/>
    <s v="Medium"/>
  </r>
  <r>
    <n v="3465"/>
    <x v="679"/>
    <d v="2024-08-11T00:00:00"/>
    <s v="North"/>
    <s v="Clothing"/>
    <s v="Consumer"/>
    <n v="1"/>
    <n v="224.82"/>
    <n v="0.28999999999999998"/>
    <n v="159.62"/>
    <n v="106.56"/>
    <n v="53.06"/>
    <s v="Cash on Delivery"/>
    <s v="High"/>
  </r>
  <r>
    <n v="3466"/>
    <x v="2175"/>
    <d v="2024-11-09T00:00:00"/>
    <s v="North"/>
    <s v="Electronics"/>
    <s v="Consumer"/>
    <n v="4"/>
    <n v="326.43"/>
    <n v="7.0000000000000007E-2"/>
    <n v="1214.32"/>
    <n v="931.21"/>
    <n v="283.11"/>
    <s v="Credit Card"/>
    <s v="Low"/>
  </r>
  <r>
    <n v="3467"/>
    <x v="2875"/>
    <d v="2024-12-13T00:00:00"/>
    <s v="South"/>
    <s v="Clothing"/>
    <s v="Home Office"/>
    <n v="2"/>
    <n v="135.03"/>
    <n v="0.17"/>
    <n v="224.15"/>
    <n v="149.26"/>
    <n v="74.89"/>
    <s v="Cash on Delivery"/>
    <s v="Medium"/>
  </r>
  <r>
    <n v="3468"/>
    <x v="7"/>
    <d v="2024-03-29T00:00:00"/>
    <s v="East"/>
    <s v="Home &amp; Kitchen"/>
    <s v="Corporate"/>
    <n v="1"/>
    <n v="253.35"/>
    <n v="0.08"/>
    <n v="233.08"/>
    <n v="160.09"/>
    <n v="72.989999999999995"/>
    <s v="Debit Card"/>
    <s v="Low"/>
  </r>
  <r>
    <n v="3469"/>
    <x v="2876"/>
    <d v="2024-03-23T00:00:00"/>
    <s v="West"/>
    <s v="Clothing"/>
    <s v="Home Office"/>
    <n v="6"/>
    <n v="47.29"/>
    <n v="0.18"/>
    <n v="232.67"/>
    <n v="163.38"/>
    <n v="69.290000000000006"/>
    <s v="Credit Card"/>
    <s v="Medium"/>
  </r>
  <r>
    <n v="3470"/>
    <x v="550"/>
    <d v="2024-04-24T00:00:00"/>
    <s v="South"/>
    <s v="Home &amp; Kitchen"/>
    <s v="Corporate"/>
    <n v="4"/>
    <n v="191.35"/>
    <n v="0.21"/>
    <n v="604.66999999999996"/>
    <n v="384.66"/>
    <n v="220.01"/>
    <s v="UPI"/>
    <s v="High"/>
  </r>
  <r>
    <n v="3471"/>
    <x v="567"/>
    <d v="2024-11-07T00:00:00"/>
    <s v="West"/>
    <s v="Electronics"/>
    <s v="Home Office"/>
    <n v="8"/>
    <n v="72.27"/>
    <n v="0.08"/>
    <n v="531.91"/>
    <n v="343.8"/>
    <n v="188.11"/>
    <s v="Credit Card"/>
    <s v="Low"/>
  </r>
  <r>
    <n v="3472"/>
    <x v="2877"/>
    <d v="2024-05-30T00:00:00"/>
    <s v="East"/>
    <s v="Beauty"/>
    <s v="Consumer"/>
    <n v="10"/>
    <n v="484.79"/>
    <n v="7.0000000000000007E-2"/>
    <n v="4508.55"/>
    <n v="2304.46"/>
    <n v="2204.09"/>
    <s v="Net Banking"/>
    <s v="Low"/>
  </r>
  <r>
    <n v="3473"/>
    <x v="2878"/>
    <d v="2024-12-05T00:00:00"/>
    <s v="North"/>
    <s v="Electronics"/>
    <s v="Corporate"/>
    <n v="9"/>
    <n v="114.61"/>
    <n v="0.18"/>
    <n v="845.82"/>
    <n v="653.36"/>
    <n v="192.46"/>
    <s v="Debit Card"/>
    <s v="Medium"/>
  </r>
  <r>
    <n v="3474"/>
    <x v="372"/>
    <d v="2024-10-13T00:00:00"/>
    <s v="East"/>
    <s v="Home &amp; Kitchen"/>
    <s v="Consumer"/>
    <n v="1"/>
    <n v="280.42"/>
    <n v="0.08"/>
    <n v="257.99"/>
    <n v="184.39"/>
    <n v="73.599999999999994"/>
    <s v="UPI"/>
    <s v="Low"/>
  </r>
  <r>
    <n v="3475"/>
    <x v="2879"/>
    <d v="2024-12-05T00:00:00"/>
    <s v="West"/>
    <s v="Clothing"/>
    <s v="Corporate"/>
    <n v="9"/>
    <n v="434.4"/>
    <n v="0.06"/>
    <n v="3675.02"/>
    <n v="2876.67"/>
    <n v="798.35"/>
    <s v="Debit Card"/>
    <s v="Low"/>
  </r>
  <r>
    <n v="3476"/>
    <x v="46"/>
    <d v="2024-08-20T00:00:00"/>
    <s v="West"/>
    <s v="Electronics"/>
    <s v="Home Office"/>
    <n v="7"/>
    <n v="260.02999999999997"/>
    <n v="0.16"/>
    <n v="1528.98"/>
    <n v="916.4"/>
    <n v="612.58000000000004"/>
    <s v="UPI"/>
    <s v="Medium"/>
  </r>
  <r>
    <n v="3477"/>
    <x v="1024"/>
    <d v="2024-10-29T00:00:00"/>
    <s v="East"/>
    <s v="Sports"/>
    <s v="Home Office"/>
    <n v="5"/>
    <n v="401.45"/>
    <n v="0.19"/>
    <n v="1625.87"/>
    <n v="1201.95"/>
    <n v="423.92"/>
    <s v="Credit Card"/>
    <s v="Medium"/>
  </r>
  <r>
    <n v="3478"/>
    <x v="2880"/>
    <d v="2024-08-16T00:00:00"/>
    <s v="East"/>
    <s v="Clothing"/>
    <s v="Home Office"/>
    <n v="6"/>
    <n v="60.17"/>
    <n v="0.28000000000000003"/>
    <n v="259.93"/>
    <n v="139.74"/>
    <n v="120.19"/>
    <s v="Cash on Delivery"/>
    <s v="High"/>
  </r>
  <r>
    <n v="3479"/>
    <x v="2881"/>
    <d v="2024-02-27T00:00:00"/>
    <s v="West"/>
    <s v="Sports"/>
    <s v="Consumer"/>
    <n v="5"/>
    <n v="320.25"/>
    <n v="0.1"/>
    <n v="1441.12"/>
    <n v="1120.58"/>
    <n v="320.54000000000002"/>
    <s v="Debit Card"/>
    <s v="Low"/>
  </r>
  <r>
    <n v="3480"/>
    <x v="2882"/>
    <d v="2024-04-28T00:00:00"/>
    <s v="South"/>
    <s v="Sports"/>
    <s v="Consumer"/>
    <n v="5"/>
    <n v="122.78"/>
    <n v="0.28999999999999998"/>
    <n v="435.87"/>
    <n v="260.44"/>
    <n v="175.43"/>
    <s v="UPI"/>
    <s v="High"/>
  </r>
  <r>
    <n v="3481"/>
    <x v="2883"/>
    <d v="2024-08-26T00:00:00"/>
    <s v="South"/>
    <s v="Home &amp; Kitchen"/>
    <s v="Home Office"/>
    <n v="7"/>
    <n v="277.3"/>
    <n v="0.19"/>
    <n v="1572.29"/>
    <n v="875.11"/>
    <n v="697.18"/>
    <s v="Credit Card"/>
    <s v="Medium"/>
  </r>
  <r>
    <n v="3482"/>
    <x v="574"/>
    <d v="2024-07-02T00:00:00"/>
    <s v="South"/>
    <s v="Home &amp; Kitchen"/>
    <s v="Consumer"/>
    <n v="2"/>
    <n v="141.37"/>
    <n v="0.01"/>
    <n v="279.91000000000003"/>
    <n v="147.76"/>
    <n v="132.15"/>
    <s v="Net Banking"/>
    <s v="Low"/>
  </r>
  <r>
    <n v="3483"/>
    <x v="1958"/>
    <d v="2024-08-09T00:00:00"/>
    <s v="North"/>
    <s v="Clothing"/>
    <s v="Consumer"/>
    <n v="9"/>
    <n v="304.48"/>
    <n v="0.19"/>
    <n v="2219.66"/>
    <n v="1483.99"/>
    <n v="735.67"/>
    <s v="Debit Card"/>
    <s v="Medium"/>
  </r>
  <r>
    <n v="3484"/>
    <x v="2884"/>
    <d v="2024-10-17T00:00:00"/>
    <s v="West"/>
    <s v="Home &amp; Kitchen"/>
    <s v="Consumer"/>
    <n v="9"/>
    <n v="209.65"/>
    <n v="0.04"/>
    <n v="1811.38"/>
    <n v="1418.15"/>
    <n v="393.23"/>
    <s v="Debit Card"/>
    <s v="Low"/>
  </r>
  <r>
    <n v="3485"/>
    <x v="2885"/>
    <d v="2024-01-21T00:00:00"/>
    <s v="East"/>
    <s v="Clothing"/>
    <s v="Corporate"/>
    <n v="3"/>
    <n v="491.41"/>
    <n v="0.05"/>
    <n v="1400.52"/>
    <n v="763.54"/>
    <n v="636.98"/>
    <s v="UPI"/>
    <s v="Low"/>
  </r>
  <r>
    <n v="3486"/>
    <x v="2886"/>
    <d v="2024-03-08T00:00:00"/>
    <s v="East"/>
    <s v="Beauty"/>
    <s v="Consumer"/>
    <n v="6"/>
    <n v="32.31"/>
    <n v="0.28999999999999998"/>
    <n v="137.63999999999999"/>
    <n v="91.39"/>
    <n v="46.25"/>
    <s v="Credit Card"/>
    <s v="High"/>
  </r>
  <r>
    <n v="3487"/>
    <x v="772"/>
    <d v="2024-03-12T00:00:00"/>
    <s v="South"/>
    <s v="Sports"/>
    <s v="Corporate"/>
    <n v="9"/>
    <n v="50.86"/>
    <n v="0.12"/>
    <n v="402.81"/>
    <n v="311.55"/>
    <n v="91.26"/>
    <s v="Cash on Delivery"/>
    <s v="Medium"/>
  </r>
  <r>
    <n v="3488"/>
    <x v="1211"/>
    <d v="2024-11-22T00:00:00"/>
    <s v="North"/>
    <s v="Beauty"/>
    <s v="Consumer"/>
    <n v="6"/>
    <n v="400.36"/>
    <n v="0.19"/>
    <n v="1945.75"/>
    <n v="1063.58"/>
    <n v="882.17"/>
    <s v="Cash on Delivery"/>
    <s v="Medium"/>
  </r>
  <r>
    <n v="3489"/>
    <x v="2073"/>
    <d v="2024-07-25T00:00:00"/>
    <s v="East"/>
    <s v="Sports"/>
    <s v="Home Office"/>
    <n v="7"/>
    <n v="366.78"/>
    <n v="0.11"/>
    <n v="2285.04"/>
    <n v="1497.62"/>
    <n v="787.42"/>
    <s v="Credit Card"/>
    <s v="Medium"/>
  </r>
  <r>
    <n v="3490"/>
    <x v="2887"/>
    <d v="2024-06-22T00:00:00"/>
    <s v="East"/>
    <s v="Beauty"/>
    <s v="Consumer"/>
    <n v="10"/>
    <n v="428.35"/>
    <n v="0"/>
    <n v="4283.5"/>
    <n v="2655.89"/>
    <n v="1627.61"/>
    <s v="Credit Card"/>
    <s v="No Discount"/>
  </r>
  <r>
    <n v="3491"/>
    <x v="530"/>
    <d v="2024-03-21T00:00:00"/>
    <s v="East"/>
    <s v="Home &amp; Kitchen"/>
    <s v="Consumer"/>
    <n v="2"/>
    <n v="278.94"/>
    <n v="0.24"/>
    <n v="423.99"/>
    <n v="309.67"/>
    <n v="114.32"/>
    <s v="Net Banking"/>
    <s v="High"/>
  </r>
  <r>
    <n v="3492"/>
    <x v="2888"/>
    <d v="2024-04-07T00:00:00"/>
    <s v="West"/>
    <s v="Clothing"/>
    <s v="Home Office"/>
    <n v="9"/>
    <n v="350.16"/>
    <n v="0.27"/>
    <n v="2300.5500000000002"/>
    <n v="1569.78"/>
    <n v="730.77"/>
    <s v="UPI"/>
    <s v="High"/>
  </r>
  <r>
    <n v="3493"/>
    <x v="2889"/>
    <d v="2024-03-22T00:00:00"/>
    <s v="South"/>
    <s v="Clothing"/>
    <s v="Corporate"/>
    <n v="10"/>
    <n v="385.76"/>
    <n v="0.19"/>
    <n v="3124.66"/>
    <n v="2114.2600000000002"/>
    <n v="1010.4"/>
    <s v="Debit Card"/>
    <s v="Medium"/>
  </r>
  <r>
    <n v="3494"/>
    <x v="2890"/>
    <d v="2024-10-24T00:00:00"/>
    <s v="North"/>
    <s v="Home &amp; Kitchen"/>
    <s v="Corporate"/>
    <n v="6"/>
    <n v="237.48"/>
    <n v="0.03"/>
    <n v="1382.13"/>
    <n v="896.21"/>
    <n v="485.92"/>
    <s v="Credit Card"/>
    <s v="Low"/>
  </r>
  <r>
    <n v="3495"/>
    <x v="2891"/>
    <d v="2024-07-28T00:00:00"/>
    <s v="North"/>
    <s v="Sports"/>
    <s v="Corporate"/>
    <n v="9"/>
    <n v="113.89"/>
    <n v="0.24"/>
    <n v="779.01"/>
    <n v="426.7"/>
    <n v="352.31"/>
    <s v="UPI"/>
    <s v="High"/>
  </r>
  <r>
    <n v="3496"/>
    <x v="2892"/>
    <d v="2024-01-09T00:00:00"/>
    <s v="East"/>
    <s v="Home &amp; Kitchen"/>
    <s v="Home Office"/>
    <n v="4"/>
    <n v="443.25"/>
    <n v="0.2"/>
    <n v="1418.4"/>
    <n v="979.38"/>
    <n v="439.02"/>
    <s v="Net Banking"/>
    <s v="Medium"/>
  </r>
  <r>
    <n v="3497"/>
    <x v="2893"/>
    <d v="2024-01-04T00:00:00"/>
    <s v="North"/>
    <s v="Home &amp; Kitchen"/>
    <s v="Consumer"/>
    <n v="10"/>
    <n v="60.8"/>
    <n v="0.25"/>
    <n v="456"/>
    <n v="306.89999999999998"/>
    <n v="149.1"/>
    <s v="UPI"/>
    <s v="High"/>
  </r>
  <r>
    <n v="3498"/>
    <x v="2894"/>
    <d v="2024-05-02T00:00:00"/>
    <s v="East"/>
    <s v="Beauty"/>
    <s v="Corporate"/>
    <n v="4"/>
    <n v="334.33"/>
    <n v="0.23"/>
    <n v="1029.74"/>
    <n v="802.26"/>
    <n v="227.48"/>
    <s v="Net Banking"/>
    <s v="High"/>
  </r>
  <r>
    <n v="3499"/>
    <x v="2895"/>
    <d v="2024-06-15T00:00:00"/>
    <s v="North"/>
    <s v="Sports"/>
    <s v="Consumer"/>
    <n v="1"/>
    <n v="255.5"/>
    <n v="0"/>
    <n v="255.5"/>
    <n v="153.62"/>
    <n v="101.88"/>
    <s v="UPI"/>
    <s v="No Discount"/>
  </r>
  <r>
    <n v="3500"/>
    <x v="2896"/>
    <d v="2024-04-14T00:00:00"/>
    <s v="East"/>
    <s v="Electronics"/>
    <s v="Home Office"/>
    <n v="1"/>
    <n v="382.15"/>
    <n v="0.12"/>
    <n v="336.29"/>
    <n v="249.86"/>
    <n v="86.43"/>
    <s v="Cash on Delivery"/>
    <s v="Medium"/>
  </r>
  <r>
    <n v="3501"/>
    <x v="310"/>
    <d v="2024-12-29T00:00:00"/>
    <s v="West"/>
    <s v="Electronics"/>
    <s v="Consumer"/>
    <n v="6"/>
    <n v="173.51"/>
    <n v="0.16"/>
    <n v="874.49"/>
    <n v="589.77"/>
    <n v="284.72000000000003"/>
    <s v="Cash on Delivery"/>
    <s v="Medium"/>
  </r>
  <r>
    <n v="3502"/>
    <x v="2897"/>
    <d v="2024-08-30T00:00:00"/>
    <s v="North"/>
    <s v="Clothing"/>
    <s v="Consumer"/>
    <n v="5"/>
    <n v="14.45"/>
    <n v="0.21"/>
    <n v="57.08"/>
    <n v="43.87"/>
    <n v="13.21"/>
    <s v="Debit Card"/>
    <s v="High"/>
  </r>
  <r>
    <n v="3503"/>
    <x v="2842"/>
    <d v="2024-02-20T00:00:00"/>
    <s v="East"/>
    <s v="Electronics"/>
    <s v="Home Office"/>
    <n v="1"/>
    <n v="484.33"/>
    <n v="0.04"/>
    <n v="464.96"/>
    <n v="332.6"/>
    <n v="132.36000000000001"/>
    <s v="Net Banking"/>
    <s v="Low"/>
  </r>
  <r>
    <n v="3504"/>
    <x v="2898"/>
    <d v="2024-02-15T00:00:00"/>
    <s v="West"/>
    <s v="Sports"/>
    <s v="Corporate"/>
    <n v="9"/>
    <n v="180.32"/>
    <n v="0.01"/>
    <n v="1606.65"/>
    <n v="1113.1199999999999"/>
    <n v="493.53"/>
    <s v="Debit Card"/>
    <s v="Low"/>
  </r>
  <r>
    <n v="3505"/>
    <x v="2899"/>
    <d v="2024-04-26T00:00:00"/>
    <s v="East"/>
    <s v="Electronics"/>
    <s v="Consumer"/>
    <n v="8"/>
    <n v="119"/>
    <n v="0.16"/>
    <n v="799.68"/>
    <n v="576.03"/>
    <n v="223.65"/>
    <s v="UPI"/>
    <s v="Medium"/>
  </r>
  <r>
    <n v="3506"/>
    <x v="1938"/>
    <d v="2024-05-07T00:00:00"/>
    <s v="South"/>
    <s v="Beauty"/>
    <s v="Corporate"/>
    <n v="1"/>
    <n v="113.77"/>
    <n v="7.0000000000000007E-2"/>
    <n v="105.81"/>
    <n v="78.58"/>
    <n v="27.23"/>
    <s v="UPI"/>
    <s v="Low"/>
  </r>
  <r>
    <n v="3507"/>
    <x v="2422"/>
    <d v="2024-11-21T00:00:00"/>
    <s v="East"/>
    <s v="Sports"/>
    <s v="Consumer"/>
    <n v="3"/>
    <n v="441.78"/>
    <n v="0.12"/>
    <n v="1166.3"/>
    <n v="600.08000000000004"/>
    <n v="566.22"/>
    <s v="Credit Card"/>
    <s v="Medium"/>
  </r>
  <r>
    <n v="3508"/>
    <x v="2900"/>
    <d v="2024-09-26T00:00:00"/>
    <s v="North"/>
    <s v="Sports"/>
    <s v="Home Office"/>
    <n v="1"/>
    <n v="126.43"/>
    <n v="0.24"/>
    <n v="96.09"/>
    <n v="61.99"/>
    <n v="34.1"/>
    <s v="Cash on Delivery"/>
    <s v="High"/>
  </r>
  <r>
    <n v="3509"/>
    <x v="637"/>
    <d v="2024-10-23T00:00:00"/>
    <s v="West"/>
    <s v="Sports"/>
    <s v="Home Office"/>
    <n v="7"/>
    <n v="486.28"/>
    <n v="7.0000000000000007E-2"/>
    <n v="3165.68"/>
    <n v="2243.64"/>
    <n v="922.04"/>
    <s v="Credit Card"/>
    <s v="Low"/>
  </r>
  <r>
    <n v="3510"/>
    <x v="2901"/>
    <d v="2024-12-13T00:00:00"/>
    <s v="South"/>
    <s v="Electronics"/>
    <s v="Home Office"/>
    <n v="5"/>
    <n v="212.6"/>
    <n v="0.13"/>
    <n v="924.81"/>
    <n v="623.73"/>
    <n v="301.08"/>
    <s v="Credit Card"/>
    <s v="Medium"/>
  </r>
  <r>
    <n v="3511"/>
    <x v="2902"/>
    <d v="2024-08-22T00:00:00"/>
    <s v="North"/>
    <s v="Electronics"/>
    <s v="Consumer"/>
    <n v="1"/>
    <n v="278.76"/>
    <n v="0.19"/>
    <n v="225.8"/>
    <n v="128.79"/>
    <n v="97.01"/>
    <s v="Credit Card"/>
    <s v="Medium"/>
  </r>
  <r>
    <n v="3512"/>
    <x v="2903"/>
    <d v="2024-07-08T00:00:00"/>
    <s v="South"/>
    <s v="Home &amp; Kitchen"/>
    <s v="Home Office"/>
    <n v="8"/>
    <n v="388.25"/>
    <n v="0.22"/>
    <n v="2422.6799999999998"/>
    <n v="1297.28"/>
    <n v="1125.4000000000001"/>
    <s v="UPI"/>
    <s v="High"/>
  </r>
  <r>
    <n v="3513"/>
    <x v="2904"/>
    <d v="2024-02-27T00:00:00"/>
    <s v="South"/>
    <s v="Clothing"/>
    <s v="Consumer"/>
    <n v="3"/>
    <n v="285.07"/>
    <n v="0.16"/>
    <n v="718.38"/>
    <n v="399.45"/>
    <n v="318.93"/>
    <s v="UPI"/>
    <s v="Medium"/>
  </r>
  <r>
    <n v="3514"/>
    <x v="2905"/>
    <d v="2024-03-27T00:00:00"/>
    <s v="South"/>
    <s v="Home &amp; Kitchen"/>
    <s v="Home Office"/>
    <n v="2"/>
    <n v="170.91"/>
    <n v="0.13"/>
    <n v="297.38"/>
    <n v="190.28"/>
    <n v="107.1"/>
    <s v="Debit Card"/>
    <s v="Medium"/>
  </r>
  <r>
    <n v="3515"/>
    <x v="2906"/>
    <d v="2024-08-16T00:00:00"/>
    <s v="South"/>
    <s v="Clothing"/>
    <s v="Home Office"/>
    <n v="6"/>
    <n v="27.94"/>
    <n v="0.3"/>
    <n v="117.35"/>
    <n v="64.069999999999993"/>
    <n v="53.28"/>
    <s v="Credit Card"/>
    <s v="High"/>
  </r>
  <r>
    <n v="3516"/>
    <x v="2907"/>
    <d v="2024-03-15T00:00:00"/>
    <s v="South"/>
    <s v="Electronics"/>
    <s v="Corporate"/>
    <n v="5"/>
    <n v="250.94"/>
    <n v="0.26"/>
    <n v="928.48"/>
    <n v="468.43"/>
    <n v="460.05"/>
    <s v="Debit Card"/>
    <s v="High"/>
  </r>
  <r>
    <n v="3517"/>
    <x v="981"/>
    <d v="2024-03-11T00:00:00"/>
    <s v="South"/>
    <s v="Clothing"/>
    <s v="Home Office"/>
    <n v="7"/>
    <n v="352.92"/>
    <n v="0.26"/>
    <n v="1828.13"/>
    <n v="1211.72"/>
    <n v="616.41"/>
    <s v="Debit Card"/>
    <s v="High"/>
  </r>
  <r>
    <n v="3518"/>
    <x v="2908"/>
    <d v="2024-07-28T00:00:00"/>
    <s v="South"/>
    <s v="Home &amp; Kitchen"/>
    <s v="Corporate"/>
    <n v="2"/>
    <n v="75.64"/>
    <n v="0.24"/>
    <n v="114.97"/>
    <n v="78.39"/>
    <n v="36.58"/>
    <s v="Debit Card"/>
    <s v="High"/>
  </r>
  <r>
    <n v="3519"/>
    <x v="2909"/>
    <d v="2024-07-21T00:00:00"/>
    <s v="North"/>
    <s v="Home &amp; Kitchen"/>
    <s v="Consumer"/>
    <n v="2"/>
    <n v="40.549999999999997"/>
    <n v="0.24"/>
    <n v="61.64"/>
    <n v="32.44"/>
    <n v="29.2"/>
    <s v="Cash on Delivery"/>
    <s v="High"/>
  </r>
  <r>
    <n v="3520"/>
    <x v="2910"/>
    <d v="2024-09-14T00:00:00"/>
    <s v="East"/>
    <s v="Home &amp; Kitchen"/>
    <s v="Consumer"/>
    <n v="8"/>
    <n v="279.76"/>
    <n v="0.11"/>
    <n v="1991.89"/>
    <n v="1029.3399999999999"/>
    <n v="962.55"/>
    <s v="Cash on Delivery"/>
    <s v="Medium"/>
  </r>
  <r>
    <n v="3521"/>
    <x v="2911"/>
    <d v="2024-01-25T00:00:00"/>
    <s v="West"/>
    <s v="Sports"/>
    <s v="Corporate"/>
    <n v="10"/>
    <n v="450.53"/>
    <n v="0.04"/>
    <n v="4325.09"/>
    <n v="3286.06"/>
    <n v="1039.03"/>
    <s v="Net Banking"/>
    <s v="Low"/>
  </r>
  <r>
    <n v="3522"/>
    <x v="2912"/>
    <d v="2024-04-10T00:00:00"/>
    <s v="East"/>
    <s v="Home &amp; Kitchen"/>
    <s v="Consumer"/>
    <n v="8"/>
    <n v="200.07"/>
    <n v="0.09"/>
    <n v="1456.51"/>
    <n v="985.47"/>
    <n v="471.04"/>
    <s v="Net Banking"/>
    <s v="Low"/>
  </r>
  <r>
    <n v="3523"/>
    <x v="1238"/>
    <d v="2024-09-24T00:00:00"/>
    <s v="West"/>
    <s v="Beauty"/>
    <s v="Corporate"/>
    <n v="6"/>
    <n v="53.63"/>
    <n v="0.2"/>
    <n v="257.42"/>
    <n v="155.01"/>
    <n v="102.41"/>
    <s v="Net Banking"/>
    <s v="Medium"/>
  </r>
  <r>
    <n v="3524"/>
    <x v="2913"/>
    <d v="2024-04-30T00:00:00"/>
    <s v="North"/>
    <s v="Clothing"/>
    <s v="Home Office"/>
    <n v="3"/>
    <n v="101.44"/>
    <n v="0.09"/>
    <n v="276.93"/>
    <n v="183.42"/>
    <n v="93.51"/>
    <s v="Cash on Delivery"/>
    <s v="Low"/>
  </r>
  <r>
    <n v="3525"/>
    <x v="1130"/>
    <d v="2024-11-01T00:00:00"/>
    <s v="West"/>
    <s v="Beauty"/>
    <s v="Corporate"/>
    <n v="5"/>
    <n v="307.33999999999997"/>
    <n v="0.14000000000000001"/>
    <n v="1321.56"/>
    <n v="782.38"/>
    <n v="539.17999999999995"/>
    <s v="Credit Card"/>
    <s v="Medium"/>
  </r>
  <r>
    <n v="3526"/>
    <x v="680"/>
    <d v="2024-02-17T00:00:00"/>
    <s v="South"/>
    <s v="Sports"/>
    <s v="Corporate"/>
    <n v="8"/>
    <n v="373.56"/>
    <n v="0.19"/>
    <n v="2420.67"/>
    <n v="1550.45"/>
    <n v="870.22"/>
    <s v="Cash on Delivery"/>
    <s v="Medium"/>
  </r>
  <r>
    <n v="3527"/>
    <x v="2914"/>
    <d v="2024-07-08T00:00:00"/>
    <s v="South"/>
    <s v="Clothing"/>
    <s v="Home Office"/>
    <n v="4"/>
    <n v="475.96"/>
    <n v="0.09"/>
    <n v="1732.49"/>
    <n v="897.08"/>
    <n v="835.41"/>
    <s v="Credit Card"/>
    <s v="Low"/>
  </r>
  <r>
    <n v="3528"/>
    <x v="426"/>
    <d v="2024-10-02T00:00:00"/>
    <s v="West"/>
    <s v="Electronics"/>
    <s v="Corporate"/>
    <n v="9"/>
    <n v="233.99"/>
    <n v="0.24"/>
    <n v="1600.49"/>
    <n v="1279.5999999999999"/>
    <n v="320.89"/>
    <s v="Net Banking"/>
    <s v="High"/>
  </r>
  <r>
    <n v="3529"/>
    <x v="2915"/>
    <d v="2024-10-09T00:00:00"/>
    <s v="East"/>
    <s v="Electronics"/>
    <s v="Corporate"/>
    <n v="5"/>
    <n v="122.88"/>
    <n v="0.27"/>
    <n v="448.51"/>
    <n v="353.58"/>
    <n v="94.93"/>
    <s v="UPI"/>
    <s v="High"/>
  </r>
  <r>
    <n v="3530"/>
    <x v="2916"/>
    <d v="2024-04-24T00:00:00"/>
    <s v="South"/>
    <s v="Sports"/>
    <s v="Consumer"/>
    <n v="4"/>
    <n v="231.49"/>
    <n v="0.08"/>
    <n v="851.88"/>
    <n v="663"/>
    <n v="188.88"/>
    <s v="Credit Card"/>
    <s v="Low"/>
  </r>
  <r>
    <n v="3531"/>
    <x v="2426"/>
    <d v="2024-07-31T00:00:00"/>
    <s v="West"/>
    <s v="Clothing"/>
    <s v="Home Office"/>
    <n v="5"/>
    <n v="498.58"/>
    <n v="0.01"/>
    <n v="2467.9699999999998"/>
    <n v="1810.19"/>
    <n v="657.78"/>
    <s v="Net Banking"/>
    <s v="Low"/>
  </r>
  <r>
    <n v="3532"/>
    <x v="2917"/>
    <d v="2024-12-19T00:00:00"/>
    <s v="West"/>
    <s v="Beauty"/>
    <s v="Consumer"/>
    <n v="6"/>
    <n v="62.14"/>
    <n v="0.28999999999999998"/>
    <n v="264.72000000000003"/>
    <n v="139.82"/>
    <n v="124.9"/>
    <s v="Cash on Delivery"/>
    <s v="High"/>
  </r>
  <r>
    <n v="3533"/>
    <x v="2918"/>
    <d v="2024-05-21T00:00:00"/>
    <s v="South"/>
    <s v="Home &amp; Kitchen"/>
    <s v="Consumer"/>
    <n v="10"/>
    <n v="273.92"/>
    <n v="0.04"/>
    <n v="2629.63"/>
    <n v="1376.22"/>
    <n v="1253.4100000000001"/>
    <s v="Debit Card"/>
    <s v="Low"/>
  </r>
  <r>
    <n v="3534"/>
    <x v="2416"/>
    <d v="2024-05-04T00:00:00"/>
    <s v="North"/>
    <s v="Clothing"/>
    <s v="Home Office"/>
    <n v="5"/>
    <n v="219.22"/>
    <n v="0.13"/>
    <n v="953.61"/>
    <n v="750.25"/>
    <n v="203.36"/>
    <s v="Cash on Delivery"/>
    <s v="Medium"/>
  </r>
  <r>
    <n v="3535"/>
    <x v="2255"/>
    <d v="2024-04-04T00:00:00"/>
    <s v="West"/>
    <s v="Beauty"/>
    <s v="Home Office"/>
    <n v="5"/>
    <n v="400.91"/>
    <n v="0.06"/>
    <n v="1884.28"/>
    <n v="1322.27"/>
    <n v="562.01"/>
    <s v="Cash on Delivery"/>
    <s v="Low"/>
  </r>
  <r>
    <n v="3536"/>
    <x v="2919"/>
    <d v="2024-07-18T00:00:00"/>
    <s v="South"/>
    <s v="Sports"/>
    <s v="Corporate"/>
    <n v="4"/>
    <n v="152.35"/>
    <n v="0.08"/>
    <n v="560.65"/>
    <n v="296.33"/>
    <n v="264.32"/>
    <s v="Cash on Delivery"/>
    <s v="Low"/>
  </r>
  <r>
    <n v="3537"/>
    <x v="2920"/>
    <d v="2024-07-29T00:00:00"/>
    <s v="North"/>
    <s v="Clothing"/>
    <s v="Home Office"/>
    <n v="1"/>
    <n v="100.91"/>
    <n v="0.11"/>
    <n v="89.81"/>
    <n v="61.74"/>
    <n v="28.07"/>
    <s v="Net Banking"/>
    <s v="Medium"/>
  </r>
  <r>
    <n v="3538"/>
    <x v="2921"/>
    <d v="2024-08-27T00:00:00"/>
    <s v="East"/>
    <s v="Electronics"/>
    <s v="Corporate"/>
    <n v="9"/>
    <n v="216.47"/>
    <n v="0.15"/>
    <n v="1656"/>
    <n v="991.87"/>
    <n v="664.13"/>
    <s v="Debit Card"/>
    <s v="Medium"/>
  </r>
  <r>
    <n v="3539"/>
    <x v="2922"/>
    <d v="2024-05-12T00:00:00"/>
    <s v="South"/>
    <s v="Clothing"/>
    <s v="Consumer"/>
    <n v="8"/>
    <n v="79.739999999999995"/>
    <n v="0.16"/>
    <n v="535.85"/>
    <n v="328.16"/>
    <n v="207.69"/>
    <s v="Net Banking"/>
    <s v="Medium"/>
  </r>
  <r>
    <n v="3540"/>
    <x v="2923"/>
    <d v="2024-11-15T00:00:00"/>
    <s v="West"/>
    <s v="Beauty"/>
    <s v="Home Office"/>
    <n v="10"/>
    <n v="443.6"/>
    <n v="0.16"/>
    <n v="3726.24"/>
    <n v="2652.54"/>
    <n v="1073.7"/>
    <s v="Net Banking"/>
    <s v="Medium"/>
  </r>
  <r>
    <n v="3541"/>
    <x v="2924"/>
    <d v="2024-07-09T00:00:00"/>
    <s v="West"/>
    <s v="Electronics"/>
    <s v="Corporate"/>
    <n v="4"/>
    <n v="390.92"/>
    <n v="0.28000000000000003"/>
    <n v="1125.8499999999999"/>
    <n v="726.63"/>
    <n v="399.22"/>
    <s v="Debit Card"/>
    <s v="High"/>
  </r>
  <r>
    <n v="3542"/>
    <x v="2925"/>
    <d v="2024-10-09T00:00:00"/>
    <s v="East"/>
    <s v="Beauty"/>
    <s v="Corporate"/>
    <n v="4"/>
    <n v="418.67"/>
    <n v="0.26"/>
    <n v="1239.26"/>
    <n v="774.19"/>
    <n v="465.07"/>
    <s v="UPI"/>
    <s v="High"/>
  </r>
  <r>
    <n v="3543"/>
    <x v="2926"/>
    <d v="2024-01-26T00:00:00"/>
    <s v="South"/>
    <s v="Beauty"/>
    <s v="Corporate"/>
    <n v="2"/>
    <n v="78.290000000000006"/>
    <n v="0.03"/>
    <n v="151.88"/>
    <n v="76.38"/>
    <n v="75.5"/>
    <s v="Credit Card"/>
    <s v="Low"/>
  </r>
  <r>
    <n v="3544"/>
    <x v="2927"/>
    <d v="2024-08-17T00:00:00"/>
    <s v="North"/>
    <s v="Clothing"/>
    <s v="Home Office"/>
    <n v="3"/>
    <n v="124.35"/>
    <n v="0.18"/>
    <n v="305.89999999999998"/>
    <n v="158.68"/>
    <n v="147.22"/>
    <s v="Net Banking"/>
    <s v="Medium"/>
  </r>
  <r>
    <n v="3545"/>
    <x v="2928"/>
    <d v="2024-10-03T00:00:00"/>
    <s v="North"/>
    <s v="Beauty"/>
    <s v="Corporate"/>
    <n v="6"/>
    <n v="437.06"/>
    <n v="0.16"/>
    <n v="2202.7800000000002"/>
    <n v="1485.39"/>
    <n v="717.39"/>
    <s v="Cash on Delivery"/>
    <s v="Medium"/>
  </r>
  <r>
    <n v="3546"/>
    <x v="2929"/>
    <d v="2024-12-10T00:00:00"/>
    <s v="East"/>
    <s v="Clothing"/>
    <s v="Home Office"/>
    <n v="2"/>
    <n v="346.69"/>
    <n v="0.19"/>
    <n v="561.64"/>
    <n v="290.12"/>
    <n v="271.52"/>
    <s v="Net Banking"/>
    <s v="Medium"/>
  </r>
  <r>
    <n v="3547"/>
    <x v="2355"/>
    <d v="2024-12-25T00:00:00"/>
    <s v="West"/>
    <s v="Home &amp; Kitchen"/>
    <s v="Corporate"/>
    <n v="1"/>
    <n v="25.98"/>
    <n v="0.28999999999999998"/>
    <n v="18.45"/>
    <n v="13.12"/>
    <n v="5.33"/>
    <s v="Net Banking"/>
    <s v="High"/>
  </r>
  <r>
    <n v="3548"/>
    <x v="2930"/>
    <d v="2024-11-06T00:00:00"/>
    <s v="East"/>
    <s v="Electronics"/>
    <s v="Corporate"/>
    <n v="9"/>
    <n v="139.02000000000001"/>
    <n v="0.26"/>
    <n v="925.87"/>
    <n v="632.59"/>
    <n v="293.27999999999997"/>
    <s v="UPI"/>
    <s v="High"/>
  </r>
  <r>
    <n v="3549"/>
    <x v="2931"/>
    <d v="2024-05-10T00:00:00"/>
    <s v="East"/>
    <s v="Electronics"/>
    <s v="Corporate"/>
    <n v="10"/>
    <n v="286.5"/>
    <n v="0.06"/>
    <n v="2693.1"/>
    <n v="1383"/>
    <n v="1310.0999999999999"/>
    <s v="UPI"/>
    <s v="Low"/>
  </r>
  <r>
    <n v="3550"/>
    <x v="2932"/>
    <d v="2024-12-26T00:00:00"/>
    <s v="East"/>
    <s v="Sports"/>
    <s v="Home Office"/>
    <n v="9"/>
    <n v="418.45"/>
    <n v="0.28999999999999998"/>
    <n v="2673.9"/>
    <n v="1508.4"/>
    <n v="1165.5"/>
    <s v="Cash on Delivery"/>
    <s v="High"/>
  </r>
  <r>
    <n v="3551"/>
    <x v="2081"/>
    <d v="2024-11-20T00:00:00"/>
    <s v="East"/>
    <s v="Sports"/>
    <s v="Consumer"/>
    <n v="4"/>
    <n v="237.84"/>
    <n v="0.23"/>
    <n v="732.55"/>
    <n v="481.62"/>
    <n v="250.93"/>
    <s v="UPI"/>
    <s v="High"/>
  </r>
  <r>
    <n v="3552"/>
    <x v="2933"/>
    <d v="2024-12-16T00:00:00"/>
    <s v="South"/>
    <s v="Electronics"/>
    <s v="Home Office"/>
    <n v="4"/>
    <n v="445.26"/>
    <n v="0.04"/>
    <n v="1709.8"/>
    <n v="1156.8800000000001"/>
    <n v="552.91999999999996"/>
    <s v="Cash on Delivery"/>
    <s v="Low"/>
  </r>
  <r>
    <n v="3553"/>
    <x v="2934"/>
    <d v="2024-11-29T00:00:00"/>
    <s v="South"/>
    <s v="Sports"/>
    <s v="Home Office"/>
    <n v="10"/>
    <n v="31.8"/>
    <n v="0.06"/>
    <n v="298.92"/>
    <n v="211.78"/>
    <n v="87.14"/>
    <s v="UPI"/>
    <s v="Low"/>
  </r>
  <r>
    <n v="3554"/>
    <x v="2935"/>
    <d v="2024-02-11T00:00:00"/>
    <s v="North"/>
    <s v="Clothing"/>
    <s v="Consumer"/>
    <n v="4"/>
    <n v="147.05000000000001"/>
    <n v="0.26"/>
    <n v="435.27"/>
    <n v="237.23"/>
    <n v="198.04"/>
    <s v="Credit Card"/>
    <s v="High"/>
  </r>
  <r>
    <n v="3555"/>
    <x v="2936"/>
    <d v="2024-03-31T00:00:00"/>
    <s v="North"/>
    <s v="Sports"/>
    <s v="Home Office"/>
    <n v="6"/>
    <n v="338.67"/>
    <n v="0.21"/>
    <n v="1605.3"/>
    <n v="1026.76"/>
    <n v="578.54"/>
    <s v="UPI"/>
    <s v="High"/>
  </r>
  <r>
    <n v="3556"/>
    <x v="2937"/>
    <d v="2024-06-24T00:00:00"/>
    <s v="East"/>
    <s v="Sports"/>
    <s v="Corporate"/>
    <n v="3"/>
    <n v="366.68"/>
    <n v="0.09"/>
    <n v="1001.04"/>
    <n v="797.62"/>
    <n v="203.42"/>
    <s v="Debit Card"/>
    <s v="Low"/>
  </r>
  <r>
    <n v="3557"/>
    <x v="1569"/>
    <d v="2024-05-21T00:00:00"/>
    <s v="South"/>
    <s v="Electronics"/>
    <s v="Corporate"/>
    <n v="7"/>
    <n v="71.819999999999993"/>
    <n v="0.1"/>
    <n v="452.47"/>
    <n v="316.82"/>
    <n v="135.65"/>
    <s v="Cash on Delivery"/>
    <s v="Low"/>
  </r>
  <r>
    <n v="3558"/>
    <x v="2938"/>
    <d v="2024-06-12T00:00:00"/>
    <s v="South"/>
    <s v="Sports"/>
    <s v="Home Office"/>
    <n v="3"/>
    <n v="453.68"/>
    <n v="0.26"/>
    <n v="1007.17"/>
    <n v="715.68"/>
    <n v="291.49"/>
    <s v="Net Banking"/>
    <s v="High"/>
  </r>
  <r>
    <n v="3559"/>
    <x v="2939"/>
    <d v="2024-08-15T00:00:00"/>
    <s v="East"/>
    <s v="Beauty"/>
    <s v="Corporate"/>
    <n v="1"/>
    <n v="152.77000000000001"/>
    <n v="0.04"/>
    <n v="146.66"/>
    <n v="108.28"/>
    <n v="38.380000000000003"/>
    <s v="Cash on Delivery"/>
    <s v="Low"/>
  </r>
  <r>
    <n v="3560"/>
    <x v="2940"/>
    <d v="2024-11-17T00:00:00"/>
    <s v="East"/>
    <s v="Sports"/>
    <s v="Consumer"/>
    <n v="6"/>
    <n v="375.02"/>
    <n v="0.25"/>
    <n v="1687.59"/>
    <n v="952.56"/>
    <n v="735.03"/>
    <s v="UPI"/>
    <s v="High"/>
  </r>
  <r>
    <n v="3561"/>
    <x v="2941"/>
    <d v="2024-10-24T00:00:00"/>
    <s v="East"/>
    <s v="Beauty"/>
    <s v="Consumer"/>
    <n v="7"/>
    <n v="30.61"/>
    <n v="0.08"/>
    <n v="197.13"/>
    <n v="102.23"/>
    <n v="94.9"/>
    <s v="Debit Card"/>
    <s v="Low"/>
  </r>
  <r>
    <n v="3562"/>
    <x v="1845"/>
    <d v="2024-06-19T00:00:00"/>
    <s v="South"/>
    <s v="Clothing"/>
    <s v="Corporate"/>
    <n v="4"/>
    <n v="450.13"/>
    <n v="0.18"/>
    <n v="1476.43"/>
    <n v="1027.92"/>
    <n v="448.51"/>
    <s v="Net Banking"/>
    <s v="Medium"/>
  </r>
  <r>
    <n v="3563"/>
    <x v="2942"/>
    <d v="2024-11-11T00:00:00"/>
    <s v="East"/>
    <s v="Clothing"/>
    <s v="Corporate"/>
    <n v="5"/>
    <n v="240.87"/>
    <n v="7.0000000000000007E-2"/>
    <n v="1120.05"/>
    <n v="567.45000000000005"/>
    <n v="552.6"/>
    <s v="Net Banking"/>
    <s v="Low"/>
  </r>
  <r>
    <n v="3564"/>
    <x v="2004"/>
    <d v="2024-03-15T00:00:00"/>
    <s v="North"/>
    <s v="Clothing"/>
    <s v="Home Office"/>
    <n v="10"/>
    <n v="78.89"/>
    <n v="0.04"/>
    <n v="757.34"/>
    <n v="529.89"/>
    <n v="227.45"/>
    <s v="Cash on Delivery"/>
    <s v="Low"/>
  </r>
  <r>
    <n v="3565"/>
    <x v="2206"/>
    <d v="2024-01-24T00:00:00"/>
    <s v="West"/>
    <s v="Beauty"/>
    <s v="Corporate"/>
    <n v="6"/>
    <n v="323.42"/>
    <n v="0.1"/>
    <n v="1746.47"/>
    <n v="1388.58"/>
    <n v="357.89"/>
    <s v="UPI"/>
    <s v="Low"/>
  </r>
  <r>
    <n v="3566"/>
    <x v="2943"/>
    <d v="2024-04-02T00:00:00"/>
    <s v="South"/>
    <s v="Beauty"/>
    <s v="Consumer"/>
    <n v="8"/>
    <n v="284.61"/>
    <n v="0.19"/>
    <n v="1844.27"/>
    <n v="1195.0999999999999"/>
    <n v="649.16999999999996"/>
    <s v="Credit Card"/>
    <s v="Medium"/>
  </r>
  <r>
    <n v="3567"/>
    <x v="1962"/>
    <d v="2024-06-21T00:00:00"/>
    <s v="West"/>
    <s v="Electronics"/>
    <s v="Consumer"/>
    <n v="8"/>
    <n v="276.22000000000003"/>
    <n v="0.26"/>
    <n v="1635.22"/>
    <n v="980.13"/>
    <n v="655.09"/>
    <s v="Cash on Delivery"/>
    <s v="High"/>
  </r>
  <r>
    <n v="3568"/>
    <x v="1596"/>
    <d v="2024-03-05T00:00:00"/>
    <s v="South"/>
    <s v="Sports"/>
    <s v="Home Office"/>
    <n v="2"/>
    <n v="125.37"/>
    <n v="0.01"/>
    <n v="248.23"/>
    <n v="191.22"/>
    <n v="57.01"/>
    <s v="Debit Card"/>
    <s v="Low"/>
  </r>
  <r>
    <n v="3569"/>
    <x v="2944"/>
    <d v="2024-02-04T00:00:00"/>
    <s v="West"/>
    <s v="Electronics"/>
    <s v="Home Office"/>
    <n v="6"/>
    <n v="180.14"/>
    <n v="0.13"/>
    <n v="940.33"/>
    <n v="550.05999999999995"/>
    <n v="390.27"/>
    <s v="Cash on Delivery"/>
    <s v="Medium"/>
  </r>
  <r>
    <n v="3570"/>
    <x v="2945"/>
    <d v="2024-03-23T00:00:00"/>
    <s v="South"/>
    <s v="Home &amp; Kitchen"/>
    <s v="Home Office"/>
    <n v="3"/>
    <n v="89.29"/>
    <n v="0.06"/>
    <n v="251.8"/>
    <n v="155.59"/>
    <n v="96.21"/>
    <s v="Cash on Delivery"/>
    <s v="Low"/>
  </r>
  <r>
    <n v="3571"/>
    <x v="671"/>
    <d v="2024-03-17T00:00:00"/>
    <s v="South"/>
    <s v="Electronics"/>
    <s v="Consumer"/>
    <n v="1"/>
    <n v="406.55"/>
    <n v="0.28999999999999998"/>
    <n v="288.64999999999998"/>
    <n v="154.94"/>
    <n v="133.71"/>
    <s v="Cash on Delivery"/>
    <s v="High"/>
  </r>
  <r>
    <n v="3572"/>
    <x v="2946"/>
    <d v="2024-01-02T00:00:00"/>
    <s v="North"/>
    <s v="Electronics"/>
    <s v="Corporate"/>
    <n v="5"/>
    <n v="86.67"/>
    <n v="0.15"/>
    <n v="368.35"/>
    <n v="209.14"/>
    <n v="159.21"/>
    <s v="Cash on Delivery"/>
    <s v="Medium"/>
  </r>
  <r>
    <n v="3573"/>
    <x v="2947"/>
    <d v="2024-03-11T00:00:00"/>
    <s v="South"/>
    <s v="Sports"/>
    <s v="Home Office"/>
    <n v="2"/>
    <n v="289.98"/>
    <n v="0.06"/>
    <n v="545.16"/>
    <n v="422.49"/>
    <n v="122.67"/>
    <s v="Net Banking"/>
    <s v="Low"/>
  </r>
  <r>
    <n v="3574"/>
    <x v="2948"/>
    <d v="2024-07-09T00:00:00"/>
    <s v="West"/>
    <s v="Electronics"/>
    <s v="Home Office"/>
    <n v="3"/>
    <n v="226.63"/>
    <n v="0.13"/>
    <n v="591.5"/>
    <n v="395.41"/>
    <n v="196.09"/>
    <s v="Net Banking"/>
    <s v="Medium"/>
  </r>
  <r>
    <n v="3575"/>
    <x v="1726"/>
    <d v="2024-09-09T00:00:00"/>
    <s v="South"/>
    <s v="Clothing"/>
    <s v="Corporate"/>
    <n v="10"/>
    <n v="13.21"/>
    <n v="0.01"/>
    <n v="130.78"/>
    <n v="83.41"/>
    <n v="47.37"/>
    <s v="Credit Card"/>
    <s v="Low"/>
  </r>
  <r>
    <n v="3576"/>
    <x v="2787"/>
    <d v="2024-06-02T00:00:00"/>
    <s v="West"/>
    <s v="Clothing"/>
    <s v="Corporate"/>
    <n v="7"/>
    <n v="290.07"/>
    <n v="0.13"/>
    <n v="1766.53"/>
    <n v="1406.47"/>
    <n v="360.06"/>
    <s v="UPI"/>
    <s v="Medium"/>
  </r>
  <r>
    <n v="3577"/>
    <x v="2949"/>
    <d v="2024-01-30T00:00:00"/>
    <s v="East"/>
    <s v="Clothing"/>
    <s v="Home Office"/>
    <n v="3"/>
    <n v="330.05"/>
    <n v="0.08"/>
    <n v="910.94"/>
    <n v="679.9"/>
    <n v="231.04"/>
    <s v="Credit Card"/>
    <s v="Low"/>
  </r>
  <r>
    <n v="3578"/>
    <x v="2950"/>
    <d v="2024-02-17T00:00:00"/>
    <s v="West"/>
    <s v="Home &amp; Kitchen"/>
    <s v="Home Office"/>
    <n v="9"/>
    <n v="288.95999999999998"/>
    <n v="0.17"/>
    <n v="2158.5300000000002"/>
    <n v="1296.01"/>
    <n v="862.52"/>
    <s v="Debit Card"/>
    <s v="Medium"/>
  </r>
  <r>
    <n v="3579"/>
    <x v="2951"/>
    <d v="2024-04-16T00:00:00"/>
    <s v="East"/>
    <s v="Electronics"/>
    <s v="Consumer"/>
    <n v="2"/>
    <n v="485.18"/>
    <n v="0.2"/>
    <n v="776.29"/>
    <n v="599.94000000000005"/>
    <n v="176.35"/>
    <s v="Net Banking"/>
    <s v="Medium"/>
  </r>
  <r>
    <n v="3580"/>
    <x v="166"/>
    <d v="2024-10-08T00:00:00"/>
    <s v="East"/>
    <s v="Clothing"/>
    <s v="Corporate"/>
    <n v="2"/>
    <n v="55.08"/>
    <n v="0.24"/>
    <n v="83.72"/>
    <n v="53.49"/>
    <n v="30.23"/>
    <s v="Debit Card"/>
    <s v="High"/>
  </r>
  <r>
    <n v="3581"/>
    <x v="981"/>
    <d v="2024-09-05T00:00:00"/>
    <s v="South"/>
    <s v="Sports"/>
    <s v="Consumer"/>
    <n v="3"/>
    <n v="176"/>
    <n v="0.25"/>
    <n v="396"/>
    <n v="227.18"/>
    <n v="168.82"/>
    <s v="Credit Card"/>
    <s v="High"/>
  </r>
  <r>
    <n v="3582"/>
    <x v="2952"/>
    <d v="2024-02-21T00:00:00"/>
    <s v="North"/>
    <s v="Clothing"/>
    <s v="Corporate"/>
    <n v="2"/>
    <n v="471.82"/>
    <n v="0.1"/>
    <n v="849.28"/>
    <n v="478.75"/>
    <n v="370.53"/>
    <s v="Debit Card"/>
    <s v="Low"/>
  </r>
  <r>
    <n v="3583"/>
    <x v="2953"/>
    <d v="2024-03-30T00:00:00"/>
    <s v="West"/>
    <s v="Beauty"/>
    <s v="Consumer"/>
    <n v="2"/>
    <n v="435.78"/>
    <n v="0.06"/>
    <n v="819.27"/>
    <n v="615.53"/>
    <n v="203.74"/>
    <s v="Credit Card"/>
    <s v="Low"/>
  </r>
  <r>
    <n v="3584"/>
    <x v="906"/>
    <d v="2024-05-24T00:00:00"/>
    <s v="West"/>
    <s v="Clothing"/>
    <s v="Home Office"/>
    <n v="2"/>
    <n v="413.99"/>
    <n v="0.16"/>
    <n v="695.5"/>
    <n v="367.37"/>
    <n v="328.13"/>
    <s v="Debit Card"/>
    <s v="Medium"/>
  </r>
  <r>
    <n v="3585"/>
    <x v="2954"/>
    <d v="2024-02-20T00:00:00"/>
    <s v="South"/>
    <s v="Home &amp; Kitchen"/>
    <s v="Home Office"/>
    <n v="9"/>
    <n v="389.77"/>
    <n v="0.28999999999999998"/>
    <n v="2490.63"/>
    <n v="1448.02"/>
    <n v="1042.6099999999999"/>
    <s v="Credit Card"/>
    <s v="High"/>
  </r>
  <r>
    <n v="3586"/>
    <x v="2955"/>
    <d v="2024-06-04T00:00:00"/>
    <s v="West"/>
    <s v="Sports"/>
    <s v="Home Office"/>
    <n v="10"/>
    <n v="163.41"/>
    <n v="0.2"/>
    <n v="1307.28"/>
    <n v="752.84"/>
    <n v="554.44000000000005"/>
    <s v="UPI"/>
    <s v="Medium"/>
  </r>
  <r>
    <n v="3587"/>
    <x v="2956"/>
    <d v="2024-02-20T00:00:00"/>
    <s v="North"/>
    <s v="Electronics"/>
    <s v="Corporate"/>
    <n v="3"/>
    <n v="407.62"/>
    <n v="0.03"/>
    <n v="1186.17"/>
    <n v="737.29"/>
    <n v="448.88"/>
    <s v="Debit Card"/>
    <s v="Low"/>
  </r>
  <r>
    <n v="3588"/>
    <x v="2957"/>
    <d v="2024-05-08T00:00:00"/>
    <s v="East"/>
    <s v="Clothing"/>
    <s v="Consumer"/>
    <n v="9"/>
    <n v="353.95"/>
    <n v="0.14000000000000001"/>
    <n v="2739.57"/>
    <n v="1394.79"/>
    <n v="1344.78"/>
    <s v="Credit Card"/>
    <s v="Medium"/>
  </r>
  <r>
    <n v="3589"/>
    <x v="2958"/>
    <d v="2024-01-29T00:00:00"/>
    <s v="East"/>
    <s v="Clothing"/>
    <s v="Consumer"/>
    <n v="3"/>
    <n v="251.46"/>
    <n v="0.27"/>
    <n v="550.70000000000005"/>
    <n v="295.08999999999997"/>
    <n v="255.61"/>
    <s v="UPI"/>
    <s v="High"/>
  </r>
  <r>
    <n v="3590"/>
    <x v="2959"/>
    <d v="2024-08-31T00:00:00"/>
    <s v="South"/>
    <s v="Home &amp; Kitchen"/>
    <s v="Home Office"/>
    <n v="6"/>
    <n v="63.87"/>
    <n v="0.26"/>
    <n v="283.58"/>
    <n v="171.44"/>
    <n v="112.14"/>
    <s v="Credit Card"/>
    <s v="High"/>
  </r>
  <r>
    <n v="3591"/>
    <x v="2960"/>
    <d v="2024-09-26T00:00:00"/>
    <s v="East"/>
    <s v="Home &amp; Kitchen"/>
    <s v="Home Office"/>
    <n v="9"/>
    <n v="274.66000000000003"/>
    <n v="0.16"/>
    <n v="2076.4299999999998"/>
    <n v="1365.6"/>
    <n v="710.83"/>
    <s v="UPI"/>
    <s v="Medium"/>
  </r>
  <r>
    <n v="3592"/>
    <x v="2961"/>
    <d v="2024-02-14T00:00:00"/>
    <s v="West"/>
    <s v="Home &amp; Kitchen"/>
    <s v="Home Office"/>
    <n v="10"/>
    <n v="47.17"/>
    <n v="0.23"/>
    <n v="363.21"/>
    <n v="218.29"/>
    <n v="144.91999999999999"/>
    <s v="Net Banking"/>
    <s v="High"/>
  </r>
  <r>
    <n v="3593"/>
    <x v="2962"/>
    <d v="2024-04-10T00:00:00"/>
    <s v="North"/>
    <s v="Beauty"/>
    <s v="Corporate"/>
    <n v="2"/>
    <n v="405.75"/>
    <n v="0.09"/>
    <n v="738.47"/>
    <n v="484.6"/>
    <n v="253.87"/>
    <s v="UPI"/>
    <s v="Low"/>
  </r>
  <r>
    <n v="3594"/>
    <x v="2963"/>
    <d v="2024-12-07T00:00:00"/>
    <s v="North"/>
    <s v="Sports"/>
    <s v="Corporate"/>
    <n v="10"/>
    <n v="107.55"/>
    <n v="0.16"/>
    <n v="903.42"/>
    <n v="536.99"/>
    <n v="366.43"/>
    <s v="Debit Card"/>
    <s v="Medium"/>
  </r>
  <r>
    <n v="3595"/>
    <x v="2964"/>
    <d v="2024-06-28T00:00:00"/>
    <s v="South"/>
    <s v="Sports"/>
    <s v="Consumer"/>
    <n v="5"/>
    <n v="136.82"/>
    <n v="0.01"/>
    <n v="677.26"/>
    <n v="428.86"/>
    <n v="248.4"/>
    <s v="Cash on Delivery"/>
    <s v="Low"/>
  </r>
  <r>
    <n v="3596"/>
    <x v="2965"/>
    <d v="2024-07-03T00:00:00"/>
    <s v="North"/>
    <s v="Clothing"/>
    <s v="Corporate"/>
    <n v="2"/>
    <n v="439.42"/>
    <n v="0.02"/>
    <n v="861.26"/>
    <n v="615.24"/>
    <n v="246.02"/>
    <s v="UPI"/>
    <s v="Low"/>
  </r>
  <r>
    <n v="3597"/>
    <x v="2966"/>
    <d v="2024-12-30T00:00:00"/>
    <s v="North"/>
    <s v="Clothing"/>
    <s v="Consumer"/>
    <n v="1"/>
    <n v="273.69"/>
    <n v="0.2"/>
    <n v="218.95"/>
    <n v="122.6"/>
    <n v="96.35"/>
    <s v="Credit Card"/>
    <s v="Medium"/>
  </r>
  <r>
    <n v="3598"/>
    <x v="603"/>
    <d v="2024-01-17T00:00:00"/>
    <s v="West"/>
    <s v="Sports"/>
    <s v="Corporate"/>
    <n v="9"/>
    <n v="308.82"/>
    <n v="0.08"/>
    <n v="2557.0300000000002"/>
    <n v="1803.41"/>
    <n v="753.62"/>
    <s v="UPI"/>
    <s v="Low"/>
  </r>
  <r>
    <n v="3599"/>
    <x v="2967"/>
    <d v="2024-03-19T00:00:00"/>
    <s v="North"/>
    <s v="Sports"/>
    <s v="Home Office"/>
    <n v="6"/>
    <n v="272.92"/>
    <n v="0.24"/>
    <n v="1244.52"/>
    <n v="640.34"/>
    <n v="604.17999999999995"/>
    <s v="Net Banking"/>
    <s v="High"/>
  </r>
  <r>
    <n v="3600"/>
    <x v="2968"/>
    <d v="2024-09-20T00:00:00"/>
    <s v="East"/>
    <s v="Electronics"/>
    <s v="Consumer"/>
    <n v="5"/>
    <n v="472.63"/>
    <n v="0.24"/>
    <n v="1795.99"/>
    <n v="1259.5999999999999"/>
    <n v="536.39"/>
    <s v="Net Banking"/>
    <s v="High"/>
  </r>
  <r>
    <n v="3601"/>
    <x v="2969"/>
    <d v="2024-06-25T00:00:00"/>
    <s v="West"/>
    <s v="Clothing"/>
    <s v="Home Office"/>
    <n v="2"/>
    <n v="281"/>
    <n v="0.15"/>
    <n v="477.7"/>
    <n v="281.81"/>
    <n v="195.89"/>
    <s v="Cash on Delivery"/>
    <s v="Medium"/>
  </r>
  <r>
    <n v="3602"/>
    <x v="2970"/>
    <d v="2024-04-10T00:00:00"/>
    <s v="East"/>
    <s v="Sports"/>
    <s v="Home Office"/>
    <n v="1"/>
    <n v="357.51"/>
    <n v="0.09"/>
    <n v="325.33"/>
    <n v="180.91"/>
    <n v="144.41999999999999"/>
    <s v="Debit Card"/>
    <s v="Low"/>
  </r>
  <r>
    <n v="3603"/>
    <x v="2971"/>
    <d v="2024-11-21T00:00:00"/>
    <s v="West"/>
    <s v="Beauty"/>
    <s v="Consumer"/>
    <n v="5"/>
    <n v="398.22"/>
    <n v="0.17"/>
    <n v="1652.61"/>
    <n v="917.6"/>
    <n v="735.01"/>
    <s v="UPI"/>
    <s v="Medium"/>
  </r>
  <r>
    <n v="3604"/>
    <x v="2972"/>
    <d v="2024-11-12T00:00:00"/>
    <s v="East"/>
    <s v="Clothing"/>
    <s v="Corporate"/>
    <n v="8"/>
    <n v="278.27"/>
    <n v="0.11"/>
    <n v="1981.28"/>
    <n v="1015.81"/>
    <n v="965.47"/>
    <s v="Cash on Delivery"/>
    <s v="Medium"/>
  </r>
  <r>
    <n v="3605"/>
    <x v="390"/>
    <d v="2024-08-15T00:00:00"/>
    <s v="East"/>
    <s v="Electronics"/>
    <s v="Consumer"/>
    <n v="10"/>
    <n v="279.38"/>
    <n v="0.09"/>
    <n v="2542.36"/>
    <n v="1324.62"/>
    <n v="1217.74"/>
    <s v="Cash on Delivery"/>
    <s v="Low"/>
  </r>
  <r>
    <n v="3606"/>
    <x v="2902"/>
    <d v="2024-07-23T00:00:00"/>
    <s v="North"/>
    <s v="Clothing"/>
    <s v="Consumer"/>
    <n v="3"/>
    <n v="176.03"/>
    <n v="0"/>
    <n v="528.09"/>
    <n v="329.05"/>
    <n v="199.04"/>
    <s v="Cash on Delivery"/>
    <s v="No Discount"/>
  </r>
  <r>
    <n v="3607"/>
    <x v="2973"/>
    <d v="2024-03-21T00:00:00"/>
    <s v="West"/>
    <s v="Beauty"/>
    <s v="Corporate"/>
    <n v="10"/>
    <n v="477.3"/>
    <n v="0.01"/>
    <n v="4725.2700000000004"/>
    <n v="3234.46"/>
    <n v="1490.81"/>
    <s v="UPI"/>
    <s v="Low"/>
  </r>
  <r>
    <n v="3608"/>
    <x v="2974"/>
    <d v="2024-07-04T00:00:00"/>
    <s v="North"/>
    <s v="Clothing"/>
    <s v="Consumer"/>
    <n v="7"/>
    <n v="295.52999999999997"/>
    <n v="0.2"/>
    <n v="1654.97"/>
    <n v="1055.8599999999999"/>
    <n v="599.11"/>
    <s v="UPI"/>
    <s v="Medium"/>
  </r>
  <r>
    <n v="3609"/>
    <x v="2975"/>
    <d v="2024-11-20T00:00:00"/>
    <s v="South"/>
    <s v="Beauty"/>
    <s v="Corporate"/>
    <n v="7"/>
    <n v="71.55"/>
    <n v="0.08"/>
    <n v="460.78"/>
    <n v="274.22000000000003"/>
    <n v="186.56"/>
    <s v="Debit Card"/>
    <s v="Low"/>
  </r>
  <r>
    <n v="3610"/>
    <x v="1196"/>
    <d v="2024-01-23T00:00:00"/>
    <s v="North"/>
    <s v="Clothing"/>
    <s v="Consumer"/>
    <n v="1"/>
    <n v="373.47"/>
    <n v="0.26"/>
    <n v="276.37"/>
    <n v="150.09"/>
    <n v="126.28"/>
    <s v="Debit Card"/>
    <s v="High"/>
  </r>
  <r>
    <n v="3611"/>
    <x v="2976"/>
    <d v="2024-08-15T00:00:00"/>
    <s v="North"/>
    <s v="Home &amp; Kitchen"/>
    <s v="Consumer"/>
    <n v="1"/>
    <n v="36.04"/>
    <n v="0.11"/>
    <n v="32.08"/>
    <n v="18.09"/>
    <n v="13.99"/>
    <s v="Net Banking"/>
    <s v="Medium"/>
  </r>
  <r>
    <n v="3612"/>
    <x v="2977"/>
    <d v="2024-08-25T00:00:00"/>
    <s v="East"/>
    <s v="Electronics"/>
    <s v="Home Office"/>
    <n v="6"/>
    <n v="128.65"/>
    <n v="0.22"/>
    <n v="602.08000000000004"/>
    <n v="312.5"/>
    <n v="289.58"/>
    <s v="Debit Card"/>
    <s v="High"/>
  </r>
  <r>
    <n v="3613"/>
    <x v="2978"/>
    <d v="2024-11-24T00:00:00"/>
    <s v="North"/>
    <s v="Clothing"/>
    <s v="Corporate"/>
    <n v="9"/>
    <n v="212.71"/>
    <n v="0.05"/>
    <n v="1818.67"/>
    <n v="993.17"/>
    <n v="825.5"/>
    <s v="UPI"/>
    <s v="Low"/>
  </r>
  <r>
    <n v="3614"/>
    <x v="2979"/>
    <d v="2024-12-01T00:00:00"/>
    <s v="South"/>
    <s v="Electronics"/>
    <s v="Corporate"/>
    <n v="3"/>
    <n v="492.05"/>
    <n v="0.21"/>
    <n v="1166.1600000000001"/>
    <n v="860.94"/>
    <n v="305.22000000000003"/>
    <s v="Debit Card"/>
    <s v="High"/>
  </r>
  <r>
    <n v="3615"/>
    <x v="2980"/>
    <d v="2024-12-14T00:00:00"/>
    <s v="South"/>
    <s v="Clothing"/>
    <s v="Home Office"/>
    <n v="6"/>
    <n v="421.63"/>
    <n v="0.15"/>
    <n v="2150.31"/>
    <n v="1362.79"/>
    <n v="787.52"/>
    <s v="UPI"/>
    <s v="Medium"/>
  </r>
  <r>
    <n v="3616"/>
    <x v="2981"/>
    <d v="2024-04-30T00:00:00"/>
    <s v="South"/>
    <s v="Electronics"/>
    <s v="Consumer"/>
    <n v="8"/>
    <n v="80.010000000000005"/>
    <n v="0.26"/>
    <n v="473.66"/>
    <n v="364.46"/>
    <n v="109.2"/>
    <s v="Net Banking"/>
    <s v="High"/>
  </r>
  <r>
    <n v="3617"/>
    <x v="2982"/>
    <d v="2024-07-28T00:00:00"/>
    <s v="West"/>
    <s v="Home &amp; Kitchen"/>
    <s v="Corporate"/>
    <n v="5"/>
    <n v="407.82"/>
    <n v="0.28999999999999998"/>
    <n v="1447.76"/>
    <n v="935.43"/>
    <n v="512.33000000000004"/>
    <s v="Debit Card"/>
    <s v="High"/>
  </r>
  <r>
    <n v="3618"/>
    <x v="2983"/>
    <d v="2024-09-21T00:00:00"/>
    <s v="East"/>
    <s v="Clothing"/>
    <s v="Home Office"/>
    <n v="5"/>
    <n v="173.88"/>
    <n v="0.02"/>
    <n v="852.01"/>
    <n v="467.2"/>
    <n v="384.81"/>
    <s v="Credit Card"/>
    <s v="Low"/>
  </r>
  <r>
    <n v="3619"/>
    <x v="1736"/>
    <d v="2024-07-22T00:00:00"/>
    <s v="North"/>
    <s v="Home &amp; Kitchen"/>
    <s v="Home Office"/>
    <n v="6"/>
    <n v="375.96"/>
    <n v="0.27"/>
    <n v="1646.7"/>
    <n v="1313.69"/>
    <n v="333.01"/>
    <s v="Debit Card"/>
    <s v="High"/>
  </r>
  <r>
    <n v="3620"/>
    <x v="218"/>
    <d v="2024-04-10T00:00:00"/>
    <s v="East"/>
    <s v="Home &amp; Kitchen"/>
    <s v="Home Office"/>
    <n v="10"/>
    <n v="495.2"/>
    <n v="0.16"/>
    <n v="4159.68"/>
    <n v="2184.3000000000002"/>
    <n v="1975.38"/>
    <s v="Net Banking"/>
    <s v="Medium"/>
  </r>
  <r>
    <n v="3621"/>
    <x v="2984"/>
    <d v="2024-08-18T00:00:00"/>
    <s v="North"/>
    <s v="Electronics"/>
    <s v="Corporate"/>
    <n v="8"/>
    <n v="278.83"/>
    <n v="0.19"/>
    <n v="1806.82"/>
    <n v="970.98"/>
    <n v="835.84"/>
    <s v="Debit Card"/>
    <s v="Medium"/>
  </r>
  <r>
    <n v="3622"/>
    <x v="2520"/>
    <d v="2024-11-02T00:00:00"/>
    <s v="South"/>
    <s v="Electronics"/>
    <s v="Home Office"/>
    <n v="9"/>
    <n v="294.54000000000002"/>
    <n v="0.1"/>
    <n v="2385.77"/>
    <n v="1664.41"/>
    <n v="721.36"/>
    <s v="Net Banking"/>
    <s v="Low"/>
  </r>
  <r>
    <n v="3623"/>
    <x v="2985"/>
    <d v="2024-03-21T00:00:00"/>
    <s v="East"/>
    <s v="Home &amp; Kitchen"/>
    <s v="Consumer"/>
    <n v="10"/>
    <n v="302.29000000000002"/>
    <n v="0.24"/>
    <n v="2297.4"/>
    <n v="1697.15"/>
    <n v="600.25"/>
    <s v="Debit Card"/>
    <s v="High"/>
  </r>
  <r>
    <n v="3624"/>
    <x v="2986"/>
    <d v="2024-06-09T00:00:00"/>
    <s v="West"/>
    <s v="Sports"/>
    <s v="Home Office"/>
    <n v="6"/>
    <n v="310.45"/>
    <n v="0.02"/>
    <n v="1825.45"/>
    <n v="1000.96"/>
    <n v="824.49"/>
    <s v="UPI"/>
    <s v="Low"/>
  </r>
  <r>
    <n v="3625"/>
    <x v="2987"/>
    <d v="2024-06-24T00:00:00"/>
    <s v="South"/>
    <s v="Beauty"/>
    <s v="Corporate"/>
    <n v="3"/>
    <n v="157.83000000000001"/>
    <n v="0.13"/>
    <n v="411.94"/>
    <n v="259.04000000000002"/>
    <n v="152.9"/>
    <s v="Credit Card"/>
    <s v="Medium"/>
  </r>
  <r>
    <n v="3626"/>
    <x v="2988"/>
    <d v="2024-12-29T00:00:00"/>
    <s v="West"/>
    <s v="Sports"/>
    <s v="Consumer"/>
    <n v="3"/>
    <n v="225.4"/>
    <n v="0.27"/>
    <n v="493.63"/>
    <n v="358.9"/>
    <n v="134.72999999999999"/>
    <s v="UPI"/>
    <s v="High"/>
  </r>
  <r>
    <n v="3627"/>
    <x v="550"/>
    <d v="2024-09-18T00:00:00"/>
    <s v="East"/>
    <s v="Clothing"/>
    <s v="Home Office"/>
    <n v="9"/>
    <n v="444.96"/>
    <n v="0.16"/>
    <n v="3363.9"/>
    <n v="1791.84"/>
    <n v="1572.06"/>
    <s v="Net Banking"/>
    <s v="Medium"/>
  </r>
  <r>
    <n v="3628"/>
    <x v="1868"/>
    <d v="2024-02-11T00:00:00"/>
    <s v="North"/>
    <s v="Sports"/>
    <s v="Home Office"/>
    <n v="8"/>
    <n v="224.79"/>
    <n v="0.12"/>
    <n v="1582.52"/>
    <n v="920.77"/>
    <n v="661.75"/>
    <s v="Cash on Delivery"/>
    <s v="Medium"/>
  </r>
  <r>
    <n v="3629"/>
    <x v="2989"/>
    <d v="2024-10-04T00:00:00"/>
    <s v="East"/>
    <s v="Clothing"/>
    <s v="Consumer"/>
    <n v="10"/>
    <n v="465.33"/>
    <n v="0.06"/>
    <n v="4374.1000000000004"/>
    <n v="2565.89"/>
    <n v="1808.21"/>
    <s v="Net Banking"/>
    <s v="Low"/>
  </r>
  <r>
    <n v="3630"/>
    <x v="2990"/>
    <d v="2024-09-09T00:00:00"/>
    <s v="North"/>
    <s v="Sports"/>
    <s v="Home Office"/>
    <n v="4"/>
    <n v="73.28"/>
    <n v="0.06"/>
    <n v="275.52999999999997"/>
    <n v="162.74"/>
    <n v="112.79"/>
    <s v="UPI"/>
    <s v="Low"/>
  </r>
  <r>
    <n v="3631"/>
    <x v="2991"/>
    <d v="2024-03-14T00:00:00"/>
    <s v="South"/>
    <s v="Electronics"/>
    <s v="Corporate"/>
    <n v="9"/>
    <n v="294.45"/>
    <n v="0.03"/>
    <n v="2570.5500000000002"/>
    <n v="1710.7"/>
    <n v="859.85"/>
    <s v="Cash on Delivery"/>
    <s v="Low"/>
  </r>
  <r>
    <n v="3632"/>
    <x v="101"/>
    <d v="2024-12-11T00:00:00"/>
    <s v="North"/>
    <s v="Home &amp; Kitchen"/>
    <s v="Home Office"/>
    <n v="8"/>
    <n v="179.85"/>
    <n v="0.06"/>
    <n v="1352.47"/>
    <n v="906.27"/>
    <n v="446.2"/>
    <s v="UPI"/>
    <s v="Low"/>
  </r>
  <r>
    <n v="3633"/>
    <x v="2992"/>
    <d v="2024-12-23T00:00:00"/>
    <s v="East"/>
    <s v="Electronics"/>
    <s v="Home Office"/>
    <n v="7"/>
    <n v="86.85"/>
    <n v="0.01"/>
    <n v="601.87"/>
    <n v="465.95"/>
    <n v="135.91999999999999"/>
    <s v="Credit Card"/>
    <s v="Low"/>
  </r>
  <r>
    <n v="3634"/>
    <x v="533"/>
    <d v="2024-07-13T00:00:00"/>
    <s v="South"/>
    <s v="Beauty"/>
    <s v="Home Office"/>
    <n v="2"/>
    <n v="346.61"/>
    <n v="0.21"/>
    <n v="547.64"/>
    <n v="407.17"/>
    <n v="140.47"/>
    <s v="Credit Card"/>
    <s v="High"/>
  </r>
  <r>
    <n v="3635"/>
    <x v="2993"/>
    <d v="2024-03-31T00:00:00"/>
    <s v="East"/>
    <s v="Home &amp; Kitchen"/>
    <s v="Corporate"/>
    <n v="9"/>
    <n v="230.43"/>
    <n v="0.1"/>
    <n v="1866.48"/>
    <n v="1238.83"/>
    <n v="627.65"/>
    <s v="Cash on Delivery"/>
    <s v="Low"/>
  </r>
  <r>
    <n v="3636"/>
    <x v="2994"/>
    <d v="2024-08-15T00:00:00"/>
    <s v="South"/>
    <s v="Home &amp; Kitchen"/>
    <s v="Home Office"/>
    <n v="5"/>
    <n v="166.88"/>
    <n v="7.0000000000000007E-2"/>
    <n v="775.99"/>
    <n v="596.63"/>
    <n v="179.36"/>
    <s v="UPI"/>
    <s v="Low"/>
  </r>
  <r>
    <n v="3637"/>
    <x v="479"/>
    <d v="2024-12-11T00:00:00"/>
    <s v="South"/>
    <s v="Home &amp; Kitchen"/>
    <s v="Home Office"/>
    <n v="2"/>
    <n v="231.71"/>
    <n v="0.15"/>
    <n v="393.91"/>
    <n v="263.83"/>
    <n v="130.08000000000001"/>
    <s v="UPI"/>
    <s v="Medium"/>
  </r>
  <r>
    <n v="3638"/>
    <x v="1867"/>
    <d v="2024-10-11T00:00:00"/>
    <s v="South"/>
    <s v="Electronics"/>
    <s v="Home Office"/>
    <n v="7"/>
    <n v="442.9"/>
    <n v="0.28000000000000003"/>
    <n v="2232.2199999999998"/>
    <n v="1288.9000000000001"/>
    <n v="943.32"/>
    <s v="Credit Card"/>
    <s v="High"/>
  </r>
  <r>
    <n v="3639"/>
    <x v="2995"/>
    <d v="2024-09-07T00:00:00"/>
    <s v="South"/>
    <s v="Sports"/>
    <s v="Home Office"/>
    <n v="3"/>
    <n v="156.57"/>
    <n v="0.17"/>
    <n v="389.86"/>
    <n v="241.96"/>
    <n v="147.9"/>
    <s v="Debit Card"/>
    <s v="Medium"/>
  </r>
  <r>
    <n v="3640"/>
    <x v="2996"/>
    <d v="2024-10-22T00:00:00"/>
    <s v="North"/>
    <s v="Home &amp; Kitchen"/>
    <s v="Home Office"/>
    <n v="4"/>
    <n v="438.38"/>
    <n v="0.14000000000000001"/>
    <n v="1508.03"/>
    <n v="1054.1099999999999"/>
    <n v="453.92"/>
    <s v="Net Banking"/>
    <s v="Medium"/>
  </r>
  <r>
    <n v="3641"/>
    <x v="2997"/>
    <d v="2024-07-12T00:00:00"/>
    <s v="West"/>
    <s v="Beauty"/>
    <s v="Consumer"/>
    <n v="4"/>
    <n v="162.88"/>
    <n v="7.0000000000000007E-2"/>
    <n v="605.91"/>
    <n v="431.63"/>
    <n v="174.28"/>
    <s v="Net Banking"/>
    <s v="Low"/>
  </r>
  <r>
    <n v="3642"/>
    <x v="2998"/>
    <d v="2024-05-22T00:00:00"/>
    <s v="South"/>
    <s v="Clothing"/>
    <s v="Corporate"/>
    <n v="8"/>
    <n v="110.55"/>
    <n v="0.2"/>
    <n v="707.52"/>
    <n v="464.6"/>
    <n v="242.92"/>
    <s v="Debit Card"/>
    <s v="Medium"/>
  </r>
  <r>
    <n v="3643"/>
    <x v="2999"/>
    <d v="2024-03-27T00:00:00"/>
    <s v="South"/>
    <s v="Home &amp; Kitchen"/>
    <s v="Consumer"/>
    <n v="2"/>
    <n v="265.67"/>
    <n v="0.23"/>
    <n v="409.13"/>
    <n v="232.22"/>
    <n v="176.91"/>
    <s v="Debit Card"/>
    <s v="High"/>
  </r>
  <r>
    <n v="3644"/>
    <x v="3000"/>
    <d v="2024-08-19T00:00:00"/>
    <s v="North"/>
    <s v="Beauty"/>
    <s v="Corporate"/>
    <n v="4"/>
    <n v="198.35"/>
    <n v="0.02"/>
    <n v="777.53"/>
    <n v="604.79999999999995"/>
    <n v="172.73"/>
    <s v="UPI"/>
    <s v="Low"/>
  </r>
  <r>
    <n v="3645"/>
    <x v="463"/>
    <d v="2024-07-27T00:00:00"/>
    <s v="West"/>
    <s v="Beauty"/>
    <s v="Consumer"/>
    <n v="3"/>
    <n v="246.4"/>
    <n v="0.27"/>
    <n v="539.62"/>
    <n v="399.27"/>
    <n v="140.35"/>
    <s v="Credit Card"/>
    <s v="High"/>
  </r>
  <r>
    <n v="3646"/>
    <x v="3001"/>
    <d v="2024-11-17T00:00:00"/>
    <s v="East"/>
    <s v="Sports"/>
    <s v="Home Office"/>
    <n v="4"/>
    <n v="173.89"/>
    <n v="0.03"/>
    <n v="674.69"/>
    <n v="379.93"/>
    <n v="294.76"/>
    <s v="Net Banking"/>
    <s v="Low"/>
  </r>
  <r>
    <n v="3647"/>
    <x v="1494"/>
    <d v="2024-07-15T00:00:00"/>
    <s v="South"/>
    <s v="Beauty"/>
    <s v="Home Office"/>
    <n v="3"/>
    <n v="116.16"/>
    <n v="0.28999999999999998"/>
    <n v="247.42"/>
    <n v="163.18"/>
    <n v="84.24"/>
    <s v="Credit Card"/>
    <s v="High"/>
  </r>
  <r>
    <n v="3648"/>
    <x v="711"/>
    <d v="2024-11-25T00:00:00"/>
    <s v="South"/>
    <s v="Beauty"/>
    <s v="Consumer"/>
    <n v="5"/>
    <n v="179.28"/>
    <n v="0"/>
    <n v="896.4"/>
    <n v="498.69"/>
    <n v="397.71"/>
    <s v="Debit Card"/>
    <s v="No Discount"/>
  </r>
  <r>
    <n v="3649"/>
    <x v="2165"/>
    <d v="2024-11-29T00:00:00"/>
    <s v="South"/>
    <s v="Home &amp; Kitchen"/>
    <s v="Consumer"/>
    <n v="5"/>
    <n v="331.85"/>
    <n v="0.21"/>
    <n v="1310.81"/>
    <n v="982.51"/>
    <n v="328.3"/>
    <s v="Credit Card"/>
    <s v="High"/>
  </r>
  <r>
    <n v="3650"/>
    <x v="3002"/>
    <d v="2024-03-18T00:00:00"/>
    <s v="West"/>
    <s v="Beauty"/>
    <s v="Home Office"/>
    <n v="2"/>
    <n v="477.71"/>
    <n v="0.25"/>
    <n v="716.56"/>
    <n v="416.36"/>
    <n v="300.2"/>
    <s v="Cash on Delivery"/>
    <s v="High"/>
  </r>
  <r>
    <n v="3651"/>
    <x v="3003"/>
    <d v="2024-09-15T00:00:00"/>
    <s v="East"/>
    <s v="Electronics"/>
    <s v="Home Office"/>
    <n v="3"/>
    <n v="110.96"/>
    <n v="0.2"/>
    <n v="266.3"/>
    <n v="133.86000000000001"/>
    <n v="132.44"/>
    <s v="Debit Card"/>
    <s v="Medium"/>
  </r>
  <r>
    <n v="3652"/>
    <x v="3004"/>
    <d v="2024-02-09T00:00:00"/>
    <s v="North"/>
    <s v="Electronics"/>
    <s v="Home Office"/>
    <n v="1"/>
    <n v="493.1"/>
    <n v="0.17"/>
    <n v="409.27"/>
    <n v="310.05"/>
    <n v="99.22"/>
    <s v="Net Banking"/>
    <s v="Medium"/>
  </r>
  <r>
    <n v="3653"/>
    <x v="3005"/>
    <d v="2024-12-09T00:00:00"/>
    <s v="West"/>
    <s v="Beauty"/>
    <s v="Home Office"/>
    <n v="9"/>
    <n v="298.20999999999998"/>
    <n v="0.03"/>
    <n v="2603.37"/>
    <n v="1393.38"/>
    <n v="1209.99"/>
    <s v="Credit Card"/>
    <s v="Low"/>
  </r>
  <r>
    <n v="3654"/>
    <x v="3006"/>
    <d v="2024-01-20T00:00:00"/>
    <s v="North"/>
    <s v="Electronics"/>
    <s v="Consumer"/>
    <n v="1"/>
    <n v="375.69"/>
    <n v="0.11"/>
    <n v="334.36"/>
    <n v="219.22"/>
    <n v="115.14"/>
    <s v="Credit Card"/>
    <s v="Medium"/>
  </r>
  <r>
    <n v="3655"/>
    <x v="3007"/>
    <d v="2024-01-26T00:00:00"/>
    <s v="West"/>
    <s v="Clothing"/>
    <s v="Consumer"/>
    <n v="8"/>
    <n v="425.5"/>
    <n v="0.13"/>
    <n v="2961.48"/>
    <n v="1978.92"/>
    <n v="982.56"/>
    <s v="Debit Card"/>
    <s v="Medium"/>
  </r>
  <r>
    <n v="3656"/>
    <x v="3008"/>
    <d v="2024-01-27T00:00:00"/>
    <s v="South"/>
    <s v="Sports"/>
    <s v="Corporate"/>
    <n v="10"/>
    <n v="342.6"/>
    <n v="0.28000000000000003"/>
    <n v="2466.7199999999998"/>
    <n v="1651.45"/>
    <n v="815.27"/>
    <s v="Credit Card"/>
    <s v="High"/>
  </r>
  <r>
    <n v="3657"/>
    <x v="3009"/>
    <d v="2024-09-08T00:00:00"/>
    <s v="North"/>
    <s v="Sports"/>
    <s v="Home Office"/>
    <n v="3"/>
    <n v="322.37"/>
    <n v="0.12"/>
    <n v="851.06"/>
    <n v="560.74"/>
    <n v="290.32"/>
    <s v="Debit Card"/>
    <s v="Medium"/>
  </r>
  <r>
    <n v="3658"/>
    <x v="3010"/>
    <d v="2024-06-30T00:00:00"/>
    <s v="East"/>
    <s v="Electronics"/>
    <s v="Corporate"/>
    <n v="5"/>
    <n v="288.24"/>
    <n v="0.13"/>
    <n v="1253.8399999999999"/>
    <n v="887.14"/>
    <n v="366.7"/>
    <s v="Debit Card"/>
    <s v="Medium"/>
  </r>
  <r>
    <n v="3659"/>
    <x v="1051"/>
    <d v="2024-01-09T00:00:00"/>
    <s v="North"/>
    <s v="Clothing"/>
    <s v="Home Office"/>
    <n v="10"/>
    <n v="43.17"/>
    <n v="0.16"/>
    <n v="362.63"/>
    <n v="257.5"/>
    <n v="105.13"/>
    <s v="Net Banking"/>
    <s v="Medium"/>
  </r>
  <r>
    <n v="3660"/>
    <x v="2614"/>
    <d v="2024-02-02T00:00:00"/>
    <s v="West"/>
    <s v="Electronics"/>
    <s v="Corporate"/>
    <n v="4"/>
    <n v="362.18"/>
    <n v="0.19"/>
    <n v="1173.46"/>
    <n v="831.93"/>
    <n v="341.53"/>
    <s v="Credit Card"/>
    <s v="Medium"/>
  </r>
  <r>
    <n v="3661"/>
    <x v="3011"/>
    <d v="2024-05-16T00:00:00"/>
    <s v="North"/>
    <s v="Clothing"/>
    <s v="Corporate"/>
    <n v="7"/>
    <n v="94.54"/>
    <n v="0.05"/>
    <n v="628.69000000000005"/>
    <n v="495.13"/>
    <n v="133.56"/>
    <s v="Net Banking"/>
    <s v="Low"/>
  </r>
  <r>
    <n v="3662"/>
    <x v="1529"/>
    <d v="2024-05-01T00:00:00"/>
    <s v="West"/>
    <s v="Clothing"/>
    <s v="Home Office"/>
    <n v="6"/>
    <n v="72.94"/>
    <n v="0"/>
    <n v="437.64"/>
    <n v="220.3"/>
    <n v="217.34"/>
    <s v="Credit Card"/>
    <s v="No Discount"/>
  </r>
  <r>
    <n v="3663"/>
    <x v="2256"/>
    <d v="2024-12-03T00:00:00"/>
    <s v="West"/>
    <s v="Home &amp; Kitchen"/>
    <s v="Corporate"/>
    <n v="8"/>
    <n v="323.36"/>
    <n v="0"/>
    <n v="2586.88"/>
    <n v="2052.9699999999998"/>
    <n v="533.91"/>
    <s v="Net Banking"/>
    <s v="No Discount"/>
  </r>
  <r>
    <n v="3664"/>
    <x v="3012"/>
    <d v="2024-05-21T00:00:00"/>
    <s v="West"/>
    <s v="Clothing"/>
    <s v="Corporate"/>
    <n v="3"/>
    <n v="117.6"/>
    <n v="0.16"/>
    <n v="296.35000000000002"/>
    <n v="162.61000000000001"/>
    <n v="133.74"/>
    <s v="Debit Card"/>
    <s v="Medium"/>
  </r>
  <r>
    <n v="3665"/>
    <x v="1566"/>
    <d v="2024-06-09T00:00:00"/>
    <s v="West"/>
    <s v="Beauty"/>
    <s v="Consumer"/>
    <n v="10"/>
    <n v="55.71"/>
    <n v="0.18"/>
    <n v="456.82"/>
    <n v="292.52999999999997"/>
    <n v="164.29"/>
    <s v="Cash on Delivery"/>
    <s v="Medium"/>
  </r>
  <r>
    <n v="3666"/>
    <x v="3013"/>
    <d v="2024-07-15T00:00:00"/>
    <s v="South"/>
    <s v="Sports"/>
    <s v="Home Office"/>
    <n v="3"/>
    <n v="250.43"/>
    <n v="0.06"/>
    <n v="706.21"/>
    <n v="389.78"/>
    <n v="316.43"/>
    <s v="Debit Card"/>
    <s v="Low"/>
  </r>
  <r>
    <n v="3667"/>
    <x v="572"/>
    <d v="2024-05-07T00:00:00"/>
    <s v="West"/>
    <s v="Beauty"/>
    <s v="Home Office"/>
    <n v="7"/>
    <n v="396.54"/>
    <n v="0.1"/>
    <n v="2498.1999999999998"/>
    <n v="1628.41"/>
    <n v="869.79"/>
    <s v="Debit Card"/>
    <s v="Low"/>
  </r>
  <r>
    <n v="3668"/>
    <x v="3014"/>
    <d v="2024-06-16T00:00:00"/>
    <s v="West"/>
    <s v="Home &amp; Kitchen"/>
    <s v="Corporate"/>
    <n v="3"/>
    <n v="328.77"/>
    <n v="0.18"/>
    <n v="808.77"/>
    <n v="538.20000000000005"/>
    <n v="270.57"/>
    <s v="Debit Card"/>
    <s v="Medium"/>
  </r>
  <r>
    <n v="3669"/>
    <x v="3015"/>
    <d v="2024-04-23T00:00:00"/>
    <s v="North"/>
    <s v="Sports"/>
    <s v="Corporate"/>
    <n v="2"/>
    <n v="187.05"/>
    <n v="0.15"/>
    <n v="317.99"/>
    <n v="187.03"/>
    <n v="130.96"/>
    <s v="Net Banking"/>
    <s v="Medium"/>
  </r>
  <r>
    <n v="3670"/>
    <x v="3016"/>
    <d v="2024-01-14T00:00:00"/>
    <s v="West"/>
    <s v="Beauty"/>
    <s v="Home Office"/>
    <n v="2"/>
    <n v="329.48"/>
    <n v="0.26"/>
    <n v="487.63"/>
    <n v="358.62"/>
    <n v="129.01"/>
    <s v="Net Banking"/>
    <s v="High"/>
  </r>
  <r>
    <n v="3671"/>
    <x v="3017"/>
    <d v="2024-09-02T00:00:00"/>
    <s v="East"/>
    <s v="Home &amp; Kitchen"/>
    <s v="Consumer"/>
    <n v="2"/>
    <n v="410.29"/>
    <n v="0.27"/>
    <n v="599.02"/>
    <n v="390.48"/>
    <n v="208.54"/>
    <s v="UPI"/>
    <s v="High"/>
  </r>
  <r>
    <n v="3672"/>
    <x v="2924"/>
    <d v="2024-11-25T00:00:00"/>
    <s v="South"/>
    <s v="Beauty"/>
    <s v="Consumer"/>
    <n v="2"/>
    <n v="262.08"/>
    <n v="0.01"/>
    <n v="518.91999999999996"/>
    <n v="340.65"/>
    <n v="178.27"/>
    <s v="Cash on Delivery"/>
    <s v="Low"/>
  </r>
  <r>
    <n v="3673"/>
    <x v="137"/>
    <d v="2024-03-03T00:00:00"/>
    <s v="South"/>
    <s v="Home &amp; Kitchen"/>
    <s v="Consumer"/>
    <n v="1"/>
    <n v="255.32"/>
    <n v="0.23"/>
    <n v="196.6"/>
    <n v="128.68"/>
    <n v="67.92"/>
    <s v="Credit Card"/>
    <s v="High"/>
  </r>
  <r>
    <n v="3674"/>
    <x v="3018"/>
    <d v="2024-07-13T00:00:00"/>
    <s v="South"/>
    <s v="Sports"/>
    <s v="Corporate"/>
    <n v="3"/>
    <n v="220.18"/>
    <n v="0.18"/>
    <n v="541.64"/>
    <n v="345.35"/>
    <n v="196.29"/>
    <s v="Debit Card"/>
    <s v="Medium"/>
  </r>
  <r>
    <n v="3675"/>
    <x v="3019"/>
    <d v="2024-10-03T00:00:00"/>
    <s v="South"/>
    <s v="Sports"/>
    <s v="Home Office"/>
    <n v="3"/>
    <n v="135.16"/>
    <n v="0.04"/>
    <n v="389.26"/>
    <n v="308.82"/>
    <n v="80.44"/>
    <s v="UPI"/>
    <s v="Low"/>
  </r>
  <r>
    <n v="3676"/>
    <x v="1966"/>
    <d v="2024-11-25T00:00:00"/>
    <s v="North"/>
    <s v="Sports"/>
    <s v="Consumer"/>
    <n v="10"/>
    <n v="458.32"/>
    <n v="0.1"/>
    <n v="4124.88"/>
    <n v="2969.18"/>
    <n v="1155.7"/>
    <s v="Cash on Delivery"/>
    <s v="Low"/>
  </r>
  <r>
    <n v="3677"/>
    <x v="3020"/>
    <d v="2024-04-03T00:00:00"/>
    <s v="North"/>
    <s v="Clothing"/>
    <s v="Consumer"/>
    <n v="8"/>
    <n v="104.88"/>
    <n v="0.14000000000000001"/>
    <n v="721.57"/>
    <n v="361.53"/>
    <n v="360.04"/>
    <s v="Debit Card"/>
    <s v="Medium"/>
  </r>
  <r>
    <n v="3678"/>
    <x v="27"/>
    <d v="2024-11-10T00:00:00"/>
    <s v="West"/>
    <s v="Clothing"/>
    <s v="Home Office"/>
    <n v="6"/>
    <n v="146.22999999999999"/>
    <n v="0.06"/>
    <n v="824.74"/>
    <n v="470.28"/>
    <n v="354.46"/>
    <s v="Cash on Delivery"/>
    <s v="Low"/>
  </r>
  <r>
    <n v="3679"/>
    <x v="3021"/>
    <d v="2024-11-07T00:00:00"/>
    <s v="North"/>
    <s v="Home &amp; Kitchen"/>
    <s v="Corporate"/>
    <n v="4"/>
    <n v="409.49"/>
    <n v="0.13"/>
    <n v="1425.03"/>
    <n v="885.48"/>
    <n v="539.54999999999995"/>
    <s v="Debit Card"/>
    <s v="Medium"/>
  </r>
  <r>
    <n v="3680"/>
    <x v="3022"/>
    <d v="2024-04-17T00:00:00"/>
    <s v="South"/>
    <s v="Clothing"/>
    <s v="Consumer"/>
    <n v="2"/>
    <n v="47.4"/>
    <n v="0.15"/>
    <n v="80.58"/>
    <n v="58.11"/>
    <n v="22.47"/>
    <s v="Debit Card"/>
    <s v="Medium"/>
  </r>
  <r>
    <n v="3681"/>
    <x v="1313"/>
    <d v="2024-12-26T00:00:00"/>
    <s v="West"/>
    <s v="Sports"/>
    <s v="Home Office"/>
    <n v="10"/>
    <n v="454.98"/>
    <n v="0.05"/>
    <n v="4322.3100000000004"/>
    <n v="3138.18"/>
    <n v="1184.1300000000001"/>
    <s v="Cash on Delivery"/>
    <s v="Low"/>
  </r>
  <r>
    <n v="3682"/>
    <x v="715"/>
    <d v="2024-11-20T00:00:00"/>
    <s v="North"/>
    <s v="Electronics"/>
    <s v="Consumer"/>
    <n v="4"/>
    <n v="20.89"/>
    <n v="0.24"/>
    <n v="63.51"/>
    <n v="43.8"/>
    <n v="19.71"/>
    <s v="Debit Card"/>
    <s v="High"/>
  </r>
  <r>
    <n v="3683"/>
    <x v="3023"/>
    <d v="2024-07-22T00:00:00"/>
    <s v="South"/>
    <s v="Home &amp; Kitchen"/>
    <s v="Home Office"/>
    <n v="10"/>
    <n v="228.95"/>
    <n v="0.2"/>
    <n v="1831.6"/>
    <n v="1255.24"/>
    <n v="576.36"/>
    <s v="Net Banking"/>
    <s v="Medium"/>
  </r>
  <r>
    <n v="3684"/>
    <x v="1702"/>
    <d v="2024-11-27T00:00:00"/>
    <s v="West"/>
    <s v="Beauty"/>
    <s v="Consumer"/>
    <n v="5"/>
    <n v="342.01"/>
    <n v="0.13"/>
    <n v="1487.74"/>
    <n v="1029.8900000000001"/>
    <n v="457.85"/>
    <s v="UPI"/>
    <s v="Medium"/>
  </r>
  <r>
    <n v="3685"/>
    <x v="2707"/>
    <d v="2024-10-10T00:00:00"/>
    <s v="East"/>
    <s v="Beauty"/>
    <s v="Consumer"/>
    <n v="7"/>
    <n v="265.33"/>
    <n v="0.22"/>
    <n v="1448.7"/>
    <n v="931.86"/>
    <n v="516.84"/>
    <s v="Debit Card"/>
    <s v="High"/>
  </r>
  <r>
    <n v="3686"/>
    <x v="3024"/>
    <d v="2024-03-21T00:00:00"/>
    <s v="East"/>
    <s v="Sports"/>
    <s v="Corporate"/>
    <n v="1"/>
    <n v="364.9"/>
    <n v="0.04"/>
    <n v="350.3"/>
    <n v="231.79"/>
    <n v="118.51"/>
    <s v="Cash on Delivery"/>
    <s v="Low"/>
  </r>
  <r>
    <n v="3687"/>
    <x v="1796"/>
    <d v="2024-10-27T00:00:00"/>
    <s v="West"/>
    <s v="Beauty"/>
    <s v="Corporate"/>
    <n v="9"/>
    <n v="64.61"/>
    <n v="0.25"/>
    <n v="436.12"/>
    <n v="310.23"/>
    <n v="125.89"/>
    <s v="Net Banking"/>
    <s v="High"/>
  </r>
  <r>
    <n v="3688"/>
    <x v="1618"/>
    <d v="2024-12-03T00:00:00"/>
    <s v="East"/>
    <s v="Electronics"/>
    <s v="Corporate"/>
    <n v="6"/>
    <n v="15.98"/>
    <n v="0.14000000000000001"/>
    <n v="82.46"/>
    <n v="65.94"/>
    <n v="16.52"/>
    <s v="Net Banking"/>
    <s v="Medium"/>
  </r>
  <r>
    <n v="3689"/>
    <x v="187"/>
    <d v="2024-01-02T00:00:00"/>
    <s v="West"/>
    <s v="Electronics"/>
    <s v="Home Office"/>
    <n v="3"/>
    <n v="166.41"/>
    <n v="0.19"/>
    <n v="404.38"/>
    <n v="247.19"/>
    <n v="157.19"/>
    <s v="UPI"/>
    <s v="Medium"/>
  </r>
  <r>
    <n v="3690"/>
    <x v="3025"/>
    <d v="2024-09-21T00:00:00"/>
    <s v="East"/>
    <s v="Beauty"/>
    <s v="Consumer"/>
    <n v="9"/>
    <n v="476.14"/>
    <n v="0.18"/>
    <n v="3513.91"/>
    <n v="2237.3000000000002"/>
    <n v="1276.6099999999999"/>
    <s v="Debit Card"/>
    <s v="Medium"/>
  </r>
  <r>
    <n v="3691"/>
    <x v="1390"/>
    <d v="2024-04-13T00:00:00"/>
    <s v="West"/>
    <s v="Sports"/>
    <s v="Consumer"/>
    <n v="3"/>
    <n v="493.52"/>
    <n v="0.14000000000000001"/>
    <n v="1273.28"/>
    <n v="673.39"/>
    <n v="599.89"/>
    <s v="UPI"/>
    <s v="Medium"/>
  </r>
  <r>
    <n v="3692"/>
    <x v="819"/>
    <d v="2024-04-21T00:00:00"/>
    <s v="West"/>
    <s v="Electronics"/>
    <s v="Consumer"/>
    <n v="8"/>
    <n v="174.38"/>
    <n v="0.21"/>
    <n v="1102.08"/>
    <n v="689.71"/>
    <n v="412.37"/>
    <s v="Cash on Delivery"/>
    <s v="High"/>
  </r>
  <r>
    <n v="3693"/>
    <x v="3026"/>
    <d v="2024-12-02T00:00:00"/>
    <s v="North"/>
    <s v="Sports"/>
    <s v="Home Office"/>
    <n v="2"/>
    <n v="244.58"/>
    <n v="0.22"/>
    <n v="381.54"/>
    <n v="279.48"/>
    <n v="102.06"/>
    <s v="UPI"/>
    <s v="High"/>
  </r>
  <r>
    <n v="3694"/>
    <x v="1019"/>
    <d v="2024-09-29T00:00:00"/>
    <s v="North"/>
    <s v="Sports"/>
    <s v="Consumer"/>
    <n v="7"/>
    <n v="311.83999999999997"/>
    <n v="0.25"/>
    <n v="1637.16"/>
    <n v="918.12"/>
    <n v="719.04"/>
    <s v="UPI"/>
    <s v="High"/>
  </r>
  <r>
    <n v="3695"/>
    <x v="3027"/>
    <d v="2024-08-24T00:00:00"/>
    <s v="North"/>
    <s v="Home &amp; Kitchen"/>
    <s v="Consumer"/>
    <n v="5"/>
    <n v="429.66"/>
    <n v="0.06"/>
    <n v="2019.4"/>
    <n v="1144.48"/>
    <n v="874.92"/>
    <s v="Net Banking"/>
    <s v="Low"/>
  </r>
  <r>
    <n v="3696"/>
    <x v="2332"/>
    <d v="2024-10-30T00:00:00"/>
    <s v="East"/>
    <s v="Home &amp; Kitchen"/>
    <s v="Consumer"/>
    <n v="1"/>
    <n v="204.14"/>
    <n v="0.23"/>
    <n v="157.19"/>
    <n v="118.43"/>
    <n v="38.76"/>
    <s v="Net Banking"/>
    <s v="High"/>
  </r>
  <r>
    <n v="3697"/>
    <x v="3028"/>
    <d v="2024-10-30T00:00:00"/>
    <s v="North"/>
    <s v="Electronics"/>
    <s v="Corporate"/>
    <n v="6"/>
    <n v="487.5"/>
    <n v="0.06"/>
    <n v="2749.5"/>
    <n v="1633.18"/>
    <n v="1116.32"/>
    <s v="UPI"/>
    <s v="Low"/>
  </r>
  <r>
    <n v="3698"/>
    <x v="2986"/>
    <d v="2024-07-27T00:00:00"/>
    <s v="East"/>
    <s v="Electronics"/>
    <s v="Corporate"/>
    <n v="10"/>
    <n v="290.52"/>
    <n v="0.16"/>
    <n v="2440.37"/>
    <n v="1280.69"/>
    <n v="1159.68"/>
    <s v="Debit Card"/>
    <s v="Medium"/>
  </r>
  <r>
    <n v="3699"/>
    <x v="252"/>
    <d v="2024-12-03T00:00:00"/>
    <s v="South"/>
    <s v="Electronics"/>
    <s v="Home Office"/>
    <n v="1"/>
    <n v="51.7"/>
    <n v="0.21"/>
    <n v="40.840000000000003"/>
    <n v="28.68"/>
    <n v="12.16"/>
    <s v="Cash on Delivery"/>
    <s v="High"/>
  </r>
  <r>
    <n v="3700"/>
    <x v="3029"/>
    <d v="2024-08-22T00:00:00"/>
    <s v="South"/>
    <s v="Home &amp; Kitchen"/>
    <s v="Consumer"/>
    <n v="3"/>
    <n v="29.71"/>
    <n v="0.17"/>
    <n v="73.98"/>
    <n v="39.28"/>
    <n v="34.700000000000003"/>
    <s v="Net Banking"/>
    <s v="Medium"/>
  </r>
  <r>
    <n v="3701"/>
    <x v="2250"/>
    <d v="2024-12-01T00:00:00"/>
    <s v="North"/>
    <s v="Beauty"/>
    <s v="Corporate"/>
    <n v="4"/>
    <n v="323.72000000000003"/>
    <n v="0.27"/>
    <n v="945.26"/>
    <n v="677.59"/>
    <n v="267.67"/>
    <s v="UPI"/>
    <s v="High"/>
  </r>
  <r>
    <n v="3702"/>
    <x v="3030"/>
    <d v="2024-07-17T00:00:00"/>
    <s v="West"/>
    <s v="Clothing"/>
    <s v="Consumer"/>
    <n v="4"/>
    <n v="202.19"/>
    <n v="0.3"/>
    <n v="566.13"/>
    <n v="357.31"/>
    <n v="208.82"/>
    <s v="Net Banking"/>
    <s v="High"/>
  </r>
  <r>
    <n v="3703"/>
    <x v="3031"/>
    <d v="2024-09-17T00:00:00"/>
    <s v="North"/>
    <s v="Electronics"/>
    <s v="Corporate"/>
    <n v="9"/>
    <n v="56.04"/>
    <n v="0.24"/>
    <n v="383.31"/>
    <n v="292.68"/>
    <n v="90.63"/>
    <s v="Cash on Delivery"/>
    <s v="High"/>
  </r>
  <r>
    <n v="3704"/>
    <x v="3032"/>
    <d v="2024-06-01T00:00:00"/>
    <s v="East"/>
    <s v="Home &amp; Kitchen"/>
    <s v="Consumer"/>
    <n v="7"/>
    <n v="184.51"/>
    <n v="0.06"/>
    <n v="1214.08"/>
    <n v="784.45"/>
    <n v="429.63"/>
    <s v="Debit Card"/>
    <s v="Low"/>
  </r>
  <r>
    <n v="3705"/>
    <x v="3033"/>
    <d v="2024-10-22T00:00:00"/>
    <s v="South"/>
    <s v="Home &amp; Kitchen"/>
    <s v="Corporate"/>
    <n v="1"/>
    <n v="26.96"/>
    <n v="0.03"/>
    <n v="26.15"/>
    <n v="20.52"/>
    <n v="5.63"/>
    <s v="Debit Card"/>
    <s v="Low"/>
  </r>
  <r>
    <n v="3706"/>
    <x v="3034"/>
    <d v="2024-02-23T00:00:00"/>
    <s v="East"/>
    <s v="Electronics"/>
    <s v="Home Office"/>
    <n v="1"/>
    <n v="171.82"/>
    <n v="0.27"/>
    <n v="125.43"/>
    <n v="70.64"/>
    <n v="54.79"/>
    <s v="Net Banking"/>
    <s v="High"/>
  </r>
  <r>
    <n v="3707"/>
    <x v="717"/>
    <d v="2024-02-27T00:00:00"/>
    <s v="South"/>
    <s v="Electronics"/>
    <s v="Home Office"/>
    <n v="7"/>
    <n v="323.20999999999998"/>
    <n v="0.16"/>
    <n v="1900.47"/>
    <n v="1266.32"/>
    <n v="634.15"/>
    <s v="UPI"/>
    <s v="Medium"/>
  </r>
  <r>
    <n v="3708"/>
    <x v="2444"/>
    <d v="2024-05-03T00:00:00"/>
    <s v="West"/>
    <s v="Sports"/>
    <s v="Consumer"/>
    <n v="8"/>
    <n v="23.43"/>
    <n v="0.17"/>
    <n v="155.58000000000001"/>
    <n v="88.29"/>
    <n v="67.290000000000006"/>
    <s v="UPI"/>
    <s v="Medium"/>
  </r>
  <r>
    <n v="3709"/>
    <x v="3035"/>
    <d v="2024-01-30T00:00:00"/>
    <s v="South"/>
    <s v="Home &amp; Kitchen"/>
    <s v="Consumer"/>
    <n v="3"/>
    <n v="124.8"/>
    <n v="0.18"/>
    <n v="307.01"/>
    <n v="192.25"/>
    <n v="114.76"/>
    <s v="Credit Card"/>
    <s v="Medium"/>
  </r>
  <r>
    <n v="3710"/>
    <x v="2844"/>
    <d v="2024-03-19T00:00:00"/>
    <s v="South"/>
    <s v="Clothing"/>
    <s v="Corporate"/>
    <n v="7"/>
    <n v="27.31"/>
    <n v="0.13"/>
    <n v="166.32"/>
    <n v="126.32"/>
    <n v="40"/>
    <s v="Net Banking"/>
    <s v="Medium"/>
  </r>
  <r>
    <n v="3711"/>
    <x v="944"/>
    <d v="2024-05-01T00:00:00"/>
    <s v="North"/>
    <s v="Sports"/>
    <s v="Consumer"/>
    <n v="4"/>
    <n v="422.8"/>
    <n v="0.15"/>
    <n v="1437.52"/>
    <n v="927.31"/>
    <n v="510.21"/>
    <s v="Debit Card"/>
    <s v="Medium"/>
  </r>
  <r>
    <n v="3712"/>
    <x v="1006"/>
    <d v="2024-12-08T00:00:00"/>
    <s v="North"/>
    <s v="Sports"/>
    <s v="Consumer"/>
    <n v="4"/>
    <n v="24.29"/>
    <n v="0.23"/>
    <n v="74.81"/>
    <n v="56.86"/>
    <n v="17.95"/>
    <s v="Credit Card"/>
    <s v="High"/>
  </r>
  <r>
    <n v="3713"/>
    <x v="1928"/>
    <d v="2024-02-03T00:00:00"/>
    <s v="South"/>
    <s v="Sports"/>
    <s v="Consumer"/>
    <n v="8"/>
    <n v="326.85000000000002"/>
    <n v="0.22"/>
    <n v="2039.54"/>
    <n v="1060.46"/>
    <n v="979.08"/>
    <s v="Debit Card"/>
    <s v="High"/>
  </r>
  <r>
    <n v="3714"/>
    <x v="3036"/>
    <d v="2024-02-27T00:00:00"/>
    <s v="South"/>
    <s v="Home &amp; Kitchen"/>
    <s v="Home Office"/>
    <n v="2"/>
    <n v="268.17"/>
    <n v="0.12"/>
    <n v="471.98"/>
    <n v="277.38"/>
    <n v="194.6"/>
    <s v="Net Banking"/>
    <s v="Medium"/>
  </r>
  <r>
    <n v="3715"/>
    <x v="3037"/>
    <d v="2024-11-15T00:00:00"/>
    <s v="West"/>
    <s v="Home &amp; Kitchen"/>
    <s v="Home Office"/>
    <n v="8"/>
    <n v="298.16000000000003"/>
    <n v="0.04"/>
    <n v="2289.87"/>
    <n v="1620.84"/>
    <n v="669.03"/>
    <s v="UPI"/>
    <s v="Low"/>
  </r>
  <r>
    <n v="3716"/>
    <x v="3038"/>
    <d v="2024-10-12T00:00:00"/>
    <s v="South"/>
    <s v="Clothing"/>
    <s v="Corporate"/>
    <n v="8"/>
    <n v="117.72"/>
    <n v="0.01"/>
    <n v="932.34"/>
    <n v="736.03"/>
    <n v="196.31"/>
    <s v="Net Banking"/>
    <s v="Low"/>
  </r>
  <r>
    <n v="3717"/>
    <x v="3039"/>
    <d v="2024-05-16T00:00:00"/>
    <s v="South"/>
    <s v="Electronics"/>
    <s v="Consumer"/>
    <n v="7"/>
    <n v="291.02"/>
    <n v="0.11"/>
    <n v="1813.05"/>
    <n v="1206"/>
    <n v="607.04999999999995"/>
    <s v="Credit Card"/>
    <s v="Medium"/>
  </r>
  <r>
    <n v="3718"/>
    <x v="1074"/>
    <d v="2024-05-18T00:00:00"/>
    <s v="East"/>
    <s v="Clothing"/>
    <s v="Home Office"/>
    <n v="6"/>
    <n v="60.56"/>
    <n v="0.11"/>
    <n v="323.39"/>
    <n v="254.02"/>
    <n v="69.37"/>
    <s v="UPI"/>
    <s v="Medium"/>
  </r>
  <r>
    <n v="3719"/>
    <x v="3040"/>
    <d v="2024-10-06T00:00:00"/>
    <s v="South"/>
    <s v="Home &amp; Kitchen"/>
    <s v="Consumer"/>
    <n v="5"/>
    <n v="189.04"/>
    <n v="0.01"/>
    <n v="935.75"/>
    <n v="591.22"/>
    <n v="344.53"/>
    <s v="Debit Card"/>
    <s v="Low"/>
  </r>
  <r>
    <n v="3720"/>
    <x v="3041"/>
    <d v="2024-01-15T00:00:00"/>
    <s v="West"/>
    <s v="Electronics"/>
    <s v="Consumer"/>
    <n v="4"/>
    <n v="399.32"/>
    <n v="0.22"/>
    <n v="1245.8800000000001"/>
    <n v="713.42"/>
    <n v="532.46"/>
    <s v="Cash on Delivery"/>
    <s v="High"/>
  </r>
  <r>
    <n v="3721"/>
    <x v="3042"/>
    <d v="2024-07-07T00:00:00"/>
    <s v="South"/>
    <s v="Beauty"/>
    <s v="Home Office"/>
    <n v="7"/>
    <n v="238.53"/>
    <n v="0.1"/>
    <n v="1502.74"/>
    <n v="772.68"/>
    <n v="730.06"/>
    <s v="Credit Card"/>
    <s v="Low"/>
  </r>
  <r>
    <n v="3722"/>
    <x v="3043"/>
    <d v="2024-05-27T00:00:00"/>
    <s v="North"/>
    <s v="Sports"/>
    <s v="Consumer"/>
    <n v="4"/>
    <n v="95.95"/>
    <n v="0.13"/>
    <n v="333.91"/>
    <n v="223.19"/>
    <n v="110.72"/>
    <s v="Cash on Delivery"/>
    <s v="Medium"/>
  </r>
  <r>
    <n v="3723"/>
    <x v="133"/>
    <d v="2024-11-05T00:00:00"/>
    <s v="South"/>
    <s v="Beauty"/>
    <s v="Corporate"/>
    <n v="5"/>
    <n v="215.56"/>
    <n v="0.3"/>
    <n v="754.46"/>
    <n v="588.01"/>
    <n v="166.45"/>
    <s v="UPI"/>
    <s v="High"/>
  </r>
  <r>
    <n v="3724"/>
    <x v="3044"/>
    <d v="2024-02-11T00:00:00"/>
    <s v="West"/>
    <s v="Beauty"/>
    <s v="Home Office"/>
    <n v="8"/>
    <n v="149.69"/>
    <n v="0.22"/>
    <n v="934.07"/>
    <n v="530.52"/>
    <n v="403.55"/>
    <s v="Debit Card"/>
    <s v="High"/>
  </r>
  <r>
    <n v="3725"/>
    <x v="3045"/>
    <d v="2024-04-20T00:00:00"/>
    <s v="North"/>
    <s v="Sports"/>
    <s v="Consumer"/>
    <n v="7"/>
    <n v="229.22"/>
    <n v="0.11"/>
    <n v="1428.04"/>
    <n v="1024.6400000000001"/>
    <n v="403.4"/>
    <s v="Debit Card"/>
    <s v="Medium"/>
  </r>
  <r>
    <n v="3726"/>
    <x v="987"/>
    <d v="2024-11-01T00:00:00"/>
    <s v="West"/>
    <s v="Clothing"/>
    <s v="Consumer"/>
    <n v="2"/>
    <n v="226.39"/>
    <n v="0.21"/>
    <n v="357.7"/>
    <n v="244.41"/>
    <n v="113.29"/>
    <s v="UPI"/>
    <s v="High"/>
  </r>
  <r>
    <n v="3727"/>
    <x v="3046"/>
    <d v="2024-04-17T00:00:00"/>
    <s v="North"/>
    <s v="Sports"/>
    <s v="Consumer"/>
    <n v="4"/>
    <n v="265.43"/>
    <n v="0.26"/>
    <n v="785.67"/>
    <n v="606.86"/>
    <n v="178.81"/>
    <s v="Debit Card"/>
    <s v="High"/>
  </r>
  <r>
    <n v="3728"/>
    <x v="3047"/>
    <d v="2024-01-15T00:00:00"/>
    <s v="South"/>
    <s v="Electronics"/>
    <s v="Corporate"/>
    <n v="9"/>
    <n v="299.5"/>
    <n v="0.05"/>
    <n v="2560.7199999999998"/>
    <n v="1866.7"/>
    <n v="694.02"/>
    <s v="UPI"/>
    <s v="Low"/>
  </r>
  <r>
    <n v="3729"/>
    <x v="2157"/>
    <d v="2024-02-29T00:00:00"/>
    <s v="South"/>
    <s v="Home &amp; Kitchen"/>
    <s v="Corporate"/>
    <n v="4"/>
    <n v="475.74"/>
    <n v="0.21"/>
    <n v="1503.34"/>
    <n v="1075.44"/>
    <n v="427.9"/>
    <s v="UPI"/>
    <s v="High"/>
  </r>
  <r>
    <n v="3730"/>
    <x v="986"/>
    <d v="2024-12-27T00:00:00"/>
    <s v="West"/>
    <s v="Sports"/>
    <s v="Consumer"/>
    <n v="7"/>
    <n v="327.91"/>
    <n v="0.23"/>
    <n v="1767.43"/>
    <n v="1211.68"/>
    <n v="555.75"/>
    <s v="Debit Card"/>
    <s v="High"/>
  </r>
  <r>
    <n v="3731"/>
    <x v="2858"/>
    <d v="2024-03-13T00:00:00"/>
    <s v="West"/>
    <s v="Home &amp; Kitchen"/>
    <s v="Corporate"/>
    <n v="6"/>
    <n v="190.27"/>
    <n v="0.22"/>
    <n v="890.46"/>
    <n v="539.82000000000005"/>
    <n v="350.64"/>
    <s v="Debit Card"/>
    <s v="High"/>
  </r>
  <r>
    <n v="3732"/>
    <x v="3048"/>
    <d v="2024-01-26T00:00:00"/>
    <s v="West"/>
    <s v="Sports"/>
    <s v="Consumer"/>
    <n v="7"/>
    <n v="351.5"/>
    <n v="0.16"/>
    <n v="2066.8200000000002"/>
    <n v="1442.79"/>
    <n v="624.03"/>
    <s v="Cash on Delivery"/>
    <s v="Medium"/>
  </r>
  <r>
    <n v="3733"/>
    <x v="3049"/>
    <d v="2024-07-02T00:00:00"/>
    <s v="South"/>
    <s v="Beauty"/>
    <s v="Consumer"/>
    <n v="6"/>
    <n v="250.75"/>
    <n v="0.17"/>
    <n v="1248.73"/>
    <n v="752.54"/>
    <n v="496.19"/>
    <s v="Credit Card"/>
    <s v="Medium"/>
  </r>
  <r>
    <n v="3734"/>
    <x v="3050"/>
    <d v="2024-11-19T00:00:00"/>
    <s v="South"/>
    <s v="Clothing"/>
    <s v="Consumer"/>
    <n v="8"/>
    <n v="79.81"/>
    <n v="0.16"/>
    <n v="536.32000000000005"/>
    <n v="295"/>
    <n v="241.32"/>
    <s v="UPI"/>
    <s v="Medium"/>
  </r>
  <r>
    <n v="3735"/>
    <x v="3051"/>
    <d v="2024-02-24T00:00:00"/>
    <s v="East"/>
    <s v="Sports"/>
    <s v="Corporate"/>
    <n v="2"/>
    <n v="131.09"/>
    <n v="0.23"/>
    <n v="201.88"/>
    <n v="161.46"/>
    <n v="40.42"/>
    <s v="Net Banking"/>
    <s v="High"/>
  </r>
  <r>
    <n v="3736"/>
    <x v="1622"/>
    <d v="2024-03-13T00:00:00"/>
    <s v="South"/>
    <s v="Home &amp; Kitchen"/>
    <s v="Corporate"/>
    <n v="9"/>
    <n v="159.66"/>
    <n v="0.28999999999999998"/>
    <n v="1020.23"/>
    <n v="761.65"/>
    <n v="258.58"/>
    <s v="Debit Card"/>
    <s v="High"/>
  </r>
  <r>
    <n v="3737"/>
    <x v="3052"/>
    <d v="2024-12-20T00:00:00"/>
    <s v="East"/>
    <s v="Beauty"/>
    <s v="Corporate"/>
    <n v="2"/>
    <n v="267.22000000000003"/>
    <n v="0.03"/>
    <n v="518.41"/>
    <n v="343.63"/>
    <n v="174.78"/>
    <s v="Credit Card"/>
    <s v="Low"/>
  </r>
  <r>
    <n v="3738"/>
    <x v="3053"/>
    <d v="2024-11-24T00:00:00"/>
    <s v="North"/>
    <s v="Sports"/>
    <s v="Corporate"/>
    <n v="7"/>
    <n v="22.92"/>
    <n v="0"/>
    <n v="160.44"/>
    <n v="124.83"/>
    <n v="35.61"/>
    <s v="Credit Card"/>
    <s v="No Discount"/>
  </r>
  <r>
    <n v="3739"/>
    <x v="2799"/>
    <d v="2024-05-11T00:00:00"/>
    <s v="West"/>
    <s v="Electronics"/>
    <s v="Consumer"/>
    <n v="5"/>
    <n v="322.45999999999998"/>
    <n v="0.01"/>
    <n v="1596.18"/>
    <n v="819"/>
    <n v="777.18"/>
    <s v="Net Banking"/>
    <s v="Low"/>
  </r>
  <r>
    <n v="3740"/>
    <x v="3054"/>
    <d v="2024-07-12T00:00:00"/>
    <s v="East"/>
    <s v="Home &amp; Kitchen"/>
    <s v="Consumer"/>
    <n v="9"/>
    <n v="299.38"/>
    <n v="7.0000000000000007E-2"/>
    <n v="2505.81"/>
    <n v="1701.19"/>
    <n v="804.62"/>
    <s v="Cash on Delivery"/>
    <s v="Low"/>
  </r>
  <r>
    <n v="3741"/>
    <x v="3055"/>
    <d v="2024-08-21T00:00:00"/>
    <s v="East"/>
    <s v="Electronics"/>
    <s v="Corporate"/>
    <n v="9"/>
    <n v="421.43"/>
    <n v="0.09"/>
    <n v="3451.51"/>
    <n v="2492.33"/>
    <n v="959.18"/>
    <s v="Credit Card"/>
    <s v="Low"/>
  </r>
  <r>
    <n v="3742"/>
    <x v="3056"/>
    <d v="2024-01-07T00:00:00"/>
    <s v="East"/>
    <s v="Electronics"/>
    <s v="Corporate"/>
    <n v="3"/>
    <n v="362.78"/>
    <n v="0.28000000000000003"/>
    <n v="783.6"/>
    <n v="474.09"/>
    <n v="309.51"/>
    <s v="UPI"/>
    <s v="High"/>
  </r>
  <r>
    <n v="3743"/>
    <x v="3057"/>
    <d v="2024-10-22T00:00:00"/>
    <s v="South"/>
    <s v="Clothing"/>
    <s v="Home Office"/>
    <n v="7"/>
    <n v="188.12"/>
    <n v="0.08"/>
    <n v="1211.49"/>
    <n v="730.21"/>
    <n v="481.28"/>
    <s v="Debit Card"/>
    <s v="Low"/>
  </r>
  <r>
    <n v="3744"/>
    <x v="3058"/>
    <d v="2024-05-20T00:00:00"/>
    <s v="North"/>
    <s v="Home &amp; Kitchen"/>
    <s v="Home Office"/>
    <n v="6"/>
    <n v="393.8"/>
    <n v="0.27"/>
    <n v="1724.84"/>
    <n v="1085.48"/>
    <n v="639.36"/>
    <s v="Credit Card"/>
    <s v="High"/>
  </r>
  <r>
    <n v="3745"/>
    <x v="1080"/>
    <d v="2024-05-14T00:00:00"/>
    <s v="North"/>
    <s v="Electronics"/>
    <s v="Consumer"/>
    <n v="3"/>
    <n v="478.66"/>
    <n v="0.23"/>
    <n v="1105.7"/>
    <n v="736.9"/>
    <n v="368.8"/>
    <s v="UPI"/>
    <s v="High"/>
  </r>
  <r>
    <n v="3746"/>
    <x v="3059"/>
    <d v="2024-12-29T00:00:00"/>
    <s v="North"/>
    <s v="Clothing"/>
    <s v="Consumer"/>
    <n v="7"/>
    <n v="432.82"/>
    <n v="7.0000000000000007E-2"/>
    <n v="2817.66"/>
    <n v="1518.72"/>
    <n v="1298.94"/>
    <s v="Credit Card"/>
    <s v="Low"/>
  </r>
  <r>
    <n v="3747"/>
    <x v="3060"/>
    <d v="2024-06-04T00:00:00"/>
    <s v="East"/>
    <s v="Electronics"/>
    <s v="Consumer"/>
    <n v="2"/>
    <n v="21.25"/>
    <n v="0.25"/>
    <n v="31.88"/>
    <n v="22.08"/>
    <n v="9.8000000000000007"/>
    <s v="Net Banking"/>
    <s v="High"/>
  </r>
  <r>
    <n v="3748"/>
    <x v="640"/>
    <d v="2024-06-09T00:00:00"/>
    <s v="West"/>
    <s v="Beauty"/>
    <s v="Consumer"/>
    <n v="4"/>
    <n v="497.2"/>
    <n v="0.28000000000000003"/>
    <n v="1431.94"/>
    <n v="972.87"/>
    <n v="459.07"/>
    <s v="Cash on Delivery"/>
    <s v="High"/>
  </r>
  <r>
    <n v="3749"/>
    <x v="3061"/>
    <d v="2024-01-15T00:00:00"/>
    <s v="East"/>
    <s v="Beauty"/>
    <s v="Home Office"/>
    <n v="1"/>
    <n v="128.16999999999999"/>
    <n v="0.28999999999999998"/>
    <n v="91"/>
    <n v="58.2"/>
    <n v="32.799999999999997"/>
    <s v="Cash on Delivery"/>
    <s v="High"/>
  </r>
  <r>
    <n v="3750"/>
    <x v="3062"/>
    <d v="2024-06-05T00:00:00"/>
    <s v="North"/>
    <s v="Beauty"/>
    <s v="Consumer"/>
    <n v="9"/>
    <n v="150.13999999999999"/>
    <n v="0.03"/>
    <n v="1310.72"/>
    <n v="878.67"/>
    <n v="432.05"/>
    <s v="UPI"/>
    <s v="Low"/>
  </r>
  <r>
    <n v="3751"/>
    <x v="3063"/>
    <d v="2024-01-21T00:00:00"/>
    <s v="East"/>
    <s v="Clothing"/>
    <s v="Consumer"/>
    <n v="3"/>
    <n v="263.10000000000002"/>
    <n v="0.05"/>
    <n v="749.84"/>
    <n v="581.9"/>
    <n v="167.94"/>
    <s v="Cash on Delivery"/>
    <s v="Low"/>
  </r>
  <r>
    <n v="3752"/>
    <x v="3064"/>
    <d v="2024-08-06T00:00:00"/>
    <s v="North"/>
    <s v="Clothing"/>
    <s v="Corporate"/>
    <n v="10"/>
    <n v="207.73"/>
    <n v="0.05"/>
    <n v="1973.43"/>
    <n v="992.45"/>
    <n v="980.98"/>
    <s v="Cash on Delivery"/>
    <s v="Low"/>
  </r>
  <r>
    <n v="3753"/>
    <x v="3065"/>
    <d v="2024-12-10T00:00:00"/>
    <s v="North"/>
    <s v="Beauty"/>
    <s v="Home Office"/>
    <n v="3"/>
    <n v="100.57"/>
    <n v="0.2"/>
    <n v="241.37"/>
    <n v="192.65"/>
    <n v="48.72"/>
    <s v="Credit Card"/>
    <s v="Medium"/>
  </r>
  <r>
    <n v="3754"/>
    <x v="2360"/>
    <d v="2024-01-20T00:00:00"/>
    <s v="South"/>
    <s v="Home &amp; Kitchen"/>
    <s v="Corporate"/>
    <n v="4"/>
    <n v="349.99"/>
    <n v="0.24"/>
    <n v="1063.97"/>
    <n v="576.32000000000005"/>
    <n v="487.65"/>
    <s v="UPI"/>
    <s v="High"/>
  </r>
  <r>
    <n v="3755"/>
    <x v="2483"/>
    <d v="2024-12-03T00:00:00"/>
    <s v="East"/>
    <s v="Electronics"/>
    <s v="Home Office"/>
    <n v="6"/>
    <n v="193.76"/>
    <n v="7.0000000000000007E-2"/>
    <n v="1081.18"/>
    <n v="683.79"/>
    <n v="397.39"/>
    <s v="Debit Card"/>
    <s v="Low"/>
  </r>
  <r>
    <n v="3756"/>
    <x v="3066"/>
    <d v="2024-10-16T00:00:00"/>
    <s v="East"/>
    <s v="Sports"/>
    <s v="Corporate"/>
    <n v="7"/>
    <n v="308.97000000000003"/>
    <n v="0.21"/>
    <n v="1708.6"/>
    <n v="1075.81"/>
    <n v="632.79"/>
    <s v="Debit Card"/>
    <s v="High"/>
  </r>
  <r>
    <n v="3757"/>
    <x v="1744"/>
    <d v="2024-09-03T00:00:00"/>
    <s v="South"/>
    <s v="Home &amp; Kitchen"/>
    <s v="Consumer"/>
    <n v="9"/>
    <n v="210.3"/>
    <n v="0.22"/>
    <n v="1476.31"/>
    <n v="1164.1199999999999"/>
    <n v="312.19"/>
    <s v="UPI"/>
    <s v="High"/>
  </r>
  <r>
    <n v="3758"/>
    <x v="3067"/>
    <d v="2024-12-11T00:00:00"/>
    <s v="West"/>
    <s v="Beauty"/>
    <s v="Consumer"/>
    <n v="4"/>
    <n v="376.91"/>
    <n v="0.27"/>
    <n v="1100.58"/>
    <n v="799.34"/>
    <n v="301.24"/>
    <s v="UPI"/>
    <s v="High"/>
  </r>
  <r>
    <n v="3759"/>
    <x v="3068"/>
    <d v="2024-11-03T00:00:00"/>
    <s v="East"/>
    <s v="Electronics"/>
    <s v="Corporate"/>
    <n v="3"/>
    <n v="341.77"/>
    <n v="0.14000000000000001"/>
    <n v="881.77"/>
    <n v="673"/>
    <n v="208.77"/>
    <s v="Debit Card"/>
    <s v="Medium"/>
  </r>
  <r>
    <n v="3760"/>
    <x v="3069"/>
    <d v="2024-02-10T00:00:00"/>
    <s v="South"/>
    <s v="Electronics"/>
    <s v="Home Office"/>
    <n v="9"/>
    <n v="19.809999999999999"/>
    <n v="0.02"/>
    <n v="174.72"/>
    <n v="97.42"/>
    <n v="77.3"/>
    <s v="Debit Card"/>
    <s v="Low"/>
  </r>
  <r>
    <n v="3761"/>
    <x v="2485"/>
    <d v="2024-04-01T00:00:00"/>
    <s v="East"/>
    <s v="Home &amp; Kitchen"/>
    <s v="Home Office"/>
    <n v="3"/>
    <n v="166.87"/>
    <n v="0.2"/>
    <n v="400.49"/>
    <n v="289.64"/>
    <n v="110.85"/>
    <s v="Credit Card"/>
    <s v="Medium"/>
  </r>
  <r>
    <n v="3762"/>
    <x v="1644"/>
    <d v="2024-10-08T00:00:00"/>
    <s v="East"/>
    <s v="Sports"/>
    <s v="Home Office"/>
    <n v="2"/>
    <n v="157.09"/>
    <n v="0.14000000000000001"/>
    <n v="270.19"/>
    <n v="195.82"/>
    <n v="74.37"/>
    <s v="Cash on Delivery"/>
    <s v="Medium"/>
  </r>
  <r>
    <n v="3763"/>
    <x v="3070"/>
    <d v="2024-05-28T00:00:00"/>
    <s v="South"/>
    <s v="Clothing"/>
    <s v="Corporate"/>
    <n v="10"/>
    <n v="126.34"/>
    <n v="0.08"/>
    <n v="1162.33"/>
    <n v="779.6"/>
    <n v="382.73"/>
    <s v="Cash on Delivery"/>
    <s v="Low"/>
  </r>
  <r>
    <n v="3764"/>
    <x v="3071"/>
    <d v="2024-08-15T00:00:00"/>
    <s v="South"/>
    <s v="Home &amp; Kitchen"/>
    <s v="Home Office"/>
    <n v="9"/>
    <n v="75.27"/>
    <n v="0.2"/>
    <n v="541.94000000000005"/>
    <n v="428.82"/>
    <n v="113.12"/>
    <s v="Debit Card"/>
    <s v="Medium"/>
  </r>
  <r>
    <n v="3765"/>
    <x v="2560"/>
    <d v="2024-07-10T00:00:00"/>
    <s v="South"/>
    <s v="Beauty"/>
    <s v="Corporate"/>
    <n v="6"/>
    <n v="327.31"/>
    <n v="0.16"/>
    <n v="1649.64"/>
    <n v="1107.72"/>
    <n v="541.91999999999996"/>
    <s v="Net Banking"/>
    <s v="Medium"/>
  </r>
  <r>
    <n v="3766"/>
    <x v="3072"/>
    <d v="2024-12-02T00:00:00"/>
    <s v="North"/>
    <s v="Clothing"/>
    <s v="Corporate"/>
    <n v="3"/>
    <n v="42.05"/>
    <n v="0.28999999999999998"/>
    <n v="89.57"/>
    <n v="62.95"/>
    <n v="26.62"/>
    <s v="Credit Card"/>
    <s v="High"/>
  </r>
  <r>
    <n v="3767"/>
    <x v="2562"/>
    <d v="2024-03-09T00:00:00"/>
    <s v="West"/>
    <s v="Electronics"/>
    <s v="Consumer"/>
    <n v="7"/>
    <n v="298.64"/>
    <n v="0.19"/>
    <n v="1693.29"/>
    <n v="1268.32"/>
    <n v="424.97"/>
    <s v="Cash on Delivery"/>
    <s v="Medium"/>
  </r>
  <r>
    <n v="3768"/>
    <x v="1148"/>
    <d v="2024-07-14T00:00:00"/>
    <s v="South"/>
    <s v="Home &amp; Kitchen"/>
    <s v="Corporate"/>
    <n v="2"/>
    <n v="391.62"/>
    <n v="0.02"/>
    <n v="767.58"/>
    <n v="527.44000000000005"/>
    <n v="240.14"/>
    <s v="Debit Card"/>
    <s v="Low"/>
  </r>
  <r>
    <n v="3769"/>
    <x v="2611"/>
    <d v="2024-11-27T00:00:00"/>
    <s v="South"/>
    <s v="Clothing"/>
    <s v="Consumer"/>
    <n v="6"/>
    <n v="264.94"/>
    <n v="0.22"/>
    <n v="1239.92"/>
    <n v="767.8"/>
    <n v="472.12"/>
    <s v="Debit Card"/>
    <s v="High"/>
  </r>
  <r>
    <n v="3770"/>
    <x v="168"/>
    <d v="2024-11-24T00:00:00"/>
    <s v="South"/>
    <s v="Beauty"/>
    <s v="Consumer"/>
    <n v="9"/>
    <n v="34.590000000000003"/>
    <n v="0.26"/>
    <n v="230.37"/>
    <n v="183.19"/>
    <n v="47.18"/>
    <s v="Net Banking"/>
    <s v="High"/>
  </r>
  <r>
    <n v="3771"/>
    <x v="1276"/>
    <d v="2024-10-06T00:00:00"/>
    <s v="South"/>
    <s v="Electronics"/>
    <s v="Home Office"/>
    <n v="3"/>
    <n v="207.73"/>
    <n v="0.01"/>
    <n v="616.96"/>
    <n v="391.66"/>
    <n v="225.3"/>
    <s v="Credit Card"/>
    <s v="Low"/>
  </r>
  <r>
    <n v="3772"/>
    <x v="3073"/>
    <d v="2024-10-07T00:00:00"/>
    <s v="East"/>
    <s v="Sports"/>
    <s v="Consumer"/>
    <n v="7"/>
    <n v="255.71"/>
    <n v="7.0000000000000007E-2"/>
    <n v="1664.67"/>
    <n v="1183.4000000000001"/>
    <n v="481.27"/>
    <s v="Cash on Delivery"/>
    <s v="Low"/>
  </r>
  <r>
    <n v="3773"/>
    <x v="474"/>
    <d v="2024-03-13T00:00:00"/>
    <s v="East"/>
    <s v="Clothing"/>
    <s v="Corporate"/>
    <n v="8"/>
    <n v="487.47"/>
    <n v="0.27"/>
    <n v="2846.82"/>
    <n v="2063.96"/>
    <n v="782.86"/>
    <s v="Debit Card"/>
    <s v="High"/>
  </r>
  <r>
    <n v="3774"/>
    <x v="761"/>
    <d v="2024-09-09T00:00:00"/>
    <s v="East"/>
    <s v="Electronics"/>
    <s v="Corporate"/>
    <n v="7"/>
    <n v="268.16000000000003"/>
    <n v="0.22"/>
    <n v="1464.15"/>
    <n v="756.9"/>
    <n v="707.25"/>
    <s v="Credit Card"/>
    <s v="High"/>
  </r>
  <r>
    <n v="3775"/>
    <x v="3074"/>
    <d v="2024-04-22T00:00:00"/>
    <s v="East"/>
    <s v="Clothing"/>
    <s v="Corporate"/>
    <n v="2"/>
    <n v="382.56"/>
    <n v="0.21"/>
    <n v="604.44000000000005"/>
    <n v="423.94"/>
    <n v="180.5"/>
    <s v="Credit Card"/>
    <s v="High"/>
  </r>
  <r>
    <n v="3776"/>
    <x v="702"/>
    <d v="2024-02-29T00:00:00"/>
    <s v="North"/>
    <s v="Electronics"/>
    <s v="Home Office"/>
    <n v="10"/>
    <n v="27.01"/>
    <n v="0.28999999999999998"/>
    <n v="191.77"/>
    <n v="139.57"/>
    <n v="52.2"/>
    <s v="Cash on Delivery"/>
    <s v="High"/>
  </r>
  <r>
    <n v="3777"/>
    <x v="420"/>
    <d v="2024-11-03T00:00:00"/>
    <s v="South"/>
    <s v="Electronics"/>
    <s v="Corporate"/>
    <n v="5"/>
    <n v="350.65"/>
    <n v="7.0000000000000007E-2"/>
    <n v="1630.52"/>
    <n v="913.23"/>
    <n v="717.29"/>
    <s v="Debit Card"/>
    <s v="Low"/>
  </r>
  <r>
    <n v="3778"/>
    <x v="3075"/>
    <d v="2024-02-07T00:00:00"/>
    <s v="North"/>
    <s v="Beauty"/>
    <s v="Home Office"/>
    <n v="7"/>
    <n v="460.98"/>
    <n v="0.16"/>
    <n v="2710.56"/>
    <n v="1581.23"/>
    <n v="1129.33"/>
    <s v="Credit Card"/>
    <s v="Medium"/>
  </r>
  <r>
    <n v="3779"/>
    <x v="3076"/>
    <d v="2024-02-05T00:00:00"/>
    <s v="North"/>
    <s v="Electronics"/>
    <s v="Home Office"/>
    <n v="7"/>
    <n v="204.07"/>
    <n v="0.17"/>
    <n v="1185.6500000000001"/>
    <n v="682.45"/>
    <n v="503.2"/>
    <s v="Net Banking"/>
    <s v="Medium"/>
  </r>
  <r>
    <n v="3780"/>
    <x v="3077"/>
    <d v="2024-05-15T00:00:00"/>
    <s v="North"/>
    <s v="Home &amp; Kitchen"/>
    <s v="Home Office"/>
    <n v="2"/>
    <n v="206.35"/>
    <n v="0.27"/>
    <n v="301.27"/>
    <n v="166.45"/>
    <n v="134.82"/>
    <s v="UPI"/>
    <s v="High"/>
  </r>
  <r>
    <n v="3781"/>
    <x v="59"/>
    <d v="2024-10-09T00:00:00"/>
    <s v="East"/>
    <s v="Beauty"/>
    <s v="Corporate"/>
    <n v="10"/>
    <n v="380.72"/>
    <n v="0.18"/>
    <n v="3121.9"/>
    <n v="2279.3000000000002"/>
    <n v="842.6"/>
    <s v="UPI"/>
    <s v="Medium"/>
  </r>
  <r>
    <n v="3782"/>
    <x v="3078"/>
    <d v="2024-03-28T00:00:00"/>
    <s v="North"/>
    <s v="Home &amp; Kitchen"/>
    <s v="Corporate"/>
    <n v="9"/>
    <n v="362.07"/>
    <n v="0.02"/>
    <n v="3193.46"/>
    <n v="2327.04"/>
    <n v="866.42"/>
    <s v="Cash on Delivery"/>
    <s v="Low"/>
  </r>
  <r>
    <n v="3783"/>
    <x v="2329"/>
    <d v="2024-12-28T00:00:00"/>
    <s v="East"/>
    <s v="Beauty"/>
    <s v="Corporate"/>
    <n v="3"/>
    <n v="195.33"/>
    <n v="7.0000000000000007E-2"/>
    <n v="544.97"/>
    <n v="293.44"/>
    <n v="251.53"/>
    <s v="Cash on Delivery"/>
    <s v="Low"/>
  </r>
  <r>
    <n v="3784"/>
    <x v="3079"/>
    <d v="2024-09-05T00:00:00"/>
    <s v="North"/>
    <s v="Beauty"/>
    <s v="Home Office"/>
    <n v="2"/>
    <n v="177.45"/>
    <n v="0.22"/>
    <n v="276.82"/>
    <n v="139.19"/>
    <n v="137.63"/>
    <s v="Debit Card"/>
    <s v="High"/>
  </r>
  <r>
    <n v="3785"/>
    <x v="3080"/>
    <d v="2024-03-24T00:00:00"/>
    <s v="South"/>
    <s v="Home &amp; Kitchen"/>
    <s v="Corporate"/>
    <n v="3"/>
    <n v="346.83"/>
    <n v="0.28000000000000003"/>
    <n v="749.15"/>
    <n v="563.34"/>
    <n v="185.81"/>
    <s v="Debit Card"/>
    <s v="High"/>
  </r>
  <r>
    <n v="3786"/>
    <x v="3081"/>
    <d v="2024-11-04T00:00:00"/>
    <s v="North"/>
    <s v="Clothing"/>
    <s v="Consumer"/>
    <n v="5"/>
    <n v="92.07"/>
    <n v="0"/>
    <n v="460.35"/>
    <n v="344.63"/>
    <n v="115.72"/>
    <s v="Cash on Delivery"/>
    <s v="No Discount"/>
  </r>
  <r>
    <n v="3787"/>
    <x v="1799"/>
    <d v="2024-01-13T00:00:00"/>
    <s v="North"/>
    <s v="Sports"/>
    <s v="Consumer"/>
    <n v="6"/>
    <n v="27.63"/>
    <n v="0"/>
    <n v="165.78"/>
    <n v="108.73"/>
    <n v="57.05"/>
    <s v="Net Banking"/>
    <s v="No Discount"/>
  </r>
  <r>
    <n v="3788"/>
    <x v="2405"/>
    <d v="2024-06-18T00:00:00"/>
    <s v="West"/>
    <s v="Electronics"/>
    <s v="Home Office"/>
    <n v="10"/>
    <n v="361.34"/>
    <n v="0.08"/>
    <n v="3324.33"/>
    <n v="1833.97"/>
    <n v="1490.36"/>
    <s v="Credit Card"/>
    <s v="Low"/>
  </r>
  <r>
    <n v="3789"/>
    <x v="212"/>
    <d v="2024-05-06T00:00:00"/>
    <s v="West"/>
    <s v="Clothing"/>
    <s v="Corporate"/>
    <n v="1"/>
    <n v="185.56"/>
    <n v="0.18"/>
    <n v="152.16"/>
    <n v="113.7"/>
    <n v="38.46"/>
    <s v="Debit Card"/>
    <s v="Medium"/>
  </r>
  <r>
    <n v="3790"/>
    <x v="3082"/>
    <d v="2024-11-04T00:00:00"/>
    <s v="North"/>
    <s v="Sports"/>
    <s v="Corporate"/>
    <n v="1"/>
    <n v="398.83"/>
    <n v="0.21"/>
    <n v="315.08"/>
    <n v="238.5"/>
    <n v="76.58"/>
    <s v="Debit Card"/>
    <s v="High"/>
  </r>
  <r>
    <n v="3791"/>
    <x v="3083"/>
    <d v="2024-06-10T00:00:00"/>
    <s v="South"/>
    <s v="Electronics"/>
    <s v="Consumer"/>
    <n v="3"/>
    <n v="100.23"/>
    <n v="7.0000000000000007E-2"/>
    <n v="279.64"/>
    <n v="161.88"/>
    <n v="117.76"/>
    <s v="UPI"/>
    <s v="Low"/>
  </r>
  <r>
    <n v="3792"/>
    <x v="760"/>
    <d v="2024-07-02T00:00:00"/>
    <s v="West"/>
    <s v="Beauty"/>
    <s v="Home Office"/>
    <n v="3"/>
    <n v="110.2"/>
    <n v="0.27"/>
    <n v="241.34"/>
    <n v="170.79"/>
    <n v="70.55"/>
    <s v="Credit Card"/>
    <s v="High"/>
  </r>
  <r>
    <n v="3793"/>
    <x v="3084"/>
    <d v="2024-05-14T00:00:00"/>
    <s v="West"/>
    <s v="Clothing"/>
    <s v="Corporate"/>
    <n v="9"/>
    <n v="179.83"/>
    <n v="0.04"/>
    <n v="1553.73"/>
    <n v="784.92"/>
    <n v="768.81"/>
    <s v="Debit Card"/>
    <s v="Low"/>
  </r>
  <r>
    <n v="3794"/>
    <x v="2226"/>
    <d v="2024-05-10T00:00:00"/>
    <s v="East"/>
    <s v="Sports"/>
    <s v="Corporate"/>
    <n v="7"/>
    <n v="412.9"/>
    <n v="0.03"/>
    <n v="2803.59"/>
    <n v="1667.18"/>
    <n v="1136.4100000000001"/>
    <s v="Cash on Delivery"/>
    <s v="Low"/>
  </r>
  <r>
    <n v="3795"/>
    <x v="3085"/>
    <d v="2024-02-20T00:00:00"/>
    <s v="South"/>
    <s v="Clothing"/>
    <s v="Home Office"/>
    <n v="4"/>
    <n v="22.74"/>
    <n v="0.26"/>
    <n v="67.31"/>
    <n v="33.97"/>
    <n v="33.340000000000003"/>
    <s v="Debit Card"/>
    <s v="High"/>
  </r>
  <r>
    <n v="3796"/>
    <x v="2"/>
    <d v="2024-02-22T00:00:00"/>
    <s v="East"/>
    <s v="Home &amp; Kitchen"/>
    <s v="Corporate"/>
    <n v="5"/>
    <n v="235.5"/>
    <n v="0.13"/>
    <n v="1024.42"/>
    <n v="791.02"/>
    <n v="233.4"/>
    <s v="Cash on Delivery"/>
    <s v="Medium"/>
  </r>
  <r>
    <n v="3797"/>
    <x v="3086"/>
    <d v="2024-08-03T00:00:00"/>
    <s v="South"/>
    <s v="Sports"/>
    <s v="Consumer"/>
    <n v="1"/>
    <n v="162.79"/>
    <n v="0.05"/>
    <n v="154.65"/>
    <n v="108.85"/>
    <n v="45.8"/>
    <s v="Debit Card"/>
    <s v="Low"/>
  </r>
  <r>
    <n v="3798"/>
    <x v="3087"/>
    <d v="2024-10-27T00:00:00"/>
    <s v="West"/>
    <s v="Home &amp; Kitchen"/>
    <s v="Corporate"/>
    <n v="2"/>
    <n v="422.83"/>
    <n v="0.05"/>
    <n v="803.38"/>
    <n v="560.71"/>
    <n v="242.67"/>
    <s v="Debit Card"/>
    <s v="Low"/>
  </r>
  <r>
    <n v="3799"/>
    <x v="3088"/>
    <d v="2024-09-29T00:00:00"/>
    <s v="West"/>
    <s v="Beauty"/>
    <s v="Consumer"/>
    <n v="7"/>
    <n v="159.81"/>
    <n v="0.21"/>
    <n v="883.75"/>
    <n v="647.83000000000004"/>
    <n v="235.92"/>
    <s v="UPI"/>
    <s v="High"/>
  </r>
  <r>
    <n v="3800"/>
    <x v="3089"/>
    <d v="2024-12-15T00:00:00"/>
    <s v="West"/>
    <s v="Beauty"/>
    <s v="Consumer"/>
    <n v="3"/>
    <n v="126.44"/>
    <n v="0.15"/>
    <n v="322.42"/>
    <n v="235.37"/>
    <n v="87.05"/>
    <s v="UPI"/>
    <s v="Medium"/>
  </r>
  <r>
    <n v="3801"/>
    <x v="2745"/>
    <d v="2024-07-12T00:00:00"/>
    <s v="West"/>
    <s v="Sports"/>
    <s v="Home Office"/>
    <n v="4"/>
    <n v="266.29000000000002"/>
    <n v="0.04"/>
    <n v="1022.55"/>
    <n v="549.28"/>
    <n v="473.27"/>
    <s v="UPI"/>
    <s v="Low"/>
  </r>
  <r>
    <n v="3802"/>
    <x v="2592"/>
    <d v="2024-04-13T00:00:00"/>
    <s v="North"/>
    <s v="Clothing"/>
    <s v="Consumer"/>
    <n v="7"/>
    <n v="81.45"/>
    <n v="0.28000000000000003"/>
    <n v="410.51"/>
    <n v="287.85000000000002"/>
    <n v="122.66"/>
    <s v="Credit Card"/>
    <s v="High"/>
  </r>
  <r>
    <n v="3803"/>
    <x v="106"/>
    <d v="2024-09-13T00:00:00"/>
    <s v="East"/>
    <s v="Clothing"/>
    <s v="Home Office"/>
    <n v="4"/>
    <n v="387.49"/>
    <n v="0.24"/>
    <n v="1177.97"/>
    <n v="836.26"/>
    <n v="341.71"/>
    <s v="Cash on Delivery"/>
    <s v="High"/>
  </r>
  <r>
    <n v="3804"/>
    <x v="3090"/>
    <d v="2024-04-13T00:00:00"/>
    <s v="North"/>
    <s v="Electronics"/>
    <s v="Corporate"/>
    <n v="1"/>
    <n v="21.04"/>
    <n v="0.23"/>
    <n v="16.2"/>
    <n v="12.28"/>
    <n v="3.92"/>
    <s v="UPI"/>
    <s v="High"/>
  </r>
  <r>
    <n v="3805"/>
    <x v="3091"/>
    <d v="2024-03-16T00:00:00"/>
    <s v="South"/>
    <s v="Home &amp; Kitchen"/>
    <s v="Home Office"/>
    <n v="1"/>
    <n v="243.13"/>
    <n v="0.14000000000000001"/>
    <n v="209.09"/>
    <n v="167.11"/>
    <n v="41.98"/>
    <s v="UPI"/>
    <s v="Medium"/>
  </r>
  <r>
    <n v="3806"/>
    <x v="3092"/>
    <d v="2024-12-15T00:00:00"/>
    <s v="West"/>
    <s v="Beauty"/>
    <s v="Corporate"/>
    <n v="6"/>
    <n v="33.56"/>
    <n v="0.25"/>
    <n v="151.02000000000001"/>
    <n v="78.89"/>
    <n v="72.13"/>
    <s v="Net Banking"/>
    <s v="High"/>
  </r>
  <r>
    <n v="3807"/>
    <x v="3093"/>
    <d v="2024-01-15T00:00:00"/>
    <s v="East"/>
    <s v="Electronics"/>
    <s v="Consumer"/>
    <n v="9"/>
    <n v="300.72000000000003"/>
    <n v="0.03"/>
    <n v="2625.29"/>
    <n v="1905.75"/>
    <n v="719.54"/>
    <s v="UPI"/>
    <s v="Low"/>
  </r>
  <r>
    <n v="3808"/>
    <x v="1913"/>
    <d v="2024-09-09T00:00:00"/>
    <s v="East"/>
    <s v="Sports"/>
    <s v="Home Office"/>
    <n v="8"/>
    <n v="139.41999999999999"/>
    <n v="0.2"/>
    <n v="892.29"/>
    <n v="542.16999999999996"/>
    <n v="350.12"/>
    <s v="UPI"/>
    <s v="Medium"/>
  </r>
  <r>
    <n v="3809"/>
    <x v="1445"/>
    <d v="2024-08-09T00:00:00"/>
    <s v="South"/>
    <s v="Home &amp; Kitchen"/>
    <s v="Consumer"/>
    <n v="9"/>
    <n v="279.72000000000003"/>
    <n v="0.22"/>
    <n v="1963.63"/>
    <n v="1374.01"/>
    <n v="589.62"/>
    <s v="Cash on Delivery"/>
    <s v="High"/>
  </r>
  <r>
    <n v="3810"/>
    <x v="3094"/>
    <d v="2024-09-17T00:00:00"/>
    <s v="North"/>
    <s v="Beauty"/>
    <s v="Corporate"/>
    <n v="2"/>
    <n v="263.12"/>
    <n v="0.08"/>
    <n v="484.14"/>
    <n v="321.35000000000002"/>
    <n v="162.79"/>
    <s v="Credit Card"/>
    <s v="Low"/>
  </r>
  <r>
    <n v="3811"/>
    <x v="3095"/>
    <d v="2024-11-11T00:00:00"/>
    <s v="East"/>
    <s v="Home &amp; Kitchen"/>
    <s v="Consumer"/>
    <n v="5"/>
    <n v="307.52999999999997"/>
    <n v="0.24"/>
    <n v="1168.6099999999999"/>
    <n v="689.69"/>
    <n v="478.92"/>
    <s v="Credit Card"/>
    <s v="High"/>
  </r>
  <r>
    <n v="3812"/>
    <x v="2687"/>
    <d v="2024-12-04T00:00:00"/>
    <s v="West"/>
    <s v="Home &amp; Kitchen"/>
    <s v="Home Office"/>
    <n v="4"/>
    <n v="455.31"/>
    <n v="0.27"/>
    <n v="1329.51"/>
    <n v="1061.58"/>
    <n v="267.93"/>
    <s v="UPI"/>
    <s v="High"/>
  </r>
  <r>
    <n v="3813"/>
    <x v="3096"/>
    <d v="2024-07-19T00:00:00"/>
    <s v="East"/>
    <s v="Home &amp; Kitchen"/>
    <s v="Home Office"/>
    <n v="3"/>
    <n v="405.63"/>
    <n v="0.24"/>
    <n v="924.84"/>
    <n v="555.45000000000005"/>
    <n v="369.39"/>
    <s v="UPI"/>
    <s v="High"/>
  </r>
  <r>
    <n v="3814"/>
    <x v="77"/>
    <d v="2024-10-31T00:00:00"/>
    <s v="East"/>
    <s v="Beauty"/>
    <s v="Corporate"/>
    <n v="5"/>
    <n v="141.44999999999999"/>
    <n v="0.02"/>
    <n v="693.11"/>
    <n v="447.43"/>
    <n v="245.68"/>
    <s v="Cash on Delivery"/>
    <s v="Low"/>
  </r>
  <r>
    <n v="3815"/>
    <x v="3044"/>
    <d v="2024-09-12T00:00:00"/>
    <s v="East"/>
    <s v="Electronics"/>
    <s v="Consumer"/>
    <n v="10"/>
    <n v="497.42"/>
    <n v="0.02"/>
    <n v="4874.72"/>
    <n v="3650.2"/>
    <n v="1224.52"/>
    <s v="Cash on Delivery"/>
    <s v="Low"/>
  </r>
  <r>
    <n v="3816"/>
    <x v="3097"/>
    <d v="2024-08-05T00:00:00"/>
    <s v="East"/>
    <s v="Electronics"/>
    <s v="Corporate"/>
    <n v="7"/>
    <n v="444.21"/>
    <n v="0.17"/>
    <n v="2580.86"/>
    <n v="1753.09"/>
    <n v="827.77"/>
    <s v="Cash on Delivery"/>
    <s v="Medium"/>
  </r>
  <r>
    <n v="3817"/>
    <x v="930"/>
    <d v="2024-08-07T00:00:00"/>
    <s v="East"/>
    <s v="Electronics"/>
    <s v="Home Office"/>
    <n v="9"/>
    <n v="30.81"/>
    <n v="0.04"/>
    <n v="266.2"/>
    <n v="188.81"/>
    <n v="77.39"/>
    <s v="Cash on Delivery"/>
    <s v="Low"/>
  </r>
  <r>
    <n v="3818"/>
    <x v="3098"/>
    <d v="2024-02-13T00:00:00"/>
    <s v="South"/>
    <s v="Clothing"/>
    <s v="Corporate"/>
    <n v="8"/>
    <n v="256.82"/>
    <n v="0.12"/>
    <n v="1808.01"/>
    <n v="969.01"/>
    <n v="839"/>
    <s v="Credit Card"/>
    <s v="Medium"/>
  </r>
  <r>
    <n v="3819"/>
    <x v="3099"/>
    <d v="2024-02-22T00:00:00"/>
    <s v="West"/>
    <s v="Beauty"/>
    <s v="Corporate"/>
    <n v="3"/>
    <n v="431.73"/>
    <n v="0.25"/>
    <n v="971.39"/>
    <n v="603.77"/>
    <n v="367.62"/>
    <s v="Net Banking"/>
    <s v="High"/>
  </r>
  <r>
    <n v="3820"/>
    <x v="3100"/>
    <d v="2024-11-23T00:00:00"/>
    <s v="East"/>
    <s v="Home &amp; Kitchen"/>
    <s v="Home Office"/>
    <n v="6"/>
    <n v="499.8"/>
    <n v="0.23"/>
    <n v="2309.08"/>
    <n v="1376"/>
    <n v="933.08"/>
    <s v="Debit Card"/>
    <s v="High"/>
  </r>
  <r>
    <n v="3821"/>
    <x v="3101"/>
    <d v="2024-10-26T00:00:00"/>
    <s v="North"/>
    <s v="Home &amp; Kitchen"/>
    <s v="Consumer"/>
    <n v="4"/>
    <n v="448.53"/>
    <n v="0.02"/>
    <n v="1758.24"/>
    <n v="1171.21"/>
    <n v="587.03"/>
    <s v="UPI"/>
    <s v="Low"/>
  </r>
  <r>
    <n v="3822"/>
    <x v="3102"/>
    <d v="2024-05-09T00:00:00"/>
    <s v="South"/>
    <s v="Home &amp; Kitchen"/>
    <s v="Corporate"/>
    <n v="10"/>
    <n v="338.78"/>
    <n v="0.03"/>
    <n v="3286.17"/>
    <n v="2355.2800000000002"/>
    <n v="930.89"/>
    <s v="UPI"/>
    <s v="Low"/>
  </r>
  <r>
    <n v="3823"/>
    <x v="3103"/>
    <d v="2024-04-13T00:00:00"/>
    <s v="East"/>
    <s v="Electronics"/>
    <s v="Home Office"/>
    <n v="8"/>
    <n v="461.91"/>
    <n v="0.19"/>
    <n v="2993.18"/>
    <n v="2251.14"/>
    <n v="742.04"/>
    <s v="Cash on Delivery"/>
    <s v="Medium"/>
  </r>
  <r>
    <n v="3824"/>
    <x v="3104"/>
    <d v="2024-10-24T00:00:00"/>
    <s v="South"/>
    <s v="Beauty"/>
    <s v="Corporate"/>
    <n v="2"/>
    <n v="428.69"/>
    <n v="0.15"/>
    <n v="728.77"/>
    <n v="439.89"/>
    <n v="288.88"/>
    <s v="Credit Card"/>
    <s v="Medium"/>
  </r>
  <r>
    <n v="3825"/>
    <x v="3105"/>
    <d v="2024-04-17T00:00:00"/>
    <s v="South"/>
    <s v="Clothing"/>
    <s v="Home Office"/>
    <n v="6"/>
    <n v="292.05"/>
    <n v="0.1"/>
    <n v="1577.07"/>
    <n v="909.75"/>
    <n v="667.32"/>
    <s v="UPI"/>
    <s v="Low"/>
  </r>
  <r>
    <n v="3826"/>
    <x v="216"/>
    <d v="2024-08-29T00:00:00"/>
    <s v="South"/>
    <s v="Beauty"/>
    <s v="Consumer"/>
    <n v="4"/>
    <n v="24.94"/>
    <n v="0.17"/>
    <n v="82.8"/>
    <n v="59.71"/>
    <n v="23.09"/>
    <s v="Debit Card"/>
    <s v="Medium"/>
  </r>
  <r>
    <n v="3827"/>
    <x v="3106"/>
    <d v="2024-09-24T00:00:00"/>
    <s v="North"/>
    <s v="Sports"/>
    <s v="Home Office"/>
    <n v="7"/>
    <n v="310.85000000000002"/>
    <n v="0.22"/>
    <n v="1697.24"/>
    <n v="879.97"/>
    <n v="817.27"/>
    <s v="Net Banking"/>
    <s v="High"/>
  </r>
  <r>
    <n v="3828"/>
    <x v="3107"/>
    <d v="2024-03-01T00:00:00"/>
    <s v="North"/>
    <s v="Beauty"/>
    <s v="Corporate"/>
    <n v="3"/>
    <n v="132.66999999999999"/>
    <n v="0.19"/>
    <n v="322.39"/>
    <n v="229.13"/>
    <n v="93.26"/>
    <s v="Net Banking"/>
    <s v="Medium"/>
  </r>
  <r>
    <n v="3829"/>
    <x v="3108"/>
    <d v="2024-06-09T00:00:00"/>
    <s v="West"/>
    <s v="Beauty"/>
    <s v="Corporate"/>
    <n v="9"/>
    <n v="390.02"/>
    <n v="0.02"/>
    <n v="3439.98"/>
    <n v="2537.21"/>
    <n v="902.77"/>
    <s v="UPI"/>
    <s v="Low"/>
  </r>
  <r>
    <n v="3830"/>
    <x v="2200"/>
    <d v="2024-05-11T00:00:00"/>
    <s v="East"/>
    <s v="Home &amp; Kitchen"/>
    <s v="Consumer"/>
    <n v="4"/>
    <n v="449.08"/>
    <n v="7.0000000000000007E-2"/>
    <n v="1670.58"/>
    <n v="1304.92"/>
    <n v="365.66"/>
    <s v="Debit Card"/>
    <s v="Low"/>
  </r>
  <r>
    <n v="3831"/>
    <x v="3109"/>
    <d v="2024-08-29T00:00:00"/>
    <s v="West"/>
    <s v="Home &amp; Kitchen"/>
    <s v="Home Office"/>
    <n v="2"/>
    <n v="313.38"/>
    <n v="0.06"/>
    <n v="589.15"/>
    <n v="310.14999999999998"/>
    <n v="279"/>
    <s v="Debit Card"/>
    <s v="Low"/>
  </r>
  <r>
    <n v="3832"/>
    <x v="3110"/>
    <d v="2024-07-12T00:00:00"/>
    <s v="North"/>
    <s v="Beauty"/>
    <s v="Consumer"/>
    <n v="4"/>
    <n v="400.79"/>
    <n v="0.06"/>
    <n v="1506.97"/>
    <n v="1121.82"/>
    <n v="385.15"/>
    <s v="Credit Card"/>
    <s v="Low"/>
  </r>
  <r>
    <n v="3833"/>
    <x v="823"/>
    <d v="2024-07-21T00:00:00"/>
    <s v="North"/>
    <s v="Home &amp; Kitchen"/>
    <s v="Corporate"/>
    <n v="4"/>
    <n v="61.57"/>
    <n v="0.06"/>
    <n v="231.5"/>
    <n v="145.1"/>
    <n v="86.4"/>
    <s v="Debit Card"/>
    <s v="Low"/>
  </r>
  <r>
    <n v="3834"/>
    <x v="3111"/>
    <d v="2024-01-03T00:00:00"/>
    <s v="South"/>
    <s v="Electronics"/>
    <s v="Consumer"/>
    <n v="5"/>
    <n v="370.81"/>
    <n v="0.22"/>
    <n v="1446.16"/>
    <n v="1011.59"/>
    <n v="434.57"/>
    <s v="Debit Card"/>
    <s v="High"/>
  </r>
  <r>
    <n v="3835"/>
    <x v="3112"/>
    <d v="2024-08-03T00:00:00"/>
    <s v="West"/>
    <s v="Clothing"/>
    <s v="Consumer"/>
    <n v="1"/>
    <n v="419.07"/>
    <n v="0.08"/>
    <n v="385.54"/>
    <n v="272.57"/>
    <n v="112.97"/>
    <s v="Debit Card"/>
    <s v="Low"/>
  </r>
  <r>
    <n v="3836"/>
    <x v="3113"/>
    <d v="2024-10-31T00:00:00"/>
    <s v="North"/>
    <s v="Home &amp; Kitchen"/>
    <s v="Corporate"/>
    <n v="8"/>
    <n v="226.76"/>
    <n v="0.27"/>
    <n v="1324.28"/>
    <n v="924.09"/>
    <n v="400.19"/>
    <s v="Net Banking"/>
    <s v="High"/>
  </r>
  <r>
    <n v="3837"/>
    <x v="1723"/>
    <d v="2024-03-21T00:00:00"/>
    <s v="East"/>
    <s v="Home &amp; Kitchen"/>
    <s v="Corporate"/>
    <n v="7"/>
    <n v="234.58"/>
    <n v="0.22"/>
    <n v="1280.81"/>
    <n v="679.22"/>
    <n v="601.59"/>
    <s v="Credit Card"/>
    <s v="High"/>
  </r>
  <r>
    <n v="3838"/>
    <x v="3114"/>
    <d v="2024-09-24T00:00:00"/>
    <s v="North"/>
    <s v="Home &amp; Kitchen"/>
    <s v="Home Office"/>
    <n v="9"/>
    <n v="83.54"/>
    <n v="0.15"/>
    <n v="639.08000000000004"/>
    <n v="456.64"/>
    <n v="182.44"/>
    <s v="Net Banking"/>
    <s v="Medium"/>
  </r>
  <r>
    <n v="3839"/>
    <x v="3115"/>
    <d v="2024-02-04T00:00:00"/>
    <s v="North"/>
    <s v="Sports"/>
    <s v="Consumer"/>
    <n v="2"/>
    <n v="260.07"/>
    <n v="0.2"/>
    <n v="416.11"/>
    <n v="292.27999999999997"/>
    <n v="123.83"/>
    <s v="Debit Card"/>
    <s v="Medium"/>
  </r>
  <r>
    <n v="3840"/>
    <x v="309"/>
    <d v="2024-11-19T00:00:00"/>
    <s v="North"/>
    <s v="Beauty"/>
    <s v="Home Office"/>
    <n v="1"/>
    <n v="95.58"/>
    <n v="0.2"/>
    <n v="76.459999999999994"/>
    <n v="59.12"/>
    <n v="17.34"/>
    <s v="Debit Card"/>
    <s v="Medium"/>
  </r>
  <r>
    <n v="3841"/>
    <x v="2703"/>
    <d v="2024-10-14T00:00:00"/>
    <s v="South"/>
    <s v="Sports"/>
    <s v="Corporate"/>
    <n v="1"/>
    <n v="330.69"/>
    <n v="0.28999999999999998"/>
    <n v="234.79"/>
    <n v="153.72"/>
    <n v="81.069999999999993"/>
    <s v="UPI"/>
    <s v="High"/>
  </r>
  <r>
    <n v="3842"/>
    <x v="3116"/>
    <d v="2024-05-24T00:00:00"/>
    <s v="North"/>
    <s v="Clothing"/>
    <s v="Corporate"/>
    <n v="7"/>
    <n v="173.05"/>
    <n v="0.15"/>
    <n v="1029.6500000000001"/>
    <n v="750"/>
    <n v="279.64999999999998"/>
    <s v="UPI"/>
    <s v="Medium"/>
  </r>
  <r>
    <n v="3843"/>
    <x v="3117"/>
    <d v="2024-11-30T00:00:00"/>
    <s v="North"/>
    <s v="Electronics"/>
    <s v="Home Office"/>
    <n v="5"/>
    <n v="405.76"/>
    <n v="0.12"/>
    <n v="1785.34"/>
    <n v="1231.27"/>
    <n v="554.07000000000005"/>
    <s v="Credit Card"/>
    <s v="Medium"/>
  </r>
  <r>
    <n v="3844"/>
    <x v="3118"/>
    <d v="2024-03-02T00:00:00"/>
    <s v="West"/>
    <s v="Home &amp; Kitchen"/>
    <s v="Corporate"/>
    <n v="1"/>
    <n v="347.79"/>
    <n v="0.28999999999999998"/>
    <n v="246.93"/>
    <n v="166.57"/>
    <n v="80.36"/>
    <s v="Cash on Delivery"/>
    <s v="High"/>
  </r>
  <r>
    <n v="3845"/>
    <x v="3119"/>
    <d v="2024-05-16T00:00:00"/>
    <s v="East"/>
    <s v="Electronics"/>
    <s v="Consumer"/>
    <n v="6"/>
    <n v="112.88"/>
    <n v="0.1"/>
    <n v="609.54999999999995"/>
    <n v="412.6"/>
    <n v="196.95"/>
    <s v="Credit Card"/>
    <s v="Low"/>
  </r>
  <r>
    <n v="3846"/>
    <x v="2944"/>
    <d v="2024-03-18T00:00:00"/>
    <s v="East"/>
    <s v="Clothing"/>
    <s v="Home Office"/>
    <n v="5"/>
    <n v="354.17"/>
    <n v="0.3"/>
    <n v="1239.5999999999999"/>
    <n v="636.19000000000005"/>
    <n v="603.41"/>
    <s v="Credit Card"/>
    <s v="High"/>
  </r>
  <r>
    <n v="3847"/>
    <x v="3120"/>
    <d v="2024-02-09T00:00:00"/>
    <s v="South"/>
    <s v="Home &amp; Kitchen"/>
    <s v="Corporate"/>
    <n v="3"/>
    <n v="276.81"/>
    <n v="0.23"/>
    <n v="639.42999999999995"/>
    <n v="465.98"/>
    <n v="173.45"/>
    <s v="Cash on Delivery"/>
    <s v="High"/>
  </r>
  <r>
    <n v="3848"/>
    <x v="1688"/>
    <d v="2024-12-25T00:00:00"/>
    <s v="East"/>
    <s v="Sports"/>
    <s v="Corporate"/>
    <n v="9"/>
    <n v="89.2"/>
    <n v="0.28999999999999998"/>
    <n v="569.99"/>
    <n v="358.12"/>
    <n v="211.87"/>
    <s v="UPI"/>
    <s v="High"/>
  </r>
  <r>
    <n v="3849"/>
    <x v="3121"/>
    <d v="2024-11-28T00:00:00"/>
    <s v="West"/>
    <s v="Electronics"/>
    <s v="Home Office"/>
    <n v="8"/>
    <n v="419.04"/>
    <n v="0.03"/>
    <n v="3251.75"/>
    <n v="1761.45"/>
    <n v="1490.3"/>
    <s v="Credit Card"/>
    <s v="Low"/>
  </r>
  <r>
    <n v="3850"/>
    <x v="3122"/>
    <d v="2024-02-11T00:00:00"/>
    <s v="East"/>
    <s v="Electronics"/>
    <s v="Corporate"/>
    <n v="1"/>
    <n v="410.49"/>
    <n v="0.09"/>
    <n v="373.55"/>
    <n v="260.19"/>
    <n v="113.36"/>
    <s v="UPI"/>
    <s v="Low"/>
  </r>
  <r>
    <n v="3851"/>
    <x v="3123"/>
    <d v="2024-07-09T00:00:00"/>
    <s v="North"/>
    <s v="Beauty"/>
    <s v="Home Office"/>
    <n v="3"/>
    <n v="394.05"/>
    <n v="0.15"/>
    <n v="1004.83"/>
    <n v="799.33"/>
    <n v="205.5"/>
    <s v="Credit Card"/>
    <s v="Medium"/>
  </r>
  <r>
    <n v="3852"/>
    <x v="2957"/>
    <d v="2024-02-05T00:00:00"/>
    <s v="East"/>
    <s v="Electronics"/>
    <s v="Corporate"/>
    <n v="10"/>
    <n v="124.69"/>
    <n v="0.27"/>
    <n v="910.24"/>
    <n v="698.91"/>
    <n v="211.33"/>
    <s v="Cash on Delivery"/>
    <s v="High"/>
  </r>
  <r>
    <n v="3853"/>
    <x v="3124"/>
    <d v="2024-08-18T00:00:00"/>
    <s v="West"/>
    <s v="Clothing"/>
    <s v="Home Office"/>
    <n v="6"/>
    <n v="121.27"/>
    <n v="0.19"/>
    <n v="589.37"/>
    <n v="401.66"/>
    <n v="187.71"/>
    <s v="UPI"/>
    <s v="Medium"/>
  </r>
  <r>
    <n v="3854"/>
    <x v="3125"/>
    <d v="2024-04-03T00:00:00"/>
    <s v="North"/>
    <s v="Clothing"/>
    <s v="Consumer"/>
    <n v="10"/>
    <n v="442.34"/>
    <n v="0.23"/>
    <n v="3406.02"/>
    <n v="2411.71"/>
    <n v="994.31"/>
    <s v="Net Banking"/>
    <s v="High"/>
  </r>
  <r>
    <n v="3855"/>
    <x v="83"/>
    <d v="2024-05-18T00:00:00"/>
    <s v="East"/>
    <s v="Beauty"/>
    <s v="Corporate"/>
    <n v="2"/>
    <n v="47.46"/>
    <n v="0.13"/>
    <n v="82.58"/>
    <n v="42.79"/>
    <n v="39.79"/>
    <s v="Debit Card"/>
    <s v="Medium"/>
  </r>
  <r>
    <n v="3856"/>
    <x v="3126"/>
    <d v="2024-02-06T00:00:00"/>
    <s v="North"/>
    <s v="Sports"/>
    <s v="Consumer"/>
    <n v="5"/>
    <n v="465.75"/>
    <n v="0.03"/>
    <n v="2258.89"/>
    <n v="1688.52"/>
    <n v="570.37"/>
    <s v="Cash on Delivery"/>
    <s v="Low"/>
  </r>
  <r>
    <n v="3857"/>
    <x v="3127"/>
    <d v="2024-04-14T00:00:00"/>
    <s v="South"/>
    <s v="Home &amp; Kitchen"/>
    <s v="Corporate"/>
    <n v="4"/>
    <n v="205.87"/>
    <n v="0.22"/>
    <n v="642.30999999999995"/>
    <n v="447.87"/>
    <n v="194.44"/>
    <s v="UPI"/>
    <s v="High"/>
  </r>
  <r>
    <n v="3858"/>
    <x v="3128"/>
    <d v="2024-07-24T00:00:00"/>
    <s v="South"/>
    <s v="Beauty"/>
    <s v="Home Office"/>
    <n v="1"/>
    <n v="151.38"/>
    <n v="0.22"/>
    <n v="118.08"/>
    <n v="77.67"/>
    <n v="40.409999999999997"/>
    <s v="Debit Card"/>
    <s v="High"/>
  </r>
  <r>
    <n v="3859"/>
    <x v="3129"/>
    <d v="2024-06-24T00:00:00"/>
    <s v="East"/>
    <s v="Clothing"/>
    <s v="Consumer"/>
    <n v="9"/>
    <n v="283.39999999999998"/>
    <n v="0.21"/>
    <n v="2014.97"/>
    <n v="1412.38"/>
    <n v="602.59"/>
    <s v="Debit Card"/>
    <s v="High"/>
  </r>
  <r>
    <n v="3860"/>
    <x v="778"/>
    <d v="2024-03-05T00:00:00"/>
    <s v="South"/>
    <s v="Sports"/>
    <s v="Consumer"/>
    <n v="2"/>
    <n v="57.64"/>
    <n v="0.05"/>
    <n v="109.52"/>
    <n v="84.88"/>
    <n v="24.64"/>
    <s v="Debit Card"/>
    <s v="Low"/>
  </r>
  <r>
    <n v="3861"/>
    <x v="3130"/>
    <d v="2024-02-18T00:00:00"/>
    <s v="West"/>
    <s v="Electronics"/>
    <s v="Consumer"/>
    <n v="9"/>
    <n v="101.08"/>
    <n v="0.08"/>
    <n v="836.94"/>
    <n v="559.6"/>
    <n v="277.33999999999997"/>
    <s v="Credit Card"/>
    <s v="Low"/>
  </r>
  <r>
    <n v="3862"/>
    <x v="3131"/>
    <d v="2024-08-11T00:00:00"/>
    <s v="South"/>
    <s v="Electronics"/>
    <s v="Corporate"/>
    <n v="4"/>
    <n v="288.25"/>
    <n v="0.23"/>
    <n v="887.81"/>
    <n v="689.86"/>
    <n v="197.95"/>
    <s v="Cash on Delivery"/>
    <s v="High"/>
  </r>
  <r>
    <n v="3863"/>
    <x v="2513"/>
    <d v="2024-05-21T00:00:00"/>
    <s v="North"/>
    <s v="Sports"/>
    <s v="Home Office"/>
    <n v="9"/>
    <n v="27.82"/>
    <n v="0.22"/>
    <n v="195.3"/>
    <n v="105.51"/>
    <n v="89.79"/>
    <s v="Cash on Delivery"/>
    <s v="High"/>
  </r>
  <r>
    <n v="3864"/>
    <x v="3132"/>
    <d v="2024-04-01T00:00:00"/>
    <s v="East"/>
    <s v="Sports"/>
    <s v="Home Office"/>
    <n v="10"/>
    <n v="305"/>
    <n v="0.01"/>
    <n v="3019.5"/>
    <n v="2005.09"/>
    <n v="1014.41"/>
    <s v="Net Banking"/>
    <s v="Low"/>
  </r>
  <r>
    <n v="3865"/>
    <x v="2458"/>
    <d v="2024-05-16T00:00:00"/>
    <s v="East"/>
    <s v="Clothing"/>
    <s v="Consumer"/>
    <n v="6"/>
    <n v="31.48"/>
    <n v="0.27"/>
    <n v="137.88"/>
    <n v="98.33"/>
    <n v="39.549999999999997"/>
    <s v="Net Banking"/>
    <s v="High"/>
  </r>
  <r>
    <n v="3866"/>
    <x v="3133"/>
    <d v="2024-12-23T00:00:00"/>
    <s v="South"/>
    <s v="Home &amp; Kitchen"/>
    <s v="Home Office"/>
    <n v="10"/>
    <n v="335.03"/>
    <n v="7.0000000000000007E-2"/>
    <n v="3115.78"/>
    <n v="1583.98"/>
    <n v="1531.8"/>
    <s v="Net Banking"/>
    <s v="Low"/>
  </r>
  <r>
    <n v="3867"/>
    <x v="791"/>
    <d v="2024-12-13T00:00:00"/>
    <s v="North"/>
    <s v="Electronics"/>
    <s v="Corporate"/>
    <n v="4"/>
    <n v="78.77"/>
    <n v="0.27"/>
    <n v="230.01"/>
    <n v="170.68"/>
    <n v="59.33"/>
    <s v="Net Banking"/>
    <s v="High"/>
  </r>
  <r>
    <n v="3868"/>
    <x v="638"/>
    <d v="2024-04-16T00:00:00"/>
    <s v="East"/>
    <s v="Clothing"/>
    <s v="Consumer"/>
    <n v="3"/>
    <n v="418.34"/>
    <n v="0.22"/>
    <n v="978.92"/>
    <n v="754.34"/>
    <n v="224.58"/>
    <s v="Net Banking"/>
    <s v="High"/>
  </r>
  <r>
    <n v="3869"/>
    <x v="3134"/>
    <d v="2024-06-09T00:00:00"/>
    <s v="South"/>
    <s v="Beauty"/>
    <s v="Corporate"/>
    <n v="3"/>
    <n v="97.41"/>
    <n v="0.1"/>
    <n v="263.01"/>
    <n v="165.86"/>
    <n v="97.15"/>
    <s v="Net Banking"/>
    <s v="Low"/>
  </r>
  <r>
    <n v="3870"/>
    <x v="3135"/>
    <d v="2024-01-08T00:00:00"/>
    <s v="East"/>
    <s v="Beauty"/>
    <s v="Corporate"/>
    <n v="3"/>
    <n v="58.96"/>
    <n v="0.05"/>
    <n v="168.04"/>
    <n v="107.54"/>
    <n v="60.5"/>
    <s v="Credit Card"/>
    <s v="Low"/>
  </r>
  <r>
    <n v="3871"/>
    <x v="3136"/>
    <d v="2024-08-31T00:00:00"/>
    <s v="South"/>
    <s v="Home &amp; Kitchen"/>
    <s v="Home Office"/>
    <n v="1"/>
    <n v="323.79000000000002"/>
    <n v="0.1"/>
    <n v="291.41000000000003"/>
    <n v="150.47999999999999"/>
    <n v="140.93"/>
    <s v="Debit Card"/>
    <s v="Low"/>
  </r>
  <r>
    <n v="3872"/>
    <x v="2283"/>
    <d v="2024-08-03T00:00:00"/>
    <s v="North"/>
    <s v="Beauty"/>
    <s v="Consumer"/>
    <n v="2"/>
    <n v="78.849999999999994"/>
    <n v="0.11"/>
    <n v="140.35"/>
    <n v="111"/>
    <n v="29.35"/>
    <s v="Cash on Delivery"/>
    <s v="Medium"/>
  </r>
  <r>
    <n v="3873"/>
    <x v="3137"/>
    <d v="2024-02-16T00:00:00"/>
    <s v="North"/>
    <s v="Home &amp; Kitchen"/>
    <s v="Home Office"/>
    <n v="4"/>
    <n v="55.8"/>
    <n v="0.25"/>
    <n v="167.4"/>
    <n v="113.53"/>
    <n v="53.87"/>
    <s v="Cash on Delivery"/>
    <s v="High"/>
  </r>
  <r>
    <n v="3874"/>
    <x v="3138"/>
    <d v="2024-11-04T00:00:00"/>
    <s v="North"/>
    <s v="Sports"/>
    <s v="Corporate"/>
    <n v="5"/>
    <n v="90.73"/>
    <n v="0.05"/>
    <n v="430.97"/>
    <n v="235.61"/>
    <n v="195.36"/>
    <s v="Debit Card"/>
    <s v="Low"/>
  </r>
  <r>
    <n v="3875"/>
    <x v="543"/>
    <d v="2024-02-22T00:00:00"/>
    <s v="East"/>
    <s v="Electronics"/>
    <s v="Corporate"/>
    <n v="8"/>
    <n v="373.25"/>
    <n v="0.22"/>
    <n v="2329.08"/>
    <n v="1857.44"/>
    <n v="471.64"/>
    <s v="Credit Card"/>
    <s v="High"/>
  </r>
  <r>
    <n v="3876"/>
    <x v="3139"/>
    <d v="2024-10-17T00:00:00"/>
    <s v="South"/>
    <s v="Beauty"/>
    <s v="Home Office"/>
    <n v="1"/>
    <n v="52.86"/>
    <n v="0.1"/>
    <n v="47.57"/>
    <n v="24.73"/>
    <n v="22.84"/>
    <s v="Cash on Delivery"/>
    <s v="Low"/>
  </r>
  <r>
    <n v="3877"/>
    <x v="3140"/>
    <d v="2024-08-28T00:00:00"/>
    <s v="South"/>
    <s v="Electronics"/>
    <s v="Corporate"/>
    <n v="3"/>
    <n v="45.94"/>
    <n v="0.02"/>
    <n v="135.06"/>
    <n v="69.260000000000005"/>
    <n v="65.8"/>
    <s v="Net Banking"/>
    <s v="Low"/>
  </r>
  <r>
    <n v="3878"/>
    <x v="1047"/>
    <d v="2024-10-27T00:00:00"/>
    <s v="East"/>
    <s v="Sports"/>
    <s v="Home Office"/>
    <n v="3"/>
    <n v="306.92"/>
    <n v="0.16"/>
    <n v="773.44"/>
    <n v="560.09"/>
    <n v="213.35"/>
    <s v="Cash on Delivery"/>
    <s v="Medium"/>
  </r>
  <r>
    <n v="3879"/>
    <x v="2698"/>
    <d v="2024-12-15T00:00:00"/>
    <s v="South"/>
    <s v="Beauty"/>
    <s v="Home Office"/>
    <n v="1"/>
    <n v="179.87"/>
    <n v="0.21"/>
    <n v="142.1"/>
    <n v="79.11"/>
    <n v="62.99"/>
    <s v="Debit Card"/>
    <s v="High"/>
  </r>
  <r>
    <n v="3880"/>
    <x v="3141"/>
    <d v="2024-08-14T00:00:00"/>
    <s v="East"/>
    <s v="Clothing"/>
    <s v="Corporate"/>
    <n v="9"/>
    <n v="135.47999999999999"/>
    <n v="0.05"/>
    <n v="1158.3499999999999"/>
    <n v="839.23"/>
    <n v="319.12"/>
    <s v="Debit Card"/>
    <s v="Low"/>
  </r>
  <r>
    <n v="3881"/>
    <x v="3142"/>
    <d v="2024-03-13T00:00:00"/>
    <s v="East"/>
    <s v="Clothing"/>
    <s v="Corporate"/>
    <n v="1"/>
    <n v="444.39"/>
    <n v="0.12"/>
    <n v="391.06"/>
    <n v="244.66"/>
    <n v="146.4"/>
    <s v="Net Banking"/>
    <s v="Medium"/>
  </r>
  <r>
    <n v="3882"/>
    <x v="549"/>
    <d v="2024-12-01T00:00:00"/>
    <s v="West"/>
    <s v="Sports"/>
    <s v="Corporate"/>
    <n v="8"/>
    <n v="270.51"/>
    <n v="0.23"/>
    <n v="1666.34"/>
    <n v="1232.95"/>
    <n v="433.39"/>
    <s v="Debit Card"/>
    <s v="High"/>
  </r>
  <r>
    <n v="3883"/>
    <x v="3143"/>
    <d v="2024-06-29T00:00:00"/>
    <s v="North"/>
    <s v="Beauty"/>
    <s v="Corporate"/>
    <n v="9"/>
    <n v="315.52"/>
    <n v="0.03"/>
    <n v="2754.49"/>
    <n v="1511.62"/>
    <n v="1242.8699999999999"/>
    <s v="UPI"/>
    <s v="Low"/>
  </r>
  <r>
    <n v="3884"/>
    <x v="3144"/>
    <d v="2024-01-08T00:00:00"/>
    <s v="West"/>
    <s v="Electronics"/>
    <s v="Home Office"/>
    <n v="4"/>
    <n v="89.21"/>
    <n v="0.24"/>
    <n v="271.2"/>
    <n v="146.74"/>
    <n v="124.46"/>
    <s v="Net Banking"/>
    <s v="High"/>
  </r>
  <r>
    <n v="3885"/>
    <x v="2998"/>
    <d v="2024-06-19T00:00:00"/>
    <s v="South"/>
    <s v="Sports"/>
    <s v="Corporate"/>
    <n v="7"/>
    <n v="365.87"/>
    <n v="0.19"/>
    <n v="2074.48"/>
    <n v="1252.03"/>
    <n v="822.45"/>
    <s v="Net Banking"/>
    <s v="Medium"/>
  </r>
  <r>
    <n v="3886"/>
    <x v="1250"/>
    <d v="2024-04-05T00:00:00"/>
    <s v="West"/>
    <s v="Electronics"/>
    <s v="Home Office"/>
    <n v="6"/>
    <n v="458.01"/>
    <n v="0.09"/>
    <n v="2500.73"/>
    <n v="1339.8"/>
    <n v="1160.93"/>
    <s v="Debit Card"/>
    <s v="Low"/>
  </r>
  <r>
    <n v="3887"/>
    <x v="777"/>
    <d v="2024-09-21T00:00:00"/>
    <s v="West"/>
    <s v="Home &amp; Kitchen"/>
    <s v="Home Office"/>
    <n v="2"/>
    <n v="487.81"/>
    <n v="0.1"/>
    <n v="878.06"/>
    <n v="508.36"/>
    <n v="369.7"/>
    <s v="UPI"/>
    <s v="Low"/>
  </r>
  <r>
    <n v="3888"/>
    <x v="3145"/>
    <d v="2024-02-15T00:00:00"/>
    <s v="East"/>
    <s v="Electronics"/>
    <s v="Home Office"/>
    <n v="5"/>
    <n v="385.45"/>
    <n v="0.05"/>
    <n v="1830.89"/>
    <n v="1177.49"/>
    <n v="653.4"/>
    <s v="Credit Card"/>
    <s v="Low"/>
  </r>
  <r>
    <n v="3889"/>
    <x v="3146"/>
    <d v="2024-05-26T00:00:00"/>
    <s v="South"/>
    <s v="Sports"/>
    <s v="Corporate"/>
    <n v="5"/>
    <n v="109.22"/>
    <n v="0.05"/>
    <n v="518.79"/>
    <n v="391.64"/>
    <n v="127.15"/>
    <s v="Debit Card"/>
    <s v="Low"/>
  </r>
  <r>
    <n v="3890"/>
    <x v="399"/>
    <d v="2024-08-05T00:00:00"/>
    <s v="West"/>
    <s v="Sports"/>
    <s v="Corporate"/>
    <n v="3"/>
    <n v="100.93"/>
    <n v="0.02"/>
    <n v="296.73"/>
    <n v="160.37"/>
    <n v="136.36000000000001"/>
    <s v="UPI"/>
    <s v="Low"/>
  </r>
  <r>
    <n v="3891"/>
    <x v="3147"/>
    <d v="2024-07-21T00:00:00"/>
    <s v="East"/>
    <s v="Home &amp; Kitchen"/>
    <s v="Corporate"/>
    <n v="6"/>
    <n v="192.5"/>
    <n v="7.0000000000000007E-2"/>
    <n v="1074.1500000000001"/>
    <n v="827.33"/>
    <n v="246.82"/>
    <s v="Net Banking"/>
    <s v="Low"/>
  </r>
  <r>
    <n v="3892"/>
    <x v="3148"/>
    <d v="2024-09-02T00:00:00"/>
    <s v="North"/>
    <s v="Sports"/>
    <s v="Corporate"/>
    <n v="4"/>
    <n v="12.75"/>
    <n v="0.01"/>
    <n v="50.49"/>
    <n v="26.76"/>
    <n v="23.73"/>
    <s v="Debit Card"/>
    <s v="Low"/>
  </r>
  <r>
    <n v="3893"/>
    <x v="3149"/>
    <d v="2024-03-15T00:00:00"/>
    <s v="East"/>
    <s v="Electronics"/>
    <s v="Corporate"/>
    <n v="8"/>
    <n v="233.69"/>
    <n v="0.11"/>
    <n v="1663.87"/>
    <n v="1251.6300000000001"/>
    <n v="412.24"/>
    <s v="UPI"/>
    <s v="Medium"/>
  </r>
  <r>
    <n v="3894"/>
    <x v="3150"/>
    <d v="2024-05-17T00:00:00"/>
    <s v="East"/>
    <s v="Beauty"/>
    <s v="Corporate"/>
    <n v="6"/>
    <n v="379.5"/>
    <n v="0.1"/>
    <n v="2049.3000000000002"/>
    <n v="1213.8900000000001"/>
    <n v="835.41"/>
    <s v="UPI"/>
    <s v="Low"/>
  </r>
  <r>
    <n v="3895"/>
    <x v="3151"/>
    <d v="2024-10-16T00:00:00"/>
    <s v="West"/>
    <s v="Electronics"/>
    <s v="Home Office"/>
    <n v="10"/>
    <n v="226.78"/>
    <n v="0.25"/>
    <n v="1700.85"/>
    <n v="1160.1400000000001"/>
    <n v="540.71"/>
    <s v="Cash on Delivery"/>
    <s v="High"/>
  </r>
  <r>
    <n v="3896"/>
    <x v="3152"/>
    <d v="2024-11-13T00:00:00"/>
    <s v="West"/>
    <s v="Beauty"/>
    <s v="Corporate"/>
    <n v="9"/>
    <n v="135.08000000000001"/>
    <n v="0.21"/>
    <n v="960.42"/>
    <n v="754.49"/>
    <n v="205.93"/>
    <s v="Net Banking"/>
    <s v="High"/>
  </r>
  <r>
    <n v="3897"/>
    <x v="1499"/>
    <d v="2024-12-18T00:00:00"/>
    <s v="North"/>
    <s v="Home &amp; Kitchen"/>
    <s v="Consumer"/>
    <n v="5"/>
    <n v="305.25"/>
    <n v="0.02"/>
    <n v="1495.72"/>
    <n v="854.05"/>
    <n v="641.66999999999996"/>
    <s v="UPI"/>
    <s v="Low"/>
  </r>
  <r>
    <n v="3898"/>
    <x v="1512"/>
    <d v="2024-01-26T00:00:00"/>
    <s v="West"/>
    <s v="Electronics"/>
    <s v="Home Office"/>
    <n v="5"/>
    <n v="129.97"/>
    <n v="0.06"/>
    <n v="610.86"/>
    <n v="367.61"/>
    <n v="243.25"/>
    <s v="UPI"/>
    <s v="Low"/>
  </r>
  <r>
    <n v="3899"/>
    <x v="241"/>
    <d v="2024-12-31T00:00:00"/>
    <s v="West"/>
    <s v="Home &amp; Kitchen"/>
    <s v="Home Office"/>
    <n v="10"/>
    <n v="459.94"/>
    <n v="0.12"/>
    <n v="4047.47"/>
    <n v="2116.6"/>
    <n v="1930.87"/>
    <s v="UPI"/>
    <s v="Medium"/>
  </r>
  <r>
    <n v="3900"/>
    <x v="691"/>
    <d v="2024-06-21T00:00:00"/>
    <s v="South"/>
    <s v="Clothing"/>
    <s v="Corporate"/>
    <n v="7"/>
    <n v="249.33"/>
    <n v="0.13"/>
    <n v="1518.42"/>
    <n v="1061.31"/>
    <n v="457.11"/>
    <s v="Cash on Delivery"/>
    <s v="Medium"/>
  </r>
  <r>
    <n v="3901"/>
    <x v="3153"/>
    <d v="2024-06-11T00:00:00"/>
    <s v="South"/>
    <s v="Sports"/>
    <s v="Corporate"/>
    <n v="9"/>
    <n v="390.57"/>
    <n v="0.15"/>
    <n v="2987.86"/>
    <n v="1718.53"/>
    <n v="1269.33"/>
    <s v="Cash on Delivery"/>
    <s v="Medium"/>
  </r>
  <r>
    <n v="3902"/>
    <x v="1049"/>
    <d v="2024-02-02T00:00:00"/>
    <s v="East"/>
    <s v="Sports"/>
    <s v="Consumer"/>
    <n v="6"/>
    <n v="368.91"/>
    <n v="0.16"/>
    <n v="1859.31"/>
    <n v="1261.55"/>
    <n v="597.76"/>
    <s v="Cash on Delivery"/>
    <s v="Medium"/>
  </r>
  <r>
    <n v="3903"/>
    <x v="774"/>
    <d v="2024-10-21T00:00:00"/>
    <s v="North"/>
    <s v="Home &amp; Kitchen"/>
    <s v="Home Office"/>
    <n v="9"/>
    <n v="410.41"/>
    <n v="0.08"/>
    <n v="3398.19"/>
    <n v="2450.17"/>
    <n v="948.02"/>
    <s v="UPI"/>
    <s v="Low"/>
  </r>
  <r>
    <n v="3904"/>
    <x v="1261"/>
    <d v="2024-08-09T00:00:00"/>
    <s v="South"/>
    <s v="Sports"/>
    <s v="Home Office"/>
    <n v="3"/>
    <n v="478.2"/>
    <n v="0.09"/>
    <n v="1305.49"/>
    <n v="819.82"/>
    <n v="485.67"/>
    <s v="Debit Card"/>
    <s v="Low"/>
  </r>
  <r>
    <n v="3905"/>
    <x v="2355"/>
    <d v="2024-01-09T00:00:00"/>
    <s v="West"/>
    <s v="Beauty"/>
    <s v="Consumer"/>
    <n v="2"/>
    <n v="186.87"/>
    <n v="0.03"/>
    <n v="362.53"/>
    <n v="270.31"/>
    <n v="92.22"/>
    <s v="Debit Card"/>
    <s v="Low"/>
  </r>
  <r>
    <n v="3906"/>
    <x v="3154"/>
    <d v="2024-03-05T00:00:00"/>
    <s v="West"/>
    <s v="Electronics"/>
    <s v="Home Office"/>
    <n v="9"/>
    <n v="223"/>
    <n v="0.25"/>
    <n v="1505.25"/>
    <n v="1175.23"/>
    <n v="330.02"/>
    <s v="Net Banking"/>
    <s v="High"/>
  </r>
  <r>
    <n v="3907"/>
    <x v="704"/>
    <d v="2024-07-29T00:00:00"/>
    <s v="South"/>
    <s v="Sports"/>
    <s v="Consumer"/>
    <n v="4"/>
    <n v="149.84"/>
    <n v="0.2"/>
    <n v="479.49"/>
    <n v="299.91000000000003"/>
    <n v="179.58"/>
    <s v="UPI"/>
    <s v="Medium"/>
  </r>
  <r>
    <n v="3908"/>
    <x v="3155"/>
    <d v="2024-11-20T00:00:00"/>
    <s v="East"/>
    <s v="Clothing"/>
    <s v="Consumer"/>
    <n v="1"/>
    <n v="446.69"/>
    <n v="0.21"/>
    <n v="352.89"/>
    <n v="269.26"/>
    <n v="83.63"/>
    <s v="Net Banking"/>
    <s v="High"/>
  </r>
  <r>
    <n v="3909"/>
    <x v="3156"/>
    <d v="2024-02-17T00:00:00"/>
    <s v="West"/>
    <s v="Sports"/>
    <s v="Consumer"/>
    <n v="10"/>
    <n v="154.19999999999999"/>
    <n v="0.26"/>
    <n v="1141.08"/>
    <n v="669.24"/>
    <n v="471.84"/>
    <s v="Debit Card"/>
    <s v="High"/>
  </r>
  <r>
    <n v="3910"/>
    <x v="3157"/>
    <d v="2024-06-29T00:00:00"/>
    <s v="North"/>
    <s v="Sports"/>
    <s v="Home Office"/>
    <n v="5"/>
    <n v="445.24"/>
    <n v="0.27"/>
    <n v="1625.13"/>
    <n v="1133.94"/>
    <n v="491.19"/>
    <s v="Cash on Delivery"/>
    <s v="High"/>
  </r>
  <r>
    <n v="3911"/>
    <x v="865"/>
    <d v="2024-03-19T00:00:00"/>
    <s v="South"/>
    <s v="Clothing"/>
    <s v="Corporate"/>
    <n v="1"/>
    <n v="59.15"/>
    <n v="7.0000000000000007E-2"/>
    <n v="55.01"/>
    <n v="34.49"/>
    <n v="20.52"/>
    <s v="Net Banking"/>
    <s v="Low"/>
  </r>
  <r>
    <n v="3912"/>
    <x v="3158"/>
    <d v="2024-08-04T00:00:00"/>
    <s v="East"/>
    <s v="Electronics"/>
    <s v="Corporate"/>
    <n v="10"/>
    <n v="53.63"/>
    <n v="0.25"/>
    <n v="402.23"/>
    <n v="223.69"/>
    <n v="178.54"/>
    <s v="Net Banking"/>
    <s v="High"/>
  </r>
  <r>
    <n v="3913"/>
    <x v="3159"/>
    <d v="2024-07-18T00:00:00"/>
    <s v="North"/>
    <s v="Beauty"/>
    <s v="Corporate"/>
    <n v="7"/>
    <n v="167.27"/>
    <n v="0.16"/>
    <n v="983.55"/>
    <n v="627.89"/>
    <n v="355.66"/>
    <s v="Net Banking"/>
    <s v="Medium"/>
  </r>
  <r>
    <n v="3914"/>
    <x v="3160"/>
    <d v="2024-01-05T00:00:00"/>
    <s v="South"/>
    <s v="Home &amp; Kitchen"/>
    <s v="Home Office"/>
    <n v="2"/>
    <n v="463.15"/>
    <n v="0.1"/>
    <n v="833.67"/>
    <n v="568.84"/>
    <n v="264.83"/>
    <s v="Net Banking"/>
    <s v="Low"/>
  </r>
  <r>
    <n v="3915"/>
    <x v="838"/>
    <d v="2024-12-19T00:00:00"/>
    <s v="South"/>
    <s v="Home &amp; Kitchen"/>
    <s v="Corporate"/>
    <n v="4"/>
    <n v="77.150000000000006"/>
    <n v="0.21"/>
    <n v="243.79"/>
    <n v="180.61"/>
    <n v="63.18"/>
    <s v="Credit Card"/>
    <s v="High"/>
  </r>
  <r>
    <n v="3916"/>
    <x v="1275"/>
    <d v="2024-11-26T00:00:00"/>
    <s v="North"/>
    <s v="Home &amp; Kitchen"/>
    <s v="Home Office"/>
    <n v="7"/>
    <n v="375.24"/>
    <n v="0.24"/>
    <n v="1996.28"/>
    <n v="1028.5899999999999"/>
    <n v="967.69"/>
    <s v="Debit Card"/>
    <s v="High"/>
  </r>
  <r>
    <n v="3917"/>
    <x v="3161"/>
    <d v="2024-08-14T00:00:00"/>
    <s v="East"/>
    <s v="Sports"/>
    <s v="Consumer"/>
    <n v="9"/>
    <n v="491.33"/>
    <n v="0.02"/>
    <n v="4333.53"/>
    <n v="2348.7399999999998"/>
    <n v="1984.79"/>
    <s v="Credit Card"/>
    <s v="Low"/>
  </r>
  <r>
    <n v="3918"/>
    <x v="3162"/>
    <d v="2024-08-22T00:00:00"/>
    <s v="North"/>
    <s v="Clothing"/>
    <s v="Consumer"/>
    <n v="4"/>
    <n v="481.5"/>
    <n v="0.28999999999999998"/>
    <n v="1367.46"/>
    <n v="961.48"/>
    <n v="405.98"/>
    <s v="Cash on Delivery"/>
    <s v="High"/>
  </r>
  <r>
    <n v="3919"/>
    <x v="3137"/>
    <d v="2024-05-29T00:00:00"/>
    <s v="North"/>
    <s v="Home &amp; Kitchen"/>
    <s v="Home Office"/>
    <n v="9"/>
    <n v="261.99"/>
    <n v="0.14000000000000001"/>
    <n v="2027.8"/>
    <n v="1398.54"/>
    <n v="629.26"/>
    <s v="UPI"/>
    <s v="Medium"/>
  </r>
  <r>
    <n v="3920"/>
    <x v="3163"/>
    <d v="2024-06-04T00:00:00"/>
    <s v="South"/>
    <s v="Home &amp; Kitchen"/>
    <s v="Corporate"/>
    <n v="4"/>
    <n v="406.4"/>
    <n v="0.24"/>
    <n v="1235.46"/>
    <n v="666.49"/>
    <n v="568.97"/>
    <s v="Credit Card"/>
    <s v="High"/>
  </r>
  <r>
    <n v="3921"/>
    <x v="2450"/>
    <d v="2024-02-17T00:00:00"/>
    <s v="South"/>
    <s v="Electronics"/>
    <s v="Home Office"/>
    <n v="7"/>
    <n v="274.99"/>
    <n v="0.1"/>
    <n v="1732.44"/>
    <n v="994.26"/>
    <n v="738.18"/>
    <s v="UPI"/>
    <s v="Low"/>
  </r>
  <r>
    <n v="3922"/>
    <x v="3164"/>
    <d v="2024-12-05T00:00:00"/>
    <s v="West"/>
    <s v="Clothing"/>
    <s v="Consumer"/>
    <n v="4"/>
    <n v="154.05000000000001"/>
    <n v="0.19"/>
    <n v="499.12"/>
    <n v="356.08"/>
    <n v="143.04"/>
    <s v="Net Banking"/>
    <s v="Medium"/>
  </r>
  <r>
    <n v="3923"/>
    <x v="3165"/>
    <d v="2024-05-24T00:00:00"/>
    <s v="East"/>
    <s v="Clothing"/>
    <s v="Consumer"/>
    <n v="7"/>
    <n v="134"/>
    <n v="0.09"/>
    <n v="853.58"/>
    <n v="651.67999999999995"/>
    <n v="201.9"/>
    <s v="Net Banking"/>
    <s v="Low"/>
  </r>
  <r>
    <n v="3924"/>
    <x v="3166"/>
    <d v="2024-10-29T00:00:00"/>
    <s v="South"/>
    <s v="Beauty"/>
    <s v="Home Office"/>
    <n v="7"/>
    <n v="123.69"/>
    <n v="0.28000000000000003"/>
    <n v="623.4"/>
    <n v="342.27"/>
    <n v="281.13"/>
    <s v="Debit Card"/>
    <s v="High"/>
  </r>
  <r>
    <n v="3925"/>
    <x v="3167"/>
    <d v="2024-10-27T00:00:00"/>
    <s v="East"/>
    <s v="Beauty"/>
    <s v="Consumer"/>
    <n v="5"/>
    <n v="364.56"/>
    <n v="0.04"/>
    <n v="1749.89"/>
    <n v="1129.99"/>
    <n v="619.9"/>
    <s v="Debit Card"/>
    <s v="Low"/>
  </r>
  <r>
    <n v="3926"/>
    <x v="3168"/>
    <d v="2024-04-30T00:00:00"/>
    <s v="South"/>
    <s v="Clothing"/>
    <s v="Consumer"/>
    <n v="2"/>
    <n v="79.2"/>
    <n v="0.08"/>
    <n v="145.72999999999999"/>
    <n v="79.930000000000007"/>
    <n v="65.8"/>
    <s v="Credit Card"/>
    <s v="Low"/>
  </r>
  <r>
    <n v="3927"/>
    <x v="3169"/>
    <d v="2024-01-22T00:00:00"/>
    <s v="West"/>
    <s v="Home &amp; Kitchen"/>
    <s v="Home Office"/>
    <n v="7"/>
    <n v="79.900000000000006"/>
    <n v="0.01"/>
    <n v="553.71"/>
    <n v="376.81"/>
    <n v="176.9"/>
    <s v="Debit Card"/>
    <s v="Low"/>
  </r>
  <r>
    <n v="3928"/>
    <x v="3170"/>
    <d v="2024-04-08T00:00:00"/>
    <s v="East"/>
    <s v="Clothing"/>
    <s v="Consumer"/>
    <n v="2"/>
    <n v="353.11"/>
    <n v="0.21"/>
    <n v="557.91"/>
    <n v="337.34"/>
    <n v="220.57"/>
    <s v="Cash on Delivery"/>
    <s v="High"/>
  </r>
  <r>
    <n v="3929"/>
    <x v="1857"/>
    <d v="2024-02-10T00:00:00"/>
    <s v="North"/>
    <s v="Beauty"/>
    <s v="Home Office"/>
    <n v="5"/>
    <n v="74.89"/>
    <n v="0.03"/>
    <n v="363.22"/>
    <n v="279.87"/>
    <n v="83.35"/>
    <s v="Net Banking"/>
    <s v="Low"/>
  </r>
  <r>
    <n v="3930"/>
    <x v="2141"/>
    <d v="2024-11-30T00:00:00"/>
    <s v="West"/>
    <s v="Home &amp; Kitchen"/>
    <s v="Corporate"/>
    <n v="9"/>
    <n v="96.53"/>
    <n v="0.24"/>
    <n v="660.27"/>
    <n v="387.07"/>
    <n v="273.2"/>
    <s v="Debit Card"/>
    <s v="High"/>
  </r>
  <r>
    <n v="3931"/>
    <x v="3171"/>
    <d v="2024-02-17T00:00:00"/>
    <s v="North"/>
    <s v="Beauty"/>
    <s v="Corporate"/>
    <n v="3"/>
    <n v="208.46"/>
    <n v="0.28000000000000003"/>
    <n v="450.27"/>
    <n v="263.47000000000003"/>
    <n v="186.8"/>
    <s v="Debit Card"/>
    <s v="High"/>
  </r>
  <r>
    <n v="3932"/>
    <x v="1104"/>
    <d v="2024-10-25T00:00:00"/>
    <s v="West"/>
    <s v="Home &amp; Kitchen"/>
    <s v="Consumer"/>
    <n v="6"/>
    <n v="66.239999999999995"/>
    <n v="0.2"/>
    <n v="317.95"/>
    <n v="215.64"/>
    <n v="102.31"/>
    <s v="Credit Card"/>
    <s v="Medium"/>
  </r>
  <r>
    <n v="3933"/>
    <x v="3172"/>
    <d v="2024-11-11T00:00:00"/>
    <s v="North"/>
    <s v="Clothing"/>
    <s v="Home Office"/>
    <n v="8"/>
    <n v="240.3"/>
    <n v="0.28000000000000003"/>
    <n v="1384.13"/>
    <n v="950.58"/>
    <n v="433.55"/>
    <s v="Credit Card"/>
    <s v="High"/>
  </r>
  <r>
    <n v="3934"/>
    <x v="3173"/>
    <d v="2024-05-31T00:00:00"/>
    <s v="North"/>
    <s v="Beauty"/>
    <s v="Home Office"/>
    <n v="9"/>
    <n v="237.63"/>
    <n v="0.24"/>
    <n v="1625.39"/>
    <n v="1108.4100000000001"/>
    <n v="516.98"/>
    <s v="Debit Card"/>
    <s v="High"/>
  </r>
  <r>
    <n v="3935"/>
    <x v="3174"/>
    <d v="2024-08-09T00:00:00"/>
    <s v="East"/>
    <s v="Beauty"/>
    <s v="Home Office"/>
    <n v="9"/>
    <n v="156.31"/>
    <n v="0.21"/>
    <n v="1111.3599999999999"/>
    <n v="568.35"/>
    <n v="543.01"/>
    <s v="Credit Card"/>
    <s v="High"/>
  </r>
  <r>
    <n v="3936"/>
    <x v="207"/>
    <d v="2024-09-13T00:00:00"/>
    <s v="North"/>
    <s v="Electronics"/>
    <s v="Home Office"/>
    <n v="10"/>
    <n v="29.91"/>
    <n v="0.21"/>
    <n v="236.29"/>
    <n v="137.4"/>
    <n v="98.89"/>
    <s v="Cash on Delivery"/>
    <s v="High"/>
  </r>
  <r>
    <n v="3937"/>
    <x v="3175"/>
    <d v="2024-10-06T00:00:00"/>
    <s v="West"/>
    <s v="Clothing"/>
    <s v="Corporate"/>
    <n v="9"/>
    <n v="421.08"/>
    <n v="0.17"/>
    <n v="3145.47"/>
    <n v="2433.27"/>
    <n v="712.2"/>
    <s v="Net Banking"/>
    <s v="Medium"/>
  </r>
  <r>
    <n v="3938"/>
    <x v="3176"/>
    <d v="2024-03-05T00:00:00"/>
    <s v="South"/>
    <s v="Electronics"/>
    <s v="Home Office"/>
    <n v="6"/>
    <n v="360.75"/>
    <n v="0.23"/>
    <n v="1666.66"/>
    <n v="1046.26"/>
    <n v="620.4"/>
    <s v="Credit Card"/>
    <s v="High"/>
  </r>
  <r>
    <n v="3939"/>
    <x v="3177"/>
    <d v="2024-05-23T00:00:00"/>
    <s v="East"/>
    <s v="Sports"/>
    <s v="Consumer"/>
    <n v="1"/>
    <n v="425.32"/>
    <n v="0.26"/>
    <n v="314.74"/>
    <n v="219.05"/>
    <n v="95.69"/>
    <s v="Cash on Delivery"/>
    <s v="High"/>
  </r>
  <r>
    <n v="3940"/>
    <x v="1976"/>
    <d v="2024-11-27T00:00:00"/>
    <s v="North"/>
    <s v="Clothing"/>
    <s v="Consumer"/>
    <n v="7"/>
    <n v="346.04"/>
    <n v="0.19"/>
    <n v="1962.05"/>
    <n v="1526.72"/>
    <n v="435.33"/>
    <s v="UPI"/>
    <s v="Medium"/>
  </r>
  <r>
    <n v="3941"/>
    <x v="1104"/>
    <d v="2024-02-19T00:00:00"/>
    <s v="South"/>
    <s v="Electronics"/>
    <s v="Home Office"/>
    <n v="6"/>
    <n v="23.07"/>
    <n v="0.04"/>
    <n v="132.88"/>
    <n v="75"/>
    <n v="57.88"/>
    <s v="Cash on Delivery"/>
    <s v="Low"/>
  </r>
  <r>
    <n v="3942"/>
    <x v="3178"/>
    <d v="2024-12-21T00:00:00"/>
    <s v="North"/>
    <s v="Electronics"/>
    <s v="Consumer"/>
    <n v="9"/>
    <n v="261.89"/>
    <n v="0.03"/>
    <n v="2286.3000000000002"/>
    <n v="1263.51"/>
    <n v="1022.79"/>
    <s v="UPI"/>
    <s v="Low"/>
  </r>
  <r>
    <n v="3943"/>
    <x v="1178"/>
    <d v="2024-12-06T00:00:00"/>
    <s v="North"/>
    <s v="Electronics"/>
    <s v="Corporate"/>
    <n v="7"/>
    <n v="350.06"/>
    <n v="0.14000000000000001"/>
    <n v="2107.36"/>
    <n v="1351.95"/>
    <n v="755.41"/>
    <s v="UPI"/>
    <s v="Medium"/>
  </r>
  <r>
    <n v="3944"/>
    <x v="3179"/>
    <d v="2024-06-24T00:00:00"/>
    <s v="East"/>
    <s v="Clothing"/>
    <s v="Corporate"/>
    <n v="10"/>
    <n v="384.33"/>
    <n v="0.28000000000000003"/>
    <n v="2767.18"/>
    <n v="2186.5100000000002"/>
    <n v="580.66999999999996"/>
    <s v="Cash on Delivery"/>
    <s v="High"/>
  </r>
  <r>
    <n v="3945"/>
    <x v="3180"/>
    <d v="2024-03-11T00:00:00"/>
    <s v="East"/>
    <s v="Clothing"/>
    <s v="Corporate"/>
    <n v="10"/>
    <n v="412.19"/>
    <n v="0.28000000000000003"/>
    <n v="2967.77"/>
    <n v="1599.49"/>
    <n v="1368.28"/>
    <s v="Debit Card"/>
    <s v="High"/>
  </r>
  <r>
    <n v="3946"/>
    <x v="3181"/>
    <d v="2024-08-23T00:00:00"/>
    <s v="North"/>
    <s v="Beauty"/>
    <s v="Consumer"/>
    <n v="1"/>
    <n v="180.49"/>
    <n v="0.26"/>
    <n v="133.56"/>
    <n v="87.7"/>
    <n v="45.86"/>
    <s v="Credit Card"/>
    <s v="High"/>
  </r>
  <r>
    <n v="3947"/>
    <x v="3182"/>
    <d v="2024-06-12T00:00:00"/>
    <s v="North"/>
    <s v="Sports"/>
    <s v="Home Office"/>
    <n v="3"/>
    <n v="74.92"/>
    <n v="0.05"/>
    <n v="213.52"/>
    <n v="120.15"/>
    <n v="93.37"/>
    <s v="Net Banking"/>
    <s v="Low"/>
  </r>
  <r>
    <n v="3948"/>
    <x v="1916"/>
    <d v="2024-11-29T00:00:00"/>
    <s v="West"/>
    <s v="Clothing"/>
    <s v="Home Office"/>
    <n v="10"/>
    <n v="385.05"/>
    <n v="0.16"/>
    <n v="3234.42"/>
    <n v="2023.81"/>
    <n v="1210.6099999999999"/>
    <s v="UPI"/>
    <s v="Medium"/>
  </r>
  <r>
    <n v="3949"/>
    <x v="3183"/>
    <d v="2024-08-12T00:00:00"/>
    <s v="South"/>
    <s v="Beauty"/>
    <s v="Home Office"/>
    <n v="7"/>
    <n v="90.95"/>
    <n v="0.01"/>
    <n v="630.28"/>
    <n v="502.12"/>
    <n v="128.16"/>
    <s v="Cash on Delivery"/>
    <s v="Low"/>
  </r>
  <r>
    <n v="3950"/>
    <x v="1336"/>
    <d v="2024-10-21T00:00:00"/>
    <s v="East"/>
    <s v="Home &amp; Kitchen"/>
    <s v="Corporate"/>
    <n v="4"/>
    <n v="77.62"/>
    <n v="0.28000000000000003"/>
    <n v="223.55"/>
    <n v="171.7"/>
    <n v="51.85"/>
    <s v="UPI"/>
    <s v="High"/>
  </r>
  <r>
    <n v="3951"/>
    <x v="2790"/>
    <d v="2024-04-13T00:00:00"/>
    <s v="East"/>
    <s v="Sports"/>
    <s v="Corporate"/>
    <n v="9"/>
    <n v="360.55"/>
    <n v="0.03"/>
    <n v="3147.6"/>
    <n v="1638.86"/>
    <n v="1508.74"/>
    <s v="Credit Card"/>
    <s v="Low"/>
  </r>
  <r>
    <n v="3952"/>
    <x v="2793"/>
    <d v="2024-01-13T00:00:00"/>
    <s v="West"/>
    <s v="Sports"/>
    <s v="Corporate"/>
    <n v="8"/>
    <n v="216.37"/>
    <n v="0.24"/>
    <n v="1315.53"/>
    <n v="700.7"/>
    <n v="614.83000000000004"/>
    <s v="Net Banking"/>
    <s v="High"/>
  </r>
  <r>
    <n v="3953"/>
    <x v="522"/>
    <d v="2024-01-25T00:00:00"/>
    <s v="South"/>
    <s v="Home &amp; Kitchen"/>
    <s v="Consumer"/>
    <n v="3"/>
    <n v="132.41999999999999"/>
    <n v="0.08"/>
    <n v="365.48"/>
    <n v="287.17"/>
    <n v="78.31"/>
    <s v="Net Banking"/>
    <s v="Low"/>
  </r>
  <r>
    <n v="3954"/>
    <x v="1013"/>
    <d v="2024-03-26T00:00:00"/>
    <s v="East"/>
    <s v="Sports"/>
    <s v="Home Office"/>
    <n v="10"/>
    <n v="221.21"/>
    <n v="0.25"/>
    <n v="1659.07"/>
    <n v="1314.75"/>
    <n v="344.32"/>
    <s v="Debit Card"/>
    <s v="High"/>
  </r>
  <r>
    <n v="3955"/>
    <x v="1299"/>
    <d v="2024-01-05T00:00:00"/>
    <s v="South"/>
    <s v="Electronics"/>
    <s v="Home Office"/>
    <n v="8"/>
    <n v="375.59"/>
    <n v="0.24"/>
    <n v="2283.59"/>
    <n v="1639.26"/>
    <n v="644.33000000000004"/>
    <s v="UPI"/>
    <s v="High"/>
  </r>
  <r>
    <n v="3956"/>
    <x v="3184"/>
    <d v="2024-11-07T00:00:00"/>
    <s v="East"/>
    <s v="Clothing"/>
    <s v="Corporate"/>
    <n v="5"/>
    <n v="55.21"/>
    <n v="0.17"/>
    <n v="229.12"/>
    <n v="143.16999999999999"/>
    <n v="85.95"/>
    <s v="Credit Card"/>
    <s v="Medium"/>
  </r>
  <r>
    <n v="3957"/>
    <x v="1451"/>
    <d v="2024-02-10T00:00:00"/>
    <s v="North"/>
    <s v="Sports"/>
    <s v="Consumer"/>
    <n v="4"/>
    <n v="307.62"/>
    <n v="0.04"/>
    <n v="1181.26"/>
    <n v="743.24"/>
    <n v="438.02"/>
    <s v="Cash on Delivery"/>
    <s v="Low"/>
  </r>
  <r>
    <n v="3958"/>
    <x v="3185"/>
    <d v="2024-09-10T00:00:00"/>
    <s v="East"/>
    <s v="Beauty"/>
    <s v="Home Office"/>
    <n v="9"/>
    <n v="191.36"/>
    <n v="0.26"/>
    <n v="1274.46"/>
    <n v="776.45"/>
    <n v="498.01"/>
    <s v="Debit Card"/>
    <s v="High"/>
  </r>
  <r>
    <n v="3959"/>
    <x v="3186"/>
    <d v="2024-08-17T00:00:00"/>
    <s v="East"/>
    <s v="Clothing"/>
    <s v="Corporate"/>
    <n v="9"/>
    <n v="138.07"/>
    <n v="0.08"/>
    <n v="1143.22"/>
    <n v="792.2"/>
    <n v="351.02"/>
    <s v="Net Banking"/>
    <s v="Low"/>
  </r>
  <r>
    <n v="3960"/>
    <x v="3187"/>
    <d v="2024-02-25T00:00:00"/>
    <s v="West"/>
    <s v="Beauty"/>
    <s v="Consumer"/>
    <n v="8"/>
    <n v="251.84"/>
    <n v="0.01"/>
    <n v="1994.57"/>
    <n v="1025.29"/>
    <n v="969.28"/>
    <s v="Net Banking"/>
    <s v="Low"/>
  </r>
  <r>
    <n v="3961"/>
    <x v="3188"/>
    <d v="2024-08-13T00:00:00"/>
    <s v="North"/>
    <s v="Beauty"/>
    <s v="Consumer"/>
    <n v="4"/>
    <n v="329.7"/>
    <n v="0.19"/>
    <n v="1068.23"/>
    <n v="797.6"/>
    <n v="270.63"/>
    <s v="UPI"/>
    <s v="Medium"/>
  </r>
  <r>
    <n v="3962"/>
    <x v="3189"/>
    <d v="2024-02-22T00:00:00"/>
    <s v="South"/>
    <s v="Sports"/>
    <s v="Corporate"/>
    <n v="6"/>
    <n v="316.73"/>
    <n v="0.02"/>
    <n v="1862.37"/>
    <n v="1329.24"/>
    <n v="533.13"/>
    <s v="Net Banking"/>
    <s v="Low"/>
  </r>
  <r>
    <n v="3963"/>
    <x v="3190"/>
    <d v="2024-01-23T00:00:00"/>
    <s v="North"/>
    <s v="Sports"/>
    <s v="Corporate"/>
    <n v="9"/>
    <n v="447.57"/>
    <n v="0.15"/>
    <n v="3423.91"/>
    <n v="2469.4699999999998"/>
    <n v="954.44"/>
    <s v="Cash on Delivery"/>
    <s v="Medium"/>
  </r>
  <r>
    <n v="3964"/>
    <x v="3191"/>
    <d v="2024-05-22T00:00:00"/>
    <s v="South"/>
    <s v="Electronics"/>
    <s v="Consumer"/>
    <n v="1"/>
    <n v="132.1"/>
    <n v="0.24"/>
    <n v="100.4"/>
    <n v="72.3"/>
    <n v="28.1"/>
    <s v="Debit Card"/>
    <s v="High"/>
  </r>
  <r>
    <n v="3965"/>
    <x v="3192"/>
    <d v="2024-07-09T00:00:00"/>
    <s v="East"/>
    <s v="Clothing"/>
    <s v="Consumer"/>
    <n v="9"/>
    <n v="219.33"/>
    <n v="0.13"/>
    <n v="1717.35"/>
    <n v="966.68"/>
    <n v="750.67"/>
    <s v="Debit Card"/>
    <s v="Medium"/>
  </r>
  <r>
    <n v="3966"/>
    <x v="3193"/>
    <d v="2024-03-09T00:00:00"/>
    <s v="West"/>
    <s v="Sports"/>
    <s v="Corporate"/>
    <n v="3"/>
    <n v="120.34"/>
    <n v="0.03"/>
    <n v="350.19"/>
    <n v="259.87"/>
    <n v="90.32"/>
    <s v="Cash on Delivery"/>
    <s v="Low"/>
  </r>
  <r>
    <n v="3967"/>
    <x v="3194"/>
    <d v="2024-02-26T00:00:00"/>
    <s v="North"/>
    <s v="Electronics"/>
    <s v="Home Office"/>
    <n v="4"/>
    <n v="177.47"/>
    <n v="0.18"/>
    <n v="582.1"/>
    <n v="399.69"/>
    <n v="182.41"/>
    <s v="Debit Card"/>
    <s v="Medium"/>
  </r>
  <r>
    <n v="3968"/>
    <x v="2157"/>
    <d v="2024-09-30T00:00:00"/>
    <s v="West"/>
    <s v="Beauty"/>
    <s v="Home Office"/>
    <n v="7"/>
    <n v="203.11"/>
    <n v="0.17"/>
    <n v="1180.07"/>
    <n v="613.46"/>
    <n v="566.61"/>
    <s v="UPI"/>
    <s v="Medium"/>
  </r>
  <r>
    <n v="3969"/>
    <x v="1202"/>
    <d v="2024-04-11T00:00:00"/>
    <s v="West"/>
    <s v="Beauty"/>
    <s v="Corporate"/>
    <n v="8"/>
    <n v="108.03"/>
    <n v="0.25"/>
    <n v="648.17999999999995"/>
    <n v="431.25"/>
    <n v="216.93"/>
    <s v="Debit Card"/>
    <s v="High"/>
  </r>
  <r>
    <n v="3970"/>
    <x v="3195"/>
    <d v="2024-11-28T00:00:00"/>
    <s v="South"/>
    <s v="Home &amp; Kitchen"/>
    <s v="Consumer"/>
    <n v="7"/>
    <n v="282.77999999999997"/>
    <n v="0.11"/>
    <n v="1761.72"/>
    <n v="901.99"/>
    <n v="859.73"/>
    <s v="Cash on Delivery"/>
    <s v="Medium"/>
  </r>
  <r>
    <n v="3971"/>
    <x v="3196"/>
    <d v="2024-03-20T00:00:00"/>
    <s v="North"/>
    <s v="Clothing"/>
    <s v="Consumer"/>
    <n v="1"/>
    <n v="424.28"/>
    <n v="0.24"/>
    <n v="322.45"/>
    <n v="189.18"/>
    <n v="133.27000000000001"/>
    <s v="Debit Card"/>
    <s v="High"/>
  </r>
  <r>
    <n v="3972"/>
    <x v="3197"/>
    <d v="2024-11-08T00:00:00"/>
    <s v="West"/>
    <s v="Beauty"/>
    <s v="Consumer"/>
    <n v="5"/>
    <n v="419.5"/>
    <n v="0.22"/>
    <n v="1636.05"/>
    <n v="1208"/>
    <n v="428.05"/>
    <s v="Net Banking"/>
    <s v="High"/>
  </r>
  <r>
    <n v="3973"/>
    <x v="742"/>
    <d v="2024-03-08T00:00:00"/>
    <s v="South"/>
    <s v="Beauty"/>
    <s v="Consumer"/>
    <n v="7"/>
    <n v="253.27"/>
    <n v="0.12"/>
    <n v="1560.14"/>
    <n v="865.81"/>
    <n v="694.33"/>
    <s v="UPI"/>
    <s v="Medium"/>
  </r>
  <r>
    <n v="3974"/>
    <x v="225"/>
    <d v="2024-11-21T00:00:00"/>
    <s v="West"/>
    <s v="Electronics"/>
    <s v="Consumer"/>
    <n v="9"/>
    <n v="461.38"/>
    <n v="0.1"/>
    <n v="3737.18"/>
    <n v="2758.32"/>
    <n v="978.86"/>
    <s v="UPI"/>
    <s v="Low"/>
  </r>
  <r>
    <n v="3975"/>
    <x v="3198"/>
    <d v="2024-04-30T00:00:00"/>
    <s v="North"/>
    <s v="Home &amp; Kitchen"/>
    <s v="Consumer"/>
    <n v="2"/>
    <n v="411.14"/>
    <n v="0.18"/>
    <n v="674.27"/>
    <n v="511.43"/>
    <n v="162.84"/>
    <s v="UPI"/>
    <s v="Medium"/>
  </r>
  <r>
    <n v="3976"/>
    <x v="3199"/>
    <d v="2024-04-05T00:00:00"/>
    <s v="South"/>
    <s v="Clothing"/>
    <s v="Corporate"/>
    <n v="3"/>
    <n v="340.45"/>
    <n v="0.11"/>
    <n v="909"/>
    <n v="568.70000000000005"/>
    <n v="340.3"/>
    <s v="Credit Card"/>
    <s v="Medium"/>
  </r>
  <r>
    <n v="3977"/>
    <x v="3200"/>
    <d v="2024-02-27T00:00:00"/>
    <s v="West"/>
    <s v="Sports"/>
    <s v="Home Office"/>
    <n v="10"/>
    <n v="234.54"/>
    <n v="7.0000000000000007E-2"/>
    <n v="2181.2199999999998"/>
    <n v="1166.76"/>
    <n v="1014.46"/>
    <s v="Cash on Delivery"/>
    <s v="Low"/>
  </r>
  <r>
    <n v="3978"/>
    <x v="3054"/>
    <d v="2024-04-13T00:00:00"/>
    <s v="South"/>
    <s v="Home &amp; Kitchen"/>
    <s v="Corporate"/>
    <n v="10"/>
    <n v="38.479999999999997"/>
    <n v="0.23"/>
    <n v="296.3"/>
    <n v="229.38"/>
    <n v="66.92"/>
    <s v="UPI"/>
    <s v="High"/>
  </r>
  <r>
    <n v="3979"/>
    <x v="3201"/>
    <d v="2024-12-10T00:00:00"/>
    <s v="West"/>
    <s v="Sports"/>
    <s v="Consumer"/>
    <n v="5"/>
    <n v="313.29000000000002"/>
    <n v="0.21"/>
    <n v="1237.5"/>
    <n v="808.74"/>
    <n v="428.76"/>
    <s v="Net Banking"/>
    <s v="High"/>
  </r>
  <r>
    <n v="3980"/>
    <x v="2662"/>
    <d v="2024-03-16T00:00:00"/>
    <s v="West"/>
    <s v="Sports"/>
    <s v="Corporate"/>
    <n v="3"/>
    <n v="418.74"/>
    <n v="0.21"/>
    <n v="992.41"/>
    <n v="564.16"/>
    <n v="428.25"/>
    <s v="Cash on Delivery"/>
    <s v="High"/>
  </r>
  <r>
    <n v="3981"/>
    <x v="3129"/>
    <d v="2024-06-26T00:00:00"/>
    <s v="East"/>
    <s v="Electronics"/>
    <s v="Corporate"/>
    <n v="1"/>
    <n v="190.83"/>
    <n v="0.1"/>
    <n v="171.75"/>
    <n v="116.42"/>
    <n v="55.33"/>
    <s v="Debit Card"/>
    <s v="Low"/>
  </r>
  <r>
    <n v="3982"/>
    <x v="3202"/>
    <d v="2024-03-04T00:00:00"/>
    <s v="North"/>
    <s v="Sports"/>
    <s v="Consumer"/>
    <n v="2"/>
    <n v="332.57"/>
    <n v="0.23"/>
    <n v="512.16"/>
    <n v="380.34"/>
    <n v="131.82"/>
    <s v="Debit Card"/>
    <s v="High"/>
  </r>
  <r>
    <n v="3983"/>
    <x v="3203"/>
    <d v="2024-09-15T00:00:00"/>
    <s v="South"/>
    <s v="Home &amp; Kitchen"/>
    <s v="Corporate"/>
    <n v="8"/>
    <n v="118.17"/>
    <n v="0.3"/>
    <n v="661.75"/>
    <n v="496.24"/>
    <n v="165.51"/>
    <s v="Cash on Delivery"/>
    <s v="High"/>
  </r>
  <r>
    <n v="3984"/>
    <x v="3204"/>
    <d v="2024-12-10T00:00:00"/>
    <s v="West"/>
    <s v="Home &amp; Kitchen"/>
    <s v="Corporate"/>
    <n v="10"/>
    <n v="92.24"/>
    <n v="0.23"/>
    <n v="710.25"/>
    <n v="469.53"/>
    <n v="240.72"/>
    <s v="Net Banking"/>
    <s v="High"/>
  </r>
  <r>
    <n v="3985"/>
    <x v="3205"/>
    <d v="2024-12-31T00:00:00"/>
    <s v="East"/>
    <s v="Beauty"/>
    <s v="Corporate"/>
    <n v="6"/>
    <n v="446.56"/>
    <n v="0.02"/>
    <n v="2625.77"/>
    <n v="2069.58"/>
    <n v="556.19000000000005"/>
    <s v="Debit Card"/>
    <s v="Low"/>
  </r>
  <r>
    <n v="3986"/>
    <x v="2419"/>
    <d v="2024-12-09T00:00:00"/>
    <s v="East"/>
    <s v="Home &amp; Kitchen"/>
    <s v="Corporate"/>
    <n v="1"/>
    <n v="409.94"/>
    <n v="0.26"/>
    <n v="303.36"/>
    <n v="239.02"/>
    <n v="64.34"/>
    <s v="UPI"/>
    <s v="High"/>
  </r>
  <r>
    <n v="3987"/>
    <x v="3206"/>
    <d v="2024-10-30T00:00:00"/>
    <s v="West"/>
    <s v="Clothing"/>
    <s v="Consumer"/>
    <n v="1"/>
    <n v="34.67"/>
    <n v="0.14000000000000001"/>
    <n v="29.82"/>
    <n v="20.64"/>
    <n v="9.18"/>
    <s v="UPI"/>
    <s v="Medium"/>
  </r>
  <r>
    <n v="3988"/>
    <x v="1557"/>
    <d v="2024-06-05T00:00:00"/>
    <s v="South"/>
    <s v="Home &amp; Kitchen"/>
    <s v="Home Office"/>
    <n v="2"/>
    <n v="224.24"/>
    <n v="7.0000000000000007E-2"/>
    <n v="417.09"/>
    <n v="242.55"/>
    <n v="174.54"/>
    <s v="Credit Card"/>
    <s v="Low"/>
  </r>
  <r>
    <n v="3989"/>
    <x v="1318"/>
    <d v="2024-05-14T00:00:00"/>
    <s v="West"/>
    <s v="Home &amp; Kitchen"/>
    <s v="Consumer"/>
    <n v="3"/>
    <n v="173.66"/>
    <n v="0.18"/>
    <n v="427.2"/>
    <n v="340.09"/>
    <n v="87.11"/>
    <s v="Credit Card"/>
    <s v="Medium"/>
  </r>
  <r>
    <n v="3990"/>
    <x v="3207"/>
    <d v="2024-04-25T00:00:00"/>
    <s v="West"/>
    <s v="Sports"/>
    <s v="Home Office"/>
    <n v="4"/>
    <n v="401.52"/>
    <n v="0.1"/>
    <n v="1445.47"/>
    <n v="1021.7"/>
    <n v="423.77"/>
    <s v="Cash on Delivery"/>
    <s v="Low"/>
  </r>
  <r>
    <n v="3991"/>
    <x v="3208"/>
    <d v="2024-06-10T00:00:00"/>
    <s v="East"/>
    <s v="Beauty"/>
    <s v="Corporate"/>
    <n v="2"/>
    <n v="189.83"/>
    <n v="0.06"/>
    <n v="356.88"/>
    <n v="219.06"/>
    <n v="137.82"/>
    <s v="Cash on Delivery"/>
    <s v="Low"/>
  </r>
  <r>
    <n v="3992"/>
    <x v="3209"/>
    <d v="2024-11-15T00:00:00"/>
    <s v="West"/>
    <s v="Clothing"/>
    <s v="Corporate"/>
    <n v="8"/>
    <n v="327.42"/>
    <n v="0.21"/>
    <n v="2069.29"/>
    <n v="1649.47"/>
    <n v="419.82"/>
    <s v="Net Banking"/>
    <s v="High"/>
  </r>
  <r>
    <n v="3993"/>
    <x v="1510"/>
    <d v="2024-02-27T00:00:00"/>
    <s v="West"/>
    <s v="Electronics"/>
    <s v="Home Office"/>
    <n v="6"/>
    <n v="245.15"/>
    <n v="0.13"/>
    <n v="1279.68"/>
    <n v="798.64"/>
    <n v="481.04"/>
    <s v="Net Banking"/>
    <s v="Medium"/>
  </r>
  <r>
    <n v="3994"/>
    <x v="3210"/>
    <d v="2024-04-09T00:00:00"/>
    <s v="South"/>
    <s v="Clothing"/>
    <s v="Corporate"/>
    <n v="2"/>
    <n v="100.73"/>
    <n v="0.12"/>
    <n v="177.28"/>
    <n v="97.95"/>
    <n v="79.33"/>
    <s v="Cash on Delivery"/>
    <s v="Medium"/>
  </r>
  <r>
    <n v="3995"/>
    <x v="2954"/>
    <d v="2024-12-10T00:00:00"/>
    <s v="North"/>
    <s v="Electronics"/>
    <s v="Corporate"/>
    <n v="6"/>
    <n v="88.63"/>
    <n v="0.08"/>
    <n v="489.24"/>
    <n v="288.75"/>
    <n v="200.49"/>
    <s v="Credit Card"/>
    <s v="Low"/>
  </r>
  <r>
    <n v="3996"/>
    <x v="2806"/>
    <d v="2024-11-03T00:00:00"/>
    <s v="East"/>
    <s v="Sports"/>
    <s v="Corporate"/>
    <n v="8"/>
    <n v="333.05"/>
    <n v="0.12"/>
    <n v="2344.67"/>
    <n v="1559.39"/>
    <n v="785.28"/>
    <s v="Credit Card"/>
    <s v="Medium"/>
  </r>
  <r>
    <n v="3997"/>
    <x v="2452"/>
    <d v="2024-01-13T00:00:00"/>
    <s v="South"/>
    <s v="Home &amp; Kitchen"/>
    <s v="Corporate"/>
    <n v="1"/>
    <n v="288.48"/>
    <n v="0.01"/>
    <n v="285.60000000000002"/>
    <n v="172.06"/>
    <n v="113.54"/>
    <s v="UPI"/>
    <s v="Low"/>
  </r>
  <r>
    <n v="3998"/>
    <x v="3211"/>
    <d v="2024-09-17T00:00:00"/>
    <s v="East"/>
    <s v="Clothing"/>
    <s v="Home Office"/>
    <n v="3"/>
    <n v="14.62"/>
    <n v="0.13"/>
    <n v="38.159999999999997"/>
    <n v="23.13"/>
    <n v="15.03"/>
    <s v="Cash on Delivery"/>
    <s v="Medium"/>
  </r>
  <r>
    <n v="3999"/>
    <x v="3212"/>
    <d v="2024-01-16T00:00:00"/>
    <s v="North"/>
    <s v="Clothing"/>
    <s v="Consumer"/>
    <n v="6"/>
    <n v="226.11"/>
    <n v="0.17"/>
    <n v="1126.03"/>
    <n v="691.27"/>
    <n v="434.76"/>
    <s v="Cash on Delivery"/>
    <s v="Medium"/>
  </r>
  <r>
    <n v="4000"/>
    <x v="3213"/>
    <d v="2024-03-06T00:00:00"/>
    <s v="East"/>
    <s v="Home &amp; Kitchen"/>
    <s v="Corporate"/>
    <n v="5"/>
    <n v="405.77"/>
    <n v="0.03"/>
    <n v="1967.98"/>
    <n v="1114.94"/>
    <n v="853.04"/>
    <s v="Cash on Delivery"/>
    <s v="Low"/>
  </r>
  <r>
    <n v="4001"/>
    <x v="3214"/>
    <d v="2024-07-08T00:00:00"/>
    <s v="East"/>
    <s v="Clothing"/>
    <s v="Consumer"/>
    <n v="9"/>
    <n v="101.45"/>
    <n v="0.21"/>
    <n v="721.31"/>
    <n v="421.75"/>
    <n v="299.56"/>
    <s v="Debit Card"/>
    <s v="High"/>
  </r>
  <r>
    <n v="4002"/>
    <x v="3215"/>
    <d v="2024-01-10T00:00:00"/>
    <s v="East"/>
    <s v="Electronics"/>
    <s v="Corporate"/>
    <n v="1"/>
    <n v="455.58"/>
    <n v="0.24"/>
    <n v="346.24"/>
    <n v="209.54"/>
    <n v="136.69999999999999"/>
    <s v="Debit Card"/>
    <s v="High"/>
  </r>
  <r>
    <n v="4003"/>
    <x v="2017"/>
    <d v="2024-10-07T00:00:00"/>
    <s v="North"/>
    <s v="Electronics"/>
    <s v="Corporate"/>
    <n v="3"/>
    <n v="317.32"/>
    <n v="0.25"/>
    <n v="713.97"/>
    <n v="416.68"/>
    <n v="297.29000000000002"/>
    <s v="Credit Card"/>
    <s v="High"/>
  </r>
  <r>
    <n v="4004"/>
    <x v="3216"/>
    <d v="2024-03-16T00:00:00"/>
    <s v="North"/>
    <s v="Electronics"/>
    <s v="Home Office"/>
    <n v="6"/>
    <n v="371.77"/>
    <n v="0.04"/>
    <n v="2141.4"/>
    <n v="1283.1199999999999"/>
    <n v="858.28"/>
    <s v="Net Banking"/>
    <s v="Low"/>
  </r>
  <r>
    <n v="4005"/>
    <x v="3217"/>
    <d v="2024-08-14T00:00:00"/>
    <s v="North"/>
    <s v="Clothing"/>
    <s v="Home Office"/>
    <n v="6"/>
    <n v="353.39"/>
    <n v="0"/>
    <n v="2120.34"/>
    <n v="1195.99"/>
    <n v="924.35"/>
    <s v="Cash on Delivery"/>
    <s v="No Discount"/>
  </r>
  <r>
    <n v="4006"/>
    <x v="157"/>
    <d v="2024-12-25T00:00:00"/>
    <s v="North"/>
    <s v="Clothing"/>
    <s v="Corporate"/>
    <n v="5"/>
    <n v="326.67"/>
    <n v="0.09"/>
    <n v="1486.35"/>
    <n v="912.16"/>
    <n v="574.19000000000005"/>
    <s v="Credit Card"/>
    <s v="Low"/>
  </r>
  <r>
    <n v="4007"/>
    <x v="2192"/>
    <d v="2024-05-27T00:00:00"/>
    <s v="North"/>
    <s v="Clothing"/>
    <s v="Home Office"/>
    <n v="1"/>
    <n v="34.24"/>
    <n v="0.1"/>
    <n v="30.82"/>
    <n v="21.59"/>
    <n v="9.23"/>
    <s v="UPI"/>
    <s v="Low"/>
  </r>
  <r>
    <n v="4008"/>
    <x v="3218"/>
    <d v="2024-10-09T00:00:00"/>
    <s v="North"/>
    <s v="Home &amp; Kitchen"/>
    <s v="Home Office"/>
    <n v="2"/>
    <n v="113.24"/>
    <n v="0.21"/>
    <n v="178.92"/>
    <n v="99.35"/>
    <n v="79.569999999999993"/>
    <s v="Debit Card"/>
    <s v="High"/>
  </r>
  <r>
    <n v="4009"/>
    <x v="3219"/>
    <d v="2024-07-18T00:00:00"/>
    <s v="North"/>
    <s v="Sports"/>
    <s v="Home Office"/>
    <n v="1"/>
    <n v="119.1"/>
    <n v="0.18"/>
    <n v="97.66"/>
    <n v="64.099999999999994"/>
    <n v="33.56"/>
    <s v="Net Banking"/>
    <s v="Medium"/>
  </r>
  <r>
    <n v="4010"/>
    <x v="3220"/>
    <d v="2024-01-28T00:00:00"/>
    <s v="South"/>
    <s v="Clothing"/>
    <s v="Corporate"/>
    <n v="7"/>
    <n v="31.83"/>
    <n v="0.05"/>
    <n v="211.67"/>
    <n v="145.78"/>
    <n v="65.89"/>
    <s v="Net Banking"/>
    <s v="Low"/>
  </r>
  <r>
    <n v="4011"/>
    <x v="2313"/>
    <d v="2024-01-15T00:00:00"/>
    <s v="North"/>
    <s v="Beauty"/>
    <s v="Consumer"/>
    <n v="3"/>
    <n v="313.36"/>
    <n v="0.25"/>
    <n v="705.06"/>
    <n v="440.96"/>
    <n v="264.10000000000002"/>
    <s v="Cash on Delivery"/>
    <s v="High"/>
  </r>
  <r>
    <n v="4012"/>
    <x v="3221"/>
    <d v="2024-05-20T00:00:00"/>
    <s v="North"/>
    <s v="Beauty"/>
    <s v="Consumer"/>
    <n v="1"/>
    <n v="104.39"/>
    <n v="0.2"/>
    <n v="83.51"/>
    <n v="65.62"/>
    <n v="17.89"/>
    <s v="Credit Card"/>
    <s v="Medium"/>
  </r>
  <r>
    <n v="4013"/>
    <x v="3222"/>
    <d v="2024-02-06T00:00:00"/>
    <s v="East"/>
    <s v="Sports"/>
    <s v="Corporate"/>
    <n v="1"/>
    <n v="341.72"/>
    <n v="0.11"/>
    <n v="304.13"/>
    <n v="171.61"/>
    <n v="132.52000000000001"/>
    <s v="UPI"/>
    <s v="Medium"/>
  </r>
  <r>
    <n v="4014"/>
    <x v="3223"/>
    <d v="2024-12-24T00:00:00"/>
    <s v="West"/>
    <s v="Clothing"/>
    <s v="Corporate"/>
    <n v="4"/>
    <n v="183.71"/>
    <n v="0.22"/>
    <n v="573.17999999999995"/>
    <n v="300.88"/>
    <n v="272.3"/>
    <s v="Net Banking"/>
    <s v="High"/>
  </r>
  <r>
    <n v="4015"/>
    <x v="3224"/>
    <d v="2024-08-30T00:00:00"/>
    <s v="South"/>
    <s v="Sports"/>
    <s v="Corporate"/>
    <n v="2"/>
    <n v="38.46"/>
    <n v="7.0000000000000007E-2"/>
    <n v="71.540000000000006"/>
    <n v="52.25"/>
    <n v="19.29"/>
    <s v="Cash on Delivery"/>
    <s v="Low"/>
  </r>
  <r>
    <n v="4016"/>
    <x v="3225"/>
    <d v="2024-04-26T00:00:00"/>
    <s v="West"/>
    <s v="Home &amp; Kitchen"/>
    <s v="Home Office"/>
    <n v="2"/>
    <n v="190.1"/>
    <n v="0.25"/>
    <n v="285.14999999999998"/>
    <n v="186.53"/>
    <n v="98.62"/>
    <s v="Net Banking"/>
    <s v="High"/>
  </r>
  <r>
    <n v="4017"/>
    <x v="284"/>
    <d v="2024-05-22T00:00:00"/>
    <s v="West"/>
    <s v="Clothing"/>
    <s v="Home Office"/>
    <n v="4"/>
    <n v="239.05"/>
    <n v="0.28000000000000003"/>
    <n v="688.46"/>
    <n v="382.08"/>
    <n v="306.38"/>
    <s v="Debit Card"/>
    <s v="High"/>
  </r>
  <r>
    <n v="4018"/>
    <x v="3226"/>
    <d v="2024-05-02T00:00:00"/>
    <s v="West"/>
    <s v="Beauty"/>
    <s v="Home Office"/>
    <n v="9"/>
    <n v="56.76"/>
    <n v="0.08"/>
    <n v="469.97"/>
    <n v="314.89999999999998"/>
    <n v="155.07"/>
    <s v="Net Banking"/>
    <s v="Low"/>
  </r>
  <r>
    <n v="4019"/>
    <x v="3227"/>
    <d v="2024-07-26T00:00:00"/>
    <s v="West"/>
    <s v="Sports"/>
    <s v="Home Office"/>
    <n v="7"/>
    <n v="159.54"/>
    <n v="0.11"/>
    <n v="993.93"/>
    <n v="622.41999999999996"/>
    <n v="371.51"/>
    <s v="Cash on Delivery"/>
    <s v="Medium"/>
  </r>
  <r>
    <n v="4020"/>
    <x v="1024"/>
    <d v="2024-01-10T00:00:00"/>
    <s v="North"/>
    <s v="Home &amp; Kitchen"/>
    <s v="Corporate"/>
    <n v="1"/>
    <n v="187.54"/>
    <n v="0.22"/>
    <n v="146.28"/>
    <n v="87.42"/>
    <n v="58.86"/>
    <s v="Net Banking"/>
    <s v="High"/>
  </r>
  <r>
    <n v="4021"/>
    <x v="3228"/>
    <d v="2024-01-25T00:00:00"/>
    <s v="West"/>
    <s v="Home &amp; Kitchen"/>
    <s v="Corporate"/>
    <n v="4"/>
    <n v="31.76"/>
    <n v="0.28000000000000003"/>
    <n v="91.47"/>
    <n v="62.07"/>
    <n v="29.4"/>
    <s v="Cash on Delivery"/>
    <s v="High"/>
  </r>
  <r>
    <n v="4022"/>
    <x v="3229"/>
    <d v="2024-03-09T00:00:00"/>
    <s v="West"/>
    <s v="Home &amp; Kitchen"/>
    <s v="Consumer"/>
    <n v="7"/>
    <n v="249.82"/>
    <n v="0.15"/>
    <n v="1486.43"/>
    <n v="1050.8399999999999"/>
    <n v="435.59"/>
    <s v="Credit Card"/>
    <s v="Medium"/>
  </r>
  <r>
    <n v="4023"/>
    <x v="2023"/>
    <d v="2024-06-11T00:00:00"/>
    <s v="North"/>
    <s v="Home &amp; Kitchen"/>
    <s v="Home Office"/>
    <n v="7"/>
    <n v="437.81"/>
    <n v="0.23"/>
    <n v="2359.8000000000002"/>
    <n v="1243.21"/>
    <n v="1116.5899999999999"/>
    <s v="UPI"/>
    <s v="High"/>
  </r>
  <r>
    <n v="4024"/>
    <x v="1024"/>
    <d v="2024-09-04T00:00:00"/>
    <s v="West"/>
    <s v="Sports"/>
    <s v="Corporate"/>
    <n v="6"/>
    <n v="476.97"/>
    <n v="0.15"/>
    <n v="2432.5500000000002"/>
    <n v="1371.38"/>
    <n v="1061.17"/>
    <s v="Credit Card"/>
    <s v="Medium"/>
  </r>
  <r>
    <n v="4025"/>
    <x v="3230"/>
    <d v="2024-04-11T00:00:00"/>
    <s v="West"/>
    <s v="Sports"/>
    <s v="Home Office"/>
    <n v="8"/>
    <n v="165.53"/>
    <n v="0.1"/>
    <n v="1191.82"/>
    <n v="828.82"/>
    <n v="363"/>
    <s v="Net Banking"/>
    <s v="Low"/>
  </r>
  <r>
    <n v="4026"/>
    <x v="3231"/>
    <d v="2024-04-15T00:00:00"/>
    <s v="North"/>
    <s v="Home &amp; Kitchen"/>
    <s v="Home Office"/>
    <n v="6"/>
    <n v="318.79000000000002"/>
    <n v="0.3"/>
    <n v="1338.92"/>
    <n v="872.31"/>
    <n v="466.61"/>
    <s v="Debit Card"/>
    <s v="High"/>
  </r>
  <r>
    <n v="4027"/>
    <x v="1192"/>
    <d v="2024-05-07T00:00:00"/>
    <s v="West"/>
    <s v="Home &amp; Kitchen"/>
    <s v="Consumer"/>
    <n v="9"/>
    <n v="175.45"/>
    <n v="0.21"/>
    <n v="1247.45"/>
    <n v="657.61"/>
    <n v="589.84"/>
    <s v="Debit Card"/>
    <s v="High"/>
  </r>
  <r>
    <n v="4028"/>
    <x v="3232"/>
    <d v="2024-04-12T00:00:00"/>
    <s v="West"/>
    <s v="Home &amp; Kitchen"/>
    <s v="Corporate"/>
    <n v="7"/>
    <n v="334.35"/>
    <n v="0.12"/>
    <n v="2059.6"/>
    <n v="1190.78"/>
    <n v="868.82"/>
    <s v="Cash on Delivery"/>
    <s v="Medium"/>
  </r>
  <r>
    <n v="4029"/>
    <x v="3233"/>
    <d v="2024-03-31T00:00:00"/>
    <s v="West"/>
    <s v="Clothing"/>
    <s v="Home Office"/>
    <n v="7"/>
    <n v="186.95"/>
    <n v="0"/>
    <n v="1308.6500000000001"/>
    <n v="745.2"/>
    <n v="563.45000000000005"/>
    <s v="Net Banking"/>
    <s v="No Discount"/>
  </r>
  <r>
    <n v="4030"/>
    <x v="3234"/>
    <d v="2024-08-29T00:00:00"/>
    <s v="North"/>
    <s v="Sports"/>
    <s v="Home Office"/>
    <n v="8"/>
    <n v="179.59"/>
    <n v="0.02"/>
    <n v="1407.99"/>
    <n v="1087.49"/>
    <n v="320.5"/>
    <s v="UPI"/>
    <s v="Low"/>
  </r>
  <r>
    <n v="4031"/>
    <x v="3235"/>
    <d v="2024-06-17T00:00:00"/>
    <s v="West"/>
    <s v="Electronics"/>
    <s v="Consumer"/>
    <n v="2"/>
    <n v="168.64"/>
    <n v="0.16"/>
    <n v="283.32"/>
    <n v="171.56"/>
    <n v="111.76"/>
    <s v="Debit Card"/>
    <s v="Medium"/>
  </r>
  <r>
    <n v="4032"/>
    <x v="3236"/>
    <d v="2024-01-22T00:00:00"/>
    <s v="North"/>
    <s v="Home &amp; Kitchen"/>
    <s v="Home Office"/>
    <n v="10"/>
    <n v="144"/>
    <n v="0.12"/>
    <n v="1267.2"/>
    <n v="676.23"/>
    <n v="590.97"/>
    <s v="Cash on Delivery"/>
    <s v="Medium"/>
  </r>
  <r>
    <n v="4033"/>
    <x v="2001"/>
    <d v="2024-10-14T00:00:00"/>
    <s v="East"/>
    <s v="Sports"/>
    <s v="Corporate"/>
    <n v="8"/>
    <n v="245.51"/>
    <n v="0.16"/>
    <n v="1649.83"/>
    <n v="1113.4100000000001"/>
    <n v="536.41999999999996"/>
    <s v="UPI"/>
    <s v="Medium"/>
  </r>
  <r>
    <n v="4034"/>
    <x v="3237"/>
    <d v="2024-11-23T00:00:00"/>
    <s v="South"/>
    <s v="Sports"/>
    <s v="Home Office"/>
    <n v="9"/>
    <n v="412.11"/>
    <n v="0.01"/>
    <n v="3671.9"/>
    <n v="1941.57"/>
    <n v="1730.33"/>
    <s v="Net Banking"/>
    <s v="Low"/>
  </r>
  <r>
    <n v="4035"/>
    <x v="2258"/>
    <d v="2024-10-18T00:00:00"/>
    <s v="North"/>
    <s v="Sports"/>
    <s v="Consumer"/>
    <n v="3"/>
    <n v="129.66999999999999"/>
    <n v="0.18"/>
    <n v="318.99"/>
    <n v="247.03"/>
    <n v="71.959999999999994"/>
    <s v="Credit Card"/>
    <s v="Medium"/>
  </r>
  <r>
    <n v="4036"/>
    <x v="2409"/>
    <d v="2024-07-17T00:00:00"/>
    <s v="North"/>
    <s v="Home &amp; Kitchen"/>
    <s v="Consumer"/>
    <n v="7"/>
    <n v="216.78"/>
    <n v="0.02"/>
    <n v="1487.11"/>
    <n v="1166.29"/>
    <n v="320.82"/>
    <s v="Cash on Delivery"/>
    <s v="Low"/>
  </r>
  <r>
    <n v="4037"/>
    <x v="1904"/>
    <d v="2024-06-25T00:00:00"/>
    <s v="West"/>
    <s v="Sports"/>
    <s v="Corporate"/>
    <n v="9"/>
    <n v="28.48"/>
    <n v="0.12"/>
    <n v="225.56"/>
    <n v="147.47999999999999"/>
    <n v="78.08"/>
    <s v="Net Banking"/>
    <s v="Medium"/>
  </r>
  <r>
    <n v="4038"/>
    <x v="97"/>
    <d v="2024-03-29T00:00:00"/>
    <s v="East"/>
    <s v="Home &amp; Kitchen"/>
    <s v="Corporate"/>
    <n v="5"/>
    <n v="498.68"/>
    <n v="0.2"/>
    <n v="1994.72"/>
    <n v="1380.59"/>
    <n v="614.13"/>
    <s v="Credit Card"/>
    <s v="Medium"/>
  </r>
  <r>
    <n v="4039"/>
    <x v="3238"/>
    <d v="2024-03-29T00:00:00"/>
    <s v="East"/>
    <s v="Home &amp; Kitchen"/>
    <s v="Home Office"/>
    <n v="10"/>
    <n v="260.31"/>
    <n v="0.13"/>
    <n v="2264.6999999999998"/>
    <n v="1183.79"/>
    <n v="1080.9100000000001"/>
    <s v="Credit Card"/>
    <s v="Medium"/>
  </r>
  <r>
    <n v="4040"/>
    <x v="1092"/>
    <d v="2024-11-25T00:00:00"/>
    <s v="East"/>
    <s v="Clothing"/>
    <s v="Home Office"/>
    <n v="7"/>
    <n v="393.74"/>
    <n v="0.1"/>
    <n v="2480.56"/>
    <n v="1512.17"/>
    <n v="968.39"/>
    <s v="Credit Card"/>
    <s v="Low"/>
  </r>
  <r>
    <n v="4041"/>
    <x v="285"/>
    <d v="2024-01-17T00:00:00"/>
    <s v="South"/>
    <s v="Beauty"/>
    <s v="Corporate"/>
    <n v="1"/>
    <n v="237.83"/>
    <n v="0.06"/>
    <n v="223.56"/>
    <n v="146.26"/>
    <n v="77.3"/>
    <s v="UPI"/>
    <s v="Low"/>
  </r>
  <r>
    <n v="4042"/>
    <x v="3239"/>
    <d v="2024-04-21T00:00:00"/>
    <s v="West"/>
    <s v="Clothing"/>
    <s v="Home Office"/>
    <n v="4"/>
    <n v="18.82"/>
    <n v="0.21"/>
    <n v="59.47"/>
    <n v="41.89"/>
    <n v="17.579999999999998"/>
    <s v="Credit Card"/>
    <s v="High"/>
  </r>
  <r>
    <n v="4043"/>
    <x v="3240"/>
    <d v="2024-11-11T00:00:00"/>
    <s v="East"/>
    <s v="Sports"/>
    <s v="Consumer"/>
    <n v="9"/>
    <n v="167.34"/>
    <n v="0.01"/>
    <n v="1491"/>
    <n v="1018.32"/>
    <n v="472.68"/>
    <s v="Net Banking"/>
    <s v="Low"/>
  </r>
  <r>
    <n v="4044"/>
    <x v="3241"/>
    <d v="2024-07-10T00:00:00"/>
    <s v="North"/>
    <s v="Sports"/>
    <s v="Home Office"/>
    <n v="8"/>
    <n v="397.58"/>
    <n v="0.28999999999999998"/>
    <n v="2258.25"/>
    <n v="1286.6300000000001"/>
    <n v="971.62"/>
    <s v="Net Banking"/>
    <s v="High"/>
  </r>
  <r>
    <n v="4045"/>
    <x v="2342"/>
    <d v="2024-05-07T00:00:00"/>
    <s v="East"/>
    <s v="Home &amp; Kitchen"/>
    <s v="Corporate"/>
    <n v="3"/>
    <n v="416.87"/>
    <n v="0.18"/>
    <n v="1025.5"/>
    <n v="751.42"/>
    <n v="274.08"/>
    <s v="Debit Card"/>
    <s v="Medium"/>
  </r>
  <r>
    <n v="4046"/>
    <x v="3242"/>
    <d v="2024-01-25T00:00:00"/>
    <s v="East"/>
    <s v="Clothing"/>
    <s v="Home Office"/>
    <n v="10"/>
    <n v="457.96"/>
    <n v="0.19"/>
    <n v="3709.48"/>
    <n v="2686.83"/>
    <n v="1022.65"/>
    <s v="Debit Card"/>
    <s v="Medium"/>
  </r>
  <r>
    <n v="4047"/>
    <x v="2637"/>
    <d v="2024-03-18T00:00:00"/>
    <s v="West"/>
    <s v="Sports"/>
    <s v="Home Office"/>
    <n v="4"/>
    <n v="410.25"/>
    <n v="0.1"/>
    <n v="1476.9"/>
    <n v="912.6"/>
    <n v="564.29999999999995"/>
    <s v="Cash on Delivery"/>
    <s v="Low"/>
  </r>
  <r>
    <n v="4048"/>
    <x v="3243"/>
    <d v="2024-11-28T00:00:00"/>
    <s v="South"/>
    <s v="Home &amp; Kitchen"/>
    <s v="Consumer"/>
    <n v="8"/>
    <n v="314.95"/>
    <n v="0.28000000000000003"/>
    <n v="1814.11"/>
    <n v="1010.06"/>
    <n v="804.05"/>
    <s v="Cash on Delivery"/>
    <s v="High"/>
  </r>
  <r>
    <n v="4049"/>
    <x v="3244"/>
    <d v="2024-08-13T00:00:00"/>
    <s v="North"/>
    <s v="Beauty"/>
    <s v="Home Office"/>
    <n v="2"/>
    <n v="450.99"/>
    <n v="0.05"/>
    <n v="856.88"/>
    <n v="649.53"/>
    <n v="207.35"/>
    <s v="Debit Card"/>
    <s v="Low"/>
  </r>
  <r>
    <n v="4050"/>
    <x v="313"/>
    <d v="2024-11-09T00:00:00"/>
    <s v="East"/>
    <s v="Beauty"/>
    <s v="Corporate"/>
    <n v="2"/>
    <n v="453.59"/>
    <n v="0.02"/>
    <n v="889.04"/>
    <n v="592.91"/>
    <n v="296.13"/>
    <s v="UPI"/>
    <s v="Low"/>
  </r>
  <r>
    <n v="4051"/>
    <x v="3245"/>
    <d v="2024-02-07T00:00:00"/>
    <s v="South"/>
    <s v="Sports"/>
    <s v="Home Office"/>
    <n v="2"/>
    <n v="301.14"/>
    <n v="7.0000000000000007E-2"/>
    <n v="560.12"/>
    <n v="354.81"/>
    <n v="205.31"/>
    <s v="Debit Card"/>
    <s v="Low"/>
  </r>
  <r>
    <n v="4052"/>
    <x v="1062"/>
    <d v="2024-07-27T00:00:00"/>
    <s v="East"/>
    <s v="Clothing"/>
    <s v="Home Office"/>
    <n v="6"/>
    <n v="449.94"/>
    <n v="0.11"/>
    <n v="2402.6799999999998"/>
    <n v="1388.64"/>
    <n v="1014.04"/>
    <s v="Credit Card"/>
    <s v="Medium"/>
  </r>
  <r>
    <n v="4053"/>
    <x v="3246"/>
    <d v="2024-08-15T00:00:00"/>
    <s v="West"/>
    <s v="Home &amp; Kitchen"/>
    <s v="Home Office"/>
    <n v="2"/>
    <n v="140.01"/>
    <n v="0.14000000000000001"/>
    <n v="240.82"/>
    <n v="170.93"/>
    <n v="69.89"/>
    <s v="UPI"/>
    <s v="Medium"/>
  </r>
  <r>
    <n v="4054"/>
    <x v="29"/>
    <d v="2024-12-27T00:00:00"/>
    <s v="West"/>
    <s v="Beauty"/>
    <s v="Corporate"/>
    <n v="1"/>
    <n v="12.21"/>
    <n v="0.21"/>
    <n v="9.65"/>
    <n v="7.68"/>
    <n v="1.97"/>
    <s v="Cash on Delivery"/>
    <s v="High"/>
  </r>
  <r>
    <n v="4055"/>
    <x v="3247"/>
    <d v="2024-12-02T00:00:00"/>
    <s v="East"/>
    <s v="Beauty"/>
    <s v="Corporate"/>
    <n v="7"/>
    <n v="148.49"/>
    <n v="0.28999999999999998"/>
    <n v="738"/>
    <n v="524.15"/>
    <n v="213.85"/>
    <s v="Credit Card"/>
    <s v="High"/>
  </r>
  <r>
    <n v="4056"/>
    <x v="1246"/>
    <d v="2024-09-03T00:00:00"/>
    <s v="South"/>
    <s v="Beauty"/>
    <s v="Corporate"/>
    <n v="7"/>
    <n v="216.98"/>
    <n v="0.2"/>
    <n v="1215.0899999999999"/>
    <n v="946.75"/>
    <n v="268.33999999999997"/>
    <s v="Cash on Delivery"/>
    <s v="Medium"/>
  </r>
  <r>
    <n v="4057"/>
    <x v="3248"/>
    <d v="2024-06-21T00:00:00"/>
    <s v="East"/>
    <s v="Beauty"/>
    <s v="Home Office"/>
    <n v="4"/>
    <n v="379.71"/>
    <n v="0.01"/>
    <n v="1503.65"/>
    <n v="1010.21"/>
    <n v="493.44"/>
    <s v="Net Banking"/>
    <s v="Low"/>
  </r>
  <r>
    <n v="4058"/>
    <x v="2100"/>
    <d v="2024-12-02T00:00:00"/>
    <s v="North"/>
    <s v="Beauty"/>
    <s v="Corporate"/>
    <n v="9"/>
    <n v="155.07"/>
    <n v="0.23"/>
    <n v="1074.6400000000001"/>
    <n v="839.04"/>
    <n v="235.6"/>
    <s v="Credit Card"/>
    <s v="High"/>
  </r>
  <r>
    <n v="4059"/>
    <x v="3249"/>
    <d v="2024-03-30T00:00:00"/>
    <s v="South"/>
    <s v="Home &amp; Kitchen"/>
    <s v="Consumer"/>
    <n v="9"/>
    <n v="20.85"/>
    <n v="0.1"/>
    <n v="168.89"/>
    <n v="122.64"/>
    <n v="46.25"/>
    <s v="Net Banking"/>
    <s v="Low"/>
  </r>
  <r>
    <n v="4060"/>
    <x v="3250"/>
    <d v="2024-08-25T00:00:00"/>
    <s v="West"/>
    <s v="Electronics"/>
    <s v="Home Office"/>
    <n v="1"/>
    <n v="39.799999999999997"/>
    <n v="0.01"/>
    <n v="39.4"/>
    <n v="26.6"/>
    <n v="12.8"/>
    <s v="Net Banking"/>
    <s v="Low"/>
  </r>
  <r>
    <n v="4061"/>
    <x v="3251"/>
    <d v="2024-10-13T00:00:00"/>
    <s v="South"/>
    <s v="Sports"/>
    <s v="Consumer"/>
    <n v="4"/>
    <n v="332.53"/>
    <n v="0.17"/>
    <n v="1104"/>
    <n v="725.91"/>
    <n v="378.09"/>
    <s v="Cash on Delivery"/>
    <s v="Medium"/>
  </r>
  <r>
    <n v="4062"/>
    <x v="3252"/>
    <d v="2024-06-20T00:00:00"/>
    <s v="West"/>
    <s v="Home &amp; Kitchen"/>
    <s v="Consumer"/>
    <n v="4"/>
    <n v="328.71"/>
    <n v="0.17"/>
    <n v="1091.32"/>
    <n v="824.81"/>
    <n v="266.51"/>
    <s v="Debit Card"/>
    <s v="Medium"/>
  </r>
  <r>
    <n v="4063"/>
    <x v="2352"/>
    <d v="2024-09-15T00:00:00"/>
    <s v="North"/>
    <s v="Beauty"/>
    <s v="Home Office"/>
    <n v="10"/>
    <n v="175.75"/>
    <n v="0.15"/>
    <n v="1493.88"/>
    <n v="824.34"/>
    <n v="669.54"/>
    <s v="Debit Card"/>
    <s v="Medium"/>
  </r>
  <r>
    <n v="4064"/>
    <x v="1181"/>
    <d v="2024-11-15T00:00:00"/>
    <s v="West"/>
    <s v="Sports"/>
    <s v="Corporate"/>
    <n v="9"/>
    <n v="50.66"/>
    <n v="7.0000000000000007E-2"/>
    <n v="424.02"/>
    <n v="287.60000000000002"/>
    <n v="136.41999999999999"/>
    <s v="UPI"/>
    <s v="Low"/>
  </r>
  <r>
    <n v="4065"/>
    <x v="3253"/>
    <d v="2024-07-01T00:00:00"/>
    <s v="North"/>
    <s v="Sports"/>
    <s v="Consumer"/>
    <n v="4"/>
    <n v="461.06"/>
    <n v="0.01"/>
    <n v="1825.8"/>
    <n v="1365.67"/>
    <n v="460.13"/>
    <s v="Debit Card"/>
    <s v="Low"/>
  </r>
  <r>
    <n v="4066"/>
    <x v="3254"/>
    <d v="2024-01-25T00:00:00"/>
    <s v="West"/>
    <s v="Clothing"/>
    <s v="Corporate"/>
    <n v="8"/>
    <n v="246.6"/>
    <n v="0.06"/>
    <n v="1854.43"/>
    <n v="1465.55"/>
    <n v="388.88"/>
    <s v="Debit Card"/>
    <s v="Low"/>
  </r>
  <r>
    <n v="4067"/>
    <x v="3255"/>
    <d v="2024-12-26T00:00:00"/>
    <s v="West"/>
    <s v="Sports"/>
    <s v="Consumer"/>
    <n v="6"/>
    <n v="102.2"/>
    <n v="0.21"/>
    <n v="484.43"/>
    <n v="301.99"/>
    <n v="182.44"/>
    <s v="Net Banking"/>
    <s v="High"/>
  </r>
  <r>
    <n v="4068"/>
    <x v="3256"/>
    <d v="2024-10-29T00:00:00"/>
    <s v="West"/>
    <s v="Electronics"/>
    <s v="Consumer"/>
    <n v="8"/>
    <n v="436.16"/>
    <n v="0.23"/>
    <n v="2686.75"/>
    <n v="1541.68"/>
    <n v="1145.07"/>
    <s v="Cash on Delivery"/>
    <s v="High"/>
  </r>
  <r>
    <n v="4069"/>
    <x v="951"/>
    <d v="2024-05-31T00:00:00"/>
    <s v="South"/>
    <s v="Electronics"/>
    <s v="Home Office"/>
    <n v="4"/>
    <n v="470.27"/>
    <n v="0.28000000000000003"/>
    <n v="1354.38"/>
    <n v="784.49"/>
    <n v="569.89"/>
    <s v="Debit Card"/>
    <s v="High"/>
  </r>
  <r>
    <n v="4070"/>
    <x v="3257"/>
    <d v="2024-05-27T00:00:00"/>
    <s v="South"/>
    <s v="Beauty"/>
    <s v="Corporate"/>
    <n v="8"/>
    <n v="266.92"/>
    <n v="0.06"/>
    <n v="2007.24"/>
    <n v="1145.9000000000001"/>
    <n v="861.34"/>
    <s v="UPI"/>
    <s v="Low"/>
  </r>
  <r>
    <n v="4071"/>
    <x v="3258"/>
    <d v="2024-10-01T00:00:00"/>
    <s v="West"/>
    <s v="Clothing"/>
    <s v="Home Office"/>
    <n v="8"/>
    <n v="51.88"/>
    <n v="0.13"/>
    <n v="361.08"/>
    <n v="199.22"/>
    <n v="161.86000000000001"/>
    <s v="Debit Card"/>
    <s v="Medium"/>
  </r>
  <r>
    <n v="4072"/>
    <x v="3259"/>
    <d v="2024-09-10T00:00:00"/>
    <s v="South"/>
    <s v="Electronics"/>
    <s v="Home Office"/>
    <n v="2"/>
    <n v="172.01"/>
    <n v="0.15"/>
    <n v="292.42"/>
    <n v="162.47999999999999"/>
    <n v="129.94"/>
    <s v="Net Banking"/>
    <s v="Medium"/>
  </r>
  <r>
    <n v="4073"/>
    <x v="674"/>
    <d v="2024-05-11T00:00:00"/>
    <s v="South"/>
    <s v="Clothing"/>
    <s v="Corporate"/>
    <n v="7"/>
    <n v="197.22"/>
    <n v="0.23"/>
    <n v="1063.02"/>
    <n v="691.68"/>
    <n v="371.34"/>
    <s v="Debit Card"/>
    <s v="High"/>
  </r>
  <r>
    <n v="4074"/>
    <x v="1769"/>
    <d v="2024-10-26T00:00:00"/>
    <s v="North"/>
    <s v="Clothing"/>
    <s v="Consumer"/>
    <n v="5"/>
    <n v="471.56"/>
    <n v="0.14000000000000001"/>
    <n v="2027.71"/>
    <n v="1543.1"/>
    <n v="484.61"/>
    <s v="Net Banking"/>
    <s v="Medium"/>
  </r>
  <r>
    <n v="4075"/>
    <x v="430"/>
    <d v="2024-12-23T00:00:00"/>
    <s v="South"/>
    <s v="Electronics"/>
    <s v="Home Office"/>
    <n v="2"/>
    <n v="74.39"/>
    <n v="0.1"/>
    <n v="133.9"/>
    <n v="97.14"/>
    <n v="36.76"/>
    <s v="UPI"/>
    <s v="Low"/>
  </r>
  <r>
    <n v="4076"/>
    <x v="3047"/>
    <d v="2024-06-25T00:00:00"/>
    <s v="North"/>
    <s v="Electronics"/>
    <s v="Consumer"/>
    <n v="7"/>
    <n v="33.130000000000003"/>
    <n v="0.26"/>
    <n v="171.61"/>
    <n v="118.61"/>
    <n v="53"/>
    <s v="Net Banking"/>
    <s v="High"/>
  </r>
  <r>
    <n v="4077"/>
    <x v="3260"/>
    <d v="2024-03-29T00:00:00"/>
    <s v="East"/>
    <s v="Clothing"/>
    <s v="Home Office"/>
    <n v="2"/>
    <n v="243.13"/>
    <n v="0.14000000000000001"/>
    <n v="418.18"/>
    <n v="329.03"/>
    <n v="89.15"/>
    <s v="Debit Card"/>
    <s v="Medium"/>
  </r>
  <r>
    <n v="4078"/>
    <x v="3261"/>
    <d v="2024-12-28T00:00:00"/>
    <s v="North"/>
    <s v="Sports"/>
    <s v="Consumer"/>
    <n v="3"/>
    <n v="41.31"/>
    <n v="0.2"/>
    <n v="99.14"/>
    <n v="64.61"/>
    <n v="34.53"/>
    <s v="Credit Card"/>
    <s v="Medium"/>
  </r>
  <r>
    <n v="4079"/>
    <x v="1995"/>
    <d v="2024-06-18T00:00:00"/>
    <s v="South"/>
    <s v="Home &amp; Kitchen"/>
    <s v="Corporate"/>
    <n v="4"/>
    <n v="82.44"/>
    <n v="0.28000000000000003"/>
    <n v="237.43"/>
    <n v="133.43"/>
    <n v="104"/>
    <s v="Net Banking"/>
    <s v="High"/>
  </r>
  <r>
    <n v="4080"/>
    <x v="1972"/>
    <d v="2024-05-09T00:00:00"/>
    <s v="North"/>
    <s v="Electronics"/>
    <s v="Consumer"/>
    <n v="10"/>
    <n v="10.67"/>
    <n v="0.23"/>
    <n v="82.16"/>
    <n v="59.48"/>
    <n v="22.68"/>
    <s v="Net Banking"/>
    <s v="High"/>
  </r>
  <r>
    <n v="4081"/>
    <x v="3262"/>
    <d v="2024-08-13T00:00:00"/>
    <s v="East"/>
    <s v="Clothing"/>
    <s v="Corporate"/>
    <n v="6"/>
    <n v="379.19"/>
    <n v="0.05"/>
    <n v="2161.38"/>
    <n v="1524.83"/>
    <n v="636.54999999999995"/>
    <s v="Net Banking"/>
    <s v="Low"/>
  </r>
  <r>
    <n v="4082"/>
    <x v="525"/>
    <d v="2024-09-02T00:00:00"/>
    <s v="East"/>
    <s v="Clothing"/>
    <s v="Home Office"/>
    <n v="6"/>
    <n v="480.34"/>
    <n v="0.16"/>
    <n v="2420.91"/>
    <n v="1561.36"/>
    <n v="859.55"/>
    <s v="Credit Card"/>
    <s v="Medium"/>
  </r>
  <r>
    <n v="4083"/>
    <x v="3263"/>
    <d v="2024-10-11T00:00:00"/>
    <s v="South"/>
    <s v="Beauty"/>
    <s v="Corporate"/>
    <n v="8"/>
    <n v="112.24"/>
    <n v="0.06"/>
    <n v="844.04"/>
    <n v="610.41"/>
    <n v="233.63"/>
    <s v="Credit Card"/>
    <s v="Low"/>
  </r>
  <r>
    <n v="4084"/>
    <x v="3264"/>
    <d v="2024-11-03T00:00:00"/>
    <s v="North"/>
    <s v="Electronics"/>
    <s v="Consumer"/>
    <n v="8"/>
    <n v="291.5"/>
    <n v="0.24"/>
    <n v="1772.32"/>
    <n v="1262.06"/>
    <n v="510.26"/>
    <s v="Cash on Delivery"/>
    <s v="High"/>
  </r>
  <r>
    <n v="4085"/>
    <x v="3265"/>
    <d v="2024-08-22T00:00:00"/>
    <s v="East"/>
    <s v="Sports"/>
    <s v="Consumer"/>
    <n v="1"/>
    <n v="36.880000000000003"/>
    <n v="0.08"/>
    <n v="33.93"/>
    <n v="24.78"/>
    <n v="9.15"/>
    <s v="Credit Card"/>
    <s v="Low"/>
  </r>
  <r>
    <n v="4086"/>
    <x v="3266"/>
    <d v="2024-11-23T00:00:00"/>
    <s v="South"/>
    <s v="Clothing"/>
    <s v="Consumer"/>
    <n v="3"/>
    <n v="185.01"/>
    <n v="0.2"/>
    <n v="444.02"/>
    <n v="227.26"/>
    <n v="216.76"/>
    <s v="Debit Card"/>
    <s v="Medium"/>
  </r>
  <r>
    <n v="4087"/>
    <x v="3267"/>
    <d v="2024-06-21T00:00:00"/>
    <s v="South"/>
    <s v="Sports"/>
    <s v="Corporate"/>
    <n v="2"/>
    <n v="425.8"/>
    <n v="0.05"/>
    <n v="809.02"/>
    <n v="600.54"/>
    <n v="208.48"/>
    <s v="Debit Card"/>
    <s v="Low"/>
  </r>
  <r>
    <n v="4088"/>
    <x v="3268"/>
    <d v="2024-02-18T00:00:00"/>
    <s v="North"/>
    <s v="Electronics"/>
    <s v="Consumer"/>
    <n v="4"/>
    <n v="476.27"/>
    <n v="0.15"/>
    <n v="1619.32"/>
    <n v="1207.0999999999999"/>
    <n v="412.22"/>
    <s v="UPI"/>
    <s v="Medium"/>
  </r>
  <r>
    <n v="4089"/>
    <x v="3269"/>
    <d v="2024-12-19T00:00:00"/>
    <s v="East"/>
    <s v="Beauty"/>
    <s v="Consumer"/>
    <n v="3"/>
    <n v="334.11"/>
    <n v="0.21"/>
    <n v="791.84"/>
    <n v="532.91999999999996"/>
    <n v="258.92"/>
    <s v="UPI"/>
    <s v="High"/>
  </r>
  <r>
    <n v="4090"/>
    <x v="3270"/>
    <d v="2024-07-18T00:00:00"/>
    <s v="West"/>
    <s v="Clothing"/>
    <s v="Corporate"/>
    <n v="3"/>
    <n v="161.79"/>
    <n v="0.14000000000000001"/>
    <n v="417.42"/>
    <n v="210.67"/>
    <n v="206.75"/>
    <s v="Cash on Delivery"/>
    <s v="Medium"/>
  </r>
  <r>
    <n v="4091"/>
    <x v="3271"/>
    <d v="2024-11-20T00:00:00"/>
    <s v="East"/>
    <s v="Electronics"/>
    <s v="Home Office"/>
    <n v="6"/>
    <n v="218.6"/>
    <n v="0.19"/>
    <n v="1062.4000000000001"/>
    <n v="721.65"/>
    <n v="340.75"/>
    <s v="UPI"/>
    <s v="Medium"/>
  </r>
  <r>
    <n v="4092"/>
    <x v="3272"/>
    <d v="2024-09-26T00:00:00"/>
    <s v="South"/>
    <s v="Clothing"/>
    <s v="Home Office"/>
    <n v="1"/>
    <n v="278.17"/>
    <n v="0.09"/>
    <n v="253.13"/>
    <n v="150.01"/>
    <n v="103.12"/>
    <s v="Credit Card"/>
    <s v="Low"/>
  </r>
  <r>
    <n v="4093"/>
    <x v="3273"/>
    <d v="2024-03-22T00:00:00"/>
    <s v="South"/>
    <s v="Beauty"/>
    <s v="Home Office"/>
    <n v="10"/>
    <n v="45.98"/>
    <n v="0.18"/>
    <n v="377.04"/>
    <n v="230.38"/>
    <n v="146.66"/>
    <s v="Debit Card"/>
    <s v="Medium"/>
  </r>
  <r>
    <n v="4094"/>
    <x v="3274"/>
    <d v="2024-10-27T00:00:00"/>
    <s v="East"/>
    <s v="Clothing"/>
    <s v="Consumer"/>
    <n v="9"/>
    <n v="419.71"/>
    <n v="0.06"/>
    <n v="3550.75"/>
    <n v="2162.89"/>
    <n v="1387.86"/>
    <s v="UPI"/>
    <s v="Low"/>
  </r>
  <r>
    <n v="4095"/>
    <x v="3275"/>
    <d v="2024-02-29T00:00:00"/>
    <s v="North"/>
    <s v="Electronics"/>
    <s v="Corporate"/>
    <n v="6"/>
    <n v="443.22"/>
    <n v="0.18"/>
    <n v="2180.64"/>
    <n v="1441.71"/>
    <n v="738.93"/>
    <s v="Credit Card"/>
    <s v="Medium"/>
  </r>
  <r>
    <n v="4096"/>
    <x v="3276"/>
    <d v="2024-09-05T00:00:00"/>
    <s v="East"/>
    <s v="Sports"/>
    <s v="Corporate"/>
    <n v="5"/>
    <n v="125.02"/>
    <n v="0.18"/>
    <n v="512.58000000000004"/>
    <n v="303.7"/>
    <n v="208.88"/>
    <s v="UPI"/>
    <s v="Medium"/>
  </r>
  <r>
    <n v="4097"/>
    <x v="2853"/>
    <d v="2024-12-30T00:00:00"/>
    <s v="West"/>
    <s v="Clothing"/>
    <s v="Consumer"/>
    <n v="9"/>
    <n v="316.48"/>
    <n v="0.17"/>
    <n v="2364.11"/>
    <n v="1628.19"/>
    <n v="735.92"/>
    <s v="Cash on Delivery"/>
    <s v="Medium"/>
  </r>
  <r>
    <n v="4098"/>
    <x v="1600"/>
    <d v="2024-03-12T00:00:00"/>
    <s v="North"/>
    <s v="Electronics"/>
    <s v="Consumer"/>
    <n v="7"/>
    <n v="175.3"/>
    <n v="0.23"/>
    <n v="944.87"/>
    <n v="536.24"/>
    <n v="408.63"/>
    <s v="Debit Card"/>
    <s v="High"/>
  </r>
  <r>
    <n v="4099"/>
    <x v="108"/>
    <d v="2024-08-13T00:00:00"/>
    <s v="North"/>
    <s v="Electronics"/>
    <s v="Corporate"/>
    <n v="7"/>
    <n v="478.95"/>
    <n v="0.23"/>
    <n v="2581.54"/>
    <n v="1820.02"/>
    <n v="761.52"/>
    <s v="Cash on Delivery"/>
    <s v="High"/>
  </r>
  <r>
    <n v="4100"/>
    <x v="152"/>
    <d v="2024-03-10T00:00:00"/>
    <s v="North"/>
    <s v="Beauty"/>
    <s v="Corporate"/>
    <n v="9"/>
    <n v="388.88"/>
    <n v="0.3"/>
    <n v="2449.94"/>
    <n v="1289.68"/>
    <n v="1160.26"/>
    <s v="Cash on Delivery"/>
    <s v="High"/>
  </r>
  <r>
    <n v="4101"/>
    <x v="3277"/>
    <d v="2024-03-11T00:00:00"/>
    <s v="West"/>
    <s v="Sports"/>
    <s v="Corporate"/>
    <n v="10"/>
    <n v="448.07"/>
    <n v="0.17"/>
    <n v="3718.98"/>
    <n v="2080.8200000000002"/>
    <n v="1638.16"/>
    <s v="UPI"/>
    <s v="Medium"/>
  </r>
  <r>
    <n v="4102"/>
    <x v="3278"/>
    <d v="2024-04-04T00:00:00"/>
    <s v="South"/>
    <s v="Home &amp; Kitchen"/>
    <s v="Corporate"/>
    <n v="6"/>
    <n v="347.14"/>
    <n v="0.13"/>
    <n v="1812.07"/>
    <n v="1304.54"/>
    <n v="507.53"/>
    <s v="Credit Card"/>
    <s v="Medium"/>
  </r>
  <r>
    <n v="4103"/>
    <x v="3279"/>
    <d v="2024-08-18T00:00:00"/>
    <s v="North"/>
    <s v="Beauty"/>
    <s v="Corporate"/>
    <n v="10"/>
    <n v="396.11"/>
    <n v="0.27"/>
    <n v="2891.6"/>
    <n v="1952.98"/>
    <n v="938.62"/>
    <s v="Net Banking"/>
    <s v="High"/>
  </r>
  <r>
    <n v="4104"/>
    <x v="1699"/>
    <d v="2024-01-30T00:00:00"/>
    <s v="North"/>
    <s v="Electronics"/>
    <s v="Corporate"/>
    <n v="5"/>
    <n v="405.97"/>
    <n v="0.01"/>
    <n v="2009.55"/>
    <n v="1022.92"/>
    <n v="986.63"/>
    <s v="UPI"/>
    <s v="Low"/>
  </r>
  <r>
    <n v="4105"/>
    <x v="1457"/>
    <d v="2024-07-21T00:00:00"/>
    <s v="South"/>
    <s v="Clothing"/>
    <s v="Corporate"/>
    <n v="5"/>
    <n v="78.69"/>
    <n v="0.21"/>
    <n v="310.83"/>
    <n v="212.78"/>
    <n v="98.05"/>
    <s v="Credit Card"/>
    <s v="High"/>
  </r>
  <r>
    <n v="4106"/>
    <x v="2936"/>
    <d v="2024-04-15T00:00:00"/>
    <s v="South"/>
    <s v="Electronics"/>
    <s v="Home Office"/>
    <n v="4"/>
    <n v="95.11"/>
    <n v="0.08"/>
    <n v="350"/>
    <n v="201.16"/>
    <n v="148.84"/>
    <s v="Debit Card"/>
    <s v="Low"/>
  </r>
  <r>
    <n v="4107"/>
    <x v="3280"/>
    <d v="2024-07-04T00:00:00"/>
    <s v="East"/>
    <s v="Home &amp; Kitchen"/>
    <s v="Corporate"/>
    <n v="1"/>
    <n v="232.78"/>
    <n v="0.14000000000000001"/>
    <n v="200.19"/>
    <n v="105.62"/>
    <n v="94.57"/>
    <s v="Cash on Delivery"/>
    <s v="Medium"/>
  </r>
  <r>
    <n v="4108"/>
    <x v="1139"/>
    <d v="2024-05-19T00:00:00"/>
    <s v="North"/>
    <s v="Clothing"/>
    <s v="Consumer"/>
    <n v="1"/>
    <n v="475.82"/>
    <n v="0.02"/>
    <n v="466.3"/>
    <n v="245.84"/>
    <n v="220.46"/>
    <s v="Debit Card"/>
    <s v="Low"/>
  </r>
  <r>
    <n v="4109"/>
    <x v="3281"/>
    <d v="2024-01-29T00:00:00"/>
    <s v="South"/>
    <s v="Clothing"/>
    <s v="Corporate"/>
    <n v="6"/>
    <n v="186.76"/>
    <n v="0.26"/>
    <n v="829.21"/>
    <n v="618.77"/>
    <n v="210.44"/>
    <s v="UPI"/>
    <s v="High"/>
  </r>
  <r>
    <n v="4110"/>
    <x v="1958"/>
    <d v="2024-01-14T00:00:00"/>
    <s v="South"/>
    <s v="Clothing"/>
    <s v="Corporate"/>
    <n v="7"/>
    <n v="435.94"/>
    <n v="0.2"/>
    <n v="2441.2600000000002"/>
    <n v="1456.71"/>
    <n v="984.55"/>
    <s v="Credit Card"/>
    <s v="Medium"/>
  </r>
  <r>
    <n v="4111"/>
    <x v="1318"/>
    <d v="2024-03-06T00:00:00"/>
    <s v="East"/>
    <s v="Home &amp; Kitchen"/>
    <s v="Consumer"/>
    <n v="3"/>
    <n v="227.25"/>
    <n v="0.22"/>
    <n v="531.76"/>
    <n v="312.2"/>
    <n v="219.56"/>
    <s v="Debit Card"/>
    <s v="High"/>
  </r>
  <r>
    <n v="4112"/>
    <x v="2432"/>
    <d v="2024-11-09T00:00:00"/>
    <s v="South"/>
    <s v="Clothing"/>
    <s v="Corporate"/>
    <n v="3"/>
    <n v="267.86"/>
    <n v="0.21"/>
    <n v="634.83000000000004"/>
    <n v="392.22"/>
    <n v="242.61"/>
    <s v="Debit Card"/>
    <s v="High"/>
  </r>
  <r>
    <n v="4113"/>
    <x v="1998"/>
    <d v="2024-08-14T00:00:00"/>
    <s v="North"/>
    <s v="Electronics"/>
    <s v="Corporate"/>
    <n v="9"/>
    <n v="40.75"/>
    <n v="0.03"/>
    <n v="355.75"/>
    <n v="190.51"/>
    <n v="165.24"/>
    <s v="UPI"/>
    <s v="Low"/>
  </r>
  <r>
    <n v="4114"/>
    <x v="3282"/>
    <d v="2024-01-06T00:00:00"/>
    <s v="North"/>
    <s v="Electronics"/>
    <s v="Consumer"/>
    <n v="1"/>
    <n v="430.73"/>
    <n v="0.24"/>
    <n v="327.35000000000002"/>
    <n v="232.71"/>
    <n v="94.64"/>
    <s v="Credit Card"/>
    <s v="High"/>
  </r>
  <r>
    <n v="4115"/>
    <x v="988"/>
    <d v="2024-08-07T00:00:00"/>
    <s v="South"/>
    <s v="Home &amp; Kitchen"/>
    <s v="Corporate"/>
    <n v="5"/>
    <n v="282.83"/>
    <n v="0.28999999999999998"/>
    <n v="1004.05"/>
    <n v="685.79"/>
    <n v="318.26"/>
    <s v="UPI"/>
    <s v="High"/>
  </r>
  <r>
    <n v="4116"/>
    <x v="3283"/>
    <d v="2024-02-27T00:00:00"/>
    <s v="East"/>
    <s v="Sports"/>
    <s v="Home Office"/>
    <n v="1"/>
    <n v="343.93"/>
    <n v="0.12"/>
    <n v="302.66000000000003"/>
    <n v="213.19"/>
    <n v="89.47"/>
    <s v="Debit Card"/>
    <s v="Medium"/>
  </r>
  <r>
    <n v="4117"/>
    <x v="2886"/>
    <d v="2024-05-31T00:00:00"/>
    <s v="North"/>
    <s v="Sports"/>
    <s v="Corporate"/>
    <n v="5"/>
    <n v="125.77"/>
    <n v="0.18"/>
    <n v="515.66"/>
    <n v="404.16"/>
    <n v="111.5"/>
    <s v="Credit Card"/>
    <s v="Medium"/>
  </r>
  <r>
    <n v="4118"/>
    <x v="3284"/>
    <d v="2024-10-22T00:00:00"/>
    <s v="West"/>
    <s v="Clothing"/>
    <s v="Home Office"/>
    <n v="3"/>
    <n v="92.56"/>
    <n v="0.25"/>
    <n v="208.26"/>
    <n v="110.83"/>
    <n v="97.43"/>
    <s v="Net Banking"/>
    <s v="High"/>
  </r>
  <r>
    <n v="4119"/>
    <x v="1889"/>
    <d v="2024-11-29T00:00:00"/>
    <s v="East"/>
    <s v="Clothing"/>
    <s v="Consumer"/>
    <n v="6"/>
    <n v="386.89"/>
    <n v="0.2"/>
    <n v="1857.07"/>
    <n v="1438.04"/>
    <n v="419.03"/>
    <s v="Debit Card"/>
    <s v="Medium"/>
  </r>
  <r>
    <n v="4120"/>
    <x v="406"/>
    <d v="2024-09-21T00:00:00"/>
    <s v="South"/>
    <s v="Sports"/>
    <s v="Home Office"/>
    <n v="2"/>
    <n v="246.54"/>
    <n v="0.1"/>
    <n v="443.77"/>
    <n v="255.76"/>
    <n v="188.01"/>
    <s v="UPI"/>
    <s v="Low"/>
  </r>
  <r>
    <n v="4121"/>
    <x v="1128"/>
    <d v="2024-06-22T00:00:00"/>
    <s v="East"/>
    <s v="Clothing"/>
    <s v="Corporate"/>
    <n v="8"/>
    <n v="328.64"/>
    <n v="0.09"/>
    <n v="2392.5"/>
    <n v="1667.72"/>
    <n v="724.78"/>
    <s v="Cash on Delivery"/>
    <s v="Low"/>
  </r>
  <r>
    <n v="4122"/>
    <x v="3285"/>
    <d v="2024-06-07T00:00:00"/>
    <s v="South"/>
    <s v="Beauty"/>
    <s v="Corporate"/>
    <n v="8"/>
    <n v="401.76"/>
    <n v="0.17"/>
    <n v="2667.69"/>
    <n v="1597.79"/>
    <n v="1069.9000000000001"/>
    <s v="UPI"/>
    <s v="Medium"/>
  </r>
  <r>
    <n v="4123"/>
    <x v="3286"/>
    <d v="2024-12-07T00:00:00"/>
    <s v="East"/>
    <s v="Home &amp; Kitchen"/>
    <s v="Consumer"/>
    <n v="9"/>
    <n v="405.98"/>
    <n v="0.01"/>
    <n v="3617.28"/>
    <n v="2555.38"/>
    <n v="1061.9000000000001"/>
    <s v="Net Banking"/>
    <s v="Low"/>
  </r>
  <r>
    <n v="4124"/>
    <x v="3287"/>
    <d v="2024-10-27T00:00:00"/>
    <s v="East"/>
    <s v="Electronics"/>
    <s v="Corporate"/>
    <n v="9"/>
    <n v="495.11"/>
    <n v="0.28999999999999998"/>
    <n v="3163.75"/>
    <n v="2451.85"/>
    <n v="711.9"/>
    <s v="Net Banking"/>
    <s v="High"/>
  </r>
  <r>
    <n v="4125"/>
    <x v="3288"/>
    <d v="2024-12-21T00:00:00"/>
    <s v="South"/>
    <s v="Sports"/>
    <s v="Consumer"/>
    <n v="3"/>
    <n v="392.19"/>
    <n v="0.18"/>
    <n v="964.79"/>
    <n v="534.42999999999995"/>
    <n v="430.36"/>
    <s v="Net Banking"/>
    <s v="Medium"/>
  </r>
  <r>
    <n v="4126"/>
    <x v="3289"/>
    <d v="2024-07-24T00:00:00"/>
    <s v="West"/>
    <s v="Clothing"/>
    <s v="Home Office"/>
    <n v="7"/>
    <n v="376.84"/>
    <n v="0.17"/>
    <n v="2189.44"/>
    <n v="1651.65"/>
    <n v="537.79"/>
    <s v="UPI"/>
    <s v="Medium"/>
  </r>
  <r>
    <n v="4127"/>
    <x v="3047"/>
    <d v="2024-04-01T00:00:00"/>
    <s v="South"/>
    <s v="Clothing"/>
    <s v="Corporate"/>
    <n v="6"/>
    <n v="345.95"/>
    <n v="0.28999999999999998"/>
    <n v="1473.75"/>
    <n v="807.68"/>
    <n v="666.07"/>
    <s v="UPI"/>
    <s v="High"/>
  </r>
  <r>
    <n v="4128"/>
    <x v="983"/>
    <d v="2024-03-23T00:00:00"/>
    <s v="North"/>
    <s v="Beauty"/>
    <s v="Consumer"/>
    <n v="1"/>
    <n v="374.21"/>
    <n v="7.0000000000000007E-2"/>
    <n v="348.02"/>
    <n v="250.32"/>
    <n v="97.7"/>
    <s v="Debit Card"/>
    <s v="Low"/>
  </r>
  <r>
    <n v="4129"/>
    <x v="3290"/>
    <d v="2024-08-10T00:00:00"/>
    <s v="North"/>
    <s v="Beauty"/>
    <s v="Corporate"/>
    <n v="3"/>
    <n v="224.33"/>
    <n v="0.04"/>
    <n v="646.07000000000005"/>
    <n v="366.81"/>
    <n v="279.26"/>
    <s v="Credit Card"/>
    <s v="Low"/>
  </r>
  <r>
    <n v="4130"/>
    <x v="1278"/>
    <d v="2024-11-27T00:00:00"/>
    <s v="East"/>
    <s v="Sports"/>
    <s v="Consumer"/>
    <n v="6"/>
    <n v="329.64"/>
    <n v="0.26"/>
    <n v="1463.6"/>
    <n v="913.45"/>
    <n v="550.15"/>
    <s v="Cash on Delivery"/>
    <s v="High"/>
  </r>
  <r>
    <n v="4131"/>
    <x v="3291"/>
    <d v="2024-06-08T00:00:00"/>
    <s v="East"/>
    <s v="Sports"/>
    <s v="Home Office"/>
    <n v="8"/>
    <n v="332.24"/>
    <n v="0.04"/>
    <n v="2551.6"/>
    <n v="1678.98"/>
    <n v="872.62"/>
    <s v="Debit Card"/>
    <s v="Low"/>
  </r>
  <r>
    <n v="4132"/>
    <x v="856"/>
    <d v="2024-01-03T00:00:00"/>
    <s v="North"/>
    <s v="Sports"/>
    <s v="Consumer"/>
    <n v="7"/>
    <n v="366.57"/>
    <n v="0.27"/>
    <n v="1873.17"/>
    <n v="1298.22"/>
    <n v="574.95000000000005"/>
    <s v="UPI"/>
    <s v="High"/>
  </r>
  <r>
    <n v="4133"/>
    <x v="3292"/>
    <d v="2024-05-02T00:00:00"/>
    <s v="South"/>
    <s v="Beauty"/>
    <s v="Consumer"/>
    <n v="10"/>
    <n v="45.38"/>
    <n v="0.14000000000000001"/>
    <n v="390.27"/>
    <n v="266.41000000000003"/>
    <n v="123.86"/>
    <s v="Debit Card"/>
    <s v="Medium"/>
  </r>
  <r>
    <n v="4134"/>
    <x v="3293"/>
    <d v="2024-05-15T00:00:00"/>
    <s v="West"/>
    <s v="Electronics"/>
    <s v="Corporate"/>
    <n v="9"/>
    <n v="77.97"/>
    <n v="0.27"/>
    <n v="512.26"/>
    <n v="365.21"/>
    <n v="147.05000000000001"/>
    <s v="Net Banking"/>
    <s v="High"/>
  </r>
  <r>
    <n v="4135"/>
    <x v="3294"/>
    <d v="2024-04-07T00:00:00"/>
    <s v="North"/>
    <s v="Beauty"/>
    <s v="Home Office"/>
    <n v="6"/>
    <n v="283.45999999999998"/>
    <n v="0.24"/>
    <n v="1292.58"/>
    <n v="889.4"/>
    <n v="403.18"/>
    <s v="Debit Card"/>
    <s v="High"/>
  </r>
  <r>
    <n v="4136"/>
    <x v="3295"/>
    <d v="2024-10-29T00:00:00"/>
    <s v="North"/>
    <s v="Electronics"/>
    <s v="Corporate"/>
    <n v="3"/>
    <n v="94.08"/>
    <n v="0.16"/>
    <n v="237.08"/>
    <n v="174.59"/>
    <n v="62.49"/>
    <s v="Cash on Delivery"/>
    <s v="Medium"/>
  </r>
  <r>
    <n v="4137"/>
    <x v="3296"/>
    <d v="2024-09-27T00:00:00"/>
    <s v="South"/>
    <s v="Home &amp; Kitchen"/>
    <s v="Home Office"/>
    <n v="10"/>
    <n v="497.21"/>
    <n v="0"/>
    <n v="4972.1000000000004"/>
    <n v="3911.52"/>
    <n v="1060.58"/>
    <s v="Cash on Delivery"/>
    <s v="No Discount"/>
  </r>
  <r>
    <n v="4138"/>
    <x v="2633"/>
    <d v="2024-07-13T00:00:00"/>
    <s v="West"/>
    <s v="Sports"/>
    <s v="Corporate"/>
    <n v="9"/>
    <n v="95.55"/>
    <n v="0.01"/>
    <n v="851.35"/>
    <n v="615.20000000000005"/>
    <n v="236.15"/>
    <s v="Net Banking"/>
    <s v="Low"/>
  </r>
  <r>
    <n v="4139"/>
    <x v="3297"/>
    <d v="2024-11-17T00:00:00"/>
    <s v="East"/>
    <s v="Electronics"/>
    <s v="Home Office"/>
    <n v="10"/>
    <n v="131.01"/>
    <n v="0.25"/>
    <n v="982.57"/>
    <n v="696.53"/>
    <n v="286.04000000000002"/>
    <s v="Net Banking"/>
    <s v="High"/>
  </r>
  <r>
    <n v="4140"/>
    <x v="3298"/>
    <d v="2024-12-17T00:00:00"/>
    <s v="East"/>
    <s v="Home &amp; Kitchen"/>
    <s v="Corporate"/>
    <n v="5"/>
    <n v="242.36"/>
    <n v="0.26"/>
    <n v="896.73"/>
    <n v="549.85"/>
    <n v="346.88"/>
    <s v="Credit Card"/>
    <s v="High"/>
  </r>
  <r>
    <n v="4141"/>
    <x v="3299"/>
    <d v="2024-01-15T00:00:00"/>
    <s v="South"/>
    <s v="Sports"/>
    <s v="Consumer"/>
    <n v="10"/>
    <n v="217.63"/>
    <n v="0.27"/>
    <n v="1588.7"/>
    <n v="1000.01"/>
    <n v="588.69000000000005"/>
    <s v="Debit Card"/>
    <s v="High"/>
  </r>
  <r>
    <n v="4142"/>
    <x v="3300"/>
    <d v="2024-07-17T00:00:00"/>
    <s v="East"/>
    <s v="Clothing"/>
    <s v="Consumer"/>
    <n v="5"/>
    <n v="67.34"/>
    <n v="0.02"/>
    <n v="329.97"/>
    <n v="166.46"/>
    <n v="163.51"/>
    <s v="Credit Card"/>
    <s v="Low"/>
  </r>
  <r>
    <n v="4143"/>
    <x v="3301"/>
    <d v="2024-12-02T00:00:00"/>
    <s v="South"/>
    <s v="Beauty"/>
    <s v="Corporate"/>
    <n v="6"/>
    <n v="255.52"/>
    <n v="0.05"/>
    <n v="1456.46"/>
    <n v="1046.24"/>
    <n v="410.22"/>
    <s v="Credit Card"/>
    <s v="Low"/>
  </r>
  <r>
    <n v="4144"/>
    <x v="2785"/>
    <d v="2024-12-03T00:00:00"/>
    <s v="North"/>
    <s v="Beauty"/>
    <s v="Corporate"/>
    <n v="3"/>
    <n v="316.92"/>
    <n v="0.18"/>
    <n v="779.62"/>
    <n v="585.74"/>
    <n v="193.88"/>
    <s v="Credit Card"/>
    <s v="Medium"/>
  </r>
  <r>
    <n v="4145"/>
    <x v="2582"/>
    <d v="2024-08-26T00:00:00"/>
    <s v="South"/>
    <s v="Beauty"/>
    <s v="Consumer"/>
    <n v="4"/>
    <n v="386.09"/>
    <n v="0.23"/>
    <n v="1189.1600000000001"/>
    <n v="723.88"/>
    <n v="465.28"/>
    <s v="Net Banking"/>
    <s v="High"/>
  </r>
  <r>
    <n v="4146"/>
    <x v="3302"/>
    <d v="2024-02-26T00:00:00"/>
    <s v="West"/>
    <s v="Beauty"/>
    <s v="Consumer"/>
    <n v="6"/>
    <n v="177.65"/>
    <n v="0.23"/>
    <n v="820.74"/>
    <n v="479.36"/>
    <n v="341.38"/>
    <s v="Net Banking"/>
    <s v="High"/>
  </r>
  <r>
    <n v="4147"/>
    <x v="3227"/>
    <d v="2024-07-22T00:00:00"/>
    <s v="West"/>
    <s v="Clothing"/>
    <s v="Consumer"/>
    <n v="5"/>
    <n v="184.13"/>
    <n v="0.08"/>
    <n v="847"/>
    <n v="663.3"/>
    <n v="183.7"/>
    <s v="Credit Card"/>
    <s v="Low"/>
  </r>
  <r>
    <n v="4148"/>
    <x v="1702"/>
    <d v="2024-02-04T00:00:00"/>
    <s v="East"/>
    <s v="Sports"/>
    <s v="Consumer"/>
    <n v="7"/>
    <n v="276.05"/>
    <n v="0.13"/>
    <n v="1681.14"/>
    <n v="1165.05"/>
    <n v="516.09"/>
    <s v="Credit Card"/>
    <s v="Medium"/>
  </r>
  <r>
    <n v="4149"/>
    <x v="3303"/>
    <d v="2024-02-12T00:00:00"/>
    <s v="West"/>
    <s v="Beauty"/>
    <s v="Consumer"/>
    <n v="8"/>
    <n v="314.22000000000003"/>
    <n v="0.09"/>
    <n v="2287.52"/>
    <n v="1519.04"/>
    <n v="768.48"/>
    <s v="Net Banking"/>
    <s v="Low"/>
  </r>
  <r>
    <n v="4150"/>
    <x v="141"/>
    <d v="2024-05-07T00:00:00"/>
    <s v="South"/>
    <s v="Beauty"/>
    <s v="Home Office"/>
    <n v="6"/>
    <n v="27.16"/>
    <n v="0.28000000000000003"/>
    <n v="117.33"/>
    <n v="85.34"/>
    <n v="31.99"/>
    <s v="Net Banking"/>
    <s v="High"/>
  </r>
  <r>
    <n v="4151"/>
    <x v="3304"/>
    <d v="2024-12-21T00:00:00"/>
    <s v="North"/>
    <s v="Clothing"/>
    <s v="Corporate"/>
    <n v="5"/>
    <n v="207.39"/>
    <n v="0.24"/>
    <n v="788.08"/>
    <n v="629.95000000000005"/>
    <n v="158.13"/>
    <s v="Net Banking"/>
    <s v="High"/>
  </r>
  <r>
    <n v="4152"/>
    <x v="3165"/>
    <d v="2024-07-04T00:00:00"/>
    <s v="West"/>
    <s v="Beauty"/>
    <s v="Corporate"/>
    <n v="1"/>
    <n v="221.53"/>
    <n v="0.15"/>
    <n v="188.3"/>
    <n v="125.14"/>
    <n v="63.16"/>
    <s v="Cash on Delivery"/>
    <s v="Medium"/>
  </r>
  <r>
    <n v="4153"/>
    <x v="3305"/>
    <d v="2024-10-08T00:00:00"/>
    <s v="East"/>
    <s v="Clothing"/>
    <s v="Corporate"/>
    <n v="4"/>
    <n v="429.74"/>
    <n v="0.19"/>
    <n v="1392.36"/>
    <n v="936.14"/>
    <n v="456.22"/>
    <s v="UPI"/>
    <s v="Medium"/>
  </r>
  <r>
    <n v="4154"/>
    <x v="3306"/>
    <d v="2024-07-06T00:00:00"/>
    <s v="North"/>
    <s v="Clothing"/>
    <s v="Home Office"/>
    <n v="9"/>
    <n v="247.15"/>
    <n v="0.12"/>
    <n v="1957.43"/>
    <n v="1215.1400000000001"/>
    <n v="742.29"/>
    <s v="UPI"/>
    <s v="Medium"/>
  </r>
  <r>
    <n v="4155"/>
    <x v="3307"/>
    <d v="2024-04-21T00:00:00"/>
    <s v="East"/>
    <s v="Home &amp; Kitchen"/>
    <s v="Consumer"/>
    <n v="10"/>
    <n v="275.77"/>
    <n v="0.08"/>
    <n v="2537.08"/>
    <n v="1628.59"/>
    <n v="908.49"/>
    <s v="Net Banking"/>
    <s v="Low"/>
  </r>
  <r>
    <n v="4156"/>
    <x v="3110"/>
    <d v="2024-01-13T00:00:00"/>
    <s v="South"/>
    <s v="Electronics"/>
    <s v="Home Office"/>
    <n v="7"/>
    <n v="194.84"/>
    <n v="0.09"/>
    <n v="1241.1300000000001"/>
    <n v="728.97"/>
    <n v="512.16"/>
    <s v="Net Banking"/>
    <s v="Low"/>
  </r>
  <r>
    <n v="4157"/>
    <x v="3308"/>
    <d v="2024-11-13T00:00:00"/>
    <s v="West"/>
    <s v="Electronics"/>
    <s v="Home Office"/>
    <n v="1"/>
    <n v="100.96"/>
    <n v="0.21"/>
    <n v="79.760000000000005"/>
    <n v="44.03"/>
    <n v="35.729999999999997"/>
    <s v="Credit Card"/>
    <s v="High"/>
  </r>
  <r>
    <n v="4158"/>
    <x v="3309"/>
    <d v="2024-02-06T00:00:00"/>
    <s v="West"/>
    <s v="Beauty"/>
    <s v="Home Office"/>
    <n v="8"/>
    <n v="409.52"/>
    <n v="0.22"/>
    <n v="2555.4"/>
    <n v="1469.29"/>
    <n v="1086.1099999999999"/>
    <s v="UPI"/>
    <s v="High"/>
  </r>
  <r>
    <n v="4159"/>
    <x v="2456"/>
    <d v="2024-12-19T00:00:00"/>
    <s v="East"/>
    <s v="Electronics"/>
    <s v="Consumer"/>
    <n v="3"/>
    <n v="427.55"/>
    <n v="0.2"/>
    <n v="1026.1199999999999"/>
    <n v="780.67"/>
    <n v="245.45"/>
    <s v="Debit Card"/>
    <s v="Medium"/>
  </r>
  <r>
    <n v="4160"/>
    <x v="3310"/>
    <d v="2024-11-17T00:00:00"/>
    <s v="East"/>
    <s v="Beauty"/>
    <s v="Home Office"/>
    <n v="3"/>
    <n v="245.25"/>
    <n v="0.09"/>
    <n v="669.53"/>
    <n v="446.33"/>
    <n v="223.2"/>
    <s v="Cash on Delivery"/>
    <s v="Low"/>
  </r>
  <r>
    <n v="4161"/>
    <x v="3311"/>
    <d v="2024-04-24T00:00:00"/>
    <s v="South"/>
    <s v="Electronics"/>
    <s v="Home Office"/>
    <n v="2"/>
    <n v="217.01"/>
    <n v="0.14000000000000001"/>
    <n v="373.26"/>
    <n v="230.99"/>
    <n v="142.27000000000001"/>
    <s v="Credit Card"/>
    <s v="Medium"/>
  </r>
  <r>
    <n v="4162"/>
    <x v="3312"/>
    <d v="2024-05-16T00:00:00"/>
    <s v="South"/>
    <s v="Sports"/>
    <s v="Consumer"/>
    <n v="10"/>
    <n v="309.32"/>
    <n v="0.25"/>
    <n v="2319.9"/>
    <n v="1194.94"/>
    <n v="1124.96"/>
    <s v="Net Banking"/>
    <s v="High"/>
  </r>
  <r>
    <n v="4163"/>
    <x v="1637"/>
    <d v="2024-09-02T00:00:00"/>
    <s v="East"/>
    <s v="Sports"/>
    <s v="Corporate"/>
    <n v="4"/>
    <n v="466.95"/>
    <n v="0.24"/>
    <n v="1419.53"/>
    <n v="1055.44"/>
    <n v="364.09"/>
    <s v="Cash on Delivery"/>
    <s v="High"/>
  </r>
  <r>
    <n v="4164"/>
    <x v="190"/>
    <d v="2024-07-07T00:00:00"/>
    <s v="West"/>
    <s v="Home &amp; Kitchen"/>
    <s v="Corporate"/>
    <n v="1"/>
    <n v="476.2"/>
    <n v="0.17"/>
    <n v="395.25"/>
    <n v="214.93"/>
    <n v="180.32"/>
    <s v="Cash on Delivery"/>
    <s v="Medium"/>
  </r>
  <r>
    <n v="4165"/>
    <x v="3313"/>
    <d v="2024-03-12T00:00:00"/>
    <s v="North"/>
    <s v="Home &amp; Kitchen"/>
    <s v="Home Office"/>
    <n v="6"/>
    <n v="453.9"/>
    <n v="0.19"/>
    <n v="2205.9499999999998"/>
    <n v="1151.68"/>
    <n v="1054.27"/>
    <s v="Net Banking"/>
    <s v="Medium"/>
  </r>
  <r>
    <n v="4166"/>
    <x v="3314"/>
    <d v="2024-12-18T00:00:00"/>
    <s v="East"/>
    <s v="Sports"/>
    <s v="Home Office"/>
    <n v="3"/>
    <n v="152.94"/>
    <n v="0.1"/>
    <n v="412.94"/>
    <n v="224.25"/>
    <n v="188.69"/>
    <s v="Net Banking"/>
    <s v="Low"/>
  </r>
  <r>
    <n v="4167"/>
    <x v="1324"/>
    <d v="2024-08-11T00:00:00"/>
    <s v="East"/>
    <s v="Beauty"/>
    <s v="Consumer"/>
    <n v="7"/>
    <n v="499.18"/>
    <n v="0.15"/>
    <n v="2970.12"/>
    <n v="1946.93"/>
    <n v="1023.19"/>
    <s v="UPI"/>
    <s v="Medium"/>
  </r>
  <r>
    <n v="4168"/>
    <x v="3315"/>
    <d v="2024-04-29T00:00:00"/>
    <s v="North"/>
    <s v="Beauty"/>
    <s v="Corporate"/>
    <n v="9"/>
    <n v="286.3"/>
    <n v="0.27"/>
    <n v="1880.99"/>
    <n v="1006.11"/>
    <n v="874.88"/>
    <s v="Debit Card"/>
    <s v="High"/>
  </r>
  <r>
    <n v="4169"/>
    <x v="3316"/>
    <d v="2024-04-14T00:00:00"/>
    <s v="West"/>
    <s v="Sports"/>
    <s v="Home Office"/>
    <n v="2"/>
    <n v="250.32"/>
    <n v="0.28000000000000003"/>
    <n v="360.46"/>
    <n v="223.01"/>
    <n v="137.44999999999999"/>
    <s v="Debit Card"/>
    <s v="High"/>
  </r>
  <r>
    <n v="4170"/>
    <x v="3317"/>
    <d v="2024-11-03T00:00:00"/>
    <s v="West"/>
    <s v="Clothing"/>
    <s v="Home Office"/>
    <n v="2"/>
    <n v="38.86"/>
    <n v="0.05"/>
    <n v="73.83"/>
    <n v="53.71"/>
    <n v="20.12"/>
    <s v="UPI"/>
    <s v="Low"/>
  </r>
  <r>
    <n v="4171"/>
    <x v="2432"/>
    <d v="2024-01-05T00:00:00"/>
    <s v="East"/>
    <s v="Electronics"/>
    <s v="Corporate"/>
    <n v="2"/>
    <n v="101.02"/>
    <n v="0.17"/>
    <n v="167.69"/>
    <n v="92.38"/>
    <n v="75.31"/>
    <s v="Net Banking"/>
    <s v="Medium"/>
  </r>
  <r>
    <n v="4172"/>
    <x v="3318"/>
    <d v="2024-10-05T00:00:00"/>
    <s v="North"/>
    <s v="Beauty"/>
    <s v="Corporate"/>
    <n v="2"/>
    <n v="355.08"/>
    <n v="0.24"/>
    <n v="539.72"/>
    <n v="340.64"/>
    <n v="199.08"/>
    <s v="Net Banking"/>
    <s v="High"/>
  </r>
  <r>
    <n v="4173"/>
    <x v="3319"/>
    <d v="2024-01-31T00:00:00"/>
    <s v="West"/>
    <s v="Clothing"/>
    <s v="Corporate"/>
    <n v="1"/>
    <n v="272.19"/>
    <n v="0.01"/>
    <n v="269.47000000000003"/>
    <n v="189.13"/>
    <n v="80.34"/>
    <s v="UPI"/>
    <s v="Low"/>
  </r>
  <r>
    <n v="4174"/>
    <x v="2309"/>
    <d v="2024-08-28T00:00:00"/>
    <s v="East"/>
    <s v="Electronics"/>
    <s v="Corporate"/>
    <n v="3"/>
    <n v="125.62"/>
    <n v="0.18"/>
    <n v="309.02999999999997"/>
    <n v="244.25"/>
    <n v="64.78"/>
    <s v="Net Banking"/>
    <s v="Medium"/>
  </r>
  <r>
    <n v="4175"/>
    <x v="3320"/>
    <d v="2024-03-28T00:00:00"/>
    <s v="South"/>
    <s v="Electronics"/>
    <s v="Consumer"/>
    <n v="1"/>
    <n v="434.31"/>
    <n v="0.04"/>
    <n v="416.94"/>
    <n v="217.97"/>
    <n v="198.97"/>
    <s v="Net Banking"/>
    <s v="Low"/>
  </r>
  <r>
    <n v="4176"/>
    <x v="2723"/>
    <d v="2024-06-15T00:00:00"/>
    <s v="West"/>
    <s v="Sports"/>
    <s v="Home Office"/>
    <n v="10"/>
    <n v="72.849999999999994"/>
    <n v="0.02"/>
    <n v="713.93"/>
    <n v="534.79999999999995"/>
    <n v="179.13"/>
    <s v="Cash on Delivery"/>
    <s v="Low"/>
  </r>
  <r>
    <n v="4177"/>
    <x v="2403"/>
    <d v="2024-08-21T00:00:00"/>
    <s v="North"/>
    <s v="Beauty"/>
    <s v="Consumer"/>
    <n v="5"/>
    <n v="400.17"/>
    <n v="0.23"/>
    <n v="1540.65"/>
    <n v="1157.6600000000001"/>
    <n v="382.99"/>
    <s v="UPI"/>
    <s v="High"/>
  </r>
  <r>
    <n v="4178"/>
    <x v="3321"/>
    <d v="2024-09-24T00:00:00"/>
    <s v="West"/>
    <s v="Sports"/>
    <s v="Consumer"/>
    <n v="3"/>
    <n v="436.47"/>
    <n v="0.26"/>
    <n v="968.96"/>
    <n v="491.1"/>
    <n v="477.86"/>
    <s v="Net Banking"/>
    <s v="High"/>
  </r>
  <r>
    <n v="4179"/>
    <x v="3322"/>
    <d v="2024-11-28T00:00:00"/>
    <s v="South"/>
    <s v="Clothing"/>
    <s v="Corporate"/>
    <n v="3"/>
    <n v="334.57"/>
    <n v="0.09"/>
    <n v="913.38"/>
    <n v="610.37"/>
    <n v="303.01"/>
    <s v="Credit Card"/>
    <s v="Low"/>
  </r>
  <r>
    <n v="4180"/>
    <x v="1492"/>
    <d v="2024-07-13T00:00:00"/>
    <s v="West"/>
    <s v="Beauty"/>
    <s v="Consumer"/>
    <n v="8"/>
    <n v="429.18"/>
    <n v="0.06"/>
    <n v="3227.43"/>
    <n v="1837.17"/>
    <n v="1390.26"/>
    <s v="Debit Card"/>
    <s v="Low"/>
  </r>
  <r>
    <n v="4181"/>
    <x v="1347"/>
    <d v="2024-09-21T00:00:00"/>
    <s v="South"/>
    <s v="Clothing"/>
    <s v="Home Office"/>
    <n v="2"/>
    <n v="301"/>
    <n v="0.06"/>
    <n v="565.88"/>
    <n v="352.22"/>
    <n v="213.66"/>
    <s v="Net Banking"/>
    <s v="Low"/>
  </r>
  <r>
    <n v="4182"/>
    <x v="2426"/>
    <d v="2024-07-13T00:00:00"/>
    <s v="West"/>
    <s v="Beauty"/>
    <s v="Corporate"/>
    <n v="9"/>
    <n v="102.15"/>
    <n v="0.26"/>
    <n v="680.32"/>
    <n v="542.64"/>
    <n v="137.68"/>
    <s v="Credit Card"/>
    <s v="High"/>
  </r>
  <r>
    <n v="4183"/>
    <x v="3323"/>
    <d v="2024-11-08T00:00:00"/>
    <s v="South"/>
    <s v="Sports"/>
    <s v="Consumer"/>
    <n v="10"/>
    <n v="420.98"/>
    <n v="0.12"/>
    <n v="3704.62"/>
    <n v="2303.91"/>
    <n v="1400.71"/>
    <s v="Cash on Delivery"/>
    <s v="Medium"/>
  </r>
  <r>
    <n v="4184"/>
    <x v="265"/>
    <d v="2024-06-01T00:00:00"/>
    <s v="West"/>
    <s v="Sports"/>
    <s v="Consumer"/>
    <n v="1"/>
    <n v="487.57"/>
    <n v="0.16"/>
    <n v="409.56"/>
    <n v="305.22000000000003"/>
    <n v="104.34"/>
    <s v="Debit Card"/>
    <s v="Medium"/>
  </r>
  <r>
    <n v="4185"/>
    <x v="306"/>
    <d v="2024-12-13T00:00:00"/>
    <s v="West"/>
    <s v="Home &amp; Kitchen"/>
    <s v="Corporate"/>
    <n v="10"/>
    <n v="229.15"/>
    <n v="0.19"/>
    <n v="1856.12"/>
    <n v="1131.55"/>
    <n v="724.57"/>
    <s v="UPI"/>
    <s v="Medium"/>
  </r>
  <r>
    <n v="4186"/>
    <x v="2200"/>
    <d v="2024-06-21T00:00:00"/>
    <s v="South"/>
    <s v="Electronics"/>
    <s v="Consumer"/>
    <n v="4"/>
    <n v="392.4"/>
    <n v="0.05"/>
    <n v="1491.12"/>
    <n v="1163.96"/>
    <n v="327.16000000000003"/>
    <s v="Credit Card"/>
    <s v="Low"/>
  </r>
  <r>
    <n v="4187"/>
    <x v="1093"/>
    <d v="2024-04-27T00:00:00"/>
    <s v="South"/>
    <s v="Beauty"/>
    <s v="Home Office"/>
    <n v="6"/>
    <n v="351.47"/>
    <n v="0.15"/>
    <n v="1792.5"/>
    <n v="1425.64"/>
    <n v="366.86"/>
    <s v="Cash on Delivery"/>
    <s v="Medium"/>
  </r>
  <r>
    <n v="4188"/>
    <x v="3324"/>
    <d v="2024-02-23T00:00:00"/>
    <s v="South"/>
    <s v="Home &amp; Kitchen"/>
    <s v="Consumer"/>
    <n v="7"/>
    <n v="272.48"/>
    <n v="7.0000000000000007E-2"/>
    <n v="1773.84"/>
    <n v="1212.43"/>
    <n v="561.41"/>
    <s v="Debit Card"/>
    <s v="Low"/>
  </r>
  <r>
    <n v="4189"/>
    <x v="3325"/>
    <d v="2024-07-28T00:00:00"/>
    <s v="North"/>
    <s v="Clothing"/>
    <s v="Corporate"/>
    <n v="4"/>
    <n v="117.81"/>
    <n v="0.01"/>
    <n v="466.53"/>
    <n v="355.99"/>
    <n v="110.54"/>
    <s v="Cash on Delivery"/>
    <s v="Low"/>
  </r>
  <r>
    <n v="4190"/>
    <x v="3326"/>
    <d v="2024-12-29T00:00:00"/>
    <s v="East"/>
    <s v="Beauty"/>
    <s v="Corporate"/>
    <n v="3"/>
    <n v="409.39"/>
    <n v="0.3"/>
    <n v="859.72"/>
    <n v="516.9"/>
    <n v="342.82"/>
    <s v="Cash on Delivery"/>
    <s v="High"/>
  </r>
  <r>
    <n v="4191"/>
    <x v="3327"/>
    <d v="2024-02-03T00:00:00"/>
    <s v="East"/>
    <s v="Beauty"/>
    <s v="Corporate"/>
    <n v="7"/>
    <n v="190.42"/>
    <n v="0.19"/>
    <n v="1079.68"/>
    <n v="626.45000000000005"/>
    <n v="453.23"/>
    <s v="Net Banking"/>
    <s v="Medium"/>
  </r>
  <r>
    <n v="4192"/>
    <x v="3328"/>
    <d v="2024-05-17T00:00:00"/>
    <s v="North"/>
    <s v="Beauty"/>
    <s v="Home Office"/>
    <n v="7"/>
    <n v="263.75"/>
    <n v="0"/>
    <n v="1846.25"/>
    <n v="1463.78"/>
    <n v="382.47"/>
    <s v="UPI"/>
    <s v="No Discount"/>
  </r>
  <r>
    <n v="4193"/>
    <x v="1249"/>
    <d v="2024-01-16T00:00:00"/>
    <s v="East"/>
    <s v="Sports"/>
    <s v="Home Office"/>
    <n v="3"/>
    <n v="167.86"/>
    <n v="0.09"/>
    <n v="458.26"/>
    <n v="293.29000000000002"/>
    <n v="164.97"/>
    <s v="Debit Card"/>
    <s v="Low"/>
  </r>
  <r>
    <n v="4194"/>
    <x v="3329"/>
    <d v="2024-05-08T00:00:00"/>
    <s v="North"/>
    <s v="Sports"/>
    <s v="Home Office"/>
    <n v="10"/>
    <n v="165.19"/>
    <n v="7.0000000000000007E-2"/>
    <n v="1536.27"/>
    <n v="1027.98"/>
    <n v="508.29"/>
    <s v="Debit Card"/>
    <s v="Low"/>
  </r>
  <r>
    <n v="4195"/>
    <x v="3330"/>
    <d v="2024-02-21T00:00:00"/>
    <s v="East"/>
    <s v="Clothing"/>
    <s v="Home Office"/>
    <n v="6"/>
    <n v="146.9"/>
    <n v="0.01"/>
    <n v="872.59"/>
    <n v="611.88"/>
    <n v="260.70999999999998"/>
    <s v="Net Banking"/>
    <s v="Low"/>
  </r>
  <r>
    <n v="4196"/>
    <x v="3331"/>
    <d v="2024-07-23T00:00:00"/>
    <s v="South"/>
    <s v="Clothing"/>
    <s v="Corporate"/>
    <n v="6"/>
    <n v="432.96"/>
    <n v="0.13"/>
    <n v="2260.0500000000002"/>
    <n v="1325.66"/>
    <n v="934.39"/>
    <s v="Credit Card"/>
    <s v="Medium"/>
  </r>
  <r>
    <n v="4197"/>
    <x v="3332"/>
    <d v="2024-04-15T00:00:00"/>
    <s v="East"/>
    <s v="Clothing"/>
    <s v="Corporate"/>
    <n v="2"/>
    <n v="407.43"/>
    <n v="0.12"/>
    <n v="717.08"/>
    <n v="511.57"/>
    <n v="205.51"/>
    <s v="Net Banking"/>
    <s v="Medium"/>
  </r>
  <r>
    <n v="4198"/>
    <x v="3333"/>
    <d v="2024-10-20T00:00:00"/>
    <s v="East"/>
    <s v="Beauty"/>
    <s v="Corporate"/>
    <n v="5"/>
    <n v="94.01"/>
    <n v="0.26"/>
    <n v="347.84"/>
    <n v="211.72"/>
    <n v="136.12"/>
    <s v="Debit Card"/>
    <s v="High"/>
  </r>
  <r>
    <n v="4199"/>
    <x v="957"/>
    <d v="2024-12-08T00:00:00"/>
    <s v="East"/>
    <s v="Home &amp; Kitchen"/>
    <s v="Consumer"/>
    <n v="4"/>
    <n v="419.37"/>
    <n v="0.06"/>
    <n v="1576.83"/>
    <n v="947.58"/>
    <n v="629.25"/>
    <s v="Credit Card"/>
    <s v="Low"/>
  </r>
  <r>
    <n v="4200"/>
    <x v="959"/>
    <d v="2024-11-06T00:00:00"/>
    <s v="North"/>
    <s v="Home &amp; Kitchen"/>
    <s v="Consumer"/>
    <n v="10"/>
    <n v="19.989999999999998"/>
    <n v="0.24"/>
    <n v="151.91999999999999"/>
    <n v="83.72"/>
    <n v="68.2"/>
    <s v="UPI"/>
    <s v="High"/>
  </r>
  <r>
    <n v="4201"/>
    <x v="3334"/>
    <d v="2024-02-27T00:00:00"/>
    <s v="South"/>
    <s v="Beauty"/>
    <s v="Home Office"/>
    <n v="6"/>
    <n v="357.09"/>
    <n v="0.25"/>
    <n v="1606.9"/>
    <n v="1280.3699999999999"/>
    <n v="326.52999999999997"/>
    <s v="Credit Card"/>
    <s v="High"/>
  </r>
  <r>
    <n v="4202"/>
    <x v="486"/>
    <d v="2024-09-12T00:00:00"/>
    <s v="East"/>
    <s v="Sports"/>
    <s v="Corporate"/>
    <n v="8"/>
    <n v="251.58"/>
    <n v="0.08"/>
    <n v="1851.63"/>
    <n v="1180.1199999999999"/>
    <n v="671.51"/>
    <s v="Debit Card"/>
    <s v="Low"/>
  </r>
  <r>
    <n v="4203"/>
    <x v="3335"/>
    <d v="2024-10-22T00:00:00"/>
    <s v="East"/>
    <s v="Beauty"/>
    <s v="Corporate"/>
    <n v="1"/>
    <n v="51.85"/>
    <n v="0.06"/>
    <n v="48.74"/>
    <n v="38.1"/>
    <n v="10.64"/>
    <s v="Debit Card"/>
    <s v="Low"/>
  </r>
  <r>
    <n v="4204"/>
    <x v="1986"/>
    <d v="2024-01-03T00:00:00"/>
    <s v="East"/>
    <s v="Home &amp; Kitchen"/>
    <s v="Home Office"/>
    <n v="3"/>
    <n v="287.79000000000002"/>
    <n v="0.13"/>
    <n v="751.13"/>
    <n v="551.15"/>
    <n v="199.98"/>
    <s v="Credit Card"/>
    <s v="Medium"/>
  </r>
  <r>
    <n v="4205"/>
    <x v="351"/>
    <d v="2024-05-19T00:00:00"/>
    <s v="South"/>
    <s v="Clothing"/>
    <s v="Consumer"/>
    <n v="3"/>
    <n v="354.93"/>
    <n v="0.16"/>
    <n v="894.42"/>
    <n v="647.47"/>
    <n v="246.95"/>
    <s v="Credit Card"/>
    <s v="Medium"/>
  </r>
  <r>
    <n v="4206"/>
    <x v="2616"/>
    <d v="2024-07-02T00:00:00"/>
    <s v="South"/>
    <s v="Clothing"/>
    <s v="Home Office"/>
    <n v="7"/>
    <n v="281.64999999999998"/>
    <n v="0.11"/>
    <n v="1754.68"/>
    <n v="944.7"/>
    <n v="809.98"/>
    <s v="UPI"/>
    <s v="Medium"/>
  </r>
  <r>
    <n v="4207"/>
    <x v="152"/>
    <d v="2024-10-19T00:00:00"/>
    <s v="West"/>
    <s v="Beauty"/>
    <s v="Consumer"/>
    <n v="3"/>
    <n v="204.61"/>
    <n v="0.27"/>
    <n v="448.1"/>
    <n v="240.3"/>
    <n v="207.8"/>
    <s v="UPI"/>
    <s v="High"/>
  </r>
  <r>
    <n v="4208"/>
    <x v="3336"/>
    <d v="2024-07-17T00:00:00"/>
    <s v="South"/>
    <s v="Clothing"/>
    <s v="Corporate"/>
    <n v="5"/>
    <n v="411.09"/>
    <n v="0.13"/>
    <n v="1788.24"/>
    <n v="1306.92"/>
    <n v="481.32"/>
    <s v="Debit Card"/>
    <s v="Medium"/>
  </r>
  <r>
    <n v="4209"/>
    <x v="3075"/>
    <d v="2024-02-15T00:00:00"/>
    <s v="West"/>
    <s v="Beauty"/>
    <s v="Corporate"/>
    <n v="3"/>
    <n v="498.23"/>
    <n v="0.26"/>
    <n v="1106.07"/>
    <n v="628.16"/>
    <n v="477.91"/>
    <s v="Net Banking"/>
    <s v="High"/>
  </r>
  <r>
    <n v="4210"/>
    <x v="3337"/>
    <d v="2024-01-18T00:00:00"/>
    <s v="North"/>
    <s v="Clothing"/>
    <s v="Home Office"/>
    <n v="2"/>
    <n v="451.77"/>
    <n v="0.26"/>
    <n v="668.62"/>
    <n v="375.9"/>
    <n v="292.72000000000003"/>
    <s v="Debit Card"/>
    <s v="High"/>
  </r>
  <r>
    <n v="4211"/>
    <x v="359"/>
    <d v="2024-08-03T00:00:00"/>
    <s v="South"/>
    <s v="Electronics"/>
    <s v="Home Office"/>
    <n v="10"/>
    <n v="32.42"/>
    <n v="0.23"/>
    <n v="249.63"/>
    <n v="173.25"/>
    <n v="76.38"/>
    <s v="Cash on Delivery"/>
    <s v="High"/>
  </r>
  <r>
    <n v="4212"/>
    <x v="3094"/>
    <d v="2024-06-06T00:00:00"/>
    <s v="East"/>
    <s v="Home &amp; Kitchen"/>
    <s v="Consumer"/>
    <n v="4"/>
    <n v="407.28"/>
    <n v="0.27"/>
    <n v="1189.26"/>
    <n v="863.57"/>
    <n v="325.69"/>
    <s v="UPI"/>
    <s v="High"/>
  </r>
  <r>
    <n v="4213"/>
    <x v="2294"/>
    <d v="2024-10-12T00:00:00"/>
    <s v="East"/>
    <s v="Beauty"/>
    <s v="Consumer"/>
    <n v="10"/>
    <n v="432.93"/>
    <n v="0.26"/>
    <n v="3203.68"/>
    <n v="2084.31"/>
    <n v="1119.3699999999999"/>
    <s v="Net Banking"/>
    <s v="High"/>
  </r>
  <r>
    <n v="4214"/>
    <x v="3338"/>
    <d v="2024-12-13T00:00:00"/>
    <s v="South"/>
    <s v="Clothing"/>
    <s v="Consumer"/>
    <n v="1"/>
    <n v="75.430000000000007"/>
    <n v="0.19"/>
    <n v="61.1"/>
    <n v="37.270000000000003"/>
    <n v="23.83"/>
    <s v="Cash on Delivery"/>
    <s v="Medium"/>
  </r>
  <r>
    <n v="4215"/>
    <x v="3339"/>
    <d v="2024-11-06T00:00:00"/>
    <s v="East"/>
    <s v="Clothing"/>
    <s v="Corporate"/>
    <n v="3"/>
    <n v="124.23"/>
    <n v="0.06"/>
    <n v="350.33"/>
    <n v="234.55"/>
    <n v="115.78"/>
    <s v="Debit Card"/>
    <s v="Low"/>
  </r>
  <r>
    <n v="4216"/>
    <x v="3340"/>
    <d v="2024-03-03T00:00:00"/>
    <s v="North"/>
    <s v="Sports"/>
    <s v="Consumer"/>
    <n v="6"/>
    <n v="88.39"/>
    <n v="0.24"/>
    <n v="403.06"/>
    <n v="283.33999999999997"/>
    <n v="119.72"/>
    <s v="Cash on Delivery"/>
    <s v="High"/>
  </r>
  <r>
    <n v="4217"/>
    <x v="3341"/>
    <d v="2024-07-26T00:00:00"/>
    <s v="East"/>
    <s v="Home &amp; Kitchen"/>
    <s v="Home Office"/>
    <n v="9"/>
    <n v="451.61"/>
    <n v="0.1"/>
    <n v="3658.04"/>
    <n v="2318.83"/>
    <n v="1339.21"/>
    <s v="UPI"/>
    <s v="Low"/>
  </r>
  <r>
    <n v="4218"/>
    <x v="3342"/>
    <d v="2024-02-02T00:00:00"/>
    <s v="North"/>
    <s v="Sports"/>
    <s v="Home Office"/>
    <n v="3"/>
    <n v="16.27"/>
    <n v="0.01"/>
    <n v="48.32"/>
    <n v="28.09"/>
    <n v="20.23"/>
    <s v="Net Banking"/>
    <s v="Low"/>
  </r>
  <r>
    <n v="4219"/>
    <x v="2577"/>
    <d v="2024-11-01T00:00:00"/>
    <s v="West"/>
    <s v="Home &amp; Kitchen"/>
    <s v="Home Office"/>
    <n v="4"/>
    <n v="234.31"/>
    <n v="0.02"/>
    <n v="918.5"/>
    <n v="618.89"/>
    <n v="299.61"/>
    <s v="UPI"/>
    <s v="Low"/>
  </r>
  <r>
    <n v="4220"/>
    <x v="1001"/>
    <d v="2024-09-14T00:00:00"/>
    <s v="North"/>
    <s v="Clothing"/>
    <s v="Consumer"/>
    <n v="7"/>
    <n v="27.24"/>
    <n v="0.1"/>
    <n v="171.61"/>
    <n v="99.53"/>
    <n v="72.08"/>
    <s v="Cash on Delivery"/>
    <s v="Low"/>
  </r>
  <r>
    <n v="4221"/>
    <x v="3343"/>
    <d v="2024-04-14T00:00:00"/>
    <s v="South"/>
    <s v="Clothing"/>
    <s v="Home Office"/>
    <n v="4"/>
    <n v="308.19"/>
    <n v="0.03"/>
    <n v="1195.78"/>
    <n v="771.33"/>
    <n v="424.45"/>
    <s v="Cash on Delivery"/>
    <s v="Low"/>
  </r>
  <r>
    <n v="4222"/>
    <x v="3344"/>
    <d v="2024-01-27T00:00:00"/>
    <s v="South"/>
    <s v="Sports"/>
    <s v="Home Office"/>
    <n v="7"/>
    <n v="179.25"/>
    <n v="0.21"/>
    <n v="991.25"/>
    <n v="619.86"/>
    <n v="371.39"/>
    <s v="Net Banking"/>
    <s v="High"/>
  </r>
  <r>
    <n v="4223"/>
    <x v="3345"/>
    <d v="2024-12-23T00:00:00"/>
    <s v="South"/>
    <s v="Home &amp; Kitchen"/>
    <s v="Consumer"/>
    <n v="6"/>
    <n v="291.25"/>
    <n v="0.28999999999999998"/>
    <n v="1240.72"/>
    <n v="871.64"/>
    <n v="369.08"/>
    <s v="UPI"/>
    <s v="High"/>
  </r>
  <r>
    <n v="4224"/>
    <x v="1866"/>
    <d v="2024-04-13T00:00:00"/>
    <s v="West"/>
    <s v="Home &amp; Kitchen"/>
    <s v="Home Office"/>
    <n v="8"/>
    <n v="131.04"/>
    <n v="0.27"/>
    <n v="765.27"/>
    <n v="484.27"/>
    <n v="281"/>
    <s v="Net Banking"/>
    <s v="High"/>
  </r>
  <r>
    <n v="4225"/>
    <x v="2303"/>
    <d v="2024-07-15T00:00:00"/>
    <s v="South"/>
    <s v="Beauty"/>
    <s v="Consumer"/>
    <n v="7"/>
    <n v="386.92"/>
    <n v="0.1"/>
    <n v="2437.6"/>
    <n v="1911.62"/>
    <n v="525.98"/>
    <s v="Credit Card"/>
    <s v="Low"/>
  </r>
  <r>
    <n v="4226"/>
    <x v="2835"/>
    <d v="2024-02-03T00:00:00"/>
    <s v="South"/>
    <s v="Clothing"/>
    <s v="Corporate"/>
    <n v="5"/>
    <n v="246.58"/>
    <n v="0.24"/>
    <n v="937"/>
    <n v="696.55"/>
    <n v="240.45"/>
    <s v="Cash on Delivery"/>
    <s v="High"/>
  </r>
  <r>
    <n v="4227"/>
    <x v="120"/>
    <d v="2024-11-29T00:00:00"/>
    <s v="West"/>
    <s v="Home &amp; Kitchen"/>
    <s v="Home Office"/>
    <n v="6"/>
    <n v="298.27999999999997"/>
    <n v="0.05"/>
    <n v="1700.2"/>
    <n v="1094.06"/>
    <n v="606.14"/>
    <s v="Cash on Delivery"/>
    <s v="Low"/>
  </r>
  <r>
    <n v="4228"/>
    <x v="3346"/>
    <d v="2024-09-14T00:00:00"/>
    <s v="North"/>
    <s v="Beauty"/>
    <s v="Home Office"/>
    <n v="3"/>
    <n v="304.23"/>
    <n v="0.09"/>
    <n v="830.55"/>
    <n v="643.17999999999995"/>
    <n v="187.37"/>
    <s v="Debit Card"/>
    <s v="Low"/>
  </r>
  <r>
    <n v="4229"/>
    <x v="3347"/>
    <d v="2024-09-27T00:00:00"/>
    <s v="South"/>
    <s v="Clothing"/>
    <s v="Corporate"/>
    <n v="2"/>
    <n v="219.99"/>
    <n v="0.03"/>
    <n v="426.78"/>
    <n v="280"/>
    <n v="146.78"/>
    <s v="Credit Card"/>
    <s v="Low"/>
  </r>
  <r>
    <n v="4230"/>
    <x v="3348"/>
    <d v="2024-03-10T00:00:00"/>
    <s v="East"/>
    <s v="Beauty"/>
    <s v="Corporate"/>
    <n v="9"/>
    <n v="10.81"/>
    <n v="0.13"/>
    <n v="84.64"/>
    <n v="47.98"/>
    <n v="36.659999999999997"/>
    <s v="Cash on Delivery"/>
    <s v="Medium"/>
  </r>
  <r>
    <n v="4231"/>
    <x v="3349"/>
    <d v="2024-06-27T00:00:00"/>
    <s v="East"/>
    <s v="Electronics"/>
    <s v="Consumer"/>
    <n v="10"/>
    <n v="119.05"/>
    <n v="0.01"/>
    <n v="1178.5999999999999"/>
    <n v="647.96"/>
    <n v="530.64"/>
    <s v="Net Banking"/>
    <s v="Low"/>
  </r>
  <r>
    <n v="4232"/>
    <x v="3350"/>
    <d v="2024-07-11T00:00:00"/>
    <s v="East"/>
    <s v="Sports"/>
    <s v="Consumer"/>
    <n v="10"/>
    <n v="359.36"/>
    <n v="0.22"/>
    <n v="2803.01"/>
    <n v="2128.1799999999998"/>
    <n v="674.83"/>
    <s v="Credit Card"/>
    <s v="High"/>
  </r>
  <r>
    <n v="4233"/>
    <x v="1303"/>
    <d v="2024-05-27T00:00:00"/>
    <s v="North"/>
    <s v="Sports"/>
    <s v="Corporate"/>
    <n v="5"/>
    <n v="117.79"/>
    <n v="0.01"/>
    <n v="583.05999999999995"/>
    <n v="461.77"/>
    <n v="121.29"/>
    <s v="Debit Card"/>
    <s v="Low"/>
  </r>
  <r>
    <n v="4234"/>
    <x v="3351"/>
    <d v="2024-02-14T00:00:00"/>
    <s v="North"/>
    <s v="Clothing"/>
    <s v="Consumer"/>
    <n v="8"/>
    <n v="266.02"/>
    <n v="0.13"/>
    <n v="1851.5"/>
    <n v="1453.93"/>
    <n v="397.57"/>
    <s v="Cash on Delivery"/>
    <s v="Medium"/>
  </r>
  <r>
    <n v="4235"/>
    <x v="3352"/>
    <d v="2024-01-24T00:00:00"/>
    <s v="East"/>
    <s v="Sports"/>
    <s v="Consumer"/>
    <n v="8"/>
    <n v="52.78"/>
    <n v="0"/>
    <n v="422.24"/>
    <n v="287.99"/>
    <n v="134.25"/>
    <s v="UPI"/>
    <s v="No Discount"/>
  </r>
  <r>
    <n v="4236"/>
    <x v="3353"/>
    <d v="2024-02-03T00:00:00"/>
    <s v="North"/>
    <s v="Beauty"/>
    <s v="Consumer"/>
    <n v="7"/>
    <n v="60"/>
    <n v="0.11"/>
    <n v="373.8"/>
    <n v="288.7"/>
    <n v="85.1"/>
    <s v="Credit Card"/>
    <s v="Medium"/>
  </r>
  <r>
    <n v="4237"/>
    <x v="3354"/>
    <d v="2024-07-03T00:00:00"/>
    <s v="North"/>
    <s v="Home &amp; Kitchen"/>
    <s v="Corporate"/>
    <n v="4"/>
    <n v="315.64999999999998"/>
    <n v="0.14000000000000001"/>
    <n v="1085.8399999999999"/>
    <n v="778.32"/>
    <n v="307.52"/>
    <s v="Credit Card"/>
    <s v="Medium"/>
  </r>
  <r>
    <n v="4238"/>
    <x v="3355"/>
    <d v="2024-05-31T00:00:00"/>
    <s v="North"/>
    <s v="Electronics"/>
    <s v="Corporate"/>
    <n v="2"/>
    <n v="144.88"/>
    <n v="0.09"/>
    <n v="263.68"/>
    <n v="154.79"/>
    <n v="108.89"/>
    <s v="UPI"/>
    <s v="Low"/>
  </r>
  <r>
    <n v="4239"/>
    <x v="1651"/>
    <d v="2024-01-08T00:00:00"/>
    <s v="South"/>
    <s v="Home &amp; Kitchen"/>
    <s v="Corporate"/>
    <n v="9"/>
    <n v="342.81"/>
    <n v="0.24"/>
    <n v="2344.8200000000002"/>
    <n v="1440.28"/>
    <n v="904.54"/>
    <s v="UPI"/>
    <s v="High"/>
  </r>
  <r>
    <n v="4240"/>
    <x v="3087"/>
    <d v="2024-12-09T00:00:00"/>
    <s v="East"/>
    <s v="Sports"/>
    <s v="Consumer"/>
    <n v="1"/>
    <n v="496.13"/>
    <n v="0.25"/>
    <n v="372.1"/>
    <n v="272"/>
    <n v="100.1"/>
    <s v="Cash on Delivery"/>
    <s v="High"/>
  </r>
  <r>
    <n v="4241"/>
    <x v="3356"/>
    <d v="2024-01-01T00:00:00"/>
    <s v="North"/>
    <s v="Electronics"/>
    <s v="Home Office"/>
    <n v="9"/>
    <n v="32.22"/>
    <n v="0.01"/>
    <n v="287.08"/>
    <n v="185.83"/>
    <n v="101.25"/>
    <s v="Debit Card"/>
    <s v="Low"/>
  </r>
  <r>
    <n v="4242"/>
    <x v="3061"/>
    <d v="2024-12-10T00:00:00"/>
    <s v="South"/>
    <s v="Clothing"/>
    <s v="Corporate"/>
    <n v="4"/>
    <n v="211.2"/>
    <n v="0.18"/>
    <n v="692.74"/>
    <n v="379.43"/>
    <n v="313.31"/>
    <s v="UPI"/>
    <s v="Medium"/>
  </r>
  <r>
    <n v="4243"/>
    <x v="3357"/>
    <d v="2024-05-19T00:00:00"/>
    <s v="West"/>
    <s v="Beauty"/>
    <s v="Consumer"/>
    <n v="9"/>
    <n v="272.56"/>
    <n v="0.28999999999999998"/>
    <n v="1741.66"/>
    <n v="1335.03"/>
    <n v="406.63"/>
    <s v="Credit Card"/>
    <s v="High"/>
  </r>
  <r>
    <n v="4244"/>
    <x v="3358"/>
    <d v="2024-12-24T00:00:00"/>
    <s v="East"/>
    <s v="Electronics"/>
    <s v="Consumer"/>
    <n v="10"/>
    <n v="365.4"/>
    <n v="0.19"/>
    <n v="2959.74"/>
    <n v="1721.13"/>
    <n v="1238.6099999999999"/>
    <s v="Debit Card"/>
    <s v="Medium"/>
  </r>
  <r>
    <n v="4245"/>
    <x v="3359"/>
    <d v="2024-09-01T00:00:00"/>
    <s v="West"/>
    <s v="Sports"/>
    <s v="Home Office"/>
    <n v="6"/>
    <n v="184.97"/>
    <n v="0.16"/>
    <n v="932.25"/>
    <n v="516.66999999999996"/>
    <n v="415.58"/>
    <s v="UPI"/>
    <s v="Medium"/>
  </r>
  <r>
    <n v="4246"/>
    <x v="2972"/>
    <d v="2024-06-04T00:00:00"/>
    <s v="North"/>
    <s v="Sports"/>
    <s v="Consumer"/>
    <n v="2"/>
    <n v="360.73"/>
    <n v="7.0000000000000007E-2"/>
    <n v="670.96"/>
    <n v="507.76"/>
    <n v="163.19999999999999"/>
    <s v="UPI"/>
    <s v="Low"/>
  </r>
  <r>
    <n v="4247"/>
    <x v="523"/>
    <d v="2024-01-28T00:00:00"/>
    <s v="East"/>
    <s v="Clothing"/>
    <s v="Corporate"/>
    <n v="10"/>
    <n v="36.99"/>
    <n v="0.24"/>
    <n v="281.12"/>
    <n v="142.66"/>
    <n v="138.46"/>
    <s v="Debit Card"/>
    <s v="High"/>
  </r>
  <r>
    <n v="4248"/>
    <x v="755"/>
    <d v="2024-06-07T00:00:00"/>
    <s v="East"/>
    <s v="Electronics"/>
    <s v="Corporate"/>
    <n v="8"/>
    <n v="92.26"/>
    <n v="0.17"/>
    <n v="612.61"/>
    <n v="429.32"/>
    <n v="183.29"/>
    <s v="Credit Card"/>
    <s v="Medium"/>
  </r>
  <r>
    <n v="4249"/>
    <x v="3360"/>
    <d v="2024-01-27T00:00:00"/>
    <s v="East"/>
    <s v="Clothing"/>
    <s v="Home Office"/>
    <n v="7"/>
    <n v="374.67"/>
    <n v="0.16"/>
    <n v="2203.06"/>
    <n v="1676.06"/>
    <n v="527"/>
    <s v="Net Banking"/>
    <s v="Medium"/>
  </r>
  <r>
    <n v="4250"/>
    <x v="3361"/>
    <d v="2024-10-21T00:00:00"/>
    <s v="East"/>
    <s v="Beauty"/>
    <s v="Consumer"/>
    <n v="2"/>
    <n v="146.06"/>
    <n v="7.0000000000000007E-2"/>
    <n v="271.67"/>
    <n v="154.37"/>
    <n v="117.3"/>
    <s v="Debit Card"/>
    <s v="Low"/>
  </r>
  <r>
    <n v="4251"/>
    <x v="3362"/>
    <d v="2024-05-25T00:00:00"/>
    <s v="South"/>
    <s v="Home &amp; Kitchen"/>
    <s v="Corporate"/>
    <n v="7"/>
    <n v="22.33"/>
    <n v="0.02"/>
    <n v="153.18"/>
    <n v="96.6"/>
    <n v="56.58"/>
    <s v="UPI"/>
    <s v="Low"/>
  </r>
  <r>
    <n v="4252"/>
    <x v="3363"/>
    <d v="2024-06-04T00:00:00"/>
    <s v="West"/>
    <s v="Electronics"/>
    <s v="Home Office"/>
    <n v="6"/>
    <n v="188.09"/>
    <n v="0.16"/>
    <n v="947.97"/>
    <n v="497.28"/>
    <n v="450.69"/>
    <s v="Cash on Delivery"/>
    <s v="Medium"/>
  </r>
  <r>
    <n v="4253"/>
    <x v="3364"/>
    <d v="2024-05-14T00:00:00"/>
    <s v="East"/>
    <s v="Clothing"/>
    <s v="Consumer"/>
    <n v="4"/>
    <n v="36.4"/>
    <n v="0.02"/>
    <n v="142.69"/>
    <n v="91.32"/>
    <n v="51.37"/>
    <s v="UPI"/>
    <s v="Low"/>
  </r>
  <r>
    <n v="4254"/>
    <x v="3365"/>
    <d v="2024-10-20T00:00:00"/>
    <s v="East"/>
    <s v="Sports"/>
    <s v="Consumer"/>
    <n v="6"/>
    <n v="417.45"/>
    <n v="0.2"/>
    <n v="2003.76"/>
    <n v="1093.6600000000001"/>
    <n v="910.1"/>
    <s v="Cash on Delivery"/>
    <s v="Medium"/>
  </r>
  <r>
    <n v="4255"/>
    <x v="127"/>
    <d v="2024-10-29T00:00:00"/>
    <s v="West"/>
    <s v="Beauty"/>
    <s v="Corporate"/>
    <n v="8"/>
    <n v="352.23"/>
    <n v="0.05"/>
    <n v="2676.95"/>
    <n v="1493.4"/>
    <n v="1183.55"/>
    <s v="Credit Card"/>
    <s v="Low"/>
  </r>
  <r>
    <n v="4256"/>
    <x v="3366"/>
    <d v="2024-09-23T00:00:00"/>
    <s v="North"/>
    <s v="Beauty"/>
    <s v="Corporate"/>
    <n v="6"/>
    <n v="211.81"/>
    <n v="0.24"/>
    <n v="965.85"/>
    <n v="498.15"/>
    <n v="467.7"/>
    <s v="Debit Card"/>
    <s v="High"/>
  </r>
  <r>
    <n v="4257"/>
    <x v="3367"/>
    <d v="2024-06-04T00:00:00"/>
    <s v="South"/>
    <s v="Home &amp; Kitchen"/>
    <s v="Corporate"/>
    <n v="9"/>
    <n v="288.95"/>
    <n v="0.25"/>
    <n v="1950.41"/>
    <n v="1216.04"/>
    <n v="734.37"/>
    <s v="Net Banking"/>
    <s v="High"/>
  </r>
  <r>
    <n v="4258"/>
    <x v="3368"/>
    <d v="2024-04-15T00:00:00"/>
    <s v="North"/>
    <s v="Clothing"/>
    <s v="Home Office"/>
    <n v="6"/>
    <n v="415.91"/>
    <n v="0.11"/>
    <n v="2220.96"/>
    <n v="1219.23"/>
    <n v="1001.73"/>
    <s v="UPI"/>
    <s v="Medium"/>
  </r>
  <r>
    <n v="4259"/>
    <x v="856"/>
    <d v="2024-06-09T00:00:00"/>
    <s v="North"/>
    <s v="Home &amp; Kitchen"/>
    <s v="Home Office"/>
    <n v="1"/>
    <n v="421.17"/>
    <n v="0.15"/>
    <n v="357.99"/>
    <n v="217.41"/>
    <n v="140.58000000000001"/>
    <s v="Debit Card"/>
    <s v="Medium"/>
  </r>
  <r>
    <n v="4260"/>
    <x v="993"/>
    <d v="2024-07-12T00:00:00"/>
    <s v="East"/>
    <s v="Sports"/>
    <s v="Consumer"/>
    <n v="10"/>
    <n v="194.83"/>
    <n v="0.12"/>
    <n v="1714.5"/>
    <n v="1062.01"/>
    <n v="652.49"/>
    <s v="Net Banking"/>
    <s v="Medium"/>
  </r>
  <r>
    <n v="4261"/>
    <x v="2954"/>
    <d v="2024-11-09T00:00:00"/>
    <s v="West"/>
    <s v="Sports"/>
    <s v="Home Office"/>
    <n v="5"/>
    <n v="136.68"/>
    <n v="0.1"/>
    <n v="615.05999999999995"/>
    <n v="333.23"/>
    <n v="281.83"/>
    <s v="Cash on Delivery"/>
    <s v="Low"/>
  </r>
  <r>
    <n v="4262"/>
    <x v="3369"/>
    <d v="2024-02-20T00:00:00"/>
    <s v="East"/>
    <s v="Clothing"/>
    <s v="Consumer"/>
    <n v="3"/>
    <n v="324.14999999999998"/>
    <n v="0.28999999999999998"/>
    <n v="690.44"/>
    <n v="404.26"/>
    <n v="286.18"/>
    <s v="Net Banking"/>
    <s v="High"/>
  </r>
  <r>
    <n v="4263"/>
    <x v="1338"/>
    <d v="2024-11-15T00:00:00"/>
    <s v="West"/>
    <s v="Electronics"/>
    <s v="Corporate"/>
    <n v="3"/>
    <n v="439.04"/>
    <n v="0.08"/>
    <n v="1211.75"/>
    <n v="832.37"/>
    <n v="379.38"/>
    <s v="Net Banking"/>
    <s v="Low"/>
  </r>
  <r>
    <n v="4264"/>
    <x v="330"/>
    <d v="2024-05-05T00:00:00"/>
    <s v="East"/>
    <s v="Clothing"/>
    <s v="Home Office"/>
    <n v="10"/>
    <n v="297.56"/>
    <n v="0.14000000000000001"/>
    <n v="2559.02"/>
    <n v="1957.01"/>
    <n v="602.01"/>
    <s v="Net Banking"/>
    <s v="Medium"/>
  </r>
  <r>
    <n v="4265"/>
    <x v="3370"/>
    <d v="2024-02-07T00:00:00"/>
    <s v="North"/>
    <s v="Sports"/>
    <s v="Corporate"/>
    <n v="5"/>
    <n v="369.24"/>
    <n v="0.17"/>
    <n v="1532.35"/>
    <n v="1019.4"/>
    <n v="512.95000000000005"/>
    <s v="Debit Card"/>
    <s v="Medium"/>
  </r>
  <r>
    <n v="4266"/>
    <x v="3371"/>
    <d v="2024-09-22T00:00:00"/>
    <s v="West"/>
    <s v="Home &amp; Kitchen"/>
    <s v="Consumer"/>
    <n v="2"/>
    <n v="124.78"/>
    <n v="0.14000000000000001"/>
    <n v="214.62"/>
    <n v="119.5"/>
    <n v="95.12"/>
    <s v="Debit Card"/>
    <s v="Medium"/>
  </r>
  <r>
    <n v="4267"/>
    <x v="2632"/>
    <d v="2024-05-25T00:00:00"/>
    <s v="East"/>
    <s v="Sports"/>
    <s v="Consumer"/>
    <n v="8"/>
    <n v="318.8"/>
    <n v="0.15"/>
    <n v="2167.84"/>
    <n v="1243.8"/>
    <n v="924.04"/>
    <s v="UPI"/>
    <s v="Medium"/>
  </r>
  <r>
    <n v="4268"/>
    <x v="3372"/>
    <d v="2024-02-18T00:00:00"/>
    <s v="West"/>
    <s v="Sports"/>
    <s v="Corporate"/>
    <n v="1"/>
    <n v="14.98"/>
    <n v="0.01"/>
    <n v="14.83"/>
    <n v="9.59"/>
    <n v="5.24"/>
    <s v="Net Banking"/>
    <s v="Low"/>
  </r>
  <r>
    <n v="4269"/>
    <x v="1624"/>
    <d v="2024-04-18T00:00:00"/>
    <s v="North"/>
    <s v="Sports"/>
    <s v="Consumer"/>
    <n v="7"/>
    <n v="455.3"/>
    <n v="0.06"/>
    <n v="2995.87"/>
    <n v="1609.59"/>
    <n v="1386.28"/>
    <s v="Credit Card"/>
    <s v="Low"/>
  </r>
  <r>
    <n v="4270"/>
    <x v="3373"/>
    <d v="2024-04-27T00:00:00"/>
    <s v="West"/>
    <s v="Beauty"/>
    <s v="Corporate"/>
    <n v="10"/>
    <n v="170.07"/>
    <n v="0.17"/>
    <n v="1411.58"/>
    <n v="989.05"/>
    <n v="422.53"/>
    <s v="Debit Card"/>
    <s v="Medium"/>
  </r>
  <r>
    <n v="4271"/>
    <x v="3374"/>
    <d v="2024-01-02T00:00:00"/>
    <s v="East"/>
    <s v="Home &amp; Kitchen"/>
    <s v="Corporate"/>
    <n v="10"/>
    <n v="463.82"/>
    <n v="0.19"/>
    <n v="3756.94"/>
    <n v="2146.98"/>
    <n v="1609.96"/>
    <s v="Debit Card"/>
    <s v="Medium"/>
  </r>
  <r>
    <n v="4272"/>
    <x v="3375"/>
    <d v="2024-10-22T00:00:00"/>
    <s v="South"/>
    <s v="Sports"/>
    <s v="Home Office"/>
    <n v="10"/>
    <n v="385.81"/>
    <n v="0.3"/>
    <n v="2700.67"/>
    <n v="1889.73"/>
    <n v="810.94"/>
    <s v="Net Banking"/>
    <s v="High"/>
  </r>
  <r>
    <n v="4273"/>
    <x v="2080"/>
    <d v="2024-02-02T00:00:00"/>
    <s v="North"/>
    <s v="Sports"/>
    <s v="Consumer"/>
    <n v="8"/>
    <n v="273.2"/>
    <n v="0.1"/>
    <n v="1967.04"/>
    <n v="1413.93"/>
    <n v="553.11"/>
    <s v="Net Banking"/>
    <s v="Low"/>
  </r>
  <r>
    <n v="4274"/>
    <x v="181"/>
    <d v="2024-12-15T00:00:00"/>
    <s v="West"/>
    <s v="Beauty"/>
    <s v="Consumer"/>
    <n v="7"/>
    <n v="314.98"/>
    <n v="0.22"/>
    <n v="1719.79"/>
    <n v="1006.92"/>
    <n v="712.87"/>
    <s v="Debit Card"/>
    <s v="High"/>
  </r>
  <r>
    <n v="4275"/>
    <x v="3376"/>
    <d v="2024-10-24T00:00:00"/>
    <s v="East"/>
    <s v="Clothing"/>
    <s v="Home Office"/>
    <n v="9"/>
    <n v="486.09"/>
    <n v="0.28000000000000003"/>
    <n v="3149.86"/>
    <n v="1880.88"/>
    <n v="1268.98"/>
    <s v="Debit Card"/>
    <s v="High"/>
  </r>
  <r>
    <n v="4276"/>
    <x v="3377"/>
    <d v="2024-10-21T00:00:00"/>
    <s v="South"/>
    <s v="Home &amp; Kitchen"/>
    <s v="Home Office"/>
    <n v="7"/>
    <n v="298.70999999999998"/>
    <n v="0.28999999999999998"/>
    <n v="1484.59"/>
    <n v="1169.71"/>
    <n v="314.88"/>
    <s v="Credit Card"/>
    <s v="High"/>
  </r>
  <r>
    <n v="4277"/>
    <x v="3378"/>
    <d v="2024-01-21T00:00:00"/>
    <s v="North"/>
    <s v="Sports"/>
    <s v="Corporate"/>
    <n v="1"/>
    <n v="15.7"/>
    <n v="0.21"/>
    <n v="12.4"/>
    <n v="7.51"/>
    <n v="4.8899999999999997"/>
    <s v="UPI"/>
    <s v="High"/>
  </r>
  <r>
    <n v="4278"/>
    <x v="3379"/>
    <d v="2024-01-05T00:00:00"/>
    <s v="East"/>
    <s v="Beauty"/>
    <s v="Consumer"/>
    <n v="7"/>
    <n v="456.53"/>
    <n v="0.09"/>
    <n v="2908.1"/>
    <n v="2182.16"/>
    <n v="725.94"/>
    <s v="Credit Card"/>
    <s v="Low"/>
  </r>
  <r>
    <n v="4279"/>
    <x v="3380"/>
    <d v="2024-12-08T00:00:00"/>
    <s v="South"/>
    <s v="Beauty"/>
    <s v="Corporate"/>
    <n v="8"/>
    <n v="455.46"/>
    <n v="0.25"/>
    <n v="2732.76"/>
    <n v="1714.78"/>
    <n v="1017.98"/>
    <s v="UPI"/>
    <s v="High"/>
  </r>
  <r>
    <n v="4280"/>
    <x v="44"/>
    <d v="2024-10-17T00:00:00"/>
    <s v="South"/>
    <s v="Home &amp; Kitchen"/>
    <s v="Corporate"/>
    <n v="1"/>
    <n v="161.19"/>
    <n v="0.24"/>
    <n v="122.5"/>
    <n v="85.52"/>
    <n v="36.979999999999997"/>
    <s v="Credit Card"/>
    <s v="High"/>
  </r>
  <r>
    <n v="4281"/>
    <x v="3359"/>
    <d v="2024-07-25T00:00:00"/>
    <s v="East"/>
    <s v="Beauty"/>
    <s v="Home Office"/>
    <n v="2"/>
    <n v="137.18"/>
    <n v="0.04"/>
    <n v="263.39"/>
    <n v="151.34"/>
    <n v="112.05"/>
    <s v="Cash on Delivery"/>
    <s v="Low"/>
  </r>
  <r>
    <n v="4282"/>
    <x v="3381"/>
    <d v="2024-03-26T00:00:00"/>
    <s v="East"/>
    <s v="Clothing"/>
    <s v="Consumer"/>
    <n v="3"/>
    <n v="212.53"/>
    <n v="0.05"/>
    <n v="605.71"/>
    <n v="450.72"/>
    <n v="154.99"/>
    <s v="UPI"/>
    <s v="Low"/>
  </r>
  <r>
    <n v="4283"/>
    <x v="3382"/>
    <d v="2024-09-29T00:00:00"/>
    <s v="East"/>
    <s v="Sports"/>
    <s v="Consumer"/>
    <n v="7"/>
    <n v="277"/>
    <n v="0.2"/>
    <n v="1551.2"/>
    <n v="1154.29"/>
    <n v="396.91"/>
    <s v="Cash on Delivery"/>
    <s v="Medium"/>
  </r>
  <r>
    <n v="4284"/>
    <x v="3188"/>
    <d v="2024-08-17T00:00:00"/>
    <s v="West"/>
    <s v="Clothing"/>
    <s v="Consumer"/>
    <n v="6"/>
    <n v="241.23"/>
    <n v="0.15"/>
    <n v="1230.27"/>
    <n v="679.76"/>
    <n v="550.51"/>
    <s v="Cash on Delivery"/>
    <s v="Medium"/>
  </r>
  <r>
    <n v="4285"/>
    <x v="3383"/>
    <d v="2024-12-16T00:00:00"/>
    <s v="West"/>
    <s v="Beauty"/>
    <s v="Corporate"/>
    <n v="8"/>
    <n v="223.91"/>
    <n v="0.28000000000000003"/>
    <n v="1289.72"/>
    <n v="882.44"/>
    <n v="407.28"/>
    <s v="Net Banking"/>
    <s v="High"/>
  </r>
  <r>
    <n v="4286"/>
    <x v="3384"/>
    <d v="2024-11-05T00:00:00"/>
    <s v="North"/>
    <s v="Home &amp; Kitchen"/>
    <s v="Consumer"/>
    <n v="8"/>
    <n v="205.62"/>
    <n v="0.2"/>
    <n v="1315.97"/>
    <n v="998.53"/>
    <n v="317.44"/>
    <s v="UPI"/>
    <s v="Medium"/>
  </r>
  <r>
    <n v="4287"/>
    <x v="3385"/>
    <d v="2024-03-10T00:00:00"/>
    <s v="North"/>
    <s v="Electronics"/>
    <s v="Home Office"/>
    <n v="6"/>
    <n v="468.89"/>
    <n v="0.22"/>
    <n v="2194.41"/>
    <n v="1689.6"/>
    <n v="504.81"/>
    <s v="Cash on Delivery"/>
    <s v="High"/>
  </r>
  <r>
    <n v="4288"/>
    <x v="2665"/>
    <d v="2024-10-24T00:00:00"/>
    <s v="North"/>
    <s v="Clothing"/>
    <s v="Consumer"/>
    <n v="4"/>
    <n v="450.4"/>
    <n v="0.05"/>
    <n v="1711.52"/>
    <n v="1064.3"/>
    <n v="647.22"/>
    <s v="UPI"/>
    <s v="Low"/>
  </r>
  <r>
    <n v="4289"/>
    <x v="3386"/>
    <d v="2024-01-19T00:00:00"/>
    <s v="West"/>
    <s v="Electronics"/>
    <s v="Corporate"/>
    <n v="8"/>
    <n v="480.59"/>
    <n v="0.19"/>
    <n v="3114.22"/>
    <n v="2364.59"/>
    <n v="749.63"/>
    <s v="Net Banking"/>
    <s v="Medium"/>
  </r>
  <r>
    <n v="4290"/>
    <x v="3387"/>
    <d v="2024-03-03T00:00:00"/>
    <s v="North"/>
    <s v="Home &amp; Kitchen"/>
    <s v="Home Office"/>
    <n v="5"/>
    <n v="459.66"/>
    <n v="0.28000000000000003"/>
    <n v="1654.78"/>
    <n v="1074.8599999999999"/>
    <n v="579.91999999999996"/>
    <s v="Cash on Delivery"/>
    <s v="High"/>
  </r>
  <r>
    <n v="4291"/>
    <x v="1818"/>
    <d v="2024-02-25T00:00:00"/>
    <s v="South"/>
    <s v="Sports"/>
    <s v="Corporate"/>
    <n v="6"/>
    <n v="239.51"/>
    <n v="0.23"/>
    <n v="1106.54"/>
    <n v="646.4"/>
    <n v="460.14"/>
    <s v="Credit Card"/>
    <s v="High"/>
  </r>
  <r>
    <n v="4292"/>
    <x v="3388"/>
    <d v="2024-03-09T00:00:00"/>
    <s v="East"/>
    <s v="Electronics"/>
    <s v="Home Office"/>
    <n v="4"/>
    <n v="310.5"/>
    <n v="0.12"/>
    <n v="1092.96"/>
    <n v="653.04999999999995"/>
    <n v="439.91"/>
    <s v="Credit Card"/>
    <s v="Medium"/>
  </r>
  <r>
    <n v="4293"/>
    <x v="1071"/>
    <d v="2024-06-18T00:00:00"/>
    <s v="East"/>
    <s v="Clothing"/>
    <s v="Corporate"/>
    <n v="4"/>
    <n v="343.56"/>
    <n v="0.17"/>
    <n v="1140.6199999999999"/>
    <n v="760.26"/>
    <n v="380.36"/>
    <s v="Net Banking"/>
    <s v="Medium"/>
  </r>
  <r>
    <n v="4294"/>
    <x v="3389"/>
    <d v="2024-12-23T00:00:00"/>
    <s v="East"/>
    <s v="Electronics"/>
    <s v="Home Office"/>
    <n v="10"/>
    <n v="412.22"/>
    <n v="0.08"/>
    <n v="3792.42"/>
    <n v="2390.04"/>
    <n v="1402.38"/>
    <s v="Debit Card"/>
    <s v="Low"/>
  </r>
  <r>
    <n v="4295"/>
    <x v="3390"/>
    <d v="2024-12-22T00:00:00"/>
    <s v="North"/>
    <s v="Electronics"/>
    <s v="Corporate"/>
    <n v="10"/>
    <n v="117"/>
    <n v="7.0000000000000007E-2"/>
    <n v="1088.0999999999999"/>
    <n v="680.05"/>
    <n v="408.05"/>
    <s v="Net Banking"/>
    <s v="Low"/>
  </r>
  <r>
    <n v="4296"/>
    <x v="3391"/>
    <d v="2024-03-09T00:00:00"/>
    <s v="North"/>
    <s v="Clothing"/>
    <s v="Corporate"/>
    <n v="6"/>
    <n v="227.01"/>
    <n v="0.22"/>
    <n v="1062.4100000000001"/>
    <n v="829.05"/>
    <n v="233.36"/>
    <s v="Net Banking"/>
    <s v="High"/>
  </r>
  <r>
    <n v="4297"/>
    <x v="1667"/>
    <d v="2024-11-03T00:00:00"/>
    <s v="North"/>
    <s v="Electronics"/>
    <s v="Corporate"/>
    <n v="9"/>
    <n v="266.68"/>
    <n v="0.14000000000000001"/>
    <n v="2064.1"/>
    <n v="1069.67"/>
    <n v="994.43"/>
    <s v="UPI"/>
    <s v="Medium"/>
  </r>
  <r>
    <n v="4298"/>
    <x v="2791"/>
    <d v="2024-03-17T00:00:00"/>
    <s v="North"/>
    <s v="Clothing"/>
    <s v="Corporate"/>
    <n v="5"/>
    <n v="414.8"/>
    <n v="0.06"/>
    <n v="1949.56"/>
    <n v="985.39"/>
    <n v="964.17"/>
    <s v="UPI"/>
    <s v="Low"/>
  </r>
  <r>
    <n v="4299"/>
    <x v="3392"/>
    <d v="2024-10-14T00:00:00"/>
    <s v="West"/>
    <s v="Sports"/>
    <s v="Corporate"/>
    <n v="6"/>
    <n v="373.07"/>
    <n v="0.15"/>
    <n v="1902.66"/>
    <n v="1162.3900000000001"/>
    <n v="740.27"/>
    <s v="Credit Card"/>
    <s v="Medium"/>
  </r>
  <r>
    <n v="4300"/>
    <x v="3393"/>
    <d v="2024-09-03T00:00:00"/>
    <s v="West"/>
    <s v="Beauty"/>
    <s v="Home Office"/>
    <n v="10"/>
    <n v="365.17"/>
    <n v="0.28000000000000003"/>
    <n v="2629.22"/>
    <n v="1440.21"/>
    <n v="1189.01"/>
    <s v="Credit Card"/>
    <s v="High"/>
  </r>
  <r>
    <n v="4301"/>
    <x v="3394"/>
    <d v="2024-12-30T00:00:00"/>
    <s v="North"/>
    <s v="Home &amp; Kitchen"/>
    <s v="Corporate"/>
    <n v="1"/>
    <n v="27.39"/>
    <n v="0.15"/>
    <n v="23.28"/>
    <n v="12.17"/>
    <n v="11.11"/>
    <s v="UPI"/>
    <s v="Medium"/>
  </r>
  <r>
    <n v="4302"/>
    <x v="458"/>
    <d v="2024-04-18T00:00:00"/>
    <s v="North"/>
    <s v="Home &amp; Kitchen"/>
    <s v="Home Office"/>
    <n v="6"/>
    <n v="244.7"/>
    <n v="0.26"/>
    <n v="1086.47"/>
    <n v="556.01"/>
    <n v="530.46"/>
    <s v="Credit Card"/>
    <s v="High"/>
  </r>
  <r>
    <n v="4303"/>
    <x v="1559"/>
    <d v="2024-03-04T00:00:00"/>
    <s v="South"/>
    <s v="Electronics"/>
    <s v="Home Office"/>
    <n v="1"/>
    <n v="25.85"/>
    <n v="0.2"/>
    <n v="20.68"/>
    <n v="13.45"/>
    <n v="7.23"/>
    <s v="UPI"/>
    <s v="Medium"/>
  </r>
  <r>
    <n v="4304"/>
    <x v="3329"/>
    <d v="2024-04-07T00:00:00"/>
    <s v="East"/>
    <s v="Home &amp; Kitchen"/>
    <s v="Home Office"/>
    <n v="1"/>
    <n v="221.53"/>
    <n v="0.28000000000000003"/>
    <n v="159.5"/>
    <n v="80.59"/>
    <n v="78.91"/>
    <s v="Credit Card"/>
    <s v="High"/>
  </r>
  <r>
    <n v="4305"/>
    <x v="3395"/>
    <d v="2024-12-18T00:00:00"/>
    <s v="East"/>
    <s v="Sports"/>
    <s v="Corporate"/>
    <n v="9"/>
    <n v="276.27999999999997"/>
    <n v="0.13"/>
    <n v="2163.27"/>
    <n v="1524.55"/>
    <n v="638.72"/>
    <s v="Cash on Delivery"/>
    <s v="Medium"/>
  </r>
  <r>
    <n v="4306"/>
    <x v="578"/>
    <d v="2024-11-11T00:00:00"/>
    <s v="West"/>
    <s v="Clothing"/>
    <s v="Home Office"/>
    <n v="2"/>
    <n v="299.36"/>
    <n v="0.13"/>
    <n v="520.89"/>
    <n v="414.75"/>
    <n v="106.14"/>
    <s v="Debit Card"/>
    <s v="Medium"/>
  </r>
  <r>
    <n v="4307"/>
    <x v="2161"/>
    <d v="2024-08-06T00:00:00"/>
    <s v="West"/>
    <s v="Electronics"/>
    <s v="Corporate"/>
    <n v="9"/>
    <n v="226.16"/>
    <n v="0.24"/>
    <n v="1546.93"/>
    <n v="786.55"/>
    <n v="760.38"/>
    <s v="UPI"/>
    <s v="High"/>
  </r>
  <r>
    <n v="4308"/>
    <x v="3396"/>
    <d v="2024-07-13T00:00:00"/>
    <s v="North"/>
    <s v="Sports"/>
    <s v="Corporate"/>
    <n v="1"/>
    <n v="100.3"/>
    <n v="0.26"/>
    <n v="74.22"/>
    <n v="44.76"/>
    <n v="29.46"/>
    <s v="UPI"/>
    <s v="High"/>
  </r>
  <r>
    <n v="4309"/>
    <x v="3397"/>
    <d v="2024-04-13T00:00:00"/>
    <s v="West"/>
    <s v="Beauty"/>
    <s v="Consumer"/>
    <n v="6"/>
    <n v="25.29"/>
    <n v="0.05"/>
    <n v="144.15"/>
    <n v="95.15"/>
    <n v="49"/>
    <s v="Net Banking"/>
    <s v="Low"/>
  </r>
  <r>
    <n v="4310"/>
    <x v="2695"/>
    <d v="2024-08-24T00:00:00"/>
    <s v="North"/>
    <s v="Beauty"/>
    <s v="Home Office"/>
    <n v="10"/>
    <n v="301.02999999999997"/>
    <n v="0.02"/>
    <n v="2950.09"/>
    <n v="1706.06"/>
    <n v="1244.03"/>
    <s v="Net Banking"/>
    <s v="Low"/>
  </r>
  <r>
    <n v="4311"/>
    <x v="1438"/>
    <d v="2024-03-15T00:00:00"/>
    <s v="West"/>
    <s v="Clothing"/>
    <s v="Home Office"/>
    <n v="10"/>
    <n v="125.31"/>
    <n v="0.26"/>
    <n v="927.29"/>
    <n v="704.41"/>
    <n v="222.88"/>
    <s v="Cash on Delivery"/>
    <s v="High"/>
  </r>
  <r>
    <n v="4312"/>
    <x v="3398"/>
    <d v="2024-06-29T00:00:00"/>
    <s v="East"/>
    <s v="Beauty"/>
    <s v="Consumer"/>
    <n v="10"/>
    <n v="337.82"/>
    <n v="0.03"/>
    <n v="3276.85"/>
    <n v="2268.29"/>
    <n v="1008.56"/>
    <s v="Cash on Delivery"/>
    <s v="Low"/>
  </r>
  <r>
    <n v="4313"/>
    <x v="3399"/>
    <d v="2024-07-27T00:00:00"/>
    <s v="South"/>
    <s v="Electronics"/>
    <s v="Corporate"/>
    <n v="3"/>
    <n v="494.27"/>
    <n v="0.28000000000000003"/>
    <n v="1067.6199999999999"/>
    <n v="590.65"/>
    <n v="476.97"/>
    <s v="Cash on Delivery"/>
    <s v="High"/>
  </r>
  <r>
    <n v="4314"/>
    <x v="3400"/>
    <d v="2024-03-14T00:00:00"/>
    <s v="North"/>
    <s v="Home &amp; Kitchen"/>
    <s v="Corporate"/>
    <n v="6"/>
    <n v="211.33"/>
    <n v="0.13"/>
    <n v="1103.1400000000001"/>
    <n v="707.3"/>
    <n v="395.84"/>
    <s v="Debit Card"/>
    <s v="Medium"/>
  </r>
  <r>
    <n v="4315"/>
    <x v="3401"/>
    <d v="2024-06-16T00:00:00"/>
    <s v="West"/>
    <s v="Electronics"/>
    <s v="Home Office"/>
    <n v="9"/>
    <n v="39.53"/>
    <n v="0.16"/>
    <n v="298.85000000000002"/>
    <n v="166.03"/>
    <n v="132.82"/>
    <s v="Cash on Delivery"/>
    <s v="Medium"/>
  </r>
  <r>
    <n v="4316"/>
    <x v="3402"/>
    <d v="2024-08-22T00:00:00"/>
    <s v="South"/>
    <s v="Electronics"/>
    <s v="Home Office"/>
    <n v="5"/>
    <n v="61.04"/>
    <n v="0.27"/>
    <n v="222.8"/>
    <n v="172.56"/>
    <n v="50.24"/>
    <s v="Cash on Delivery"/>
    <s v="High"/>
  </r>
  <r>
    <n v="4317"/>
    <x v="3403"/>
    <d v="2024-05-19T00:00:00"/>
    <s v="South"/>
    <s v="Sports"/>
    <s v="Corporate"/>
    <n v="8"/>
    <n v="318.08"/>
    <n v="0.09"/>
    <n v="2315.62"/>
    <n v="1673.85"/>
    <n v="641.77"/>
    <s v="Credit Card"/>
    <s v="Low"/>
  </r>
  <r>
    <n v="4318"/>
    <x v="3404"/>
    <d v="2024-08-21T00:00:00"/>
    <s v="South"/>
    <s v="Electronics"/>
    <s v="Corporate"/>
    <n v="5"/>
    <n v="353.41"/>
    <n v="0.11"/>
    <n v="1572.67"/>
    <n v="1252.49"/>
    <n v="320.18"/>
    <s v="Credit Card"/>
    <s v="Medium"/>
  </r>
  <r>
    <n v="4319"/>
    <x v="3405"/>
    <d v="2024-12-22T00:00:00"/>
    <s v="North"/>
    <s v="Clothing"/>
    <s v="Home Office"/>
    <n v="5"/>
    <n v="256.72000000000003"/>
    <n v="0.01"/>
    <n v="1270.76"/>
    <n v="940.34"/>
    <n v="330.42"/>
    <s v="Net Banking"/>
    <s v="Low"/>
  </r>
  <r>
    <n v="4320"/>
    <x v="3012"/>
    <d v="2024-09-21T00:00:00"/>
    <s v="South"/>
    <s v="Beauty"/>
    <s v="Home Office"/>
    <n v="2"/>
    <n v="140.1"/>
    <n v="0.03"/>
    <n v="271.79000000000002"/>
    <n v="144.85"/>
    <n v="126.94"/>
    <s v="UPI"/>
    <s v="Low"/>
  </r>
  <r>
    <n v="4321"/>
    <x v="3406"/>
    <d v="2024-01-31T00:00:00"/>
    <s v="West"/>
    <s v="Electronics"/>
    <s v="Corporate"/>
    <n v="9"/>
    <n v="173.71"/>
    <n v="0.06"/>
    <n v="1469.59"/>
    <n v="1162.3900000000001"/>
    <n v="307.2"/>
    <s v="UPI"/>
    <s v="Low"/>
  </r>
  <r>
    <n v="4322"/>
    <x v="3407"/>
    <d v="2024-08-06T00:00:00"/>
    <s v="South"/>
    <s v="Clothing"/>
    <s v="Consumer"/>
    <n v="6"/>
    <n v="162.13"/>
    <n v="0.04"/>
    <n v="933.87"/>
    <n v="609.11"/>
    <n v="324.76"/>
    <s v="UPI"/>
    <s v="Low"/>
  </r>
  <r>
    <n v="4323"/>
    <x v="3408"/>
    <d v="2024-11-14T00:00:00"/>
    <s v="South"/>
    <s v="Beauty"/>
    <s v="Consumer"/>
    <n v="6"/>
    <n v="397.75"/>
    <n v="0.28999999999999998"/>
    <n v="1694.41"/>
    <n v="1260.0999999999999"/>
    <n v="434.31"/>
    <s v="Credit Card"/>
    <s v="High"/>
  </r>
  <r>
    <n v="4324"/>
    <x v="3409"/>
    <d v="2024-01-24T00:00:00"/>
    <s v="South"/>
    <s v="Home &amp; Kitchen"/>
    <s v="Corporate"/>
    <n v="2"/>
    <n v="195.36"/>
    <n v="0.15"/>
    <n v="332.11"/>
    <n v="249.98"/>
    <n v="82.13"/>
    <s v="Credit Card"/>
    <s v="Medium"/>
  </r>
  <r>
    <n v="4325"/>
    <x v="2113"/>
    <d v="2024-07-08T00:00:00"/>
    <s v="East"/>
    <s v="Home &amp; Kitchen"/>
    <s v="Corporate"/>
    <n v="8"/>
    <n v="452.56"/>
    <n v="0.05"/>
    <n v="3439.46"/>
    <n v="1866.11"/>
    <n v="1573.35"/>
    <s v="UPI"/>
    <s v="Low"/>
  </r>
  <r>
    <n v="4326"/>
    <x v="163"/>
    <d v="2024-09-18T00:00:00"/>
    <s v="East"/>
    <s v="Electronics"/>
    <s v="Corporate"/>
    <n v="2"/>
    <n v="433.46"/>
    <n v="0.05"/>
    <n v="823.57"/>
    <n v="501.23"/>
    <n v="322.33999999999997"/>
    <s v="Cash on Delivery"/>
    <s v="Low"/>
  </r>
  <r>
    <n v="4327"/>
    <x v="3410"/>
    <d v="2024-05-21T00:00:00"/>
    <s v="North"/>
    <s v="Sports"/>
    <s v="Home Office"/>
    <n v="2"/>
    <n v="139.79"/>
    <n v="0.11"/>
    <n v="248.83"/>
    <n v="157.51"/>
    <n v="91.32"/>
    <s v="UPI"/>
    <s v="Medium"/>
  </r>
  <r>
    <n v="4328"/>
    <x v="1107"/>
    <d v="2024-06-23T00:00:00"/>
    <s v="East"/>
    <s v="Sports"/>
    <s v="Corporate"/>
    <n v="10"/>
    <n v="12.23"/>
    <n v="0.27"/>
    <n v="89.28"/>
    <n v="46.9"/>
    <n v="42.38"/>
    <s v="Cash on Delivery"/>
    <s v="High"/>
  </r>
  <r>
    <n v="4329"/>
    <x v="2336"/>
    <d v="2024-06-04T00:00:00"/>
    <s v="West"/>
    <s v="Electronics"/>
    <s v="Home Office"/>
    <n v="2"/>
    <n v="401.84"/>
    <n v="0.23"/>
    <n v="618.83000000000004"/>
    <n v="343"/>
    <n v="275.83"/>
    <s v="Debit Card"/>
    <s v="High"/>
  </r>
  <r>
    <n v="4330"/>
    <x v="3411"/>
    <d v="2024-09-15T00:00:00"/>
    <s v="South"/>
    <s v="Electronics"/>
    <s v="Home Office"/>
    <n v="9"/>
    <n v="77.66"/>
    <n v="0.06"/>
    <n v="657"/>
    <n v="433.46"/>
    <n v="223.54"/>
    <s v="Cash on Delivery"/>
    <s v="Low"/>
  </r>
  <r>
    <n v="4331"/>
    <x v="3412"/>
    <d v="2024-04-04T00:00:00"/>
    <s v="South"/>
    <s v="Sports"/>
    <s v="Corporate"/>
    <n v="8"/>
    <n v="485.99"/>
    <n v="0.2"/>
    <n v="3110.34"/>
    <n v="1559.93"/>
    <n v="1550.41"/>
    <s v="Net Banking"/>
    <s v="Medium"/>
  </r>
  <r>
    <n v="4332"/>
    <x v="1499"/>
    <d v="2024-07-18T00:00:00"/>
    <s v="North"/>
    <s v="Clothing"/>
    <s v="Consumer"/>
    <n v="5"/>
    <n v="465.64"/>
    <n v="0.19"/>
    <n v="1885.84"/>
    <n v="979.76"/>
    <n v="906.08"/>
    <s v="Credit Card"/>
    <s v="Medium"/>
  </r>
  <r>
    <n v="4333"/>
    <x v="3413"/>
    <d v="2024-02-24T00:00:00"/>
    <s v="North"/>
    <s v="Sports"/>
    <s v="Corporate"/>
    <n v="10"/>
    <n v="108.07"/>
    <n v="0.06"/>
    <n v="1015.86"/>
    <n v="709.32"/>
    <n v="306.54000000000002"/>
    <s v="Debit Card"/>
    <s v="Low"/>
  </r>
  <r>
    <n v="4334"/>
    <x v="3414"/>
    <d v="2024-06-07T00:00:00"/>
    <s v="North"/>
    <s v="Electronics"/>
    <s v="Corporate"/>
    <n v="8"/>
    <n v="470.5"/>
    <n v="0.28999999999999998"/>
    <n v="2672.44"/>
    <n v="1422.66"/>
    <n v="1249.78"/>
    <s v="Credit Card"/>
    <s v="High"/>
  </r>
  <r>
    <n v="4335"/>
    <x v="1950"/>
    <d v="2024-11-09T00:00:00"/>
    <s v="North"/>
    <s v="Sports"/>
    <s v="Corporate"/>
    <n v="10"/>
    <n v="101.83"/>
    <n v="0.24"/>
    <n v="773.91"/>
    <n v="598.20000000000005"/>
    <n v="175.71"/>
    <s v="Cash on Delivery"/>
    <s v="High"/>
  </r>
  <r>
    <n v="4336"/>
    <x v="2054"/>
    <d v="2024-02-03T00:00:00"/>
    <s v="South"/>
    <s v="Electronics"/>
    <s v="Corporate"/>
    <n v="8"/>
    <n v="400.81"/>
    <n v="0.19"/>
    <n v="2597.25"/>
    <n v="1819.85"/>
    <n v="777.4"/>
    <s v="Net Banking"/>
    <s v="Medium"/>
  </r>
  <r>
    <n v="4337"/>
    <x v="2845"/>
    <d v="2024-11-25T00:00:00"/>
    <s v="South"/>
    <s v="Sports"/>
    <s v="Corporate"/>
    <n v="3"/>
    <n v="17.71"/>
    <n v="0.02"/>
    <n v="52.07"/>
    <n v="30.9"/>
    <n v="21.17"/>
    <s v="UPI"/>
    <s v="Low"/>
  </r>
  <r>
    <n v="4338"/>
    <x v="3415"/>
    <d v="2024-07-30T00:00:00"/>
    <s v="North"/>
    <s v="Clothing"/>
    <s v="Consumer"/>
    <n v="10"/>
    <n v="70.8"/>
    <n v="0.24"/>
    <n v="538.08000000000004"/>
    <n v="282.45"/>
    <n v="255.63"/>
    <s v="UPI"/>
    <s v="High"/>
  </r>
  <r>
    <n v="4339"/>
    <x v="705"/>
    <d v="2024-05-08T00:00:00"/>
    <s v="North"/>
    <s v="Sports"/>
    <s v="Consumer"/>
    <n v="7"/>
    <n v="300.99"/>
    <n v="0.26"/>
    <n v="1559.13"/>
    <n v="1143.77"/>
    <n v="415.36"/>
    <s v="Cash on Delivery"/>
    <s v="High"/>
  </r>
  <r>
    <n v="4340"/>
    <x v="3416"/>
    <d v="2024-12-27T00:00:00"/>
    <s v="South"/>
    <s v="Home &amp; Kitchen"/>
    <s v="Consumer"/>
    <n v="9"/>
    <n v="282.91000000000003"/>
    <n v="0.26"/>
    <n v="1884.18"/>
    <n v="1338.71"/>
    <n v="545.47"/>
    <s v="Cash on Delivery"/>
    <s v="High"/>
  </r>
  <r>
    <n v="4341"/>
    <x v="3417"/>
    <d v="2024-01-27T00:00:00"/>
    <s v="West"/>
    <s v="Home &amp; Kitchen"/>
    <s v="Corporate"/>
    <n v="7"/>
    <n v="359.78"/>
    <n v="0.2"/>
    <n v="2014.77"/>
    <n v="1497.66"/>
    <n v="517.11"/>
    <s v="Cash on Delivery"/>
    <s v="Medium"/>
  </r>
  <r>
    <n v="4342"/>
    <x v="3418"/>
    <d v="2024-01-21T00:00:00"/>
    <s v="East"/>
    <s v="Home &amp; Kitchen"/>
    <s v="Consumer"/>
    <n v="5"/>
    <n v="223.38"/>
    <n v="0.21"/>
    <n v="882.35"/>
    <n v="463.91"/>
    <n v="418.44"/>
    <s v="Debit Card"/>
    <s v="High"/>
  </r>
  <r>
    <n v="4343"/>
    <x v="3419"/>
    <d v="2024-12-22T00:00:00"/>
    <s v="East"/>
    <s v="Sports"/>
    <s v="Corporate"/>
    <n v="10"/>
    <n v="338.78"/>
    <n v="7.0000000000000007E-2"/>
    <n v="3150.65"/>
    <n v="1817.26"/>
    <n v="1333.39"/>
    <s v="Credit Card"/>
    <s v="Low"/>
  </r>
  <r>
    <n v="4344"/>
    <x v="114"/>
    <d v="2024-06-20T00:00:00"/>
    <s v="North"/>
    <s v="Sports"/>
    <s v="Consumer"/>
    <n v="8"/>
    <n v="327.25"/>
    <n v="0.18"/>
    <n v="2146.7600000000002"/>
    <n v="1316.86"/>
    <n v="829.9"/>
    <s v="Net Banking"/>
    <s v="Medium"/>
  </r>
  <r>
    <n v="4345"/>
    <x v="3420"/>
    <d v="2024-01-06T00:00:00"/>
    <s v="South"/>
    <s v="Beauty"/>
    <s v="Home Office"/>
    <n v="7"/>
    <n v="415.97"/>
    <n v="0.09"/>
    <n v="2649.73"/>
    <n v="1394.43"/>
    <n v="1255.3"/>
    <s v="Debit Card"/>
    <s v="Low"/>
  </r>
  <r>
    <n v="4346"/>
    <x v="3421"/>
    <d v="2024-09-23T00:00:00"/>
    <s v="East"/>
    <s v="Beauty"/>
    <s v="Corporate"/>
    <n v="5"/>
    <n v="18.14"/>
    <n v="0.03"/>
    <n v="87.98"/>
    <n v="45.94"/>
    <n v="42.04"/>
    <s v="Cash on Delivery"/>
    <s v="Low"/>
  </r>
  <r>
    <n v="4347"/>
    <x v="3422"/>
    <d v="2024-04-26T00:00:00"/>
    <s v="West"/>
    <s v="Beauty"/>
    <s v="Home Office"/>
    <n v="5"/>
    <n v="261.07"/>
    <n v="7.0000000000000007E-2"/>
    <n v="1213.98"/>
    <n v="962.35"/>
    <n v="251.63"/>
    <s v="Debit Card"/>
    <s v="Low"/>
  </r>
  <r>
    <n v="4348"/>
    <x v="3423"/>
    <d v="2024-01-21T00:00:00"/>
    <s v="East"/>
    <s v="Home &amp; Kitchen"/>
    <s v="Home Office"/>
    <n v="2"/>
    <n v="384.76"/>
    <n v="0.1"/>
    <n v="692.57"/>
    <n v="553.32000000000005"/>
    <n v="139.25"/>
    <s v="Net Banking"/>
    <s v="Low"/>
  </r>
  <r>
    <n v="4349"/>
    <x v="3424"/>
    <d v="2024-10-04T00:00:00"/>
    <s v="West"/>
    <s v="Sports"/>
    <s v="Home Office"/>
    <n v="6"/>
    <n v="245.31"/>
    <n v="0.23"/>
    <n v="1133.33"/>
    <n v="899.27"/>
    <n v="234.06"/>
    <s v="UPI"/>
    <s v="High"/>
  </r>
  <r>
    <n v="4350"/>
    <x v="3056"/>
    <d v="2024-06-24T00:00:00"/>
    <s v="North"/>
    <s v="Home &amp; Kitchen"/>
    <s v="Home Office"/>
    <n v="7"/>
    <n v="372.02"/>
    <n v="0.19"/>
    <n v="2109.35"/>
    <n v="1149.3"/>
    <n v="960.05"/>
    <s v="Net Banking"/>
    <s v="Medium"/>
  </r>
  <r>
    <n v="4351"/>
    <x v="2306"/>
    <d v="2024-01-05T00:00:00"/>
    <s v="South"/>
    <s v="Sports"/>
    <s v="Corporate"/>
    <n v="8"/>
    <n v="347.43"/>
    <n v="0.2"/>
    <n v="2223.5500000000002"/>
    <n v="1616.49"/>
    <n v="607.05999999999995"/>
    <s v="UPI"/>
    <s v="Medium"/>
  </r>
  <r>
    <n v="4352"/>
    <x v="888"/>
    <d v="2024-04-26T00:00:00"/>
    <s v="East"/>
    <s v="Electronics"/>
    <s v="Home Office"/>
    <n v="5"/>
    <n v="87.66"/>
    <n v="0"/>
    <n v="438.3"/>
    <n v="336.95"/>
    <n v="101.35"/>
    <s v="UPI"/>
    <s v="No Discount"/>
  </r>
  <r>
    <n v="4353"/>
    <x v="3425"/>
    <d v="2024-04-08T00:00:00"/>
    <s v="West"/>
    <s v="Sports"/>
    <s v="Corporate"/>
    <n v="3"/>
    <n v="48.76"/>
    <n v="0.02"/>
    <n v="143.35"/>
    <n v="86.59"/>
    <n v="56.76"/>
    <s v="Debit Card"/>
    <s v="Low"/>
  </r>
  <r>
    <n v="4354"/>
    <x v="3426"/>
    <d v="2024-11-07T00:00:00"/>
    <s v="East"/>
    <s v="Sports"/>
    <s v="Consumer"/>
    <n v="10"/>
    <n v="365.32"/>
    <n v="0.3"/>
    <n v="2557.2399999999998"/>
    <n v="2035.14"/>
    <n v="522.1"/>
    <s v="Net Banking"/>
    <s v="High"/>
  </r>
  <r>
    <n v="4355"/>
    <x v="22"/>
    <d v="2024-08-12T00:00:00"/>
    <s v="South"/>
    <s v="Beauty"/>
    <s v="Home Office"/>
    <n v="4"/>
    <n v="398.12"/>
    <n v="0.26"/>
    <n v="1178.44"/>
    <n v="843.61"/>
    <n v="334.83"/>
    <s v="Credit Card"/>
    <s v="High"/>
  </r>
  <r>
    <n v="4356"/>
    <x v="2847"/>
    <d v="2024-12-25T00:00:00"/>
    <s v="South"/>
    <s v="Electronics"/>
    <s v="Home Office"/>
    <n v="4"/>
    <n v="153.51"/>
    <n v="0.14000000000000001"/>
    <n v="528.07000000000005"/>
    <n v="412.94"/>
    <n v="115.13"/>
    <s v="Debit Card"/>
    <s v="Medium"/>
  </r>
  <r>
    <n v="4357"/>
    <x v="2521"/>
    <d v="2024-01-01T00:00:00"/>
    <s v="South"/>
    <s v="Sports"/>
    <s v="Home Office"/>
    <n v="10"/>
    <n v="84.59"/>
    <n v="0.27"/>
    <n v="617.51"/>
    <n v="424.32"/>
    <n v="193.19"/>
    <s v="Debit Card"/>
    <s v="High"/>
  </r>
  <r>
    <n v="4358"/>
    <x v="3427"/>
    <d v="2024-11-26T00:00:00"/>
    <s v="East"/>
    <s v="Electronics"/>
    <s v="Consumer"/>
    <n v="8"/>
    <n v="149.19999999999999"/>
    <n v="0.04"/>
    <n v="1145.8599999999999"/>
    <n v="625.45000000000005"/>
    <n v="520.41"/>
    <s v="Debit Card"/>
    <s v="Low"/>
  </r>
  <r>
    <n v="4359"/>
    <x v="1976"/>
    <d v="2024-01-24T00:00:00"/>
    <s v="North"/>
    <s v="Home &amp; Kitchen"/>
    <s v="Corporate"/>
    <n v="3"/>
    <n v="224.16"/>
    <n v="0.09"/>
    <n v="611.96"/>
    <n v="428.41"/>
    <n v="183.55"/>
    <s v="Credit Card"/>
    <s v="Low"/>
  </r>
  <r>
    <n v="4360"/>
    <x v="3428"/>
    <d v="2024-08-14T00:00:00"/>
    <s v="South"/>
    <s v="Electronics"/>
    <s v="Consumer"/>
    <n v="7"/>
    <n v="64.7"/>
    <n v="0.19"/>
    <n v="366.85"/>
    <n v="235.12"/>
    <n v="131.72999999999999"/>
    <s v="Credit Card"/>
    <s v="Medium"/>
  </r>
  <r>
    <n v="4361"/>
    <x v="3429"/>
    <d v="2024-05-28T00:00:00"/>
    <s v="South"/>
    <s v="Beauty"/>
    <s v="Consumer"/>
    <n v="8"/>
    <n v="193.36"/>
    <n v="0.05"/>
    <n v="1469.54"/>
    <n v="945.16"/>
    <n v="524.38"/>
    <s v="UPI"/>
    <s v="Low"/>
  </r>
  <r>
    <n v="4362"/>
    <x v="3430"/>
    <d v="2024-10-14T00:00:00"/>
    <s v="South"/>
    <s v="Clothing"/>
    <s v="Corporate"/>
    <n v="5"/>
    <n v="363.08"/>
    <n v="0.02"/>
    <n v="1779.09"/>
    <n v="1175.01"/>
    <n v="604.08000000000004"/>
    <s v="Debit Card"/>
    <s v="Low"/>
  </r>
  <r>
    <n v="4363"/>
    <x v="3431"/>
    <d v="2024-10-07T00:00:00"/>
    <s v="North"/>
    <s v="Electronics"/>
    <s v="Home Office"/>
    <n v="10"/>
    <n v="179.44"/>
    <n v="0.05"/>
    <n v="1704.68"/>
    <n v="1187.1400000000001"/>
    <n v="517.54"/>
    <s v="Net Banking"/>
    <s v="Low"/>
  </r>
  <r>
    <n v="4364"/>
    <x v="1919"/>
    <d v="2024-09-12T00:00:00"/>
    <s v="East"/>
    <s v="Beauty"/>
    <s v="Consumer"/>
    <n v="4"/>
    <n v="140.4"/>
    <n v="0"/>
    <n v="561.6"/>
    <n v="442.59"/>
    <n v="119.01"/>
    <s v="Cash on Delivery"/>
    <s v="No Discount"/>
  </r>
  <r>
    <n v="4365"/>
    <x v="3432"/>
    <d v="2024-11-23T00:00:00"/>
    <s v="East"/>
    <s v="Sports"/>
    <s v="Home Office"/>
    <n v="4"/>
    <n v="214.3"/>
    <n v="0.17"/>
    <n v="711.48"/>
    <n v="375.12"/>
    <n v="336.36"/>
    <s v="UPI"/>
    <s v="Medium"/>
  </r>
  <r>
    <n v="4366"/>
    <x v="3433"/>
    <d v="2024-11-06T00:00:00"/>
    <s v="East"/>
    <s v="Clothing"/>
    <s v="Home Office"/>
    <n v="2"/>
    <n v="22.69"/>
    <n v="0.17"/>
    <n v="37.67"/>
    <n v="22.65"/>
    <n v="15.02"/>
    <s v="Debit Card"/>
    <s v="Medium"/>
  </r>
  <r>
    <n v="4367"/>
    <x v="3434"/>
    <d v="2024-12-15T00:00:00"/>
    <s v="South"/>
    <s v="Home &amp; Kitchen"/>
    <s v="Home Office"/>
    <n v="5"/>
    <n v="474.13"/>
    <n v="0.2"/>
    <n v="1896.52"/>
    <n v="1196.52"/>
    <n v="700"/>
    <s v="Net Banking"/>
    <s v="Medium"/>
  </r>
  <r>
    <n v="4368"/>
    <x v="2252"/>
    <d v="2024-10-19T00:00:00"/>
    <s v="North"/>
    <s v="Clothing"/>
    <s v="Corporate"/>
    <n v="4"/>
    <n v="16.04"/>
    <n v="0.1"/>
    <n v="57.74"/>
    <n v="35.11"/>
    <n v="22.63"/>
    <s v="Cash on Delivery"/>
    <s v="Low"/>
  </r>
  <r>
    <n v="4369"/>
    <x v="3435"/>
    <d v="2024-05-24T00:00:00"/>
    <s v="West"/>
    <s v="Beauty"/>
    <s v="Home Office"/>
    <n v="9"/>
    <n v="101.41"/>
    <n v="0.28999999999999998"/>
    <n v="648.01"/>
    <n v="325.12"/>
    <n v="322.89"/>
    <s v="UPI"/>
    <s v="High"/>
  </r>
  <r>
    <n v="4370"/>
    <x v="3304"/>
    <d v="2024-10-07T00:00:00"/>
    <s v="East"/>
    <s v="Beauty"/>
    <s v="Consumer"/>
    <n v="5"/>
    <n v="394.69"/>
    <n v="0.1"/>
    <n v="1776.11"/>
    <n v="907.34"/>
    <n v="868.77"/>
    <s v="UPI"/>
    <s v="Low"/>
  </r>
  <r>
    <n v="4371"/>
    <x v="1952"/>
    <d v="2024-03-24T00:00:00"/>
    <s v="East"/>
    <s v="Home &amp; Kitchen"/>
    <s v="Home Office"/>
    <n v="7"/>
    <n v="488.35"/>
    <n v="0.23"/>
    <n v="2632.21"/>
    <n v="1626.97"/>
    <n v="1005.24"/>
    <s v="Credit Card"/>
    <s v="High"/>
  </r>
  <r>
    <n v="4372"/>
    <x v="1120"/>
    <d v="2024-06-23T00:00:00"/>
    <s v="South"/>
    <s v="Sports"/>
    <s v="Consumer"/>
    <n v="4"/>
    <n v="76.59"/>
    <n v="0.24"/>
    <n v="232.83"/>
    <n v="124.86"/>
    <n v="107.97"/>
    <s v="UPI"/>
    <s v="High"/>
  </r>
  <r>
    <n v="4373"/>
    <x v="2344"/>
    <d v="2024-03-12T00:00:00"/>
    <s v="South"/>
    <s v="Beauty"/>
    <s v="Consumer"/>
    <n v="1"/>
    <n v="65.98"/>
    <n v="0.01"/>
    <n v="65.319999999999993"/>
    <n v="41.6"/>
    <n v="23.72"/>
    <s v="UPI"/>
    <s v="Low"/>
  </r>
  <r>
    <n v="4374"/>
    <x v="3436"/>
    <d v="2024-03-15T00:00:00"/>
    <s v="South"/>
    <s v="Home &amp; Kitchen"/>
    <s v="Corporate"/>
    <n v="8"/>
    <n v="300.38"/>
    <n v="0.28999999999999998"/>
    <n v="1706.16"/>
    <n v="1047.54"/>
    <n v="658.62"/>
    <s v="UPI"/>
    <s v="High"/>
  </r>
  <r>
    <n v="4375"/>
    <x v="3437"/>
    <d v="2024-10-22T00:00:00"/>
    <s v="East"/>
    <s v="Beauty"/>
    <s v="Home Office"/>
    <n v="10"/>
    <n v="188.88"/>
    <n v="0.18"/>
    <n v="1548.82"/>
    <n v="1194.94"/>
    <n v="353.88"/>
    <s v="Cash on Delivery"/>
    <s v="Medium"/>
  </r>
  <r>
    <n v="4376"/>
    <x v="3438"/>
    <d v="2024-04-16T00:00:00"/>
    <s v="South"/>
    <s v="Sports"/>
    <s v="Home Office"/>
    <n v="7"/>
    <n v="315.27999999999997"/>
    <n v="0.24"/>
    <n v="1677.29"/>
    <n v="1038.76"/>
    <n v="638.53"/>
    <s v="Cash on Delivery"/>
    <s v="High"/>
  </r>
  <r>
    <n v="4377"/>
    <x v="3439"/>
    <d v="2024-09-05T00:00:00"/>
    <s v="East"/>
    <s v="Electronics"/>
    <s v="Consumer"/>
    <n v="7"/>
    <n v="342.63"/>
    <n v="0.11"/>
    <n v="2134.58"/>
    <n v="1503.09"/>
    <n v="631.49"/>
    <s v="Debit Card"/>
    <s v="Medium"/>
  </r>
  <r>
    <n v="4378"/>
    <x v="2182"/>
    <d v="2024-07-04T00:00:00"/>
    <s v="West"/>
    <s v="Home &amp; Kitchen"/>
    <s v="Home Office"/>
    <n v="4"/>
    <n v="261.69"/>
    <n v="0.26"/>
    <n v="774.6"/>
    <n v="603.39"/>
    <n v="171.21"/>
    <s v="Credit Card"/>
    <s v="High"/>
  </r>
  <r>
    <n v="4379"/>
    <x v="3440"/>
    <d v="2024-09-06T00:00:00"/>
    <s v="South"/>
    <s v="Sports"/>
    <s v="Corporate"/>
    <n v="8"/>
    <n v="318.17"/>
    <n v="0.26"/>
    <n v="1883.57"/>
    <n v="1105.52"/>
    <n v="778.05"/>
    <s v="UPI"/>
    <s v="High"/>
  </r>
  <r>
    <n v="4380"/>
    <x v="3441"/>
    <d v="2024-06-07T00:00:00"/>
    <s v="East"/>
    <s v="Clothing"/>
    <s v="Home Office"/>
    <n v="6"/>
    <n v="229.73"/>
    <n v="0.11"/>
    <n v="1226.76"/>
    <n v="674.72"/>
    <n v="552.04"/>
    <s v="UPI"/>
    <s v="Medium"/>
  </r>
  <r>
    <n v="4381"/>
    <x v="3442"/>
    <d v="2024-09-09T00:00:00"/>
    <s v="East"/>
    <s v="Beauty"/>
    <s v="Corporate"/>
    <n v="2"/>
    <n v="446.49"/>
    <n v="0.28999999999999998"/>
    <n v="634.02"/>
    <n v="415.22"/>
    <n v="218.8"/>
    <s v="UPI"/>
    <s v="High"/>
  </r>
  <r>
    <n v="4382"/>
    <x v="665"/>
    <d v="2024-05-04T00:00:00"/>
    <s v="West"/>
    <s v="Electronics"/>
    <s v="Corporate"/>
    <n v="5"/>
    <n v="86.34"/>
    <n v="0.13"/>
    <n v="375.58"/>
    <n v="294.64"/>
    <n v="80.94"/>
    <s v="Cash on Delivery"/>
    <s v="Medium"/>
  </r>
  <r>
    <n v="4383"/>
    <x v="3443"/>
    <d v="2024-04-20T00:00:00"/>
    <s v="South"/>
    <s v="Beauty"/>
    <s v="Home Office"/>
    <n v="9"/>
    <n v="393.28"/>
    <n v="0.28999999999999998"/>
    <n v="2513.06"/>
    <n v="1425.11"/>
    <n v="1087.95"/>
    <s v="UPI"/>
    <s v="High"/>
  </r>
  <r>
    <n v="4384"/>
    <x v="3444"/>
    <d v="2024-07-07T00:00:00"/>
    <s v="West"/>
    <s v="Home &amp; Kitchen"/>
    <s v="Consumer"/>
    <n v="7"/>
    <n v="318.07"/>
    <n v="0.27"/>
    <n v="1625.34"/>
    <n v="1075.97"/>
    <n v="549.37"/>
    <s v="UPI"/>
    <s v="High"/>
  </r>
  <r>
    <n v="4385"/>
    <x v="3445"/>
    <d v="2024-02-12T00:00:00"/>
    <s v="South"/>
    <s v="Home &amp; Kitchen"/>
    <s v="Home Office"/>
    <n v="4"/>
    <n v="194.55"/>
    <n v="0.26"/>
    <n v="575.87"/>
    <n v="361.44"/>
    <n v="214.43"/>
    <s v="Net Banking"/>
    <s v="High"/>
  </r>
  <r>
    <n v="4386"/>
    <x v="3446"/>
    <d v="2024-08-26T00:00:00"/>
    <s v="South"/>
    <s v="Clothing"/>
    <s v="Home Office"/>
    <n v="9"/>
    <n v="354.5"/>
    <n v="0.18"/>
    <n v="2616.21"/>
    <n v="1867.12"/>
    <n v="749.09"/>
    <s v="Credit Card"/>
    <s v="Medium"/>
  </r>
  <r>
    <n v="4387"/>
    <x v="2333"/>
    <d v="2024-11-26T00:00:00"/>
    <s v="West"/>
    <s v="Sports"/>
    <s v="Corporate"/>
    <n v="7"/>
    <n v="158.49"/>
    <n v="0.18"/>
    <n v="909.73"/>
    <n v="531.79"/>
    <n v="377.94"/>
    <s v="UPI"/>
    <s v="Medium"/>
  </r>
  <r>
    <n v="4388"/>
    <x v="3447"/>
    <d v="2024-04-22T00:00:00"/>
    <s v="North"/>
    <s v="Sports"/>
    <s v="Consumer"/>
    <n v="7"/>
    <n v="308.01"/>
    <n v="0.12"/>
    <n v="1897.34"/>
    <n v="1349.45"/>
    <n v="547.89"/>
    <s v="Debit Card"/>
    <s v="Medium"/>
  </r>
  <r>
    <n v="4389"/>
    <x v="3448"/>
    <d v="2024-05-23T00:00:00"/>
    <s v="North"/>
    <s v="Clothing"/>
    <s v="Home Office"/>
    <n v="7"/>
    <n v="334.33"/>
    <n v="0.05"/>
    <n v="2223.29"/>
    <n v="1390.33"/>
    <n v="832.96"/>
    <s v="Credit Card"/>
    <s v="Low"/>
  </r>
  <r>
    <n v="4390"/>
    <x v="38"/>
    <d v="2024-05-21T00:00:00"/>
    <s v="South"/>
    <s v="Home &amp; Kitchen"/>
    <s v="Consumer"/>
    <n v="1"/>
    <n v="422.66"/>
    <n v="0.22"/>
    <n v="329.67"/>
    <n v="234.83"/>
    <n v="94.84"/>
    <s v="Cash on Delivery"/>
    <s v="High"/>
  </r>
  <r>
    <n v="4391"/>
    <x v="2071"/>
    <d v="2024-01-08T00:00:00"/>
    <s v="North"/>
    <s v="Beauty"/>
    <s v="Consumer"/>
    <n v="10"/>
    <n v="453.21"/>
    <n v="0.06"/>
    <n v="4260.17"/>
    <n v="2804.15"/>
    <n v="1456.02"/>
    <s v="Credit Card"/>
    <s v="Low"/>
  </r>
  <r>
    <n v="4392"/>
    <x v="3449"/>
    <d v="2024-07-11T00:00:00"/>
    <s v="West"/>
    <s v="Electronics"/>
    <s v="Home Office"/>
    <n v="10"/>
    <n v="41.03"/>
    <n v="7.0000000000000007E-2"/>
    <n v="381.58"/>
    <n v="283.67"/>
    <n v="97.91"/>
    <s v="Net Banking"/>
    <s v="Low"/>
  </r>
  <r>
    <n v="4393"/>
    <x v="3238"/>
    <d v="2024-12-16T00:00:00"/>
    <s v="North"/>
    <s v="Home &amp; Kitchen"/>
    <s v="Home Office"/>
    <n v="6"/>
    <n v="177.44"/>
    <n v="0.23"/>
    <n v="819.77"/>
    <n v="435.64"/>
    <n v="384.13"/>
    <s v="Credit Card"/>
    <s v="High"/>
  </r>
  <r>
    <n v="4394"/>
    <x v="1919"/>
    <d v="2024-04-26T00:00:00"/>
    <s v="West"/>
    <s v="Beauty"/>
    <s v="Corporate"/>
    <n v="6"/>
    <n v="456.18"/>
    <n v="0.2"/>
    <n v="2189.66"/>
    <n v="1599.78"/>
    <n v="589.88"/>
    <s v="Net Banking"/>
    <s v="Medium"/>
  </r>
  <r>
    <n v="4395"/>
    <x v="2230"/>
    <d v="2024-12-22T00:00:00"/>
    <s v="South"/>
    <s v="Home &amp; Kitchen"/>
    <s v="Corporate"/>
    <n v="7"/>
    <n v="89.28"/>
    <n v="0.23"/>
    <n v="481.22"/>
    <n v="317.68"/>
    <n v="163.54"/>
    <s v="Debit Card"/>
    <s v="High"/>
  </r>
  <r>
    <n v="4396"/>
    <x v="589"/>
    <d v="2024-08-18T00:00:00"/>
    <s v="East"/>
    <s v="Electronics"/>
    <s v="Corporate"/>
    <n v="9"/>
    <n v="468.58"/>
    <n v="0.19"/>
    <n v="3415.95"/>
    <n v="2241.83"/>
    <n v="1174.1199999999999"/>
    <s v="Net Banking"/>
    <s v="Medium"/>
  </r>
  <r>
    <n v="4397"/>
    <x v="1969"/>
    <d v="2024-11-20T00:00:00"/>
    <s v="West"/>
    <s v="Beauty"/>
    <s v="Corporate"/>
    <n v="9"/>
    <n v="187.71"/>
    <n v="0.27"/>
    <n v="1233.25"/>
    <n v="944.34"/>
    <n v="288.91000000000003"/>
    <s v="Net Banking"/>
    <s v="High"/>
  </r>
  <r>
    <n v="4398"/>
    <x v="3450"/>
    <d v="2024-11-15T00:00:00"/>
    <s v="East"/>
    <s v="Beauty"/>
    <s v="Corporate"/>
    <n v="7"/>
    <n v="97.86"/>
    <n v="0.06"/>
    <n v="643.91999999999996"/>
    <n v="412.91"/>
    <n v="231.01"/>
    <s v="UPI"/>
    <s v="Low"/>
  </r>
  <r>
    <n v="4399"/>
    <x v="2071"/>
    <d v="2024-09-27T00:00:00"/>
    <s v="West"/>
    <s v="Electronics"/>
    <s v="Consumer"/>
    <n v="1"/>
    <n v="371.8"/>
    <n v="0.28999999999999998"/>
    <n v="263.98"/>
    <n v="179.94"/>
    <n v="84.04"/>
    <s v="Credit Card"/>
    <s v="High"/>
  </r>
  <r>
    <n v="4400"/>
    <x v="3451"/>
    <d v="2024-09-17T00:00:00"/>
    <s v="South"/>
    <s v="Clothing"/>
    <s v="Corporate"/>
    <n v="7"/>
    <n v="178.63"/>
    <n v="0"/>
    <n v="1250.4100000000001"/>
    <n v="684.45"/>
    <n v="565.96"/>
    <s v="UPI"/>
    <s v="No Discount"/>
  </r>
  <r>
    <n v="4401"/>
    <x v="3452"/>
    <d v="2024-07-13T00:00:00"/>
    <s v="East"/>
    <s v="Beauty"/>
    <s v="Consumer"/>
    <n v="8"/>
    <n v="106.24"/>
    <n v="0.12"/>
    <n v="747.93"/>
    <n v="580.69000000000005"/>
    <n v="167.24"/>
    <s v="Cash on Delivery"/>
    <s v="Medium"/>
  </r>
  <r>
    <n v="4402"/>
    <x v="3453"/>
    <d v="2024-07-04T00:00:00"/>
    <s v="South"/>
    <s v="Sports"/>
    <s v="Corporate"/>
    <n v="2"/>
    <n v="236.19"/>
    <n v="0.01"/>
    <n v="467.66"/>
    <n v="242.32"/>
    <n v="225.34"/>
    <s v="Net Banking"/>
    <s v="Low"/>
  </r>
  <r>
    <n v="4403"/>
    <x v="3454"/>
    <d v="2024-07-27T00:00:00"/>
    <s v="East"/>
    <s v="Home &amp; Kitchen"/>
    <s v="Corporate"/>
    <n v="1"/>
    <n v="369.68"/>
    <n v="0.23"/>
    <n v="284.64999999999998"/>
    <n v="144.03"/>
    <n v="140.62"/>
    <s v="Credit Card"/>
    <s v="High"/>
  </r>
  <r>
    <n v="4404"/>
    <x v="329"/>
    <d v="2024-06-21T00:00:00"/>
    <s v="East"/>
    <s v="Beauty"/>
    <s v="Consumer"/>
    <n v="3"/>
    <n v="454.71"/>
    <n v="0.2"/>
    <n v="1091.3"/>
    <n v="819.33"/>
    <n v="271.97000000000003"/>
    <s v="Debit Card"/>
    <s v="Medium"/>
  </r>
  <r>
    <n v="4405"/>
    <x v="3455"/>
    <d v="2024-10-08T00:00:00"/>
    <s v="North"/>
    <s v="Sports"/>
    <s v="Consumer"/>
    <n v="3"/>
    <n v="213.26"/>
    <n v="0.05"/>
    <n v="607.79"/>
    <n v="366.89"/>
    <n v="240.9"/>
    <s v="Net Banking"/>
    <s v="Low"/>
  </r>
  <r>
    <n v="4406"/>
    <x v="533"/>
    <d v="2024-07-19T00:00:00"/>
    <s v="North"/>
    <s v="Clothing"/>
    <s v="Home Office"/>
    <n v="2"/>
    <n v="317.04000000000002"/>
    <n v="0.25"/>
    <n v="475.56"/>
    <n v="338.49"/>
    <n v="137.07"/>
    <s v="UPI"/>
    <s v="High"/>
  </r>
  <r>
    <n v="4407"/>
    <x v="3456"/>
    <d v="2024-09-02T00:00:00"/>
    <s v="West"/>
    <s v="Home &amp; Kitchen"/>
    <s v="Home Office"/>
    <n v="7"/>
    <n v="340.37"/>
    <n v="0.21"/>
    <n v="1882.25"/>
    <n v="1404.45"/>
    <n v="477.8"/>
    <s v="Credit Card"/>
    <s v="High"/>
  </r>
  <r>
    <n v="4408"/>
    <x v="3457"/>
    <d v="2024-07-19T00:00:00"/>
    <s v="East"/>
    <s v="Clothing"/>
    <s v="Home Office"/>
    <n v="6"/>
    <n v="435.74"/>
    <n v="0.28999999999999998"/>
    <n v="1856.25"/>
    <n v="1290.3"/>
    <n v="565.95000000000005"/>
    <s v="Cash on Delivery"/>
    <s v="High"/>
  </r>
  <r>
    <n v="4409"/>
    <x v="3458"/>
    <d v="2024-08-21T00:00:00"/>
    <s v="East"/>
    <s v="Home &amp; Kitchen"/>
    <s v="Consumer"/>
    <n v="2"/>
    <n v="360.81"/>
    <n v="7.0000000000000007E-2"/>
    <n v="671.11"/>
    <n v="507.6"/>
    <n v="163.51"/>
    <s v="Net Banking"/>
    <s v="Low"/>
  </r>
  <r>
    <n v="4410"/>
    <x v="3459"/>
    <d v="2024-02-27T00:00:00"/>
    <s v="South"/>
    <s v="Sports"/>
    <s v="Consumer"/>
    <n v="10"/>
    <n v="202.66"/>
    <n v="0.16"/>
    <n v="1702.34"/>
    <n v="1176"/>
    <n v="526.34"/>
    <s v="Credit Card"/>
    <s v="Medium"/>
  </r>
  <r>
    <n v="4411"/>
    <x v="3460"/>
    <d v="2024-04-20T00:00:00"/>
    <s v="South"/>
    <s v="Home &amp; Kitchen"/>
    <s v="Home Office"/>
    <n v="3"/>
    <n v="443.38"/>
    <n v="0.2"/>
    <n v="1064.1099999999999"/>
    <n v="825.09"/>
    <n v="239.02"/>
    <s v="Net Banking"/>
    <s v="Medium"/>
  </r>
  <r>
    <n v="4412"/>
    <x v="3461"/>
    <d v="2024-01-19T00:00:00"/>
    <s v="North"/>
    <s v="Clothing"/>
    <s v="Home Office"/>
    <n v="4"/>
    <n v="86.14"/>
    <n v="0.17"/>
    <n v="285.98"/>
    <n v="177.7"/>
    <n v="108.28"/>
    <s v="Debit Card"/>
    <s v="Medium"/>
  </r>
  <r>
    <n v="4413"/>
    <x v="170"/>
    <d v="2024-03-13T00:00:00"/>
    <s v="West"/>
    <s v="Electronics"/>
    <s v="Consumer"/>
    <n v="5"/>
    <n v="30.31"/>
    <n v="0"/>
    <n v="151.55000000000001"/>
    <n v="99.66"/>
    <n v="51.89"/>
    <s v="UPI"/>
    <s v="No Discount"/>
  </r>
  <r>
    <n v="4414"/>
    <x v="3462"/>
    <d v="2024-09-16T00:00:00"/>
    <s v="West"/>
    <s v="Clothing"/>
    <s v="Home Office"/>
    <n v="1"/>
    <n v="476.33"/>
    <n v="0.27"/>
    <n v="347.72"/>
    <n v="260.16000000000003"/>
    <n v="87.56"/>
    <s v="Cash on Delivery"/>
    <s v="High"/>
  </r>
  <r>
    <n v="4415"/>
    <x v="3463"/>
    <d v="2024-11-07T00:00:00"/>
    <s v="East"/>
    <s v="Home &amp; Kitchen"/>
    <s v="Consumer"/>
    <n v="7"/>
    <n v="243.76"/>
    <n v="0.2"/>
    <n v="1365.06"/>
    <n v="984.54"/>
    <n v="380.52"/>
    <s v="Cash on Delivery"/>
    <s v="Medium"/>
  </r>
  <r>
    <n v="4416"/>
    <x v="3464"/>
    <d v="2024-04-26T00:00:00"/>
    <s v="West"/>
    <s v="Clothing"/>
    <s v="Home Office"/>
    <n v="6"/>
    <n v="295.85000000000002"/>
    <n v="0.25"/>
    <n v="1331.33"/>
    <n v="1021.7"/>
    <n v="309.63"/>
    <s v="Net Banking"/>
    <s v="High"/>
  </r>
  <r>
    <n v="4417"/>
    <x v="448"/>
    <d v="2024-03-08T00:00:00"/>
    <s v="West"/>
    <s v="Beauty"/>
    <s v="Home Office"/>
    <n v="4"/>
    <n v="339.56"/>
    <n v="0.28000000000000003"/>
    <n v="977.93"/>
    <n v="552.09"/>
    <n v="425.84"/>
    <s v="Credit Card"/>
    <s v="High"/>
  </r>
  <r>
    <n v="4418"/>
    <x v="156"/>
    <d v="2024-11-06T00:00:00"/>
    <s v="West"/>
    <s v="Home &amp; Kitchen"/>
    <s v="Consumer"/>
    <n v="3"/>
    <n v="328.3"/>
    <n v="0.04"/>
    <n v="945.5"/>
    <n v="576.55999999999995"/>
    <n v="368.94"/>
    <s v="Net Banking"/>
    <s v="Low"/>
  </r>
  <r>
    <n v="4419"/>
    <x v="2707"/>
    <d v="2024-12-08T00:00:00"/>
    <s v="East"/>
    <s v="Clothing"/>
    <s v="Corporate"/>
    <n v="1"/>
    <n v="407.21"/>
    <n v="0"/>
    <n v="407.21"/>
    <n v="322.52"/>
    <n v="84.69"/>
    <s v="Credit Card"/>
    <s v="No Discount"/>
  </r>
  <r>
    <n v="4420"/>
    <x v="3465"/>
    <d v="2024-04-20T00:00:00"/>
    <s v="South"/>
    <s v="Home &amp; Kitchen"/>
    <s v="Corporate"/>
    <n v="7"/>
    <n v="137.59"/>
    <n v="0.17"/>
    <n v="799.4"/>
    <n v="620.36"/>
    <n v="179.04"/>
    <s v="UPI"/>
    <s v="Medium"/>
  </r>
  <r>
    <n v="4421"/>
    <x v="3391"/>
    <d v="2024-09-15T00:00:00"/>
    <s v="South"/>
    <s v="Clothing"/>
    <s v="Home Office"/>
    <n v="5"/>
    <n v="381.1"/>
    <n v="0.17"/>
    <n v="1581.56"/>
    <n v="1036"/>
    <n v="545.55999999999995"/>
    <s v="Credit Card"/>
    <s v="Medium"/>
  </r>
  <r>
    <n v="4422"/>
    <x v="3466"/>
    <d v="2024-04-14T00:00:00"/>
    <s v="West"/>
    <s v="Electronics"/>
    <s v="Home Office"/>
    <n v="6"/>
    <n v="195.92"/>
    <n v="0.16"/>
    <n v="987.44"/>
    <n v="715.46"/>
    <n v="271.98"/>
    <s v="UPI"/>
    <s v="Medium"/>
  </r>
  <r>
    <n v="4423"/>
    <x v="3467"/>
    <d v="2024-08-20T00:00:00"/>
    <s v="North"/>
    <s v="Clothing"/>
    <s v="Corporate"/>
    <n v="4"/>
    <n v="470.04"/>
    <n v="0.08"/>
    <n v="1729.75"/>
    <n v="870.24"/>
    <n v="859.51"/>
    <s v="Cash on Delivery"/>
    <s v="Low"/>
  </r>
  <r>
    <n v="4424"/>
    <x v="3110"/>
    <d v="2024-01-20T00:00:00"/>
    <s v="West"/>
    <s v="Sports"/>
    <s v="Corporate"/>
    <n v="5"/>
    <n v="34.799999999999997"/>
    <n v="0.06"/>
    <n v="163.56"/>
    <n v="119.78"/>
    <n v="43.78"/>
    <s v="Debit Card"/>
    <s v="Low"/>
  </r>
  <r>
    <n v="4425"/>
    <x v="3468"/>
    <d v="2024-04-11T00:00:00"/>
    <s v="South"/>
    <s v="Clothing"/>
    <s v="Corporate"/>
    <n v="5"/>
    <n v="367.38"/>
    <n v="0.05"/>
    <n v="1745.06"/>
    <n v="886.74"/>
    <n v="858.32"/>
    <s v="Net Banking"/>
    <s v="Low"/>
  </r>
  <r>
    <n v="4426"/>
    <x v="3469"/>
    <d v="2024-04-08T00:00:00"/>
    <s v="East"/>
    <s v="Beauty"/>
    <s v="Corporate"/>
    <n v="3"/>
    <n v="66.11"/>
    <n v="0.03"/>
    <n v="192.38"/>
    <n v="140.22999999999999"/>
    <n v="52.15"/>
    <s v="Credit Card"/>
    <s v="Low"/>
  </r>
  <r>
    <n v="4427"/>
    <x v="2229"/>
    <d v="2024-05-28T00:00:00"/>
    <s v="North"/>
    <s v="Beauty"/>
    <s v="Home Office"/>
    <n v="7"/>
    <n v="267.89"/>
    <n v="0.21"/>
    <n v="1481.43"/>
    <n v="1145.71"/>
    <n v="335.72"/>
    <s v="UPI"/>
    <s v="High"/>
  </r>
  <r>
    <n v="4428"/>
    <x v="3470"/>
    <d v="2024-04-20T00:00:00"/>
    <s v="South"/>
    <s v="Home &amp; Kitchen"/>
    <s v="Corporate"/>
    <n v="5"/>
    <n v="209.67"/>
    <n v="0.14000000000000001"/>
    <n v="901.58"/>
    <n v="571.22"/>
    <n v="330.36"/>
    <s v="Debit Card"/>
    <s v="Medium"/>
  </r>
  <r>
    <n v="4429"/>
    <x v="3471"/>
    <d v="2024-04-30T00:00:00"/>
    <s v="West"/>
    <s v="Beauty"/>
    <s v="Home Office"/>
    <n v="2"/>
    <n v="120.04"/>
    <n v="0.24"/>
    <n v="182.46"/>
    <n v="110.77"/>
    <n v="71.69"/>
    <s v="Credit Card"/>
    <s v="High"/>
  </r>
  <r>
    <n v="4430"/>
    <x v="1439"/>
    <d v="2024-11-06T00:00:00"/>
    <s v="North"/>
    <s v="Beauty"/>
    <s v="Corporate"/>
    <n v="6"/>
    <n v="50.54"/>
    <n v="0.26"/>
    <n v="224.4"/>
    <n v="126.16"/>
    <n v="98.24"/>
    <s v="Net Banking"/>
    <s v="High"/>
  </r>
  <r>
    <n v="4431"/>
    <x v="3472"/>
    <d v="2024-03-23T00:00:00"/>
    <s v="North"/>
    <s v="Beauty"/>
    <s v="Home Office"/>
    <n v="8"/>
    <n v="146.22"/>
    <n v="0.23"/>
    <n v="900.72"/>
    <n v="679.51"/>
    <n v="221.21"/>
    <s v="UPI"/>
    <s v="High"/>
  </r>
  <r>
    <n v="4432"/>
    <x v="3473"/>
    <d v="2024-10-10T00:00:00"/>
    <s v="North"/>
    <s v="Sports"/>
    <s v="Home Office"/>
    <n v="9"/>
    <n v="125.8"/>
    <n v="7.0000000000000007E-2"/>
    <n v="1052.95"/>
    <n v="795.15"/>
    <n v="257.8"/>
    <s v="Net Banking"/>
    <s v="Low"/>
  </r>
  <r>
    <n v="4433"/>
    <x v="3474"/>
    <d v="2024-11-12T00:00:00"/>
    <s v="West"/>
    <s v="Beauty"/>
    <s v="Corporate"/>
    <n v="5"/>
    <n v="41.83"/>
    <n v="0.19"/>
    <n v="169.41"/>
    <n v="128.33000000000001"/>
    <n v="41.08"/>
    <s v="Cash on Delivery"/>
    <s v="Medium"/>
  </r>
  <r>
    <n v="4434"/>
    <x v="3035"/>
    <d v="2024-10-17T00:00:00"/>
    <s v="East"/>
    <s v="Home &amp; Kitchen"/>
    <s v="Corporate"/>
    <n v="2"/>
    <n v="298.29000000000002"/>
    <n v="0.28999999999999998"/>
    <n v="423.57"/>
    <n v="213.94"/>
    <n v="209.63"/>
    <s v="Net Banking"/>
    <s v="High"/>
  </r>
  <r>
    <n v="4435"/>
    <x v="3475"/>
    <d v="2024-02-14T00:00:00"/>
    <s v="East"/>
    <s v="Electronics"/>
    <s v="Consumer"/>
    <n v="9"/>
    <n v="249.33"/>
    <n v="0.06"/>
    <n v="2109.33"/>
    <n v="1432.25"/>
    <n v="677.08"/>
    <s v="Debit Card"/>
    <s v="Low"/>
  </r>
  <r>
    <n v="4436"/>
    <x v="740"/>
    <d v="2024-03-26T00:00:00"/>
    <s v="West"/>
    <s v="Beauty"/>
    <s v="Corporate"/>
    <n v="10"/>
    <n v="162.27000000000001"/>
    <n v="0.27"/>
    <n v="1184.57"/>
    <n v="651.97"/>
    <n v="532.6"/>
    <s v="Cash on Delivery"/>
    <s v="High"/>
  </r>
  <r>
    <n v="4437"/>
    <x v="2518"/>
    <d v="2024-06-02T00:00:00"/>
    <s v="South"/>
    <s v="Sports"/>
    <s v="Home Office"/>
    <n v="10"/>
    <n v="439.8"/>
    <n v="0.02"/>
    <n v="4310.04"/>
    <n v="3097.01"/>
    <n v="1213.03"/>
    <s v="Credit Card"/>
    <s v="Low"/>
  </r>
  <r>
    <n v="4438"/>
    <x v="3476"/>
    <d v="2024-01-16T00:00:00"/>
    <s v="East"/>
    <s v="Beauty"/>
    <s v="Corporate"/>
    <n v="10"/>
    <n v="487.33"/>
    <n v="0.18"/>
    <n v="3996.11"/>
    <n v="2810.02"/>
    <n v="1186.0899999999999"/>
    <s v="Credit Card"/>
    <s v="Medium"/>
  </r>
  <r>
    <n v="4439"/>
    <x v="3477"/>
    <d v="2024-10-28T00:00:00"/>
    <s v="West"/>
    <s v="Sports"/>
    <s v="Home Office"/>
    <n v="6"/>
    <n v="175.24"/>
    <n v="0.11"/>
    <n v="935.78"/>
    <n v="559.61"/>
    <n v="376.17"/>
    <s v="Credit Card"/>
    <s v="Medium"/>
  </r>
  <r>
    <n v="4440"/>
    <x v="3478"/>
    <d v="2024-03-28T00:00:00"/>
    <s v="North"/>
    <s v="Electronics"/>
    <s v="Home Office"/>
    <n v="1"/>
    <n v="420.74"/>
    <n v="0.22"/>
    <n v="328.18"/>
    <n v="204.6"/>
    <n v="123.58"/>
    <s v="Credit Card"/>
    <s v="High"/>
  </r>
  <r>
    <n v="4441"/>
    <x v="3479"/>
    <d v="2024-10-29T00:00:00"/>
    <s v="East"/>
    <s v="Beauty"/>
    <s v="Home Office"/>
    <n v="5"/>
    <n v="105.58"/>
    <n v="0.1"/>
    <n v="475.11"/>
    <n v="259.22000000000003"/>
    <n v="215.89"/>
    <s v="Debit Card"/>
    <s v="Low"/>
  </r>
  <r>
    <n v="4442"/>
    <x v="1789"/>
    <d v="2024-07-24T00:00:00"/>
    <s v="North"/>
    <s v="Sports"/>
    <s v="Corporate"/>
    <n v="6"/>
    <n v="357.38"/>
    <n v="0.1"/>
    <n v="1929.85"/>
    <n v="1326.5"/>
    <n v="603.35"/>
    <s v="Credit Card"/>
    <s v="Low"/>
  </r>
  <r>
    <n v="4443"/>
    <x v="3480"/>
    <d v="2024-05-26T00:00:00"/>
    <s v="West"/>
    <s v="Sports"/>
    <s v="Home Office"/>
    <n v="5"/>
    <n v="405.59"/>
    <n v="0.09"/>
    <n v="1845.43"/>
    <n v="1239.6099999999999"/>
    <n v="605.82000000000005"/>
    <s v="Net Banking"/>
    <s v="Low"/>
  </r>
  <r>
    <n v="4444"/>
    <x v="1991"/>
    <d v="2024-08-31T00:00:00"/>
    <s v="East"/>
    <s v="Clothing"/>
    <s v="Home Office"/>
    <n v="2"/>
    <n v="18.53"/>
    <n v="0.1"/>
    <n v="33.35"/>
    <n v="22.4"/>
    <n v="10.95"/>
    <s v="Cash on Delivery"/>
    <s v="Low"/>
  </r>
  <r>
    <n v="4445"/>
    <x v="2269"/>
    <d v="2024-01-04T00:00:00"/>
    <s v="North"/>
    <s v="Beauty"/>
    <s v="Corporate"/>
    <n v="3"/>
    <n v="455.54"/>
    <n v="0.28999999999999998"/>
    <n v="970.3"/>
    <n v="676.62"/>
    <n v="293.68"/>
    <s v="Cash on Delivery"/>
    <s v="High"/>
  </r>
  <r>
    <n v="4446"/>
    <x v="1372"/>
    <d v="2024-08-31T00:00:00"/>
    <s v="West"/>
    <s v="Electronics"/>
    <s v="Home Office"/>
    <n v="6"/>
    <n v="454.01"/>
    <n v="0.02"/>
    <n v="2669.58"/>
    <n v="2030.77"/>
    <n v="638.80999999999995"/>
    <s v="Cash on Delivery"/>
    <s v="Low"/>
  </r>
  <r>
    <n v="4447"/>
    <x v="3481"/>
    <d v="2024-02-28T00:00:00"/>
    <s v="North"/>
    <s v="Home &amp; Kitchen"/>
    <s v="Consumer"/>
    <n v="3"/>
    <n v="242.4"/>
    <n v="0.11"/>
    <n v="647.21"/>
    <n v="341.9"/>
    <n v="305.31"/>
    <s v="Net Banking"/>
    <s v="Medium"/>
  </r>
  <r>
    <n v="4448"/>
    <x v="968"/>
    <d v="2024-10-06T00:00:00"/>
    <s v="West"/>
    <s v="Sports"/>
    <s v="Home Office"/>
    <n v="6"/>
    <n v="69.55"/>
    <n v="0.2"/>
    <n v="333.84"/>
    <n v="190.13"/>
    <n v="143.71"/>
    <s v="Cash on Delivery"/>
    <s v="Medium"/>
  </r>
  <r>
    <n v="4449"/>
    <x v="3482"/>
    <d v="2024-11-28T00:00:00"/>
    <s v="North"/>
    <s v="Home &amp; Kitchen"/>
    <s v="Corporate"/>
    <n v="2"/>
    <n v="227.64"/>
    <n v="0.04"/>
    <n v="437.07"/>
    <n v="331.49"/>
    <n v="105.58"/>
    <s v="Credit Card"/>
    <s v="Low"/>
  </r>
  <r>
    <n v="4450"/>
    <x v="3483"/>
    <d v="2024-11-29T00:00:00"/>
    <s v="West"/>
    <s v="Electronics"/>
    <s v="Consumer"/>
    <n v="10"/>
    <n v="110.03"/>
    <n v="0.14000000000000001"/>
    <n v="946.26"/>
    <n v="602.96"/>
    <n v="343.3"/>
    <s v="UPI"/>
    <s v="Medium"/>
  </r>
  <r>
    <n v="4451"/>
    <x v="1700"/>
    <d v="2024-10-12T00:00:00"/>
    <s v="South"/>
    <s v="Beauty"/>
    <s v="Consumer"/>
    <n v="6"/>
    <n v="125.07"/>
    <n v="0.28999999999999998"/>
    <n v="532.79999999999995"/>
    <n v="382.57"/>
    <n v="150.22999999999999"/>
    <s v="Debit Card"/>
    <s v="High"/>
  </r>
  <r>
    <n v="4452"/>
    <x v="3484"/>
    <d v="2024-02-18T00:00:00"/>
    <s v="West"/>
    <s v="Beauty"/>
    <s v="Home Office"/>
    <n v="6"/>
    <n v="247.13"/>
    <n v="0.02"/>
    <n v="1453.12"/>
    <n v="990.25"/>
    <n v="462.87"/>
    <s v="Cash on Delivery"/>
    <s v="Low"/>
  </r>
  <r>
    <n v="4453"/>
    <x v="3485"/>
    <d v="2024-07-30T00:00:00"/>
    <s v="South"/>
    <s v="Home &amp; Kitchen"/>
    <s v="Consumer"/>
    <n v="6"/>
    <n v="216.01"/>
    <n v="0.04"/>
    <n v="1244.22"/>
    <n v="793.7"/>
    <n v="450.52"/>
    <s v="Credit Card"/>
    <s v="Low"/>
  </r>
  <r>
    <n v="4454"/>
    <x v="2319"/>
    <d v="2024-10-22T00:00:00"/>
    <s v="North"/>
    <s v="Sports"/>
    <s v="Consumer"/>
    <n v="3"/>
    <n v="80.59"/>
    <n v="0.12"/>
    <n v="212.76"/>
    <n v="122.23"/>
    <n v="90.53"/>
    <s v="Net Banking"/>
    <s v="Medium"/>
  </r>
  <r>
    <n v="4455"/>
    <x v="3486"/>
    <d v="2024-01-31T00:00:00"/>
    <s v="East"/>
    <s v="Electronics"/>
    <s v="Consumer"/>
    <n v="1"/>
    <n v="486.64"/>
    <n v="0.2"/>
    <n v="389.31"/>
    <n v="302.79000000000002"/>
    <n v="86.52"/>
    <s v="Net Banking"/>
    <s v="Medium"/>
  </r>
  <r>
    <n v="4456"/>
    <x v="3487"/>
    <d v="2024-07-16T00:00:00"/>
    <s v="West"/>
    <s v="Sports"/>
    <s v="Consumer"/>
    <n v="4"/>
    <n v="407.09"/>
    <n v="0.06"/>
    <n v="1530.66"/>
    <n v="882.57"/>
    <n v="648.09"/>
    <s v="Cash on Delivery"/>
    <s v="Low"/>
  </r>
  <r>
    <n v="4457"/>
    <x v="3317"/>
    <d v="2024-07-20T00:00:00"/>
    <s v="East"/>
    <s v="Home &amp; Kitchen"/>
    <s v="Consumer"/>
    <n v="10"/>
    <n v="153.66999999999999"/>
    <n v="0.27"/>
    <n v="1121.79"/>
    <n v="573.14"/>
    <n v="548.65"/>
    <s v="Cash on Delivery"/>
    <s v="High"/>
  </r>
  <r>
    <n v="4458"/>
    <x v="2055"/>
    <d v="2024-11-18T00:00:00"/>
    <s v="East"/>
    <s v="Electronics"/>
    <s v="Corporate"/>
    <n v="10"/>
    <n v="416.06"/>
    <n v="0.05"/>
    <n v="3952.57"/>
    <n v="2004.03"/>
    <n v="1948.54"/>
    <s v="Credit Card"/>
    <s v="Low"/>
  </r>
  <r>
    <n v="4459"/>
    <x v="3488"/>
    <d v="2024-08-31T00:00:00"/>
    <s v="East"/>
    <s v="Beauty"/>
    <s v="Consumer"/>
    <n v="9"/>
    <n v="467.03"/>
    <n v="0.09"/>
    <n v="3824.98"/>
    <n v="2376"/>
    <n v="1448.98"/>
    <s v="Net Banking"/>
    <s v="Low"/>
  </r>
  <r>
    <n v="4460"/>
    <x v="912"/>
    <d v="2024-05-05T00:00:00"/>
    <s v="South"/>
    <s v="Clothing"/>
    <s v="Home Office"/>
    <n v="1"/>
    <n v="177.72"/>
    <n v="0.28000000000000003"/>
    <n v="127.96"/>
    <n v="97.17"/>
    <n v="30.79"/>
    <s v="Credit Card"/>
    <s v="High"/>
  </r>
  <r>
    <n v="4461"/>
    <x v="3489"/>
    <d v="2024-02-12T00:00:00"/>
    <s v="North"/>
    <s v="Beauty"/>
    <s v="Corporate"/>
    <n v="1"/>
    <n v="434.23"/>
    <n v="0.17"/>
    <n v="360.41"/>
    <n v="257.14"/>
    <n v="103.27"/>
    <s v="Net Banking"/>
    <s v="Medium"/>
  </r>
  <r>
    <n v="4462"/>
    <x v="3490"/>
    <d v="2024-01-31T00:00:00"/>
    <s v="West"/>
    <s v="Sports"/>
    <s v="Corporate"/>
    <n v="3"/>
    <n v="189.97"/>
    <n v="0.06"/>
    <n v="535.72"/>
    <n v="331.62"/>
    <n v="204.1"/>
    <s v="UPI"/>
    <s v="Low"/>
  </r>
  <r>
    <n v="4463"/>
    <x v="1701"/>
    <d v="2024-06-01T00:00:00"/>
    <s v="West"/>
    <s v="Clothing"/>
    <s v="Consumer"/>
    <n v="10"/>
    <n v="142.86000000000001"/>
    <n v="0.25"/>
    <n v="1071.45"/>
    <n v="729.12"/>
    <n v="342.33"/>
    <s v="Net Banking"/>
    <s v="High"/>
  </r>
  <r>
    <n v="4464"/>
    <x v="3491"/>
    <d v="2024-05-01T00:00:00"/>
    <s v="South"/>
    <s v="Clothing"/>
    <s v="Home Office"/>
    <n v="2"/>
    <n v="26.94"/>
    <n v="0.18"/>
    <n v="44.18"/>
    <n v="34.090000000000003"/>
    <n v="10.09"/>
    <s v="UPI"/>
    <s v="Medium"/>
  </r>
  <r>
    <n v="4465"/>
    <x v="3492"/>
    <d v="2024-04-29T00:00:00"/>
    <s v="South"/>
    <s v="Beauty"/>
    <s v="Corporate"/>
    <n v="10"/>
    <n v="109.29"/>
    <n v="0.28999999999999998"/>
    <n v="775.96"/>
    <n v="482.75"/>
    <n v="293.20999999999998"/>
    <s v="Credit Card"/>
    <s v="High"/>
  </r>
  <r>
    <n v="4466"/>
    <x v="1486"/>
    <d v="2024-08-02T00:00:00"/>
    <s v="East"/>
    <s v="Electronics"/>
    <s v="Consumer"/>
    <n v="8"/>
    <n v="105.09"/>
    <n v="0.26"/>
    <n v="622.13"/>
    <n v="412.07"/>
    <n v="210.06"/>
    <s v="Debit Card"/>
    <s v="High"/>
  </r>
  <r>
    <n v="4467"/>
    <x v="1236"/>
    <d v="2024-01-30T00:00:00"/>
    <s v="East"/>
    <s v="Electronics"/>
    <s v="Home Office"/>
    <n v="6"/>
    <n v="334.48"/>
    <n v="0.18"/>
    <n v="1645.64"/>
    <n v="1119.24"/>
    <n v="526.4"/>
    <s v="Net Banking"/>
    <s v="Medium"/>
  </r>
  <r>
    <n v="4468"/>
    <x v="3493"/>
    <d v="2024-06-30T00:00:00"/>
    <s v="West"/>
    <s v="Beauty"/>
    <s v="Consumer"/>
    <n v="9"/>
    <n v="367.56"/>
    <n v="0.16"/>
    <n v="2778.75"/>
    <n v="1574.16"/>
    <n v="1204.5899999999999"/>
    <s v="Cash on Delivery"/>
    <s v="Medium"/>
  </r>
  <r>
    <n v="4469"/>
    <x v="3494"/>
    <d v="2024-06-20T00:00:00"/>
    <s v="North"/>
    <s v="Home &amp; Kitchen"/>
    <s v="Corporate"/>
    <n v="3"/>
    <n v="75.180000000000007"/>
    <n v="0.06"/>
    <n v="212.01"/>
    <n v="147.72"/>
    <n v="64.290000000000006"/>
    <s v="Cash on Delivery"/>
    <s v="Low"/>
  </r>
  <r>
    <n v="4470"/>
    <x v="599"/>
    <d v="2024-04-20T00:00:00"/>
    <s v="South"/>
    <s v="Beauty"/>
    <s v="Home Office"/>
    <n v="2"/>
    <n v="377.78"/>
    <n v="0.05"/>
    <n v="717.78"/>
    <n v="555.21"/>
    <n v="162.57"/>
    <s v="Net Banking"/>
    <s v="Low"/>
  </r>
  <r>
    <n v="4471"/>
    <x v="3495"/>
    <d v="2024-11-11T00:00:00"/>
    <s v="West"/>
    <s v="Beauty"/>
    <s v="Home Office"/>
    <n v="6"/>
    <n v="434.59"/>
    <n v="0.1"/>
    <n v="2346.79"/>
    <n v="1647.73"/>
    <n v="699.06"/>
    <s v="Net Banking"/>
    <s v="Low"/>
  </r>
  <r>
    <n v="4472"/>
    <x v="3496"/>
    <d v="2024-03-22T00:00:00"/>
    <s v="North"/>
    <s v="Clothing"/>
    <s v="Corporate"/>
    <n v="1"/>
    <n v="492.96"/>
    <n v="0.11"/>
    <n v="438.73"/>
    <n v="261.95999999999998"/>
    <n v="176.77"/>
    <s v="UPI"/>
    <s v="Medium"/>
  </r>
  <r>
    <n v="4473"/>
    <x v="209"/>
    <d v="2024-08-11T00:00:00"/>
    <s v="South"/>
    <s v="Sports"/>
    <s v="Consumer"/>
    <n v="2"/>
    <n v="213.92"/>
    <n v="0.08"/>
    <n v="393.61"/>
    <n v="199.32"/>
    <n v="194.29"/>
    <s v="Cash on Delivery"/>
    <s v="Low"/>
  </r>
  <r>
    <n v="4474"/>
    <x v="3497"/>
    <d v="2024-07-27T00:00:00"/>
    <s v="South"/>
    <s v="Sports"/>
    <s v="Consumer"/>
    <n v="5"/>
    <n v="484.23"/>
    <n v="0.26"/>
    <n v="1791.65"/>
    <n v="1279.95"/>
    <n v="511.7"/>
    <s v="Debit Card"/>
    <s v="High"/>
  </r>
  <r>
    <n v="4475"/>
    <x v="3498"/>
    <d v="2024-02-14T00:00:00"/>
    <s v="East"/>
    <s v="Electronics"/>
    <s v="Consumer"/>
    <n v="10"/>
    <n v="301.58"/>
    <n v="0.09"/>
    <n v="2744.38"/>
    <n v="1834.1"/>
    <n v="910.28"/>
    <s v="UPI"/>
    <s v="Low"/>
  </r>
  <r>
    <n v="4476"/>
    <x v="3499"/>
    <d v="2024-07-16T00:00:00"/>
    <s v="South"/>
    <s v="Electronics"/>
    <s v="Home Office"/>
    <n v="3"/>
    <n v="396.79"/>
    <n v="0.18"/>
    <n v="976.1"/>
    <n v="539.29999999999995"/>
    <n v="436.8"/>
    <s v="Cash on Delivery"/>
    <s v="Medium"/>
  </r>
  <r>
    <n v="4477"/>
    <x v="3500"/>
    <d v="2024-09-12T00:00:00"/>
    <s v="South"/>
    <s v="Sports"/>
    <s v="Corporate"/>
    <n v="8"/>
    <n v="91.86"/>
    <n v="0.05"/>
    <n v="698.14"/>
    <n v="528.87"/>
    <n v="169.27"/>
    <s v="UPI"/>
    <s v="Low"/>
  </r>
  <r>
    <n v="4478"/>
    <x v="529"/>
    <d v="2024-06-22T00:00:00"/>
    <s v="West"/>
    <s v="Clothing"/>
    <s v="Consumer"/>
    <n v="10"/>
    <n v="213.49"/>
    <n v="0.25"/>
    <n v="1601.18"/>
    <n v="983.48"/>
    <n v="617.70000000000005"/>
    <s v="Debit Card"/>
    <s v="High"/>
  </r>
  <r>
    <n v="4479"/>
    <x v="986"/>
    <d v="2024-10-26T00:00:00"/>
    <s v="East"/>
    <s v="Electronics"/>
    <s v="Home Office"/>
    <n v="5"/>
    <n v="191.62"/>
    <n v="0.08"/>
    <n v="881.45"/>
    <n v="561.21"/>
    <n v="320.24"/>
    <s v="Cash on Delivery"/>
    <s v="Low"/>
  </r>
  <r>
    <n v="4480"/>
    <x v="3501"/>
    <d v="2024-06-21T00:00:00"/>
    <s v="North"/>
    <s v="Sports"/>
    <s v="Consumer"/>
    <n v="4"/>
    <n v="69.72"/>
    <n v="0.21"/>
    <n v="220.32"/>
    <n v="150.74"/>
    <n v="69.58"/>
    <s v="UPI"/>
    <s v="High"/>
  </r>
  <r>
    <n v="4481"/>
    <x v="3502"/>
    <d v="2024-10-05T00:00:00"/>
    <s v="West"/>
    <s v="Sports"/>
    <s v="Corporate"/>
    <n v="6"/>
    <n v="44.94"/>
    <n v="0.04"/>
    <n v="258.85000000000002"/>
    <n v="198.62"/>
    <n v="60.23"/>
    <s v="Net Banking"/>
    <s v="Low"/>
  </r>
  <r>
    <n v="4482"/>
    <x v="1525"/>
    <d v="2024-01-18T00:00:00"/>
    <s v="West"/>
    <s v="Beauty"/>
    <s v="Corporate"/>
    <n v="6"/>
    <n v="480.65"/>
    <n v="0.09"/>
    <n v="2624.35"/>
    <n v="1851.27"/>
    <n v="773.08"/>
    <s v="UPI"/>
    <s v="Low"/>
  </r>
  <r>
    <n v="4483"/>
    <x v="3503"/>
    <d v="2024-10-05T00:00:00"/>
    <s v="South"/>
    <s v="Sports"/>
    <s v="Home Office"/>
    <n v="10"/>
    <n v="481.42"/>
    <n v="0.18"/>
    <n v="3947.64"/>
    <n v="2520.92"/>
    <n v="1426.72"/>
    <s v="Cash on Delivery"/>
    <s v="Medium"/>
  </r>
  <r>
    <n v="4484"/>
    <x v="3504"/>
    <d v="2024-01-18T00:00:00"/>
    <s v="South"/>
    <s v="Electronics"/>
    <s v="Consumer"/>
    <n v="8"/>
    <n v="211.56"/>
    <n v="0.06"/>
    <n v="1590.93"/>
    <n v="1029.21"/>
    <n v="561.72"/>
    <s v="Net Banking"/>
    <s v="Low"/>
  </r>
  <r>
    <n v="4485"/>
    <x v="3505"/>
    <d v="2024-03-03T00:00:00"/>
    <s v="South"/>
    <s v="Home &amp; Kitchen"/>
    <s v="Consumer"/>
    <n v="3"/>
    <n v="266.39"/>
    <n v="0.14000000000000001"/>
    <n v="687.29"/>
    <n v="538"/>
    <n v="149.29"/>
    <s v="Debit Card"/>
    <s v="Medium"/>
  </r>
  <r>
    <n v="4486"/>
    <x v="3506"/>
    <d v="2024-03-09T00:00:00"/>
    <s v="West"/>
    <s v="Clothing"/>
    <s v="Corporate"/>
    <n v="2"/>
    <n v="416.06"/>
    <n v="0.21"/>
    <n v="657.37"/>
    <n v="350.27"/>
    <n v="307.10000000000002"/>
    <s v="Debit Card"/>
    <s v="High"/>
  </r>
  <r>
    <n v="4487"/>
    <x v="3507"/>
    <d v="2024-03-24T00:00:00"/>
    <s v="South"/>
    <s v="Beauty"/>
    <s v="Corporate"/>
    <n v="6"/>
    <n v="302.85000000000002"/>
    <n v="0.11"/>
    <n v="1617.22"/>
    <n v="840.96"/>
    <n v="776.26"/>
    <s v="Credit Card"/>
    <s v="Medium"/>
  </r>
  <r>
    <n v="4488"/>
    <x v="277"/>
    <d v="2024-07-03T00:00:00"/>
    <s v="East"/>
    <s v="Sports"/>
    <s v="Home Office"/>
    <n v="7"/>
    <n v="199.39"/>
    <n v="0.03"/>
    <n v="1353.86"/>
    <n v="1017.77"/>
    <n v="336.09"/>
    <s v="Credit Card"/>
    <s v="Low"/>
  </r>
  <r>
    <n v="4489"/>
    <x v="3508"/>
    <d v="2024-09-29T00:00:00"/>
    <s v="North"/>
    <s v="Beauty"/>
    <s v="Home Office"/>
    <n v="10"/>
    <n v="230.76"/>
    <n v="0"/>
    <n v="2307.6"/>
    <n v="1718.62"/>
    <n v="588.98"/>
    <s v="UPI"/>
    <s v="No Discount"/>
  </r>
  <r>
    <n v="4490"/>
    <x v="3509"/>
    <d v="2024-11-15T00:00:00"/>
    <s v="East"/>
    <s v="Beauty"/>
    <s v="Consumer"/>
    <n v="4"/>
    <n v="191.15"/>
    <n v="0.23"/>
    <n v="588.74"/>
    <n v="304.35000000000002"/>
    <n v="284.39"/>
    <s v="UPI"/>
    <s v="High"/>
  </r>
  <r>
    <n v="4491"/>
    <x v="3510"/>
    <d v="2024-12-20T00:00:00"/>
    <s v="West"/>
    <s v="Clothing"/>
    <s v="Consumer"/>
    <n v="10"/>
    <n v="245.44"/>
    <n v="0.25"/>
    <n v="1840.8"/>
    <n v="1406.6"/>
    <n v="434.2"/>
    <s v="UPI"/>
    <s v="High"/>
  </r>
  <r>
    <n v="4492"/>
    <x v="3511"/>
    <d v="2024-03-20T00:00:00"/>
    <s v="East"/>
    <s v="Electronics"/>
    <s v="Consumer"/>
    <n v="9"/>
    <n v="308.57"/>
    <n v="0.04"/>
    <n v="2666.04"/>
    <n v="1935"/>
    <n v="731.04"/>
    <s v="Net Banking"/>
    <s v="Low"/>
  </r>
  <r>
    <n v="4493"/>
    <x v="3512"/>
    <d v="2024-08-06T00:00:00"/>
    <s v="South"/>
    <s v="Clothing"/>
    <s v="Consumer"/>
    <n v="9"/>
    <n v="293.77"/>
    <n v="0.11"/>
    <n v="2353.1"/>
    <n v="1593.44"/>
    <n v="759.66"/>
    <s v="Net Banking"/>
    <s v="Medium"/>
  </r>
  <r>
    <n v="4494"/>
    <x v="3513"/>
    <d v="2024-10-22T00:00:00"/>
    <s v="South"/>
    <s v="Beauty"/>
    <s v="Home Office"/>
    <n v="10"/>
    <n v="40.01"/>
    <n v="0.14000000000000001"/>
    <n v="344.09"/>
    <n v="196.61"/>
    <n v="147.47999999999999"/>
    <s v="Credit Card"/>
    <s v="Medium"/>
  </r>
  <r>
    <n v="4495"/>
    <x v="3514"/>
    <d v="2024-10-02T00:00:00"/>
    <s v="East"/>
    <s v="Clothing"/>
    <s v="Home Office"/>
    <n v="10"/>
    <n v="241.46"/>
    <n v="0.2"/>
    <n v="1931.68"/>
    <n v="1047.8699999999999"/>
    <n v="883.81"/>
    <s v="Credit Card"/>
    <s v="Medium"/>
  </r>
  <r>
    <n v="4496"/>
    <x v="3515"/>
    <d v="2024-02-26T00:00:00"/>
    <s v="East"/>
    <s v="Electronics"/>
    <s v="Corporate"/>
    <n v="10"/>
    <n v="218.89"/>
    <n v="7.0000000000000007E-2"/>
    <n v="2035.68"/>
    <n v="1383.37"/>
    <n v="652.30999999999995"/>
    <s v="Net Banking"/>
    <s v="Low"/>
  </r>
  <r>
    <n v="4497"/>
    <x v="3516"/>
    <d v="2024-03-25T00:00:00"/>
    <s v="South"/>
    <s v="Electronics"/>
    <s v="Home Office"/>
    <n v="8"/>
    <n v="156.22"/>
    <n v="0.22"/>
    <n v="974.81"/>
    <n v="497.81"/>
    <n v="477"/>
    <s v="UPI"/>
    <s v="High"/>
  </r>
  <r>
    <n v="4498"/>
    <x v="2894"/>
    <d v="2024-09-06T00:00:00"/>
    <s v="West"/>
    <s v="Home &amp; Kitchen"/>
    <s v="Consumer"/>
    <n v="2"/>
    <n v="105.61"/>
    <n v="0.21"/>
    <n v="166.86"/>
    <n v="97.14"/>
    <n v="69.72"/>
    <s v="UPI"/>
    <s v="High"/>
  </r>
  <r>
    <n v="4499"/>
    <x v="3517"/>
    <d v="2024-04-14T00:00:00"/>
    <s v="North"/>
    <s v="Electronics"/>
    <s v="Consumer"/>
    <n v="3"/>
    <n v="348.52"/>
    <n v="0.1"/>
    <n v="941"/>
    <n v="487.57"/>
    <n v="453.43"/>
    <s v="Debit Card"/>
    <s v="Low"/>
  </r>
  <r>
    <n v="4500"/>
    <x v="3518"/>
    <d v="2024-06-20T00:00:00"/>
    <s v="East"/>
    <s v="Sports"/>
    <s v="Consumer"/>
    <n v="2"/>
    <n v="382.13"/>
    <n v="0.22"/>
    <n v="596.12"/>
    <n v="375.85"/>
    <n v="220.27"/>
    <s v="Net Banking"/>
    <s v="High"/>
  </r>
  <r>
    <n v="4501"/>
    <x v="2648"/>
    <d v="2024-09-25T00:00:00"/>
    <s v="West"/>
    <s v="Electronics"/>
    <s v="Home Office"/>
    <n v="9"/>
    <n v="238.93"/>
    <n v="0.06"/>
    <n v="2021.35"/>
    <n v="1292.24"/>
    <n v="729.11"/>
    <s v="Net Banking"/>
    <s v="Low"/>
  </r>
  <r>
    <n v="4502"/>
    <x v="3519"/>
    <d v="2024-03-23T00:00:00"/>
    <s v="North"/>
    <s v="Clothing"/>
    <s v="Corporate"/>
    <n v="9"/>
    <n v="54.16"/>
    <n v="0.18"/>
    <n v="399.7"/>
    <n v="305.32"/>
    <n v="94.38"/>
    <s v="Net Banking"/>
    <s v="Medium"/>
  </r>
  <r>
    <n v="4503"/>
    <x v="3520"/>
    <d v="2024-08-27T00:00:00"/>
    <s v="South"/>
    <s v="Electronics"/>
    <s v="Consumer"/>
    <n v="2"/>
    <n v="381.78"/>
    <n v="0.01"/>
    <n v="755.92"/>
    <n v="483.92"/>
    <n v="272"/>
    <s v="Debit Card"/>
    <s v="Low"/>
  </r>
  <r>
    <n v="4504"/>
    <x v="2262"/>
    <d v="2024-07-21T00:00:00"/>
    <s v="West"/>
    <s v="Beauty"/>
    <s v="Home Office"/>
    <n v="1"/>
    <n v="159.94999999999999"/>
    <n v="0.14000000000000001"/>
    <n v="137.56"/>
    <n v="69.16"/>
    <n v="68.400000000000006"/>
    <s v="Net Banking"/>
    <s v="Medium"/>
  </r>
  <r>
    <n v="4505"/>
    <x v="3521"/>
    <d v="2024-02-19T00:00:00"/>
    <s v="North"/>
    <s v="Beauty"/>
    <s v="Corporate"/>
    <n v="4"/>
    <n v="64.98"/>
    <n v="0.27"/>
    <n v="189.74"/>
    <n v="117.91"/>
    <n v="71.83"/>
    <s v="Debit Card"/>
    <s v="High"/>
  </r>
  <r>
    <n v="4506"/>
    <x v="3522"/>
    <d v="2024-08-12T00:00:00"/>
    <s v="East"/>
    <s v="Electronics"/>
    <s v="Consumer"/>
    <n v="9"/>
    <n v="467.57"/>
    <n v="0.3"/>
    <n v="2945.69"/>
    <n v="2226.61"/>
    <n v="719.08"/>
    <s v="Credit Card"/>
    <s v="High"/>
  </r>
  <r>
    <n v="4507"/>
    <x v="3523"/>
    <d v="2024-12-07T00:00:00"/>
    <s v="West"/>
    <s v="Home &amp; Kitchen"/>
    <s v="Consumer"/>
    <n v="1"/>
    <n v="396.13"/>
    <n v="0.09"/>
    <n v="360.48"/>
    <n v="236.9"/>
    <n v="123.58"/>
    <s v="Net Banking"/>
    <s v="Low"/>
  </r>
  <r>
    <n v="4508"/>
    <x v="3524"/>
    <d v="2024-01-17T00:00:00"/>
    <s v="East"/>
    <s v="Home &amp; Kitchen"/>
    <s v="Corporate"/>
    <n v="9"/>
    <n v="84.72"/>
    <n v="0.26"/>
    <n v="564.24"/>
    <n v="314.08999999999997"/>
    <n v="250.15"/>
    <s v="Credit Card"/>
    <s v="High"/>
  </r>
  <r>
    <n v="4509"/>
    <x v="1480"/>
    <d v="2024-12-19T00:00:00"/>
    <s v="North"/>
    <s v="Electronics"/>
    <s v="Home Office"/>
    <n v="10"/>
    <n v="76.89"/>
    <n v="0.02"/>
    <n v="753.52"/>
    <n v="386.56"/>
    <n v="366.96"/>
    <s v="Debit Card"/>
    <s v="Low"/>
  </r>
  <r>
    <n v="4510"/>
    <x v="901"/>
    <d v="2024-03-22T00:00:00"/>
    <s v="West"/>
    <s v="Sports"/>
    <s v="Consumer"/>
    <n v="2"/>
    <n v="270.19"/>
    <n v="0.13"/>
    <n v="470.13"/>
    <n v="239.21"/>
    <n v="230.92"/>
    <s v="Cash on Delivery"/>
    <s v="Medium"/>
  </r>
  <r>
    <n v="4511"/>
    <x v="862"/>
    <d v="2024-10-31T00:00:00"/>
    <s v="South"/>
    <s v="Electronics"/>
    <s v="Home Office"/>
    <n v="5"/>
    <n v="82.37"/>
    <n v="0.1"/>
    <n v="370.67"/>
    <n v="277.37"/>
    <n v="93.3"/>
    <s v="UPI"/>
    <s v="Low"/>
  </r>
  <r>
    <n v="4512"/>
    <x v="2414"/>
    <d v="2024-11-14T00:00:00"/>
    <s v="East"/>
    <s v="Electronics"/>
    <s v="Corporate"/>
    <n v="1"/>
    <n v="459.74"/>
    <n v="0.01"/>
    <n v="455.14"/>
    <n v="289.18"/>
    <n v="165.96"/>
    <s v="Credit Card"/>
    <s v="Low"/>
  </r>
  <r>
    <n v="4513"/>
    <x v="764"/>
    <d v="2024-07-01T00:00:00"/>
    <s v="South"/>
    <s v="Beauty"/>
    <s v="Consumer"/>
    <n v="8"/>
    <n v="62.42"/>
    <n v="0.26"/>
    <n v="369.53"/>
    <n v="200.1"/>
    <n v="169.43"/>
    <s v="Debit Card"/>
    <s v="High"/>
  </r>
  <r>
    <n v="4514"/>
    <x v="130"/>
    <d v="2024-02-05T00:00:00"/>
    <s v="West"/>
    <s v="Clothing"/>
    <s v="Consumer"/>
    <n v="2"/>
    <n v="74.91"/>
    <n v="0.13"/>
    <n v="130.34"/>
    <n v="70.69"/>
    <n v="59.65"/>
    <s v="Net Banking"/>
    <s v="Medium"/>
  </r>
  <r>
    <n v="4515"/>
    <x v="3525"/>
    <d v="2024-07-20T00:00:00"/>
    <s v="North"/>
    <s v="Sports"/>
    <s v="Corporate"/>
    <n v="4"/>
    <n v="112.1"/>
    <n v="0.09"/>
    <n v="408.04"/>
    <n v="249.96"/>
    <n v="158.08000000000001"/>
    <s v="Debit Card"/>
    <s v="Low"/>
  </r>
  <r>
    <n v="4516"/>
    <x v="2854"/>
    <d v="2024-03-15T00:00:00"/>
    <s v="East"/>
    <s v="Home &amp; Kitchen"/>
    <s v="Consumer"/>
    <n v="5"/>
    <n v="109.89"/>
    <n v="0.15"/>
    <n v="467.03"/>
    <n v="301.37"/>
    <n v="165.66"/>
    <s v="Cash on Delivery"/>
    <s v="Medium"/>
  </r>
  <r>
    <n v="4517"/>
    <x v="3526"/>
    <d v="2024-10-26T00:00:00"/>
    <s v="North"/>
    <s v="Beauty"/>
    <s v="Consumer"/>
    <n v="4"/>
    <n v="68.02"/>
    <n v="0.04"/>
    <n v="261.2"/>
    <n v="185.26"/>
    <n v="75.94"/>
    <s v="Credit Card"/>
    <s v="Low"/>
  </r>
  <r>
    <n v="4518"/>
    <x v="3527"/>
    <d v="2024-07-18T00:00:00"/>
    <s v="South"/>
    <s v="Electronics"/>
    <s v="Corporate"/>
    <n v="7"/>
    <n v="334.22"/>
    <n v="0.11"/>
    <n v="2082.19"/>
    <n v="1536.52"/>
    <n v="545.66999999999996"/>
    <s v="Credit Card"/>
    <s v="Medium"/>
  </r>
  <r>
    <n v="4519"/>
    <x v="242"/>
    <d v="2024-11-29T00:00:00"/>
    <s v="South"/>
    <s v="Sports"/>
    <s v="Consumer"/>
    <n v="3"/>
    <n v="264.8"/>
    <n v="7.0000000000000007E-2"/>
    <n v="738.79"/>
    <n v="535.23"/>
    <n v="203.56"/>
    <s v="UPI"/>
    <s v="Low"/>
  </r>
  <r>
    <n v="4520"/>
    <x v="3528"/>
    <d v="2024-12-19T00:00:00"/>
    <s v="East"/>
    <s v="Clothing"/>
    <s v="Corporate"/>
    <n v="8"/>
    <n v="207.25"/>
    <n v="0.06"/>
    <n v="1558.52"/>
    <n v="794.09"/>
    <n v="764.43"/>
    <s v="Cash on Delivery"/>
    <s v="Low"/>
  </r>
  <r>
    <n v="4521"/>
    <x v="3529"/>
    <d v="2024-01-28T00:00:00"/>
    <s v="West"/>
    <s v="Beauty"/>
    <s v="Consumer"/>
    <n v="10"/>
    <n v="125.33"/>
    <n v="0.25"/>
    <n v="939.97"/>
    <n v="647.66"/>
    <n v="292.31"/>
    <s v="Net Banking"/>
    <s v="High"/>
  </r>
  <r>
    <n v="4522"/>
    <x v="3530"/>
    <d v="2024-02-25T00:00:00"/>
    <s v="South"/>
    <s v="Clothing"/>
    <s v="Home Office"/>
    <n v="8"/>
    <n v="419.53"/>
    <n v="0.26"/>
    <n v="2483.62"/>
    <n v="1450.14"/>
    <n v="1033.48"/>
    <s v="Debit Card"/>
    <s v="High"/>
  </r>
  <r>
    <n v="4523"/>
    <x v="3531"/>
    <d v="2024-01-04T00:00:00"/>
    <s v="West"/>
    <s v="Home &amp; Kitchen"/>
    <s v="Home Office"/>
    <n v="1"/>
    <n v="211.19"/>
    <n v="7.0000000000000007E-2"/>
    <n v="196.41"/>
    <n v="149.38999999999999"/>
    <n v="47.02"/>
    <s v="Debit Card"/>
    <s v="Low"/>
  </r>
  <r>
    <n v="4524"/>
    <x v="1489"/>
    <d v="2024-03-27T00:00:00"/>
    <s v="North"/>
    <s v="Electronics"/>
    <s v="Home Office"/>
    <n v="5"/>
    <n v="323.97000000000003"/>
    <n v="0.28999999999999998"/>
    <n v="1150.0899999999999"/>
    <n v="604.69000000000005"/>
    <n v="545.4"/>
    <s v="Debit Card"/>
    <s v="High"/>
  </r>
  <r>
    <n v="4525"/>
    <x v="3532"/>
    <d v="2024-05-14T00:00:00"/>
    <s v="South"/>
    <s v="Electronics"/>
    <s v="Corporate"/>
    <n v="9"/>
    <n v="122.21"/>
    <n v="0.23"/>
    <n v="846.92"/>
    <n v="609.38"/>
    <n v="237.54"/>
    <s v="Credit Card"/>
    <s v="High"/>
  </r>
  <r>
    <n v="4526"/>
    <x v="508"/>
    <d v="2024-12-21T00:00:00"/>
    <s v="West"/>
    <s v="Electronics"/>
    <s v="Corporate"/>
    <n v="4"/>
    <n v="290"/>
    <n v="0.16"/>
    <n v="974.4"/>
    <n v="600.29999999999995"/>
    <n v="374.1"/>
    <s v="UPI"/>
    <s v="Medium"/>
  </r>
  <r>
    <n v="4527"/>
    <x v="1094"/>
    <d v="2024-08-01T00:00:00"/>
    <s v="West"/>
    <s v="Electronics"/>
    <s v="Consumer"/>
    <n v="5"/>
    <n v="167.11"/>
    <n v="0.24"/>
    <n v="635.02"/>
    <n v="494.97"/>
    <n v="140.05000000000001"/>
    <s v="Debit Card"/>
    <s v="High"/>
  </r>
  <r>
    <n v="4528"/>
    <x v="3533"/>
    <d v="2024-08-08T00:00:00"/>
    <s v="South"/>
    <s v="Electronics"/>
    <s v="Consumer"/>
    <n v="5"/>
    <n v="107.87"/>
    <n v="0.05"/>
    <n v="512.38"/>
    <n v="286.14999999999998"/>
    <n v="226.23"/>
    <s v="Debit Card"/>
    <s v="Low"/>
  </r>
  <r>
    <n v="4529"/>
    <x v="3534"/>
    <d v="2024-03-21T00:00:00"/>
    <s v="West"/>
    <s v="Electronics"/>
    <s v="Consumer"/>
    <n v="5"/>
    <n v="92.62"/>
    <n v="0.12"/>
    <n v="407.53"/>
    <n v="296.55"/>
    <n v="110.98"/>
    <s v="Credit Card"/>
    <s v="Medium"/>
  </r>
  <r>
    <n v="4530"/>
    <x v="3535"/>
    <d v="2024-11-19T00:00:00"/>
    <s v="North"/>
    <s v="Beauty"/>
    <s v="Home Office"/>
    <n v="2"/>
    <n v="382.58"/>
    <n v="0.27"/>
    <n v="558.57000000000005"/>
    <n v="331.77"/>
    <n v="226.8"/>
    <s v="Debit Card"/>
    <s v="High"/>
  </r>
  <r>
    <n v="4531"/>
    <x v="3536"/>
    <d v="2024-01-25T00:00:00"/>
    <s v="East"/>
    <s v="Sports"/>
    <s v="Home Office"/>
    <n v="9"/>
    <n v="202.66"/>
    <n v="0.17"/>
    <n v="1513.87"/>
    <n v="775.09"/>
    <n v="738.78"/>
    <s v="Net Banking"/>
    <s v="Medium"/>
  </r>
  <r>
    <n v="4532"/>
    <x v="3027"/>
    <d v="2024-10-27T00:00:00"/>
    <s v="West"/>
    <s v="Electronics"/>
    <s v="Consumer"/>
    <n v="1"/>
    <n v="219.96"/>
    <n v="0.03"/>
    <n v="213.36"/>
    <n v="161.41999999999999"/>
    <n v="51.94"/>
    <s v="Net Banking"/>
    <s v="Low"/>
  </r>
  <r>
    <n v="4533"/>
    <x v="3537"/>
    <d v="2024-02-03T00:00:00"/>
    <s v="North"/>
    <s v="Beauty"/>
    <s v="Home Office"/>
    <n v="6"/>
    <n v="49.12"/>
    <n v="0.09"/>
    <n v="268.2"/>
    <n v="152.56"/>
    <n v="115.64"/>
    <s v="Credit Card"/>
    <s v="Low"/>
  </r>
  <r>
    <n v="4534"/>
    <x v="3538"/>
    <d v="2024-10-23T00:00:00"/>
    <s v="North"/>
    <s v="Home &amp; Kitchen"/>
    <s v="Home Office"/>
    <n v="6"/>
    <n v="396.59"/>
    <n v="0.22"/>
    <n v="1856.04"/>
    <n v="1088.8"/>
    <n v="767.24"/>
    <s v="Net Banking"/>
    <s v="High"/>
  </r>
  <r>
    <n v="4535"/>
    <x v="3539"/>
    <d v="2024-05-31T00:00:00"/>
    <s v="North"/>
    <s v="Sports"/>
    <s v="Consumer"/>
    <n v="1"/>
    <n v="378.96"/>
    <n v="0.08"/>
    <n v="348.64"/>
    <n v="200.38"/>
    <n v="148.26"/>
    <s v="Cash on Delivery"/>
    <s v="Low"/>
  </r>
  <r>
    <n v="4536"/>
    <x v="529"/>
    <d v="2024-02-02T00:00:00"/>
    <s v="East"/>
    <s v="Sports"/>
    <s v="Home Office"/>
    <n v="7"/>
    <n v="68.239999999999995"/>
    <n v="0.18"/>
    <n v="391.7"/>
    <n v="289.51"/>
    <n v="102.19"/>
    <s v="Credit Card"/>
    <s v="Medium"/>
  </r>
  <r>
    <n v="4537"/>
    <x v="3540"/>
    <d v="2024-10-11T00:00:00"/>
    <s v="North"/>
    <s v="Clothing"/>
    <s v="Corporate"/>
    <n v="4"/>
    <n v="345.83"/>
    <n v="0.24"/>
    <n v="1051.32"/>
    <n v="796.19"/>
    <n v="255.13"/>
    <s v="Cash on Delivery"/>
    <s v="High"/>
  </r>
  <r>
    <n v="4538"/>
    <x v="97"/>
    <d v="2024-11-13T00:00:00"/>
    <s v="South"/>
    <s v="Sports"/>
    <s v="Home Office"/>
    <n v="3"/>
    <n v="101.04"/>
    <n v="0.03"/>
    <n v="294.02999999999997"/>
    <n v="206.64"/>
    <n v="87.39"/>
    <s v="Debit Card"/>
    <s v="Low"/>
  </r>
  <r>
    <n v="4539"/>
    <x v="3541"/>
    <d v="2024-01-21T00:00:00"/>
    <s v="North"/>
    <s v="Sports"/>
    <s v="Consumer"/>
    <n v="10"/>
    <n v="353.11"/>
    <n v="0.01"/>
    <n v="3495.79"/>
    <n v="2277.27"/>
    <n v="1218.52"/>
    <s v="UPI"/>
    <s v="Low"/>
  </r>
  <r>
    <n v="4540"/>
    <x v="3542"/>
    <d v="2024-06-01T00:00:00"/>
    <s v="South"/>
    <s v="Electronics"/>
    <s v="Home Office"/>
    <n v="4"/>
    <n v="81.13"/>
    <n v="0.02"/>
    <n v="318.02999999999997"/>
    <n v="173.51"/>
    <n v="144.52000000000001"/>
    <s v="Credit Card"/>
    <s v="Low"/>
  </r>
  <r>
    <n v="4541"/>
    <x v="3543"/>
    <d v="2024-01-13T00:00:00"/>
    <s v="West"/>
    <s v="Electronics"/>
    <s v="Consumer"/>
    <n v="5"/>
    <n v="230.5"/>
    <n v="0.25"/>
    <n v="864.38"/>
    <n v="579.13"/>
    <n v="285.25"/>
    <s v="UPI"/>
    <s v="High"/>
  </r>
  <r>
    <n v="4542"/>
    <x v="215"/>
    <d v="2024-09-14T00:00:00"/>
    <s v="West"/>
    <s v="Clothing"/>
    <s v="Consumer"/>
    <n v="2"/>
    <n v="453.49"/>
    <n v="0.15"/>
    <n v="770.93"/>
    <n v="482.88"/>
    <n v="288.05"/>
    <s v="Debit Card"/>
    <s v="Medium"/>
  </r>
  <r>
    <n v="4543"/>
    <x v="3544"/>
    <d v="2024-10-28T00:00:00"/>
    <s v="East"/>
    <s v="Clothing"/>
    <s v="Corporate"/>
    <n v="10"/>
    <n v="226.97"/>
    <n v="0.28999999999999998"/>
    <n v="1611.49"/>
    <n v="1257.05"/>
    <n v="354.44"/>
    <s v="Cash on Delivery"/>
    <s v="High"/>
  </r>
  <r>
    <n v="4544"/>
    <x v="656"/>
    <d v="2024-05-01T00:00:00"/>
    <s v="South"/>
    <s v="Clothing"/>
    <s v="Consumer"/>
    <n v="4"/>
    <n v="346.37"/>
    <n v="0.17"/>
    <n v="1149.95"/>
    <n v="732.04"/>
    <n v="417.91"/>
    <s v="UPI"/>
    <s v="Medium"/>
  </r>
  <r>
    <n v="4545"/>
    <x v="182"/>
    <d v="2024-07-18T00:00:00"/>
    <s v="North"/>
    <s v="Electronics"/>
    <s v="Home Office"/>
    <n v="3"/>
    <n v="80.72"/>
    <n v="0.18"/>
    <n v="198.57"/>
    <n v="156"/>
    <n v="42.57"/>
    <s v="Cash on Delivery"/>
    <s v="Medium"/>
  </r>
  <r>
    <n v="4546"/>
    <x v="3545"/>
    <d v="2024-01-02T00:00:00"/>
    <s v="West"/>
    <s v="Clothing"/>
    <s v="Corporate"/>
    <n v="3"/>
    <n v="197.29"/>
    <n v="0.19"/>
    <n v="479.41"/>
    <n v="372.75"/>
    <n v="106.66"/>
    <s v="Credit Card"/>
    <s v="Medium"/>
  </r>
  <r>
    <n v="4547"/>
    <x v="3546"/>
    <d v="2024-09-16T00:00:00"/>
    <s v="West"/>
    <s v="Sports"/>
    <s v="Corporate"/>
    <n v="2"/>
    <n v="51"/>
    <n v="0.3"/>
    <n v="71.400000000000006"/>
    <n v="39.44"/>
    <n v="31.96"/>
    <s v="Credit Card"/>
    <s v="High"/>
  </r>
  <r>
    <n v="4548"/>
    <x v="3547"/>
    <d v="2024-11-22T00:00:00"/>
    <s v="East"/>
    <s v="Beauty"/>
    <s v="Home Office"/>
    <n v="7"/>
    <n v="173.54"/>
    <n v="0.22"/>
    <n v="947.53"/>
    <n v="648.29999999999995"/>
    <n v="299.23"/>
    <s v="Debit Card"/>
    <s v="High"/>
  </r>
  <r>
    <n v="4549"/>
    <x v="3033"/>
    <d v="2024-01-28T00:00:00"/>
    <s v="West"/>
    <s v="Home &amp; Kitchen"/>
    <s v="Consumer"/>
    <n v="7"/>
    <n v="359.37"/>
    <n v="0.11"/>
    <n v="2238.88"/>
    <n v="1688.18"/>
    <n v="550.70000000000005"/>
    <s v="Net Banking"/>
    <s v="Medium"/>
  </r>
  <r>
    <n v="4550"/>
    <x v="3548"/>
    <d v="2024-08-19T00:00:00"/>
    <s v="North"/>
    <s v="Sports"/>
    <s v="Corporate"/>
    <n v="7"/>
    <n v="21.55"/>
    <n v="0.22"/>
    <n v="117.66"/>
    <n v="79.56"/>
    <n v="38.1"/>
    <s v="UPI"/>
    <s v="High"/>
  </r>
  <r>
    <n v="4551"/>
    <x v="1262"/>
    <d v="2024-08-09T00:00:00"/>
    <s v="West"/>
    <s v="Sports"/>
    <s v="Corporate"/>
    <n v="6"/>
    <n v="80.599999999999994"/>
    <n v="0.28999999999999998"/>
    <n v="343.36"/>
    <n v="224.9"/>
    <n v="118.46"/>
    <s v="Cash on Delivery"/>
    <s v="High"/>
  </r>
  <r>
    <n v="4552"/>
    <x v="869"/>
    <d v="2024-06-25T00:00:00"/>
    <s v="West"/>
    <s v="Home &amp; Kitchen"/>
    <s v="Home Office"/>
    <n v="5"/>
    <n v="88.81"/>
    <n v="0.02"/>
    <n v="435.17"/>
    <n v="229.79"/>
    <n v="205.38"/>
    <s v="Cash on Delivery"/>
    <s v="Low"/>
  </r>
  <r>
    <n v="4553"/>
    <x v="2559"/>
    <d v="2024-11-08T00:00:00"/>
    <s v="South"/>
    <s v="Sports"/>
    <s v="Home Office"/>
    <n v="7"/>
    <n v="128.54"/>
    <n v="0.02"/>
    <n v="881.78"/>
    <n v="517.67999999999995"/>
    <n v="364.1"/>
    <s v="UPI"/>
    <s v="Low"/>
  </r>
  <r>
    <n v="4554"/>
    <x v="3549"/>
    <d v="2024-01-11T00:00:00"/>
    <s v="North"/>
    <s v="Home &amp; Kitchen"/>
    <s v="Consumer"/>
    <n v="3"/>
    <n v="153.94999999999999"/>
    <n v="0.13"/>
    <n v="401.81"/>
    <n v="268.35000000000002"/>
    <n v="133.46"/>
    <s v="Net Banking"/>
    <s v="Medium"/>
  </r>
  <r>
    <n v="4555"/>
    <x v="3550"/>
    <d v="2024-06-16T00:00:00"/>
    <s v="South"/>
    <s v="Sports"/>
    <s v="Corporate"/>
    <n v="6"/>
    <n v="443.28"/>
    <n v="0.15"/>
    <n v="2260.73"/>
    <n v="1303.46"/>
    <n v="957.27"/>
    <s v="Debit Card"/>
    <s v="Medium"/>
  </r>
  <r>
    <n v="4556"/>
    <x v="3551"/>
    <d v="2024-09-19T00:00:00"/>
    <s v="West"/>
    <s v="Home &amp; Kitchen"/>
    <s v="Home Office"/>
    <n v="9"/>
    <n v="110.69"/>
    <n v="0.05"/>
    <n v="946.4"/>
    <n v="709.33"/>
    <n v="237.07"/>
    <s v="Cash on Delivery"/>
    <s v="Low"/>
  </r>
  <r>
    <n v="4557"/>
    <x v="3552"/>
    <d v="2024-07-12T00:00:00"/>
    <s v="South"/>
    <s v="Electronics"/>
    <s v="Consumer"/>
    <n v="3"/>
    <n v="122.39"/>
    <n v="0.12"/>
    <n v="323.11"/>
    <n v="162.75"/>
    <n v="160.36000000000001"/>
    <s v="UPI"/>
    <s v="Medium"/>
  </r>
  <r>
    <n v="4558"/>
    <x v="3553"/>
    <d v="2024-04-23T00:00:00"/>
    <s v="South"/>
    <s v="Clothing"/>
    <s v="Consumer"/>
    <n v="1"/>
    <n v="433.45"/>
    <n v="0.28000000000000003"/>
    <n v="312.08"/>
    <n v="172.41"/>
    <n v="139.66999999999999"/>
    <s v="UPI"/>
    <s v="High"/>
  </r>
  <r>
    <n v="4559"/>
    <x v="658"/>
    <d v="2024-06-05T00:00:00"/>
    <s v="North"/>
    <s v="Home &amp; Kitchen"/>
    <s v="Consumer"/>
    <n v="3"/>
    <n v="389.55"/>
    <n v="0.24"/>
    <n v="888.17"/>
    <n v="587.62"/>
    <n v="300.55"/>
    <s v="Credit Card"/>
    <s v="High"/>
  </r>
  <r>
    <n v="4560"/>
    <x v="89"/>
    <d v="2024-03-01T00:00:00"/>
    <s v="East"/>
    <s v="Home &amp; Kitchen"/>
    <s v="Corporate"/>
    <n v="8"/>
    <n v="245.52"/>
    <n v="0.05"/>
    <n v="1865.95"/>
    <n v="1369.64"/>
    <n v="496.31"/>
    <s v="Cash on Delivery"/>
    <s v="Low"/>
  </r>
  <r>
    <n v="4561"/>
    <x v="3554"/>
    <d v="2024-11-05T00:00:00"/>
    <s v="South"/>
    <s v="Beauty"/>
    <s v="Corporate"/>
    <n v="1"/>
    <n v="468.54"/>
    <n v="0.21"/>
    <n v="370.15"/>
    <n v="198.54"/>
    <n v="171.61"/>
    <s v="Cash on Delivery"/>
    <s v="High"/>
  </r>
  <r>
    <n v="4562"/>
    <x v="3555"/>
    <d v="2024-10-10T00:00:00"/>
    <s v="East"/>
    <s v="Home &amp; Kitchen"/>
    <s v="Consumer"/>
    <n v="10"/>
    <n v="469.04"/>
    <n v="0.15"/>
    <n v="3986.84"/>
    <n v="2784.04"/>
    <n v="1202.8"/>
    <s v="Net Banking"/>
    <s v="Medium"/>
  </r>
  <r>
    <n v="4563"/>
    <x v="3556"/>
    <d v="2024-12-12T00:00:00"/>
    <s v="North"/>
    <s v="Home &amp; Kitchen"/>
    <s v="Consumer"/>
    <n v="8"/>
    <n v="249.45"/>
    <n v="0.06"/>
    <n v="1875.86"/>
    <n v="1133.43"/>
    <n v="742.43"/>
    <s v="Debit Card"/>
    <s v="Low"/>
  </r>
  <r>
    <n v="4564"/>
    <x v="3557"/>
    <d v="2024-09-16T00:00:00"/>
    <s v="West"/>
    <s v="Electronics"/>
    <s v="Home Office"/>
    <n v="9"/>
    <n v="382.4"/>
    <n v="0.25"/>
    <n v="2581.1999999999998"/>
    <n v="1426.18"/>
    <n v="1155.02"/>
    <s v="UPI"/>
    <s v="High"/>
  </r>
  <r>
    <n v="4565"/>
    <x v="3558"/>
    <d v="2024-09-23T00:00:00"/>
    <s v="North"/>
    <s v="Electronics"/>
    <s v="Home Office"/>
    <n v="8"/>
    <n v="276.04000000000002"/>
    <n v="0.12"/>
    <n v="1943.32"/>
    <n v="1010.73"/>
    <n v="932.59"/>
    <s v="UPI"/>
    <s v="Medium"/>
  </r>
  <r>
    <n v="4566"/>
    <x v="3559"/>
    <d v="2024-07-20T00:00:00"/>
    <s v="East"/>
    <s v="Electronics"/>
    <s v="Corporate"/>
    <n v="10"/>
    <n v="208.61"/>
    <n v="0.08"/>
    <n v="1919.21"/>
    <n v="1476.95"/>
    <n v="442.26"/>
    <s v="Cash on Delivery"/>
    <s v="Low"/>
  </r>
  <r>
    <n v="4567"/>
    <x v="3560"/>
    <d v="2024-01-09T00:00:00"/>
    <s v="North"/>
    <s v="Sports"/>
    <s v="Home Office"/>
    <n v="2"/>
    <n v="115.82"/>
    <n v="0.18"/>
    <n v="189.94"/>
    <n v="96.04"/>
    <n v="93.9"/>
    <s v="Debit Card"/>
    <s v="Medium"/>
  </r>
  <r>
    <n v="4568"/>
    <x v="3428"/>
    <d v="2024-01-26T00:00:00"/>
    <s v="East"/>
    <s v="Sports"/>
    <s v="Consumer"/>
    <n v="8"/>
    <n v="303.79000000000002"/>
    <n v="0.14000000000000001"/>
    <n v="2090.08"/>
    <n v="1668.78"/>
    <n v="421.3"/>
    <s v="UPI"/>
    <s v="Medium"/>
  </r>
  <r>
    <n v="4569"/>
    <x v="3561"/>
    <d v="2024-05-14T00:00:00"/>
    <s v="North"/>
    <s v="Clothing"/>
    <s v="Corporate"/>
    <n v="5"/>
    <n v="266.55"/>
    <n v="0.1"/>
    <n v="1199.48"/>
    <n v="758.69"/>
    <n v="440.79"/>
    <s v="Net Banking"/>
    <s v="Low"/>
  </r>
  <r>
    <n v="4570"/>
    <x v="3562"/>
    <d v="2024-01-06T00:00:00"/>
    <s v="West"/>
    <s v="Home &amp; Kitchen"/>
    <s v="Home Office"/>
    <n v="1"/>
    <n v="381.86"/>
    <n v="0.24"/>
    <n v="290.20999999999998"/>
    <n v="209.7"/>
    <n v="80.510000000000005"/>
    <s v="Cash on Delivery"/>
    <s v="High"/>
  </r>
  <r>
    <n v="4571"/>
    <x v="3563"/>
    <d v="2024-07-22T00:00:00"/>
    <s v="West"/>
    <s v="Electronics"/>
    <s v="Consumer"/>
    <n v="5"/>
    <n v="499.77"/>
    <n v="0.28000000000000003"/>
    <n v="1799.17"/>
    <n v="1348.15"/>
    <n v="451.02"/>
    <s v="Net Banking"/>
    <s v="High"/>
  </r>
  <r>
    <n v="4572"/>
    <x v="3564"/>
    <d v="2024-12-14T00:00:00"/>
    <s v="West"/>
    <s v="Clothing"/>
    <s v="Home Office"/>
    <n v="9"/>
    <n v="135.78"/>
    <n v="0.15"/>
    <n v="1038.72"/>
    <n v="740.09"/>
    <n v="298.63"/>
    <s v="Debit Card"/>
    <s v="Medium"/>
  </r>
  <r>
    <n v="4573"/>
    <x v="1815"/>
    <d v="2024-04-22T00:00:00"/>
    <s v="East"/>
    <s v="Beauty"/>
    <s v="Home Office"/>
    <n v="8"/>
    <n v="176.62"/>
    <n v="0.19"/>
    <n v="1144.5"/>
    <n v="800.3"/>
    <n v="344.2"/>
    <s v="UPI"/>
    <s v="Medium"/>
  </r>
  <r>
    <n v="4574"/>
    <x v="3565"/>
    <d v="2024-02-03T00:00:00"/>
    <s v="West"/>
    <s v="Beauty"/>
    <s v="Corporate"/>
    <n v="6"/>
    <n v="37.56"/>
    <n v="0.14000000000000001"/>
    <n v="193.81"/>
    <n v="127.58"/>
    <n v="66.23"/>
    <s v="Cash on Delivery"/>
    <s v="Medium"/>
  </r>
  <r>
    <n v="4575"/>
    <x v="3566"/>
    <d v="2024-11-17T00:00:00"/>
    <s v="West"/>
    <s v="Clothing"/>
    <s v="Home Office"/>
    <n v="5"/>
    <n v="495.22"/>
    <n v="0.04"/>
    <n v="2377.06"/>
    <n v="1695.5"/>
    <n v="681.56"/>
    <s v="UPI"/>
    <s v="Low"/>
  </r>
  <r>
    <n v="4576"/>
    <x v="3567"/>
    <d v="2024-08-02T00:00:00"/>
    <s v="East"/>
    <s v="Sports"/>
    <s v="Corporate"/>
    <n v="9"/>
    <n v="334.33"/>
    <n v="0.09"/>
    <n v="2738.16"/>
    <n v="1687.57"/>
    <n v="1050.5899999999999"/>
    <s v="UPI"/>
    <s v="Low"/>
  </r>
  <r>
    <n v="4577"/>
    <x v="933"/>
    <d v="2024-12-19T00:00:00"/>
    <s v="South"/>
    <s v="Sports"/>
    <s v="Corporate"/>
    <n v="7"/>
    <n v="160.85"/>
    <n v="0.16"/>
    <n v="945.8"/>
    <n v="482.04"/>
    <n v="463.76"/>
    <s v="Net Banking"/>
    <s v="Medium"/>
  </r>
  <r>
    <n v="4578"/>
    <x v="503"/>
    <d v="2024-10-31T00:00:00"/>
    <s v="North"/>
    <s v="Beauty"/>
    <s v="Home Office"/>
    <n v="1"/>
    <n v="55.72"/>
    <n v="0.17"/>
    <n v="46.25"/>
    <n v="34.46"/>
    <n v="11.79"/>
    <s v="Net Banking"/>
    <s v="Medium"/>
  </r>
  <r>
    <n v="4579"/>
    <x v="3568"/>
    <d v="2024-06-24T00:00:00"/>
    <s v="West"/>
    <s v="Sports"/>
    <s v="Home Office"/>
    <n v="10"/>
    <n v="339.58"/>
    <n v="0.23"/>
    <n v="2614.77"/>
    <n v="1388.83"/>
    <n v="1225.94"/>
    <s v="Debit Card"/>
    <s v="High"/>
  </r>
  <r>
    <n v="4580"/>
    <x v="3569"/>
    <d v="2024-10-02T00:00:00"/>
    <s v="North"/>
    <s v="Clothing"/>
    <s v="Corporate"/>
    <n v="6"/>
    <n v="367.21"/>
    <n v="0.28000000000000003"/>
    <n v="1586.35"/>
    <n v="937.92"/>
    <n v="648.42999999999995"/>
    <s v="Debit Card"/>
    <s v="High"/>
  </r>
  <r>
    <n v="4581"/>
    <x v="3570"/>
    <d v="2024-12-14T00:00:00"/>
    <s v="North"/>
    <s v="Clothing"/>
    <s v="Consumer"/>
    <n v="10"/>
    <n v="271.51"/>
    <n v="0.15"/>
    <n v="2307.84"/>
    <n v="1632"/>
    <n v="675.84"/>
    <s v="UPI"/>
    <s v="Medium"/>
  </r>
  <r>
    <n v="4582"/>
    <x v="268"/>
    <d v="2024-05-01T00:00:00"/>
    <s v="East"/>
    <s v="Beauty"/>
    <s v="Corporate"/>
    <n v="3"/>
    <n v="82.13"/>
    <n v="0.06"/>
    <n v="231.61"/>
    <n v="164.6"/>
    <n v="67.010000000000005"/>
    <s v="UPI"/>
    <s v="Low"/>
  </r>
  <r>
    <n v="4583"/>
    <x v="3249"/>
    <d v="2024-03-24T00:00:00"/>
    <s v="East"/>
    <s v="Beauty"/>
    <s v="Consumer"/>
    <n v="6"/>
    <n v="154.52000000000001"/>
    <n v="0.25"/>
    <n v="695.34"/>
    <n v="405.1"/>
    <n v="290.24"/>
    <s v="Net Banking"/>
    <s v="High"/>
  </r>
  <r>
    <n v="4584"/>
    <x v="3571"/>
    <d v="2024-01-13T00:00:00"/>
    <s v="North"/>
    <s v="Electronics"/>
    <s v="Consumer"/>
    <n v="2"/>
    <n v="53.07"/>
    <n v="0.28999999999999998"/>
    <n v="75.36"/>
    <n v="50.2"/>
    <n v="25.16"/>
    <s v="Debit Card"/>
    <s v="High"/>
  </r>
  <r>
    <n v="4585"/>
    <x v="3572"/>
    <d v="2024-02-06T00:00:00"/>
    <s v="East"/>
    <s v="Clothing"/>
    <s v="Consumer"/>
    <n v="9"/>
    <n v="360.87"/>
    <n v="0.1"/>
    <n v="2923.05"/>
    <n v="1862.39"/>
    <n v="1060.6600000000001"/>
    <s v="UPI"/>
    <s v="Low"/>
  </r>
  <r>
    <n v="4586"/>
    <x v="2052"/>
    <d v="2024-10-24T00:00:00"/>
    <s v="West"/>
    <s v="Home &amp; Kitchen"/>
    <s v="Home Office"/>
    <n v="9"/>
    <n v="442.49"/>
    <n v="0.01"/>
    <n v="3942.59"/>
    <n v="3003.63"/>
    <n v="938.96"/>
    <s v="Net Banking"/>
    <s v="Low"/>
  </r>
  <r>
    <n v="4587"/>
    <x v="3573"/>
    <d v="2024-06-09T00:00:00"/>
    <s v="West"/>
    <s v="Beauty"/>
    <s v="Home Office"/>
    <n v="6"/>
    <n v="423.89"/>
    <n v="0.17"/>
    <n v="2110.9699999999998"/>
    <n v="1426.8"/>
    <n v="684.17"/>
    <s v="Credit Card"/>
    <s v="Medium"/>
  </r>
  <r>
    <n v="4588"/>
    <x v="3574"/>
    <d v="2024-09-22T00:00:00"/>
    <s v="South"/>
    <s v="Sports"/>
    <s v="Consumer"/>
    <n v="10"/>
    <n v="257.5"/>
    <n v="0.11"/>
    <n v="2291.75"/>
    <n v="1579.65"/>
    <n v="712.1"/>
    <s v="Net Banking"/>
    <s v="Medium"/>
  </r>
  <r>
    <n v="4589"/>
    <x v="3575"/>
    <d v="2024-04-04T00:00:00"/>
    <s v="East"/>
    <s v="Sports"/>
    <s v="Corporate"/>
    <n v="6"/>
    <n v="109.97"/>
    <n v="0.25"/>
    <n v="494.86"/>
    <n v="295.81"/>
    <n v="199.05"/>
    <s v="Debit Card"/>
    <s v="High"/>
  </r>
  <r>
    <n v="4590"/>
    <x v="3576"/>
    <d v="2024-02-05T00:00:00"/>
    <s v="West"/>
    <s v="Electronics"/>
    <s v="Consumer"/>
    <n v="5"/>
    <n v="279.26"/>
    <n v="0.15"/>
    <n v="1186.8599999999999"/>
    <n v="756.47"/>
    <n v="430.39"/>
    <s v="Debit Card"/>
    <s v="Medium"/>
  </r>
  <r>
    <n v="4591"/>
    <x v="3577"/>
    <d v="2024-01-22T00:00:00"/>
    <s v="South"/>
    <s v="Electronics"/>
    <s v="Consumer"/>
    <n v="3"/>
    <n v="422.76"/>
    <n v="0.2"/>
    <n v="1014.62"/>
    <n v="620.23"/>
    <n v="394.39"/>
    <s v="Net Banking"/>
    <s v="Medium"/>
  </r>
  <r>
    <n v="4592"/>
    <x v="2489"/>
    <d v="2024-10-27T00:00:00"/>
    <s v="North"/>
    <s v="Home &amp; Kitchen"/>
    <s v="Corporate"/>
    <n v="2"/>
    <n v="307.06"/>
    <n v="0.15"/>
    <n v="522"/>
    <n v="286.36"/>
    <n v="235.64"/>
    <s v="UPI"/>
    <s v="Medium"/>
  </r>
  <r>
    <n v="4593"/>
    <x v="961"/>
    <d v="2024-10-30T00:00:00"/>
    <s v="West"/>
    <s v="Beauty"/>
    <s v="Corporate"/>
    <n v="3"/>
    <n v="496.77"/>
    <n v="0.3"/>
    <n v="1043.22"/>
    <n v="553.58000000000004"/>
    <n v="489.64"/>
    <s v="UPI"/>
    <s v="High"/>
  </r>
  <r>
    <n v="4594"/>
    <x v="3578"/>
    <d v="2024-06-19T00:00:00"/>
    <s v="East"/>
    <s v="Beauty"/>
    <s v="Consumer"/>
    <n v="7"/>
    <n v="146.11000000000001"/>
    <n v="0.14000000000000001"/>
    <n v="879.58"/>
    <n v="443.45"/>
    <n v="436.13"/>
    <s v="Credit Card"/>
    <s v="Medium"/>
  </r>
  <r>
    <n v="4595"/>
    <x v="3579"/>
    <d v="2024-01-10T00:00:00"/>
    <s v="South"/>
    <s v="Home &amp; Kitchen"/>
    <s v="Home Office"/>
    <n v="5"/>
    <n v="293.58999999999997"/>
    <n v="0.09"/>
    <n v="1335.83"/>
    <n v="971.86"/>
    <n v="363.97"/>
    <s v="Net Banking"/>
    <s v="Low"/>
  </r>
  <r>
    <n v="4596"/>
    <x v="3580"/>
    <d v="2024-01-28T00:00:00"/>
    <s v="East"/>
    <s v="Home &amp; Kitchen"/>
    <s v="Consumer"/>
    <n v="1"/>
    <n v="439.76"/>
    <n v="0.03"/>
    <n v="426.57"/>
    <n v="278.08999999999997"/>
    <n v="148.47999999999999"/>
    <s v="UPI"/>
    <s v="Low"/>
  </r>
  <r>
    <n v="4597"/>
    <x v="3011"/>
    <d v="2024-09-29T00:00:00"/>
    <s v="East"/>
    <s v="Clothing"/>
    <s v="Corporate"/>
    <n v="5"/>
    <n v="272.23"/>
    <n v="0.2"/>
    <n v="1088.92"/>
    <n v="863.65"/>
    <n v="225.27"/>
    <s v="Cash on Delivery"/>
    <s v="Medium"/>
  </r>
  <r>
    <n v="4598"/>
    <x v="2153"/>
    <d v="2024-06-10T00:00:00"/>
    <s v="West"/>
    <s v="Sports"/>
    <s v="Home Office"/>
    <n v="6"/>
    <n v="436.41"/>
    <n v="0.28999999999999998"/>
    <n v="1859.11"/>
    <n v="1098.6199999999999"/>
    <n v="760.49"/>
    <s v="Credit Card"/>
    <s v="High"/>
  </r>
  <r>
    <n v="4599"/>
    <x v="3581"/>
    <d v="2024-05-28T00:00:00"/>
    <s v="North"/>
    <s v="Electronics"/>
    <s v="Consumer"/>
    <n v="10"/>
    <n v="236.09"/>
    <n v="7.0000000000000007E-2"/>
    <n v="2195.64"/>
    <n v="1157.52"/>
    <n v="1038.1199999999999"/>
    <s v="Debit Card"/>
    <s v="Low"/>
  </r>
  <r>
    <n v="4600"/>
    <x v="3582"/>
    <d v="2024-10-15T00:00:00"/>
    <s v="South"/>
    <s v="Sports"/>
    <s v="Corporate"/>
    <n v="6"/>
    <n v="258.31"/>
    <n v="0.18"/>
    <n v="1270.8900000000001"/>
    <n v="689.69"/>
    <n v="581.20000000000005"/>
    <s v="UPI"/>
    <s v="Medium"/>
  </r>
  <r>
    <n v="4601"/>
    <x v="3583"/>
    <d v="2024-12-29T00:00:00"/>
    <s v="North"/>
    <s v="Electronics"/>
    <s v="Home Office"/>
    <n v="2"/>
    <n v="299.08999999999997"/>
    <n v="0.18"/>
    <n v="490.51"/>
    <n v="391.88"/>
    <n v="98.63"/>
    <s v="Debit Card"/>
    <s v="Medium"/>
  </r>
  <r>
    <n v="4602"/>
    <x v="2989"/>
    <d v="2024-02-02T00:00:00"/>
    <s v="East"/>
    <s v="Sports"/>
    <s v="Home Office"/>
    <n v="7"/>
    <n v="55.78"/>
    <n v="0.21"/>
    <n v="308.45999999999998"/>
    <n v="245.34"/>
    <n v="63.12"/>
    <s v="Debit Card"/>
    <s v="High"/>
  </r>
  <r>
    <n v="4603"/>
    <x v="2602"/>
    <d v="2024-02-08T00:00:00"/>
    <s v="North"/>
    <s v="Home &amp; Kitchen"/>
    <s v="Consumer"/>
    <n v="4"/>
    <n v="257.92"/>
    <n v="0"/>
    <n v="1031.68"/>
    <n v="517.79"/>
    <n v="513.89"/>
    <s v="Debit Card"/>
    <s v="No Discount"/>
  </r>
  <r>
    <n v="4604"/>
    <x v="3069"/>
    <d v="2024-10-19T00:00:00"/>
    <s v="North"/>
    <s v="Beauty"/>
    <s v="Home Office"/>
    <n v="4"/>
    <n v="376.28"/>
    <n v="0.27"/>
    <n v="1098.74"/>
    <n v="767.06"/>
    <n v="331.68"/>
    <s v="UPI"/>
    <s v="High"/>
  </r>
  <r>
    <n v="4605"/>
    <x v="3403"/>
    <d v="2024-04-16T00:00:00"/>
    <s v="East"/>
    <s v="Electronics"/>
    <s v="Home Office"/>
    <n v="8"/>
    <n v="67.650000000000006"/>
    <n v="0.13"/>
    <n v="470.84"/>
    <n v="286.5"/>
    <n v="184.34"/>
    <s v="Debit Card"/>
    <s v="Medium"/>
  </r>
  <r>
    <n v="4606"/>
    <x v="3584"/>
    <d v="2024-03-01T00:00:00"/>
    <s v="North"/>
    <s v="Sports"/>
    <s v="Home Office"/>
    <n v="9"/>
    <n v="19.75"/>
    <n v="7.0000000000000007E-2"/>
    <n v="165.31"/>
    <n v="92.07"/>
    <n v="73.239999999999995"/>
    <s v="Debit Card"/>
    <s v="Low"/>
  </r>
  <r>
    <n v="4607"/>
    <x v="3585"/>
    <d v="2024-05-29T00:00:00"/>
    <s v="East"/>
    <s v="Clothing"/>
    <s v="Home Office"/>
    <n v="9"/>
    <n v="286.17"/>
    <n v="0.13"/>
    <n v="2240.71"/>
    <n v="1295.69"/>
    <n v="945.02"/>
    <s v="UPI"/>
    <s v="Medium"/>
  </r>
  <r>
    <n v="4608"/>
    <x v="3586"/>
    <d v="2024-12-20T00:00:00"/>
    <s v="East"/>
    <s v="Clothing"/>
    <s v="Corporate"/>
    <n v="2"/>
    <n v="312.55"/>
    <n v="0.2"/>
    <n v="500.08"/>
    <n v="266.06"/>
    <n v="234.02"/>
    <s v="Credit Card"/>
    <s v="Medium"/>
  </r>
  <r>
    <n v="4609"/>
    <x v="3587"/>
    <d v="2024-07-25T00:00:00"/>
    <s v="North"/>
    <s v="Home &amp; Kitchen"/>
    <s v="Consumer"/>
    <n v="9"/>
    <n v="373.38"/>
    <n v="0.18"/>
    <n v="2755.54"/>
    <n v="1404.67"/>
    <n v="1350.87"/>
    <s v="UPI"/>
    <s v="Medium"/>
  </r>
  <r>
    <n v="4610"/>
    <x v="3588"/>
    <d v="2024-02-17T00:00:00"/>
    <s v="West"/>
    <s v="Beauty"/>
    <s v="Corporate"/>
    <n v="7"/>
    <n v="487.61"/>
    <n v="7.0000000000000007E-2"/>
    <n v="3174.34"/>
    <n v="2394.4"/>
    <n v="779.94"/>
    <s v="UPI"/>
    <s v="Low"/>
  </r>
  <r>
    <n v="4611"/>
    <x v="3589"/>
    <d v="2024-04-21T00:00:00"/>
    <s v="North"/>
    <s v="Home &amp; Kitchen"/>
    <s v="Corporate"/>
    <n v="9"/>
    <n v="117.65"/>
    <n v="7.0000000000000007E-2"/>
    <n v="984.73"/>
    <n v="620.25"/>
    <n v="364.48"/>
    <s v="Net Banking"/>
    <s v="Low"/>
  </r>
  <r>
    <n v="4612"/>
    <x v="3590"/>
    <d v="2024-02-21T00:00:00"/>
    <s v="North"/>
    <s v="Home &amp; Kitchen"/>
    <s v="Home Office"/>
    <n v="10"/>
    <n v="54.4"/>
    <n v="0.01"/>
    <n v="538.55999999999995"/>
    <n v="398.59"/>
    <n v="139.97"/>
    <s v="Cash on Delivery"/>
    <s v="Low"/>
  </r>
  <r>
    <n v="4613"/>
    <x v="1577"/>
    <d v="2024-12-20T00:00:00"/>
    <s v="East"/>
    <s v="Home &amp; Kitchen"/>
    <s v="Home Office"/>
    <n v="2"/>
    <n v="205"/>
    <n v="0.13"/>
    <n v="356.7"/>
    <n v="190.24"/>
    <n v="166.46"/>
    <s v="UPI"/>
    <s v="Medium"/>
  </r>
  <r>
    <n v="4614"/>
    <x v="3591"/>
    <d v="2024-05-06T00:00:00"/>
    <s v="East"/>
    <s v="Beauty"/>
    <s v="Corporate"/>
    <n v="6"/>
    <n v="209.54"/>
    <n v="0.02"/>
    <n v="1232.0999999999999"/>
    <n v="817.92"/>
    <n v="414.18"/>
    <s v="Debit Card"/>
    <s v="Low"/>
  </r>
  <r>
    <n v="4615"/>
    <x v="810"/>
    <d v="2024-08-22T00:00:00"/>
    <s v="West"/>
    <s v="Home &amp; Kitchen"/>
    <s v="Corporate"/>
    <n v="8"/>
    <n v="60.78"/>
    <n v="0.17"/>
    <n v="403.58"/>
    <n v="223.86"/>
    <n v="179.72"/>
    <s v="Cash on Delivery"/>
    <s v="Medium"/>
  </r>
  <r>
    <n v="4616"/>
    <x v="3592"/>
    <d v="2024-09-15T00:00:00"/>
    <s v="South"/>
    <s v="Clothing"/>
    <s v="Corporate"/>
    <n v="4"/>
    <n v="46.33"/>
    <n v="0.1"/>
    <n v="166.79"/>
    <n v="85.08"/>
    <n v="81.709999999999994"/>
    <s v="Net Banking"/>
    <s v="Low"/>
  </r>
  <r>
    <n v="4617"/>
    <x v="3593"/>
    <d v="2024-05-05T00:00:00"/>
    <s v="North"/>
    <s v="Beauty"/>
    <s v="Consumer"/>
    <n v="9"/>
    <n v="330.62"/>
    <n v="0.2"/>
    <n v="2380.46"/>
    <n v="1315.66"/>
    <n v="1064.8"/>
    <s v="UPI"/>
    <s v="Medium"/>
  </r>
  <r>
    <n v="4618"/>
    <x v="2885"/>
    <d v="2024-11-07T00:00:00"/>
    <s v="North"/>
    <s v="Clothing"/>
    <s v="Corporate"/>
    <n v="10"/>
    <n v="463.27"/>
    <n v="0.02"/>
    <n v="4540.05"/>
    <n v="3490.28"/>
    <n v="1049.77"/>
    <s v="Debit Card"/>
    <s v="Low"/>
  </r>
  <r>
    <n v="4619"/>
    <x v="310"/>
    <d v="2024-04-18T00:00:00"/>
    <s v="North"/>
    <s v="Clothing"/>
    <s v="Corporate"/>
    <n v="5"/>
    <n v="183.2"/>
    <n v="0.26"/>
    <n v="677.84"/>
    <n v="437.84"/>
    <n v="240"/>
    <s v="Credit Card"/>
    <s v="High"/>
  </r>
  <r>
    <n v="4620"/>
    <x v="3594"/>
    <d v="2024-06-19T00:00:00"/>
    <s v="South"/>
    <s v="Clothing"/>
    <s v="Home Office"/>
    <n v="6"/>
    <n v="424.97"/>
    <n v="0.17"/>
    <n v="2116.35"/>
    <n v="1262.48"/>
    <n v="853.87"/>
    <s v="Credit Card"/>
    <s v="Medium"/>
  </r>
  <r>
    <n v="4621"/>
    <x v="3595"/>
    <d v="2024-09-06T00:00:00"/>
    <s v="West"/>
    <s v="Home &amp; Kitchen"/>
    <s v="Consumer"/>
    <n v="9"/>
    <n v="277.45"/>
    <n v="0.27"/>
    <n v="1822.85"/>
    <n v="1062.5"/>
    <n v="760.35"/>
    <s v="Cash on Delivery"/>
    <s v="High"/>
  </r>
  <r>
    <n v="4622"/>
    <x v="3596"/>
    <d v="2024-12-07T00:00:00"/>
    <s v="South"/>
    <s v="Clothing"/>
    <s v="Consumer"/>
    <n v="6"/>
    <n v="89.48"/>
    <n v="0.25"/>
    <n v="402.66"/>
    <n v="220.98"/>
    <n v="181.68"/>
    <s v="Debit Card"/>
    <s v="High"/>
  </r>
  <r>
    <n v="4623"/>
    <x v="2494"/>
    <d v="2024-01-27T00:00:00"/>
    <s v="West"/>
    <s v="Clothing"/>
    <s v="Corporate"/>
    <n v="3"/>
    <n v="298.89"/>
    <n v="0.19"/>
    <n v="726.3"/>
    <n v="376.46"/>
    <n v="349.84"/>
    <s v="Net Banking"/>
    <s v="Medium"/>
  </r>
  <r>
    <n v="4624"/>
    <x v="691"/>
    <d v="2024-07-26T00:00:00"/>
    <s v="East"/>
    <s v="Home &amp; Kitchen"/>
    <s v="Corporate"/>
    <n v="2"/>
    <n v="206.84"/>
    <n v="0.09"/>
    <n v="376.45"/>
    <n v="295.48"/>
    <n v="80.97"/>
    <s v="Debit Card"/>
    <s v="Low"/>
  </r>
  <r>
    <n v="4625"/>
    <x v="3597"/>
    <d v="2024-10-20T00:00:00"/>
    <s v="North"/>
    <s v="Electronics"/>
    <s v="Home Office"/>
    <n v="6"/>
    <n v="219.25"/>
    <n v="0.28999999999999998"/>
    <n v="934"/>
    <n v="475.01"/>
    <n v="458.99"/>
    <s v="Debit Card"/>
    <s v="High"/>
  </r>
  <r>
    <n v="4626"/>
    <x v="3598"/>
    <d v="2024-01-28T00:00:00"/>
    <s v="East"/>
    <s v="Clothing"/>
    <s v="Consumer"/>
    <n v="1"/>
    <n v="454.77"/>
    <n v="0.1"/>
    <n v="409.29"/>
    <n v="242.71"/>
    <n v="166.58"/>
    <s v="Cash on Delivery"/>
    <s v="Low"/>
  </r>
  <r>
    <n v="4627"/>
    <x v="2851"/>
    <d v="2024-08-23T00:00:00"/>
    <s v="South"/>
    <s v="Home &amp; Kitchen"/>
    <s v="Home Office"/>
    <n v="5"/>
    <n v="397.39"/>
    <n v="0.17"/>
    <n v="1649.17"/>
    <n v="998.45"/>
    <n v="650.72"/>
    <s v="Net Banking"/>
    <s v="Medium"/>
  </r>
  <r>
    <n v="4628"/>
    <x v="1831"/>
    <d v="2024-01-21T00:00:00"/>
    <s v="North"/>
    <s v="Electronics"/>
    <s v="Consumer"/>
    <n v="9"/>
    <n v="249.69"/>
    <n v="0.17"/>
    <n v="1865.18"/>
    <n v="1028.3399999999999"/>
    <n v="836.84"/>
    <s v="Debit Card"/>
    <s v="Medium"/>
  </r>
  <r>
    <n v="4629"/>
    <x v="3599"/>
    <d v="2024-12-19T00:00:00"/>
    <s v="North"/>
    <s v="Home &amp; Kitchen"/>
    <s v="Home Office"/>
    <n v="1"/>
    <n v="245.28"/>
    <n v="0.06"/>
    <n v="230.56"/>
    <n v="158.47"/>
    <n v="72.09"/>
    <s v="Credit Card"/>
    <s v="Low"/>
  </r>
  <r>
    <n v="4630"/>
    <x v="3600"/>
    <d v="2024-07-15T00:00:00"/>
    <s v="North"/>
    <s v="Home &amp; Kitchen"/>
    <s v="Home Office"/>
    <n v="9"/>
    <n v="262.94"/>
    <n v="0.1"/>
    <n v="2129.81"/>
    <n v="1421.18"/>
    <n v="708.63"/>
    <s v="Credit Card"/>
    <s v="Low"/>
  </r>
  <r>
    <n v="4631"/>
    <x v="3601"/>
    <d v="2024-07-02T00:00:00"/>
    <s v="East"/>
    <s v="Beauty"/>
    <s v="Consumer"/>
    <n v="1"/>
    <n v="450.46"/>
    <n v="0.01"/>
    <n v="445.96"/>
    <n v="279.26"/>
    <n v="166.7"/>
    <s v="Credit Card"/>
    <s v="Low"/>
  </r>
  <r>
    <n v="4632"/>
    <x v="3003"/>
    <d v="2024-08-10T00:00:00"/>
    <s v="North"/>
    <s v="Sports"/>
    <s v="Home Office"/>
    <n v="1"/>
    <n v="151.02000000000001"/>
    <n v="0.1"/>
    <n v="135.91999999999999"/>
    <n v="102.82"/>
    <n v="33.1"/>
    <s v="Cash on Delivery"/>
    <s v="Low"/>
  </r>
  <r>
    <n v="4633"/>
    <x v="3602"/>
    <d v="2024-10-17T00:00:00"/>
    <s v="North"/>
    <s v="Beauty"/>
    <s v="Corporate"/>
    <n v="8"/>
    <n v="25.41"/>
    <n v="0.02"/>
    <n v="199.21"/>
    <n v="156.13"/>
    <n v="43.08"/>
    <s v="UPI"/>
    <s v="Low"/>
  </r>
  <r>
    <n v="4634"/>
    <x v="3603"/>
    <d v="2024-11-22T00:00:00"/>
    <s v="East"/>
    <s v="Home &amp; Kitchen"/>
    <s v="Home Office"/>
    <n v="2"/>
    <n v="24.58"/>
    <n v="0.28999999999999998"/>
    <n v="34.9"/>
    <n v="27.73"/>
    <n v="7.17"/>
    <s v="Credit Card"/>
    <s v="High"/>
  </r>
  <r>
    <n v="4635"/>
    <x v="1779"/>
    <d v="2024-11-24T00:00:00"/>
    <s v="East"/>
    <s v="Sports"/>
    <s v="Consumer"/>
    <n v="3"/>
    <n v="378.11"/>
    <n v="0.15"/>
    <n v="964.18"/>
    <n v="503.34"/>
    <n v="460.84"/>
    <s v="Credit Card"/>
    <s v="Medium"/>
  </r>
  <r>
    <n v="4636"/>
    <x v="3604"/>
    <d v="2024-03-05T00:00:00"/>
    <s v="South"/>
    <s v="Home &amp; Kitchen"/>
    <s v="Corporate"/>
    <n v="9"/>
    <n v="290.04000000000002"/>
    <n v="0.24"/>
    <n v="1983.87"/>
    <n v="1255.5899999999999"/>
    <n v="728.28"/>
    <s v="Net Banking"/>
    <s v="High"/>
  </r>
  <r>
    <n v="4637"/>
    <x v="435"/>
    <d v="2024-12-08T00:00:00"/>
    <s v="North"/>
    <s v="Sports"/>
    <s v="Corporate"/>
    <n v="4"/>
    <n v="105.61"/>
    <n v="0.05"/>
    <n v="401.32"/>
    <n v="251.09"/>
    <n v="150.22999999999999"/>
    <s v="Cash on Delivery"/>
    <s v="Low"/>
  </r>
  <r>
    <n v="4638"/>
    <x v="1787"/>
    <d v="2024-07-01T00:00:00"/>
    <s v="North"/>
    <s v="Sports"/>
    <s v="Corporate"/>
    <n v="8"/>
    <n v="316.58"/>
    <n v="0.05"/>
    <n v="2406.0100000000002"/>
    <n v="1642.3"/>
    <n v="763.71"/>
    <s v="Net Banking"/>
    <s v="Low"/>
  </r>
  <r>
    <n v="4639"/>
    <x v="3605"/>
    <d v="2024-10-14T00:00:00"/>
    <s v="South"/>
    <s v="Sports"/>
    <s v="Home Office"/>
    <n v="10"/>
    <n v="436.98"/>
    <n v="0.27"/>
    <n v="3189.95"/>
    <n v="1664.57"/>
    <n v="1525.38"/>
    <s v="Debit Card"/>
    <s v="High"/>
  </r>
  <r>
    <n v="4640"/>
    <x v="3606"/>
    <d v="2024-10-12T00:00:00"/>
    <s v="North"/>
    <s v="Home &amp; Kitchen"/>
    <s v="Corporate"/>
    <n v="9"/>
    <n v="176.02"/>
    <n v="0.14000000000000001"/>
    <n v="1362.39"/>
    <n v="838.94"/>
    <n v="523.45000000000005"/>
    <s v="Credit Card"/>
    <s v="Medium"/>
  </r>
  <r>
    <n v="4641"/>
    <x v="3607"/>
    <d v="2024-09-11T00:00:00"/>
    <s v="East"/>
    <s v="Home &amp; Kitchen"/>
    <s v="Corporate"/>
    <n v="3"/>
    <n v="498.54"/>
    <n v="0.11"/>
    <n v="1331.1"/>
    <n v="771.59"/>
    <n v="559.51"/>
    <s v="Debit Card"/>
    <s v="Medium"/>
  </r>
  <r>
    <n v="4642"/>
    <x v="3328"/>
    <d v="2024-03-17T00:00:00"/>
    <s v="South"/>
    <s v="Home &amp; Kitchen"/>
    <s v="Corporate"/>
    <n v="5"/>
    <n v="165.57"/>
    <n v="0.01"/>
    <n v="819.57"/>
    <n v="624.32000000000005"/>
    <n v="195.25"/>
    <s v="Credit Card"/>
    <s v="Low"/>
  </r>
  <r>
    <n v="4643"/>
    <x v="3608"/>
    <d v="2024-06-01T00:00:00"/>
    <s v="East"/>
    <s v="Electronics"/>
    <s v="Home Office"/>
    <n v="3"/>
    <n v="491.86"/>
    <n v="7.0000000000000007E-2"/>
    <n v="1372.29"/>
    <n v="875.25"/>
    <n v="497.04"/>
    <s v="Cash on Delivery"/>
    <s v="Low"/>
  </r>
  <r>
    <n v="4644"/>
    <x v="3196"/>
    <d v="2024-01-02T00:00:00"/>
    <s v="South"/>
    <s v="Sports"/>
    <s v="Home Office"/>
    <n v="10"/>
    <n v="145.80000000000001"/>
    <n v="0.11"/>
    <n v="1297.6199999999999"/>
    <n v="840.4"/>
    <n v="457.22"/>
    <s v="UPI"/>
    <s v="Medium"/>
  </r>
  <r>
    <n v="4645"/>
    <x v="3609"/>
    <d v="2024-03-14T00:00:00"/>
    <s v="West"/>
    <s v="Electronics"/>
    <s v="Corporate"/>
    <n v="10"/>
    <n v="28.07"/>
    <n v="0.04"/>
    <n v="269.47000000000003"/>
    <n v="175.14"/>
    <n v="94.33"/>
    <s v="Net Banking"/>
    <s v="Low"/>
  </r>
  <r>
    <n v="4646"/>
    <x v="2104"/>
    <d v="2024-03-28T00:00:00"/>
    <s v="West"/>
    <s v="Beauty"/>
    <s v="Corporate"/>
    <n v="4"/>
    <n v="27.18"/>
    <n v="0.15"/>
    <n v="92.41"/>
    <n v="53.07"/>
    <n v="39.340000000000003"/>
    <s v="UPI"/>
    <s v="Medium"/>
  </r>
  <r>
    <n v="4647"/>
    <x v="208"/>
    <d v="2024-05-16T00:00:00"/>
    <s v="North"/>
    <s v="Sports"/>
    <s v="Home Office"/>
    <n v="6"/>
    <n v="417.4"/>
    <n v="0.3"/>
    <n v="1753.08"/>
    <n v="1308.26"/>
    <n v="444.82"/>
    <s v="Cash on Delivery"/>
    <s v="High"/>
  </r>
  <r>
    <n v="4648"/>
    <x v="3610"/>
    <d v="2024-01-08T00:00:00"/>
    <s v="West"/>
    <s v="Sports"/>
    <s v="Home Office"/>
    <n v="2"/>
    <n v="462.18"/>
    <n v="0.14000000000000001"/>
    <n v="794.95"/>
    <n v="537.83000000000004"/>
    <n v="257.12"/>
    <s v="Net Banking"/>
    <s v="Medium"/>
  </r>
  <r>
    <n v="4649"/>
    <x v="3611"/>
    <d v="2024-06-13T00:00:00"/>
    <s v="South"/>
    <s v="Electronics"/>
    <s v="Corporate"/>
    <n v="4"/>
    <n v="317.10000000000002"/>
    <n v="0.23"/>
    <n v="976.67"/>
    <n v="668.89"/>
    <n v="307.77999999999997"/>
    <s v="UPI"/>
    <s v="High"/>
  </r>
  <r>
    <n v="4650"/>
    <x v="2104"/>
    <d v="2024-01-24T00:00:00"/>
    <s v="South"/>
    <s v="Beauty"/>
    <s v="Home Office"/>
    <n v="7"/>
    <n v="345.95"/>
    <n v="0.15"/>
    <n v="2058.4"/>
    <n v="1117.45"/>
    <n v="940.95"/>
    <s v="Debit Card"/>
    <s v="Medium"/>
  </r>
  <r>
    <n v="4651"/>
    <x v="3612"/>
    <d v="2024-09-27T00:00:00"/>
    <s v="South"/>
    <s v="Beauty"/>
    <s v="Corporate"/>
    <n v="2"/>
    <n v="370.17"/>
    <n v="0.14000000000000001"/>
    <n v="636.69000000000005"/>
    <n v="398.8"/>
    <n v="237.89"/>
    <s v="UPI"/>
    <s v="Medium"/>
  </r>
  <r>
    <n v="4652"/>
    <x v="2967"/>
    <d v="2024-01-20T00:00:00"/>
    <s v="West"/>
    <s v="Home &amp; Kitchen"/>
    <s v="Home Office"/>
    <n v="4"/>
    <n v="241.06"/>
    <n v="0.23"/>
    <n v="742.46"/>
    <n v="399.59"/>
    <n v="342.87"/>
    <s v="Net Banking"/>
    <s v="High"/>
  </r>
  <r>
    <n v="4653"/>
    <x v="3613"/>
    <d v="2024-06-11T00:00:00"/>
    <s v="West"/>
    <s v="Clothing"/>
    <s v="Corporate"/>
    <n v="4"/>
    <n v="129.53"/>
    <n v="0.21"/>
    <n v="409.31"/>
    <n v="262.45999999999998"/>
    <n v="146.85"/>
    <s v="Debit Card"/>
    <s v="High"/>
  </r>
  <r>
    <n v="4654"/>
    <x v="3614"/>
    <d v="2024-04-15T00:00:00"/>
    <s v="East"/>
    <s v="Sports"/>
    <s v="Home Office"/>
    <n v="1"/>
    <n v="326.69"/>
    <n v="0.14000000000000001"/>
    <n v="280.95"/>
    <n v="214.09"/>
    <n v="66.86"/>
    <s v="Debit Card"/>
    <s v="Medium"/>
  </r>
  <r>
    <n v="4655"/>
    <x v="2885"/>
    <d v="2024-01-06T00:00:00"/>
    <s v="North"/>
    <s v="Beauty"/>
    <s v="Consumer"/>
    <n v="6"/>
    <n v="333.22"/>
    <n v="0.08"/>
    <n v="1839.37"/>
    <n v="1400.22"/>
    <n v="439.15"/>
    <s v="Cash on Delivery"/>
    <s v="Low"/>
  </r>
  <r>
    <n v="4656"/>
    <x v="260"/>
    <d v="2024-05-25T00:00:00"/>
    <s v="North"/>
    <s v="Electronics"/>
    <s v="Corporate"/>
    <n v="9"/>
    <n v="257.31"/>
    <n v="0.23"/>
    <n v="1783.16"/>
    <n v="1366.43"/>
    <n v="416.73"/>
    <s v="UPI"/>
    <s v="High"/>
  </r>
  <r>
    <n v="4657"/>
    <x v="3087"/>
    <d v="2024-02-16T00:00:00"/>
    <s v="South"/>
    <s v="Beauty"/>
    <s v="Consumer"/>
    <n v="9"/>
    <n v="91.78"/>
    <n v="0.11"/>
    <n v="735.16"/>
    <n v="430.11"/>
    <n v="305.05"/>
    <s v="Net Banking"/>
    <s v="Medium"/>
  </r>
  <r>
    <n v="4658"/>
    <x v="3615"/>
    <d v="2024-08-06T00:00:00"/>
    <s v="East"/>
    <s v="Beauty"/>
    <s v="Corporate"/>
    <n v="2"/>
    <n v="421.62"/>
    <n v="0.28999999999999998"/>
    <n v="598.70000000000005"/>
    <n v="419.39"/>
    <n v="179.31"/>
    <s v="Net Banking"/>
    <s v="High"/>
  </r>
  <r>
    <n v="4659"/>
    <x v="2511"/>
    <d v="2024-12-25T00:00:00"/>
    <s v="East"/>
    <s v="Electronics"/>
    <s v="Home Office"/>
    <n v="7"/>
    <n v="82.23"/>
    <n v="0.02"/>
    <n v="564.1"/>
    <n v="338.71"/>
    <n v="225.39"/>
    <s v="Net Banking"/>
    <s v="Low"/>
  </r>
  <r>
    <n v="4660"/>
    <x v="3616"/>
    <d v="2024-06-24T00:00:00"/>
    <s v="South"/>
    <s v="Sports"/>
    <s v="Consumer"/>
    <n v="4"/>
    <n v="133.13"/>
    <n v="0.04"/>
    <n v="511.22"/>
    <n v="355.29"/>
    <n v="155.93"/>
    <s v="UPI"/>
    <s v="Low"/>
  </r>
  <r>
    <n v="4661"/>
    <x v="3617"/>
    <d v="2024-05-20T00:00:00"/>
    <s v="South"/>
    <s v="Sports"/>
    <s v="Consumer"/>
    <n v="2"/>
    <n v="357.06"/>
    <n v="0.21"/>
    <n v="564.15"/>
    <n v="301.45999999999998"/>
    <n v="262.69"/>
    <s v="Credit Card"/>
    <s v="High"/>
  </r>
  <r>
    <n v="4662"/>
    <x v="3618"/>
    <d v="2024-05-01T00:00:00"/>
    <s v="West"/>
    <s v="Home &amp; Kitchen"/>
    <s v="Consumer"/>
    <n v="1"/>
    <n v="138.46"/>
    <n v="0.12"/>
    <n v="121.84"/>
    <n v="86.22"/>
    <n v="35.619999999999997"/>
    <s v="Net Banking"/>
    <s v="Medium"/>
  </r>
  <r>
    <n v="4663"/>
    <x v="3037"/>
    <d v="2024-05-01T00:00:00"/>
    <s v="West"/>
    <s v="Clothing"/>
    <s v="Home Office"/>
    <n v="7"/>
    <n v="447.28"/>
    <n v="0.01"/>
    <n v="3099.65"/>
    <n v="2320.17"/>
    <n v="779.48"/>
    <s v="Debit Card"/>
    <s v="Low"/>
  </r>
  <r>
    <n v="4664"/>
    <x v="3619"/>
    <d v="2024-06-08T00:00:00"/>
    <s v="North"/>
    <s v="Beauty"/>
    <s v="Corporate"/>
    <n v="5"/>
    <n v="13.2"/>
    <n v="7.0000000000000007E-2"/>
    <n v="61.38"/>
    <n v="39.409999999999997"/>
    <n v="21.97"/>
    <s v="Credit Card"/>
    <s v="Low"/>
  </r>
  <r>
    <n v="4665"/>
    <x v="3620"/>
    <d v="2024-05-12T00:00:00"/>
    <s v="South"/>
    <s v="Electronics"/>
    <s v="Corporate"/>
    <n v="10"/>
    <n v="313.35000000000002"/>
    <n v="0.03"/>
    <n v="3039.49"/>
    <n v="1974.72"/>
    <n v="1064.77"/>
    <s v="Debit Card"/>
    <s v="Low"/>
  </r>
  <r>
    <n v="4666"/>
    <x v="2953"/>
    <d v="2024-10-20T00:00:00"/>
    <s v="North"/>
    <s v="Clothing"/>
    <s v="Corporate"/>
    <n v="4"/>
    <n v="74.52"/>
    <n v="0.3"/>
    <n v="208.66"/>
    <n v="141.36000000000001"/>
    <n v="67.3"/>
    <s v="Cash on Delivery"/>
    <s v="High"/>
  </r>
  <r>
    <n v="4667"/>
    <x v="3621"/>
    <d v="2024-04-18T00:00:00"/>
    <s v="West"/>
    <s v="Sports"/>
    <s v="Corporate"/>
    <n v="6"/>
    <n v="95.34"/>
    <n v="0.26"/>
    <n v="423.31"/>
    <n v="290.39999999999998"/>
    <n v="132.91"/>
    <s v="Cash on Delivery"/>
    <s v="High"/>
  </r>
  <r>
    <n v="4668"/>
    <x v="218"/>
    <d v="2024-12-06T00:00:00"/>
    <s v="East"/>
    <s v="Beauty"/>
    <s v="Corporate"/>
    <n v="10"/>
    <n v="281.24"/>
    <n v="0.18"/>
    <n v="2306.17"/>
    <n v="1174.72"/>
    <n v="1131.45"/>
    <s v="Cash on Delivery"/>
    <s v="Medium"/>
  </r>
  <r>
    <n v="4669"/>
    <x v="3622"/>
    <d v="2024-02-20T00:00:00"/>
    <s v="South"/>
    <s v="Beauty"/>
    <s v="Corporate"/>
    <n v="1"/>
    <n v="358.71"/>
    <n v="0.18"/>
    <n v="294.14"/>
    <n v="228.95"/>
    <n v="65.19"/>
    <s v="UPI"/>
    <s v="Medium"/>
  </r>
  <r>
    <n v="4670"/>
    <x v="3623"/>
    <d v="2024-03-09T00:00:00"/>
    <s v="West"/>
    <s v="Clothing"/>
    <s v="Home Office"/>
    <n v="2"/>
    <n v="43.84"/>
    <n v="0.01"/>
    <n v="86.8"/>
    <n v="56.15"/>
    <n v="30.65"/>
    <s v="UPI"/>
    <s v="Low"/>
  </r>
  <r>
    <n v="4671"/>
    <x v="3624"/>
    <d v="2024-04-18T00:00:00"/>
    <s v="West"/>
    <s v="Electronics"/>
    <s v="Corporate"/>
    <n v="7"/>
    <n v="112.08"/>
    <n v="0.01"/>
    <n v="776.71"/>
    <n v="420.77"/>
    <n v="355.94"/>
    <s v="Credit Card"/>
    <s v="Low"/>
  </r>
  <r>
    <n v="4672"/>
    <x v="2178"/>
    <d v="2024-08-31T00:00:00"/>
    <s v="South"/>
    <s v="Electronics"/>
    <s v="Consumer"/>
    <n v="3"/>
    <n v="202.42"/>
    <n v="0.01"/>
    <n v="601.19000000000005"/>
    <n v="357.83"/>
    <n v="243.36"/>
    <s v="Debit Card"/>
    <s v="Low"/>
  </r>
  <r>
    <n v="4673"/>
    <x v="3625"/>
    <d v="2024-06-30T00:00:00"/>
    <s v="East"/>
    <s v="Clothing"/>
    <s v="Consumer"/>
    <n v="3"/>
    <n v="478.25"/>
    <n v="0.27"/>
    <n v="1047.3699999999999"/>
    <n v="595.54999999999995"/>
    <n v="451.82"/>
    <s v="UPI"/>
    <s v="High"/>
  </r>
  <r>
    <n v="4674"/>
    <x v="3626"/>
    <d v="2024-10-16T00:00:00"/>
    <s v="West"/>
    <s v="Sports"/>
    <s v="Corporate"/>
    <n v="10"/>
    <n v="317.3"/>
    <n v="0.27"/>
    <n v="2316.29"/>
    <n v="1814.42"/>
    <n v="501.87"/>
    <s v="Cash on Delivery"/>
    <s v="High"/>
  </r>
  <r>
    <n v="4675"/>
    <x v="3627"/>
    <d v="2024-05-30T00:00:00"/>
    <s v="West"/>
    <s v="Clothing"/>
    <s v="Corporate"/>
    <n v="9"/>
    <n v="214.61"/>
    <n v="0.13"/>
    <n v="1680.4"/>
    <n v="1219.3900000000001"/>
    <n v="461.01"/>
    <s v="Cash on Delivery"/>
    <s v="Medium"/>
  </r>
  <r>
    <n v="4676"/>
    <x v="3628"/>
    <d v="2024-12-22T00:00:00"/>
    <s v="South"/>
    <s v="Sports"/>
    <s v="Corporate"/>
    <n v="5"/>
    <n v="252.78"/>
    <n v="0.08"/>
    <n v="1162.79"/>
    <n v="895.92"/>
    <n v="266.87"/>
    <s v="Cash on Delivery"/>
    <s v="Low"/>
  </r>
  <r>
    <n v="4677"/>
    <x v="3629"/>
    <d v="2024-05-12T00:00:00"/>
    <s v="West"/>
    <s v="Electronics"/>
    <s v="Corporate"/>
    <n v="10"/>
    <n v="63.17"/>
    <n v="0.03"/>
    <n v="612.75"/>
    <n v="325.13"/>
    <n v="287.62"/>
    <s v="Cash on Delivery"/>
    <s v="Low"/>
  </r>
  <r>
    <n v="4678"/>
    <x v="2823"/>
    <d v="2024-02-20T00:00:00"/>
    <s v="South"/>
    <s v="Clothing"/>
    <s v="Home Office"/>
    <n v="5"/>
    <n v="295.18"/>
    <n v="0.13"/>
    <n v="1284.03"/>
    <n v="871.21"/>
    <n v="412.82"/>
    <s v="Cash on Delivery"/>
    <s v="Medium"/>
  </r>
  <r>
    <n v="4679"/>
    <x v="3630"/>
    <d v="2024-01-25T00:00:00"/>
    <s v="South"/>
    <s v="Beauty"/>
    <s v="Corporate"/>
    <n v="2"/>
    <n v="82.7"/>
    <n v="0.16"/>
    <n v="138.94"/>
    <n v="86.32"/>
    <n v="52.62"/>
    <s v="Debit Card"/>
    <s v="Medium"/>
  </r>
  <r>
    <n v="4680"/>
    <x v="2796"/>
    <d v="2024-01-26T00:00:00"/>
    <s v="North"/>
    <s v="Home &amp; Kitchen"/>
    <s v="Home Office"/>
    <n v="7"/>
    <n v="387.55"/>
    <n v="0"/>
    <n v="2712.85"/>
    <n v="1800.67"/>
    <n v="912.18"/>
    <s v="Cash on Delivery"/>
    <s v="No Discount"/>
  </r>
  <r>
    <n v="4681"/>
    <x v="3631"/>
    <d v="2024-01-15T00:00:00"/>
    <s v="South"/>
    <s v="Sports"/>
    <s v="Home Office"/>
    <n v="2"/>
    <n v="422.91"/>
    <n v="0.26"/>
    <n v="625.91"/>
    <n v="427.97"/>
    <n v="197.94"/>
    <s v="Debit Card"/>
    <s v="High"/>
  </r>
  <r>
    <n v="4682"/>
    <x v="3632"/>
    <d v="2024-10-19T00:00:00"/>
    <s v="West"/>
    <s v="Clothing"/>
    <s v="Consumer"/>
    <n v="4"/>
    <n v="286.04000000000002"/>
    <n v="0.04"/>
    <n v="1098.3900000000001"/>
    <n v="859.94"/>
    <n v="238.45"/>
    <s v="Cash on Delivery"/>
    <s v="Low"/>
  </r>
  <r>
    <n v="4683"/>
    <x v="1886"/>
    <d v="2024-08-12T00:00:00"/>
    <s v="South"/>
    <s v="Beauty"/>
    <s v="Home Office"/>
    <n v="3"/>
    <n v="71"/>
    <n v="0.11"/>
    <n v="189.57"/>
    <n v="141.41999999999999"/>
    <n v="48.15"/>
    <s v="Net Banking"/>
    <s v="Medium"/>
  </r>
  <r>
    <n v="4684"/>
    <x v="1693"/>
    <d v="2024-03-30T00:00:00"/>
    <s v="West"/>
    <s v="Sports"/>
    <s v="Consumer"/>
    <n v="9"/>
    <n v="204.54"/>
    <n v="0.17"/>
    <n v="1527.91"/>
    <n v="1171.4000000000001"/>
    <n v="356.51"/>
    <s v="UPI"/>
    <s v="Medium"/>
  </r>
  <r>
    <n v="4685"/>
    <x v="3633"/>
    <d v="2024-01-02T00:00:00"/>
    <s v="West"/>
    <s v="Home &amp; Kitchen"/>
    <s v="Home Office"/>
    <n v="3"/>
    <n v="415.91"/>
    <n v="0.27"/>
    <n v="910.84"/>
    <n v="710.97"/>
    <n v="199.87"/>
    <s v="Debit Card"/>
    <s v="High"/>
  </r>
  <r>
    <n v="4686"/>
    <x v="3634"/>
    <d v="2024-07-18T00:00:00"/>
    <s v="North"/>
    <s v="Electronics"/>
    <s v="Consumer"/>
    <n v="1"/>
    <n v="262.27"/>
    <n v="0.04"/>
    <n v="251.78"/>
    <n v="136.65"/>
    <n v="115.13"/>
    <s v="UPI"/>
    <s v="Low"/>
  </r>
  <r>
    <n v="4687"/>
    <x v="3635"/>
    <d v="2024-09-04T00:00:00"/>
    <s v="West"/>
    <s v="Beauty"/>
    <s v="Home Office"/>
    <n v="2"/>
    <n v="293.64"/>
    <n v="0.28000000000000003"/>
    <n v="422.84"/>
    <n v="268.97000000000003"/>
    <n v="153.87"/>
    <s v="Credit Card"/>
    <s v="High"/>
  </r>
  <r>
    <n v="4688"/>
    <x v="3636"/>
    <d v="2024-07-11T00:00:00"/>
    <s v="West"/>
    <s v="Electronics"/>
    <s v="Consumer"/>
    <n v="4"/>
    <n v="322.45999999999998"/>
    <n v="0.01"/>
    <n v="1276.94"/>
    <n v="808.38"/>
    <n v="468.56"/>
    <s v="Debit Card"/>
    <s v="Low"/>
  </r>
  <r>
    <n v="4689"/>
    <x v="3637"/>
    <d v="2024-11-29T00:00:00"/>
    <s v="South"/>
    <s v="Clothing"/>
    <s v="Corporate"/>
    <n v="4"/>
    <n v="367.12"/>
    <n v="0.12"/>
    <n v="1292.26"/>
    <n v="882.15"/>
    <n v="410.11"/>
    <s v="Cash on Delivery"/>
    <s v="Medium"/>
  </r>
  <r>
    <n v="4690"/>
    <x v="3638"/>
    <d v="2024-11-25T00:00:00"/>
    <s v="West"/>
    <s v="Electronics"/>
    <s v="Home Office"/>
    <n v="3"/>
    <n v="383.05"/>
    <n v="0.22"/>
    <n v="896.34"/>
    <n v="666.56"/>
    <n v="229.78"/>
    <s v="Debit Card"/>
    <s v="High"/>
  </r>
  <r>
    <n v="4691"/>
    <x v="3639"/>
    <d v="2024-04-15T00:00:00"/>
    <s v="South"/>
    <s v="Electronics"/>
    <s v="Corporate"/>
    <n v="7"/>
    <n v="299.5"/>
    <n v="0.2"/>
    <n v="1677.2"/>
    <n v="873.17"/>
    <n v="804.03"/>
    <s v="Debit Card"/>
    <s v="Medium"/>
  </r>
  <r>
    <n v="4692"/>
    <x v="3640"/>
    <d v="2024-06-14T00:00:00"/>
    <s v="North"/>
    <s v="Electronics"/>
    <s v="Home Office"/>
    <n v="10"/>
    <n v="442.98"/>
    <n v="0.11"/>
    <n v="3942.52"/>
    <n v="2197.5500000000002"/>
    <n v="1744.97"/>
    <s v="Cash on Delivery"/>
    <s v="Medium"/>
  </r>
  <r>
    <n v="4693"/>
    <x v="2619"/>
    <d v="2024-11-01T00:00:00"/>
    <s v="East"/>
    <s v="Home &amp; Kitchen"/>
    <s v="Corporate"/>
    <n v="9"/>
    <n v="490.34"/>
    <n v="0.02"/>
    <n v="4324.8"/>
    <n v="2641.8"/>
    <n v="1683"/>
    <s v="Net Banking"/>
    <s v="Low"/>
  </r>
  <r>
    <n v="4694"/>
    <x v="3641"/>
    <d v="2024-05-19T00:00:00"/>
    <s v="West"/>
    <s v="Clothing"/>
    <s v="Home Office"/>
    <n v="2"/>
    <n v="495.52"/>
    <n v="0.15"/>
    <n v="842.38"/>
    <n v="573.44000000000005"/>
    <n v="268.94"/>
    <s v="Cash on Delivery"/>
    <s v="Medium"/>
  </r>
  <r>
    <n v="4695"/>
    <x v="3431"/>
    <d v="2024-11-17T00:00:00"/>
    <s v="East"/>
    <s v="Beauty"/>
    <s v="Home Office"/>
    <n v="10"/>
    <n v="216.52"/>
    <n v="0.02"/>
    <n v="2121.9"/>
    <n v="1497.88"/>
    <n v="624.02"/>
    <s v="Debit Card"/>
    <s v="Low"/>
  </r>
  <r>
    <n v="4696"/>
    <x v="3642"/>
    <d v="2024-09-25T00:00:00"/>
    <s v="West"/>
    <s v="Home &amp; Kitchen"/>
    <s v="Corporate"/>
    <n v="7"/>
    <n v="146.19"/>
    <n v="0.11"/>
    <n v="910.76"/>
    <n v="553.34"/>
    <n v="357.42"/>
    <s v="Debit Card"/>
    <s v="Medium"/>
  </r>
  <r>
    <n v="4697"/>
    <x v="3643"/>
    <d v="2024-12-21T00:00:00"/>
    <s v="North"/>
    <s v="Beauty"/>
    <s v="Corporate"/>
    <n v="4"/>
    <n v="165.83"/>
    <n v="0.05"/>
    <n v="630.15"/>
    <n v="325.18"/>
    <n v="304.97000000000003"/>
    <s v="Debit Card"/>
    <s v="Low"/>
  </r>
  <r>
    <n v="4698"/>
    <x v="3644"/>
    <d v="2024-08-09T00:00:00"/>
    <s v="West"/>
    <s v="Clothing"/>
    <s v="Consumer"/>
    <n v="7"/>
    <n v="323.08"/>
    <n v="0.28999999999999998"/>
    <n v="1605.71"/>
    <n v="1141.8699999999999"/>
    <n v="463.84"/>
    <s v="UPI"/>
    <s v="High"/>
  </r>
  <r>
    <n v="4699"/>
    <x v="3645"/>
    <d v="2024-07-30T00:00:00"/>
    <s v="South"/>
    <s v="Sports"/>
    <s v="Corporate"/>
    <n v="10"/>
    <n v="123.7"/>
    <n v="0.05"/>
    <n v="1175.1500000000001"/>
    <n v="637.29999999999995"/>
    <n v="537.85"/>
    <s v="UPI"/>
    <s v="Low"/>
  </r>
  <r>
    <n v="4700"/>
    <x v="3576"/>
    <d v="2024-12-27T00:00:00"/>
    <s v="South"/>
    <s v="Sports"/>
    <s v="Home Office"/>
    <n v="6"/>
    <n v="425.09"/>
    <n v="0.12"/>
    <n v="2244.48"/>
    <n v="1144.57"/>
    <n v="1099.9100000000001"/>
    <s v="Cash on Delivery"/>
    <s v="Medium"/>
  </r>
  <r>
    <n v="4701"/>
    <x v="3646"/>
    <d v="2024-05-27T00:00:00"/>
    <s v="West"/>
    <s v="Beauty"/>
    <s v="Consumer"/>
    <n v="10"/>
    <n v="477.56"/>
    <n v="0.26"/>
    <n v="3533.94"/>
    <n v="2087.36"/>
    <n v="1446.58"/>
    <s v="Debit Card"/>
    <s v="High"/>
  </r>
  <r>
    <n v="4702"/>
    <x v="2046"/>
    <d v="2024-01-14T00:00:00"/>
    <s v="North"/>
    <s v="Beauty"/>
    <s v="Corporate"/>
    <n v="7"/>
    <n v="481.12"/>
    <n v="0.12"/>
    <n v="2963.7"/>
    <n v="1874.81"/>
    <n v="1088.8900000000001"/>
    <s v="Debit Card"/>
    <s v="Medium"/>
  </r>
  <r>
    <n v="4703"/>
    <x v="3647"/>
    <d v="2024-10-27T00:00:00"/>
    <s v="East"/>
    <s v="Clothing"/>
    <s v="Corporate"/>
    <n v="4"/>
    <n v="435.49"/>
    <n v="0.22"/>
    <n v="1358.73"/>
    <n v="856.1"/>
    <n v="502.63"/>
    <s v="UPI"/>
    <s v="High"/>
  </r>
  <r>
    <n v="4704"/>
    <x v="1422"/>
    <d v="2024-10-09T00:00:00"/>
    <s v="East"/>
    <s v="Sports"/>
    <s v="Home Office"/>
    <n v="5"/>
    <n v="73.069999999999993"/>
    <n v="0.05"/>
    <n v="347.08"/>
    <n v="262.7"/>
    <n v="84.38"/>
    <s v="Debit Card"/>
    <s v="Low"/>
  </r>
  <r>
    <n v="4705"/>
    <x v="380"/>
    <d v="2024-07-20T00:00:00"/>
    <s v="West"/>
    <s v="Electronics"/>
    <s v="Corporate"/>
    <n v="8"/>
    <n v="354.34"/>
    <n v="0.21"/>
    <n v="2239.4299999999998"/>
    <n v="1642.5"/>
    <n v="596.92999999999995"/>
    <s v="Debit Card"/>
    <s v="High"/>
  </r>
  <r>
    <n v="4706"/>
    <x v="767"/>
    <d v="2024-10-25T00:00:00"/>
    <s v="West"/>
    <s v="Sports"/>
    <s v="Consumer"/>
    <n v="3"/>
    <n v="269.44"/>
    <n v="0.18"/>
    <n v="662.82"/>
    <n v="377.48"/>
    <n v="285.33999999999997"/>
    <s v="Net Banking"/>
    <s v="Medium"/>
  </r>
  <r>
    <n v="4707"/>
    <x v="3648"/>
    <d v="2024-01-08T00:00:00"/>
    <s v="East"/>
    <s v="Electronics"/>
    <s v="Corporate"/>
    <n v="10"/>
    <n v="274.18"/>
    <n v="0.02"/>
    <n v="2686.96"/>
    <n v="1647.86"/>
    <n v="1039.0999999999999"/>
    <s v="Debit Card"/>
    <s v="Low"/>
  </r>
  <r>
    <n v="4708"/>
    <x v="3649"/>
    <d v="2024-07-17T00:00:00"/>
    <s v="North"/>
    <s v="Clothing"/>
    <s v="Corporate"/>
    <n v="5"/>
    <n v="295.58999999999997"/>
    <n v="0.15"/>
    <n v="1256.26"/>
    <n v="697.08"/>
    <n v="559.17999999999995"/>
    <s v="UPI"/>
    <s v="Medium"/>
  </r>
  <r>
    <n v="4709"/>
    <x v="3650"/>
    <d v="2024-06-23T00:00:00"/>
    <s v="East"/>
    <s v="Beauty"/>
    <s v="Consumer"/>
    <n v="9"/>
    <n v="340.83"/>
    <n v="0.21"/>
    <n v="2423.3000000000002"/>
    <n v="1519.18"/>
    <n v="904.12"/>
    <s v="Debit Card"/>
    <s v="High"/>
  </r>
  <r>
    <n v="4710"/>
    <x v="3651"/>
    <d v="2024-06-22T00:00:00"/>
    <s v="South"/>
    <s v="Beauty"/>
    <s v="Corporate"/>
    <n v="2"/>
    <n v="143.91"/>
    <n v="0.27"/>
    <n v="210.11"/>
    <n v="137.62"/>
    <n v="72.489999999999995"/>
    <s v="UPI"/>
    <s v="High"/>
  </r>
  <r>
    <n v="4711"/>
    <x v="3652"/>
    <d v="2024-12-24T00:00:00"/>
    <s v="East"/>
    <s v="Home &amp; Kitchen"/>
    <s v="Consumer"/>
    <n v="5"/>
    <n v="297.49"/>
    <n v="0.13"/>
    <n v="1294.08"/>
    <n v="915.19"/>
    <n v="378.89"/>
    <s v="Cash on Delivery"/>
    <s v="Medium"/>
  </r>
  <r>
    <n v="4712"/>
    <x v="3357"/>
    <d v="2024-01-17T00:00:00"/>
    <s v="South"/>
    <s v="Beauty"/>
    <s v="Corporate"/>
    <n v="5"/>
    <n v="99.22"/>
    <n v="7.0000000000000007E-2"/>
    <n v="461.37"/>
    <n v="321.02"/>
    <n v="140.35"/>
    <s v="Credit Card"/>
    <s v="Low"/>
  </r>
  <r>
    <n v="4713"/>
    <x v="3653"/>
    <d v="2024-03-08T00:00:00"/>
    <s v="West"/>
    <s v="Clothing"/>
    <s v="Corporate"/>
    <n v="6"/>
    <n v="428.06"/>
    <n v="0.04"/>
    <n v="2465.63"/>
    <n v="1962.9"/>
    <n v="502.73"/>
    <s v="Credit Card"/>
    <s v="Low"/>
  </r>
  <r>
    <n v="4714"/>
    <x v="3012"/>
    <d v="2024-03-11T00:00:00"/>
    <s v="West"/>
    <s v="Beauty"/>
    <s v="Home Office"/>
    <n v="6"/>
    <n v="33.4"/>
    <n v="0.06"/>
    <n v="188.38"/>
    <n v="133.82"/>
    <n v="54.56"/>
    <s v="Debit Card"/>
    <s v="Low"/>
  </r>
  <r>
    <n v="4715"/>
    <x v="3119"/>
    <d v="2024-06-06T00:00:00"/>
    <s v="West"/>
    <s v="Beauty"/>
    <s v="Corporate"/>
    <n v="4"/>
    <n v="331.58"/>
    <n v="7.0000000000000007E-2"/>
    <n v="1233.48"/>
    <n v="930.89"/>
    <n v="302.58999999999997"/>
    <s v="Debit Card"/>
    <s v="Low"/>
  </r>
  <r>
    <n v="4716"/>
    <x v="3515"/>
    <d v="2024-04-30T00:00:00"/>
    <s v="South"/>
    <s v="Beauty"/>
    <s v="Home Office"/>
    <n v="5"/>
    <n v="159.36000000000001"/>
    <n v="0.2"/>
    <n v="637.44000000000005"/>
    <n v="338.52"/>
    <n v="298.92"/>
    <s v="Net Banking"/>
    <s v="Medium"/>
  </r>
  <r>
    <n v="4717"/>
    <x v="3342"/>
    <d v="2024-03-28T00:00:00"/>
    <s v="East"/>
    <s v="Beauty"/>
    <s v="Consumer"/>
    <n v="4"/>
    <n v="172.42"/>
    <n v="0.08"/>
    <n v="634.51"/>
    <n v="350.18"/>
    <n v="284.33"/>
    <s v="UPI"/>
    <s v="Low"/>
  </r>
  <r>
    <n v="4718"/>
    <x v="1106"/>
    <d v="2024-07-16T00:00:00"/>
    <s v="East"/>
    <s v="Home &amp; Kitchen"/>
    <s v="Corporate"/>
    <n v="8"/>
    <n v="318.75"/>
    <n v="0.03"/>
    <n v="2473.5"/>
    <n v="1321.84"/>
    <n v="1151.6600000000001"/>
    <s v="Credit Card"/>
    <s v="Low"/>
  </r>
  <r>
    <n v="4719"/>
    <x v="3654"/>
    <d v="2024-05-02T00:00:00"/>
    <s v="North"/>
    <s v="Sports"/>
    <s v="Home Office"/>
    <n v="1"/>
    <n v="428.35"/>
    <n v="0.15"/>
    <n v="364.1"/>
    <n v="253.35"/>
    <n v="110.75"/>
    <s v="Cash on Delivery"/>
    <s v="Medium"/>
  </r>
  <r>
    <n v="4720"/>
    <x v="3655"/>
    <d v="2024-08-13T00:00:00"/>
    <s v="East"/>
    <s v="Home &amp; Kitchen"/>
    <s v="Home Office"/>
    <n v="5"/>
    <n v="157.34"/>
    <n v="0.05"/>
    <n v="747.37"/>
    <n v="396.95"/>
    <n v="350.42"/>
    <s v="Debit Card"/>
    <s v="Low"/>
  </r>
  <r>
    <n v="4721"/>
    <x v="3656"/>
    <d v="2024-05-11T00:00:00"/>
    <s v="South"/>
    <s v="Home &amp; Kitchen"/>
    <s v="Home Office"/>
    <n v="9"/>
    <n v="391.63"/>
    <n v="0.24"/>
    <n v="2678.75"/>
    <n v="1517.07"/>
    <n v="1161.68"/>
    <s v="Credit Card"/>
    <s v="High"/>
  </r>
  <r>
    <n v="4722"/>
    <x v="3657"/>
    <d v="2024-06-18T00:00:00"/>
    <s v="South"/>
    <s v="Sports"/>
    <s v="Corporate"/>
    <n v="5"/>
    <n v="25.15"/>
    <n v="7.0000000000000007E-2"/>
    <n v="116.95"/>
    <n v="64.34"/>
    <n v="52.61"/>
    <s v="UPI"/>
    <s v="Low"/>
  </r>
  <r>
    <n v="4723"/>
    <x v="3658"/>
    <d v="2024-02-23T00:00:00"/>
    <s v="West"/>
    <s v="Clothing"/>
    <s v="Corporate"/>
    <n v="1"/>
    <n v="233.89"/>
    <n v="0.26"/>
    <n v="173.08"/>
    <n v="104.66"/>
    <n v="68.42"/>
    <s v="Credit Card"/>
    <s v="High"/>
  </r>
  <r>
    <n v="4724"/>
    <x v="3659"/>
    <d v="2024-04-15T00:00:00"/>
    <s v="North"/>
    <s v="Home &amp; Kitchen"/>
    <s v="Consumer"/>
    <n v="9"/>
    <n v="442.43"/>
    <n v="0.25"/>
    <n v="2986.4"/>
    <n v="1654.72"/>
    <n v="1331.68"/>
    <s v="Cash on Delivery"/>
    <s v="High"/>
  </r>
  <r>
    <n v="4725"/>
    <x v="3660"/>
    <d v="2024-07-22T00:00:00"/>
    <s v="West"/>
    <s v="Beauty"/>
    <s v="Corporate"/>
    <n v="9"/>
    <n v="346.71"/>
    <n v="0.08"/>
    <n v="2870.76"/>
    <n v="2072.87"/>
    <n v="797.89"/>
    <s v="Credit Card"/>
    <s v="Low"/>
  </r>
  <r>
    <n v="4726"/>
    <x v="924"/>
    <d v="2024-08-06T00:00:00"/>
    <s v="East"/>
    <s v="Beauty"/>
    <s v="Home Office"/>
    <n v="6"/>
    <n v="56.97"/>
    <n v="0.05"/>
    <n v="324.73"/>
    <n v="236.52"/>
    <n v="88.21"/>
    <s v="Net Banking"/>
    <s v="Low"/>
  </r>
  <r>
    <n v="4727"/>
    <x v="3661"/>
    <d v="2024-03-07T00:00:00"/>
    <s v="North"/>
    <s v="Home &amp; Kitchen"/>
    <s v="Home Office"/>
    <n v="5"/>
    <n v="113.02"/>
    <n v="0.19"/>
    <n v="457.73"/>
    <n v="304.54000000000002"/>
    <n v="153.19"/>
    <s v="Net Banking"/>
    <s v="Medium"/>
  </r>
  <r>
    <n v="4728"/>
    <x v="3662"/>
    <d v="2024-01-12T00:00:00"/>
    <s v="South"/>
    <s v="Electronics"/>
    <s v="Corporate"/>
    <n v="7"/>
    <n v="193.59"/>
    <n v="0.24"/>
    <n v="1029.9000000000001"/>
    <n v="676.87"/>
    <n v="353.03"/>
    <s v="Debit Card"/>
    <s v="High"/>
  </r>
  <r>
    <n v="4729"/>
    <x v="1731"/>
    <d v="2024-09-29T00:00:00"/>
    <s v="South"/>
    <s v="Clothing"/>
    <s v="Corporate"/>
    <n v="3"/>
    <n v="378.3"/>
    <n v="0.28000000000000003"/>
    <n v="817.13"/>
    <n v="451.07"/>
    <n v="366.06"/>
    <s v="Credit Card"/>
    <s v="High"/>
  </r>
  <r>
    <n v="4730"/>
    <x v="891"/>
    <d v="2024-03-07T00:00:00"/>
    <s v="South"/>
    <s v="Home &amp; Kitchen"/>
    <s v="Home Office"/>
    <n v="5"/>
    <n v="312.7"/>
    <n v="0.14000000000000001"/>
    <n v="1344.61"/>
    <n v="846.26"/>
    <n v="498.35"/>
    <s v="UPI"/>
    <s v="Medium"/>
  </r>
  <r>
    <n v="4731"/>
    <x v="3663"/>
    <d v="2024-09-30T00:00:00"/>
    <s v="East"/>
    <s v="Electronics"/>
    <s v="Consumer"/>
    <n v="7"/>
    <n v="46.88"/>
    <n v="0.08"/>
    <n v="301.91000000000003"/>
    <n v="164.12"/>
    <n v="137.79"/>
    <s v="Cash on Delivery"/>
    <s v="Low"/>
  </r>
  <r>
    <n v="4732"/>
    <x v="3664"/>
    <d v="2024-10-07T00:00:00"/>
    <s v="North"/>
    <s v="Home &amp; Kitchen"/>
    <s v="Home Office"/>
    <n v="4"/>
    <n v="115.04"/>
    <n v="0.14000000000000001"/>
    <n v="395.74"/>
    <n v="221.05"/>
    <n v="174.69"/>
    <s v="UPI"/>
    <s v="Medium"/>
  </r>
  <r>
    <n v="4733"/>
    <x v="3259"/>
    <d v="2024-12-23T00:00:00"/>
    <s v="North"/>
    <s v="Beauty"/>
    <s v="Consumer"/>
    <n v="4"/>
    <n v="87.31"/>
    <n v="0.08"/>
    <n v="321.3"/>
    <n v="203.27"/>
    <n v="118.03"/>
    <s v="UPI"/>
    <s v="Low"/>
  </r>
  <r>
    <n v="4734"/>
    <x v="3266"/>
    <d v="2024-01-16T00:00:00"/>
    <s v="East"/>
    <s v="Home &amp; Kitchen"/>
    <s v="Consumer"/>
    <n v="4"/>
    <n v="348.94"/>
    <n v="0.06"/>
    <n v="1312.01"/>
    <n v="1035.78"/>
    <n v="276.23"/>
    <s v="Net Banking"/>
    <s v="Low"/>
  </r>
  <r>
    <n v="4735"/>
    <x v="3665"/>
    <d v="2024-01-25T00:00:00"/>
    <s v="North"/>
    <s v="Sports"/>
    <s v="Consumer"/>
    <n v="6"/>
    <n v="159.78"/>
    <n v="0.04"/>
    <n v="920.33"/>
    <n v="539.11"/>
    <n v="381.22"/>
    <s v="Debit Card"/>
    <s v="Low"/>
  </r>
  <r>
    <n v="4736"/>
    <x v="3666"/>
    <d v="2024-02-17T00:00:00"/>
    <s v="West"/>
    <s v="Sports"/>
    <s v="Corporate"/>
    <n v="3"/>
    <n v="138.05000000000001"/>
    <n v="0.11"/>
    <n v="368.59"/>
    <n v="271.79000000000002"/>
    <n v="96.8"/>
    <s v="Net Banking"/>
    <s v="Medium"/>
  </r>
  <r>
    <n v="4737"/>
    <x v="2321"/>
    <d v="2024-08-07T00:00:00"/>
    <s v="East"/>
    <s v="Beauty"/>
    <s v="Home Office"/>
    <n v="6"/>
    <n v="135.55000000000001"/>
    <n v="0.11"/>
    <n v="723.84"/>
    <n v="444.79"/>
    <n v="279.05"/>
    <s v="Cash on Delivery"/>
    <s v="Medium"/>
  </r>
  <r>
    <n v="4738"/>
    <x v="3667"/>
    <d v="2024-11-22T00:00:00"/>
    <s v="North"/>
    <s v="Sports"/>
    <s v="Consumer"/>
    <n v="2"/>
    <n v="273.98"/>
    <n v="0.02"/>
    <n v="537"/>
    <n v="308.58999999999997"/>
    <n v="228.41"/>
    <s v="Net Banking"/>
    <s v="Low"/>
  </r>
  <r>
    <n v="4739"/>
    <x v="3107"/>
    <d v="2024-10-12T00:00:00"/>
    <s v="South"/>
    <s v="Sports"/>
    <s v="Consumer"/>
    <n v="3"/>
    <n v="175.37"/>
    <n v="0.25"/>
    <n v="394.58"/>
    <n v="255.54"/>
    <n v="139.04"/>
    <s v="Cash on Delivery"/>
    <s v="High"/>
  </r>
  <r>
    <n v="4740"/>
    <x v="3668"/>
    <d v="2024-08-27T00:00:00"/>
    <s v="South"/>
    <s v="Beauty"/>
    <s v="Corporate"/>
    <n v="9"/>
    <n v="348.8"/>
    <n v="0.27"/>
    <n v="2291.62"/>
    <n v="1468.7"/>
    <n v="822.92"/>
    <s v="Net Banking"/>
    <s v="High"/>
  </r>
  <r>
    <n v="4741"/>
    <x v="1958"/>
    <d v="2024-11-02T00:00:00"/>
    <s v="North"/>
    <s v="Sports"/>
    <s v="Consumer"/>
    <n v="5"/>
    <n v="102.59"/>
    <n v="0.06"/>
    <n v="482.17"/>
    <n v="305.12"/>
    <n v="177.05"/>
    <s v="Cash on Delivery"/>
    <s v="Low"/>
  </r>
  <r>
    <n v="4742"/>
    <x v="3669"/>
    <d v="2024-03-03T00:00:00"/>
    <s v="West"/>
    <s v="Sports"/>
    <s v="Corporate"/>
    <n v="5"/>
    <n v="444.87"/>
    <n v="0.14000000000000001"/>
    <n v="1912.94"/>
    <n v="1063.8699999999999"/>
    <n v="849.07"/>
    <s v="Debit Card"/>
    <s v="Medium"/>
  </r>
  <r>
    <n v="4743"/>
    <x v="2413"/>
    <d v="2024-08-28T00:00:00"/>
    <s v="East"/>
    <s v="Electronics"/>
    <s v="Home Office"/>
    <n v="9"/>
    <n v="424.42"/>
    <n v="0.17"/>
    <n v="3170.42"/>
    <n v="2414.94"/>
    <n v="755.48"/>
    <s v="Credit Card"/>
    <s v="Medium"/>
  </r>
  <r>
    <n v="4744"/>
    <x v="3393"/>
    <d v="2024-10-18T00:00:00"/>
    <s v="North"/>
    <s v="Home &amp; Kitchen"/>
    <s v="Consumer"/>
    <n v="6"/>
    <n v="187.68"/>
    <n v="0.18"/>
    <n v="923.39"/>
    <n v="644.92999999999995"/>
    <n v="278.45999999999998"/>
    <s v="Debit Card"/>
    <s v="Medium"/>
  </r>
  <r>
    <n v="4745"/>
    <x v="3670"/>
    <d v="2024-01-29T00:00:00"/>
    <s v="East"/>
    <s v="Sports"/>
    <s v="Consumer"/>
    <n v="10"/>
    <n v="316.60000000000002"/>
    <n v="0.17"/>
    <n v="2627.78"/>
    <n v="1754.41"/>
    <n v="873.37"/>
    <s v="Cash on Delivery"/>
    <s v="Medium"/>
  </r>
  <r>
    <n v="4746"/>
    <x v="3671"/>
    <d v="2024-12-19T00:00:00"/>
    <s v="West"/>
    <s v="Sports"/>
    <s v="Consumer"/>
    <n v="4"/>
    <n v="82.27"/>
    <n v="0.28999999999999998"/>
    <n v="233.65"/>
    <n v="146.94999999999999"/>
    <n v="86.7"/>
    <s v="Debit Card"/>
    <s v="High"/>
  </r>
  <r>
    <n v="4747"/>
    <x v="1345"/>
    <d v="2024-10-06T00:00:00"/>
    <s v="North"/>
    <s v="Home &amp; Kitchen"/>
    <s v="Consumer"/>
    <n v="3"/>
    <n v="242.34"/>
    <n v="0.27"/>
    <n v="530.72"/>
    <n v="270.49"/>
    <n v="260.23"/>
    <s v="UPI"/>
    <s v="High"/>
  </r>
  <r>
    <n v="4748"/>
    <x v="3672"/>
    <d v="2024-04-26T00:00:00"/>
    <s v="West"/>
    <s v="Electronics"/>
    <s v="Corporate"/>
    <n v="8"/>
    <n v="242.09"/>
    <n v="0.24"/>
    <n v="1471.91"/>
    <n v="751.68"/>
    <n v="720.23"/>
    <s v="Debit Card"/>
    <s v="High"/>
  </r>
  <r>
    <n v="4749"/>
    <x v="3673"/>
    <d v="2024-11-01T00:00:00"/>
    <s v="West"/>
    <s v="Home &amp; Kitchen"/>
    <s v="Corporate"/>
    <n v="7"/>
    <n v="105.07"/>
    <n v="0.13"/>
    <n v="639.88"/>
    <n v="327.23"/>
    <n v="312.64999999999998"/>
    <s v="Credit Card"/>
    <s v="Medium"/>
  </r>
  <r>
    <n v="4750"/>
    <x v="3674"/>
    <d v="2024-05-15T00:00:00"/>
    <s v="North"/>
    <s v="Electronics"/>
    <s v="Consumer"/>
    <n v="7"/>
    <n v="237.44"/>
    <n v="0.03"/>
    <n v="1612.22"/>
    <n v="1159.78"/>
    <n v="452.44"/>
    <s v="Cash on Delivery"/>
    <s v="Low"/>
  </r>
  <r>
    <n v="4751"/>
    <x v="2602"/>
    <d v="2024-10-07T00:00:00"/>
    <s v="West"/>
    <s v="Sports"/>
    <s v="Home Office"/>
    <n v="5"/>
    <n v="75.12"/>
    <n v="0.21"/>
    <n v="296.72000000000003"/>
    <n v="178.23"/>
    <n v="118.49"/>
    <s v="UPI"/>
    <s v="High"/>
  </r>
  <r>
    <n v="4752"/>
    <x v="3675"/>
    <d v="2024-11-05T00:00:00"/>
    <s v="East"/>
    <s v="Electronics"/>
    <s v="Corporate"/>
    <n v="8"/>
    <n v="276.11"/>
    <n v="0.11"/>
    <n v="1965.9"/>
    <n v="1039.1500000000001"/>
    <n v="926.75"/>
    <s v="Net Banking"/>
    <s v="Medium"/>
  </r>
  <r>
    <n v="4753"/>
    <x v="3676"/>
    <d v="2024-04-24T00:00:00"/>
    <s v="North"/>
    <s v="Sports"/>
    <s v="Corporate"/>
    <n v="2"/>
    <n v="448.59"/>
    <n v="0.28000000000000003"/>
    <n v="645.97"/>
    <n v="387.98"/>
    <n v="257.99"/>
    <s v="Credit Card"/>
    <s v="High"/>
  </r>
  <r>
    <n v="4754"/>
    <x v="3677"/>
    <d v="2024-02-14T00:00:00"/>
    <s v="West"/>
    <s v="Sports"/>
    <s v="Consumer"/>
    <n v="9"/>
    <n v="127.73"/>
    <n v="0.26"/>
    <n v="850.68"/>
    <n v="458.86"/>
    <n v="391.82"/>
    <s v="Net Banking"/>
    <s v="High"/>
  </r>
  <r>
    <n v="4755"/>
    <x v="2621"/>
    <d v="2024-07-26T00:00:00"/>
    <s v="South"/>
    <s v="Beauty"/>
    <s v="Consumer"/>
    <n v="9"/>
    <n v="267.60000000000002"/>
    <n v="0.04"/>
    <n v="2312.06"/>
    <n v="1841.52"/>
    <n v="470.54"/>
    <s v="Cash on Delivery"/>
    <s v="Low"/>
  </r>
  <r>
    <n v="4756"/>
    <x v="3678"/>
    <d v="2024-02-23T00:00:00"/>
    <s v="West"/>
    <s v="Clothing"/>
    <s v="Consumer"/>
    <n v="8"/>
    <n v="318.55"/>
    <n v="0.28000000000000003"/>
    <n v="1834.85"/>
    <n v="1294.79"/>
    <n v="540.05999999999995"/>
    <s v="Net Banking"/>
    <s v="High"/>
  </r>
  <r>
    <n v="4757"/>
    <x v="1355"/>
    <d v="2024-02-25T00:00:00"/>
    <s v="East"/>
    <s v="Electronics"/>
    <s v="Home Office"/>
    <n v="4"/>
    <n v="340.04"/>
    <n v="0.28000000000000003"/>
    <n v="979.32"/>
    <n v="646.79999999999995"/>
    <n v="332.52"/>
    <s v="Cash on Delivery"/>
    <s v="High"/>
  </r>
  <r>
    <n v="4758"/>
    <x v="3679"/>
    <d v="2024-10-18T00:00:00"/>
    <s v="East"/>
    <s v="Beauty"/>
    <s v="Home Office"/>
    <n v="2"/>
    <n v="212.42"/>
    <n v="0.01"/>
    <n v="420.59"/>
    <n v="223.98"/>
    <n v="196.61"/>
    <s v="Net Banking"/>
    <s v="Low"/>
  </r>
  <r>
    <n v="4759"/>
    <x v="3680"/>
    <d v="2024-04-10T00:00:00"/>
    <s v="North"/>
    <s v="Electronics"/>
    <s v="Home Office"/>
    <n v="10"/>
    <n v="302.42"/>
    <n v="0.13"/>
    <n v="2631.05"/>
    <n v="1936.7"/>
    <n v="694.35"/>
    <s v="Cash on Delivery"/>
    <s v="Medium"/>
  </r>
  <r>
    <n v="4760"/>
    <x v="3681"/>
    <d v="2024-11-03T00:00:00"/>
    <s v="East"/>
    <s v="Clothing"/>
    <s v="Consumer"/>
    <n v="9"/>
    <n v="170.21"/>
    <n v="0.03"/>
    <n v="1485.93"/>
    <n v="1188.5899999999999"/>
    <n v="297.33999999999997"/>
    <s v="Cash on Delivery"/>
    <s v="Low"/>
  </r>
  <r>
    <n v="4761"/>
    <x v="1261"/>
    <d v="2024-12-31T00:00:00"/>
    <s v="East"/>
    <s v="Home &amp; Kitchen"/>
    <s v="Consumer"/>
    <n v="6"/>
    <n v="309.2"/>
    <n v="0.27"/>
    <n v="1354.3"/>
    <n v="968.91"/>
    <n v="385.39"/>
    <s v="Net Banking"/>
    <s v="High"/>
  </r>
  <r>
    <n v="4762"/>
    <x v="3682"/>
    <d v="2024-12-07T00:00:00"/>
    <s v="East"/>
    <s v="Clothing"/>
    <s v="Consumer"/>
    <n v="4"/>
    <n v="84.17"/>
    <n v="0.03"/>
    <n v="326.58"/>
    <n v="183.91"/>
    <n v="142.66999999999999"/>
    <s v="Credit Card"/>
    <s v="Low"/>
  </r>
  <r>
    <n v="4763"/>
    <x v="3683"/>
    <d v="2024-05-23T00:00:00"/>
    <s v="East"/>
    <s v="Electronics"/>
    <s v="Home Office"/>
    <n v="4"/>
    <n v="325.27"/>
    <n v="0.26"/>
    <n v="962.8"/>
    <n v="516.23"/>
    <n v="446.57"/>
    <s v="Debit Card"/>
    <s v="High"/>
  </r>
  <r>
    <n v="4764"/>
    <x v="1056"/>
    <d v="2024-05-03T00:00:00"/>
    <s v="West"/>
    <s v="Sports"/>
    <s v="Corporate"/>
    <n v="2"/>
    <n v="27.92"/>
    <n v="0.22"/>
    <n v="43.56"/>
    <n v="27.51"/>
    <n v="16.05"/>
    <s v="UPI"/>
    <s v="High"/>
  </r>
  <r>
    <n v="4765"/>
    <x v="442"/>
    <d v="2024-04-29T00:00:00"/>
    <s v="South"/>
    <s v="Beauty"/>
    <s v="Consumer"/>
    <n v="10"/>
    <n v="59.84"/>
    <n v="0.22"/>
    <n v="466.75"/>
    <n v="296.87"/>
    <n v="169.88"/>
    <s v="Debit Card"/>
    <s v="High"/>
  </r>
  <r>
    <n v="4766"/>
    <x v="3684"/>
    <d v="2024-07-13T00:00:00"/>
    <s v="East"/>
    <s v="Clothing"/>
    <s v="Home Office"/>
    <n v="8"/>
    <n v="138.07"/>
    <n v="0.12"/>
    <n v="972.01"/>
    <n v="632.55999999999995"/>
    <n v="339.45"/>
    <s v="Cash on Delivery"/>
    <s v="Medium"/>
  </r>
  <r>
    <n v="4767"/>
    <x v="3685"/>
    <d v="2024-10-29T00:00:00"/>
    <s v="South"/>
    <s v="Clothing"/>
    <s v="Home Office"/>
    <n v="8"/>
    <n v="267.17"/>
    <n v="0.3"/>
    <n v="1496.15"/>
    <n v="867.81"/>
    <n v="628.34"/>
    <s v="UPI"/>
    <s v="High"/>
  </r>
  <r>
    <n v="4768"/>
    <x v="202"/>
    <d v="2024-10-20T00:00:00"/>
    <s v="West"/>
    <s v="Beauty"/>
    <s v="Consumer"/>
    <n v="1"/>
    <n v="390.65"/>
    <n v="0.02"/>
    <n v="382.84"/>
    <n v="236.71"/>
    <n v="146.13"/>
    <s v="Cash on Delivery"/>
    <s v="Low"/>
  </r>
  <r>
    <n v="4769"/>
    <x v="3686"/>
    <d v="2024-10-19T00:00:00"/>
    <s v="East"/>
    <s v="Sports"/>
    <s v="Corporate"/>
    <n v="2"/>
    <n v="175.8"/>
    <n v="0.16"/>
    <n v="295.33999999999997"/>
    <n v="157.01"/>
    <n v="138.33000000000001"/>
    <s v="Credit Card"/>
    <s v="Medium"/>
  </r>
  <r>
    <n v="4770"/>
    <x v="686"/>
    <d v="2024-02-29T00:00:00"/>
    <s v="South"/>
    <s v="Home &amp; Kitchen"/>
    <s v="Corporate"/>
    <n v="9"/>
    <n v="443.24"/>
    <n v="0.12"/>
    <n v="3510.46"/>
    <n v="2510.7600000000002"/>
    <n v="999.7"/>
    <s v="UPI"/>
    <s v="Medium"/>
  </r>
  <r>
    <n v="4771"/>
    <x v="3687"/>
    <d v="2024-05-03T00:00:00"/>
    <s v="West"/>
    <s v="Beauty"/>
    <s v="Consumer"/>
    <n v="8"/>
    <n v="303.95"/>
    <n v="0.02"/>
    <n v="2382.9699999999998"/>
    <n v="1865.33"/>
    <n v="517.64"/>
    <s v="Debit Card"/>
    <s v="Low"/>
  </r>
  <r>
    <n v="4772"/>
    <x v="1461"/>
    <d v="2024-07-01T00:00:00"/>
    <s v="East"/>
    <s v="Clothing"/>
    <s v="Corporate"/>
    <n v="4"/>
    <n v="417.09"/>
    <n v="0.22"/>
    <n v="1301.32"/>
    <n v="658.68"/>
    <n v="642.64"/>
    <s v="Debit Card"/>
    <s v="High"/>
  </r>
  <r>
    <n v="4773"/>
    <x v="3688"/>
    <d v="2024-03-29T00:00:00"/>
    <s v="East"/>
    <s v="Clothing"/>
    <s v="Home Office"/>
    <n v="7"/>
    <n v="395.1"/>
    <n v="0.28999999999999998"/>
    <n v="1963.65"/>
    <n v="1064.78"/>
    <n v="898.87"/>
    <s v="Net Banking"/>
    <s v="High"/>
  </r>
  <r>
    <n v="4774"/>
    <x v="3689"/>
    <d v="2024-09-04T00:00:00"/>
    <s v="West"/>
    <s v="Beauty"/>
    <s v="Corporate"/>
    <n v="7"/>
    <n v="104.63"/>
    <n v="0.14000000000000001"/>
    <n v="629.87"/>
    <n v="315.99"/>
    <n v="313.88"/>
    <s v="UPI"/>
    <s v="Medium"/>
  </r>
  <r>
    <n v="4775"/>
    <x v="3402"/>
    <d v="2024-10-16T00:00:00"/>
    <s v="West"/>
    <s v="Beauty"/>
    <s v="Home Office"/>
    <n v="3"/>
    <n v="25.06"/>
    <n v="0.09"/>
    <n v="68.41"/>
    <n v="34.9"/>
    <n v="33.51"/>
    <s v="Debit Card"/>
    <s v="Low"/>
  </r>
  <r>
    <n v="4776"/>
    <x v="251"/>
    <d v="2024-06-04T00:00:00"/>
    <s v="North"/>
    <s v="Clothing"/>
    <s v="Consumer"/>
    <n v="2"/>
    <n v="372.79"/>
    <n v="0.14000000000000001"/>
    <n v="641.20000000000005"/>
    <n v="327.73"/>
    <n v="313.47000000000003"/>
    <s v="Debit Card"/>
    <s v="Medium"/>
  </r>
  <r>
    <n v="4777"/>
    <x v="2277"/>
    <d v="2024-12-10T00:00:00"/>
    <s v="South"/>
    <s v="Home &amp; Kitchen"/>
    <s v="Corporate"/>
    <n v="1"/>
    <n v="331.42"/>
    <n v="0.16"/>
    <n v="278.39"/>
    <n v="144"/>
    <n v="134.38999999999999"/>
    <s v="Net Banking"/>
    <s v="Medium"/>
  </r>
  <r>
    <n v="4778"/>
    <x v="3690"/>
    <d v="2024-01-15T00:00:00"/>
    <s v="South"/>
    <s v="Home &amp; Kitchen"/>
    <s v="Home Office"/>
    <n v="3"/>
    <n v="110.52"/>
    <n v="0.02"/>
    <n v="324.93"/>
    <n v="206.13"/>
    <n v="118.8"/>
    <s v="UPI"/>
    <s v="Low"/>
  </r>
  <r>
    <n v="4779"/>
    <x v="2160"/>
    <d v="2024-09-10T00:00:00"/>
    <s v="East"/>
    <s v="Home &amp; Kitchen"/>
    <s v="Home Office"/>
    <n v="8"/>
    <n v="394.55"/>
    <n v="0"/>
    <n v="3156.4"/>
    <n v="2492.9699999999998"/>
    <n v="663.43"/>
    <s v="Cash on Delivery"/>
    <s v="No Discount"/>
  </r>
  <r>
    <n v="4780"/>
    <x v="3691"/>
    <d v="2024-06-19T00:00:00"/>
    <s v="East"/>
    <s v="Clothing"/>
    <s v="Consumer"/>
    <n v="2"/>
    <n v="281.68"/>
    <n v="0.01"/>
    <n v="557.73"/>
    <n v="284.32"/>
    <n v="273.41000000000003"/>
    <s v="Net Banking"/>
    <s v="Low"/>
  </r>
  <r>
    <n v="4781"/>
    <x v="3600"/>
    <d v="2024-05-11T00:00:00"/>
    <s v="North"/>
    <s v="Clothing"/>
    <s v="Home Office"/>
    <n v="8"/>
    <n v="231.89"/>
    <n v="0.16"/>
    <n v="1558.3"/>
    <n v="1053.1500000000001"/>
    <n v="505.15"/>
    <s v="Credit Card"/>
    <s v="Medium"/>
  </r>
  <r>
    <n v="4782"/>
    <x v="2428"/>
    <d v="2024-06-08T00:00:00"/>
    <s v="North"/>
    <s v="Home &amp; Kitchen"/>
    <s v="Corporate"/>
    <n v="9"/>
    <n v="167.76"/>
    <n v="0.28000000000000003"/>
    <n v="1087.08"/>
    <n v="624.51"/>
    <n v="462.57"/>
    <s v="Debit Card"/>
    <s v="High"/>
  </r>
  <r>
    <n v="4783"/>
    <x v="3632"/>
    <d v="2024-06-06T00:00:00"/>
    <s v="East"/>
    <s v="Sports"/>
    <s v="Corporate"/>
    <n v="4"/>
    <n v="463.69"/>
    <n v="0.21"/>
    <n v="1465.26"/>
    <n v="749.24"/>
    <n v="716.02"/>
    <s v="UPI"/>
    <s v="High"/>
  </r>
  <r>
    <n v="4784"/>
    <x v="3006"/>
    <d v="2024-07-01T00:00:00"/>
    <s v="North"/>
    <s v="Clothing"/>
    <s v="Home Office"/>
    <n v="3"/>
    <n v="193.68"/>
    <n v="7.0000000000000007E-2"/>
    <n v="540.37"/>
    <n v="326.67"/>
    <n v="213.7"/>
    <s v="Debit Card"/>
    <s v="Low"/>
  </r>
  <r>
    <n v="4785"/>
    <x v="3692"/>
    <d v="2024-08-28T00:00:00"/>
    <s v="South"/>
    <s v="Sports"/>
    <s v="Consumer"/>
    <n v="8"/>
    <n v="73.78"/>
    <n v="0.17"/>
    <n v="489.9"/>
    <n v="382.27"/>
    <n v="107.63"/>
    <s v="Debit Card"/>
    <s v="Medium"/>
  </r>
  <r>
    <n v="4786"/>
    <x v="3623"/>
    <d v="2024-03-10T00:00:00"/>
    <s v="West"/>
    <s v="Electronics"/>
    <s v="Home Office"/>
    <n v="6"/>
    <n v="288.10000000000002"/>
    <n v="7.0000000000000007E-2"/>
    <n v="1607.6"/>
    <n v="931.74"/>
    <n v="675.86"/>
    <s v="UPI"/>
    <s v="Low"/>
  </r>
  <r>
    <n v="4787"/>
    <x v="3693"/>
    <d v="2024-09-16T00:00:00"/>
    <s v="West"/>
    <s v="Clothing"/>
    <s v="Consumer"/>
    <n v="9"/>
    <n v="483.05"/>
    <n v="0.15"/>
    <n v="3695.33"/>
    <n v="2229.84"/>
    <n v="1465.49"/>
    <s v="Cash on Delivery"/>
    <s v="Medium"/>
  </r>
  <r>
    <n v="4788"/>
    <x v="650"/>
    <d v="2024-03-06T00:00:00"/>
    <s v="West"/>
    <s v="Beauty"/>
    <s v="Home Office"/>
    <n v="6"/>
    <n v="272.08999999999997"/>
    <n v="0.05"/>
    <n v="1550.91"/>
    <n v="873.89"/>
    <n v="677.02"/>
    <s v="Cash on Delivery"/>
    <s v="Low"/>
  </r>
  <r>
    <n v="4789"/>
    <x v="3694"/>
    <d v="2024-08-27T00:00:00"/>
    <s v="North"/>
    <s v="Sports"/>
    <s v="Home Office"/>
    <n v="10"/>
    <n v="464.37"/>
    <n v="0.14000000000000001"/>
    <n v="3993.58"/>
    <n v="2008.01"/>
    <n v="1985.57"/>
    <s v="Net Banking"/>
    <s v="Medium"/>
  </r>
  <r>
    <n v="4790"/>
    <x v="1615"/>
    <d v="2024-01-28T00:00:00"/>
    <s v="West"/>
    <s v="Home &amp; Kitchen"/>
    <s v="Corporate"/>
    <n v="4"/>
    <n v="268.83999999999997"/>
    <n v="0.19"/>
    <n v="871.04"/>
    <n v="570.11"/>
    <n v="300.93"/>
    <s v="Cash on Delivery"/>
    <s v="Medium"/>
  </r>
  <r>
    <n v="4791"/>
    <x v="3695"/>
    <d v="2024-05-22T00:00:00"/>
    <s v="East"/>
    <s v="Electronics"/>
    <s v="Home Office"/>
    <n v="5"/>
    <n v="438.45"/>
    <n v="0.08"/>
    <n v="2016.87"/>
    <n v="1057.3599999999999"/>
    <n v="959.51"/>
    <s v="Net Banking"/>
    <s v="Low"/>
  </r>
  <r>
    <n v="4792"/>
    <x v="1127"/>
    <d v="2024-12-02T00:00:00"/>
    <s v="North"/>
    <s v="Beauty"/>
    <s v="Consumer"/>
    <n v="1"/>
    <n v="210.42"/>
    <n v="0.18"/>
    <n v="172.54"/>
    <n v="127.84"/>
    <n v="44.7"/>
    <s v="Credit Card"/>
    <s v="Medium"/>
  </r>
  <r>
    <n v="4793"/>
    <x v="685"/>
    <d v="2024-09-04T00:00:00"/>
    <s v="South"/>
    <s v="Clothing"/>
    <s v="Consumer"/>
    <n v="6"/>
    <n v="227.02"/>
    <n v="0.19"/>
    <n v="1103.32"/>
    <n v="645.42999999999995"/>
    <n v="457.89"/>
    <s v="Cash on Delivery"/>
    <s v="Medium"/>
  </r>
  <r>
    <n v="4794"/>
    <x v="3696"/>
    <d v="2024-05-30T00:00:00"/>
    <s v="West"/>
    <s v="Clothing"/>
    <s v="Consumer"/>
    <n v="8"/>
    <n v="486.51"/>
    <n v="0"/>
    <n v="3892.08"/>
    <n v="2117.1"/>
    <n v="1774.98"/>
    <s v="UPI"/>
    <s v="No Discount"/>
  </r>
  <r>
    <n v="4795"/>
    <x v="3697"/>
    <d v="2024-01-06T00:00:00"/>
    <s v="North"/>
    <s v="Home &amp; Kitchen"/>
    <s v="Corporate"/>
    <n v="6"/>
    <n v="185.08"/>
    <n v="0.11"/>
    <n v="988.33"/>
    <n v="537.27"/>
    <n v="451.06"/>
    <s v="Net Banking"/>
    <s v="Medium"/>
  </r>
  <r>
    <n v="4796"/>
    <x v="1461"/>
    <d v="2024-03-20T00:00:00"/>
    <s v="East"/>
    <s v="Sports"/>
    <s v="Home Office"/>
    <n v="6"/>
    <n v="145.71"/>
    <n v="0.28000000000000003"/>
    <n v="629.47"/>
    <n v="450.8"/>
    <n v="178.67"/>
    <s v="Credit Card"/>
    <s v="High"/>
  </r>
  <r>
    <n v="4797"/>
    <x v="3698"/>
    <d v="2024-04-14T00:00:00"/>
    <s v="West"/>
    <s v="Clothing"/>
    <s v="Home Office"/>
    <n v="6"/>
    <n v="61.43"/>
    <n v="0.24"/>
    <n v="280.12"/>
    <n v="199.73"/>
    <n v="80.39"/>
    <s v="Cash on Delivery"/>
    <s v="High"/>
  </r>
  <r>
    <n v="4798"/>
    <x v="3699"/>
    <d v="2024-03-22T00:00:00"/>
    <s v="South"/>
    <s v="Electronics"/>
    <s v="Home Office"/>
    <n v="4"/>
    <n v="79.510000000000005"/>
    <n v="0.2"/>
    <n v="254.43"/>
    <n v="161.47999999999999"/>
    <n v="92.95"/>
    <s v="Cash on Delivery"/>
    <s v="Medium"/>
  </r>
  <r>
    <n v="4799"/>
    <x v="3700"/>
    <d v="2024-09-15T00:00:00"/>
    <s v="North"/>
    <s v="Home &amp; Kitchen"/>
    <s v="Consumer"/>
    <n v="6"/>
    <n v="244.83"/>
    <n v="0.03"/>
    <n v="1424.91"/>
    <n v="809.31"/>
    <n v="615.6"/>
    <s v="Debit Card"/>
    <s v="Low"/>
  </r>
  <r>
    <n v="4800"/>
    <x v="3701"/>
    <d v="2024-04-03T00:00:00"/>
    <s v="South"/>
    <s v="Home &amp; Kitchen"/>
    <s v="Corporate"/>
    <n v="10"/>
    <n v="479.2"/>
    <n v="0.28999999999999998"/>
    <n v="3402.32"/>
    <n v="1779.22"/>
    <n v="1623.1"/>
    <s v="Debit Card"/>
    <s v="High"/>
  </r>
  <r>
    <n v="4801"/>
    <x v="3702"/>
    <d v="2024-04-07T00:00:00"/>
    <s v="South"/>
    <s v="Sports"/>
    <s v="Home Office"/>
    <n v="4"/>
    <n v="326.36"/>
    <n v="0.2"/>
    <n v="1044.3499999999999"/>
    <n v="561.54999999999995"/>
    <n v="482.8"/>
    <s v="Cash on Delivery"/>
    <s v="Medium"/>
  </r>
  <r>
    <n v="4802"/>
    <x v="3703"/>
    <d v="2024-03-04T00:00:00"/>
    <s v="West"/>
    <s v="Home &amp; Kitchen"/>
    <s v="Corporate"/>
    <n v="9"/>
    <n v="408.9"/>
    <n v="0.14000000000000001"/>
    <n v="3164.89"/>
    <n v="1905.53"/>
    <n v="1259.3599999999999"/>
    <s v="Credit Card"/>
    <s v="Medium"/>
  </r>
  <r>
    <n v="4803"/>
    <x v="1989"/>
    <d v="2024-10-06T00:00:00"/>
    <s v="East"/>
    <s v="Sports"/>
    <s v="Consumer"/>
    <n v="5"/>
    <n v="224.88"/>
    <n v="0.02"/>
    <n v="1101.9100000000001"/>
    <n v="812.04"/>
    <n v="289.87"/>
    <s v="Cash on Delivery"/>
    <s v="Low"/>
  </r>
  <r>
    <n v="4804"/>
    <x v="3704"/>
    <d v="2024-02-09T00:00:00"/>
    <s v="East"/>
    <s v="Sports"/>
    <s v="Corporate"/>
    <n v="1"/>
    <n v="218.53"/>
    <n v="0.25"/>
    <n v="163.9"/>
    <n v="95.28"/>
    <n v="68.62"/>
    <s v="Credit Card"/>
    <s v="High"/>
  </r>
  <r>
    <n v="4805"/>
    <x v="3705"/>
    <d v="2024-03-06T00:00:00"/>
    <s v="South"/>
    <s v="Clothing"/>
    <s v="Consumer"/>
    <n v="5"/>
    <n v="359.41"/>
    <n v="0.27"/>
    <n v="1311.85"/>
    <n v="987.18"/>
    <n v="324.67"/>
    <s v="UPI"/>
    <s v="High"/>
  </r>
  <r>
    <n v="4806"/>
    <x v="2194"/>
    <d v="2024-08-12T00:00:00"/>
    <s v="South"/>
    <s v="Beauty"/>
    <s v="Home Office"/>
    <n v="10"/>
    <n v="479"/>
    <n v="0.28999999999999998"/>
    <n v="3400.9"/>
    <n v="1912.52"/>
    <n v="1488.38"/>
    <s v="Cash on Delivery"/>
    <s v="High"/>
  </r>
  <r>
    <n v="4807"/>
    <x v="3706"/>
    <d v="2024-01-09T00:00:00"/>
    <s v="West"/>
    <s v="Electronics"/>
    <s v="Home Office"/>
    <n v="4"/>
    <n v="57.13"/>
    <n v="0.04"/>
    <n v="219.38"/>
    <n v="141.02000000000001"/>
    <n v="78.36"/>
    <s v="Cash on Delivery"/>
    <s v="Low"/>
  </r>
  <r>
    <n v="4808"/>
    <x v="3707"/>
    <d v="2024-10-03T00:00:00"/>
    <s v="West"/>
    <s v="Home &amp; Kitchen"/>
    <s v="Home Office"/>
    <n v="6"/>
    <n v="348.05"/>
    <n v="0.28999999999999998"/>
    <n v="1482.69"/>
    <n v="843.94"/>
    <n v="638.75"/>
    <s v="Cash on Delivery"/>
    <s v="High"/>
  </r>
  <r>
    <n v="4809"/>
    <x v="3708"/>
    <d v="2024-06-20T00:00:00"/>
    <s v="North"/>
    <s v="Home &amp; Kitchen"/>
    <s v="Consumer"/>
    <n v="7"/>
    <n v="57.03"/>
    <n v="0.02"/>
    <n v="391.23"/>
    <n v="258.05"/>
    <n v="133.18"/>
    <s v="Debit Card"/>
    <s v="Low"/>
  </r>
  <r>
    <n v="4810"/>
    <x v="1358"/>
    <d v="2024-08-23T00:00:00"/>
    <s v="West"/>
    <s v="Home &amp; Kitchen"/>
    <s v="Corporate"/>
    <n v="9"/>
    <n v="481.65"/>
    <n v="0.02"/>
    <n v="4248.1499999999996"/>
    <n v="3081.45"/>
    <n v="1166.7"/>
    <s v="UPI"/>
    <s v="Low"/>
  </r>
  <r>
    <n v="4811"/>
    <x v="3709"/>
    <d v="2024-11-24T00:00:00"/>
    <s v="North"/>
    <s v="Home &amp; Kitchen"/>
    <s v="Home Office"/>
    <n v="9"/>
    <n v="494.44"/>
    <n v="0.17"/>
    <n v="3693.47"/>
    <n v="2283.7600000000002"/>
    <n v="1409.71"/>
    <s v="Cash on Delivery"/>
    <s v="Medium"/>
  </r>
  <r>
    <n v="4812"/>
    <x v="3087"/>
    <d v="2024-07-11T00:00:00"/>
    <s v="South"/>
    <s v="Home &amp; Kitchen"/>
    <s v="Corporate"/>
    <n v="9"/>
    <n v="72.099999999999994"/>
    <n v="0.26"/>
    <n v="480.19"/>
    <n v="264.29000000000002"/>
    <n v="215.9"/>
    <s v="Cash on Delivery"/>
    <s v="High"/>
  </r>
  <r>
    <n v="4813"/>
    <x v="1222"/>
    <d v="2024-12-02T00:00:00"/>
    <s v="North"/>
    <s v="Sports"/>
    <s v="Consumer"/>
    <n v="5"/>
    <n v="396.65"/>
    <n v="0.16"/>
    <n v="1665.93"/>
    <n v="1207.19"/>
    <n v="458.74"/>
    <s v="Net Banking"/>
    <s v="Medium"/>
  </r>
  <r>
    <n v="4814"/>
    <x v="3710"/>
    <d v="2024-11-16T00:00:00"/>
    <s v="West"/>
    <s v="Clothing"/>
    <s v="Home Office"/>
    <n v="3"/>
    <n v="156.41999999999999"/>
    <n v="0.03"/>
    <n v="455.18"/>
    <n v="244.08"/>
    <n v="211.1"/>
    <s v="Cash on Delivery"/>
    <s v="Low"/>
  </r>
  <r>
    <n v="4815"/>
    <x v="3711"/>
    <d v="2024-06-19T00:00:00"/>
    <s v="South"/>
    <s v="Clothing"/>
    <s v="Home Office"/>
    <n v="4"/>
    <n v="360.02"/>
    <n v="0.23"/>
    <n v="1108.8599999999999"/>
    <n v="780.74"/>
    <n v="328.12"/>
    <s v="Cash on Delivery"/>
    <s v="High"/>
  </r>
  <r>
    <n v="4816"/>
    <x v="3712"/>
    <d v="2024-05-14T00:00:00"/>
    <s v="South"/>
    <s v="Beauty"/>
    <s v="Corporate"/>
    <n v="4"/>
    <n v="418.92"/>
    <n v="0.14000000000000001"/>
    <n v="1441.08"/>
    <n v="977.74"/>
    <n v="463.34"/>
    <s v="Debit Card"/>
    <s v="Medium"/>
  </r>
  <r>
    <n v="4817"/>
    <x v="1510"/>
    <d v="2024-05-28T00:00:00"/>
    <s v="West"/>
    <s v="Sports"/>
    <s v="Corporate"/>
    <n v="3"/>
    <n v="105.45"/>
    <n v="0.19"/>
    <n v="256.24"/>
    <n v="155.44"/>
    <n v="100.8"/>
    <s v="Credit Card"/>
    <s v="Medium"/>
  </r>
  <r>
    <n v="4818"/>
    <x v="3713"/>
    <d v="2024-03-29T00:00:00"/>
    <s v="South"/>
    <s v="Home &amp; Kitchen"/>
    <s v="Corporate"/>
    <n v="9"/>
    <n v="429.4"/>
    <n v="0.11"/>
    <n v="3439.49"/>
    <n v="2053.44"/>
    <n v="1386.05"/>
    <s v="Credit Card"/>
    <s v="Medium"/>
  </r>
  <r>
    <n v="4819"/>
    <x v="3714"/>
    <d v="2024-08-30T00:00:00"/>
    <s v="East"/>
    <s v="Electronics"/>
    <s v="Corporate"/>
    <n v="9"/>
    <n v="243.33"/>
    <n v="0.24"/>
    <n v="1664.38"/>
    <n v="947.3"/>
    <n v="717.08"/>
    <s v="Credit Card"/>
    <s v="High"/>
  </r>
  <r>
    <n v="4820"/>
    <x v="3715"/>
    <d v="2024-01-08T00:00:00"/>
    <s v="East"/>
    <s v="Beauty"/>
    <s v="Home Office"/>
    <n v="2"/>
    <n v="418.21"/>
    <n v="0.13"/>
    <n v="727.69"/>
    <n v="444.8"/>
    <n v="282.89"/>
    <s v="Cash on Delivery"/>
    <s v="Medium"/>
  </r>
  <r>
    <n v="4821"/>
    <x v="548"/>
    <d v="2024-10-26T00:00:00"/>
    <s v="South"/>
    <s v="Beauty"/>
    <s v="Consumer"/>
    <n v="8"/>
    <n v="476.49"/>
    <n v="0.22"/>
    <n v="2973.3"/>
    <n v="1544.4"/>
    <n v="1428.9"/>
    <s v="Debit Card"/>
    <s v="High"/>
  </r>
  <r>
    <n v="4822"/>
    <x v="3342"/>
    <d v="2024-01-04T00:00:00"/>
    <s v="North"/>
    <s v="Sports"/>
    <s v="Corporate"/>
    <n v="6"/>
    <n v="137.97999999999999"/>
    <n v="0.28000000000000003"/>
    <n v="596.07000000000005"/>
    <n v="341.19"/>
    <n v="254.88"/>
    <s v="UPI"/>
    <s v="High"/>
  </r>
  <r>
    <n v="4823"/>
    <x v="1265"/>
    <d v="2024-04-19T00:00:00"/>
    <s v="West"/>
    <s v="Sports"/>
    <s v="Consumer"/>
    <n v="5"/>
    <n v="260.92"/>
    <n v="0.02"/>
    <n v="1278.51"/>
    <n v="654.55999999999995"/>
    <n v="623.95000000000005"/>
    <s v="Credit Card"/>
    <s v="Low"/>
  </r>
  <r>
    <n v="4824"/>
    <x v="3716"/>
    <d v="2024-09-20T00:00:00"/>
    <s v="South"/>
    <s v="Home &amp; Kitchen"/>
    <s v="Home Office"/>
    <n v="7"/>
    <n v="289.02"/>
    <n v="0.03"/>
    <n v="1962.45"/>
    <n v="1098.94"/>
    <n v="863.51"/>
    <s v="Credit Card"/>
    <s v="Low"/>
  </r>
  <r>
    <n v="4825"/>
    <x v="3717"/>
    <d v="2024-01-22T00:00:00"/>
    <s v="South"/>
    <s v="Clothing"/>
    <s v="Home Office"/>
    <n v="4"/>
    <n v="276.74"/>
    <n v="0.16"/>
    <n v="929.85"/>
    <n v="645.62"/>
    <n v="284.23"/>
    <s v="Net Banking"/>
    <s v="Medium"/>
  </r>
  <r>
    <n v="4826"/>
    <x v="3718"/>
    <d v="2024-02-25T00:00:00"/>
    <s v="North"/>
    <s v="Sports"/>
    <s v="Corporate"/>
    <n v="9"/>
    <n v="495.31"/>
    <n v="0.11"/>
    <n v="3967.43"/>
    <n v="2718.63"/>
    <n v="1248.8"/>
    <s v="Credit Card"/>
    <s v="Medium"/>
  </r>
  <r>
    <n v="4827"/>
    <x v="3385"/>
    <d v="2024-11-13T00:00:00"/>
    <s v="South"/>
    <s v="Electronics"/>
    <s v="Corporate"/>
    <n v="5"/>
    <n v="244.15"/>
    <n v="0.26"/>
    <n v="903.36"/>
    <n v="683.7"/>
    <n v="219.66"/>
    <s v="UPI"/>
    <s v="High"/>
  </r>
  <r>
    <n v="4828"/>
    <x v="1425"/>
    <d v="2024-06-01T00:00:00"/>
    <s v="East"/>
    <s v="Clothing"/>
    <s v="Corporate"/>
    <n v="5"/>
    <n v="77.44"/>
    <n v="0.13"/>
    <n v="336.86"/>
    <n v="222.05"/>
    <n v="114.81"/>
    <s v="Cash on Delivery"/>
    <s v="Medium"/>
  </r>
  <r>
    <n v="4829"/>
    <x v="3719"/>
    <d v="2024-06-01T00:00:00"/>
    <s v="East"/>
    <s v="Electronics"/>
    <s v="Home Office"/>
    <n v="9"/>
    <n v="19.66"/>
    <n v="0.21"/>
    <n v="139.78"/>
    <n v="76.47"/>
    <n v="63.31"/>
    <s v="Net Banking"/>
    <s v="High"/>
  </r>
  <r>
    <n v="4830"/>
    <x v="1330"/>
    <d v="2024-07-02T00:00:00"/>
    <s v="South"/>
    <s v="Home &amp; Kitchen"/>
    <s v="Home Office"/>
    <n v="10"/>
    <n v="326.48"/>
    <n v="0.18"/>
    <n v="2677.14"/>
    <n v="1860.55"/>
    <n v="816.59"/>
    <s v="UPI"/>
    <s v="Medium"/>
  </r>
  <r>
    <n v="4831"/>
    <x v="2218"/>
    <d v="2024-11-27T00:00:00"/>
    <s v="South"/>
    <s v="Sports"/>
    <s v="Corporate"/>
    <n v="5"/>
    <n v="234"/>
    <n v="0.03"/>
    <n v="1134.9000000000001"/>
    <n v="650.65"/>
    <n v="484.25"/>
    <s v="UPI"/>
    <s v="Low"/>
  </r>
  <r>
    <n v="4832"/>
    <x v="2502"/>
    <d v="2024-06-16T00:00:00"/>
    <s v="West"/>
    <s v="Electronics"/>
    <s v="Home Office"/>
    <n v="4"/>
    <n v="34.86"/>
    <n v="0"/>
    <n v="139.44"/>
    <n v="102.19"/>
    <n v="37.25"/>
    <s v="Net Banking"/>
    <s v="No Discount"/>
  </r>
  <r>
    <n v="4833"/>
    <x v="3429"/>
    <d v="2024-07-27T00:00:00"/>
    <s v="East"/>
    <s v="Sports"/>
    <s v="Consumer"/>
    <n v="1"/>
    <n v="190.91"/>
    <n v="0.2"/>
    <n v="152.72999999999999"/>
    <n v="119.27"/>
    <n v="33.46"/>
    <s v="Net Banking"/>
    <s v="Medium"/>
  </r>
  <r>
    <n v="4834"/>
    <x v="2439"/>
    <d v="2024-11-24T00:00:00"/>
    <s v="South"/>
    <s v="Clothing"/>
    <s v="Corporate"/>
    <n v="9"/>
    <n v="499.13"/>
    <n v="0.28999999999999998"/>
    <n v="3189.44"/>
    <n v="1885.06"/>
    <n v="1304.3800000000001"/>
    <s v="Net Banking"/>
    <s v="High"/>
  </r>
  <r>
    <n v="4835"/>
    <x v="3720"/>
    <d v="2024-03-13T00:00:00"/>
    <s v="North"/>
    <s v="Beauty"/>
    <s v="Consumer"/>
    <n v="8"/>
    <n v="19.46"/>
    <n v="0.26"/>
    <n v="115.2"/>
    <n v="82.06"/>
    <n v="33.14"/>
    <s v="Net Banking"/>
    <s v="High"/>
  </r>
  <r>
    <n v="4836"/>
    <x v="3721"/>
    <d v="2024-12-10T00:00:00"/>
    <s v="East"/>
    <s v="Beauty"/>
    <s v="Home Office"/>
    <n v="2"/>
    <n v="169.44"/>
    <n v="0.03"/>
    <n v="328.71"/>
    <n v="205.1"/>
    <n v="123.61"/>
    <s v="UPI"/>
    <s v="Low"/>
  </r>
  <r>
    <n v="4837"/>
    <x v="103"/>
    <d v="2024-12-29T00:00:00"/>
    <s v="West"/>
    <s v="Electronics"/>
    <s v="Corporate"/>
    <n v="9"/>
    <n v="90.37"/>
    <n v="0.1"/>
    <n v="732"/>
    <n v="469.64"/>
    <n v="262.36"/>
    <s v="Debit Card"/>
    <s v="Low"/>
  </r>
  <r>
    <n v="4838"/>
    <x v="3722"/>
    <d v="2024-10-12T00:00:00"/>
    <s v="South"/>
    <s v="Clothing"/>
    <s v="Corporate"/>
    <n v="5"/>
    <n v="288.99"/>
    <n v="0.11"/>
    <n v="1286.01"/>
    <n v="661.96"/>
    <n v="624.04999999999995"/>
    <s v="UPI"/>
    <s v="Medium"/>
  </r>
  <r>
    <n v="4839"/>
    <x v="1389"/>
    <d v="2024-12-07T00:00:00"/>
    <s v="North"/>
    <s v="Electronics"/>
    <s v="Corporate"/>
    <n v="9"/>
    <n v="499.92"/>
    <n v="0.28000000000000003"/>
    <n v="3239.48"/>
    <n v="2446.59"/>
    <n v="792.89"/>
    <s v="Net Banking"/>
    <s v="High"/>
  </r>
  <r>
    <n v="4840"/>
    <x v="2305"/>
    <d v="2024-08-08T00:00:00"/>
    <s v="East"/>
    <s v="Clothing"/>
    <s v="Home Office"/>
    <n v="8"/>
    <n v="119.27"/>
    <n v="0.27"/>
    <n v="696.54"/>
    <n v="439.44"/>
    <n v="257.10000000000002"/>
    <s v="Credit Card"/>
    <s v="High"/>
  </r>
  <r>
    <n v="4841"/>
    <x v="3723"/>
    <d v="2024-03-07T00:00:00"/>
    <s v="East"/>
    <s v="Beauty"/>
    <s v="Corporate"/>
    <n v="2"/>
    <n v="100.38"/>
    <n v="0.03"/>
    <n v="194.74"/>
    <n v="139.74"/>
    <n v="55"/>
    <s v="UPI"/>
    <s v="Low"/>
  </r>
  <r>
    <n v="4842"/>
    <x v="3724"/>
    <d v="2024-10-26T00:00:00"/>
    <s v="West"/>
    <s v="Sports"/>
    <s v="Corporate"/>
    <n v="6"/>
    <n v="424.06"/>
    <n v="0.23"/>
    <n v="1959.16"/>
    <n v="1338.52"/>
    <n v="620.64"/>
    <s v="UPI"/>
    <s v="High"/>
  </r>
  <r>
    <n v="4843"/>
    <x v="3725"/>
    <d v="2024-12-30T00:00:00"/>
    <s v="North"/>
    <s v="Clothing"/>
    <s v="Corporate"/>
    <n v="6"/>
    <n v="483.1"/>
    <n v="0.06"/>
    <n v="2724.68"/>
    <n v="1677.87"/>
    <n v="1046.81"/>
    <s v="Debit Card"/>
    <s v="Low"/>
  </r>
  <r>
    <n v="4844"/>
    <x v="3726"/>
    <d v="2024-03-27T00:00:00"/>
    <s v="West"/>
    <s v="Clothing"/>
    <s v="Corporate"/>
    <n v="8"/>
    <n v="396.67"/>
    <n v="0.1"/>
    <n v="2856.02"/>
    <n v="1680.05"/>
    <n v="1175.97"/>
    <s v="UPI"/>
    <s v="Low"/>
  </r>
  <r>
    <n v="4845"/>
    <x v="3727"/>
    <d v="2024-02-02T00:00:00"/>
    <s v="West"/>
    <s v="Sports"/>
    <s v="Consumer"/>
    <n v="2"/>
    <n v="476.06"/>
    <n v="0.06"/>
    <n v="894.99"/>
    <n v="459.05"/>
    <n v="435.94"/>
    <s v="Net Banking"/>
    <s v="Low"/>
  </r>
  <r>
    <n v="4846"/>
    <x v="3728"/>
    <d v="2024-05-22T00:00:00"/>
    <s v="North"/>
    <s v="Sports"/>
    <s v="Consumer"/>
    <n v="4"/>
    <n v="129.36000000000001"/>
    <n v="0.19"/>
    <n v="419.13"/>
    <n v="271.14"/>
    <n v="147.99"/>
    <s v="Cash on Delivery"/>
    <s v="Medium"/>
  </r>
  <r>
    <n v="4847"/>
    <x v="3350"/>
    <d v="2024-08-16T00:00:00"/>
    <s v="North"/>
    <s v="Home &amp; Kitchen"/>
    <s v="Consumer"/>
    <n v="9"/>
    <n v="418.12"/>
    <n v="0.23"/>
    <n v="2897.57"/>
    <n v="2288.73"/>
    <n v="608.84"/>
    <s v="Net Banking"/>
    <s v="High"/>
  </r>
  <r>
    <n v="4848"/>
    <x v="3729"/>
    <d v="2024-08-26T00:00:00"/>
    <s v="East"/>
    <s v="Electronics"/>
    <s v="Consumer"/>
    <n v="10"/>
    <n v="40.36"/>
    <n v="0.26"/>
    <n v="298.66000000000003"/>
    <n v="210.79"/>
    <n v="87.87"/>
    <s v="Debit Card"/>
    <s v="High"/>
  </r>
  <r>
    <n v="4849"/>
    <x v="3730"/>
    <d v="2024-11-14T00:00:00"/>
    <s v="North"/>
    <s v="Beauty"/>
    <s v="Consumer"/>
    <n v="5"/>
    <n v="337.8"/>
    <n v="0.27"/>
    <n v="1232.97"/>
    <n v="744.56"/>
    <n v="488.41"/>
    <s v="UPI"/>
    <s v="High"/>
  </r>
  <r>
    <n v="4850"/>
    <x v="3731"/>
    <d v="2024-11-12T00:00:00"/>
    <s v="West"/>
    <s v="Home &amp; Kitchen"/>
    <s v="Corporate"/>
    <n v="3"/>
    <n v="311.02"/>
    <n v="7.0000000000000007E-2"/>
    <n v="867.75"/>
    <n v="494.02"/>
    <n v="373.73"/>
    <s v="Credit Card"/>
    <s v="Low"/>
  </r>
  <r>
    <n v="4851"/>
    <x v="1524"/>
    <d v="2024-08-22T00:00:00"/>
    <s v="North"/>
    <s v="Sports"/>
    <s v="Home Office"/>
    <n v="1"/>
    <n v="24.74"/>
    <n v="0.11"/>
    <n v="22.02"/>
    <n v="11.09"/>
    <n v="10.93"/>
    <s v="UPI"/>
    <s v="Medium"/>
  </r>
  <r>
    <n v="4852"/>
    <x v="3732"/>
    <d v="2024-10-03T00:00:00"/>
    <s v="South"/>
    <s v="Clothing"/>
    <s v="Consumer"/>
    <n v="7"/>
    <n v="166.08"/>
    <n v="0.24"/>
    <n v="883.55"/>
    <n v="671.03"/>
    <n v="212.52"/>
    <s v="Credit Card"/>
    <s v="High"/>
  </r>
  <r>
    <n v="4853"/>
    <x v="3733"/>
    <d v="2024-04-04T00:00:00"/>
    <s v="West"/>
    <s v="Electronics"/>
    <s v="Home Office"/>
    <n v="8"/>
    <n v="447.32"/>
    <n v="0.24"/>
    <n v="2719.71"/>
    <n v="1398.54"/>
    <n v="1321.17"/>
    <s v="Net Banking"/>
    <s v="High"/>
  </r>
  <r>
    <n v="4854"/>
    <x v="3734"/>
    <d v="2024-04-21T00:00:00"/>
    <s v="South"/>
    <s v="Home &amp; Kitchen"/>
    <s v="Home Office"/>
    <n v="4"/>
    <n v="263.38"/>
    <n v="0.2"/>
    <n v="842.82"/>
    <n v="605.71"/>
    <n v="237.11"/>
    <s v="Credit Card"/>
    <s v="Medium"/>
  </r>
  <r>
    <n v="4855"/>
    <x v="752"/>
    <d v="2024-03-20T00:00:00"/>
    <s v="South"/>
    <s v="Home &amp; Kitchen"/>
    <s v="Home Office"/>
    <n v="7"/>
    <n v="159.62"/>
    <n v="0.05"/>
    <n v="1061.47"/>
    <n v="723.22"/>
    <n v="338.25"/>
    <s v="Net Banking"/>
    <s v="Low"/>
  </r>
  <r>
    <n v="4856"/>
    <x v="3735"/>
    <d v="2024-02-01T00:00:00"/>
    <s v="East"/>
    <s v="Home &amp; Kitchen"/>
    <s v="Corporate"/>
    <n v="4"/>
    <n v="454.25"/>
    <n v="0.28999999999999998"/>
    <n v="1290.07"/>
    <n v="968.09"/>
    <n v="321.98"/>
    <s v="Net Banking"/>
    <s v="High"/>
  </r>
  <r>
    <n v="4857"/>
    <x v="3736"/>
    <d v="2024-02-13T00:00:00"/>
    <s v="South"/>
    <s v="Sports"/>
    <s v="Home Office"/>
    <n v="10"/>
    <n v="336.75"/>
    <n v="0.14000000000000001"/>
    <n v="2896.05"/>
    <n v="2154.13"/>
    <n v="741.92"/>
    <s v="Net Banking"/>
    <s v="Medium"/>
  </r>
  <r>
    <n v="4858"/>
    <x v="833"/>
    <d v="2024-05-19T00:00:00"/>
    <s v="North"/>
    <s v="Clothing"/>
    <s v="Corporate"/>
    <n v="4"/>
    <n v="106.05"/>
    <n v="0.1"/>
    <n v="381.78"/>
    <n v="260.93"/>
    <n v="120.85"/>
    <s v="UPI"/>
    <s v="Low"/>
  </r>
  <r>
    <n v="4859"/>
    <x v="3737"/>
    <d v="2024-04-10T00:00:00"/>
    <s v="South"/>
    <s v="Home &amp; Kitchen"/>
    <s v="Corporate"/>
    <n v="8"/>
    <n v="288.74"/>
    <n v="0.24"/>
    <n v="1755.54"/>
    <n v="946.5"/>
    <n v="809.04"/>
    <s v="Net Banking"/>
    <s v="High"/>
  </r>
  <r>
    <n v="4860"/>
    <x v="3738"/>
    <d v="2024-08-26T00:00:00"/>
    <s v="East"/>
    <s v="Sports"/>
    <s v="Consumer"/>
    <n v="2"/>
    <n v="199.37"/>
    <n v="0.21"/>
    <n v="315"/>
    <n v="180.2"/>
    <n v="134.80000000000001"/>
    <s v="UPI"/>
    <s v="High"/>
  </r>
  <r>
    <n v="4861"/>
    <x v="2902"/>
    <d v="2024-02-07T00:00:00"/>
    <s v="North"/>
    <s v="Beauty"/>
    <s v="Consumer"/>
    <n v="3"/>
    <n v="164.14"/>
    <n v="0.28000000000000003"/>
    <n v="354.54"/>
    <n v="214.74"/>
    <n v="139.80000000000001"/>
    <s v="Credit Card"/>
    <s v="High"/>
  </r>
  <r>
    <n v="4862"/>
    <x v="3739"/>
    <d v="2024-10-10T00:00:00"/>
    <s v="West"/>
    <s v="Clothing"/>
    <s v="Consumer"/>
    <n v="4"/>
    <n v="257.89"/>
    <n v="0.28999999999999998"/>
    <n v="732.41"/>
    <n v="496.95"/>
    <n v="235.46"/>
    <s v="Cash on Delivery"/>
    <s v="High"/>
  </r>
  <r>
    <n v="4863"/>
    <x v="709"/>
    <d v="2024-04-27T00:00:00"/>
    <s v="North"/>
    <s v="Home &amp; Kitchen"/>
    <s v="Consumer"/>
    <n v="5"/>
    <n v="101.69"/>
    <n v="0.09"/>
    <n v="462.69"/>
    <n v="274.55"/>
    <n v="188.14"/>
    <s v="UPI"/>
    <s v="Low"/>
  </r>
  <r>
    <n v="4864"/>
    <x v="3740"/>
    <d v="2024-08-07T00:00:00"/>
    <s v="North"/>
    <s v="Home &amp; Kitchen"/>
    <s v="Consumer"/>
    <n v="8"/>
    <n v="306.82"/>
    <n v="0.15"/>
    <n v="2086.38"/>
    <n v="1214"/>
    <n v="872.38"/>
    <s v="Cash on Delivery"/>
    <s v="Medium"/>
  </r>
  <r>
    <n v="4865"/>
    <x v="3741"/>
    <d v="2024-07-17T00:00:00"/>
    <s v="South"/>
    <s v="Electronics"/>
    <s v="Home Office"/>
    <n v="6"/>
    <n v="42.3"/>
    <n v="0.1"/>
    <n v="228.42"/>
    <n v="154.94"/>
    <n v="73.48"/>
    <s v="Net Banking"/>
    <s v="Low"/>
  </r>
  <r>
    <n v="4866"/>
    <x v="3742"/>
    <d v="2024-07-10T00:00:00"/>
    <s v="East"/>
    <s v="Electronics"/>
    <s v="Home Office"/>
    <n v="5"/>
    <n v="499.73"/>
    <n v="0.09"/>
    <n v="2273.77"/>
    <n v="1142.1199999999999"/>
    <n v="1131.6500000000001"/>
    <s v="Net Banking"/>
    <s v="Low"/>
  </r>
  <r>
    <n v="4867"/>
    <x v="2951"/>
    <d v="2024-01-30T00:00:00"/>
    <s v="North"/>
    <s v="Electronics"/>
    <s v="Home Office"/>
    <n v="4"/>
    <n v="357.8"/>
    <n v="0.16"/>
    <n v="1202.21"/>
    <n v="689.18"/>
    <n v="513.03"/>
    <s v="Cash on Delivery"/>
    <s v="Medium"/>
  </r>
  <r>
    <n v="4868"/>
    <x v="3743"/>
    <d v="2024-02-16T00:00:00"/>
    <s v="West"/>
    <s v="Clothing"/>
    <s v="Consumer"/>
    <n v="10"/>
    <n v="169.78"/>
    <n v="0.06"/>
    <n v="1595.93"/>
    <n v="1001.46"/>
    <n v="594.47"/>
    <s v="Cash on Delivery"/>
    <s v="Low"/>
  </r>
  <r>
    <n v="4869"/>
    <x v="3744"/>
    <d v="2024-03-05T00:00:00"/>
    <s v="East"/>
    <s v="Clothing"/>
    <s v="Home Office"/>
    <n v="9"/>
    <n v="227.97"/>
    <n v="0"/>
    <n v="2051.73"/>
    <n v="1368.82"/>
    <n v="682.91"/>
    <s v="Net Banking"/>
    <s v="No Discount"/>
  </r>
  <r>
    <n v="4870"/>
    <x v="3745"/>
    <d v="2024-01-04T00:00:00"/>
    <s v="East"/>
    <s v="Clothing"/>
    <s v="Consumer"/>
    <n v="6"/>
    <n v="453.67"/>
    <n v="0.1"/>
    <n v="2449.8200000000002"/>
    <n v="1908.13"/>
    <n v="541.69000000000005"/>
    <s v="Net Banking"/>
    <s v="Low"/>
  </r>
  <r>
    <n v="4871"/>
    <x v="3746"/>
    <d v="2024-07-26T00:00:00"/>
    <s v="South"/>
    <s v="Home &amp; Kitchen"/>
    <s v="Home Office"/>
    <n v="3"/>
    <n v="490.05"/>
    <n v="0.08"/>
    <n v="1352.54"/>
    <n v="913.56"/>
    <n v="438.98"/>
    <s v="Credit Card"/>
    <s v="Low"/>
  </r>
  <r>
    <n v="4872"/>
    <x v="3747"/>
    <d v="2024-03-05T00:00:00"/>
    <s v="East"/>
    <s v="Sports"/>
    <s v="Consumer"/>
    <n v="5"/>
    <n v="334.44"/>
    <n v="0.09"/>
    <n v="1521.7"/>
    <n v="959.29"/>
    <n v="562.41"/>
    <s v="Cash on Delivery"/>
    <s v="Low"/>
  </r>
  <r>
    <n v="4873"/>
    <x v="2000"/>
    <d v="2024-11-17T00:00:00"/>
    <s v="East"/>
    <s v="Clothing"/>
    <s v="Corporate"/>
    <n v="9"/>
    <n v="287.04000000000002"/>
    <n v="0.11"/>
    <n v="2299.19"/>
    <n v="1719.22"/>
    <n v="579.97"/>
    <s v="Net Banking"/>
    <s v="Medium"/>
  </r>
  <r>
    <n v="4874"/>
    <x v="3748"/>
    <d v="2024-07-31T00:00:00"/>
    <s v="North"/>
    <s v="Beauty"/>
    <s v="Consumer"/>
    <n v="5"/>
    <n v="180.37"/>
    <n v="0.3"/>
    <n v="631.29"/>
    <n v="395.3"/>
    <n v="235.99"/>
    <s v="UPI"/>
    <s v="High"/>
  </r>
  <r>
    <n v="4875"/>
    <x v="3749"/>
    <d v="2024-11-28T00:00:00"/>
    <s v="North"/>
    <s v="Sports"/>
    <s v="Corporate"/>
    <n v="4"/>
    <n v="395.01"/>
    <n v="0.23"/>
    <n v="1216.6300000000001"/>
    <n v="608.66"/>
    <n v="607.97"/>
    <s v="UPI"/>
    <s v="High"/>
  </r>
  <r>
    <n v="4876"/>
    <x v="3750"/>
    <d v="2024-08-25T00:00:00"/>
    <s v="East"/>
    <s v="Clothing"/>
    <s v="Home Office"/>
    <n v="5"/>
    <n v="362.67"/>
    <n v="0.06"/>
    <n v="1704.55"/>
    <n v="1234.28"/>
    <n v="470.27"/>
    <s v="Debit Card"/>
    <s v="Low"/>
  </r>
  <r>
    <n v="4877"/>
    <x v="3751"/>
    <d v="2024-12-18T00:00:00"/>
    <s v="South"/>
    <s v="Electronics"/>
    <s v="Consumer"/>
    <n v="5"/>
    <n v="338.47"/>
    <n v="0.12"/>
    <n v="1489.27"/>
    <n v="1080.77"/>
    <n v="408.5"/>
    <s v="UPI"/>
    <s v="Medium"/>
  </r>
  <r>
    <n v="4878"/>
    <x v="3752"/>
    <d v="2024-09-10T00:00:00"/>
    <s v="East"/>
    <s v="Sports"/>
    <s v="Home Office"/>
    <n v="1"/>
    <n v="203.77"/>
    <n v="0.09"/>
    <n v="185.43"/>
    <n v="130.47999999999999"/>
    <n v="54.95"/>
    <s v="Cash on Delivery"/>
    <s v="Low"/>
  </r>
  <r>
    <n v="4879"/>
    <x v="212"/>
    <d v="2024-12-05T00:00:00"/>
    <s v="North"/>
    <s v="Sports"/>
    <s v="Consumer"/>
    <n v="10"/>
    <n v="56.23"/>
    <n v="0"/>
    <n v="562.29999999999995"/>
    <n v="364.36"/>
    <n v="197.94"/>
    <s v="Debit Card"/>
    <s v="No Discount"/>
  </r>
  <r>
    <n v="4880"/>
    <x v="3753"/>
    <d v="2024-12-29T00:00:00"/>
    <s v="South"/>
    <s v="Beauty"/>
    <s v="Corporate"/>
    <n v="6"/>
    <n v="105.85"/>
    <n v="0.24"/>
    <n v="482.68"/>
    <n v="276.35000000000002"/>
    <n v="206.33"/>
    <s v="Debit Card"/>
    <s v="High"/>
  </r>
  <r>
    <n v="4881"/>
    <x v="880"/>
    <d v="2024-04-05T00:00:00"/>
    <s v="South"/>
    <s v="Clothing"/>
    <s v="Home Office"/>
    <n v="4"/>
    <n v="101.59"/>
    <n v="0.24"/>
    <n v="308.83"/>
    <n v="186.62"/>
    <n v="122.21"/>
    <s v="Debit Card"/>
    <s v="High"/>
  </r>
  <r>
    <n v="4882"/>
    <x v="3754"/>
    <d v="2024-01-04T00:00:00"/>
    <s v="North"/>
    <s v="Beauty"/>
    <s v="Consumer"/>
    <n v="4"/>
    <n v="263.97000000000003"/>
    <n v="7.0000000000000007E-2"/>
    <n v="981.97"/>
    <n v="667.44"/>
    <n v="314.52999999999997"/>
    <s v="Debit Card"/>
    <s v="Low"/>
  </r>
  <r>
    <n v="4883"/>
    <x v="247"/>
    <d v="2024-08-10T00:00:00"/>
    <s v="East"/>
    <s v="Sports"/>
    <s v="Consumer"/>
    <n v="5"/>
    <n v="179.38"/>
    <n v="0.27"/>
    <n v="654.74"/>
    <n v="329.89"/>
    <n v="324.85000000000002"/>
    <s v="Cash on Delivery"/>
    <s v="High"/>
  </r>
  <r>
    <n v="4884"/>
    <x v="3755"/>
    <d v="2024-12-31T00:00:00"/>
    <s v="South"/>
    <s v="Electronics"/>
    <s v="Home Office"/>
    <n v="2"/>
    <n v="164.3"/>
    <n v="0.26"/>
    <n v="243.16"/>
    <n v="173.7"/>
    <n v="69.459999999999994"/>
    <s v="Credit Card"/>
    <s v="High"/>
  </r>
  <r>
    <n v="4885"/>
    <x v="3756"/>
    <d v="2024-11-17T00:00:00"/>
    <s v="North"/>
    <s v="Sports"/>
    <s v="Consumer"/>
    <n v="9"/>
    <n v="257.27"/>
    <n v="0.04"/>
    <n v="2222.81"/>
    <n v="1328.45"/>
    <n v="894.36"/>
    <s v="Cash on Delivery"/>
    <s v="Low"/>
  </r>
  <r>
    <n v="4886"/>
    <x v="1656"/>
    <d v="2024-08-20T00:00:00"/>
    <s v="South"/>
    <s v="Clothing"/>
    <s v="Consumer"/>
    <n v="5"/>
    <n v="345.88"/>
    <n v="0.25"/>
    <n v="1297.05"/>
    <n v="907.32"/>
    <n v="389.73"/>
    <s v="Credit Card"/>
    <s v="High"/>
  </r>
  <r>
    <n v="4887"/>
    <x v="3757"/>
    <d v="2024-09-22T00:00:00"/>
    <s v="West"/>
    <s v="Clothing"/>
    <s v="Consumer"/>
    <n v="6"/>
    <n v="68.78"/>
    <n v="0.24"/>
    <n v="313.64"/>
    <n v="233.46"/>
    <n v="80.180000000000007"/>
    <s v="UPI"/>
    <s v="High"/>
  </r>
  <r>
    <n v="4888"/>
    <x v="3758"/>
    <d v="2024-08-29T00:00:00"/>
    <s v="South"/>
    <s v="Clothing"/>
    <s v="Home Office"/>
    <n v="3"/>
    <n v="28.26"/>
    <n v="0.04"/>
    <n v="81.39"/>
    <n v="58.11"/>
    <n v="23.28"/>
    <s v="UPI"/>
    <s v="Low"/>
  </r>
  <r>
    <n v="4889"/>
    <x v="3759"/>
    <d v="2024-03-03T00:00:00"/>
    <s v="West"/>
    <s v="Clothing"/>
    <s v="Home Office"/>
    <n v="2"/>
    <n v="112.48"/>
    <n v="0.01"/>
    <n v="222.71"/>
    <n v="171.57"/>
    <n v="51.14"/>
    <s v="Cash on Delivery"/>
    <s v="Low"/>
  </r>
  <r>
    <n v="4890"/>
    <x v="3760"/>
    <d v="2024-06-23T00:00:00"/>
    <s v="South"/>
    <s v="Sports"/>
    <s v="Home Office"/>
    <n v="3"/>
    <n v="352.09"/>
    <n v="0.22"/>
    <n v="823.89"/>
    <n v="609.05999999999995"/>
    <n v="214.83"/>
    <s v="UPI"/>
    <s v="High"/>
  </r>
  <r>
    <n v="4891"/>
    <x v="3761"/>
    <d v="2024-12-02T00:00:00"/>
    <s v="North"/>
    <s v="Electronics"/>
    <s v="Home Office"/>
    <n v="7"/>
    <n v="322.24"/>
    <n v="0.28000000000000003"/>
    <n v="1624.09"/>
    <n v="883.54"/>
    <n v="740.55"/>
    <s v="Net Banking"/>
    <s v="High"/>
  </r>
  <r>
    <n v="4892"/>
    <x v="3762"/>
    <d v="2024-12-04T00:00:00"/>
    <s v="South"/>
    <s v="Beauty"/>
    <s v="Home Office"/>
    <n v="5"/>
    <n v="241.42"/>
    <n v="0.14000000000000001"/>
    <n v="1038.1099999999999"/>
    <n v="567.77"/>
    <n v="470.34"/>
    <s v="Net Banking"/>
    <s v="Medium"/>
  </r>
  <r>
    <n v="4893"/>
    <x v="3763"/>
    <d v="2024-04-30T00:00:00"/>
    <s v="North"/>
    <s v="Home &amp; Kitchen"/>
    <s v="Consumer"/>
    <n v="2"/>
    <n v="73.150000000000006"/>
    <n v="0.03"/>
    <n v="141.91"/>
    <n v="103.52"/>
    <n v="38.39"/>
    <s v="Debit Card"/>
    <s v="Low"/>
  </r>
  <r>
    <n v="4894"/>
    <x v="3764"/>
    <d v="2024-12-15T00:00:00"/>
    <s v="West"/>
    <s v="Home &amp; Kitchen"/>
    <s v="Corporate"/>
    <n v="10"/>
    <n v="156.80000000000001"/>
    <n v="0.11"/>
    <n v="1395.52"/>
    <n v="808.54"/>
    <n v="586.98"/>
    <s v="UPI"/>
    <s v="Medium"/>
  </r>
  <r>
    <n v="4895"/>
    <x v="551"/>
    <d v="2024-08-19T00:00:00"/>
    <s v="East"/>
    <s v="Home &amp; Kitchen"/>
    <s v="Corporate"/>
    <n v="2"/>
    <n v="38.21"/>
    <n v="0.08"/>
    <n v="70.31"/>
    <n v="55.46"/>
    <n v="14.85"/>
    <s v="Net Banking"/>
    <s v="Low"/>
  </r>
  <r>
    <n v="4896"/>
    <x v="3765"/>
    <d v="2024-11-07T00:00:00"/>
    <s v="West"/>
    <s v="Electronics"/>
    <s v="Corporate"/>
    <n v="1"/>
    <n v="141.38"/>
    <n v="0.05"/>
    <n v="134.31"/>
    <n v="73"/>
    <n v="61.31"/>
    <s v="Cash on Delivery"/>
    <s v="Low"/>
  </r>
  <r>
    <n v="4897"/>
    <x v="3766"/>
    <d v="2024-07-07T00:00:00"/>
    <s v="East"/>
    <s v="Home &amp; Kitchen"/>
    <s v="Consumer"/>
    <n v="3"/>
    <n v="391.89"/>
    <n v="0.3"/>
    <n v="822.97"/>
    <n v="472.73"/>
    <n v="350.24"/>
    <s v="Net Banking"/>
    <s v="High"/>
  </r>
  <r>
    <n v="4898"/>
    <x v="3767"/>
    <d v="2024-08-07T00:00:00"/>
    <s v="West"/>
    <s v="Home &amp; Kitchen"/>
    <s v="Corporate"/>
    <n v="7"/>
    <n v="204.62"/>
    <n v="0.13"/>
    <n v="1246.1400000000001"/>
    <n v="947.06"/>
    <n v="299.08"/>
    <s v="Net Banking"/>
    <s v="Medium"/>
  </r>
  <r>
    <n v="4899"/>
    <x v="716"/>
    <d v="2024-01-21T00:00:00"/>
    <s v="West"/>
    <s v="Home &amp; Kitchen"/>
    <s v="Home Office"/>
    <n v="4"/>
    <n v="247.81"/>
    <n v="0.19"/>
    <n v="802.9"/>
    <n v="590.36"/>
    <n v="212.54"/>
    <s v="Credit Card"/>
    <s v="Medium"/>
  </r>
  <r>
    <n v="4900"/>
    <x v="3768"/>
    <d v="2024-09-13T00:00:00"/>
    <s v="South"/>
    <s v="Clothing"/>
    <s v="Home Office"/>
    <n v="1"/>
    <n v="20.190000000000001"/>
    <n v="0.18"/>
    <n v="16.559999999999999"/>
    <n v="11.86"/>
    <n v="4.7"/>
    <s v="UPI"/>
    <s v="Medium"/>
  </r>
  <r>
    <n v="4901"/>
    <x v="976"/>
    <d v="2024-04-27T00:00:00"/>
    <s v="East"/>
    <s v="Clothing"/>
    <s v="Home Office"/>
    <n v="4"/>
    <n v="168.37"/>
    <n v="0.15"/>
    <n v="572.46"/>
    <n v="425.98"/>
    <n v="146.47999999999999"/>
    <s v="Cash on Delivery"/>
    <s v="Medium"/>
  </r>
  <r>
    <n v="4902"/>
    <x v="3769"/>
    <d v="2024-02-15T00:00:00"/>
    <s v="South"/>
    <s v="Clothing"/>
    <s v="Consumer"/>
    <n v="10"/>
    <n v="237.71"/>
    <n v="0.1"/>
    <n v="2139.39"/>
    <n v="1072.54"/>
    <n v="1066.8499999999999"/>
    <s v="Credit Card"/>
    <s v="Low"/>
  </r>
  <r>
    <n v="4903"/>
    <x v="3357"/>
    <d v="2024-08-10T00:00:00"/>
    <s v="South"/>
    <s v="Clothing"/>
    <s v="Corporate"/>
    <n v="5"/>
    <n v="126.4"/>
    <n v="0.21"/>
    <n v="499.28"/>
    <n v="292.45"/>
    <n v="206.83"/>
    <s v="UPI"/>
    <s v="High"/>
  </r>
  <r>
    <n v="4904"/>
    <x v="3770"/>
    <d v="2024-04-13T00:00:00"/>
    <s v="West"/>
    <s v="Electronics"/>
    <s v="Corporate"/>
    <n v="2"/>
    <n v="397.61"/>
    <n v="0.28999999999999998"/>
    <n v="564.61"/>
    <n v="379.29"/>
    <n v="185.32"/>
    <s v="Credit Card"/>
    <s v="High"/>
  </r>
  <r>
    <n v="4905"/>
    <x v="3771"/>
    <d v="2024-09-06T00:00:00"/>
    <s v="North"/>
    <s v="Home &amp; Kitchen"/>
    <s v="Home Office"/>
    <n v="4"/>
    <n v="17.38"/>
    <n v="0.19"/>
    <n v="56.31"/>
    <n v="32.53"/>
    <n v="23.78"/>
    <s v="Debit Card"/>
    <s v="Medium"/>
  </r>
  <r>
    <n v="4906"/>
    <x v="3772"/>
    <d v="2024-08-22T00:00:00"/>
    <s v="West"/>
    <s v="Clothing"/>
    <s v="Home Office"/>
    <n v="4"/>
    <n v="482.04"/>
    <n v="0.01"/>
    <n v="1908.88"/>
    <n v="1510.99"/>
    <n v="397.89"/>
    <s v="Debit Card"/>
    <s v="Low"/>
  </r>
  <r>
    <n v="4907"/>
    <x v="3773"/>
    <d v="2024-10-09T00:00:00"/>
    <s v="West"/>
    <s v="Electronics"/>
    <s v="Home Office"/>
    <n v="8"/>
    <n v="11.16"/>
    <n v="0.16"/>
    <n v="75"/>
    <n v="41.3"/>
    <n v="33.700000000000003"/>
    <s v="Debit Card"/>
    <s v="Medium"/>
  </r>
  <r>
    <n v="4908"/>
    <x v="1268"/>
    <d v="2024-05-21T00:00:00"/>
    <s v="West"/>
    <s v="Clothing"/>
    <s v="Home Office"/>
    <n v="8"/>
    <n v="199.84"/>
    <n v="0.22"/>
    <n v="1247"/>
    <n v="833.49"/>
    <n v="413.51"/>
    <s v="Cash on Delivery"/>
    <s v="High"/>
  </r>
  <r>
    <n v="4909"/>
    <x v="156"/>
    <d v="2024-08-28T00:00:00"/>
    <s v="South"/>
    <s v="Sports"/>
    <s v="Home Office"/>
    <n v="4"/>
    <n v="252.55"/>
    <n v="0.25"/>
    <n v="757.65"/>
    <n v="574.22"/>
    <n v="183.43"/>
    <s v="Debit Card"/>
    <s v="High"/>
  </r>
  <r>
    <n v="4910"/>
    <x v="3774"/>
    <d v="2024-04-04T00:00:00"/>
    <s v="West"/>
    <s v="Home &amp; Kitchen"/>
    <s v="Consumer"/>
    <n v="7"/>
    <n v="480.22"/>
    <n v="0.11"/>
    <n v="2991.77"/>
    <n v="1612.45"/>
    <n v="1379.32"/>
    <s v="Net Banking"/>
    <s v="Medium"/>
  </r>
  <r>
    <n v="4911"/>
    <x v="3775"/>
    <d v="2024-06-04T00:00:00"/>
    <s v="South"/>
    <s v="Electronics"/>
    <s v="Consumer"/>
    <n v="2"/>
    <n v="336.52"/>
    <n v="0.15"/>
    <n v="572.08000000000004"/>
    <n v="384.08"/>
    <n v="188"/>
    <s v="UPI"/>
    <s v="Medium"/>
  </r>
  <r>
    <n v="4912"/>
    <x v="1644"/>
    <d v="2024-04-21T00:00:00"/>
    <s v="South"/>
    <s v="Home &amp; Kitchen"/>
    <s v="Consumer"/>
    <n v="8"/>
    <n v="57.84"/>
    <n v="0.19"/>
    <n v="374.8"/>
    <n v="228.73"/>
    <n v="146.07"/>
    <s v="Cash on Delivery"/>
    <s v="Medium"/>
  </r>
  <r>
    <n v="4913"/>
    <x v="297"/>
    <d v="2024-09-25T00:00:00"/>
    <s v="West"/>
    <s v="Clothing"/>
    <s v="Corporate"/>
    <n v="2"/>
    <n v="369.44"/>
    <n v="0.01"/>
    <n v="731.49"/>
    <n v="382.42"/>
    <n v="349.07"/>
    <s v="Credit Card"/>
    <s v="Low"/>
  </r>
  <r>
    <n v="4914"/>
    <x v="2061"/>
    <d v="2024-06-10T00:00:00"/>
    <s v="South"/>
    <s v="Sports"/>
    <s v="Consumer"/>
    <n v="4"/>
    <n v="249.15"/>
    <n v="0.2"/>
    <n v="797.28"/>
    <n v="430.86"/>
    <n v="366.42"/>
    <s v="UPI"/>
    <s v="Medium"/>
  </r>
  <r>
    <n v="4915"/>
    <x v="3776"/>
    <d v="2024-10-18T00:00:00"/>
    <s v="East"/>
    <s v="Beauty"/>
    <s v="Home Office"/>
    <n v="9"/>
    <n v="452.17"/>
    <n v="0.02"/>
    <n v="3988.14"/>
    <n v="2113.73"/>
    <n v="1874.41"/>
    <s v="Credit Card"/>
    <s v="Low"/>
  </r>
  <r>
    <n v="4916"/>
    <x v="3518"/>
    <d v="2024-11-22T00:00:00"/>
    <s v="North"/>
    <s v="Home &amp; Kitchen"/>
    <s v="Home Office"/>
    <n v="6"/>
    <n v="244.5"/>
    <n v="0.18"/>
    <n v="1202.94"/>
    <n v="680.51"/>
    <n v="522.42999999999995"/>
    <s v="UPI"/>
    <s v="Medium"/>
  </r>
  <r>
    <n v="4917"/>
    <x v="643"/>
    <d v="2024-10-04T00:00:00"/>
    <s v="South"/>
    <s v="Home &amp; Kitchen"/>
    <s v="Corporate"/>
    <n v="1"/>
    <n v="432.3"/>
    <n v="0.01"/>
    <n v="427.98"/>
    <n v="270.26"/>
    <n v="157.72"/>
    <s v="UPI"/>
    <s v="Low"/>
  </r>
  <r>
    <n v="4918"/>
    <x v="3777"/>
    <d v="2024-01-31T00:00:00"/>
    <s v="North"/>
    <s v="Home &amp; Kitchen"/>
    <s v="Consumer"/>
    <n v="5"/>
    <n v="354.96"/>
    <n v="0.25"/>
    <n v="1331.1"/>
    <n v="682.99"/>
    <n v="648.11"/>
    <s v="Net Banking"/>
    <s v="High"/>
  </r>
  <r>
    <n v="4919"/>
    <x v="3778"/>
    <d v="2024-07-17T00:00:00"/>
    <s v="East"/>
    <s v="Clothing"/>
    <s v="Home Office"/>
    <n v="3"/>
    <n v="380.22"/>
    <n v="7.0000000000000007E-2"/>
    <n v="1060.81"/>
    <n v="648.29999999999995"/>
    <n v="412.51"/>
    <s v="Cash on Delivery"/>
    <s v="Low"/>
  </r>
  <r>
    <n v="4920"/>
    <x v="1165"/>
    <d v="2024-04-18T00:00:00"/>
    <s v="West"/>
    <s v="Electronics"/>
    <s v="Home Office"/>
    <n v="3"/>
    <n v="406.33"/>
    <n v="0.25"/>
    <n v="914.24"/>
    <n v="534.38"/>
    <n v="379.86"/>
    <s v="Net Banking"/>
    <s v="High"/>
  </r>
  <r>
    <n v="4921"/>
    <x v="379"/>
    <d v="2024-12-27T00:00:00"/>
    <s v="South"/>
    <s v="Electronics"/>
    <s v="Corporate"/>
    <n v="9"/>
    <n v="362.98"/>
    <n v="0.04"/>
    <n v="3136.15"/>
    <n v="2269.23"/>
    <n v="866.92"/>
    <s v="Cash on Delivery"/>
    <s v="Low"/>
  </r>
  <r>
    <n v="4922"/>
    <x v="3779"/>
    <d v="2024-05-07T00:00:00"/>
    <s v="South"/>
    <s v="Electronics"/>
    <s v="Corporate"/>
    <n v="3"/>
    <n v="231.9"/>
    <n v="0.11"/>
    <n v="619.16999999999996"/>
    <n v="385.82"/>
    <n v="233.35"/>
    <s v="Credit Card"/>
    <s v="Medium"/>
  </r>
  <r>
    <n v="4923"/>
    <x v="3780"/>
    <d v="2024-03-13T00:00:00"/>
    <s v="South"/>
    <s v="Sports"/>
    <s v="Corporate"/>
    <n v="9"/>
    <n v="344.25"/>
    <n v="0.26"/>
    <n v="2292.6999999999998"/>
    <n v="1499.9"/>
    <n v="792.8"/>
    <s v="Net Banking"/>
    <s v="High"/>
  </r>
  <r>
    <n v="4924"/>
    <x v="3781"/>
    <d v="2024-07-21T00:00:00"/>
    <s v="East"/>
    <s v="Clothing"/>
    <s v="Corporate"/>
    <n v="4"/>
    <n v="272.97000000000003"/>
    <n v="0.27"/>
    <n v="797.07"/>
    <n v="585.80999999999995"/>
    <n v="211.26"/>
    <s v="Net Banking"/>
    <s v="High"/>
  </r>
  <r>
    <n v="4925"/>
    <x v="3782"/>
    <d v="2024-06-02T00:00:00"/>
    <s v="East"/>
    <s v="Home &amp; Kitchen"/>
    <s v="Home Office"/>
    <n v="6"/>
    <n v="392.4"/>
    <n v="0.24"/>
    <n v="1789.34"/>
    <n v="1192.46"/>
    <n v="596.88"/>
    <s v="UPI"/>
    <s v="High"/>
  </r>
  <r>
    <n v="4926"/>
    <x v="3783"/>
    <d v="2024-11-08T00:00:00"/>
    <s v="South"/>
    <s v="Electronics"/>
    <s v="Corporate"/>
    <n v="1"/>
    <n v="27.22"/>
    <n v="0.09"/>
    <n v="24.77"/>
    <n v="19.09"/>
    <n v="5.68"/>
    <s v="Net Banking"/>
    <s v="Low"/>
  </r>
  <r>
    <n v="4927"/>
    <x v="101"/>
    <d v="2024-06-29T00:00:00"/>
    <s v="West"/>
    <s v="Home &amp; Kitchen"/>
    <s v="Consumer"/>
    <n v="6"/>
    <n v="445.8"/>
    <n v="0.17"/>
    <n v="2220.08"/>
    <n v="1757.85"/>
    <n v="462.23"/>
    <s v="Debit Card"/>
    <s v="Medium"/>
  </r>
  <r>
    <n v="4928"/>
    <x v="3784"/>
    <d v="2024-06-02T00:00:00"/>
    <s v="East"/>
    <s v="Home &amp; Kitchen"/>
    <s v="Corporate"/>
    <n v="2"/>
    <n v="339.14"/>
    <n v="0.04"/>
    <n v="651.15"/>
    <n v="414.47"/>
    <n v="236.68"/>
    <s v="Cash on Delivery"/>
    <s v="Low"/>
  </r>
  <r>
    <n v="4929"/>
    <x v="3684"/>
    <d v="2024-07-31T00:00:00"/>
    <s v="East"/>
    <s v="Electronics"/>
    <s v="Consumer"/>
    <n v="10"/>
    <n v="127.75"/>
    <n v="0.06"/>
    <n v="1200.8499999999999"/>
    <n v="682.13"/>
    <n v="518.72"/>
    <s v="UPI"/>
    <s v="Low"/>
  </r>
  <r>
    <n v="4930"/>
    <x v="2491"/>
    <d v="2024-08-27T00:00:00"/>
    <s v="North"/>
    <s v="Sports"/>
    <s v="Home Office"/>
    <n v="7"/>
    <n v="161.97"/>
    <n v="0.21"/>
    <n v="895.69"/>
    <n v="715.37"/>
    <n v="180.32"/>
    <s v="UPI"/>
    <s v="High"/>
  </r>
  <r>
    <n v="4931"/>
    <x v="3785"/>
    <d v="2024-08-27T00:00:00"/>
    <s v="North"/>
    <s v="Home &amp; Kitchen"/>
    <s v="Home Office"/>
    <n v="5"/>
    <n v="103.35"/>
    <n v="0.13"/>
    <n v="449.57"/>
    <n v="334.57"/>
    <n v="115"/>
    <s v="UPI"/>
    <s v="Medium"/>
  </r>
  <r>
    <n v="4932"/>
    <x v="3786"/>
    <d v="2024-07-07T00:00:00"/>
    <s v="North"/>
    <s v="Clothing"/>
    <s v="Corporate"/>
    <n v="2"/>
    <n v="106.8"/>
    <n v="0.2"/>
    <n v="170.88"/>
    <n v="131.88999999999999"/>
    <n v="38.99"/>
    <s v="UPI"/>
    <s v="Medium"/>
  </r>
  <r>
    <n v="4933"/>
    <x v="3787"/>
    <d v="2024-07-09T00:00:00"/>
    <s v="East"/>
    <s v="Clothing"/>
    <s v="Home Office"/>
    <n v="5"/>
    <n v="384.06"/>
    <n v="0.28999999999999998"/>
    <n v="1363.41"/>
    <n v="855.46"/>
    <n v="507.95"/>
    <s v="Net Banking"/>
    <s v="High"/>
  </r>
  <r>
    <n v="4934"/>
    <x v="1140"/>
    <d v="2024-06-05T00:00:00"/>
    <s v="South"/>
    <s v="Home &amp; Kitchen"/>
    <s v="Corporate"/>
    <n v="10"/>
    <n v="110.57"/>
    <n v="0.06"/>
    <n v="1039.3599999999999"/>
    <n v="638.75"/>
    <n v="400.61"/>
    <s v="Net Banking"/>
    <s v="Low"/>
  </r>
  <r>
    <n v="4935"/>
    <x v="3788"/>
    <d v="2024-06-08T00:00:00"/>
    <s v="South"/>
    <s v="Sports"/>
    <s v="Corporate"/>
    <n v="9"/>
    <n v="38.79"/>
    <n v="0.16"/>
    <n v="293.25"/>
    <n v="184.32"/>
    <n v="108.93"/>
    <s v="Cash on Delivery"/>
    <s v="Medium"/>
  </r>
  <r>
    <n v="4936"/>
    <x v="3444"/>
    <d v="2024-08-10T00:00:00"/>
    <s v="North"/>
    <s v="Clothing"/>
    <s v="Consumer"/>
    <n v="9"/>
    <n v="103.89"/>
    <n v="0.21"/>
    <n v="738.66"/>
    <n v="480.82"/>
    <n v="257.83999999999997"/>
    <s v="UPI"/>
    <s v="High"/>
  </r>
  <r>
    <n v="4937"/>
    <x v="3789"/>
    <d v="2024-11-25T00:00:00"/>
    <s v="North"/>
    <s v="Home &amp; Kitchen"/>
    <s v="Home Office"/>
    <n v="6"/>
    <n v="70.38"/>
    <n v="0.3"/>
    <n v="295.60000000000002"/>
    <n v="190.08"/>
    <n v="105.52"/>
    <s v="Cash on Delivery"/>
    <s v="High"/>
  </r>
  <r>
    <n v="4938"/>
    <x v="3208"/>
    <d v="2024-06-07T00:00:00"/>
    <s v="South"/>
    <s v="Clothing"/>
    <s v="Corporate"/>
    <n v="2"/>
    <n v="348.3"/>
    <n v="7.0000000000000007E-2"/>
    <n v="647.84"/>
    <n v="440.26"/>
    <n v="207.58"/>
    <s v="Net Banking"/>
    <s v="Low"/>
  </r>
  <r>
    <n v="4939"/>
    <x v="2521"/>
    <d v="2024-02-19T00:00:00"/>
    <s v="North"/>
    <s v="Beauty"/>
    <s v="Consumer"/>
    <n v="9"/>
    <n v="380.59"/>
    <n v="0.09"/>
    <n v="3117.03"/>
    <n v="2273.61"/>
    <n v="843.42"/>
    <s v="Cash on Delivery"/>
    <s v="Low"/>
  </r>
  <r>
    <n v="4940"/>
    <x v="3790"/>
    <d v="2024-12-17T00:00:00"/>
    <s v="West"/>
    <s v="Home &amp; Kitchen"/>
    <s v="Corporate"/>
    <n v="10"/>
    <n v="306.92"/>
    <n v="0.04"/>
    <n v="2946.43"/>
    <n v="1708.74"/>
    <n v="1237.69"/>
    <s v="UPI"/>
    <s v="Low"/>
  </r>
  <r>
    <n v="4941"/>
    <x v="1035"/>
    <d v="2024-08-14T00:00:00"/>
    <s v="West"/>
    <s v="Beauty"/>
    <s v="Consumer"/>
    <n v="4"/>
    <n v="95.36"/>
    <n v="0.16"/>
    <n v="320.41000000000003"/>
    <n v="164.6"/>
    <n v="155.81"/>
    <s v="Credit Card"/>
    <s v="Medium"/>
  </r>
  <r>
    <n v="4942"/>
    <x v="3791"/>
    <d v="2024-08-26T00:00:00"/>
    <s v="North"/>
    <s v="Electronics"/>
    <s v="Consumer"/>
    <n v="6"/>
    <n v="427.97"/>
    <n v="0.21"/>
    <n v="2028.58"/>
    <n v="1069.68"/>
    <n v="958.9"/>
    <s v="UPI"/>
    <s v="High"/>
  </r>
  <r>
    <n v="4943"/>
    <x v="2889"/>
    <d v="2024-06-26T00:00:00"/>
    <s v="East"/>
    <s v="Clothing"/>
    <s v="Corporate"/>
    <n v="4"/>
    <n v="254.91"/>
    <n v="0.09"/>
    <n v="927.87"/>
    <n v="625.41999999999996"/>
    <n v="302.45"/>
    <s v="Net Banking"/>
    <s v="Low"/>
  </r>
  <r>
    <n v="4944"/>
    <x v="3792"/>
    <d v="2024-11-09T00:00:00"/>
    <s v="South"/>
    <s v="Electronics"/>
    <s v="Consumer"/>
    <n v="9"/>
    <n v="341.66"/>
    <n v="0.2"/>
    <n v="2459.9499999999998"/>
    <n v="1446.59"/>
    <n v="1013.36"/>
    <s v="Net Banking"/>
    <s v="Medium"/>
  </r>
  <r>
    <n v="4945"/>
    <x v="3216"/>
    <d v="2024-09-17T00:00:00"/>
    <s v="South"/>
    <s v="Home &amp; Kitchen"/>
    <s v="Consumer"/>
    <n v="5"/>
    <n v="141.15"/>
    <n v="0.11"/>
    <n v="628.12"/>
    <n v="495.45"/>
    <n v="132.66999999999999"/>
    <s v="Credit Card"/>
    <s v="Medium"/>
  </r>
  <r>
    <n v="4946"/>
    <x v="2268"/>
    <d v="2024-03-22T00:00:00"/>
    <s v="West"/>
    <s v="Beauty"/>
    <s v="Corporate"/>
    <n v="2"/>
    <n v="75.150000000000006"/>
    <n v="0.13"/>
    <n v="130.76"/>
    <n v="67.42"/>
    <n v="63.34"/>
    <s v="Credit Card"/>
    <s v="Medium"/>
  </r>
  <r>
    <n v="4947"/>
    <x v="1099"/>
    <d v="2024-04-04T00:00:00"/>
    <s v="South"/>
    <s v="Electronics"/>
    <s v="Consumer"/>
    <n v="10"/>
    <n v="425.34"/>
    <n v="7.0000000000000007E-2"/>
    <n v="3955.66"/>
    <n v="2310.1799999999998"/>
    <n v="1645.48"/>
    <s v="UPI"/>
    <s v="Low"/>
  </r>
  <r>
    <n v="4948"/>
    <x v="1076"/>
    <d v="2024-10-25T00:00:00"/>
    <s v="South"/>
    <s v="Electronics"/>
    <s v="Corporate"/>
    <n v="6"/>
    <n v="13.95"/>
    <n v="0.15"/>
    <n v="71.14"/>
    <n v="45.71"/>
    <n v="25.43"/>
    <s v="Net Banking"/>
    <s v="Medium"/>
  </r>
  <r>
    <n v="4949"/>
    <x v="3767"/>
    <d v="2024-03-09T00:00:00"/>
    <s v="North"/>
    <s v="Beauty"/>
    <s v="Consumer"/>
    <n v="3"/>
    <n v="246.91"/>
    <n v="0.05"/>
    <n v="703.69"/>
    <n v="530.39"/>
    <n v="173.3"/>
    <s v="Debit Card"/>
    <s v="Low"/>
  </r>
  <r>
    <n v="4950"/>
    <x v="3793"/>
    <d v="2024-05-22T00:00:00"/>
    <s v="West"/>
    <s v="Electronics"/>
    <s v="Corporate"/>
    <n v="10"/>
    <n v="148.41999999999999"/>
    <n v="0.28999999999999998"/>
    <n v="1053.78"/>
    <n v="562.6"/>
    <n v="491.18"/>
    <s v="Debit Card"/>
    <s v="High"/>
  </r>
  <r>
    <n v="4951"/>
    <x v="3794"/>
    <d v="2024-01-29T00:00:00"/>
    <s v="East"/>
    <s v="Electronics"/>
    <s v="Corporate"/>
    <n v="3"/>
    <n v="223.37"/>
    <n v="0.1"/>
    <n v="603.1"/>
    <n v="479.23"/>
    <n v="123.87"/>
    <s v="Credit Card"/>
    <s v="Low"/>
  </r>
  <r>
    <n v="4952"/>
    <x v="3795"/>
    <d v="2024-01-07T00:00:00"/>
    <s v="North"/>
    <s v="Beauty"/>
    <s v="Corporate"/>
    <n v="6"/>
    <n v="104.17"/>
    <n v="0.09"/>
    <n v="568.77"/>
    <n v="336.98"/>
    <n v="231.79"/>
    <s v="Cash on Delivery"/>
    <s v="Low"/>
  </r>
  <r>
    <n v="4953"/>
    <x v="3796"/>
    <d v="2024-10-30T00:00:00"/>
    <s v="West"/>
    <s v="Clothing"/>
    <s v="Corporate"/>
    <n v="1"/>
    <n v="154.4"/>
    <n v="0.25"/>
    <n v="115.8"/>
    <n v="76.39"/>
    <n v="39.409999999999997"/>
    <s v="Net Banking"/>
    <s v="High"/>
  </r>
  <r>
    <n v="4954"/>
    <x v="509"/>
    <d v="2024-08-30T00:00:00"/>
    <s v="East"/>
    <s v="Electronics"/>
    <s v="Consumer"/>
    <n v="5"/>
    <n v="423.32"/>
    <n v="0.28999999999999998"/>
    <n v="1502.79"/>
    <n v="1089.1500000000001"/>
    <n v="413.64"/>
    <s v="Cash on Delivery"/>
    <s v="High"/>
  </r>
  <r>
    <n v="4955"/>
    <x v="3797"/>
    <d v="2024-07-26T00:00:00"/>
    <s v="South"/>
    <s v="Sports"/>
    <s v="Consumer"/>
    <n v="1"/>
    <n v="85.54"/>
    <n v="0.1"/>
    <n v="76.989999999999995"/>
    <n v="50.41"/>
    <n v="26.58"/>
    <s v="Cash on Delivery"/>
    <s v="Low"/>
  </r>
  <r>
    <n v="4956"/>
    <x v="3798"/>
    <d v="2024-10-26T00:00:00"/>
    <s v="West"/>
    <s v="Clothing"/>
    <s v="Home Office"/>
    <n v="6"/>
    <n v="423.36"/>
    <n v="0.05"/>
    <n v="2413.15"/>
    <n v="1618.09"/>
    <n v="795.06"/>
    <s v="Net Banking"/>
    <s v="Low"/>
  </r>
  <r>
    <n v="4957"/>
    <x v="3165"/>
    <d v="2024-12-05T00:00:00"/>
    <s v="North"/>
    <s v="Home &amp; Kitchen"/>
    <s v="Corporate"/>
    <n v="4"/>
    <n v="190.38"/>
    <n v="0.12"/>
    <n v="670.14"/>
    <n v="457.33"/>
    <n v="212.81"/>
    <s v="Credit Card"/>
    <s v="Medium"/>
  </r>
  <r>
    <n v="4958"/>
    <x v="3799"/>
    <d v="2024-05-06T00:00:00"/>
    <s v="South"/>
    <s v="Home &amp; Kitchen"/>
    <s v="Consumer"/>
    <n v="10"/>
    <n v="234.16"/>
    <n v="0.24"/>
    <n v="1779.62"/>
    <n v="1130.5999999999999"/>
    <n v="649.02"/>
    <s v="Net Banking"/>
    <s v="High"/>
  </r>
  <r>
    <n v="4959"/>
    <x v="3706"/>
    <d v="2024-11-27T00:00:00"/>
    <s v="South"/>
    <s v="Electronics"/>
    <s v="Consumer"/>
    <n v="4"/>
    <n v="90.93"/>
    <n v="0.2"/>
    <n v="290.98"/>
    <n v="203.18"/>
    <n v="87.8"/>
    <s v="Cash on Delivery"/>
    <s v="Medium"/>
  </r>
  <r>
    <n v="4960"/>
    <x v="2742"/>
    <d v="2024-02-25T00:00:00"/>
    <s v="South"/>
    <s v="Home &amp; Kitchen"/>
    <s v="Consumer"/>
    <n v="10"/>
    <n v="104.29"/>
    <n v="0.18"/>
    <n v="855.18"/>
    <n v="522.16999999999996"/>
    <n v="333.01"/>
    <s v="UPI"/>
    <s v="Medium"/>
  </r>
  <r>
    <n v="4961"/>
    <x v="543"/>
    <d v="2024-03-18T00:00:00"/>
    <s v="East"/>
    <s v="Sports"/>
    <s v="Home Office"/>
    <n v="7"/>
    <n v="403.87"/>
    <n v="0.06"/>
    <n v="2657.46"/>
    <n v="1713.1"/>
    <n v="944.36"/>
    <s v="UPI"/>
    <s v="Low"/>
  </r>
  <r>
    <n v="4962"/>
    <x v="3800"/>
    <d v="2024-08-16T00:00:00"/>
    <s v="North"/>
    <s v="Clothing"/>
    <s v="Consumer"/>
    <n v="5"/>
    <n v="338.22"/>
    <n v="0.09"/>
    <n v="1538.9"/>
    <n v="820.67"/>
    <n v="718.23"/>
    <s v="Credit Card"/>
    <s v="Low"/>
  </r>
  <r>
    <n v="4963"/>
    <x v="3801"/>
    <d v="2024-11-16T00:00:00"/>
    <s v="West"/>
    <s v="Beauty"/>
    <s v="Corporate"/>
    <n v="9"/>
    <n v="115.2"/>
    <n v="0.23"/>
    <n v="798.34"/>
    <n v="593.23"/>
    <n v="205.11"/>
    <s v="Debit Card"/>
    <s v="High"/>
  </r>
  <r>
    <n v="4964"/>
    <x v="1984"/>
    <d v="2024-12-11T00:00:00"/>
    <s v="South"/>
    <s v="Home &amp; Kitchen"/>
    <s v="Home Office"/>
    <n v="6"/>
    <n v="361.67"/>
    <n v="0.06"/>
    <n v="2039.82"/>
    <n v="1368.32"/>
    <n v="671.5"/>
    <s v="Cash on Delivery"/>
    <s v="Low"/>
  </r>
  <r>
    <n v="4965"/>
    <x v="2647"/>
    <d v="2024-08-24T00:00:00"/>
    <s v="West"/>
    <s v="Electronics"/>
    <s v="Home Office"/>
    <n v="7"/>
    <n v="155.56"/>
    <n v="0.01"/>
    <n v="1078.03"/>
    <n v="721.79"/>
    <n v="356.24"/>
    <s v="UPI"/>
    <s v="Low"/>
  </r>
  <r>
    <n v="4966"/>
    <x v="504"/>
    <d v="2024-11-07T00:00:00"/>
    <s v="East"/>
    <s v="Clothing"/>
    <s v="Consumer"/>
    <n v="10"/>
    <n v="443.33"/>
    <n v="0.15"/>
    <n v="3768.3"/>
    <n v="2857.22"/>
    <n v="911.08"/>
    <s v="Cash on Delivery"/>
    <s v="Medium"/>
  </r>
  <r>
    <n v="4967"/>
    <x v="3802"/>
    <d v="2024-12-27T00:00:00"/>
    <s v="North"/>
    <s v="Electronics"/>
    <s v="Consumer"/>
    <n v="9"/>
    <n v="353.5"/>
    <n v="0.04"/>
    <n v="3054.24"/>
    <n v="2052.37"/>
    <n v="1001.87"/>
    <s v="Net Banking"/>
    <s v="Low"/>
  </r>
  <r>
    <n v="4968"/>
    <x v="2563"/>
    <d v="2024-06-13T00:00:00"/>
    <s v="East"/>
    <s v="Sports"/>
    <s v="Home Office"/>
    <n v="2"/>
    <n v="27.82"/>
    <n v="0.17"/>
    <n v="46.18"/>
    <n v="23.62"/>
    <n v="22.56"/>
    <s v="Cash on Delivery"/>
    <s v="Medium"/>
  </r>
  <r>
    <n v="4969"/>
    <x v="3803"/>
    <d v="2024-11-07T00:00:00"/>
    <s v="South"/>
    <s v="Beauty"/>
    <s v="Consumer"/>
    <n v="10"/>
    <n v="198.28"/>
    <n v="0.16"/>
    <n v="1665.55"/>
    <n v="1090.47"/>
    <n v="575.08000000000004"/>
    <s v="UPI"/>
    <s v="Medium"/>
  </r>
  <r>
    <n v="4970"/>
    <x v="3804"/>
    <d v="2024-02-10T00:00:00"/>
    <s v="North"/>
    <s v="Home &amp; Kitchen"/>
    <s v="Home Office"/>
    <n v="1"/>
    <n v="314.54000000000002"/>
    <n v="0.01"/>
    <n v="311.39"/>
    <n v="223.82"/>
    <n v="87.57"/>
    <s v="Net Banking"/>
    <s v="Low"/>
  </r>
  <r>
    <n v="4971"/>
    <x v="2337"/>
    <d v="2024-04-12T00:00:00"/>
    <s v="South"/>
    <s v="Sports"/>
    <s v="Home Office"/>
    <n v="10"/>
    <n v="121.83"/>
    <n v="0.26"/>
    <n v="901.54"/>
    <n v="684.13"/>
    <n v="217.41"/>
    <s v="Cash on Delivery"/>
    <s v="High"/>
  </r>
  <r>
    <n v="4972"/>
    <x v="2316"/>
    <d v="2024-03-26T00:00:00"/>
    <s v="East"/>
    <s v="Sports"/>
    <s v="Corporate"/>
    <n v="6"/>
    <n v="181.13"/>
    <n v="0.03"/>
    <n v="1054.18"/>
    <n v="775.65"/>
    <n v="278.52999999999997"/>
    <s v="Debit Card"/>
    <s v="Low"/>
  </r>
  <r>
    <n v="4973"/>
    <x v="3805"/>
    <d v="2024-12-29T00:00:00"/>
    <s v="South"/>
    <s v="Home &amp; Kitchen"/>
    <s v="Consumer"/>
    <n v="4"/>
    <n v="305.8"/>
    <n v="0.24"/>
    <n v="929.63"/>
    <n v="660.94"/>
    <n v="268.69"/>
    <s v="Credit Card"/>
    <s v="High"/>
  </r>
  <r>
    <n v="4974"/>
    <x v="1864"/>
    <d v="2024-03-10T00:00:00"/>
    <s v="East"/>
    <s v="Electronics"/>
    <s v="Consumer"/>
    <n v="8"/>
    <n v="133.41999999999999"/>
    <n v="0.12"/>
    <n v="939.28"/>
    <n v="670.35"/>
    <n v="268.93"/>
    <s v="Debit Card"/>
    <s v="Medium"/>
  </r>
  <r>
    <n v="4975"/>
    <x v="3806"/>
    <d v="2024-09-09T00:00:00"/>
    <s v="West"/>
    <s v="Clothing"/>
    <s v="Consumer"/>
    <n v="6"/>
    <n v="324.61"/>
    <n v="0.16"/>
    <n v="1636.03"/>
    <n v="1277.77"/>
    <n v="358.26"/>
    <s v="Net Banking"/>
    <s v="Medium"/>
  </r>
  <r>
    <n v="4976"/>
    <x v="2852"/>
    <d v="2024-12-30T00:00:00"/>
    <s v="East"/>
    <s v="Clothing"/>
    <s v="Consumer"/>
    <n v="2"/>
    <n v="209.89"/>
    <n v="7.0000000000000007E-2"/>
    <n v="390.4"/>
    <n v="207.34"/>
    <n v="183.06"/>
    <s v="Credit Card"/>
    <s v="Low"/>
  </r>
  <r>
    <n v="4977"/>
    <x v="763"/>
    <d v="2024-01-14T00:00:00"/>
    <s v="West"/>
    <s v="Beauty"/>
    <s v="Corporate"/>
    <n v="7"/>
    <n v="438.42"/>
    <n v="0.01"/>
    <n v="3038.25"/>
    <n v="1993.31"/>
    <n v="1044.94"/>
    <s v="UPI"/>
    <s v="Low"/>
  </r>
  <r>
    <n v="4978"/>
    <x v="1678"/>
    <d v="2024-03-25T00:00:00"/>
    <s v="West"/>
    <s v="Clothing"/>
    <s v="Corporate"/>
    <n v="4"/>
    <n v="403.91"/>
    <n v="0.23"/>
    <n v="1244.04"/>
    <n v="812.22"/>
    <n v="431.82"/>
    <s v="Credit Card"/>
    <s v="High"/>
  </r>
  <r>
    <n v="4979"/>
    <x v="3807"/>
    <d v="2024-08-31T00:00:00"/>
    <s v="South"/>
    <s v="Clothing"/>
    <s v="Consumer"/>
    <n v="9"/>
    <n v="417.98"/>
    <n v="0.18"/>
    <n v="3084.69"/>
    <n v="2104.8000000000002"/>
    <n v="979.89"/>
    <s v="Debit Card"/>
    <s v="Medium"/>
  </r>
  <r>
    <n v="4980"/>
    <x v="3164"/>
    <d v="2024-01-13T00:00:00"/>
    <s v="East"/>
    <s v="Beauty"/>
    <s v="Home Office"/>
    <n v="6"/>
    <n v="466.28"/>
    <n v="0.19"/>
    <n v="2266.12"/>
    <n v="1760.64"/>
    <n v="505.48"/>
    <s v="UPI"/>
    <s v="Medium"/>
  </r>
  <r>
    <n v="4981"/>
    <x v="1849"/>
    <d v="2024-02-07T00:00:00"/>
    <s v="East"/>
    <s v="Clothing"/>
    <s v="Home Office"/>
    <n v="8"/>
    <n v="117.62"/>
    <n v="0.3"/>
    <n v="658.67"/>
    <n v="453.69"/>
    <n v="204.98"/>
    <s v="Debit Card"/>
    <s v="High"/>
  </r>
  <r>
    <n v="4982"/>
    <x v="3808"/>
    <d v="2024-07-08T00:00:00"/>
    <s v="North"/>
    <s v="Beauty"/>
    <s v="Consumer"/>
    <n v="7"/>
    <n v="458.77"/>
    <n v="0.06"/>
    <n v="3018.71"/>
    <n v="1703.67"/>
    <n v="1315.04"/>
    <s v="Cash on Delivery"/>
    <s v="Low"/>
  </r>
  <r>
    <n v="4983"/>
    <x v="2849"/>
    <d v="2024-07-11T00:00:00"/>
    <s v="South"/>
    <s v="Home &amp; Kitchen"/>
    <s v="Corporate"/>
    <n v="8"/>
    <n v="59.23"/>
    <n v="0.03"/>
    <n v="459.62"/>
    <n v="297.05"/>
    <n v="162.57"/>
    <s v="UPI"/>
    <s v="Low"/>
  </r>
  <r>
    <n v="4984"/>
    <x v="3809"/>
    <d v="2024-09-07T00:00:00"/>
    <s v="West"/>
    <s v="Electronics"/>
    <s v="Home Office"/>
    <n v="4"/>
    <n v="225.76"/>
    <n v="0.09"/>
    <n v="821.77"/>
    <n v="557.87"/>
    <n v="263.89999999999998"/>
    <s v="Net Banking"/>
    <s v="Low"/>
  </r>
  <r>
    <n v="4985"/>
    <x v="3810"/>
    <d v="2024-12-17T00:00:00"/>
    <s v="East"/>
    <s v="Clothing"/>
    <s v="Corporate"/>
    <n v="8"/>
    <n v="392.91"/>
    <n v="0.26"/>
    <n v="2326.0300000000002"/>
    <n v="1592.36"/>
    <n v="733.67"/>
    <s v="Debit Card"/>
    <s v="High"/>
  </r>
  <r>
    <n v="4986"/>
    <x v="3811"/>
    <d v="2024-04-05T00:00:00"/>
    <s v="North"/>
    <s v="Electronics"/>
    <s v="Home Office"/>
    <n v="9"/>
    <n v="239.43"/>
    <n v="0.26"/>
    <n v="1594.6"/>
    <n v="807"/>
    <n v="787.6"/>
    <s v="Net Banking"/>
    <s v="High"/>
  </r>
  <r>
    <n v="4987"/>
    <x v="3812"/>
    <d v="2024-06-03T00:00:00"/>
    <s v="West"/>
    <s v="Clothing"/>
    <s v="Home Office"/>
    <n v="4"/>
    <n v="57.44"/>
    <n v="0.28999999999999998"/>
    <n v="163.13"/>
    <n v="94.1"/>
    <n v="69.03"/>
    <s v="UPI"/>
    <s v="High"/>
  </r>
  <r>
    <n v="4988"/>
    <x v="3813"/>
    <d v="2024-10-27T00:00:00"/>
    <s v="East"/>
    <s v="Home &amp; Kitchen"/>
    <s v="Consumer"/>
    <n v="8"/>
    <n v="38.81"/>
    <n v="0.01"/>
    <n v="307.38"/>
    <n v="179.04"/>
    <n v="128.34"/>
    <s v="Cash on Delivery"/>
    <s v="Low"/>
  </r>
  <r>
    <n v="4989"/>
    <x v="3814"/>
    <d v="2024-07-16T00:00:00"/>
    <s v="North"/>
    <s v="Beauty"/>
    <s v="Consumer"/>
    <n v="6"/>
    <n v="182.41"/>
    <n v="0.08"/>
    <n v="1006.9"/>
    <n v="775.48"/>
    <n v="231.42"/>
    <s v="Cash on Delivery"/>
    <s v="Low"/>
  </r>
  <r>
    <n v="4990"/>
    <x v="2515"/>
    <d v="2024-03-31T00:00:00"/>
    <s v="South"/>
    <s v="Clothing"/>
    <s v="Consumer"/>
    <n v="1"/>
    <n v="204.24"/>
    <n v="0.05"/>
    <n v="194.03"/>
    <n v="114.2"/>
    <n v="79.83"/>
    <s v="Cash on Delivery"/>
    <s v="Low"/>
  </r>
  <r>
    <n v="4991"/>
    <x v="3815"/>
    <d v="2024-12-08T00:00:00"/>
    <s v="North"/>
    <s v="Home &amp; Kitchen"/>
    <s v="Consumer"/>
    <n v="9"/>
    <n v="258.61"/>
    <n v="0.27"/>
    <n v="1699.07"/>
    <n v="1305.1199999999999"/>
    <n v="393.95"/>
    <s v="Debit Card"/>
    <s v="High"/>
  </r>
  <r>
    <n v="4992"/>
    <x v="3238"/>
    <d v="2024-01-09T00:00:00"/>
    <s v="North"/>
    <s v="Beauty"/>
    <s v="Corporate"/>
    <n v="4"/>
    <n v="249.99"/>
    <n v="0.28000000000000003"/>
    <n v="719.97"/>
    <n v="520.03"/>
    <n v="199.94"/>
    <s v="Net Banking"/>
    <s v="High"/>
  </r>
  <r>
    <n v="4993"/>
    <x v="3816"/>
    <d v="2024-06-13T00:00:00"/>
    <s v="West"/>
    <s v="Clothing"/>
    <s v="Home Office"/>
    <n v="9"/>
    <n v="304.95"/>
    <n v="0.1"/>
    <n v="2470.09"/>
    <n v="1257.3900000000001"/>
    <n v="1212.7"/>
    <s v="Credit Card"/>
    <s v="Low"/>
  </r>
  <r>
    <n v="4994"/>
    <x v="3817"/>
    <d v="2024-01-25T00:00:00"/>
    <s v="South"/>
    <s v="Beauty"/>
    <s v="Home Office"/>
    <n v="7"/>
    <n v="279.95999999999998"/>
    <n v="0.28999999999999998"/>
    <n v="1391.4"/>
    <n v="705.15"/>
    <n v="686.25"/>
    <s v="Debit Card"/>
    <s v="High"/>
  </r>
  <r>
    <n v="4995"/>
    <x v="182"/>
    <d v="2024-02-29T00:00:00"/>
    <s v="East"/>
    <s v="Home &amp; Kitchen"/>
    <s v="Consumer"/>
    <n v="3"/>
    <n v="300.73"/>
    <n v="0.24"/>
    <n v="685.66"/>
    <n v="501.74"/>
    <n v="183.92"/>
    <s v="Credit Card"/>
    <s v="High"/>
  </r>
  <r>
    <n v="4996"/>
    <x v="3818"/>
    <d v="2024-12-27T00:00:00"/>
    <s v="North"/>
    <s v="Beauty"/>
    <s v="Corporate"/>
    <n v="8"/>
    <n v="391.07"/>
    <n v="0.04"/>
    <n v="3003.42"/>
    <n v="2265.0500000000002"/>
    <n v="738.37"/>
    <s v="Net Banking"/>
    <s v="Low"/>
  </r>
  <r>
    <n v="4997"/>
    <x v="1300"/>
    <d v="2024-05-04T00:00:00"/>
    <s v="South"/>
    <s v="Electronics"/>
    <s v="Consumer"/>
    <n v="6"/>
    <n v="334.57"/>
    <n v="0.25"/>
    <n v="1505.57"/>
    <n v="1029.74"/>
    <n v="475.83"/>
    <s v="UPI"/>
    <s v="High"/>
  </r>
  <r>
    <n v="4998"/>
    <x v="3819"/>
    <d v="2024-06-12T00:00:00"/>
    <s v="East"/>
    <s v="Beauty"/>
    <s v="Corporate"/>
    <n v="2"/>
    <n v="368.16"/>
    <n v="0.28000000000000003"/>
    <n v="530.15"/>
    <n v="365.68"/>
    <n v="164.47"/>
    <s v="Net Banking"/>
    <s v="High"/>
  </r>
  <r>
    <n v="4999"/>
    <x v="3820"/>
    <d v="2024-09-11T00:00:00"/>
    <s v="West"/>
    <s v="Electronics"/>
    <s v="Corporate"/>
    <n v="6"/>
    <n v="121.07"/>
    <n v="0.09"/>
    <n v="661.04"/>
    <n v="485.04"/>
    <n v="176"/>
    <s v="Cash on Delivery"/>
    <s v="Low"/>
  </r>
  <r>
    <n v="5000"/>
    <x v="3821"/>
    <d v="2024-10-12T00:00:00"/>
    <s v="North"/>
    <s v="Home &amp; Kitchen"/>
    <s v="Consumer"/>
    <n v="10"/>
    <n v="169.45"/>
    <n v="0.25"/>
    <n v="1270.8800000000001"/>
    <n v="652.15"/>
    <n v="618.73"/>
    <s v="Cash on Delivery"/>
    <s v="High"/>
  </r>
  <r>
    <n v="5001"/>
    <x v="3822"/>
    <d v="2024-11-23T00:00:00"/>
    <s v="South"/>
    <s v="Beauty"/>
    <s v="Consumer"/>
    <n v="2"/>
    <n v="450.91"/>
    <n v="0.05"/>
    <n v="856.73"/>
    <n v="645.41"/>
    <n v="211.32"/>
    <s v="Debit Card"/>
    <s v="Low"/>
  </r>
  <r>
    <n v="5002"/>
    <x v="3823"/>
    <d v="2024-08-08T00:00:00"/>
    <s v="East"/>
    <s v="Home &amp; Kitchen"/>
    <s v="Home Office"/>
    <n v="10"/>
    <n v="108.5"/>
    <n v="0.04"/>
    <n v="1041.5999999999999"/>
    <n v="725.69"/>
    <n v="315.91000000000003"/>
    <s v="Credit Card"/>
    <s v="Low"/>
  </r>
  <r>
    <n v="5003"/>
    <x v="3824"/>
    <d v="2024-04-18T00:00:00"/>
    <s v="South"/>
    <s v="Home &amp; Kitchen"/>
    <s v="Consumer"/>
    <n v="7"/>
    <n v="193.03"/>
    <n v="0.16"/>
    <n v="1135.02"/>
    <n v="802.58"/>
    <n v="332.44"/>
    <s v="Debit Card"/>
    <s v="Medium"/>
  </r>
  <r>
    <n v="5004"/>
    <x v="3825"/>
    <d v="2024-08-19T00:00:00"/>
    <s v="South"/>
    <s v="Electronics"/>
    <s v="Home Office"/>
    <n v="9"/>
    <n v="52.8"/>
    <n v="0.17"/>
    <n v="394.42"/>
    <n v="259.36"/>
    <n v="135.06"/>
    <s v="Debit Card"/>
    <s v="Medium"/>
  </r>
  <r>
    <n v="5005"/>
    <x v="959"/>
    <d v="2024-01-17T00:00:00"/>
    <s v="South"/>
    <s v="Sports"/>
    <s v="Consumer"/>
    <n v="10"/>
    <n v="249.98"/>
    <n v="0.08"/>
    <n v="2299.8200000000002"/>
    <n v="1482.57"/>
    <n v="817.25"/>
    <s v="Credit Card"/>
    <s v="Low"/>
  </r>
  <r>
    <n v="5006"/>
    <x v="3298"/>
    <d v="2024-10-02T00:00:00"/>
    <s v="West"/>
    <s v="Beauty"/>
    <s v="Home Office"/>
    <n v="10"/>
    <n v="329.2"/>
    <n v="0.16"/>
    <n v="2765.28"/>
    <n v="1592.59"/>
    <n v="1172.69"/>
    <s v="Cash on Delivery"/>
    <s v="Medium"/>
  </r>
  <r>
    <n v="5007"/>
    <x v="548"/>
    <d v="2024-08-18T00:00:00"/>
    <s v="South"/>
    <s v="Clothing"/>
    <s v="Home Office"/>
    <n v="2"/>
    <n v="117.28"/>
    <n v="0.02"/>
    <n v="229.87"/>
    <n v="178.78"/>
    <n v="51.09"/>
    <s v="UPI"/>
    <s v="Low"/>
  </r>
  <r>
    <n v="5008"/>
    <x v="3826"/>
    <d v="2024-01-14T00:00:00"/>
    <s v="North"/>
    <s v="Home &amp; Kitchen"/>
    <s v="Home Office"/>
    <n v="3"/>
    <n v="275.44"/>
    <n v="0.02"/>
    <n v="809.79"/>
    <n v="474.78"/>
    <n v="335.01"/>
    <s v="Cash on Delivery"/>
    <s v="Low"/>
  </r>
  <r>
    <n v="5009"/>
    <x v="3827"/>
    <d v="2024-03-07T00:00:00"/>
    <s v="West"/>
    <s v="Home &amp; Kitchen"/>
    <s v="Corporate"/>
    <n v="1"/>
    <n v="259.08999999999997"/>
    <n v="0.13"/>
    <n v="225.41"/>
    <n v="164"/>
    <n v="61.41"/>
    <s v="Net Banking"/>
    <s v="Medium"/>
  </r>
  <r>
    <n v="5010"/>
    <x v="1857"/>
    <d v="2024-11-04T00:00:00"/>
    <s v="East"/>
    <s v="Sports"/>
    <s v="Consumer"/>
    <n v="8"/>
    <n v="20.38"/>
    <n v="0.16"/>
    <n v="136.94999999999999"/>
    <n v="82.45"/>
    <n v="54.5"/>
    <s v="Cash on Delivery"/>
    <s v="Medium"/>
  </r>
  <r>
    <n v="5011"/>
    <x v="3828"/>
    <d v="2024-08-05T00:00:00"/>
    <s v="South"/>
    <s v="Beauty"/>
    <s v="Home Office"/>
    <n v="1"/>
    <n v="49.95"/>
    <n v="7.0000000000000007E-2"/>
    <n v="46.45"/>
    <n v="32.04"/>
    <n v="14.41"/>
    <s v="Net Banking"/>
    <s v="Low"/>
  </r>
  <r>
    <n v="5012"/>
    <x v="3829"/>
    <d v="2024-05-19T00:00:00"/>
    <s v="North"/>
    <s v="Clothing"/>
    <s v="Home Office"/>
    <n v="6"/>
    <n v="468.45"/>
    <n v="7.0000000000000007E-2"/>
    <n v="2613.9499999999998"/>
    <n v="1637.71"/>
    <n v="976.24"/>
    <s v="Net Banking"/>
    <s v="Low"/>
  </r>
  <r>
    <n v="5013"/>
    <x v="2834"/>
    <d v="2024-09-12T00:00:00"/>
    <s v="East"/>
    <s v="Sports"/>
    <s v="Home Office"/>
    <n v="6"/>
    <n v="92.98"/>
    <n v="0.09"/>
    <n v="507.67"/>
    <n v="400.07"/>
    <n v="107.6"/>
    <s v="Credit Card"/>
    <s v="Low"/>
  </r>
  <r>
    <n v="5014"/>
    <x v="3830"/>
    <d v="2024-02-21T00:00:00"/>
    <s v="South"/>
    <s v="Sports"/>
    <s v="Home Office"/>
    <n v="2"/>
    <n v="399.09"/>
    <n v="0.17"/>
    <n v="662.49"/>
    <n v="498.05"/>
    <n v="164.44"/>
    <s v="Net Banking"/>
    <s v="Medium"/>
  </r>
  <r>
    <n v="5015"/>
    <x v="2932"/>
    <d v="2024-12-17T00:00:00"/>
    <s v="North"/>
    <s v="Home &amp; Kitchen"/>
    <s v="Corporate"/>
    <n v="7"/>
    <n v="53.75"/>
    <n v="0.13"/>
    <n v="327.33999999999997"/>
    <n v="216.88"/>
    <n v="110.46"/>
    <s v="Credit Card"/>
    <s v="Medium"/>
  </r>
  <r>
    <n v="5016"/>
    <x v="3831"/>
    <d v="2024-07-28T00:00:00"/>
    <s v="South"/>
    <s v="Electronics"/>
    <s v="Home Office"/>
    <n v="8"/>
    <n v="486.67"/>
    <n v="0.05"/>
    <n v="3698.69"/>
    <n v="2348.04"/>
    <n v="1350.65"/>
    <s v="Debit Card"/>
    <s v="Low"/>
  </r>
  <r>
    <n v="5017"/>
    <x v="458"/>
    <d v="2024-11-03T00:00:00"/>
    <s v="North"/>
    <s v="Electronics"/>
    <s v="Consumer"/>
    <n v="10"/>
    <n v="282.61"/>
    <n v="0.27"/>
    <n v="2063.0500000000002"/>
    <n v="1043.9000000000001"/>
    <n v="1019.15"/>
    <s v="UPI"/>
    <s v="High"/>
  </r>
  <r>
    <n v="5018"/>
    <x v="2963"/>
    <d v="2024-11-23T00:00:00"/>
    <s v="South"/>
    <s v="Sports"/>
    <s v="Home Office"/>
    <n v="1"/>
    <n v="450.96"/>
    <n v="0.26"/>
    <n v="333.71"/>
    <n v="232.87"/>
    <n v="100.84"/>
    <s v="UPI"/>
    <s v="High"/>
  </r>
  <r>
    <n v="5019"/>
    <x v="3832"/>
    <d v="2024-10-18T00:00:00"/>
    <s v="North"/>
    <s v="Home &amp; Kitchen"/>
    <s v="Consumer"/>
    <n v="4"/>
    <n v="383.21"/>
    <n v="0.24"/>
    <n v="1164.96"/>
    <n v="894.95"/>
    <n v="270.01"/>
    <s v="Cash on Delivery"/>
    <s v="High"/>
  </r>
  <r>
    <n v="5020"/>
    <x v="95"/>
    <d v="2024-06-22T00:00:00"/>
    <s v="South"/>
    <s v="Clothing"/>
    <s v="Consumer"/>
    <n v="7"/>
    <n v="363.99"/>
    <n v="0.16"/>
    <n v="2140.2600000000002"/>
    <n v="1685.96"/>
    <n v="454.3"/>
    <s v="Debit Card"/>
    <s v="Medium"/>
  </r>
  <r>
    <n v="5021"/>
    <x v="3146"/>
    <d v="2024-07-23T00:00:00"/>
    <s v="West"/>
    <s v="Beauty"/>
    <s v="Home Office"/>
    <n v="4"/>
    <n v="40.51"/>
    <n v="0.13"/>
    <n v="140.97"/>
    <n v="96.93"/>
    <n v="44.04"/>
    <s v="Credit Card"/>
    <s v="Medium"/>
  </r>
  <r>
    <n v="5022"/>
    <x v="2073"/>
    <d v="2024-04-05T00:00:00"/>
    <s v="North"/>
    <s v="Home &amp; Kitchen"/>
    <s v="Consumer"/>
    <n v="5"/>
    <n v="257.06"/>
    <n v="0.2"/>
    <n v="1028.24"/>
    <n v="652.6"/>
    <n v="375.64"/>
    <s v="Credit Card"/>
    <s v="Medium"/>
  </r>
  <r>
    <n v="5023"/>
    <x v="3833"/>
    <d v="2024-09-20T00:00:00"/>
    <s v="East"/>
    <s v="Home &amp; Kitchen"/>
    <s v="Corporate"/>
    <n v="7"/>
    <n v="452.55"/>
    <n v="0.09"/>
    <n v="2882.74"/>
    <n v="1951.56"/>
    <n v="931.18"/>
    <s v="UPI"/>
    <s v="Low"/>
  </r>
  <r>
    <n v="5024"/>
    <x v="3834"/>
    <d v="2024-05-29T00:00:00"/>
    <s v="East"/>
    <s v="Sports"/>
    <s v="Home Office"/>
    <n v="10"/>
    <n v="364.2"/>
    <n v="0.08"/>
    <n v="3350.64"/>
    <n v="2211.5100000000002"/>
    <n v="1139.1300000000001"/>
    <s v="UPI"/>
    <s v="Low"/>
  </r>
  <r>
    <n v="5025"/>
    <x v="172"/>
    <d v="2024-07-27T00:00:00"/>
    <s v="West"/>
    <s v="Beauty"/>
    <s v="Consumer"/>
    <n v="8"/>
    <n v="75.23"/>
    <n v="0.19"/>
    <n v="487.49"/>
    <n v="377.05"/>
    <n v="110.44"/>
    <s v="Net Banking"/>
    <s v="Medium"/>
  </r>
  <r>
    <n v="5026"/>
    <x v="3835"/>
    <d v="2024-03-17T00:00:00"/>
    <s v="South"/>
    <s v="Beauty"/>
    <s v="Consumer"/>
    <n v="5"/>
    <n v="381.28"/>
    <n v="0.01"/>
    <n v="1887.34"/>
    <n v="1242.27"/>
    <n v="645.07000000000005"/>
    <s v="Credit Card"/>
    <s v="Low"/>
  </r>
  <r>
    <n v="5027"/>
    <x v="3836"/>
    <d v="2024-05-14T00:00:00"/>
    <s v="South"/>
    <s v="Sports"/>
    <s v="Corporate"/>
    <n v="6"/>
    <n v="178.71"/>
    <n v="0.03"/>
    <n v="1040.0899999999999"/>
    <n v="720.61"/>
    <n v="319.48"/>
    <s v="Debit Card"/>
    <s v="Low"/>
  </r>
  <r>
    <n v="5028"/>
    <x v="3837"/>
    <d v="2024-02-01T00:00:00"/>
    <s v="West"/>
    <s v="Sports"/>
    <s v="Consumer"/>
    <n v="9"/>
    <n v="66.260000000000005"/>
    <n v="0.16"/>
    <n v="500.93"/>
    <n v="318.08999999999997"/>
    <n v="182.84"/>
    <s v="Cash on Delivery"/>
    <s v="Medium"/>
  </r>
  <r>
    <n v="5029"/>
    <x v="210"/>
    <d v="2024-07-19T00:00:00"/>
    <s v="South"/>
    <s v="Electronics"/>
    <s v="Corporate"/>
    <n v="6"/>
    <n v="118.14"/>
    <n v="0.13"/>
    <n v="616.69000000000005"/>
    <n v="333.16"/>
    <n v="283.52999999999997"/>
    <s v="Net Banking"/>
    <s v="Medium"/>
  </r>
  <r>
    <n v="5030"/>
    <x v="3131"/>
    <d v="2024-12-23T00:00:00"/>
    <s v="South"/>
    <s v="Sports"/>
    <s v="Corporate"/>
    <n v="7"/>
    <n v="198.18"/>
    <n v="0.15"/>
    <n v="1179.17"/>
    <n v="859.28"/>
    <n v="319.89"/>
    <s v="Cash on Delivery"/>
    <s v="Medium"/>
  </r>
  <r>
    <n v="5031"/>
    <x v="400"/>
    <d v="2024-05-09T00:00:00"/>
    <s v="West"/>
    <s v="Home &amp; Kitchen"/>
    <s v="Corporate"/>
    <n v="10"/>
    <n v="39.25"/>
    <n v="0.21"/>
    <n v="310.07"/>
    <n v="165.28"/>
    <n v="144.79"/>
    <s v="Cash on Delivery"/>
    <s v="High"/>
  </r>
  <r>
    <n v="5032"/>
    <x v="1806"/>
    <d v="2024-10-02T00:00:00"/>
    <s v="South"/>
    <s v="Electronics"/>
    <s v="Home Office"/>
    <n v="7"/>
    <n v="110.89"/>
    <n v="0.05"/>
    <n v="737.42"/>
    <n v="501.08"/>
    <n v="236.34"/>
    <s v="Debit Card"/>
    <s v="Low"/>
  </r>
  <r>
    <n v="5033"/>
    <x v="3838"/>
    <d v="2024-12-18T00:00:00"/>
    <s v="West"/>
    <s v="Home &amp; Kitchen"/>
    <s v="Consumer"/>
    <n v="6"/>
    <n v="289.44"/>
    <n v="0.01"/>
    <n v="1719.27"/>
    <n v="1307.3699999999999"/>
    <n v="411.9"/>
    <s v="Debit Card"/>
    <s v="Low"/>
  </r>
  <r>
    <n v="5034"/>
    <x v="1186"/>
    <d v="2024-01-30T00:00:00"/>
    <s v="East"/>
    <s v="Electronics"/>
    <s v="Home Office"/>
    <n v="4"/>
    <n v="129.22999999999999"/>
    <n v="0.03"/>
    <n v="501.41"/>
    <n v="272.04000000000002"/>
    <n v="229.37"/>
    <s v="Net Banking"/>
    <s v="Low"/>
  </r>
  <r>
    <n v="5035"/>
    <x v="3839"/>
    <d v="2024-10-18T00:00:00"/>
    <s v="East"/>
    <s v="Clothing"/>
    <s v="Home Office"/>
    <n v="10"/>
    <n v="104.81"/>
    <n v="0.01"/>
    <n v="1037.6199999999999"/>
    <n v="658.38"/>
    <n v="379.24"/>
    <s v="Debit Card"/>
    <s v="Low"/>
  </r>
  <r>
    <n v="5036"/>
    <x v="3840"/>
    <d v="2024-07-14T00:00:00"/>
    <s v="West"/>
    <s v="Clothing"/>
    <s v="Corporate"/>
    <n v="4"/>
    <n v="115.78"/>
    <n v="0.11"/>
    <n v="412.18"/>
    <n v="265.95"/>
    <n v="146.22999999999999"/>
    <s v="Credit Card"/>
    <s v="Medium"/>
  </r>
  <r>
    <n v="5037"/>
    <x v="3841"/>
    <d v="2024-05-27T00:00:00"/>
    <s v="West"/>
    <s v="Beauty"/>
    <s v="Consumer"/>
    <n v="3"/>
    <n v="400.78"/>
    <n v="0.15"/>
    <n v="1021.99"/>
    <n v="711.31"/>
    <n v="310.68"/>
    <s v="Credit Card"/>
    <s v="Medium"/>
  </r>
  <r>
    <n v="5038"/>
    <x v="425"/>
    <d v="2024-06-22T00:00:00"/>
    <s v="North"/>
    <s v="Sports"/>
    <s v="Corporate"/>
    <n v="8"/>
    <n v="414.78"/>
    <n v="0.13"/>
    <n v="2886.87"/>
    <n v="2016.03"/>
    <n v="870.84"/>
    <s v="Credit Card"/>
    <s v="Medium"/>
  </r>
  <r>
    <n v="5039"/>
    <x v="3842"/>
    <d v="2024-04-10T00:00:00"/>
    <s v="North"/>
    <s v="Electronics"/>
    <s v="Corporate"/>
    <n v="1"/>
    <n v="132.37"/>
    <n v="0.28000000000000003"/>
    <n v="95.31"/>
    <n v="68.12"/>
    <n v="27.19"/>
    <s v="Net Banking"/>
    <s v="High"/>
  </r>
  <r>
    <n v="5040"/>
    <x v="22"/>
    <d v="2024-02-28T00:00:00"/>
    <s v="South"/>
    <s v="Clothing"/>
    <s v="Consumer"/>
    <n v="7"/>
    <n v="82.98"/>
    <n v="0.06"/>
    <n v="546.01"/>
    <n v="354.74"/>
    <n v="191.27"/>
    <s v="Net Banking"/>
    <s v="Low"/>
  </r>
  <r>
    <n v="5041"/>
    <x v="2825"/>
    <d v="2024-04-15T00:00:00"/>
    <s v="West"/>
    <s v="Sports"/>
    <s v="Consumer"/>
    <n v="9"/>
    <n v="81.58"/>
    <n v="0.09"/>
    <n v="668.14"/>
    <n v="457.57"/>
    <n v="210.57"/>
    <s v="Cash on Delivery"/>
    <s v="Low"/>
  </r>
  <r>
    <n v="5042"/>
    <x v="265"/>
    <d v="2024-12-01T00:00:00"/>
    <s v="West"/>
    <s v="Beauty"/>
    <s v="Home Office"/>
    <n v="10"/>
    <n v="309.70999999999998"/>
    <n v="0.11"/>
    <n v="2756.42"/>
    <n v="1720.03"/>
    <n v="1036.3900000000001"/>
    <s v="Debit Card"/>
    <s v="Medium"/>
  </r>
  <r>
    <n v="5043"/>
    <x v="818"/>
    <d v="2024-05-09T00:00:00"/>
    <s v="North"/>
    <s v="Beauty"/>
    <s v="Home Office"/>
    <n v="8"/>
    <n v="200.55"/>
    <n v="0.28999999999999998"/>
    <n v="1139.1199999999999"/>
    <n v="857.66"/>
    <n v="281.45999999999998"/>
    <s v="Net Banking"/>
    <s v="High"/>
  </r>
  <r>
    <n v="5044"/>
    <x v="3843"/>
    <d v="2024-02-26T00:00:00"/>
    <s v="North"/>
    <s v="Clothing"/>
    <s v="Corporate"/>
    <n v="4"/>
    <n v="357.71"/>
    <n v="0.12"/>
    <n v="1259.1400000000001"/>
    <n v="972.55"/>
    <n v="286.58999999999997"/>
    <s v="Cash on Delivery"/>
    <s v="Medium"/>
  </r>
  <r>
    <n v="5045"/>
    <x v="3309"/>
    <d v="2024-05-18T00:00:00"/>
    <s v="West"/>
    <s v="Home &amp; Kitchen"/>
    <s v="Consumer"/>
    <n v="8"/>
    <n v="389.59"/>
    <n v="0.11"/>
    <n v="2773.88"/>
    <n v="1630.11"/>
    <n v="1143.77"/>
    <s v="Net Banking"/>
    <s v="Medium"/>
  </r>
  <r>
    <n v="5046"/>
    <x v="3844"/>
    <d v="2024-03-21T00:00:00"/>
    <s v="South"/>
    <s v="Clothing"/>
    <s v="Home Office"/>
    <n v="6"/>
    <n v="276.27999999999997"/>
    <n v="0.14000000000000001"/>
    <n v="1425.6"/>
    <n v="768.65"/>
    <n v="656.95"/>
    <s v="Net Banking"/>
    <s v="Medium"/>
  </r>
  <r>
    <n v="5047"/>
    <x v="3845"/>
    <d v="2024-11-17T00:00:00"/>
    <s v="East"/>
    <s v="Sports"/>
    <s v="Consumer"/>
    <n v="6"/>
    <n v="223.57"/>
    <n v="0.08"/>
    <n v="1234.1099999999999"/>
    <n v="622.79999999999995"/>
    <n v="611.30999999999995"/>
    <s v="Credit Card"/>
    <s v="Low"/>
  </r>
  <r>
    <n v="5048"/>
    <x v="2577"/>
    <d v="2024-12-31T00:00:00"/>
    <s v="East"/>
    <s v="Beauty"/>
    <s v="Consumer"/>
    <n v="9"/>
    <n v="69.84"/>
    <n v="0.06"/>
    <n v="590.85"/>
    <n v="438.14"/>
    <n v="152.71"/>
    <s v="Credit Card"/>
    <s v="Low"/>
  </r>
  <r>
    <n v="5049"/>
    <x v="3846"/>
    <d v="2024-06-07T00:00:00"/>
    <s v="North"/>
    <s v="Sports"/>
    <s v="Consumer"/>
    <n v="7"/>
    <n v="174.71"/>
    <n v="0.16"/>
    <n v="1027.29"/>
    <n v="795.98"/>
    <n v="231.31"/>
    <s v="Net Banking"/>
    <s v="Medium"/>
  </r>
  <r>
    <n v="5050"/>
    <x v="3847"/>
    <d v="2024-12-28T00:00:00"/>
    <s v="South"/>
    <s v="Beauty"/>
    <s v="Corporate"/>
    <n v="2"/>
    <n v="244.08"/>
    <n v="0.12"/>
    <n v="429.58"/>
    <n v="284.08"/>
    <n v="145.5"/>
    <s v="UPI"/>
    <s v="Medium"/>
  </r>
  <r>
    <n v="5051"/>
    <x v="3848"/>
    <d v="2024-08-18T00:00:00"/>
    <s v="East"/>
    <s v="Beauty"/>
    <s v="Home Office"/>
    <n v="2"/>
    <n v="468.41"/>
    <n v="0.18"/>
    <n v="768.19"/>
    <n v="613.88"/>
    <n v="154.31"/>
    <s v="Credit Card"/>
    <s v="Medium"/>
  </r>
  <r>
    <n v="5052"/>
    <x v="3849"/>
    <d v="2024-06-23T00:00:00"/>
    <s v="East"/>
    <s v="Sports"/>
    <s v="Home Office"/>
    <n v="3"/>
    <n v="378.2"/>
    <n v="0.03"/>
    <n v="1100.56"/>
    <n v="667.65"/>
    <n v="432.91"/>
    <s v="Credit Card"/>
    <s v="Low"/>
  </r>
  <r>
    <n v="5053"/>
    <x v="3850"/>
    <d v="2024-11-16T00:00:00"/>
    <s v="South"/>
    <s v="Sports"/>
    <s v="Consumer"/>
    <n v="2"/>
    <n v="200.42"/>
    <n v="0.01"/>
    <n v="396.83"/>
    <n v="280.45999999999998"/>
    <n v="116.37"/>
    <s v="UPI"/>
    <s v="Low"/>
  </r>
  <r>
    <n v="5054"/>
    <x v="892"/>
    <d v="2024-02-27T00:00:00"/>
    <s v="South"/>
    <s v="Sports"/>
    <s v="Corporate"/>
    <n v="2"/>
    <n v="346.38"/>
    <n v="0.06"/>
    <n v="651.19000000000005"/>
    <n v="381.26"/>
    <n v="269.93"/>
    <s v="UPI"/>
    <s v="Low"/>
  </r>
  <r>
    <n v="5055"/>
    <x v="356"/>
    <d v="2024-10-17T00:00:00"/>
    <s v="East"/>
    <s v="Home &amp; Kitchen"/>
    <s v="Consumer"/>
    <n v="2"/>
    <n v="482.63"/>
    <n v="0.02"/>
    <n v="945.95"/>
    <n v="568.87"/>
    <n v="377.08"/>
    <s v="Cash on Delivery"/>
    <s v="Low"/>
  </r>
  <r>
    <n v="5056"/>
    <x v="3851"/>
    <d v="2024-04-23T00:00:00"/>
    <s v="West"/>
    <s v="Beauty"/>
    <s v="Corporate"/>
    <n v="10"/>
    <n v="410.36"/>
    <n v="7.0000000000000007E-2"/>
    <n v="3816.35"/>
    <n v="2740.52"/>
    <n v="1075.83"/>
    <s v="Debit Card"/>
    <s v="Low"/>
  </r>
  <r>
    <n v="5057"/>
    <x v="1432"/>
    <d v="2024-08-28T00:00:00"/>
    <s v="North"/>
    <s v="Clothing"/>
    <s v="Consumer"/>
    <n v="8"/>
    <n v="64.849999999999994"/>
    <n v="0.02"/>
    <n v="508.42"/>
    <n v="306.89"/>
    <n v="201.53"/>
    <s v="Credit Card"/>
    <s v="Low"/>
  </r>
  <r>
    <n v="5058"/>
    <x v="3499"/>
    <d v="2024-08-06T00:00:00"/>
    <s v="East"/>
    <s v="Home &amp; Kitchen"/>
    <s v="Consumer"/>
    <n v="10"/>
    <n v="467.04"/>
    <n v="0.09"/>
    <n v="4250.0600000000004"/>
    <n v="2170.52"/>
    <n v="2079.54"/>
    <s v="UPI"/>
    <s v="Low"/>
  </r>
  <r>
    <n v="5059"/>
    <x v="3852"/>
    <d v="2024-09-22T00:00:00"/>
    <s v="South"/>
    <s v="Clothing"/>
    <s v="Corporate"/>
    <n v="4"/>
    <n v="71.849999999999994"/>
    <n v="0.25"/>
    <n v="215.55"/>
    <n v="130.09"/>
    <n v="85.46"/>
    <s v="Cash on Delivery"/>
    <s v="High"/>
  </r>
  <r>
    <n v="5060"/>
    <x v="3853"/>
    <d v="2024-06-19T00:00:00"/>
    <s v="South"/>
    <s v="Home &amp; Kitchen"/>
    <s v="Home Office"/>
    <n v="6"/>
    <n v="49.35"/>
    <n v="0.11"/>
    <n v="263.52999999999997"/>
    <n v="157.04"/>
    <n v="106.49"/>
    <s v="Credit Card"/>
    <s v="Medium"/>
  </r>
  <r>
    <n v="5061"/>
    <x v="3854"/>
    <d v="2024-06-06T00:00:00"/>
    <s v="East"/>
    <s v="Home &amp; Kitchen"/>
    <s v="Corporate"/>
    <n v="9"/>
    <n v="265.22000000000003"/>
    <n v="0.17"/>
    <n v="1981.19"/>
    <n v="1436.11"/>
    <n v="545.08000000000004"/>
    <s v="Debit Card"/>
    <s v="Medium"/>
  </r>
  <r>
    <n v="5062"/>
    <x v="248"/>
    <d v="2024-06-17T00:00:00"/>
    <s v="East"/>
    <s v="Beauty"/>
    <s v="Consumer"/>
    <n v="3"/>
    <n v="148.88"/>
    <n v="0.04"/>
    <n v="428.77"/>
    <n v="260.77999999999997"/>
    <n v="167.99"/>
    <s v="Net Banking"/>
    <s v="Low"/>
  </r>
  <r>
    <n v="5063"/>
    <x v="3855"/>
    <d v="2024-03-09T00:00:00"/>
    <s v="South"/>
    <s v="Clothing"/>
    <s v="Corporate"/>
    <n v="7"/>
    <n v="102.94"/>
    <n v="0.19"/>
    <n v="583.66999999999996"/>
    <n v="312.75"/>
    <n v="270.92"/>
    <s v="Cash on Delivery"/>
    <s v="Medium"/>
  </r>
  <r>
    <n v="5064"/>
    <x v="3856"/>
    <d v="2024-01-28T00:00:00"/>
    <s v="West"/>
    <s v="Electronics"/>
    <s v="Corporate"/>
    <n v="7"/>
    <n v="117.3"/>
    <n v="0.15"/>
    <n v="697.93"/>
    <n v="410.08"/>
    <n v="287.85000000000002"/>
    <s v="UPI"/>
    <s v="Medium"/>
  </r>
  <r>
    <n v="5065"/>
    <x v="3857"/>
    <d v="2024-07-02T00:00:00"/>
    <s v="North"/>
    <s v="Clothing"/>
    <s v="Corporate"/>
    <n v="7"/>
    <n v="317.45"/>
    <n v="0.15"/>
    <n v="1888.83"/>
    <n v="1456.53"/>
    <n v="432.3"/>
    <s v="Cash on Delivery"/>
    <s v="Medium"/>
  </r>
  <r>
    <n v="5066"/>
    <x v="3858"/>
    <d v="2024-03-03T00:00:00"/>
    <s v="South"/>
    <s v="Clothing"/>
    <s v="Corporate"/>
    <n v="10"/>
    <n v="168.6"/>
    <n v="0.18"/>
    <n v="1382.52"/>
    <n v="696.36"/>
    <n v="686.16"/>
    <s v="Debit Card"/>
    <s v="Medium"/>
  </r>
  <r>
    <n v="5067"/>
    <x v="3859"/>
    <d v="2024-03-31T00:00:00"/>
    <s v="North"/>
    <s v="Home &amp; Kitchen"/>
    <s v="Home Office"/>
    <n v="5"/>
    <n v="297.04000000000002"/>
    <n v="0.06"/>
    <n v="1396.09"/>
    <n v="1000.41"/>
    <n v="395.68"/>
    <s v="Cash on Delivery"/>
    <s v="Low"/>
  </r>
  <r>
    <n v="5068"/>
    <x v="1636"/>
    <d v="2024-04-20T00:00:00"/>
    <s v="West"/>
    <s v="Clothing"/>
    <s v="Consumer"/>
    <n v="1"/>
    <n v="293.93"/>
    <n v="0.19"/>
    <n v="238.08"/>
    <n v="149.07"/>
    <n v="89.01"/>
    <s v="Credit Card"/>
    <s v="Medium"/>
  </r>
  <r>
    <n v="5069"/>
    <x v="3860"/>
    <d v="2024-06-21T00:00:00"/>
    <s v="West"/>
    <s v="Beauty"/>
    <s v="Corporate"/>
    <n v="9"/>
    <n v="10.4"/>
    <n v="0.11"/>
    <n v="83.3"/>
    <n v="65.09"/>
    <n v="18.21"/>
    <s v="Cash on Delivery"/>
    <s v="Medium"/>
  </r>
  <r>
    <n v="5070"/>
    <x v="3861"/>
    <d v="2024-11-24T00:00:00"/>
    <s v="West"/>
    <s v="Beauty"/>
    <s v="Corporate"/>
    <n v="1"/>
    <n v="325.48"/>
    <n v="0.01"/>
    <n v="322.23"/>
    <n v="223.93"/>
    <n v="98.3"/>
    <s v="UPI"/>
    <s v="Low"/>
  </r>
  <r>
    <n v="5071"/>
    <x v="3862"/>
    <d v="2024-04-06T00:00:00"/>
    <s v="East"/>
    <s v="Sports"/>
    <s v="Home Office"/>
    <n v="5"/>
    <n v="175.85"/>
    <n v="0.12"/>
    <n v="773.74"/>
    <n v="421.79"/>
    <n v="351.95"/>
    <s v="Credit Card"/>
    <s v="Medium"/>
  </r>
  <r>
    <n v="5072"/>
    <x v="1108"/>
    <d v="2024-04-23T00:00:00"/>
    <s v="North"/>
    <s v="Home &amp; Kitchen"/>
    <s v="Home Office"/>
    <n v="6"/>
    <n v="41.6"/>
    <n v="0.18"/>
    <n v="204.67"/>
    <n v="127.91"/>
    <n v="76.760000000000005"/>
    <s v="Debit Card"/>
    <s v="Medium"/>
  </r>
  <r>
    <n v="5073"/>
    <x v="3863"/>
    <d v="2024-08-22T00:00:00"/>
    <s v="West"/>
    <s v="Beauty"/>
    <s v="Consumer"/>
    <n v="9"/>
    <n v="450.71"/>
    <n v="0.03"/>
    <n v="3934.7"/>
    <n v="2453.2399999999998"/>
    <n v="1481.46"/>
    <s v="Net Banking"/>
    <s v="Low"/>
  </r>
  <r>
    <n v="5074"/>
    <x v="2567"/>
    <d v="2024-11-29T00:00:00"/>
    <s v="South"/>
    <s v="Sports"/>
    <s v="Corporate"/>
    <n v="4"/>
    <n v="43.45"/>
    <n v="0.03"/>
    <n v="168.59"/>
    <n v="90.22"/>
    <n v="78.37"/>
    <s v="UPI"/>
    <s v="Low"/>
  </r>
  <r>
    <n v="5075"/>
    <x v="2205"/>
    <d v="2024-10-20T00:00:00"/>
    <s v="North"/>
    <s v="Electronics"/>
    <s v="Home Office"/>
    <n v="1"/>
    <n v="225.06"/>
    <n v="0.09"/>
    <n v="204.8"/>
    <n v="139.86000000000001"/>
    <n v="64.94"/>
    <s v="Net Banking"/>
    <s v="Low"/>
  </r>
  <r>
    <n v="5076"/>
    <x v="1906"/>
    <d v="2024-08-19T00:00:00"/>
    <s v="East"/>
    <s v="Electronics"/>
    <s v="Home Office"/>
    <n v="8"/>
    <n v="439.03"/>
    <n v="0.04"/>
    <n v="3371.75"/>
    <n v="2199.12"/>
    <n v="1172.6300000000001"/>
    <s v="Debit Card"/>
    <s v="Low"/>
  </r>
  <r>
    <n v="5077"/>
    <x v="3864"/>
    <d v="2024-05-23T00:00:00"/>
    <s v="West"/>
    <s v="Electronics"/>
    <s v="Home Office"/>
    <n v="6"/>
    <n v="414.43"/>
    <n v="0.12"/>
    <n v="2188.19"/>
    <n v="1400.59"/>
    <n v="787.6"/>
    <s v="Credit Card"/>
    <s v="Medium"/>
  </r>
  <r>
    <n v="5078"/>
    <x v="3039"/>
    <d v="2024-09-28T00:00:00"/>
    <s v="South"/>
    <s v="Sports"/>
    <s v="Home Office"/>
    <n v="8"/>
    <n v="479.62"/>
    <n v="0.14000000000000001"/>
    <n v="3299.79"/>
    <n v="2030.91"/>
    <n v="1268.8800000000001"/>
    <s v="UPI"/>
    <s v="Medium"/>
  </r>
  <r>
    <n v="5079"/>
    <x v="3865"/>
    <d v="2024-05-19T00:00:00"/>
    <s v="South"/>
    <s v="Sports"/>
    <s v="Home Office"/>
    <n v="5"/>
    <n v="276.25"/>
    <n v="0.17"/>
    <n v="1146.44"/>
    <n v="803.94"/>
    <n v="342.5"/>
    <s v="Credit Card"/>
    <s v="Medium"/>
  </r>
  <r>
    <n v="5080"/>
    <x v="273"/>
    <d v="2024-09-21T00:00:00"/>
    <s v="South"/>
    <s v="Home &amp; Kitchen"/>
    <s v="Corporate"/>
    <n v="2"/>
    <n v="160.38"/>
    <n v="7.0000000000000007E-2"/>
    <n v="298.31"/>
    <n v="216.18"/>
    <n v="82.13"/>
    <s v="Debit Card"/>
    <s v="Low"/>
  </r>
  <r>
    <n v="5081"/>
    <x v="3866"/>
    <d v="2024-04-01T00:00:00"/>
    <s v="South"/>
    <s v="Clothing"/>
    <s v="Corporate"/>
    <n v="7"/>
    <n v="229.33"/>
    <n v="0.01"/>
    <n v="1589.26"/>
    <n v="1030.6500000000001"/>
    <n v="558.61"/>
    <s v="Net Banking"/>
    <s v="Low"/>
  </r>
  <r>
    <n v="5082"/>
    <x v="3867"/>
    <d v="2024-08-30T00:00:00"/>
    <s v="North"/>
    <s v="Sports"/>
    <s v="Corporate"/>
    <n v="5"/>
    <n v="19.68"/>
    <n v="0.21"/>
    <n v="77.739999999999995"/>
    <n v="61.31"/>
    <n v="16.43"/>
    <s v="Debit Card"/>
    <s v="High"/>
  </r>
  <r>
    <n v="5083"/>
    <x v="3868"/>
    <d v="2024-06-01T00:00:00"/>
    <s v="East"/>
    <s v="Home &amp; Kitchen"/>
    <s v="Consumer"/>
    <n v="6"/>
    <n v="110.98"/>
    <n v="0.21"/>
    <n v="526.04999999999995"/>
    <n v="400.35"/>
    <n v="125.7"/>
    <s v="Debit Card"/>
    <s v="High"/>
  </r>
  <r>
    <n v="5084"/>
    <x v="1373"/>
    <d v="2024-04-19T00:00:00"/>
    <s v="East"/>
    <s v="Clothing"/>
    <s v="Consumer"/>
    <n v="9"/>
    <n v="46.39"/>
    <n v="0.06"/>
    <n v="392.46"/>
    <n v="276.86"/>
    <n v="115.6"/>
    <s v="Cash on Delivery"/>
    <s v="Low"/>
  </r>
  <r>
    <n v="5085"/>
    <x v="3869"/>
    <d v="2024-12-02T00:00:00"/>
    <s v="South"/>
    <s v="Clothing"/>
    <s v="Home Office"/>
    <n v="3"/>
    <n v="83.72"/>
    <n v="0.01"/>
    <n v="248.65"/>
    <n v="133.12"/>
    <n v="115.53"/>
    <s v="UPI"/>
    <s v="Low"/>
  </r>
  <r>
    <n v="5086"/>
    <x v="3870"/>
    <d v="2024-08-24T00:00:00"/>
    <s v="East"/>
    <s v="Home &amp; Kitchen"/>
    <s v="Corporate"/>
    <n v="3"/>
    <n v="452.03"/>
    <n v="0.17"/>
    <n v="1125.55"/>
    <n v="729.62"/>
    <n v="395.93"/>
    <s v="Credit Card"/>
    <s v="Medium"/>
  </r>
  <r>
    <n v="5087"/>
    <x v="3871"/>
    <d v="2024-06-21T00:00:00"/>
    <s v="North"/>
    <s v="Beauty"/>
    <s v="Corporate"/>
    <n v="6"/>
    <n v="488.84"/>
    <n v="0.14000000000000001"/>
    <n v="2522.41"/>
    <n v="1970.8"/>
    <n v="551.61"/>
    <s v="Cash on Delivery"/>
    <s v="Medium"/>
  </r>
  <r>
    <n v="5088"/>
    <x v="3872"/>
    <d v="2024-12-27T00:00:00"/>
    <s v="North"/>
    <s v="Clothing"/>
    <s v="Home Office"/>
    <n v="9"/>
    <n v="364.1"/>
    <n v="0.17"/>
    <n v="2719.83"/>
    <n v="2012.42"/>
    <n v="707.41"/>
    <s v="Debit Card"/>
    <s v="Medium"/>
  </r>
  <r>
    <n v="5089"/>
    <x v="3873"/>
    <d v="2024-08-10T00:00:00"/>
    <s v="North"/>
    <s v="Beauty"/>
    <s v="Home Office"/>
    <n v="4"/>
    <n v="443.75"/>
    <n v="0.26"/>
    <n v="1313.5"/>
    <n v="919.6"/>
    <n v="393.9"/>
    <s v="Net Banking"/>
    <s v="High"/>
  </r>
  <r>
    <n v="5090"/>
    <x v="3874"/>
    <d v="2024-05-05T00:00:00"/>
    <s v="West"/>
    <s v="Electronics"/>
    <s v="Home Office"/>
    <n v="2"/>
    <n v="234.49"/>
    <n v="0.25"/>
    <n v="351.74"/>
    <n v="207.09"/>
    <n v="144.65"/>
    <s v="UPI"/>
    <s v="High"/>
  </r>
  <r>
    <n v="5091"/>
    <x v="603"/>
    <d v="2024-03-05T00:00:00"/>
    <s v="South"/>
    <s v="Beauty"/>
    <s v="Consumer"/>
    <n v="2"/>
    <n v="127.37"/>
    <n v="0.24"/>
    <n v="193.6"/>
    <n v="127.41"/>
    <n v="66.19"/>
    <s v="Debit Card"/>
    <s v="High"/>
  </r>
  <r>
    <n v="5092"/>
    <x v="3875"/>
    <d v="2024-03-31T00:00:00"/>
    <s v="East"/>
    <s v="Electronics"/>
    <s v="Consumer"/>
    <n v="3"/>
    <n v="51.36"/>
    <n v="0.16"/>
    <n v="129.43"/>
    <n v="79.319999999999993"/>
    <n v="50.11"/>
    <s v="Debit Card"/>
    <s v="Medium"/>
  </r>
  <r>
    <n v="5093"/>
    <x v="1346"/>
    <d v="2024-11-27T00:00:00"/>
    <s v="West"/>
    <s v="Electronics"/>
    <s v="Corporate"/>
    <n v="2"/>
    <n v="419.19"/>
    <n v="0.05"/>
    <n v="796.46"/>
    <n v="510.96"/>
    <n v="285.5"/>
    <s v="UPI"/>
    <s v="Low"/>
  </r>
  <r>
    <n v="5094"/>
    <x v="3876"/>
    <d v="2024-08-19T00:00:00"/>
    <s v="North"/>
    <s v="Home &amp; Kitchen"/>
    <s v="Consumer"/>
    <n v="2"/>
    <n v="287.02999999999997"/>
    <n v="0.21"/>
    <n v="453.51"/>
    <n v="337.98"/>
    <n v="115.53"/>
    <s v="Net Banking"/>
    <s v="High"/>
  </r>
  <r>
    <n v="5095"/>
    <x v="3877"/>
    <d v="2024-12-19T00:00:00"/>
    <s v="East"/>
    <s v="Home &amp; Kitchen"/>
    <s v="Home Office"/>
    <n v="4"/>
    <n v="42.15"/>
    <n v="0.1"/>
    <n v="151.74"/>
    <n v="108.39"/>
    <n v="43.35"/>
    <s v="Net Banking"/>
    <s v="Low"/>
  </r>
  <r>
    <n v="5096"/>
    <x v="3878"/>
    <d v="2024-12-26T00:00:00"/>
    <s v="West"/>
    <s v="Electronics"/>
    <s v="Consumer"/>
    <n v="9"/>
    <n v="325.60000000000002"/>
    <n v="0.13"/>
    <n v="2549.4499999999998"/>
    <n v="1832.64"/>
    <n v="716.81"/>
    <s v="Net Banking"/>
    <s v="Medium"/>
  </r>
  <r>
    <n v="5097"/>
    <x v="351"/>
    <d v="2024-07-12T00:00:00"/>
    <s v="South"/>
    <s v="Sports"/>
    <s v="Consumer"/>
    <n v="2"/>
    <n v="479.72"/>
    <n v="0.15"/>
    <n v="815.52"/>
    <n v="579.9"/>
    <n v="235.62"/>
    <s v="UPI"/>
    <s v="Medium"/>
  </r>
  <r>
    <n v="5098"/>
    <x v="3879"/>
    <d v="2024-01-30T00:00:00"/>
    <s v="East"/>
    <s v="Clothing"/>
    <s v="Home Office"/>
    <n v="9"/>
    <n v="208.89"/>
    <n v="0.19"/>
    <n v="1522.81"/>
    <n v="1014.38"/>
    <n v="508.43"/>
    <s v="Net Banking"/>
    <s v="Medium"/>
  </r>
  <r>
    <n v="5099"/>
    <x v="778"/>
    <d v="2024-08-25T00:00:00"/>
    <s v="North"/>
    <s v="Clothing"/>
    <s v="Corporate"/>
    <n v="1"/>
    <n v="123.8"/>
    <n v="0.28999999999999998"/>
    <n v="87.9"/>
    <n v="65.739999999999995"/>
    <n v="22.16"/>
    <s v="UPI"/>
    <s v="High"/>
  </r>
  <r>
    <n v="5100"/>
    <x v="3880"/>
    <d v="2024-01-23T00:00:00"/>
    <s v="East"/>
    <s v="Clothing"/>
    <s v="Corporate"/>
    <n v="9"/>
    <n v="132"/>
    <n v="0.15"/>
    <n v="1009.8"/>
    <n v="803.26"/>
    <n v="206.54"/>
    <s v="Net Banking"/>
    <s v="Medium"/>
  </r>
  <r>
    <n v="5101"/>
    <x v="3881"/>
    <d v="2024-03-30T00:00:00"/>
    <s v="North"/>
    <s v="Home &amp; Kitchen"/>
    <s v="Home Office"/>
    <n v="5"/>
    <n v="49.95"/>
    <n v="0.19"/>
    <n v="202.3"/>
    <n v="157.35"/>
    <n v="44.95"/>
    <s v="Cash on Delivery"/>
    <s v="Medium"/>
  </r>
  <r>
    <n v="5102"/>
    <x v="633"/>
    <d v="2024-08-21T00:00:00"/>
    <s v="North"/>
    <s v="Clothing"/>
    <s v="Home Office"/>
    <n v="10"/>
    <n v="292.62"/>
    <n v="0.28000000000000003"/>
    <n v="2106.86"/>
    <n v="1349.13"/>
    <n v="757.73"/>
    <s v="Debit Card"/>
    <s v="High"/>
  </r>
  <r>
    <n v="5103"/>
    <x v="3471"/>
    <d v="2024-08-31T00:00:00"/>
    <s v="East"/>
    <s v="Sports"/>
    <s v="Home Office"/>
    <n v="2"/>
    <n v="373.35"/>
    <n v="0.04"/>
    <n v="716.83"/>
    <n v="384.52"/>
    <n v="332.31"/>
    <s v="UPI"/>
    <s v="Low"/>
  </r>
  <r>
    <n v="5104"/>
    <x v="3882"/>
    <d v="2024-09-24T00:00:00"/>
    <s v="South"/>
    <s v="Home &amp; Kitchen"/>
    <s v="Home Office"/>
    <n v="7"/>
    <n v="238.23"/>
    <n v="0.19"/>
    <n v="1350.76"/>
    <n v="840.12"/>
    <n v="510.64"/>
    <s v="Net Banking"/>
    <s v="Medium"/>
  </r>
  <r>
    <n v="5105"/>
    <x v="3883"/>
    <d v="2024-06-08T00:00:00"/>
    <s v="South"/>
    <s v="Home &amp; Kitchen"/>
    <s v="Corporate"/>
    <n v="10"/>
    <n v="52.4"/>
    <n v="0.19"/>
    <n v="424.44"/>
    <n v="255.41"/>
    <n v="169.03"/>
    <s v="Net Banking"/>
    <s v="Medium"/>
  </r>
  <r>
    <n v="5106"/>
    <x v="3884"/>
    <d v="2024-03-20T00:00:00"/>
    <s v="East"/>
    <s v="Beauty"/>
    <s v="Home Office"/>
    <n v="4"/>
    <n v="263.01"/>
    <n v="0.23"/>
    <n v="810.07"/>
    <n v="617.91"/>
    <n v="192.16"/>
    <s v="Credit Card"/>
    <s v="High"/>
  </r>
  <r>
    <n v="5107"/>
    <x v="2973"/>
    <d v="2024-03-25T00:00:00"/>
    <s v="West"/>
    <s v="Electronics"/>
    <s v="Corporate"/>
    <n v="1"/>
    <n v="486.55"/>
    <n v="0.05"/>
    <n v="462.22"/>
    <n v="335.88"/>
    <n v="126.34"/>
    <s v="Cash on Delivery"/>
    <s v="Low"/>
  </r>
  <r>
    <n v="5108"/>
    <x v="3885"/>
    <d v="2024-12-05T00:00:00"/>
    <s v="West"/>
    <s v="Clothing"/>
    <s v="Corporate"/>
    <n v="9"/>
    <n v="479.17"/>
    <n v="0.28999999999999998"/>
    <n v="3061.9"/>
    <n v="2055.04"/>
    <n v="1006.86"/>
    <s v="Debit Card"/>
    <s v="High"/>
  </r>
  <r>
    <n v="5109"/>
    <x v="3886"/>
    <d v="2024-04-19T00:00:00"/>
    <s v="North"/>
    <s v="Beauty"/>
    <s v="Home Office"/>
    <n v="5"/>
    <n v="428.85"/>
    <n v="0.22"/>
    <n v="1672.52"/>
    <n v="1102.29"/>
    <n v="570.23"/>
    <s v="Net Banking"/>
    <s v="High"/>
  </r>
  <r>
    <n v="5110"/>
    <x v="3606"/>
    <d v="2024-02-02T00:00:00"/>
    <s v="West"/>
    <s v="Home &amp; Kitchen"/>
    <s v="Home Office"/>
    <n v="4"/>
    <n v="84.81"/>
    <n v="0.22"/>
    <n v="264.61"/>
    <n v="138.49"/>
    <n v="126.12"/>
    <s v="Net Banking"/>
    <s v="High"/>
  </r>
  <r>
    <n v="5111"/>
    <x v="2960"/>
    <d v="2024-01-02T00:00:00"/>
    <s v="West"/>
    <s v="Home &amp; Kitchen"/>
    <s v="Home Office"/>
    <n v="9"/>
    <n v="77.52"/>
    <n v="0.13"/>
    <n v="606.98"/>
    <n v="421.6"/>
    <n v="185.38"/>
    <s v="Credit Card"/>
    <s v="Medium"/>
  </r>
  <r>
    <n v="5112"/>
    <x v="3887"/>
    <d v="2024-04-16T00:00:00"/>
    <s v="South"/>
    <s v="Clothing"/>
    <s v="Home Office"/>
    <n v="2"/>
    <n v="112.89"/>
    <n v="0.04"/>
    <n v="216.75"/>
    <n v="142.63"/>
    <n v="74.12"/>
    <s v="Cash on Delivery"/>
    <s v="Low"/>
  </r>
  <r>
    <n v="5113"/>
    <x v="3888"/>
    <d v="2024-01-04T00:00:00"/>
    <s v="West"/>
    <s v="Beauty"/>
    <s v="Consumer"/>
    <n v="7"/>
    <n v="332.95"/>
    <n v="0.21"/>
    <n v="1841.21"/>
    <n v="981.84"/>
    <n v="859.37"/>
    <s v="Credit Card"/>
    <s v="High"/>
  </r>
  <r>
    <n v="5114"/>
    <x v="3889"/>
    <d v="2024-05-26T00:00:00"/>
    <s v="South"/>
    <s v="Sports"/>
    <s v="Consumer"/>
    <n v="9"/>
    <n v="94.94"/>
    <n v="0.18"/>
    <n v="700.66"/>
    <n v="454.85"/>
    <n v="245.81"/>
    <s v="Cash on Delivery"/>
    <s v="Medium"/>
  </r>
  <r>
    <n v="5115"/>
    <x v="3890"/>
    <d v="2024-11-29T00:00:00"/>
    <s v="South"/>
    <s v="Electronics"/>
    <s v="Corporate"/>
    <n v="3"/>
    <n v="95.15"/>
    <n v="0.26"/>
    <n v="211.23"/>
    <n v="147.51"/>
    <n v="63.72"/>
    <s v="Credit Card"/>
    <s v="High"/>
  </r>
  <r>
    <n v="5116"/>
    <x v="3138"/>
    <d v="2024-06-21T00:00:00"/>
    <s v="North"/>
    <s v="Clothing"/>
    <s v="Home Office"/>
    <n v="8"/>
    <n v="323.79000000000002"/>
    <n v="7.0000000000000007E-2"/>
    <n v="2409"/>
    <n v="1621.33"/>
    <n v="787.67"/>
    <s v="Credit Card"/>
    <s v="Low"/>
  </r>
  <r>
    <n v="5117"/>
    <x v="2049"/>
    <d v="2024-11-11T00:00:00"/>
    <s v="West"/>
    <s v="Clothing"/>
    <s v="Corporate"/>
    <n v="1"/>
    <n v="94.44"/>
    <n v="0.19"/>
    <n v="76.5"/>
    <n v="39.01"/>
    <n v="37.49"/>
    <s v="UPI"/>
    <s v="Medium"/>
  </r>
  <r>
    <n v="5118"/>
    <x v="3891"/>
    <d v="2024-05-29T00:00:00"/>
    <s v="South"/>
    <s v="Clothing"/>
    <s v="Home Office"/>
    <n v="7"/>
    <n v="58.67"/>
    <n v="0.12"/>
    <n v="361.41"/>
    <n v="245.65"/>
    <n v="115.76"/>
    <s v="Cash on Delivery"/>
    <s v="Medium"/>
  </r>
  <r>
    <n v="5119"/>
    <x v="3892"/>
    <d v="2024-05-28T00:00:00"/>
    <s v="South"/>
    <s v="Clothing"/>
    <s v="Corporate"/>
    <n v="6"/>
    <n v="170.97"/>
    <n v="0.04"/>
    <n v="984.79"/>
    <n v="666.43"/>
    <n v="318.36"/>
    <s v="Credit Card"/>
    <s v="Low"/>
  </r>
  <r>
    <n v="5120"/>
    <x v="3893"/>
    <d v="2024-09-19T00:00:00"/>
    <s v="East"/>
    <s v="Home &amp; Kitchen"/>
    <s v="Corporate"/>
    <n v="6"/>
    <n v="290.16000000000003"/>
    <n v="7.0000000000000007E-2"/>
    <n v="1619.09"/>
    <n v="853.79"/>
    <n v="765.3"/>
    <s v="Net Banking"/>
    <s v="Low"/>
  </r>
  <r>
    <n v="5121"/>
    <x v="3894"/>
    <d v="2024-01-03T00:00:00"/>
    <s v="South"/>
    <s v="Beauty"/>
    <s v="Home Office"/>
    <n v="8"/>
    <n v="14.55"/>
    <n v="0.15"/>
    <n v="98.94"/>
    <n v="55.24"/>
    <n v="43.7"/>
    <s v="Debit Card"/>
    <s v="Medium"/>
  </r>
  <r>
    <n v="5122"/>
    <x v="3895"/>
    <d v="2024-09-11T00:00:00"/>
    <s v="North"/>
    <s v="Home &amp; Kitchen"/>
    <s v="Home Office"/>
    <n v="6"/>
    <n v="465"/>
    <n v="0.22"/>
    <n v="2176.1999999999998"/>
    <n v="1194.8599999999999"/>
    <n v="981.34"/>
    <s v="Credit Card"/>
    <s v="High"/>
  </r>
  <r>
    <n v="5123"/>
    <x v="3896"/>
    <d v="2024-09-10T00:00:00"/>
    <s v="South"/>
    <s v="Beauty"/>
    <s v="Consumer"/>
    <n v="6"/>
    <n v="424.98"/>
    <n v="0.03"/>
    <n v="2473.38"/>
    <n v="1340.86"/>
    <n v="1132.52"/>
    <s v="Debit Card"/>
    <s v="Low"/>
  </r>
  <r>
    <n v="5124"/>
    <x v="3897"/>
    <d v="2024-01-05T00:00:00"/>
    <s v="South"/>
    <s v="Clothing"/>
    <s v="Consumer"/>
    <n v="1"/>
    <n v="434.3"/>
    <n v="0.03"/>
    <n v="421.27"/>
    <n v="265.70999999999998"/>
    <n v="155.56"/>
    <s v="Credit Card"/>
    <s v="Low"/>
  </r>
  <r>
    <n v="5125"/>
    <x v="3898"/>
    <d v="2024-02-27T00:00:00"/>
    <s v="North"/>
    <s v="Sports"/>
    <s v="Corporate"/>
    <n v="4"/>
    <n v="241.63"/>
    <n v="0"/>
    <n v="966.52"/>
    <n v="634"/>
    <n v="332.52"/>
    <s v="Debit Card"/>
    <s v="No Discount"/>
  </r>
  <r>
    <n v="5126"/>
    <x v="3899"/>
    <d v="2024-09-30T00:00:00"/>
    <s v="West"/>
    <s v="Sports"/>
    <s v="Home Office"/>
    <n v="4"/>
    <n v="19.48"/>
    <n v="0.15"/>
    <n v="66.23"/>
    <n v="46.82"/>
    <n v="19.41"/>
    <s v="Net Banking"/>
    <s v="Medium"/>
  </r>
  <r>
    <n v="5127"/>
    <x v="2205"/>
    <d v="2024-02-22T00:00:00"/>
    <s v="East"/>
    <s v="Electronics"/>
    <s v="Consumer"/>
    <n v="6"/>
    <n v="335.72"/>
    <n v="0.3"/>
    <n v="1410.02"/>
    <n v="1035.68"/>
    <n v="374.34"/>
    <s v="Cash on Delivery"/>
    <s v="High"/>
  </r>
  <r>
    <n v="5128"/>
    <x v="1984"/>
    <d v="2024-09-22T00:00:00"/>
    <s v="North"/>
    <s v="Electronics"/>
    <s v="Corporate"/>
    <n v="7"/>
    <n v="392.92"/>
    <n v="0.05"/>
    <n v="2612.92"/>
    <n v="1719.55"/>
    <n v="893.37"/>
    <s v="UPI"/>
    <s v="Low"/>
  </r>
  <r>
    <n v="5129"/>
    <x v="3900"/>
    <d v="2024-01-25T00:00:00"/>
    <s v="South"/>
    <s v="Clothing"/>
    <s v="Consumer"/>
    <n v="9"/>
    <n v="378.26"/>
    <n v="0.19"/>
    <n v="2757.52"/>
    <n v="2032.76"/>
    <n v="724.76"/>
    <s v="Net Banking"/>
    <s v="Medium"/>
  </r>
  <r>
    <n v="5130"/>
    <x v="773"/>
    <d v="2024-03-17T00:00:00"/>
    <s v="South"/>
    <s v="Sports"/>
    <s v="Consumer"/>
    <n v="9"/>
    <n v="107.9"/>
    <n v="0.26"/>
    <n v="718.61"/>
    <n v="478.35"/>
    <n v="240.26"/>
    <s v="UPI"/>
    <s v="High"/>
  </r>
  <r>
    <n v="5131"/>
    <x v="3587"/>
    <d v="2024-03-13T00:00:00"/>
    <s v="West"/>
    <s v="Electronics"/>
    <s v="Corporate"/>
    <n v="9"/>
    <n v="442.74"/>
    <n v="0.11"/>
    <n v="3546.35"/>
    <n v="2468.41"/>
    <n v="1077.94"/>
    <s v="Cash on Delivery"/>
    <s v="Medium"/>
  </r>
  <r>
    <n v="5132"/>
    <x v="1002"/>
    <d v="2024-02-28T00:00:00"/>
    <s v="West"/>
    <s v="Beauty"/>
    <s v="Corporate"/>
    <n v="2"/>
    <n v="69.25"/>
    <n v="0.11"/>
    <n v="123.27"/>
    <n v="82.39"/>
    <n v="40.880000000000003"/>
    <s v="Cash on Delivery"/>
    <s v="Medium"/>
  </r>
  <r>
    <n v="5133"/>
    <x v="3901"/>
    <d v="2024-01-24T00:00:00"/>
    <s v="East"/>
    <s v="Home &amp; Kitchen"/>
    <s v="Consumer"/>
    <n v="1"/>
    <n v="67.959999999999994"/>
    <n v="0.21"/>
    <n v="53.69"/>
    <n v="36.22"/>
    <n v="17.47"/>
    <s v="Credit Card"/>
    <s v="High"/>
  </r>
  <r>
    <n v="5134"/>
    <x v="3902"/>
    <d v="2024-10-19T00:00:00"/>
    <s v="East"/>
    <s v="Sports"/>
    <s v="Consumer"/>
    <n v="5"/>
    <n v="123.86"/>
    <n v="0.14000000000000001"/>
    <n v="532.6"/>
    <n v="401.16"/>
    <n v="131.44"/>
    <s v="Cash on Delivery"/>
    <s v="Medium"/>
  </r>
  <r>
    <n v="5135"/>
    <x v="2990"/>
    <d v="2024-11-01T00:00:00"/>
    <s v="North"/>
    <s v="Electronics"/>
    <s v="Home Office"/>
    <n v="3"/>
    <n v="110.51"/>
    <n v="0.12"/>
    <n v="291.75"/>
    <n v="158.55000000000001"/>
    <n v="133.19999999999999"/>
    <s v="Credit Card"/>
    <s v="Medium"/>
  </r>
  <r>
    <n v="5136"/>
    <x v="1201"/>
    <d v="2024-08-13T00:00:00"/>
    <s v="North"/>
    <s v="Sports"/>
    <s v="Consumer"/>
    <n v="9"/>
    <n v="168.09"/>
    <n v="0.1"/>
    <n v="1361.53"/>
    <n v="738.53"/>
    <n v="623"/>
    <s v="Cash on Delivery"/>
    <s v="Low"/>
  </r>
  <r>
    <n v="5137"/>
    <x v="2985"/>
    <d v="2024-10-26T00:00:00"/>
    <s v="North"/>
    <s v="Sports"/>
    <s v="Home Office"/>
    <n v="7"/>
    <n v="476.31"/>
    <n v="0.17"/>
    <n v="2767.36"/>
    <n v="2212.7199999999998"/>
    <n v="554.64"/>
    <s v="Net Banking"/>
    <s v="Medium"/>
  </r>
  <r>
    <n v="5138"/>
    <x v="3903"/>
    <d v="2024-03-12T00:00:00"/>
    <s v="South"/>
    <s v="Electronics"/>
    <s v="Corporate"/>
    <n v="6"/>
    <n v="173.93"/>
    <n v="0.05"/>
    <n v="991.4"/>
    <n v="524.88"/>
    <n v="466.52"/>
    <s v="Cash on Delivery"/>
    <s v="Low"/>
  </r>
  <r>
    <n v="5139"/>
    <x v="3904"/>
    <d v="2024-06-03T00:00:00"/>
    <s v="East"/>
    <s v="Sports"/>
    <s v="Consumer"/>
    <n v="3"/>
    <n v="29.46"/>
    <n v="0.22"/>
    <n v="68.94"/>
    <n v="43.5"/>
    <n v="25.44"/>
    <s v="Credit Card"/>
    <s v="High"/>
  </r>
  <r>
    <n v="5140"/>
    <x v="1345"/>
    <d v="2024-03-09T00:00:00"/>
    <s v="South"/>
    <s v="Sports"/>
    <s v="Home Office"/>
    <n v="5"/>
    <n v="234.88"/>
    <n v="0.21"/>
    <n v="927.78"/>
    <n v="664.35"/>
    <n v="263.43"/>
    <s v="UPI"/>
    <s v="High"/>
  </r>
  <r>
    <n v="5141"/>
    <x v="487"/>
    <d v="2024-09-04T00:00:00"/>
    <s v="West"/>
    <s v="Home &amp; Kitchen"/>
    <s v="Home Office"/>
    <n v="10"/>
    <n v="100.51"/>
    <n v="0.13"/>
    <n v="874.44"/>
    <n v="578.91999999999996"/>
    <n v="295.52"/>
    <s v="Credit Card"/>
    <s v="Medium"/>
  </r>
  <r>
    <n v="5142"/>
    <x v="3351"/>
    <d v="2024-09-27T00:00:00"/>
    <s v="North"/>
    <s v="Sports"/>
    <s v="Consumer"/>
    <n v="8"/>
    <n v="179.65"/>
    <n v="0.21"/>
    <n v="1135.3900000000001"/>
    <n v="599.53"/>
    <n v="535.86"/>
    <s v="UPI"/>
    <s v="High"/>
  </r>
  <r>
    <n v="5143"/>
    <x v="3905"/>
    <d v="2024-07-09T00:00:00"/>
    <s v="South"/>
    <s v="Home &amp; Kitchen"/>
    <s v="Consumer"/>
    <n v="8"/>
    <n v="467.61"/>
    <n v="0.21"/>
    <n v="2955.3"/>
    <n v="1946.6"/>
    <n v="1008.7"/>
    <s v="Cash on Delivery"/>
    <s v="High"/>
  </r>
  <r>
    <n v="5144"/>
    <x v="3906"/>
    <d v="2024-02-11T00:00:00"/>
    <s v="North"/>
    <s v="Electronics"/>
    <s v="Consumer"/>
    <n v="1"/>
    <n v="395.78"/>
    <n v="0.04"/>
    <n v="379.95"/>
    <n v="232.27"/>
    <n v="147.68"/>
    <s v="Credit Card"/>
    <s v="Low"/>
  </r>
  <r>
    <n v="5145"/>
    <x v="1197"/>
    <d v="2024-07-12T00:00:00"/>
    <s v="East"/>
    <s v="Sports"/>
    <s v="Home Office"/>
    <n v="9"/>
    <n v="211.95"/>
    <n v="0.05"/>
    <n v="1812.17"/>
    <n v="1446.87"/>
    <n v="365.3"/>
    <s v="Debit Card"/>
    <s v="Low"/>
  </r>
  <r>
    <n v="5146"/>
    <x v="1073"/>
    <d v="2024-11-27T00:00:00"/>
    <s v="East"/>
    <s v="Sports"/>
    <s v="Corporate"/>
    <n v="10"/>
    <n v="385.23"/>
    <n v="0.05"/>
    <n v="3659.68"/>
    <n v="2015.42"/>
    <n v="1644.26"/>
    <s v="Debit Card"/>
    <s v="Low"/>
  </r>
  <r>
    <n v="5147"/>
    <x v="2500"/>
    <d v="2024-03-30T00:00:00"/>
    <s v="South"/>
    <s v="Beauty"/>
    <s v="Home Office"/>
    <n v="1"/>
    <n v="196.15"/>
    <n v="0.23"/>
    <n v="151.04"/>
    <n v="108.9"/>
    <n v="42.14"/>
    <s v="UPI"/>
    <s v="High"/>
  </r>
  <r>
    <n v="5148"/>
    <x v="3760"/>
    <d v="2024-01-22T00:00:00"/>
    <s v="West"/>
    <s v="Beauty"/>
    <s v="Home Office"/>
    <n v="4"/>
    <n v="183.1"/>
    <n v="0.17"/>
    <n v="607.89"/>
    <n v="436.6"/>
    <n v="171.29"/>
    <s v="Net Banking"/>
    <s v="Medium"/>
  </r>
  <r>
    <n v="5149"/>
    <x v="3907"/>
    <d v="2024-08-27T00:00:00"/>
    <s v="South"/>
    <s v="Beauty"/>
    <s v="Home Office"/>
    <n v="10"/>
    <n v="383.39"/>
    <n v="0.04"/>
    <n v="3680.54"/>
    <n v="2794.36"/>
    <n v="886.18"/>
    <s v="Credit Card"/>
    <s v="Low"/>
  </r>
  <r>
    <n v="5150"/>
    <x v="3908"/>
    <d v="2024-10-09T00:00:00"/>
    <s v="West"/>
    <s v="Clothing"/>
    <s v="Consumer"/>
    <n v="1"/>
    <n v="328.77"/>
    <n v="0.25"/>
    <n v="246.58"/>
    <n v="139.55000000000001"/>
    <n v="107.03"/>
    <s v="Credit Card"/>
    <s v="High"/>
  </r>
  <r>
    <n v="5151"/>
    <x v="3909"/>
    <d v="2024-06-11T00:00:00"/>
    <s v="East"/>
    <s v="Home &amp; Kitchen"/>
    <s v="Home Office"/>
    <n v="1"/>
    <n v="448.62"/>
    <n v="0.15"/>
    <n v="381.33"/>
    <n v="241.55"/>
    <n v="139.78"/>
    <s v="Cash on Delivery"/>
    <s v="Medium"/>
  </r>
  <r>
    <n v="5152"/>
    <x v="3029"/>
    <d v="2024-09-11T00:00:00"/>
    <s v="East"/>
    <s v="Beauty"/>
    <s v="Corporate"/>
    <n v="9"/>
    <n v="202.29"/>
    <n v="0.11"/>
    <n v="1620.34"/>
    <n v="960.35"/>
    <n v="659.99"/>
    <s v="Debit Card"/>
    <s v="Medium"/>
  </r>
  <r>
    <n v="5153"/>
    <x v="1468"/>
    <d v="2024-12-25T00:00:00"/>
    <s v="South"/>
    <s v="Beauty"/>
    <s v="Home Office"/>
    <n v="9"/>
    <n v="215.34"/>
    <n v="0.23"/>
    <n v="1492.31"/>
    <n v="1190.75"/>
    <n v="301.56"/>
    <s v="Cash on Delivery"/>
    <s v="High"/>
  </r>
  <r>
    <n v="5154"/>
    <x v="3910"/>
    <d v="2024-09-16T00:00:00"/>
    <s v="West"/>
    <s v="Sports"/>
    <s v="Corporate"/>
    <n v="6"/>
    <n v="25.59"/>
    <n v="0.25"/>
    <n v="115.16"/>
    <n v="80.77"/>
    <n v="34.39"/>
    <s v="Net Banking"/>
    <s v="High"/>
  </r>
  <r>
    <n v="5155"/>
    <x v="2979"/>
    <d v="2024-11-10T00:00:00"/>
    <s v="South"/>
    <s v="Beauty"/>
    <s v="Corporate"/>
    <n v="7"/>
    <n v="394.28"/>
    <n v="0.26"/>
    <n v="2042.37"/>
    <n v="1530.44"/>
    <n v="511.93"/>
    <s v="Net Banking"/>
    <s v="High"/>
  </r>
  <r>
    <n v="5156"/>
    <x v="3911"/>
    <d v="2024-03-27T00:00:00"/>
    <s v="South"/>
    <s v="Sports"/>
    <s v="Consumer"/>
    <n v="9"/>
    <n v="22.9"/>
    <n v="0.23"/>
    <n v="158.69999999999999"/>
    <n v="97.93"/>
    <n v="60.77"/>
    <s v="Credit Card"/>
    <s v="High"/>
  </r>
  <r>
    <n v="5157"/>
    <x v="3912"/>
    <d v="2024-08-04T00:00:00"/>
    <s v="North"/>
    <s v="Electronics"/>
    <s v="Corporate"/>
    <n v="1"/>
    <n v="330.71"/>
    <n v="0.27"/>
    <n v="241.42"/>
    <n v="148.80000000000001"/>
    <n v="92.62"/>
    <s v="Credit Card"/>
    <s v="High"/>
  </r>
  <r>
    <n v="5158"/>
    <x v="2237"/>
    <d v="2024-08-02T00:00:00"/>
    <s v="South"/>
    <s v="Sports"/>
    <s v="Consumer"/>
    <n v="10"/>
    <n v="138.68"/>
    <n v="0.13"/>
    <n v="1206.52"/>
    <n v="705.07"/>
    <n v="501.45"/>
    <s v="UPI"/>
    <s v="Medium"/>
  </r>
  <r>
    <n v="5159"/>
    <x v="3913"/>
    <d v="2024-04-05T00:00:00"/>
    <s v="East"/>
    <s v="Beauty"/>
    <s v="Consumer"/>
    <n v="4"/>
    <n v="367.64"/>
    <n v="0.22"/>
    <n v="1147.04"/>
    <n v="889.98"/>
    <n v="257.06"/>
    <s v="Debit Card"/>
    <s v="High"/>
  </r>
  <r>
    <n v="5160"/>
    <x v="3914"/>
    <d v="2024-09-12T00:00:00"/>
    <s v="East"/>
    <s v="Sports"/>
    <s v="Consumer"/>
    <n v="1"/>
    <n v="304.45"/>
    <n v="0.18"/>
    <n v="249.65"/>
    <n v="136.72999999999999"/>
    <n v="112.92"/>
    <s v="Cash on Delivery"/>
    <s v="Medium"/>
  </r>
  <r>
    <n v="5161"/>
    <x v="3915"/>
    <d v="2024-10-19T00:00:00"/>
    <s v="East"/>
    <s v="Clothing"/>
    <s v="Consumer"/>
    <n v="4"/>
    <n v="206.74"/>
    <n v="0.27"/>
    <n v="603.67999999999995"/>
    <n v="427.34"/>
    <n v="176.34"/>
    <s v="Net Banking"/>
    <s v="High"/>
  </r>
  <r>
    <n v="5162"/>
    <x v="3916"/>
    <d v="2024-07-15T00:00:00"/>
    <s v="North"/>
    <s v="Electronics"/>
    <s v="Corporate"/>
    <n v="7"/>
    <n v="495.43"/>
    <n v="0.16"/>
    <n v="2913.13"/>
    <n v="1647.45"/>
    <n v="1265.68"/>
    <s v="Credit Card"/>
    <s v="Medium"/>
  </r>
  <r>
    <n v="5163"/>
    <x v="344"/>
    <d v="2024-06-11T00:00:00"/>
    <s v="West"/>
    <s v="Beauty"/>
    <s v="Corporate"/>
    <n v="9"/>
    <n v="386.77"/>
    <n v="0.22"/>
    <n v="2715.13"/>
    <n v="1940.38"/>
    <n v="774.75"/>
    <s v="Debit Card"/>
    <s v="High"/>
  </r>
  <r>
    <n v="5164"/>
    <x v="3917"/>
    <d v="2024-04-26T00:00:00"/>
    <s v="West"/>
    <s v="Clothing"/>
    <s v="Corporate"/>
    <n v="9"/>
    <n v="406.93"/>
    <n v="0.28999999999999998"/>
    <n v="2600.2800000000002"/>
    <n v="1334.37"/>
    <n v="1265.9100000000001"/>
    <s v="UPI"/>
    <s v="High"/>
  </r>
  <r>
    <n v="5165"/>
    <x v="3918"/>
    <d v="2024-07-24T00:00:00"/>
    <s v="North"/>
    <s v="Electronics"/>
    <s v="Consumer"/>
    <n v="3"/>
    <n v="339.76"/>
    <n v="0.13"/>
    <n v="886.77"/>
    <n v="678.92"/>
    <n v="207.85"/>
    <s v="Credit Card"/>
    <s v="Medium"/>
  </r>
  <r>
    <n v="5166"/>
    <x v="3919"/>
    <d v="2024-07-23T00:00:00"/>
    <s v="North"/>
    <s v="Beauty"/>
    <s v="Home Office"/>
    <n v="10"/>
    <n v="24.4"/>
    <n v="0.11"/>
    <n v="217.16"/>
    <n v="122.16"/>
    <n v="95"/>
    <s v="Net Banking"/>
    <s v="Medium"/>
  </r>
  <r>
    <n v="5167"/>
    <x v="1797"/>
    <d v="2024-06-20T00:00:00"/>
    <s v="East"/>
    <s v="Clothing"/>
    <s v="Home Office"/>
    <n v="7"/>
    <n v="201.36"/>
    <n v="0.13"/>
    <n v="1226.28"/>
    <n v="949.13"/>
    <n v="277.14999999999998"/>
    <s v="Net Banking"/>
    <s v="Medium"/>
  </r>
  <r>
    <n v="5168"/>
    <x v="1311"/>
    <d v="2024-09-13T00:00:00"/>
    <s v="North"/>
    <s v="Home &amp; Kitchen"/>
    <s v="Consumer"/>
    <n v="5"/>
    <n v="168.46"/>
    <n v="0.18"/>
    <n v="690.69"/>
    <n v="357.44"/>
    <n v="333.25"/>
    <s v="Debit Card"/>
    <s v="Medium"/>
  </r>
  <r>
    <n v="5169"/>
    <x v="3920"/>
    <d v="2024-05-16T00:00:00"/>
    <s v="South"/>
    <s v="Electronics"/>
    <s v="Corporate"/>
    <n v="1"/>
    <n v="312.93"/>
    <n v="0.16"/>
    <n v="262.86"/>
    <n v="133.24"/>
    <n v="129.62"/>
    <s v="UPI"/>
    <s v="Medium"/>
  </r>
  <r>
    <n v="5170"/>
    <x v="607"/>
    <d v="2024-07-13T00:00:00"/>
    <s v="South"/>
    <s v="Sports"/>
    <s v="Home Office"/>
    <n v="2"/>
    <n v="284.38"/>
    <n v="0.02"/>
    <n v="557.38"/>
    <n v="392.96"/>
    <n v="164.42"/>
    <s v="Net Banking"/>
    <s v="Low"/>
  </r>
  <r>
    <n v="5171"/>
    <x v="3921"/>
    <d v="2024-04-13T00:00:00"/>
    <s v="South"/>
    <s v="Beauty"/>
    <s v="Corporate"/>
    <n v="10"/>
    <n v="393.54"/>
    <n v="0.21"/>
    <n v="3108.97"/>
    <n v="1592.28"/>
    <n v="1516.69"/>
    <s v="UPI"/>
    <s v="High"/>
  </r>
  <r>
    <n v="5172"/>
    <x v="2225"/>
    <d v="2024-09-22T00:00:00"/>
    <s v="East"/>
    <s v="Electronics"/>
    <s v="Corporate"/>
    <n v="7"/>
    <n v="89.24"/>
    <n v="0.3"/>
    <n v="437.28"/>
    <n v="227.27"/>
    <n v="210.01"/>
    <s v="Net Banking"/>
    <s v="High"/>
  </r>
  <r>
    <n v="5173"/>
    <x v="584"/>
    <d v="2024-08-04T00:00:00"/>
    <s v="East"/>
    <s v="Beauty"/>
    <s v="Home Office"/>
    <n v="10"/>
    <n v="211.53"/>
    <n v="0.2"/>
    <n v="1692.24"/>
    <n v="1349.76"/>
    <n v="342.48"/>
    <s v="Credit Card"/>
    <s v="Medium"/>
  </r>
  <r>
    <n v="5174"/>
    <x v="1880"/>
    <d v="2024-01-30T00:00:00"/>
    <s v="West"/>
    <s v="Beauty"/>
    <s v="Home Office"/>
    <n v="1"/>
    <n v="328.58"/>
    <n v="0.15"/>
    <n v="279.29000000000002"/>
    <n v="186.62"/>
    <n v="92.67"/>
    <s v="UPI"/>
    <s v="Medium"/>
  </r>
  <r>
    <n v="5175"/>
    <x v="1267"/>
    <d v="2024-04-01T00:00:00"/>
    <s v="South"/>
    <s v="Sports"/>
    <s v="Consumer"/>
    <n v="2"/>
    <n v="93.66"/>
    <n v="0.13"/>
    <n v="162.97"/>
    <n v="100.96"/>
    <n v="62.01"/>
    <s v="Cash on Delivery"/>
    <s v="Medium"/>
  </r>
  <r>
    <n v="5176"/>
    <x v="3536"/>
    <d v="2024-02-16T00:00:00"/>
    <s v="East"/>
    <s v="Sports"/>
    <s v="Home Office"/>
    <n v="4"/>
    <n v="200.57"/>
    <n v="0.25"/>
    <n v="601.71"/>
    <n v="363.58"/>
    <n v="238.13"/>
    <s v="Cash on Delivery"/>
    <s v="High"/>
  </r>
  <r>
    <n v="5177"/>
    <x v="3922"/>
    <d v="2024-02-20T00:00:00"/>
    <s v="South"/>
    <s v="Clothing"/>
    <s v="Corporate"/>
    <n v="4"/>
    <n v="376.79"/>
    <n v="0.02"/>
    <n v="1477.02"/>
    <n v="752.59"/>
    <n v="724.43"/>
    <s v="Debit Card"/>
    <s v="Low"/>
  </r>
  <r>
    <n v="5178"/>
    <x v="3923"/>
    <d v="2024-02-12T00:00:00"/>
    <s v="North"/>
    <s v="Clothing"/>
    <s v="Corporate"/>
    <n v="2"/>
    <n v="176.99"/>
    <n v="0.21"/>
    <n v="279.64"/>
    <n v="156.01"/>
    <n v="123.63"/>
    <s v="Debit Card"/>
    <s v="High"/>
  </r>
  <r>
    <n v="5179"/>
    <x v="3057"/>
    <d v="2024-09-20T00:00:00"/>
    <s v="East"/>
    <s v="Clothing"/>
    <s v="Home Office"/>
    <n v="4"/>
    <n v="175.1"/>
    <n v="0.04"/>
    <n v="672.38"/>
    <n v="422.89"/>
    <n v="249.49"/>
    <s v="Cash on Delivery"/>
    <s v="Low"/>
  </r>
  <r>
    <n v="5180"/>
    <x v="3924"/>
    <d v="2024-01-24T00:00:00"/>
    <s v="North"/>
    <s v="Home &amp; Kitchen"/>
    <s v="Consumer"/>
    <n v="5"/>
    <n v="385.18"/>
    <n v="0.11"/>
    <n v="1714.05"/>
    <n v="1336.66"/>
    <n v="377.39"/>
    <s v="Cash on Delivery"/>
    <s v="Medium"/>
  </r>
  <r>
    <n v="5181"/>
    <x v="3925"/>
    <d v="2024-05-04T00:00:00"/>
    <s v="East"/>
    <s v="Clothing"/>
    <s v="Consumer"/>
    <n v="5"/>
    <n v="213.03"/>
    <n v="0.27"/>
    <n v="777.56"/>
    <n v="420.22"/>
    <n v="357.34"/>
    <s v="Cash on Delivery"/>
    <s v="High"/>
  </r>
  <r>
    <n v="5182"/>
    <x v="3926"/>
    <d v="2024-08-30T00:00:00"/>
    <s v="South"/>
    <s v="Electronics"/>
    <s v="Consumer"/>
    <n v="9"/>
    <n v="230.1"/>
    <n v="0.28000000000000003"/>
    <n v="1491.05"/>
    <n v="1173.07"/>
    <n v="317.98"/>
    <s v="Net Banking"/>
    <s v="High"/>
  </r>
  <r>
    <n v="5183"/>
    <x v="2945"/>
    <d v="2024-02-14T00:00:00"/>
    <s v="East"/>
    <s v="Home &amp; Kitchen"/>
    <s v="Corporate"/>
    <n v="10"/>
    <n v="389.07"/>
    <n v="0.25"/>
    <n v="2918.02"/>
    <n v="1834.57"/>
    <n v="1083.45"/>
    <s v="Cash on Delivery"/>
    <s v="High"/>
  </r>
  <r>
    <n v="5184"/>
    <x v="3797"/>
    <d v="2024-04-06T00:00:00"/>
    <s v="West"/>
    <s v="Sports"/>
    <s v="Corporate"/>
    <n v="10"/>
    <n v="190.35"/>
    <n v="7.0000000000000007E-2"/>
    <n v="1770.25"/>
    <n v="1213.1300000000001"/>
    <n v="557.12"/>
    <s v="Debit Card"/>
    <s v="Low"/>
  </r>
  <r>
    <n v="5185"/>
    <x v="3927"/>
    <d v="2024-05-17T00:00:00"/>
    <s v="South"/>
    <s v="Beauty"/>
    <s v="Home Office"/>
    <n v="1"/>
    <n v="237.33"/>
    <n v="0.25"/>
    <n v="178"/>
    <n v="92.94"/>
    <n v="85.06"/>
    <s v="Net Banking"/>
    <s v="High"/>
  </r>
  <r>
    <n v="5186"/>
    <x v="3928"/>
    <d v="2024-12-31T00:00:00"/>
    <s v="West"/>
    <s v="Sports"/>
    <s v="Consumer"/>
    <n v="5"/>
    <n v="151.21"/>
    <n v="0.09"/>
    <n v="688.01"/>
    <n v="404.26"/>
    <n v="283.75"/>
    <s v="Debit Card"/>
    <s v="Low"/>
  </r>
  <r>
    <n v="5187"/>
    <x v="2163"/>
    <d v="2024-06-24T00:00:00"/>
    <s v="West"/>
    <s v="Electronics"/>
    <s v="Corporate"/>
    <n v="2"/>
    <n v="170.67"/>
    <n v="0.27"/>
    <n v="249.18"/>
    <n v="161.26"/>
    <n v="87.92"/>
    <s v="Credit Card"/>
    <s v="High"/>
  </r>
  <r>
    <n v="5188"/>
    <x v="3929"/>
    <d v="2024-11-26T00:00:00"/>
    <s v="East"/>
    <s v="Clothing"/>
    <s v="Consumer"/>
    <n v="1"/>
    <n v="375.98"/>
    <n v="0.05"/>
    <n v="357.18"/>
    <n v="216.99"/>
    <n v="140.19"/>
    <s v="UPI"/>
    <s v="Low"/>
  </r>
  <r>
    <n v="5189"/>
    <x v="3588"/>
    <d v="2024-11-16T00:00:00"/>
    <s v="East"/>
    <s v="Beauty"/>
    <s v="Home Office"/>
    <n v="8"/>
    <n v="490.12"/>
    <n v="0.22"/>
    <n v="3058.35"/>
    <n v="2168.54"/>
    <n v="889.81"/>
    <s v="Net Banking"/>
    <s v="High"/>
  </r>
  <r>
    <n v="5190"/>
    <x v="3559"/>
    <d v="2024-09-09T00:00:00"/>
    <s v="East"/>
    <s v="Beauty"/>
    <s v="Home Office"/>
    <n v="4"/>
    <n v="196.92"/>
    <n v="0.15"/>
    <n v="669.53"/>
    <n v="477"/>
    <n v="192.53"/>
    <s v="Debit Card"/>
    <s v="Medium"/>
  </r>
  <r>
    <n v="5191"/>
    <x v="3930"/>
    <d v="2024-09-11T00:00:00"/>
    <s v="North"/>
    <s v="Beauty"/>
    <s v="Consumer"/>
    <n v="5"/>
    <n v="345.18"/>
    <n v="0.18"/>
    <n v="1415.24"/>
    <n v="714.41"/>
    <n v="700.83"/>
    <s v="UPI"/>
    <s v="Medium"/>
  </r>
  <r>
    <n v="5192"/>
    <x v="2259"/>
    <d v="2024-07-01T00:00:00"/>
    <s v="North"/>
    <s v="Beauty"/>
    <s v="Home Office"/>
    <n v="6"/>
    <n v="499.61"/>
    <n v="0.09"/>
    <n v="2727.87"/>
    <n v="1375.46"/>
    <n v="1352.41"/>
    <s v="Debit Card"/>
    <s v="Low"/>
  </r>
  <r>
    <n v="5193"/>
    <x v="3931"/>
    <d v="2024-10-23T00:00:00"/>
    <s v="South"/>
    <s v="Home &amp; Kitchen"/>
    <s v="Home Office"/>
    <n v="3"/>
    <n v="477.03"/>
    <n v="0"/>
    <n v="1431.09"/>
    <n v="986.79"/>
    <n v="444.3"/>
    <s v="Credit Card"/>
    <s v="No Discount"/>
  </r>
  <r>
    <n v="5194"/>
    <x v="3652"/>
    <d v="2024-09-11T00:00:00"/>
    <s v="West"/>
    <s v="Electronics"/>
    <s v="Consumer"/>
    <n v="3"/>
    <n v="120.9"/>
    <n v="0.19"/>
    <n v="293.79000000000002"/>
    <n v="174.08"/>
    <n v="119.71"/>
    <s v="Credit Card"/>
    <s v="Medium"/>
  </r>
  <r>
    <n v="5195"/>
    <x v="3932"/>
    <d v="2024-07-12T00:00:00"/>
    <s v="West"/>
    <s v="Clothing"/>
    <s v="Consumer"/>
    <n v="1"/>
    <n v="81.290000000000006"/>
    <n v="0.1"/>
    <n v="73.16"/>
    <n v="56.08"/>
    <n v="17.079999999999998"/>
    <s v="Debit Card"/>
    <s v="Low"/>
  </r>
  <r>
    <n v="5196"/>
    <x v="999"/>
    <d v="2024-06-23T00:00:00"/>
    <s v="South"/>
    <s v="Beauty"/>
    <s v="Home Office"/>
    <n v="7"/>
    <n v="57.77"/>
    <n v="0.11"/>
    <n v="359.91"/>
    <n v="185.15"/>
    <n v="174.76"/>
    <s v="UPI"/>
    <s v="Medium"/>
  </r>
  <r>
    <n v="5197"/>
    <x v="3933"/>
    <d v="2024-06-27T00:00:00"/>
    <s v="South"/>
    <s v="Clothing"/>
    <s v="Consumer"/>
    <n v="4"/>
    <n v="415.51"/>
    <n v="0.04"/>
    <n v="1595.56"/>
    <n v="848.7"/>
    <n v="746.86"/>
    <s v="UPI"/>
    <s v="Low"/>
  </r>
  <r>
    <n v="5198"/>
    <x v="3934"/>
    <d v="2024-04-14T00:00:00"/>
    <s v="West"/>
    <s v="Clothing"/>
    <s v="Home Office"/>
    <n v="7"/>
    <n v="125.79"/>
    <n v="0.2"/>
    <n v="704.42"/>
    <n v="459.88"/>
    <n v="244.54"/>
    <s v="UPI"/>
    <s v="Medium"/>
  </r>
  <r>
    <n v="5199"/>
    <x v="3549"/>
    <d v="2024-09-13T00:00:00"/>
    <s v="East"/>
    <s v="Electronics"/>
    <s v="Consumer"/>
    <n v="3"/>
    <n v="339.73"/>
    <n v="0.28999999999999998"/>
    <n v="723.62"/>
    <n v="373.29"/>
    <n v="350.33"/>
    <s v="Cash on Delivery"/>
    <s v="High"/>
  </r>
  <r>
    <n v="5200"/>
    <x v="3935"/>
    <d v="2024-01-11T00:00:00"/>
    <s v="South"/>
    <s v="Beauty"/>
    <s v="Home Office"/>
    <n v="1"/>
    <n v="95.95"/>
    <n v="0.09"/>
    <n v="87.31"/>
    <n v="59.55"/>
    <n v="27.76"/>
    <s v="Net Banking"/>
    <s v="Low"/>
  </r>
  <r>
    <n v="5201"/>
    <x v="3451"/>
    <d v="2024-06-03T00:00:00"/>
    <s v="West"/>
    <s v="Clothing"/>
    <s v="Home Office"/>
    <n v="2"/>
    <n v="352.72"/>
    <n v="0.26"/>
    <n v="522.03"/>
    <n v="357.61"/>
    <n v="164.42"/>
    <s v="Net Banking"/>
    <s v="High"/>
  </r>
  <r>
    <n v="5202"/>
    <x v="3808"/>
    <d v="2024-06-22T00:00:00"/>
    <s v="East"/>
    <s v="Home &amp; Kitchen"/>
    <s v="Corporate"/>
    <n v="4"/>
    <n v="484.17"/>
    <n v="0.03"/>
    <n v="1878.58"/>
    <n v="1046.7"/>
    <n v="831.88"/>
    <s v="UPI"/>
    <s v="Low"/>
  </r>
  <r>
    <n v="5203"/>
    <x v="275"/>
    <d v="2024-03-21T00:00:00"/>
    <s v="East"/>
    <s v="Sports"/>
    <s v="Corporate"/>
    <n v="2"/>
    <n v="83.67"/>
    <n v="0.23"/>
    <n v="128.85"/>
    <n v="86.42"/>
    <n v="42.43"/>
    <s v="Cash on Delivery"/>
    <s v="High"/>
  </r>
  <r>
    <n v="5204"/>
    <x v="3936"/>
    <d v="2024-07-15T00:00:00"/>
    <s v="West"/>
    <s v="Electronics"/>
    <s v="Corporate"/>
    <n v="2"/>
    <n v="446.18"/>
    <n v="0.2"/>
    <n v="713.89"/>
    <n v="520.66"/>
    <n v="193.23"/>
    <s v="UPI"/>
    <s v="Medium"/>
  </r>
  <r>
    <n v="5205"/>
    <x v="1012"/>
    <d v="2024-04-25T00:00:00"/>
    <s v="West"/>
    <s v="Home &amp; Kitchen"/>
    <s v="Corporate"/>
    <n v="4"/>
    <n v="291.51"/>
    <n v="0.03"/>
    <n v="1131.06"/>
    <n v="815.53"/>
    <n v="315.52999999999997"/>
    <s v="Cash on Delivery"/>
    <s v="Low"/>
  </r>
  <r>
    <n v="5206"/>
    <x v="3937"/>
    <d v="2024-11-30T00:00:00"/>
    <s v="East"/>
    <s v="Clothing"/>
    <s v="Consumer"/>
    <n v="4"/>
    <n v="482.55"/>
    <n v="0.15"/>
    <n v="1640.67"/>
    <n v="893.56"/>
    <n v="747.11"/>
    <s v="UPI"/>
    <s v="Medium"/>
  </r>
  <r>
    <n v="5207"/>
    <x v="3938"/>
    <d v="2024-03-19T00:00:00"/>
    <s v="South"/>
    <s v="Clothing"/>
    <s v="Corporate"/>
    <n v="7"/>
    <n v="45.52"/>
    <n v="0.02"/>
    <n v="312.27"/>
    <n v="185.95"/>
    <n v="126.32"/>
    <s v="Debit Card"/>
    <s v="Low"/>
  </r>
  <r>
    <n v="5208"/>
    <x v="2676"/>
    <d v="2024-03-09T00:00:00"/>
    <s v="East"/>
    <s v="Beauty"/>
    <s v="Consumer"/>
    <n v="8"/>
    <n v="297.02"/>
    <n v="0.04"/>
    <n v="2281.11"/>
    <n v="1499.7"/>
    <n v="781.41"/>
    <s v="Credit Card"/>
    <s v="Low"/>
  </r>
  <r>
    <n v="5209"/>
    <x v="2645"/>
    <d v="2024-12-16T00:00:00"/>
    <s v="East"/>
    <s v="Electronics"/>
    <s v="Corporate"/>
    <n v="7"/>
    <n v="386.98"/>
    <n v="0.01"/>
    <n v="2681.77"/>
    <n v="1837.55"/>
    <n v="844.22"/>
    <s v="Credit Card"/>
    <s v="Low"/>
  </r>
  <r>
    <n v="5210"/>
    <x v="259"/>
    <d v="2024-04-28T00:00:00"/>
    <s v="North"/>
    <s v="Home &amp; Kitchen"/>
    <s v="Corporate"/>
    <n v="3"/>
    <n v="171.78"/>
    <n v="7.0000000000000007E-2"/>
    <n v="479.27"/>
    <n v="260.89"/>
    <n v="218.38"/>
    <s v="Credit Card"/>
    <s v="Low"/>
  </r>
  <r>
    <n v="5211"/>
    <x v="851"/>
    <d v="2024-03-13T00:00:00"/>
    <s v="South"/>
    <s v="Electronics"/>
    <s v="Home Office"/>
    <n v="3"/>
    <n v="315.51"/>
    <n v="0.24"/>
    <n v="719.36"/>
    <n v="446.32"/>
    <n v="273.04000000000002"/>
    <s v="Cash on Delivery"/>
    <s v="High"/>
  </r>
  <r>
    <n v="5212"/>
    <x v="3939"/>
    <d v="2024-10-30T00:00:00"/>
    <s v="South"/>
    <s v="Electronics"/>
    <s v="Corporate"/>
    <n v="4"/>
    <n v="175.66"/>
    <n v="0.06"/>
    <n v="660.48"/>
    <n v="432.97"/>
    <n v="227.51"/>
    <s v="UPI"/>
    <s v="Low"/>
  </r>
  <r>
    <n v="5213"/>
    <x v="3940"/>
    <d v="2024-11-29T00:00:00"/>
    <s v="South"/>
    <s v="Sports"/>
    <s v="Home Office"/>
    <n v="8"/>
    <n v="133.99"/>
    <n v="0.06"/>
    <n v="1007.6"/>
    <n v="555.41999999999996"/>
    <n v="452.18"/>
    <s v="Cash on Delivery"/>
    <s v="Low"/>
  </r>
  <r>
    <n v="5214"/>
    <x v="3941"/>
    <d v="2024-10-15T00:00:00"/>
    <s v="North"/>
    <s v="Clothing"/>
    <s v="Consumer"/>
    <n v="8"/>
    <n v="253.69"/>
    <n v="0.18"/>
    <n v="1664.21"/>
    <n v="1302.6199999999999"/>
    <n v="361.59"/>
    <s v="UPI"/>
    <s v="Medium"/>
  </r>
  <r>
    <n v="5215"/>
    <x v="3942"/>
    <d v="2024-12-23T00:00:00"/>
    <s v="North"/>
    <s v="Electronics"/>
    <s v="Consumer"/>
    <n v="10"/>
    <n v="85.65"/>
    <n v="0.25"/>
    <n v="642.38"/>
    <n v="440.7"/>
    <n v="201.68"/>
    <s v="Credit Card"/>
    <s v="High"/>
  </r>
  <r>
    <n v="5216"/>
    <x v="15"/>
    <d v="2024-09-18T00:00:00"/>
    <s v="South"/>
    <s v="Home &amp; Kitchen"/>
    <s v="Home Office"/>
    <n v="4"/>
    <n v="38.479999999999997"/>
    <n v="0.2"/>
    <n v="123.14"/>
    <n v="74.040000000000006"/>
    <n v="49.1"/>
    <s v="Debit Card"/>
    <s v="Medium"/>
  </r>
  <r>
    <n v="5217"/>
    <x v="3943"/>
    <d v="2024-09-23T00:00:00"/>
    <s v="East"/>
    <s v="Sports"/>
    <s v="Consumer"/>
    <n v="8"/>
    <n v="265.54000000000002"/>
    <n v="0.09"/>
    <n v="1933.13"/>
    <n v="1543.86"/>
    <n v="389.27"/>
    <s v="Cash on Delivery"/>
    <s v="Low"/>
  </r>
  <r>
    <n v="5218"/>
    <x v="1667"/>
    <d v="2024-03-15T00:00:00"/>
    <s v="South"/>
    <s v="Sports"/>
    <s v="Corporate"/>
    <n v="2"/>
    <n v="281.51"/>
    <n v="0.16"/>
    <n v="472.94"/>
    <n v="324.01"/>
    <n v="148.93"/>
    <s v="Debit Card"/>
    <s v="Medium"/>
  </r>
  <r>
    <n v="5219"/>
    <x v="3935"/>
    <d v="2024-02-25T00:00:00"/>
    <s v="South"/>
    <s v="Clothing"/>
    <s v="Home Office"/>
    <n v="10"/>
    <n v="86.63"/>
    <n v="0.06"/>
    <n v="814.32"/>
    <n v="583.07000000000005"/>
    <n v="231.25"/>
    <s v="UPI"/>
    <s v="Low"/>
  </r>
  <r>
    <n v="5220"/>
    <x v="3944"/>
    <d v="2024-11-05T00:00:00"/>
    <s v="South"/>
    <s v="Clothing"/>
    <s v="Corporate"/>
    <n v="6"/>
    <n v="359.02"/>
    <n v="0.1"/>
    <n v="1938.71"/>
    <n v="993.92"/>
    <n v="944.79"/>
    <s v="Debit Card"/>
    <s v="Low"/>
  </r>
  <r>
    <n v="5221"/>
    <x v="3945"/>
    <d v="2024-06-14T00:00:00"/>
    <s v="South"/>
    <s v="Electronics"/>
    <s v="Home Office"/>
    <n v="9"/>
    <n v="139.85"/>
    <n v="0.05"/>
    <n v="1195.72"/>
    <n v="867.26"/>
    <n v="328.46"/>
    <s v="Credit Card"/>
    <s v="Low"/>
  </r>
  <r>
    <n v="5222"/>
    <x v="2485"/>
    <d v="2024-08-09T00:00:00"/>
    <s v="North"/>
    <s v="Electronics"/>
    <s v="Corporate"/>
    <n v="2"/>
    <n v="424.28"/>
    <n v="7.0000000000000007E-2"/>
    <n v="789.16"/>
    <n v="420.35"/>
    <n v="368.81"/>
    <s v="Debit Card"/>
    <s v="Low"/>
  </r>
  <r>
    <n v="5223"/>
    <x v="3946"/>
    <d v="2024-07-13T00:00:00"/>
    <s v="South"/>
    <s v="Home &amp; Kitchen"/>
    <s v="Home Office"/>
    <n v="8"/>
    <n v="352.12"/>
    <n v="0.22"/>
    <n v="2197.23"/>
    <n v="1349.44"/>
    <n v="847.79"/>
    <s v="Debit Card"/>
    <s v="High"/>
  </r>
  <r>
    <n v="5224"/>
    <x v="2018"/>
    <d v="2024-12-25T00:00:00"/>
    <s v="South"/>
    <s v="Electronics"/>
    <s v="Consumer"/>
    <n v="5"/>
    <n v="292.42"/>
    <n v="0.13"/>
    <n v="1272.03"/>
    <n v="714.08"/>
    <n v="557.95000000000005"/>
    <s v="Net Banking"/>
    <s v="Medium"/>
  </r>
  <r>
    <n v="5225"/>
    <x v="3947"/>
    <d v="2024-09-09T00:00:00"/>
    <s v="West"/>
    <s v="Home &amp; Kitchen"/>
    <s v="Corporate"/>
    <n v="4"/>
    <n v="129.97"/>
    <n v="0.23"/>
    <n v="400.31"/>
    <n v="233.72"/>
    <n v="166.59"/>
    <s v="Debit Card"/>
    <s v="High"/>
  </r>
  <r>
    <n v="5226"/>
    <x v="3948"/>
    <d v="2024-06-23T00:00:00"/>
    <s v="South"/>
    <s v="Sports"/>
    <s v="Consumer"/>
    <n v="2"/>
    <n v="364.77"/>
    <n v="0.25"/>
    <n v="547.15"/>
    <n v="302.33999999999997"/>
    <n v="244.81"/>
    <s v="Credit Card"/>
    <s v="High"/>
  </r>
  <r>
    <n v="5227"/>
    <x v="2668"/>
    <d v="2024-11-17T00:00:00"/>
    <s v="West"/>
    <s v="Clothing"/>
    <s v="Consumer"/>
    <n v="1"/>
    <n v="84.01"/>
    <n v="0.09"/>
    <n v="76.45"/>
    <n v="44.27"/>
    <n v="32.18"/>
    <s v="UPI"/>
    <s v="Low"/>
  </r>
  <r>
    <n v="5228"/>
    <x v="524"/>
    <d v="2024-10-05T00:00:00"/>
    <s v="North"/>
    <s v="Sports"/>
    <s v="Corporate"/>
    <n v="7"/>
    <n v="462.09"/>
    <n v="0.28999999999999998"/>
    <n v="2296.59"/>
    <n v="1251.07"/>
    <n v="1045.52"/>
    <s v="UPI"/>
    <s v="High"/>
  </r>
  <r>
    <n v="5229"/>
    <x v="112"/>
    <d v="2024-06-01T00:00:00"/>
    <s v="West"/>
    <s v="Clothing"/>
    <s v="Consumer"/>
    <n v="2"/>
    <n v="66.900000000000006"/>
    <n v="7.0000000000000007E-2"/>
    <n v="124.43"/>
    <n v="77.38"/>
    <n v="47.05"/>
    <s v="Debit Card"/>
    <s v="Low"/>
  </r>
  <r>
    <n v="5230"/>
    <x v="3949"/>
    <d v="2024-04-15T00:00:00"/>
    <s v="East"/>
    <s v="Home &amp; Kitchen"/>
    <s v="Consumer"/>
    <n v="9"/>
    <n v="15.81"/>
    <n v="0.09"/>
    <n v="129.47999999999999"/>
    <n v="74.88"/>
    <n v="54.6"/>
    <s v="Net Banking"/>
    <s v="Low"/>
  </r>
  <r>
    <n v="5231"/>
    <x v="3950"/>
    <d v="2024-08-02T00:00:00"/>
    <s v="West"/>
    <s v="Home &amp; Kitchen"/>
    <s v="Home Office"/>
    <n v="5"/>
    <n v="491.98"/>
    <n v="0.03"/>
    <n v="2386.1"/>
    <n v="1273.94"/>
    <n v="1112.1600000000001"/>
    <s v="UPI"/>
    <s v="Low"/>
  </r>
  <r>
    <n v="5232"/>
    <x v="1862"/>
    <d v="2024-01-22T00:00:00"/>
    <s v="East"/>
    <s v="Beauty"/>
    <s v="Corporate"/>
    <n v="9"/>
    <n v="225.94"/>
    <n v="0.1"/>
    <n v="1830.11"/>
    <n v="918.56"/>
    <n v="911.55"/>
    <s v="Cash on Delivery"/>
    <s v="Low"/>
  </r>
  <r>
    <n v="5233"/>
    <x v="3951"/>
    <d v="2024-12-11T00:00:00"/>
    <s v="South"/>
    <s v="Clothing"/>
    <s v="Corporate"/>
    <n v="4"/>
    <n v="326.39"/>
    <n v="0.2"/>
    <n v="1044.45"/>
    <n v="561.22"/>
    <n v="483.23"/>
    <s v="Debit Card"/>
    <s v="Medium"/>
  </r>
  <r>
    <n v="5234"/>
    <x v="3952"/>
    <d v="2024-10-03T00:00:00"/>
    <s v="South"/>
    <s v="Beauty"/>
    <s v="Home Office"/>
    <n v="9"/>
    <n v="45.74"/>
    <n v="0.18"/>
    <n v="337.56"/>
    <n v="261.37"/>
    <n v="76.19"/>
    <s v="Credit Card"/>
    <s v="Medium"/>
  </r>
  <r>
    <n v="5235"/>
    <x v="3953"/>
    <d v="2024-09-22T00:00:00"/>
    <s v="North"/>
    <s v="Home &amp; Kitchen"/>
    <s v="Home Office"/>
    <n v="10"/>
    <n v="362.82"/>
    <n v="0.2"/>
    <n v="2902.56"/>
    <n v="1853.67"/>
    <n v="1048.8900000000001"/>
    <s v="Net Banking"/>
    <s v="Medium"/>
  </r>
  <r>
    <n v="5236"/>
    <x v="477"/>
    <d v="2024-11-15T00:00:00"/>
    <s v="West"/>
    <s v="Home &amp; Kitchen"/>
    <s v="Home Office"/>
    <n v="5"/>
    <n v="473.45"/>
    <n v="0.14000000000000001"/>
    <n v="2035.84"/>
    <n v="1149.5899999999999"/>
    <n v="886.25"/>
    <s v="Debit Card"/>
    <s v="Medium"/>
  </r>
  <r>
    <n v="5237"/>
    <x v="1462"/>
    <d v="2024-08-01T00:00:00"/>
    <s v="South"/>
    <s v="Beauty"/>
    <s v="Consumer"/>
    <n v="2"/>
    <n v="46.66"/>
    <n v="0.08"/>
    <n v="85.85"/>
    <n v="50.19"/>
    <n v="35.659999999999997"/>
    <s v="Credit Card"/>
    <s v="Low"/>
  </r>
  <r>
    <n v="5238"/>
    <x v="3452"/>
    <d v="2024-02-27T00:00:00"/>
    <s v="South"/>
    <s v="Clothing"/>
    <s v="Consumer"/>
    <n v="7"/>
    <n v="293.77999999999997"/>
    <n v="0.17"/>
    <n v="1706.86"/>
    <n v="1240.25"/>
    <n v="466.61"/>
    <s v="Debit Card"/>
    <s v="Medium"/>
  </r>
  <r>
    <n v="5239"/>
    <x v="3954"/>
    <d v="2024-10-22T00:00:00"/>
    <s v="West"/>
    <s v="Home &amp; Kitchen"/>
    <s v="Corporate"/>
    <n v="2"/>
    <n v="180.86"/>
    <n v="0.23"/>
    <n v="278.52"/>
    <n v="157.88"/>
    <n v="120.64"/>
    <s v="Credit Card"/>
    <s v="High"/>
  </r>
  <r>
    <n v="5240"/>
    <x v="9"/>
    <d v="2024-03-16T00:00:00"/>
    <s v="East"/>
    <s v="Clothing"/>
    <s v="Consumer"/>
    <n v="3"/>
    <n v="27.57"/>
    <n v="0.18"/>
    <n v="67.819999999999993"/>
    <n v="44.34"/>
    <n v="23.48"/>
    <s v="Debit Card"/>
    <s v="Medium"/>
  </r>
  <r>
    <n v="5241"/>
    <x v="3955"/>
    <d v="2024-04-16T00:00:00"/>
    <s v="South"/>
    <s v="Clothing"/>
    <s v="Home Office"/>
    <n v="2"/>
    <n v="127.4"/>
    <n v="0.3"/>
    <n v="178.36"/>
    <n v="122.33"/>
    <n v="56.03"/>
    <s v="Debit Card"/>
    <s v="High"/>
  </r>
  <r>
    <n v="5242"/>
    <x v="3956"/>
    <d v="2024-11-12T00:00:00"/>
    <s v="North"/>
    <s v="Sports"/>
    <s v="Home Office"/>
    <n v="8"/>
    <n v="247.27"/>
    <n v="0.28999999999999998"/>
    <n v="1404.49"/>
    <n v="869.07"/>
    <n v="535.41999999999996"/>
    <s v="Net Banking"/>
    <s v="High"/>
  </r>
  <r>
    <n v="5243"/>
    <x v="3957"/>
    <d v="2024-04-19T00:00:00"/>
    <s v="North"/>
    <s v="Home &amp; Kitchen"/>
    <s v="Home Office"/>
    <n v="6"/>
    <n v="129.25"/>
    <n v="0.02"/>
    <n v="759.99"/>
    <n v="557.69000000000005"/>
    <n v="202.3"/>
    <s v="Net Banking"/>
    <s v="Low"/>
  </r>
  <r>
    <n v="5244"/>
    <x v="3958"/>
    <d v="2024-03-09T00:00:00"/>
    <s v="South"/>
    <s v="Beauty"/>
    <s v="Home Office"/>
    <n v="2"/>
    <n v="467.68"/>
    <n v="0.1"/>
    <n v="841.82"/>
    <n v="602.19000000000005"/>
    <n v="239.63"/>
    <s v="Debit Card"/>
    <s v="Low"/>
  </r>
  <r>
    <n v="5245"/>
    <x v="3959"/>
    <d v="2024-05-15T00:00:00"/>
    <s v="North"/>
    <s v="Home &amp; Kitchen"/>
    <s v="Home Office"/>
    <n v="9"/>
    <n v="441.86"/>
    <n v="0.2"/>
    <n v="3181.39"/>
    <n v="1693.16"/>
    <n v="1488.23"/>
    <s v="UPI"/>
    <s v="Medium"/>
  </r>
  <r>
    <n v="5246"/>
    <x v="3666"/>
    <d v="2024-03-19T00:00:00"/>
    <s v="North"/>
    <s v="Sports"/>
    <s v="Home Office"/>
    <n v="10"/>
    <n v="240.22"/>
    <n v="0.03"/>
    <n v="2330.13"/>
    <n v="1347.61"/>
    <n v="982.52"/>
    <s v="Credit Card"/>
    <s v="Low"/>
  </r>
  <r>
    <n v="5247"/>
    <x v="3960"/>
    <d v="2024-12-24T00:00:00"/>
    <s v="West"/>
    <s v="Clothing"/>
    <s v="Consumer"/>
    <n v="6"/>
    <n v="35.36"/>
    <n v="0.14000000000000001"/>
    <n v="182.46"/>
    <n v="111.08"/>
    <n v="71.38"/>
    <s v="Cash on Delivery"/>
    <s v="Medium"/>
  </r>
  <r>
    <n v="5248"/>
    <x v="3826"/>
    <d v="2024-04-23T00:00:00"/>
    <s v="East"/>
    <s v="Sports"/>
    <s v="Consumer"/>
    <n v="7"/>
    <n v="77.52"/>
    <n v="0.06"/>
    <n v="510.08"/>
    <n v="293.82"/>
    <n v="216.26"/>
    <s v="Cash on Delivery"/>
    <s v="Low"/>
  </r>
  <r>
    <n v="5249"/>
    <x v="2958"/>
    <d v="2024-02-22T00:00:00"/>
    <s v="East"/>
    <s v="Clothing"/>
    <s v="Consumer"/>
    <n v="6"/>
    <n v="296.27999999999997"/>
    <n v="0.15"/>
    <n v="1511.03"/>
    <n v="1111.4100000000001"/>
    <n v="399.62"/>
    <s v="Debit Card"/>
    <s v="Medium"/>
  </r>
  <r>
    <n v="5250"/>
    <x v="3961"/>
    <d v="2024-09-14T00:00:00"/>
    <s v="South"/>
    <s v="Clothing"/>
    <s v="Home Office"/>
    <n v="2"/>
    <n v="136.49"/>
    <n v="0.2"/>
    <n v="218.38"/>
    <n v="118.37"/>
    <n v="100.01"/>
    <s v="Cash on Delivery"/>
    <s v="Medium"/>
  </r>
  <r>
    <n v="5251"/>
    <x v="3962"/>
    <d v="2024-10-06T00:00:00"/>
    <s v="North"/>
    <s v="Sports"/>
    <s v="Consumer"/>
    <n v="5"/>
    <n v="206.18"/>
    <n v="0.28000000000000003"/>
    <n v="742.25"/>
    <n v="586.9"/>
    <n v="155.35"/>
    <s v="Debit Card"/>
    <s v="High"/>
  </r>
  <r>
    <n v="5252"/>
    <x v="3963"/>
    <d v="2024-11-19T00:00:00"/>
    <s v="West"/>
    <s v="Home &amp; Kitchen"/>
    <s v="Corporate"/>
    <n v="4"/>
    <n v="187.58"/>
    <n v="0.12"/>
    <n v="660.28"/>
    <n v="482.39"/>
    <n v="177.89"/>
    <s v="Net Banking"/>
    <s v="Medium"/>
  </r>
  <r>
    <n v="5253"/>
    <x v="2294"/>
    <d v="2024-02-23T00:00:00"/>
    <s v="North"/>
    <s v="Sports"/>
    <s v="Corporate"/>
    <n v="9"/>
    <n v="259.29000000000002"/>
    <n v="0.3"/>
    <n v="1633.53"/>
    <n v="881.38"/>
    <n v="752.15"/>
    <s v="Net Banking"/>
    <s v="High"/>
  </r>
  <r>
    <n v="5254"/>
    <x v="3964"/>
    <d v="2024-02-22T00:00:00"/>
    <s v="South"/>
    <s v="Sports"/>
    <s v="Consumer"/>
    <n v="6"/>
    <n v="343.75"/>
    <n v="0.15"/>
    <n v="1753.12"/>
    <n v="971.73"/>
    <n v="781.39"/>
    <s v="Net Banking"/>
    <s v="Medium"/>
  </r>
  <r>
    <n v="5255"/>
    <x v="447"/>
    <d v="2024-07-09T00:00:00"/>
    <s v="South"/>
    <s v="Sports"/>
    <s v="Corporate"/>
    <n v="10"/>
    <n v="236.78"/>
    <n v="0.2"/>
    <n v="1894.24"/>
    <n v="1177.94"/>
    <n v="716.3"/>
    <s v="Cash on Delivery"/>
    <s v="Medium"/>
  </r>
  <r>
    <n v="5256"/>
    <x v="3965"/>
    <d v="2024-02-01T00:00:00"/>
    <s v="East"/>
    <s v="Electronics"/>
    <s v="Home Office"/>
    <n v="7"/>
    <n v="478.77"/>
    <n v="0.04"/>
    <n v="3217.33"/>
    <n v="2491.1999999999998"/>
    <n v="726.13"/>
    <s v="Debit Card"/>
    <s v="Low"/>
  </r>
  <r>
    <n v="5257"/>
    <x v="3368"/>
    <d v="2024-01-08T00:00:00"/>
    <s v="North"/>
    <s v="Sports"/>
    <s v="Consumer"/>
    <n v="5"/>
    <n v="440.57"/>
    <n v="0.23"/>
    <n v="1696.19"/>
    <n v="1007.92"/>
    <n v="688.27"/>
    <s v="Debit Card"/>
    <s v="High"/>
  </r>
  <r>
    <n v="5258"/>
    <x v="647"/>
    <d v="2024-04-02T00:00:00"/>
    <s v="South"/>
    <s v="Electronics"/>
    <s v="Consumer"/>
    <n v="10"/>
    <n v="394.21"/>
    <n v="0.26"/>
    <n v="2917.15"/>
    <n v="1934.47"/>
    <n v="982.68"/>
    <s v="UPI"/>
    <s v="High"/>
  </r>
  <r>
    <n v="5259"/>
    <x v="3966"/>
    <d v="2024-03-02T00:00:00"/>
    <s v="North"/>
    <s v="Electronics"/>
    <s v="Consumer"/>
    <n v="5"/>
    <n v="423.95"/>
    <n v="0.1"/>
    <n v="1907.78"/>
    <n v="1181.26"/>
    <n v="726.52"/>
    <s v="Net Banking"/>
    <s v="Low"/>
  </r>
  <r>
    <n v="5260"/>
    <x v="3967"/>
    <d v="2024-05-17T00:00:00"/>
    <s v="North"/>
    <s v="Electronics"/>
    <s v="Home Office"/>
    <n v="6"/>
    <n v="174.79"/>
    <n v="0.04"/>
    <n v="1006.79"/>
    <n v="706.11"/>
    <n v="300.68"/>
    <s v="UPI"/>
    <s v="Low"/>
  </r>
  <r>
    <n v="5261"/>
    <x v="610"/>
    <d v="2024-03-11T00:00:00"/>
    <s v="South"/>
    <s v="Beauty"/>
    <s v="Home Office"/>
    <n v="8"/>
    <n v="36.18"/>
    <n v="0.22"/>
    <n v="225.76"/>
    <n v="151.93"/>
    <n v="73.83"/>
    <s v="Debit Card"/>
    <s v="High"/>
  </r>
  <r>
    <n v="5262"/>
    <x v="3968"/>
    <d v="2024-03-15T00:00:00"/>
    <s v="North"/>
    <s v="Clothing"/>
    <s v="Home Office"/>
    <n v="8"/>
    <n v="45.85"/>
    <n v="0"/>
    <n v="366.8"/>
    <n v="274.01"/>
    <n v="92.79"/>
    <s v="UPI"/>
    <s v="No Discount"/>
  </r>
  <r>
    <n v="5263"/>
    <x v="3969"/>
    <d v="2024-04-20T00:00:00"/>
    <s v="West"/>
    <s v="Home &amp; Kitchen"/>
    <s v="Home Office"/>
    <n v="1"/>
    <n v="144.28"/>
    <n v="0.28999999999999998"/>
    <n v="102.44"/>
    <n v="60.98"/>
    <n v="41.46"/>
    <s v="UPI"/>
    <s v="High"/>
  </r>
  <r>
    <n v="5264"/>
    <x v="3970"/>
    <d v="2024-02-22T00:00:00"/>
    <s v="West"/>
    <s v="Clothing"/>
    <s v="Home Office"/>
    <n v="8"/>
    <n v="480.79"/>
    <n v="0.21"/>
    <n v="3038.59"/>
    <n v="2143.48"/>
    <n v="895.11"/>
    <s v="Credit Card"/>
    <s v="High"/>
  </r>
  <r>
    <n v="5265"/>
    <x v="3971"/>
    <d v="2024-04-12T00:00:00"/>
    <s v="South"/>
    <s v="Sports"/>
    <s v="Home Office"/>
    <n v="4"/>
    <n v="231.69"/>
    <n v="0.14000000000000001"/>
    <n v="797.01"/>
    <n v="436.78"/>
    <n v="360.23"/>
    <s v="Credit Card"/>
    <s v="Medium"/>
  </r>
  <r>
    <n v="5266"/>
    <x v="3972"/>
    <d v="2024-09-12T00:00:00"/>
    <s v="East"/>
    <s v="Clothing"/>
    <s v="Corporate"/>
    <n v="4"/>
    <n v="450.99"/>
    <n v="0.28999999999999998"/>
    <n v="1280.81"/>
    <n v="839.16"/>
    <n v="441.65"/>
    <s v="Cash on Delivery"/>
    <s v="High"/>
  </r>
  <r>
    <n v="5267"/>
    <x v="3973"/>
    <d v="2024-11-29T00:00:00"/>
    <s v="East"/>
    <s v="Sports"/>
    <s v="Home Office"/>
    <n v="10"/>
    <n v="466.36"/>
    <n v="0.16"/>
    <n v="3917.42"/>
    <n v="2185.59"/>
    <n v="1731.83"/>
    <s v="Cash on Delivery"/>
    <s v="Medium"/>
  </r>
  <r>
    <n v="5268"/>
    <x v="3974"/>
    <d v="2024-12-31T00:00:00"/>
    <s v="South"/>
    <s v="Electronics"/>
    <s v="Home Office"/>
    <n v="6"/>
    <n v="83.09"/>
    <n v="0.13"/>
    <n v="433.73"/>
    <n v="332.45"/>
    <n v="101.28"/>
    <s v="Net Banking"/>
    <s v="Medium"/>
  </r>
  <r>
    <n v="5269"/>
    <x v="3975"/>
    <d v="2024-07-19T00:00:00"/>
    <s v="East"/>
    <s v="Sports"/>
    <s v="Home Office"/>
    <n v="3"/>
    <n v="347.65"/>
    <n v="0.25"/>
    <n v="782.21"/>
    <n v="565.38"/>
    <n v="216.83"/>
    <s v="Cash on Delivery"/>
    <s v="High"/>
  </r>
  <r>
    <n v="5270"/>
    <x v="3976"/>
    <d v="2024-10-06T00:00:00"/>
    <s v="South"/>
    <s v="Clothing"/>
    <s v="Consumer"/>
    <n v="8"/>
    <n v="226.8"/>
    <n v="0.1"/>
    <n v="1632.96"/>
    <n v="1094.47"/>
    <n v="538.49"/>
    <s v="Debit Card"/>
    <s v="Low"/>
  </r>
  <r>
    <n v="5271"/>
    <x v="3977"/>
    <d v="2024-06-04T00:00:00"/>
    <s v="East"/>
    <s v="Beauty"/>
    <s v="Consumer"/>
    <n v="4"/>
    <n v="147.13"/>
    <n v="0.18"/>
    <n v="482.59"/>
    <n v="314.83"/>
    <n v="167.76"/>
    <s v="Cash on Delivery"/>
    <s v="Medium"/>
  </r>
  <r>
    <n v="5272"/>
    <x v="294"/>
    <d v="2024-03-29T00:00:00"/>
    <s v="South"/>
    <s v="Home &amp; Kitchen"/>
    <s v="Home Office"/>
    <n v="2"/>
    <n v="412.07"/>
    <n v="0.1"/>
    <n v="741.73"/>
    <n v="458.06"/>
    <n v="283.67"/>
    <s v="Debit Card"/>
    <s v="Low"/>
  </r>
  <r>
    <n v="5273"/>
    <x v="3978"/>
    <d v="2024-07-06T00:00:00"/>
    <s v="West"/>
    <s v="Beauty"/>
    <s v="Corporate"/>
    <n v="6"/>
    <n v="294.44"/>
    <n v="0.18"/>
    <n v="1448.64"/>
    <n v="931.79"/>
    <n v="516.85"/>
    <s v="Credit Card"/>
    <s v="Medium"/>
  </r>
  <r>
    <n v="5274"/>
    <x v="1097"/>
    <d v="2024-10-15T00:00:00"/>
    <s v="North"/>
    <s v="Electronics"/>
    <s v="Corporate"/>
    <n v="8"/>
    <n v="290.76"/>
    <n v="0.13"/>
    <n v="2023.69"/>
    <n v="1305.75"/>
    <n v="717.94"/>
    <s v="Credit Card"/>
    <s v="Medium"/>
  </r>
  <r>
    <n v="5275"/>
    <x v="3979"/>
    <d v="2024-03-07T00:00:00"/>
    <s v="South"/>
    <s v="Home &amp; Kitchen"/>
    <s v="Home Office"/>
    <n v="2"/>
    <n v="382.03"/>
    <n v="0.13"/>
    <n v="664.73"/>
    <n v="460.52"/>
    <n v="204.21"/>
    <s v="Net Banking"/>
    <s v="Medium"/>
  </r>
  <r>
    <n v="5276"/>
    <x v="2704"/>
    <d v="2024-05-30T00:00:00"/>
    <s v="East"/>
    <s v="Home &amp; Kitchen"/>
    <s v="Consumer"/>
    <n v="2"/>
    <n v="460.09"/>
    <n v="0.12"/>
    <n v="809.76"/>
    <n v="602.77"/>
    <n v="206.99"/>
    <s v="Credit Card"/>
    <s v="Medium"/>
  </r>
  <r>
    <n v="5277"/>
    <x v="3980"/>
    <d v="2024-03-21T00:00:00"/>
    <s v="South"/>
    <s v="Clothing"/>
    <s v="Consumer"/>
    <n v="8"/>
    <n v="139.76"/>
    <n v="0.14000000000000001"/>
    <n v="961.55"/>
    <n v="528.13"/>
    <n v="433.42"/>
    <s v="UPI"/>
    <s v="Medium"/>
  </r>
  <r>
    <n v="5278"/>
    <x v="3981"/>
    <d v="2024-12-25T00:00:00"/>
    <s v="South"/>
    <s v="Sports"/>
    <s v="Home Office"/>
    <n v="6"/>
    <n v="55.56"/>
    <n v="0.26"/>
    <n v="246.69"/>
    <n v="166.82"/>
    <n v="79.87"/>
    <s v="Credit Card"/>
    <s v="High"/>
  </r>
  <r>
    <n v="5279"/>
    <x v="2220"/>
    <d v="2024-02-24T00:00:00"/>
    <s v="North"/>
    <s v="Electronics"/>
    <s v="Consumer"/>
    <n v="2"/>
    <n v="53.04"/>
    <n v="0.18"/>
    <n v="86.99"/>
    <n v="59.23"/>
    <n v="27.76"/>
    <s v="Cash on Delivery"/>
    <s v="Medium"/>
  </r>
  <r>
    <n v="5280"/>
    <x v="3982"/>
    <d v="2024-09-26T00:00:00"/>
    <s v="South"/>
    <s v="Electronics"/>
    <s v="Corporate"/>
    <n v="4"/>
    <n v="282.52999999999997"/>
    <n v="0.2"/>
    <n v="904.1"/>
    <n v="643.29"/>
    <n v="260.81"/>
    <s v="Cash on Delivery"/>
    <s v="Medium"/>
  </r>
  <r>
    <n v="5281"/>
    <x v="1115"/>
    <d v="2024-01-02T00:00:00"/>
    <s v="East"/>
    <s v="Sports"/>
    <s v="Home Office"/>
    <n v="3"/>
    <n v="141.24"/>
    <n v="0.28000000000000003"/>
    <n v="305.08"/>
    <n v="174.81"/>
    <n v="130.27000000000001"/>
    <s v="Cash on Delivery"/>
    <s v="High"/>
  </r>
  <r>
    <n v="5282"/>
    <x v="3983"/>
    <d v="2024-01-31T00:00:00"/>
    <s v="North"/>
    <s v="Beauty"/>
    <s v="Consumer"/>
    <n v="5"/>
    <n v="452.08"/>
    <n v="0.21"/>
    <n v="1785.72"/>
    <n v="1197.45"/>
    <n v="588.27"/>
    <s v="Debit Card"/>
    <s v="High"/>
  </r>
  <r>
    <n v="5283"/>
    <x v="3984"/>
    <d v="2024-02-17T00:00:00"/>
    <s v="South"/>
    <s v="Beauty"/>
    <s v="Corporate"/>
    <n v="4"/>
    <n v="453.23"/>
    <n v="0.11"/>
    <n v="1613.5"/>
    <n v="1212.23"/>
    <n v="401.27"/>
    <s v="Debit Card"/>
    <s v="Medium"/>
  </r>
  <r>
    <n v="5284"/>
    <x v="3915"/>
    <d v="2024-05-08T00:00:00"/>
    <s v="South"/>
    <s v="Clothing"/>
    <s v="Corporate"/>
    <n v="9"/>
    <n v="241.28"/>
    <n v="0.02"/>
    <n v="2128.09"/>
    <n v="1602.09"/>
    <n v="526"/>
    <s v="Net Banking"/>
    <s v="Low"/>
  </r>
  <r>
    <n v="5285"/>
    <x v="3985"/>
    <d v="2024-01-27T00:00:00"/>
    <s v="South"/>
    <s v="Clothing"/>
    <s v="Corporate"/>
    <n v="8"/>
    <n v="240.54"/>
    <n v="0.26"/>
    <n v="1424"/>
    <n v="1035.28"/>
    <n v="388.72"/>
    <s v="Debit Card"/>
    <s v="High"/>
  </r>
  <r>
    <n v="5286"/>
    <x v="3986"/>
    <d v="2024-06-21T00:00:00"/>
    <s v="North"/>
    <s v="Home &amp; Kitchen"/>
    <s v="Home Office"/>
    <n v="9"/>
    <n v="415.78"/>
    <n v="0.2"/>
    <n v="2993.62"/>
    <n v="1617.36"/>
    <n v="1376.26"/>
    <s v="Cash on Delivery"/>
    <s v="Medium"/>
  </r>
  <r>
    <n v="5287"/>
    <x v="176"/>
    <d v="2024-08-19T00:00:00"/>
    <s v="South"/>
    <s v="Home &amp; Kitchen"/>
    <s v="Home Office"/>
    <n v="10"/>
    <n v="448.57"/>
    <n v="0.28000000000000003"/>
    <n v="3229.7"/>
    <n v="2315.64"/>
    <n v="914.06"/>
    <s v="Credit Card"/>
    <s v="High"/>
  </r>
  <r>
    <n v="5288"/>
    <x v="3987"/>
    <d v="2024-06-22T00:00:00"/>
    <s v="West"/>
    <s v="Electronics"/>
    <s v="Corporate"/>
    <n v="9"/>
    <n v="190.09"/>
    <n v="0.03"/>
    <n v="1659.49"/>
    <n v="1261.25"/>
    <n v="398.24"/>
    <s v="Credit Card"/>
    <s v="Low"/>
  </r>
  <r>
    <n v="5289"/>
    <x v="3988"/>
    <d v="2024-06-09T00:00:00"/>
    <s v="West"/>
    <s v="Clothing"/>
    <s v="Consumer"/>
    <n v="9"/>
    <n v="146.63"/>
    <n v="0.19"/>
    <n v="1068.93"/>
    <n v="574.63"/>
    <n v="494.3"/>
    <s v="Cash on Delivery"/>
    <s v="Medium"/>
  </r>
  <r>
    <n v="5290"/>
    <x v="3989"/>
    <d v="2024-10-08T00:00:00"/>
    <s v="North"/>
    <s v="Clothing"/>
    <s v="Consumer"/>
    <n v="5"/>
    <n v="321.02"/>
    <n v="0.21"/>
    <n v="1268.03"/>
    <n v="771.59"/>
    <n v="496.44"/>
    <s v="UPI"/>
    <s v="High"/>
  </r>
  <r>
    <n v="5291"/>
    <x v="1019"/>
    <d v="2024-12-22T00:00:00"/>
    <s v="North"/>
    <s v="Sports"/>
    <s v="Home Office"/>
    <n v="10"/>
    <n v="147.71"/>
    <n v="0.16"/>
    <n v="1240.76"/>
    <n v="849.59"/>
    <n v="391.17"/>
    <s v="Cash on Delivery"/>
    <s v="Medium"/>
  </r>
  <r>
    <n v="5292"/>
    <x v="3990"/>
    <d v="2024-05-17T00:00:00"/>
    <s v="North"/>
    <s v="Home &amp; Kitchen"/>
    <s v="Consumer"/>
    <n v="4"/>
    <n v="346.27"/>
    <n v="0.28000000000000003"/>
    <n v="997.26"/>
    <n v="630.41"/>
    <n v="366.85"/>
    <s v="UPI"/>
    <s v="High"/>
  </r>
  <r>
    <n v="5293"/>
    <x v="3991"/>
    <d v="2024-07-19T00:00:00"/>
    <s v="East"/>
    <s v="Electronics"/>
    <s v="Corporate"/>
    <n v="5"/>
    <n v="78"/>
    <n v="0.26"/>
    <n v="288.60000000000002"/>
    <n v="189.45"/>
    <n v="99.15"/>
    <s v="Net Banking"/>
    <s v="High"/>
  </r>
  <r>
    <n v="5294"/>
    <x v="3992"/>
    <d v="2024-01-16T00:00:00"/>
    <s v="West"/>
    <s v="Home &amp; Kitchen"/>
    <s v="Consumer"/>
    <n v="7"/>
    <n v="222.9"/>
    <n v="0.14000000000000001"/>
    <n v="1341.86"/>
    <n v="796.12"/>
    <n v="545.74"/>
    <s v="UPI"/>
    <s v="Medium"/>
  </r>
  <r>
    <n v="5295"/>
    <x v="3993"/>
    <d v="2024-10-15T00:00:00"/>
    <s v="North"/>
    <s v="Beauty"/>
    <s v="Corporate"/>
    <n v="1"/>
    <n v="391.73"/>
    <n v="0.09"/>
    <n v="356.47"/>
    <n v="258.94"/>
    <n v="97.53"/>
    <s v="Net Banking"/>
    <s v="Low"/>
  </r>
  <r>
    <n v="5296"/>
    <x v="3197"/>
    <d v="2024-03-13T00:00:00"/>
    <s v="South"/>
    <s v="Clothing"/>
    <s v="Home Office"/>
    <n v="1"/>
    <n v="295.77"/>
    <n v="0"/>
    <n v="295.77"/>
    <n v="207.49"/>
    <n v="88.28"/>
    <s v="UPI"/>
    <s v="No Discount"/>
  </r>
  <r>
    <n v="5297"/>
    <x v="3994"/>
    <d v="2024-12-14T00:00:00"/>
    <s v="West"/>
    <s v="Home &amp; Kitchen"/>
    <s v="Consumer"/>
    <n v="8"/>
    <n v="75.23"/>
    <n v="0.05"/>
    <n v="571.75"/>
    <n v="301.37"/>
    <n v="270.38"/>
    <s v="Cash on Delivery"/>
    <s v="Low"/>
  </r>
  <r>
    <n v="5298"/>
    <x v="2271"/>
    <d v="2024-11-28T00:00:00"/>
    <s v="North"/>
    <s v="Home &amp; Kitchen"/>
    <s v="Home Office"/>
    <n v="7"/>
    <n v="210.75"/>
    <n v="0.17"/>
    <n v="1224.46"/>
    <n v="632.04999999999995"/>
    <n v="592.41"/>
    <s v="Debit Card"/>
    <s v="Medium"/>
  </r>
  <r>
    <n v="5299"/>
    <x v="3481"/>
    <d v="2024-04-01T00:00:00"/>
    <s v="North"/>
    <s v="Sports"/>
    <s v="Corporate"/>
    <n v="4"/>
    <n v="225.38"/>
    <n v="0.06"/>
    <n v="847.43"/>
    <n v="506.6"/>
    <n v="340.83"/>
    <s v="Credit Card"/>
    <s v="Low"/>
  </r>
  <r>
    <n v="5300"/>
    <x v="3995"/>
    <d v="2024-05-26T00:00:00"/>
    <s v="East"/>
    <s v="Sports"/>
    <s v="Home Office"/>
    <n v="1"/>
    <n v="397.52"/>
    <n v="0.15"/>
    <n v="337.89"/>
    <n v="207.03"/>
    <n v="130.86000000000001"/>
    <s v="Debit Card"/>
    <s v="Medium"/>
  </r>
  <r>
    <n v="5301"/>
    <x v="3996"/>
    <d v="2024-07-02T00:00:00"/>
    <s v="South"/>
    <s v="Sports"/>
    <s v="Consumer"/>
    <n v="8"/>
    <n v="307.16000000000003"/>
    <n v="0.02"/>
    <n v="2408.13"/>
    <n v="1584.16"/>
    <n v="823.97"/>
    <s v="Net Banking"/>
    <s v="Low"/>
  </r>
  <r>
    <n v="5302"/>
    <x v="3997"/>
    <d v="2024-07-16T00:00:00"/>
    <s v="South"/>
    <s v="Sports"/>
    <s v="Home Office"/>
    <n v="8"/>
    <n v="294.57"/>
    <n v="0.11"/>
    <n v="2097.34"/>
    <n v="1474.88"/>
    <n v="622.46"/>
    <s v="UPI"/>
    <s v="Medium"/>
  </r>
  <r>
    <n v="5303"/>
    <x v="255"/>
    <d v="2024-04-26T00:00:00"/>
    <s v="South"/>
    <s v="Beauty"/>
    <s v="Home Office"/>
    <n v="10"/>
    <n v="266.26"/>
    <n v="0.12"/>
    <n v="2343.09"/>
    <n v="1319.71"/>
    <n v="1023.38"/>
    <s v="UPI"/>
    <s v="Medium"/>
  </r>
  <r>
    <n v="5304"/>
    <x v="3893"/>
    <d v="2024-11-04T00:00:00"/>
    <s v="North"/>
    <s v="Sports"/>
    <s v="Consumer"/>
    <n v="6"/>
    <n v="82.29"/>
    <n v="0.28999999999999998"/>
    <n v="350.56"/>
    <n v="269.33"/>
    <n v="81.23"/>
    <s v="Credit Card"/>
    <s v="High"/>
  </r>
  <r>
    <n v="5305"/>
    <x v="3920"/>
    <d v="2024-06-29T00:00:00"/>
    <s v="East"/>
    <s v="Sports"/>
    <s v="Consumer"/>
    <n v="4"/>
    <n v="225.63"/>
    <n v="0.28999999999999998"/>
    <n v="640.79"/>
    <n v="424.15"/>
    <n v="216.64"/>
    <s v="UPI"/>
    <s v="High"/>
  </r>
  <r>
    <n v="5306"/>
    <x v="3998"/>
    <d v="2024-05-27T00:00:00"/>
    <s v="East"/>
    <s v="Clothing"/>
    <s v="Consumer"/>
    <n v="2"/>
    <n v="29.62"/>
    <n v="0.08"/>
    <n v="54.5"/>
    <n v="32.159999999999997"/>
    <n v="22.34"/>
    <s v="UPI"/>
    <s v="Low"/>
  </r>
  <r>
    <n v="5307"/>
    <x v="3999"/>
    <d v="2024-10-28T00:00:00"/>
    <s v="South"/>
    <s v="Sports"/>
    <s v="Corporate"/>
    <n v="4"/>
    <n v="284.29000000000002"/>
    <n v="0.26"/>
    <n v="841.5"/>
    <n v="635.63"/>
    <n v="205.87"/>
    <s v="UPI"/>
    <s v="High"/>
  </r>
  <r>
    <n v="5308"/>
    <x v="4000"/>
    <d v="2024-06-07T00:00:00"/>
    <s v="West"/>
    <s v="Clothing"/>
    <s v="Consumer"/>
    <n v="5"/>
    <n v="224.5"/>
    <n v="0.28000000000000003"/>
    <n v="808.2"/>
    <n v="427.04"/>
    <n v="381.16"/>
    <s v="Net Banking"/>
    <s v="High"/>
  </r>
  <r>
    <n v="5309"/>
    <x v="2646"/>
    <d v="2024-06-15T00:00:00"/>
    <s v="West"/>
    <s v="Electronics"/>
    <s v="Home Office"/>
    <n v="9"/>
    <n v="331.3"/>
    <n v="0.08"/>
    <n v="2743.16"/>
    <n v="1902.2"/>
    <n v="840.96"/>
    <s v="UPI"/>
    <s v="Low"/>
  </r>
  <r>
    <n v="5310"/>
    <x v="4001"/>
    <d v="2024-05-12T00:00:00"/>
    <s v="West"/>
    <s v="Beauty"/>
    <s v="Consumer"/>
    <n v="2"/>
    <n v="402.76"/>
    <n v="0.28000000000000003"/>
    <n v="579.97"/>
    <n v="426.4"/>
    <n v="153.57"/>
    <s v="Debit Card"/>
    <s v="High"/>
  </r>
  <r>
    <n v="5311"/>
    <x v="4002"/>
    <d v="2024-10-05T00:00:00"/>
    <s v="North"/>
    <s v="Sports"/>
    <s v="Consumer"/>
    <n v="4"/>
    <n v="251.73"/>
    <n v="0.04"/>
    <n v="966.64"/>
    <n v="724.07"/>
    <n v="242.57"/>
    <s v="Cash on Delivery"/>
    <s v="Low"/>
  </r>
  <r>
    <n v="5312"/>
    <x v="3311"/>
    <d v="2024-12-27T00:00:00"/>
    <s v="West"/>
    <s v="Clothing"/>
    <s v="Consumer"/>
    <n v="7"/>
    <n v="69.569999999999993"/>
    <n v="0.26"/>
    <n v="360.37"/>
    <n v="201.61"/>
    <n v="158.76"/>
    <s v="UPI"/>
    <s v="High"/>
  </r>
  <r>
    <n v="5313"/>
    <x v="4003"/>
    <d v="2024-01-27T00:00:00"/>
    <s v="South"/>
    <s v="Sports"/>
    <s v="Consumer"/>
    <n v="9"/>
    <n v="57.76"/>
    <n v="0.02"/>
    <n v="509.44"/>
    <n v="395"/>
    <n v="114.44"/>
    <s v="Debit Card"/>
    <s v="Low"/>
  </r>
  <r>
    <n v="5314"/>
    <x v="1236"/>
    <d v="2024-09-16T00:00:00"/>
    <s v="South"/>
    <s v="Electronics"/>
    <s v="Corporate"/>
    <n v="7"/>
    <n v="322.88"/>
    <n v="0.2"/>
    <n v="1808.13"/>
    <n v="1390.74"/>
    <n v="417.39"/>
    <s v="Credit Card"/>
    <s v="Medium"/>
  </r>
  <r>
    <n v="5315"/>
    <x v="2672"/>
    <d v="2024-01-20T00:00:00"/>
    <s v="East"/>
    <s v="Sports"/>
    <s v="Corporate"/>
    <n v="7"/>
    <n v="165.95"/>
    <n v="0.02"/>
    <n v="1138.42"/>
    <n v="760.87"/>
    <n v="377.55"/>
    <s v="UPI"/>
    <s v="Low"/>
  </r>
  <r>
    <n v="5316"/>
    <x v="4004"/>
    <d v="2024-12-08T00:00:00"/>
    <s v="North"/>
    <s v="Clothing"/>
    <s v="Corporate"/>
    <n v="2"/>
    <n v="162.13999999999999"/>
    <n v="0.06"/>
    <n v="304.82"/>
    <n v="163.16999999999999"/>
    <n v="141.65"/>
    <s v="UPI"/>
    <s v="Low"/>
  </r>
  <r>
    <n v="5317"/>
    <x v="4005"/>
    <d v="2024-06-26T00:00:00"/>
    <s v="South"/>
    <s v="Home &amp; Kitchen"/>
    <s v="Corporate"/>
    <n v="2"/>
    <n v="186.41"/>
    <n v="0.04"/>
    <n v="357.91"/>
    <n v="250.63"/>
    <n v="107.28"/>
    <s v="Net Banking"/>
    <s v="Low"/>
  </r>
  <r>
    <n v="5318"/>
    <x v="2446"/>
    <d v="2024-10-14T00:00:00"/>
    <s v="South"/>
    <s v="Clothing"/>
    <s v="Corporate"/>
    <n v="5"/>
    <n v="487.43"/>
    <n v="0.21"/>
    <n v="1925.35"/>
    <n v="1306.96"/>
    <n v="618.39"/>
    <s v="Debit Card"/>
    <s v="High"/>
  </r>
  <r>
    <n v="5319"/>
    <x v="4006"/>
    <d v="2024-08-07T00:00:00"/>
    <s v="West"/>
    <s v="Home &amp; Kitchen"/>
    <s v="Home Office"/>
    <n v="4"/>
    <n v="294.83999999999997"/>
    <n v="0.01"/>
    <n v="1167.57"/>
    <n v="828.61"/>
    <n v="338.96"/>
    <s v="Debit Card"/>
    <s v="Low"/>
  </r>
  <r>
    <n v="5320"/>
    <x v="3712"/>
    <d v="2024-05-28T00:00:00"/>
    <s v="West"/>
    <s v="Electronics"/>
    <s v="Consumer"/>
    <n v="2"/>
    <n v="198.37"/>
    <n v="0.21"/>
    <n v="313.42"/>
    <n v="228.55"/>
    <n v="84.87"/>
    <s v="UPI"/>
    <s v="High"/>
  </r>
  <r>
    <n v="5321"/>
    <x v="2078"/>
    <d v="2024-03-28T00:00:00"/>
    <s v="East"/>
    <s v="Electronics"/>
    <s v="Corporate"/>
    <n v="6"/>
    <n v="166.4"/>
    <n v="0.25"/>
    <n v="748.8"/>
    <n v="391.8"/>
    <n v="357"/>
    <s v="UPI"/>
    <s v="High"/>
  </r>
  <r>
    <n v="5322"/>
    <x v="4007"/>
    <d v="2024-10-20T00:00:00"/>
    <s v="North"/>
    <s v="Clothing"/>
    <s v="Consumer"/>
    <n v="10"/>
    <n v="32.74"/>
    <n v="0.23"/>
    <n v="252.1"/>
    <n v="181.3"/>
    <n v="70.8"/>
    <s v="Debit Card"/>
    <s v="High"/>
  </r>
  <r>
    <n v="5323"/>
    <x v="395"/>
    <d v="2024-04-24T00:00:00"/>
    <s v="South"/>
    <s v="Electronics"/>
    <s v="Home Office"/>
    <n v="4"/>
    <n v="161.41"/>
    <n v="0.19"/>
    <n v="522.97"/>
    <n v="344.94"/>
    <n v="178.03"/>
    <s v="Debit Card"/>
    <s v="Medium"/>
  </r>
  <r>
    <n v="5324"/>
    <x v="4008"/>
    <d v="2024-06-20T00:00:00"/>
    <s v="South"/>
    <s v="Clothing"/>
    <s v="Consumer"/>
    <n v="5"/>
    <n v="110.69"/>
    <n v="0.17"/>
    <n v="459.36"/>
    <n v="259.23"/>
    <n v="200.13"/>
    <s v="Debit Card"/>
    <s v="Medium"/>
  </r>
  <r>
    <n v="5325"/>
    <x v="2401"/>
    <d v="2024-12-29T00:00:00"/>
    <s v="East"/>
    <s v="Clothing"/>
    <s v="Home Office"/>
    <n v="5"/>
    <n v="461.25"/>
    <n v="0.28999999999999998"/>
    <n v="1637.44"/>
    <n v="926.03"/>
    <n v="711.41"/>
    <s v="Debit Card"/>
    <s v="High"/>
  </r>
  <r>
    <n v="5326"/>
    <x v="1971"/>
    <d v="2024-08-31T00:00:00"/>
    <s v="South"/>
    <s v="Electronics"/>
    <s v="Consumer"/>
    <n v="4"/>
    <n v="168.46"/>
    <n v="0.1"/>
    <n v="606.46"/>
    <n v="371.56"/>
    <n v="234.9"/>
    <s v="Debit Card"/>
    <s v="Low"/>
  </r>
  <r>
    <n v="5327"/>
    <x v="1359"/>
    <d v="2024-06-28T00:00:00"/>
    <s v="South"/>
    <s v="Electronics"/>
    <s v="Corporate"/>
    <n v="5"/>
    <n v="86.48"/>
    <n v="0.2"/>
    <n v="345.92"/>
    <n v="274.81"/>
    <n v="71.11"/>
    <s v="Net Banking"/>
    <s v="Medium"/>
  </r>
  <r>
    <n v="5328"/>
    <x v="4009"/>
    <d v="2024-06-20T00:00:00"/>
    <s v="West"/>
    <s v="Home &amp; Kitchen"/>
    <s v="Home Office"/>
    <n v="6"/>
    <n v="213.89"/>
    <n v="0.12"/>
    <n v="1129.3399999999999"/>
    <n v="794.85"/>
    <n v="334.49"/>
    <s v="Cash on Delivery"/>
    <s v="Medium"/>
  </r>
  <r>
    <n v="5329"/>
    <x v="2947"/>
    <d v="2024-12-28T00:00:00"/>
    <s v="South"/>
    <s v="Electronics"/>
    <s v="Home Office"/>
    <n v="2"/>
    <n v="383.8"/>
    <n v="0.04"/>
    <n v="736.9"/>
    <n v="539.77"/>
    <n v="197.13"/>
    <s v="Debit Card"/>
    <s v="Low"/>
  </r>
  <r>
    <n v="5330"/>
    <x v="2174"/>
    <d v="2024-08-29T00:00:00"/>
    <s v="North"/>
    <s v="Clothing"/>
    <s v="Home Office"/>
    <n v="7"/>
    <n v="109.37"/>
    <n v="0.09"/>
    <n v="696.69"/>
    <n v="512.08000000000004"/>
    <n v="184.61"/>
    <s v="Net Banking"/>
    <s v="Low"/>
  </r>
  <r>
    <n v="5331"/>
    <x v="351"/>
    <d v="2024-07-11T00:00:00"/>
    <s v="North"/>
    <s v="Electronics"/>
    <s v="Corporate"/>
    <n v="7"/>
    <n v="466.04"/>
    <n v="0.08"/>
    <n v="3001.3"/>
    <n v="1654.32"/>
    <n v="1346.98"/>
    <s v="UPI"/>
    <s v="Low"/>
  </r>
  <r>
    <n v="5332"/>
    <x v="1224"/>
    <d v="2024-04-04T00:00:00"/>
    <s v="North"/>
    <s v="Electronics"/>
    <s v="Consumer"/>
    <n v="3"/>
    <n v="180.21"/>
    <n v="0.24"/>
    <n v="410.88"/>
    <n v="205.97"/>
    <n v="204.91"/>
    <s v="UPI"/>
    <s v="High"/>
  </r>
  <r>
    <n v="5333"/>
    <x v="2854"/>
    <d v="2024-08-16T00:00:00"/>
    <s v="West"/>
    <s v="Clothing"/>
    <s v="Home Office"/>
    <n v="2"/>
    <n v="445.23"/>
    <n v="0.01"/>
    <n v="881.56"/>
    <n v="677.95"/>
    <n v="203.61"/>
    <s v="UPI"/>
    <s v="Low"/>
  </r>
  <r>
    <n v="5334"/>
    <x v="4010"/>
    <d v="2024-03-29T00:00:00"/>
    <s v="North"/>
    <s v="Sports"/>
    <s v="Home Office"/>
    <n v="6"/>
    <n v="491.76"/>
    <n v="0.26"/>
    <n v="2183.41"/>
    <n v="1135.3900000000001"/>
    <n v="1048.02"/>
    <s v="Credit Card"/>
    <s v="High"/>
  </r>
  <r>
    <n v="5335"/>
    <x v="3447"/>
    <d v="2024-04-13T00:00:00"/>
    <s v="South"/>
    <s v="Beauty"/>
    <s v="Consumer"/>
    <n v="3"/>
    <n v="254.62"/>
    <n v="0.08"/>
    <n v="702.75"/>
    <n v="552.66999999999996"/>
    <n v="150.08000000000001"/>
    <s v="Credit Card"/>
    <s v="Low"/>
  </r>
  <r>
    <n v="5336"/>
    <x v="4011"/>
    <d v="2024-02-03T00:00:00"/>
    <s v="North"/>
    <s v="Beauty"/>
    <s v="Corporate"/>
    <n v="2"/>
    <n v="89.89"/>
    <n v="0.23"/>
    <n v="138.43"/>
    <n v="79.849999999999994"/>
    <n v="58.58"/>
    <s v="Net Banking"/>
    <s v="High"/>
  </r>
  <r>
    <n v="5337"/>
    <x v="30"/>
    <d v="2024-11-27T00:00:00"/>
    <s v="West"/>
    <s v="Electronics"/>
    <s v="Consumer"/>
    <n v="5"/>
    <n v="387.65"/>
    <n v="0.22"/>
    <n v="1511.84"/>
    <n v="1143.4000000000001"/>
    <n v="368.44"/>
    <s v="Credit Card"/>
    <s v="High"/>
  </r>
  <r>
    <n v="5338"/>
    <x v="1866"/>
    <d v="2024-02-17T00:00:00"/>
    <s v="South"/>
    <s v="Sports"/>
    <s v="Corporate"/>
    <n v="3"/>
    <n v="412.32"/>
    <n v="0.09"/>
    <n v="1125.6300000000001"/>
    <n v="576.61"/>
    <n v="549.02"/>
    <s v="UPI"/>
    <s v="Low"/>
  </r>
  <r>
    <n v="5339"/>
    <x v="1059"/>
    <d v="2024-07-15T00:00:00"/>
    <s v="East"/>
    <s v="Clothing"/>
    <s v="Home Office"/>
    <n v="5"/>
    <n v="127.41"/>
    <n v="0.18"/>
    <n v="522.38"/>
    <n v="294.51"/>
    <n v="227.87"/>
    <s v="Credit Card"/>
    <s v="Medium"/>
  </r>
  <r>
    <n v="5340"/>
    <x v="1710"/>
    <d v="2024-01-30T00:00:00"/>
    <s v="South"/>
    <s v="Clothing"/>
    <s v="Home Office"/>
    <n v="9"/>
    <n v="300.91000000000003"/>
    <n v="0.18"/>
    <n v="2220.7199999999998"/>
    <n v="1669.93"/>
    <n v="550.79"/>
    <s v="Cash on Delivery"/>
    <s v="Medium"/>
  </r>
  <r>
    <n v="5341"/>
    <x v="2155"/>
    <d v="2024-06-29T00:00:00"/>
    <s v="South"/>
    <s v="Beauty"/>
    <s v="Consumer"/>
    <n v="8"/>
    <n v="378.97"/>
    <n v="0.04"/>
    <n v="2910.49"/>
    <n v="2317.16"/>
    <n v="593.33000000000004"/>
    <s v="Debit Card"/>
    <s v="Low"/>
  </r>
  <r>
    <n v="5342"/>
    <x v="4012"/>
    <d v="2024-04-18T00:00:00"/>
    <s v="South"/>
    <s v="Home &amp; Kitchen"/>
    <s v="Corporate"/>
    <n v="9"/>
    <n v="270.45999999999998"/>
    <n v="0.08"/>
    <n v="2239.41"/>
    <n v="1274"/>
    <n v="965.41"/>
    <s v="Credit Card"/>
    <s v="Low"/>
  </r>
  <r>
    <n v="5343"/>
    <x v="787"/>
    <d v="2024-04-09T00:00:00"/>
    <s v="East"/>
    <s v="Home &amp; Kitchen"/>
    <s v="Corporate"/>
    <n v="8"/>
    <n v="315.47000000000003"/>
    <n v="0.11"/>
    <n v="2246.15"/>
    <n v="1536.27"/>
    <n v="709.88"/>
    <s v="Credit Card"/>
    <s v="Medium"/>
  </r>
  <r>
    <n v="5344"/>
    <x v="1650"/>
    <d v="2024-03-21T00:00:00"/>
    <s v="South"/>
    <s v="Electronics"/>
    <s v="Consumer"/>
    <n v="10"/>
    <n v="214.49"/>
    <n v="0.21"/>
    <n v="1694.47"/>
    <n v="1165.43"/>
    <n v="529.04"/>
    <s v="Debit Card"/>
    <s v="High"/>
  </r>
  <r>
    <n v="5345"/>
    <x v="4013"/>
    <d v="2024-06-03T00:00:00"/>
    <s v="West"/>
    <s v="Beauty"/>
    <s v="Corporate"/>
    <n v="8"/>
    <n v="78.72"/>
    <n v="0.13"/>
    <n v="547.89"/>
    <n v="411.98"/>
    <n v="135.91"/>
    <s v="Cash on Delivery"/>
    <s v="Medium"/>
  </r>
  <r>
    <n v="5346"/>
    <x v="4014"/>
    <d v="2024-12-17T00:00:00"/>
    <s v="South"/>
    <s v="Home &amp; Kitchen"/>
    <s v="Home Office"/>
    <n v="3"/>
    <n v="205.01"/>
    <n v="0.02"/>
    <n v="602.73"/>
    <n v="359.74"/>
    <n v="242.99"/>
    <s v="Net Banking"/>
    <s v="Low"/>
  </r>
  <r>
    <n v="5347"/>
    <x v="4015"/>
    <d v="2024-12-28T00:00:00"/>
    <s v="South"/>
    <s v="Clothing"/>
    <s v="Home Office"/>
    <n v="1"/>
    <n v="196.12"/>
    <n v="0.17"/>
    <n v="162.78"/>
    <n v="94.77"/>
    <n v="68.010000000000005"/>
    <s v="Debit Card"/>
    <s v="Medium"/>
  </r>
  <r>
    <n v="5348"/>
    <x v="4016"/>
    <d v="2024-05-05T00:00:00"/>
    <s v="West"/>
    <s v="Home &amp; Kitchen"/>
    <s v="Corporate"/>
    <n v="5"/>
    <n v="83.14"/>
    <n v="0.11"/>
    <n v="369.97"/>
    <n v="236.81"/>
    <n v="133.16"/>
    <s v="Cash on Delivery"/>
    <s v="Medium"/>
  </r>
  <r>
    <n v="5349"/>
    <x v="3933"/>
    <d v="2024-07-06T00:00:00"/>
    <s v="West"/>
    <s v="Sports"/>
    <s v="Consumer"/>
    <n v="1"/>
    <n v="293.57"/>
    <n v="7.0000000000000007E-2"/>
    <n v="273.02"/>
    <n v="155.6"/>
    <n v="117.42"/>
    <s v="Cash on Delivery"/>
    <s v="Low"/>
  </r>
  <r>
    <n v="5350"/>
    <x v="4017"/>
    <d v="2024-04-15T00:00:00"/>
    <s v="North"/>
    <s v="Beauty"/>
    <s v="Consumer"/>
    <n v="10"/>
    <n v="259.51"/>
    <n v="0.27"/>
    <n v="1894.42"/>
    <n v="1406.29"/>
    <n v="488.13"/>
    <s v="Cash on Delivery"/>
    <s v="High"/>
  </r>
  <r>
    <n v="5351"/>
    <x v="4018"/>
    <d v="2024-05-31T00:00:00"/>
    <s v="East"/>
    <s v="Electronics"/>
    <s v="Consumer"/>
    <n v="6"/>
    <n v="312.35000000000002"/>
    <n v="0.2"/>
    <n v="1499.28"/>
    <n v="1086.43"/>
    <n v="412.85"/>
    <s v="Net Banking"/>
    <s v="Medium"/>
  </r>
  <r>
    <n v="5352"/>
    <x v="4019"/>
    <d v="2024-05-05T00:00:00"/>
    <s v="West"/>
    <s v="Sports"/>
    <s v="Corporate"/>
    <n v="10"/>
    <n v="356.92"/>
    <n v="0.05"/>
    <n v="3390.74"/>
    <n v="2505.46"/>
    <n v="885.28"/>
    <s v="Net Banking"/>
    <s v="Low"/>
  </r>
  <r>
    <n v="5353"/>
    <x v="4020"/>
    <d v="2024-12-23T00:00:00"/>
    <s v="North"/>
    <s v="Sports"/>
    <s v="Consumer"/>
    <n v="6"/>
    <n v="180.3"/>
    <n v="0.28000000000000003"/>
    <n v="778.9"/>
    <n v="523.16999999999996"/>
    <n v="255.73"/>
    <s v="Cash on Delivery"/>
    <s v="High"/>
  </r>
  <r>
    <n v="5354"/>
    <x v="2116"/>
    <d v="2024-08-16T00:00:00"/>
    <s v="East"/>
    <s v="Beauty"/>
    <s v="Consumer"/>
    <n v="5"/>
    <n v="311.68"/>
    <n v="0.12"/>
    <n v="1371.39"/>
    <n v="976.05"/>
    <n v="395.34"/>
    <s v="Credit Card"/>
    <s v="Medium"/>
  </r>
  <r>
    <n v="5355"/>
    <x v="3438"/>
    <d v="2024-01-30T00:00:00"/>
    <s v="North"/>
    <s v="Home &amp; Kitchen"/>
    <s v="Consumer"/>
    <n v="8"/>
    <n v="39.39"/>
    <n v="0.24"/>
    <n v="239.49"/>
    <n v="171.81"/>
    <n v="67.680000000000007"/>
    <s v="Credit Card"/>
    <s v="High"/>
  </r>
  <r>
    <n v="5356"/>
    <x v="4021"/>
    <d v="2024-08-24T00:00:00"/>
    <s v="North"/>
    <s v="Home &amp; Kitchen"/>
    <s v="Consumer"/>
    <n v="2"/>
    <n v="323.60000000000002"/>
    <n v="0.14000000000000001"/>
    <n v="556.59"/>
    <n v="366.34"/>
    <n v="190.25"/>
    <s v="UPI"/>
    <s v="Medium"/>
  </r>
  <r>
    <n v="5357"/>
    <x v="318"/>
    <d v="2024-01-19T00:00:00"/>
    <s v="South"/>
    <s v="Clothing"/>
    <s v="Home Office"/>
    <n v="10"/>
    <n v="258.36"/>
    <n v="0.02"/>
    <n v="2531.9299999999998"/>
    <n v="1511.31"/>
    <n v="1020.62"/>
    <s v="Cash on Delivery"/>
    <s v="Low"/>
  </r>
  <r>
    <n v="5358"/>
    <x v="4022"/>
    <d v="2024-06-19T00:00:00"/>
    <s v="North"/>
    <s v="Electronics"/>
    <s v="Consumer"/>
    <n v="10"/>
    <n v="292.63"/>
    <n v="0.05"/>
    <n v="2779.99"/>
    <n v="2162.5500000000002"/>
    <n v="617.44000000000005"/>
    <s v="UPI"/>
    <s v="Low"/>
  </r>
  <r>
    <n v="5359"/>
    <x v="4023"/>
    <d v="2024-12-25T00:00:00"/>
    <s v="South"/>
    <s v="Beauty"/>
    <s v="Consumer"/>
    <n v="8"/>
    <n v="417.28"/>
    <n v="0.12"/>
    <n v="2937.65"/>
    <n v="1871.66"/>
    <n v="1065.99"/>
    <s v="Credit Card"/>
    <s v="Medium"/>
  </r>
  <r>
    <n v="5360"/>
    <x v="4024"/>
    <d v="2024-11-15T00:00:00"/>
    <s v="West"/>
    <s v="Clothing"/>
    <s v="Corporate"/>
    <n v="9"/>
    <n v="25.95"/>
    <n v="0.04"/>
    <n v="224.21"/>
    <n v="146.91999999999999"/>
    <n v="77.290000000000006"/>
    <s v="Net Banking"/>
    <s v="Low"/>
  </r>
  <r>
    <n v="5361"/>
    <x v="4025"/>
    <d v="2024-01-01T00:00:00"/>
    <s v="West"/>
    <s v="Sports"/>
    <s v="Corporate"/>
    <n v="9"/>
    <n v="85.06"/>
    <n v="0.14000000000000001"/>
    <n v="658.36"/>
    <n v="474.9"/>
    <n v="183.46"/>
    <s v="Cash on Delivery"/>
    <s v="Medium"/>
  </r>
  <r>
    <n v="5362"/>
    <x v="655"/>
    <d v="2024-01-23T00:00:00"/>
    <s v="South"/>
    <s v="Sports"/>
    <s v="Consumer"/>
    <n v="10"/>
    <n v="282.41000000000003"/>
    <n v="0.03"/>
    <n v="2739.38"/>
    <n v="1517.28"/>
    <n v="1222.0999999999999"/>
    <s v="Credit Card"/>
    <s v="Low"/>
  </r>
  <r>
    <n v="5363"/>
    <x v="2166"/>
    <d v="2024-09-09T00:00:00"/>
    <s v="North"/>
    <s v="Sports"/>
    <s v="Home Office"/>
    <n v="3"/>
    <n v="20.149999999999999"/>
    <n v="0.01"/>
    <n v="59.85"/>
    <n v="30.12"/>
    <n v="29.73"/>
    <s v="Cash on Delivery"/>
    <s v="Low"/>
  </r>
  <r>
    <n v="5364"/>
    <x v="144"/>
    <d v="2024-03-16T00:00:00"/>
    <s v="North"/>
    <s v="Beauty"/>
    <s v="Home Office"/>
    <n v="10"/>
    <n v="295.58"/>
    <n v="0.02"/>
    <n v="2896.68"/>
    <n v="1667.87"/>
    <n v="1228.81"/>
    <s v="Cash on Delivery"/>
    <s v="Low"/>
  </r>
  <r>
    <n v="5365"/>
    <x v="3791"/>
    <d v="2024-10-15T00:00:00"/>
    <s v="West"/>
    <s v="Electronics"/>
    <s v="Corporate"/>
    <n v="5"/>
    <n v="313.49"/>
    <n v="0.11"/>
    <n v="1395.03"/>
    <n v="901.74"/>
    <n v="493.29"/>
    <s v="Debit Card"/>
    <s v="Medium"/>
  </r>
  <r>
    <n v="5366"/>
    <x v="4026"/>
    <d v="2024-07-08T00:00:00"/>
    <s v="East"/>
    <s v="Sports"/>
    <s v="Corporate"/>
    <n v="3"/>
    <n v="90.56"/>
    <n v="0.05"/>
    <n v="258.10000000000002"/>
    <n v="166.3"/>
    <n v="91.8"/>
    <s v="Credit Card"/>
    <s v="Low"/>
  </r>
  <r>
    <n v="5367"/>
    <x v="4027"/>
    <d v="2024-10-13T00:00:00"/>
    <s v="West"/>
    <s v="Sports"/>
    <s v="Corporate"/>
    <n v="9"/>
    <n v="92.41"/>
    <n v="0.15"/>
    <n v="706.94"/>
    <n v="432.98"/>
    <n v="273.95999999999998"/>
    <s v="Cash on Delivery"/>
    <s v="Medium"/>
  </r>
  <r>
    <n v="5368"/>
    <x v="4028"/>
    <d v="2024-09-29T00:00:00"/>
    <s v="South"/>
    <s v="Beauty"/>
    <s v="Corporate"/>
    <n v="2"/>
    <n v="198.96"/>
    <n v="0.06"/>
    <n v="374.04"/>
    <n v="249.68"/>
    <n v="124.36"/>
    <s v="UPI"/>
    <s v="Low"/>
  </r>
  <r>
    <n v="5369"/>
    <x v="4029"/>
    <d v="2024-12-24T00:00:00"/>
    <s v="East"/>
    <s v="Electronics"/>
    <s v="Consumer"/>
    <n v="9"/>
    <n v="63.16"/>
    <n v="0.05"/>
    <n v="540.02"/>
    <n v="413.72"/>
    <n v="126.3"/>
    <s v="Debit Card"/>
    <s v="Low"/>
  </r>
  <r>
    <n v="5370"/>
    <x v="4030"/>
    <d v="2024-08-06T00:00:00"/>
    <s v="East"/>
    <s v="Electronics"/>
    <s v="Corporate"/>
    <n v="6"/>
    <n v="236.25"/>
    <n v="0.09"/>
    <n v="1289.92"/>
    <n v="666.77"/>
    <n v="623.15"/>
    <s v="Net Banking"/>
    <s v="Low"/>
  </r>
  <r>
    <n v="5371"/>
    <x v="4031"/>
    <d v="2024-09-25T00:00:00"/>
    <s v="West"/>
    <s v="Sports"/>
    <s v="Corporate"/>
    <n v="9"/>
    <n v="481.85"/>
    <n v="0.12"/>
    <n v="3816.25"/>
    <n v="3015.17"/>
    <n v="801.08"/>
    <s v="UPI"/>
    <s v="Medium"/>
  </r>
  <r>
    <n v="5372"/>
    <x v="266"/>
    <d v="2024-12-18T00:00:00"/>
    <s v="South"/>
    <s v="Home &amp; Kitchen"/>
    <s v="Home Office"/>
    <n v="5"/>
    <n v="184.1"/>
    <n v="7.0000000000000007E-2"/>
    <n v="856.06"/>
    <n v="651.66"/>
    <n v="204.4"/>
    <s v="Cash on Delivery"/>
    <s v="Low"/>
  </r>
  <r>
    <n v="5373"/>
    <x v="4032"/>
    <d v="2024-02-22T00:00:00"/>
    <s v="East"/>
    <s v="Electronics"/>
    <s v="Corporate"/>
    <n v="3"/>
    <n v="167.22"/>
    <n v="0.12"/>
    <n v="441.46"/>
    <n v="234.57"/>
    <n v="206.89"/>
    <s v="Net Banking"/>
    <s v="Medium"/>
  </r>
  <r>
    <n v="5374"/>
    <x v="4033"/>
    <d v="2024-11-15T00:00:00"/>
    <s v="North"/>
    <s v="Home &amp; Kitchen"/>
    <s v="Home Office"/>
    <n v="2"/>
    <n v="75.38"/>
    <n v="0.06"/>
    <n v="141.71"/>
    <n v="99.33"/>
    <n v="42.38"/>
    <s v="Credit Card"/>
    <s v="Low"/>
  </r>
  <r>
    <n v="5375"/>
    <x v="4034"/>
    <d v="2024-11-20T00:00:00"/>
    <s v="North"/>
    <s v="Clothing"/>
    <s v="Home Office"/>
    <n v="2"/>
    <n v="118.78"/>
    <n v="0.22"/>
    <n v="185.3"/>
    <n v="116.07"/>
    <n v="69.23"/>
    <s v="UPI"/>
    <s v="High"/>
  </r>
  <r>
    <n v="5376"/>
    <x v="4035"/>
    <d v="2024-10-26T00:00:00"/>
    <s v="East"/>
    <s v="Electronics"/>
    <s v="Consumer"/>
    <n v="10"/>
    <n v="31.76"/>
    <n v="0.15"/>
    <n v="269.95999999999998"/>
    <n v="189.65"/>
    <n v="80.31"/>
    <s v="Credit Card"/>
    <s v="Medium"/>
  </r>
  <r>
    <n v="5377"/>
    <x v="4036"/>
    <d v="2024-12-20T00:00:00"/>
    <s v="North"/>
    <s v="Clothing"/>
    <s v="Consumer"/>
    <n v="4"/>
    <n v="448.72"/>
    <n v="0.08"/>
    <n v="1651.29"/>
    <n v="965.31"/>
    <n v="685.98"/>
    <s v="Net Banking"/>
    <s v="Low"/>
  </r>
  <r>
    <n v="5378"/>
    <x v="1429"/>
    <d v="2024-11-25T00:00:00"/>
    <s v="North"/>
    <s v="Clothing"/>
    <s v="Consumer"/>
    <n v="4"/>
    <n v="435.12"/>
    <n v="0.22"/>
    <n v="1357.57"/>
    <n v="871.83"/>
    <n v="485.74"/>
    <s v="Debit Card"/>
    <s v="High"/>
  </r>
  <r>
    <n v="5379"/>
    <x v="4037"/>
    <d v="2024-08-16T00:00:00"/>
    <s v="South"/>
    <s v="Electronics"/>
    <s v="Corporate"/>
    <n v="1"/>
    <n v="78.42"/>
    <n v="0.3"/>
    <n v="54.89"/>
    <n v="27.5"/>
    <n v="27.39"/>
    <s v="Net Banking"/>
    <s v="High"/>
  </r>
  <r>
    <n v="5380"/>
    <x v="1606"/>
    <d v="2024-09-14T00:00:00"/>
    <s v="North"/>
    <s v="Electronics"/>
    <s v="Home Office"/>
    <n v="8"/>
    <n v="219.25"/>
    <n v="0.05"/>
    <n v="1666.3"/>
    <n v="966.95"/>
    <n v="699.35"/>
    <s v="UPI"/>
    <s v="Low"/>
  </r>
  <r>
    <n v="5381"/>
    <x v="4038"/>
    <d v="2024-12-05T00:00:00"/>
    <s v="East"/>
    <s v="Beauty"/>
    <s v="Corporate"/>
    <n v="3"/>
    <n v="249.99"/>
    <n v="0.21"/>
    <n v="592.48"/>
    <n v="309.27"/>
    <n v="283.20999999999998"/>
    <s v="Debit Card"/>
    <s v="High"/>
  </r>
  <r>
    <n v="5382"/>
    <x v="3425"/>
    <d v="2024-08-20T00:00:00"/>
    <s v="West"/>
    <s v="Electronics"/>
    <s v="Consumer"/>
    <n v="9"/>
    <n v="163.98"/>
    <n v="0.28000000000000003"/>
    <n v="1062.5899999999999"/>
    <n v="666.01"/>
    <n v="396.58"/>
    <s v="Cash on Delivery"/>
    <s v="High"/>
  </r>
  <r>
    <n v="5383"/>
    <x v="2869"/>
    <d v="2024-05-09T00:00:00"/>
    <s v="East"/>
    <s v="Clothing"/>
    <s v="Home Office"/>
    <n v="10"/>
    <n v="28.29"/>
    <n v="0.01"/>
    <n v="280.07"/>
    <n v="189.69"/>
    <n v="90.38"/>
    <s v="Cash on Delivery"/>
    <s v="Low"/>
  </r>
  <r>
    <n v="5384"/>
    <x v="885"/>
    <d v="2024-01-14T00:00:00"/>
    <s v="West"/>
    <s v="Home &amp; Kitchen"/>
    <s v="Corporate"/>
    <n v="9"/>
    <n v="206.51"/>
    <n v="0.26"/>
    <n v="1375.36"/>
    <n v="945.7"/>
    <n v="429.66"/>
    <s v="Net Banking"/>
    <s v="High"/>
  </r>
  <r>
    <n v="5385"/>
    <x v="3996"/>
    <d v="2024-01-26T00:00:00"/>
    <s v="South"/>
    <s v="Home &amp; Kitchen"/>
    <s v="Home Office"/>
    <n v="2"/>
    <n v="38.909999999999997"/>
    <n v="0.28999999999999998"/>
    <n v="55.25"/>
    <n v="29.3"/>
    <n v="25.95"/>
    <s v="UPI"/>
    <s v="High"/>
  </r>
  <r>
    <n v="5386"/>
    <x v="277"/>
    <d v="2024-03-13T00:00:00"/>
    <s v="East"/>
    <s v="Home &amp; Kitchen"/>
    <s v="Corporate"/>
    <n v="3"/>
    <n v="10.01"/>
    <n v="0.04"/>
    <n v="28.83"/>
    <n v="20.32"/>
    <n v="8.51"/>
    <s v="Net Banking"/>
    <s v="Low"/>
  </r>
  <r>
    <n v="5387"/>
    <x v="2747"/>
    <d v="2024-12-13T00:00:00"/>
    <s v="West"/>
    <s v="Home &amp; Kitchen"/>
    <s v="Corporate"/>
    <n v="3"/>
    <n v="164.27"/>
    <n v="0.28000000000000003"/>
    <n v="354.82"/>
    <n v="273.86"/>
    <n v="80.959999999999994"/>
    <s v="Debit Card"/>
    <s v="High"/>
  </r>
  <r>
    <n v="5388"/>
    <x v="4039"/>
    <d v="2024-08-19T00:00:00"/>
    <s v="West"/>
    <s v="Beauty"/>
    <s v="Home Office"/>
    <n v="2"/>
    <n v="96.82"/>
    <n v="0.19"/>
    <n v="156.85"/>
    <n v="91.38"/>
    <n v="65.47"/>
    <s v="Credit Card"/>
    <s v="Medium"/>
  </r>
  <r>
    <n v="5389"/>
    <x v="4040"/>
    <d v="2024-08-20T00:00:00"/>
    <s v="West"/>
    <s v="Sports"/>
    <s v="Consumer"/>
    <n v="1"/>
    <n v="403.98"/>
    <n v="0.18"/>
    <n v="331.26"/>
    <n v="170.85"/>
    <n v="160.41"/>
    <s v="Cash on Delivery"/>
    <s v="Medium"/>
  </r>
  <r>
    <n v="5390"/>
    <x v="521"/>
    <d v="2024-07-10T00:00:00"/>
    <s v="North"/>
    <s v="Home &amp; Kitchen"/>
    <s v="Home Office"/>
    <n v="4"/>
    <n v="212.37"/>
    <n v="0.15"/>
    <n v="722.06"/>
    <n v="393.79"/>
    <n v="328.27"/>
    <s v="Net Banking"/>
    <s v="Medium"/>
  </r>
  <r>
    <n v="5391"/>
    <x v="4041"/>
    <d v="2024-02-01T00:00:00"/>
    <s v="South"/>
    <s v="Sports"/>
    <s v="Home Office"/>
    <n v="7"/>
    <n v="34.159999999999997"/>
    <n v="0.19"/>
    <n v="193.69"/>
    <n v="153.59"/>
    <n v="40.1"/>
    <s v="Net Banking"/>
    <s v="Medium"/>
  </r>
  <r>
    <n v="5392"/>
    <x v="40"/>
    <d v="2024-12-19T00:00:00"/>
    <s v="South"/>
    <s v="Sports"/>
    <s v="Consumer"/>
    <n v="10"/>
    <n v="309.07"/>
    <n v="0.24"/>
    <n v="2348.9299999999998"/>
    <n v="1566.03"/>
    <n v="782.9"/>
    <s v="Debit Card"/>
    <s v="High"/>
  </r>
  <r>
    <n v="5393"/>
    <x v="4042"/>
    <d v="2024-06-20T00:00:00"/>
    <s v="East"/>
    <s v="Beauty"/>
    <s v="Consumer"/>
    <n v="5"/>
    <n v="223.55"/>
    <n v="0.02"/>
    <n v="1095.3900000000001"/>
    <n v="627.64"/>
    <n v="467.75"/>
    <s v="Cash on Delivery"/>
    <s v="Low"/>
  </r>
  <r>
    <n v="5394"/>
    <x v="1168"/>
    <d v="2024-01-31T00:00:00"/>
    <s v="South"/>
    <s v="Clothing"/>
    <s v="Home Office"/>
    <n v="3"/>
    <n v="421.96"/>
    <n v="0.17"/>
    <n v="1050.68"/>
    <n v="773.38"/>
    <n v="277.3"/>
    <s v="Cash on Delivery"/>
    <s v="Medium"/>
  </r>
  <r>
    <n v="5395"/>
    <x v="3353"/>
    <d v="2024-04-07T00:00:00"/>
    <s v="South"/>
    <s v="Home &amp; Kitchen"/>
    <s v="Consumer"/>
    <n v="6"/>
    <n v="364.94"/>
    <n v="0.28999999999999998"/>
    <n v="1554.64"/>
    <n v="954.89"/>
    <n v="599.75"/>
    <s v="Credit Card"/>
    <s v="High"/>
  </r>
  <r>
    <n v="5396"/>
    <x v="2167"/>
    <d v="2024-05-07T00:00:00"/>
    <s v="North"/>
    <s v="Sports"/>
    <s v="Corporate"/>
    <n v="7"/>
    <n v="230.62"/>
    <n v="0.14000000000000001"/>
    <n v="1388.33"/>
    <n v="725.45"/>
    <n v="662.88"/>
    <s v="Debit Card"/>
    <s v="Medium"/>
  </r>
  <r>
    <n v="5397"/>
    <x v="2457"/>
    <d v="2024-01-29T00:00:00"/>
    <s v="East"/>
    <s v="Electronics"/>
    <s v="Corporate"/>
    <n v="9"/>
    <n v="303.72000000000003"/>
    <n v="0.16"/>
    <n v="2296.12"/>
    <n v="1476.34"/>
    <n v="819.78"/>
    <s v="Net Banking"/>
    <s v="Medium"/>
  </r>
  <r>
    <n v="5398"/>
    <x v="4043"/>
    <d v="2024-04-27T00:00:00"/>
    <s v="North"/>
    <s v="Clothing"/>
    <s v="Corporate"/>
    <n v="3"/>
    <n v="133.56"/>
    <n v="0.16"/>
    <n v="336.57"/>
    <n v="263.81"/>
    <n v="72.760000000000005"/>
    <s v="Credit Card"/>
    <s v="Medium"/>
  </r>
  <r>
    <n v="5399"/>
    <x v="4044"/>
    <d v="2024-07-02T00:00:00"/>
    <s v="East"/>
    <s v="Home &amp; Kitchen"/>
    <s v="Home Office"/>
    <n v="10"/>
    <n v="395.89"/>
    <n v="0.28000000000000003"/>
    <n v="2850.41"/>
    <n v="1867.68"/>
    <n v="982.73"/>
    <s v="Debit Card"/>
    <s v="High"/>
  </r>
  <r>
    <n v="5400"/>
    <x v="4045"/>
    <d v="2024-04-19T00:00:00"/>
    <s v="North"/>
    <s v="Clothing"/>
    <s v="Corporate"/>
    <n v="3"/>
    <n v="174.57"/>
    <n v="0.01"/>
    <n v="518.47"/>
    <n v="412.73"/>
    <n v="105.74"/>
    <s v="Cash on Delivery"/>
    <s v="Low"/>
  </r>
  <r>
    <n v="5401"/>
    <x v="1862"/>
    <d v="2024-08-15T00:00:00"/>
    <s v="North"/>
    <s v="Sports"/>
    <s v="Corporate"/>
    <n v="6"/>
    <n v="111.79"/>
    <n v="0.03"/>
    <n v="650.62"/>
    <n v="437.6"/>
    <n v="213.02"/>
    <s v="UPI"/>
    <s v="Low"/>
  </r>
  <r>
    <n v="5402"/>
    <x v="3626"/>
    <d v="2024-05-18T00:00:00"/>
    <s v="West"/>
    <s v="Clothing"/>
    <s v="Home Office"/>
    <n v="4"/>
    <n v="102.39"/>
    <n v="0.02"/>
    <n v="401.37"/>
    <n v="234.28"/>
    <n v="167.09"/>
    <s v="Net Banking"/>
    <s v="Low"/>
  </r>
  <r>
    <n v="5403"/>
    <x v="4046"/>
    <d v="2024-02-07T00:00:00"/>
    <s v="South"/>
    <s v="Clothing"/>
    <s v="Corporate"/>
    <n v="3"/>
    <n v="195.93"/>
    <n v="0.14000000000000001"/>
    <n v="505.5"/>
    <n v="276.91000000000003"/>
    <n v="228.59"/>
    <s v="Cash on Delivery"/>
    <s v="Medium"/>
  </r>
  <r>
    <n v="5404"/>
    <x v="4047"/>
    <d v="2024-10-29T00:00:00"/>
    <s v="East"/>
    <s v="Clothing"/>
    <s v="Corporate"/>
    <n v="4"/>
    <n v="473.85"/>
    <n v="0.14000000000000001"/>
    <n v="1630.04"/>
    <n v="1198.44"/>
    <n v="431.6"/>
    <s v="Credit Card"/>
    <s v="Medium"/>
  </r>
  <r>
    <n v="5405"/>
    <x v="4048"/>
    <d v="2024-07-17T00:00:00"/>
    <s v="East"/>
    <s v="Sports"/>
    <s v="Consumer"/>
    <n v="6"/>
    <n v="490.67"/>
    <n v="0.21"/>
    <n v="2325.7800000000002"/>
    <n v="1560.68"/>
    <n v="765.1"/>
    <s v="Debit Card"/>
    <s v="High"/>
  </r>
  <r>
    <n v="5406"/>
    <x v="3874"/>
    <d v="2024-05-16T00:00:00"/>
    <s v="East"/>
    <s v="Home &amp; Kitchen"/>
    <s v="Corporate"/>
    <n v="7"/>
    <n v="300.2"/>
    <n v="0.16"/>
    <n v="1765.18"/>
    <n v="1300.23"/>
    <n v="464.95"/>
    <s v="UPI"/>
    <s v="Medium"/>
  </r>
  <r>
    <n v="5407"/>
    <x v="4049"/>
    <d v="2024-08-11T00:00:00"/>
    <s v="East"/>
    <s v="Beauty"/>
    <s v="Corporate"/>
    <n v="10"/>
    <n v="294.67"/>
    <n v="0.26"/>
    <n v="2180.56"/>
    <n v="1435.83"/>
    <n v="744.73"/>
    <s v="UPI"/>
    <s v="High"/>
  </r>
  <r>
    <n v="5408"/>
    <x v="908"/>
    <d v="2024-12-07T00:00:00"/>
    <s v="South"/>
    <s v="Sports"/>
    <s v="Home Office"/>
    <n v="4"/>
    <n v="310.89999999999998"/>
    <n v="0.09"/>
    <n v="1131.68"/>
    <n v="889.9"/>
    <n v="241.78"/>
    <s v="Debit Card"/>
    <s v="Low"/>
  </r>
  <r>
    <n v="5409"/>
    <x v="4050"/>
    <d v="2024-04-06T00:00:00"/>
    <s v="North"/>
    <s v="Home &amp; Kitchen"/>
    <s v="Home Office"/>
    <n v="5"/>
    <n v="99.96"/>
    <n v="0.03"/>
    <n v="484.81"/>
    <n v="261.02"/>
    <n v="223.79"/>
    <s v="Debit Card"/>
    <s v="Low"/>
  </r>
  <r>
    <n v="5410"/>
    <x v="4051"/>
    <d v="2024-11-26T00:00:00"/>
    <s v="West"/>
    <s v="Sports"/>
    <s v="Consumer"/>
    <n v="8"/>
    <n v="444.65"/>
    <n v="0.24"/>
    <n v="2703.47"/>
    <n v="2083.08"/>
    <n v="620.39"/>
    <s v="Credit Card"/>
    <s v="High"/>
  </r>
  <r>
    <n v="5411"/>
    <x v="4052"/>
    <d v="2024-08-09T00:00:00"/>
    <s v="West"/>
    <s v="Sports"/>
    <s v="Home Office"/>
    <n v="8"/>
    <n v="289.06"/>
    <n v="0.21"/>
    <n v="1826.86"/>
    <n v="1355.92"/>
    <n v="470.94"/>
    <s v="Credit Card"/>
    <s v="High"/>
  </r>
  <r>
    <n v="5412"/>
    <x v="4053"/>
    <d v="2024-09-09T00:00:00"/>
    <s v="East"/>
    <s v="Sports"/>
    <s v="Home Office"/>
    <n v="4"/>
    <n v="43.49"/>
    <n v="0.16"/>
    <n v="146.13"/>
    <n v="104.64"/>
    <n v="41.49"/>
    <s v="UPI"/>
    <s v="Medium"/>
  </r>
  <r>
    <n v="5413"/>
    <x v="4054"/>
    <d v="2024-11-25T00:00:00"/>
    <s v="North"/>
    <s v="Electronics"/>
    <s v="Home Office"/>
    <n v="4"/>
    <n v="52.75"/>
    <n v="0.24"/>
    <n v="160.36000000000001"/>
    <n v="99.97"/>
    <n v="60.39"/>
    <s v="UPI"/>
    <s v="High"/>
  </r>
  <r>
    <n v="5414"/>
    <x v="718"/>
    <d v="2024-06-26T00:00:00"/>
    <s v="East"/>
    <s v="Electronics"/>
    <s v="Consumer"/>
    <n v="1"/>
    <n v="389.04"/>
    <n v="0.15"/>
    <n v="330.68"/>
    <n v="245.02"/>
    <n v="85.66"/>
    <s v="Credit Card"/>
    <s v="Medium"/>
  </r>
  <r>
    <n v="5415"/>
    <x v="2574"/>
    <d v="2024-02-19T00:00:00"/>
    <s v="North"/>
    <s v="Electronics"/>
    <s v="Corporate"/>
    <n v="10"/>
    <n v="350.43"/>
    <n v="0.11"/>
    <n v="3118.83"/>
    <n v="2196.92"/>
    <n v="921.91"/>
    <s v="Cash on Delivery"/>
    <s v="Medium"/>
  </r>
  <r>
    <n v="5416"/>
    <x v="4055"/>
    <d v="2024-02-17T00:00:00"/>
    <s v="South"/>
    <s v="Home &amp; Kitchen"/>
    <s v="Consumer"/>
    <n v="7"/>
    <n v="182.97"/>
    <n v="0.19"/>
    <n v="1037.44"/>
    <n v="581.38"/>
    <n v="456.06"/>
    <s v="Credit Card"/>
    <s v="Medium"/>
  </r>
  <r>
    <n v="5417"/>
    <x v="1765"/>
    <d v="2024-07-26T00:00:00"/>
    <s v="East"/>
    <s v="Clothing"/>
    <s v="Corporate"/>
    <n v="10"/>
    <n v="213.83"/>
    <n v="0.03"/>
    <n v="2074.15"/>
    <n v="1173.1500000000001"/>
    <n v="901"/>
    <s v="Credit Card"/>
    <s v="Low"/>
  </r>
  <r>
    <n v="5418"/>
    <x v="4056"/>
    <d v="2024-10-02T00:00:00"/>
    <s v="South"/>
    <s v="Electronics"/>
    <s v="Corporate"/>
    <n v="6"/>
    <n v="101.24"/>
    <n v="0.1"/>
    <n v="546.70000000000005"/>
    <n v="312.51"/>
    <n v="234.19"/>
    <s v="UPI"/>
    <s v="Low"/>
  </r>
  <r>
    <n v="5419"/>
    <x v="2524"/>
    <d v="2024-04-14T00:00:00"/>
    <s v="West"/>
    <s v="Electronics"/>
    <s v="Home Office"/>
    <n v="4"/>
    <n v="61.6"/>
    <n v="0.02"/>
    <n v="241.47"/>
    <n v="141.77000000000001"/>
    <n v="99.7"/>
    <s v="UPI"/>
    <s v="Low"/>
  </r>
  <r>
    <n v="5420"/>
    <x v="3356"/>
    <d v="2024-08-31T00:00:00"/>
    <s v="South"/>
    <s v="Sports"/>
    <s v="Home Office"/>
    <n v="8"/>
    <n v="224.05"/>
    <n v="0.05"/>
    <n v="1702.78"/>
    <n v="1024.26"/>
    <n v="678.52"/>
    <s v="Cash on Delivery"/>
    <s v="Low"/>
  </r>
  <r>
    <n v="5421"/>
    <x v="922"/>
    <d v="2024-10-10T00:00:00"/>
    <s v="East"/>
    <s v="Beauty"/>
    <s v="Home Office"/>
    <n v="7"/>
    <n v="365.05"/>
    <n v="0.13"/>
    <n v="2223.15"/>
    <n v="1550.13"/>
    <n v="673.02"/>
    <s v="Credit Card"/>
    <s v="Medium"/>
  </r>
  <r>
    <n v="5422"/>
    <x v="4057"/>
    <d v="2024-05-24T00:00:00"/>
    <s v="West"/>
    <s v="Home &amp; Kitchen"/>
    <s v="Home Office"/>
    <n v="7"/>
    <n v="183.94"/>
    <n v="0.12"/>
    <n v="1133.07"/>
    <n v="775.69"/>
    <n v="357.38"/>
    <s v="Net Banking"/>
    <s v="Medium"/>
  </r>
  <r>
    <n v="5423"/>
    <x v="3191"/>
    <d v="2024-08-31T00:00:00"/>
    <s v="North"/>
    <s v="Home &amp; Kitchen"/>
    <s v="Corporate"/>
    <n v="3"/>
    <n v="70"/>
    <n v="0.14000000000000001"/>
    <n v="180.6"/>
    <n v="108.07"/>
    <n v="72.53"/>
    <s v="Net Banking"/>
    <s v="Medium"/>
  </r>
  <r>
    <n v="5424"/>
    <x v="4058"/>
    <d v="2024-09-15T00:00:00"/>
    <s v="North"/>
    <s v="Home &amp; Kitchen"/>
    <s v="Consumer"/>
    <n v="6"/>
    <n v="210.2"/>
    <n v="7.0000000000000007E-2"/>
    <n v="1172.92"/>
    <n v="931.89"/>
    <n v="241.03"/>
    <s v="Net Banking"/>
    <s v="Low"/>
  </r>
  <r>
    <n v="5425"/>
    <x v="4059"/>
    <d v="2024-10-13T00:00:00"/>
    <s v="South"/>
    <s v="Sports"/>
    <s v="Consumer"/>
    <n v="1"/>
    <n v="71.319999999999993"/>
    <n v="0.25"/>
    <n v="53.49"/>
    <n v="36.19"/>
    <n v="17.3"/>
    <s v="Net Banking"/>
    <s v="High"/>
  </r>
  <r>
    <n v="5426"/>
    <x v="4060"/>
    <d v="2024-04-15T00:00:00"/>
    <s v="West"/>
    <s v="Beauty"/>
    <s v="Home Office"/>
    <n v="8"/>
    <n v="433.07"/>
    <n v="0.08"/>
    <n v="3187.4"/>
    <n v="1916.92"/>
    <n v="1270.48"/>
    <s v="Cash on Delivery"/>
    <s v="Low"/>
  </r>
  <r>
    <n v="5427"/>
    <x v="3100"/>
    <d v="2024-03-23T00:00:00"/>
    <s v="West"/>
    <s v="Electronics"/>
    <s v="Corporate"/>
    <n v="4"/>
    <n v="472.7"/>
    <n v="0.12"/>
    <n v="1663.9"/>
    <n v="1239.96"/>
    <n v="423.94"/>
    <s v="UPI"/>
    <s v="Medium"/>
  </r>
  <r>
    <n v="5428"/>
    <x v="1840"/>
    <d v="2024-09-03T00:00:00"/>
    <s v="East"/>
    <s v="Sports"/>
    <s v="Consumer"/>
    <n v="4"/>
    <n v="128.59"/>
    <n v="0.28000000000000003"/>
    <n v="370.34"/>
    <n v="256.61"/>
    <n v="113.73"/>
    <s v="UPI"/>
    <s v="High"/>
  </r>
  <r>
    <n v="5429"/>
    <x v="4061"/>
    <d v="2024-10-30T00:00:00"/>
    <s v="West"/>
    <s v="Electronics"/>
    <s v="Corporate"/>
    <n v="1"/>
    <n v="438.7"/>
    <n v="0.24"/>
    <n v="333.41"/>
    <n v="193.92"/>
    <n v="139.49"/>
    <s v="Net Banking"/>
    <s v="High"/>
  </r>
  <r>
    <n v="5430"/>
    <x v="4062"/>
    <d v="2024-09-15T00:00:00"/>
    <s v="North"/>
    <s v="Clothing"/>
    <s v="Consumer"/>
    <n v="7"/>
    <n v="292.95999999999998"/>
    <n v="0.04"/>
    <n v="1968.69"/>
    <n v="1212.83"/>
    <n v="755.86"/>
    <s v="Credit Card"/>
    <s v="Low"/>
  </r>
  <r>
    <n v="5431"/>
    <x v="4063"/>
    <d v="2024-06-05T00:00:00"/>
    <s v="North"/>
    <s v="Beauty"/>
    <s v="Home Office"/>
    <n v="10"/>
    <n v="488.38"/>
    <n v="0.19"/>
    <n v="3955.88"/>
    <n v="2301.5300000000002"/>
    <n v="1654.35"/>
    <s v="Debit Card"/>
    <s v="Medium"/>
  </r>
  <r>
    <n v="5432"/>
    <x v="4064"/>
    <d v="2024-01-28T00:00:00"/>
    <s v="East"/>
    <s v="Clothing"/>
    <s v="Consumer"/>
    <n v="9"/>
    <n v="291.5"/>
    <n v="0.28000000000000003"/>
    <n v="1888.92"/>
    <n v="1303.26"/>
    <n v="585.66"/>
    <s v="Debit Card"/>
    <s v="High"/>
  </r>
  <r>
    <n v="5433"/>
    <x v="1878"/>
    <d v="2024-02-02T00:00:00"/>
    <s v="West"/>
    <s v="Beauty"/>
    <s v="Consumer"/>
    <n v="10"/>
    <n v="75.260000000000005"/>
    <n v="0.17"/>
    <n v="624.66"/>
    <n v="356.01"/>
    <n v="268.64999999999998"/>
    <s v="Debit Card"/>
    <s v="Medium"/>
  </r>
  <r>
    <n v="5434"/>
    <x v="4065"/>
    <d v="2024-07-17T00:00:00"/>
    <s v="East"/>
    <s v="Electronics"/>
    <s v="Home Office"/>
    <n v="8"/>
    <n v="184.18"/>
    <n v="0.11"/>
    <n v="1311.36"/>
    <n v="1024.31"/>
    <n v="287.05"/>
    <s v="Cash on Delivery"/>
    <s v="Medium"/>
  </r>
  <r>
    <n v="5435"/>
    <x v="4066"/>
    <d v="2024-11-16T00:00:00"/>
    <s v="West"/>
    <s v="Sports"/>
    <s v="Corporate"/>
    <n v="9"/>
    <n v="269.98"/>
    <n v="0.05"/>
    <n v="2308.33"/>
    <n v="1218.1199999999999"/>
    <n v="1090.21"/>
    <s v="UPI"/>
    <s v="Low"/>
  </r>
  <r>
    <n v="5436"/>
    <x v="4067"/>
    <d v="2024-08-12T00:00:00"/>
    <s v="North"/>
    <s v="Home &amp; Kitchen"/>
    <s v="Consumer"/>
    <n v="7"/>
    <n v="401.4"/>
    <n v="0.27"/>
    <n v="2051.15"/>
    <n v="1566.49"/>
    <n v="484.66"/>
    <s v="Debit Card"/>
    <s v="High"/>
  </r>
  <r>
    <n v="5437"/>
    <x v="4068"/>
    <d v="2024-04-09T00:00:00"/>
    <s v="East"/>
    <s v="Electronics"/>
    <s v="Home Office"/>
    <n v="3"/>
    <n v="12.25"/>
    <n v="0.2"/>
    <n v="29.4"/>
    <n v="20.77"/>
    <n v="8.6300000000000008"/>
    <s v="Cash on Delivery"/>
    <s v="Medium"/>
  </r>
  <r>
    <n v="5438"/>
    <x v="4069"/>
    <d v="2024-03-03T00:00:00"/>
    <s v="South"/>
    <s v="Beauty"/>
    <s v="Corporate"/>
    <n v="5"/>
    <n v="32.909999999999997"/>
    <n v="0.13"/>
    <n v="143.16"/>
    <n v="89.56"/>
    <n v="53.6"/>
    <s v="UPI"/>
    <s v="Medium"/>
  </r>
  <r>
    <n v="5439"/>
    <x v="4070"/>
    <d v="2024-11-26T00:00:00"/>
    <s v="West"/>
    <s v="Home &amp; Kitchen"/>
    <s v="Consumer"/>
    <n v="7"/>
    <n v="318.75"/>
    <n v="0.22"/>
    <n v="1740.38"/>
    <n v="1342.7"/>
    <n v="397.68"/>
    <s v="UPI"/>
    <s v="High"/>
  </r>
  <r>
    <n v="5440"/>
    <x v="4071"/>
    <d v="2024-08-16T00:00:00"/>
    <s v="South"/>
    <s v="Clothing"/>
    <s v="Consumer"/>
    <n v="1"/>
    <n v="303.26"/>
    <n v="0.14000000000000001"/>
    <n v="260.8"/>
    <n v="187.38"/>
    <n v="73.42"/>
    <s v="Debit Card"/>
    <s v="Medium"/>
  </r>
  <r>
    <n v="5441"/>
    <x v="4072"/>
    <d v="2024-01-01T00:00:00"/>
    <s v="West"/>
    <s v="Home &amp; Kitchen"/>
    <s v="Corporate"/>
    <n v="6"/>
    <n v="496.07"/>
    <n v="0.02"/>
    <n v="2916.89"/>
    <n v="1614.16"/>
    <n v="1302.73"/>
    <s v="Debit Card"/>
    <s v="Low"/>
  </r>
  <r>
    <n v="5442"/>
    <x v="3197"/>
    <d v="2024-02-22T00:00:00"/>
    <s v="South"/>
    <s v="Sports"/>
    <s v="Consumer"/>
    <n v="7"/>
    <n v="208.04"/>
    <n v="0.08"/>
    <n v="1339.78"/>
    <n v="962.29"/>
    <n v="377.49"/>
    <s v="Debit Card"/>
    <s v="Low"/>
  </r>
  <r>
    <n v="5443"/>
    <x v="893"/>
    <d v="2024-03-25T00:00:00"/>
    <s v="South"/>
    <s v="Home &amp; Kitchen"/>
    <s v="Corporate"/>
    <n v="3"/>
    <n v="301.64999999999998"/>
    <n v="0.09"/>
    <n v="823.5"/>
    <n v="595.32000000000005"/>
    <n v="228.18"/>
    <s v="Cash on Delivery"/>
    <s v="Low"/>
  </r>
  <r>
    <n v="5444"/>
    <x v="4073"/>
    <d v="2024-01-28T00:00:00"/>
    <s v="East"/>
    <s v="Home &amp; Kitchen"/>
    <s v="Consumer"/>
    <n v="1"/>
    <n v="173.37"/>
    <n v="0.15"/>
    <n v="147.36000000000001"/>
    <n v="101.94"/>
    <n v="45.42"/>
    <s v="Credit Card"/>
    <s v="Medium"/>
  </r>
  <r>
    <n v="5445"/>
    <x v="2409"/>
    <d v="2024-06-26T00:00:00"/>
    <s v="South"/>
    <s v="Home &amp; Kitchen"/>
    <s v="Consumer"/>
    <n v="6"/>
    <n v="191.1"/>
    <n v="0.27"/>
    <n v="837.02"/>
    <n v="577.16"/>
    <n v="259.86"/>
    <s v="UPI"/>
    <s v="High"/>
  </r>
  <r>
    <n v="5446"/>
    <x v="337"/>
    <d v="2024-09-21T00:00:00"/>
    <s v="West"/>
    <s v="Electronics"/>
    <s v="Consumer"/>
    <n v="8"/>
    <n v="404.19"/>
    <n v="0.2"/>
    <n v="2586.8200000000002"/>
    <n v="1498.21"/>
    <n v="1088.6099999999999"/>
    <s v="Credit Card"/>
    <s v="Medium"/>
  </r>
  <r>
    <n v="5447"/>
    <x v="4074"/>
    <d v="2024-01-14T00:00:00"/>
    <s v="North"/>
    <s v="Sports"/>
    <s v="Consumer"/>
    <n v="4"/>
    <n v="118.25"/>
    <n v="0.01"/>
    <n v="468.27"/>
    <n v="334.15"/>
    <n v="134.12"/>
    <s v="Credit Card"/>
    <s v="Low"/>
  </r>
  <r>
    <n v="5448"/>
    <x v="161"/>
    <d v="2024-05-29T00:00:00"/>
    <s v="South"/>
    <s v="Electronics"/>
    <s v="Consumer"/>
    <n v="9"/>
    <n v="124.62"/>
    <n v="0.21"/>
    <n v="886.05"/>
    <n v="631.33000000000004"/>
    <n v="254.72"/>
    <s v="Net Banking"/>
    <s v="High"/>
  </r>
  <r>
    <n v="5449"/>
    <x v="4075"/>
    <d v="2024-11-18T00:00:00"/>
    <s v="North"/>
    <s v="Home &amp; Kitchen"/>
    <s v="Home Office"/>
    <n v="2"/>
    <n v="398.33"/>
    <n v="0.14000000000000001"/>
    <n v="685.13"/>
    <n v="531.95000000000005"/>
    <n v="153.18"/>
    <s v="Debit Card"/>
    <s v="Medium"/>
  </r>
  <r>
    <n v="5450"/>
    <x v="823"/>
    <d v="2024-12-02T00:00:00"/>
    <s v="East"/>
    <s v="Home &amp; Kitchen"/>
    <s v="Corporate"/>
    <n v="10"/>
    <n v="179.24"/>
    <n v="0.28999999999999998"/>
    <n v="1272.5999999999999"/>
    <n v="678.39"/>
    <n v="594.21"/>
    <s v="UPI"/>
    <s v="High"/>
  </r>
  <r>
    <n v="5451"/>
    <x v="122"/>
    <d v="2024-03-12T00:00:00"/>
    <s v="East"/>
    <s v="Clothing"/>
    <s v="Consumer"/>
    <n v="2"/>
    <n v="160.44999999999999"/>
    <n v="0.05"/>
    <n v="304.85000000000002"/>
    <n v="198.76"/>
    <n v="106.09"/>
    <s v="Cash on Delivery"/>
    <s v="Low"/>
  </r>
  <r>
    <n v="5452"/>
    <x v="4076"/>
    <d v="2024-04-17T00:00:00"/>
    <s v="West"/>
    <s v="Home &amp; Kitchen"/>
    <s v="Consumer"/>
    <n v="4"/>
    <n v="262.33999999999997"/>
    <n v="0.05"/>
    <n v="996.89"/>
    <n v="550.79"/>
    <n v="446.1"/>
    <s v="Net Banking"/>
    <s v="Low"/>
  </r>
  <r>
    <n v="5453"/>
    <x v="4077"/>
    <d v="2024-04-14T00:00:00"/>
    <s v="North"/>
    <s v="Home &amp; Kitchen"/>
    <s v="Home Office"/>
    <n v="2"/>
    <n v="108.7"/>
    <n v="0.16"/>
    <n v="182.62"/>
    <n v="115.73"/>
    <n v="66.89"/>
    <s v="Cash on Delivery"/>
    <s v="Medium"/>
  </r>
  <r>
    <n v="5454"/>
    <x v="4078"/>
    <d v="2024-01-12T00:00:00"/>
    <s v="South"/>
    <s v="Clothing"/>
    <s v="Corporate"/>
    <n v="2"/>
    <n v="478.05"/>
    <n v="0.01"/>
    <n v="946.54"/>
    <n v="568.71"/>
    <n v="377.83"/>
    <s v="Cash on Delivery"/>
    <s v="Low"/>
  </r>
  <r>
    <n v="5455"/>
    <x v="1727"/>
    <d v="2024-07-08T00:00:00"/>
    <s v="West"/>
    <s v="Sports"/>
    <s v="Consumer"/>
    <n v="6"/>
    <n v="135.19"/>
    <n v="0.21"/>
    <n v="640.79999999999995"/>
    <n v="390.11"/>
    <n v="250.69"/>
    <s v="Debit Card"/>
    <s v="High"/>
  </r>
  <r>
    <n v="5456"/>
    <x v="2831"/>
    <d v="2024-10-06T00:00:00"/>
    <s v="East"/>
    <s v="Home &amp; Kitchen"/>
    <s v="Consumer"/>
    <n v="6"/>
    <n v="287.39"/>
    <n v="0"/>
    <n v="1724.34"/>
    <n v="1162.28"/>
    <n v="562.05999999999995"/>
    <s v="UPI"/>
    <s v="No Discount"/>
  </r>
  <r>
    <n v="5457"/>
    <x v="2141"/>
    <d v="2024-11-10T00:00:00"/>
    <s v="North"/>
    <s v="Sports"/>
    <s v="Corporate"/>
    <n v="8"/>
    <n v="58.88"/>
    <n v="0.05"/>
    <n v="447.49"/>
    <n v="250.77"/>
    <n v="196.72"/>
    <s v="Cash on Delivery"/>
    <s v="Low"/>
  </r>
  <r>
    <n v="5458"/>
    <x v="4079"/>
    <d v="2024-09-20T00:00:00"/>
    <s v="West"/>
    <s v="Sports"/>
    <s v="Corporate"/>
    <n v="8"/>
    <n v="267.10000000000002"/>
    <n v="0.12"/>
    <n v="1880.38"/>
    <n v="1472.57"/>
    <n v="407.81"/>
    <s v="UPI"/>
    <s v="Medium"/>
  </r>
  <r>
    <n v="5459"/>
    <x v="4080"/>
    <d v="2024-10-16T00:00:00"/>
    <s v="West"/>
    <s v="Clothing"/>
    <s v="Corporate"/>
    <n v="5"/>
    <n v="201.66"/>
    <n v="0.18"/>
    <n v="826.81"/>
    <n v="580.91"/>
    <n v="245.9"/>
    <s v="Credit Card"/>
    <s v="Medium"/>
  </r>
  <r>
    <n v="5460"/>
    <x v="3047"/>
    <d v="2024-09-03T00:00:00"/>
    <s v="South"/>
    <s v="Clothing"/>
    <s v="Consumer"/>
    <n v="1"/>
    <n v="50.99"/>
    <n v="0.04"/>
    <n v="48.95"/>
    <n v="37.51"/>
    <n v="11.44"/>
    <s v="Credit Card"/>
    <s v="Low"/>
  </r>
  <r>
    <n v="5461"/>
    <x v="4081"/>
    <d v="2024-01-16T00:00:00"/>
    <s v="North"/>
    <s v="Clothing"/>
    <s v="Corporate"/>
    <n v="10"/>
    <n v="333.38"/>
    <n v="0.08"/>
    <n v="3067.1"/>
    <n v="2180.58"/>
    <n v="886.52"/>
    <s v="Net Banking"/>
    <s v="Low"/>
  </r>
  <r>
    <n v="5462"/>
    <x v="404"/>
    <d v="2024-08-15T00:00:00"/>
    <s v="East"/>
    <s v="Electronics"/>
    <s v="Consumer"/>
    <n v="9"/>
    <n v="215.96"/>
    <n v="0.04"/>
    <n v="1865.89"/>
    <n v="1111.42"/>
    <n v="754.47"/>
    <s v="Debit Card"/>
    <s v="Low"/>
  </r>
  <r>
    <n v="5463"/>
    <x v="4082"/>
    <d v="2024-09-03T00:00:00"/>
    <s v="North"/>
    <s v="Home &amp; Kitchen"/>
    <s v="Corporate"/>
    <n v="6"/>
    <n v="79.37"/>
    <n v="0.2"/>
    <n v="380.98"/>
    <n v="266.67"/>
    <n v="114.31"/>
    <s v="Credit Card"/>
    <s v="Medium"/>
  </r>
  <r>
    <n v="5464"/>
    <x v="3325"/>
    <d v="2024-08-06T00:00:00"/>
    <s v="West"/>
    <s v="Clothing"/>
    <s v="Home Office"/>
    <n v="5"/>
    <n v="399.48"/>
    <n v="0.23"/>
    <n v="1538"/>
    <n v="846.89"/>
    <n v="691.11"/>
    <s v="Credit Card"/>
    <s v="High"/>
  </r>
  <r>
    <n v="5465"/>
    <x v="1884"/>
    <d v="2024-03-08T00:00:00"/>
    <s v="South"/>
    <s v="Beauty"/>
    <s v="Corporate"/>
    <n v="4"/>
    <n v="238.21"/>
    <n v="0.19"/>
    <n v="771.8"/>
    <n v="545.6"/>
    <n v="226.2"/>
    <s v="Debit Card"/>
    <s v="Medium"/>
  </r>
  <r>
    <n v="5466"/>
    <x v="4083"/>
    <d v="2024-04-29T00:00:00"/>
    <s v="West"/>
    <s v="Electronics"/>
    <s v="Corporate"/>
    <n v="5"/>
    <n v="138.25"/>
    <n v="0.08"/>
    <n v="635.95000000000005"/>
    <n v="466.34"/>
    <n v="169.61"/>
    <s v="Cash on Delivery"/>
    <s v="Low"/>
  </r>
  <r>
    <n v="5467"/>
    <x v="4084"/>
    <d v="2024-07-11T00:00:00"/>
    <s v="North"/>
    <s v="Home &amp; Kitchen"/>
    <s v="Consumer"/>
    <n v="2"/>
    <n v="494.24"/>
    <n v="0.26"/>
    <n v="731.48"/>
    <n v="395.08"/>
    <n v="336.4"/>
    <s v="Cash on Delivery"/>
    <s v="High"/>
  </r>
  <r>
    <n v="5468"/>
    <x v="4085"/>
    <d v="2024-06-10T00:00:00"/>
    <s v="South"/>
    <s v="Beauty"/>
    <s v="Consumer"/>
    <n v="10"/>
    <n v="426.4"/>
    <n v="0.24"/>
    <n v="3240.64"/>
    <n v="1653.26"/>
    <n v="1587.38"/>
    <s v="UPI"/>
    <s v="High"/>
  </r>
  <r>
    <n v="5469"/>
    <x v="3513"/>
    <d v="2024-06-07T00:00:00"/>
    <s v="South"/>
    <s v="Beauty"/>
    <s v="Corporate"/>
    <n v="2"/>
    <n v="24.71"/>
    <n v="0.24"/>
    <n v="37.56"/>
    <n v="24.4"/>
    <n v="13.16"/>
    <s v="Cash on Delivery"/>
    <s v="High"/>
  </r>
  <r>
    <n v="5470"/>
    <x v="1699"/>
    <d v="2024-10-26T00:00:00"/>
    <s v="North"/>
    <s v="Home &amp; Kitchen"/>
    <s v="Corporate"/>
    <n v="4"/>
    <n v="90.06"/>
    <n v="0.01"/>
    <n v="356.64"/>
    <n v="225.11"/>
    <n v="131.53"/>
    <s v="Credit Card"/>
    <s v="Low"/>
  </r>
  <r>
    <n v="5471"/>
    <x v="625"/>
    <d v="2024-12-13T00:00:00"/>
    <s v="East"/>
    <s v="Sports"/>
    <s v="Consumer"/>
    <n v="9"/>
    <n v="157.24"/>
    <n v="0.02"/>
    <n v="1386.86"/>
    <n v="734.76"/>
    <n v="652.1"/>
    <s v="Cash on Delivery"/>
    <s v="Low"/>
  </r>
  <r>
    <n v="5472"/>
    <x v="2657"/>
    <d v="2024-12-13T00:00:00"/>
    <s v="South"/>
    <s v="Home &amp; Kitchen"/>
    <s v="Consumer"/>
    <n v="4"/>
    <n v="78.7"/>
    <n v="0.24"/>
    <n v="239.25"/>
    <n v="149.93"/>
    <n v="89.32"/>
    <s v="Debit Card"/>
    <s v="High"/>
  </r>
  <r>
    <n v="5473"/>
    <x v="276"/>
    <d v="2024-08-15T00:00:00"/>
    <s v="South"/>
    <s v="Electronics"/>
    <s v="Corporate"/>
    <n v="1"/>
    <n v="369.31"/>
    <n v="0"/>
    <n v="369.31"/>
    <n v="230.64"/>
    <n v="138.66999999999999"/>
    <s v="Credit Card"/>
    <s v="No Discount"/>
  </r>
  <r>
    <n v="5474"/>
    <x v="1691"/>
    <d v="2024-05-11T00:00:00"/>
    <s v="West"/>
    <s v="Home &amp; Kitchen"/>
    <s v="Corporate"/>
    <n v="8"/>
    <n v="375.2"/>
    <n v="0.18"/>
    <n v="2461.31"/>
    <n v="1275.71"/>
    <n v="1185.5999999999999"/>
    <s v="Cash on Delivery"/>
    <s v="Medium"/>
  </r>
  <r>
    <n v="5475"/>
    <x v="4086"/>
    <d v="2024-02-08T00:00:00"/>
    <s v="North"/>
    <s v="Electronics"/>
    <s v="Consumer"/>
    <n v="1"/>
    <n v="307.5"/>
    <n v="0.27"/>
    <n v="224.47"/>
    <n v="120.16"/>
    <n v="104.31"/>
    <s v="Cash on Delivery"/>
    <s v="High"/>
  </r>
  <r>
    <n v="5476"/>
    <x v="1251"/>
    <d v="2024-05-21T00:00:00"/>
    <s v="South"/>
    <s v="Clothing"/>
    <s v="Home Office"/>
    <n v="2"/>
    <n v="76.81"/>
    <n v="0.22"/>
    <n v="119.82"/>
    <n v="86.28"/>
    <n v="33.54"/>
    <s v="Debit Card"/>
    <s v="High"/>
  </r>
  <r>
    <n v="5477"/>
    <x v="4087"/>
    <d v="2024-12-08T00:00:00"/>
    <s v="North"/>
    <s v="Electronics"/>
    <s v="Consumer"/>
    <n v="5"/>
    <n v="417.88"/>
    <n v="0.01"/>
    <n v="2068.5100000000002"/>
    <n v="1528.67"/>
    <n v="539.84"/>
    <s v="Credit Card"/>
    <s v="Low"/>
  </r>
  <r>
    <n v="5478"/>
    <x v="4088"/>
    <d v="2024-09-22T00:00:00"/>
    <s v="West"/>
    <s v="Clothing"/>
    <s v="Consumer"/>
    <n v="8"/>
    <n v="214"/>
    <n v="0.25"/>
    <n v="1284"/>
    <n v="682.88"/>
    <n v="601.12"/>
    <s v="Net Banking"/>
    <s v="High"/>
  </r>
  <r>
    <n v="5479"/>
    <x v="4089"/>
    <d v="2024-06-04T00:00:00"/>
    <s v="West"/>
    <s v="Sports"/>
    <s v="Corporate"/>
    <n v="5"/>
    <n v="479.76"/>
    <n v="0.11"/>
    <n v="2134.9299999999998"/>
    <n v="1640.14"/>
    <n v="494.79"/>
    <s v="UPI"/>
    <s v="Medium"/>
  </r>
  <r>
    <n v="5480"/>
    <x v="4090"/>
    <d v="2024-06-17T00:00:00"/>
    <s v="North"/>
    <s v="Electronics"/>
    <s v="Consumer"/>
    <n v="6"/>
    <n v="288.19"/>
    <n v="7.0000000000000007E-2"/>
    <n v="1608.1"/>
    <n v="897.4"/>
    <n v="710.7"/>
    <s v="UPI"/>
    <s v="Low"/>
  </r>
  <r>
    <n v="5481"/>
    <x v="4091"/>
    <d v="2024-05-15T00:00:00"/>
    <s v="East"/>
    <s v="Clothing"/>
    <s v="Corporate"/>
    <n v="4"/>
    <n v="330.88"/>
    <n v="0.01"/>
    <n v="1310.28"/>
    <n v="867.61"/>
    <n v="442.67"/>
    <s v="Credit Card"/>
    <s v="Low"/>
  </r>
  <r>
    <n v="5482"/>
    <x v="212"/>
    <d v="2024-06-22T00:00:00"/>
    <s v="North"/>
    <s v="Electronics"/>
    <s v="Consumer"/>
    <n v="7"/>
    <n v="30"/>
    <n v="0.04"/>
    <n v="201.6"/>
    <n v="107.63"/>
    <n v="93.97"/>
    <s v="Cash on Delivery"/>
    <s v="Low"/>
  </r>
  <r>
    <n v="5483"/>
    <x v="4092"/>
    <d v="2024-08-01T00:00:00"/>
    <s v="West"/>
    <s v="Sports"/>
    <s v="Home Office"/>
    <n v="2"/>
    <n v="405.54"/>
    <n v="0.09"/>
    <n v="738.08"/>
    <n v="496.33"/>
    <n v="241.75"/>
    <s v="Debit Card"/>
    <s v="Low"/>
  </r>
  <r>
    <n v="5484"/>
    <x v="2350"/>
    <d v="2024-10-01T00:00:00"/>
    <s v="South"/>
    <s v="Clothing"/>
    <s v="Home Office"/>
    <n v="2"/>
    <n v="345.53"/>
    <n v="0.14000000000000001"/>
    <n v="594.30999999999995"/>
    <n v="337.39"/>
    <n v="256.92"/>
    <s v="Cash on Delivery"/>
    <s v="Medium"/>
  </r>
  <r>
    <n v="5485"/>
    <x v="4093"/>
    <d v="2024-12-27T00:00:00"/>
    <s v="North"/>
    <s v="Beauty"/>
    <s v="Corporate"/>
    <n v="4"/>
    <n v="176.79"/>
    <n v="0.26"/>
    <n v="523.29999999999995"/>
    <n v="367.24"/>
    <n v="156.06"/>
    <s v="Cash on Delivery"/>
    <s v="High"/>
  </r>
  <r>
    <n v="5486"/>
    <x v="3820"/>
    <d v="2024-04-08T00:00:00"/>
    <s v="South"/>
    <s v="Home &amp; Kitchen"/>
    <s v="Corporate"/>
    <n v="4"/>
    <n v="254.56"/>
    <n v="0.02"/>
    <n v="997.88"/>
    <n v="749.42"/>
    <n v="248.46"/>
    <s v="Credit Card"/>
    <s v="Low"/>
  </r>
  <r>
    <n v="5487"/>
    <x v="4094"/>
    <d v="2024-06-18T00:00:00"/>
    <s v="West"/>
    <s v="Sports"/>
    <s v="Consumer"/>
    <n v="2"/>
    <n v="157.83000000000001"/>
    <n v="0.14000000000000001"/>
    <n v="271.47000000000003"/>
    <n v="212"/>
    <n v="59.47"/>
    <s v="Net Banking"/>
    <s v="Medium"/>
  </r>
  <r>
    <n v="5488"/>
    <x v="1588"/>
    <d v="2024-07-30T00:00:00"/>
    <s v="West"/>
    <s v="Beauty"/>
    <s v="Corporate"/>
    <n v="9"/>
    <n v="257.56"/>
    <n v="0.09"/>
    <n v="2109.42"/>
    <n v="1435.33"/>
    <n v="674.09"/>
    <s v="Credit Card"/>
    <s v="Low"/>
  </r>
  <r>
    <n v="5489"/>
    <x v="4095"/>
    <d v="2024-11-30T00:00:00"/>
    <s v="East"/>
    <s v="Clothing"/>
    <s v="Corporate"/>
    <n v="9"/>
    <n v="402.32"/>
    <n v="0.12"/>
    <n v="3186.37"/>
    <n v="1718.94"/>
    <n v="1467.43"/>
    <s v="Credit Card"/>
    <s v="Medium"/>
  </r>
  <r>
    <n v="5490"/>
    <x v="4096"/>
    <d v="2024-07-17T00:00:00"/>
    <s v="South"/>
    <s v="Home &amp; Kitchen"/>
    <s v="Home Office"/>
    <n v="1"/>
    <n v="33.94"/>
    <n v="0.27"/>
    <n v="24.78"/>
    <n v="12.79"/>
    <n v="11.99"/>
    <s v="Debit Card"/>
    <s v="High"/>
  </r>
  <r>
    <n v="5491"/>
    <x v="2631"/>
    <d v="2024-02-08T00:00:00"/>
    <s v="North"/>
    <s v="Electronics"/>
    <s v="Corporate"/>
    <n v="7"/>
    <n v="401.09"/>
    <n v="0.18"/>
    <n v="2302.2600000000002"/>
    <n v="1692.86"/>
    <n v="609.4"/>
    <s v="Cash on Delivery"/>
    <s v="Medium"/>
  </r>
  <r>
    <n v="5492"/>
    <x v="2421"/>
    <d v="2024-03-25T00:00:00"/>
    <s v="West"/>
    <s v="Home &amp; Kitchen"/>
    <s v="Consumer"/>
    <n v="1"/>
    <n v="279.25"/>
    <n v="0.06"/>
    <n v="262.5"/>
    <n v="176.33"/>
    <n v="86.17"/>
    <s v="Cash on Delivery"/>
    <s v="Low"/>
  </r>
  <r>
    <n v="5493"/>
    <x v="3174"/>
    <d v="2024-03-12T00:00:00"/>
    <s v="North"/>
    <s v="Sports"/>
    <s v="Home Office"/>
    <n v="4"/>
    <n v="32.17"/>
    <n v="0.15"/>
    <n v="109.38"/>
    <n v="77.650000000000006"/>
    <n v="31.73"/>
    <s v="UPI"/>
    <s v="Medium"/>
  </r>
  <r>
    <n v="5494"/>
    <x v="3373"/>
    <d v="2024-02-25T00:00:00"/>
    <s v="East"/>
    <s v="Home &amp; Kitchen"/>
    <s v="Corporate"/>
    <n v="6"/>
    <n v="303.77999999999997"/>
    <n v="0.12"/>
    <n v="1603.96"/>
    <n v="826.62"/>
    <n v="777.34"/>
    <s v="Debit Card"/>
    <s v="Medium"/>
  </r>
  <r>
    <n v="5495"/>
    <x v="1244"/>
    <d v="2024-07-27T00:00:00"/>
    <s v="West"/>
    <s v="Beauty"/>
    <s v="Home Office"/>
    <n v="10"/>
    <n v="233.83"/>
    <n v="0.16"/>
    <n v="1964.17"/>
    <n v="1533.44"/>
    <n v="430.73"/>
    <s v="Credit Card"/>
    <s v="Medium"/>
  </r>
  <r>
    <n v="5496"/>
    <x v="4097"/>
    <d v="2024-04-08T00:00:00"/>
    <s v="West"/>
    <s v="Clothing"/>
    <s v="Home Office"/>
    <n v="10"/>
    <n v="31.76"/>
    <n v="0.04"/>
    <n v="304.89999999999998"/>
    <n v="172.91"/>
    <n v="131.99"/>
    <s v="Cash on Delivery"/>
    <s v="Low"/>
  </r>
  <r>
    <n v="5497"/>
    <x v="4098"/>
    <d v="2024-03-25T00:00:00"/>
    <s v="North"/>
    <s v="Home &amp; Kitchen"/>
    <s v="Home Office"/>
    <n v="2"/>
    <n v="460.32"/>
    <n v="0.13"/>
    <n v="800.96"/>
    <n v="433.69"/>
    <n v="367.27"/>
    <s v="Debit Card"/>
    <s v="Medium"/>
  </r>
  <r>
    <n v="5498"/>
    <x v="4099"/>
    <d v="2024-12-04T00:00:00"/>
    <s v="North"/>
    <s v="Home &amp; Kitchen"/>
    <s v="Consumer"/>
    <n v="6"/>
    <n v="35.76"/>
    <n v="7.0000000000000007E-2"/>
    <n v="199.54"/>
    <n v="113.76"/>
    <n v="85.78"/>
    <s v="Cash on Delivery"/>
    <s v="Low"/>
  </r>
  <r>
    <n v="5499"/>
    <x v="3356"/>
    <d v="2024-08-11T00:00:00"/>
    <s v="West"/>
    <s v="Clothing"/>
    <s v="Corporate"/>
    <n v="7"/>
    <n v="199.22"/>
    <n v="0.08"/>
    <n v="1282.98"/>
    <n v="915.95"/>
    <n v="367.03"/>
    <s v="Cash on Delivery"/>
    <s v="Low"/>
  </r>
  <r>
    <n v="5500"/>
    <x v="4100"/>
    <d v="2024-06-05T00:00:00"/>
    <s v="South"/>
    <s v="Home &amp; Kitchen"/>
    <s v="Home Office"/>
    <n v="10"/>
    <n v="279.70999999999998"/>
    <n v="0.14000000000000001"/>
    <n v="2405.5100000000002"/>
    <n v="1694.09"/>
    <n v="711.42"/>
    <s v="Net Banking"/>
    <s v="Medium"/>
  </r>
  <r>
    <n v="5501"/>
    <x v="1719"/>
    <d v="2024-01-03T00:00:00"/>
    <s v="East"/>
    <s v="Electronics"/>
    <s v="Consumer"/>
    <n v="9"/>
    <n v="206.23"/>
    <n v="0.04"/>
    <n v="1781.83"/>
    <n v="1134.4000000000001"/>
    <n v="647.42999999999995"/>
    <s v="Credit Card"/>
    <s v="Low"/>
  </r>
  <r>
    <n v="5502"/>
    <x v="4101"/>
    <d v="2024-08-18T00:00:00"/>
    <s v="East"/>
    <s v="Sports"/>
    <s v="Home Office"/>
    <n v="10"/>
    <n v="428.24"/>
    <n v="7.0000000000000007E-2"/>
    <n v="3982.63"/>
    <n v="3008.47"/>
    <n v="974.16"/>
    <s v="Cash on Delivery"/>
    <s v="Low"/>
  </r>
  <r>
    <n v="5503"/>
    <x v="644"/>
    <d v="2024-10-06T00:00:00"/>
    <s v="South"/>
    <s v="Home &amp; Kitchen"/>
    <s v="Corporate"/>
    <n v="6"/>
    <n v="369.56"/>
    <n v="0.23"/>
    <n v="1707.37"/>
    <n v="957.47"/>
    <n v="749.9"/>
    <s v="UPI"/>
    <s v="High"/>
  </r>
  <r>
    <n v="5504"/>
    <x v="4102"/>
    <d v="2024-12-21T00:00:00"/>
    <s v="West"/>
    <s v="Sports"/>
    <s v="Consumer"/>
    <n v="4"/>
    <n v="452.37"/>
    <n v="0.23"/>
    <n v="1393.3"/>
    <n v="779.92"/>
    <n v="613.38"/>
    <s v="Credit Card"/>
    <s v="High"/>
  </r>
  <r>
    <n v="5505"/>
    <x v="452"/>
    <d v="2024-07-18T00:00:00"/>
    <s v="East"/>
    <s v="Electronics"/>
    <s v="Home Office"/>
    <n v="8"/>
    <n v="304.73"/>
    <n v="0.18"/>
    <n v="1999.03"/>
    <n v="1267.6600000000001"/>
    <n v="731.37"/>
    <s v="Cash on Delivery"/>
    <s v="Medium"/>
  </r>
  <r>
    <n v="5506"/>
    <x v="3703"/>
    <d v="2024-04-26T00:00:00"/>
    <s v="South"/>
    <s v="Beauty"/>
    <s v="Corporate"/>
    <n v="5"/>
    <n v="439.9"/>
    <n v="0.09"/>
    <n v="2001.55"/>
    <n v="1307.3"/>
    <n v="694.25"/>
    <s v="UPI"/>
    <s v="Low"/>
  </r>
  <r>
    <n v="5507"/>
    <x v="669"/>
    <d v="2024-05-18T00:00:00"/>
    <s v="West"/>
    <s v="Electronics"/>
    <s v="Corporate"/>
    <n v="6"/>
    <n v="499.08"/>
    <n v="0.08"/>
    <n v="2754.92"/>
    <n v="1492.02"/>
    <n v="1262.9000000000001"/>
    <s v="Net Banking"/>
    <s v="Low"/>
  </r>
  <r>
    <n v="5508"/>
    <x v="2191"/>
    <d v="2024-11-06T00:00:00"/>
    <s v="South"/>
    <s v="Sports"/>
    <s v="Consumer"/>
    <n v="10"/>
    <n v="65.3"/>
    <n v="7.0000000000000007E-2"/>
    <n v="607.29"/>
    <n v="447.55"/>
    <n v="159.74"/>
    <s v="Debit Card"/>
    <s v="Low"/>
  </r>
  <r>
    <n v="5509"/>
    <x v="4103"/>
    <d v="2024-06-07T00:00:00"/>
    <s v="East"/>
    <s v="Beauty"/>
    <s v="Corporate"/>
    <n v="8"/>
    <n v="222.29"/>
    <n v="0.28999999999999998"/>
    <n v="1262.6099999999999"/>
    <n v="884.85"/>
    <n v="377.76"/>
    <s v="Debit Card"/>
    <s v="High"/>
  </r>
  <r>
    <n v="5510"/>
    <x v="4104"/>
    <d v="2024-04-25T00:00:00"/>
    <s v="South"/>
    <s v="Sports"/>
    <s v="Corporate"/>
    <n v="1"/>
    <n v="368.68"/>
    <n v="0.02"/>
    <n v="361.31"/>
    <n v="225.59"/>
    <n v="135.72"/>
    <s v="Debit Card"/>
    <s v="Low"/>
  </r>
  <r>
    <n v="5511"/>
    <x v="4105"/>
    <d v="2024-08-29T00:00:00"/>
    <s v="East"/>
    <s v="Beauty"/>
    <s v="Consumer"/>
    <n v="6"/>
    <n v="271.74"/>
    <n v="7.0000000000000007E-2"/>
    <n v="1516.31"/>
    <n v="987.01"/>
    <n v="529.29999999999995"/>
    <s v="Net Banking"/>
    <s v="Low"/>
  </r>
  <r>
    <n v="5512"/>
    <x v="4106"/>
    <d v="2024-06-14T00:00:00"/>
    <s v="South"/>
    <s v="Beauty"/>
    <s v="Home Office"/>
    <n v="2"/>
    <n v="436.92"/>
    <n v="0.24"/>
    <n v="664.12"/>
    <n v="495.48"/>
    <n v="168.64"/>
    <s v="Cash on Delivery"/>
    <s v="High"/>
  </r>
  <r>
    <n v="5513"/>
    <x v="4107"/>
    <d v="2024-02-25T00:00:00"/>
    <s v="North"/>
    <s v="Beauty"/>
    <s v="Corporate"/>
    <n v="3"/>
    <n v="421.56"/>
    <n v="0"/>
    <n v="1264.68"/>
    <n v="708.39"/>
    <n v="556.29"/>
    <s v="Debit Card"/>
    <s v="No Discount"/>
  </r>
  <r>
    <n v="5514"/>
    <x v="4108"/>
    <d v="2024-12-22T00:00:00"/>
    <s v="West"/>
    <s v="Clothing"/>
    <s v="Home Office"/>
    <n v="3"/>
    <n v="353.43"/>
    <n v="0.02"/>
    <n v="1039.08"/>
    <n v="597.22"/>
    <n v="441.86"/>
    <s v="Debit Card"/>
    <s v="Low"/>
  </r>
  <r>
    <n v="5515"/>
    <x v="1948"/>
    <d v="2024-08-30T00:00:00"/>
    <s v="North"/>
    <s v="Clothing"/>
    <s v="Consumer"/>
    <n v="8"/>
    <n v="330.01"/>
    <n v="0.28000000000000003"/>
    <n v="1900.86"/>
    <n v="1303.54"/>
    <n v="597.32000000000005"/>
    <s v="Cash on Delivery"/>
    <s v="High"/>
  </r>
  <r>
    <n v="5516"/>
    <x v="4109"/>
    <d v="2024-02-01T00:00:00"/>
    <s v="North"/>
    <s v="Home &amp; Kitchen"/>
    <s v="Corporate"/>
    <n v="4"/>
    <n v="190.39"/>
    <n v="0.25"/>
    <n v="571.16999999999996"/>
    <n v="331.92"/>
    <n v="239.25"/>
    <s v="Credit Card"/>
    <s v="High"/>
  </r>
  <r>
    <n v="5517"/>
    <x v="4110"/>
    <d v="2024-12-06T00:00:00"/>
    <s v="East"/>
    <s v="Sports"/>
    <s v="Corporate"/>
    <n v="5"/>
    <n v="189.82"/>
    <n v="0.26"/>
    <n v="702.33"/>
    <n v="453.61"/>
    <n v="248.72"/>
    <s v="Cash on Delivery"/>
    <s v="High"/>
  </r>
  <r>
    <n v="5518"/>
    <x v="4111"/>
    <d v="2024-11-07T00:00:00"/>
    <s v="North"/>
    <s v="Beauty"/>
    <s v="Corporate"/>
    <n v="6"/>
    <n v="331.16"/>
    <n v="0.05"/>
    <n v="1887.61"/>
    <n v="1038.3499999999999"/>
    <n v="849.26"/>
    <s v="Net Banking"/>
    <s v="Low"/>
  </r>
  <r>
    <n v="5519"/>
    <x v="1859"/>
    <d v="2024-08-08T00:00:00"/>
    <s v="East"/>
    <s v="Clothing"/>
    <s v="Home Office"/>
    <n v="6"/>
    <n v="408.16"/>
    <n v="0.1"/>
    <n v="2204.06"/>
    <n v="1204.94"/>
    <n v="999.12"/>
    <s v="Credit Card"/>
    <s v="Low"/>
  </r>
  <r>
    <n v="5520"/>
    <x v="4112"/>
    <d v="2024-10-05T00:00:00"/>
    <s v="West"/>
    <s v="Home &amp; Kitchen"/>
    <s v="Consumer"/>
    <n v="1"/>
    <n v="65.989999999999995"/>
    <n v="0"/>
    <n v="65.989999999999995"/>
    <n v="34.19"/>
    <n v="31.8"/>
    <s v="Credit Card"/>
    <s v="No Discount"/>
  </r>
  <r>
    <n v="5521"/>
    <x v="4113"/>
    <d v="2024-09-20T00:00:00"/>
    <s v="East"/>
    <s v="Sports"/>
    <s v="Consumer"/>
    <n v="6"/>
    <n v="166.35"/>
    <n v="0.15"/>
    <n v="848.38"/>
    <n v="660.82"/>
    <n v="187.56"/>
    <s v="Debit Card"/>
    <s v="Medium"/>
  </r>
  <r>
    <n v="5522"/>
    <x v="140"/>
    <d v="2024-07-12T00:00:00"/>
    <s v="North"/>
    <s v="Beauty"/>
    <s v="Home Office"/>
    <n v="6"/>
    <n v="139.53"/>
    <n v="0.18"/>
    <n v="686.49"/>
    <n v="508.44"/>
    <n v="178.05"/>
    <s v="Debit Card"/>
    <s v="Medium"/>
  </r>
  <r>
    <n v="5523"/>
    <x v="3038"/>
    <d v="2024-05-05T00:00:00"/>
    <s v="South"/>
    <s v="Sports"/>
    <s v="Home Office"/>
    <n v="5"/>
    <n v="440.94"/>
    <n v="0.01"/>
    <n v="2182.65"/>
    <n v="1151.47"/>
    <n v="1031.18"/>
    <s v="Cash on Delivery"/>
    <s v="Low"/>
  </r>
  <r>
    <n v="5524"/>
    <x v="4114"/>
    <d v="2024-02-06T00:00:00"/>
    <s v="East"/>
    <s v="Home &amp; Kitchen"/>
    <s v="Corporate"/>
    <n v="1"/>
    <n v="451.37"/>
    <n v="0.06"/>
    <n v="424.29"/>
    <n v="335.59"/>
    <n v="88.7"/>
    <s v="Cash on Delivery"/>
    <s v="Low"/>
  </r>
  <r>
    <n v="5525"/>
    <x v="2877"/>
    <d v="2024-08-18T00:00:00"/>
    <s v="South"/>
    <s v="Sports"/>
    <s v="Corporate"/>
    <n v="4"/>
    <n v="471.16"/>
    <n v="0.27"/>
    <n v="1375.79"/>
    <n v="1020.54"/>
    <n v="355.25"/>
    <s v="Debit Card"/>
    <s v="High"/>
  </r>
  <r>
    <n v="5526"/>
    <x v="4115"/>
    <d v="2024-04-21T00:00:00"/>
    <s v="East"/>
    <s v="Clothing"/>
    <s v="Consumer"/>
    <n v="8"/>
    <n v="147.07"/>
    <n v="0.13"/>
    <n v="1023.61"/>
    <n v="566.52"/>
    <n v="457.09"/>
    <s v="UPI"/>
    <s v="Medium"/>
  </r>
  <r>
    <n v="5527"/>
    <x v="760"/>
    <d v="2024-11-06T00:00:00"/>
    <s v="West"/>
    <s v="Electronics"/>
    <s v="Consumer"/>
    <n v="9"/>
    <n v="236.92"/>
    <n v="0.28999999999999998"/>
    <n v="1513.92"/>
    <n v="1011.15"/>
    <n v="502.77"/>
    <s v="Debit Card"/>
    <s v="High"/>
  </r>
  <r>
    <n v="5528"/>
    <x v="4116"/>
    <d v="2024-08-21T00:00:00"/>
    <s v="West"/>
    <s v="Beauty"/>
    <s v="Consumer"/>
    <n v="4"/>
    <n v="319.95"/>
    <n v="0.02"/>
    <n v="1254.2"/>
    <n v="996.73"/>
    <n v="257.47000000000003"/>
    <s v="Cash on Delivery"/>
    <s v="Low"/>
  </r>
  <r>
    <n v="5529"/>
    <x v="3429"/>
    <d v="2024-03-05T00:00:00"/>
    <s v="North"/>
    <s v="Home &amp; Kitchen"/>
    <s v="Home Office"/>
    <n v="1"/>
    <n v="81.06"/>
    <n v="0.24"/>
    <n v="61.61"/>
    <n v="48.49"/>
    <n v="13.12"/>
    <s v="Debit Card"/>
    <s v="High"/>
  </r>
  <r>
    <n v="5530"/>
    <x v="3644"/>
    <d v="2024-03-10T00:00:00"/>
    <s v="North"/>
    <s v="Clothing"/>
    <s v="Corporate"/>
    <n v="9"/>
    <n v="88.74"/>
    <n v="0.23"/>
    <n v="614.97"/>
    <n v="375.19"/>
    <n v="239.78"/>
    <s v="Credit Card"/>
    <s v="High"/>
  </r>
  <r>
    <n v="5531"/>
    <x v="4117"/>
    <d v="2024-01-23T00:00:00"/>
    <s v="South"/>
    <s v="Clothing"/>
    <s v="Corporate"/>
    <n v="6"/>
    <n v="200.63"/>
    <n v="7.0000000000000007E-2"/>
    <n v="1119.52"/>
    <n v="757.82"/>
    <n v="361.7"/>
    <s v="Debit Card"/>
    <s v="Low"/>
  </r>
  <r>
    <n v="5532"/>
    <x v="3939"/>
    <d v="2024-12-04T00:00:00"/>
    <s v="East"/>
    <s v="Clothing"/>
    <s v="Home Office"/>
    <n v="5"/>
    <n v="127.28"/>
    <n v="0.18"/>
    <n v="521.85"/>
    <n v="333.25"/>
    <n v="188.6"/>
    <s v="Credit Card"/>
    <s v="Medium"/>
  </r>
  <r>
    <n v="5533"/>
    <x v="4118"/>
    <d v="2024-11-18T00:00:00"/>
    <s v="West"/>
    <s v="Clothing"/>
    <s v="Corporate"/>
    <n v="4"/>
    <n v="342.07"/>
    <n v="0.24"/>
    <n v="1039.8900000000001"/>
    <n v="526.62"/>
    <n v="513.27"/>
    <s v="Net Banking"/>
    <s v="High"/>
  </r>
  <r>
    <n v="5534"/>
    <x v="4119"/>
    <d v="2024-09-22T00:00:00"/>
    <s v="West"/>
    <s v="Home &amp; Kitchen"/>
    <s v="Corporate"/>
    <n v="7"/>
    <n v="470.67"/>
    <n v="0.27"/>
    <n v="2405.12"/>
    <n v="1691.72"/>
    <n v="713.4"/>
    <s v="Credit Card"/>
    <s v="High"/>
  </r>
  <r>
    <n v="5535"/>
    <x v="4120"/>
    <d v="2024-11-15T00:00:00"/>
    <s v="West"/>
    <s v="Beauty"/>
    <s v="Consumer"/>
    <n v="2"/>
    <n v="362.76"/>
    <n v="0.19"/>
    <n v="587.66999999999996"/>
    <n v="295.45"/>
    <n v="292.22000000000003"/>
    <s v="Debit Card"/>
    <s v="Medium"/>
  </r>
  <r>
    <n v="5536"/>
    <x v="4121"/>
    <d v="2024-02-20T00:00:00"/>
    <s v="West"/>
    <s v="Beauty"/>
    <s v="Consumer"/>
    <n v="10"/>
    <n v="146.58000000000001"/>
    <n v="0.23"/>
    <n v="1128.67"/>
    <n v="666.6"/>
    <n v="462.07"/>
    <s v="UPI"/>
    <s v="High"/>
  </r>
  <r>
    <n v="5537"/>
    <x v="4122"/>
    <d v="2024-07-30T00:00:00"/>
    <s v="North"/>
    <s v="Home &amp; Kitchen"/>
    <s v="Home Office"/>
    <n v="8"/>
    <n v="356.47"/>
    <n v="0.28999999999999998"/>
    <n v="2024.75"/>
    <n v="1456.75"/>
    <n v="568"/>
    <s v="Debit Card"/>
    <s v="High"/>
  </r>
  <r>
    <n v="5538"/>
    <x v="4123"/>
    <d v="2024-04-24T00:00:00"/>
    <s v="West"/>
    <s v="Electronics"/>
    <s v="Corporate"/>
    <n v="3"/>
    <n v="36.49"/>
    <n v="0.26"/>
    <n v="81.010000000000005"/>
    <n v="44.86"/>
    <n v="36.15"/>
    <s v="Credit Card"/>
    <s v="High"/>
  </r>
  <r>
    <n v="5539"/>
    <x v="4124"/>
    <d v="2024-10-02T00:00:00"/>
    <s v="East"/>
    <s v="Sports"/>
    <s v="Consumer"/>
    <n v="8"/>
    <n v="225.49"/>
    <n v="0.01"/>
    <n v="1785.88"/>
    <n v="1110.1300000000001"/>
    <n v="675.75"/>
    <s v="UPI"/>
    <s v="Low"/>
  </r>
  <r>
    <n v="5540"/>
    <x v="2782"/>
    <d v="2024-07-09T00:00:00"/>
    <s v="North"/>
    <s v="Beauty"/>
    <s v="Consumer"/>
    <n v="7"/>
    <n v="20.54"/>
    <n v="0.1"/>
    <n v="129.4"/>
    <n v="93.28"/>
    <n v="36.119999999999997"/>
    <s v="UPI"/>
    <s v="Low"/>
  </r>
  <r>
    <n v="5541"/>
    <x v="4125"/>
    <d v="2024-11-27T00:00:00"/>
    <s v="South"/>
    <s v="Electronics"/>
    <s v="Consumer"/>
    <n v="2"/>
    <n v="270.3"/>
    <n v="0.18"/>
    <n v="443.29"/>
    <n v="329.34"/>
    <n v="113.95"/>
    <s v="Debit Card"/>
    <s v="Medium"/>
  </r>
  <r>
    <n v="5542"/>
    <x v="4126"/>
    <d v="2024-07-08T00:00:00"/>
    <s v="East"/>
    <s v="Clothing"/>
    <s v="Home Office"/>
    <n v="5"/>
    <n v="168.45"/>
    <n v="0.27"/>
    <n v="614.84"/>
    <n v="336.52"/>
    <n v="278.32"/>
    <s v="Cash on Delivery"/>
    <s v="High"/>
  </r>
  <r>
    <n v="5543"/>
    <x v="197"/>
    <d v="2024-12-18T00:00:00"/>
    <s v="South"/>
    <s v="Sports"/>
    <s v="Home Office"/>
    <n v="10"/>
    <n v="453.77"/>
    <n v="0.04"/>
    <n v="4356.1899999999996"/>
    <n v="2478.2199999999998"/>
    <n v="1877.97"/>
    <s v="UPI"/>
    <s v="Low"/>
  </r>
  <r>
    <n v="5544"/>
    <x v="4127"/>
    <d v="2024-07-20T00:00:00"/>
    <s v="East"/>
    <s v="Beauty"/>
    <s v="Consumer"/>
    <n v="2"/>
    <n v="182.22"/>
    <n v="0.18"/>
    <n v="298.83999999999997"/>
    <n v="229.53"/>
    <n v="69.31"/>
    <s v="UPI"/>
    <s v="Medium"/>
  </r>
  <r>
    <n v="5545"/>
    <x v="4128"/>
    <d v="2024-05-08T00:00:00"/>
    <s v="West"/>
    <s v="Home &amp; Kitchen"/>
    <s v="Corporate"/>
    <n v="2"/>
    <n v="280.02999999999997"/>
    <n v="0.28000000000000003"/>
    <n v="403.24"/>
    <n v="266.76"/>
    <n v="136.47999999999999"/>
    <s v="UPI"/>
    <s v="High"/>
  </r>
  <r>
    <n v="5546"/>
    <x v="4129"/>
    <d v="2024-08-29T00:00:00"/>
    <s v="West"/>
    <s v="Clothing"/>
    <s v="Corporate"/>
    <n v="6"/>
    <n v="244.9"/>
    <n v="0.16"/>
    <n v="1234.3"/>
    <n v="733.94"/>
    <n v="500.36"/>
    <s v="Debit Card"/>
    <s v="Medium"/>
  </r>
  <r>
    <n v="5547"/>
    <x v="4130"/>
    <d v="2024-10-20T00:00:00"/>
    <s v="South"/>
    <s v="Home &amp; Kitchen"/>
    <s v="Home Office"/>
    <n v="1"/>
    <n v="398.12"/>
    <n v="0.12"/>
    <n v="350.35"/>
    <n v="241.45"/>
    <n v="108.9"/>
    <s v="Cash on Delivery"/>
    <s v="Medium"/>
  </r>
  <r>
    <n v="5548"/>
    <x v="4131"/>
    <d v="2024-05-06T00:00:00"/>
    <s v="East"/>
    <s v="Electronics"/>
    <s v="Home Office"/>
    <n v="4"/>
    <n v="479.92"/>
    <n v="0.25"/>
    <n v="1439.76"/>
    <n v="859.35"/>
    <n v="580.41"/>
    <s v="Credit Card"/>
    <s v="High"/>
  </r>
  <r>
    <n v="5549"/>
    <x v="1220"/>
    <d v="2024-12-19T00:00:00"/>
    <s v="West"/>
    <s v="Electronics"/>
    <s v="Corporate"/>
    <n v="9"/>
    <n v="178.33"/>
    <n v="0.28999999999999998"/>
    <n v="1139.53"/>
    <n v="615.34"/>
    <n v="524.19000000000005"/>
    <s v="UPI"/>
    <s v="High"/>
  </r>
  <r>
    <n v="5550"/>
    <x v="4043"/>
    <d v="2024-03-16T00:00:00"/>
    <s v="South"/>
    <s v="Sports"/>
    <s v="Consumer"/>
    <n v="5"/>
    <n v="305.7"/>
    <n v="0.11"/>
    <n v="1360.37"/>
    <n v="707.94"/>
    <n v="652.42999999999995"/>
    <s v="Cash on Delivery"/>
    <s v="Medium"/>
  </r>
  <r>
    <n v="5551"/>
    <x v="4132"/>
    <d v="2024-11-01T00:00:00"/>
    <s v="East"/>
    <s v="Beauty"/>
    <s v="Home Office"/>
    <n v="3"/>
    <n v="113.28"/>
    <n v="0.04"/>
    <n v="326.25"/>
    <n v="179.46"/>
    <n v="146.79"/>
    <s v="Debit Card"/>
    <s v="Low"/>
  </r>
  <r>
    <n v="5552"/>
    <x v="2425"/>
    <d v="2024-07-12T00:00:00"/>
    <s v="North"/>
    <s v="Clothing"/>
    <s v="Consumer"/>
    <n v="8"/>
    <n v="354.2"/>
    <n v="0.21"/>
    <n v="2238.54"/>
    <n v="1751.27"/>
    <n v="487.27"/>
    <s v="UPI"/>
    <s v="High"/>
  </r>
  <r>
    <n v="5553"/>
    <x v="4133"/>
    <d v="2024-12-08T00:00:00"/>
    <s v="South"/>
    <s v="Beauty"/>
    <s v="Consumer"/>
    <n v="6"/>
    <n v="162.97999999999999"/>
    <n v="0.04"/>
    <n v="938.76"/>
    <n v="510.79"/>
    <n v="427.97"/>
    <s v="UPI"/>
    <s v="Low"/>
  </r>
  <r>
    <n v="5554"/>
    <x v="2470"/>
    <d v="2024-06-18T00:00:00"/>
    <s v="South"/>
    <s v="Electronics"/>
    <s v="Home Office"/>
    <n v="9"/>
    <n v="387.5"/>
    <n v="0.3"/>
    <n v="2441.25"/>
    <n v="1566.69"/>
    <n v="874.56"/>
    <s v="Credit Card"/>
    <s v="High"/>
  </r>
  <r>
    <n v="5555"/>
    <x v="3955"/>
    <d v="2024-01-24T00:00:00"/>
    <s v="South"/>
    <s v="Electronics"/>
    <s v="Home Office"/>
    <n v="3"/>
    <n v="146.84"/>
    <n v="0.03"/>
    <n v="427.3"/>
    <n v="266.89999999999998"/>
    <n v="160.4"/>
    <s v="UPI"/>
    <s v="Low"/>
  </r>
  <r>
    <n v="5556"/>
    <x v="4134"/>
    <d v="2024-11-13T00:00:00"/>
    <s v="West"/>
    <s v="Home &amp; Kitchen"/>
    <s v="Consumer"/>
    <n v="8"/>
    <n v="348.28"/>
    <n v="0.17"/>
    <n v="2312.58"/>
    <n v="1618.95"/>
    <n v="693.63"/>
    <s v="Debit Card"/>
    <s v="Medium"/>
  </r>
  <r>
    <n v="5557"/>
    <x v="2919"/>
    <d v="2024-07-22T00:00:00"/>
    <s v="North"/>
    <s v="Clothing"/>
    <s v="Home Office"/>
    <n v="4"/>
    <n v="304.26"/>
    <n v="0.26"/>
    <n v="900.61"/>
    <n v="493.69"/>
    <n v="406.92"/>
    <s v="UPI"/>
    <s v="High"/>
  </r>
  <r>
    <n v="5558"/>
    <x v="4135"/>
    <d v="2024-09-17T00:00:00"/>
    <s v="East"/>
    <s v="Beauty"/>
    <s v="Consumer"/>
    <n v="9"/>
    <n v="464.95"/>
    <n v="0.21"/>
    <n v="3305.79"/>
    <n v="1664.82"/>
    <n v="1640.97"/>
    <s v="Net Banking"/>
    <s v="High"/>
  </r>
  <r>
    <n v="5559"/>
    <x v="4136"/>
    <d v="2024-02-10T00:00:00"/>
    <s v="East"/>
    <s v="Sports"/>
    <s v="Home Office"/>
    <n v="10"/>
    <n v="257.04000000000002"/>
    <n v="0.25"/>
    <n v="1927.8"/>
    <n v="1356.39"/>
    <n v="571.41"/>
    <s v="Net Banking"/>
    <s v="High"/>
  </r>
  <r>
    <n v="5560"/>
    <x v="4137"/>
    <d v="2024-10-09T00:00:00"/>
    <s v="West"/>
    <s v="Clothing"/>
    <s v="Corporate"/>
    <n v="7"/>
    <n v="125.2"/>
    <n v="0.17"/>
    <n v="727.41"/>
    <n v="505.15"/>
    <n v="222.26"/>
    <s v="Debit Card"/>
    <s v="Medium"/>
  </r>
  <r>
    <n v="5561"/>
    <x v="2443"/>
    <d v="2024-02-24T00:00:00"/>
    <s v="North"/>
    <s v="Clothing"/>
    <s v="Home Office"/>
    <n v="8"/>
    <n v="106.86"/>
    <n v="0.2"/>
    <n v="683.9"/>
    <n v="395.01"/>
    <n v="288.89"/>
    <s v="Cash on Delivery"/>
    <s v="Medium"/>
  </r>
  <r>
    <n v="5562"/>
    <x v="4138"/>
    <d v="2024-03-09T00:00:00"/>
    <s v="South"/>
    <s v="Home &amp; Kitchen"/>
    <s v="Corporate"/>
    <n v="1"/>
    <n v="322.89999999999998"/>
    <n v="0.15"/>
    <n v="274.45999999999998"/>
    <n v="209.05"/>
    <n v="65.41"/>
    <s v="Net Banking"/>
    <s v="Medium"/>
  </r>
  <r>
    <n v="5563"/>
    <x v="4139"/>
    <d v="2024-12-17T00:00:00"/>
    <s v="South"/>
    <s v="Clothing"/>
    <s v="Home Office"/>
    <n v="4"/>
    <n v="288.73"/>
    <n v="0.2"/>
    <n v="923.94"/>
    <n v="501.18"/>
    <n v="422.76"/>
    <s v="Net Banking"/>
    <s v="Medium"/>
  </r>
  <r>
    <n v="5564"/>
    <x v="4140"/>
    <d v="2024-02-25T00:00:00"/>
    <s v="West"/>
    <s v="Electronics"/>
    <s v="Corporate"/>
    <n v="2"/>
    <n v="280.48"/>
    <n v="0.05"/>
    <n v="532.91"/>
    <n v="416.72"/>
    <n v="116.19"/>
    <s v="Credit Card"/>
    <s v="Low"/>
  </r>
  <r>
    <n v="5565"/>
    <x v="4141"/>
    <d v="2024-09-11T00:00:00"/>
    <s v="East"/>
    <s v="Beauty"/>
    <s v="Home Office"/>
    <n v="5"/>
    <n v="360.5"/>
    <n v="0.05"/>
    <n v="1712.38"/>
    <n v="1058.08"/>
    <n v="654.29999999999995"/>
    <s v="Credit Card"/>
    <s v="Low"/>
  </r>
  <r>
    <n v="5566"/>
    <x v="4142"/>
    <d v="2024-04-26T00:00:00"/>
    <s v="North"/>
    <s v="Sports"/>
    <s v="Consumer"/>
    <n v="10"/>
    <n v="145.71"/>
    <n v="0.19"/>
    <n v="1180.25"/>
    <n v="803.84"/>
    <n v="376.41"/>
    <s v="Debit Card"/>
    <s v="Medium"/>
  </r>
  <r>
    <n v="5567"/>
    <x v="4143"/>
    <d v="2024-04-21T00:00:00"/>
    <s v="South"/>
    <s v="Clothing"/>
    <s v="Consumer"/>
    <n v="6"/>
    <n v="476.08"/>
    <n v="0.2"/>
    <n v="2285.1799999999998"/>
    <n v="1689.63"/>
    <n v="595.54999999999995"/>
    <s v="UPI"/>
    <s v="Medium"/>
  </r>
  <r>
    <n v="5568"/>
    <x v="4144"/>
    <d v="2024-08-29T00:00:00"/>
    <s v="North"/>
    <s v="Electronics"/>
    <s v="Corporate"/>
    <n v="4"/>
    <n v="431.01"/>
    <n v="0.13"/>
    <n v="1499.91"/>
    <n v="1193.6400000000001"/>
    <n v="306.27"/>
    <s v="Credit Card"/>
    <s v="Medium"/>
  </r>
  <r>
    <n v="5569"/>
    <x v="2836"/>
    <d v="2024-09-19T00:00:00"/>
    <s v="South"/>
    <s v="Clothing"/>
    <s v="Corporate"/>
    <n v="2"/>
    <n v="141.72"/>
    <n v="0.27"/>
    <n v="206.91"/>
    <n v="125.9"/>
    <n v="81.010000000000005"/>
    <s v="Debit Card"/>
    <s v="High"/>
  </r>
  <r>
    <n v="5570"/>
    <x v="1163"/>
    <d v="2024-10-30T00:00:00"/>
    <s v="West"/>
    <s v="Sports"/>
    <s v="Corporate"/>
    <n v="5"/>
    <n v="423.53"/>
    <n v="0.25"/>
    <n v="1588.24"/>
    <n v="942.22"/>
    <n v="646.02"/>
    <s v="Net Banking"/>
    <s v="High"/>
  </r>
  <r>
    <n v="5571"/>
    <x v="998"/>
    <d v="2024-06-10T00:00:00"/>
    <s v="North"/>
    <s v="Sports"/>
    <s v="Corporate"/>
    <n v="9"/>
    <n v="304.60000000000002"/>
    <n v="0.26"/>
    <n v="2028.64"/>
    <n v="1395.51"/>
    <n v="633.13"/>
    <s v="Cash on Delivery"/>
    <s v="High"/>
  </r>
  <r>
    <n v="5572"/>
    <x v="3287"/>
    <d v="2024-04-30T00:00:00"/>
    <s v="East"/>
    <s v="Electronics"/>
    <s v="Home Office"/>
    <n v="5"/>
    <n v="16.84"/>
    <n v="0.02"/>
    <n v="82.52"/>
    <n v="64.489999999999995"/>
    <n v="18.03"/>
    <s v="UPI"/>
    <s v="Low"/>
  </r>
  <r>
    <n v="5573"/>
    <x v="4145"/>
    <d v="2024-08-18T00:00:00"/>
    <s v="North"/>
    <s v="Electronics"/>
    <s v="Consumer"/>
    <n v="5"/>
    <n v="93.56"/>
    <n v="0.01"/>
    <n v="463.12"/>
    <n v="252.61"/>
    <n v="210.51"/>
    <s v="UPI"/>
    <s v="Low"/>
  </r>
  <r>
    <n v="5574"/>
    <x v="1998"/>
    <d v="2024-02-22T00:00:00"/>
    <s v="North"/>
    <s v="Clothing"/>
    <s v="Home Office"/>
    <n v="3"/>
    <n v="52.32"/>
    <n v="0.17"/>
    <n v="130.28"/>
    <n v="77.52"/>
    <n v="52.76"/>
    <s v="Debit Card"/>
    <s v="Medium"/>
  </r>
  <r>
    <n v="5575"/>
    <x v="4146"/>
    <d v="2024-10-22T00:00:00"/>
    <s v="North"/>
    <s v="Beauty"/>
    <s v="Home Office"/>
    <n v="6"/>
    <n v="442.9"/>
    <n v="0.2"/>
    <n v="2125.92"/>
    <n v="1645.17"/>
    <n v="480.75"/>
    <s v="Credit Card"/>
    <s v="Medium"/>
  </r>
  <r>
    <n v="5576"/>
    <x v="4147"/>
    <d v="2024-09-01T00:00:00"/>
    <s v="East"/>
    <s v="Sports"/>
    <s v="Home Office"/>
    <n v="4"/>
    <n v="142.93"/>
    <n v="0.16"/>
    <n v="480.24"/>
    <n v="303.16000000000003"/>
    <n v="177.08"/>
    <s v="Credit Card"/>
    <s v="Medium"/>
  </r>
  <r>
    <n v="5577"/>
    <x v="4148"/>
    <d v="2024-08-23T00:00:00"/>
    <s v="North"/>
    <s v="Electronics"/>
    <s v="Consumer"/>
    <n v="1"/>
    <n v="83.24"/>
    <n v="0.02"/>
    <n v="81.58"/>
    <n v="62.97"/>
    <n v="18.61"/>
    <s v="Credit Card"/>
    <s v="Low"/>
  </r>
  <r>
    <n v="5578"/>
    <x v="2712"/>
    <d v="2024-11-16T00:00:00"/>
    <s v="South"/>
    <s v="Home &amp; Kitchen"/>
    <s v="Consumer"/>
    <n v="10"/>
    <n v="227.07"/>
    <n v="0.09"/>
    <n v="2066.34"/>
    <n v="1609.77"/>
    <n v="456.57"/>
    <s v="Net Banking"/>
    <s v="Low"/>
  </r>
  <r>
    <n v="5579"/>
    <x v="4149"/>
    <d v="2024-05-05T00:00:00"/>
    <s v="South"/>
    <s v="Clothing"/>
    <s v="Corporate"/>
    <n v="9"/>
    <n v="61.36"/>
    <n v="0.16"/>
    <n v="463.88"/>
    <n v="276.54000000000002"/>
    <n v="187.34"/>
    <s v="Credit Card"/>
    <s v="Medium"/>
  </r>
  <r>
    <n v="5580"/>
    <x v="1540"/>
    <d v="2024-09-20T00:00:00"/>
    <s v="West"/>
    <s v="Beauty"/>
    <s v="Consumer"/>
    <n v="2"/>
    <n v="160.41"/>
    <n v="0.04"/>
    <n v="307.99"/>
    <n v="166.28"/>
    <n v="141.71"/>
    <s v="UPI"/>
    <s v="Low"/>
  </r>
  <r>
    <n v="5581"/>
    <x v="4150"/>
    <d v="2024-12-04T00:00:00"/>
    <s v="South"/>
    <s v="Electronics"/>
    <s v="Home Office"/>
    <n v="4"/>
    <n v="133.91999999999999"/>
    <n v="0.15"/>
    <n v="455.33"/>
    <n v="284.60000000000002"/>
    <n v="170.73"/>
    <s v="Credit Card"/>
    <s v="Medium"/>
  </r>
  <r>
    <n v="5582"/>
    <x v="751"/>
    <d v="2024-11-05T00:00:00"/>
    <s v="North"/>
    <s v="Sports"/>
    <s v="Home Office"/>
    <n v="5"/>
    <n v="452.75"/>
    <n v="0.05"/>
    <n v="2150.56"/>
    <n v="1531.97"/>
    <n v="618.59"/>
    <s v="Credit Card"/>
    <s v="Low"/>
  </r>
  <r>
    <n v="5583"/>
    <x v="4151"/>
    <d v="2024-01-27T00:00:00"/>
    <s v="South"/>
    <s v="Electronics"/>
    <s v="Consumer"/>
    <n v="8"/>
    <n v="287.44"/>
    <n v="0.27"/>
    <n v="1678.65"/>
    <n v="1309.69"/>
    <n v="368.96"/>
    <s v="Credit Card"/>
    <s v="High"/>
  </r>
  <r>
    <n v="5584"/>
    <x v="3068"/>
    <d v="2024-10-01T00:00:00"/>
    <s v="South"/>
    <s v="Electronics"/>
    <s v="Home Office"/>
    <n v="10"/>
    <n v="105.39"/>
    <n v="0.04"/>
    <n v="1011.74"/>
    <n v="510.14"/>
    <n v="501.6"/>
    <s v="Debit Card"/>
    <s v="Low"/>
  </r>
  <r>
    <n v="5585"/>
    <x v="1054"/>
    <d v="2024-11-01T00:00:00"/>
    <s v="West"/>
    <s v="Clothing"/>
    <s v="Home Office"/>
    <n v="4"/>
    <n v="243.61"/>
    <n v="0.06"/>
    <n v="915.97"/>
    <n v="649.5"/>
    <n v="266.47000000000003"/>
    <s v="Credit Card"/>
    <s v="Low"/>
  </r>
  <r>
    <n v="5586"/>
    <x v="280"/>
    <d v="2024-07-22T00:00:00"/>
    <s v="South"/>
    <s v="Clothing"/>
    <s v="Corporate"/>
    <n v="6"/>
    <n v="75.09"/>
    <n v="0.22"/>
    <n v="351.42"/>
    <n v="203.72"/>
    <n v="147.69999999999999"/>
    <s v="Cash on Delivery"/>
    <s v="High"/>
  </r>
  <r>
    <n v="5587"/>
    <x v="4152"/>
    <d v="2024-02-14T00:00:00"/>
    <s v="West"/>
    <s v="Clothing"/>
    <s v="Corporate"/>
    <n v="2"/>
    <n v="53.02"/>
    <n v="0.06"/>
    <n v="99.68"/>
    <n v="64.98"/>
    <n v="34.700000000000003"/>
    <s v="UPI"/>
    <s v="Low"/>
  </r>
  <r>
    <n v="5588"/>
    <x v="2429"/>
    <d v="2024-09-08T00:00:00"/>
    <s v="West"/>
    <s v="Clothing"/>
    <s v="Corporate"/>
    <n v="9"/>
    <n v="446.89"/>
    <n v="0.13"/>
    <n v="3499.15"/>
    <n v="2485.0700000000002"/>
    <n v="1014.08"/>
    <s v="Debit Card"/>
    <s v="Medium"/>
  </r>
  <r>
    <n v="5589"/>
    <x v="4153"/>
    <d v="2024-03-11T00:00:00"/>
    <s v="East"/>
    <s v="Home &amp; Kitchen"/>
    <s v="Consumer"/>
    <n v="3"/>
    <n v="306.14999999999998"/>
    <n v="0.28999999999999998"/>
    <n v="652.1"/>
    <n v="441.94"/>
    <n v="210.16"/>
    <s v="Net Banking"/>
    <s v="High"/>
  </r>
  <r>
    <n v="5590"/>
    <x v="4154"/>
    <d v="2024-12-31T00:00:00"/>
    <s v="North"/>
    <s v="Home &amp; Kitchen"/>
    <s v="Consumer"/>
    <n v="1"/>
    <n v="129.77000000000001"/>
    <n v="0.05"/>
    <n v="123.28"/>
    <n v="94.63"/>
    <n v="28.65"/>
    <s v="Credit Card"/>
    <s v="Low"/>
  </r>
  <r>
    <n v="5591"/>
    <x v="3631"/>
    <d v="2024-07-29T00:00:00"/>
    <s v="South"/>
    <s v="Sports"/>
    <s v="Consumer"/>
    <n v="4"/>
    <n v="249.6"/>
    <n v="0.28999999999999998"/>
    <n v="708.86"/>
    <n v="493.5"/>
    <n v="215.36"/>
    <s v="Cash on Delivery"/>
    <s v="High"/>
  </r>
  <r>
    <n v="5592"/>
    <x v="4155"/>
    <d v="2024-11-22T00:00:00"/>
    <s v="East"/>
    <s v="Home &amp; Kitchen"/>
    <s v="Corporate"/>
    <n v="10"/>
    <n v="66.75"/>
    <n v="0.09"/>
    <n v="607.42999999999995"/>
    <n v="448.52"/>
    <n v="158.91"/>
    <s v="UPI"/>
    <s v="Low"/>
  </r>
  <r>
    <n v="5593"/>
    <x v="4156"/>
    <d v="2024-05-01T00:00:00"/>
    <s v="East"/>
    <s v="Sports"/>
    <s v="Consumer"/>
    <n v="2"/>
    <n v="150.61000000000001"/>
    <n v="0.18"/>
    <n v="247"/>
    <n v="160.62"/>
    <n v="86.38"/>
    <s v="Credit Card"/>
    <s v="Medium"/>
  </r>
  <r>
    <n v="5594"/>
    <x v="4093"/>
    <d v="2024-02-21T00:00:00"/>
    <s v="North"/>
    <s v="Clothing"/>
    <s v="Corporate"/>
    <n v="6"/>
    <n v="239.31"/>
    <n v="0.16"/>
    <n v="1206.1199999999999"/>
    <n v="699.26"/>
    <n v="506.86"/>
    <s v="Debit Card"/>
    <s v="Medium"/>
  </r>
  <r>
    <n v="5595"/>
    <x v="4157"/>
    <d v="2024-12-02T00:00:00"/>
    <s v="South"/>
    <s v="Beauty"/>
    <s v="Corporate"/>
    <n v="6"/>
    <n v="265.66000000000003"/>
    <n v="0.19"/>
    <n v="1291.1099999999999"/>
    <n v="682.07"/>
    <n v="609.04"/>
    <s v="Debit Card"/>
    <s v="Medium"/>
  </r>
  <r>
    <n v="5596"/>
    <x v="4158"/>
    <d v="2024-09-07T00:00:00"/>
    <s v="West"/>
    <s v="Sports"/>
    <s v="Consumer"/>
    <n v="8"/>
    <n v="399.74"/>
    <n v="0.27"/>
    <n v="2334.48"/>
    <n v="1712.55"/>
    <n v="621.92999999999995"/>
    <s v="Net Banking"/>
    <s v="High"/>
  </r>
  <r>
    <n v="5597"/>
    <x v="4159"/>
    <d v="2024-03-05T00:00:00"/>
    <s v="East"/>
    <s v="Sports"/>
    <s v="Home Office"/>
    <n v="7"/>
    <n v="447.43"/>
    <n v="0.1"/>
    <n v="2818.81"/>
    <n v="1690.34"/>
    <n v="1128.47"/>
    <s v="Debit Card"/>
    <s v="Low"/>
  </r>
  <r>
    <n v="5598"/>
    <x v="4082"/>
    <d v="2024-11-18T00:00:00"/>
    <s v="North"/>
    <s v="Beauty"/>
    <s v="Corporate"/>
    <n v="10"/>
    <n v="73.27"/>
    <n v="0.13"/>
    <n v="637.45000000000005"/>
    <n v="420.22"/>
    <n v="217.23"/>
    <s v="UPI"/>
    <s v="Medium"/>
  </r>
  <r>
    <n v="5599"/>
    <x v="3807"/>
    <d v="2024-05-25T00:00:00"/>
    <s v="East"/>
    <s v="Clothing"/>
    <s v="Corporate"/>
    <n v="4"/>
    <n v="336.04"/>
    <n v="0.12"/>
    <n v="1182.8599999999999"/>
    <n v="820.43"/>
    <n v="362.43"/>
    <s v="UPI"/>
    <s v="Medium"/>
  </r>
  <r>
    <n v="5600"/>
    <x v="4160"/>
    <d v="2024-12-25T00:00:00"/>
    <s v="East"/>
    <s v="Home &amp; Kitchen"/>
    <s v="Corporate"/>
    <n v="10"/>
    <n v="497.72"/>
    <n v="0.26"/>
    <n v="3683.13"/>
    <n v="2735.74"/>
    <n v="947.39"/>
    <s v="Cash on Delivery"/>
    <s v="High"/>
  </r>
  <r>
    <n v="5601"/>
    <x v="3391"/>
    <d v="2024-04-11T00:00:00"/>
    <s v="North"/>
    <s v="Beauty"/>
    <s v="Corporate"/>
    <n v="8"/>
    <n v="394.39"/>
    <n v="0.16"/>
    <n v="2650.3"/>
    <n v="1944.33"/>
    <n v="705.97"/>
    <s v="Debit Card"/>
    <s v="Medium"/>
  </r>
  <r>
    <n v="5602"/>
    <x v="2990"/>
    <d v="2024-11-20T00:00:00"/>
    <s v="South"/>
    <s v="Clothing"/>
    <s v="Corporate"/>
    <n v="4"/>
    <n v="160.38"/>
    <n v="0"/>
    <n v="641.52"/>
    <n v="413.95"/>
    <n v="227.57"/>
    <s v="Cash on Delivery"/>
    <s v="No Discount"/>
  </r>
  <r>
    <n v="5603"/>
    <x v="4161"/>
    <d v="2024-08-05T00:00:00"/>
    <s v="West"/>
    <s v="Clothing"/>
    <s v="Home Office"/>
    <n v="4"/>
    <n v="151.30000000000001"/>
    <n v="0.09"/>
    <n v="550.73"/>
    <n v="299.73"/>
    <n v="251"/>
    <s v="Net Banking"/>
    <s v="Low"/>
  </r>
  <r>
    <n v="5604"/>
    <x v="4162"/>
    <d v="2024-03-02T00:00:00"/>
    <s v="West"/>
    <s v="Beauty"/>
    <s v="Corporate"/>
    <n v="6"/>
    <n v="496.05"/>
    <n v="0.14000000000000001"/>
    <n v="2559.62"/>
    <n v="1683.1"/>
    <n v="876.52"/>
    <s v="Credit Card"/>
    <s v="Medium"/>
  </r>
  <r>
    <n v="5605"/>
    <x v="4163"/>
    <d v="2024-11-18T00:00:00"/>
    <s v="South"/>
    <s v="Sports"/>
    <s v="Home Office"/>
    <n v="6"/>
    <n v="289.8"/>
    <n v="0.09"/>
    <n v="1582.31"/>
    <n v="843.59"/>
    <n v="738.72"/>
    <s v="Cash on Delivery"/>
    <s v="Low"/>
  </r>
  <r>
    <n v="5606"/>
    <x v="4164"/>
    <d v="2024-09-02T00:00:00"/>
    <s v="East"/>
    <s v="Beauty"/>
    <s v="Consumer"/>
    <n v="7"/>
    <n v="37.42"/>
    <n v="0.15"/>
    <n v="222.65"/>
    <n v="119.99"/>
    <n v="102.66"/>
    <s v="UPI"/>
    <s v="Medium"/>
  </r>
  <r>
    <n v="5607"/>
    <x v="4165"/>
    <d v="2024-10-06T00:00:00"/>
    <s v="East"/>
    <s v="Beauty"/>
    <s v="Corporate"/>
    <n v="10"/>
    <n v="145.22999999999999"/>
    <n v="0.11"/>
    <n v="1292.55"/>
    <n v="757.23"/>
    <n v="535.32000000000005"/>
    <s v="Credit Card"/>
    <s v="Medium"/>
  </r>
  <r>
    <n v="5608"/>
    <x v="4166"/>
    <d v="2024-11-01T00:00:00"/>
    <s v="West"/>
    <s v="Sports"/>
    <s v="Home Office"/>
    <n v="3"/>
    <n v="264.29000000000002"/>
    <n v="0.19"/>
    <n v="642.22"/>
    <n v="491.94"/>
    <n v="150.28"/>
    <s v="UPI"/>
    <s v="Medium"/>
  </r>
  <r>
    <n v="5609"/>
    <x v="626"/>
    <d v="2024-10-02T00:00:00"/>
    <s v="North"/>
    <s v="Sports"/>
    <s v="Home Office"/>
    <n v="9"/>
    <n v="76.28"/>
    <n v="0.26"/>
    <n v="508.02"/>
    <n v="382.26"/>
    <n v="125.76"/>
    <s v="UPI"/>
    <s v="High"/>
  </r>
  <r>
    <n v="5610"/>
    <x v="985"/>
    <d v="2024-03-04T00:00:00"/>
    <s v="North"/>
    <s v="Sports"/>
    <s v="Home Office"/>
    <n v="8"/>
    <n v="22.87"/>
    <n v="0.11"/>
    <n v="162.83000000000001"/>
    <n v="118.27"/>
    <n v="44.56"/>
    <s v="Credit Card"/>
    <s v="Medium"/>
  </r>
  <r>
    <n v="5611"/>
    <x v="4167"/>
    <d v="2024-05-21T00:00:00"/>
    <s v="East"/>
    <s v="Electronics"/>
    <s v="Consumer"/>
    <n v="1"/>
    <n v="319"/>
    <n v="0.19"/>
    <n v="258.39"/>
    <n v="157.41"/>
    <n v="100.98"/>
    <s v="UPI"/>
    <s v="Medium"/>
  </r>
  <r>
    <n v="5612"/>
    <x v="2268"/>
    <d v="2024-07-23T00:00:00"/>
    <s v="North"/>
    <s v="Home &amp; Kitchen"/>
    <s v="Corporate"/>
    <n v="8"/>
    <n v="165.67"/>
    <n v="0.3"/>
    <n v="927.75"/>
    <n v="533.88"/>
    <n v="393.87"/>
    <s v="Cash on Delivery"/>
    <s v="High"/>
  </r>
  <r>
    <n v="5613"/>
    <x v="1056"/>
    <d v="2024-08-30T00:00:00"/>
    <s v="South"/>
    <s v="Beauty"/>
    <s v="Corporate"/>
    <n v="5"/>
    <n v="68.040000000000006"/>
    <n v="0.08"/>
    <n v="312.98"/>
    <n v="170.12"/>
    <n v="142.86000000000001"/>
    <s v="Net Banking"/>
    <s v="Low"/>
  </r>
  <r>
    <n v="5614"/>
    <x v="3911"/>
    <d v="2024-01-27T00:00:00"/>
    <s v="West"/>
    <s v="Electronics"/>
    <s v="Home Office"/>
    <n v="8"/>
    <n v="467.56"/>
    <n v="0.13"/>
    <n v="3254.22"/>
    <n v="2449.42"/>
    <n v="804.8"/>
    <s v="Net Banking"/>
    <s v="Medium"/>
  </r>
  <r>
    <n v="5615"/>
    <x v="4168"/>
    <d v="2024-11-25T00:00:00"/>
    <s v="South"/>
    <s v="Clothing"/>
    <s v="Corporate"/>
    <n v="9"/>
    <n v="246.6"/>
    <n v="0.02"/>
    <n v="2175.0100000000002"/>
    <n v="1156.1099999999999"/>
    <n v="1018.9"/>
    <s v="UPI"/>
    <s v="Low"/>
  </r>
  <r>
    <n v="5616"/>
    <x v="3630"/>
    <d v="2024-05-21T00:00:00"/>
    <s v="West"/>
    <s v="Home &amp; Kitchen"/>
    <s v="Corporate"/>
    <n v="6"/>
    <n v="348.13"/>
    <n v="0.14000000000000001"/>
    <n v="1796.35"/>
    <n v="1026.27"/>
    <n v="770.08"/>
    <s v="Credit Card"/>
    <s v="Medium"/>
  </r>
  <r>
    <n v="5617"/>
    <x v="542"/>
    <d v="2024-03-01T00:00:00"/>
    <s v="South"/>
    <s v="Beauty"/>
    <s v="Consumer"/>
    <n v="1"/>
    <n v="390.24"/>
    <n v="0.13"/>
    <n v="339.51"/>
    <n v="205.89"/>
    <n v="133.62"/>
    <s v="Debit Card"/>
    <s v="Medium"/>
  </r>
  <r>
    <n v="5618"/>
    <x v="4169"/>
    <d v="2024-11-04T00:00:00"/>
    <s v="South"/>
    <s v="Home &amp; Kitchen"/>
    <s v="Consumer"/>
    <n v="1"/>
    <n v="221.36"/>
    <n v="0.01"/>
    <n v="219.15"/>
    <n v="125.15"/>
    <n v="94"/>
    <s v="Debit Card"/>
    <s v="Low"/>
  </r>
  <r>
    <n v="5619"/>
    <x v="4170"/>
    <d v="2024-12-09T00:00:00"/>
    <s v="South"/>
    <s v="Home &amp; Kitchen"/>
    <s v="Consumer"/>
    <n v="2"/>
    <n v="26.71"/>
    <n v="0.1"/>
    <n v="48.08"/>
    <n v="35.26"/>
    <n v="12.82"/>
    <s v="Net Banking"/>
    <s v="Low"/>
  </r>
  <r>
    <n v="5620"/>
    <x v="642"/>
    <d v="2024-08-01T00:00:00"/>
    <s v="North"/>
    <s v="Sports"/>
    <s v="Consumer"/>
    <n v="5"/>
    <n v="412.58"/>
    <n v="0.1"/>
    <n v="1856.61"/>
    <n v="1256.42"/>
    <n v="600.19000000000005"/>
    <s v="UPI"/>
    <s v="Low"/>
  </r>
  <r>
    <n v="5621"/>
    <x v="4171"/>
    <d v="2024-10-18T00:00:00"/>
    <s v="West"/>
    <s v="Electronics"/>
    <s v="Home Office"/>
    <n v="9"/>
    <n v="232.07"/>
    <n v="0.02"/>
    <n v="2046.86"/>
    <n v="1540.52"/>
    <n v="506.34"/>
    <s v="UPI"/>
    <s v="Low"/>
  </r>
  <r>
    <n v="5622"/>
    <x v="3648"/>
    <d v="2024-09-24T00:00:00"/>
    <s v="West"/>
    <s v="Beauty"/>
    <s v="Corporate"/>
    <n v="10"/>
    <n v="352.9"/>
    <n v="0.2"/>
    <n v="2823.2"/>
    <n v="1761.05"/>
    <n v="1062.1500000000001"/>
    <s v="Credit Card"/>
    <s v="Medium"/>
  </r>
  <r>
    <n v="5623"/>
    <x v="3923"/>
    <d v="2024-09-19T00:00:00"/>
    <s v="North"/>
    <s v="Electronics"/>
    <s v="Corporate"/>
    <n v="4"/>
    <n v="137.86000000000001"/>
    <n v="0.09"/>
    <n v="501.81"/>
    <n v="394.39"/>
    <n v="107.42"/>
    <s v="Credit Card"/>
    <s v="Low"/>
  </r>
  <r>
    <n v="5624"/>
    <x v="2809"/>
    <d v="2024-12-24T00:00:00"/>
    <s v="North"/>
    <s v="Beauty"/>
    <s v="Corporate"/>
    <n v="2"/>
    <n v="351.16"/>
    <n v="0.15"/>
    <n v="596.97"/>
    <n v="379.11"/>
    <n v="217.86"/>
    <s v="Credit Card"/>
    <s v="Medium"/>
  </r>
  <r>
    <n v="5625"/>
    <x v="4172"/>
    <d v="2024-06-18T00:00:00"/>
    <s v="East"/>
    <s v="Home &amp; Kitchen"/>
    <s v="Corporate"/>
    <n v="4"/>
    <n v="295.93"/>
    <n v="0.13"/>
    <n v="1029.8399999999999"/>
    <n v="694.7"/>
    <n v="335.14"/>
    <s v="UPI"/>
    <s v="Medium"/>
  </r>
  <r>
    <n v="5626"/>
    <x v="4173"/>
    <d v="2024-09-17T00:00:00"/>
    <s v="East"/>
    <s v="Sports"/>
    <s v="Consumer"/>
    <n v="5"/>
    <n v="411.71"/>
    <n v="0.1"/>
    <n v="1852.69"/>
    <n v="1361.87"/>
    <n v="490.82"/>
    <s v="Net Banking"/>
    <s v="Low"/>
  </r>
  <r>
    <n v="5627"/>
    <x v="1023"/>
    <d v="2024-08-07T00:00:00"/>
    <s v="South"/>
    <s v="Clothing"/>
    <s v="Consumer"/>
    <n v="6"/>
    <n v="318.32"/>
    <n v="0.02"/>
    <n v="1871.72"/>
    <n v="1244.02"/>
    <n v="627.70000000000005"/>
    <s v="Debit Card"/>
    <s v="Low"/>
  </r>
  <r>
    <n v="5628"/>
    <x v="2723"/>
    <d v="2024-03-07T00:00:00"/>
    <s v="South"/>
    <s v="Clothing"/>
    <s v="Corporate"/>
    <n v="5"/>
    <n v="262.89999999999998"/>
    <n v="0.28999999999999998"/>
    <n v="933.29"/>
    <n v="526.33000000000004"/>
    <n v="406.96"/>
    <s v="Net Banking"/>
    <s v="High"/>
  </r>
  <r>
    <n v="5629"/>
    <x v="4174"/>
    <d v="2024-11-19T00:00:00"/>
    <s v="North"/>
    <s v="Electronics"/>
    <s v="Corporate"/>
    <n v="4"/>
    <n v="213.99"/>
    <n v="0.08"/>
    <n v="787.48"/>
    <n v="620.52"/>
    <n v="166.96"/>
    <s v="Debit Card"/>
    <s v="Low"/>
  </r>
  <r>
    <n v="5630"/>
    <x v="4175"/>
    <d v="2024-05-14T00:00:00"/>
    <s v="South"/>
    <s v="Beauty"/>
    <s v="Consumer"/>
    <n v="8"/>
    <n v="120.03"/>
    <n v="0.12"/>
    <n v="845.01"/>
    <n v="456.03"/>
    <n v="388.98"/>
    <s v="Net Banking"/>
    <s v="Medium"/>
  </r>
  <r>
    <n v="5631"/>
    <x v="3214"/>
    <d v="2024-05-14T00:00:00"/>
    <s v="East"/>
    <s v="Beauty"/>
    <s v="Consumer"/>
    <n v="2"/>
    <n v="423.08"/>
    <n v="0.21"/>
    <n v="668.47"/>
    <n v="491.2"/>
    <n v="177.27"/>
    <s v="Credit Card"/>
    <s v="High"/>
  </r>
  <r>
    <n v="5632"/>
    <x v="2884"/>
    <d v="2024-07-22T00:00:00"/>
    <s v="South"/>
    <s v="Sports"/>
    <s v="Home Office"/>
    <n v="1"/>
    <n v="284.39"/>
    <n v="0.28999999999999998"/>
    <n v="201.92"/>
    <n v="131.9"/>
    <n v="70.02"/>
    <s v="Credit Card"/>
    <s v="High"/>
  </r>
  <r>
    <n v="5633"/>
    <x v="4176"/>
    <d v="2024-04-03T00:00:00"/>
    <s v="South"/>
    <s v="Home &amp; Kitchen"/>
    <s v="Consumer"/>
    <n v="2"/>
    <n v="365.15"/>
    <n v="0.27"/>
    <n v="533.12"/>
    <n v="402.59"/>
    <n v="130.53"/>
    <s v="Debit Card"/>
    <s v="High"/>
  </r>
  <r>
    <n v="5634"/>
    <x v="2242"/>
    <d v="2024-10-24T00:00:00"/>
    <s v="East"/>
    <s v="Home &amp; Kitchen"/>
    <s v="Corporate"/>
    <n v="8"/>
    <n v="148.57"/>
    <n v="0.23"/>
    <n v="915.19"/>
    <n v="480.43"/>
    <n v="434.76"/>
    <s v="Debit Card"/>
    <s v="High"/>
  </r>
  <r>
    <n v="5635"/>
    <x v="4177"/>
    <d v="2024-05-19T00:00:00"/>
    <s v="South"/>
    <s v="Sports"/>
    <s v="Home Office"/>
    <n v="7"/>
    <n v="281"/>
    <n v="0"/>
    <n v="1967"/>
    <n v="1277.69"/>
    <n v="689.31"/>
    <s v="UPI"/>
    <s v="No Discount"/>
  </r>
  <r>
    <n v="5636"/>
    <x v="4178"/>
    <d v="2024-12-19T00:00:00"/>
    <s v="East"/>
    <s v="Home &amp; Kitchen"/>
    <s v="Home Office"/>
    <n v="3"/>
    <n v="13.2"/>
    <n v="0.25"/>
    <n v="29.7"/>
    <n v="18.399999999999999"/>
    <n v="11.3"/>
    <s v="Credit Card"/>
    <s v="High"/>
  </r>
  <r>
    <n v="5637"/>
    <x v="1909"/>
    <d v="2024-09-23T00:00:00"/>
    <s v="East"/>
    <s v="Beauty"/>
    <s v="Corporate"/>
    <n v="5"/>
    <n v="194.81"/>
    <n v="0.09"/>
    <n v="886.39"/>
    <n v="588.09"/>
    <n v="298.3"/>
    <s v="Credit Card"/>
    <s v="Low"/>
  </r>
  <r>
    <n v="5638"/>
    <x v="4179"/>
    <d v="2024-11-27T00:00:00"/>
    <s v="South"/>
    <s v="Clothing"/>
    <s v="Corporate"/>
    <n v="3"/>
    <n v="364.92"/>
    <n v="0.2"/>
    <n v="875.81"/>
    <n v="690.79"/>
    <n v="185.02"/>
    <s v="Credit Card"/>
    <s v="Medium"/>
  </r>
  <r>
    <n v="5639"/>
    <x v="4180"/>
    <d v="2024-04-27T00:00:00"/>
    <s v="West"/>
    <s v="Beauty"/>
    <s v="Corporate"/>
    <n v="3"/>
    <n v="444.17"/>
    <n v="0.16"/>
    <n v="1119.31"/>
    <n v="651.77"/>
    <n v="467.54"/>
    <s v="Debit Card"/>
    <s v="Medium"/>
  </r>
  <r>
    <n v="5640"/>
    <x v="3483"/>
    <d v="2024-12-30T00:00:00"/>
    <s v="East"/>
    <s v="Clothing"/>
    <s v="Home Office"/>
    <n v="4"/>
    <n v="208.32"/>
    <n v="0.25"/>
    <n v="624.96"/>
    <n v="333.15"/>
    <n v="291.81"/>
    <s v="Cash on Delivery"/>
    <s v="High"/>
  </r>
  <r>
    <n v="5641"/>
    <x v="4028"/>
    <d v="2024-04-03T00:00:00"/>
    <s v="North"/>
    <s v="Electronics"/>
    <s v="Corporate"/>
    <n v="4"/>
    <n v="411.71"/>
    <n v="0.25"/>
    <n v="1235.1300000000001"/>
    <n v="681.01"/>
    <n v="554.12"/>
    <s v="Cash on Delivery"/>
    <s v="High"/>
  </r>
  <r>
    <n v="5642"/>
    <x v="732"/>
    <d v="2024-03-14T00:00:00"/>
    <s v="West"/>
    <s v="Sports"/>
    <s v="Corporate"/>
    <n v="6"/>
    <n v="318.39999999999998"/>
    <n v="0.26"/>
    <n v="1413.7"/>
    <n v="1014.56"/>
    <n v="399.14"/>
    <s v="UPI"/>
    <s v="High"/>
  </r>
  <r>
    <n v="5643"/>
    <x v="1891"/>
    <d v="2024-02-18T00:00:00"/>
    <s v="North"/>
    <s v="Sports"/>
    <s v="Home Office"/>
    <n v="6"/>
    <n v="85.84"/>
    <n v="0.19"/>
    <n v="417.18"/>
    <n v="298.95"/>
    <n v="118.23"/>
    <s v="Net Banking"/>
    <s v="Medium"/>
  </r>
  <r>
    <n v="5644"/>
    <x v="3016"/>
    <d v="2024-06-18T00:00:00"/>
    <s v="South"/>
    <s v="Electronics"/>
    <s v="Home Office"/>
    <n v="10"/>
    <n v="131.11000000000001"/>
    <n v="0.06"/>
    <n v="1232.43"/>
    <n v="797.24"/>
    <n v="435.19"/>
    <s v="Credit Card"/>
    <s v="Low"/>
  </r>
  <r>
    <n v="5645"/>
    <x v="4181"/>
    <d v="2024-09-28T00:00:00"/>
    <s v="East"/>
    <s v="Electronics"/>
    <s v="Home Office"/>
    <n v="6"/>
    <n v="258.12"/>
    <n v="0.12"/>
    <n v="1362.87"/>
    <n v="759.83"/>
    <n v="603.04"/>
    <s v="Credit Card"/>
    <s v="Medium"/>
  </r>
  <r>
    <n v="5646"/>
    <x v="4182"/>
    <d v="2024-10-21T00:00:00"/>
    <s v="East"/>
    <s v="Sports"/>
    <s v="Consumer"/>
    <n v="9"/>
    <n v="60.54"/>
    <n v="0.15"/>
    <n v="463.13"/>
    <n v="287.13"/>
    <n v="176"/>
    <s v="Cash on Delivery"/>
    <s v="Medium"/>
  </r>
  <r>
    <n v="5647"/>
    <x v="3273"/>
    <d v="2024-08-06T00:00:00"/>
    <s v="North"/>
    <s v="Electronics"/>
    <s v="Corporate"/>
    <n v="8"/>
    <n v="310.39"/>
    <n v="0.19"/>
    <n v="2011.33"/>
    <n v="1043.69"/>
    <n v="967.64"/>
    <s v="UPI"/>
    <s v="Medium"/>
  </r>
  <r>
    <n v="5648"/>
    <x v="3720"/>
    <d v="2024-05-16T00:00:00"/>
    <s v="East"/>
    <s v="Home &amp; Kitchen"/>
    <s v="Corporate"/>
    <n v="10"/>
    <n v="343.79"/>
    <n v="0.02"/>
    <n v="3369.14"/>
    <n v="1867.47"/>
    <n v="1501.67"/>
    <s v="Credit Card"/>
    <s v="Low"/>
  </r>
  <r>
    <n v="5649"/>
    <x v="1230"/>
    <d v="2024-09-28T00:00:00"/>
    <s v="West"/>
    <s v="Clothing"/>
    <s v="Home Office"/>
    <n v="2"/>
    <n v="311.19"/>
    <n v="0.28999999999999998"/>
    <n v="441.89"/>
    <n v="298.75"/>
    <n v="143.13999999999999"/>
    <s v="Cash on Delivery"/>
    <s v="High"/>
  </r>
  <r>
    <n v="5650"/>
    <x v="4014"/>
    <d v="2024-12-10T00:00:00"/>
    <s v="East"/>
    <s v="Clothing"/>
    <s v="Consumer"/>
    <n v="4"/>
    <n v="446.17"/>
    <n v="0.3"/>
    <n v="1249.28"/>
    <n v="824.32"/>
    <n v="424.96"/>
    <s v="Debit Card"/>
    <s v="High"/>
  </r>
  <r>
    <n v="5651"/>
    <x v="4183"/>
    <d v="2024-02-06T00:00:00"/>
    <s v="North"/>
    <s v="Sports"/>
    <s v="Corporate"/>
    <n v="4"/>
    <n v="263.48"/>
    <n v="0.01"/>
    <n v="1043.3800000000001"/>
    <n v="700.81"/>
    <n v="342.57"/>
    <s v="UPI"/>
    <s v="Low"/>
  </r>
  <r>
    <n v="5652"/>
    <x v="1193"/>
    <d v="2024-06-28T00:00:00"/>
    <s v="West"/>
    <s v="Sports"/>
    <s v="Consumer"/>
    <n v="8"/>
    <n v="73.19"/>
    <n v="0.21"/>
    <n v="462.56"/>
    <n v="288.45"/>
    <n v="174.11"/>
    <s v="Credit Card"/>
    <s v="High"/>
  </r>
  <r>
    <n v="5653"/>
    <x v="3524"/>
    <d v="2024-08-15T00:00:00"/>
    <s v="South"/>
    <s v="Clothing"/>
    <s v="Consumer"/>
    <n v="4"/>
    <n v="329.43"/>
    <n v="0.15"/>
    <n v="1120.06"/>
    <n v="728.1"/>
    <n v="391.96"/>
    <s v="Net Banking"/>
    <s v="Medium"/>
  </r>
  <r>
    <n v="5654"/>
    <x v="1860"/>
    <d v="2024-12-01T00:00:00"/>
    <s v="North"/>
    <s v="Sports"/>
    <s v="Home Office"/>
    <n v="4"/>
    <n v="333.79"/>
    <n v="0.2"/>
    <n v="1068.1300000000001"/>
    <n v="687.02"/>
    <n v="381.11"/>
    <s v="Cash on Delivery"/>
    <s v="Medium"/>
  </r>
  <r>
    <n v="5655"/>
    <x v="4184"/>
    <d v="2024-09-27T00:00:00"/>
    <s v="East"/>
    <s v="Home &amp; Kitchen"/>
    <s v="Corporate"/>
    <n v="1"/>
    <n v="491.73"/>
    <n v="0"/>
    <n v="491.73"/>
    <n v="347.64"/>
    <n v="144.09"/>
    <s v="Credit Card"/>
    <s v="No Discount"/>
  </r>
  <r>
    <n v="5656"/>
    <x v="4185"/>
    <d v="2024-05-21T00:00:00"/>
    <s v="South"/>
    <s v="Beauty"/>
    <s v="Home Office"/>
    <n v="1"/>
    <n v="461.63"/>
    <n v="7.0000000000000007E-2"/>
    <n v="429.32"/>
    <n v="269.31"/>
    <n v="160.01"/>
    <s v="Debit Card"/>
    <s v="Low"/>
  </r>
  <r>
    <n v="5657"/>
    <x v="2966"/>
    <d v="2024-03-23T00:00:00"/>
    <s v="West"/>
    <s v="Clothing"/>
    <s v="Corporate"/>
    <n v="6"/>
    <n v="127.92"/>
    <n v="0.28000000000000003"/>
    <n v="552.61"/>
    <n v="349.02"/>
    <n v="203.59"/>
    <s v="Net Banking"/>
    <s v="High"/>
  </r>
  <r>
    <n v="5658"/>
    <x v="4186"/>
    <d v="2024-01-08T00:00:00"/>
    <s v="West"/>
    <s v="Home &amp; Kitchen"/>
    <s v="Corporate"/>
    <n v="3"/>
    <n v="431.38"/>
    <n v="0.03"/>
    <n v="1255.32"/>
    <n v="852.18"/>
    <n v="403.14"/>
    <s v="Net Banking"/>
    <s v="Low"/>
  </r>
  <r>
    <n v="5659"/>
    <x v="287"/>
    <d v="2024-10-06T00:00:00"/>
    <s v="East"/>
    <s v="Clothing"/>
    <s v="Corporate"/>
    <n v="9"/>
    <n v="262.49"/>
    <n v="0.25"/>
    <n v="1771.81"/>
    <n v="1291.32"/>
    <n v="480.49"/>
    <s v="UPI"/>
    <s v="High"/>
  </r>
  <r>
    <n v="5660"/>
    <x v="1370"/>
    <d v="2024-01-09T00:00:00"/>
    <s v="South"/>
    <s v="Electronics"/>
    <s v="Corporate"/>
    <n v="4"/>
    <n v="275.55"/>
    <n v="0.21"/>
    <n v="870.74"/>
    <n v="516.39"/>
    <n v="354.35"/>
    <s v="Cash on Delivery"/>
    <s v="High"/>
  </r>
  <r>
    <n v="5661"/>
    <x v="4187"/>
    <d v="2024-10-26T00:00:00"/>
    <s v="West"/>
    <s v="Electronics"/>
    <s v="Corporate"/>
    <n v="5"/>
    <n v="465.8"/>
    <n v="0.16"/>
    <n v="1956.36"/>
    <n v="1232.76"/>
    <n v="723.6"/>
    <s v="Cash on Delivery"/>
    <s v="Medium"/>
  </r>
  <r>
    <n v="5662"/>
    <x v="1816"/>
    <d v="2024-03-30T00:00:00"/>
    <s v="East"/>
    <s v="Electronics"/>
    <s v="Corporate"/>
    <n v="10"/>
    <n v="416.62"/>
    <n v="0.04"/>
    <n v="3999.55"/>
    <n v="2964.36"/>
    <n v="1035.19"/>
    <s v="Cash on Delivery"/>
    <s v="Low"/>
  </r>
  <r>
    <n v="5663"/>
    <x v="2518"/>
    <d v="2024-01-06T00:00:00"/>
    <s v="West"/>
    <s v="Home &amp; Kitchen"/>
    <s v="Consumer"/>
    <n v="9"/>
    <n v="26.79"/>
    <n v="0.15"/>
    <n v="204.94"/>
    <n v="133.46"/>
    <n v="71.48"/>
    <s v="Net Banking"/>
    <s v="Medium"/>
  </r>
  <r>
    <n v="5664"/>
    <x v="4188"/>
    <d v="2024-08-05T00:00:00"/>
    <s v="North"/>
    <s v="Electronics"/>
    <s v="Home Office"/>
    <n v="1"/>
    <n v="413.3"/>
    <n v="0.16"/>
    <n v="347.17"/>
    <n v="270.89999999999998"/>
    <n v="76.27"/>
    <s v="Debit Card"/>
    <s v="Medium"/>
  </r>
  <r>
    <n v="5665"/>
    <x v="4189"/>
    <d v="2024-12-04T00:00:00"/>
    <s v="West"/>
    <s v="Beauty"/>
    <s v="Home Office"/>
    <n v="8"/>
    <n v="333.38"/>
    <n v="0.1"/>
    <n v="2400.34"/>
    <n v="1787.77"/>
    <n v="612.57000000000005"/>
    <s v="UPI"/>
    <s v="Low"/>
  </r>
  <r>
    <n v="5666"/>
    <x v="1434"/>
    <d v="2024-01-16T00:00:00"/>
    <s v="South"/>
    <s v="Clothing"/>
    <s v="Consumer"/>
    <n v="9"/>
    <n v="234.35"/>
    <n v="0.1"/>
    <n v="1898.24"/>
    <n v="1013.29"/>
    <n v="884.95"/>
    <s v="Credit Card"/>
    <s v="Low"/>
  </r>
  <r>
    <n v="5667"/>
    <x v="3368"/>
    <d v="2024-02-08T00:00:00"/>
    <s v="East"/>
    <s v="Beauty"/>
    <s v="Home Office"/>
    <n v="5"/>
    <n v="17.559999999999999"/>
    <n v="0.25"/>
    <n v="65.849999999999994"/>
    <n v="51.85"/>
    <n v="14"/>
    <s v="UPI"/>
    <s v="High"/>
  </r>
  <r>
    <n v="5668"/>
    <x v="1230"/>
    <d v="2024-08-20T00:00:00"/>
    <s v="North"/>
    <s v="Electronics"/>
    <s v="Corporate"/>
    <n v="7"/>
    <n v="266.93"/>
    <n v="0.23"/>
    <n v="1438.75"/>
    <n v="991.69"/>
    <n v="447.06"/>
    <s v="Debit Card"/>
    <s v="High"/>
  </r>
  <r>
    <n v="5669"/>
    <x v="4190"/>
    <d v="2024-03-06T00:00:00"/>
    <s v="North"/>
    <s v="Electronics"/>
    <s v="Consumer"/>
    <n v="10"/>
    <n v="483.47"/>
    <n v="0.18"/>
    <n v="3964.45"/>
    <n v="2002.7"/>
    <n v="1961.75"/>
    <s v="UPI"/>
    <s v="Medium"/>
  </r>
  <r>
    <n v="5670"/>
    <x v="4191"/>
    <d v="2024-08-12T00:00:00"/>
    <s v="South"/>
    <s v="Electronics"/>
    <s v="Consumer"/>
    <n v="9"/>
    <n v="335.35"/>
    <n v="0.04"/>
    <n v="2897.42"/>
    <n v="1650.8"/>
    <n v="1246.6199999999999"/>
    <s v="UPI"/>
    <s v="Low"/>
  </r>
  <r>
    <n v="5671"/>
    <x v="4192"/>
    <d v="2024-12-15T00:00:00"/>
    <s v="South"/>
    <s v="Electronics"/>
    <s v="Consumer"/>
    <n v="2"/>
    <n v="146.19999999999999"/>
    <n v="0.23"/>
    <n v="225.15"/>
    <n v="117.32"/>
    <n v="107.83"/>
    <s v="Net Banking"/>
    <s v="High"/>
  </r>
  <r>
    <n v="5672"/>
    <x v="4193"/>
    <d v="2024-12-11T00:00:00"/>
    <s v="East"/>
    <s v="Electronics"/>
    <s v="Consumer"/>
    <n v="5"/>
    <n v="355.37"/>
    <n v="0.02"/>
    <n v="1741.31"/>
    <n v="1190"/>
    <n v="551.30999999999995"/>
    <s v="Debit Card"/>
    <s v="Low"/>
  </r>
  <r>
    <n v="5673"/>
    <x v="4194"/>
    <d v="2024-02-07T00:00:00"/>
    <s v="East"/>
    <s v="Clothing"/>
    <s v="Corporate"/>
    <n v="7"/>
    <n v="140.04"/>
    <n v="0.02"/>
    <n v="960.67"/>
    <n v="520.16"/>
    <n v="440.51"/>
    <s v="Cash on Delivery"/>
    <s v="Low"/>
  </r>
  <r>
    <n v="5674"/>
    <x v="4195"/>
    <d v="2024-04-19T00:00:00"/>
    <s v="West"/>
    <s v="Beauty"/>
    <s v="Home Office"/>
    <n v="9"/>
    <n v="93.15"/>
    <n v="0.12"/>
    <n v="737.75"/>
    <n v="501.23"/>
    <n v="236.52"/>
    <s v="Cash on Delivery"/>
    <s v="Medium"/>
  </r>
  <r>
    <n v="5675"/>
    <x v="4196"/>
    <d v="2024-01-30T00:00:00"/>
    <s v="South"/>
    <s v="Beauty"/>
    <s v="Consumer"/>
    <n v="3"/>
    <n v="361.6"/>
    <n v="0.17"/>
    <n v="900.38"/>
    <n v="701.85"/>
    <n v="198.53"/>
    <s v="Debit Card"/>
    <s v="Medium"/>
  </r>
  <r>
    <n v="5676"/>
    <x v="4197"/>
    <d v="2024-01-08T00:00:00"/>
    <s v="North"/>
    <s v="Clothing"/>
    <s v="Corporate"/>
    <n v="10"/>
    <n v="350.14"/>
    <n v="0.2"/>
    <n v="2801.12"/>
    <n v="1506.6"/>
    <n v="1294.52"/>
    <s v="Credit Card"/>
    <s v="Medium"/>
  </r>
  <r>
    <n v="5677"/>
    <x v="4198"/>
    <d v="2024-12-25T00:00:00"/>
    <s v="South"/>
    <s v="Sports"/>
    <s v="Consumer"/>
    <n v="5"/>
    <n v="195.76"/>
    <n v="0.05"/>
    <n v="929.86"/>
    <n v="562.57000000000005"/>
    <n v="367.29"/>
    <s v="Net Banking"/>
    <s v="Low"/>
  </r>
  <r>
    <n v="5678"/>
    <x v="864"/>
    <d v="2024-08-21T00:00:00"/>
    <s v="South"/>
    <s v="Electronics"/>
    <s v="Home Office"/>
    <n v="4"/>
    <n v="463.18"/>
    <n v="0.28000000000000003"/>
    <n v="1333.96"/>
    <n v="1036.8"/>
    <n v="297.16000000000003"/>
    <s v="UPI"/>
    <s v="High"/>
  </r>
  <r>
    <n v="5679"/>
    <x v="4199"/>
    <d v="2024-09-15T00:00:00"/>
    <s v="East"/>
    <s v="Electronics"/>
    <s v="Home Office"/>
    <n v="10"/>
    <n v="170.5"/>
    <n v="0.3"/>
    <n v="1193.5"/>
    <n v="695.43"/>
    <n v="498.07"/>
    <s v="Debit Card"/>
    <s v="High"/>
  </r>
  <r>
    <n v="5680"/>
    <x v="4200"/>
    <d v="2024-08-25T00:00:00"/>
    <s v="North"/>
    <s v="Home &amp; Kitchen"/>
    <s v="Consumer"/>
    <n v="8"/>
    <n v="277.47000000000003"/>
    <n v="0.16"/>
    <n v="1864.6"/>
    <n v="1264.0899999999999"/>
    <n v="600.51"/>
    <s v="Debit Card"/>
    <s v="Medium"/>
  </r>
  <r>
    <n v="5681"/>
    <x v="75"/>
    <d v="2024-12-08T00:00:00"/>
    <s v="West"/>
    <s v="Beauty"/>
    <s v="Home Office"/>
    <n v="6"/>
    <n v="326.89999999999998"/>
    <n v="0.14000000000000001"/>
    <n v="1686.8"/>
    <n v="887.39"/>
    <n v="799.41"/>
    <s v="Debit Card"/>
    <s v="Medium"/>
  </r>
  <r>
    <n v="5682"/>
    <x v="4201"/>
    <d v="2024-08-07T00:00:00"/>
    <s v="West"/>
    <s v="Home &amp; Kitchen"/>
    <s v="Consumer"/>
    <n v="3"/>
    <n v="247.97"/>
    <n v="0.24"/>
    <n v="565.37"/>
    <n v="415.61"/>
    <n v="149.76"/>
    <s v="Credit Card"/>
    <s v="High"/>
  </r>
  <r>
    <n v="5683"/>
    <x v="4043"/>
    <d v="2024-08-04T00:00:00"/>
    <s v="South"/>
    <s v="Home &amp; Kitchen"/>
    <s v="Corporate"/>
    <n v="9"/>
    <n v="42.39"/>
    <n v="0.19"/>
    <n v="309.02"/>
    <n v="218.79"/>
    <n v="90.23"/>
    <s v="Net Banking"/>
    <s v="Medium"/>
  </r>
  <r>
    <n v="5684"/>
    <x v="636"/>
    <d v="2024-01-27T00:00:00"/>
    <s v="West"/>
    <s v="Home &amp; Kitchen"/>
    <s v="Home Office"/>
    <n v="6"/>
    <n v="106.9"/>
    <n v="0.19"/>
    <n v="519.53"/>
    <n v="376.92"/>
    <n v="142.61000000000001"/>
    <s v="Cash on Delivery"/>
    <s v="Medium"/>
  </r>
  <r>
    <n v="5685"/>
    <x v="4202"/>
    <d v="2024-11-28T00:00:00"/>
    <s v="East"/>
    <s v="Clothing"/>
    <s v="Consumer"/>
    <n v="6"/>
    <n v="229.22"/>
    <n v="0.23"/>
    <n v="1059"/>
    <n v="625.51"/>
    <n v="433.49"/>
    <s v="Cash on Delivery"/>
    <s v="High"/>
  </r>
  <r>
    <n v="5686"/>
    <x v="4037"/>
    <d v="2024-05-20T00:00:00"/>
    <s v="West"/>
    <s v="Home &amp; Kitchen"/>
    <s v="Corporate"/>
    <n v="5"/>
    <n v="178.21"/>
    <n v="0.26"/>
    <n v="659.38"/>
    <n v="354.4"/>
    <n v="304.98"/>
    <s v="Credit Card"/>
    <s v="High"/>
  </r>
  <r>
    <n v="5687"/>
    <x v="4203"/>
    <d v="2024-04-02T00:00:00"/>
    <s v="East"/>
    <s v="Beauty"/>
    <s v="Consumer"/>
    <n v="9"/>
    <n v="156.38999999999999"/>
    <n v="0.28999999999999998"/>
    <n v="999.33"/>
    <n v="752.87"/>
    <n v="246.46"/>
    <s v="UPI"/>
    <s v="High"/>
  </r>
  <r>
    <n v="5688"/>
    <x v="4204"/>
    <d v="2024-12-20T00:00:00"/>
    <s v="West"/>
    <s v="Clothing"/>
    <s v="Corporate"/>
    <n v="4"/>
    <n v="215.27"/>
    <n v="0.2"/>
    <n v="688.86"/>
    <n v="459.76"/>
    <n v="229.1"/>
    <s v="Net Banking"/>
    <s v="Medium"/>
  </r>
  <r>
    <n v="5689"/>
    <x v="4205"/>
    <d v="2024-08-27T00:00:00"/>
    <s v="West"/>
    <s v="Home &amp; Kitchen"/>
    <s v="Home Office"/>
    <n v="8"/>
    <n v="40.33"/>
    <n v="0.02"/>
    <n v="316.19"/>
    <n v="171.47"/>
    <n v="144.72"/>
    <s v="Credit Card"/>
    <s v="Low"/>
  </r>
  <r>
    <n v="5690"/>
    <x v="16"/>
    <d v="2024-09-17T00:00:00"/>
    <s v="West"/>
    <s v="Electronics"/>
    <s v="Home Office"/>
    <n v="7"/>
    <n v="238.3"/>
    <n v="0.21"/>
    <n v="1317.8"/>
    <n v="807.07"/>
    <n v="510.73"/>
    <s v="Debit Card"/>
    <s v="High"/>
  </r>
  <r>
    <n v="5691"/>
    <x v="4206"/>
    <d v="2024-03-28T00:00:00"/>
    <s v="East"/>
    <s v="Electronics"/>
    <s v="Home Office"/>
    <n v="4"/>
    <n v="385.86"/>
    <n v="0.08"/>
    <n v="1419.96"/>
    <n v="816.25"/>
    <n v="603.71"/>
    <s v="UPI"/>
    <s v="Low"/>
  </r>
  <r>
    <n v="5692"/>
    <x v="4207"/>
    <d v="2024-11-13T00:00:00"/>
    <s v="North"/>
    <s v="Clothing"/>
    <s v="Corporate"/>
    <n v="3"/>
    <n v="28.95"/>
    <n v="0.25"/>
    <n v="65.14"/>
    <n v="47.74"/>
    <n v="17.399999999999999"/>
    <s v="Debit Card"/>
    <s v="High"/>
  </r>
  <r>
    <n v="5693"/>
    <x v="1608"/>
    <d v="2024-09-18T00:00:00"/>
    <s v="South"/>
    <s v="Electronics"/>
    <s v="Corporate"/>
    <n v="5"/>
    <n v="262.5"/>
    <n v="0.08"/>
    <n v="1207.5"/>
    <n v="802.23"/>
    <n v="405.27"/>
    <s v="Credit Card"/>
    <s v="Low"/>
  </r>
  <r>
    <n v="5694"/>
    <x v="4208"/>
    <d v="2024-08-16T00:00:00"/>
    <s v="South"/>
    <s v="Sports"/>
    <s v="Consumer"/>
    <n v="4"/>
    <n v="297.37"/>
    <n v="0.14000000000000001"/>
    <n v="1022.95"/>
    <n v="558.05999999999995"/>
    <n v="464.89"/>
    <s v="UPI"/>
    <s v="Medium"/>
  </r>
  <r>
    <n v="5695"/>
    <x v="4097"/>
    <d v="2024-07-13T00:00:00"/>
    <s v="North"/>
    <s v="Clothing"/>
    <s v="Home Office"/>
    <n v="7"/>
    <n v="154.97999999999999"/>
    <n v="0.1"/>
    <n v="976.37"/>
    <n v="578.15"/>
    <n v="398.22"/>
    <s v="Debit Card"/>
    <s v="Low"/>
  </r>
  <r>
    <n v="5696"/>
    <x v="4149"/>
    <d v="2024-01-03T00:00:00"/>
    <s v="West"/>
    <s v="Clothing"/>
    <s v="Consumer"/>
    <n v="10"/>
    <n v="454.62"/>
    <n v="0.11"/>
    <n v="4046.12"/>
    <n v="2491.31"/>
    <n v="1554.81"/>
    <s v="Debit Card"/>
    <s v="Medium"/>
  </r>
  <r>
    <n v="5697"/>
    <x v="4209"/>
    <d v="2024-09-26T00:00:00"/>
    <s v="East"/>
    <s v="Sports"/>
    <s v="Consumer"/>
    <n v="3"/>
    <n v="386.13"/>
    <n v="0.03"/>
    <n v="1123.6400000000001"/>
    <n v="681.11"/>
    <n v="442.53"/>
    <s v="Credit Card"/>
    <s v="Low"/>
  </r>
  <r>
    <n v="5698"/>
    <x v="3859"/>
    <d v="2024-06-17T00:00:00"/>
    <s v="West"/>
    <s v="Home &amp; Kitchen"/>
    <s v="Corporate"/>
    <n v="8"/>
    <n v="188.56"/>
    <n v="0.21"/>
    <n v="1191.7"/>
    <n v="706.92"/>
    <n v="484.78"/>
    <s v="Credit Card"/>
    <s v="High"/>
  </r>
  <r>
    <n v="5699"/>
    <x v="4210"/>
    <d v="2024-07-24T00:00:00"/>
    <s v="North"/>
    <s v="Home &amp; Kitchen"/>
    <s v="Home Office"/>
    <n v="1"/>
    <n v="79.61"/>
    <n v="0.13"/>
    <n v="69.260000000000005"/>
    <n v="39.090000000000003"/>
    <n v="30.17"/>
    <s v="UPI"/>
    <s v="Medium"/>
  </r>
  <r>
    <n v="5700"/>
    <x v="291"/>
    <d v="2024-05-17T00:00:00"/>
    <s v="South"/>
    <s v="Sports"/>
    <s v="Corporate"/>
    <n v="9"/>
    <n v="435.41"/>
    <n v="0.02"/>
    <n v="3840.32"/>
    <n v="2083.86"/>
    <n v="1756.46"/>
    <s v="UPI"/>
    <s v="Low"/>
  </r>
  <r>
    <n v="5701"/>
    <x v="4211"/>
    <d v="2024-12-08T00:00:00"/>
    <s v="East"/>
    <s v="Beauty"/>
    <s v="Consumer"/>
    <n v="10"/>
    <n v="414.86"/>
    <n v="0.13"/>
    <n v="3609.28"/>
    <n v="2327.44"/>
    <n v="1281.8399999999999"/>
    <s v="Net Banking"/>
    <s v="Medium"/>
  </r>
  <r>
    <n v="5702"/>
    <x v="4212"/>
    <d v="2024-10-17T00:00:00"/>
    <s v="West"/>
    <s v="Beauty"/>
    <s v="Home Office"/>
    <n v="8"/>
    <n v="397.6"/>
    <n v="0.11"/>
    <n v="2830.91"/>
    <n v="1964.02"/>
    <n v="866.89"/>
    <s v="UPI"/>
    <s v="Medium"/>
  </r>
  <r>
    <n v="5703"/>
    <x v="4213"/>
    <d v="2024-02-14T00:00:00"/>
    <s v="West"/>
    <s v="Home &amp; Kitchen"/>
    <s v="Home Office"/>
    <n v="2"/>
    <n v="244.05"/>
    <n v="0.05"/>
    <n v="463.69"/>
    <n v="359.28"/>
    <n v="104.41"/>
    <s v="Debit Card"/>
    <s v="Low"/>
  </r>
  <r>
    <n v="5704"/>
    <x v="4214"/>
    <d v="2024-05-12T00:00:00"/>
    <s v="South"/>
    <s v="Beauty"/>
    <s v="Consumer"/>
    <n v="3"/>
    <n v="22.54"/>
    <n v="0.25"/>
    <n v="50.72"/>
    <n v="38.909999999999997"/>
    <n v="11.81"/>
    <s v="UPI"/>
    <s v="High"/>
  </r>
  <r>
    <n v="5705"/>
    <x v="4215"/>
    <d v="2024-03-02T00:00:00"/>
    <s v="South"/>
    <s v="Sports"/>
    <s v="Corporate"/>
    <n v="7"/>
    <n v="443.46"/>
    <n v="0.19"/>
    <n v="2514.42"/>
    <n v="1354.97"/>
    <n v="1159.45"/>
    <s v="UPI"/>
    <s v="Medium"/>
  </r>
  <r>
    <n v="5706"/>
    <x v="2165"/>
    <d v="2024-10-23T00:00:00"/>
    <s v="West"/>
    <s v="Home &amp; Kitchen"/>
    <s v="Consumer"/>
    <n v="10"/>
    <n v="440.39"/>
    <n v="0.11"/>
    <n v="3919.47"/>
    <n v="2931.35"/>
    <n v="988.12"/>
    <s v="Credit Card"/>
    <s v="Medium"/>
  </r>
  <r>
    <n v="5707"/>
    <x v="4216"/>
    <d v="2024-10-27T00:00:00"/>
    <s v="East"/>
    <s v="Sports"/>
    <s v="Consumer"/>
    <n v="6"/>
    <n v="62.88"/>
    <n v="0.23"/>
    <n v="290.51"/>
    <n v="181.15"/>
    <n v="109.36"/>
    <s v="UPI"/>
    <s v="High"/>
  </r>
  <r>
    <n v="5708"/>
    <x v="4217"/>
    <d v="2024-08-14T00:00:00"/>
    <s v="West"/>
    <s v="Beauty"/>
    <s v="Home Office"/>
    <n v="6"/>
    <n v="444.83"/>
    <n v="0.02"/>
    <n v="2615.6"/>
    <n v="1819.7"/>
    <n v="795.9"/>
    <s v="Cash on Delivery"/>
    <s v="Low"/>
  </r>
  <r>
    <n v="5709"/>
    <x v="4218"/>
    <d v="2024-06-07T00:00:00"/>
    <s v="East"/>
    <s v="Beauty"/>
    <s v="Corporate"/>
    <n v="1"/>
    <n v="64.349999999999994"/>
    <n v="0.3"/>
    <n v="45.04"/>
    <n v="23.18"/>
    <n v="21.86"/>
    <s v="Net Banking"/>
    <s v="High"/>
  </r>
  <r>
    <n v="5710"/>
    <x v="1216"/>
    <d v="2024-09-05T00:00:00"/>
    <s v="West"/>
    <s v="Sports"/>
    <s v="Consumer"/>
    <n v="4"/>
    <n v="282.41000000000003"/>
    <n v="0.05"/>
    <n v="1073.1600000000001"/>
    <n v="716.18"/>
    <n v="356.98"/>
    <s v="Cash on Delivery"/>
    <s v="Low"/>
  </r>
  <r>
    <n v="5711"/>
    <x v="4219"/>
    <d v="2024-12-17T00:00:00"/>
    <s v="North"/>
    <s v="Electronics"/>
    <s v="Home Office"/>
    <n v="9"/>
    <n v="218.95"/>
    <n v="0.2"/>
    <n v="1576.44"/>
    <n v="988.74"/>
    <n v="587.70000000000005"/>
    <s v="Credit Card"/>
    <s v="Medium"/>
  </r>
  <r>
    <n v="5712"/>
    <x v="3950"/>
    <d v="2024-09-26T00:00:00"/>
    <s v="South"/>
    <s v="Home &amp; Kitchen"/>
    <s v="Corporate"/>
    <n v="4"/>
    <n v="347.12"/>
    <n v="0.2"/>
    <n v="1110.78"/>
    <n v="766.85"/>
    <n v="343.93"/>
    <s v="UPI"/>
    <s v="Medium"/>
  </r>
  <r>
    <n v="5713"/>
    <x v="459"/>
    <d v="2024-10-18T00:00:00"/>
    <s v="South"/>
    <s v="Home &amp; Kitchen"/>
    <s v="Corporate"/>
    <n v="9"/>
    <n v="420.65"/>
    <n v="0.16"/>
    <n v="3180.11"/>
    <n v="1823.03"/>
    <n v="1357.08"/>
    <s v="Cash on Delivery"/>
    <s v="Medium"/>
  </r>
  <r>
    <n v="5714"/>
    <x v="4220"/>
    <d v="2024-03-29T00:00:00"/>
    <s v="North"/>
    <s v="Home &amp; Kitchen"/>
    <s v="Home Office"/>
    <n v="7"/>
    <n v="31.63"/>
    <n v="0.3"/>
    <n v="154.99"/>
    <n v="103.92"/>
    <n v="51.07"/>
    <s v="Debit Card"/>
    <s v="High"/>
  </r>
  <r>
    <n v="5715"/>
    <x v="2202"/>
    <d v="2024-08-06T00:00:00"/>
    <s v="West"/>
    <s v="Home &amp; Kitchen"/>
    <s v="Consumer"/>
    <n v="1"/>
    <n v="190.71"/>
    <n v="0.03"/>
    <n v="184.99"/>
    <n v="115.65"/>
    <n v="69.34"/>
    <s v="Debit Card"/>
    <s v="Low"/>
  </r>
  <r>
    <n v="5716"/>
    <x v="1676"/>
    <d v="2024-08-08T00:00:00"/>
    <s v="West"/>
    <s v="Electronics"/>
    <s v="Home Office"/>
    <n v="10"/>
    <n v="364.38"/>
    <n v="0.18"/>
    <n v="2987.92"/>
    <n v="2047.59"/>
    <n v="940.33"/>
    <s v="Debit Card"/>
    <s v="Medium"/>
  </r>
  <r>
    <n v="5717"/>
    <x v="1602"/>
    <d v="2024-04-21T00:00:00"/>
    <s v="West"/>
    <s v="Beauty"/>
    <s v="Corporate"/>
    <n v="1"/>
    <n v="159.82"/>
    <n v="0.27"/>
    <n v="116.67"/>
    <n v="65.930000000000007"/>
    <n v="50.74"/>
    <s v="UPI"/>
    <s v="High"/>
  </r>
  <r>
    <n v="5718"/>
    <x v="4221"/>
    <d v="2024-01-21T00:00:00"/>
    <s v="North"/>
    <s v="Home &amp; Kitchen"/>
    <s v="Home Office"/>
    <n v="8"/>
    <n v="227.49"/>
    <n v="0.25"/>
    <n v="1364.94"/>
    <n v="721.44"/>
    <n v="643.5"/>
    <s v="Credit Card"/>
    <s v="High"/>
  </r>
  <r>
    <n v="5719"/>
    <x v="3516"/>
    <d v="2024-10-29T00:00:00"/>
    <s v="North"/>
    <s v="Home &amp; Kitchen"/>
    <s v="Consumer"/>
    <n v="9"/>
    <n v="226.83"/>
    <n v="0.21"/>
    <n v="1612.76"/>
    <n v="1222.77"/>
    <n v="389.99"/>
    <s v="Net Banking"/>
    <s v="High"/>
  </r>
  <r>
    <n v="5720"/>
    <x v="1386"/>
    <d v="2024-09-15T00:00:00"/>
    <s v="East"/>
    <s v="Clothing"/>
    <s v="Corporate"/>
    <n v="5"/>
    <n v="346.58"/>
    <n v="0.13"/>
    <n v="1507.62"/>
    <n v="990.41"/>
    <n v="517.21"/>
    <s v="Cash on Delivery"/>
    <s v="Medium"/>
  </r>
  <r>
    <n v="5721"/>
    <x v="4222"/>
    <d v="2024-01-13T00:00:00"/>
    <s v="East"/>
    <s v="Home &amp; Kitchen"/>
    <s v="Consumer"/>
    <n v="9"/>
    <n v="279.25"/>
    <n v="0.18"/>
    <n v="2060.87"/>
    <n v="1500.6"/>
    <n v="560.27"/>
    <s v="Debit Card"/>
    <s v="Medium"/>
  </r>
  <r>
    <n v="5722"/>
    <x v="2494"/>
    <d v="2024-12-16T00:00:00"/>
    <s v="West"/>
    <s v="Clothing"/>
    <s v="Consumer"/>
    <n v="6"/>
    <n v="318.45"/>
    <n v="0.11"/>
    <n v="1700.52"/>
    <n v="972.91"/>
    <n v="727.61"/>
    <s v="Net Banking"/>
    <s v="Medium"/>
  </r>
  <r>
    <n v="5723"/>
    <x v="409"/>
    <d v="2024-11-04T00:00:00"/>
    <s v="South"/>
    <s v="Sports"/>
    <s v="Home Office"/>
    <n v="5"/>
    <n v="253.86"/>
    <n v="0.28999999999999998"/>
    <n v="901.2"/>
    <n v="709.17"/>
    <n v="192.03"/>
    <s v="UPI"/>
    <s v="High"/>
  </r>
  <r>
    <n v="5724"/>
    <x v="4223"/>
    <d v="2024-10-28T00:00:00"/>
    <s v="West"/>
    <s v="Clothing"/>
    <s v="Corporate"/>
    <n v="1"/>
    <n v="233.11"/>
    <n v="0.26"/>
    <n v="172.5"/>
    <n v="108.9"/>
    <n v="63.6"/>
    <s v="Debit Card"/>
    <s v="High"/>
  </r>
  <r>
    <n v="5725"/>
    <x v="4224"/>
    <d v="2024-09-08T00:00:00"/>
    <s v="South"/>
    <s v="Home &amp; Kitchen"/>
    <s v="Corporate"/>
    <n v="7"/>
    <n v="95.69"/>
    <n v="0.1"/>
    <n v="602.85"/>
    <n v="420.28"/>
    <n v="182.57"/>
    <s v="Debit Card"/>
    <s v="Low"/>
  </r>
  <r>
    <n v="5726"/>
    <x v="1313"/>
    <d v="2024-04-20T00:00:00"/>
    <s v="North"/>
    <s v="Home &amp; Kitchen"/>
    <s v="Consumer"/>
    <n v="9"/>
    <n v="274.14999999999998"/>
    <n v="7.0000000000000007E-2"/>
    <n v="2294.64"/>
    <n v="1431.35"/>
    <n v="863.29"/>
    <s v="Net Banking"/>
    <s v="Low"/>
  </r>
  <r>
    <n v="5727"/>
    <x v="2408"/>
    <d v="2024-03-25T00:00:00"/>
    <s v="West"/>
    <s v="Clothing"/>
    <s v="Corporate"/>
    <n v="8"/>
    <n v="37.15"/>
    <n v="0.19"/>
    <n v="240.73"/>
    <n v="162.69999999999999"/>
    <n v="78.03"/>
    <s v="Debit Card"/>
    <s v="Medium"/>
  </r>
  <r>
    <n v="5728"/>
    <x v="4114"/>
    <d v="2024-11-07T00:00:00"/>
    <s v="West"/>
    <s v="Home &amp; Kitchen"/>
    <s v="Corporate"/>
    <n v="5"/>
    <n v="492.6"/>
    <n v="0.23"/>
    <n v="1896.51"/>
    <n v="969.36"/>
    <n v="927.15"/>
    <s v="Net Banking"/>
    <s v="High"/>
  </r>
  <r>
    <n v="5729"/>
    <x v="4225"/>
    <d v="2024-05-02T00:00:00"/>
    <s v="North"/>
    <s v="Clothing"/>
    <s v="Consumer"/>
    <n v="8"/>
    <n v="90.45"/>
    <n v="0.02"/>
    <n v="709.13"/>
    <n v="408.37"/>
    <n v="300.76"/>
    <s v="Credit Card"/>
    <s v="Low"/>
  </r>
  <r>
    <n v="5730"/>
    <x v="4226"/>
    <d v="2024-03-18T00:00:00"/>
    <s v="North"/>
    <s v="Clothing"/>
    <s v="Consumer"/>
    <n v="4"/>
    <n v="83.4"/>
    <n v="0.12"/>
    <n v="293.57"/>
    <n v="226.98"/>
    <n v="66.59"/>
    <s v="Cash on Delivery"/>
    <s v="Medium"/>
  </r>
  <r>
    <n v="5731"/>
    <x v="4227"/>
    <d v="2024-01-25T00:00:00"/>
    <s v="West"/>
    <s v="Clothing"/>
    <s v="Corporate"/>
    <n v="5"/>
    <n v="33.79"/>
    <n v="0.1"/>
    <n v="152.06"/>
    <n v="91.13"/>
    <n v="60.93"/>
    <s v="Credit Card"/>
    <s v="Low"/>
  </r>
  <r>
    <n v="5732"/>
    <x v="4228"/>
    <d v="2024-12-24T00:00:00"/>
    <s v="South"/>
    <s v="Electronics"/>
    <s v="Corporate"/>
    <n v="10"/>
    <n v="216.42"/>
    <n v="0.16"/>
    <n v="1817.93"/>
    <n v="1237.3"/>
    <n v="580.63"/>
    <s v="Cash on Delivery"/>
    <s v="Medium"/>
  </r>
  <r>
    <n v="5733"/>
    <x v="4229"/>
    <d v="2024-01-30T00:00:00"/>
    <s v="West"/>
    <s v="Electronics"/>
    <s v="Consumer"/>
    <n v="7"/>
    <n v="126.72"/>
    <n v="0.18"/>
    <n v="727.37"/>
    <n v="468.02"/>
    <n v="259.35000000000002"/>
    <s v="Cash on Delivery"/>
    <s v="Medium"/>
  </r>
  <r>
    <n v="5734"/>
    <x v="4230"/>
    <d v="2024-02-18T00:00:00"/>
    <s v="East"/>
    <s v="Beauty"/>
    <s v="Corporate"/>
    <n v="3"/>
    <n v="396.4"/>
    <n v="0.28000000000000003"/>
    <n v="856.22"/>
    <n v="652.33000000000004"/>
    <n v="203.89"/>
    <s v="UPI"/>
    <s v="High"/>
  </r>
  <r>
    <n v="5735"/>
    <x v="4231"/>
    <d v="2024-07-31T00:00:00"/>
    <s v="West"/>
    <s v="Electronics"/>
    <s v="Corporate"/>
    <n v="10"/>
    <n v="106.36"/>
    <n v="0.27"/>
    <n v="776.43"/>
    <n v="589.52"/>
    <n v="186.91"/>
    <s v="Cash on Delivery"/>
    <s v="High"/>
  </r>
  <r>
    <n v="5736"/>
    <x v="4232"/>
    <d v="2024-07-28T00:00:00"/>
    <s v="East"/>
    <s v="Home &amp; Kitchen"/>
    <s v="Consumer"/>
    <n v="5"/>
    <n v="368.53"/>
    <n v="0.21"/>
    <n v="1455.69"/>
    <n v="823.47"/>
    <n v="632.22"/>
    <s v="Debit Card"/>
    <s v="High"/>
  </r>
  <r>
    <n v="5737"/>
    <x v="4233"/>
    <d v="2024-12-03T00:00:00"/>
    <s v="North"/>
    <s v="Clothing"/>
    <s v="Corporate"/>
    <n v="1"/>
    <n v="203.69"/>
    <n v="0.18"/>
    <n v="167.03"/>
    <n v="100.87"/>
    <n v="66.16"/>
    <s v="Debit Card"/>
    <s v="Medium"/>
  </r>
  <r>
    <n v="5738"/>
    <x v="2797"/>
    <d v="2024-07-19T00:00:00"/>
    <s v="South"/>
    <s v="Home &amp; Kitchen"/>
    <s v="Home Office"/>
    <n v="8"/>
    <n v="53.7"/>
    <n v="0.06"/>
    <n v="403.82"/>
    <n v="208.72"/>
    <n v="195.1"/>
    <s v="Net Banking"/>
    <s v="Low"/>
  </r>
  <r>
    <n v="5739"/>
    <x v="4234"/>
    <d v="2024-05-25T00:00:00"/>
    <s v="North"/>
    <s v="Beauty"/>
    <s v="Consumer"/>
    <n v="6"/>
    <n v="227.48"/>
    <n v="0.03"/>
    <n v="1323.93"/>
    <n v="753.44"/>
    <n v="570.49"/>
    <s v="Credit Card"/>
    <s v="Low"/>
  </r>
  <r>
    <n v="5740"/>
    <x v="988"/>
    <d v="2024-05-01T00:00:00"/>
    <s v="East"/>
    <s v="Beauty"/>
    <s v="Home Office"/>
    <n v="5"/>
    <n v="401.8"/>
    <n v="0.23"/>
    <n v="1546.93"/>
    <n v="922.42"/>
    <n v="624.51"/>
    <s v="Net Banking"/>
    <s v="High"/>
  </r>
  <r>
    <n v="5741"/>
    <x v="4235"/>
    <d v="2024-03-15T00:00:00"/>
    <s v="North"/>
    <s v="Clothing"/>
    <s v="Home Office"/>
    <n v="9"/>
    <n v="174.36"/>
    <n v="0.11"/>
    <n v="1396.62"/>
    <n v="796.28"/>
    <n v="600.34"/>
    <s v="Credit Card"/>
    <s v="Medium"/>
  </r>
  <r>
    <n v="5742"/>
    <x v="3011"/>
    <d v="2024-11-22T00:00:00"/>
    <s v="South"/>
    <s v="Home &amp; Kitchen"/>
    <s v="Corporate"/>
    <n v="2"/>
    <n v="247.56"/>
    <n v="0.18"/>
    <n v="406"/>
    <n v="233.37"/>
    <n v="172.63"/>
    <s v="Credit Card"/>
    <s v="Medium"/>
  </r>
  <r>
    <n v="5743"/>
    <x v="1973"/>
    <d v="2024-06-29T00:00:00"/>
    <s v="South"/>
    <s v="Electronics"/>
    <s v="Home Office"/>
    <n v="7"/>
    <n v="283.12"/>
    <n v="0.05"/>
    <n v="1882.75"/>
    <n v="1080.46"/>
    <n v="802.29"/>
    <s v="Credit Card"/>
    <s v="Low"/>
  </r>
  <r>
    <n v="5744"/>
    <x v="1445"/>
    <d v="2024-10-10T00:00:00"/>
    <s v="East"/>
    <s v="Sports"/>
    <s v="Corporate"/>
    <n v="2"/>
    <n v="210.26"/>
    <n v="0.23"/>
    <n v="323.8"/>
    <n v="162.31"/>
    <n v="161.49"/>
    <s v="Debit Card"/>
    <s v="High"/>
  </r>
  <r>
    <n v="5745"/>
    <x v="4236"/>
    <d v="2024-11-22T00:00:00"/>
    <s v="South"/>
    <s v="Home &amp; Kitchen"/>
    <s v="Corporate"/>
    <n v="1"/>
    <n v="283.11"/>
    <n v="0.03"/>
    <n v="274.62"/>
    <n v="166.18"/>
    <n v="108.44"/>
    <s v="UPI"/>
    <s v="Low"/>
  </r>
  <r>
    <n v="5746"/>
    <x v="4237"/>
    <d v="2024-05-08T00:00:00"/>
    <s v="West"/>
    <s v="Sports"/>
    <s v="Corporate"/>
    <n v="1"/>
    <n v="474.68"/>
    <n v="0"/>
    <n v="474.68"/>
    <n v="356.26"/>
    <n v="118.42"/>
    <s v="Debit Card"/>
    <s v="No Discount"/>
  </r>
  <r>
    <n v="5747"/>
    <x v="4238"/>
    <d v="2024-01-20T00:00:00"/>
    <s v="South"/>
    <s v="Home &amp; Kitchen"/>
    <s v="Consumer"/>
    <n v="5"/>
    <n v="327.17"/>
    <n v="0.19"/>
    <n v="1325.04"/>
    <n v="717.92"/>
    <n v="607.12"/>
    <s v="Net Banking"/>
    <s v="Medium"/>
  </r>
  <r>
    <n v="5748"/>
    <x v="2615"/>
    <d v="2024-01-02T00:00:00"/>
    <s v="North"/>
    <s v="Sports"/>
    <s v="Consumer"/>
    <n v="4"/>
    <n v="402.8"/>
    <n v="0.28999999999999998"/>
    <n v="1143.95"/>
    <n v="676.13"/>
    <n v="467.82"/>
    <s v="Cash on Delivery"/>
    <s v="High"/>
  </r>
  <r>
    <n v="5749"/>
    <x v="4239"/>
    <d v="2024-03-21T00:00:00"/>
    <s v="West"/>
    <s v="Beauty"/>
    <s v="Consumer"/>
    <n v="1"/>
    <n v="228.78"/>
    <n v="0.15"/>
    <n v="194.46"/>
    <n v="147.26"/>
    <n v="47.2"/>
    <s v="UPI"/>
    <s v="Medium"/>
  </r>
  <r>
    <n v="5750"/>
    <x v="1182"/>
    <d v="2024-10-29T00:00:00"/>
    <s v="South"/>
    <s v="Electronics"/>
    <s v="Home Office"/>
    <n v="9"/>
    <n v="466.4"/>
    <n v="0.2"/>
    <n v="3358.08"/>
    <n v="2083.5700000000002"/>
    <n v="1274.51"/>
    <s v="Net Banking"/>
    <s v="Medium"/>
  </r>
  <r>
    <n v="5751"/>
    <x v="4240"/>
    <d v="2024-07-03T00:00:00"/>
    <s v="West"/>
    <s v="Beauty"/>
    <s v="Home Office"/>
    <n v="2"/>
    <n v="182.79"/>
    <n v="0.08"/>
    <n v="336.33"/>
    <n v="185.52"/>
    <n v="150.81"/>
    <s v="Debit Card"/>
    <s v="Low"/>
  </r>
  <r>
    <n v="5752"/>
    <x v="4241"/>
    <d v="2024-02-16T00:00:00"/>
    <s v="East"/>
    <s v="Home &amp; Kitchen"/>
    <s v="Consumer"/>
    <n v="9"/>
    <n v="338.08"/>
    <n v="0.01"/>
    <n v="3012.29"/>
    <n v="1511.47"/>
    <n v="1500.82"/>
    <s v="Credit Card"/>
    <s v="Low"/>
  </r>
  <r>
    <n v="5753"/>
    <x v="4242"/>
    <d v="2024-06-27T00:00:00"/>
    <s v="North"/>
    <s v="Beauty"/>
    <s v="Corporate"/>
    <n v="7"/>
    <n v="322.39999999999998"/>
    <n v="0.01"/>
    <n v="2234.23"/>
    <n v="1412.48"/>
    <n v="821.75"/>
    <s v="UPI"/>
    <s v="Low"/>
  </r>
  <r>
    <n v="5754"/>
    <x v="334"/>
    <d v="2024-12-27T00:00:00"/>
    <s v="West"/>
    <s v="Clothing"/>
    <s v="Home Office"/>
    <n v="1"/>
    <n v="301.01"/>
    <n v="0.28999999999999998"/>
    <n v="213.72"/>
    <n v="160.94"/>
    <n v="52.78"/>
    <s v="Net Banking"/>
    <s v="High"/>
  </r>
  <r>
    <n v="5755"/>
    <x v="1786"/>
    <d v="2024-11-27T00:00:00"/>
    <s v="West"/>
    <s v="Home &amp; Kitchen"/>
    <s v="Consumer"/>
    <n v="6"/>
    <n v="134.22"/>
    <n v="0.09"/>
    <n v="732.84"/>
    <n v="573.09"/>
    <n v="159.75"/>
    <s v="Debit Card"/>
    <s v="Low"/>
  </r>
  <r>
    <n v="5756"/>
    <x v="3913"/>
    <d v="2024-08-02T00:00:00"/>
    <s v="North"/>
    <s v="Beauty"/>
    <s v="Corporate"/>
    <n v="8"/>
    <n v="205.55"/>
    <n v="0.02"/>
    <n v="1611.51"/>
    <n v="864.7"/>
    <n v="746.81"/>
    <s v="Credit Card"/>
    <s v="Low"/>
  </r>
  <r>
    <n v="5757"/>
    <x v="2233"/>
    <d v="2024-06-30T00:00:00"/>
    <s v="East"/>
    <s v="Home &amp; Kitchen"/>
    <s v="Home Office"/>
    <n v="4"/>
    <n v="55.07"/>
    <n v="0.18"/>
    <n v="180.63"/>
    <n v="132.59"/>
    <n v="48.04"/>
    <s v="Debit Card"/>
    <s v="Medium"/>
  </r>
  <r>
    <n v="5758"/>
    <x v="1486"/>
    <d v="2024-11-30T00:00:00"/>
    <s v="North"/>
    <s v="Clothing"/>
    <s v="Home Office"/>
    <n v="7"/>
    <n v="169.33"/>
    <n v="0.1"/>
    <n v="1066.78"/>
    <n v="611.23"/>
    <n v="455.55"/>
    <s v="Credit Card"/>
    <s v="Low"/>
  </r>
  <r>
    <n v="5759"/>
    <x v="4243"/>
    <d v="2024-12-09T00:00:00"/>
    <s v="South"/>
    <s v="Sports"/>
    <s v="Home Office"/>
    <n v="4"/>
    <n v="99.64"/>
    <n v="0.09"/>
    <n v="362.69"/>
    <n v="206.3"/>
    <n v="156.38999999999999"/>
    <s v="Net Banking"/>
    <s v="Low"/>
  </r>
  <r>
    <n v="5760"/>
    <x v="1395"/>
    <d v="2024-05-11T00:00:00"/>
    <s v="North"/>
    <s v="Beauty"/>
    <s v="Home Office"/>
    <n v="3"/>
    <n v="477.15"/>
    <n v="0.1"/>
    <n v="1288.3"/>
    <n v="715.3"/>
    <n v="573"/>
    <s v="Cash on Delivery"/>
    <s v="Low"/>
  </r>
  <r>
    <n v="5761"/>
    <x v="4192"/>
    <d v="2024-02-22T00:00:00"/>
    <s v="West"/>
    <s v="Home &amp; Kitchen"/>
    <s v="Home Office"/>
    <n v="5"/>
    <n v="92.29"/>
    <n v="0.01"/>
    <n v="456.84"/>
    <n v="231.47"/>
    <n v="225.37"/>
    <s v="Net Banking"/>
    <s v="Low"/>
  </r>
  <r>
    <n v="5762"/>
    <x v="1783"/>
    <d v="2024-10-04T00:00:00"/>
    <s v="East"/>
    <s v="Sports"/>
    <s v="Consumer"/>
    <n v="10"/>
    <n v="32.299999999999997"/>
    <n v="0.23"/>
    <n v="248.71"/>
    <n v="141.37"/>
    <n v="107.34"/>
    <s v="Net Banking"/>
    <s v="High"/>
  </r>
  <r>
    <n v="5763"/>
    <x v="1850"/>
    <d v="2024-01-19T00:00:00"/>
    <s v="North"/>
    <s v="Home &amp; Kitchen"/>
    <s v="Consumer"/>
    <n v="5"/>
    <n v="16.64"/>
    <n v="0.22"/>
    <n v="64.900000000000006"/>
    <n v="34.840000000000003"/>
    <n v="30.06"/>
    <s v="Debit Card"/>
    <s v="High"/>
  </r>
  <r>
    <n v="5764"/>
    <x v="4244"/>
    <d v="2024-08-26T00:00:00"/>
    <s v="West"/>
    <s v="Clothing"/>
    <s v="Consumer"/>
    <n v="3"/>
    <n v="422.52"/>
    <n v="0.05"/>
    <n v="1204.18"/>
    <n v="637.23"/>
    <n v="566.95000000000005"/>
    <s v="Net Banking"/>
    <s v="Low"/>
  </r>
  <r>
    <n v="5765"/>
    <x v="4245"/>
    <d v="2024-07-22T00:00:00"/>
    <s v="North"/>
    <s v="Clothing"/>
    <s v="Corporate"/>
    <n v="6"/>
    <n v="362.63"/>
    <n v="0.06"/>
    <n v="2045.23"/>
    <n v="1373.43"/>
    <n v="671.8"/>
    <s v="Net Banking"/>
    <s v="Low"/>
  </r>
  <r>
    <n v="5766"/>
    <x v="2764"/>
    <d v="2024-02-16T00:00:00"/>
    <s v="East"/>
    <s v="Sports"/>
    <s v="Consumer"/>
    <n v="2"/>
    <n v="189.06"/>
    <n v="0.01"/>
    <n v="374.34"/>
    <n v="247.86"/>
    <n v="126.48"/>
    <s v="UPI"/>
    <s v="Low"/>
  </r>
  <r>
    <n v="5767"/>
    <x v="2478"/>
    <d v="2024-10-06T00:00:00"/>
    <s v="East"/>
    <s v="Electronics"/>
    <s v="Corporate"/>
    <n v="8"/>
    <n v="311.02999999999997"/>
    <n v="0.21"/>
    <n v="1965.71"/>
    <n v="1473.61"/>
    <n v="492.1"/>
    <s v="Net Banking"/>
    <s v="High"/>
  </r>
  <r>
    <n v="5768"/>
    <x v="192"/>
    <d v="2024-03-24T00:00:00"/>
    <s v="South"/>
    <s v="Clothing"/>
    <s v="Consumer"/>
    <n v="3"/>
    <n v="330.23"/>
    <n v="0.28000000000000003"/>
    <n v="713.3"/>
    <n v="484.19"/>
    <n v="229.11"/>
    <s v="Net Banking"/>
    <s v="High"/>
  </r>
  <r>
    <n v="5769"/>
    <x v="4246"/>
    <d v="2024-11-17T00:00:00"/>
    <s v="South"/>
    <s v="Clothing"/>
    <s v="Consumer"/>
    <n v="10"/>
    <n v="268.61"/>
    <n v="0.3"/>
    <n v="1880.27"/>
    <n v="1389.19"/>
    <n v="491.08"/>
    <s v="Net Banking"/>
    <s v="High"/>
  </r>
  <r>
    <n v="5770"/>
    <x v="3067"/>
    <d v="2024-06-08T00:00:00"/>
    <s v="South"/>
    <s v="Electronics"/>
    <s v="Home Office"/>
    <n v="2"/>
    <n v="376.59"/>
    <n v="0.27"/>
    <n v="549.82000000000005"/>
    <n v="325.94"/>
    <n v="223.88"/>
    <s v="Cash on Delivery"/>
    <s v="High"/>
  </r>
  <r>
    <n v="5771"/>
    <x v="1449"/>
    <d v="2024-11-12T00:00:00"/>
    <s v="West"/>
    <s v="Home &amp; Kitchen"/>
    <s v="Consumer"/>
    <n v="1"/>
    <n v="333.49"/>
    <n v="0.02"/>
    <n v="326.82"/>
    <n v="219.19"/>
    <n v="107.63"/>
    <s v="UPI"/>
    <s v="Low"/>
  </r>
  <r>
    <n v="5772"/>
    <x v="4247"/>
    <d v="2024-10-08T00:00:00"/>
    <s v="East"/>
    <s v="Beauty"/>
    <s v="Corporate"/>
    <n v="10"/>
    <n v="269"/>
    <n v="0.11"/>
    <n v="2394.1"/>
    <n v="1325.8"/>
    <n v="1068.3"/>
    <s v="Net Banking"/>
    <s v="Medium"/>
  </r>
  <r>
    <n v="5773"/>
    <x v="4248"/>
    <d v="2024-09-04T00:00:00"/>
    <s v="South"/>
    <s v="Electronics"/>
    <s v="Corporate"/>
    <n v="10"/>
    <n v="140.19"/>
    <n v="0.03"/>
    <n v="1359.84"/>
    <n v="950.87"/>
    <n v="408.97"/>
    <s v="Cash on Delivery"/>
    <s v="Low"/>
  </r>
  <r>
    <n v="5774"/>
    <x v="867"/>
    <d v="2024-07-23T00:00:00"/>
    <s v="North"/>
    <s v="Home &amp; Kitchen"/>
    <s v="Home Office"/>
    <n v="9"/>
    <n v="401.26"/>
    <n v="0.04"/>
    <n v="3466.89"/>
    <n v="2287.2800000000002"/>
    <n v="1179.6099999999999"/>
    <s v="Debit Card"/>
    <s v="Low"/>
  </r>
  <r>
    <n v="5775"/>
    <x v="4249"/>
    <d v="2024-06-14T00:00:00"/>
    <s v="East"/>
    <s v="Sports"/>
    <s v="Home Office"/>
    <n v="3"/>
    <n v="251.52"/>
    <n v="0.17"/>
    <n v="626.28"/>
    <n v="316.18"/>
    <n v="310.10000000000002"/>
    <s v="Net Banking"/>
    <s v="Medium"/>
  </r>
  <r>
    <n v="5776"/>
    <x v="4250"/>
    <d v="2024-06-07T00:00:00"/>
    <s v="North"/>
    <s v="Home &amp; Kitchen"/>
    <s v="Corporate"/>
    <n v="8"/>
    <n v="433.82"/>
    <n v="0.25"/>
    <n v="2602.92"/>
    <n v="2036.65"/>
    <n v="566.27"/>
    <s v="Cash on Delivery"/>
    <s v="High"/>
  </r>
  <r>
    <n v="5777"/>
    <x v="4251"/>
    <d v="2024-06-16T00:00:00"/>
    <s v="West"/>
    <s v="Sports"/>
    <s v="Consumer"/>
    <n v="7"/>
    <n v="142.97"/>
    <n v="0.26"/>
    <n v="740.58"/>
    <n v="586.95000000000005"/>
    <n v="153.63"/>
    <s v="UPI"/>
    <s v="High"/>
  </r>
  <r>
    <n v="5778"/>
    <x v="377"/>
    <d v="2024-03-16T00:00:00"/>
    <s v="North"/>
    <s v="Beauty"/>
    <s v="Corporate"/>
    <n v="9"/>
    <n v="290.97000000000003"/>
    <n v="0.1"/>
    <n v="2356.86"/>
    <n v="1852.21"/>
    <n v="504.65"/>
    <s v="Credit Card"/>
    <s v="Low"/>
  </r>
  <r>
    <n v="5779"/>
    <x v="3606"/>
    <d v="2024-04-23T00:00:00"/>
    <s v="East"/>
    <s v="Beauty"/>
    <s v="Corporate"/>
    <n v="4"/>
    <n v="463.26"/>
    <n v="0.16"/>
    <n v="1556.55"/>
    <n v="1107.26"/>
    <n v="449.29"/>
    <s v="UPI"/>
    <s v="Medium"/>
  </r>
  <r>
    <n v="5780"/>
    <x v="173"/>
    <d v="2024-05-14T00:00:00"/>
    <s v="West"/>
    <s v="Beauty"/>
    <s v="Corporate"/>
    <n v="7"/>
    <n v="86.13"/>
    <n v="0.08"/>
    <n v="554.67999999999995"/>
    <n v="308.27999999999997"/>
    <n v="246.4"/>
    <s v="Debit Card"/>
    <s v="Low"/>
  </r>
  <r>
    <n v="5781"/>
    <x v="4252"/>
    <d v="2024-05-10T00:00:00"/>
    <s v="South"/>
    <s v="Beauty"/>
    <s v="Corporate"/>
    <n v="3"/>
    <n v="459.67"/>
    <n v="0.02"/>
    <n v="1351.43"/>
    <n v="715.64"/>
    <n v="635.79"/>
    <s v="Cash on Delivery"/>
    <s v="Low"/>
  </r>
  <r>
    <n v="5782"/>
    <x v="4097"/>
    <d v="2024-05-31T00:00:00"/>
    <s v="South"/>
    <s v="Beauty"/>
    <s v="Home Office"/>
    <n v="4"/>
    <n v="434.57"/>
    <n v="0.01"/>
    <n v="1720.9"/>
    <n v="956.09"/>
    <n v="764.81"/>
    <s v="Debit Card"/>
    <s v="Low"/>
  </r>
  <r>
    <n v="5783"/>
    <x v="4253"/>
    <d v="2024-02-13T00:00:00"/>
    <s v="East"/>
    <s v="Electronics"/>
    <s v="Home Office"/>
    <n v="7"/>
    <n v="115.08"/>
    <n v="0.22"/>
    <n v="628.34"/>
    <n v="417.91"/>
    <n v="210.43"/>
    <s v="Credit Card"/>
    <s v="High"/>
  </r>
  <r>
    <n v="5784"/>
    <x v="2719"/>
    <d v="2024-06-07T00:00:00"/>
    <s v="West"/>
    <s v="Electronics"/>
    <s v="Consumer"/>
    <n v="1"/>
    <n v="441.25"/>
    <n v="0.04"/>
    <n v="423.6"/>
    <n v="305.73"/>
    <n v="117.87"/>
    <s v="Credit Card"/>
    <s v="Low"/>
  </r>
  <r>
    <n v="5785"/>
    <x v="2395"/>
    <d v="2024-02-22T00:00:00"/>
    <s v="South"/>
    <s v="Electronics"/>
    <s v="Consumer"/>
    <n v="6"/>
    <n v="239.95"/>
    <n v="0.15"/>
    <n v="1223.74"/>
    <n v="800.12"/>
    <n v="423.62"/>
    <s v="UPI"/>
    <s v="Medium"/>
  </r>
  <r>
    <n v="5786"/>
    <x v="4254"/>
    <d v="2024-05-13T00:00:00"/>
    <s v="East"/>
    <s v="Clothing"/>
    <s v="Home Office"/>
    <n v="4"/>
    <n v="64.28"/>
    <n v="0.16"/>
    <n v="215.98"/>
    <n v="150.05000000000001"/>
    <n v="65.930000000000007"/>
    <s v="Cash on Delivery"/>
    <s v="Medium"/>
  </r>
  <r>
    <n v="5787"/>
    <x v="2806"/>
    <d v="2024-07-31T00:00:00"/>
    <s v="North"/>
    <s v="Sports"/>
    <s v="Consumer"/>
    <n v="2"/>
    <n v="109.5"/>
    <n v="0.22"/>
    <n v="170.82"/>
    <n v="98.85"/>
    <n v="71.97"/>
    <s v="Debit Card"/>
    <s v="High"/>
  </r>
  <r>
    <n v="5788"/>
    <x v="1946"/>
    <d v="2024-03-19T00:00:00"/>
    <s v="North"/>
    <s v="Electronics"/>
    <s v="Home Office"/>
    <n v="2"/>
    <n v="368.74"/>
    <n v="0.09"/>
    <n v="671.11"/>
    <n v="444.31"/>
    <n v="226.8"/>
    <s v="Debit Card"/>
    <s v="Low"/>
  </r>
  <r>
    <n v="5789"/>
    <x v="4255"/>
    <d v="2024-11-01T00:00:00"/>
    <s v="East"/>
    <s v="Home &amp; Kitchen"/>
    <s v="Corporate"/>
    <n v="5"/>
    <n v="206.04"/>
    <n v="0.25"/>
    <n v="772.65"/>
    <n v="427.07"/>
    <n v="345.58"/>
    <s v="Credit Card"/>
    <s v="High"/>
  </r>
  <r>
    <n v="5790"/>
    <x v="894"/>
    <d v="2024-08-06T00:00:00"/>
    <s v="North"/>
    <s v="Sports"/>
    <s v="Home Office"/>
    <n v="4"/>
    <n v="440.9"/>
    <n v="0.18"/>
    <n v="1446.15"/>
    <n v="1117.96"/>
    <n v="328.19"/>
    <s v="Net Banking"/>
    <s v="Medium"/>
  </r>
  <r>
    <n v="5791"/>
    <x v="2270"/>
    <d v="2024-10-29T00:00:00"/>
    <s v="East"/>
    <s v="Beauty"/>
    <s v="Consumer"/>
    <n v="10"/>
    <n v="286.13"/>
    <n v="0.24"/>
    <n v="2174.59"/>
    <n v="1734.22"/>
    <n v="440.37"/>
    <s v="UPI"/>
    <s v="High"/>
  </r>
  <r>
    <n v="5792"/>
    <x v="4256"/>
    <d v="2024-08-09T00:00:00"/>
    <s v="West"/>
    <s v="Sports"/>
    <s v="Consumer"/>
    <n v="3"/>
    <n v="357.83"/>
    <n v="0.12"/>
    <n v="944.67"/>
    <n v="600.78"/>
    <n v="343.89"/>
    <s v="Net Banking"/>
    <s v="Medium"/>
  </r>
  <r>
    <n v="5793"/>
    <x v="4257"/>
    <d v="2024-10-31T00:00:00"/>
    <s v="West"/>
    <s v="Home &amp; Kitchen"/>
    <s v="Home Office"/>
    <n v="9"/>
    <n v="459.27"/>
    <n v="0.28999999999999998"/>
    <n v="2934.74"/>
    <n v="1745.19"/>
    <n v="1189.55"/>
    <s v="Net Banking"/>
    <s v="High"/>
  </r>
  <r>
    <n v="5794"/>
    <x v="4258"/>
    <d v="2024-03-19T00:00:00"/>
    <s v="North"/>
    <s v="Clothing"/>
    <s v="Corporate"/>
    <n v="6"/>
    <n v="453.87"/>
    <n v="0.08"/>
    <n v="2505.36"/>
    <n v="1676.45"/>
    <n v="828.91"/>
    <s v="Credit Card"/>
    <s v="Low"/>
  </r>
  <r>
    <n v="5795"/>
    <x v="4259"/>
    <d v="2024-11-25T00:00:00"/>
    <s v="East"/>
    <s v="Electronics"/>
    <s v="Home Office"/>
    <n v="6"/>
    <n v="330.37"/>
    <n v="0.17"/>
    <n v="1645.24"/>
    <n v="1036"/>
    <n v="609.24"/>
    <s v="Debit Card"/>
    <s v="Medium"/>
  </r>
  <r>
    <n v="5796"/>
    <x v="4260"/>
    <d v="2024-03-30T00:00:00"/>
    <s v="East"/>
    <s v="Clothing"/>
    <s v="Home Office"/>
    <n v="5"/>
    <n v="31.42"/>
    <n v="0.26"/>
    <n v="116.25"/>
    <n v="61.65"/>
    <n v="54.6"/>
    <s v="UPI"/>
    <s v="High"/>
  </r>
  <r>
    <n v="5797"/>
    <x v="2893"/>
    <d v="2024-02-11T00:00:00"/>
    <s v="South"/>
    <s v="Sports"/>
    <s v="Corporate"/>
    <n v="4"/>
    <n v="234.14"/>
    <n v="0.26"/>
    <n v="693.05"/>
    <n v="528.14"/>
    <n v="164.91"/>
    <s v="Credit Card"/>
    <s v="High"/>
  </r>
  <r>
    <n v="5798"/>
    <x v="4261"/>
    <d v="2024-06-07T00:00:00"/>
    <s v="East"/>
    <s v="Sports"/>
    <s v="Corporate"/>
    <n v="4"/>
    <n v="353.26"/>
    <n v="0.15"/>
    <n v="1201.08"/>
    <n v="659.28"/>
    <n v="541.79999999999995"/>
    <s v="Cash on Delivery"/>
    <s v="Medium"/>
  </r>
  <r>
    <n v="5799"/>
    <x v="4262"/>
    <d v="2024-08-02T00:00:00"/>
    <s v="West"/>
    <s v="Home &amp; Kitchen"/>
    <s v="Corporate"/>
    <n v="4"/>
    <n v="436.44"/>
    <n v="0.28999999999999998"/>
    <n v="1239.49"/>
    <n v="763.6"/>
    <n v="475.89"/>
    <s v="UPI"/>
    <s v="High"/>
  </r>
  <r>
    <n v="5800"/>
    <x v="2030"/>
    <d v="2024-10-02T00:00:00"/>
    <s v="North"/>
    <s v="Home &amp; Kitchen"/>
    <s v="Corporate"/>
    <n v="8"/>
    <n v="454.06"/>
    <n v="0.02"/>
    <n v="3559.83"/>
    <n v="1991.83"/>
    <n v="1568"/>
    <s v="Debit Card"/>
    <s v="Low"/>
  </r>
  <r>
    <n v="5801"/>
    <x v="4263"/>
    <d v="2024-03-02T00:00:00"/>
    <s v="West"/>
    <s v="Home &amp; Kitchen"/>
    <s v="Consumer"/>
    <n v="1"/>
    <n v="463.19"/>
    <n v="0.2"/>
    <n v="370.55"/>
    <n v="188.93"/>
    <n v="181.62"/>
    <s v="Credit Card"/>
    <s v="Medium"/>
  </r>
  <r>
    <n v="5802"/>
    <x v="3180"/>
    <d v="2024-12-31T00:00:00"/>
    <s v="West"/>
    <s v="Sports"/>
    <s v="Consumer"/>
    <n v="1"/>
    <n v="261.48"/>
    <n v="0.28999999999999998"/>
    <n v="185.65"/>
    <n v="117.27"/>
    <n v="68.38"/>
    <s v="Debit Card"/>
    <s v="High"/>
  </r>
  <r>
    <n v="5803"/>
    <x v="962"/>
    <d v="2024-03-07T00:00:00"/>
    <s v="West"/>
    <s v="Clothing"/>
    <s v="Consumer"/>
    <n v="2"/>
    <n v="89.63"/>
    <n v="0.05"/>
    <n v="170.3"/>
    <n v="87.79"/>
    <n v="82.51"/>
    <s v="Credit Card"/>
    <s v="Low"/>
  </r>
  <r>
    <n v="5804"/>
    <x v="4264"/>
    <d v="2024-12-21T00:00:00"/>
    <s v="North"/>
    <s v="Home &amp; Kitchen"/>
    <s v="Home Office"/>
    <n v="7"/>
    <n v="232.65"/>
    <n v="0.28000000000000003"/>
    <n v="1172.56"/>
    <n v="853.26"/>
    <n v="319.3"/>
    <s v="Credit Card"/>
    <s v="High"/>
  </r>
  <r>
    <n v="5805"/>
    <x v="2045"/>
    <d v="2024-11-19T00:00:00"/>
    <s v="South"/>
    <s v="Beauty"/>
    <s v="Home Office"/>
    <n v="3"/>
    <n v="434.93"/>
    <n v="0.2"/>
    <n v="1043.83"/>
    <n v="618.30999999999995"/>
    <n v="425.52"/>
    <s v="Debit Card"/>
    <s v="Medium"/>
  </r>
  <r>
    <n v="5806"/>
    <x v="4265"/>
    <d v="2024-11-14T00:00:00"/>
    <s v="East"/>
    <s v="Sports"/>
    <s v="Home Office"/>
    <n v="4"/>
    <n v="210.31"/>
    <n v="0.18"/>
    <n v="689.82"/>
    <n v="478.35"/>
    <n v="211.47"/>
    <s v="Debit Card"/>
    <s v="Medium"/>
  </r>
  <r>
    <n v="5807"/>
    <x v="4266"/>
    <d v="2024-02-20T00:00:00"/>
    <s v="West"/>
    <s v="Beauty"/>
    <s v="Home Office"/>
    <n v="3"/>
    <n v="210.86"/>
    <n v="0.14000000000000001"/>
    <n v="544.02"/>
    <n v="374.01"/>
    <n v="170.01"/>
    <s v="Debit Card"/>
    <s v="Medium"/>
  </r>
  <r>
    <n v="5808"/>
    <x v="2847"/>
    <d v="2024-09-12T00:00:00"/>
    <s v="South"/>
    <s v="Beauty"/>
    <s v="Home Office"/>
    <n v="10"/>
    <n v="237.62"/>
    <n v="0.04"/>
    <n v="2281.15"/>
    <n v="1377.57"/>
    <n v="903.58"/>
    <s v="Credit Card"/>
    <s v="Low"/>
  </r>
  <r>
    <n v="5809"/>
    <x v="3912"/>
    <d v="2024-02-20T00:00:00"/>
    <s v="South"/>
    <s v="Clothing"/>
    <s v="Home Office"/>
    <n v="1"/>
    <n v="330.31"/>
    <n v="0.23"/>
    <n v="254.34"/>
    <n v="160.75"/>
    <n v="93.59"/>
    <s v="Net Banking"/>
    <s v="High"/>
  </r>
  <r>
    <n v="5810"/>
    <x v="2820"/>
    <d v="2024-01-15T00:00:00"/>
    <s v="South"/>
    <s v="Sports"/>
    <s v="Corporate"/>
    <n v="3"/>
    <n v="484.83"/>
    <n v="0.06"/>
    <n v="1367.22"/>
    <n v="831.8"/>
    <n v="535.41999999999996"/>
    <s v="Cash on Delivery"/>
    <s v="Low"/>
  </r>
  <r>
    <n v="5811"/>
    <x v="4267"/>
    <d v="2024-04-28T00:00:00"/>
    <s v="West"/>
    <s v="Sports"/>
    <s v="Consumer"/>
    <n v="4"/>
    <n v="203.26"/>
    <n v="0.15"/>
    <n v="691.08"/>
    <n v="550.33000000000004"/>
    <n v="140.75"/>
    <s v="Net Banking"/>
    <s v="Medium"/>
  </r>
  <r>
    <n v="5812"/>
    <x v="2228"/>
    <d v="2024-05-03T00:00:00"/>
    <s v="West"/>
    <s v="Clothing"/>
    <s v="Consumer"/>
    <n v="4"/>
    <n v="325.26"/>
    <n v="0.09"/>
    <n v="1183.95"/>
    <n v="726.22"/>
    <n v="457.73"/>
    <s v="Net Banking"/>
    <s v="Low"/>
  </r>
  <r>
    <n v="5813"/>
    <x v="172"/>
    <d v="2024-11-20T00:00:00"/>
    <s v="West"/>
    <s v="Beauty"/>
    <s v="Home Office"/>
    <n v="8"/>
    <n v="241.92"/>
    <n v="0.06"/>
    <n v="1819.24"/>
    <n v="1251.5999999999999"/>
    <n v="567.64"/>
    <s v="Debit Card"/>
    <s v="Low"/>
  </r>
  <r>
    <n v="5814"/>
    <x v="3"/>
    <d v="2024-01-04T00:00:00"/>
    <s v="North"/>
    <s v="Sports"/>
    <s v="Consumer"/>
    <n v="9"/>
    <n v="134.12"/>
    <n v="0.11"/>
    <n v="1074.3"/>
    <n v="624.49"/>
    <n v="449.81"/>
    <s v="Cash on Delivery"/>
    <s v="Medium"/>
  </r>
  <r>
    <n v="5815"/>
    <x v="292"/>
    <d v="2024-03-21T00:00:00"/>
    <s v="West"/>
    <s v="Electronics"/>
    <s v="Consumer"/>
    <n v="3"/>
    <n v="393.11"/>
    <n v="0.08"/>
    <n v="1084.98"/>
    <n v="780.26"/>
    <n v="304.72000000000003"/>
    <s v="Credit Card"/>
    <s v="Low"/>
  </r>
  <r>
    <n v="5816"/>
    <x v="1945"/>
    <d v="2024-05-04T00:00:00"/>
    <s v="North"/>
    <s v="Clothing"/>
    <s v="Home Office"/>
    <n v="7"/>
    <n v="127.53"/>
    <n v="0.25"/>
    <n v="669.53"/>
    <n v="524.23"/>
    <n v="145.30000000000001"/>
    <s v="Cash on Delivery"/>
    <s v="High"/>
  </r>
  <r>
    <n v="5817"/>
    <x v="4268"/>
    <d v="2024-12-17T00:00:00"/>
    <s v="South"/>
    <s v="Home &amp; Kitchen"/>
    <s v="Home Office"/>
    <n v="7"/>
    <n v="364.59"/>
    <n v="0.16"/>
    <n v="2143.79"/>
    <n v="1683.17"/>
    <n v="460.62"/>
    <s v="Net Banking"/>
    <s v="Medium"/>
  </r>
  <r>
    <n v="5818"/>
    <x v="4269"/>
    <d v="2024-09-23T00:00:00"/>
    <s v="West"/>
    <s v="Sports"/>
    <s v="Consumer"/>
    <n v="5"/>
    <n v="113.24"/>
    <n v="0.13"/>
    <n v="492.59"/>
    <n v="362.39"/>
    <n v="130.19999999999999"/>
    <s v="Credit Card"/>
    <s v="Medium"/>
  </r>
  <r>
    <n v="5819"/>
    <x v="4270"/>
    <d v="2024-08-09T00:00:00"/>
    <s v="North"/>
    <s v="Sports"/>
    <s v="Home Office"/>
    <n v="1"/>
    <n v="183.42"/>
    <n v="0.19"/>
    <n v="148.57"/>
    <n v="111.74"/>
    <n v="36.83"/>
    <s v="UPI"/>
    <s v="Medium"/>
  </r>
  <r>
    <n v="5820"/>
    <x v="4271"/>
    <d v="2024-05-14T00:00:00"/>
    <s v="East"/>
    <s v="Clothing"/>
    <s v="Corporate"/>
    <n v="2"/>
    <n v="85.02"/>
    <n v="0.1"/>
    <n v="153.04"/>
    <n v="78.739999999999995"/>
    <n v="74.3"/>
    <s v="Debit Card"/>
    <s v="Low"/>
  </r>
  <r>
    <n v="5821"/>
    <x v="4272"/>
    <d v="2024-01-06T00:00:00"/>
    <s v="East"/>
    <s v="Sports"/>
    <s v="Consumer"/>
    <n v="6"/>
    <n v="126.24"/>
    <n v="0.12"/>
    <n v="666.55"/>
    <n v="378.36"/>
    <n v="288.19"/>
    <s v="Credit Card"/>
    <s v="Medium"/>
  </r>
  <r>
    <n v="5822"/>
    <x v="4273"/>
    <d v="2024-08-11T00:00:00"/>
    <s v="East"/>
    <s v="Beauty"/>
    <s v="Consumer"/>
    <n v="8"/>
    <n v="395.79"/>
    <n v="0.1"/>
    <n v="2849.69"/>
    <n v="1709.01"/>
    <n v="1140.68"/>
    <s v="Debit Card"/>
    <s v="Low"/>
  </r>
  <r>
    <n v="5823"/>
    <x v="4274"/>
    <d v="2024-01-08T00:00:00"/>
    <s v="South"/>
    <s v="Sports"/>
    <s v="Home Office"/>
    <n v="5"/>
    <n v="139.36000000000001"/>
    <n v="0.19"/>
    <n v="564.41"/>
    <n v="284.37"/>
    <n v="280.04000000000002"/>
    <s v="Debit Card"/>
    <s v="Medium"/>
  </r>
  <r>
    <n v="5824"/>
    <x v="2900"/>
    <d v="2024-05-28T00:00:00"/>
    <s v="North"/>
    <s v="Sports"/>
    <s v="Corporate"/>
    <n v="2"/>
    <n v="324.47000000000003"/>
    <n v="0.17"/>
    <n v="538.62"/>
    <n v="270.13"/>
    <n v="268.49"/>
    <s v="Credit Card"/>
    <s v="Medium"/>
  </r>
  <r>
    <n v="5825"/>
    <x v="1151"/>
    <d v="2024-01-07T00:00:00"/>
    <s v="South"/>
    <s v="Electronics"/>
    <s v="Home Office"/>
    <n v="3"/>
    <n v="478.35"/>
    <n v="7.0000000000000007E-2"/>
    <n v="1334.6"/>
    <n v="719.6"/>
    <n v="615"/>
    <s v="Cash on Delivery"/>
    <s v="Low"/>
  </r>
  <r>
    <n v="5826"/>
    <x v="4275"/>
    <d v="2024-06-07T00:00:00"/>
    <s v="North"/>
    <s v="Sports"/>
    <s v="Corporate"/>
    <n v="5"/>
    <n v="349.57"/>
    <n v="0.23"/>
    <n v="1345.84"/>
    <n v="816.92"/>
    <n v="528.91999999999996"/>
    <s v="UPI"/>
    <s v="High"/>
  </r>
  <r>
    <n v="5827"/>
    <x v="3699"/>
    <d v="2024-05-13T00:00:00"/>
    <s v="West"/>
    <s v="Home &amp; Kitchen"/>
    <s v="Consumer"/>
    <n v="7"/>
    <n v="443.38"/>
    <n v="0.24"/>
    <n v="2358.7800000000002"/>
    <n v="1276.74"/>
    <n v="1082.04"/>
    <s v="UPI"/>
    <s v="High"/>
  </r>
  <r>
    <n v="5828"/>
    <x v="4276"/>
    <d v="2024-10-11T00:00:00"/>
    <s v="South"/>
    <s v="Sports"/>
    <s v="Home Office"/>
    <n v="8"/>
    <n v="197.2"/>
    <n v="0.28999999999999998"/>
    <n v="1120.0999999999999"/>
    <n v="651.13"/>
    <n v="468.97"/>
    <s v="Cash on Delivery"/>
    <s v="High"/>
  </r>
  <r>
    <n v="5829"/>
    <x v="4277"/>
    <d v="2024-10-26T00:00:00"/>
    <s v="South"/>
    <s v="Home &amp; Kitchen"/>
    <s v="Consumer"/>
    <n v="9"/>
    <n v="190.47"/>
    <n v="0.23"/>
    <n v="1319.96"/>
    <n v="957.19"/>
    <n v="362.77"/>
    <s v="Debit Card"/>
    <s v="High"/>
  </r>
  <r>
    <n v="5830"/>
    <x v="2627"/>
    <d v="2024-10-29T00:00:00"/>
    <s v="East"/>
    <s v="Electronics"/>
    <s v="Corporate"/>
    <n v="8"/>
    <n v="180.94"/>
    <n v="0.12"/>
    <n v="1273.82"/>
    <n v="768.12"/>
    <n v="505.7"/>
    <s v="Debit Card"/>
    <s v="Medium"/>
  </r>
  <r>
    <n v="5831"/>
    <x v="4278"/>
    <d v="2024-01-18T00:00:00"/>
    <s v="South"/>
    <s v="Beauty"/>
    <s v="Consumer"/>
    <n v="6"/>
    <n v="458.21"/>
    <n v="0.23"/>
    <n v="2116.9299999999998"/>
    <n v="1394.17"/>
    <n v="722.76"/>
    <s v="Credit Card"/>
    <s v="High"/>
  </r>
  <r>
    <n v="5832"/>
    <x v="4279"/>
    <d v="2024-03-09T00:00:00"/>
    <s v="East"/>
    <s v="Home &amp; Kitchen"/>
    <s v="Home Office"/>
    <n v="4"/>
    <n v="200.75"/>
    <n v="0.06"/>
    <n v="754.82"/>
    <n v="490.69"/>
    <n v="264.13"/>
    <s v="Debit Card"/>
    <s v="Low"/>
  </r>
  <r>
    <n v="5833"/>
    <x v="1908"/>
    <d v="2024-12-31T00:00:00"/>
    <s v="East"/>
    <s v="Electronics"/>
    <s v="Corporate"/>
    <n v="4"/>
    <n v="334.33"/>
    <n v="0.17"/>
    <n v="1109.98"/>
    <n v="707.22"/>
    <n v="402.76"/>
    <s v="Debit Card"/>
    <s v="Medium"/>
  </r>
  <r>
    <n v="5834"/>
    <x v="1731"/>
    <d v="2024-05-21T00:00:00"/>
    <s v="North"/>
    <s v="Sports"/>
    <s v="Consumer"/>
    <n v="5"/>
    <n v="59.65"/>
    <n v="0.28000000000000003"/>
    <n v="214.74"/>
    <n v="133.38999999999999"/>
    <n v="81.349999999999994"/>
    <s v="Debit Card"/>
    <s v="High"/>
  </r>
  <r>
    <n v="5835"/>
    <x v="1145"/>
    <d v="2024-04-26T00:00:00"/>
    <s v="West"/>
    <s v="Home &amp; Kitchen"/>
    <s v="Corporate"/>
    <n v="5"/>
    <n v="496.62"/>
    <n v="7.0000000000000007E-2"/>
    <n v="2309.2800000000002"/>
    <n v="1723.48"/>
    <n v="585.79999999999995"/>
    <s v="Credit Card"/>
    <s v="Low"/>
  </r>
  <r>
    <n v="5836"/>
    <x v="4280"/>
    <d v="2024-01-06T00:00:00"/>
    <s v="North"/>
    <s v="Electronics"/>
    <s v="Home Office"/>
    <n v="3"/>
    <n v="430.4"/>
    <n v="0.2"/>
    <n v="1032.96"/>
    <n v="796.23"/>
    <n v="236.73"/>
    <s v="UPI"/>
    <s v="Medium"/>
  </r>
  <r>
    <n v="5837"/>
    <x v="4281"/>
    <d v="2024-04-11T00:00:00"/>
    <s v="North"/>
    <s v="Electronics"/>
    <s v="Corporate"/>
    <n v="6"/>
    <n v="335"/>
    <n v="0.28999999999999998"/>
    <n v="1427.1"/>
    <n v="1031.01"/>
    <n v="396.09"/>
    <s v="Debit Card"/>
    <s v="High"/>
  </r>
  <r>
    <n v="5838"/>
    <x v="2730"/>
    <d v="2024-06-25T00:00:00"/>
    <s v="North"/>
    <s v="Sports"/>
    <s v="Consumer"/>
    <n v="7"/>
    <n v="492.21"/>
    <n v="0.1"/>
    <n v="3100.92"/>
    <n v="2161.62"/>
    <n v="939.3"/>
    <s v="Credit Card"/>
    <s v="Low"/>
  </r>
  <r>
    <n v="5839"/>
    <x v="3857"/>
    <d v="2024-04-10T00:00:00"/>
    <s v="West"/>
    <s v="Electronics"/>
    <s v="Corporate"/>
    <n v="2"/>
    <n v="75.16"/>
    <n v="0.11"/>
    <n v="133.78"/>
    <n v="87.96"/>
    <n v="45.82"/>
    <s v="Net Banking"/>
    <s v="Medium"/>
  </r>
  <r>
    <n v="5840"/>
    <x v="2286"/>
    <d v="2024-08-24T00:00:00"/>
    <s v="West"/>
    <s v="Sports"/>
    <s v="Corporate"/>
    <n v="9"/>
    <n v="163.6"/>
    <n v="0.24"/>
    <n v="1119.02"/>
    <n v="659.36"/>
    <n v="459.66"/>
    <s v="Credit Card"/>
    <s v="High"/>
  </r>
  <r>
    <n v="5841"/>
    <x v="4282"/>
    <d v="2024-03-20T00:00:00"/>
    <s v="West"/>
    <s v="Electronics"/>
    <s v="Corporate"/>
    <n v="10"/>
    <n v="39"/>
    <n v="0.2"/>
    <n v="312"/>
    <n v="222.58"/>
    <n v="89.42"/>
    <s v="Credit Card"/>
    <s v="Medium"/>
  </r>
  <r>
    <n v="5842"/>
    <x v="4283"/>
    <d v="2024-11-05T00:00:00"/>
    <s v="South"/>
    <s v="Sports"/>
    <s v="Corporate"/>
    <n v="2"/>
    <n v="459.15"/>
    <n v="0.09"/>
    <n v="835.65"/>
    <n v="523.96"/>
    <n v="311.69"/>
    <s v="Debit Card"/>
    <s v="Low"/>
  </r>
  <r>
    <n v="5843"/>
    <x v="3566"/>
    <d v="2024-03-28T00:00:00"/>
    <s v="North"/>
    <s v="Home &amp; Kitchen"/>
    <s v="Consumer"/>
    <n v="8"/>
    <n v="190.7"/>
    <n v="0"/>
    <n v="1525.6"/>
    <n v="996.24"/>
    <n v="529.36"/>
    <s v="Credit Card"/>
    <s v="No Discount"/>
  </r>
  <r>
    <n v="5844"/>
    <x v="4284"/>
    <d v="2024-12-13T00:00:00"/>
    <s v="South"/>
    <s v="Electronics"/>
    <s v="Home Office"/>
    <n v="3"/>
    <n v="370.87"/>
    <n v="0.14000000000000001"/>
    <n v="956.84"/>
    <n v="734.77"/>
    <n v="222.07"/>
    <s v="Debit Card"/>
    <s v="Medium"/>
  </r>
  <r>
    <n v="5845"/>
    <x v="748"/>
    <d v="2024-02-01T00:00:00"/>
    <s v="North"/>
    <s v="Beauty"/>
    <s v="Corporate"/>
    <n v="1"/>
    <n v="22.75"/>
    <n v="0.1"/>
    <n v="20.48"/>
    <n v="10.47"/>
    <n v="10.01"/>
    <s v="Debit Card"/>
    <s v="Low"/>
  </r>
  <r>
    <n v="5846"/>
    <x v="4285"/>
    <d v="2024-07-11T00:00:00"/>
    <s v="South"/>
    <s v="Home &amp; Kitchen"/>
    <s v="Corporate"/>
    <n v="10"/>
    <n v="61.19"/>
    <n v="0.13"/>
    <n v="532.35"/>
    <n v="278.89999999999998"/>
    <n v="253.45"/>
    <s v="Credit Card"/>
    <s v="Medium"/>
  </r>
  <r>
    <n v="5847"/>
    <x v="4286"/>
    <d v="2024-06-01T00:00:00"/>
    <s v="West"/>
    <s v="Sports"/>
    <s v="Home Office"/>
    <n v="3"/>
    <n v="175.49"/>
    <n v="0.28000000000000003"/>
    <n v="379.06"/>
    <n v="284.98"/>
    <n v="94.08"/>
    <s v="UPI"/>
    <s v="High"/>
  </r>
  <r>
    <n v="5848"/>
    <x v="4287"/>
    <d v="2024-06-16T00:00:00"/>
    <s v="East"/>
    <s v="Electronics"/>
    <s v="Consumer"/>
    <n v="3"/>
    <n v="87.36"/>
    <n v="0.01"/>
    <n v="259.45999999999998"/>
    <n v="139.22"/>
    <n v="120.24"/>
    <s v="Credit Card"/>
    <s v="Low"/>
  </r>
  <r>
    <n v="5849"/>
    <x v="314"/>
    <d v="2024-12-07T00:00:00"/>
    <s v="West"/>
    <s v="Beauty"/>
    <s v="Home Office"/>
    <n v="3"/>
    <n v="140.05000000000001"/>
    <n v="0.06"/>
    <n v="394.94"/>
    <n v="252.31"/>
    <n v="142.63"/>
    <s v="Net Banking"/>
    <s v="Low"/>
  </r>
  <r>
    <n v="5850"/>
    <x v="3732"/>
    <d v="2024-01-15T00:00:00"/>
    <s v="South"/>
    <s v="Sports"/>
    <s v="Corporate"/>
    <n v="1"/>
    <n v="275.14999999999998"/>
    <n v="0.17"/>
    <n v="228.37"/>
    <n v="159.34"/>
    <n v="69.03"/>
    <s v="Debit Card"/>
    <s v="Medium"/>
  </r>
  <r>
    <n v="5851"/>
    <x v="2009"/>
    <d v="2024-04-20T00:00:00"/>
    <s v="West"/>
    <s v="Clothing"/>
    <s v="Home Office"/>
    <n v="9"/>
    <n v="121.24"/>
    <n v="0.19"/>
    <n v="883.84"/>
    <n v="620.16"/>
    <n v="263.68"/>
    <s v="UPI"/>
    <s v="Medium"/>
  </r>
  <r>
    <n v="5852"/>
    <x v="4288"/>
    <d v="2024-08-02T00:00:00"/>
    <s v="East"/>
    <s v="Electronics"/>
    <s v="Corporate"/>
    <n v="9"/>
    <n v="199.43"/>
    <n v="0.25"/>
    <n v="1346.15"/>
    <n v="690.17"/>
    <n v="655.98"/>
    <s v="Net Banking"/>
    <s v="High"/>
  </r>
  <r>
    <n v="5853"/>
    <x v="4289"/>
    <d v="2024-08-10T00:00:00"/>
    <s v="South"/>
    <s v="Clothing"/>
    <s v="Corporate"/>
    <n v="9"/>
    <n v="71.599999999999994"/>
    <n v="0.22"/>
    <n v="502.63"/>
    <n v="254.19"/>
    <n v="248.44"/>
    <s v="Net Banking"/>
    <s v="High"/>
  </r>
  <r>
    <n v="5854"/>
    <x v="2153"/>
    <d v="2024-10-11T00:00:00"/>
    <s v="North"/>
    <s v="Sports"/>
    <s v="Corporate"/>
    <n v="2"/>
    <n v="152.49"/>
    <n v="0.17"/>
    <n v="253.13"/>
    <n v="158.28"/>
    <n v="94.85"/>
    <s v="Cash on Delivery"/>
    <s v="Medium"/>
  </r>
  <r>
    <n v="5855"/>
    <x v="1489"/>
    <d v="2024-12-12T00:00:00"/>
    <s v="North"/>
    <s v="Clothing"/>
    <s v="Home Office"/>
    <n v="7"/>
    <n v="438.19"/>
    <n v="0.09"/>
    <n v="2791.27"/>
    <n v="1925.98"/>
    <n v="865.29"/>
    <s v="Debit Card"/>
    <s v="Low"/>
  </r>
  <r>
    <n v="5856"/>
    <x v="4290"/>
    <d v="2024-04-16T00:00:00"/>
    <s v="North"/>
    <s v="Clothing"/>
    <s v="Corporate"/>
    <n v="9"/>
    <n v="379.89"/>
    <n v="0.21"/>
    <n v="2701.02"/>
    <n v="1609.78"/>
    <n v="1091.24"/>
    <s v="UPI"/>
    <s v="High"/>
  </r>
  <r>
    <n v="5857"/>
    <x v="4227"/>
    <d v="2024-11-20T00:00:00"/>
    <s v="West"/>
    <s v="Beauty"/>
    <s v="Home Office"/>
    <n v="10"/>
    <n v="359.68"/>
    <n v="7.0000000000000007E-2"/>
    <n v="3345.02"/>
    <n v="2521.67"/>
    <n v="823.35"/>
    <s v="Cash on Delivery"/>
    <s v="Low"/>
  </r>
  <r>
    <n v="5858"/>
    <x v="541"/>
    <d v="2024-12-19T00:00:00"/>
    <s v="East"/>
    <s v="Sports"/>
    <s v="Home Office"/>
    <n v="4"/>
    <n v="102.12"/>
    <n v="0.22"/>
    <n v="318.61"/>
    <n v="205.22"/>
    <n v="113.39"/>
    <s v="Net Banking"/>
    <s v="High"/>
  </r>
  <r>
    <n v="5859"/>
    <x v="1877"/>
    <d v="2024-08-24T00:00:00"/>
    <s v="East"/>
    <s v="Clothing"/>
    <s v="Consumer"/>
    <n v="8"/>
    <n v="353.37"/>
    <n v="0.11"/>
    <n v="2515.9899999999998"/>
    <n v="1904.18"/>
    <n v="611.80999999999995"/>
    <s v="Cash on Delivery"/>
    <s v="Medium"/>
  </r>
  <r>
    <n v="5860"/>
    <x v="2814"/>
    <d v="2024-05-02T00:00:00"/>
    <s v="North"/>
    <s v="Sports"/>
    <s v="Corporate"/>
    <n v="10"/>
    <n v="411.26"/>
    <n v="0"/>
    <n v="4112.6000000000004"/>
    <n v="2181.4"/>
    <n v="1931.2"/>
    <s v="UPI"/>
    <s v="No Discount"/>
  </r>
  <r>
    <n v="5861"/>
    <x v="4291"/>
    <d v="2024-11-18T00:00:00"/>
    <s v="East"/>
    <s v="Sports"/>
    <s v="Consumer"/>
    <n v="5"/>
    <n v="10.24"/>
    <n v="0.13"/>
    <n v="44.54"/>
    <n v="25.9"/>
    <n v="18.64"/>
    <s v="Debit Card"/>
    <s v="Medium"/>
  </r>
  <r>
    <n v="5862"/>
    <x v="2022"/>
    <d v="2024-04-13T00:00:00"/>
    <s v="South"/>
    <s v="Home &amp; Kitchen"/>
    <s v="Home Office"/>
    <n v="9"/>
    <n v="331.56"/>
    <n v="0.14000000000000001"/>
    <n v="2566.27"/>
    <n v="1886.86"/>
    <n v="679.41"/>
    <s v="Debit Card"/>
    <s v="Medium"/>
  </r>
  <r>
    <n v="5863"/>
    <x v="4292"/>
    <d v="2024-07-29T00:00:00"/>
    <s v="South"/>
    <s v="Clothing"/>
    <s v="Corporate"/>
    <n v="2"/>
    <n v="496.36"/>
    <n v="0.01"/>
    <n v="982.79"/>
    <n v="564.28"/>
    <n v="418.51"/>
    <s v="Net Banking"/>
    <s v="Low"/>
  </r>
  <r>
    <n v="5864"/>
    <x v="4293"/>
    <d v="2024-03-22T00:00:00"/>
    <s v="West"/>
    <s v="Electronics"/>
    <s v="Consumer"/>
    <n v="6"/>
    <n v="215.99"/>
    <n v="0.26"/>
    <n v="959"/>
    <n v="514.04999999999995"/>
    <n v="444.95"/>
    <s v="Debit Card"/>
    <s v="High"/>
  </r>
  <r>
    <n v="5865"/>
    <x v="4294"/>
    <d v="2024-12-13T00:00:00"/>
    <s v="North"/>
    <s v="Clothing"/>
    <s v="Home Office"/>
    <n v="9"/>
    <n v="84.47"/>
    <n v="0.01"/>
    <n v="752.63"/>
    <n v="396.57"/>
    <n v="356.06"/>
    <s v="Credit Card"/>
    <s v="Low"/>
  </r>
  <r>
    <n v="5866"/>
    <x v="4295"/>
    <d v="2024-04-25T00:00:00"/>
    <s v="South"/>
    <s v="Beauty"/>
    <s v="Home Office"/>
    <n v="3"/>
    <n v="312.5"/>
    <n v="0.28000000000000003"/>
    <n v="675"/>
    <n v="351.41"/>
    <n v="323.58999999999997"/>
    <s v="Cash on Delivery"/>
    <s v="High"/>
  </r>
  <r>
    <n v="5867"/>
    <x v="2693"/>
    <d v="2024-03-23T00:00:00"/>
    <s v="West"/>
    <s v="Home &amp; Kitchen"/>
    <s v="Corporate"/>
    <n v="8"/>
    <n v="239.35"/>
    <n v="0.12"/>
    <n v="1685.02"/>
    <n v="1200.26"/>
    <n v="484.76"/>
    <s v="Net Banking"/>
    <s v="Medium"/>
  </r>
  <r>
    <n v="5868"/>
    <x v="4296"/>
    <d v="2024-10-09T00:00:00"/>
    <s v="West"/>
    <s v="Clothing"/>
    <s v="Home Office"/>
    <n v="8"/>
    <n v="37.72"/>
    <n v="0.02"/>
    <n v="295.72000000000003"/>
    <n v="205.11"/>
    <n v="90.61"/>
    <s v="Net Banking"/>
    <s v="Low"/>
  </r>
  <r>
    <n v="5869"/>
    <x v="4297"/>
    <d v="2024-08-10T00:00:00"/>
    <s v="North"/>
    <s v="Clothing"/>
    <s v="Corporate"/>
    <n v="9"/>
    <n v="157.71"/>
    <n v="0.09"/>
    <n v="1291.6400000000001"/>
    <n v="994.55"/>
    <n v="297.08999999999997"/>
    <s v="Debit Card"/>
    <s v="Low"/>
  </r>
  <r>
    <n v="5870"/>
    <x v="4298"/>
    <d v="2024-05-18T00:00:00"/>
    <s v="West"/>
    <s v="Electronics"/>
    <s v="Corporate"/>
    <n v="7"/>
    <n v="403.73"/>
    <n v="0.06"/>
    <n v="2656.54"/>
    <n v="2057.13"/>
    <n v="599.41"/>
    <s v="Credit Card"/>
    <s v="Low"/>
  </r>
  <r>
    <n v="5871"/>
    <x v="4299"/>
    <d v="2024-07-04T00:00:00"/>
    <s v="North"/>
    <s v="Beauty"/>
    <s v="Corporate"/>
    <n v="8"/>
    <n v="66.91"/>
    <n v="0.05"/>
    <n v="508.52"/>
    <n v="385.16"/>
    <n v="123.36"/>
    <s v="Debit Card"/>
    <s v="Low"/>
  </r>
  <r>
    <n v="5872"/>
    <x v="2228"/>
    <d v="2024-06-13T00:00:00"/>
    <s v="North"/>
    <s v="Beauty"/>
    <s v="Home Office"/>
    <n v="3"/>
    <n v="423.14"/>
    <n v="0.26"/>
    <n v="939.37"/>
    <n v="730.53"/>
    <n v="208.84"/>
    <s v="Net Banking"/>
    <s v="High"/>
  </r>
  <r>
    <n v="5873"/>
    <x v="23"/>
    <d v="2024-04-23T00:00:00"/>
    <s v="East"/>
    <s v="Beauty"/>
    <s v="Consumer"/>
    <n v="6"/>
    <n v="343.72"/>
    <n v="0.09"/>
    <n v="1876.71"/>
    <n v="1206.9000000000001"/>
    <n v="669.81"/>
    <s v="Credit Card"/>
    <s v="Low"/>
  </r>
  <r>
    <n v="5874"/>
    <x v="4300"/>
    <d v="2024-10-12T00:00:00"/>
    <s v="South"/>
    <s v="Beauty"/>
    <s v="Home Office"/>
    <n v="4"/>
    <n v="147.72"/>
    <n v="0.17"/>
    <n v="490.43"/>
    <n v="264.27999999999997"/>
    <n v="226.15"/>
    <s v="Cash on Delivery"/>
    <s v="Medium"/>
  </r>
  <r>
    <n v="5875"/>
    <x v="679"/>
    <d v="2024-07-20T00:00:00"/>
    <s v="South"/>
    <s v="Sports"/>
    <s v="Corporate"/>
    <n v="2"/>
    <n v="183.26"/>
    <n v="0.14000000000000001"/>
    <n v="315.20999999999998"/>
    <n v="158.26"/>
    <n v="156.94999999999999"/>
    <s v="Cash on Delivery"/>
    <s v="Medium"/>
  </r>
  <r>
    <n v="5876"/>
    <x v="140"/>
    <d v="2024-02-18T00:00:00"/>
    <s v="East"/>
    <s v="Sports"/>
    <s v="Consumer"/>
    <n v="5"/>
    <n v="131.37"/>
    <n v="0.13"/>
    <n v="571.46"/>
    <n v="297.58"/>
    <n v="273.88"/>
    <s v="Debit Card"/>
    <s v="Medium"/>
  </r>
  <r>
    <n v="5877"/>
    <x v="3330"/>
    <d v="2024-03-06T00:00:00"/>
    <s v="South"/>
    <s v="Home &amp; Kitchen"/>
    <s v="Consumer"/>
    <n v="7"/>
    <n v="99.3"/>
    <n v="0.25"/>
    <n v="521.33000000000004"/>
    <n v="337.24"/>
    <n v="184.09"/>
    <s v="UPI"/>
    <s v="High"/>
  </r>
  <r>
    <n v="5878"/>
    <x v="4301"/>
    <d v="2024-09-13T00:00:00"/>
    <s v="East"/>
    <s v="Sports"/>
    <s v="Home Office"/>
    <n v="1"/>
    <n v="168.67"/>
    <n v="0.24"/>
    <n v="128.19"/>
    <n v="78.08"/>
    <n v="50.11"/>
    <s v="Net Banking"/>
    <s v="High"/>
  </r>
  <r>
    <n v="5879"/>
    <x v="3877"/>
    <d v="2024-02-25T00:00:00"/>
    <s v="North"/>
    <s v="Electronics"/>
    <s v="Consumer"/>
    <n v="5"/>
    <n v="276.58"/>
    <n v="0.11"/>
    <n v="1230.78"/>
    <n v="854.55"/>
    <n v="376.23"/>
    <s v="Credit Card"/>
    <s v="Medium"/>
  </r>
  <r>
    <n v="5880"/>
    <x v="4302"/>
    <d v="2024-08-23T00:00:00"/>
    <s v="South"/>
    <s v="Home &amp; Kitchen"/>
    <s v="Corporate"/>
    <n v="6"/>
    <n v="451.31"/>
    <n v="0.26"/>
    <n v="2003.82"/>
    <n v="1085"/>
    <n v="918.82"/>
    <s v="Credit Card"/>
    <s v="High"/>
  </r>
  <r>
    <n v="5881"/>
    <x v="4303"/>
    <d v="2024-05-07T00:00:00"/>
    <s v="North"/>
    <s v="Sports"/>
    <s v="Home Office"/>
    <n v="2"/>
    <n v="363.73"/>
    <n v="7.0000000000000007E-2"/>
    <n v="676.54"/>
    <n v="479.77"/>
    <n v="196.77"/>
    <s v="Credit Card"/>
    <s v="Low"/>
  </r>
  <r>
    <n v="5882"/>
    <x v="1893"/>
    <d v="2024-02-15T00:00:00"/>
    <s v="North"/>
    <s v="Home &amp; Kitchen"/>
    <s v="Home Office"/>
    <n v="5"/>
    <n v="470.23"/>
    <n v="7.0000000000000007E-2"/>
    <n v="2186.5700000000002"/>
    <n v="1642.43"/>
    <n v="544.14"/>
    <s v="Cash on Delivery"/>
    <s v="Low"/>
  </r>
  <r>
    <n v="5883"/>
    <x v="4274"/>
    <d v="2024-09-26T00:00:00"/>
    <s v="East"/>
    <s v="Beauty"/>
    <s v="Home Office"/>
    <n v="6"/>
    <n v="172.31"/>
    <n v="0.01"/>
    <n v="1023.52"/>
    <n v="813.75"/>
    <n v="209.77"/>
    <s v="UPI"/>
    <s v="Low"/>
  </r>
  <r>
    <n v="5884"/>
    <x v="4304"/>
    <d v="2024-05-20T00:00:00"/>
    <s v="North"/>
    <s v="Electronics"/>
    <s v="Corporate"/>
    <n v="6"/>
    <n v="460.95"/>
    <n v="0.17"/>
    <n v="2295.5300000000002"/>
    <n v="1429.06"/>
    <n v="866.47"/>
    <s v="Debit Card"/>
    <s v="Medium"/>
  </r>
  <r>
    <n v="5885"/>
    <x v="4305"/>
    <d v="2024-06-28T00:00:00"/>
    <s v="East"/>
    <s v="Sports"/>
    <s v="Corporate"/>
    <n v="2"/>
    <n v="306.69"/>
    <n v="0.06"/>
    <n v="576.58000000000004"/>
    <n v="387.59"/>
    <n v="188.99"/>
    <s v="UPI"/>
    <s v="Low"/>
  </r>
  <r>
    <n v="5886"/>
    <x v="4306"/>
    <d v="2024-01-13T00:00:00"/>
    <s v="East"/>
    <s v="Electronics"/>
    <s v="Consumer"/>
    <n v="3"/>
    <n v="346.76"/>
    <n v="0.12"/>
    <n v="915.45"/>
    <n v="498.34"/>
    <n v="417.11"/>
    <s v="Credit Card"/>
    <s v="Medium"/>
  </r>
  <r>
    <n v="5887"/>
    <x v="4307"/>
    <d v="2024-04-23T00:00:00"/>
    <s v="North"/>
    <s v="Sports"/>
    <s v="Corporate"/>
    <n v="10"/>
    <n v="307.64"/>
    <n v="0.15"/>
    <n v="2614.94"/>
    <n v="2030.55"/>
    <n v="584.39"/>
    <s v="Debit Card"/>
    <s v="Medium"/>
  </r>
  <r>
    <n v="5888"/>
    <x v="305"/>
    <d v="2024-04-04T00:00:00"/>
    <s v="South"/>
    <s v="Beauty"/>
    <s v="Corporate"/>
    <n v="6"/>
    <n v="88.61"/>
    <n v="0.1"/>
    <n v="478.49"/>
    <n v="335.06"/>
    <n v="143.43"/>
    <s v="Net Banking"/>
    <s v="Low"/>
  </r>
  <r>
    <n v="5889"/>
    <x v="4308"/>
    <d v="2024-04-07T00:00:00"/>
    <s v="West"/>
    <s v="Electronics"/>
    <s v="Home Office"/>
    <n v="5"/>
    <n v="186.6"/>
    <n v="0.06"/>
    <n v="877.02"/>
    <n v="588.39"/>
    <n v="288.63"/>
    <s v="Credit Card"/>
    <s v="Low"/>
  </r>
  <r>
    <n v="5890"/>
    <x v="1563"/>
    <d v="2024-11-07T00:00:00"/>
    <s v="South"/>
    <s v="Clothing"/>
    <s v="Consumer"/>
    <n v="8"/>
    <n v="433.11"/>
    <n v="0.02"/>
    <n v="3395.58"/>
    <n v="1787.74"/>
    <n v="1607.84"/>
    <s v="Net Banking"/>
    <s v="Low"/>
  </r>
  <r>
    <n v="5891"/>
    <x v="4309"/>
    <d v="2024-03-03T00:00:00"/>
    <s v="East"/>
    <s v="Beauty"/>
    <s v="Corporate"/>
    <n v="5"/>
    <n v="453.82"/>
    <n v="0"/>
    <n v="2269.1"/>
    <n v="1710.89"/>
    <n v="558.21"/>
    <s v="Credit Card"/>
    <s v="No Discount"/>
  </r>
  <r>
    <n v="5892"/>
    <x v="4310"/>
    <d v="2024-09-09T00:00:00"/>
    <s v="West"/>
    <s v="Clothing"/>
    <s v="Consumer"/>
    <n v="4"/>
    <n v="417.89"/>
    <n v="0.28999999999999998"/>
    <n v="1186.81"/>
    <n v="917.95"/>
    <n v="268.86"/>
    <s v="Credit Card"/>
    <s v="High"/>
  </r>
  <r>
    <n v="5893"/>
    <x v="4311"/>
    <d v="2024-09-02T00:00:00"/>
    <s v="South"/>
    <s v="Home &amp; Kitchen"/>
    <s v="Consumer"/>
    <n v="2"/>
    <n v="296.64"/>
    <n v="0.16"/>
    <n v="498.36"/>
    <n v="313.95"/>
    <n v="184.41"/>
    <s v="Credit Card"/>
    <s v="Medium"/>
  </r>
  <r>
    <n v="5894"/>
    <x v="1056"/>
    <d v="2024-10-30T00:00:00"/>
    <s v="South"/>
    <s v="Beauty"/>
    <s v="Consumer"/>
    <n v="6"/>
    <n v="187.24"/>
    <n v="7.0000000000000007E-2"/>
    <n v="1044.8"/>
    <n v="527.83000000000004"/>
    <n v="516.97"/>
    <s v="UPI"/>
    <s v="Low"/>
  </r>
  <r>
    <n v="5895"/>
    <x v="4312"/>
    <d v="2024-02-22T00:00:00"/>
    <s v="North"/>
    <s v="Clothing"/>
    <s v="Home Office"/>
    <n v="7"/>
    <n v="333.42"/>
    <n v="0.3"/>
    <n v="1633.76"/>
    <n v="1095.8800000000001"/>
    <n v="537.88"/>
    <s v="Cash on Delivery"/>
    <s v="High"/>
  </r>
  <r>
    <n v="5896"/>
    <x v="4042"/>
    <d v="2024-12-04T00:00:00"/>
    <s v="North"/>
    <s v="Beauty"/>
    <s v="Consumer"/>
    <n v="4"/>
    <n v="466.28"/>
    <n v="0.27"/>
    <n v="1361.54"/>
    <n v="698.27"/>
    <n v="663.27"/>
    <s v="UPI"/>
    <s v="High"/>
  </r>
  <r>
    <n v="5897"/>
    <x v="3867"/>
    <d v="2024-09-28T00:00:00"/>
    <s v="North"/>
    <s v="Sports"/>
    <s v="Corporate"/>
    <n v="9"/>
    <n v="414.2"/>
    <n v="0"/>
    <n v="3727.8"/>
    <n v="2478.65"/>
    <n v="1249.1500000000001"/>
    <s v="Cash on Delivery"/>
    <s v="No Discount"/>
  </r>
  <r>
    <n v="5898"/>
    <x v="3350"/>
    <d v="2024-05-12T00:00:00"/>
    <s v="South"/>
    <s v="Home &amp; Kitchen"/>
    <s v="Consumer"/>
    <n v="6"/>
    <n v="155.36000000000001"/>
    <n v="0.22"/>
    <n v="727.08"/>
    <n v="447.11"/>
    <n v="279.97000000000003"/>
    <s v="Credit Card"/>
    <s v="High"/>
  </r>
  <r>
    <n v="5899"/>
    <x v="4185"/>
    <d v="2024-08-12T00:00:00"/>
    <s v="East"/>
    <s v="Sports"/>
    <s v="Corporate"/>
    <n v="5"/>
    <n v="106.12"/>
    <n v="0.1"/>
    <n v="477.54"/>
    <n v="350.78"/>
    <n v="126.76"/>
    <s v="Cash on Delivery"/>
    <s v="Low"/>
  </r>
  <r>
    <n v="5900"/>
    <x v="3555"/>
    <d v="2024-05-07T00:00:00"/>
    <s v="South"/>
    <s v="Sports"/>
    <s v="Consumer"/>
    <n v="4"/>
    <n v="50.39"/>
    <n v="0.02"/>
    <n v="197.53"/>
    <n v="146.78"/>
    <n v="50.75"/>
    <s v="Net Banking"/>
    <s v="Low"/>
  </r>
  <r>
    <n v="5901"/>
    <x v="4313"/>
    <d v="2024-10-20T00:00:00"/>
    <s v="North"/>
    <s v="Electronics"/>
    <s v="Consumer"/>
    <n v="8"/>
    <n v="26.1"/>
    <n v="0.03"/>
    <n v="202.54"/>
    <n v="117.46"/>
    <n v="85.08"/>
    <s v="UPI"/>
    <s v="Low"/>
  </r>
  <r>
    <n v="5902"/>
    <x v="4314"/>
    <d v="2024-04-01T00:00:00"/>
    <s v="East"/>
    <s v="Clothing"/>
    <s v="Home Office"/>
    <n v="4"/>
    <n v="278.68"/>
    <n v="0.08"/>
    <n v="1025.54"/>
    <n v="696.84"/>
    <n v="328.7"/>
    <s v="Cash on Delivery"/>
    <s v="Low"/>
  </r>
  <r>
    <n v="5903"/>
    <x v="1648"/>
    <d v="2024-05-11T00:00:00"/>
    <s v="South"/>
    <s v="Electronics"/>
    <s v="Home Office"/>
    <n v="9"/>
    <n v="376.56"/>
    <n v="0.1"/>
    <n v="3050.14"/>
    <n v="1834.7"/>
    <n v="1215.44"/>
    <s v="Credit Card"/>
    <s v="Low"/>
  </r>
  <r>
    <n v="5904"/>
    <x v="1089"/>
    <d v="2024-02-19T00:00:00"/>
    <s v="North"/>
    <s v="Sports"/>
    <s v="Home Office"/>
    <n v="6"/>
    <n v="97.9"/>
    <n v="0.2"/>
    <n v="469.92"/>
    <n v="354.1"/>
    <n v="115.82"/>
    <s v="UPI"/>
    <s v="Medium"/>
  </r>
  <r>
    <n v="5905"/>
    <x v="2988"/>
    <d v="2024-09-02T00:00:00"/>
    <s v="South"/>
    <s v="Beauty"/>
    <s v="Home Office"/>
    <n v="6"/>
    <n v="30.93"/>
    <n v="0.26"/>
    <n v="137.33000000000001"/>
    <n v="85.25"/>
    <n v="52.08"/>
    <s v="Debit Card"/>
    <s v="High"/>
  </r>
  <r>
    <n v="5906"/>
    <x v="4315"/>
    <d v="2024-02-04T00:00:00"/>
    <s v="West"/>
    <s v="Sports"/>
    <s v="Home Office"/>
    <n v="6"/>
    <n v="366.53"/>
    <n v="0.08"/>
    <n v="2023.25"/>
    <n v="1101.99"/>
    <n v="921.26"/>
    <s v="Credit Card"/>
    <s v="Low"/>
  </r>
  <r>
    <n v="5907"/>
    <x v="4316"/>
    <d v="2024-07-22T00:00:00"/>
    <s v="North"/>
    <s v="Electronics"/>
    <s v="Corporate"/>
    <n v="9"/>
    <n v="131.78"/>
    <n v="0.14000000000000001"/>
    <n v="1019.98"/>
    <n v="637.66"/>
    <n v="382.32"/>
    <s v="Net Banking"/>
    <s v="Medium"/>
  </r>
  <r>
    <n v="5908"/>
    <x v="2478"/>
    <d v="2024-08-07T00:00:00"/>
    <s v="North"/>
    <s v="Sports"/>
    <s v="Consumer"/>
    <n v="9"/>
    <n v="155.44"/>
    <n v="0.17"/>
    <n v="1161.1400000000001"/>
    <n v="744.06"/>
    <n v="417.08"/>
    <s v="Credit Card"/>
    <s v="Medium"/>
  </r>
  <r>
    <n v="5909"/>
    <x v="4317"/>
    <d v="2024-03-03T00:00:00"/>
    <s v="East"/>
    <s v="Sports"/>
    <s v="Corporate"/>
    <n v="4"/>
    <n v="36.81"/>
    <n v="0.03"/>
    <n v="142.82"/>
    <n v="91.41"/>
    <n v="51.41"/>
    <s v="Credit Card"/>
    <s v="Low"/>
  </r>
  <r>
    <n v="5910"/>
    <x v="4318"/>
    <d v="2024-07-25T00:00:00"/>
    <s v="North"/>
    <s v="Home &amp; Kitchen"/>
    <s v="Corporate"/>
    <n v="5"/>
    <n v="161.33000000000001"/>
    <n v="0.19"/>
    <n v="653.39"/>
    <n v="472.65"/>
    <n v="180.74"/>
    <s v="UPI"/>
    <s v="Medium"/>
  </r>
  <r>
    <n v="5911"/>
    <x v="4027"/>
    <d v="2024-11-28T00:00:00"/>
    <s v="East"/>
    <s v="Clothing"/>
    <s v="Consumer"/>
    <n v="7"/>
    <n v="85.2"/>
    <n v="0.15"/>
    <n v="506.94"/>
    <n v="259.91000000000003"/>
    <n v="247.03"/>
    <s v="Net Banking"/>
    <s v="Medium"/>
  </r>
  <r>
    <n v="5912"/>
    <x v="2031"/>
    <d v="2024-02-18T00:00:00"/>
    <s v="East"/>
    <s v="Beauty"/>
    <s v="Consumer"/>
    <n v="10"/>
    <n v="100.91"/>
    <n v="0.28999999999999998"/>
    <n v="716.46"/>
    <n v="438.68"/>
    <n v="277.77999999999997"/>
    <s v="Net Banking"/>
    <s v="High"/>
  </r>
  <r>
    <n v="5913"/>
    <x v="3969"/>
    <d v="2024-05-22T00:00:00"/>
    <s v="West"/>
    <s v="Sports"/>
    <s v="Home Office"/>
    <n v="9"/>
    <n v="200.99"/>
    <n v="0.28999999999999998"/>
    <n v="1284.33"/>
    <n v="933.37"/>
    <n v="350.96"/>
    <s v="Debit Card"/>
    <s v="High"/>
  </r>
  <r>
    <n v="5914"/>
    <x v="3579"/>
    <d v="2024-11-09T00:00:00"/>
    <s v="West"/>
    <s v="Beauty"/>
    <s v="Consumer"/>
    <n v="7"/>
    <n v="430.5"/>
    <n v="0.26"/>
    <n v="2229.9899999999998"/>
    <n v="1472.89"/>
    <n v="757.1"/>
    <s v="UPI"/>
    <s v="High"/>
  </r>
  <r>
    <n v="5915"/>
    <x v="1296"/>
    <d v="2024-07-12T00:00:00"/>
    <s v="South"/>
    <s v="Electronics"/>
    <s v="Consumer"/>
    <n v="10"/>
    <n v="215"/>
    <n v="0.27"/>
    <n v="1569.5"/>
    <n v="1254.3900000000001"/>
    <n v="315.11"/>
    <s v="Credit Card"/>
    <s v="High"/>
  </r>
  <r>
    <n v="5916"/>
    <x v="2654"/>
    <d v="2024-01-07T00:00:00"/>
    <s v="South"/>
    <s v="Clothing"/>
    <s v="Corporate"/>
    <n v="8"/>
    <n v="79.39"/>
    <n v="0.12"/>
    <n v="558.91"/>
    <n v="347.62"/>
    <n v="211.29"/>
    <s v="Credit Card"/>
    <s v="Medium"/>
  </r>
  <r>
    <n v="5917"/>
    <x v="3153"/>
    <d v="2024-05-29T00:00:00"/>
    <s v="North"/>
    <s v="Home &amp; Kitchen"/>
    <s v="Home Office"/>
    <n v="9"/>
    <n v="401.65"/>
    <n v="0.18"/>
    <n v="2964.18"/>
    <n v="1866.82"/>
    <n v="1097.3599999999999"/>
    <s v="UPI"/>
    <s v="Medium"/>
  </r>
  <r>
    <n v="5918"/>
    <x v="3121"/>
    <d v="2024-04-22T00:00:00"/>
    <s v="East"/>
    <s v="Clothing"/>
    <s v="Corporate"/>
    <n v="5"/>
    <n v="111.22"/>
    <n v="0.09"/>
    <n v="506.05"/>
    <n v="308.16000000000003"/>
    <n v="197.89"/>
    <s v="UPI"/>
    <s v="Low"/>
  </r>
  <r>
    <n v="5919"/>
    <x v="3424"/>
    <d v="2024-09-23T00:00:00"/>
    <s v="West"/>
    <s v="Electronics"/>
    <s v="Consumer"/>
    <n v="6"/>
    <n v="47.26"/>
    <n v="0.2"/>
    <n v="226.85"/>
    <n v="148.07"/>
    <n v="78.78"/>
    <s v="Cash on Delivery"/>
    <s v="Medium"/>
  </r>
  <r>
    <n v="5920"/>
    <x v="1108"/>
    <d v="2024-12-15T00:00:00"/>
    <s v="East"/>
    <s v="Clothing"/>
    <s v="Consumer"/>
    <n v="8"/>
    <n v="346.64"/>
    <n v="0.14000000000000001"/>
    <n v="2384.88"/>
    <n v="1225.3"/>
    <n v="1159.58"/>
    <s v="Credit Card"/>
    <s v="Medium"/>
  </r>
  <r>
    <n v="5921"/>
    <x v="4319"/>
    <d v="2024-11-11T00:00:00"/>
    <s v="North"/>
    <s v="Beauty"/>
    <s v="Consumer"/>
    <n v="5"/>
    <n v="265.17"/>
    <n v="0.09"/>
    <n v="1206.52"/>
    <n v="845.31"/>
    <n v="361.21"/>
    <s v="Credit Card"/>
    <s v="Low"/>
  </r>
  <r>
    <n v="5922"/>
    <x v="4320"/>
    <d v="2024-09-12T00:00:00"/>
    <s v="West"/>
    <s v="Sports"/>
    <s v="Consumer"/>
    <n v="1"/>
    <n v="266.01"/>
    <n v="0.12"/>
    <n v="234.09"/>
    <n v="137.34"/>
    <n v="96.75"/>
    <s v="Cash on Delivery"/>
    <s v="Medium"/>
  </r>
  <r>
    <n v="5923"/>
    <x v="3062"/>
    <d v="2024-10-13T00:00:00"/>
    <s v="East"/>
    <s v="Sports"/>
    <s v="Home Office"/>
    <n v="2"/>
    <n v="488.38"/>
    <n v="0.16"/>
    <n v="820.48"/>
    <n v="520.49"/>
    <n v="299.99"/>
    <s v="UPI"/>
    <s v="Medium"/>
  </r>
  <r>
    <n v="5924"/>
    <x v="4321"/>
    <d v="2024-11-09T00:00:00"/>
    <s v="East"/>
    <s v="Home &amp; Kitchen"/>
    <s v="Consumer"/>
    <n v="5"/>
    <n v="12.34"/>
    <n v="0.2"/>
    <n v="49.36"/>
    <n v="37.770000000000003"/>
    <n v="11.59"/>
    <s v="UPI"/>
    <s v="Medium"/>
  </r>
  <r>
    <n v="5925"/>
    <x v="4322"/>
    <d v="2024-10-19T00:00:00"/>
    <s v="North"/>
    <s v="Clothing"/>
    <s v="Home Office"/>
    <n v="2"/>
    <n v="465.47"/>
    <n v="0.1"/>
    <n v="837.85"/>
    <n v="554.70000000000005"/>
    <n v="283.14999999999998"/>
    <s v="UPI"/>
    <s v="Low"/>
  </r>
  <r>
    <n v="5926"/>
    <x v="3764"/>
    <d v="2024-01-17T00:00:00"/>
    <s v="South"/>
    <s v="Clothing"/>
    <s v="Home Office"/>
    <n v="5"/>
    <n v="279.77"/>
    <n v="0.02"/>
    <n v="1370.87"/>
    <n v="752.1"/>
    <n v="618.77"/>
    <s v="Cash on Delivery"/>
    <s v="Low"/>
  </r>
  <r>
    <n v="5927"/>
    <x v="4323"/>
    <d v="2024-05-03T00:00:00"/>
    <s v="South"/>
    <s v="Electronics"/>
    <s v="Consumer"/>
    <n v="2"/>
    <n v="305.52"/>
    <n v="0.26"/>
    <n v="452.17"/>
    <n v="305.75"/>
    <n v="146.41999999999999"/>
    <s v="UPI"/>
    <s v="High"/>
  </r>
  <r>
    <n v="5928"/>
    <x v="268"/>
    <d v="2024-09-22T00:00:00"/>
    <s v="North"/>
    <s v="Home &amp; Kitchen"/>
    <s v="Home Office"/>
    <n v="9"/>
    <n v="401.48"/>
    <n v="0.2"/>
    <n v="2890.66"/>
    <n v="2137.14"/>
    <n v="753.52"/>
    <s v="Cash on Delivery"/>
    <s v="Medium"/>
  </r>
  <r>
    <n v="5929"/>
    <x v="4324"/>
    <d v="2024-07-06T00:00:00"/>
    <s v="North"/>
    <s v="Beauty"/>
    <s v="Corporate"/>
    <n v="4"/>
    <n v="201.38"/>
    <n v="0.16"/>
    <n v="676.64"/>
    <n v="377"/>
    <n v="299.64"/>
    <s v="Credit Card"/>
    <s v="Medium"/>
  </r>
  <r>
    <n v="5930"/>
    <x v="3939"/>
    <d v="2024-09-23T00:00:00"/>
    <s v="North"/>
    <s v="Sports"/>
    <s v="Home Office"/>
    <n v="3"/>
    <n v="16.260000000000002"/>
    <n v="7.0000000000000007E-2"/>
    <n v="45.37"/>
    <n v="30.18"/>
    <n v="15.19"/>
    <s v="Debit Card"/>
    <s v="Low"/>
  </r>
  <r>
    <n v="5931"/>
    <x v="4325"/>
    <d v="2024-11-20T00:00:00"/>
    <s v="West"/>
    <s v="Electronics"/>
    <s v="Home Office"/>
    <n v="3"/>
    <n v="425.13"/>
    <n v="0.19"/>
    <n v="1033.07"/>
    <n v="690.99"/>
    <n v="342.08"/>
    <s v="Credit Card"/>
    <s v="Medium"/>
  </r>
  <r>
    <n v="5932"/>
    <x v="4326"/>
    <d v="2024-02-07T00:00:00"/>
    <s v="North"/>
    <s v="Sports"/>
    <s v="Consumer"/>
    <n v="5"/>
    <n v="278.64999999999998"/>
    <n v="0.14000000000000001"/>
    <n v="1198.19"/>
    <n v="872.91"/>
    <n v="325.27999999999997"/>
    <s v="Debit Card"/>
    <s v="Medium"/>
  </r>
  <r>
    <n v="5933"/>
    <x v="4327"/>
    <d v="2024-04-11T00:00:00"/>
    <s v="North"/>
    <s v="Sports"/>
    <s v="Home Office"/>
    <n v="8"/>
    <n v="456.11"/>
    <n v="0.08"/>
    <n v="3356.97"/>
    <n v="1934.87"/>
    <n v="1422.1"/>
    <s v="Net Banking"/>
    <s v="Low"/>
  </r>
  <r>
    <n v="5934"/>
    <x v="591"/>
    <d v="2024-06-11T00:00:00"/>
    <s v="South"/>
    <s v="Beauty"/>
    <s v="Home Office"/>
    <n v="1"/>
    <n v="111.83"/>
    <n v="0.22"/>
    <n v="87.23"/>
    <n v="65.42"/>
    <n v="21.81"/>
    <s v="UPI"/>
    <s v="High"/>
  </r>
  <r>
    <n v="5935"/>
    <x v="4328"/>
    <d v="2024-07-17T00:00:00"/>
    <s v="West"/>
    <s v="Clothing"/>
    <s v="Corporate"/>
    <n v="7"/>
    <n v="381.25"/>
    <n v="0.23"/>
    <n v="2054.94"/>
    <n v="1232.8"/>
    <n v="822.14"/>
    <s v="Net Banking"/>
    <s v="High"/>
  </r>
  <r>
    <n v="5936"/>
    <x v="4329"/>
    <d v="2024-01-04T00:00:00"/>
    <s v="East"/>
    <s v="Home &amp; Kitchen"/>
    <s v="Consumer"/>
    <n v="7"/>
    <n v="346.82"/>
    <n v="0.28000000000000003"/>
    <n v="1747.97"/>
    <n v="1342.18"/>
    <n v="405.79"/>
    <s v="Net Banking"/>
    <s v="High"/>
  </r>
  <r>
    <n v="5937"/>
    <x v="4330"/>
    <d v="2024-07-17T00:00:00"/>
    <s v="West"/>
    <s v="Clothing"/>
    <s v="Corporate"/>
    <n v="8"/>
    <n v="184.21"/>
    <n v="0.1"/>
    <n v="1326.31"/>
    <n v="1034.7"/>
    <n v="291.61"/>
    <s v="Credit Card"/>
    <s v="Low"/>
  </r>
  <r>
    <n v="5938"/>
    <x v="4331"/>
    <d v="2024-06-02T00:00:00"/>
    <s v="West"/>
    <s v="Electronics"/>
    <s v="Corporate"/>
    <n v="4"/>
    <n v="169.02"/>
    <n v="0.16"/>
    <n v="567.91"/>
    <n v="301.05"/>
    <n v="266.86"/>
    <s v="Cash on Delivery"/>
    <s v="Medium"/>
  </r>
  <r>
    <n v="5939"/>
    <x v="961"/>
    <d v="2024-07-27T00:00:00"/>
    <s v="West"/>
    <s v="Beauty"/>
    <s v="Home Office"/>
    <n v="7"/>
    <n v="201.75"/>
    <n v="0.19"/>
    <n v="1143.92"/>
    <n v="710"/>
    <n v="433.92"/>
    <s v="Debit Card"/>
    <s v="Medium"/>
  </r>
  <r>
    <n v="5940"/>
    <x v="4332"/>
    <d v="2024-06-23T00:00:00"/>
    <s v="West"/>
    <s v="Beauty"/>
    <s v="Corporate"/>
    <n v="8"/>
    <n v="207.67"/>
    <n v="0.13"/>
    <n v="1445.38"/>
    <n v="727.77"/>
    <n v="717.61"/>
    <s v="Cash on Delivery"/>
    <s v="Medium"/>
  </r>
  <r>
    <n v="5941"/>
    <x v="3505"/>
    <d v="2024-07-23T00:00:00"/>
    <s v="West"/>
    <s v="Electronics"/>
    <s v="Corporate"/>
    <n v="2"/>
    <n v="367.75"/>
    <n v="0.25"/>
    <n v="551.62"/>
    <n v="419.85"/>
    <n v="131.77000000000001"/>
    <s v="Credit Card"/>
    <s v="High"/>
  </r>
  <r>
    <n v="5942"/>
    <x v="4333"/>
    <d v="2024-04-09T00:00:00"/>
    <s v="East"/>
    <s v="Electronics"/>
    <s v="Consumer"/>
    <n v="2"/>
    <n v="458.83"/>
    <n v="0.28000000000000003"/>
    <n v="660.72"/>
    <n v="451.67"/>
    <n v="209.05"/>
    <s v="Net Banking"/>
    <s v="High"/>
  </r>
  <r>
    <n v="5943"/>
    <x v="1906"/>
    <d v="2024-04-04T00:00:00"/>
    <s v="South"/>
    <s v="Beauty"/>
    <s v="Consumer"/>
    <n v="3"/>
    <n v="164.53"/>
    <n v="0.22"/>
    <n v="385"/>
    <n v="214.11"/>
    <n v="170.89"/>
    <s v="Net Banking"/>
    <s v="High"/>
  </r>
  <r>
    <n v="5944"/>
    <x v="3731"/>
    <d v="2024-03-17T00:00:00"/>
    <s v="South"/>
    <s v="Sports"/>
    <s v="Consumer"/>
    <n v="2"/>
    <n v="308.24"/>
    <n v="0.15"/>
    <n v="524.01"/>
    <n v="365.92"/>
    <n v="158.09"/>
    <s v="Debit Card"/>
    <s v="Medium"/>
  </r>
  <r>
    <n v="5945"/>
    <x v="2375"/>
    <d v="2024-05-03T00:00:00"/>
    <s v="South"/>
    <s v="Home &amp; Kitchen"/>
    <s v="Corporate"/>
    <n v="1"/>
    <n v="103.69"/>
    <n v="0.11"/>
    <n v="92.28"/>
    <n v="59.27"/>
    <n v="33.01"/>
    <s v="Cash on Delivery"/>
    <s v="Medium"/>
  </r>
  <r>
    <n v="5946"/>
    <x v="3279"/>
    <d v="2024-10-01T00:00:00"/>
    <s v="North"/>
    <s v="Home &amp; Kitchen"/>
    <s v="Corporate"/>
    <n v="2"/>
    <n v="15.68"/>
    <n v="0.26"/>
    <n v="23.21"/>
    <n v="14.33"/>
    <n v="8.8800000000000008"/>
    <s v="Debit Card"/>
    <s v="High"/>
  </r>
  <r>
    <n v="5947"/>
    <x v="1566"/>
    <d v="2024-09-16T00:00:00"/>
    <s v="West"/>
    <s v="Electronics"/>
    <s v="Corporate"/>
    <n v="9"/>
    <n v="308.95"/>
    <n v="0.14000000000000001"/>
    <n v="2391.27"/>
    <n v="1469.21"/>
    <n v="922.06"/>
    <s v="Cash on Delivery"/>
    <s v="Medium"/>
  </r>
  <r>
    <n v="5948"/>
    <x v="4334"/>
    <d v="2024-05-07T00:00:00"/>
    <s v="North"/>
    <s v="Sports"/>
    <s v="Corporate"/>
    <n v="8"/>
    <n v="52.25"/>
    <n v="0.09"/>
    <n v="380.38"/>
    <n v="214.08"/>
    <n v="166.3"/>
    <s v="Debit Card"/>
    <s v="Low"/>
  </r>
  <r>
    <n v="5949"/>
    <x v="4335"/>
    <d v="2024-07-17T00:00:00"/>
    <s v="West"/>
    <s v="Sports"/>
    <s v="Corporate"/>
    <n v="1"/>
    <n v="363.99"/>
    <n v="0.15"/>
    <n v="309.39"/>
    <n v="173"/>
    <n v="136.38999999999999"/>
    <s v="Cash on Delivery"/>
    <s v="Medium"/>
  </r>
  <r>
    <n v="5950"/>
    <x v="1371"/>
    <d v="2024-07-19T00:00:00"/>
    <s v="East"/>
    <s v="Electronics"/>
    <s v="Corporate"/>
    <n v="8"/>
    <n v="236.06"/>
    <n v="0.22"/>
    <n v="1473.01"/>
    <n v="875.79"/>
    <n v="597.22"/>
    <s v="Net Banking"/>
    <s v="High"/>
  </r>
  <r>
    <n v="5951"/>
    <x v="2431"/>
    <d v="2024-09-07T00:00:00"/>
    <s v="South"/>
    <s v="Sports"/>
    <s v="Home Office"/>
    <n v="6"/>
    <n v="163.56"/>
    <n v="0.25"/>
    <n v="736.02"/>
    <n v="443.66"/>
    <n v="292.36"/>
    <s v="Cash on Delivery"/>
    <s v="High"/>
  </r>
  <r>
    <n v="5952"/>
    <x v="4336"/>
    <d v="2024-02-26T00:00:00"/>
    <s v="South"/>
    <s v="Beauty"/>
    <s v="Home Office"/>
    <n v="6"/>
    <n v="340.62"/>
    <n v="7.0000000000000007E-2"/>
    <n v="1900.66"/>
    <n v="1311.84"/>
    <n v="588.82000000000005"/>
    <s v="Debit Card"/>
    <s v="Low"/>
  </r>
  <r>
    <n v="5953"/>
    <x v="4337"/>
    <d v="2024-01-03T00:00:00"/>
    <s v="North"/>
    <s v="Home &amp; Kitchen"/>
    <s v="Corporate"/>
    <n v="2"/>
    <n v="281.55"/>
    <n v="0.06"/>
    <n v="529.30999999999995"/>
    <n v="380.53"/>
    <n v="148.78"/>
    <s v="Cash on Delivery"/>
    <s v="Low"/>
  </r>
  <r>
    <n v="5954"/>
    <x v="4338"/>
    <d v="2024-04-20T00:00:00"/>
    <s v="West"/>
    <s v="Electronics"/>
    <s v="Consumer"/>
    <n v="6"/>
    <n v="114.31"/>
    <n v="0.22"/>
    <n v="534.97"/>
    <n v="337.69"/>
    <n v="197.28"/>
    <s v="UPI"/>
    <s v="High"/>
  </r>
  <r>
    <n v="5955"/>
    <x v="1936"/>
    <d v="2024-10-17T00:00:00"/>
    <s v="East"/>
    <s v="Electronics"/>
    <s v="Consumer"/>
    <n v="9"/>
    <n v="27.13"/>
    <n v="0.17"/>
    <n v="202.66"/>
    <n v="135.61000000000001"/>
    <n v="67.05"/>
    <s v="Net Banking"/>
    <s v="Medium"/>
  </r>
  <r>
    <n v="5956"/>
    <x v="4339"/>
    <d v="2024-10-26T00:00:00"/>
    <s v="South"/>
    <s v="Electronics"/>
    <s v="Home Office"/>
    <n v="5"/>
    <n v="69.31"/>
    <n v="0.21"/>
    <n v="273.77"/>
    <n v="140.66"/>
    <n v="133.11000000000001"/>
    <s v="Net Banking"/>
    <s v="High"/>
  </r>
  <r>
    <n v="5957"/>
    <x v="4077"/>
    <d v="2024-11-08T00:00:00"/>
    <s v="South"/>
    <s v="Beauty"/>
    <s v="Consumer"/>
    <n v="2"/>
    <n v="325.98"/>
    <n v="0.05"/>
    <n v="619.36"/>
    <n v="327.41000000000003"/>
    <n v="291.95"/>
    <s v="Cash on Delivery"/>
    <s v="Low"/>
  </r>
  <r>
    <n v="5958"/>
    <x v="366"/>
    <d v="2024-04-03T00:00:00"/>
    <s v="East"/>
    <s v="Beauty"/>
    <s v="Consumer"/>
    <n v="1"/>
    <n v="341.77"/>
    <n v="0.08"/>
    <n v="314.43"/>
    <n v="206.19"/>
    <n v="108.24"/>
    <s v="Credit Card"/>
    <s v="Low"/>
  </r>
  <r>
    <n v="5959"/>
    <x v="1454"/>
    <d v="2024-04-23T00:00:00"/>
    <s v="West"/>
    <s v="Sports"/>
    <s v="Corporate"/>
    <n v="8"/>
    <n v="63.27"/>
    <n v="0.11"/>
    <n v="450.48"/>
    <n v="232.28"/>
    <n v="218.2"/>
    <s v="Debit Card"/>
    <s v="Medium"/>
  </r>
  <r>
    <n v="5960"/>
    <x v="4164"/>
    <d v="2024-10-21T00:00:00"/>
    <s v="East"/>
    <s v="Sports"/>
    <s v="Consumer"/>
    <n v="6"/>
    <n v="110.63"/>
    <n v="0.27"/>
    <n v="484.56"/>
    <n v="335.12"/>
    <n v="149.44"/>
    <s v="Debit Card"/>
    <s v="High"/>
  </r>
  <r>
    <n v="5961"/>
    <x v="3544"/>
    <d v="2024-08-20T00:00:00"/>
    <s v="South"/>
    <s v="Clothing"/>
    <s v="Home Office"/>
    <n v="8"/>
    <n v="98.42"/>
    <n v="0.26"/>
    <n v="582.65"/>
    <n v="314.49"/>
    <n v="268.16000000000003"/>
    <s v="Net Banking"/>
    <s v="High"/>
  </r>
  <r>
    <n v="5962"/>
    <x v="4211"/>
    <d v="2024-08-10T00:00:00"/>
    <s v="East"/>
    <s v="Clothing"/>
    <s v="Consumer"/>
    <n v="9"/>
    <n v="87.66"/>
    <n v="0.19"/>
    <n v="639.04"/>
    <n v="427.76"/>
    <n v="211.28"/>
    <s v="Credit Card"/>
    <s v="Medium"/>
  </r>
  <r>
    <n v="5963"/>
    <x v="1964"/>
    <d v="2024-12-30T00:00:00"/>
    <s v="West"/>
    <s v="Beauty"/>
    <s v="Home Office"/>
    <n v="10"/>
    <n v="50.41"/>
    <n v="0.13"/>
    <n v="438.57"/>
    <n v="286.87"/>
    <n v="151.69999999999999"/>
    <s v="Net Banking"/>
    <s v="Medium"/>
  </r>
  <r>
    <n v="5964"/>
    <x v="4340"/>
    <d v="2024-10-30T00:00:00"/>
    <s v="West"/>
    <s v="Sports"/>
    <s v="Consumer"/>
    <n v="9"/>
    <n v="123.29"/>
    <n v="0.21"/>
    <n v="876.59"/>
    <n v="442.71"/>
    <n v="433.88"/>
    <s v="Credit Card"/>
    <s v="High"/>
  </r>
  <r>
    <n v="5965"/>
    <x v="1561"/>
    <d v="2024-06-25T00:00:00"/>
    <s v="East"/>
    <s v="Electronics"/>
    <s v="Home Office"/>
    <n v="9"/>
    <n v="396.44"/>
    <n v="0.1"/>
    <n v="3211.16"/>
    <n v="2257.12"/>
    <n v="954.04"/>
    <s v="UPI"/>
    <s v="Low"/>
  </r>
  <r>
    <n v="5966"/>
    <x v="4341"/>
    <d v="2024-04-14T00:00:00"/>
    <s v="West"/>
    <s v="Clothing"/>
    <s v="Home Office"/>
    <n v="3"/>
    <n v="291.05"/>
    <n v="0.22"/>
    <n v="681.06"/>
    <n v="440.1"/>
    <n v="240.96"/>
    <s v="Cash on Delivery"/>
    <s v="High"/>
  </r>
  <r>
    <n v="5967"/>
    <x v="669"/>
    <d v="2024-03-04T00:00:00"/>
    <s v="East"/>
    <s v="Electronics"/>
    <s v="Home Office"/>
    <n v="8"/>
    <n v="360.42"/>
    <n v="0.26"/>
    <n v="2133.69"/>
    <n v="1520.08"/>
    <n v="613.61"/>
    <s v="Cash on Delivery"/>
    <s v="High"/>
  </r>
  <r>
    <n v="5968"/>
    <x v="4342"/>
    <d v="2024-09-20T00:00:00"/>
    <s v="West"/>
    <s v="Home &amp; Kitchen"/>
    <s v="Consumer"/>
    <n v="5"/>
    <n v="337.43"/>
    <n v="0.23"/>
    <n v="1299.1099999999999"/>
    <n v="719.75"/>
    <n v="579.36"/>
    <s v="Cash on Delivery"/>
    <s v="High"/>
  </r>
  <r>
    <n v="5969"/>
    <x v="4343"/>
    <d v="2024-05-08T00:00:00"/>
    <s v="North"/>
    <s v="Sports"/>
    <s v="Corporate"/>
    <n v="7"/>
    <n v="161.44"/>
    <n v="0.27"/>
    <n v="824.96"/>
    <n v="414.25"/>
    <n v="410.71"/>
    <s v="Net Banking"/>
    <s v="High"/>
  </r>
  <r>
    <n v="5970"/>
    <x v="4344"/>
    <d v="2024-09-13T00:00:00"/>
    <s v="North"/>
    <s v="Clothing"/>
    <s v="Home Office"/>
    <n v="8"/>
    <n v="329.06"/>
    <n v="0.01"/>
    <n v="2606.16"/>
    <n v="2042.95"/>
    <n v="563.21"/>
    <s v="Net Banking"/>
    <s v="Low"/>
  </r>
  <r>
    <n v="5971"/>
    <x v="4345"/>
    <d v="2024-12-16T00:00:00"/>
    <s v="North"/>
    <s v="Sports"/>
    <s v="Home Office"/>
    <n v="9"/>
    <n v="271.64"/>
    <n v="0.21"/>
    <n v="1931.36"/>
    <n v="1156.98"/>
    <n v="774.38"/>
    <s v="Debit Card"/>
    <s v="High"/>
  </r>
  <r>
    <n v="5972"/>
    <x v="4346"/>
    <d v="2024-02-22T00:00:00"/>
    <s v="South"/>
    <s v="Electronics"/>
    <s v="Home Office"/>
    <n v="5"/>
    <n v="98.36"/>
    <n v="0.16"/>
    <n v="413.11"/>
    <n v="229.16"/>
    <n v="183.95"/>
    <s v="Credit Card"/>
    <s v="Medium"/>
  </r>
  <r>
    <n v="5973"/>
    <x v="3001"/>
    <d v="2024-07-22T00:00:00"/>
    <s v="East"/>
    <s v="Home &amp; Kitchen"/>
    <s v="Corporate"/>
    <n v="2"/>
    <n v="249.95"/>
    <n v="0.08"/>
    <n v="459.91"/>
    <n v="308.18"/>
    <n v="151.72999999999999"/>
    <s v="Cash on Delivery"/>
    <s v="Low"/>
  </r>
  <r>
    <n v="5974"/>
    <x v="611"/>
    <d v="2024-08-31T00:00:00"/>
    <s v="East"/>
    <s v="Sports"/>
    <s v="Corporate"/>
    <n v="1"/>
    <n v="329.11"/>
    <n v="0.24"/>
    <n v="250.12"/>
    <n v="194.8"/>
    <n v="55.32"/>
    <s v="Credit Card"/>
    <s v="High"/>
  </r>
  <r>
    <n v="5975"/>
    <x v="3944"/>
    <d v="2024-01-28T00:00:00"/>
    <s v="South"/>
    <s v="Electronics"/>
    <s v="Consumer"/>
    <n v="2"/>
    <n v="413.31"/>
    <n v="0.28999999999999998"/>
    <n v="586.9"/>
    <n v="459.55"/>
    <n v="127.35"/>
    <s v="UPI"/>
    <s v="High"/>
  </r>
  <r>
    <n v="5976"/>
    <x v="2535"/>
    <d v="2024-06-15T00:00:00"/>
    <s v="West"/>
    <s v="Beauty"/>
    <s v="Corporate"/>
    <n v="5"/>
    <n v="66.7"/>
    <n v="0.05"/>
    <n v="316.82"/>
    <n v="182.22"/>
    <n v="134.6"/>
    <s v="Debit Card"/>
    <s v="Low"/>
  </r>
  <r>
    <n v="5977"/>
    <x v="4347"/>
    <d v="2024-01-02T00:00:00"/>
    <s v="East"/>
    <s v="Electronics"/>
    <s v="Home Office"/>
    <n v="8"/>
    <n v="339.38"/>
    <n v="0.05"/>
    <n v="2579.29"/>
    <n v="1354.46"/>
    <n v="1224.83"/>
    <s v="Credit Card"/>
    <s v="Low"/>
  </r>
  <r>
    <n v="5978"/>
    <x v="1220"/>
    <d v="2024-04-20T00:00:00"/>
    <s v="South"/>
    <s v="Clothing"/>
    <s v="Consumer"/>
    <n v="6"/>
    <n v="469.65"/>
    <n v="0.05"/>
    <n v="2677"/>
    <n v="2008.56"/>
    <n v="668.44"/>
    <s v="Debit Card"/>
    <s v="Low"/>
  </r>
  <r>
    <n v="5979"/>
    <x v="4348"/>
    <d v="2024-01-27T00:00:00"/>
    <s v="North"/>
    <s v="Sports"/>
    <s v="Corporate"/>
    <n v="10"/>
    <n v="72.81"/>
    <n v="0.22"/>
    <n v="567.91999999999996"/>
    <n v="405.15"/>
    <n v="162.77000000000001"/>
    <s v="Debit Card"/>
    <s v="High"/>
  </r>
  <r>
    <n v="5980"/>
    <x v="75"/>
    <d v="2024-01-31T00:00:00"/>
    <s v="East"/>
    <s v="Home &amp; Kitchen"/>
    <s v="Consumer"/>
    <n v="9"/>
    <n v="456.05"/>
    <n v="0.05"/>
    <n v="3899.23"/>
    <n v="2407.17"/>
    <n v="1492.06"/>
    <s v="Credit Card"/>
    <s v="Low"/>
  </r>
  <r>
    <n v="5981"/>
    <x v="303"/>
    <d v="2024-05-06T00:00:00"/>
    <s v="South"/>
    <s v="Clothing"/>
    <s v="Home Office"/>
    <n v="3"/>
    <n v="58.29"/>
    <n v="0.14000000000000001"/>
    <n v="150.38999999999999"/>
    <n v="102.01"/>
    <n v="48.38"/>
    <s v="Net Banking"/>
    <s v="Medium"/>
  </r>
  <r>
    <n v="5982"/>
    <x v="4349"/>
    <d v="2024-04-29T00:00:00"/>
    <s v="North"/>
    <s v="Home &amp; Kitchen"/>
    <s v="Corporate"/>
    <n v="5"/>
    <n v="262.17"/>
    <n v="0.28000000000000003"/>
    <n v="943.81"/>
    <n v="540.66"/>
    <n v="403.15"/>
    <s v="Net Banking"/>
    <s v="High"/>
  </r>
  <r>
    <n v="5983"/>
    <x v="4350"/>
    <d v="2024-08-19T00:00:00"/>
    <s v="East"/>
    <s v="Electronics"/>
    <s v="Home Office"/>
    <n v="3"/>
    <n v="11.43"/>
    <n v="0.09"/>
    <n v="31.2"/>
    <n v="17.88"/>
    <n v="13.32"/>
    <s v="Debit Card"/>
    <s v="Low"/>
  </r>
  <r>
    <n v="5984"/>
    <x v="2074"/>
    <d v="2024-02-11T00:00:00"/>
    <s v="South"/>
    <s v="Home &amp; Kitchen"/>
    <s v="Corporate"/>
    <n v="5"/>
    <n v="178.39"/>
    <n v="0.23"/>
    <n v="686.8"/>
    <n v="438.13"/>
    <n v="248.67"/>
    <s v="Net Banking"/>
    <s v="High"/>
  </r>
  <r>
    <n v="5985"/>
    <x v="4351"/>
    <d v="2024-01-12T00:00:00"/>
    <s v="East"/>
    <s v="Sports"/>
    <s v="Consumer"/>
    <n v="8"/>
    <n v="388.22"/>
    <n v="0.02"/>
    <n v="3043.64"/>
    <n v="2326.37"/>
    <n v="717.27"/>
    <s v="Debit Card"/>
    <s v="Low"/>
  </r>
  <r>
    <n v="5986"/>
    <x v="695"/>
    <d v="2024-08-10T00:00:00"/>
    <s v="West"/>
    <s v="Beauty"/>
    <s v="Home Office"/>
    <n v="6"/>
    <n v="144.62"/>
    <n v="7.0000000000000007E-2"/>
    <n v="806.98"/>
    <n v="600.64"/>
    <n v="206.34"/>
    <s v="Debit Card"/>
    <s v="Low"/>
  </r>
  <r>
    <n v="5987"/>
    <x v="4352"/>
    <d v="2024-11-21T00:00:00"/>
    <s v="East"/>
    <s v="Sports"/>
    <s v="Home Office"/>
    <n v="8"/>
    <n v="334.35"/>
    <n v="0.25"/>
    <n v="2006.1"/>
    <n v="1409.46"/>
    <n v="596.64"/>
    <s v="UPI"/>
    <s v="High"/>
  </r>
  <r>
    <n v="5988"/>
    <x v="4353"/>
    <d v="2024-08-23T00:00:00"/>
    <s v="North"/>
    <s v="Clothing"/>
    <s v="Corporate"/>
    <n v="4"/>
    <n v="177.17"/>
    <n v="0.23"/>
    <n v="545.67999999999995"/>
    <n v="342.32"/>
    <n v="203.36"/>
    <s v="Net Banking"/>
    <s v="High"/>
  </r>
  <r>
    <n v="5989"/>
    <x v="4354"/>
    <d v="2024-06-21T00:00:00"/>
    <s v="East"/>
    <s v="Sports"/>
    <s v="Corporate"/>
    <n v="10"/>
    <n v="20.63"/>
    <n v="0.3"/>
    <n v="144.41"/>
    <n v="81.83"/>
    <n v="62.58"/>
    <s v="Credit Card"/>
    <s v="High"/>
  </r>
  <r>
    <n v="5990"/>
    <x v="4355"/>
    <d v="2024-09-17T00:00:00"/>
    <s v="West"/>
    <s v="Electronics"/>
    <s v="Consumer"/>
    <n v="7"/>
    <n v="37.83"/>
    <n v="0.14000000000000001"/>
    <n v="227.74"/>
    <n v="143.72999999999999"/>
    <n v="84.01"/>
    <s v="Debit Card"/>
    <s v="Medium"/>
  </r>
  <r>
    <n v="5991"/>
    <x v="4356"/>
    <d v="2024-07-18T00:00:00"/>
    <s v="South"/>
    <s v="Home &amp; Kitchen"/>
    <s v="Corporate"/>
    <n v="2"/>
    <n v="356.93"/>
    <n v="7.0000000000000007E-2"/>
    <n v="663.89"/>
    <n v="407.64"/>
    <n v="256.25"/>
    <s v="Debit Card"/>
    <s v="Low"/>
  </r>
  <r>
    <n v="5992"/>
    <x v="3518"/>
    <d v="2024-05-26T00:00:00"/>
    <s v="North"/>
    <s v="Clothing"/>
    <s v="Consumer"/>
    <n v="7"/>
    <n v="17.760000000000002"/>
    <n v="0.22"/>
    <n v="96.97"/>
    <n v="49.72"/>
    <n v="47.25"/>
    <s v="UPI"/>
    <s v="High"/>
  </r>
  <r>
    <n v="5993"/>
    <x v="797"/>
    <d v="2024-07-13T00:00:00"/>
    <s v="West"/>
    <s v="Clothing"/>
    <s v="Home Office"/>
    <n v="4"/>
    <n v="24.84"/>
    <n v="0.08"/>
    <n v="91.41"/>
    <n v="59.12"/>
    <n v="32.29"/>
    <s v="Net Banking"/>
    <s v="Low"/>
  </r>
  <r>
    <n v="5994"/>
    <x v="3384"/>
    <d v="2024-09-21T00:00:00"/>
    <s v="South"/>
    <s v="Sports"/>
    <s v="Home Office"/>
    <n v="4"/>
    <n v="324.64"/>
    <n v="0.16"/>
    <n v="1090.79"/>
    <n v="547.33000000000004"/>
    <n v="543.46"/>
    <s v="Net Banking"/>
    <s v="Medium"/>
  </r>
  <r>
    <n v="5995"/>
    <x v="3273"/>
    <d v="2024-02-21T00:00:00"/>
    <s v="North"/>
    <s v="Home &amp; Kitchen"/>
    <s v="Home Office"/>
    <n v="3"/>
    <n v="173.99"/>
    <n v="0.26"/>
    <n v="386.26"/>
    <n v="265.63"/>
    <n v="120.63"/>
    <s v="Debit Card"/>
    <s v="High"/>
  </r>
  <r>
    <n v="5996"/>
    <x v="4357"/>
    <d v="2024-10-05T00:00:00"/>
    <s v="West"/>
    <s v="Electronics"/>
    <s v="Consumer"/>
    <n v="4"/>
    <n v="149.68"/>
    <n v="0.02"/>
    <n v="586.75"/>
    <n v="327.85"/>
    <n v="258.89999999999998"/>
    <s v="Credit Card"/>
    <s v="Low"/>
  </r>
  <r>
    <n v="5997"/>
    <x v="4358"/>
    <d v="2024-08-18T00:00:00"/>
    <s v="South"/>
    <s v="Clothing"/>
    <s v="Home Office"/>
    <n v="10"/>
    <n v="163.15"/>
    <n v="0.15"/>
    <n v="1386.77"/>
    <n v="905.72"/>
    <n v="481.05"/>
    <s v="Debit Card"/>
    <s v="Medium"/>
  </r>
  <r>
    <n v="5998"/>
    <x v="4359"/>
    <d v="2024-10-15T00:00:00"/>
    <s v="East"/>
    <s v="Electronics"/>
    <s v="Consumer"/>
    <n v="9"/>
    <n v="134.77000000000001"/>
    <n v="0.17"/>
    <n v="1006.73"/>
    <n v="798.86"/>
    <n v="207.87"/>
    <s v="Cash on Delivery"/>
    <s v="Medium"/>
  </r>
  <r>
    <n v="5999"/>
    <x v="4360"/>
    <d v="2024-09-02T00:00:00"/>
    <s v="East"/>
    <s v="Sports"/>
    <s v="Corporate"/>
    <n v="8"/>
    <n v="108.69"/>
    <n v="0.19"/>
    <n v="704.31"/>
    <n v="513.54"/>
    <n v="190.77"/>
    <s v="Debit Card"/>
    <s v="Medium"/>
  </r>
  <r>
    <n v="6000"/>
    <x v="4361"/>
    <d v="2024-09-11T00:00:00"/>
    <s v="East"/>
    <s v="Beauty"/>
    <s v="Home Office"/>
    <n v="8"/>
    <n v="55.38"/>
    <n v="0.04"/>
    <n v="425.32"/>
    <n v="319.02999999999997"/>
    <n v="106.29"/>
    <s v="Net Banking"/>
    <s v="Low"/>
  </r>
  <r>
    <n v="6001"/>
    <x v="2950"/>
    <d v="2024-01-19T00:00:00"/>
    <s v="South"/>
    <s v="Sports"/>
    <s v="Home Office"/>
    <n v="1"/>
    <n v="290.61"/>
    <n v="0.08"/>
    <n v="267.36"/>
    <n v="169.35"/>
    <n v="98.01"/>
    <s v="Credit Card"/>
    <s v="Low"/>
  </r>
  <r>
    <n v="6002"/>
    <x v="4362"/>
    <d v="2024-09-09T00:00:00"/>
    <s v="North"/>
    <s v="Home &amp; Kitchen"/>
    <s v="Corporate"/>
    <n v="2"/>
    <n v="91.9"/>
    <n v="0.08"/>
    <n v="169.1"/>
    <n v="101.47"/>
    <n v="67.63"/>
    <s v="Credit Card"/>
    <s v="Low"/>
  </r>
  <r>
    <n v="6003"/>
    <x v="4363"/>
    <d v="2024-01-15T00:00:00"/>
    <s v="North"/>
    <s v="Electronics"/>
    <s v="Corporate"/>
    <n v="8"/>
    <n v="126.58"/>
    <n v="0.04"/>
    <n v="972.13"/>
    <n v="722.45"/>
    <n v="249.68"/>
    <s v="UPI"/>
    <s v="Low"/>
  </r>
  <r>
    <n v="6004"/>
    <x v="3289"/>
    <d v="2024-06-13T00:00:00"/>
    <s v="South"/>
    <s v="Sports"/>
    <s v="Home Office"/>
    <n v="9"/>
    <n v="118.85"/>
    <n v="0.09"/>
    <n v="973.38"/>
    <n v="648.72"/>
    <n v="324.66000000000003"/>
    <s v="Debit Card"/>
    <s v="Low"/>
  </r>
  <r>
    <n v="6005"/>
    <x v="4364"/>
    <d v="2024-09-18T00:00:00"/>
    <s v="South"/>
    <s v="Home &amp; Kitchen"/>
    <s v="Corporate"/>
    <n v="6"/>
    <n v="182.43"/>
    <n v="0.15"/>
    <n v="930.39"/>
    <n v="580.33000000000004"/>
    <n v="350.06"/>
    <s v="Net Banking"/>
    <s v="Medium"/>
  </r>
  <r>
    <n v="6006"/>
    <x v="3455"/>
    <d v="2024-07-18T00:00:00"/>
    <s v="North"/>
    <s v="Home &amp; Kitchen"/>
    <s v="Consumer"/>
    <n v="6"/>
    <n v="183.87"/>
    <n v="0.13"/>
    <n v="959.8"/>
    <n v="612.32000000000005"/>
    <n v="347.48"/>
    <s v="Cash on Delivery"/>
    <s v="Medium"/>
  </r>
  <r>
    <n v="6007"/>
    <x v="3278"/>
    <d v="2024-03-16T00:00:00"/>
    <s v="North"/>
    <s v="Beauty"/>
    <s v="Home Office"/>
    <n v="10"/>
    <n v="86.17"/>
    <n v="0.06"/>
    <n v="810"/>
    <n v="535.26"/>
    <n v="274.74"/>
    <s v="Debit Card"/>
    <s v="Low"/>
  </r>
  <r>
    <n v="6008"/>
    <x v="4365"/>
    <d v="2024-06-21T00:00:00"/>
    <s v="North"/>
    <s v="Clothing"/>
    <s v="Consumer"/>
    <n v="4"/>
    <n v="23.78"/>
    <n v="0.02"/>
    <n v="93.22"/>
    <n v="62.54"/>
    <n v="30.68"/>
    <s v="Credit Card"/>
    <s v="Low"/>
  </r>
  <r>
    <n v="6009"/>
    <x v="4366"/>
    <d v="2024-08-28T00:00:00"/>
    <s v="West"/>
    <s v="Home &amp; Kitchen"/>
    <s v="Consumer"/>
    <n v="1"/>
    <n v="320.72000000000003"/>
    <n v="0.18"/>
    <n v="262.99"/>
    <n v="166.75"/>
    <n v="96.24"/>
    <s v="UPI"/>
    <s v="Medium"/>
  </r>
  <r>
    <n v="6010"/>
    <x v="4367"/>
    <d v="2024-04-28T00:00:00"/>
    <s v="West"/>
    <s v="Clothing"/>
    <s v="Consumer"/>
    <n v="2"/>
    <n v="349.18"/>
    <n v="0.14000000000000001"/>
    <n v="600.59"/>
    <n v="451.34"/>
    <n v="149.25"/>
    <s v="UPI"/>
    <s v="Medium"/>
  </r>
  <r>
    <n v="6011"/>
    <x v="995"/>
    <d v="2024-11-28T00:00:00"/>
    <s v="South"/>
    <s v="Home &amp; Kitchen"/>
    <s v="Home Office"/>
    <n v="6"/>
    <n v="176.82"/>
    <n v="0.12"/>
    <n v="933.61"/>
    <n v="729.04"/>
    <n v="204.57"/>
    <s v="Debit Card"/>
    <s v="Medium"/>
  </r>
  <r>
    <n v="6012"/>
    <x v="1055"/>
    <d v="2024-07-29T00:00:00"/>
    <s v="South"/>
    <s v="Sports"/>
    <s v="Corporate"/>
    <n v="1"/>
    <n v="287.04000000000002"/>
    <n v="0.27"/>
    <n v="209.54"/>
    <n v="118.36"/>
    <n v="91.18"/>
    <s v="Cash on Delivery"/>
    <s v="High"/>
  </r>
  <r>
    <n v="6013"/>
    <x v="3537"/>
    <d v="2024-11-10T00:00:00"/>
    <s v="West"/>
    <s v="Electronics"/>
    <s v="Home Office"/>
    <n v="4"/>
    <n v="142.91999999999999"/>
    <n v="0.2"/>
    <n v="457.34"/>
    <n v="349.3"/>
    <n v="108.04"/>
    <s v="Debit Card"/>
    <s v="Medium"/>
  </r>
  <r>
    <n v="6014"/>
    <x v="2364"/>
    <d v="2024-02-23T00:00:00"/>
    <s v="West"/>
    <s v="Clothing"/>
    <s v="Consumer"/>
    <n v="8"/>
    <n v="446.45"/>
    <n v="0.25"/>
    <n v="2678.7"/>
    <n v="1539.52"/>
    <n v="1139.18"/>
    <s v="UPI"/>
    <s v="High"/>
  </r>
  <r>
    <n v="6015"/>
    <x v="4368"/>
    <d v="2024-08-14T00:00:00"/>
    <s v="South"/>
    <s v="Electronics"/>
    <s v="Consumer"/>
    <n v="6"/>
    <n v="104.72"/>
    <n v="0.18"/>
    <n v="515.22"/>
    <n v="264.79000000000002"/>
    <n v="250.43"/>
    <s v="Cash on Delivery"/>
    <s v="Medium"/>
  </r>
  <r>
    <n v="6016"/>
    <x v="1796"/>
    <d v="2024-09-20T00:00:00"/>
    <s v="North"/>
    <s v="Clothing"/>
    <s v="Corporate"/>
    <n v="10"/>
    <n v="496.87"/>
    <n v="0.13"/>
    <n v="4322.7700000000004"/>
    <n v="2686.87"/>
    <n v="1635.9"/>
    <s v="Net Banking"/>
    <s v="Medium"/>
  </r>
  <r>
    <n v="6017"/>
    <x v="4242"/>
    <d v="2024-04-02T00:00:00"/>
    <s v="North"/>
    <s v="Clothing"/>
    <s v="Corporate"/>
    <n v="6"/>
    <n v="377.34"/>
    <n v="0.16"/>
    <n v="1901.79"/>
    <n v="1237.97"/>
    <n v="663.82"/>
    <s v="Debit Card"/>
    <s v="Medium"/>
  </r>
  <r>
    <n v="6018"/>
    <x v="1153"/>
    <d v="2024-01-10T00:00:00"/>
    <s v="East"/>
    <s v="Sports"/>
    <s v="Home Office"/>
    <n v="3"/>
    <n v="16.37"/>
    <n v="0.01"/>
    <n v="48.62"/>
    <n v="35.700000000000003"/>
    <n v="12.92"/>
    <s v="UPI"/>
    <s v="Low"/>
  </r>
  <r>
    <n v="6019"/>
    <x v="4369"/>
    <d v="2024-01-04T00:00:00"/>
    <s v="West"/>
    <s v="Beauty"/>
    <s v="Corporate"/>
    <n v="6"/>
    <n v="48.86"/>
    <n v="0.09"/>
    <n v="266.77999999999997"/>
    <n v="163.91"/>
    <n v="102.87"/>
    <s v="Debit Card"/>
    <s v="Low"/>
  </r>
  <r>
    <n v="6020"/>
    <x v="1786"/>
    <d v="2024-02-04T00:00:00"/>
    <s v="South"/>
    <s v="Home &amp; Kitchen"/>
    <s v="Home Office"/>
    <n v="7"/>
    <n v="397.46"/>
    <n v="0.21"/>
    <n v="2197.9499999999998"/>
    <n v="1202.9100000000001"/>
    <n v="995.04"/>
    <s v="UPI"/>
    <s v="High"/>
  </r>
  <r>
    <n v="6021"/>
    <x v="3857"/>
    <d v="2024-09-09T00:00:00"/>
    <s v="South"/>
    <s v="Sports"/>
    <s v="Corporate"/>
    <n v="9"/>
    <n v="429.02"/>
    <n v="0.06"/>
    <n v="3629.51"/>
    <n v="2732.37"/>
    <n v="897.14"/>
    <s v="Net Banking"/>
    <s v="Low"/>
  </r>
  <r>
    <n v="6022"/>
    <x v="4370"/>
    <d v="2024-09-19T00:00:00"/>
    <s v="West"/>
    <s v="Home &amp; Kitchen"/>
    <s v="Consumer"/>
    <n v="8"/>
    <n v="416.49"/>
    <n v="0.16"/>
    <n v="2798.81"/>
    <n v="1899.57"/>
    <n v="899.24"/>
    <s v="UPI"/>
    <s v="Medium"/>
  </r>
  <r>
    <n v="6023"/>
    <x v="3845"/>
    <d v="2024-08-15T00:00:00"/>
    <s v="East"/>
    <s v="Clothing"/>
    <s v="Consumer"/>
    <n v="1"/>
    <n v="40.369999999999997"/>
    <n v="7.0000000000000007E-2"/>
    <n v="37.54"/>
    <n v="19.38"/>
    <n v="18.16"/>
    <s v="Cash on Delivery"/>
    <s v="Low"/>
  </r>
  <r>
    <n v="6024"/>
    <x v="625"/>
    <d v="2024-09-26T00:00:00"/>
    <s v="North"/>
    <s v="Clothing"/>
    <s v="Home Office"/>
    <n v="1"/>
    <n v="162.38"/>
    <n v="0.09"/>
    <n v="147.77000000000001"/>
    <n v="88.86"/>
    <n v="58.91"/>
    <s v="UPI"/>
    <s v="Low"/>
  </r>
  <r>
    <n v="6025"/>
    <x v="2649"/>
    <d v="2024-09-28T00:00:00"/>
    <s v="West"/>
    <s v="Clothing"/>
    <s v="Corporate"/>
    <n v="5"/>
    <n v="156.94"/>
    <n v="0.1"/>
    <n v="706.23"/>
    <n v="393.95"/>
    <n v="312.27999999999997"/>
    <s v="UPI"/>
    <s v="Low"/>
  </r>
  <r>
    <n v="6026"/>
    <x v="4371"/>
    <d v="2024-04-05T00:00:00"/>
    <s v="South"/>
    <s v="Home &amp; Kitchen"/>
    <s v="Corporate"/>
    <n v="4"/>
    <n v="37.79"/>
    <n v="0.12"/>
    <n v="133.02000000000001"/>
    <n v="68.36"/>
    <n v="64.66"/>
    <s v="Cash on Delivery"/>
    <s v="Medium"/>
  </r>
  <r>
    <n v="6027"/>
    <x v="2549"/>
    <d v="2024-03-26T00:00:00"/>
    <s v="South"/>
    <s v="Home &amp; Kitchen"/>
    <s v="Corporate"/>
    <n v="2"/>
    <n v="362.63"/>
    <n v="0.27"/>
    <n v="529.44000000000005"/>
    <n v="305.95999999999998"/>
    <n v="223.48"/>
    <s v="Net Banking"/>
    <s v="High"/>
  </r>
  <r>
    <n v="6028"/>
    <x v="4372"/>
    <d v="2024-02-28T00:00:00"/>
    <s v="East"/>
    <s v="Clothing"/>
    <s v="Home Office"/>
    <n v="7"/>
    <n v="333.14"/>
    <n v="0.21"/>
    <n v="1842.26"/>
    <n v="1288.4100000000001"/>
    <n v="553.85"/>
    <s v="Cash on Delivery"/>
    <s v="High"/>
  </r>
  <r>
    <n v="6029"/>
    <x v="4373"/>
    <d v="2024-05-23T00:00:00"/>
    <s v="West"/>
    <s v="Sports"/>
    <s v="Corporate"/>
    <n v="5"/>
    <n v="346.28"/>
    <n v="0.13"/>
    <n v="1506.32"/>
    <n v="758.08"/>
    <n v="748.24"/>
    <s v="Debit Card"/>
    <s v="Medium"/>
  </r>
  <r>
    <n v="6030"/>
    <x v="3579"/>
    <d v="2024-05-25T00:00:00"/>
    <s v="South"/>
    <s v="Electronics"/>
    <s v="Corporate"/>
    <n v="10"/>
    <n v="438.16"/>
    <n v="0.16"/>
    <n v="3680.54"/>
    <n v="2476.1799999999998"/>
    <n v="1204.3599999999999"/>
    <s v="Credit Card"/>
    <s v="Medium"/>
  </r>
  <r>
    <n v="6031"/>
    <x v="2105"/>
    <d v="2024-08-13T00:00:00"/>
    <s v="North"/>
    <s v="Electronics"/>
    <s v="Consumer"/>
    <n v="3"/>
    <n v="132.99"/>
    <n v="0.23"/>
    <n v="307.20999999999998"/>
    <n v="190.15"/>
    <n v="117.06"/>
    <s v="Credit Card"/>
    <s v="High"/>
  </r>
  <r>
    <n v="6032"/>
    <x v="4374"/>
    <d v="2024-05-21T00:00:00"/>
    <s v="North"/>
    <s v="Sports"/>
    <s v="Corporate"/>
    <n v="2"/>
    <n v="74.22"/>
    <n v="0.28000000000000003"/>
    <n v="106.88"/>
    <n v="62.89"/>
    <n v="43.99"/>
    <s v="Cash on Delivery"/>
    <s v="High"/>
  </r>
  <r>
    <n v="6033"/>
    <x v="2853"/>
    <d v="2024-02-09T00:00:00"/>
    <s v="North"/>
    <s v="Sports"/>
    <s v="Consumer"/>
    <n v="10"/>
    <n v="479.25"/>
    <n v="0.2"/>
    <n v="3834"/>
    <n v="1975.37"/>
    <n v="1858.63"/>
    <s v="Cash on Delivery"/>
    <s v="Medium"/>
  </r>
  <r>
    <n v="6034"/>
    <x v="4375"/>
    <d v="2024-06-05T00:00:00"/>
    <s v="South"/>
    <s v="Home &amp; Kitchen"/>
    <s v="Consumer"/>
    <n v="3"/>
    <n v="182.88"/>
    <n v="0.16"/>
    <n v="460.86"/>
    <n v="323.12"/>
    <n v="137.74"/>
    <s v="Debit Card"/>
    <s v="Medium"/>
  </r>
  <r>
    <n v="6035"/>
    <x v="2570"/>
    <d v="2024-10-25T00:00:00"/>
    <s v="North"/>
    <s v="Sports"/>
    <s v="Home Office"/>
    <n v="8"/>
    <n v="283.79000000000002"/>
    <n v="0.15"/>
    <n v="1929.77"/>
    <n v="1292.22"/>
    <n v="637.54999999999995"/>
    <s v="UPI"/>
    <s v="Medium"/>
  </r>
  <r>
    <n v="6036"/>
    <x v="4376"/>
    <d v="2024-08-07T00:00:00"/>
    <s v="West"/>
    <s v="Clothing"/>
    <s v="Consumer"/>
    <n v="9"/>
    <n v="316.18"/>
    <n v="0.23"/>
    <n v="2191.13"/>
    <n v="1419.13"/>
    <n v="772"/>
    <s v="UPI"/>
    <s v="High"/>
  </r>
  <r>
    <n v="6037"/>
    <x v="3443"/>
    <d v="2024-06-10T00:00:00"/>
    <s v="North"/>
    <s v="Clothing"/>
    <s v="Consumer"/>
    <n v="2"/>
    <n v="350.43"/>
    <n v="0.17"/>
    <n v="581.71"/>
    <n v="338.21"/>
    <n v="243.5"/>
    <s v="Debit Card"/>
    <s v="Medium"/>
  </r>
  <r>
    <n v="6038"/>
    <x v="3135"/>
    <d v="2024-09-11T00:00:00"/>
    <s v="East"/>
    <s v="Electronics"/>
    <s v="Consumer"/>
    <n v="9"/>
    <n v="104.31"/>
    <n v="0.2"/>
    <n v="751.03"/>
    <n v="423.68"/>
    <n v="327.35000000000002"/>
    <s v="UPI"/>
    <s v="Medium"/>
  </r>
  <r>
    <n v="6039"/>
    <x v="4377"/>
    <d v="2024-07-19T00:00:00"/>
    <s v="North"/>
    <s v="Beauty"/>
    <s v="Consumer"/>
    <n v="9"/>
    <n v="307.82"/>
    <n v="0.18"/>
    <n v="2271.71"/>
    <n v="1419.38"/>
    <n v="852.33"/>
    <s v="Credit Card"/>
    <s v="Medium"/>
  </r>
  <r>
    <n v="6040"/>
    <x v="4378"/>
    <d v="2024-12-13T00:00:00"/>
    <s v="East"/>
    <s v="Home &amp; Kitchen"/>
    <s v="Home Office"/>
    <n v="6"/>
    <n v="212.52"/>
    <n v="0.18"/>
    <n v="1045.5999999999999"/>
    <n v="757.49"/>
    <n v="288.11"/>
    <s v="UPI"/>
    <s v="Medium"/>
  </r>
  <r>
    <n v="6041"/>
    <x v="3544"/>
    <d v="2024-01-23T00:00:00"/>
    <s v="South"/>
    <s v="Electronics"/>
    <s v="Home Office"/>
    <n v="1"/>
    <n v="374.97"/>
    <n v="0.24"/>
    <n v="284.98"/>
    <n v="179.87"/>
    <n v="105.11"/>
    <s v="Debit Card"/>
    <s v="High"/>
  </r>
  <r>
    <n v="6042"/>
    <x v="4379"/>
    <d v="2024-07-05T00:00:00"/>
    <s v="North"/>
    <s v="Clothing"/>
    <s v="Consumer"/>
    <n v="1"/>
    <n v="177.4"/>
    <n v="0.21"/>
    <n v="140.15"/>
    <n v="90.18"/>
    <n v="49.97"/>
    <s v="Cash on Delivery"/>
    <s v="High"/>
  </r>
  <r>
    <n v="6043"/>
    <x v="4380"/>
    <d v="2024-11-25T00:00:00"/>
    <s v="North"/>
    <s v="Sports"/>
    <s v="Home Office"/>
    <n v="5"/>
    <n v="326.64999999999998"/>
    <n v="0.17"/>
    <n v="1355.6"/>
    <n v="1019.08"/>
    <n v="336.52"/>
    <s v="Credit Card"/>
    <s v="Medium"/>
  </r>
  <r>
    <n v="6044"/>
    <x v="2640"/>
    <d v="2024-12-09T00:00:00"/>
    <s v="West"/>
    <s v="Sports"/>
    <s v="Consumer"/>
    <n v="6"/>
    <n v="96.36"/>
    <n v="0.19"/>
    <n v="468.31"/>
    <n v="344.28"/>
    <n v="124.03"/>
    <s v="Net Banking"/>
    <s v="Medium"/>
  </r>
  <r>
    <n v="6045"/>
    <x v="4280"/>
    <d v="2024-11-01T00:00:00"/>
    <s v="South"/>
    <s v="Beauty"/>
    <s v="Home Office"/>
    <n v="9"/>
    <n v="75.010000000000005"/>
    <n v="0.28999999999999998"/>
    <n v="479.31"/>
    <n v="288.3"/>
    <n v="191.01"/>
    <s v="UPI"/>
    <s v="High"/>
  </r>
  <r>
    <n v="6046"/>
    <x v="1984"/>
    <d v="2024-02-16T00:00:00"/>
    <s v="East"/>
    <s v="Sports"/>
    <s v="Corporate"/>
    <n v="1"/>
    <n v="260.06"/>
    <n v="0.19"/>
    <n v="210.65"/>
    <n v="154.35"/>
    <n v="56.3"/>
    <s v="Cash on Delivery"/>
    <s v="Medium"/>
  </r>
  <r>
    <n v="6047"/>
    <x v="4274"/>
    <d v="2024-01-19T00:00:00"/>
    <s v="West"/>
    <s v="Electronics"/>
    <s v="Home Office"/>
    <n v="6"/>
    <n v="156.55000000000001"/>
    <n v="0.15"/>
    <n v="798.41"/>
    <n v="618"/>
    <n v="180.41"/>
    <s v="Credit Card"/>
    <s v="Medium"/>
  </r>
  <r>
    <n v="6048"/>
    <x v="4381"/>
    <d v="2024-12-15T00:00:00"/>
    <s v="West"/>
    <s v="Beauty"/>
    <s v="Corporate"/>
    <n v="10"/>
    <n v="452.73"/>
    <n v="0.13"/>
    <n v="3938.75"/>
    <n v="2784.39"/>
    <n v="1154.3599999999999"/>
    <s v="Debit Card"/>
    <s v="Medium"/>
  </r>
  <r>
    <n v="6049"/>
    <x v="4382"/>
    <d v="2024-02-07T00:00:00"/>
    <s v="South"/>
    <s v="Sports"/>
    <s v="Corporate"/>
    <n v="1"/>
    <n v="303.05"/>
    <n v="0.04"/>
    <n v="290.93"/>
    <n v="224.11"/>
    <n v="66.819999999999993"/>
    <s v="Cash on Delivery"/>
    <s v="Low"/>
  </r>
  <r>
    <n v="6050"/>
    <x v="4383"/>
    <d v="2024-03-06T00:00:00"/>
    <s v="West"/>
    <s v="Home &amp; Kitchen"/>
    <s v="Home Office"/>
    <n v="2"/>
    <n v="288.01"/>
    <n v="0.02"/>
    <n v="564.5"/>
    <n v="334.98"/>
    <n v="229.52"/>
    <s v="Cash on Delivery"/>
    <s v="Low"/>
  </r>
  <r>
    <n v="6051"/>
    <x v="4384"/>
    <d v="2024-07-24T00:00:00"/>
    <s v="North"/>
    <s v="Home &amp; Kitchen"/>
    <s v="Corporate"/>
    <n v="9"/>
    <n v="484.23"/>
    <n v="0.17"/>
    <n v="3617.2"/>
    <n v="2042.08"/>
    <n v="1575.12"/>
    <s v="Net Banking"/>
    <s v="Medium"/>
  </r>
  <r>
    <n v="6052"/>
    <x v="4385"/>
    <d v="2024-09-05T00:00:00"/>
    <s v="West"/>
    <s v="Sports"/>
    <s v="Home Office"/>
    <n v="5"/>
    <n v="322.26"/>
    <n v="0.28000000000000003"/>
    <n v="1160.1400000000001"/>
    <n v="811.22"/>
    <n v="348.92"/>
    <s v="Cash on Delivery"/>
    <s v="High"/>
  </r>
  <r>
    <n v="6053"/>
    <x v="4386"/>
    <d v="2024-06-25T00:00:00"/>
    <s v="North"/>
    <s v="Beauty"/>
    <s v="Corporate"/>
    <n v="4"/>
    <n v="429.6"/>
    <n v="0.17"/>
    <n v="1426.27"/>
    <n v="1114.8599999999999"/>
    <n v="311.41000000000003"/>
    <s v="UPI"/>
    <s v="Medium"/>
  </r>
  <r>
    <n v="6054"/>
    <x v="227"/>
    <d v="2024-02-13T00:00:00"/>
    <s v="East"/>
    <s v="Clothing"/>
    <s v="Home Office"/>
    <n v="5"/>
    <n v="233.23"/>
    <n v="0.08"/>
    <n v="1072.8599999999999"/>
    <n v="753.75"/>
    <n v="319.11"/>
    <s v="UPI"/>
    <s v="Low"/>
  </r>
  <r>
    <n v="6055"/>
    <x v="1311"/>
    <d v="2024-11-01T00:00:00"/>
    <s v="West"/>
    <s v="Home &amp; Kitchen"/>
    <s v="Home Office"/>
    <n v="3"/>
    <n v="327.71"/>
    <n v="0.2"/>
    <n v="786.5"/>
    <n v="582.83000000000004"/>
    <n v="203.67"/>
    <s v="Credit Card"/>
    <s v="Medium"/>
  </r>
  <r>
    <n v="6056"/>
    <x v="174"/>
    <d v="2024-02-08T00:00:00"/>
    <s v="North"/>
    <s v="Home &amp; Kitchen"/>
    <s v="Home Office"/>
    <n v="3"/>
    <n v="334.83"/>
    <n v="0.09"/>
    <n v="914.09"/>
    <n v="554.33000000000004"/>
    <n v="359.76"/>
    <s v="Net Banking"/>
    <s v="Low"/>
  </r>
  <r>
    <n v="6057"/>
    <x v="4387"/>
    <d v="2024-04-09T00:00:00"/>
    <s v="South"/>
    <s v="Sports"/>
    <s v="Home Office"/>
    <n v="2"/>
    <n v="497.01"/>
    <n v="0.1"/>
    <n v="894.62"/>
    <n v="540.24"/>
    <n v="354.38"/>
    <s v="Debit Card"/>
    <s v="Low"/>
  </r>
  <r>
    <n v="6058"/>
    <x v="3937"/>
    <d v="2024-02-15T00:00:00"/>
    <s v="South"/>
    <s v="Clothing"/>
    <s v="Home Office"/>
    <n v="9"/>
    <n v="207.6"/>
    <n v="0.2"/>
    <n v="1494.72"/>
    <n v="1026.4000000000001"/>
    <n v="468.32"/>
    <s v="Debit Card"/>
    <s v="Medium"/>
  </r>
  <r>
    <n v="6059"/>
    <x v="4388"/>
    <d v="2024-07-20T00:00:00"/>
    <s v="South"/>
    <s v="Sports"/>
    <s v="Consumer"/>
    <n v="8"/>
    <n v="86.95"/>
    <n v="0.21"/>
    <n v="549.52"/>
    <n v="277.92"/>
    <n v="271.60000000000002"/>
    <s v="Credit Card"/>
    <s v="High"/>
  </r>
  <r>
    <n v="6060"/>
    <x v="3947"/>
    <d v="2024-05-25T00:00:00"/>
    <s v="East"/>
    <s v="Clothing"/>
    <s v="Consumer"/>
    <n v="4"/>
    <n v="482.58"/>
    <n v="0.04"/>
    <n v="1853.11"/>
    <n v="1214.52"/>
    <n v="638.59"/>
    <s v="Debit Card"/>
    <s v="Low"/>
  </r>
  <r>
    <n v="6061"/>
    <x v="3937"/>
    <d v="2024-08-15T00:00:00"/>
    <s v="West"/>
    <s v="Electronics"/>
    <s v="Corporate"/>
    <n v="6"/>
    <n v="239.31"/>
    <n v="0.23"/>
    <n v="1105.6099999999999"/>
    <n v="713.67"/>
    <n v="391.94"/>
    <s v="UPI"/>
    <s v="High"/>
  </r>
  <r>
    <n v="6062"/>
    <x v="1200"/>
    <d v="2024-10-24T00:00:00"/>
    <s v="South"/>
    <s v="Beauty"/>
    <s v="Home Office"/>
    <n v="5"/>
    <n v="414.61"/>
    <n v="0.06"/>
    <n v="1948.67"/>
    <n v="1512.27"/>
    <n v="436.4"/>
    <s v="Cash on Delivery"/>
    <s v="Low"/>
  </r>
  <r>
    <n v="6063"/>
    <x v="42"/>
    <d v="2024-01-31T00:00:00"/>
    <s v="East"/>
    <s v="Clothing"/>
    <s v="Corporate"/>
    <n v="9"/>
    <n v="112.42"/>
    <n v="0.28000000000000003"/>
    <n v="728.48"/>
    <n v="421.42"/>
    <n v="307.06"/>
    <s v="Cash on Delivery"/>
    <s v="High"/>
  </r>
  <r>
    <n v="6064"/>
    <x v="4389"/>
    <d v="2024-04-22T00:00:00"/>
    <s v="West"/>
    <s v="Sports"/>
    <s v="Consumer"/>
    <n v="6"/>
    <n v="158.91"/>
    <n v="0.1"/>
    <n v="858.11"/>
    <n v="571.62"/>
    <n v="286.49"/>
    <s v="UPI"/>
    <s v="Low"/>
  </r>
  <r>
    <n v="6065"/>
    <x v="4390"/>
    <d v="2024-03-31T00:00:00"/>
    <s v="West"/>
    <s v="Electronics"/>
    <s v="Corporate"/>
    <n v="8"/>
    <n v="310.06"/>
    <n v="0.24"/>
    <n v="1885.16"/>
    <n v="1155.8699999999999"/>
    <n v="729.29"/>
    <s v="Net Banking"/>
    <s v="High"/>
  </r>
  <r>
    <n v="6066"/>
    <x v="84"/>
    <d v="2024-07-11T00:00:00"/>
    <s v="West"/>
    <s v="Beauty"/>
    <s v="Corporate"/>
    <n v="2"/>
    <n v="360.8"/>
    <n v="0.09"/>
    <n v="656.66"/>
    <n v="519.63"/>
    <n v="137.03"/>
    <s v="Cash on Delivery"/>
    <s v="Low"/>
  </r>
  <r>
    <n v="6067"/>
    <x v="4391"/>
    <d v="2024-03-11T00:00:00"/>
    <s v="West"/>
    <s v="Beauty"/>
    <s v="Home Office"/>
    <n v="5"/>
    <n v="50.61"/>
    <n v="0.03"/>
    <n v="245.46"/>
    <n v="131.51"/>
    <n v="113.95"/>
    <s v="Net Banking"/>
    <s v="Low"/>
  </r>
  <r>
    <n v="6068"/>
    <x v="2270"/>
    <d v="2024-06-22T00:00:00"/>
    <s v="West"/>
    <s v="Sports"/>
    <s v="Consumer"/>
    <n v="1"/>
    <n v="287.68"/>
    <n v="0.09"/>
    <n v="261.79000000000002"/>
    <n v="137.28"/>
    <n v="124.51"/>
    <s v="Net Banking"/>
    <s v="Low"/>
  </r>
  <r>
    <n v="6069"/>
    <x v="3815"/>
    <d v="2024-05-08T00:00:00"/>
    <s v="South"/>
    <s v="Beauty"/>
    <s v="Corporate"/>
    <n v="5"/>
    <n v="248.45"/>
    <n v="0.24"/>
    <n v="944.11"/>
    <n v="538.23"/>
    <n v="405.88"/>
    <s v="Credit Card"/>
    <s v="High"/>
  </r>
  <r>
    <n v="6070"/>
    <x v="4392"/>
    <d v="2024-09-07T00:00:00"/>
    <s v="East"/>
    <s v="Electronics"/>
    <s v="Home Office"/>
    <n v="6"/>
    <n v="272.44"/>
    <n v="0.16"/>
    <n v="1373.1"/>
    <n v="994.3"/>
    <n v="378.8"/>
    <s v="Credit Card"/>
    <s v="Medium"/>
  </r>
  <r>
    <n v="6071"/>
    <x v="4393"/>
    <d v="2024-04-24T00:00:00"/>
    <s v="West"/>
    <s v="Home &amp; Kitchen"/>
    <s v="Home Office"/>
    <n v="6"/>
    <n v="346.45"/>
    <n v="0.25"/>
    <n v="1559.02"/>
    <n v="1139.24"/>
    <n v="419.78"/>
    <s v="Credit Card"/>
    <s v="High"/>
  </r>
  <r>
    <n v="6072"/>
    <x v="2546"/>
    <d v="2024-03-30T00:00:00"/>
    <s v="South"/>
    <s v="Clothing"/>
    <s v="Consumer"/>
    <n v="10"/>
    <n v="149.91"/>
    <n v="0.03"/>
    <n v="1454.13"/>
    <n v="975.04"/>
    <n v="479.09"/>
    <s v="Cash on Delivery"/>
    <s v="Low"/>
  </r>
  <r>
    <n v="6073"/>
    <x v="1107"/>
    <d v="2024-08-25T00:00:00"/>
    <s v="North"/>
    <s v="Electronics"/>
    <s v="Consumer"/>
    <n v="6"/>
    <n v="49.18"/>
    <n v="7.0000000000000007E-2"/>
    <n v="274.42"/>
    <n v="169.95"/>
    <n v="104.47"/>
    <s v="Debit Card"/>
    <s v="Low"/>
  </r>
  <r>
    <n v="6074"/>
    <x v="3058"/>
    <d v="2024-11-28T00:00:00"/>
    <s v="West"/>
    <s v="Electronics"/>
    <s v="Consumer"/>
    <n v="6"/>
    <n v="462.33"/>
    <n v="0.28999999999999998"/>
    <n v="1969.53"/>
    <n v="1271.93"/>
    <n v="697.6"/>
    <s v="Cash on Delivery"/>
    <s v="High"/>
  </r>
  <r>
    <n v="6075"/>
    <x v="4394"/>
    <d v="2024-01-11T00:00:00"/>
    <s v="West"/>
    <s v="Electronics"/>
    <s v="Consumer"/>
    <n v="9"/>
    <n v="210.37"/>
    <n v="0.23"/>
    <n v="1457.86"/>
    <n v="1097.1500000000001"/>
    <n v="360.71"/>
    <s v="UPI"/>
    <s v="High"/>
  </r>
  <r>
    <n v="6076"/>
    <x v="4395"/>
    <d v="2024-03-19T00:00:00"/>
    <s v="West"/>
    <s v="Electronics"/>
    <s v="Home Office"/>
    <n v="2"/>
    <n v="11.63"/>
    <n v="0.14000000000000001"/>
    <n v="20"/>
    <n v="11.4"/>
    <n v="8.6"/>
    <s v="Net Banking"/>
    <s v="Medium"/>
  </r>
  <r>
    <n v="6077"/>
    <x v="4396"/>
    <d v="2024-07-17T00:00:00"/>
    <s v="North"/>
    <s v="Beauty"/>
    <s v="Consumer"/>
    <n v="2"/>
    <n v="40.93"/>
    <n v="0.1"/>
    <n v="73.67"/>
    <n v="45.74"/>
    <n v="27.93"/>
    <s v="Credit Card"/>
    <s v="Low"/>
  </r>
  <r>
    <n v="6078"/>
    <x v="4397"/>
    <d v="2024-12-02T00:00:00"/>
    <s v="South"/>
    <s v="Electronics"/>
    <s v="Consumer"/>
    <n v="1"/>
    <n v="381.73"/>
    <n v="0.27"/>
    <n v="278.66000000000003"/>
    <n v="148.16"/>
    <n v="130.5"/>
    <s v="Net Banking"/>
    <s v="High"/>
  </r>
  <r>
    <n v="6079"/>
    <x v="13"/>
    <d v="2024-03-14T00:00:00"/>
    <s v="East"/>
    <s v="Electronics"/>
    <s v="Consumer"/>
    <n v="4"/>
    <n v="31.43"/>
    <n v="0.14000000000000001"/>
    <n v="108.12"/>
    <n v="71.48"/>
    <n v="36.64"/>
    <s v="Net Banking"/>
    <s v="Medium"/>
  </r>
  <r>
    <n v="6080"/>
    <x v="2262"/>
    <d v="2024-01-20T00:00:00"/>
    <s v="South"/>
    <s v="Sports"/>
    <s v="Home Office"/>
    <n v="5"/>
    <n v="474.82"/>
    <n v="0.17"/>
    <n v="1970.5"/>
    <n v="1442.25"/>
    <n v="528.25"/>
    <s v="Net Banking"/>
    <s v="Medium"/>
  </r>
  <r>
    <n v="6081"/>
    <x v="2531"/>
    <d v="2024-08-11T00:00:00"/>
    <s v="West"/>
    <s v="Home &amp; Kitchen"/>
    <s v="Home Office"/>
    <n v="5"/>
    <n v="308.10000000000002"/>
    <n v="7.0000000000000007E-2"/>
    <n v="1432.66"/>
    <n v="905.45"/>
    <n v="527.21"/>
    <s v="UPI"/>
    <s v="Low"/>
  </r>
  <r>
    <n v="6082"/>
    <x v="4398"/>
    <d v="2024-12-16T00:00:00"/>
    <s v="West"/>
    <s v="Home &amp; Kitchen"/>
    <s v="Consumer"/>
    <n v="6"/>
    <n v="447.46"/>
    <n v="0.1"/>
    <n v="2416.2800000000002"/>
    <n v="1517.21"/>
    <n v="899.07"/>
    <s v="Net Banking"/>
    <s v="Low"/>
  </r>
  <r>
    <n v="6083"/>
    <x v="4344"/>
    <d v="2024-12-12T00:00:00"/>
    <s v="North"/>
    <s v="Electronics"/>
    <s v="Corporate"/>
    <n v="7"/>
    <n v="263.49"/>
    <n v="0.28000000000000003"/>
    <n v="1327.99"/>
    <n v="697.34"/>
    <n v="630.65"/>
    <s v="Cash on Delivery"/>
    <s v="High"/>
  </r>
  <r>
    <n v="6084"/>
    <x v="4399"/>
    <d v="2024-08-30T00:00:00"/>
    <s v="South"/>
    <s v="Clothing"/>
    <s v="Corporate"/>
    <n v="2"/>
    <n v="146.25"/>
    <n v="0.1"/>
    <n v="263.25"/>
    <n v="194.16"/>
    <n v="69.09"/>
    <s v="UPI"/>
    <s v="Low"/>
  </r>
  <r>
    <n v="6085"/>
    <x v="4400"/>
    <d v="2024-01-25T00:00:00"/>
    <s v="South"/>
    <s v="Beauty"/>
    <s v="Consumer"/>
    <n v="7"/>
    <n v="50.69"/>
    <n v="0.08"/>
    <n v="326.44"/>
    <n v="212.7"/>
    <n v="113.74"/>
    <s v="Net Banking"/>
    <s v="Low"/>
  </r>
  <r>
    <n v="6086"/>
    <x v="4401"/>
    <d v="2024-05-25T00:00:00"/>
    <s v="South"/>
    <s v="Clothing"/>
    <s v="Corporate"/>
    <n v="3"/>
    <n v="181.91"/>
    <n v="0.19"/>
    <n v="442.04"/>
    <n v="246"/>
    <n v="196.04"/>
    <s v="Credit Card"/>
    <s v="Medium"/>
  </r>
  <r>
    <n v="6087"/>
    <x v="3858"/>
    <d v="2024-12-13T00:00:00"/>
    <s v="North"/>
    <s v="Clothing"/>
    <s v="Consumer"/>
    <n v="7"/>
    <n v="120.16"/>
    <n v="0.15"/>
    <n v="714.95"/>
    <n v="543.74"/>
    <n v="171.21"/>
    <s v="Net Banking"/>
    <s v="Medium"/>
  </r>
  <r>
    <n v="6088"/>
    <x v="4402"/>
    <d v="2024-10-14T00:00:00"/>
    <s v="East"/>
    <s v="Clothing"/>
    <s v="Consumer"/>
    <n v="7"/>
    <n v="52"/>
    <n v="0.04"/>
    <n v="349.44"/>
    <n v="262.52"/>
    <n v="86.92"/>
    <s v="Credit Card"/>
    <s v="Low"/>
  </r>
  <r>
    <n v="6089"/>
    <x v="4403"/>
    <d v="2024-07-16T00:00:00"/>
    <s v="East"/>
    <s v="Clothing"/>
    <s v="Corporate"/>
    <n v="1"/>
    <n v="335.46"/>
    <n v="0.13"/>
    <n v="291.85000000000002"/>
    <n v="217.73"/>
    <n v="74.12"/>
    <s v="Cash on Delivery"/>
    <s v="Medium"/>
  </r>
  <r>
    <n v="6090"/>
    <x v="255"/>
    <d v="2024-12-07T00:00:00"/>
    <s v="East"/>
    <s v="Clothing"/>
    <s v="Home Office"/>
    <n v="7"/>
    <n v="59.06"/>
    <n v="0.18"/>
    <n v="339"/>
    <n v="202.92"/>
    <n v="136.08000000000001"/>
    <s v="Cash on Delivery"/>
    <s v="Medium"/>
  </r>
  <r>
    <n v="6091"/>
    <x v="2049"/>
    <d v="2024-10-28T00:00:00"/>
    <s v="South"/>
    <s v="Beauty"/>
    <s v="Home Office"/>
    <n v="10"/>
    <n v="209.97"/>
    <n v="0.22"/>
    <n v="1637.77"/>
    <n v="991.37"/>
    <n v="646.4"/>
    <s v="Cash on Delivery"/>
    <s v="High"/>
  </r>
  <r>
    <n v="6092"/>
    <x v="4404"/>
    <d v="2024-08-01T00:00:00"/>
    <s v="South"/>
    <s v="Clothing"/>
    <s v="Home Office"/>
    <n v="8"/>
    <n v="269.19"/>
    <n v="0.28999999999999998"/>
    <n v="1529"/>
    <n v="861.71"/>
    <n v="667.29"/>
    <s v="UPI"/>
    <s v="High"/>
  </r>
  <r>
    <n v="6093"/>
    <x v="4405"/>
    <d v="2024-03-20T00:00:00"/>
    <s v="West"/>
    <s v="Beauty"/>
    <s v="Consumer"/>
    <n v="10"/>
    <n v="493.55"/>
    <n v="0.23"/>
    <n v="3800.34"/>
    <n v="1908.61"/>
    <n v="1891.73"/>
    <s v="Cash on Delivery"/>
    <s v="High"/>
  </r>
  <r>
    <n v="6094"/>
    <x v="4406"/>
    <d v="2024-06-13T00:00:00"/>
    <s v="East"/>
    <s v="Sports"/>
    <s v="Home Office"/>
    <n v="7"/>
    <n v="125.37"/>
    <n v="0.25"/>
    <n v="658.19"/>
    <n v="440.96"/>
    <n v="217.23"/>
    <s v="UPI"/>
    <s v="High"/>
  </r>
  <r>
    <n v="6095"/>
    <x v="3054"/>
    <d v="2024-03-28T00:00:00"/>
    <s v="East"/>
    <s v="Home &amp; Kitchen"/>
    <s v="Corporate"/>
    <n v="8"/>
    <n v="216.32"/>
    <n v="7.0000000000000007E-2"/>
    <n v="1609.42"/>
    <n v="960.99"/>
    <n v="648.42999999999995"/>
    <s v="Debit Card"/>
    <s v="Low"/>
  </r>
  <r>
    <n v="6096"/>
    <x v="4407"/>
    <d v="2024-11-04T00:00:00"/>
    <s v="East"/>
    <s v="Electronics"/>
    <s v="Corporate"/>
    <n v="5"/>
    <n v="231.6"/>
    <n v="0.23"/>
    <n v="891.66"/>
    <n v="542.72"/>
    <n v="348.94"/>
    <s v="Credit Card"/>
    <s v="High"/>
  </r>
  <r>
    <n v="6097"/>
    <x v="4408"/>
    <d v="2024-01-14T00:00:00"/>
    <s v="East"/>
    <s v="Sports"/>
    <s v="Corporate"/>
    <n v="3"/>
    <n v="465.48"/>
    <n v="0.05"/>
    <n v="1326.62"/>
    <n v="689.17"/>
    <n v="637.45000000000005"/>
    <s v="Net Banking"/>
    <s v="Low"/>
  </r>
  <r>
    <n v="6098"/>
    <x v="4409"/>
    <d v="2024-03-12T00:00:00"/>
    <s v="East"/>
    <s v="Beauty"/>
    <s v="Corporate"/>
    <n v="8"/>
    <n v="320.74"/>
    <n v="0.02"/>
    <n v="2514.6"/>
    <n v="1547.94"/>
    <n v="966.66"/>
    <s v="Debit Card"/>
    <s v="Low"/>
  </r>
  <r>
    <n v="6099"/>
    <x v="4410"/>
    <d v="2024-12-24T00:00:00"/>
    <s v="East"/>
    <s v="Sports"/>
    <s v="Home Office"/>
    <n v="6"/>
    <n v="436.09"/>
    <n v="0.12"/>
    <n v="2302.56"/>
    <n v="1735.07"/>
    <n v="567.49"/>
    <s v="Credit Card"/>
    <s v="Medium"/>
  </r>
  <r>
    <n v="6100"/>
    <x v="4411"/>
    <d v="2024-02-16T00:00:00"/>
    <s v="West"/>
    <s v="Sports"/>
    <s v="Corporate"/>
    <n v="6"/>
    <n v="395.97"/>
    <n v="0.21"/>
    <n v="1876.9"/>
    <n v="1466"/>
    <n v="410.9"/>
    <s v="UPI"/>
    <s v="High"/>
  </r>
  <r>
    <n v="6101"/>
    <x v="4356"/>
    <d v="2024-03-09T00:00:00"/>
    <s v="North"/>
    <s v="Electronics"/>
    <s v="Home Office"/>
    <n v="3"/>
    <n v="108.93"/>
    <n v="0.28999999999999998"/>
    <n v="232.02"/>
    <n v="156.16"/>
    <n v="75.86"/>
    <s v="Net Banking"/>
    <s v="High"/>
  </r>
  <r>
    <n v="6102"/>
    <x v="1983"/>
    <d v="2024-04-23T00:00:00"/>
    <s v="West"/>
    <s v="Sports"/>
    <s v="Home Office"/>
    <n v="7"/>
    <n v="414.94"/>
    <n v="0.05"/>
    <n v="2759.35"/>
    <n v="2123.27"/>
    <n v="636.08000000000004"/>
    <s v="Cash on Delivery"/>
    <s v="Low"/>
  </r>
  <r>
    <n v="6103"/>
    <x v="4412"/>
    <d v="2024-06-02T00:00:00"/>
    <s v="West"/>
    <s v="Electronics"/>
    <s v="Corporate"/>
    <n v="4"/>
    <n v="399.58"/>
    <n v="0.17"/>
    <n v="1326.61"/>
    <n v="756.57"/>
    <n v="570.04"/>
    <s v="UPI"/>
    <s v="Medium"/>
  </r>
  <r>
    <n v="6104"/>
    <x v="1098"/>
    <d v="2024-02-03T00:00:00"/>
    <s v="North"/>
    <s v="Sports"/>
    <s v="Home Office"/>
    <n v="6"/>
    <n v="316.38"/>
    <n v="0.09"/>
    <n v="1727.43"/>
    <n v="1224.4100000000001"/>
    <n v="503.02"/>
    <s v="Credit Card"/>
    <s v="Low"/>
  </r>
  <r>
    <n v="6105"/>
    <x v="4413"/>
    <d v="2024-05-20T00:00:00"/>
    <s v="North"/>
    <s v="Electronics"/>
    <s v="Corporate"/>
    <n v="6"/>
    <n v="319.11"/>
    <n v="0.14000000000000001"/>
    <n v="1646.61"/>
    <n v="1061.06"/>
    <n v="585.54999999999995"/>
    <s v="Net Banking"/>
    <s v="Medium"/>
  </r>
  <r>
    <n v="6106"/>
    <x v="4414"/>
    <d v="2024-10-13T00:00:00"/>
    <s v="West"/>
    <s v="Sports"/>
    <s v="Consumer"/>
    <n v="2"/>
    <n v="466.65"/>
    <n v="0.19"/>
    <n v="755.97"/>
    <n v="468.74"/>
    <n v="287.23"/>
    <s v="Cash on Delivery"/>
    <s v="Medium"/>
  </r>
  <r>
    <n v="6107"/>
    <x v="4415"/>
    <d v="2024-05-22T00:00:00"/>
    <s v="South"/>
    <s v="Home &amp; Kitchen"/>
    <s v="Home Office"/>
    <n v="8"/>
    <n v="325.44"/>
    <n v="0.04"/>
    <n v="2499.38"/>
    <n v="1655.76"/>
    <n v="843.62"/>
    <s v="Credit Card"/>
    <s v="Low"/>
  </r>
  <r>
    <n v="6108"/>
    <x v="518"/>
    <d v="2024-10-28T00:00:00"/>
    <s v="North"/>
    <s v="Electronics"/>
    <s v="Corporate"/>
    <n v="10"/>
    <n v="343.53"/>
    <n v="0.1"/>
    <n v="3091.77"/>
    <n v="1628.71"/>
    <n v="1463.06"/>
    <s v="Cash on Delivery"/>
    <s v="Low"/>
  </r>
  <r>
    <n v="6109"/>
    <x v="688"/>
    <d v="2024-02-06T00:00:00"/>
    <s v="East"/>
    <s v="Sports"/>
    <s v="Home Office"/>
    <n v="3"/>
    <n v="342.96"/>
    <n v="0.13"/>
    <n v="895.13"/>
    <n v="518.22"/>
    <n v="376.91"/>
    <s v="Debit Card"/>
    <s v="Medium"/>
  </r>
  <r>
    <n v="6110"/>
    <x v="4416"/>
    <d v="2024-08-29T00:00:00"/>
    <s v="North"/>
    <s v="Electronics"/>
    <s v="Consumer"/>
    <n v="10"/>
    <n v="443.36"/>
    <n v="0.1"/>
    <n v="3990.24"/>
    <n v="2149.62"/>
    <n v="1840.62"/>
    <s v="Credit Card"/>
    <s v="Low"/>
  </r>
  <r>
    <n v="6111"/>
    <x v="290"/>
    <d v="2024-04-25T00:00:00"/>
    <s v="West"/>
    <s v="Home &amp; Kitchen"/>
    <s v="Corporate"/>
    <n v="9"/>
    <n v="206.54"/>
    <n v="7.0000000000000007E-2"/>
    <n v="1728.74"/>
    <n v="1120.26"/>
    <n v="608.48"/>
    <s v="Cash on Delivery"/>
    <s v="Low"/>
  </r>
  <r>
    <n v="6112"/>
    <x v="4417"/>
    <d v="2024-11-23T00:00:00"/>
    <s v="North"/>
    <s v="Sports"/>
    <s v="Consumer"/>
    <n v="3"/>
    <n v="265.99"/>
    <n v="0.05"/>
    <n v="758.07"/>
    <n v="578.25"/>
    <n v="179.82"/>
    <s v="Cash on Delivery"/>
    <s v="Low"/>
  </r>
  <r>
    <n v="6113"/>
    <x v="4418"/>
    <d v="2024-11-12T00:00:00"/>
    <s v="North"/>
    <s v="Home &amp; Kitchen"/>
    <s v="Home Office"/>
    <n v="7"/>
    <n v="58.62"/>
    <n v="0.28999999999999998"/>
    <n v="291.33999999999997"/>
    <n v="215.4"/>
    <n v="75.94"/>
    <s v="Cash on Delivery"/>
    <s v="High"/>
  </r>
  <r>
    <n v="6114"/>
    <x v="1887"/>
    <d v="2024-11-11T00:00:00"/>
    <s v="South"/>
    <s v="Electronics"/>
    <s v="Corporate"/>
    <n v="7"/>
    <n v="476.9"/>
    <n v="0.14000000000000001"/>
    <n v="2870.94"/>
    <n v="1940.83"/>
    <n v="930.11"/>
    <s v="Cash on Delivery"/>
    <s v="Medium"/>
  </r>
  <r>
    <n v="6115"/>
    <x v="4419"/>
    <d v="2024-08-27T00:00:00"/>
    <s v="East"/>
    <s v="Clothing"/>
    <s v="Corporate"/>
    <n v="4"/>
    <n v="74.180000000000007"/>
    <n v="0.18"/>
    <n v="243.31"/>
    <n v="176.88"/>
    <n v="66.430000000000007"/>
    <s v="Net Banking"/>
    <s v="Medium"/>
  </r>
  <r>
    <n v="6116"/>
    <x v="2444"/>
    <d v="2024-04-11T00:00:00"/>
    <s v="North"/>
    <s v="Clothing"/>
    <s v="Corporate"/>
    <n v="10"/>
    <n v="443.72"/>
    <n v="0.27"/>
    <n v="3239.16"/>
    <n v="1779.12"/>
    <n v="1460.04"/>
    <s v="Net Banking"/>
    <s v="High"/>
  </r>
  <r>
    <n v="6117"/>
    <x v="3759"/>
    <d v="2024-11-08T00:00:00"/>
    <s v="East"/>
    <s v="Clothing"/>
    <s v="Corporate"/>
    <n v="10"/>
    <n v="166.36"/>
    <n v="0.19"/>
    <n v="1347.52"/>
    <n v="875.31"/>
    <n v="472.21"/>
    <s v="Credit Card"/>
    <s v="Medium"/>
  </r>
  <r>
    <n v="6118"/>
    <x v="3924"/>
    <d v="2024-09-12T00:00:00"/>
    <s v="South"/>
    <s v="Beauty"/>
    <s v="Consumer"/>
    <n v="7"/>
    <n v="124.19"/>
    <n v="0.21"/>
    <n v="686.77"/>
    <n v="496.63"/>
    <n v="190.14"/>
    <s v="Net Banking"/>
    <s v="High"/>
  </r>
  <r>
    <n v="6119"/>
    <x v="4420"/>
    <d v="2024-04-29T00:00:00"/>
    <s v="West"/>
    <s v="Electronics"/>
    <s v="Corporate"/>
    <n v="6"/>
    <n v="396.19"/>
    <n v="0.26"/>
    <n v="1759.08"/>
    <n v="1248.8699999999999"/>
    <n v="510.21"/>
    <s v="Credit Card"/>
    <s v="High"/>
  </r>
  <r>
    <n v="6120"/>
    <x v="4421"/>
    <d v="2024-07-15T00:00:00"/>
    <s v="East"/>
    <s v="Beauty"/>
    <s v="Home Office"/>
    <n v="5"/>
    <n v="349.91"/>
    <n v="0.05"/>
    <n v="1662.07"/>
    <n v="1127.9100000000001"/>
    <n v="534.16"/>
    <s v="Cash on Delivery"/>
    <s v="Low"/>
  </r>
  <r>
    <n v="6121"/>
    <x v="4138"/>
    <d v="2024-01-14T00:00:00"/>
    <s v="North"/>
    <s v="Sports"/>
    <s v="Home Office"/>
    <n v="4"/>
    <n v="431.37"/>
    <n v="0.27"/>
    <n v="1259.5999999999999"/>
    <n v="992.68"/>
    <n v="266.92"/>
    <s v="Debit Card"/>
    <s v="High"/>
  </r>
  <r>
    <n v="6122"/>
    <x v="4422"/>
    <d v="2024-03-08T00:00:00"/>
    <s v="South"/>
    <s v="Beauty"/>
    <s v="Home Office"/>
    <n v="9"/>
    <n v="394.62"/>
    <n v="0.28000000000000003"/>
    <n v="2557.14"/>
    <n v="1935.89"/>
    <n v="621.25"/>
    <s v="Debit Card"/>
    <s v="High"/>
  </r>
  <r>
    <n v="6123"/>
    <x v="3295"/>
    <d v="2024-12-12T00:00:00"/>
    <s v="East"/>
    <s v="Clothing"/>
    <s v="Home Office"/>
    <n v="8"/>
    <n v="161.21"/>
    <n v="0.17"/>
    <n v="1070.43"/>
    <n v="608.63"/>
    <n v="461.8"/>
    <s v="Cash on Delivery"/>
    <s v="Medium"/>
  </r>
  <r>
    <n v="6124"/>
    <x v="3560"/>
    <d v="2024-07-21T00:00:00"/>
    <s v="South"/>
    <s v="Sports"/>
    <s v="Corporate"/>
    <n v="5"/>
    <n v="416.03"/>
    <n v="0.01"/>
    <n v="2059.35"/>
    <n v="1571.86"/>
    <n v="487.49"/>
    <s v="Net Banking"/>
    <s v="Low"/>
  </r>
  <r>
    <n v="6125"/>
    <x v="4423"/>
    <d v="2024-08-31T00:00:00"/>
    <s v="South"/>
    <s v="Electronics"/>
    <s v="Corporate"/>
    <n v="6"/>
    <n v="368.23"/>
    <n v="0.28999999999999998"/>
    <n v="1568.66"/>
    <n v="971.42"/>
    <n v="597.24"/>
    <s v="Net Banking"/>
    <s v="High"/>
  </r>
  <r>
    <n v="6126"/>
    <x v="4424"/>
    <d v="2024-11-30T00:00:00"/>
    <s v="East"/>
    <s v="Clothing"/>
    <s v="Home Office"/>
    <n v="5"/>
    <n v="164.65"/>
    <n v="0.26"/>
    <n v="609.21"/>
    <n v="334.6"/>
    <n v="274.61"/>
    <s v="UPI"/>
    <s v="High"/>
  </r>
  <r>
    <n v="6127"/>
    <x v="1600"/>
    <d v="2024-12-21T00:00:00"/>
    <s v="West"/>
    <s v="Sports"/>
    <s v="Home Office"/>
    <n v="9"/>
    <n v="198.13"/>
    <n v="0.06"/>
    <n v="1676.18"/>
    <n v="1279.55"/>
    <n v="396.63"/>
    <s v="Net Banking"/>
    <s v="Low"/>
  </r>
  <r>
    <n v="6128"/>
    <x v="4425"/>
    <d v="2024-06-07T00:00:00"/>
    <s v="East"/>
    <s v="Beauty"/>
    <s v="Home Office"/>
    <n v="7"/>
    <n v="266.52"/>
    <n v="0.09"/>
    <n v="1697.73"/>
    <n v="1103.42"/>
    <n v="594.30999999999995"/>
    <s v="Credit Card"/>
    <s v="Low"/>
  </r>
  <r>
    <n v="6129"/>
    <x v="1439"/>
    <d v="2024-07-03T00:00:00"/>
    <s v="North"/>
    <s v="Sports"/>
    <s v="Consumer"/>
    <n v="3"/>
    <n v="424.45"/>
    <n v="0.17"/>
    <n v="1056.8800000000001"/>
    <n v="579.85"/>
    <n v="477.03"/>
    <s v="Credit Card"/>
    <s v="Medium"/>
  </r>
  <r>
    <n v="6130"/>
    <x v="1533"/>
    <d v="2024-08-19T00:00:00"/>
    <s v="North"/>
    <s v="Clothing"/>
    <s v="Consumer"/>
    <n v="7"/>
    <n v="414.7"/>
    <n v="0.03"/>
    <n v="2815.81"/>
    <n v="1717.15"/>
    <n v="1098.6600000000001"/>
    <s v="Net Banking"/>
    <s v="Low"/>
  </r>
  <r>
    <n v="6131"/>
    <x v="4426"/>
    <d v="2024-10-18T00:00:00"/>
    <s v="North"/>
    <s v="Clothing"/>
    <s v="Corporate"/>
    <n v="5"/>
    <n v="112.29"/>
    <n v="0.06"/>
    <n v="527.76"/>
    <n v="323.42"/>
    <n v="204.34"/>
    <s v="Debit Card"/>
    <s v="Low"/>
  </r>
  <r>
    <n v="6132"/>
    <x v="2716"/>
    <d v="2024-02-27T00:00:00"/>
    <s v="North"/>
    <s v="Beauty"/>
    <s v="Home Office"/>
    <n v="7"/>
    <n v="273.24"/>
    <n v="0.21"/>
    <n v="1511.02"/>
    <n v="761.84"/>
    <n v="749.18"/>
    <s v="UPI"/>
    <s v="High"/>
  </r>
  <r>
    <n v="6133"/>
    <x v="4427"/>
    <d v="2024-10-11T00:00:00"/>
    <s v="South"/>
    <s v="Sports"/>
    <s v="Consumer"/>
    <n v="10"/>
    <n v="96.92"/>
    <n v="0.15"/>
    <n v="823.82"/>
    <n v="499.95"/>
    <n v="323.87"/>
    <s v="Net Banking"/>
    <s v="Medium"/>
  </r>
  <r>
    <n v="6134"/>
    <x v="2122"/>
    <d v="2024-05-03T00:00:00"/>
    <s v="West"/>
    <s v="Electronics"/>
    <s v="Consumer"/>
    <n v="7"/>
    <n v="195.84"/>
    <n v="0.26"/>
    <n v="1014.45"/>
    <n v="623.62"/>
    <n v="390.83"/>
    <s v="Cash on Delivery"/>
    <s v="High"/>
  </r>
  <r>
    <n v="6135"/>
    <x v="4428"/>
    <d v="2024-10-08T00:00:00"/>
    <s v="East"/>
    <s v="Home &amp; Kitchen"/>
    <s v="Corporate"/>
    <n v="7"/>
    <n v="457.31"/>
    <n v="0.18"/>
    <n v="2624.96"/>
    <n v="1871.78"/>
    <n v="753.18"/>
    <s v="Net Banking"/>
    <s v="Medium"/>
  </r>
  <r>
    <n v="6136"/>
    <x v="1128"/>
    <d v="2024-01-01T00:00:00"/>
    <s v="North"/>
    <s v="Clothing"/>
    <s v="Corporate"/>
    <n v="7"/>
    <n v="449.98"/>
    <n v="0.05"/>
    <n v="2992.37"/>
    <n v="2271.65"/>
    <n v="720.72"/>
    <s v="Net Banking"/>
    <s v="Low"/>
  </r>
  <r>
    <n v="6137"/>
    <x v="3663"/>
    <d v="2024-03-29T00:00:00"/>
    <s v="South"/>
    <s v="Home &amp; Kitchen"/>
    <s v="Consumer"/>
    <n v="7"/>
    <n v="453.63"/>
    <n v="0.01"/>
    <n v="3143.66"/>
    <n v="2192.62"/>
    <n v="951.04"/>
    <s v="Credit Card"/>
    <s v="Low"/>
  </r>
  <r>
    <n v="6138"/>
    <x v="3192"/>
    <d v="2024-02-08T00:00:00"/>
    <s v="West"/>
    <s v="Electronics"/>
    <s v="Consumer"/>
    <n v="5"/>
    <n v="412.45"/>
    <n v="0"/>
    <n v="2062.25"/>
    <n v="1461.49"/>
    <n v="600.76"/>
    <s v="Net Banking"/>
    <s v="No Discount"/>
  </r>
  <r>
    <n v="6139"/>
    <x v="4429"/>
    <d v="2024-10-01T00:00:00"/>
    <s v="East"/>
    <s v="Clothing"/>
    <s v="Corporate"/>
    <n v="4"/>
    <n v="227.3"/>
    <n v="0.12"/>
    <n v="800.1"/>
    <n v="483.99"/>
    <n v="316.11"/>
    <s v="Debit Card"/>
    <s v="Medium"/>
  </r>
  <r>
    <n v="6140"/>
    <x v="4430"/>
    <d v="2024-02-29T00:00:00"/>
    <s v="East"/>
    <s v="Electronics"/>
    <s v="Corporate"/>
    <n v="4"/>
    <n v="120.83"/>
    <n v="0.08"/>
    <n v="444.65"/>
    <n v="233.47"/>
    <n v="211.18"/>
    <s v="Credit Card"/>
    <s v="Low"/>
  </r>
  <r>
    <n v="6141"/>
    <x v="3019"/>
    <d v="2024-09-20T00:00:00"/>
    <s v="East"/>
    <s v="Electronics"/>
    <s v="Corporate"/>
    <n v="3"/>
    <n v="77.599999999999994"/>
    <n v="0"/>
    <n v="232.8"/>
    <n v="153.03"/>
    <n v="79.77"/>
    <s v="Debit Card"/>
    <s v="No Discount"/>
  </r>
  <r>
    <n v="6142"/>
    <x v="4431"/>
    <d v="2024-09-01T00:00:00"/>
    <s v="North"/>
    <s v="Electronics"/>
    <s v="Home Office"/>
    <n v="7"/>
    <n v="17.93"/>
    <n v="0.19"/>
    <n v="101.66"/>
    <n v="57.11"/>
    <n v="44.55"/>
    <s v="Net Banking"/>
    <s v="Medium"/>
  </r>
  <r>
    <n v="6143"/>
    <x v="4306"/>
    <d v="2024-07-15T00:00:00"/>
    <s v="North"/>
    <s v="Clothing"/>
    <s v="Corporate"/>
    <n v="10"/>
    <n v="115.04"/>
    <n v="0.08"/>
    <n v="1058.3699999999999"/>
    <n v="793.92"/>
    <n v="264.45"/>
    <s v="Cash on Delivery"/>
    <s v="Low"/>
  </r>
  <r>
    <n v="6144"/>
    <x v="4432"/>
    <d v="2024-09-27T00:00:00"/>
    <s v="North"/>
    <s v="Beauty"/>
    <s v="Home Office"/>
    <n v="1"/>
    <n v="206.34"/>
    <n v="0.12"/>
    <n v="181.58"/>
    <n v="120.2"/>
    <n v="61.38"/>
    <s v="UPI"/>
    <s v="Medium"/>
  </r>
  <r>
    <n v="6145"/>
    <x v="4212"/>
    <d v="2024-02-29T00:00:00"/>
    <s v="North"/>
    <s v="Sports"/>
    <s v="Home Office"/>
    <n v="8"/>
    <n v="111.46"/>
    <n v="0.12"/>
    <n v="784.68"/>
    <n v="584.82000000000005"/>
    <n v="199.86"/>
    <s v="Net Banking"/>
    <s v="Medium"/>
  </r>
  <r>
    <n v="6146"/>
    <x v="4433"/>
    <d v="2024-08-24T00:00:00"/>
    <s v="West"/>
    <s v="Home &amp; Kitchen"/>
    <s v="Consumer"/>
    <n v="1"/>
    <n v="250.68"/>
    <n v="0.18"/>
    <n v="205.56"/>
    <n v="111.78"/>
    <n v="93.78"/>
    <s v="Debit Card"/>
    <s v="Medium"/>
  </r>
  <r>
    <n v="6147"/>
    <x v="1147"/>
    <d v="2024-08-08T00:00:00"/>
    <s v="North"/>
    <s v="Home &amp; Kitchen"/>
    <s v="Corporate"/>
    <n v="10"/>
    <n v="408.92"/>
    <n v="0.01"/>
    <n v="4048.31"/>
    <n v="2522.7600000000002"/>
    <n v="1525.55"/>
    <s v="UPI"/>
    <s v="Low"/>
  </r>
  <r>
    <n v="6148"/>
    <x v="919"/>
    <d v="2024-12-03T00:00:00"/>
    <s v="North"/>
    <s v="Home &amp; Kitchen"/>
    <s v="Home Office"/>
    <n v="1"/>
    <n v="117.89"/>
    <n v="0.25"/>
    <n v="88.42"/>
    <n v="45.45"/>
    <n v="42.97"/>
    <s v="Credit Card"/>
    <s v="High"/>
  </r>
  <r>
    <n v="6149"/>
    <x v="4434"/>
    <d v="2024-12-31T00:00:00"/>
    <s v="East"/>
    <s v="Clothing"/>
    <s v="Consumer"/>
    <n v="9"/>
    <n v="55.8"/>
    <n v="0.27"/>
    <n v="366.61"/>
    <n v="271.95999999999998"/>
    <n v="94.65"/>
    <s v="Debit Card"/>
    <s v="High"/>
  </r>
  <r>
    <n v="6150"/>
    <x v="4435"/>
    <d v="2024-10-16T00:00:00"/>
    <s v="East"/>
    <s v="Clothing"/>
    <s v="Home Office"/>
    <n v="5"/>
    <n v="22.41"/>
    <n v="0.28000000000000003"/>
    <n v="80.680000000000007"/>
    <n v="47.09"/>
    <n v="33.590000000000003"/>
    <s v="UPI"/>
    <s v="High"/>
  </r>
  <r>
    <n v="6151"/>
    <x v="4436"/>
    <d v="2024-07-26T00:00:00"/>
    <s v="South"/>
    <s v="Beauty"/>
    <s v="Consumer"/>
    <n v="1"/>
    <n v="404.89"/>
    <n v="0.3"/>
    <n v="283.42"/>
    <n v="215.18"/>
    <n v="68.239999999999995"/>
    <s v="Net Banking"/>
    <s v="High"/>
  </r>
  <r>
    <n v="6152"/>
    <x v="3438"/>
    <d v="2024-08-10T00:00:00"/>
    <s v="East"/>
    <s v="Sports"/>
    <s v="Corporate"/>
    <n v="2"/>
    <n v="16.309999999999999"/>
    <n v="0.25"/>
    <n v="24.46"/>
    <n v="18.03"/>
    <n v="6.43"/>
    <s v="Credit Card"/>
    <s v="High"/>
  </r>
  <r>
    <n v="6153"/>
    <x v="4008"/>
    <d v="2024-07-31T00:00:00"/>
    <s v="South"/>
    <s v="Electronics"/>
    <s v="Consumer"/>
    <n v="10"/>
    <n v="469.84"/>
    <n v="0.18"/>
    <n v="3852.69"/>
    <n v="2881.12"/>
    <n v="971.57"/>
    <s v="Cash on Delivery"/>
    <s v="Medium"/>
  </r>
  <r>
    <n v="6154"/>
    <x v="2070"/>
    <d v="2024-01-04T00:00:00"/>
    <s v="West"/>
    <s v="Sports"/>
    <s v="Home Office"/>
    <n v="10"/>
    <n v="324.52999999999997"/>
    <n v="0.1"/>
    <n v="2920.77"/>
    <n v="1487.81"/>
    <n v="1432.96"/>
    <s v="Debit Card"/>
    <s v="Low"/>
  </r>
  <r>
    <n v="6155"/>
    <x v="2012"/>
    <d v="2024-05-08T00:00:00"/>
    <s v="South"/>
    <s v="Beauty"/>
    <s v="Consumer"/>
    <n v="3"/>
    <n v="471.16"/>
    <n v="0.26"/>
    <n v="1045.98"/>
    <n v="812.83"/>
    <n v="233.15"/>
    <s v="Cash on Delivery"/>
    <s v="High"/>
  </r>
  <r>
    <n v="6156"/>
    <x v="4437"/>
    <d v="2024-09-19T00:00:00"/>
    <s v="West"/>
    <s v="Beauty"/>
    <s v="Consumer"/>
    <n v="7"/>
    <n v="446.18"/>
    <n v="0.1"/>
    <n v="2810.93"/>
    <n v="2001.67"/>
    <n v="809.26"/>
    <s v="UPI"/>
    <s v="Low"/>
  </r>
  <r>
    <n v="6157"/>
    <x v="4438"/>
    <d v="2024-12-03T00:00:00"/>
    <s v="East"/>
    <s v="Beauty"/>
    <s v="Consumer"/>
    <n v="3"/>
    <n v="162.71"/>
    <n v="0.09"/>
    <n v="444.2"/>
    <n v="305.04000000000002"/>
    <n v="139.16"/>
    <s v="Debit Card"/>
    <s v="Low"/>
  </r>
  <r>
    <n v="6158"/>
    <x v="4043"/>
    <d v="2024-02-10T00:00:00"/>
    <s v="North"/>
    <s v="Beauty"/>
    <s v="Home Office"/>
    <n v="4"/>
    <n v="142"/>
    <n v="0.11"/>
    <n v="505.52"/>
    <n v="269.77999999999997"/>
    <n v="235.74"/>
    <s v="Credit Card"/>
    <s v="Medium"/>
  </r>
  <r>
    <n v="6159"/>
    <x v="4439"/>
    <d v="2024-01-25T00:00:00"/>
    <s v="North"/>
    <s v="Sports"/>
    <s v="Corporate"/>
    <n v="4"/>
    <n v="246.1"/>
    <n v="0.21"/>
    <n v="777.68"/>
    <n v="457.92"/>
    <n v="319.76"/>
    <s v="Debit Card"/>
    <s v="High"/>
  </r>
  <r>
    <n v="6160"/>
    <x v="1393"/>
    <d v="2024-04-14T00:00:00"/>
    <s v="North"/>
    <s v="Beauty"/>
    <s v="Home Office"/>
    <n v="5"/>
    <n v="475.39"/>
    <n v="0.04"/>
    <n v="2281.87"/>
    <n v="1616.56"/>
    <n v="665.31"/>
    <s v="Credit Card"/>
    <s v="Low"/>
  </r>
  <r>
    <n v="6161"/>
    <x v="3244"/>
    <d v="2024-03-20T00:00:00"/>
    <s v="South"/>
    <s v="Home &amp; Kitchen"/>
    <s v="Consumer"/>
    <n v="3"/>
    <n v="60.68"/>
    <n v="0.04"/>
    <n v="174.76"/>
    <n v="100.8"/>
    <n v="73.959999999999994"/>
    <s v="Debit Card"/>
    <s v="Low"/>
  </r>
  <r>
    <n v="6162"/>
    <x v="2337"/>
    <d v="2024-03-06T00:00:00"/>
    <s v="North"/>
    <s v="Clothing"/>
    <s v="Consumer"/>
    <n v="8"/>
    <n v="244.49"/>
    <n v="0.21"/>
    <n v="1545.18"/>
    <n v="1231.52"/>
    <n v="313.66000000000003"/>
    <s v="UPI"/>
    <s v="High"/>
  </r>
  <r>
    <n v="6163"/>
    <x v="1070"/>
    <d v="2024-04-14T00:00:00"/>
    <s v="West"/>
    <s v="Home &amp; Kitchen"/>
    <s v="Corporate"/>
    <n v="3"/>
    <n v="150.19999999999999"/>
    <n v="0.18"/>
    <n v="369.49"/>
    <n v="257.81"/>
    <n v="111.68"/>
    <s v="Cash on Delivery"/>
    <s v="Medium"/>
  </r>
  <r>
    <n v="6164"/>
    <x v="2678"/>
    <d v="2024-08-21T00:00:00"/>
    <s v="West"/>
    <s v="Home &amp; Kitchen"/>
    <s v="Consumer"/>
    <n v="3"/>
    <n v="471.47"/>
    <n v="0.08"/>
    <n v="1301.26"/>
    <n v="1014.38"/>
    <n v="286.88"/>
    <s v="Cash on Delivery"/>
    <s v="Low"/>
  </r>
  <r>
    <n v="6165"/>
    <x v="586"/>
    <d v="2024-05-30T00:00:00"/>
    <s v="North"/>
    <s v="Sports"/>
    <s v="Consumer"/>
    <n v="8"/>
    <n v="254.4"/>
    <n v="0.2"/>
    <n v="1628.16"/>
    <n v="1026.8399999999999"/>
    <n v="601.32000000000005"/>
    <s v="Net Banking"/>
    <s v="Medium"/>
  </r>
  <r>
    <n v="6166"/>
    <x v="4440"/>
    <d v="2024-01-29T00:00:00"/>
    <s v="North"/>
    <s v="Clothing"/>
    <s v="Corporate"/>
    <n v="9"/>
    <n v="497.26"/>
    <n v="0.1"/>
    <n v="4027.81"/>
    <n v="2842.23"/>
    <n v="1185.58"/>
    <s v="Debit Card"/>
    <s v="Low"/>
  </r>
  <r>
    <n v="6167"/>
    <x v="1891"/>
    <d v="2024-04-29T00:00:00"/>
    <s v="West"/>
    <s v="Home &amp; Kitchen"/>
    <s v="Consumer"/>
    <n v="8"/>
    <n v="268.99"/>
    <n v="0.12"/>
    <n v="1893.69"/>
    <n v="1141.33"/>
    <n v="752.36"/>
    <s v="Credit Card"/>
    <s v="Medium"/>
  </r>
  <r>
    <n v="6168"/>
    <x v="4441"/>
    <d v="2024-07-29T00:00:00"/>
    <s v="North"/>
    <s v="Sports"/>
    <s v="Home Office"/>
    <n v="4"/>
    <n v="361.21"/>
    <n v="0.27"/>
    <n v="1054.73"/>
    <n v="602.20000000000005"/>
    <n v="452.53"/>
    <s v="Cash on Delivery"/>
    <s v="High"/>
  </r>
  <r>
    <n v="6169"/>
    <x v="242"/>
    <d v="2024-07-05T00:00:00"/>
    <s v="West"/>
    <s v="Beauty"/>
    <s v="Corporate"/>
    <n v="2"/>
    <n v="240.82"/>
    <n v="0.28000000000000003"/>
    <n v="346.78"/>
    <n v="206.61"/>
    <n v="140.16999999999999"/>
    <s v="Net Banking"/>
    <s v="High"/>
  </r>
  <r>
    <n v="6170"/>
    <x v="4442"/>
    <d v="2024-09-06T00:00:00"/>
    <s v="East"/>
    <s v="Home &amp; Kitchen"/>
    <s v="Corporate"/>
    <n v="3"/>
    <n v="31.62"/>
    <n v="0.02"/>
    <n v="92.96"/>
    <n v="49.61"/>
    <n v="43.35"/>
    <s v="Net Banking"/>
    <s v="Low"/>
  </r>
  <r>
    <n v="6171"/>
    <x v="4443"/>
    <d v="2024-08-11T00:00:00"/>
    <s v="North"/>
    <s v="Clothing"/>
    <s v="Corporate"/>
    <n v="10"/>
    <n v="490.4"/>
    <n v="0.15"/>
    <n v="4168.3999999999996"/>
    <n v="2945.31"/>
    <n v="1223.0899999999999"/>
    <s v="Credit Card"/>
    <s v="Medium"/>
  </r>
  <r>
    <n v="6172"/>
    <x v="4444"/>
    <d v="2024-07-31T00:00:00"/>
    <s v="East"/>
    <s v="Home &amp; Kitchen"/>
    <s v="Consumer"/>
    <n v="7"/>
    <n v="424.56"/>
    <n v="0.24"/>
    <n v="2258.66"/>
    <n v="1437.83"/>
    <n v="820.83"/>
    <s v="Net Banking"/>
    <s v="High"/>
  </r>
  <r>
    <n v="6173"/>
    <x v="3701"/>
    <d v="2024-12-14T00:00:00"/>
    <s v="South"/>
    <s v="Beauty"/>
    <s v="Home Office"/>
    <n v="4"/>
    <n v="374.63"/>
    <n v="0.09"/>
    <n v="1363.65"/>
    <n v="1072.83"/>
    <n v="290.82"/>
    <s v="Debit Card"/>
    <s v="Low"/>
  </r>
  <r>
    <n v="6174"/>
    <x v="759"/>
    <d v="2024-10-18T00:00:00"/>
    <s v="North"/>
    <s v="Electronics"/>
    <s v="Corporate"/>
    <n v="7"/>
    <n v="371"/>
    <n v="0.3"/>
    <n v="1817.9"/>
    <n v="1271.4000000000001"/>
    <n v="546.5"/>
    <s v="Net Banking"/>
    <s v="High"/>
  </r>
  <r>
    <n v="6175"/>
    <x v="4445"/>
    <d v="2024-03-22T00:00:00"/>
    <s v="West"/>
    <s v="Sports"/>
    <s v="Home Office"/>
    <n v="4"/>
    <n v="390.3"/>
    <n v="0.28999999999999998"/>
    <n v="1108.45"/>
    <n v="798.11"/>
    <n v="310.33999999999997"/>
    <s v="Cash on Delivery"/>
    <s v="High"/>
  </r>
  <r>
    <n v="6176"/>
    <x v="1845"/>
    <d v="2024-09-27T00:00:00"/>
    <s v="West"/>
    <s v="Electronics"/>
    <s v="Corporate"/>
    <n v="9"/>
    <n v="264.74"/>
    <n v="0.03"/>
    <n v="2311.1799999999998"/>
    <n v="1346.45"/>
    <n v="964.73"/>
    <s v="Debit Card"/>
    <s v="Low"/>
  </r>
  <r>
    <n v="6177"/>
    <x v="4446"/>
    <d v="2024-03-29T00:00:00"/>
    <s v="West"/>
    <s v="Home &amp; Kitchen"/>
    <s v="Consumer"/>
    <n v="4"/>
    <n v="89.38"/>
    <n v="0.12"/>
    <n v="314.62"/>
    <n v="175.79"/>
    <n v="138.83000000000001"/>
    <s v="Credit Card"/>
    <s v="Medium"/>
  </r>
  <r>
    <n v="6178"/>
    <x v="1468"/>
    <d v="2024-06-29T00:00:00"/>
    <s v="South"/>
    <s v="Beauty"/>
    <s v="Corporate"/>
    <n v="8"/>
    <n v="476.03"/>
    <n v="0.02"/>
    <n v="3732.08"/>
    <n v="2543.1999999999998"/>
    <n v="1188.8800000000001"/>
    <s v="Credit Card"/>
    <s v="Low"/>
  </r>
  <r>
    <n v="6179"/>
    <x v="4447"/>
    <d v="2024-10-11T00:00:00"/>
    <s v="South"/>
    <s v="Sports"/>
    <s v="Consumer"/>
    <n v="2"/>
    <n v="396.54"/>
    <n v="0.11"/>
    <n v="705.84"/>
    <n v="426.71"/>
    <n v="279.13"/>
    <s v="Net Banking"/>
    <s v="Medium"/>
  </r>
  <r>
    <n v="6180"/>
    <x v="1691"/>
    <d v="2024-02-03T00:00:00"/>
    <s v="East"/>
    <s v="Sports"/>
    <s v="Consumer"/>
    <n v="9"/>
    <n v="118.45"/>
    <n v="0.18"/>
    <n v="874.16"/>
    <n v="529.16"/>
    <n v="345"/>
    <s v="UPI"/>
    <s v="Medium"/>
  </r>
  <r>
    <n v="6181"/>
    <x v="4448"/>
    <d v="2024-01-12T00:00:00"/>
    <s v="North"/>
    <s v="Home &amp; Kitchen"/>
    <s v="Home Office"/>
    <n v="10"/>
    <n v="324.62"/>
    <n v="0.24"/>
    <n v="2467.11"/>
    <n v="1475.87"/>
    <n v="991.24"/>
    <s v="Cash on Delivery"/>
    <s v="High"/>
  </r>
  <r>
    <n v="6182"/>
    <x v="2418"/>
    <d v="2024-10-31T00:00:00"/>
    <s v="West"/>
    <s v="Clothing"/>
    <s v="Consumer"/>
    <n v="6"/>
    <n v="86.17"/>
    <n v="0.04"/>
    <n v="496.34"/>
    <n v="380.25"/>
    <n v="116.09"/>
    <s v="Net Banking"/>
    <s v="Low"/>
  </r>
  <r>
    <n v="6183"/>
    <x v="4449"/>
    <d v="2024-02-27T00:00:00"/>
    <s v="West"/>
    <s v="Beauty"/>
    <s v="Corporate"/>
    <n v="4"/>
    <n v="364.83"/>
    <n v="0.28000000000000003"/>
    <n v="1050.71"/>
    <n v="547.87"/>
    <n v="502.84"/>
    <s v="Cash on Delivery"/>
    <s v="High"/>
  </r>
  <r>
    <n v="6184"/>
    <x v="2221"/>
    <d v="2024-04-18T00:00:00"/>
    <s v="South"/>
    <s v="Electronics"/>
    <s v="Home Office"/>
    <n v="6"/>
    <n v="111.04"/>
    <n v="0.14000000000000001"/>
    <n v="572.97"/>
    <n v="419.44"/>
    <n v="153.53"/>
    <s v="Debit Card"/>
    <s v="Medium"/>
  </r>
  <r>
    <n v="6185"/>
    <x v="1063"/>
    <d v="2024-11-14T00:00:00"/>
    <s v="West"/>
    <s v="Beauty"/>
    <s v="Home Office"/>
    <n v="10"/>
    <n v="227.99"/>
    <n v="0.27"/>
    <n v="1664.33"/>
    <n v="939.33"/>
    <n v="725"/>
    <s v="Credit Card"/>
    <s v="High"/>
  </r>
  <r>
    <n v="6186"/>
    <x v="4450"/>
    <d v="2024-10-13T00:00:00"/>
    <s v="North"/>
    <s v="Home &amp; Kitchen"/>
    <s v="Corporate"/>
    <n v="10"/>
    <n v="102.34"/>
    <n v="0.09"/>
    <n v="931.29"/>
    <n v="622.88"/>
    <n v="308.41000000000003"/>
    <s v="Debit Card"/>
    <s v="Low"/>
  </r>
  <r>
    <n v="6187"/>
    <x v="2466"/>
    <d v="2024-11-18T00:00:00"/>
    <s v="North"/>
    <s v="Sports"/>
    <s v="Corporate"/>
    <n v="5"/>
    <n v="279.69"/>
    <n v="0.09"/>
    <n v="1272.5899999999999"/>
    <n v="672.41"/>
    <n v="600.17999999999995"/>
    <s v="Cash on Delivery"/>
    <s v="Low"/>
  </r>
  <r>
    <n v="6188"/>
    <x v="4451"/>
    <d v="2024-09-06T00:00:00"/>
    <s v="West"/>
    <s v="Home &amp; Kitchen"/>
    <s v="Corporate"/>
    <n v="10"/>
    <n v="355.62"/>
    <n v="0.03"/>
    <n v="3449.51"/>
    <n v="1861.91"/>
    <n v="1587.6"/>
    <s v="Debit Card"/>
    <s v="Low"/>
  </r>
  <r>
    <n v="6189"/>
    <x v="3769"/>
    <d v="2024-07-16T00:00:00"/>
    <s v="South"/>
    <s v="Beauty"/>
    <s v="Home Office"/>
    <n v="8"/>
    <n v="483.64"/>
    <n v="7.0000000000000007E-2"/>
    <n v="3598.28"/>
    <n v="1954.38"/>
    <n v="1643.9"/>
    <s v="Debit Card"/>
    <s v="Low"/>
  </r>
  <r>
    <n v="6190"/>
    <x v="3142"/>
    <d v="2024-01-16T00:00:00"/>
    <s v="East"/>
    <s v="Clothing"/>
    <s v="Corporate"/>
    <n v="6"/>
    <n v="119.55"/>
    <n v="7.0000000000000007E-2"/>
    <n v="667.09"/>
    <n v="500.66"/>
    <n v="166.43"/>
    <s v="Cash on Delivery"/>
    <s v="Low"/>
  </r>
  <r>
    <n v="6191"/>
    <x v="4452"/>
    <d v="2024-08-18T00:00:00"/>
    <s v="West"/>
    <s v="Electronics"/>
    <s v="Home Office"/>
    <n v="1"/>
    <n v="51.36"/>
    <n v="0.05"/>
    <n v="48.79"/>
    <n v="29.53"/>
    <n v="19.260000000000002"/>
    <s v="Debit Card"/>
    <s v="Low"/>
  </r>
  <r>
    <n v="6192"/>
    <x v="3695"/>
    <d v="2024-01-05T00:00:00"/>
    <s v="North"/>
    <s v="Clothing"/>
    <s v="Corporate"/>
    <n v="10"/>
    <n v="88.76"/>
    <n v="0.19"/>
    <n v="718.96"/>
    <n v="537.99"/>
    <n v="180.97"/>
    <s v="Debit Card"/>
    <s v="Medium"/>
  </r>
  <r>
    <n v="6193"/>
    <x v="3088"/>
    <d v="2024-10-11T00:00:00"/>
    <s v="South"/>
    <s v="Home &amp; Kitchen"/>
    <s v="Corporate"/>
    <n v="10"/>
    <n v="472.84"/>
    <n v="0.26"/>
    <n v="3499.02"/>
    <n v="2371.9"/>
    <n v="1127.1199999999999"/>
    <s v="UPI"/>
    <s v="High"/>
  </r>
  <r>
    <n v="6194"/>
    <x v="3246"/>
    <d v="2024-01-30T00:00:00"/>
    <s v="South"/>
    <s v="Home &amp; Kitchen"/>
    <s v="Corporate"/>
    <n v="9"/>
    <n v="218.5"/>
    <n v="0.26"/>
    <n v="1455.21"/>
    <n v="1087.28"/>
    <n v="367.93"/>
    <s v="UPI"/>
    <s v="High"/>
  </r>
  <r>
    <n v="6195"/>
    <x v="1898"/>
    <d v="2024-05-15T00:00:00"/>
    <s v="South"/>
    <s v="Home &amp; Kitchen"/>
    <s v="Consumer"/>
    <n v="7"/>
    <n v="195.21"/>
    <n v="0.13"/>
    <n v="1188.83"/>
    <n v="656.01"/>
    <n v="532.82000000000005"/>
    <s v="Cash on Delivery"/>
    <s v="Medium"/>
  </r>
  <r>
    <n v="6196"/>
    <x v="3558"/>
    <d v="2024-03-03T00:00:00"/>
    <s v="North"/>
    <s v="Home &amp; Kitchen"/>
    <s v="Consumer"/>
    <n v="8"/>
    <n v="399.03"/>
    <n v="0.13"/>
    <n v="2777.25"/>
    <n v="2029.53"/>
    <n v="747.72"/>
    <s v="UPI"/>
    <s v="Medium"/>
  </r>
  <r>
    <n v="6197"/>
    <x v="3288"/>
    <d v="2024-09-17T00:00:00"/>
    <s v="East"/>
    <s v="Beauty"/>
    <s v="Corporate"/>
    <n v="1"/>
    <n v="14.56"/>
    <n v="0.11"/>
    <n v="12.96"/>
    <n v="8.68"/>
    <n v="4.28"/>
    <s v="Net Banking"/>
    <s v="Medium"/>
  </r>
  <r>
    <n v="6198"/>
    <x v="4453"/>
    <d v="2024-02-05T00:00:00"/>
    <s v="South"/>
    <s v="Home &amp; Kitchen"/>
    <s v="Home Office"/>
    <n v="2"/>
    <n v="307.20999999999998"/>
    <n v="0.05"/>
    <n v="583.70000000000005"/>
    <n v="317.20999999999998"/>
    <n v="266.49"/>
    <s v="UPI"/>
    <s v="Low"/>
  </r>
  <r>
    <n v="6199"/>
    <x v="3632"/>
    <d v="2024-08-27T00:00:00"/>
    <s v="North"/>
    <s v="Clothing"/>
    <s v="Corporate"/>
    <n v="1"/>
    <n v="103.36"/>
    <n v="0.15"/>
    <n v="87.86"/>
    <n v="45.65"/>
    <n v="42.21"/>
    <s v="Debit Card"/>
    <s v="Medium"/>
  </r>
  <r>
    <n v="6200"/>
    <x v="1420"/>
    <d v="2024-10-19T00:00:00"/>
    <s v="North"/>
    <s v="Home &amp; Kitchen"/>
    <s v="Home Office"/>
    <n v="3"/>
    <n v="443.15"/>
    <n v="0.27"/>
    <n v="970.5"/>
    <n v="669.05"/>
    <n v="301.45"/>
    <s v="Cash on Delivery"/>
    <s v="High"/>
  </r>
  <r>
    <n v="6201"/>
    <x v="1173"/>
    <d v="2024-06-22T00:00:00"/>
    <s v="South"/>
    <s v="Home &amp; Kitchen"/>
    <s v="Home Office"/>
    <n v="5"/>
    <n v="494.77"/>
    <n v="0.1"/>
    <n v="2226.4699999999998"/>
    <n v="1683.07"/>
    <n v="543.4"/>
    <s v="Net Banking"/>
    <s v="Low"/>
  </r>
  <r>
    <n v="6202"/>
    <x v="4454"/>
    <d v="2024-01-26T00:00:00"/>
    <s v="East"/>
    <s v="Home &amp; Kitchen"/>
    <s v="Corporate"/>
    <n v="4"/>
    <n v="460.19"/>
    <n v="7.0000000000000007E-2"/>
    <n v="1711.91"/>
    <n v="1151.52"/>
    <n v="560.39"/>
    <s v="Credit Card"/>
    <s v="Low"/>
  </r>
  <r>
    <n v="6203"/>
    <x v="4455"/>
    <d v="2024-07-23T00:00:00"/>
    <s v="West"/>
    <s v="Sports"/>
    <s v="Home Office"/>
    <n v="9"/>
    <n v="387.23"/>
    <n v="0.28999999999999998"/>
    <n v="2474.4"/>
    <n v="1390.27"/>
    <n v="1084.1300000000001"/>
    <s v="Cash on Delivery"/>
    <s v="High"/>
  </r>
  <r>
    <n v="6204"/>
    <x v="343"/>
    <d v="2024-11-30T00:00:00"/>
    <s v="West"/>
    <s v="Electronics"/>
    <s v="Consumer"/>
    <n v="4"/>
    <n v="132.49"/>
    <n v="0.01"/>
    <n v="524.66"/>
    <n v="349.3"/>
    <n v="175.36"/>
    <s v="Net Banking"/>
    <s v="Low"/>
  </r>
  <r>
    <n v="6205"/>
    <x v="4456"/>
    <d v="2024-08-25T00:00:00"/>
    <s v="West"/>
    <s v="Home &amp; Kitchen"/>
    <s v="Consumer"/>
    <n v="8"/>
    <n v="22.55"/>
    <n v="0"/>
    <n v="180.4"/>
    <n v="123.17"/>
    <n v="57.23"/>
    <s v="Credit Card"/>
    <s v="No Discount"/>
  </r>
  <r>
    <n v="6206"/>
    <x v="708"/>
    <d v="2024-10-08T00:00:00"/>
    <s v="North"/>
    <s v="Beauty"/>
    <s v="Corporate"/>
    <n v="10"/>
    <n v="219.47"/>
    <n v="0.18"/>
    <n v="1799.65"/>
    <n v="1412.24"/>
    <n v="387.41"/>
    <s v="Net Banking"/>
    <s v="Medium"/>
  </r>
  <r>
    <n v="6207"/>
    <x v="2263"/>
    <d v="2024-08-16T00:00:00"/>
    <s v="East"/>
    <s v="Sports"/>
    <s v="Corporate"/>
    <n v="3"/>
    <n v="108.35"/>
    <n v="0.15"/>
    <n v="276.29000000000002"/>
    <n v="181.88"/>
    <n v="94.41"/>
    <s v="Cash on Delivery"/>
    <s v="Medium"/>
  </r>
  <r>
    <n v="6208"/>
    <x v="4457"/>
    <d v="2024-02-05T00:00:00"/>
    <s v="East"/>
    <s v="Clothing"/>
    <s v="Home Office"/>
    <n v="7"/>
    <n v="405.93"/>
    <n v="0.01"/>
    <n v="2813.09"/>
    <n v="1805.13"/>
    <n v="1007.96"/>
    <s v="Net Banking"/>
    <s v="Low"/>
  </r>
  <r>
    <n v="6209"/>
    <x v="1163"/>
    <d v="2024-11-28T00:00:00"/>
    <s v="North"/>
    <s v="Clothing"/>
    <s v="Consumer"/>
    <n v="5"/>
    <n v="84.95"/>
    <n v="0.1"/>
    <n v="382.28"/>
    <n v="233"/>
    <n v="149.28"/>
    <s v="Debit Card"/>
    <s v="Low"/>
  </r>
  <r>
    <n v="6210"/>
    <x v="4257"/>
    <d v="2024-08-25T00:00:00"/>
    <s v="East"/>
    <s v="Beauty"/>
    <s v="Corporate"/>
    <n v="8"/>
    <n v="488.21"/>
    <n v="0.28999999999999998"/>
    <n v="2773.03"/>
    <n v="1862.25"/>
    <n v="910.78"/>
    <s v="Cash on Delivery"/>
    <s v="High"/>
  </r>
  <r>
    <n v="6211"/>
    <x v="2141"/>
    <d v="2024-12-22T00:00:00"/>
    <s v="West"/>
    <s v="Electronics"/>
    <s v="Corporate"/>
    <n v="4"/>
    <n v="427.37"/>
    <n v="0.16"/>
    <n v="1435.96"/>
    <n v="934.73"/>
    <n v="501.23"/>
    <s v="UPI"/>
    <s v="Medium"/>
  </r>
  <r>
    <n v="6212"/>
    <x v="603"/>
    <d v="2024-05-23T00:00:00"/>
    <s v="East"/>
    <s v="Clothing"/>
    <s v="Consumer"/>
    <n v="2"/>
    <n v="496.36"/>
    <n v="0.25"/>
    <n v="744.54"/>
    <n v="496.54"/>
    <n v="248"/>
    <s v="Cash on Delivery"/>
    <s v="High"/>
  </r>
  <r>
    <n v="6213"/>
    <x v="4458"/>
    <d v="2024-10-02T00:00:00"/>
    <s v="East"/>
    <s v="Sports"/>
    <s v="Consumer"/>
    <n v="6"/>
    <n v="392.65"/>
    <n v="0.19"/>
    <n v="1908.28"/>
    <n v="1203.0999999999999"/>
    <n v="705.18"/>
    <s v="Cash on Delivery"/>
    <s v="Medium"/>
  </r>
  <r>
    <n v="6214"/>
    <x v="4459"/>
    <d v="2024-04-03T00:00:00"/>
    <s v="North"/>
    <s v="Home &amp; Kitchen"/>
    <s v="Corporate"/>
    <n v="9"/>
    <n v="103.09"/>
    <n v="0.13"/>
    <n v="807.19"/>
    <n v="475.81"/>
    <n v="331.38"/>
    <s v="Net Banking"/>
    <s v="Medium"/>
  </r>
  <r>
    <n v="6215"/>
    <x v="4460"/>
    <d v="2024-12-23T00:00:00"/>
    <s v="North"/>
    <s v="Beauty"/>
    <s v="Consumer"/>
    <n v="9"/>
    <n v="494.08"/>
    <n v="0.22"/>
    <n v="3468.44"/>
    <n v="2774.31"/>
    <n v="694.13"/>
    <s v="UPI"/>
    <s v="High"/>
  </r>
  <r>
    <n v="6216"/>
    <x v="3176"/>
    <d v="2024-10-22T00:00:00"/>
    <s v="South"/>
    <s v="Beauty"/>
    <s v="Home Office"/>
    <n v="1"/>
    <n v="429.01"/>
    <n v="0.13"/>
    <n v="373.24"/>
    <n v="223.45"/>
    <n v="149.79"/>
    <s v="Cash on Delivery"/>
    <s v="Medium"/>
  </r>
  <r>
    <n v="6217"/>
    <x v="1033"/>
    <d v="2024-04-07T00:00:00"/>
    <s v="West"/>
    <s v="Beauty"/>
    <s v="Home Office"/>
    <n v="10"/>
    <n v="100.9"/>
    <n v="0.1"/>
    <n v="908.1"/>
    <n v="705.04"/>
    <n v="203.06"/>
    <s v="Cash on Delivery"/>
    <s v="Low"/>
  </r>
  <r>
    <n v="6218"/>
    <x v="705"/>
    <d v="2024-01-19T00:00:00"/>
    <s v="East"/>
    <s v="Beauty"/>
    <s v="Consumer"/>
    <n v="3"/>
    <n v="200.09"/>
    <n v="0.3"/>
    <n v="420.19"/>
    <n v="223.33"/>
    <n v="196.86"/>
    <s v="Net Banking"/>
    <s v="High"/>
  </r>
  <r>
    <n v="6219"/>
    <x v="1821"/>
    <d v="2024-07-22T00:00:00"/>
    <s v="North"/>
    <s v="Home &amp; Kitchen"/>
    <s v="Home Office"/>
    <n v="10"/>
    <n v="443.3"/>
    <n v="0.08"/>
    <n v="4078.36"/>
    <n v="2065.7199999999998"/>
    <n v="2012.64"/>
    <s v="UPI"/>
    <s v="Low"/>
  </r>
  <r>
    <n v="6220"/>
    <x v="4461"/>
    <d v="2024-09-15T00:00:00"/>
    <s v="West"/>
    <s v="Home &amp; Kitchen"/>
    <s v="Corporate"/>
    <n v="9"/>
    <n v="264.89999999999998"/>
    <n v="0.13"/>
    <n v="2074.17"/>
    <n v="1067.72"/>
    <n v="1006.45"/>
    <s v="Credit Card"/>
    <s v="Medium"/>
  </r>
  <r>
    <n v="6221"/>
    <x v="4462"/>
    <d v="2024-10-21T00:00:00"/>
    <s v="South"/>
    <s v="Electronics"/>
    <s v="Corporate"/>
    <n v="7"/>
    <n v="280.69"/>
    <n v="0.09"/>
    <n v="1788"/>
    <n v="1325.93"/>
    <n v="462.07"/>
    <s v="Net Banking"/>
    <s v="Low"/>
  </r>
  <r>
    <n v="6222"/>
    <x v="4463"/>
    <d v="2024-09-24T00:00:00"/>
    <s v="East"/>
    <s v="Beauty"/>
    <s v="Home Office"/>
    <n v="2"/>
    <n v="153.51"/>
    <n v="0.09"/>
    <n v="279.39"/>
    <n v="199.72"/>
    <n v="79.67"/>
    <s v="Credit Card"/>
    <s v="Low"/>
  </r>
  <r>
    <n v="6223"/>
    <x v="4464"/>
    <d v="2024-01-11T00:00:00"/>
    <s v="North"/>
    <s v="Electronics"/>
    <s v="Corporate"/>
    <n v="4"/>
    <n v="301.17"/>
    <n v="0.18"/>
    <n v="987.84"/>
    <n v="581.04999999999995"/>
    <n v="406.79"/>
    <s v="Net Banking"/>
    <s v="Medium"/>
  </r>
  <r>
    <n v="6224"/>
    <x v="4465"/>
    <d v="2024-01-16T00:00:00"/>
    <s v="South"/>
    <s v="Electronics"/>
    <s v="Corporate"/>
    <n v="7"/>
    <n v="125.48"/>
    <n v="0.17"/>
    <n v="729.04"/>
    <n v="391.32"/>
    <n v="337.72"/>
    <s v="Debit Card"/>
    <s v="Medium"/>
  </r>
  <r>
    <n v="6225"/>
    <x v="221"/>
    <d v="2024-11-12T00:00:00"/>
    <s v="South"/>
    <s v="Clothing"/>
    <s v="Home Office"/>
    <n v="8"/>
    <n v="428.46"/>
    <n v="0.12"/>
    <n v="3016.36"/>
    <n v="2211.61"/>
    <n v="804.75"/>
    <s v="Cash on Delivery"/>
    <s v="Medium"/>
  </r>
  <r>
    <n v="6226"/>
    <x v="1757"/>
    <d v="2024-10-13T00:00:00"/>
    <s v="West"/>
    <s v="Sports"/>
    <s v="Corporate"/>
    <n v="1"/>
    <n v="133.18"/>
    <n v="0.04"/>
    <n v="127.85"/>
    <n v="78.33"/>
    <n v="49.52"/>
    <s v="UPI"/>
    <s v="Low"/>
  </r>
  <r>
    <n v="6227"/>
    <x v="197"/>
    <d v="2024-06-23T00:00:00"/>
    <s v="West"/>
    <s v="Sports"/>
    <s v="Home Office"/>
    <n v="9"/>
    <n v="362.01"/>
    <n v="0.17"/>
    <n v="2704.21"/>
    <n v="1959.72"/>
    <n v="744.49"/>
    <s v="Credit Card"/>
    <s v="Medium"/>
  </r>
  <r>
    <n v="6228"/>
    <x v="1892"/>
    <d v="2024-12-07T00:00:00"/>
    <s v="South"/>
    <s v="Sports"/>
    <s v="Home Office"/>
    <n v="10"/>
    <n v="126.35"/>
    <n v="0.1"/>
    <n v="1137.1500000000001"/>
    <n v="619.30999999999995"/>
    <n v="517.84"/>
    <s v="Net Banking"/>
    <s v="Low"/>
  </r>
  <r>
    <n v="6229"/>
    <x v="3269"/>
    <d v="2024-01-15T00:00:00"/>
    <s v="East"/>
    <s v="Home &amp; Kitchen"/>
    <s v="Corporate"/>
    <n v="9"/>
    <n v="41.41"/>
    <n v="0.17"/>
    <n v="309.33"/>
    <n v="199.02"/>
    <n v="110.31"/>
    <s v="Debit Card"/>
    <s v="Medium"/>
  </r>
  <r>
    <n v="6230"/>
    <x v="1318"/>
    <d v="2024-03-12T00:00:00"/>
    <s v="South"/>
    <s v="Clothing"/>
    <s v="Consumer"/>
    <n v="10"/>
    <n v="339.06"/>
    <n v="0.02"/>
    <n v="3322.79"/>
    <n v="1691.4"/>
    <n v="1631.39"/>
    <s v="UPI"/>
    <s v="Low"/>
  </r>
  <r>
    <n v="6231"/>
    <x v="4466"/>
    <d v="2024-01-14T00:00:00"/>
    <s v="North"/>
    <s v="Sports"/>
    <s v="Home Office"/>
    <n v="8"/>
    <n v="58.43"/>
    <n v="0.17"/>
    <n v="387.98"/>
    <n v="284.08999999999997"/>
    <n v="103.89"/>
    <s v="UPI"/>
    <s v="Medium"/>
  </r>
  <r>
    <n v="6232"/>
    <x v="4467"/>
    <d v="2024-08-07T00:00:00"/>
    <s v="North"/>
    <s v="Beauty"/>
    <s v="Consumer"/>
    <n v="10"/>
    <n v="88.66"/>
    <n v="0.18"/>
    <n v="727.01"/>
    <n v="566.77"/>
    <n v="160.24"/>
    <s v="Net Banking"/>
    <s v="Medium"/>
  </r>
  <r>
    <n v="6233"/>
    <x v="161"/>
    <d v="2024-03-18T00:00:00"/>
    <s v="East"/>
    <s v="Clothing"/>
    <s v="Consumer"/>
    <n v="2"/>
    <n v="88.42"/>
    <n v="0.24"/>
    <n v="134.4"/>
    <n v="100.55"/>
    <n v="33.85"/>
    <s v="Credit Card"/>
    <s v="High"/>
  </r>
  <r>
    <n v="6234"/>
    <x v="4069"/>
    <d v="2024-12-23T00:00:00"/>
    <s v="South"/>
    <s v="Beauty"/>
    <s v="Home Office"/>
    <n v="1"/>
    <n v="487.01"/>
    <n v="0.1"/>
    <n v="438.31"/>
    <n v="317.92"/>
    <n v="120.39"/>
    <s v="Credit Card"/>
    <s v="Low"/>
  </r>
  <r>
    <n v="6235"/>
    <x v="1715"/>
    <d v="2024-08-17T00:00:00"/>
    <s v="East"/>
    <s v="Electronics"/>
    <s v="Corporate"/>
    <n v="8"/>
    <n v="462.99"/>
    <n v="0.18"/>
    <n v="3037.21"/>
    <n v="1690.68"/>
    <n v="1346.53"/>
    <s v="Net Banking"/>
    <s v="Medium"/>
  </r>
  <r>
    <n v="6236"/>
    <x v="4468"/>
    <d v="2024-01-05T00:00:00"/>
    <s v="West"/>
    <s v="Electronics"/>
    <s v="Consumer"/>
    <n v="8"/>
    <n v="93.63"/>
    <n v="0.27"/>
    <n v="546.79999999999995"/>
    <n v="290.89999999999998"/>
    <n v="255.9"/>
    <s v="Net Banking"/>
    <s v="High"/>
  </r>
  <r>
    <n v="6237"/>
    <x v="1073"/>
    <d v="2024-04-03T00:00:00"/>
    <s v="East"/>
    <s v="Beauty"/>
    <s v="Consumer"/>
    <n v="9"/>
    <n v="186.88"/>
    <n v="0.12"/>
    <n v="1480.09"/>
    <n v="1075.54"/>
    <n v="404.55"/>
    <s v="Net Banking"/>
    <s v="Medium"/>
  </r>
  <r>
    <n v="6238"/>
    <x v="4469"/>
    <d v="2024-12-07T00:00:00"/>
    <s v="North"/>
    <s v="Electronics"/>
    <s v="Corporate"/>
    <n v="2"/>
    <n v="22.25"/>
    <n v="0.1"/>
    <n v="40.049999999999997"/>
    <n v="21.63"/>
    <n v="18.420000000000002"/>
    <s v="Net Banking"/>
    <s v="Low"/>
  </r>
  <r>
    <n v="6239"/>
    <x v="3857"/>
    <d v="2024-06-12T00:00:00"/>
    <s v="South"/>
    <s v="Beauty"/>
    <s v="Home Office"/>
    <n v="10"/>
    <n v="120.72"/>
    <n v="0.18"/>
    <n v="989.9"/>
    <n v="677.9"/>
    <n v="312"/>
    <s v="UPI"/>
    <s v="Medium"/>
  </r>
  <r>
    <n v="6240"/>
    <x v="4470"/>
    <d v="2024-03-30T00:00:00"/>
    <s v="West"/>
    <s v="Beauty"/>
    <s v="Corporate"/>
    <n v="4"/>
    <n v="97.68"/>
    <n v="0.05"/>
    <n v="371.18"/>
    <n v="296.45"/>
    <n v="74.73"/>
    <s v="Net Banking"/>
    <s v="Low"/>
  </r>
  <r>
    <n v="6241"/>
    <x v="4471"/>
    <d v="2024-12-14T00:00:00"/>
    <s v="West"/>
    <s v="Clothing"/>
    <s v="Home Office"/>
    <n v="8"/>
    <n v="265.43"/>
    <n v="0.06"/>
    <n v="1996.03"/>
    <n v="1094.18"/>
    <n v="901.85"/>
    <s v="Debit Card"/>
    <s v="Low"/>
  </r>
  <r>
    <n v="6242"/>
    <x v="4472"/>
    <d v="2024-11-21T00:00:00"/>
    <s v="East"/>
    <s v="Electronics"/>
    <s v="Home Office"/>
    <n v="7"/>
    <n v="137.5"/>
    <n v="0.16"/>
    <n v="808.5"/>
    <n v="478.81"/>
    <n v="329.69"/>
    <s v="Cash on Delivery"/>
    <s v="Medium"/>
  </r>
  <r>
    <n v="6243"/>
    <x v="4473"/>
    <d v="2024-01-27T00:00:00"/>
    <s v="West"/>
    <s v="Clothing"/>
    <s v="Corporate"/>
    <n v="6"/>
    <n v="198.48"/>
    <n v="0.28999999999999998"/>
    <n v="845.52"/>
    <n v="540.99"/>
    <n v="304.52999999999997"/>
    <s v="Cash on Delivery"/>
    <s v="High"/>
  </r>
  <r>
    <n v="6244"/>
    <x v="4474"/>
    <d v="2024-06-07T00:00:00"/>
    <s v="North"/>
    <s v="Sports"/>
    <s v="Consumer"/>
    <n v="10"/>
    <n v="495.86"/>
    <n v="0.12"/>
    <n v="4363.57"/>
    <n v="3011.71"/>
    <n v="1351.86"/>
    <s v="Net Banking"/>
    <s v="Medium"/>
  </r>
  <r>
    <n v="6245"/>
    <x v="4475"/>
    <d v="2024-01-04T00:00:00"/>
    <s v="North"/>
    <s v="Home &amp; Kitchen"/>
    <s v="Corporate"/>
    <n v="7"/>
    <n v="313.51"/>
    <n v="0.13"/>
    <n v="1909.28"/>
    <n v="958.04"/>
    <n v="951.24"/>
    <s v="UPI"/>
    <s v="Medium"/>
  </r>
  <r>
    <n v="6246"/>
    <x v="4476"/>
    <d v="2024-01-17T00:00:00"/>
    <s v="East"/>
    <s v="Home &amp; Kitchen"/>
    <s v="Home Office"/>
    <n v="8"/>
    <n v="458.26"/>
    <n v="0.23"/>
    <n v="2822.88"/>
    <n v="1944.77"/>
    <n v="878.11"/>
    <s v="Net Banking"/>
    <s v="High"/>
  </r>
  <r>
    <n v="6247"/>
    <x v="3441"/>
    <d v="2024-07-23T00:00:00"/>
    <s v="South"/>
    <s v="Beauty"/>
    <s v="Consumer"/>
    <n v="3"/>
    <n v="84.72"/>
    <n v="0.26"/>
    <n v="188.08"/>
    <n v="143.94999999999999"/>
    <n v="44.13"/>
    <s v="Net Banking"/>
    <s v="High"/>
  </r>
  <r>
    <n v="6248"/>
    <x v="4477"/>
    <d v="2024-02-02T00:00:00"/>
    <s v="North"/>
    <s v="Electronics"/>
    <s v="Consumer"/>
    <n v="8"/>
    <n v="452.25"/>
    <n v="0.09"/>
    <n v="3292.38"/>
    <n v="1727.01"/>
    <n v="1565.37"/>
    <s v="Net Banking"/>
    <s v="Low"/>
  </r>
  <r>
    <n v="6249"/>
    <x v="3401"/>
    <d v="2024-11-13T00:00:00"/>
    <s v="East"/>
    <s v="Beauty"/>
    <s v="Corporate"/>
    <n v="3"/>
    <n v="191.82"/>
    <n v="0.13"/>
    <n v="500.65"/>
    <n v="395.26"/>
    <n v="105.39"/>
    <s v="Credit Card"/>
    <s v="Medium"/>
  </r>
  <r>
    <n v="6250"/>
    <x v="1335"/>
    <d v="2024-11-19T00:00:00"/>
    <s v="South"/>
    <s v="Sports"/>
    <s v="Consumer"/>
    <n v="6"/>
    <n v="226.46"/>
    <n v="0.24"/>
    <n v="1032.6600000000001"/>
    <n v="798.02"/>
    <n v="234.64"/>
    <s v="Debit Card"/>
    <s v="High"/>
  </r>
  <r>
    <n v="6251"/>
    <x v="2557"/>
    <d v="2024-06-29T00:00:00"/>
    <s v="West"/>
    <s v="Home &amp; Kitchen"/>
    <s v="Corporate"/>
    <n v="5"/>
    <n v="180.75"/>
    <n v="0.16"/>
    <n v="759.15"/>
    <n v="546.75"/>
    <n v="212.4"/>
    <s v="Net Banking"/>
    <s v="Medium"/>
  </r>
  <r>
    <n v="6252"/>
    <x v="4478"/>
    <d v="2024-05-11T00:00:00"/>
    <s v="North"/>
    <s v="Electronics"/>
    <s v="Consumer"/>
    <n v="6"/>
    <n v="339.94"/>
    <n v="0.11"/>
    <n v="1815.28"/>
    <n v="982.86"/>
    <n v="832.42"/>
    <s v="UPI"/>
    <s v="Medium"/>
  </r>
  <r>
    <n v="6253"/>
    <x v="4479"/>
    <d v="2024-11-20T00:00:00"/>
    <s v="West"/>
    <s v="Sports"/>
    <s v="Consumer"/>
    <n v="8"/>
    <n v="12.89"/>
    <n v="0.24"/>
    <n v="78.37"/>
    <n v="57.09"/>
    <n v="21.28"/>
    <s v="Credit Card"/>
    <s v="High"/>
  </r>
  <r>
    <n v="6254"/>
    <x v="4480"/>
    <d v="2024-08-25T00:00:00"/>
    <s v="West"/>
    <s v="Home &amp; Kitchen"/>
    <s v="Corporate"/>
    <n v="4"/>
    <n v="11.29"/>
    <n v="0.11"/>
    <n v="40.19"/>
    <n v="30.4"/>
    <n v="9.7899999999999991"/>
    <s v="Net Banking"/>
    <s v="Medium"/>
  </r>
  <r>
    <n v="6255"/>
    <x v="4481"/>
    <d v="2024-07-25T00:00:00"/>
    <s v="West"/>
    <s v="Beauty"/>
    <s v="Consumer"/>
    <n v="5"/>
    <n v="470.49"/>
    <n v="0.19"/>
    <n v="1905.48"/>
    <n v="1444.49"/>
    <n v="460.99"/>
    <s v="Net Banking"/>
    <s v="Medium"/>
  </r>
  <r>
    <n v="6256"/>
    <x v="4482"/>
    <d v="2024-08-02T00:00:00"/>
    <s v="South"/>
    <s v="Beauty"/>
    <s v="Home Office"/>
    <n v="6"/>
    <n v="406.52"/>
    <n v="0.08"/>
    <n v="2243.9899999999998"/>
    <n v="1373.99"/>
    <n v="870"/>
    <s v="Cash on Delivery"/>
    <s v="Low"/>
  </r>
  <r>
    <n v="6257"/>
    <x v="4483"/>
    <d v="2024-08-16T00:00:00"/>
    <s v="West"/>
    <s v="Clothing"/>
    <s v="Consumer"/>
    <n v="7"/>
    <n v="158.72999999999999"/>
    <n v="0.23"/>
    <n v="855.55"/>
    <n v="428.14"/>
    <n v="427.41"/>
    <s v="Cash on Delivery"/>
    <s v="High"/>
  </r>
  <r>
    <n v="6258"/>
    <x v="4484"/>
    <d v="2024-03-01T00:00:00"/>
    <s v="West"/>
    <s v="Home &amp; Kitchen"/>
    <s v="Corporate"/>
    <n v="5"/>
    <n v="319.68"/>
    <n v="0.19"/>
    <n v="1294.7"/>
    <n v="687.72"/>
    <n v="606.98"/>
    <s v="Credit Card"/>
    <s v="Medium"/>
  </r>
  <r>
    <n v="6259"/>
    <x v="3373"/>
    <d v="2024-04-24T00:00:00"/>
    <s v="West"/>
    <s v="Electronics"/>
    <s v="Corporate"/>
    <n v="1"/>
    <n v="143.58000000000001"/>
    <n v="0.15"/>
    <n v="122.04"/>
    <n v="86.51"/>
    <n v="35.53"/>
    <s v="Net Banking"/>
    <s v="Medium"/>
  </r>
  <r>
    <n v="6260"/>
    <x v="2402"/>
    <d v="2024-06-03T00:00:00"/>
    <s v="West"/>
    <s v="Electronics"/>
    <s v="Consumer"/>
    <n v="10"/>
    <n v="435.82"/>
    <n v="0.1"/>
    <n v="3922.38"/>
    <n v="2115.6"/>
    <n v="1806.78"/>
    <s v="UPI"/>
    <s v="Low"/>
  </r>
  <r>
    <n v="6261"/>
    <x v="4485"/>
    <d v="2024-04-22T00:00:00"/>
    <s v="South"/>
    <s v="Electronics"/>
    <s v="Corporate"/>
    <n v="6"/>
    <n v="363.83"/>
    <n v="0.28000000000000003"/>
    <n v="1571.75"/>
    <n v="1193.17"/>
    <n v="378.58"/>
    <s v="Debit Card"/>
    <s v="High"/>
  </r>
  <r>
    <n v="6262"/>
    <x v="4486"/>
    <d v="2024-02-28T00:00:00"/>
    <s v="East"/>
    <s v="Home &amp; Kitchen"/>
    <s v="Home Office"/>
    <n v="8"/>
    <n v="40.36"/>
    <n v="0.24"/>
    <n v="245.39"/>
    <n v="193.61"/>
    <n v="51.78"/>
    <s v="Net Banking"/>
    <s v="High"/>
  </r>
  <r>
    <n v="6263"/>
    <x v="4487"/>
    <d v="2024-09-10T00:00:00"/>
    <s v="North"/>
    <s v="Home &amp; Kitchen"/>
    <s v="Consumer"/>
    <n v="3"/>
    <n v="242.62"/>
    <n v="0.19"/>
    <n v="589.57000000000005"/>
    <n v="337.16"/>
    <n v="252.41"/>
    <s v="Cash on Delivery"/>
    <s v="Medium"/>
  </r>
  <r>
    <n v="6264"/>
    <x v="4488"/>
    <d v="2024-12-31T00:00:00"/>
    <s v="West"/>
    <s v="Beauty"/>
    <s v="Consumer"/>
    <n v="7"/>
    <n v="297.98"/>
    <n v="0.13"/>
    <n v="1814.7"/>
    <n v="1255.1400000000001"/>
    <n v="559.55999999999995"/>
    <s v="Debit Card"/>
    <s v="Medium"/>
  </r>
  <r>
    <n v="6265"/>
    <x v="1824"/>
    <d v="2024-07-01T00:00:00"/>
    <s v="West"/>
    <s v="Sports"/>
    <s v="Consumer"/>
    <n v="9"/>
    <n v="87.3"/>
    <n v="0.18"/>
    <n v="644.27"/>
    <n v="406.11"/>
    <n v="238.16"/>
    <s v="Net Banking"/>
    <s v="Medium"/>
  </r>
  <r>
    <n v="6266"/>
    <x v="1597"/>
    <d v="2024-04-23T00:00:00"/>
    <s v="East"/>
    <s v="Clothing"/>
    <s v="Consumer"/>
    <n v="4"/>
    <n v="98.78"/>
    <n v="0.01"/>
    <n v="391.17"/>
    <n v="222.06"/>
    <n v="169.11"/>
    <s v="Credit Card"/>
    <s v="Low"/>
  </r>
  <r>
    <n v="6267"/>
    <x v="4489"/>
    <d v="2024-07-22T00:00:00"/>
    <s v="East"/>
    <s v="Home &amp; Kitchen"/>
    <s v="Consumer"/>
    <n v="1"/>
    <n v="322.93"/>
    <n v="0.23"/>
    <n v="248.66"/>
    <n v="197.47"/>
    <n v="51.19"/>
    <s v="UPI"/>
    <s v="High"/>
  </r>
  <r>
    <n v="6268"/>
    <x v="4490"/>
    <d v="2024-09-29T00:00:00"/>
    <s v="North"/>
    <s v="Sports"/>
    <s v="Home Office"/>
    <n v="1"/>
    <n v="477.48"/>
    <n v="0.14000000000000001"/>
    <n v="410.63"/>
    <n v="299.64999999999998"/>
    <n v="110.98"/>
    <s v="Net Banking"/>
    <s v="Medium"/>
  </r>
  <r>
    <n v="6269"/>
    <x v="4491"/>
    <d v="2024-11-04T00:00:00"/>
    <s v="South"/>
    <s v="Clothing"/>
    <s v="Home Office"/>
    <n v="5"/>
    <n v="198.28"/>
    <n v="0.25"/>
    <n v="743.55"/>
    <n v="458.75"/>
    <n v="284.8"/>
    <s v="Debit Card"/>
    <s v="High"/>
  </r>
  <r>
    <n v="6270"/>
    <x v="4492"/>
    <d v="2024-12-10T00:00:00"/>
    <s v="North"/>
    <s v="Clothing"/>
    <s v="Home Office"/>
    <n v="4"/>
    <n v="221.29"/>
    <n v="0.04"/>
    <n v="849.75"/>
    <n v="567.15"/>
    <n v="282.60000000000002"/>
    <s v="Cash on Delivery"/>
    <s v="Low"/>
  </r>
  <r>
    <n v="6271"/>
    <x v="4493"/>
    <d v="2024-09-16T00:00:00"/>
    <s v="West"/>
    <s v="Clothing"/>
    <s v="Consumer"/>
    <n v="3"/>
    <n v="335.79"/>
    <n v="0.04"/>
    <n v="967.08"/>
    <n v="571.91999999999996"/>
    <n v="395.16"/>
    <s v="Net Banking"/>
    <s v="Low"/>
  </r>
  <r>
    <n v="6272"/>
    <x v="3332"/>
    <d v="2024-03-06T00:00:00"/>
    <s v="East"/>
    <s v="Home &amp; Kitchen"/>
    <s v="Corporate"/>
    <n v="9"/>
    <n v="88.31"/>
    <n v="0.06"/>
    <n v="747.1"/>
    <n v="375.23"/>
    <n v="371.87"/>
    <s v="Credit Card"/>
    <s v="Low"/>
  </r>
  <r>
    <n v="6273"/>
    <x v="4494"/>
    <d v="2024-05-09T00:00:00"/>
    <s v="East"/>
    <s v="Beauty"/>
    <s v="Consumer"/>
    <n v="10"/>
    <n v="147.31"/>
    <n v="7.0000000000000007E-2"/>
    <n v="1369.98"/>
    <n v="938.32"/>
    <n v="431.66"/>
    <s v="UPI"/>
    <s v="Low"/>
  </r>
  <r>
    <n v="6274"/>
    <x v="4495"/>
    <d v="2024-09-21T00:00:00"/>
    <s v="East"/>
    <s v="Clothing"/>
    <s v="Consumer"/>
    <n v="3"/>
    <n v="429.42"/>
    <n v="0.27"/>
    <n v="940.43"/>
    <n v="743.44"/>
    <n v="196.99"/>
    <s v="Debit Card"/>
    <s v="High"/>
  </r>
  <r>
    <n v="6275"/>
    <x v="1829"/>
    <d v="2024-06-26T00:00:00"/>
    <s v="North"/>
    <s v="Sports"/>
    <s v="Consumer"/>
    <n v="8"/>
    <n v="162.86000000000001"/>
    <n v="0.24"/>
    <n v="990.19"/>
    <n v="688.5"/>
    <n v="301.69"/>
    <s v="Credit Card"/>
    <s v="High"/>
  </r>
  <r>
    <n v="6276"/>
    <x v="669"/>
    <d v="2024-08-03T00:00:00"/>
    <s v="West"/>
    <s v="Sports"/>
    <s v="Consumer"/>
    <n v="4"/>
    <n v="414.11"/>
    <n v="0.08"/>
    <n v="1523.92"/>
    <n v="905.4"/>
    <n v="618.52"/>
    <s v="Debit Card"/>
    <s v="Low"/>
  </r>
  <r>
    <n v="6277"/>
    <x v="4496"/>
    <d v="2024-07-07T00:00:00"/>
    <s v="North"/>
    <s v="Sports"/>
    <s v="Consumer"/>
    <n v="2"/>
    <n v="270.58"/>
    <n v="0.15"/>
    <n v="459.99"/>
    <n v="289.60000000000002"/>
    <n v="170.39"/>
    <s v="Credit Card"/>
    <s v="Medium"/>
  </r>
  <r>
    <n v="6278"/>
    <x v="3524"/>
    <d v="2024-07-08T00:00:00"/>
    <s v="West"/>
    <s v="Home &amp; Kitchen"/>
    <s v="Consumer"/>
    <n v="9"/>
    <n v="284.74"/>
    <n v="0.12"/>
    <n v="2255.14"/>
    <n v="1546.15"/>
    <n v="708.99"/>
    <s v="UPI"/>
    <s v="Medium"/>
  </r>
  <r>
    <n v="6279"/>
    <x v="1364"/>
    <d v="2024-03-22T00:00:00"/>
    <s v="West"/>
    <s v="Sports"/>
    <s v="Home Office"/>
    <n v="9"/>
    <n v="68.319999999999993"/>
    <n v="0.02"/>
    <n v="602.58000000000004"/>
    <n v="421.12"/>
    <n v="181.46"/>
    <s v="Credit Card"/>
    <s v="Low"/>
  </r>
  <r>
    <n v="6280"/>
    <x v="1526"/>
    <d v="2024-07-26T00:00:00"/>
    <s v="North"/>
    <s v="Beauty"/>
    <s v="Corporate"/>
    <n v="4"/>
    <n v="46.92"/>
    <n v="0.06"/>
    <n v="176.42"/>
    <n v="130.5"/>
    <n v="45.92"/>
    <s v="Credit Card"/>
    <s v="Low"/>
  </r>
  <r>
    <n v="6281"/>
    <x v="4497"/>
    <d v="2024-06-12T00:00:00"/>
    <s v="East"/>
    <s v="Beauty"/>
    <s v="Home Office"/>
    <n v="7"/>
    <n v="458.89"/>
    <n v="0.21"/>
    <n v="2537.66"/>
    <n v="1701.83"/>
    <n v="835.83"/>
    <s v="UPI"/>
    <s v="High"/>
  </r>
  <r>
    <n v="6282"/>
    <x v="83"/>
    <d v="2024-07-04T00:00:00"/>
    <s v="South"/>
    <s v="Sports"/>
    <s v="Consumer"/>
    <n v="8"/>
    <n v="271.74"/>
    <n v="0.11"/>
    <n v="1934.79"/>
    <n v="1384.4"/>
    <n v="550.39"/>
    <s v="UPI"/>
    <s v="Medium"/>
  </r>
  <r>
    <n v="6283"/>
    <x v="4124"/>
    <d v="2024-10-12T00:00:00"/>
    <s v="East"/>
    <s v="Home &amp; Kitchen"/>
    <s v="Home Office"/>
    <n v="5"/>
    <n v="77.599999999999994"/>
    <n v="0.06"/>
    <n v="364.72"/>
    <n v="210.33"/>
    <n v="154.38999999999999"/>
    <s v="UPI"/>
    <s v="Low"/>
  </r>
  <r>
    <n v="6284"/>
    <x v="4498"/>
    <d v="2024-05-13T00:00:00"/>
    <s v="East"/>
    <s v="Sports"/>
    <s v="Consumer"/>
    <n v="2"/>
    <n v="153.83000000000001"/>
    <n v="0.05"/>
    <n v="292.27999999999997"/>
    <n v="152.05000000000001"/>
    <n v="140.22999999999999"/>
    <s v="Credit Card"/>
    <s v="Low"/>
  </r>
  <r>
    <n v="6285"/>
    <x v="4173"/>
    <d v="2024-10-23T00:00:00"/>
    <s v="West"/>
    <s v="Home &amp; Kitchen"/>
    <s v="Corporate"/>
    <n v="7"/>
    <n v="77.819999999999993"/>
    <n v="0.09"/>
    <n v="495.71"/>
    <n v="349.88"/>
    <n v="145.83000000000001"/>
    <s v="Net Banking"/>
    <s v="Low"/>
  </r>
  <r>
    <n v="6286"/>
    <x v="913"/>
    <d v="2024-03-23T00:00:00"/>
    <s v="South"/>
    <s v="Electronics"/>
    <s v="Home Office"/>
    <n v="2"/>
    <n v="195.67"/>
    <n v="0.23"/>
    <n v="301.33"/>
    <n v="219.96"/>
    <n v="81.37"/>
    <s v="Debit Card"/>
    <s v="High"/>
  </r>
  <r>
    <n v="6287"/>
    <x v="4499"/>
    <d v="2024-10-01T00:00:00"/>
    <s v="South"/>
    <s v="Electronics"/>
    <s v="Corporate"/>
    <n v="5"/>
    <n v="236.11"/>
    <n v="0.27"/>
    <n v="861.8"/>
    <n v="565.5"/>
    <n v="296.3"/>
    <s v="Cash on Delivery"/>
    <s v="High"/>
  </r>
  <r>
    <n v="6288"/>
    <x v="4500"/>
    <d v="2024-03-31T00:00:00"/>
    <s v="East"/>
    <s v="Beauty"/>
    <s v="Consumer"/>
    <n v="6"/>
    <n v="323.10000000000002"/>
    <n v="0.23"/>
    <n v="1492.72"/>
    <n v="750.36"/>
    <n v="742.36"/>
    <s v="UPI"/>
    <s v="High"/>
  </r>
  <r>
    <n v="6289"/>
    <x v="4501"/>
    <d v="2024-09-21T00:00:00"/>
    <s v="South"/>
    <s v="Sports"/>
    <s v="Home Office"/>
    <n v="4"/>
    <n v="393.43"/>
    <n v="0.04"/>
    <n v="1510.77"/>
    <n v="935.51"/>
    <n v="575.26"/>
    <s v="Net Banking"/>
    <s v="Low"/>
  </r>
  <r>
    <n v="6290"/>
    <x v="4502"/>
    <d v="2024-01-29T00:00:00"/>
    <s v="West"/>
    <s v="Electronics"/>
    <s v="Consumer"/>
    <n v="2"/>
    <n v="62.16"/>
    <n v="0.28000000000000003"/>
    <n v="89.51"/>
    <n v="50.34"/>
    <n v="39.17"/>
    <s v="UPI"/>
    <s v="High"/>
  </r>
  <r>
    <n v="6291"/>
    <x v="3144"/>
    <d v="2024-06-25T00:00:00"/>
    <s v="North"/>
    <s v="Beauty"/>
    <s v="Home Office"/>
    <n v="7"/>
    <n v="261.16000000000003"/>
    <n v="0.03"/>
    <n v="1773.28"/>
    <n v="902.98"/>
    <n v="870.3"/>
    <s v="UPI"/>
    <s v="Low"/>
  </r>
  <r>
    <n v="6292"/>
    <x v="828"/>
    <d v="2024-05-05T00:00:00"/>
    <s v="East"/>
    <s v="Sports"/>
    <s v="Home Office"/>
    <n v="4"/>
    <n v="226.78"/>
    <n v="0.02"/>
    <n v="888.98"/>
    <n v="549.71"/>
    <n v="339.27"/>
    <s v="Debit Card"/>
    <s v="Low"/>
  </r>
  <r>
    <n v="6293"/>
    <x v="4503"/>
    <d v="2024-04-21T00:00:00"/>
    <s v="South"/>
    <s v="Clothing"/>
    <s v="Consumer"/>
    <n v="1"/>
    <n v="484.4"/>
    <n v="0.28000000000000003"/>
    <n v="348.77"/>
    <n v="275.07"/>
    <n v="73.7"/>
    <s v="Cash on Delivery"/>
    <s v="High"/>
  </r>
  <r>
    <n v="6294"/>
    <x v="4504"/>
    <d v="2024-04-26T00:00:00"/>
    <s v="South"/>
    <s v="Electronics"/>
    <s v="Consumer"/>
    <n v="3"/>
    <n v="211.53"/>
    <n v="0.27"/>
    <n v="463.25"/>
    <n v="266.88"/>
    <n v="196.37"/>
    <s v="Net Banking"/>
    <s v="High"/>
  </r>
  <r>
    <n v="6295"/>
    <x v="4505"/>
    <d v="2024-03-05T00:00:00"/>
    <s v="East"/>
    <s v="Beauty"/>
    <s v="Consumer"/>
    <n v="4"/>
    <n v="243.15"/>
    <n v="0.28000000000000003"/>
    <n v="700.27"/>
    <n v="356.95"/>
    <n v="343.32"/>
    <s v="UPI"/>
    <s v="High"/>
  </r>
  <r>
    <n v="6296"/>
    <x v="4506"/>
    <d v="2024-09-22T00:00:00"/>
    <s v="East"/>
    <s v="Sports"/>
    <s v="Consumer"/>
    <n v="3"/>
    <n v="183.3"/>
    <n v="0.03"/>
    <n v="533.4"/>
    <n v="303.75"/>
    <n v="229.65"/>
    <s v="UPI"/>
    <s v="Low"/>
  </r>
  <r>
    <n v="6297"/>
    <x v="1775"/>
    <d v="2024-09-05T00:00:00"/>
    <s v="South"/>
    <s v="Electronics"/>
    <s v="Home Office"/>
    <n v="9"/>
    <n v="441.77"/>
    <n v="0.01"/>
    <n v="3936.17"/>
    <n v="2632.48"/>
    <n v="1303.69"/>
    <s v="UPI"/>
    <s v="Low"/>
  </r>
  <r>
    <n v="6298"/>
    <x v="3914"/>
    <d v="2024-04-21T00:00:00"/>
    <s v="West"/>
    <s v="Clothing"/>
    <s v="Consumer"/>
    <n v="1"/>
    <n v="272.39"/>
    <n v="0.11"/>
    <n v="242.43"/>
    <n v="139.69999999999999"/>
    <n v="102.73"/>
    <s v="Debit Card"/>
    <s v="Medium"/>
  </r>
  <r>
    <n v="6299"/>
    <x v="4507"/>
    <d v="2024-05-30T00:00:00"/>
    <s v="North"/>
    <s v="Home &amp; Kitchen"/>
    <s v="Corporate"/>
    <n v="4"/>
    <n v="460.39"/>
    <n v="0.11"/>
    <n v="1638.99"/>
    <n v="873.61"/>
    <n v="765.38"/>
    <s v="Net Banking"/>
    <s v="Medium"/>
  </r>
  <r>
    <n v="6300"/>
    <x v="4487"/>
    <d v="2024-04-21T00:00:00"/>
    <s v="South"/>
    <s v="Sports"/>
    <s v="Corporate"/>
    <n v="1"/>
    <n v="108.23"/>
    <n v="0.09"/>
    <n v="98.49"/>
    <n v="56.84"/>
    <n v="41.65"/>
    <s v="UPI"/>
    <s v="Low"/>
  </r>
  <r>
    <n v="6301"/>
    <x v="4508"/>
    <d v="2024-07-09T00:00:00"/>
    <s v="South"/>
    <s v="Sports"/>
    <s v="Home Office"/>
    <n v="2"/>
    <n v="442.42"/>
    <n v="0.26"/>
    <n v="654.78"/>
    <n v="336.57"/>
    <n v="318.20999999999998"/>
    <s v="Net Banking"/>
    <s v="High"/>
  </r>
  <r>
    <n v="6302"/>
    <x v="3417"/>
    <d v="2024-08-19T00:00:00"/>
    <s v="North"/>
    <s v="Beauty"/>
    <s v="Consumer"/>
    <n v="4"/>
    <n v="115.42"/>
    <n v="0.17"/>
    <n v="383.19"/>
    <n v="262.87"/>
    <n v="120.32"/>
    <s v="UPI"/>
    <s v="Medium"/>
  </r>
  <r>
    <n v="6303"/>
    <x v="1979"/>
    <d v="2024-03-19T00:00:00"/>
    <s v="North"/>
    <s v="Clothing"/>
    <s v="Home Office"/>
    <n v="8"/>
    <n v="171.37"/>
    <n v="0.27"/>
    <n v="1000.8"/>
    <n v="516.39"/>
    <n v="484.41"/>
    <s v="Net Banking"/>
    <s v="High"/>
  </r>
  <r>
    <n v="6304"/>
    <x v="4509"/>
    <d v="2024-04-27T00:00:00"/>
    <s v="South"/>
    <s v="Home &amp; Kitchen"/>
    <s v="Corporate"/>
    <n v="10"/>
    <n v="176.23"/>
    <n v="0.24"/>
    <n v="1339.35"/>
    <n v="750.83"/>
    <n v="588.52"/>
    <s v="Debit Card"/>
    <s v="High"/>
  </r>
  <r>
    <n v="6305"/>
    <x v="4007"/>
    <d v="2024-03-21T00:00:00"/>
    <s v="West"/>
    <s v="Clothing"/>
    <s v="Consumer"/>
    <n v="7"/>
    <n v="94.28"/>
    <n v="0.1"/>
    <n v="593.96"/>
    <n v="344.36"/>
    <n v="249.6"/>
    <s v="Cash on Delivery"/>
    <s v="Low"/>
  </r>
  <r>
    <n v="6306"/>
    <x v="4510"/>
    <d v="2024-10-09T00:00:00"/>
    <s v="South"/>
    <s v="Beauty"/>
    <s v="Consumer"/>
    <n v="6"/>
    <n v="227.69"/>
    <n v="0.3"/>
    <n v="956.3"/>
    <n v="528.83000000000004"/>
    <n v="427.47"/>
    <s v="Cash on Delivery"/>
    <s v="High"/>
  </r>
  <r>
    <n v="6307"/>
    <x v="4511"/>
    <d v="2024-01-30T00:00:00"/>
    <s v="North"/>
    <s v="Clothing"/>
    <s v="Consumer"/>
    <n v="7"/>
    <n v="419.93"/>
    <n v="0.28000000000000003"/>
    <n v="2116.4499999999998"/>
    <n v="1689.31"/>
    <n v="427.14"/>
    <s v="Net Banking"/>
    <s v="High"/>
  </r>
  <r>
    <n v="6308"/>
    <x v="4512"/>
    <d v="2024-05-28T00:00:00"/>
    <s v="East"/>
    <s v="Sports"/>
    <s v="Corporate"/>
    <n v="1"/>
    <n v="13.2"/>
    <n v="0.08"/>
    <n v="12.14"/>
    <n v="8.4499999999999993"/>
    <n v="3.69"/>
    <s v="Cash on Delivery"/>
    <s v="Low"/>
  </r>
  <r>
    <n v="6309"/>
    <x v="2269"/>
    <d v="2024-03-12T00:00:00"/>
    <s v="West"/>
    <s v="Home &amp; Kitchen"/>
    <s v="Corporate"/>
    <n v="9"/>
    <n v="318.3"/>
    <n v="0.26"/>
    <n v="2119.88"/>
    <n v="1373.53"/>
    <n v="746.35"/>
    <s v="UPI"/>
    <s v="High"/>
  </r>
  <r>
    <n v="6310"/>
    <x v="4475"/>
    <d v="2024-08-04T00:00:00"/>
    <s v="South"/>
    <s v="Electronics"/>
    <s v="Corporate"/>
    <n v="5"/>
    <n v="170.02"/>
    <n v="0.19"/>
    <n v="688.58"/>
    <n v="473.66"/>
    <n v="214.92"/>
    <s v="Cash on Delivery"/>
    <s v="Medium"/>
  </r>
  <r>
    <n v="6311"/>
    <x v="4513"/>
    <d v="2024-04-08T00:00:00"/>
    <s v="West"/>
    <s v="Electronics"/>
    <s v="Corporate"/>
    <n v="6"/>
    <n v="185.87"/>
    <n v="0.22"/>
    <n v="869.87"/>
    <n v="577.24"/>
    <n v="292.63"/>
    <s v="Cash on Delivery"/>
    <s v="High"/>
  </r>
  <r>
    <n v="6312"/>
    <x v="2537"/>
    <d v="2024-02-11T00:00:00"/>
    <s v="South"/>
    <s v="Sports"/>
    <s v="Home Office"/>
    <n v="7"/>
    <n v="434.78"/>
    <n v="0.22"/>
    <n v="2373.9"/>
    <n v="1389.75"/>
    <n v="984.15"/>
    <s v="Debit Card"/>
    <s v="High"/>
  </r>
  <r>
    <n v="6313"/>
    <x v="2463"/>
    <d v="2024-12-12T00:00:00"/>
    <s v="East"/>
    <s v="Clothing"/>
    <s v="Consumer"/>
    <n v="8"/>
    <n v="332.08"/>
    <n v="0.11"/>
    <n v="2364.41"/>
    <n v="1447.4"/>
    <n v="917.01"/>
    <s v="Cash on Delivery"/>
    <s v="Medium"/>
  </r>
  <r>
    <n v="6314"/>
    <x v="3506"/>
    <d v="2024-12-26T00:00:00"/>
    <s v="South"/>
    <s v="Electronics"/>
    <s v="Corporate"/>
    <n v="8"/>
    <n v="100.09"/>
    <n v="0.09"/>
    <n v="728.66"/>
    <n v="578.52"/>
    <n v="150.13999999999999"/>
    <s v="Debit Card"/>
    <s v="Low"/>
  </r>
  <r>
    <n v="6315"/>
    <x v="1883"/>
    <d v="2024-11-24T00:00:00"/>
    <s v="West"/>
    <s v="Home &amp; Kitchen"/>
    <s v="Home Office"/>
    <n v="6"/>
    <n v="137.79"/>
    <n v="0.01"/>
    <n v="818.47"/>
    <n v="594.70000000000005"/>
    <n v="223.77"/>
    <s v="Debit Card"/>
    <s v="Low"/>
  </r>
  <r>
    <n v="6316"/>
    <x v="4514"/>
    <d v="2024-03-14T00:00:00"/>
    <s v="West"/>
    <s v="Beauty"/>
    <s v="Consumer"/>
    <n v="1"/>
    <n v="212.7"/>
    <n v="0.05"/>
    <n v="202.06"/>
    <n v="160.51"/>
    <n v="41.55"/>
    <s v="Cash on Delivery"/>
    <s v="Low"/>
  </r>
  <r>
    <n v="6317"/>
    <x v="4515"/>
    <d v="2024-01-19T00:00:00"/>
    <s v="North"/>
    <s v="Sports"/>
    <s v="Consumer"/>
    <n v="4"/>
    <n v="296.55"/>
    <n v="0.16"/>
    <n v="996.41"/>
    <n v="643.27"/>
    <n v="353.14"/>
    <s v="Cash on Delivery"/>
    <s v="Medium"/>
  </r>
  <r>
    <n v="6318"/>
    <x v="4479"/>
    <d v="2024-05-27T00:00:00"/>
    <s v="East"/>
    <s v="Electronics"/>
    <s v="Corporate"/>
    <n v="9"/>
    <n v="86.87"/>
    <n v="0.02"/>
    <n v="766.19"/>
    <n v="421.61"/>
    <n v="344.58"/>
    <s v="Net Banking"/>
    <s v="Low"/>
  </r>
  <r>
    <n v="6319"/>
    <x v="2050"/>
    <d v="2024-07-18T00:00:00"/>
    <s v="East"/>
    <s v="Sports"/>
    <s v="Home Office"/>
    <n v="5"/>
    <n v="385.85"/>
    <n v="0.18"/>
    <n v="1581.99"/>
    <n v="1094.1199999999999"/>
    <n v="487.87"/>
    <s v="Cash on Delivery"/>
    <s v="Medium"/>
  </r>
  <r>
    <n v="6320"/>
    <x v="165"/>
    <d v="2024-06-04T00:00:00"/>
    <s v="East"/>
    <s v="Clothing"/>
    <s v="Corporate"/>
    <n v="3"/>
    <n v="150.78"/>
    <n v="0.1"/>
    <n v="407.11"/>
    <n v="289.76"/>
    <n v="117.35"/>
    <s v="Credit Card"/>
    <s v="Low"/>
  </r>
  <r>
    <n v="6321"/>
    <x v="4516"/>
    <d v="2024-07-17T00:00:00"/>
    <s v="South"/>
    <s v="Clothing"/>
    <s v="Consumer"/>
    <n v="10"/>
    <n v="348.04"/>
    <n v="0.01"/>
    <n v="3445.6"/>
    <n v="2259.29"/>
    <n v="1186.31"/>
    <s v="Net Banking"/>
    <s v="Low"/>
  </r>
  <r>
    <n v="6322"/>
    <x v="4273"/>
    <d v="2024-02-17T00:00:00"/>
    <s v="North"/>
    <s v="Clothing"/>
    <s v="Corporate"/>
    <n v="1"/>
    <n v="287.27999999999997"/>
    <n v="0.2"/>
    <n v="229.82"/>
    <n v="135.06"/>
    <n v="94.76"/>
    <s v="Cash on Delivery"/>
    <s v="Medium"/>
  </r>
  <r>
    <n v="6323"/>
    <x v="940"/>
    <d v="2024-05-28T00:00:00"/>
    <s v="South"/>
    <s v="Beauty"/>
    <s v="Corporate"/>
    <n v="10"/>
    <n v="307.72000000000003"/>
    <n v="0.27"/>
    <n v="2246.36"/>
    <n v="1360.83"/>
    <n v="885.53"/>
    <s v="Net Banking"/>
    <s v="High"/>
  </r>
  <r>
    <n v="6324"/>
    <x v="3906"/>
    <d v="2024-01-27T00:00:00"/>
    <s v="West"/>
    <s v="Home &amp; Kitchen"/>
    <s v="Corporate"/>
    <n v="8"/>
    <n v="377.22"/>
    <n v="0.18"/>
    <n v="2474.56"/>
    <n v="1369.32"/>
    <n v="1105.24"/>
    <s v="Net Banking"/>
    <s v="Medium"/>
  </r>
  <r>
    <n v="6325"/>
    <x v="4517"/>
    <d v="2024-04-24T00:00:00"/>
    <s v="East"/>
    <s v="Electronics"/>
    <s v="Home Office"/>
    <n v="9"/>
    <n v="165.5"/>
    <n v="0.14000000000000001"/>
    <n v="1280.97"/>
    <n v="1000.54"/>
    <n v="280.43"/>
    <s v="UPI"/>
    <s v="Medium"/>
  </r>
  <r>
    <n v="6326"/>
    <x v="1391"/>
    <d v="2024-04-12T00:00:00"/>
    <s v="North"/>
    <s v="Sports"/>
    <s v="Corporate"/>
    <n v="2"/>
    <n v="304.67"/>
    <n v="0.14000000000000001"/>
    <n v="524.03"/>
    <n v="266.70999999999998"/>
    <n v="257.32"/>
    <s v="Cash on Delivery"/>
    <s v="Medium"/>
  </r>
  <r>
    <n v="6327"/>
    <x v="2445"/>
    <d v="2024-10-24T00:00:00"/>
    <s v="North"/>
    <s v="Home &amp; Kitchen"/>
    <s v="Corporate"/>
    <n v="3"/>
    <n v="314.26"/>
    <n v="0.13"/>
    <n v="820.22"/>
    <n v="451.34"/>
    <n v="368.88"/>
    <s v="Net Banking"/>
    <s v="Medium"/>
  </r>
  <r>
    <n v="6328"/>
    <x v="4518"/>
    <d v="2024-12-28T00:00:00"/>
    <s v="South"/>
    <s v="Electronics"/>
    <s v="Home Office"/>
    <n v="3"/>
    <n v="430.26"/>
    <n v="0.18"/>
    <n v="1058.44"/>
    <n v="627.52"/>
    <n v="430.92"/>
    <s v="Debit Card"/>
    <s v="Medium"/>
  </r>
  <r>
    <n v="6329"/>
    <x v="4519"/>
    <d v="2024-12-02T00:00:00"/>
    <s v="South"/>
    <s v="Clothing"/>
    <s v="Consumer"/>
    <n v="1"/>
    <n v="232.35"/>
    <n v="0"/>
    <n v="232.35"/>
    <n v="125.06"/>
    <n v="107.29"/>
    <s v="Credit Card"/>
    <s v="No Discount"/>
  </r>
  <r>
    <n v="6330"/>
    <x v="4084"/>
    <d v="2024-04-28T00:00:00"/>
    <s v="North"/>
    <s v="Electronics"/>
    <s v="Home Office"/>
    <n v="3"/>
    <n v="497.01"/>
    <n v="0.28999999999999998"/>
    <n v="1058.6300000000001"/>
    <n v="842.02"/>
    <n v="216.61"/>
    <s v="Net Banking"/>
    <s v="High"/>
  </r>
  <r>
    <n v="6331"/>
    <x v="4520"/>
    <d v="2024-09-11T00:00:00"/>
    <s v="South"/>
    <s v="Home &amp; Kitchen"/>
    <s v="Home Office"/>
    <n v="5"/>
    <n v="177.31"/>
    <n v="0.15"/>
    <n v="753.57"/>
    <n v="543.87"/>
    <n v="209.7"/>
    <s v="Cash on Delivery"/>
    <s v="Medium"/>
  </r>
  <r>
    <n v="6332"/>
    <x v="4521"/>
    <d v="2024-07-28T00:00:00"/>
    <s v="South"/>
    <s v="Electronics"/>
    <s v="Consumer"/>
    <n v="2"/>
    <n v="450.55"/>
    <n v="0.17"/>
    <n v="747.91"/>
    <n v="415.23"/>
    <n v="332.68"/>
    <s v="Cash on Delivery"/>
    <s v="Medium"/>
  </r>
  <r>
    <n v="6333"/>
    <x v="4522"/>
    <d v="2024-09-09T00:00:00"/>
    <s v="West"/>
    <s v="Sports"/>
    <s v="Consumer"/>
    <n v="1"/>
    <n v="33.69"/>
    <n v="0.12"/>
    <n v="29.65"/>
    <n v="17.649999999999999"/>
    <n v="12"/>
    <s v="Cash on Delivery"/>
    <s v="Medium"/>
  </r>
  <r>
    <n v="6334"/>
    <x v="4523"/>
    <d v="2024-03-02T00:00:00"/>
    <s v="South"/>
    <s v="Clothing"/>
    <s v="Consumer"/>
    <n v="6"/>
    <n v="226.26"/>
    <n v="0.13"/>
    <n v="1181.08"/>
    <n v="825.83"/>
    <n v="355.25"/>
    <s v="Debit Card"/>
    <s v="Medium"/>
  </r>
  <r>
    <n v="6335"/>
    <x v="3411"/>
    <d v="2024-09-24T00:00:00"/>
    <s v="South"/>
    <s v="Beauty"/>
    <s v="Corporate"/>
    <n v="1"/>
    <n v="387.18"/>
    <n v="0.02"/>
    <n v="379.44"/>
    <n v="206.1"/>
    <n v="173.34"/>
    <s v="Debit Card"/>
    <s v="Low"/>
  </r>
  <r>
    <n v="6336"/>
    <x v="2145"/>
    <d v="2024-01-30T00:00:00"/>
    <s v="West"/>
    <s v="Beauty"/>
    <s v="Consumer"/>
    <n v="10"/>
    <n v="282.02"/>
    <n v="0.12"/>
    <n v="2481.7800000000002"/>
    <n v="1852.17"/>
    <n v="629.61"/>
    <s v="Net Banking"/>
    <s v="Medium"/>
  </r>
  <r>
    <n v="6337"/>
    <x v="4524"/>
    <d v="2024-12-25T00:00:00"/>
    <s v="West"/>
    <s v="Clothing"/>
    <s v="Corporate"/>
    <n v="7"/>
    <n v="341.3"/>
    <n v="0.2"/>
    <n v="1911.28"/>
    <n v="1428.97"/>
    <n v="482.31"/>
    <s v="Credit Card"/>
    <s v="Medium"/>
  </r>
  <r>
    <n v="6338"/>
    <x v="4525"/>
    <d v="2024-07-17T00:00:00"/>
    <s v="East"/>
    <s v="Beauty"/>
    <s v="Corporate"/>
    <n v="6"/>
    <n v="170.9"/>
    <n v="0.16"/>
    <n v="861.34"/>
    <n v="571.66"/>
    <n v="289.68"/>
    <s v="UPI"/>
    <s v="Medium"/>
  </r>
  <r>
    <n v="6339"/>
    <x v="717"/>
    <d v="2024-02-10T00:00:00"/>
    <s v="East"/>
    <s v="Beauty"/>
    <s v="Corporate"/>
    <n v="1"/>
    <n v="223"/>
    <n v="0.02"/>
    <n v="218.54"/>
    <n v="143.30000000000001"/>
    <n v="75.239999999999995"/>
    <s v="Debit Card"/>
    <s v="Low"/>
  </r>
  <r>
    <n v="6340"/>
    <x v="4282"/>
    <d v="2024-12-27T00:00:00"/>
    <s v="West"/>
    <s v="Electronics"/>
    <s v="Corporate"/>
    <n v="7"/>
    <n v="113.67"/>
    <n v="0.08"/>
    <n v="732.03"/>
    <n v="582.72"/>
    <n v="149.31"/>
    <s v="Debit Card"/>
    <s v="Low"/>
  </r>
  <r>
    <n v="6341"/>
    <x v="1070"/>
    <d v="2024-02-29T00:00:00"/>
    <s v="North"/>
    <s v="Sports"/>
    <s v="Corporate"/>
    <n v="9"/>
    <n v="479.98"/>
    <n v="0.28000000000000003"/>
    <n v="3110.27"/>
    <n v="1821"/>
    <n v="1289.27"/>
    <s v="Credit Card"/>
    <s v="High"/>
  </r>
  <r>
    <n v="6342"/>
    <x v="4526"/>
    <d v="2024-12-12T00:00:00"/>
    <s v="North"/>
    <s v="Clothing"/>
    <s v="Consumer"/>
    <n v="3"/>
    <n v="120.45"/>
    <n v="0.16"/>
    <n v="303.52999999999997"/>
    <n v="203.7"/>
    <n v="99.83"/>
    <s v="Cash on Delivery"/>
    <s v="Medium"/>
  </r>
  <r>
    <n v="6343"/>
    <x v="491"/>
    <d v="2024-10-11T00:00:00"/>
    <s v="South"/>
    <s v="Home &amp; Kitchen"/>
    <s v="Corporate"/>
    <n v="5"/>
    <n v="391.05"/>
    <n v="0.27"/>
    <n v="1427.33"/>
    <n v="888"/>
    <n v="539.33000000000004"/>
    <s v="Net Banking"/>
    <s v="High"/>
  </r>
  <r>
    <n v="6344"/>
    <x v="4527"/>
    <d v="2024-11-12T00:00:00"/>
    <s v="North"/>
    <s v="Electronics"/>
    <s v="Home Office"/>
    <n v="5"/>
    <n v="180.78"/>
    <n v="0.28000000000000003"/>
    <n v="650.80999999999995"/>
    <n v="513.41"/>
    <n v="137.4"/>
    <s v="Debit Card"/>
    <s v="High"/>
  </r>
  <r>
    <n v="6345"/>
    <x v="3028"/>
    <d v="2024-10-11T00:00:00"/>
    <s v="East"/>
    <s v="Beauty"/>
    <s v="Consumer"/>
    <n v="3"/>
    <n v="150.02000000000001"/>
    <n v="0.22"/>
    <n v="351.05"/>
    <n v="268.33999999999997"/>
    <n v="82.71"/>
    <s v="Credit Card"/>
    <s v="High"/>
  </r>
  <r>
    <n v="6346"/>
    <x v="3129"/>
    <d v="2024-05-23T00:00:00"/>
    <s v="West"/>
    <s v="Beauty"/>
    <s v="Home Office"/>
    <n v="6"/>
    <n v="314.99"/>
    <n v="0.28000000000000003"/>
    <n v="1360.76"/>
    <n v="1071.3"/>
    <n v="289.45999999999998"/>
    <s v="Cash on Delivery"/>
    <s v="High"/>
  </r>
  <r>
    <n v="6347"/>
    <x v="2538"/>
    <d v="2024-12-30T00:00:00"/>
    <s v="South"/>
    <s v="Sports"/>
    <s v="Consumer"/>
    <n v="3"/>
    <n v="205.82"/>
    <n v="0.26"/>
    <n v="456.92"/>
    <n v="286.07"/>
    <n v="170.85"/>
    <s v="Net Banking"/>
    <s v="High"/>
  </r>
  <r>
    <n v="6348"/>
    <x v="3590"/>
    <d v="2024-11-08T00:00:00"/>
    <s v="South"/>
    <s v="Beauty"/>
    <s v="Consumer"/>
    <n v="3"/>
    <n v="351.81"/>
    <n v="0.24"/>
    <n v="802.13"/>
    <n v="564.57000000000005"/>
    <n v="237.56"/>
    <s v="Debit Card"/>
    <s v="High"/>
  </r>
  <r>
    <n v="6349"/>
    <x v="184"/>
    <d v="2024-10-26T00:00:00"/>
    <s v="East"/>
    <s v="Electronics"/>
    <s v="Corporate"/>
    <n v="10"/>
    <n v="264.70999999999998"/>
    <n v="0.03"/>
    <n v="2567.69"/>
    <n v="2039.9"/>
    <n v="527.79"/>
    <s v="Cash on Delivery"/>
    <s v="Low"/>
  </r>
  <r>
    <n v="6350"/>
    <x v="3374"/>
    <d v="2024-08-04T00:00:00"/>
    <s v="East"/>
    <s v="Home &amp; Kitchen"/>
    <s v="Home Office"/>
    <n v="6"/>
    <n v="238.3"/>
    <n v="0.25"/>
    <n v="1072.3499999999999"/>
    <n v="818.55"/>
    <n v="253.8"/>
    <s v="Net Banking"/>
    <s v="High"/>
  </r>
  <r>
    <n v="6351"/>
    <x v="4528"/>
    <d v="2024-05-19T00:00:00"/>
    <s v="East"/>
    <s v="Electronics"/>
    <s v="Home Office"/>
    <n v="8"/>
    <n v="368.02"/>
    <n v="0.04"/>
    <n v="2826.39"/>
    <n v="1665.88"/>
    <n v="1160.51"/>
    <s v="Net Banking"/>
    <s v="Low"/>
  </r>
  <r>
    <n v="6352"/>
    <x v="2792"/>
    <d v="2024-06-26T00:00:00"/>
    <s v="West"/>
    <s v="Home &amp; Kitchen"/>
    <s v="Home Office"/>
    <n v="8"/>
    <n v="331.18"/>
    <n v="0.18"/>
    <n v="2172.54"/>
    <n v="1292.58"/>
    <n v="879.96"/>
    <s v="UPI"/>
    <s v="Medium"/>
  </r>
  <r>
    <n v="6353"/>
    <x v="1121"/>
    <d v="2024-05-26T00:00:00"/>
    <s v="East"/>
    <s v="Sports"/>
    <s v="Home Office"/>
    <n v="10"/>
    <n v="112.74"/>
    <n v="0.03"/>
    <n v="1093.58"/>
    <n v="743.56"/>
    <n v="350.02"/>
    <s v="Credit Card"/>
    <s v="Low"/>
  </r>
  <r>
    <n v="6354"/>
    <x v="4529"/>
    <d v="2024-09-11T00:00:00"/>
    <s v="West"/>
    <s v="Beauty"/>
    <s v="Home Office"/>
    <n v="10"/>
    <n v="160.19"/>
    <n v="0.11"/>
    <n v="1425.69"/>
    <n v="778.75"/>
    <n v="646.94000000000005"/>
    <s v="Credit Card"/>
    <s v="Medium"/>
  </r>
  <r>
    <n v="6355"/>
    <x v="1059"/>
    <d v="2024-09-21T00:00:00"/>
    <s v="West"/>
    <s v="Clothing"/>
    <s v="Corporate"/>
    <n v="3"/>
    <n v="312"/>
    <n v="0.17"/>
    <n v="776.88"/>
    <n v="427.03"/>
    <n v="349.85"/>
    <s v="Cash on Delivery"/>
    <s v="Medium"/>
  </r>
  <r>
    <n v="6356"/>
    <x v="4530"/>
    <d v="2024-03-21T00:00:00"/>
    <s v="North"/>
    <s v="Beauty"/>
    <s v="Home Office"/>
    <n v="2"/>
    <n v="138.65"/>
    <n v="0.15"/>
    <n v="235.71"/>
    <n v="172.91"/>
    <n v="62.8"/>
    <s v="Debit Card"/>
    <s v="Medium"/>
  </r>
  <r>
    <n v="6357"/>
    <x v="4531"/>
    <d v="2024-10-11T00:00:00"/>
    <s v="West"/>
    <s v="Clothing"/>
    <s v="Corporate"/>
    <n v="7"/>
    <n v="445.12"/>
    <n v="0.08"/>
    <n v="2866.57"/>
    <n v="1510.29"/>
    <n v="1356.28"/>
    <s v="Debit Card"/>
    <s v="Low"/>
  </r>
  <r>
    <n v="6358"/>
    <x v="4532"/>
    <d v="2024-07-09T00:00:00"/>
    <s v="South"/>
    <s v="Sports"/>
    <s v="Home Office"/>
    <n v="3"/>
    <n v="399.21"/>
    <n v="0.2"/>
    <n v="958.1"/>
    <n v="757.1"/>
    <n v="201"/>
    <s v="Credit Card"/>
    <s v="Medium"/>
  </r>
  <r>
    <n v="6359"/>
    <x v="100"/>
    <d v="2024-05-26T00:00:00"/>
    <s v="West"/>
    <s v="Beauty"/>
    <s v="Consumer"/>
    <n v="9"/>
    <n v="284.8"/>
    <n v="0.16"/>
    <n v="2153.09"/>
    <n v="1192.58"/>
    <n v="960.51"/>
    <s v="Cash on Delivery"/>
    <s v="Medium"/>
  </r>
  <r>
    <n v="6360"/>
    <x v="4533"/>
    <d v="2024-07-22T00:00:00"/>
    <s v="East"/>
    <s v="Clothing"/>
    <s v="Consumer"/>
    <n v="7"/>
    <n v="108.29"/>
    <n v="0.18"/>
    <n v="621.58000000000004"/>
    <n v="452.68"/>
    <n v="168.9"/>
    <s v="Credit Card"/>
    <s v="Medium"/>
  </r>
  <r>
    <n v="6361"/>
    <x v="4534"/>
    <d v="2024-11-06T00:00:00"/>
    <s v="South"/>
    <s v="Electronics"/>
    <s v="Consumer"/>
    <n v="2"/>
    <n v="43.89"/>
    <n v="0.11"/>
    <n v="78.12"/>
    <n v="40.520000000000003"/>
    <n v="37.6"/>
    <s v="UPI"/>
    <s v="Medium"/>
  </r>
  <r>
    <n v="6362"/>
    <x v="4535"/>
    <d v="2024-07-25T00:00:00"/>
    <s v="East"/>
    <s v="Beauty"/>
    <s v="Corporate"/>
    <n v="8"/>
    <n v="366.7"/>
    <n v="0.03"/>
    <n v="2845.59"/>
    <n v="1946.39"/>
    <n v="899.2"/>
    <s v="Debit Card"/>
    <s v="Low"/>
  </r>
  <r>
    <n v="6363"/>
    <x v="2319"/>
    <d v="2024-08-31T00:00:00"/>
    <s v="West"/>
    <s v="Electronics"/>
    <s v="Corporate"/>
    <n v="4"/>
    <n v="279.91000000000003"/>
    <n v="0.12"/>
    <n v="985.28"/>
    <n v="638.84"/>
    <n v="346.44"/>
    <s v="Debit Card"/>
    <s v="Medium"/>
  </r>
  <r>
    <n v="6364"/>
    <x v="4536"/>
    <d v="2024-10-19T00:00:00"/>
    <s v="North"/>
    <s v="Electronics"/>
    <s v="Corporate"/>
    <n v="5"/>
    <n v="333.58"/>
    <n v="0.16"/>
    <n v="1401.04"/>
    <n v="720.1"/>
    <n v="680.94"/>
    <s v="UPI"/>
    <s v="Medium"/>
  </r>
  <r>
    <n v="6365"/>
    <x v="4537"/>
    <d v="2024-09-06T00:00:00"/>
    <s v="East"/>
    <s v="Electronics"/>
    <s v="Home Office"/>
    <n v="2"/>
    <n v="24.5"/>
    <n v="0.21"/>
    <n v="38.71"/>
    <n v="23.62"/>
    <n v="15.09"/>
    <s v="Debit Card"/>
    <s v="High"/>
  </r>
  <r>
    <n v="6366"/>
    <x v="737"/>
    <d v="2024-09-27T00:00:00"/>
    <s v="East"/>
    <s v="Home &amp; Kitchen"/>
    <s v="Consumer"/>
    <n v="10"/>
    <n v="365.53"/>
    <n v="0.23"/>
    <n v="2814.58"/>
    <n v="1411.12"/>
    <n v="1403.46"/>
    <s v="Cash on Delivery"/>
    <s v="High"/>
  </r>
  <r>
    <n v="6367"/>
    <x v="4538"/>
    <d v="2024-02-22T00:00:00"/>
    <s v="North"/>
    <s v="Electronics"/>
    <s v="Corporate"/>
    <n v="2"/>
    <n v="101.04"/>
    <n v="0.27"/>
    <n v="147.52000000000001"/>
    <n v="85.78"/>
    <n v="61.74"/>
    <s v="Net Banking"/>
    <s v="High"/>
  </r>
  <r>
    <n v="6368"/>
    <x v="3909"/>
    <d v="2024-04-08T00:00:00"/>
    <s v="West"/>
    <s v="Sports"/>
    <s v="Home Office"/>
    <n v="7"/>
    <n v="109.9"/>
    <n v="0.09"/>
    <n v="700.06"/>
    <n v="537.82000000000005"/>
    <n v="162.24"/>
    <s v="Cash on Delivery"/>
    <s v="Low"/>
  </r>
  <r>
    <n v="6369"/>
    <x v="4116"/>
    <d v="2024-06-08T00:00:00"/>
    <s v="North"/>
    <s v="Clothing"/>
    <s v="Corporate"/>
    <n v="1"/>
    <n v="175.31"/>
    <n v="0.11"/>
    <n v="156.03"/>
    <n v="79.83"/>
    <n v="76.2"/>
    <s v="Credit Card"/>
    <s v="Medium"/>
  </r>
  <r>
    <n v="6370"/>
    <x v="4539"/>
    <d v="2024-12-12T00:00:00"/>
    <s v="East"/>
    <s v="Home &amp; Kitchen"/>
    <s v="Home Office"/>
    <n v="5"/>
    <n v="88.94"/>
    <n v="0.16"/>
    <n v="373.55"/>
    <n v="291.33999999999997"/>
    <n v="82.21"/>
    <s v="Credit Card"/>
    <s v="Medium"/>
  </r>
  <r>
    <n v="6371"/>
    <x v="3692"/>
    <d v="2024-08-15T00:00:00"/>
    <s v="West"/>
    <s v="Beauty"/>
    <s v="Home Office"/>
    <n v="10"/>
    <n v="479.61"/>
    <n v="0.3"/>
    <n v="3357.27"/>
    <n v="2033.93"/>
    <n v="1323.34"/>
    <s v="Credit Card"/>
    <s v="High"/>
  </r>
  <r>
    <n v="6372"/>
    <x v="4540"/>
    <d v="2024-05-04T00:00:00"/>
    <s v="East"/>
    <s v="Home &amp; Kitchen"/>
    <s v="Consumer"/>
    <n v="1"/>
    <n v="195.05"/>
    <n v="0.27"/>
    <n v="142.38999999999999"/>
    <n v="79.53"/>
    <n v="62.86"/>
    <s v="Credit Card"/>
    <s v="High"/>
  </r>
  <r>
    <n v="6373"/>
    <x v="4541"/>
    <d v="2024-12-27T00:00:00"/>
    <s v="South"/>
    <s v="Electronics"/>
    <s v="Consumer"/>
    <n v="6"/>
    <n v="209.07"/>
    <n v="0.01"/>
    <n v="1241.8800000000001"/>
    <n v="695.11"/>
    <n v="546.77"/>
    <s v="Net Banking"/>
    <s v="Low"/>
  </r>
  <r>
    <n v="6374"/>
    <x v="1223"/>
    <d v="2024-08-23T00:00:00"/>
    <s v="South"/>
    <s v="Home &amp; Kitchen"/>
    <s v="Home Office"/>
    <n v="7"/>
    <n v="450.71"/>
    <n v="0.25"/>
    <n v="2366.23"/>
    <n v="1803.92"/>
    <n v="562.30999999999995"/>
    <s v="Debit Card"/>
    <s v="High"/>
  </r>
  <r>
    <n v="6375"/>
    <x v="4542"/>
    <d v="2024-07-29T00:00:00"/>
    <s v="West"/>
    <s v="Electronics"/>
    <s v="Home Office"/>
    <n v="3"/>
    <n v="215.8"/>
    <n v="0.25"/>
    <n v="485.55"/>
    <n v="243.66"/>
    <n v="241.89"/>
    <s v="Debit Card"/>
    <s v="High"/>
  </r>
  <r>
    <n v="6376"/>
    <x v="4301"/>
    <d v="2024-10-17T00:00:00"/>
    <s v="South"/>
    <s v="Sports"/>
    <s v="Consumer"/>
    <n v="5"/>
    <n v="129.68"/>
    <n v="0.18"/>
    <n v="531.69000000000005"/>
    <n v="325.72000000000003"/>
    <n v="205.97"/>
    <s v="Net Banking"/>
    <s v="Medium"/>
  </r>
  <r>
    <n v="6377"/>
    <x v="652"/>
    <d v="2024-08-25T00:00:00"/>
    <s v="West"/>
    <s v="Clothing"/>
    <s v="Home Office"/>
    <n v="8"/>
    <n v="139.54"/>
    <n v="0.04"/>
    <n v="1071.67"/>
    <n v="571.11"/>
    <n v="500.56"/>
    <s v="Credit Card"/>
    <s v="Low"/>
  </r>
  <r>
    <n v="6378"/>
    <x v="4543"/>
    <d v="2024-10-06T00:00:00"/>
    <s v="South"/>
    <s v="Sports"/>
    <s v="Corporate"/>
    <n v="6"/>
    <n v="419.46"/>
    <n v="0.17"/>
    <n v="2088.91"/>
    <n v="1249.01"/>
    <n v="839.9"/>
    <s v="Debit Card"/>
    <s v="Medium"/>
  </r>
  <r>
    <n v="6379"/>
    <x v="4193"/>
    <d v="2024-05-31T00:00:00"/>
    <s v="East"/>
    <s v="Clothing"/>
    <s v="Consumer"/>
    <n v="6"/>
    <n v="301.95999999999998"/>
    <n v="0.17"/>
    <n v="1503.76"/>
    <n v="768.14"/>
    <n v="735.62"/>
    <s v="Debit Card"/>
    <s v="Medium"/>
  </r>
  <r>
    <n v="6380"/>
    <x v="3620"/>
    <d v="2024-03-17T00:00:00"/>
    <s v="West"/>
    <s v="Electronics"/>
    <s v="Corporate"/>
    <n v="3"/>
    <n v="222.78"/>
    <n v="0.08"/>
    <n v="614.87"/>
    <n v="443.95"/>
    <n v="170.92"/>
    <s v="Cash on Delivery"/>
    <s v="Low"/>
  </r>
  <r>
    <n v="6381"/>
    <x v="4544"/>
    <d v="2024-09-01T00:00:00"/>
    <s v="West"/>
    <s v="Home &amp; Kitchen"/>
    <s v="Consumer"/>
    <n v="3"/>
    <n v="418.51"/>
    <n v="0.02"/>
    <n v="1230.42"/>
    <n v="897.9"/>
    <n v="332.52"/>
    <s v="Credit Card"/>
    <s v="Low"/>
  </r>
  <r>
    <n v="6382"/>
    <x v="4381"/>
    <d v="2024-11-04T00:00:00"/>
    <s v="South"/>
    <s v="Sports"/>
    <s v="Corporate"/>
    <n v="8"/>
    <n v="310.75"/>
    <n v="7.0000000000000007E-2"/>
    <n v="2311.98"/>
    <n v="1301.58"/>
    <n v="1010.4"/>
    <s v="Cash on Delivery"/>
    <s v="Low"/>
  </r>
  <r>
    <n v="6383"/>
    <x v="4545"/>
    <d v="2024-10-13T00:00:00"/>
    <s v="East"/>
    <s v="Home &amp; Kitchen"/>
    <s v="Corporate"/>
    <n v="4"/>
    <n v="395.06"/>
    <n v="0.16"/>
    <n v="1327.4"/>
    <n v="725.68"/>
    <n v="601.72"/>
    <s v="Credit Card"/>
    <s v="Medium"/>
  </r>
  <r>
    <n v="6384"/>
    <x v="4546"/>
    <d v="2024-02-26T00:00:00"/>
    <s v="South"/>
    <s v="Clothing"/>
    <s v="Corporate"/>
    <n v="6"/>
    <n v="53.48"/>
    <n v="0.04"/>
    <n v="308.04000000000002"/>
    <n v="178.26"/>
    <n v="129.78"/>
    <s v="Net Banking"/>
    <s v="Low"/>
  </r>
  <r>
    <n v="6385"/>
    <x v="1262"/>
    <d v="2024-05-08T00:00:00"/>
    <s v="West"/>
    <s v="Sports"/>
    <s v="Home Office"/>
    <n v="9"/>
    <n v="92.06"/>
    <n v="0.02"/>
    <n v="811.97"/>
    <n v="544.91"/>
    <n v="267.06"/>
    <s v="UPI"/>
    <s v="Low"/>
  </r>
  <r>
    <n v="6386"/>
    <x v="3978"/>
    <d v="2024-08-28T00:00:00"/>
    <s v="North"/>
    <s v="Home &amp; Kitchen"/>
    <s v="Consumer"/>
    <n v="7"/>
    <n v="76.53"/>
    <n v="0.21"/>
    <n v="423.21"/>
    <n v="279.94"/>
    <n v="143.27000000000001"/>
    <s v="Net Banking"/>
    <s v="High"/>
  </r>
  <r>
    <n v="6387"/>
    <x v="4547"/>
    <d v="2024-07-30T00:00:00"/>
    <s v="North"/>
    <s v="Home &amp; Kitchen"/>
    <s v="Consumer"/>
    <n v="6"/>
    <n v="300.39999999999998"/>
    <n v="0"/>
    <n v="1802.4"/>
    <n v="1027.6099999999999"/>
    <n v="774.79"/>
    <s v="Debit Card"/>
    <s v="No Discount"/>
  </r>
  <r>
    <n v="6388"/>
    <x v="4548"/>
    <d v="2024-06-02T00:00:00"/>
    <s v="South"/>
    <s v="Electronics"/>
    <s v="Corporate"/>
    <n v="4"/>
    <n v="459.04"/>
    <n v="0.04"/>
    <n v="1762.71"/>
    <n v="884.18"/>
    <n v="878.53"/>
    <s v="UPI"/>
    <s v="Low"/>
  </r>
  <r>
    <n v="6389"/>
    <x v="1183"/>
    <d v="2024-12-07T00:00:00"/>
    <s v="South"/>
    <s v="Clothing"/>
    <s v="Corporate"/>
    <n v="9"/>
    <n v="441.06"/>
    <n v="0.04"/>
    <n v="3810.76"/>
    <n v="2998.77"/>
    <n v="811.99"/>
    <s v="Debit Card"/>
    <s v="Low"/>
  </r>
  <r>
    <n v="6390"/>
    <x v="4549"/>
    <d v="2024-04-05T00:00:00"/>
    <s v="West"/>
    <s v="Sports"/>
    <s v="Home Office"/>
    <n v="6"/>
    <n v="41.73"/>
    <n v="0.05"/>
    <n v="237.86"/>
    <n v="189.88"/>
    <n v="47.98"/>
    <s v="Credit Card"/>
    <s v="Low"/>
  </r>
  <r>
    <n v="6391"/>
    <x v="4550"/>
    <d v="2024-07-24T00:00:00"/>
    <s v="East"/>
    <s v="Clothing"/>
    <s v="Home Office"/>
    <n v="4"/>
    <n v="377.8"/>
    <n v="0.23"/>
    <n v="1163.6199999999999"/>
    <n v="915"/>
    <n v="248.62"/>
    <s v="Cash on Delivery"/>
    <s v="High"/>
  </r>
  <r>
    <n v="6392"/>
    <x v="4551"/>
    <d v="2024-06-02T00:00:00"/>
    <s v="North"/>
    <s v="Beauty"/>
    <s v="Consumer"/>
    <n v="7"/>
    <n v="28.93"/>
    <n v="0.21"/>
    <n v="159.97999999999999"/>
    <n v="115.15"/>
    <n v="44.83"/>
    <s v="Net Banking"/>
    <s v="High"/>
  </r>
  <r>
    <n v="6393"/>
    <x v="4552"/>
    <d v="2024-05-15T00:00:00"/>
    <s v="South"/>
    <s v="Electronics"/>
    <s v="Home Office"/>
    <n v="7"/>
    <n v="224.39"/>
    <n v="0.28000000000000003"/>
    <n v="1130.93"/>
    <n v="683.48"/>
    <n v="447.45"/>
    <s v="Cash on Delivery"/>
    <s v="High"/>
  </r>
  <r>
    <n v="6394"/>
    <x v="4553"/>
    <d v="2024-03-13T00:00:00"/>
    <s v="North"/>
    <s v="Home &amp; Kitchen"/>
    <s v="Home Office"/>
    <n v="8"/>
    <n v="150.31"/>
    <n v="0.15"/>
    <n v="1022.11"/>
    <n v="731.1"/>
    <n v="291.01"/>
    <s v="Net Banking"/>
    <s v="Medium"/>
  </r>
  <r>
    <n v="6395"/>
    <x v="4554"/>
    <d v="2024-07-18T00:00:00"/>
    <s v="East"/>
    <s v="Electronics"/>
    <s v="Home Office"/>
    <n v="9"/>
    <n v="393.21"/>
    <n v="0.11"/>
    <n v="3149.61"/>
    <n v="1980.9"/>
    <n v="1168.71"/>
    <s v="Debit Card"/>
    <s v="Medium"/>
  </r>
  <r>
    <n v="6396"/>
    <x v="2883"/>
    <d v="2024-12-09T00:00:00"/>
    <s v="North"/>
    <s v="Beauty"/>
    <s v="Consumer"/>
    <n v="3"/>
    <n v="468.24"/>
    <n v="0.21"/>
    <n v="1109.73"/>
    <n v="751.01"/>
    <n v="358.72"/>
    <s v="Debit Card"/>
    <s v="High"/>
  </r>
  <r>
    <n v="6397"/>
    <x v="4555"/>
    <d v="2024-10-31T00:00:00"/>
    <s v="West"/>
    <s v="Electronics"/>
    <s v="Home Office"/>
    <n v="4"/>
    <n v="24"/>
    <n v="0.28999999999999998"/>
    <n v="68.16"/>
    <n v="40.57"/>
    <n v="27.59"/>
    <s v="Credit Card"/>
    <s v="High"/>
  </r>
  <r>
    <n v="6398"/>
    <x v="4556"/>
    <d v="2024-03-28T00:00:00"/>
    <s v="North"/>
    <s v="Beauty"/>
    <s v="Corporate"/>
    <n v="5"/>
    <n v="396.33"/>
    <n v="0.27"/>
    <n v="1446.6"/>
    <n v="982.26"/>
    <n v="464.34"/>
    <s v="Credit Card"/>
    <s v="High"/>
  </r>
  <r>
    <n v="6399"/>
    <x v="2187"/>
    <d v="2024-11-07T00:00:00"/>
    <s v="West"/>
    <s v="Home &amp; Kitchen"/>
    <s v="Consumer"/>
    <n v="9"/>
    <n v="418.52"/>
    <n v="0.28000000000000003"/>
    <n v="2712.01"/>
    <n v="1932.85"/>
    <n v="779.16"/>
    <s v="UPI"/>
    <s v="High"/>
  </r>
  <r>
    <n v="6400"/>
    <x v="3477"/>
    <d v="2024-04-28T00:00:00"/>
    <s v="West"/>
    <s v="Electronics"/>
    <s v="Home Office"/>
    <n v="3"/>
    <n v="438.27"/>
    <n v="0.2"/>
    <n v="1051.8499999999999"/>
    <n v="703.41"/>
    <n v="348.44"/>
    <s v="Debit Card"/>
    <s v="Medium"/>
  </r>
  <r>
    <n v="6401"/>
    <x v="4557"/>
    <d v="2024-02-13T00:00:00"/>
    <s v="East"/>
    <s v="Beauty"/>
    <s v="Home Office"/>
    <n v="4"/>
    <n v="284.33999999999997"/>
    <n v="0.01"/>
    <n v="1125.99"/>
    <n v="699.87"/>
    <n v="426.12"/>
    <s v="UPI"/>
    <s v="Low"/>
  </r>
  <r>
    <n v="6402"/>
    <x v="4558"/>
    <d v="2024-05-23T00:00:00"/>
    <s v="South"/>
    <s v="Electronics"/>
    <s v="Home Office"/>
    <n v="5"/>
    <n v="267"/>
    <n v="0.15"/>
    <n v="1134.75"/>
    <n v="628.69000000000005"/>
    <n v="506.06"/>
    <s v="Cash on Delivery"/>
    <s v="Medium"/>
  </r>
  <r>
    <n v="6403"/>
    <x v="3521"/>
    <d v="2024-11-25T00:00:00"/>
    <s v="West"/>
    <s v="Sports"/>
    <s v="Home Office"/>
    <n v="6"/>
    <n v="142.82"/>
    <n v="0.23"/>
    <n v="659.83"/>
    <n v="395.93"/>
    <n v="263.89999999999998"/>
    <s v="Cash on Delivery"/>
    <s v="High"/>
  </r>
  <r>
    <n v="6404"/>
    <x v="4559"/>
    <d v="2024-12-17T00:00:00"/>
    <s v="East"/>
    <s v="Home &amp; Kitchen"/>
    <s v="Consumer"/>
    <n v="6"/>
    <n v="279.57"/>
    <n v="0.28000000000000003"/>
    <n v="1207.74"/>
    <n v="640.99"/>
    <n v="566.75"/>
    <s v="Credit Card"/>
    <s v="High"/>
  </r>
  <r>
    <n v="6405"/>
    <x v="4560"/>
    <d v="2024-11-16T00:00:00"/>
    <s v="North"/>
    <s v="Home &amp; Kitchen"/>
    <s v="Consumer"/>
    <n v="1"/>
    <n v="465.41"/>
    <n v="0.01"/>
    <n v="460.76"/>
    <n v="307.60000000000002"/>
    <n v="153.16"/>
    <s v="Debit Card"/>
    <s v="Low"/>
  </r>
  <r>
    <n v="6406"/>
    <x v="4082"/>
    <d v="2024-03-28T00:00:00"/>
    <s v="South"/>
    <s v="Sports"/>
    <s v="Home Office"/>
    <n v="5"/>
    <n v="94.79"/>
    <n v="0.06"/>
    <n v="445.51"/>
    <n v="230.78"/>
    <n v="214.73"/>
    <s v="Debit Card"/>
    <s v="Low"/>
  </r>
  <r>
    <n v="6407"/>
    <x v="4561"/>
    <d v="2024-05-21T00:00:00"/>
    <s v="North"/>
    <s v="Clothing"/>
    <s v="Home Office"/>
    <n v="4"/>
    <n v="295.07"/>
    <n v="0.08"/>
    <n v="1085.8599999999999"/>
    <n v="781.56"/>
    <n v="304.3"/>
    <s v="Net Banking"/>
    <s v="Low"/>
  </r>
  <r>
    <n v="6408"/>
    <x v="4562"/>
    <d v="2024-11-19T00:00:00"/>
    <s v="East"/>
    <s v="Beauty"/>
    <s v="Corporate"/>
    <n v="8"/>
    <n v="44.36"/>
    <n v="0.23"/>
    <n v="273.26"/>
    <n v="166.39"/>
    <n v="106.87"/>
    <s v="Net Banking"/>
    <s v="High"/>
  </r>
  <r>
    <n v="6409"/>
    <x v="4563"/>
    <d v="2024-02-16T00:00:00"/>
    <s v="West"/>
    <s v="Clothing"/>
    <s v="Home Office"/>
    <n v="7"/>
    <n v="128.62"/>
    <n v="0.26"/>
    <n v="666.25"/>
    <n v="477.14"/>
    <n v="189.11"/>
    <s v="Credit Card"/>
    <s v="High"/>
  </r>
  <r>
    <n v="6410"/>
    <x v="3795"/>
    <d v="2024-06-21T00:00:00"/>
    <s v="South"/>
    <s v="Sports"/>
    <s v="Home Office"/>
    <n v="5"/>
    <n v="308.57"/>
    <n v="0.18"/>
    <n v="1265.1400000000001"/>
    <n v="822.45"/>
    <n v="442.69"/>
    <s v="Credit Card"/>
    <s v="Medium"/>
  </r>
  <r>
    <n v="6411"/>
    <x v="4564"/>
    <d v="2024-05-08T00:00:00"/>
    <s v="East"/>
    <s v="Electronics"/>
    <s v="Home Office"/>
    <n v="5"/>
    <n v="460.08"/>
    <n v="0.11"/>
    <n v="2047.36"/>
    <n v="1452.32"/>
    <n v="595.04"/>
    <s v="Credit Card"/>
    <s v="Medium"/>
  </r>
  <r>
    <n v="6412"/>
    <x v="2680"/>
    <d v="2024-09-29T00:00:00"/>
    <s v="West"/>
    <s v="Sports"/>
    <s v="Home Office"/>
    <n v="10"/>
    <n v="45.72"/>
    <n v="0.24"/>
    <n v="347.47"/>
    <n v="173.77"/>
    <n v="173.7"/>
    <s v="Net Banking"/>
    <s v="High"/>
  </r>
  <r>
    <n v="6413"/>
    <x v="4565"/>
    <d v="2024-06-06T00:00:00"/>
    <s v="West"/>
    <s v="Sports"/>
    <s v="Corporate"/>
    <n v="5"/>
    <n v="418.75"/>
    <n v="0.02"/>
    <n v="2051.88"/>
    <n v="1409.33"/>
    <n v="642.54999999999995"/>
    <s v="UPI"/>
    <s v="Low"/>
  </r>
  <r>
    <n v="6414"/>
    <x v="4566"/>
    <d v="2024-09-05T00:00:00"/>
    <s v="South"/>
    <s v="Beauty"/>
    <s v="Consumer"/>
    <n v="4"/>
    <n v="429.83"/>
    <n v="0.04"/>
    <n v="1650.55"/>
    <n v="873.59"/>
    <n v="776.96"/>
    <s v="Credit Card"/>
    <s v="Low"/>
  </r>
  <r>
    <n v="6415"/>
    <x v="4567"/>
    <d v="2024-02-15T00:00:00"/>
    <s v="East"/>
    <s v="Beauty"/>
    <s v="Corporate"/>
    <n v="7"/>
    <n v="133.66"/>
    <n v="0.16"/>
    <n v="785.92"/>
    <n v="446.68"/>
    <n v="339.24"/>
    <s v="Cash on Delivery"/>
    <s v="Medium"/>
  </r>
  <r>
    <n v="6416"/>
    <x v="4568"/>
    <d v="2024-01-06T00:00:00"/>
    <s v="South"/>
    <s v="Clothing"/>
    <s v="Home Office"/>
    <n v="1"/>
    <n v="110.04"/>
    <n v="0.03"/>
    <n v="106.74"/>
    <n v="59.21"/>
    <n v="47.53"/>
    <s v="Cash on Delivery"/>
    <s v="Low"/>
  </r>
  <r>
    <n v="6417"/>
    <x v="717"/>
    <d v="2024-10-17T00:00:00"/>
    <s v="South"/>
    <s v="Sports"/>
    <s v="Consumer"/>
    <n v="8"/>
    <n v="33.08"/>
    <n v="0.05"/>
    <n v="251.41"/>
    <n v="151.53"/>
    <n v="99.88"/>
    <s v="Cash on Delivery"/>
    <s v="Low"/>
  </r>
  <r>
    <n v="6418"/>
    <x v="4569"/>
    <d v="2024-09-29T00:00:00"/>
    <s v="West"/>
    <s v="Home &amp; Kitchen"/>
    <s v="Home Office"/>
    <n v="8"/>
    <n v="406.39"/>
    <n v="0.13"/>
    <n v="2828.47"/>
    <n v="1490.4"/>
    <n v="1338.07"/>
    <s v="Credit Card"/>
    <s v="Medium"/>
  </r>
  <r>
    <n v="6419"/>
    <x v="4570"/>
    <d v="2024-05-19T00:00:00"/>
    <s v="West"/>
    <s v="Clothing"/>
    <s v="Consumer"/>
    <n v="10"/>
    <n v="106.71"/>
    <n v="0.16"/>
    <n v="896.36"/>
    <n v="537.48"/>
    <n v="358.88"/>
    <s v="Debit Card"/>
    <s v="Medium"/>
  </r>
  <r>
    <n v="6420"/>
    <x v="4118"/>
    <d v="2024-01-13T00:00:00"/>
    <s v="South"/>
    <s v="Sports"/>
    <s v="Consumer"/>
    <n v="9"/>
    <n v="281.67"/>
    <n v="0.18"/>
    <n v="2078.7199999999998"/>
    <n v="1057.52"/>
    <n v="1021.2"/>
    <s v="Net Banking"/>
    <s v="Medium"/>
  </r>
  <r>
    <n v="6421"/>
    <x v="4571"/>
    <d v="2024-09-03T00:00:00"/>
    <s v="North"/>
    <s v="Home &amp; Kitchen"/>
    <s v="Home Office"/>
    <n v="3"/>
    <n v="261.14"/>
    <n v="0.19"/>
    <n v="634.57000000000005"/>
    <n v="432.4"/>
    <n v="202.17"/>
    <s v="Net Banking"/>
    <s v="Medium"/>
  </r>
  <r>
    <n v="6422"/>
    <x v="2536"/>
    <d v="2024-02-16T00:00:00"/>
    <s v="East"/>
    <s v="Sports"/>
    <s v="Home Office"/>
    <n v="9"/>
    <n v="457.63"/>
    <n v="0.14000000000000001"/>
    <n v="3542.06"/>
    <n v="1957.26"/>
    <n v="1584.8"/>
    <s v="UPI"/>
    <s v="Medium"/>
  </r>
  <r>
    <n v="6423"/>
    <x v="4572"/>
    <d v="2024-01-10T00:00:00"/>
    <s v="South"/>
    <s v="Clothing"/>
    <s v="Corporate"/>
    <n v="2"/>
    <n v="231.07"/>
    <n v="0.16"/>
    <n v="388.2"/>
    <n v="234.95"/>
    <n v="153.25"/>
    <s v="Credit Card"/>
    <s v="Medium"/>
  </r>
  <r>
    <n v="6424"/>
    <x v="4573"/>
    <d v="2024-05-02T00:00:00"/>
    <s v="West"/>
    <s v="Sports"/>
    <s v="Home Office"/>
    <n v="8"/>
    <n v="321.27"/>
    <n v="7.0000000000000007E-2"/>
    <n v="2390.25"/>
    <n v="1912"/>
    <n v="478.25"/>
    <s v="Debit Card"/>
    <s v="Low"/>
  </r>
  <r>
    <n v="6425"/>
    <x v="4405"/>
    <d v="2024-05-02T00:00:00"/>
    <s v="East"/>
    <s v="Home &amp; Kitchen"/>
    <s v="Corporate"/>
    <n v="9"/>
    <n v="186.35"/>
    <n v="0.25"/>
    <n v="1257.8599999999999"/>
    <n v="859.33"/>
    <n v="398.53"/>
    <s v="UPI"/>
    <s v="High"/>
  </r>
  <r>
    <n v="6426"/>
    <x v="2268"/>
    <d v="2024-03-19T00:00:00"/>
    <s v="South"/>
    <s v="Clothing"/>
    <s v="Home Office"/>
    <n v="5"/>
    <n v="412.37"/>
    <n v="0.2"/>
    <n v="1649.48"/>
    <n v="904.13"/>
    <n v="745.35"/>
    <s v="Net Banking"/>
    <s v="Medium"/>
  </r>
  <r>
    <n v="6427"/>
    <x v="1773"/>
    <d v="2024-05-05T00:00:00"/>
    <s v="East"/>
    <s v="Home &amp; Kitchen"/>
    <s v="Home Office"/>
    <n v="2"/>
    <n v="179.13"/>
    <n v="0.03"/>
    <n v="347.51"/>
    <n v="176.15"/>
    <n v="171.36"/>
    <s v="Debit Card"/>
    <s v="Low"/>
  </r>
  <r>
    <n v="6428"/>
    <x v="1341"/>
    <d v="2024-09-03T00:00:00"/>
    <s v="East"/>
    <s v="Clothing"/>
    <s v="Home Office"/>
    <n v="3"/>
    <n v="140.91"/>
    <n v="0.08"/>
    <n v="388.91"/>
    <n v="264.33999999999997"/>
    <n v="124.57"/>
    <s v="Net Banking"/>
    <s v="Low"/>
  </r>
  <r>
    <n v="6429"/>
    <x v="4574"/>
    <d v="2024-02-15T00:00:00"/>
    <s v="East"/>
    <s v="Home &amp; Kitchen"/>
    <s v="Consumer"/>
    <n v="7"/>
    <n v="326.20999999999998"/>
    <n v="0.14000000000000001"/>
    <n v="1963.78"/>
    <n v="1472.38"/>
    <n v="491.4"/>
    <s v="UPI"/>
    <s v="Medium"/>
  </r>
  <r>
    <n v="6430"/>
    <x v="4575"/>
    <d v="2024-04-10T00:00:00"/>
    <s v="East"/>
    <s v="Electronics"/>
    <s v="Consumer"/>
    <n v="3"/>
    <n v="427.11"/>
    <n v="7.0000000000000007E-2"/>
    <n v="1191.6400000000001"/>
    <n v="735.81"/>
    <n v="455.83"/>
    <s v="Cash on Delivery"/>
    <s v="Low"/>
  </r>
  <r>
    <n v="6431"/>
    <x v="3886"/>
    <d v="2024-04-19T00:00:00"/>
    <s v="South"/>
    <s v="Sports"/>
    <s v="Home Office"/>
    <n v="10"/>
    <n v="76.16"/>
    <n v="0.1"/>
    <n v="685.44"/>
    <n v="389.23"/>
    <n v="296.20999999999998"/>
    <s v="Debit Card"/>
    <s v="Low"/>
  </r>
  <r>
    <n v="6432"/>
    <x v="4576"/>
    <d v="2024-09-14T00:00:00"/>
    <s v="West"/>
    <s v="Home &amp; Kitchen"/>
    <s v="Consumer"/>
    <n v="10"/>
    <n v="59.03"/>
    <n v="7.0000000000000007E-2"/>
    <n v="548.98"/>
    <n v="364.78"/>
    <n v="184.2"/>
    <s v="Cash on Delivery"/>
    <s v="Low"/>
  </r>
  <r>
    <n v="6433"/>
    <x v="4577"/>
    <d v="2024-03-14T00:00:00"/>
    <s v="North"/>
    <s v="Sports"/>
    <s v="Consumer"/>
    <n v="10"/>
    <n v="96.12"/>
    <n v="0.01"/>
    <n v="951.59"/>
    <n v="514.71"/>
    <n v="436.88"/>
    <s v="Cash on Delivery"/>
    <s v="Low"/>
  </r>
  <r>
    <n v="6434"/>
    <x v="4578"/>
    <d v="2024-02-28T00:00:00"/>
    <s v="North"/>
    <s v="Electronics"/>
    <s v="Consumer"/>
    <n v="1"/>
    <n v="230.05"/>
    <n v="0.12"/>
    <n v="202.44"/>
    <n v="102.7"/>
    <n v="99.74"/>
    <s v="Debit Card"/>
    <s v="Medium"/>
  </r>
  <r>
    <n v="6435"/>
    <x v="3300"/>
    <d v="2024-05-10T00:00:00"/>
    <s v="West"/>
    <s v="Clothing"/>
    <s v="Corporate"/>
    <n v="1"/>
    <n v="218.33"/>
    <n v="0.28999999999999998"/>
    <n v="155.01"/>
    <n v="103.11"/>
    <n v="51.9"/>
    <s v="Net Banking"/>
    <s v="High"/>
  </r>
  <r>
    <n v="6436"/>
    <x v="4066"/>
    <d v="2024-09-24T00:00:00"/>
    <s v="West"/>
    <s v="Clothing"/>
    <s v="Corporate"/>
    <n v="7"/>
    <n v="487.64"/>
    <n v="7.0000000000000007E-2"/>
    <n v="3174.54"/>
    <n v="2379.21"/>
    <n v="795.33"/>
    <s v="Net Banking"/>
    <s v="Low"/>
  </r>
  <r>
    <n v="6437"/>
    <x v="4579"/>
    <d v="2024-12-14T00:00:00"/>
    <s v="West"/>
    <s v="Beauty"/>
    <s v="Home Office"/>
    <n v="2"/>
    <n v="375.04"/>
    <n v="0.19"/>
    <n v="607.55999999999995"/>
    <n v="394.53"/>
    <n v="213.03"/>
    <s v="UPI"/>
    <s v="Medium"/>
  </r>
  <r>
    <n v="6438"/>
    <x v="2936"/>
    <d v="2024-06-05T00:00:00"/>
    <s v="South"/>
    <s v="Clothing"/>
    <s v="Home Office"/>
    <n v="9"/>
    <n v="183.36"/>
    <n v="0.17"/>
    <n v="1369.7"/>
    <n v="813.76"/>
    <n v="555.94000000000005"/>
    <s v="Credit Card"/>
    <s v="Medium"/>
  </r>
  <r>
    <n v="6439"/>
    <x v="4567"/>
    <d v="2024-09-22T00:00:00"/>
    <s v="North"/>
    <s v="Clothing"/>
    <s v="Home Office"/>
    <n v="7"/>
    <n v="18.37"/>
    <n v="0.15"/>
    <n v="109.3"/>
    <n v="78.25"/>
    <n v="31.05"/>
    <s v="UPI"/>
    <s v="Medium"/>
  </r>
  <r>
    <n v="6440"/>
    <x v="231"/>
    <d v="2024-06-18T00:00:00"/>
    <s v="North"/>
    <s v="Clothing"/>
    <s v="Home Office"/>
    <n v="2"/>
    <n v="67.25"/>
    <n v="0.26"/>
    <n v="99.53"/>
    <n v="58.63"/>
    <n v="40.9"/>
    <s v="Credit Card"/>
    <s v="High"/>
  </r>
  <r>
    <n v="6441"/>
    <x v="117"/>
    <d v="2024-12-28T00:00:00"/>
    <s v="South"/>
    <s v="Clothing"/>
    <s v="Consumer"/>
    <n v="8"/>
    <n v="33.979999999999997"/>
    <n v="7.0000000000000007E-2"/>
    <n v="252.81"/>
    <n v="192.7"/>
    <n v="60.11"/>
    <s v="UPI"/>
    <s v="Low"/>
  </r>
  <r>
    <n v="6442"/>
    <x v="3588"/>
    <d v="2024-04-07T00:00:00"/>
    <s v="East"/>
    <s v="Electronics"/>
    <s v="Home Office"/>
    <n v="2"/>
    <n v="240.67"/>
    <n v="0.09"/>
    <n v="438.02"/>
    <n v="243.42"/>
    <n v="194.6"/>
    <s v="Net Banking"/>
    <s v="Low"/>
  </r>
  <r>
    <n v="6443"/>
    <x v="213"/>
    <d v="2024-12-01T00:00:00"/>
    <s v="East"/>
    <s v="Beauty"/>
    <s v="Corporate"/>
    <n v="8"/>
    <n v="407.11"/>
    <n v="0.02"/>
    <n v="3191.74"/>
    <n v="2283.61"/>
    <n v="908.13"/>
    <s v="Net Banking"/>
    <s v="Low"/>
  </r>
  <r>
    <n v="6444"/>
    <x v="3025"/>
    <d v="2024-08-04T00:00:00"/>
    <s v="West"/>
    <s v="Electronics"/>
    <s v="Home Office"/>
    <n v="6"/>
    <n v="205.37"/>
    <n v="0.22"/>
    <n v="961.13"/>
    <n v="719.55"/>
    <n v="241.58"/>
    <s v="Debit Card"/>
    <s v="High"/>
  </r>
  <r>
    <n v="6445"/>
    <x v="827"/>
    <d v="2024-04-04T00:00:00"/>
    <s v="South"/>
    <s v="Beauty"/>
    <s v="Home Office"/>
    <n v="5"/>
    <n v="490.2"/>
    <n v="0.25"/>
    <n v="1838.25"/>
    <n v="1128.0999999999999"/>
    <n v="710.15"/>
    <s v="Credit Card"/>
    <s v="High"/>
  </r>
  <r>
    <n v="6446"/>
    <x v="1071"/>
    <d v="2024-06-15T00:00:00"/>
    <s v="South"/>
    <s v="Clothing"/>
    <s v="Corporate"/>
    <n v="9"/>
    <n v="193.85"/>
    <n v="0.28000000000000003"/>
    <n v="1256.1500000000001"/>
    <n v="777.02"/>
    <n v="479.13"/>
    <s v="Net Banking"/>
    <s v="High"/>
  </r>
  <r>
    <n v="6447"/>
    <x v="4580"/>
    <d v="2024-06-07T00:00:00"/>
    <s v="West"/>
    <s v="Electronics"/>
    <s v="Home Office"/>
    <n v="8"/>
    <n v="200.69"/>
    <n v="0.02"/>
    <n v="1573.41"/>
    <n v="1250.32"/>
    <n v="323.08999999999997"/>
    <s v="UPI"/>
    <s v="Low"/>
  </r>
  <r>
    <n v="6448"/>
    <x v="4581"/>
    <d v="2024-12-29T00:00:00"/>
    <s v="North"/>
    <s v="Home &amp; Kitchen"/>
    <s v="Consumer"/>
    <n v="7"/>
    <n v="417.47"/>
    <n v="0.09"/>
    <n v="2659.28"/>
    <n v="1892.94"/>
    <n v="766.34"/>
    <s v="UPI"/>
    <s v="Low"/>
  </r>
  <r>
    <n v="6449"/>
    <x v="1507"/>
    <d v="2024-07-05T00:00:00"/>
    <s v="East"/>
    <s v="Electronics"/>
    <s v="Consumer"/>
    <n v="8"/>
    <n v="415.38"/>
    <n v="0.12"/>
    <n v="2924.28"/>
    <n v="2250.0500000000002"/>
    <n v="674.23"/>
    <s v="Credit Card"/>
    <s v="Medium"/>
  </r>
  <r>
    <n v="6450"/>
    <x v="1018"/>
    <d v="2024-08-25T00:00:00"/>
    <s v="North"/>
    <s v="Beauty"/>
    <s v="Home Office"/>
    <n v="4"/>
    <n v="315.33999999999997"/>
    <n v="0.06"/>
    <n v="1185.68"/>
    <n v="845.11"/>
    <n v="340.57"/>
    <s v="UPI"/>
    <s v="Low"/>
  </r>
  <r>
    <n v="6451"/>
    <x v="3902"/>
    <d v="2024-09-13T00:00:00"/>
    <s v="West"/>
    <s v="Beauty"/>
    <s v="Corporate"/>
    <n v="4"/>
    <n v="461.87"/>
    <n v="0.09"/>
    <n v="1681.21"/>
    <n v="1119.43"/>
    <n v="561.78"/>
    <s v="Net Banking"/>
    <s v="Low"/>
  </r>
  <r>
    <n v="6452"/>
    <x v="1900"/>
    <d v="2024-01-03T00:00:00"/>
    <s v="North"/>
    <s v="Sports"/>
    <s v="Home Office"/>
    <n v="7"/>
    <n v="210.13"/>
    <n v="0.1"/>
    <n v="1323.82"/>
    <n v="889.99"/>
    <n v="433.83"/>
    <s v="Net Banking"/>
    <s v="Low"/>
  </r>
  <r>
    <n v="6453"/>
    <x v="4582"/>
    <d v="2024-04-21T00:00:00"/>
    <s v="South"/>
    <s v="Sports"/>
    <s v="Consumer"/>
    <n v="8"/>
    <n v="431.15"/>
    <n v="0.27"/>
    <n v="2517.92"/>
    <n v="1351.92"/>
    <n v="1166"/>
    <s v="Net Banking"/>
    <s v="High"/>
  </r>
  <r>
    <n v="6454"/>
    <x v="4583"/>
    <d v="2024-11-21T00:00:00"/>
    <s v="West"/>
    <s v="Home &amp; Kitchen"/>
    <s v="Home Office"/>
    <n v="2"/>
    <n v="412.32"/>
    <n v="0.19"/>
    <n v="667.96"/>
    <n v="521.97"/>
    <n v="145.99"/>
    <s v="Cash on Delivery"/>
    <s v="Medium"/>
  </r>
  <r>
    <n v="6455"/>
    <x v="4584"/>
    <d v="2024-10-27T00:00:00"/>
    <s v="East"/>
    <s v="Clothing"/>
    <s v="Consumer"/>
    <n v="5"/>
    <n v="124.1"/>
    <n v="0.12"/>
    <n v="546.04"/>
    <n v="286.29000000000002"/>
    <n v="259.75"/>
    <s v="Cash on Delivery"/>
    <s v="Medium"/>
  </r>
  <r>
    <n v="6456"/>
    <x v="4585"/>
    <d v="2024-02-11T00:00:00"/>
    <s v="East"/>
    <s v="Beauty"/>
    <s v="Home Office"/>
    <n v="7"/>
    <n v="63.54"/>
    <n v="0.18"/>
    <n v="364.72"/>
    <n v="233.02"/>
    <n v="131.69999999999999"/>
    <s v="UPI"/>
    <s v="Medium"/>
  </r>
  <r>
    <n v="6457"/>
    <x v="4586"/>
    <d v="2024-05-19T00:00:00"/>
    <s v="West"/>
    <s v="Sports"/>
    <s v="Corporate"/>
    <n v="9"/>
    <n v="326.94"/>
    <n v="0.27"/>
    <n v="2148"/>
    <n v="1658.76"/>
    <n v="489.24"/>
    <s v="UPI"/>
    <s v="High"/>
  </r>
  <r>
    <n v="6458"/>
    <x v="4587"/>
    <d v="2024-03-19T00:00:00"/>
    <s v="West"/>
    <s v="Electronics"/>
    <s v="Corporate"/>
    <n v="10"/>
    <n v="232.18"/>
    <n v="0.25"/>
    <n v="1741.35"/>
    <n v="1159.1099999999999"/>
    <n v="582.24"/>
    <s v="UPI"/>
    <s v="High"/>
  </r>
  <r>
    <n v="6459"/>
    <x v="165"/>
    <d v="2024-01-28T00:00:00"/>
    <s v="South"/>
    <s v="Beauty"/>
    <s v="Consumer"/>
    <n v="9"/>
    <n v="72.11"/>
    <n v="0.25"/>
    <n v="486.74"/>
    <n v="316.36"/>
    <n v="170.38"/>
    <s v="Debit Card"/>
    <s v="High"/>
  </r>
  <r>
    <n v="6460"/>
    <x v="2949"/>
    <d v="2024-01-24T00:00:00"/>
    <s v="South"/>
    <s v="Sports"/>
    <s v="Corporate"/>
    <n v="4"/>
    <n v="275.07"/>
    <n v="0.26"/>
    <n v="814.21"/>
    <n v="634.88"/>
    <n v="179.33"/>
    <s v="UPI"/>
    <s v="High"/>
  </r>
  <r>
    <n v="6461"/>
    <x v="4588"/>
    <d v="2024-06-04T00:00:00"/>
    <s v="East"/>
    <s v="Sports"/>
    <s v="Home Office"/>
    <n v="7"/>
    <n v="471.42"/>
    <n v="0"/>
    <n v="3299.94"/>
    <n v="2146.5500000000002"/>
    <n v="1153.3900000000001"/>
    <s v="Net Banking"/>
    <s v="No Discount"/>
  </r>
  <r>
    <n v="6462"/>
    <x v="2627"/>
    <d v="2024-05-25T00:00:00"/>
    <s v="East"/>
    <s v="Beauty"/>
    <s v="Corporate"/>
    <n v="6"/>
    <n v="344.82"/>
    <n v="0.26"/>
    <n v="1531"/>
    <n v="1101.67"/>
    <n v="429.33"/>
    <s v="Cash on Delivery"/>
    <s v="High"/>
  </r>
  <r>
    <n v="6463"/>
    <x v="4589"/>
    <d v="2024-02-06T00:00:00"/>
    <s v="South"/>
    <s v="Beauty"/>
    <s v="Home Office"/>
    <n v="7"/>
    <n v="412.2"/>
    <n v="0.22"/>
    <n v="2250.61"/>
    <n v="1310.43"/>
    <n v="940.18"/>
    <s v="Cash on Delivery"/>
    <s v="High"/>
  </r>
  <r>
    <n v="6464"/>
    <x v="4590"/>
    <d v="2024-01-27T00:00:00"/>
    <s v="North"/>
    <s v="Clothing"/>
    <s v="Home Office"/>
    <n v="6"/>
    <n v="63.91"/>
    <n v="0.21"/>
    <n v="302.93"/>
    <n v="156.34"/>
    <n v="146.59"/>
    <s v="Debit Card"/>
    <s v="High"/>
  </r>
  <r>
    <n v="6465"/>
    <x v="4591"/>
    <d v="2024-03-20T00:00:00"/>
    <s v="South"/>
    <s v="Beauty"/>
    <s v="Home Office"/>
    <n v="1"/>
    <n v="105.9"/>
    <n v="0.09"/>
    <n v="96.37"/>
    <n v="48.3"/>
    <n v="48.07"/>
    <s v="Debit Card"/>
    <s v="Low"/>
  </r>
  <r>
    <n v="6466"/>
    <x v="4592"/>
    <d v="2024-09-12T00:00:00"/>
    <s v="North"/>
    <s v="Home &amp; Kitchen"/>
    <s v="Corporate"/>
    <n v="8"/>
    <n v="197.3"/>
    <n v="0.08"/>
    <n v="1452.13"/>
    <n v="1144.97"/>
    <n v="307.16000000000003"/>
    <s v="Net Banking"/>
    <s v="Low"/>
  </r>
  <r>
    <n v="6467"/>
    <x v="4593"/>
    <d v="2024-12-23T00:00:00"/>
    <s v="East"/>
    <s v="Clothing"/>
    <s v="Corporate"/>
    <n v="10"/>
    <n v="402.03"/>
    <n v="0.11"/>
    <n v="3578.07"/>
    <n v="2030.05"/>
    <n v="1548.02"/>
    <s v="UPI"/>
    <s v="Medium"/>
  </r>
  <r>
    <n v="6468"/>
    <x v="1416"/>
    <d v="2024-03-16T00:00:00"/>
    <s v="East"/>
    <s v="Beauty"/>
    <s v="Home Office"/>
    <n v="9"/>
    <n v="292.04000000000002"/>
    <n v="0.28999999999999998"/>
    <n v="1866.14"/>
    <n v="1365.24"/>
    <n v="500.9"/>
    <s v="Cash on Delivery"/>
    <s v="High"/>
  </r>
  <r>
    <n v="6469"/>
    <x v="4420"/>
    <d v="2024-12-31T00:00:00"/>
    <s v="South"/>
    <s v="Clothing"/>
    <s v="Home Office"/>
    <n v="9"/>
    <n v="320.10000000000002"/>
    <n v="0.13"/>
    <n v="2506.38"/>
    <n v="1919.89"/>
    <n v="586.49"/>
    <s v="Cash on Delivery"/>
    <s v="Medium"/>
  </r>
  <r>
    <n v="6470"/>
    <x v="4114"/>
    <d v="2024-01-16T00:00:00"/>
    <s v="North"/>
    <s v="Electronics"/>
    <s v="Consumer"/>
    <n v="1"/>
    <n v="86.93"/>
    <n v="0.11"/>
    <n v="77.37"/>
    <n v="39.86"/>
    <n v="37.51"/>
    <s v="Debit Card"/>
    <s v="Medium"/>
  </r>
  <r>
    <n v="6471"/>
    <x v="2344"/>
    <d v="2024-07-08T00:00:00"/>
    <s v="South"/>
    <s v="Beauty"/>
    <s v="Consumer"/>
    <n v="6"/>
    <n v="145.94"/>
    <n v="0.2"/>
    <n v="700.51"/>
    <n v="448.16"/>
    <n v="252.35"/>
    <s v="Credit Card"/>
    <s v="Medium"/>
  </r>
  <r>
    <n v="6472"/>
    <x v="3704"/>
    <d v="2024-01-18T00:00:00"/>
    <s v="South"/>
    <s v="Clothing"/>
    <s v="Consumer"/>
    <n v="3"/>
    <n v="181.83"/>
    <n v="0.22"/>
    <n v="425.48"/>
    <n v="304.45999999999998"/>
    <n v="121.02"/>
    <s v="UPI"/>
    <s v="High"/>
  </r>
  <r>
    <n v="6473"/>
    <x v="2997"/>
    <d v="2024-01-29T00:00:00"/>
    <s v="West"/>
    <s v="Beauty"/>
    <s v="Home Office"/>
    <n v="2"/>
    <n v="294.10000000000002"/>
    <n v="0.15"/>
    <n v="499.97"/>
    <n v="268.31"/>
    <n v="231.66"/>
    <s v="UPI"/>
    <s v="Medium"/>
  </r>
  <r>
    <n v="6474"/>
    <x v="4594"/>
    <d v="2024-02-03T00:00:00"/>
    <s v="South"/>
    <s v="Beauty"/>
    <s v="Consumer"/>
    <n v="8"/>
    <n v="413.89"/>
    <n v="0"/>
    <n v="3311.12"/>
    <n v="2276.4299999999998"/>
    <n v="1034.69"/>
    <s v="Debit Card"/>
    <s v="No Discount"/>
  </r>
  <r>
    <n v="6475"/>
    <x v="2454"/>
    <d v="2024-03-08T00:00:00"/>
    <s v="North"/>
    <s v="Sports"/>
    <s v="Consumer"/>
    <n v="7"/>
    <n v="467.9"/>
    <n v="0.08"/>
    <n v="3013.28"/>
    <n v="2402.9899999999998"/>
    <n v="610.29"/>
    <s v="Cash on Delivery"/>
    <s v="Low"/>
  </r>
  <r>
    <n v="6476"/>
    <x v="4595"/>
    <d v="2024-04-04T00:00:00"/>
    <s v="West"/>
    <s v="Clothing"/>
    <s v="Home Office"/>
    <n v="3"/>
    <n v="379.73"/>
    <n v="0.17"/>
    <n v="945.53"/>
    <n v="754.74"/>
    <n v="190.79"/>
    <s v="UPI"/>
    <s v="Medium"/>
  </r>
  <r>
    <n v="6477"/>
    <x v="4596"/>
    <d v="2024-07-04T00:00:00"/>
    <s v="East"/>
    <s v="Electronics"/>
    <s v="Home Office"/>
    <n v="5"/>
    <n v="357.12"/>
    <n v="0.09"/>
    <n v="1624.9"/>
    <n v="1069.74"/>
    <n v="555.16"/>
    <s v="Debit Card"/>
    <s v="Low"/>
  </r>
  <r>
    <n v="6478"/>
    <x v="4597"/>
    <d v="2024-03-18T00:00:00"/>
    <s v="North"/>
    <s v="Beauty"/>
    <s v="Consumer"/>
    <n v="4"/>
    <n v="366.83"/>
    <n v="0.02"/>
    <n v="1437.97"/>
    <n v="871.14"/>
    <n v="566.83000000000004"/>
    <s v="Credit Card"/>
    <s v="Low"/>
  </r>
  <r>
    <n v="6479"/>
    <x v="426"/>
    <d v="2024-02-28T00:00:00"/>
    <s v="South"/>
    <s v="Home &amp; Kitchen"/>
    <s v="Consumer"/>
    <n v="9"/>
    <n v="279.12"/>
    <n v="0.26"/>
    <n v="1858.94"/>
    <n v="1106.0999999999999"/>
    <n v="752.84"/>
    <s v="Credit Card"/>
    <s v="High"/>
  </r>
  <r>
    <n v="6480"/>
    <x v="4598"/>
    <d v="2024-11-13T00:00:00"/>
    <s v="South"/>
    <s v="Electronics"/>
    <s v="Consumer"/>
    <n v="10"/>
    <n v="342.44"/>
    <n v="0.08"/>
    <n v="3150.45"/>
    <n v="2415.91"/>
    <n v="734.54"/>
    <s v="UPI"/>
    <s v="Low"/>
  </r>
  <r>
    <n v="6481"/>
    <x v="4599"/>
    <d v="2024-11-24T00:00:00"/>
    <s v="East"/>
    <s v="Beauty"/>
    <s v="Corporate"/>
    <n v="9"/>
    <n v="297.52999999999997"/>
    <n v="0.27"/>
    <n v="1954.77"/>
    <n v="1089.08"/>
    <n v="865.69"/>
    <s v="Debit Card"/>
    <s v="High"/>
  </r>
  <r>
    <n v="6482"/>
    <x v="1106"/>
    <d v="2024-05-04T00:00:00"/>
    <s v="West"/>
    <s v="Electronics"/>
    <s v="Corporate"/>
    <n v="8"/>
    <n v="116.5"/>
    <n v="0.04"/>
    <n v="894.72"/>
    <n v="492.84"/>
    <n v="401.88"/>
    <s v="Net Banking"/>
    <s v="Low"/>
  </r>
  <r>
    <n v="6483"/>
    <x v="4600"/>
    <d v="2024-02-08T00:00:00"/>
    <s v="West"/>
    <s v="Sports"/>
    <s v="Home Office"/>
    <n v="6"/>
    <n v="29.31"/>
    <n v="0.16"/>
    <n v="147.72"/>
    <n v="92.76"/>
    <n v="54.96"/>
    <s v="Debit Card"/>
    <s v="Medium"/>
  </r>
  <r>
    <n v="6484"/>
    <x v="4601"/>
    <d v="2024-03-01T00:00:00"/>
    <s v="West"/>
    <s v="Beauty"/>
    <s v="Consumer"/>
    <n v="2"/>
    <n v="107.43"/>
    <n v="0.06"/>
    <n v="201.97"/>
    <n v="125.72"/>
    <n v="76.25"/>
    <s v="UPI"/>
    <s v="Low"/>
  </r>
  <r>
    <n v="6485"/>
    <x v="4602"/>
    <d v="2024-11-06T00:00:00"/>
    <s v="South"/>
    <s v="Clothing"/>
    <s v="Consumer"/>
    <n v="6"/>
    <n v="412.23"/>
    <n v="0.12"/>
    <n v="2176.5700000000002"/>
    <n v="1622.83"/>
    <n v="553.74"/>
    <s v="UPI"/>
    <s v="Medium"/>
  </r>
  <r>
    <n v="6486"/>
    <x v="4089"/>
    <d v="2024-10-12T00:00:00"/>
    <s v="North"/>
    <s v="Sports"/>
    <s v="Home Office"/>
    <n v="8"/>
    <n v="13.42"/>
    <n v="0.03"/>
    <n v="104.14"/>
    <n v="52.08"/>
    <n v="52.06"/>
    <s v="UPI"/>
    <s v="Low"/>
  </r>
  <r>
    <n v="6487"/>
    <x v="4603"/>
    <d v="2024-09-17T00:00:00"/>
    <s v="North"/>
    <s v="Beauty"/>
    <s v="Home Office"/>
    <n v="1"/>
    <n v="62.06"/>
    <n v="0.22"/>
    <n v="48.41"/>
    <n v="36.74"/>
    <n v="11.67"/>
    <s v="Net Banking"/>
    <s v="High"/>
  </r>
  <r>
    <n v="6488"/>
    <x v="4604"/>
    <d v="2024-07-03T00:00:00"/>
    <s v="East"/>
    <s v="Home &amp; Kitchen"/>
    <s v="Home Office"/>
    <n v="7"/>
    <n v="73.84"/>
    <n v="0.28999999999999998"/>
    <n v="366.98"/>
    <n v="288.88"/>
    <n v="78.099999999999994"/>
    <s v="Credit Card"/>
    <s v="High"/>
  </r>
  <r>
    <n v="6489"/>
    <x v="4605"/>
    <d v="2024-08-04T00:00:00"/>
    <s v="North"/>
    <s v="Beauty"/>
    <s v="Consumer"/>
    <n v="8"/>
    <n v="430.36"/>
    <n v="0.04"/>
    <n v="3305.16"/>
    <n v="1684.65"/>
    <n v="1620.51"/>
    <s v="UPI"/>
    <s v="Low"/>
  </r>
  <r>
    <n v="6490"/>
    <x v="4013"/>
    <d v="2024-02-25T00:00:00"/>
    <s v="North"/>
    <s v="Sports"/>
    <s v="Corporate"/>
    <n v="7"/>
    <n v="351.03"/>
    <n v="0.04"/>
    <n v="2358.92"/>
    <n v="1525.54"/>
    <n v="833.38"/>
    <s v="Net Banking"/>
    <s v="Low"/>
  </r>
  <r>
    <n v="6491"/>
    <x v="820"/>
    <d v="2024-07-10T00:00:00"/>
    <s v="South"/>
    <s v="Beauty"/>
    <s v="Consumer"/>
    <n v="7"/>
    <n v="234.61"/>
    <n v="0.23"/>
    <n v="1264.55"/>
    <n v="715.21"/>
    <n v="549.34"/>
    <s v="Cash on Delivery"/>
    <s v="High"/>
  </r>
  <r>
    <n v="6492"/>
    <x v="4606"/>
    <d v="2024-11-02T00:00:00"/>
    <s v="West"/>
    <s v="Electronics"/>
    <s v="Consumer"/>
    <n v="3"/>
    <n v="87.53"/>
    <n v="0.21"/>
    <n v="207.45"/>
    <n v="154.57"/>
    <n v="52.88"/>
    <s v="Debit Card"/>
    <s v="High"/>
  </r>
  <r>
    <n v="6493"/>
    <x v="4607"/>
    <d v="2024-10-19T00:00:00"/>
    <s v="West"/>
    <s v="Electronics"/>
    <s v="Corporate"/>
    <n v="7"/>
    <n v="63.8"/>
    <n v="0.1"/>
    <n v="401.94"/>
    <n v="290.62"/>
    <n v="111.32"/>
    <s v="Net Banking"/>
    <s v="Low"/>
  </r>
  <r>
    <n v="6494"/>
    <x v="4608"/>
    <d v="2024-07-04T00:00:00"/>
    <s v="South"/>
    <s v="Sports"/>
    <s v="Home Office"/>
    <n v="1"/>
    <n v="262.55"/>
    <n v="0.24"/>
    <n v="199.54"/>
    <n v="153.54"/>
    <n v="46"/>
    <s v="Net Banking"/>
    <s v="High"/>
  </r>
  <r>
    <n v="6495"/>
    <x v="3517"/>
    <d v="2024-01-03T00:00:00"/>
    <s v="East"/>
    <s v="Electronics"/>
    <s v="Consumer"/>
    <n v="7"/>
    <n v="347.88"/>
    <n v="0.09"/>
    <n v="2216"/>
    <n v="1731.18"/>
    <n v="484.82"/>
    <s v="Debit Card"/>
    <s v="Low"/>
  </r>
  <r>
    <n v="6496"/>
    <x v="283"/>
    <d v="2024-11-29T00:00:00"/>
    <s v="West"/>
    <s v="Home &amp; Kitchen"/>
    <s v="Home Office"/>
    <n v="4"/>
    <n v="253.57"/>
    <n v="0.2"/>
    <n v="811.42"/>
    <n v="617.62"/>
    <n v="193.8"/>
    <s v="Debit Card"/>
    <s v="Medium"/>
  </r>
  <r>
    <n v="6497"/>
    <x v="1331"/>
    <d v="2024-11-17T00:00:00"/>
    <s v="South"/>
    <s v="Beauty"/>
    <s v="Consumer"/>
    <n v="8"/>
    <n v="239.47"/>
    <n v="0.24"/>
    <n v="1455.98"/>
    <n v="1036.93"/>
    <n v="419.05"/>
    <s v="Cash on Delivery"/>
    <s v="High"/>
  </r>
  <r>
    <n v="6498"/>
    <x v="4609"/>
    <d v="2024-03-30T00:00:00"/>
    <s v="West"/>
    <s v="Clothing"/>
    <s v="Consumer"/>
    <n v="1"/>
    <n v="97.62"/>
    <n v="0.18"/>
    <n v="80.05"/>
    <n v="45.06"/>
    <n v="34.99"/>
    <s v="Credit Card"/>
    <s v="Medium"/>
  </r>
  <r>
    <n v="6499"/>
    <x v="549"/>
    <d v="2024-05-31T00:00:00"/>
    <s v="West"/>
    <s v="Electronics"/>
    <s v="Corporate"/>
    <n v="9"/>
    <n v="428.38"/>
    <n v="0.05"/>
    <n v="3662.65"/>
    <n v="1871.58"/>
    <n v="1791.07"/>
    <s v="Cash on Delivery"/>
    <s v="Low"/>
  </r>
  <r>
    <n v="6500"/>
    <x v="4610"/>
    <d v="2024-11-12T00:00:00"/>
    <s v="East"/>
    <s v="Clothing"/>
    <s v="Home Office"/>
    <n v="6"/>
    <n v="27.21"/>
    <n v="0.1"/>
    <n v="146.93"/>
    <n v="102.83"/>
    <n v="44.1"/>
    <s v="UPI"/>
    <s v="Low"/>
  </r>
  <r>
    <n v="6501"/>
    <x v="4611"/>
    <d v="2024-09-27T00:00:00"/>
    <s v="North"/>
    <s v="Electronics"/>
    <s v="Consumer"/>
    <n v="9"/>
    <n v="392.89"/>
    <n v="0.26"/>
    <n v="2616.65"/>
    <n v="1722.26"/>
    <n v="894.39"/>
    <s v="UPI"/>
    <s v="High"/>
  </r>
  <r>
    <n v="6502"/>
    <x v="3531"/>
    <d v="2024-10-13T00:00:00"/>
    <s v="East"/>
    <s v="Clothing"/>
    <s v="Corporate"/>
    <n v="6"/>
    <n v="73.14"/>
    <n v="0.18"/>
    <n v="359.85"/>
    <n v="202.61"/>
    <n v="157.24"/>
    <s v="Debit Card"/>
    <s v="Medium"/>
  </r>
  <r>
    <n v="6503"/>
    <x v="1438"/>
    <d v="2024-04-05T00:00:00"/>
    <s v="North"/>
    <s v="Sports"/>
    <s v="Home Office"/>
    <n v="1"/>
    <n v="465.83"/>
    <n v="0.01"/>
    <n v="461.17"/>
    <n v="318.97000000000003"/>
    <n v="142.19999999999999"/>
    <s v="Credit Card"/>
    <s v="Low"/>
  </r>
  <r>
    <n v="6504"/>
    <x v="2855"/>
    <d v="2024-07-03T00:00:00"/>
    <s v="South"/>
    <s v="Beauty"/>
    <s v="Consumer"/>
    <n v="6"/>
    <n v="284.68"/>
    <n v="0.27"/>
    <n v="1246.9000000000001"/>
    <n v="730.37"/>
    <n v="516.53"/>
    <s v="Credit Card"/>
    <s v="High"/>
  </r>
  <r>
    <n v="6505"/>
    <x v="4612"/>
    <d v="2024-07-13T00:00:00"/>
    <s v="East"/>
    <s v="Home &amp; Kitchen"/>
    <s v="Home Office"/>
    <n v="1"/>
    <n v="140.82"/>
    <n v="0.28000000000000003"/>
    <n v="101.39"/>
    <n v="61.03"/>
    <n v="40.36"/>
    <s v="Net Banking"/>
    <s v="High"/>
  </r>
  <r>
    <n v="6506"/>
    <x v="3721"/>
    <d v="2024-10-04T00:00:00"/>
    <s v="North"/>
    <s v="Sports"/>
    <s v="Corporate"/>
    <n v="7"/>
    <n v="366.72"/>
    <n v="0.19"/>
    <n v="2079.3000000000002"/>
    <n v="1276.1099999999999"/>
    <n v="803.19"/>
    <s v="UPI"/>
    <s v="Medium"/>
  </r>
  <r>
    <n v="6507"/>
    <x v="2486"/>
    <d v="2024-01-31T00:00:00"/>
    <s v="West"/>
    <s v="Clothing"/>
    <s v="Corporate"/>
    <n v="6"/>
    <n v="154.55000000000001"/>
    <n v="0.16"/>
    <n v="778.93"/>
    <n v="428.47"/>
    <n v="350.46"/>
    <s v="Net Banking"/>
    <s v="Medium"/>
  </r>
  <r>
    <n v="6508"/>
    <x v="4613"/>
    <d v="2024-02-29T00:00:00"/>
    <s v="West"/>
    <s v="Sports"/>
    <s v="Corporate"/>
    <n v="3"/>
    <n v="390.74"/>
    <n v="0.08"/>
    <n v="1078.44"/>
    <n v="643.94000000000005"/>
    <n v="434.5"/>
    <s v="Net Banking"/>
    <s v="Low"/>
  </r>
  <r>
    <n v="6509"/>
    <x v="4318"/>
    <d v="2024-02-12T00:00:00"/>
    <s v="East"/>
    <s v="Home &amp; Kitchen"/>
    <s v="Home Office"/>
    <n v="4"/>
    <n v="202.55"/>
    <n v="0.04"/>
    <n v="777.79"/>
    <n v="516.75"/>
    <n v="261.04000000000002"/>
    <s v="Net Banking"/>
    <s v="Low"/>
  </r>
  <r>
    <n v="6510"/>
    <x v="4614"/>
    <d v="2024-05-08T00:00:00"/>
    <s v="East"/>
    <s v="Beauty"/>
    <s v="Home Office"/>
    <n v="3"/>
    <n v="420.22"/>
    <n v="0.13"/>
    <n v="1096.77"/>
    <n v="867.99"/>
    <n v="228.78"/>
    <s v="Credit Card"/>
    <s v="Medium"/>
  </r>
  <r>
    <n v="6511"/>
    <x v="333"/>
    <d v="2024-03-07T00:00:00"/>
    <s v="South"/>
    <s v="Beauty"/>
    <s v="Home Office"/>
    <n v="5"/>
    <n v="480.63"/>
    <n v="0.01"/>
    <n v="2379.12"/>
    <n v="1199.1500000000001"/>
    <n v="1179.97"/>
    <s v="UPI"/>
    <s v="Low"/>
  </r>
  <r>
    <n v="6512"/>
    <x v="4615"/>
    <d v="2024-07-27T00:00:00"/>
    <s v="South"/>
    <s v="Home &amp; Kitchen"/>
    <s v="Corporate"/>
    <n v="8"/>
    <n v="247.94"/>
    <n v="0.15"/>
    <n v="1685.99"/>
    <n v="1203.8900000000001"/>
    <n v="482.1"/>
    <s v="Debit Card"/>
    <s v="Medium"/>
  </r>
  <r>
    <n v="6513"/>
    <x v="4028"/>
    <d v="2024-06-24T00:00:00"/>
    <s v="South"/>
    <s v="Beauty"/>
    <s v="Home Office"/>
    <n v="6"/>
    <n v="124.82"/>
    <n v="0.17"/>
    <n v="621.6"/>
    <n v="442.64"/>
    <n v="178.96"/>
    <s v="Net Banking"/>
    <s v="Medium"/>
  </r>
  <r>
    <n v="6514"/>
    <x v="4616"/>
    <d v="2024-10-28T00:00:00"/>
    <s v="West"/>
    <s v="Home &amp; Kitchen"/>
    <s v="Corporate"/>
    <n v="2"/>
    <n v="337.98"/>
    <n v="0.25"/>
    <n v="506.97"/>
    <n v="338.67"/>
    <n v="168.3"/>
    <s v="Credit Card"/>
    <s v="High"/>
  </r>
  <r>
    <n v="6515"/>
    <x v="3608"/>
    <d v="2024-08-28T00:00:00"/>
    <s v="South"/>
    <s v="Beauty"/>
    <s v="Consumer"/>
    <n v="10"/>
    <n v="345.53"/>
    <n v="0.04"/>
    <n v="3317.09"/>
    <n v="2474.56"/>
    <n v="842.53"/>
    <s v="Cash on Delivery"/>
    <s v="Low"/>
  </r>
  <r>
    <n v="6516"/>
    <x v="2822"/>
    <d v="2024-03-03T00:00:00"/>
    <s v="North"/>
    <s v="Beauty"/>
    <s v="Consumer"/>
    <n v="3"/>
    <n v="70.84"/>
    <n v="0.3"/>
    <n v="148.76"/>
    <n v="109.21"/>
    <n v="39.549999999999997"/>
    <s v="Credit Card"/>
    <s v="High"/>
  </r>
  <r>
    <n v="6517"/>
    <x v="4617"/>
    <d v="2024-06-29T00:00:00"/>
    <s v="North"/>
    <s v="Electronics"/>
    <s v="Corporate"/>
    <n v="4"/>
    <n v="159.80000000000001"/>
    <n v="0.16"/>
    <n v="536.92999999999995"/>
    <n v="306.73"/>
    <n v="230.2"/>
    <s v="Cash on Delivery"/>
    <s v="Medium"/>
  </r>
  <r>
    <n v="6518"/>
    <x v="4618"/>
    <d v="2024-02-12T00:00:00"/>
    <s v="North"/>
    <s v="Sports"/>
    <s v="Corporate"/>
    <n v="9"/>
    <n v="431.57"/>
    <n v="0.1"/>
    <n v="3495.72"/>
    <n v="2740.49"/>
    <n v="755.23"/>
    <s v="UPI"/>
    <s v="Low"/>
  </r>
  <r>
    <n v="6519"/>
    <x v="4619"/>
    <d v="2024-10-15T00:00:00"/>
    <s v="East"/>
    <s v="Home &amp; Kitchen"/>
    <s v="Corporate"/>
    <n v="5"/>
    <n v="334.51"/>
    <n v="0.28000000000000003"/>
    <n v="1204.24"/>
    <n v="671.55"/>
    <n v="532.69000000000005"/>
    <s v="Cash on Delivery"/>
    <s v="High"/>
  </r>
  <r>
    <n v="6520"/>
    <x v="4620"/>
    <d v="2024-08-06T00:00:00"/>
    <s v="North"/>
    <s v="Sports"/>
    <s v="Corporate"/>
    <n v="3"/>
    <n v="344.53"/>
    <n v="0.11"/>
    <n v="919.9"/>
    <n v="574.6"/>
    <n v="345.3"/>
    <s v="Cash on Delivery"/>
    <s v="Medium"/>
  </r>
  <r>
    <n v="6521"/>
    <x v="3895"/>
    <d v="2024-05-12T00:00:00"/>
    <s v="East"/>
    <s v="Home &amp; Kitchen"/>
    <s v="Consumer"/>
    <n v="3"/>
    <n v="101.26"/>
    <n v="0.25"/>
    <n v="227.84"/>
    <n v="156.94"/>
    <n v="70.900000000000006"/>
    <s v="Net Banking"/>
    <s v="High"/>
  </r>
  <r>
    <n v="6522"/>
    <x v="3662"/>
    <d v="2024-07-21T00:00:00"/>
    <s v="East"/>
    <s v="Clothing"/>
    <s v="Corporate"/>
    <n v="2"/>
    <n v="287.89999999999998"/>
    <n v="0.02"/>
    <n v="564.28"/>
    <n v="394.67"/>
    <n v="169.61"/>
    <s v="Debit Card"/>
    <s v="Low"/>
  </r>
  <r>
    <n v="6523"/>
    <x v="1365"/>
    <d v="2024-02-22T00:00:00"/>
    <s v="West"/>
    <s v="Sports"/>
    <s v="Corporate"/>
    <n v="6"/>
    <n v="382.25"/>
    <n v="0.1"/>
    <n v="2064.15"/>
    <n v="1314.86"/>
    <n v="749.29"/>
    <s v="UPI"/>
    <s v="Low"/>
  </r>
  <r>
    <n v="6524"/>
    <x v="2668"/>
    <d v="2024-03-23T00:00:00"/>
    <s v="West"/>
    <s v="Electronics"/>
    <s v="Consumer"/>
    <n v="4"/>
    <n v="439.09"/>
    <n v="0.26"/>
    <n v="1299.71"/>
    <n v="1017.77"/>
    <n v="281.94"/>
    <s v="UPI"/>
    <s v="High"/>
  </r>
  <r>
    <n v="6525"/>
    <x v="759"/>
    <d v="2024-04-20T00:00:00"/>
    <s v="South"/>
    <s v="Beauty"/>
    <s v="Consumer"/>
    <n v="6"/>
    <n v="417.05"/>
    <n v="0.02"/>
    <n v="2452.25"/>
    <n v="1879.48"/>
    <n v="572.77"/>
    <s v="Debit Card"/>
    <s v="Low"/>
  </r>
  <r>
    <n v="6526"/>
    <x v="2017"/>
    <d v="2024-09-23T00:00:00"/>
    <s v="North"/>
    <s v="Beauty"/>
    <s v="Consumer"/>
    <n v="4"/>
    <n v="87.69"/>
    <n v="0.28000000000000003"/>
    <n v="252.55"/>
    <n v="146.88"/>
    <n v="105.67"/>
    <s v="Net Banking"/>
    <s v="High"/>
  </r>
  <r>
    <n v="6527"/>
    <x v="3491"/>
    <d v="2024-03-26T00:00:00"/>
    <s v="West"/>
    <s v="Sports"/>
    <s v="Home Office"/>
    <n v="10"/>
    <n v="200.62"/>
    <n v="0.04"/>
    <n v="1925.95"/>
    <n v="1026.56"/>
    <n v="899.39"/>
    <s v="Net Banking"/>
    <s v="Low"/>
  </r>
  <r>
    <n v="6528"/>
    <x v="4621"/>
    <d v="2024-01-01T00:00:00"/>
    <s v="East"/>
    <s v="Electronics"/>
    <s v="Home Office"/>
    <n v="4"/>
    <n v="480.2"/>
    <n v="0.01"/>
    <n v="1901.59"/>
    <n v="1343.16"/>
    <n v="558.42999999999995"/>
    <s v="Debit Card"/>
    <s v="Low"/>
  </r>
  <r>
    <n v="6529"/>
    <x v="4622"/>
    <d v="2024-09-11T00:00:00"/>
    <s v="South"/>
    <s v="Beauty"/>
    <s v="Corporate"/>
    <n v="8"/>
    <n v="441.5"/>
    <n v="0.25"/>
    <n v="2649"/>
    <n v="1844.02"/>
    <n v="804.98"/>
    <s v="Debit Card"/>
    <s v="High"/>
  </r>
  <r>
    <n v="6530"/>
    <x v="2032"/>
    <d v="2024-10-05T00:00:00"/>
    <s v="South"/>
    <s v="Beauty"/>
    <s v="Home Office"/>
    <n v="8"/>
    <n v="417.95"/>
    <n v="0.05"/>
    <n v="3176.42"/>
    <n v="1939.31"/>
    <n v="1237.1099999999999"/>
    <s v="Credit Card"/>
    <s v="Low"/>
  </r>
  <r>
    <n v="6531"/>
    <x v="482"/>
    <d v="2024-03-25T00:00:00"/>
    <s v="West"/>
    <s v="Sports"/>
    <s v="Home Office"/>
    <n v="1"/>
    <n v="259.25"/>
    <n v="0.12"/>
    <n v="228.14"/>
    <n v="161.71"/>
    <n v="66.430000000000007"/>
    <s v="UPI"/>
    <s v="Medium"/>
  </r>
  <r>
    <n v="6532"/>
    <x v="4623"/>
    <d v="2024-01-04T00:00:00"/>
    <s v="West"/>
    <s v="Clothing"/>
    <s v="Corporate"/>
    <n v="10"/>
    <n v="82.03"/>
    <n v="0.24"/>
    <n v="623.42999999999995"/>
    <n v="488.52"/>
    <n v="134.91"/>
    <s v="Cash on Delivery"/>
    <s v="High"/>
  </r>
  <r>
    <n v="6533"/>
    <x v="4624"/>
    <d v="2024-04-07T00:00:00"/>
    <s v="West"/>
    <s v="Electronics"/>
    <s v="Corporate"/>
    <n v="8"/>
    <n v="352.79"/>
    <n v="0.06"/>
    <n v="2652.98"/>
    <n v="1778.04"/>
    <n v="874.94"/>
    <s v="Net Banking"/>
    <s v="Low"/>
  </r>
  <r>
    <n v="6534"/>
    <x v="1529"/>
    <d v="2024-09-25T00:00:00"/>
    <s v="East"/>
    <s v="Home &amp; Kitchen"/>
    <s v="Consumer"/>
    <n v="2"/>
    <n v="498.97"/>
    <n v="0.04"/>
    <n v="958.02"/>
    <n v="692.8"/>
    <n v="265.22000000000003"/>
    <s v="Cash on Delivery"/>
    <s v="Low"/>
  </r>
  <r>
    <n v="6535"/>
    <x v="4332"/>
    <d v="2024-11-07T00:00:00"/>
    <s v="East"/>
    <s v="Sports"/>
    <s v="Consumer"/>
    <n v="7"/>
    <n v="31.25"/>
    <n v="0.17"/>
    <n v="181.56"/>
    <n v="119.78"/>
    <n v="61.78"/>
    <s v="Net Banking"/>
    <s v="Medium"/>
  </r>
  <r>
    <n v="6536"/>
    <x v="4625"/>
    <d v="2024-07-19T00:00:00"/>
    <s v="East"/>
    <s v="Home &amp; Kitchen"/>
    <s v="Consumer"/>
    <n v="9"/>
    <n v="472.77"/>
    <n v="0.09"/>
    <n v="3871.99"/>
    <n v="2245.04"/>
    <n v="1626.95"/>
    <s v="Debit Card"/>
    <s v="Low"/>
  </r>
  <r>
    <n v="6537"/>
    <x v="1416"/>
    <d v="2024-09-02T00:00:00"/>
    <s v="South"/>
    <s v="Clothing"/>
    <s v="Corporate"/>
    <n v="3"/>
    <n v="391.22"/>
    <n v="0.26"/>
    <n v="868.51"/>
    <n v="524.35"/>
    <n v="344.16"/>
    <s v="Debit Card"/>
    <s v="High"/>
  </r>
  <r>
    <n v="6538"/>
    <x v="4626"/>
    <d v="2024-12-18T00:00:00"/>
    <s v="North"/>
    <s v="Clothing"/>
    <s v="Consumer"/>
    <n v="1"/>
    <n v="365.23"/>
    <n v="0.25"/>
    <n v="273.92"/>
    <n v="143.63999999999999"/>
    <n v="130.28"/>
    <s v="UPI"/>
    <s v="High"/>
  </r>
  <r>
    <n v="6539"/>
    <x v="108"/>
    <d v="2024-10-31T00:00:00"/>
    <s v="East"/>
    <s v="Beauty"/>
    <s v="Home Office"/>
    <n v="6"/>
    <n v="179.98"/>
    <n v="0.13"/>
    <n v="939.5"/>
    <n v="565.65"/>
    <n v="373.85"/>
    <s v="Net Banking"/>
    <s v="Medium"/>
  </r>
  <r>
    <n v="6540"/>
    <x v="2650"/>
    <d v="2024-08-02T00:00:00"/>
    <s v="East"/>
    <s v="Clothing"/>
    <s v="Corporate"/>
    <n v="1"/>
    <n v="311.89"/>
    <n v="0.05"/>
    <n v="296.3"/>
    <n v="155.94999999999999"/>
    <n v="140.35"/>
    <s v="UPI"/>
    <s v="Low"/>
  </r>
  <r>
    <n v="6541"/>
    <x v="4627"/>
    <d v="2024-10-02T00:00:00"/>
    <s v="West"/>
    <s v="Home &amp; Kitchen"/>
    <s v="Consumer"/>
    <n v="1"/>
    <n v="359.77"/>
    <n v="0.12"/>
    <n v="316.60000000000002"/>
    <n v="179.4"/>
    <n v="137.19999999999999"/>
    <s v="Cash on Delivery"/>
    <s v="Medium"/>
  </r>
  <r>
    <n v="6542"/>
    <x v="4628"/>
    <d v="2024-08-30T00:00:00"/>
    <s v="North"/>
    <s v="Home &amp; Kitchen"/>
    <s v="Home Office"/>
    <n v="2"/>
    <n v="67.53"/>
    <n v="0.03"/>
    <n v="131.01"/>
    <n v="97.3"/>
    <n v="33.71"/>
    <s v="Cash on Delivery"/>
    <s v="Low"/>
  </r>
  <r>
    <n v="6543"/>
    <x v="1408"/>
    <d v="2024-04-30T00:00:00"/>
    <s v="North"/>
    <s v="Electronics"/>
    <s v="Consumer"/>
    <n v="3"/>
    <n v="287.72000000000003"/>
    <n v="0.16"/>
    <n v="725.05"/>
    <n v="463.87"/>
    <n v="261.18"/>
    <s v="UPI"/>
    <s v="Medium"/>
  </r>
  <r>
    <n v="6544"/>
    <x v="1620"/>
    <d v="2024-09-05T00:00:00"/>
    <s v="West"/>
    <s v="Electronics"/>
    <s v="Consumer"/>
    <n v="7"/>
    <n v="210.9"/>
    <n v="0.21"/>
    <n v="1166.28"/>
    <n v="821.49"/>
    <n v="344.79"/>
    <s v="Net Banking"/>
    <s v="High"/>
  </r>
  <r>
    <n v="6545"/>
    <x v="1184"/>
    <d v="2024-01-28T00:00:00"/>
    <s v="South"/>
    <s v="Electronics"/>
    <s v="Consumer"/>
    <n v="6"/>
    <n v="305.7"/>
    <n v="0.3"/>
    <n v="1283.94"/>
    <n v="698.66"/>
    <n v="585.28"/>
    <s v="UPI"/>
    <s v="High"/>
  </r>
  <r>
    <n v="6546"/>
    <x v="4629"/>
    <d v="2024-12-07T00:00:00"/>
    <s v="East"/>
    <s v="Clothing"/>
    <s v="Corporate"/>
    <n v="2"/>
    <n v="461.79"/>
    <n v="0.21"/>
    <n v="729.63"/>
    <n v="454.35"/>
    <n v="275.27999999999997"/>
    <s v="Cash on Delivery"/>
    <s v="High"/>
  </r>
  <r>
    <n v="6547"/>
    <x v="3848"/>
    <d v="2024-02-14T00:00:00"/>
    <s v="North"/>
    <s v="Beauty"/>
    <s v="Consumer"/>
    <n v="8"/>
    <n v="322.41000000000003"/>
    <n v="0.28999999999999998"/>
    <n v="1831.29"/>
    <n v="1214.3399999999999"/>
    <n v="616.95000000000005"/>
    <s v="Debit Card"/>
    <s v="High"/>
  </r>
  <r>
    <n v="6548"/>
    <x v="4630"/>
    <d v="2024-12-08T00:00:00"/>
    <s v="South"/>
    <s v="Home &amp; Kitchen"/>
    <s v="Consumer"/>
    <n v="7"/>
    <n v="222.9"/>
    <n v="0.24"/>
    <n v="1185.83"/>
    <n v="726.2"/>
    <n v="459.63"/>
    <s v="UPI"/>
    <s v="High"/>
  </r>
  <r>
    <n v="6549"/>
    <x v="1136"/>
    <d v="2024-02-15T00:00:00"/>
    <s v="North"/>
    <s v="Electronics"/>
    <s v="Corporate"/>
    <n v="8"/>
    <n v="98.57"/>
    <n v="7.0000000000000007E-2"/>
    <n v="733.36"/>
    <n v="563.26"/>
    <n v="170.1"/>
    <s v="Net Banking"/>
    <s v="Low"/>
  </r>
  <r>
    <n v="6550"/>
    <x v="2673"/>
    <d v="2024-12-14T00:00:00"/>
    <s v="East"/>
    <s v="Clothing"/>
    <s v="Consumer"/>
    <n v="7"/>
    <n v="434.92"/>
    <n v="0.2"/>
    <n v="2435.5500000000002"/>
    <n v="1858.46"/>
    <n v="577.09"/>
    <s v="Cash on Delivery"/>
    <s v="Medium"/>
  </r>
  <r>
    <n v="6551"/>
    <x v="4631"/>
    <d v="2024-07-08T00:00:00"/>
    <s v="East"/>
    <s v="Beauty"/>
    <s v="Consumer"/>
    <n v="2"/>
    <n v="65.48"/>
    <n v="0.25"/>
    <n v="98.22"/>
    <n v="59.85"/>
    <n v="38.369999999999997"/>
    <s v="Credit Card"/>
    <s v="High"/>
  </r>
  <r>
    <n v="6552"/>
    <x v="4632"/>
    <d v="2024-07-29T00:00:00"/>
    <s v="South"/>
    <s v="Clothing"/>
    <s v="Consumer"/>
    <n v="3"/>
    <n v="34.299999999999997"/>
    <n v="0.28999999999999998"/>
    <n v="73.06"/>
    <n v="56.98"/>
    <n v="16.079999999999998"/>
    <s v="Debit Card"/>
    <s v="High"/>
  </r>
  <r>
    <n v="6553"/>
    <x v="4633"/>
    <d v="2024-09-04T00:00:00"/>
    <s v="East"/>
    <s v="Clothing"/>
    <s v="Consumer"/>
    <n v="4"/>
    <n v="265.83999999999997"/>
    <n v="0.17"/>
    <n v="882.59"/>
    <n v="648.79"/>
    <n v="233.8"/>
    <s v="Debit Card"/>
    <s v="Medium"/>
  </r>
  <r>
    <n v="6554"/>
    <x v="4634"/>
    <d v="2024-08-22T00:00:00"/>
    <s v="West"/>
    <s v="Clothing"/>
    <s v="Corporate"/>
    <n v="6"/>
    <n v="63.71"/>
    <n v="0.27"/>
    <n v="279.05"/>
    <n v="152.13999999999999"/>
    <n v="126.91"/>
    <s v="Cash on Delivery"/>
    <s v="High"/>
  </r>
  <r>
    <n v="6555"/>
    <x v="4299"/>
    <d v="2024-02-01T00:00:00"/>
    <s v="West"/>
    <s v="Clothing"/>
    <s v="Corporate"/>
    <n v="4"/>
    <n v="434.54"/>
    <n v="0.28999999999999998"/>
    <n v="1234.0899999999999"/>
    <n v="921.43"/>
    <n v="312.66000000000003"/>
    <s v="Cash on Delivery"/>
    <s v="High"/>
  </r>
  <r>
    <n v="6556"/>
    <x v="4635"/>
    <d v="2024-05-16T00:00:00"/>
    <s v="North"/>
    <s v="Beauty"/>
    <s v="Corporate"/>
    <n v="6"/>
    <n v="111.14"/>
    <n v="0.26"/>
    <n v="493.46"/>
    <n v="267.08"/>
    <n v="226.38"/>
    <s v="Net Banking"/>
    <s v="High"/>
  </r>
  <r>
    <n v="6557"/>
    <x v="4636"/>
    <d v="2024-02-12T00:00:00"/>
    <s v="South"/>
    <s v="Home &amp; Kitchen"/>
    <s v="Home Office"/>
    <n v="1"/>
    <n v="416.46"/>
    <n v="0.05"/>
    <n v="395.64"/>
    <n v="292.07"/>
    <n v="103.57"/>
    <s v="UPI"/>
    <s v="Low"/>
  </r>
  <r>
    <n v="6558"/>
    <x v="4637"/>
    <d v="2024-08-27T00:00:00"/>
    <s v="South"/>
    <s v="Electronics"/>
    <s v="Consumer"/>
    <n v="10"/>
    <n v="180.83"/>
    <n v="0.02"/>
    <n v="1772.13"/>
    <n v="1354.09"/>
    <n v="418.04"/>
    <s v="Debit Card"/>
    <s v="Low"/>
  </r>
  <r>
    <n v="6559"/>
    <x v="4638"/>
    <d v="2024-11-27T00:00:00"/>
    <s v="East"/>
    <s v="Home &amp; Kitchen"/>
    <s v="Corporate"/>
    <n v="3"/>
    <n v="106.92"/>
    <n v="0.19"/>
    <n v="259.82"/>
    <n v="198.13"/>
    <n v="61.69"/>
    <s v="Cash on Delivery"/>
    <s v="Medium"/>
  </r>
  <r>
    <n v="6560"/>
    <x v="1200"/>
    <d v="2024-06-23T00:00:00"/>
    <s v="North"/>
    <s v="Home &amp; Kitchen"/>
    <s v="Corporate"/>
    <n v="9"/>
    <n v="292.8"/>
    <n v="0.23"/>
    <n v="2029.1"/>
    <n v="1142.69"/>
    <n v="886.41"/>
    <s v="Debit Card"/>
    <s v="High"/>
  </r>
  <r>
    <n v="6561"/>
    <x v="4639"/>
    <d v="2024-02-13T00:00:00"/>
    <s v="West"/>
    <s v="Clothing"/>
    <s v="Home Office"/>
    <n v="6"/>
    <n v="60.45"/>
    <n v="0.16"/>
    <n v="304.67"/>
    <n v="217.2"/>
    <n v="87.47"/>
    <s v="Cash on Delivery"/>
    <s v="Medium"/>
  </r>
  <r>
    <n v="6562"/>
    <x v="2719"/>
    <d v="2024-09-14T00:00:00"/>
    <s v="West"/>
    <s v="Beauty"/>
    <s v="Home Office"/>
    <n v="7"/>
    <n v="199.35"/>
    <n v="0.25"/>
    <n v="1046.5899999999999"/>
    <n v="744.12"/>
    <n v="302.47000000000003"/>
    <s v="Net Banking"/>
    <s v="High"/>
  </r>
  <r>
    <n v="6563"/>
    <x v="1194"/>
    <d v="2024-10-29T00:00:00"/>
    <s v="East"/>
    <s v="Clothing"/>
    <s v="Home Office"/>
    <n v="1"/>
    <n v="180.24"/>
    <n v="0.23"/>
    <n v="138.78"/>
    <n v="95.52"/>
    <n v="43.26"/>
    <s v="Credit Card"/>
    <s v="High"/>
  </r>
  <r>
    <n v="6564"/>
    <x v="4640"/>
    <d v="2024-04-15T00:00:00"/>
    <s v="South"/>
    <s v="Electronics"/>
    <s v="Corporate"/>
    <n v="10"/>
    <n v="408.28"/>
    <n v="0.15"/>
    <n v="3470.38"/>
    <n v="2020.11"/>
    <n v="1450.27"/>
    <s v="Credit Card"/>
    <s v="Medium"/>
  </r>
  <r>
    <n v="6565"/>
    <x v="4641"/>
    <d v="2024-10-23T00:00:00"/>
    <s v="South"/>
    <s v="Sports"/>
    <s v="Consumer"/>
    <n v="8"/>
    <n v="343.18"/>
    <n v="0.09"/>
    <n v="2498.35"/>
    <n v="1370.1"/>
    <n v="1128.25"/>
    <s v="Debit Card"/>
    <s v="Low"/>
  </r>
  <r>
    <n v="6566"/>
    <x v="4432"/>
    <d v="2024-09-10T00:00:00"/>
    <s v="North"/>
    <s v="Home &amp; Kitchen"/>
    <s v="Home Office"/>
    <n v="2"/>
    <n v="222.42"/>
    <n v="0.09"/>
    <n v="404.8"/>
    <n v="250.94"/>
    <n v="153.86000000000001"/>
    <s v="Cash on Delivery"/>
    <s v="Low"/>
  </r>
  <r>
    <n v="6567"/>
    <x v="4642"/>
    <d v="2024-05-06T00:00:00"/>
    <s v="East"/>
    <s v="Home &amp; Kitchen"/>
    <s v="Corporate"/>
    <n v="5"/>
    <n v="229.31"/>
    <n v="0.12"/>
    <n v="1008.96"/>
    <n v="533.17999999999995"/>
    <n v="475.78"/>
    <s v="Debit Card"/>
    <s v="Medium"/>
  </r>
  <r>
    <n v="6568"/>
    <x v="4643"/>
    <d v="2024-04-11T00:00:00"/>
    <s v="South"/>
    <s v="Home &amp; Kitchen"/>
    <s v="Corporate"/>
    <n v="3"/>
    <n v="16.22"/>
    <n v="7.0000000000000007E-2"/>
    <n v="45.25"/>
    <n v="30.94"/>
    <n v="14.31"/>
    <s v="Credit Card"/>
    <s v="Low"/>
  </r>
  <r>
    <n v="6569"/>
    <x v="4057"/>
    <d v="2024-08-09T00:00:00"/>
    <s v="North"/>
    <s v="Beauty"/>
    <s v="Corporate"/>
    <n v="8"/>
    <n v="64.98"/>
    <n v="0.03"/>
    <n v="504.24"/>
    <n v="299.85000000000002"/>
    <n v="204.39"/>
    <s v="UPI"/>
    <s v="Low"/>
  </r>
  <r>
    <n v="6570"/>
    <x v="1827"/>
    <d v="2024-10-06T00:00:00"/>
    <s v="West"/>
    <s v="Sports"/>
    <s v="Consumer"/>
    <n v="7"/>
    <n v="40.81"/>
    <n v="0"/>
    <n v="285.67"/>
    <n v="147.34"/>
    <n v="138.33000000000001"/>
    <s v="Net Banking"/>
    <s v="No Discount"/>
  </r>
  <r>
    <n v="6571"/>
    <x v="312"/>
    <d v="2024-06-27T00:00:00"/>
    <s v="East"/>
    <s v="Clothing"/>
    <s v="Corporate"/>
    <n v="5"/>
    <n v="303"/>
    <n v="0.2"/>
    <n v="1212"/>
    <n v="795.27"/>
    <n v="416.73"/>
    <s v="Debit Card"/>
    <s v="Medium"/>
  </r>
  <r>
    <n v="6572"/>
    <x v="2310"/>
    <d v="2024-05-20T00:00:00"/>
    <s v="West"/>
    <s v="Home &amp; Kitchen"/>
    <s v="Corporate"/>
    <n v="1"/>
    <n v="98.41"/>
    <n v="0.08"/>
    <n v="90.54"/>
    <n v="53.03"/>
    <n v="37.51"/>
    <s v="Credit Card"/>
    <s v="Low"/>
  </r>
  <r>
    <n v="6573"/>
    <x v="4644"/>
    <d v="2024-06-28T00:00:00"/>
    <s v="North"/>
    <s v="Home &amp; Kitchen"/>
    <s v="Consumer"/>
    <n v="2"/>
    <n v="150.99"/>
    <n v="0.1"/>
    <n v="271.77999999999997"/>
    <n v="157.91999999999999"/>
    <n v="113.86"/>
    <s v="Net Banking"/>
    <s v="Low"/>
  </r>
  <r>
    <n v="6574"/>
    <x v="1083"/>
    <d v="2024-01-04T00:00:00"/>
    <s v="West"/>
    <s v="Home &amp; Kitchen"/>
    <s v="Consumer"/>
    <n v="4"/>
    <n v="276.67"/>
    <n v="0.04"/>
    <n v="1062.4100000000001"/>
    <n v="661.25"/>
    <n v="401.16"/>
    <s v="Cash on Delivery"/>
    <s v="Low"/>
  </r>
  <r>
    <n v="6575"/>
    <x v="1196"/>
    <d v="2024-08-21T00:00:00"/>
    <s v="North"/>
    <s v="Clothing"/>
    <s v="Corporate"/>
    <n v="6"/>
    <n v="313.18"/>
    <n v="0.13"/>
    <n v="1634.8"/>
    <n v="822.06"/>
    <n v="812.74"/>
    <s v="Net Banking"/>
    <s v="Medium"/>
  </r>
  <r>
    <n v="6576"/>
    <x v="4645"/>
    <d v="2024-06-16T00:00:00"/>
    <s v="East"/>
    <s v="Beauty"/>
    <s v="Corporate"/>
    <n v="9"/>
    <n v="18.55"/>
    <n v="0.22"/>
    <n v="130.22"/>
    <n v="67.62"/>
    <n v="62.6"/>
    <s v="Net Banking"/>
    <s v="High"/>
  </r>
  <r>
    <n v="6577"/>
    <x v="1738"/>
    <d v="2024-04-26T00:00:00"/>
    <s v="North"/>
    <s v="Home &amp; Kitchen"/>
    <s v="Corporate"/>
    <n v="2"/>
    <n v="352.05"/>
    <n v="0.04"/>
    <n v="675.94"/>
    <n v="387.7"/>
    <n v="288.24"/>
    <s v="UPI"/>
    <s v="Low"/>
  </r>
  <r>
    <n v="6578"/>
    <x v="2816"/>
    <d v="2024-06-09T00:00:00"/>
    <s v="North"/>
    <s v="Electronics"/>
    <s v="Home Office"/>
    <n v="10"/>
    <n v="460.88"/>
    <n v="7.0000000000000007E-2"/>
    <n v="4286.18"/>
    <n v="2803.42"/>
    <n v="1482.76"/>
    <s v="UPI"/>
    <s v="Low"/>
  </r>
  <r>
    <n v="6579"/>
    <x v="4646"/>
    <d v="2024-09-25T00:00:00"/>
    <s v="South"/>
    <s v="Home &amp; Kitchen"/>
    <s v="Home Office"/>
    <n v="8"/>
    <n v="337"/>
    <n v="0.13"/>
    <n v="2345.52"/>
    <n v="1651.19"/>
    <n v="694.33"/>
    <s v="Net Banking"/>
    <s v="Medium"/>
  </r>
  <r>
    <n v="6580"/>
    <x v="4245"/>
    <d v="2024-02-15T00:00:00"/>
    <s v="East"/>
    <s v="Electronics"/>
    <s v="Consumer"/>
    <n v="3"/>
    <n v="428.18"/>
    <n v="0.12"/>
    <n v="1130.4000000000001"/>
    <n v="878.3"/>
    <n v="252.1"/>
    <s v="Credit Card"/>
    <s v="Medium"/>
  </r>
  <r>
    <n v="6581"/>
    <x v="150"/>
    <d v="2024-07-22T00:00:00"/>
    <s v="East"/>
    <s v="Beauty"/>
    <s v="Consumer"/>
    <n v="7"/>
    <n v="10.5"/>
    <n v="0.05"/>
    <n v="69.83"/>
    <n v="52.99"/>
    <n v="16.84"/>
    <s v="UPI"/>
    <s v="Low"/>
  </r>
  <r>
    <n v="6582"/>
    <x v="945"/>
    <d v="2024-04-26T00:00:00"/>
    <s v="North"/>
    <s v="Electronics"/>
    <s v="Consumer"/>
    <n v="8"/>
    <n v="450.1"/>
    <n v="0.03"/>
    <n v="3492.78"/>
    <n v="2312.6"/>
    <n v="1180.18"/>
    <s v="Cash on Delivery"/>
    <s v="Low"/>
  </r>
  <r>
    <n v="6583"/>
    <x v="3046"/>
    <d v="2024-09-07T00:00:00"/>
    <s v="South"/>
    <s v="Clothing"/>
    <s v="Corporate"/>
    <n v="3"/>
    <n v="34.24"/>
    <n v="0.03"/>
    <n v="99.64"/>
    <n v="50.93"/>
    <n v="48.71"/>
    <s v="Cash on Delivery"/>
    <s v="Low"/>
  </r>
  <r>
    <n v="6584"/>
    <x v="4647"/>
    <d v="2024-03-18T00:00:00"/>
    <s v="North"/>
    <s v="Clothing"/>
    <s v="Home Office"/>
    <n v="4"/>
    <n v="469.34"/>
    <n v="0.23"/>
    <n v="1445.57"/>
    <n v="842.61"/>
    <n v="602.96"/>
    <s v="Net Banking"/>
    <s v="High"/>
  </r>
  <r>
    <n v="6585"/>
    <x v="3630"/>
    <d v="2024-06-21T00:00:00"/>
    <s v="West"/>
    <s v="Clothing"/>
    <s v="Consumer"/>
    <n v="10"/>
    <n v="343.67"/>
    <n v="0.13"/>
    <n v="2989.93"/>
    <n v="1741.05"/>
    <n v="1248.8800000000001"/>
    <s v="Cash on Delivery"/>
    <s v="Medium"/>
  </r>
  <r>
    <n v="6586"/>
    <x v="3721"/>
    <d v="2024-12-07T00:00:00"/>
    <s v="West"/>
    <s v="Electronics"/>
    <s v="Corporate"/>
    <n v="1"/>
    <n v="278.11"/>
    <n v="0.01"/>
    <n v="275.33"/>
    <n v="140.22"/>
    <n v="135.11000000000001"/>
    <s v="Credit Card"/>
    <s v="Low"/>
  </r>
  <r>
    <n v="6587"/>
    <x v="1910"/>
    <d v="2024-03-29T00:00:00"/>
    <s v="North"/>
    <s v="Beauty"/>
    <s v="Consumer"/>
    <n v="4"/>
    <n v="52.35"/>
    <n v="0.13"/>
    <n v="182.18"/>
    <n v="102.79"/>
    <n v="79.39"/>
    <s v="Credit Card"/>
    <s v="Medium"/>
  </r>
  <r>
    <n v="6588"/>
    <x v="1408"/>
    <d v="2024-02-20T00:00:00"/>
    <s v="West"/>
    <s v="Electronics"/>
    <s v="Corporate"/>
    <n v="3"/>
    <n v="356.88"/>
    <n v="0.28000000000000003"/>
    <n v="770.86"/>
    <n v="530.73"/>
    <n v="240.13"/>
    <s v="Credit Card"/>
    <s v="High"/>
  </r>
  <r>
    <n v="6589"/>
    <x v="4248"/>
    <d v="2024-01-27T00:00:00"/>
    <s v="North"/>
    <s v="Electronics"/>
    <s v="Consumer"/>
    <n v="6"/>
    <n v="260.60000000000002"/>
    <n v="7.0000000000000007E-2"/>
    <n v="1454.15"/>
    <n v="1032.0899999999999"/>
    <n v="422.06"/>
    <s v="Debit Card"/>
    <s v="Low"/>
  </r>
  <r>
    <n v="6590"/>
    <x v="4648"/>
    <d v="2024-02-22T00:00:00"/>
    <s v="East"/>
    <s v="Sports"/>
    <s v="Corporate"/>
    <n v="2"/>
    <n v="441.86"/>
    <n v="0.19"/>
    <n v="715.81"/>
    <n v="565.07000000000005"/>
    <n v="150.74"/>
    <s v="UPI"/>
    <s v="Medium"/>
  </r>
  <r>
    <n v="6591"/>
    <x v="1147"/>
    <d v="2024-03-02T00:00:00"/>
    <s v="North"/>
    <s v="Clothing"/>
    <s v="Home Office"/>
    <n v="3"/>
    <n v="291.87"/>
    <n v="0.22"/>
    <n v="682.98"/>
    <n v="531.87"/>
    <n v="151.11000000000001"/>
    <s v="Net Banking"/>
    <s v="High"/>
  </r>
  <r>
    <n v="6592"/>
    <x v="1557"/>
    <d v="2024-03-30T00:00:00"/>
    <s v="North"/>
    <s v="Sports"/>
    <s v="Consumer"/>
    <n v="9"/>
    <n v="306.49"/>
    <n v="0.17"/>
    <n v="2289.48"/>
    <n v="1636.18"/>
    <n v="653.29999999999995"/>
    <s v="Net Banking"/>
    <s v="Medium"/>
  </r>
  <r>
    <n v="6593"/>
    <x v="2647"/>
    <d v="2024-03-16T00:00:00"/>
    <s v="West"/>
    <s v="Beauty"/>
    <s v="Home Office"/>
    <n v="1"/>
    <n v="410.52"/>
    <n v="0.12"/>
    <n v="361.26"/>
    <n v="249.02"/>
    <n v="112.24"/>
    <s v="UPI"/>
    <s v="Medium"/>
  </r>
  <r>
    <n v="6594"/>
    <x v="4649"/>
    <d v="2024-05-24T00:00:00"/>
    <s v="West"/>
    <s v="Clothing"/>
    <s v="Corporate"/>
    <n v="7"/>
    <n v="62.1"/>
    <n v="0.05"/>
    <n v="412.96"/>
    <n v="321.81"/>
    <n v="91.15"/>
    <s v="Debit Card"/>
    <s v="Low"/>
  </r>
  <r>
    <n v="6595"/>
    <x v="3194"/>
    <d v="2024-10-08T00:00:00"/>
    <s v="West"/>
    <s v="Home &amp; Kitchen"/>
    <s v="Consumer"/>
    <n v="9"/>
    <n v="360.77"/>
    <n v="0.05"/>
    <n v="3084.58"/>
    <n v="1625.95"/>
    <n v="1458.63"/>
    <s v="Cash on Delivery"/>
    <s v="Low"/>
  </r>
  <r>
    <n v="6596"/>
    <x v="2783"/>
    <d v="2024-07-26T00:00:00"/>
    <s v="West"/>
    <s v="Home &amp; Kitchen"/>
    <s v="Consumer"/>
    <n v="6"/>
    <n v="448.19"/>
    <n v="0.21"/>
    <n v="2124.42"/>
    <n v="1641"/>
    <n v="483.42"/>
    <s v="Debit Card"/>
    <s v="High"/>
  </r>
  <r>
    <n v="6597"/>
    <x v="1654"/>
    <d v="2024-07-18T00:00:00"/>
    <s v="West"/>
    <s v="Electronics"/>
    <s v="Home Office"/>
    <n v="9"/>
    <n v="271.02999999999997"/>
    <n v="0.28000000000000003"/>
    <n v="1756.27"/>
    <n v="1184.3699999999999"/>
    <n v="571.9"/>
    <s v="Credit Card"/>
    <s v="High"/>
  </r>
  <r>
    <n v="6598"/>
    <x v="4221"/>
    <d v="2024-07-21T00:00:00"/>
    <s v="South"/>
    <s v="Sports"/>
    <s v="Consumer"/>
    <n v="4"/>
    <n v="86.59"/>
    <n v="0.06"/>
    <n v="325.58"/>
    <n v="224.78"/>
    <n v="100.8"/>
    <s v="Debit Card"/>
    <s v="Low"/>
  </r>
  <r>
    <n v="6599"/>
    <x v="4650"/>
    <d v="2024-01-30T00:00:00"/>
    <s v="North"/>
    <s v="Beauty"/>
    <s v="Home Office"/>
    <n v="10"/>
    <n v="268.60000000000002"/>
    <n v="0.09"/>
    <n v="2444.2600000000002"/>
    <n v="1827.85"/>
    <n v="616.41"/>
    <s v="Cash on Delivery"/>
    <s v="Low"/>
  </r>
  <r>
    <n v="6600"/>
    <x v="4651"/>
    <d v="2024-01-27T00:00:00"/>
    <s v="North"/>
    <s v="Sports"/>
    <s v="Corporate"/>
    <n v="1"/>
    <n v="353.02"/>
    <n v="0.2"/>
    <n v="282.42"/>
    <n v="159.32"/>
    <n v="123.1"/>
    <s v="Credit Card"/>
    <s v="Medium"/>
  </r>
  <r>
    <n v="6601"/>
    <x v="4652"/>
    <d v="2024-04-28T00:00:00"/>
    <s v="South"/>
    <s v="Sports"/>
    <s v="Corporate"/>
    <n v="1"/>
    <n v="148.91"/>
    <n v="0.27"/>
    <n v="108.7"/>
    <n v="70.17"/>
    <n v="38.53"/>
    <s v="Net Banking"/>
    <s v="High"/>
  </r>
  <r>
    <n v="6602"/>
    <x v="4653"/>
    <d v="2024-10-22T00:00:00"/>
    <s v="North"/>
    <s v="Clothing"/>
    <s v="Corporate"/>
    <n v="5"/>
    <n v="24.41"/>
    <n v="0.17"/>
    <n v="101.3"/>
    <n v="76.36"/>
    <n v="24.94"/>
    <s v="Debit Card"/>
    <s v="Medium"/>
  </r>
  <r>
    <n v="6603"/>
    <x v="4654"/>
    <d v="2024-07-17T00:00:00"/>
    <s v="South"/>
    <s v="Electronics"/>
    <s v="Corporate"/>
    <n v="8"/>
    <n v="388.16"/>
    <n v="0.16"/>
    <n v="2608.44"/>
    <n v="1448.58"/>
    <n v="1159.8599999999999"/>
    <s v="Credit Card"/>
    <s v="Medium"/>
  </r>
  <r>
    <n v="6604"/>
    <x v="194"/>
    <d v="2024-09-14T00:00:00"/>
    <s v="South"/>
    <s v="Sports"/>
    <s v="Home Office"/>
    <n v="10"/>
    <n v="393.7"/>
    <n v="0.16"/>
    <n v="3307.08"/>
    <n v="2073.0500000000002"/>
    <n v="1234.03"/>
    <s v="Cash on Delivery"/>
    <s v="Medium"/>
  </r>
  <r>
    <n v="6605"/>
    <x v="4655"/>
    <d v="2024-02-21T00:00:00"/>
    <s v="East"/>
    <s v="Beauty"/>
    <s v="Home Office"/>
    <n v="5"/>
    <n v="412.95"/>
    <n v="0.25"/>
    <n v="1548.56"/>
    <n v="847.04"/>
    <n v="701.52"/>
    <s v="Debit Card"/>
    <s v="High"/>
  </r>
  <r>
    <n v="6606"/>
    <x v="4656"/>
    <d v="2024-10-19T00:00:00"/>
    <s v="North"/>
    <s v="Clothing"/>
    <s v="Consumer"/>
    <n v="10"/>
    <n v="154.38"/>
    <n v="0.09"/>
    <n v="1404.86"/>
    <n v="889.23"/>
    <n v="515.63"/>
    <s v="UPI"/>
    <s v="Low"/>
  </r>
  <r>
    <n v="6607"/>
    <x v="4657"/>
    <d v="2024-08-29T00:00:00"/>
    <s v="East"/>
    <s v="Beauty"/>
    <s v="Corporate"/>
    <n v="4"/>
    <n v="398.95"/>
    <n v="0.15"/>
    <n v="1356.43"/>
    <n v="803.41"/>
    <n v="553.02"/>
    <s v="Cash on Delivery"/>
    <s v="Medium"/>
  </r>
  <r>
    <n v="6608"/>
    <x v="1390"/>
    <d v="2024-01-26T00:00:00"/>
    <s v="South"/>
    <s v="Electronics"/>
    <s v="Home Office"/>
    <n v="4"/>
    <n v="406.35"/>
    <n v="0.19"/>
    <n v="1316.57"/>
    <n v="760.18"/>
    <n v="556.39"/>
    <s v="Cash on Delivery"/>
    <s v="Medium"/>
  </r>
  <r>
    <n v="6609"/>
    <x v="4658"/>
    <d v="2024-08-20T00:00:00"/>
    <s v="East"/>
    <s v="Clothing"/>
    <s v="Home Office"/>
    <n v="6"/>
    <n v="221.89"/>
    <n v="0.09"/>
    <n v="1211.52"/>
    <n v="765.59"/>
    <n v="445.93"/>
    <s v="Cash on Delivery"/>
    <s v="Low"/>
  </r>
  <r>
    <n v="6610"/>
    <x v="1168"/>
    <d v="2024-02-01T00:00:00"/>
    <s v="South"/>
    <s v="Beauty"/>
    <s v="Home Office"/>
    <n v="10"/>
    <n v="294.22000000000003"/>
    <n v="0.11"/>
    <n v="2618.56"/>
    <n v="1563.38"/>
    <n v="1055.18"/>
    <s v="Credit Card"/>
    <s v="Medium"/>
  </r>
  <r>
    <n v="6611"/>
    <x v="4659"/>
    <d v="2024-02-01T00:00:00"/>
    <s v="East"/>
    <s v="Sports"/>
    <s v="Consumer"/>
    <n v="10"/>
    <n v="137.97"/>
    <n v="0.25"/>
    <n v="1034.78"/>
    <n v="681.51"/>
    <n v="353.27"/>
    <s v="Debit Card"/>
    <s v="High"/>
  </r>
  <r>
    <n v="6612"/>
    <x v="4056"/>
    <d v="2024-10-27T00:00:00"/>
    <s v="East"/>
    <s v="Home &amp; Kitchen"/>
    <s v="Corporate"/>
    <n v="5"/>
    <n v="439.9"/>
    <n v="0.11"/>
    <n v="1957.56"/>
    <n v="1034.23"/>
    <n v="923.33"/>
    <s v="Cash on Delivery"/>
    <s v="Medium"/>
  </r>
  <r>
    <n v="6613"/>
    <x v="1346"/>
    <d v="2024-02-05T00:00:00"/>
    <s v="East"/>
    <s v="Clothing"/>
    <s v="Consumer"/>
    <n v="6"/>
    <n v="147.99"/>
    <n v="0.28000000000000003"/>
    <n v="639.32000000000005"/>
    <n v="328.22"/>
    <n v="311.10000000000002"/>
    <s v="Credit Card"/>
    <s v="High"/>
  </r>
  <r>
    <n v="6614"/>
    <x v="2480"/>
    <d v="2024-05-24T00:00:00"/>
    <s v="East"/>
    <s v="Sports"/>
    <s v="Home Office"/>
    <n v="1"/>
    <n v="236.39"/>
    <n v="0.19"/>
    <n v="191.48"/>
    <n v="99.78"/>
    <n v="91.7"/>
    <s v="Net Banking"/>
    <s v="Medium"/>
  </r>
  <r>
    <n v="6615"/>
    <x v="4660"/>
    <d v="2024-10-12T00:00:00"/>
    <s v="South"/>
    <s v="Home &amp; Kitchen"/>
    <s v="Consumer"/>
    <n v="5"/>
    <n v="131.19"/>
    <n v="0.25"/>
    <n v="491.96"/>
    <n v="373.04"/>
    <n v="118.92"/>
    <s v="Cash on Delivery"/>
    <s v="High"/>
  </r>
  <r>
    <n v="6616"/>
    <x v="4661"/>
    <d v="2024-10-23T00:00:00"/>
    <s v="North"/>
    <s v="Beauty"/>
    <s v="Corporate"/>
    <n v="2"/>
    <n v="48.28"/>
    <n v="0.13"/>
    <n v="84.01"/>
    <n v="52.4"/>
    <n v="31.61"/>
    <s v="Credit Card"/>
    <s v="Medium"/>
  </r>
  <r>
    <n v="6617"/>
    <x v="2874"/>
    <d v="2024-04-24T00:00:00"/>
    <s v="East"/>
    <s v="Clothing"/>
    <s v="Corporate"/>
    <n v="10"/>
    <n v="44.53"/>
    <n v="0.27"/>
    <n v="325.07"/>
    <n v="203.76"/>
    <n v="121.31"/>
    <s v="Net Banking"/>
    <s v="High"/>
  </r>
  <r>
    <n v="6618"/>
    <x v="2175"/>
    <d v="2024-11-09T00:00:00"/>
    <s v="North"/>
    <s v="Sports"/>
    <s v="Home Office"/>
    <n v="4"/>
    <n v="125.58"/>
    <n v="0.28999999999999998"/>
    <n v="356.65"/>
    <n v="220.65"/>
    <n v="136"/>
    <s v="Credit Card"/>
    <s v="High"/>
  </r>
  <r>
    <n v="6619"/>
    <x v="798"/>
    <d v="2024-11-30T00:00:00"/>
    <s v="South"/>
    <s v="Sports"/>
    <s v="Home Office"/>
    <n v="5"/>
    <n v="326.55"/>
    <n v="0.13"/>
    <n v="1420.49"/>
    <n v="946.16"/>
    <n v="474.33"/>
    <s v="UPI"/>
    <s v="Medium"/>
  </r>
  <r>
    <n v="6620"/>
    <x v="4364"/>
    <d v="2024-06-13T00:00:00"/>
    <s v="East"/>
    <s v="Electronics"/>
    <s v="Home Office"/>
    <n v="4"/>
    <n v="176.67"/>
    <n v="0.15"/>
    <n v="600.67999999999995"/>
    <n v="351.96"/>
    <n v="248.72"/>
    <s v="Cash on Delivery"/>
    <s v="Medium"/>
  </r>
  <r>
    <n v="6621"/>
    <x v="4662"/>
    <d v="2024-04-13T00:00:00"/>
    <s v="South"/>
    <s v="Beauty"/>
    <s v="Consumer"/>
    <n v="1"/>
    <n v="202.44"/>
    <n v="0.22"/>
    <n v="157.9"/>
    <n v="79.55"/>
    <n v="78.349999999999994"/>
    <s v="Credit Card"/>
    <s v="High"/>
  </r>
  <r>
    <n v="6622"/>
    <x v="3772"/>
    <d v="2024-07-29T00:00:00"/>
    <s v="East"/>
    <s v="Home &amp; Kitchen"/>
    <s v="Corporate"/>
    <n v="2"/>
    <n v="279.33999999999997"/>
    <n v="0.04"/>
    <n v="536.33000000000004"/>
    <n v="419.43"/>
    <n v="116.9"/>
    <s v="UPI"/>
    <s v="Low"/>
  </r>
  <r>
    <n v="6623"/>
    <x v="740"/>
    <d v="2024-05-07T00:00:00"/>
    <s v="West"/>
    <s v="Home &amp; Kitchen"/>
    <s v="Home Office"/>
    <n v="10"/>
    <n v="237.84"/>
    <n v="0.16"/>
    <n v="1997.86"/>
    <n v="1192.3900000000001"/>
    <n v="805.47"/>
    <s v="Cash on Delivery"/>
    <s v="Medium"/>
  </r>
  <r>
    <n v="6624"/>
    <x v="4663"/>
    <d v="2024-03-08T00:00:00"/>
    <s v="West"/>
    <s v="Sports"/>
    <s v="Consumer"/>
    <n v="10"/>
    <n v="444.71"/>
    <n v="0.15"/>
    <n v="3780.03"/>
    <n v="2729.75"/>
    <n v="1050.28"/>
    <s v="Debit Card"/>
    <s v="Medium"/>
  </r>
  <r>
    <n v="6625"/>
    <x v="4664"/>
    <d v="2024-06-05T00:00:00"/>
    <s v="North"/>
    <s v="Clothing"/>
    <s v="Corporate"/>
    <n v="8"/>
    <n v="123.94"/>
    <n v="0.24"/>
    <n v="753.56"/>
    <n v="440.9"/>
    <n v="312.66000000000003"/>
    <s v="Net Banking"/>
    <s v="High"/>
  </r>
  <r>
    <n v="6626"/>
    <x v="4665"/>
    <d v="2024-01-13T00:00:00"/>
    <s v="West"/>
    <s v="Sports"/>
    <s v="Corporate"/>
    <n v="5"/>
    <n v="479.28"/>
    <n v="0.21"/>
    <n v="1893.16"/>
    <n v="968.77"/>
    <n v="924.39"/>
    <s v="Cash on Delivery"/>
    <s v="High"/>
  </r>
  <r>
    <n v="6627"/>
    <x v="4666"/>
    <d v="2024-04-22T00:00:00"/>
    <s v="South"/>
    <s v="Electronics"/>
    <s v="Home Office"/>
    <n v="4"/>
    <n v="173.91"/>
    <n v="0.28999999999999998"/>
    <n v="493.9"/>
    <n v="301.95"/>
    <n v="191.95"/>
    <s v="UPI"/>
    <s v="High"/>
  </r>
  <r>
    <n v="6628"/>
    <x v="3791"/>
    <d v="2024-08-15T00:00:00"/>
    <s v="North"/>
    <s v="Electronics"/>
    <s v="Consumer"/>
    <n v="7"/>
    <n v="499.67"/>
    <n v="0.21"/>
    <n v="2763.18"/>
    <n v="1596.91"/>
    <n v="1166.27"/>
    <s v="UPI"/>
    <s v="High"/>
  </r>
  <r>
    <n v="6629"/>
    <x v="2716"/>
    <d v="2024-11-09T00:00:00"/>
    <s v="West"/>
    <s v="Sports"/>
    <s v="Corporate"/>
    <n v="9"/>
    <n v="285.79000000000002"/>
    <n v="0.1"/>
    <n v="2314.9"/>
    <n v="1472.98"/>
    <n v="841.92"/>
    <s v="Net Banking"/>
    <s v="Low"/>
  </r>
  <r>
    <n v="6630"/>
    <x v="4667"/>
    <d v="2024-01-03T00:00:00"/>
    <s v="North"/>
    <s v="Home &amp; Kitchen"/>
    <s v="Consumer"/>
    <n v="3"/>
    <n v="84.99"/>
    <n v="0.18"/>
    <n v="209.08"/>
    <n v="158.22"/>
    <n v="50.86"/>
    <s v="Credit Card"/>
    <s v="Medium"/>
  </r>
  <r>
    <n v="6631"/>
    <x v="4668"/>
    <d v="2024-02-11T00:00:00"/>
    <s v="North"/>
    <s v="Home &amp; Kitchen"/>
    <s v="Consumer"/>
    <n v="2"/>
    <n v="224.19"/>
    <n v="0.24"/>
    <n v="340.77"/>
    <n v="246.87"/>
    <n v="93.9"/>
    <s v="Cash on Delivery"/>
    <s v="High"/>
  </r>
  <r>
    <n v="6632"/>
    <x v="2686"/>
    <d v="2024-05-15T00:00:00"/>
    <s v="North"/>
    <s v="Clothing"/>
    <s v="Home Office"/>
    <n v="9"/>
    <n v="100.27"/>
    <n v="0.06"/>
    <n v="848.28"/>
    <n v="533.9"/>
    <n v="314.38"/>
    <s v="Debit Card"/>
    <s v="Low"/>
  </r>
  <r>
    <n v="6633"/>
    <x v="4669"/>
    <d v="2024-01-01T00:00:00"/>
    <s v="North"/>
    <s v="Electronics"/>
    <s v="Corporate"/>
    <n v="9"/>
    <n v="48"/>
    <n v="0.11"/>
    <n v="384.48"/>
    <n v="216.62"/>
    <n v="167.86"/>
    <s v="Net Banking"/>
    <s v="Medium"/>
  </r>
  <r>
    <n v="6634"/>
    <x v="4670"/>
    <d v="2024-02-26T00:00:00"/>
    <s v="East"/>
    <s v="Electronics"/>
    <s v="Corporate"/>
    <n v="3"/>
    <n v="76.41"/>
    <n v="0.16"/>
    <n v="192.55"/>
    <n v="121.42"/>
    <n v="71.13"/>
    <s v="Debit Card"/>
    <s v="Medium"/>
  </r>
  <r>
    <n v="6635"/>
    <x v="2684"/>
    <d v="2024-06-04T00:00:00"/>
    <s v="West"/>
    <s v="Beauty"/>
    <s v="Home Office"/>
    <n v="2"/>
    <n v="451.6"/>
    <n v="0.1"/>
    <n v="812.88"/>
    <n v="571.01"/>
    <n v="241.87"/>
    <s v="Cash on Delivery"/>
    <s v="Low"/>
  </r>
  <r>
    <n v="6636"/>
    <x v="275"/>
    <d v="2024-04-12T00:00:00"/>
    <s v="East"/>
    <s v="Electronics"/>
    <s v="Corporate"/>
    <n v="5"/>
    <n v="144.84"/>
    <n v="0"/>
    <n v="724.2"/>
    <n v="490.66"/>
    <n v="233.54"/>
    <s v="Net Banking"/>
    <s v="No Discount"/>
  </r>
  <r>
    <n v="6637"/>
    <x v="278"/>
    <d v="2024-09-02T00:00:00"/>
    <s v="West"/>
    <s v="Sports"/>
    <s v="Consumer"/>
    <n v="10"/>
    <n v="200.66"/>
    <n v="0.05"/>
    <n v="1906.27"/>
    <n v="1087.01"/>
    <n v="819.26"/>
    <s v="Net Banking"/>
    <s v="Low"/>
  </r>
  <r>
    <n v="6638"/>
    <x v="4671"/>
    <d v="2024-11-02T00:00:00"/>
    <s v="West"/>
    <s v="Clothing"/>
    <s v="Consumer"/>
    <n v="8"/>
    <n v="72.69"/>
    <n v="0.03"/>
    <n v="564.07000000000005"/>
    <n v="354.32"/>
    <n v="209.75"/>
    <s v="Credit Card"/>
    <s v="Low"/>
  </r>
  <r>
    <n v="6639"/>
    <x v="4672"/>
    <d v="2024-08-26T00:00:00"/>
    <s v="South"/>
    <s v="Sports"/>
    <s v="Home Office"/>
    <n v="8"/>
    <n v="218.76"/>
    <n v="0.09"/>
    <n v="1592.57"/>
    <n v="977.85"/>
    <n v="614.72"/>
    <s v="Cash on Delivery"/>
    <s v="Low"/>
  </r>
  <r>
    <n v="6640"/>
    <x v="2234"/>
    <d v="2024-10-17T00:00:00"/>
    <s v="South"/>
    <s v="Beauty"/>
    <s v="Consumer"/>
    <n v="2"/>
    <n v="172.61"/>
    <n v="0.14000000000000001"/>
    <n v="296.89"/>
    <n v="215.78"/>
    <n v="81.11"/>
    <s v="Debit Card"/>
    <s v="Medium"/>
  </r>
  <r>
    <n v="6641"/>
    <x v="3056"/>
    <d v="2024-03-26T00:00:00"/>
    <s v="West"/>
    <s v="Sports"/>
    <s v="Home Office"/>
    <n v="6"/>
    <n v="55.92"/>
    <n v="0.13"/>
    <n v="291.89999999999998"/>
    <n v="147.99"/>
    <n v="143.91"/>
    <s v="Debit Card"/>
    <s v="Medium"/>
  </r>
  <r>
    <n v="6642"/>
    <x v="4673"/>
    <d v="2024-01-10T00:00:00"/>
    <s v="North"/>
    <s v="Electronics"/>
    <s v="Home Office"/>
    <n v="1"/>
    <n v="243.66"/>
    <n v="0.28999999999999998"/>
    <n v="173"/>
    <n v="110.88"/>
    <n v="62.12"/>
    <s v="Cash on Delivery"/>
    <s v="High"/>
  </r>
  <r>
    <n v="6643"/>
    <x v="4674"/>
    <d v="2024-01-28T00:00:00"/>
    <s v="South"/>
    <s v="Home &amp; Kitchen"/>
    <s v="Corporate"/>
    <n v="1"/>
    <n v="454.68"/>
    <n v="0.22"/>
    <n v="354.65"/>
    <n v="280.52"/>
    <n v="74.13"/>
    <s v="UPI"/>
    <s v="High"/>
  </r>
  <r>
    <n v="6644"/>
    <x v="4675"/>
    <d v="2024-08-09T00:00:00"/>
    <s v="North"/>
    <s v="Home &amp; Kitchen"/>
    <s v="Home Office"/>
    <n v="5"/>
    <n v="114.83"/>
    <n v="0.28999999999999998"/>
    <n v="407.65"/>
    <n v="289.68"/>
    <n v="117.97"/>
    <s v="UPI"/>
    <s v="High"/>
  </r>
  <r>
    <n v="6645"/>
    <x v="4676"/>
    <d v="2024-12-07T00:00:00"/>
    <s v="South"/>
    <s v="Clothing"/>
    <s v="Corporate"/>
    <n v="2"/>
    <n v="182.8"/>
    <n v="0"/>
    <n v="365.6"/>
    <n v="220.91"/>
    <n v="144.69"/>
    <s v="Cash on Delivery"/>
    <s v="No Discount"/>
  </r>
  <r>
    <n v="6646"/>
    <x v="2738"/>
    <d v="2024-10-13T00:00:00"/>
    <s v="West"/>
    <s v="Electronics"/>
    <s v="Home Office"/>
    <n v="2"/>
    <n v="424.25"/>
    <n v="0.02"/>
    <n v="831.53"/>
    <n v="567.66999999999996"/>
    <n v="263.86"/>
    <s v="UPI"/>
    <s v="Low"/>
  </r>
  <r>
    <n v="6647"/>
    <x v="4677"/>
    <d v="2024-06-19T00:00:00"/>
    <s v="West"/>
    <s v="Beauty"/>
    <s v="Consumer"/>
    <n v="1"/>
    <n v="394.46"/>
    <n v="0.03"/>
    <n v="382.63"/>
    <n v="240.24"/>
    <n v="142.38999999999999"/>
    <s v="Net Banking"/>
    <s v="Low"/>
  </r>
  <r>
    <n v="6648"/>
    <x v="3984"/>
    <d v="2024-09-07T00:00:00"/>
    <s v="South"/>
    <s v="Beauty"/>
    <s v="Home Office"/>
    <n v="7"/>
    <n v="234.05"/>
    <n v="0.28000000000000003"/>
    <n v="1179.6099999999999"/>
    <n v="833.42"/>
    <n v="346.19"/>
    <s v="UPI"/>
    <s v="High"/>
  </r>
  <r>
    <n v="6649"/>
    <x v="4678"/>
    <d v="2024-10-21T00:00:00"/>
    <s v="North"/>
    <s v="Beauty"/>
    <s v="Corporate"/>
    <n v="4"/>
    <n v="297.95"/>
    <n v="0.22"/>
    <n v="929.6"/>
    <n v="721.5"/>
    <n v="208.1"/>
    <s v="Credit Card"/>
    <s v="High"/>
  </r>
  <r>
    <n v="6650"/>
    <x v="3408"/>
    <d v="2024-07-08T00:00:00"/>
    <s v="South"/>
    <s v="Home &amp; Kitchen"/>
    <s v="Corporate"/>
    <n v="3"/>
    <n v="71.58"/>
    <n v="0.28000000000000003"/>
    <n v="154.61000000000001"/>
    <n v="96.93"/>
    <n v="57.68"/>
    <s v="Credit Card"/>
    <s v="High"/>
  </r>
  <r>
    <n v="6651"/>
    <x v="4679"/>
    <d v="2024-01-02T00:00:00"/>
    <s v="North"/>
    <s v="Sports"/>
    <s v="Home Office"/>
    <n v="4"/>
    <n v="213.65"/>
    <n v="0.28999999999999998"/>
    <n v="606.77"/>
    <n v="479.03"/>
    <n v="127.74"/>
    <s v="Debit Card"/>
    <s v="High"/>
  </r>
  <r>
    <n v="6652"/>
    <x v="3364"/>
    <d v="2024-03-30T00:00:00"/>
    <s v="North"/>
    <s v="Beauty"/>
    <s v="Consumer"/>
    <n v="5"/>
    <n v="131.30000000000001"/>
    <n v="0.05"/>
    <n v="623.66999999999996"/>
    <n v="437.47"/>
    <n v="186.2"/>
    <s v="Credit Card"/>
    <s v="Low"/>
  </r>
  <r>
    <n v="6653"/>
    <x v="2055"/>
    <d v="2024-12-04T00:00:00"/>
    <s v="North"/>
    <s v="Sports"/>
    <s v="Corporate"/>
    <n v="3"/>
    <n v="46.61"/>
    <n v="0.26"/>
    <n v="103.47"/>
    <n v="64.41"/>
    <n v="39.06"/>
    <s v="Credit Card"/>
    <s v="High"/>
  </r>
  <r>
    <n v="6654"/>
    <x v="4256"/>
    <d v="2024-08-10T00:00:00"/>
    <s v="East"/>
    <s v="Sports"/>
    <s v="Corporate"/>
    <n v="10"/>
    <n v="377.58"/>
    <n v="7.0000000000000007E-2"/>
    <n v="3511.49"/>
    <n v="2794"/>
    <n v="717.49"/>
    <s v="Cash on Delivery"/>
    <s v="Low"/>
  </r>
  <r>
    <n v="6655"/>
    <x v="4165"/>
    <d v="2024-02-29T00:00:00"/>
    <s v="South"/>
    <s v="Electronics"/>
    <s v="Home Office"/>
    <n v="7"/>
    <n v="320.83999999999997"/>
    <n v="0.15"/>
    <n v="1909"/>
    <n v="1029.6400000000001"/>
    <n v="879.36"/>
    <s v="Credit Card"/>
    <s v="Medium"/>
  </r>
  <r>
    <n v="6656"/>
    <x v="4680"/>
    <d v="2024-06-17T00:00:00"/>
    <s v="West"/>
    <s v="Beauty"/>
    <s v="Corporate"/>
    <n v="9"/>
    <n v="310.32"/>
    <n v="0.1"/>
    <n v="2513.59"/>
    <n v="1361.7"/>
    <n v="1151.8900000000001"/>
    <s v="Net Banking"/>
    <s v="Low"/>
  </r>
  <r>
    <n v="6657"/>
    <x v="4130"/>
    <d v="2024-11-19T00:00:00"/>
    <s v="West"/>
    <s v="Sports"/>
    <s v="Home Office"/>
    <n v="1"/>
    <n v="87.88"/>
    <n v="0.25"/>
    <n v="65.91"/>
    <n v="36.979999999999997"/>
    <n v="28.93"/>
    <s v="Net Banking"/>
    <s v="High"/>
  </r>
  <r>
    <n v="6658"/>
    <x v="1073"/>
    <d v="2024-07-20T00:00:00"/>
    <s v="East"/>
    <s v="Home &amp; Kitchen"/>
    <s v="Home Office"/>
    <n v="8"/>
    <n v="456.74"/>
    <n v="0.19"/>
    <n v="2959.68"/>
    <n v="2356.79"/>
    <n v="602.89"/>
    <s v="UPI"/>
    <s v="Medium"/>
  </r>
  <r>
    <n v="6659"/>
    <x v="2491"/>
    <d v="2024-11-07T00:00:00"/>
    <s v="South"/>
    <s v="Sports"/>
    <s v="Corporate"/>
    <n v="10"/>
    <n v="173.32"/>
    <n v="0.17"/>
    <n v="1438.56"/>
    <n v="1012.76"/>
    <n v="425.8"/>
    <s v="Debit Card"/>
    <s v="Medium"/>
  </r>
  <r>
    <n v="6660"/>
    <x v="654"/>
    <d v="2024-10-03T00:00:00"/>
    <s v="North"/>
    <s v="Sports"/>
    <s v="Consumer"/>
    <n v="10"/>
    <n v="233.58"/>
    <n v="0.26"/>
    <n v="1728.49"/>
    <n v="1157.6300000000001"/>
    <n v="570.86"/>
    <s v="Credit Card"/>
    <s v="High"/>
  </r>
  <r>
    <n v="6661"/>
    <x v="4681"/>
    <d v="2024-01-14T00:00:00"/>
    <s v="South"/>
    <s v="Beauty"/>
    <s v="Corporate"/>
    <n v="9"/>
    <n v="75.47"/>
    <n v="0.27"/>
    <n v="495.84"/>
    <n v="274.35000000000002"/>
    <n v="221.49"/>
    <s v="Net Banking"/>
    <s v="High"/>
  </r>
  <r>
    <n v="6662"/>
    <x v="1140"/>
    <d v="2024-11-20T00:00:00"/>
    <s v="North"/>
    <s v="Home &amp; Kitchen"/>
    <s v="Consumer"/>
    <n v="10"/>
    <n v="368.78"/>
    <n v="0.14000000000000001"/>
    <n v="3171.51"/>
    <n v="1742.06"/>
    <n v="1429.45"/>
    <s v="Credit Card"/>
    <s v="Medium"/>
  </r>
  <r>
    <n v="6663"/>
    <x v="4429"/>
    <d v="2024-05-02T00:00:00"/>
    <s v="North"/>
    <s v="Beauty"/>
    <s v="Corporate"/>
    <n v="4"/>
    <n v="379.05"/>
    <n v="0.13"/>
    <n v="1319.09"/>
    <n v="753.73"/>
    <n v="565.36"/>
    <s v="UPI"/>
    <s v="Medium"/>
  </r>
  <r>
    <n v="6664"/>
    <x v="4682"/>
    <d v="2024-02-04T00:00:00"/>
    <s v="South"/>
    <s v="Beauty"/>
    <s v="Home Office"/>
    <n v="10"/>
    <n v="345.71"/>
    <n v="0.02"/>
    <n v="3387.96"/>
    <n v="2596.67"/>
    <n v="791.29"/>
    <s v="Debit Card"/>
    <s v="Low"/>
  </r>
  <r>
    <n v="6665"/>
    <x v="1275"/>
    <d v="2024-03-05T00:00:00"/>
    <s v="North"/>
    <s v="Sports"/>
    <s v="Consumer"/>
    <n v="9"/>
    <n v="101.89"/>
    <n v="0.21"/>
    <n v="724.44"/>
    <n v="565.79"/>
    <n v="158.65"/>
    <s v="Debit Card"/>
    <s v="High"/>
  </r>
  <r>
    <n v="6666"/>
    <x v="3463"/>
    <d v="2024-02-25T00:00:00"/>
    <s v="East"/>
    <s v="Home &amp; Kitchen"/>
    <s v="Home Office"/>
    <n v="1"/>
    <n v="158.08000000000001"/>
    <n v="0.03"/>
    <n v="153.34"/>
    <n v="115.24"/>
    <n v="38.1"/>
    <s v="Debit Card"/>
    <s v="Low"/>
  </r>
  <r>
    <n v="6667"/>
    <x v="1675"/>
    <d v="2024-07-15T00:00:00"/>
    <s v="West"/>
    <s v="Clothing"/>
    <s v="Corporate"/>
    <n v="6"/>
    <n v="403.72"/>
    <n v="0.15"/>
    <n v="2058.9699999999998"/>
    <n v="1140.72"/>
    <n v="918.25"/>
    <s v="Credit Card"/>
    <s v="Medium"/>
  </r>
  <r>
    <n v="6668"/>
    <x v="1649"/>
    <d v="2024-03-30T00:00:00"/>
    <s v="East"/>
    <s v="Sports"/>
    <s v="Home Office"/>
    <n v="1"/>
    <n v="464.21"/>
    <n v="0.02"/>
    <n v="454.93"/>
    <n v="253.23"/>
    <n v="201.7"/>
    <s v="Credit Card"/>
    <s v="Low"/>
  </r>
  <r>
    <n v="6669"/>
    <x v="4683"/>
    <d v="2024-07-10T00:00:00"/>
    <s v="East"/>
    <s v="Beauty"/>
    <s v="Home Office"/>
    <n v="10"/>
    <n v="77.25"/>
    <n v="0.28000000000000003"/>
    <n v="556.20000000000005"/>
    <n v="316.86"/>
    <n v="239.34"/>
    <s v="Cash on Delivery"/>
    <s v="High"/>
  </r>
  <r>
    <n v="6670"/>
    <x v="4281"/>
    <d v="2024-07-07T00:00:00"/>
    <s v="South"/>
    <s v="Electronics"/>
    <s v="Consumer"/>
    <n v="6"/>
    <n v="480.09"/>
    <n v="0.02"/>
    <n v="2822.93"/>
    <n v="1513.15"/>
    <n v="1309.78"/>
    <s v="Debit Card"/>
    <s v="Low"/>
  </r>
  <r>
    <n v="6671"/>
    <x v="4684"/>
    <d v="2024-10-10T00:00:00"/>
    <s v="South"/>
    <s v="Home &amp; Kitchen"/>
    <s v="Corporate"/>
    <n v="9"/>
    <n v="298.83999999999997"/>
    <n v="0.2"/>
    <n v="2151.65"/>
    <n v="1224.54"/>
    <n v="927.11"/>
    <s v="UPI"/>
    <s v="Medium"/>
  </r>
  <r>
    <n v="6672"/>
    <x v="4685"/>
    <d v="2024-12-18T00:00:00"/>
    <s v="East"/>
    <s v="Sports"/>
    <s v="Home Office"/>
    <n v="9"/>
    <n v="395.98"/>
    <n v="0.16"/>
    <n v="2993.61"/>
    <n v="2282.91"/>
    <n v="710.7"/>
    <s v="Credit Card"/>
    <s v="Medium"/>
  </r>
  <r>
    <n v="6673"/>
    <x v="4686"/>
    <d v="2024-06-20T00:00:00"/>
    <s v="West"/>
    <s v="Electronics"/>
    <s v="Consumer"/>
    <n v="8"/>
    <n v="464.02"/>
    <n v="0.03"/>
    <n v="3600.8"/>
    <n v="2728.15"/>
    <n v="872.65"/>
    <s v="Cash on Delivery"/>
    <s v="Low"/>
  </r>
  <r>
    <n v="6674"/>
    <x v="4687"/>
    <d v="2024-12-07T00:00:00"/>
    <s v="East"/>
    <s v="Electronics"/>
    <s v="Home Office"/>
    <n v="4"/>
    <n v="421.32"/>
    <n v="0.13"/>
    <n v="1466.19"/>
    <n v="1078.6099999999999"/>
    <n v="387.58"/>
    <s v="Credit Card"/>
    <s v="Medium"/>
  </r>
  <r>
    <n v="6675"/>
    <x v="608"/>
    <d v="2024-06-16T00:00:00"/>
    <s v="North"/>
    <s v="Home &amp; Kitchen"/>
    <s v="Consumer"/>
    <n v="7"/>
    <n v="422.81"/>
    <n v="0.3"/>
    <n v="2071.77"/>
    <n v="1091.29"/>
    <n v="980.48"/>
    <s v="UPI"/>
    <s v="High"/>
  </r>
  <r>
    <n v="6676"/>
    <x v="4688"/>
    <d v="2024-08-15T00:00:00"/>
    <s v="East"/>
    <s v="Electronics"/>
    <s v="Home Office"/>
    <n v="2"/>
    <n v="59.07"/>
    <n v="0.03"/>
    <n v="114.6"/>
    <n v="78.38"/>
    <n v="36.22"/>
    <s v="Credit Card"/>
    <s v="Low"/>
  </r>
  <r>
    <n v="6677"/>
    <x v="4689"/>
    <d v="2024-04-06T00:00:00"/>
    <s v="East"/>
    <s v="Beauty"/>
    <s v="Corporate"/>
    <n v="4"/>
    <n v="217.76"/>
    <n v="0.3"/>
    <n v="609.73"/>
    <n v="404.06"/>
    <n v="205.67"/>
    <s v="Credit Card"/>
    <s v="High"/>
  </r>
  <r>
    <n v="6678"/>
    <x v="3997"/>
    <d v="2024-02-13T00:00:00"/>
    <s v="West"/>
    <s v="Sports"/>
    <s v="Consumer"/>
    <n v="10"/>
    <n v="299.39"/>
    <n v="0.14000000000000001"/>
    <n v="2574.75"/>
    <n v="1451.62"/>
    <n v="1123.1300000000001"/>
    <s v="Cash on Delivery"/>
    <s v="Medium"/>
  </r>
  <r>
    <n v="6679"/>
    <x v="4304"/>
    <d v="2024-04-14T00:00:00"/>
    <s v="East"/>
    <s v="Electronics"/>
    <s v="Corporate"/>
    <n v="2"/>
    <n v="108.42"/>
    <n v="0.3"/>
    <n v="151.79"/>
    <n v="87.11"/>
    <n v="64.680000000000007"/>
    <s v="Net Banking"/>
    <s v="High"/>
  </r>
  <r>
    <n v="6680"/>
    <x v="2172"/>
    <d v="2024-05-24T00:00:00"/>
    <s v="North"/>
    <s v="Beauty"/>
    <s v="Consumer"/>
    <n v="10"/>
    <n v="431.54"/>
    <n v="0.18"/>
    <n v="3538.63"/>
    <n v="1811.9"/>
    <n v="1726.73"/>
    <s v="Net Banking"/>
    <s v="Medium"/>
  </r>
  <r>
    <n v="6681"/>
    <x v="2862"/>
    <d v="2024-12-23T00:00:00"/>
    <s v="South"/>
    <s v="Sports"/>
    <s v="Consumer"/>
    <n v="5"/>
    <n v="261"/>
    <n v="0.03"/>
    <n v="1265.8499999999999"/>
    <n v="727"/>
    <n v="538.85"/>
    <s v="Debit Card"/>
    <s v="Low"/>
  </r>
  <r>
    <n v="6682"/>
    <x v="2936"/>
    <d v="2024-04-12T00:00:00"/>
    <s v="West"/>
    <s v="Clothing"/>
    <s v="Corporate"/>
    <n v="4"/>
    <n v="309.04000000000002"/>
    <n v="0.04"/>
    <n v="1186.71"/>
    <n v="930.7"/>
    <n v="256.01"/>
    <s v="Net Banking"/>
    <s v="Low"/>
  </r>
  <r>
    <n v="6683"/>
    <x v="4690"/>
    <d v="2024-01-10T00:00:00"/>
    <s v="West"/>
    <s v="Clothing"/>
    <s v="Consumer"/>
    <n v="7"/>
    <n v="394.18"/>
    <n v="0.26"/>
    <n v="2041.85"/>
    <n v="1248.19"/>
    <n v="793.66"/>
    <s v="Net Banking"/>
    <s v="High"/>
  </r>
  <r>
    <n v="6684"/>
    <x v="2425"/>
    <d v="2024-05-19T00:00:00"/>
    <s v="West"/>
    <s v="Sports"/>
    <s v="Consumer"/>
    <n v="1"/>
    <n v="273.95999999999998"/>
    <n v="0.23"/>
    <n v="210.95"/>
    <n v="134.99"/>
    <n v="75.959999999999994"/>
    <s v="UPI"/>
    <s v="High"/>
  </r>
  <r>
    <n v="6685"/>
    <x v="4691"/>
    <d v="2024-04-29T00:00:00"/>
    <s v="South"/>
    <s v="Beauty"/>
    <s v="Corporate"/>
    <n v="1"/>
    <n v="24.98"/>
    <n v="0.17"/>
    <n v="20.73"/>
    <n v="11.33"/>
    <n v="9.4"/>
    <s v="Debit Card"/>
    <s v="Medium"/>
  </r>
  <r>
    <n v="6686"/>
    <x v="4692"/>
    <d v="2024-09-02T00:00:00"/>
    <s v="North"/>
    <s v="Sports"/>
    <s v="Corporate"/>
    <n v="5"/>
    <n v="240.21"/>
    <n v="0.01"/>
    <n v="1189.04"/>
    <n v="942.23"/>
    <n v="246.81"/>
    <s v="Credit Card"/>
    <s v="Low"/>
  </r>
  <r>
    <n v="6687"/>
    <x v="4693"/>
    <d v="2024-04-29T00:00:00"/>
    <s v="North"/>
    <s v="Sports"/>
    <s v="Consumer"/>
    <n v="8"/>
    <n v="446.12"/>
    <n v="0.23"/>
    <n v="2748.1"/>
    <n v="1931.53"/>
    <n v="816.57"/>
    <s v="Cash on Delivery"/>
    <s v="High"/>
  </r>
  <r>
    <n v="6688"/>
    <x v="4694"/>
    <d v="2024-07-26T00:00:00"/>
    <s v="East"/>
    <s v="Home &amp; Kitchen"/>
    <s v="Corporate"/>
    <n v="1"/>
    <n v="189.63"/>
    <n v="0.17"/>
    <n v="157.38999999999999"/>
    <n v="99.8"/>
    <n v="57.59"/>
    <s v="Credit Card"/>
    <s v="Medium"/>
  </r>
  <r>
    <n v="6689"/>
    <x v="4069"/>
    <d v="2024-10-06T00:00:00"/>
    <s v="North"/>
    <s v="Beauty"/>
    <s v="Consumer"/>
    <n v="5"/>
    <n v="253.43"/>
    <n v="0.1"/>
    <n v="1140.44"/>
    <n v="820.38"/>
    <n v="320.06"/>
    <s v="Cash on Delivery"/>
    <s v="Low"/>
  </r>
  <r>
    <n v="6690"/>
    <x v="251"/>
    <d v="2024-07-28T00:00:00"/>
    <s v="South"/>
    <s v="Home &amp; Kitchen"/>
    <s v="Consumer"/>
    <n v="7"/>
    <n v="70.95"/>
    <n v="0.11"/>
    <n v="442.02"/>
    <n v="244.21"/>
    <n v="197.81"/>
    <s v="Net Banking"/>
    <s v="Medium"/>
  </r>
  <r>
    <n v="6691"/>
    <x v="1098"/>
    <d v="2024-10-11T00:00:00"/>
    <s v="South"/>
    <s v="Electronics"/>
    <s v="Corporate"/>
    <n v="3"/>
    <n v="215.6"/>
    <n v="0.28000000000000003"/>
    <n v="465.7"/>
    <n v="242.09"/>
    <n v="223.61"/>
    <s v="Debit Card"/>
    <s v="High"/>
  </r>
  <r>
    <n v="6692"/>
    <x v="4695"/>
    <d v="2024-09-23T00:00:00"/>
    <s v="West"/>
    <s v="Home &amp; Kitchen"/>
    <s v="Consumer"/>
    <n v="6"/>
    <n v="255.96"/>
    <n v="0.04"/>
    <n v="1474.33"/>
    <n v="1097.83"/>
    <n v="376.5"/>
    <s v="Net Banking"/>
    <s v="Low"/>
  </r>
  <r>
    <n v="6693"/>
    <x v="1501"/>
    <d v="2024-06-04T00:00:00"/>
    <s v="East"/>
    <s v="Electronics"/>
    <s v="Consumer"/>
    <n v="9"/>
    <n v="221.01"/>
    <n v="0.02"/>
    <n v="1949.31"/>
    <n v="1169.82"/>
    <n v="779.49"/>
    <s v="Cash on Delivery"/>
    <s v="Low"/>
  </r>
  <r>
    <n v="6694"/>
    <x v="4696"/>
    <d v="2024-12-23T00:00:00"/>
    <s v="North"/>
    <s v="Sports"/>
    <s v="Consumer"/>
    <n v="5"/>
    <n v="431.74"/>
    <n v="0.11"/>
    <n v="1921.24"/>
    <n v="1330.58"/>
    <n v="590.66"/>
    <s v="Debit Card"/>
    <s v="Medium"/>
  </r>
  <r>
    <n v="6695"/>
    <x v="4697"/>
    <d v="2024-02-02T00:00:00"/>
    <s v="East"/>
    <s v="Clothing"/>
    <s v="Corporate"/>
    <n v="10"/>
    <n v="19.079999999999998"/>
    <n v="0.14000000000000001"/>
    <n v="164.09"/>
    <n v="91.51"/>
    <n v="72.58"/>
    <s v="UPI"/>
    <s v="Medium"/>
  </r>
  <r>
    <n v="6696"/>
    <x v="4698"/>
    <d v="2024-11-08T00:00:00"/>
    <s v="North"/>
    <s v="Home &amp; Kitchen"/>
    <s v="Home Office"/>
    <n v="6"/>
    <n v="287.70999999999998"/>
    <n v="0.15"/>
    <n v="1467.32"/>
    <n v="1073.69"/>
    <n v="393.63"/>
    <s v="Debit Card"/>
    <s v="Medium"/>
  </r>
  <r>
    <n v="6697"/>
    <x v="4699"/>
    <d v="2024-04-26T00:00:00"/>
    <s v="East"/>
    <s v="Clothing"/>
    <s v="Home Office"/>
    <n v="8"/>
    <n v="139.65"/>
    <n v="0.02"/>
    <n v="1094.8599999999999"/>
    <n v="698.91"/>
    <n v="395.95"/>
    <s v="Net Banking"/>
    <s v="Low"/>
  </r>
  <r>
    <n v="6698"/>
    <x v="1527"/>
    <d v="2024-09-27T00:00:00"/>
    <s v="South"/>
    <s v="Beauty"/>
    <s v="Corporate"/>
    <n v="8"/>
    <n v="126.8"/>
    <n v="0.18"/>
    <n v="831.81"/>
    <n v="620.75"/>
    <n v="211.06"/>
    <s v="Debit Card"/>
    <s v="Medium"/>
  </r>
  <r>
    <n v="6699"/>
    <x v="4700"/>
    <d v="2024-08-05T00:00:00"/>
    <s v="North"/>
    <s v="Sports"/>
    <s v="Corporate"/>
    <n v="5"/>
    <n v="318.37"/>
    <n v="0.06"/>
    <n v="1496.34"/>
    <n v="811.34"/>
    <n v="685"/>
    <s v="Net Banking"/>
    <s v="Low"/>
  </r>
  <r>
    <n v="6700"/>
    <x v="1373"/>
    <d v="2024-05-03T00:00:00"/>
    <s v="West"/>
    <s v="Home &amp; Kitchen"/>
    <s v="Consumer"/>
    <n v="8"/>
    <n v="62.26"/>
    <n v="0.09"/>
    <n v="453.25"/>
    <n v="290.23"/>
    <n v="163.02000000000001"/>
    <s v="Cash on Delivery"/>
    <s v="Low"/>
  </r>
  <r>
    <n v="6701"/>
    <x v="4701"/>
    <d v="2024-07-07T00:00:00"/>
    <s v="North"/>
    <s v="Home &amp; Kitchen"/>
    <s v="Corporate"/>
    <n v="2"/>
    <n v="318.38"/>
    <n v="0.1"/>
    <n v="573.08000000000004"/>
    <n v="292.2"/>
    <n v="280.88"/>
    <s v="Net Banking"/>
    <s v="Low"/>
  </r>
  <r>
    <n v="6702"/>
    <x v="4702"/>
    <d v="2024-03-09T00:00:00"/>
    <s v="East"/>
    <s v="Clothing"/>
    <s v="Home Office"/>
    <n v="9"/>
    <n v="145.53"/>
    <n v="0.03"/>
    <n v="1270.48"/>
    <n v="682.85"/>
    <n v="587.63"/>
    <s v="UPI"/>
    <s v="Low"/>
  </r>
  <r>
    <n v="6703"/>
    <x v="1917"/>
    <d v="2024-01-10T00:00:00"/>
    <s v="South"/>
    <s v="Electronics"/>
    <s v="Home Office"/>
    <n v="2"/>
    <n v="229.29"/>
    <n v="0.1"/>
    <n v="412.72"/>
    <n v="210.81"/>
    <n v="201.91"/>
    <s v="Credit Card"/>
    <s v="Low"/>
  </r>
  <r>
    <n v="6704"/>
    <x v="4703"/>
    <d v="2024-07-15T00:00:00"/>
    <s v="North"/>
    <s v="Beauty"/>
    <s v="Consumer"/>
    <n v="4"/>
    <n v="453.99"/>
    <n v="0.26"/>
    <n v="1343.81"/>
    <n v="1002.94"/>
    <n v="340.87"/>
    <s v="Cash on Delivery"/>
    <s v="High"/>
  </r>
  <r>
    <n v="6705"/>
    <x v="4704"/>
    <d v="2024-03-27T00:00:00"/>
    <s v="South"/>
    <s v="Clothing"/>
    <s v="Corporate"/>
    <n v="8"/>
    <n v="404.64"/>
    <n v="0.04"/>
    <n v="3107.64"/>
    <n v="1852.5"/>
    <n v="1255.1400000000001"/>
    <s v="Credit Card"/>
    <s v="Low"/>
  </r>
  <r>
    <n v="6706"/>
    <x v="4705"/>
    <d v="2024-07-30T00:00:00"/>
    <s v="East"/>
    <s v="Electronics"/>
    <s v="Corporate"/>
    <n v="5"/>
    <n v="182.46"/>
    <n v="0.04"/>
    <n v="875.81"/>
    <n v="456.97"/>
    <n v="418.84"/>
    <s v="Credit Card"/>
    <s v="Low"/>
  </r>
  <r>
    <n v="6707"/>
    <x v="4706"/>
    <d v="2024-08-10T00:00:00"/>
    <s v="East"/>
    <s v="Clothing"/>
    <s v="Corporate"/>
    <n v="1"/>
    <n v="245.97"/>
    <n v="0.15"/>
    <n v="209.07"/>
    <n v="105.89"/>
    <n v="103.18"/>
    <s v="UPI"/>
    <s v="Medium"/>
  </r>
  <r>
    <n v="6708"/>
    <x v="4707"/>
    <d v="2024-12-03T00:00:00"/>
    <s v="South"/>
    <s v="Electronics"/>
    <s v="Corporate"/>
    <n v="7"/>
    <n v="14.25"/>
    <n v="0.23"/>
    <n v="76.81"/>
    <n v="38.64"/>
    <n v="38.17"/>
    <s v="Net Banking"/>
    <s v="High"/>
  </r>
  <r>
    <n v="6709"/>
    <x v="168"/>
    <d v="2024-10-24T00:00:00"/>
    <s v="North"/>
    <s v="Beauty"/>
    <s v="Consumer"/>
    <n v="10"/>
    <n v="182.76"/>
    <n v="0.25"/>
    <n v="1370.7"/>
    <n v="1069.3900000000001"/>
    <n v="301.31"/>
    <s v="Credit Card"/>
    <s v="High"/>
  </r>
  <r>
    <n v="6710"/>
    <x v="2918"/>
    <d v="2024-02-08T00:00:00"/>
    <s v="South"/>
    <s v="Electronics"/>
    <s v="Corporate"/>
    <n v="9"/>
    <n v="406.72"/>
    <n v="0.05"/>
    <n v="3477.46"/>
    <n v="2579.21"/>
    <n v="898.25"/>
    <s v="Debit Card"/>
    <s v="Low"/>
  </r>
  <r>
    <n v="6711"/>
    <x v="4708"/>
    <d v="2024-06-17T00:00:00"/>
    <s v="West"/>
    <s v="Sports"/>
    <s v="Home Office"/>
    <n v="4"/>
    <n v="485.03"/>
    <n v="0.3"/>
    <n v="1358.08"/>
    <n v="911.12"/>
    <n v="446.96"/>
    <s v="Net Banking"/>
    <s v="High"/>
  </r>
  <r>
    <n v="6712"/>
    <x v="899"/>
    <d v="2024-02-02T00:00:00"/>
    <s v="South"/>
    <s v="Beauty"/>
    <s v="Home Office"/>
    <n v="8"/>
    <n v="395.69"/>
    <n v="0.22"/>
    <n v="2469.11"/>
    <n v="1856.9"/>
    <n v="612.21"/>
    <s v="Cash on Delivery"/>
    <s v="High"/>
  </r>
  <r>
    <n v="6713"/>
    <x v="1409"/>
    <d v="2024-04-30T00:00:00"/>
    <s v="East"/>
    <s v="Sports"/>
    <s v="Home Office"/>
    <n v="4"/>
    <n v="141.94"/>
    <n v="0.1"/>
    <n v="510.98"/>
    <n v="263.54000000000002"/>
    <n v="247.44"/>
    <s v="Cash on Delivery"/>
    <s v="Low"/>
  </r>
  <r>
    <n v="6714"/>
    <x v="4709"/>
    <d v="2024-01-16T00:00:00"/>
    <s v="West"/>
    <s v="Beauty"/>
    <s v="Consumer"/>
    <n v="2"/>
    <n v="199.57"/>
    <n v="0.03"/>
    <n v="387.17"/>
    <n v="194.87"/>
    <n v="192.3"/>
    <s v="UPI"/>
    <s v="Low"/>
  </r>
  <r>
    <n v="6715"/>
    <x v="201"/>
    <d v="2024-07-31T00:00:00"/>
    <s v="West"/>
    <s v="Clothing"/>
    <s v="Consumer"/>
    <n v="1"/>
    <n v="332.72"/>
    <n v="0.15"/>
    <n v="282.81"/>
    <n v="205.63"/>
    <n v="77.180000000000007"/>
    <s v="Credit Card"/>
    <s v="Medium"/>
  </r>
  <r>
    <n v="6716"/>
    <x v="4581"/>
    <d v="2024-08-23T00:00:00"/>
    <s v="West"/>
    <s v="Electronics"/>
    <s v="Home Office"/>
    <n v="4"/>
    <n v="215.59"/>
    <n v="0.03"/>
    <n v="836.49"/>
    <n v="455.94"/>
    <n v="380.55"/>
    <s v="Credit Card"/>
    <s v="Low"/>
  </r>
  <r>
    <n v="6717"/>
    <x v="4710"/>
    <d v="2024-04-22T00:00:00"/>
    <s v="East"/>
    <s v="Sports"/>
    <s v="Corporate"/>
    <n v="6"/>
    <n v="29.81"/>
    <n v="0.19"/>
    <n v="144.88"/>
    <n v="107.79"/>
    <n v="37.090000000000003"/>
    <s v="Net Banking"/>
    <s v="Medium"/>
  </r>
  <r>
    <n v="6718"/>
    <x v="4711"/>
    <d v="2024-12-22T00:00:00"/>
    <s v="West"/>
    <s v="Sports"/>
    <s v="Consumer"/>
    <n v="8"/>
    <n v="459.88"/>
    <n v="0.16"/>
    <n v="3090.39"/>
    <n v="2158.7399999999998"/>
    <n v="931.65"/>
    <s v="Net Banking"/>
    <s v="Medium"/>
  </r>
  <r>
    <n v="6719"/>
    <x v="4712"/>
    <d v="2024-06-11T00:00:00"/>
    <s v="South"/>
    <s v="Electronics"/>
    <s v="Consumer"/>
    <n v="8"/>
    <n v="271.58999999999997"/>
    <n v="0.01"/>
    <n v="2150.9899999999998"/>
    <n v="1153.3599999999999"/>
    <n v="997.63"/>
    <s v="Credit Card"/>
    <s v="Low"/>
  </r>
  <r>
    <n v="6720"/>
    <x v="680"/>
    <d v="2024-05-04T00:00:00"/>
    <s v="West"/>
    <s v="Home &amp; Kitchen"/>
    <s v="Consumer"/>
    <n v="3"/>
    <n v="394.48"/>
    <n v="0.28999999999999998"/>
    <n v="840.24"/>
    <n v="662.06"/>
    <n v="178.18"/>
    <s v="Debit Card"/>
    <s v="High"/>
  </r>
  <r>
    <n v="6721"/>
    <x v="3131"/>
    <d v="2024-09-18T00:00:00"/>
    <s v="South"/>
    <s v="Beauty"/>
    <s v="Home Office"/>
    <n v="5"/>
    <n v="459.12"/>
    <n v="0.27"/>
    <n v="1675.79"/>
    <n v="970"/>
    <n v="705.79"/>
    <s v="Credit Card"/>
    <s v="High"/>
  </r>
  <r>
    <n v="6722"/>
    <x v="4713"/>
    <d v="2024-04-05T00:00:00"/>
    <s v="West"/>
    <s v="Home &amp; Kitchen"/>
    <s v="Corporate"/>
    <n v="7"/>
    <n v="56.34"/>
    <n v="7.0000000000000007E-2"/>
    <n v="366.77"/>
    <n v="238.75"/>
    <n v="128.02000000000001"/>
    <s v="Credit Card"/>
    <s v="Low"/>
  </r>
  <r>
    <n v="6723"/>
    <x v="2139"/>
    <d v="2024-01-02T00:00:00"/>
    <s v="North"/>
    <s v="Clothing"/>
    <s v="Consumer"/>
    <n v="9"/>
    <n v="195.68"/>
    <n v="0.14000000000000001"/>
    <n v="1514.56"/>
    <n v="955.8"/>
    <n v="558.76"/>
    <s v="Debit Card"/>
    <s v="Medium"/>
  </r>
  <r>
    <n v="6724"/>
    <x v="3715"/>
    <d v="2024-10-09T00:00:00"/>
    <s v="East"/>
    <s v="Clothing"/>
    <s v="Home Office"/>
    <n v="3"/>
    <n v="103.94"/>
    <n v="0.16"/>
    <n v="261.93"/>
    <n v="156.55000000000001"/>
    <n v="105.38"/>
    <s v="Debit Card"/>
    <s v="Medium"/>
  </r>
  <r>
    <n v="6725"/>
    <x v="1518"/>
    <d v="2024-11-14T00:00:00"/>
    <s v="West"/>
    <s v="Beauty"/>
    <s v="Consumer"/>
    <n v="10"/>
    <n v="37.51"/>
    <n v="0.13"/>
    <n v="326.33999999999997"/>
    <n v="215.98"/>
    <n v="110.36"/>
    <s v="Credit Card"/>
    <s v="Medium"/>
  </r>
  <r>
    <n v="6726"/>
    <x v="1106"/>
    <d v="2024-09-20T00:00:00"/>
    <s v="West"/>
    <s v="Sports"/>
    <s v="Consumer"/>
    <n v="7"/>
    <n v="239.45"/>
    <n v="0.04"/>
    <n v="1609.1"/>
    <n v="1115.3499999999999"/>
    <n v="493.75"/>
    <s v="Net Banking"/>
    <s v="Low"/>
  </r>
  <r>
    <n v="6727"/>
    <x v="4714"/>
    <d v="2024-08-25T00:00:00"/>
    <s v="West"/>
    <s v="Beauty"/>
    <s v="Home Office"/>
    <n v="6"/>
    <n v="63.04"/>
    <n v="0.3"/>
    <n v="264.77"/>
    <n v="180.14"/>
    <n v="84.63"/>
    <s v="Credit Card"/>
    <s v="High"/>
  </r>
  <r>
    <n v="6728"/>
    <x v="3119"/>
    <d v="2024-10-03T00:00:00"/>
    <s v="West"/>
    <s v="Home &amp; Kitchen"/>
    <s v="Corporate"/>
    <n v="9"/>
    <n v="342.31"/>
    <n v="7.0000000000000007E-2"/>
    <n v="2865.13"/>
    <n v="1445.16"/>
    <n v="1419.97"/>
    <s v="Cash on Delivery"/>
    <s v="Low"/>
  </r>
  <r>
    <n v="6729"/>
    <x v="4715"/>
    <d v="2024-11-07T00:00:00"/>
    <s v="East"/>
    <s v="Electronics"/>
    <s v="Home Office"/>
    <n v="4"/>
    <n v="21.72"/>
    <n v="0.13"/>
    <n v="75.59"/>
    <n v="45.01"/>
    <n v="30.58"/>
    <s v="Cash on Delivery"/>
    <s v="Medium"/>
  </r>
  <r>
    <n v="6730"/>
    <x v="4716"/>
    <d v="2024-10-05T00:00:00"/>
    <s v="North"/>
    <s v="Clothing"/>
    <s v="Home Office"/>
    <n v="1"/>
    <n v="322.44"/>
    <n v="0.2"/>
    <n v="257.95"/>
    <n v="154.66"/>
    <n v="103.29"/>
    <s v="UPI"/>
    <s v="Medium"/>
  </r>
  <r>
    <n v="6731"/>
    <x v="4717"/>
    <d v="2024-11-20T00:00:00"/>
    <s v="South"/>
    <s v="Clothing"/>
    <s v="Home Office"/>
    <n v="6"/>
    <n v="74.05"/>
    <n v="0.14000000000000001"/>
    <n v="382.1"/>
    <n v="250.42"/>
    <n v="131.68"/>
    <s v="Credit Card"/>
    <s v="Medium"/>
  </r>
  <r>
    <n v="6732"/>
    <x v="4718"/>
    <d v="2024-07-14T00:00:00"/>
    <s v="East"/>
    <s v="Beauty"/>
    <s v="Consumer"/>
    <n v="2"/>
    <n v="121.62"/>
    <n v="0.17"/>
    <n v="201.89"/>
    <n v="137.82"/>
    <n v="64.069999999999993"/>
    <s v="Cash on Delivery"/>
    <s v="Medium"/>
  </r>
  <r>
    <n v="6733"/>
    <x v="188"/>
    <d v="2024-10-13T00:00:00"/>
    <s v="East"/>
    <s v="Sports"/>
    <s v="Corporate"/>
    <n v="3"/>
    <n v="485.32"/>
    <n v="0.27"/>
    <n v="1062.8499999999999"/>
    <n v="678.23"/>
    <n v="384.62"/>
    <s v="Debit Card"/>
    <s v="High"/>
  </r>
  <r>
    <n v="6734"/>
    <x v="4719"/>
    <d v="2024-01-25T00:00:00"/>
    <s v="East"/>
    <s v="Sports"/>
    <s v="Consumer"/>
    <n v="8"/>
    <n v="35"/>
    <n v="0.18"/>
    <n v="229.6"/>
    <n v="166.58"/>
    <n v="63.02"/>
    <s v="Net Banking"/>
    <s v="Medium"/>
  </r>
  <r>
    <n v="6735"/>
    <x v="2066"/>
    <d v="2024-09-17T00:00:00"/>
    <s v="South"/>
    <s v="Clothing"/>
    <s v="Home Office"/>
    <n v="10"/>
    <n v="207.56"/>
    <n v="7.0000000000000007E-2"/>
    <n v="1930.31"/>
    <n v="1285"/>
    <n v="645.30999999999995"/>
    <s v="Debit Card"/>
    <s v="Low"/>
  </r>
  <r>
    <n v="6736"/>
    <x v="3507"/>
    <d v="2024-04-09T00:00:00"/>
    <s v="South"/>
    <s v="Beauty"/>
    <s v="Corporate"/>
    <n v="7"/>
    <n v="243.88"/>
    <n v="0.04"/>
    <n v="1638.87"/>
    <n v="1153.33"/>
    <n v="485.54"/>
    <s v="Net Banking"/>
    <s v="Low"/>
  </r>
  <r>
    <n v="6737"/>
    <x v="1013"/>
    <d v="2024-06-02T00:00:00"/>
    <s v="West"/>
    <s v="Clothing"/>
    <s v="Home Office"/>
    <n v="6"/>
    <n v="298.93"/>
    <n v="0.06"/>
    <n v="1685.97"/>
    <n v="1280.25"/>
    <n v="405.72"/>
    <s v="Credit Card"/>
    <s v="Low"/>
  </r>
  <r>
    <n v="6738"/>
    <x v="1211"/>
    <d v="2024-10-08T00:00:00"/>
    <s v="East"/>
    <s v="Clothing"/>
    <s v="Corporate"/>
    <n v="2"/>
    <n v="295.52"/>
    <n v="0.28000000000000003"/>
    <n v="425.55"/>
    <n v="318.07"/>
    <n v="107.48"/>
    <s v="Debit Card"/>
    <s v="High"/>
  </r>
  <r>
    <n v="6739"/>
    <x v="4720"/>
    <d v="2024-11-30T00:00:00"/>
    <s v="East"/>
    <s v="Beauty"/>
    <s v="Consumer"/>
    <n v="3"/>
    <n v="417.84"/>
    <n v="0.19"/>
    <n v="1015.35"/>
    <n v="770.1"/>
    <n v="245.25"/>
    <s v="Credit Card"/>
    <s v="Medium"/>
  </r>
  <r>
    <n v="6740"/>
    <x v="4721"/>
    <d v="2024-12-11T00:00:00"/>
    <s v="North"/>
    <s v="Sports"/>
    <s v="Home Office"/>
    <n v="7"/>
    <n v="43.3"/>
    <n v="0.26"/>
    <n v="224.29"/>
    <n v="175.55"/>
    <n v="48.74"/>
    <s v="Cash on Delivery"/>
    <s v="High"/>
  </r>
  <r>
    <n v="6741"/>
    <x v="4700"/>
    <d v="2024-12-08T00:00:00"/>
    <s v="West"/>
    <s v="Electronics"/>
    <s v="Consumer"/>
    <n v="5"/>
    <n v="174.43"/>
    <n v="0.15"/>
    <n v="741.33"/>
    <n v="473.34"/>
    <n v="267.99"/>
    <s v="Debit Card"/>
    <s v="Medium"/>
  </r>
  <r>
    <n v="6742"/>
    <x v="2706"/>
    <d v="2024-06-12T00:00:00"/>
    <s v="West"/>
    <s v="Clothing"/>
    <s v="Corporate"/>
    <n v="10"/>
    <n v="154.77000000000001"/>
    <n v="0.09"/>
    <n v="1408.41"/>
    <n v="935.59"/>
    <n v="472.82"/>
    <s v="UPI"/>
    <s v="Low"/>
  </r>
  <r>
    <n v="6743"/>
    <x v="3539"/>
    <d v="2024-02-20T00:00:00"/>
    <s v="South"/>
    <s v="Beauty"/>
    <s v="Corporate"/>
    <n v="1"/>
    <n v="94.54"/>
    <n v="0.08"/>
    <n v="86.98"/>
    <n v="51.64"/>
    <n v="35.340000000000003"/>
    <s v="Credit Card"/>
    <s v="Low"/>
  </r>
  <r>
    <n v="6744"/>
    <x v="4722"/>
    <d v="2024-07-29T00:00:00"/>
    <s v="North"/>
    <s v="Sports"/>
    <s v="Consumer"/>
    <n v="2"/>
    <n v="370.67"/>
    <n v="0.24"/>
    <n v="563.41999999999996"/>
    <n v="387.92"/>
    <n v="175.5"/>
    <s v="Credit Card"/>
    <s v="High"/>
  </r>
  <r>
    <n v="6745"/>
    <x v="360"/>
    <d v="2024-11-02T00:00:00"/>
    <s v="East"/>
    <s v="Sports"/>
    <s v="Corporate"/>
    <n v="10"/>
    <n v="287.58999999999997"/>
    <n v="0.04"/>
    <n v="2760.86"/>
    <n v="1798.64"/>
    <n v="962.22"/>
    <s v="Cash on Delivery"/>
    <s v="Low"/>
  </r>
  <r>
    <n v="6746"/>
    <x v="3258"/>
    <d v="2024-01-20T00:00:00"/>
    <s v="West"/>
    <s v="Clothing"/>
    <s v="Consumer"/>
    <n v="7"/>
    <n v="259.89999999999998"/>
    <n v="7.0000000000000007E-2"/>
    <n v="1691.95"/>
    <n v="999.4"/>
    <n v="692.55"/>
    <s v="Debit Card"/>
    <s v="Low"/>
  </r>
  <r>
    <n v="6747"/>
    <x v="4723"/>
    <d v="2024-03-03T00:00:00"/>
    <s v="West"/>
    <s v="Home &amp; Kitchen"/>
    <s v="Consumer"/>
    <n v="8"/>
    <n v="97.18"/>
    <n v="0.23"/>
    <n v="598.63"/>
    <n v="388.42"/>
    <n v="210.21"/>
    <s v="UPI"/>
    <s v="High"/>
  </r>
  <r>
    <n v="6748"/>
    <x v="4724"/>
    <d v="2024-06-07T00:00:00"/>
    <s v="North"/>
    <s v="Sports"/>
    <s v="Corporate"/>
    <n v="2"/>
    <n v="98.24"/>
    <n v="0.22"/>
    <n v="153.25"/>
    <n v="85.61"/>
    <n v="67.64"/>
    <s v="UPI"/>
    <s v="High"/>
  </r>
  <r>
    <n v="6749"/>
    <x v="14"/>
    <d v="2024-12-06T00:00:00"/>
    <s v="South"/>
    <s v="Beauty"/>
    <s v="Consumer"/>
    <n v="1"/>
    <n v="241.92"/>
    <n v="0.3"/>
    <n v="169.34"/>
    <n v="132.93"/>
    <n v="36.409999999999997"/>
    <s v="Net Banking"/>
    <s v="High"/>
  </r>
  <r>
    <n v="6750"/>
    <x v="4725"/>
    <d v="2024-08-08T00:00:00"/>
    <s v="South"/>
    <s v="Electronics"/>
    <s v="Corporate"/>
    <n v="1"/>
    <n v="369.51"/>
    <n v="0.25"/>
    <n v="277.13"/>
    <n v="210.44"/>
    <n v="66.69"/>
    <s v="UPI"/>
    <s v="High"/>
  </r>
  <r>
    <n v="6751"/>
    <x v="2919"/>
    <d v="2024-08-25T00:00:00"/>
    <s v="East"/>
    <s v="Electronics"/>
    <s v="Consumer"/>
    <n v="2"/>
    <n v="164.19"/>
    <n v="0.14000000000000001"/>
    <n v="282.41000000000003"/>
    <n v="209.58"/>
    <n v="72.83"/>
    <s v="Credit Card"/>
    <s v="Medium"/>
  </r>
  <r>
    <n v="6752"/>
    <x v="4202"/>
    <d v="2024-07-19T00:00:00"/>
    <s v="West"/>
    <s v="Sports"/>
    <s v="Home Office"/>
    <n v="2"/>
    <n v="410.57"/>
    <n v="0.02"/>
    <n v="804.72"/>
    <n v="439.94"/>
    <n v="364.78"/>
    <s v="Credit Card"/>
    <s v="Low"/>
  </r>
  <r>
    <n v="6753"/>
    <x v="4726"/>
    <d v="2024-11-23T00:00:00"/>
    <s v="West"/>
    <s v="Home &amp; Kitchen"/>
    <s v="Home Office"/>
    <n v="3"/>
    <n v="455.34"/>
    <n v="0.16"/>
    <n v="1147.46"/>
    <n v="612"/>
    <n v="535.46"/>
    <s v="UPI"/>
    <s v="Medium"/>
  </r>
  <r>
    <n v="6754"/>
    <x v="4727"/>
    <d v="2024-09-22T00:00:00"/>
    <s v="West"/>
    <s v="Home &amp; Kitchen"/>
    <s v="Corporate"/>
    <n v="8"/>
    <n v="453.33"/>
    <n v="0.2"/>
    <n v="2901.31"/>
    <n v="2116.69"/>
    <n v="784.62"/>
    <s v="Net Banking"/>
    <s v="Medium"/>
  </r>
  <r>
    <n v="6755"/>
    <x v="4728"/>
    <d v="2024-11-19T00:00:00"/>
    <s v="North"/>
    <s v="Clothing"/>
    <s v="Corporate"/>
    <n v="2"/>
    <n v="313.41000000000003"/>
    <n v="0.27"/>
    <n v="457.58"/>
    <n v="321"/>
    <n v="136.58000000000001"/>
    <s v="Cash on Delivery"/>
    <s v="High"/>
  </r>
  <r>
    <n v="6756"/>
    <x v="4729"/>
    <d v="2024-04-21T00:00:00"/>
    <s v="East"/>
    <s v="Home &amp; Kitchen"/>
    <s v="Home Office"/>
    <n v="8"/>
    <n v="478.18"/>
    <n v="0.14000000000000001"/>
    <n v="3289.88"/>
    <n v="2245.09"/>
    <n v="1044.79"/>
    <s v="Net Banking"/>
    <s v="Medium"/>
  </r>
  <r>
    <n v="6757"/>
    <x v="4730"/>
    <d v="2024-04-28T00:00:00"/>
    <s v="East"/>
    <s v="Electronics"/>
    <s v="Home Office"/>
    <n v="3"/>
    <n v="172.25"/>
    <n v="0.12"/>
    <n v="454.74"/>
    <n v="278.64999999999998"/>
    <n v="176.09"/>
    <s v="UPI"/>
    <s v="Medium"/>
  </r>
  <r>
    <n v="6758"/>
    <x v="943"/>
    <d v="2024-12-24T00:00:00"/>
    <s v="South"/>
    <s v="Beauty"/>
    <s v="Home Office"/>
    <n v="2"/>
    <n v="380.78"/>
    <n v="7.0000000000000007E-2"/>
    <n v="708.25"/>
    <n v="477.02"/>
    <n v="231.23"/>
    <s v="Net Banking"/>
    <s v="Low"/>
  </r>
  <r>
    <n v="6759"/>
    <x v="873"/>
    <d v="2024-02-08T00:00:00"/>
    <s v="North"/>
    <s v="Electronics"/>
    <s v="Corporate"/>
    <n v="8"/>
    <n v="477.06"/>
    <n v="0.17"/>
    <n v="3167.68"/>
    <n v="1935.34"/>
    <n v="1232.3399999999999"/>
    <s v="Cash on Delivery"/>
    <s v="Medium"/>
  </r>
  <r>
    <n v="6760"/>
    <x v="3362"/>
    <d v="2024-01-31T00:00:00"/>
    <s v="South"/>
    <s v="Home &amp; Kitchen"/>
    <s v="Home Office"/>
    <n v="2"/>
    <n v="91.95"/>
    <n v="0.03"/>
    <n v="178.38"/>
    <n v="121.2"/>
    <n v="57.18"/>
    <s v="Cash on Delivery"/>
    <s v="Low"/>
  </r>
  <r>
    <n v="6761"/>
    <x v="4731"/>
    <d v="2024-06-10T00:00:00"/>
    <s v="South"/>
    <s v="Clothing"/>
    <s v="Corporate"/>
    <n v="4"/>
    <n v="465.87"/>
    <n v="0.28999999999999998"/>
    <n v="1323.07"/>
    <n v="851.23"/>
    <n v="471.84"/>
    <s v="Net Banking"/>
    <s v="High"/>
  </r>
  <r>
    <n v="6762"/>
    <x v="2628"/>
    <d v="2024-05-22T00:00:00"/>
    <s v="West"/>
    <s v="Electronics"/>
    <s v="Home Office"/>
    <n v="10"/>
    <n v="210.14"/>
    <n v="0.25"/>
    <n v="1576.05"/>
    <n v="910.29"/>
    <n v="665.76"/>
    <s v="Credit Card"/>
    <s v="High"/>
  </r>
  <r>
    <n v="6763"/>
    <x v="3308"/>
    <d v="2024-08-08T00:00:00"/>
    <s v="West"/>
    <s v="Beauty"/>
    <s v="Corporate"/>
    <n v="6"/>
    <n v="312.77"/>
    <n v="0.28999999999999998"/>
    <n v="1332.4"/>
    <n v="826.67"/>
    <n v="505.73"/>
    <s v="Debit Card"/>
    <s v="High"/>
  </r>
  <r>
    <n v="6764"/>
    <x v="2359"/>
    <d v="2024-05-31T00:00:00"/>
    <s v="South"/>
    <s v="Electronics"/>
    <s v="Corporate"/>
    <n v="5"/>
    <n v="398.43"/>
    <n v="0.01"/>
    <n v="1972.23"/>
    <n v="1000.66"/>
    <n v="971.57"/>
    <s v="Cash on Delivery"/>
    <s v="Low"/>
  </r>
  <r>
    <n v="6765"/>
    <x v="4403"/>
    <d v="2024-12-18T00:00:00"/>
    <s v="West"/>
    <s v="Sports"/>
    <s v="Consumer"/>
    <n v="1"/>
    <n v="140.47999999999999"/>
    <n v="0.09"/>
    <n v="127.84"/>
    <n v="79.56"/>
    <n v="48.28"/>
    <s v="Credit Card"/>
    <s v="Low"/>
  </r>
  <r>
    <n v="6766"/>
    <x v="4732"/>
    <d v="2024-06-04T00:00:00"/>
    <s v="South"/>
    <s v="Clothing"/>
    <s v="Consumer"/>
    <n v="2"/>
    <n v="331.41"/>
    <n v="0.19"/>
    <n v="536.88"/>
    <n v="417.94"/>
    <n v="118.94"/>
    <s v="Cash on Delivery"/>
    <s v="Medium"/>
  </r>
  <r>
    <n v="6767"/>
    <x v="3306"/>
    <d v="2024-12-28T00:00:00"/>
    <s v="West"/>
    <s v="Home &amp; Kitchen"/>
    <s v="Home Office"/>
    <n v="5"/>
    <n v="281.43"/>
    <n v="0.19"/>
    <n v="1139.79"/>
    <n v="600.86"/>
    <n v="538.92999999999995"/>
    <s v="Net Banking"/>
    <s v="Medium"/>
  </r>
  <r>
    <n v="6768"/>
    <x v="4733"/>
    <d v="2024-01-28T00:00:00"/>
    <s v="West"/>
    <s v="Electronics"/>
    <s v="Corporate"/>
    <n v="7"/>
    <n v="349.47"/>
    <n v="0.09"/>
    <n v="2226.12"/>
    <n v="1688.77"/>
    <n v="537.35"/>
    <s v="Credit Card"/>
    <s v="Low"/>
  </r>
  <r>
    <n v="6769"/>
    <x v="4734"/>
    <d v="2024-01-12T00:00:00"/>
    <s v="West"/>
    <s v="Sports"/>
    <s v="Consumer"/>
    <n v="2"/>
    <n v="74.45"/>
    <n v="0.26"/>
    <n v="110.19"/>
    <n v="76.58"/>
    <n v="33.61"/>
    <s v="Debit Card"/>
    <s v="High"/>
  </r>
  <r>
    <n v="6770"/>
    <x v="4735"/>
    <d v="2024-10-26T00:00:00"/>
    <s v="South"/>
    <s v="Electronics"/>
    <s v="Consumer"/>
    <n v="2"/>
    <n v="69.06"/>
    <n v="0.03"/>
    <n v="133.97999999999999"/>
    <n v="97.09"/>
    <n v="36.89"/>
    <s v="Debit Card"/>
    <s v="Low"/>
  </r>
  <r>
    <n v="6771"/>
    <x v="1597"/>
    <d v="2024-02-17T00:00:00"/>
    <s v="South"/>
    <s v="Clothing"/>
    <s v="Corporate"/>
    <n v="3"/>
    <n v="365.03"/>
    <n v="0.16"/>
    <n v="919.88"/>
    <n v="702.17"/>
    <n v="217.71"/>
    <s v="Cash on Delivery"/>
    <s v="Medium"/>
  </r>
  <r>
    <n v="6772"/>
    <x v="223"/>
    <d v="2024-10-09T00:00:00"/>
    <s v="South"/>
    <s v="Electronics"/>
    <s v="Home Office"/>
    <n v="6"/>
    <n v="232.78"/>
    <n v="0.16"/>
    <n v="1173.21"/>
    <n v="928.38"/>
    <n v="244.83"/>
    <s v="UPI"/>
    <s v="Medium"/>
  </r>
  <r>
    <n v="6773"/>
    <x v="2475"/>
    <d v="2024-05-01T00:00:00"/>
    <s v="West"/>
    <s v="Electronics"/>
    <s v="Home Office"/>
    <n v="10"/>
    <n v="343.13"/>
    <n v="0.15"/>
    <n v="2916.61"/>
    <n v="1836.62"/>
    <n v="1079.99"/>
    <s v="UPI"/>
    <s v="Medium"/>
  </r>
  <r>
    <n v="6774"/>
    <x v="1244"/>
    <d v="2024-12-14T00:00:00"/>
    <s v="East"/>
    <s v="Electronics"/>
    <s v="Home Office"/>
    <n v="3"/>
    <n v="273.73"/>
    <n v="0.25"/>
    <n v="615.89"/>
    <n v="328.51"/>
    <n v="287.38"/>
    <s v="Debit Card"/>
    <s v="High"/>
  </r>
  <r>
    <n v="6775"/>
    <x v="4736"/>
    <d v="2024-03-04T00:00:00"/>
    <s v="South"/>
    <s v="Beauty"/>
    <s v="Home Office"/>
    <n v="5"/>
    <n v="145.99"/>
    <n v="0.08"/>
    <n v="671.55"/>
    <n v="336.87"/>
    <n v="334.68"/>
    <s v="Cash on Delivery"/>
    <s v="Low"/>
  </r>
  <r>
    <n v="6776"/>
    <x v="4737"/>
    <d v="2024-03-03T00:00:00"/>
    <s v="North"/>
    <s v="Electronics"/>
    <s v="Corporate"/>
    <n v="7"/>
    <n v="289.13"/>
    <n v="0.27"/>
    <n v="1477.45"/>
    <n v="1112.3499999999999"/>
    <n v="365.1"/>
    <s v="Cash on Delivery"/>
    <s v="High"/>
  </r>
  <r>
    <n v="6777"/>
    <x v="4738"/>
    <d v="2024-07-01T00:00:00"/>
    <s v="West"/>
    <s v="Sports"/>
    <s v="Corporate"/>
    <n v="3"/>
    <n v="414.31"/>
    <n v="0.05"/>
    <n v="1180.78"/>
    <n v="805.87"/>
    <n v="374.91"/>
    <s v="Credit Card"/>
    <s v="Low"/>
  </r>
  <r>
    <n v="6778"/>
    <x v="4739"/>
    <d v="2024-05-12T00:00:00"/>
    <s v="West"/>
    <s v="Home &amp; Kitchen"/>
    <s v="Consumer"/>
    <n v="7"/>
    <n v="438.72"/>
    <n v="0.28000000000000003"/>
    <n v="2211.15"/>
    <n v="1234.8499999999999"/>
    <n v="976.3"/>
    <s v="Net Banking"/>
    <s v="High"/>
  </r>
  <r>
    <n v="6779"/>
    <x v="2564"/>
    <d v="2024-12-25T00:00:00"/>
    <s v="North"/>
    <s v="Clothing"/>
    <s v="Consumer"/>
    <n v="2"/>
    <n v="336.79"/>
    <n v="0.19"/>
    <n v="545.6"/>
    <n v="416.92"/>
    <n v="128.68"/>
    <s v="Cash on Delivery"/>
    <s v="Medium"/>
  </r>
  <r>
    <n v="6780"/>
    <x v="3580"/>
    <d v="2024-07-28T00:00:00"/>
    <s v="West"/>
    <s v="Electronics"/>
    <s v="Home Office"/>
    <n v="6"/>
    <n v="106.03"/>
    <n v="0.02"/>
    <n v="623.46"/>
    <n v="372.41"/>
    <n v="251.05"/>
    <s v="UPI"/>
    <s v="Low"/>
  </r>
  <r>
    <n v="6781"/>
    <x v="3667"/>
    <d v="2024-12-24T00:00:00"/>
    <s v="South"/>
    <s v="Sports"/>
    <s v="Consumer"/>
    <n v="2"/>
    <n v="457.24"/>
    <n v="0.14000000000000001"/>
    <n v="786.45"/>
    <n v="625.78"/>
    <n v="160.66999999999999"/>
    <s v="Debit Card"/>
    <s v="Medium"/>
  </r>
  <r>
    <n v="6782"/>
    <x v="1722"/>
    <d v="2024-09-26T00:00:00"/>
    <s v="West"/>
    <s v="Beauty"/>
    <s v="Corporate"/>
    <n v="6"/>
    <n v="42.02"/>
    <n v="0.03"/>
    <n v="244.56"/>
    <n v="177.44"/>
    <n v="67.12"/>
    <s v="Cash on Delivery"/>
    <s v="Low"/>
  </r>
  <r>
    <n v="6783"/>
    <x v="4740"/>
    <d v="2024-02-22T00:00:00"/>
    <s v="East"/>
    <s v="Electronics"/>
    <s v="Consumer"/>
    <n v="9"/>
    <n v="170.65"/>
    <n v="0.27"/>
    <n v="1121.17"/>
    <n v="780.07"/>
    <n v="341.1"/>
    <s v="UPI"/>
    <s v="High"/>
  </r>
  <r>
    <n v="6784"/>
    <x v="56"/>
    <d v="2024-03-24T00:00:00"/>
    <s v="West"/>
    <s v="Electronics"/>
    <s v="Home Office"/>
    <n v="3"/>
    <n v="465.54"/>
    <n v="0.19"/>
    <n v="1131.26"/>
    <n v="639.78"/>
    <n v="491.48"/>
    <s v="Credit Card"/>
    <s v="Medium"/>
  </r>
  <r>
    <n v="6785"/>
    <x v="4741"/>
    <d v="2024-07-15T00:00:00"/>
    <s v="North"/>
    <s v="Electronics"/>
    <s v="Consumer"/>
    <n v="7"/>
    <n v="154.96"/>
    <n v="0.08"/>
    <n v="997.94"/>
    <n v="773.2"/>
    <n v="224.74"/>
    <s v="Debit Card"/>
    <s v="Low"/>
  </r>
  <r>
    <n v="6786"/>
    <x v="4742"/>
    <d v="2024-07-08T00:00:00"/>
    <s v="East"/>
    <s v="Electronics"/>
    <s v="Corporate"/>
    <n v="4"/>
    <n v="464.82"/>
    <n v="0.25"/>
    <n v="1394.46"/>
    <n v="1037.23"/>
    <n v="357.23"/>
    <s v="Debit Card"/>
    <s v="High"/>
  </r>
  <r>
    <n v="6787"/>
    <x v="2350"/>
    <d v="2024-04-19T00:00:00"/>
    <s v="East"/>
    <s v="Electronics"/>
    <s v="Corporate"/>
    <n v="10"/>
    <n v="88.57"/>
    <n v="0.17"/>
    <n v="735.13"/>
    <n v="430.67"/>
    <n v="304.45999999999998"/>
    <s v="UPI"/>
    <s v="Medium"/>
  </r>
  <r>
    <n v="6788"/>
    <x v="4743"/>
    <d v="2024-05-08T00:00:00"/>
    <s v="West"/>
    <s v="Electronics"/>
    <s v="Corporate"/>
    <n v="1"/>
    <n v="412.76"/>
    <n v="0.06"/>
    <n v="387.99"/>
    <n v="273.69"/>
    <n v="114.3"/>
    <s v="Cash on Delivery"/>
    <s v="Low"/>
  </r>
  <r>
    <n v="6789"/>
    <x v="3235"/>
    <d v="2024-04-06T00:00:00"/>
    <s v="South"/>
    <s v="Clothing"/>
    <s v="Corporate"/>
    <n v="9"/>
    <n v="320.54000000000002"/>
    <n v="0.21"/>
    <n v="2279.04"/>
    <n v="1152.4100000000001"/>
    <n v="1126.6300000000001"/>
    <s v="Cash on Delivery"/>
    <s v="High"/>
  </r>
  <r>
    <n v="6790"/>
    <x v="4490"/>
    <d v="2024-08-28T00:00:00"/>
    <s v="North"/>
    <s v="Beauty"/>
    <s v="Home Office"/>
    <n v="1"/>
    <n v="182.73"/>
    <n v="0.26"/>
    <n v="135.22"/>
    <n v="88.37"/>
    <n v="46.85"/>
    <s v="UPI"/>
    <s v="High"/>
  </r>
  <r>
    <n v="6791"/>
    <x v="4744"/>
    <d v="2024-04-12T00:00:00"/>
    <s v="South"/>
    <s v="Clothing"/>
    <s v="Home Office"/>
    <n v="1"/>
    <n v="432.26"/>
    <n v="0.21"/>
    <n v="341.49"/>
    <n v="184.93"/>
    <n v="156.56"/>
    <s v="Cash on Delivery"/>
    <s v="High"/>
  </r>
  <r>
    <n v="6792"/>
    <x v="4745"/>
    <d v="2024-02-08T00:00:00"/>
    <s v="North"/>
    <s v="Electronics"/>
    <s v="Consumer"/>
    <n v="9"/>
    <n v="341.74"/>
    <n v="0.19"/>
    <n v="2491.2800000000002"/>
    <n v="1802.28"/>
    <n v="689"/>
    <s v="Credit Card"/>
    <s v="Medium"/>
  </r>
  <r>
    <n v="6793"/>
    <x v="4746"/>
    <d v="2024-01-19T00:00:00"/>
    <s v="East"/>
    <s v="Beauty"/>
    <s v="Home Office"/>
    <n v="5"/>
    <n v="164.2"/>
    <n v="0.03"/>
    <n v="796.37"/>
    <n v="581.24"/>
    <n v="215.13"/>
    <s v="Net Banking"/>
    <s v="Low"/>
  </r>
  <r>
    <n v="6794"/>
    <x v="288"/>
    <d v="2024-08-03T00:00:00"/>
    <s v="East"/>
    <s v="Clothing"/>
    <s v="Consumer"/>
    <n v="3"/>
    <n v="39.07"/>
    <n v="0.04"/>
    <n v="112.52"/>
    <n v="58.5"/>
    <n v="54.02"/>
    <s v="Credit Card"/>
    <s v="Low"/>
  </r>
  <r>
    <n v="6795"/>
    <x v="4747"/>
    <d v="2024-10-09T00:00:00"/>
    <s v="West"/>
    <s v="Beauty"/>
    <s v="Home Office"/>
    <n v="5"/>
    <n v="170.98"/>
    <n v="0.16"/>
    <n v="718.12"/>
    <n v="430.97"/>
    <n v="287.14999999999998"/>
    <s v="Debit Card"/>
    <s v="Medium"/>
  </r>
  <r>
    <n v="6796"/>
    <x v="4748"/>
    <d v="2024-05-22T00:00:00"/>
    <s v="East"/>
    <s v="Sports"/>
    <s v="Home Office"/>
    <n v="2"/>
    <n v="141.15"/>
    <n v="0.14000000000000001"/>
    <n v="242.78"/>
    <n v="138.27000000000001"/>
    <n v="104.51"/>
    <s v="Debit Card"/>
    <s v="Medium"/>
  </r>
  <r>
    <n v="6797"/>
    <x v="4749"/>
    <d v="2024-03-24T00:00:00"/>
    <s v="South"/>
    <s v="Home &amp; Kitchen"/>
    <s v="Corporate"/>
    <n v="5"/>
    <n v="62.6"/>
    <n v="0.28999999999999998"/>
    <n v="222.23"/>
    <n v="141.08000000000001"/>
    <n v="81.150000000000006"/>
    <s v="Cash on Delivery"/>
    <s v="High"/>
  </r>
  <r>
    <n v="6798"/>
    <x v="4750"/>
    <d v="2024-09-05T00:00:00"/>
    <s v="West"/>
    <s v="Electronics"/>
    <s v="Home Office"/>
    <n v="2"/>
    <n v="323.95"/>
    <n v="0.05"/>
    <n v="615.5"/>
    <n v="482.81"/>
    <n v="132.69"/>
    <s v="Credit Card"/>
    <s v="Low"/>
  </r>
  <r>
    <n v="6799"/>
    <x v="2674"/>
    <d v="2024-05-31T00:00:00"/>
    <s v="South"/>
    <s v="Electronics"/>
    <s v="Corporate"/>
    <n v="6"/>
    <n v="465.08"/>
    <n v="0.26"/>
    <n v="2064.96"/>
    <n v="1316.9"/>
    <n v="748.06"/>
    <s v="Net Banking"/>
    <s v="High"/>
  </r>
  <r>
    <n v="6800"/>
    <x v="4751"/>
    <d v="2024-09-03T00:00:00"/>
    <s v="South"/>
    <s v="Electronics"/>
    <s v="Home Office"/>
    <n v="9"/>
    <n v="267.41000000000003"/>
    <n v="0.3"/>
    <n v="1684.68"/>
    <n v="1342.55"/>
    <n v="342.13"/>
    <s v="Cash on Delivery"/>
    <s v="High"/>
  </r>
  <r>
    <n v="6801"/>
    <x v="792"/>
    <d v="2024-02-07T00:00:00"/>
    <s v="East"/>
    <s v="Electronics"/>
    <s v="Consumer"/>
    <n v="7"/>
    <n v="148.58000000000001"/>
    <n v="0.11"/>
    <n v="925.65"/>
    <n v="681.74"/>
    <n v="243.91"/>
    <s v="Cash on Delivery"/>
    <s v="Medium"/>
  </r>
  <r>
    <n v="6802"/>
    <x v="3301"/>
    <d v="2024-10-28T00:00:00"/>
    <s v="South"/>
    <s v="Home &amp; Kitchen"/>
    <s v="Home Office"/>
    <n v="1"/>
    <n v="49.88"/>
    <n v="0.04"/>
    <n v="47.88"/>
    <n v="25.66"/>
    <n v="22.22"/>
    <s v="Credit Card"/>
    <s v="Low"/>
  </r>
  <r>
    <n v="6803"/>
    <x v="4752"/>
    <d v="2024-09-12T00:00:00"/>
    <s v="North"/>
    <s v="Sports"/>
    <s v="Home Office"/>
    <n v="9"/>
    <n v="325.48"/>
    <n v="7.0000000000000007E-2"/>
    <n v="2724.27"/>
    <n v="2025.69"/>
    <n v="698.58"/>
    <s v="Credit Card"/>
    <s v="Low"/>
  </r>
  <r>
    <n v="6804"/>
    <x v="3977"/>
    <d v="2024-01-28T00:00:00"/>
    <s v="West"/>
    <s v="Clothing"/>
    <s v="Consumer"/>
    <n v="5"/>
    <n v="130.51"/>
    <n v="0.11"/>
    <n v="580.77"/>
    <n v="323.56"/>
    <n v="257.20999999999998"/>
    <s v="Debit Card"/>
    <s v="Medium"/>
  </r>
  <r>
    <n v="6805"/>
    <x v="189"/>
    <d v="2024-04-22T00:00:00"/>
    <s v="North"/>
    <s v="Beauty"/>
    <s v="Corporate"/>
    <n v="4"/>
    <n v="254"/>
    <n v="0.13"/>
    <n v="883.92"/>
    <n v="481.11"/>
    <n v="402.81"/>
    <s v="UPI"/>
    <s v="Medium"/>
  </r>
  <r>
    <n v="6806"/>
    <x v="2105"/>
    <d v="2024-03-19T00:00:00"/>
    <s v="West"/>
    <s v="Clothing"/>
    <s v="Home Office"/>
    <n v="5"/>
    <n v="228.5"/>
    <n v="0.25"/>
    <n v="856.88"/>
    <n v="492.68"/>
    <n v="364.2"/>
    <s v="Debit Card"/>
    <s v="High"/>
  </r>
  <r>
    <n v="6807"/>
    <x v="1421"/>
    <d v="2024-11-22T00:00:00"/>
    <s v="North"/>
    <s v="Sports"/>
    <s v="Consumer"/>
    <n v="5"/>
    <n v="71.67"/>
    <n v="0.06"/>
    <n v="336.85"/>
    <n v="244.07"/>
    <n v="92.78"/>
    <s v="Cash on Delivery"/>
    <s v="Low"/>
  </r>
  <r>
    <n v="6808"/>
    <x v="4753"/>
    <d v="2024-07-03T00:00:00"/>
    <s v="East"/>
    <s v="Home &amp; Kitchen"/>
    <s v="Consumer"/>
    <n v="4"/>
    <n v="240.55"/>
    <n v="0.28000000000000003"/>
    <n v="692.78"/>
    <n v="427.82"/>
    <n v="264.95999999999998"/>
    <s v="Cash on Delivery"/>
    <s v="High"/>
  </r>
  <r>
    <n v="6809"/>
    <x v="4495"/>
    <d v="2024-11-08T00:00:00"/>
    <s v="East"/>
    <s v="Clothing"/>
    <s v="Corporate"/>
    <n v="3"/>
    <n v="11.58"/>
    <n v="0.01"/>
    <n v="34.39"/>
    <n v="26.78"/>
    <n v="7.61"/>
    <s v="Debit Card"/>
    <s v="Low"/>
  </r>
  <r>
    <n v="6810"/>
    <x v="1601"/>
    <d v="2024-03-04T00:00:00"/>
    <s v="North"/>
    <s v="Beauty"/>
    <s v="Corporate"/>
    <n v="1"/>
    <n v="250.39"/>
    <n v="0.08"/>
    <n v="230.36"/>
    <n v="180.04"/>
    <n v="50.32"/>
    <s v="Cash on Delivery"/>
    <s v="Low"/>
  </r>
  <r>
    <n v="6811"/>
    <x v="2258"/>
    <d v="2024-10-30T00:00:00"/>
    <s v="North"/>
    <s v="Clothing"/>
    <s v="Corporate"/>
    <n v="4"/>
    <n v="336.02"/>
    <n v="0.15"/>
    <n v="1142.47"/>
    <n v="836.43"/>
    <n v="306.04000000000002"/>
    <s v="Credit Card"/>
    <s v="Medium"/>
  </r>
  <r>
    <n v="6812"/>
    <x v="4754"/>
    <d v="2024-02-11T00:00:00"/>
    <s v="East"/>
    <s v="Electronics"/>
    <s v="Home Office"/>
    <n v="1"/>
    <n v="431.96"/>
    <n v="0.06"/>
    <n v="406.04"/>
    <n v="269.74"/>
    <n v="136.30000000000001"/>
    <s v="Debit Card"/>
    <s v="Low"/>
  </r>
  <r>
    <n v="6813"/>
    <x v="4755"/>
    <d v="2024-04-05T00:00:00"/>
    <s v="East"/>
    <s v="Beauty"/>
    <s v="Home Office"/>
    <n v="3"/>
    <n v="192.43"/>
    <n v="0.16"/>
    <n v="484.92"/>
    <n v="368.44"/>
    <n v="116.48"/>
    <s v="Net Banking"/>
    <s v="Medium"/>
  </r>
  <r>
    <n v="6814"/>
    <x v="1469"/>
    <d v="2024-02-22T00:00:00"/>
    <s v="South"/>
    <s v="Beauty"/>
    <s v="Corporate"/>
    <n v="4"/>
    <n v="338.28"/>
    <n v="0.21"/>
    <n v="1068.96"/>
    <n v="666.01"/>
    <n v="402.95"/>
    <s v="Net Banking"/>
    <s v="High"/>
  </r>
  <r>
    <n v="6815"/>
    <x v="4756"/>
    <d v="2024-06-19T00:00:00"/>
    <s v="South"/>
    <s v="Clothing"/>
    <s v="Consumer"/>
    <n v="1"/>
    <n v="54.68"/>
    <n v="0.25"/>
    <n v="41.01"/>
    <n v="20.59"/>
    <n v="20.420000000000002"/>
    <s v="Cash on Delivery"/>
    <s v="High"/>
  </r>
  <r>
    <n v="6816"/>
    <x v="1092"/>
    <d v="2024-05-27T00:00:00"/>
    <s v="West"/>
    <s v="Clothing"/>
    <s v="Home Office"/>
    <n v="3"/>
    <n v="430.84"/>
    <n v="7.0000000000000007E-2"/>
    <n v="1202.04"/>
    <n v="789.01"/>
    <n v="413.03"/>
    <s v="Debit Card"/>
    <s v="Low"/>
  </r>
  <r>
    <n v="6817"/>
    <x v="4757"/>
    <d v="2024-04-20T00:00:00"/>
    <s v="West"/>
    <s v="Home &amp; Kitchen"/>
    <s v="Consumer"/>
    <n v="5"/>
    <n v="400.81"/>
    <n v="0.03"/>
    <n v="1943.93"/>
    <n v="1164.3"/>
    <n v="779.63"/>
    <s v="Credit Card"/>
    <s v="Low"/>
  </r>
  <r>
    <n v="6818"/>
    <x v="2488"/>
    <d v="2024-08-07T00:00:00"/>
    <s v="North"/>
    <s v="Beauty"/>
    <s v="Home Office"/>
    <n v="9"/>
    <n v="445.04"/>
    <n v="0.1"/>
    <n v="3604.82"/>
    <n v="2580.34"/>
    <n v="1024.48"/>
    <s v="UPI"/>
    <s v="Low"/>
  </r>
  <r>
    <n v="6819"/>
    <x v="1789"/>
    <d v="2024-11-27T00:00:00"/>
    <s v="East"/>
    <s v="Clothing"/>
    <s v="Corporate"/>
    <n v="8"/>
    <n v="178.36"/>
    <n v="0.08"/>
    <n v="1312.73"/>
    <n v="930.17"/>
    <n v="382.56"/>
    <s v="Debit Card"/>
    <s v="Low"/>
  </r>
  <r>
    <n v="6820"/>
    <x v="2137"/>
    <d v="2024-06-26T00:00:00"/>
    <s v="North"/>
    <s v="Home &amp; Kitchen"/>
    <s v="Consumer"/>
    <n v="10"/>
    <n v="14.02"/>
    <n v="0.21"/>
    <n v="110.76"/>
    <n v="86.94"/>
    <n v="23.82"/>
    <s v="Credit Card"/>
    <s v="High"/>
  </r>
  <r>
    <n v="6821"/>
    <x v="4758"/>
    <d v="2024-03-10T00:00:00"/>
    <s v="South"/>
    <s v="Electronics"/>
    <s v="Corporate"/>
    <n v="7"/>
    <n v="237.58"/>
    <n v="0.12"/>
    <n v="1463.49"/>
    <n v="1162.97"/>
    <n v="300.52"/>
    <s v="Net Banking"/>
    <s v="Medium"/>
  </r>
  <r>
    <n v="6822"/>
    <x v="3826"/>
    <d v="2024-12-07T00:00:00"/>
    <s v="East"/>
    <s v="Clothing"/>
    <s v="Corporate"/>
    <n v="7"/>
    <n v="52.59"/>
    <n v="0.18"/>
    <n v="301.87"/>
    <n v="224.22"/>
    <n v="77.650000000000006"/>
    <s v="Debit Card"/>
    <s v="Medium"/>
  </r>
  <r>
    <n v="6823"/>
    <x v="4759"/>
    <d v="2024-08-01T00:00:00"/>
    <s v="West"/>
    <s v="Clothing"/>
    <s v="Corporate"/>
    <n v="7"/>
    <n v="370.55"/>
    <n v="0.04"/>
    <n v="2490.1"/>
    <n v="1452.69"/>
    <n v="1037.4100000000001"/>
    <s v="Credit Card"/>
    <s v="Low"/>
  </r>
  <r>
    <n v="6824"/>
    <x v="1825"/>
    <d v="2024-08-27T00:00:00"/>
    <s v="North"/>
    <s v="Beauty"/>
    <s v="Home Office"/>
    <n v="3"/>
    <n v="400.29"/>
    <n v="0.26"/>
    <n v="888.64"/>
    <n v="460.03"/>
    <n v="428.61"/>
    <s v="Net Banking"/>
    <s v="High"/>
  </r>
  <r>
    <n v="6825"/>
    <x v="4760"/>
    <d v="2024-12-12T00:00:00"/>
    <s v="South"/>
    <s v="Clothing"/>
    <s v="Consumer"/>
    <n v="4"/>
    <n v="404.5"/>
    <n v="0.17"/>
    <n v="1342.94"/>
    <n v="783.36"/>
    <n v="559.58000000000004"/>
    <s v="UPI"/>
    <s v="Medium"/>
  </r>
  <r>
    <n v="6826"/>
    <x v="4761"/>
    <d v="2024-10-26T00:00:00"/>
    <s v="East"/>
    <s v="Beauty"/>
    <s v="Consumer"/>
    <n v="7"/>
    <n v="114.06"/>
    <n v="0.21"/>
    <n v="630.75"/>
    <n v="421.85"/>
    <n v="208.9"/>
    <s v="Credit Card"/>
    <s v="High"/>
  </r>
  <r>
    <n v="6827"/>
    <x v="4762"/>
    <d v="2024-09-19T00:00:00"/>
    <s v="South"/>
    <s v="Sports"/>
    <s v="Corporate"/>
    <n v="7"/>
    <n v="260.20999999999998"/>
    <n v="7.0000000000000007E-2"/>
    <n v="1693.97"/>
    <n v="1138.1500000000001"/>
    <n v="555.82000000000005"/>
    <s v="Credit Card"/>
    <s v="Low"/>
  </r>
  <r>
    <n v="6828"/>
    <x v="1324"/>
    <d v="2024-06-27T00:00:00"/>
    <s v="North"/>
    <s v="Electronics"/>
    <s v="Consumer"/>
    <n v="3"/>
    <n v="305.08"/>
    <n v="0.27"/>
    <n v="668.13"/>
    <n v="477.67"/>
    <n v="190.46"/>
    <s v="Cash on Delivery"/>
    <s v="High"/>
  </r>
  <r>
    <n v="6829"/>
    <x v="3580"/>
    <d v="2024-04-02T00:00:00"/>
    <s v="North"/>
    <s v="Home &amp; Kitchen"/>
    <s v="Home Office"/>
    <n v="3"/>
    <n v="130.15"/>
    <n v="0.28000000000000003"/>
    <n v="281.12"/>
    <n v="203.22"/>
    <n v="77.900000000000006"/>
    <s v="UPI"/>
    <s v="High"/>
  </r>
  <r>
    <n v="6830"/>
    <x v="2025"/>
    <d v="2024-03-03T00:00:00"/>
    <s v="North"/>
    <s v="Clothing"/>
    <s v="Home Office"/>
    <n v="9"/>
    <n v="210.25"/>
    <n v="7.0000000000000007E-2"/>
    <n v="1759.79"/>
    <n v="1074.1600000000001"/>
    <n v="685.63"/>
    <s v="Debit Card"/>
    <s v="Low"/>
  </r>
  <r>
    <n v="6831"/>
    <x v="4763"/>
    <d v="2024-04-10T00:00:00"/>
    <s v="East"/>
    <s v="Beauty"/>
    <s v="Home Office"/>
    <n v="9"/>
    <n v="16.600000000000001"/>
    <n v="0.22"/>
    <n v="116.53"/>
    <n v="91.69"/>
    <n v="24.84"/>
    <s v="Net Banking"/>
    <s v="High"/>
  </r>
  <r>
    <n v="6832"/>
    <x v="4764"/>
    <d v="2024-08-16T00:00:00"/>
    <s v="North"/>
    <s v="Clothing"/>
    <s v="Consumer"/>
    <n v="6"/>
    <n v="38.090000000000003"/>
    <n v="0.19"/>
    <n v="185.12"/>
    <n v="143.26"/>
    <n v="41.86"/>
    <s v="Cash on Delivery"/>
    <s v="Medium"/>
  </r>
  <r>
    <n v="6833"/>
    <x v="4765"/>
    <d v="2024-07-12T00:00:00"/>
    <s v="West"/>
    <s v="Beauty"/>
    <s v="Corporate"/>
    <n v="10"/>
    <n v="123.19"/>
    <n v="0.27"/>
    <n v="899.29"/>
    <n v="457.52"/>
    <n v="441.77"/>
    <s v="Debit Card"/>
    <s v="High"/>
  </r>
  <r>
    <n v="6834"/>
    <x v="4766"/>
    <d v="2024-09-28T00:00:00"/>
    <s v="West"/>
    <s v="Sports"/>
    <s v="Home Office"/>
    <n v="3"/>
    <n v="234.97"/>
    <n v="0.26"/>
    <n v="521.63"/>
    <n v="395.56"/>
    <n v="126.07"/>
    <s v="Credit Card"/>
    <s v="High"/>
  </r>
  <r>
    <n v="6835"/>
    <x v="1165"/>
    <d v="2024-10-19T00:00:00"/>
    <s v="West"/>
    <s v="Sports"/>
    <s v="Corporate"/>
    <n v="1"/>
    <n v="326.33"/>
    <n v="0.2"/>
    <n v="261.06"/>
    <n v="155.86000000000001"/>
    <n v="105.2"/>
    <s v="Cash on Delivery"/>
    <s v="Medium"/>
  </r>
  <r>
    <n v="6836"/>
    <x v="4767"/>
    <d v="2024-09-16T00:00:00"/>
    <s v="South"/>
    <s v="Electronics"/>
    <s v="Corporate"/>
    <n v="9"/>
    <n v="385.32"/>
    <n v="0.25"/>
    <n v="2600.91"/>
    <n v="1384.04"/>
    <n v="1216.8699999999999"/>
    <s v="Debit Card"/>
    <s v="High"/>
  </r>
  <r>
    <n v="6837"/>
    <x v="3084"/>
    <d v="2024-01-14T00:00:00"/>
    <s v="West"/>
    <s v="Home &amp; Kitchen"/>
    <s v="Corporate"/>
    <n v="9"/>
    <n v="93.31"/>
    <n v="0.19"/>
    <n v="680.23"/>
    <n v="534.76"/>
    <n v="145.47"/>
    <s v="Debit Card"/>
    <s v="Medium"/>
  </r>
  <r>
    <n v="6838"/>
    <x v="4768"/>
    <d v="2024-02-03T00:00:00"/>
    <s v="West"/>
    <s v="Sports"/>
    <s v="Home Office"/>
    <n v="8"/>
    <n v="416.19"/>
    <n v="0.16"/>
    <n v="2796.8"/>
    <n v="2205.06"/>
    <n v="591.74"/>
    <s v="Net Banking"/>
    <s v="Medium"/>
  </r>
  <r>
    <n v="6839"/>
    <x v="4769"/>
    <d v="2024-12-13T00:00:00"/>
    <s v="East"/>
    <s v="Electronics"/>
    <s v="Home Office"/>
    <n v="8"/>
    <n v="272.37"/>
    <n v="0.1"/>
    <n v="1961.06"/>
    <n v="1188.19"/>
    <n v="772.87"/>
    <s v="Debit Card"/>
    <s v="Low"/>
  </r>
  <r>
    <n v="6840"/>
    <x v="2782"/>
    <d v="2024-11-14T00:00:00"/>
    <s v="West"/>
    <s v="Beauty"/>
    <s v="Home Office"/>
    <n v="1"/>
    <n v="183.1"/>
    <n v="0.2"/>
    <n v="146.47999999999999"/>
    <n v="104.16"/>
    <n v="42.32"/>
    <s v="Credit Card"/>
    <s v="Medium"/>
  </r>
  <r>
    <n v="6841"/>
    <x v="2093"/>
    <d v="2024-09-19T00:00:00"/>
    <s v="East"/>
    <s v="Sports"/>
    <s v="Home Office"/>
    <n v="5"/>
    <n v="470.49"/>
    <n v="0.12"/>
    <n v="2070.16"/>
    <n v="1439.32"/>
    <n v="630.84"/>
    <s v="Debit Card"/>
    <s v="Medium"/>
  </r>
  <r>
    <n v="6842"/>
    <x v="2006"/>
    <d v="2024-07-30T00:00:00"/>
    <s v="North"/>
    <s v="Clothing"/>
    <s v="Consumer"/>
    <n v="4"/>
    <n v="271.18"/>
    <n v="0.08"/>
    <n v="997.94"/>
    <n v="620.49"/>
    <n v="377.45"/>
    <s v="Credit Card"/>
    <s v="Low"/>
  </r>
  <r>
    <n v="6843"/>
    <x v="4770"/>
    <d v="2024-05-16T00:00:00"/>
    <s v="East"/>
    <s v="Electronics"/>
    <s v="Corporate"/>
    <n v="1"/>
    <n v="430.25"/>
    <n v="7.0000000000000007E-2"/>
    <n v="400.13"/>
    <n v="211.62"/>
    <n v="188.51"/>
    <s v="Cash on Delivery"/>
    <s v="Low"/>
  </r>
  <r>
    <n v="6844"/>
    <x v="1901"/>
    <d v="2024-05-03T00:00:00"/>
    <s v="South"/>
    <s v="Beauty"/>
    <s v="Home Office"/>
    <n v="7"/>
    <n v="52.67"/>
    <n v="0.19"/>
    <n v="298.64"/>
    <n v="165.32"/>
    <n v="133.32"/>
    <s v="Debit Card"/>
    <s v="Medium"/>
  </r>
  <r>
    <n v="6845"/>
    <x v="4771"/>
    <d v="2024-03-19T00:00:00"/>
    <s v="South"/>
    <s v="Home &amp; Kitchen"/>
    <s v="Corporate"/>
    <n v="6"/>
    <n v="313.19"/>
    <n v="0.13"/>
    <n v="1634.85"/>
    <n v="1241.4100000000001"/>
    <n v="393.44"/>
    <s v="Net Banking"/>
    <s v="Medium"/>
  </r>
  <r>
    <n v="6846"/>
    <x v="1626"/>
    <d v="2024-04-23T00:00:00"/>
    <s v="West"/>
    <s v="Electronics"/>
    <s v="Home Office"/>
    <n v="9"/>
    <n v="63.94"/>
    <n v="0.25"/>
    <n v="431.6"/>
    <n v="343.11"/>
    <n v="88.49"/>
    <s v="Net Banking"/>
    <s v="High"/>
  </r>
  <r>
    <n v="6847"/>
    <x v="4772"/>
    <d v="2024-10-16T00:00:00"/>
    <s v="East"/>
    <s v="Sports"/>
    <s v="Home Office"/>
    <n v="3"/>
    <n v="494.11"/>
    <n v="0.27"/>
    <n v="1082.0999999999999"/>
    <n v="653.79"/>
    <n v="428.31"/>
    <s v="Credit Card"/>
    <s v="High"/>
  </r>
  <r>
    <n v="6848"/>
    <x v="2474"/>
    <d v="2024-10-16T00:00:00"/>
    <s v="North"/>
    <s v="Electronics"/>
    <s v="Home Office"/>
    <n v="4"/>
    <n v="161.75"/>
    <n v="0.23"/>
    <n v="498.19"/>
    <n v="290.66000000000003"/>
    <n v="207.53"/>
    <s v="UPI"/>
    <s v="High"/>
  </r>
  <r>
    <n v="6849"/>
    <x v="1877"/>
    <d v="2024-10-03T00:00:00"/>
    <s v="West"/>
    <s v="Sports"/>
    <s v="Consumer"/>
    <n v="4"/>
    <n v="246.74"/>
    <n v="0.22"/>
    <n v="769.83"/>
    <n v="393.14"/>
    <n v="376.69"/>
    <s v="Credit Card"/>
    <s v="High"/>
  </r>
  <r>
    <n v="6850"/>
    <x v="4773"/>
    <d v="2024-08-18T00:00:00"/>
    <s v="North"/>
    <s v="Beauty"/>
    <s v="Corporate"/>
    <n v="7"/>
    <n v="280.01"/>
    <n v="0.15"/>
    <n v="1666.06"/>
    <n v="910.48"/>
    <n v="755.58"/>
    <s v="Debit Card"/>
    <s v="Medium"/>
  </r>
  <r>
    <n v="6851"/>
    <x v="742"/>
    <d v="2024-05-27T00:00:00"/>
    <s v="East"/>
    <s v="Sports"/>
    <s v="Corporate"/>
    <n v="7"/>
    <n v="332.72"/>
    <n v="0.08"/>
    <n v="2142.7199999999998"/>
    <n v="1163.3599999999999"/>
    <n v="979.36"/>
    <s v="Net Banking"/>
    <s v="Low"/>
  </r>
  <r>
    <n v="6852"/>
    <x v="1845"/>
    <d v="2024-09-22T00:00:00"/>
    <s v="South"/>
    <s v="Sports"/>
    <s v="Home Office"/>
    <n v="2"/>
    <n v="71.27"/>
    <n v="0.15"/>
    <n v="121.16"/>
    <n v="96.5"/>
    <n v="24.66"/>
    <s v="Cash on Delivery"/>
    <s v="Medium"/>
  </r>
  <r>
    <n v="6853"/>
    <x v="2932"/>
    <d v="2024-04-08T00:00:00"/>
    <s v="South"/>
    <s v="Electronics"/>
    <s v="Home Office"/>
    <n v="1"/>
    <n v="225.09"/>
    <n v="0.03"/>
    <n v="218.34"/>
    <n v="165.38"/>
    <n v="52.96"/>
    <s v="Net Banking"/>
    <s v="Low"/>
  </r>
  <r>
    <n v="6854"/>
    <x v="1501"/>
    <d v="2024-04-13T00:00:00"/>
    <s v="North"/>
    <s v="Home &amp; Kitchen"/>
    <s v="Home Office"/>
    <n v="9"/>
    <n v="342.19"/>
    <n v="0.02"/>
    <n v="3018.12"/>
    <n v="2178.5100000000002"/>
    <n v="839.61"/>
    <s v="Cash on Delivery"/>
    <s v="Low"/>
  </r>
  <r>
    <n v="6855"/>
    <x v="4774"/>
    <d v="2024-05-31T00:00:00"/>
    <s v="North"/>
    <s v="Clothing"/>
    <s v="Consumer"/>
    <n v="10"/>
    <n v="307.04000000000002"/>
    <n v="0.19"/>
    <n v="2487.02"/>
    <n v="1389.23"/>
    <n v="1097.79"/>
    <s v="Net Banking"/>
    <s v="Medium"/>
  </r>
  <r>
    <n v="6856"/>
    <x v="2361"/>
    <d v="2024-04-18T00:00:00"/>
    <s v="North"/>
    <s v="Clothing"/>
    <s v="Home Office"/>
    <n v="8"/>
    <n v="399.07"/>
    <n v="0.11"/>
    <n v="2841.38"/>
    <n v="1888.7"/>
    <n v="952.68"/>
    <s v="Cash on Delivery"/>
    <s v="Medium"/>
  </r>
  <r>
    <n v="6857"/>
    <x v="3495"/>
    <d v="2024-11-10T00:00:00"/>
    <s v="West"/>
    <s v="Home &amp; Kitchen"/>
    <s v="Corporate"/>
    <n v="7"/>
    <n v="192.04"/>
    <n v="0.27"/>
    <n v="981.32"/>
    <n v="572.98"/>
    <n v="408.34"/>
    <s v="Debit Card"/>
    <s v="High"/>
  </r>
  <r>
    <n v="6858"/>
    <x v="4775"/>
    <d v="2024-05-17T00:00:00"/>
    <s v="South"/>
    <s v="Clothing"/>
    <s v="Home Office"/>
    <n v="5"/>
    <n v="294.13"/>
    <n v="0.2"/>
    <n v="1176.52"/>
    <n v="887.85"/>
    <n v="288.67"/>
    <s v="Credit Card"/>
    <s v="Medium"/>
  </r>
  <r>
    <n v="6859"/>
    <x v="4776"/>
    <d v="2024-08-12T00:00:00"/>
    <s v="West"/>
    <s v="Clothing"/>
    <s v="Home Office"/>
    <n v="9"/>
    <n v="173.88"/>
    <n v="0"/>
    <n v="1564.92"/>
    <n v="807.9"/>
    <n v="757.02"/>
    <s v="Net Banking"/>
    <s v="No Discount"/>
  </r>
  <r>
    <n v="6860"/>
    <x v="2885"/>
    <d v="2024-09-04T00:00:00"/>
    <s v="East"/>
    <s v="Electronics"/>
    <s v="Consumer"/>
    <n v="5"/>
    <n v="83.92"/>
    <n v="0.28999999999999998"/>
    <n v="297.92"/>
    <n v="180.54"/>
    <n v="117.38"/>
    <s v="Net Banking"/>
    <s v="High"/>
  </r>
  <r>
    <n v="6861"/>
    <x v="4704"/>
    <d v="2024-08-28T00:00:00"/>
    <s v="East"/>
    <s v="Beauty"/>
    <s v="Home Office"/>
    <n v="6"/>
    <n v="391.53"/>
    <n v="0.15"/>
    <n v="1996.8"/>
    <n v="1576.89"/>
    <n v="419.91"/>
    <s v="UPI"/>
    <s v="Medium"/>
  </r>
  <r>
    <n v="6862"/>
    <x v="0"/>
    <d v="2024-02-24T00:00:00"/>
    <s v="North"/>
    <s v="Clothing"/>
    <s v="Corporate"/>
    <n v="2"/>
    <n v="253.63"/>
    <n v="0.11"/>
    <n v="451.46"/>
    <n v="342.84"/>
    <n v="108.62"/>
    <s v="Cash on Delivery"/>
    <s v="Medium"/>
  </r>
  <r>
    <n v="6863"/>
    <x v="4520"/>
    <d v="2024-03-05T00:00:00"/>
    <s v="South"/>
    <s v="Electronics"/>
    <s v="Home Office"/>
    <n v="1"/>
    <n v="240.73"/>
    <n v="0.18"/>
    <n v="197.4"/>
    <n v="102.55"/>
    <n v="94.85"/>
    <s v="UPI"/>
    <s v="Medium"/>
  </r>
  <r>
    <n v="6864"/>
    <x v="4777"/>
    <d v="2024-06-30T00:00:00"/>
    <s v="West"/>
    <s v="Beauty"/>
    <s v="Consumer"/>
    <n v="8"/>
    <n v="350.34"/>
    <n v="0.15"/>
    <n v="2382.31"/>
    <n v="1898.12"/>
    <n v="484.19"/>
    <s v="Debit Card"/>
    <s v="Medium"/>
  </r>
  <r>
    <n v="6865"/>
    <x v="2619"/>
    <d v="2024-09-06T00:00:00"/>
    <s v="East"/>
    <s v="Sports"/>
    <s v="Consumer"/>
    <n v="1"/>
    <n v="418.66"/>
    <n v="0.25"/>
    <n v="314"/>
    <n v="173.27"/>
    <n v="140.72999999999999"/>
    <s v="Credit Card"/>
    <s v="High"/>
  </r>
  <r>
    <n v="6866"/>
    <x v="745"/>
    <d v="2024-12-08T00:00:00"/>
    <s v="North"/>
    <s v="Beauty"/>
    <s v="Corporate"/>
    <n v="8"/>
    <n v="244.39"/>
    <n v="0.08"/>
    <n v="1798.71"/>
    <n v="1097.01"/>
    <n v="701.7"/>
    <s v="UPI"/>
    <s v="Low"/>
  </r>
  <r>
    <n v="6867"/>
    <x v="4778"/>
    <d v="2024-03-09T00:00:00"/>
    <s v="East"/>
    <s v="Home &amp; Kitchen"/>
    <s v="Consumer"/>
    <n v="5"/>
    <n v="252.06"/>
    <n v="0.25"/>
    <n v="945.22"/>
    <n v="706.13"/>
    <n v="239.09"/>
    <s v="Credit Card"/>
    <s v="High"/>
  </r>
  <r>
    <n v="6868"/>
    <x v="3455"/>
    <d v="2024-01-15T00:00:00"/>
    <s v="South"/>
    <s v="Beauty"/>
    <s v="Home Office"/>
    <n v="1"/>
    <n v="107.69"/>
    <n v="0"/>
    <n v="107.69"/>
    <n v="79.09"/>
    <n v="28.6"/>
    <s v="Cash on Delivery"/>
    <s v="No Discount"/>
  </r>
  <r>
    <n v="6869"/>
    <x v="2383"/>
    <d v="2024-08-18T00:00:00"/>
    <s v="South"/>
    <s v="Electronics"/>
    <s v="Corporate"/>
    <n v="1"/>
    <n v="173.71"/>
    <n v="0.09"/>
    <n v="158.08000000000001"/>
    <n v="84.11"/>
    <n v="73.97"/>
    <s v="Cash on Delivery"/>
    <s v="Low"/>
  </r>
  <r>
    <n v="6870"/>
    <x v="4779"/>
    <d v="2024-10-06T00:00:00"/>
    <s v="North"/>
    <s v="Electronics"/>
    <s v="Consumer"/>
    <n v="10"/>
    <n v="205.06"/>
    <n v="0.08"/>
    <n v="1886.55"/>
    <n v="1271.8699999999999"/>
    <n v="614.67999999999995"/>
    <s v="Cash on Delivery"/>
    <s v="Low"/>
  </r>
  <r>
    <n v="6871"/>
    <x v="1635"/>
    <d v="2024-05-21T00:00:00"/>
    <s v="West"/>
    <s v="Electronics"/>
    <s v="Home Office"/>
    <n v="8"/>
    <n v="25.05"/>
    <n v="0.08"/>
    <n v="184.37"/>
    <n v="106.69"/>
    <n v="77.680000000000007"/>
    <s v="Credit Card"/>
    <s v="Low"/>
  </r>
  <r>
    <n v="6872"/>
    <x v="4780"/>
    <d v="2024-03-27T00:00:00"/>
    <s v="East"/>
    <s v="Sports"/>
    <s v="Corporate"/>
    <n v="9"/>
    <n v="491.7"/>
    <n v="0.11"/>
    <n v="3938.52"/>
    <n v="2837.78"/>
    <n v="1100.74"/>
    <s v="UPI"/>
    <s v="Medium"/>
  </r>
  <r>
    <n v="6873"/>
    <x v="3391"/>
    <d v="2024-08-11T00:00:00"/>
    <s v="South"/>
    <s v="Home &amp; Kitchen"/>
    <s v="Consumer"/>
    <n v="2"/>
    <n v="57.18"/>
    <n v="0.08"/>
    <n v="105.21"/>
    <n v="63.81"/>
    <n v="41.4"/>
    <s v="Cash on Delivery"/>
    <s v="Low"/>
  </r>
  <r>
    <n v="6874"/>
    <x v="4775"/>
    <d v="2024-02-09T00:00:00"/>
    <s v="East"/>
    <s v="Home &amp; Kitchen"/>
    <s v="Consumer"/>
    <n v="8"/>
    <n v="229.05"/>
    <n v="0.13"/>
    <n v="1594.19"/>
    <n v="1243.8599999999999"/>
    <n v="350.33"/>
    <s v="Cash on Delivery"/>
    <s v="Medium"/>
  </r>
  <r>
    <n v="6875"/>
    <x v="3339"/>
    <d v="2024-09-25T00:00:00"/>
    <s v="East"/>
    <s v="Sports"/>
    <s v="Corporate"/>
    <n v="2"/>
    <n v="392.58"/>
    <n v="0.06"/>
    <n v="738.05"/>
    <n v="462.13"/>
    <n v="275.92"/>
    <s v="Debit Card"/>
    <s v="Low"/>
  </r>
  <r>
    <n v="6876"/>
    <x v="291"/>
    <d v="2024-04-14T00:00:00"/>
    <s v="West"/>
    <s v="Beauty"/>
    <s v="Consumer"/>
    <n v="1"/>
    <n v="152.09"/>
    <n v="0.03"/>
    <n v="147.53"/>
    <n v="82.77"/>
    <n v="64.760000000000005"/>
    <s v="Credit Card"/>
    <s v="Low"/>
  </r>
  <r>
    <n v="6877"/>
    <x v="2514"/>
    <d v="2024-08-13T00:00:00"/>
    <s v="North"/>
    <s v="Clothing"/>
    <s v="Corporate"/>
    <n v="8"/>
    <n v="185.19"/>
    <n v="0.14000000000000001"/>
    <n v="1274.1099999999999"/>
    <n v="675.24"/>
    <n v="598.87"/>
    <s v="Debit Card"/>
    <s v="Medium"/>
  </r>
  <r>
    <n v="6878"/>
    <x v="4781"/>
    <d v="2024-01-29T00:00:00"/>
    <s v="South"/>
    <s v="Beauty"/>
    <s v="Home Office"/>
    <n v="5"/>
    <n v="122.3"/>
    <n v="0.02"/>
    <n v="599.27"/>
    <n v="450.72"/>
    <n v="148.55000000000001"/>
    <s v="Debit Card"/>
    <s v="Low"/>
  </r>
  <r>
    <n v="6879"/>
    <x v="4782"/>
    <d v="2024-07-18T00:00:00"/>
    <s v="East"/>
    <s v="Electronics"/>
    <s v="Home Office"/>
    <n v="2"/>
    <n v="88.89"/>
    <n v="0.24"/>
    <n v="135.11000000000001"/>
    <n v="101.12"/>
    <n v="33.99"/>
    <s v="Credit Card"/>
    <s v="High"/>
  </r>
  <r>
    <n v="6880"/>
    <x v="270"/>
    <d v="2024-07-25T00:00:00"/>
    <s v="West"/>
    <s v="Beauty"/>
    <s v="Corporate"/>
    <n v="6"/>
    <n v="364.12"/>
    <n v="0.2"/>
    <n v="1747.78"/>
    <n v="1284.98"/>
    <n v="462.8"/>
    <s v="Net Banking"/>
    <s v="Medium"/>
  </r>
  <r>
    <n v="6881"/>
    <x v="4783"/>
    <d v="2024-10-15T00:00:00"/>
    <s v="North"/>
    <s v="Sports"/>
    <s v="Consumer"/>
    <n v="9"/>
    <n v="210.36"/>
    <n v="0.12"/>
    <n v="1666.05"/>
    <n v="1180.69"/>
    <n v="485.36"/>
    <s v="Cash on Delivery"/>
    <s v="Medium"/>
  </r>
  <r>
    <n v="6882"/>
    <x v="2976"/>
    <d v="2024-10-19T00:00:00"/>
    <s v="East"/>
    <s v="Clothing"/>
    <s v="Consumer"/>
    <n v="10"/>
    <n v="437.83"/>
    <n v="0.1"/>
    <n v="3940.47"/>
    <n v="2082.5500000000002"/>
    <n v="1857.92"/>
    <s v="Net Banking"/>
    <s v="Low"/>
  </r>
  <r>
    <n v="6883"/>
    <x v="4784"/>
    <d v="2024-11-22T00:00:00"/>
    <s v="East"/>
    <s v="Home &amp; Kitchen"/>
    <s v="Consumer"/>
    <n v="5"/>
    <n v="385.44"/>
    <n v="0.18"/>
    <n v="1580.3"/>
    <n v="1195.8599999999999"/>
    <n v="384.44"/>
    <s v="UPI"/>
    <s v="Medium"/>
  </r>
  <r>
    <n v="6884"/>
    <x v="1673"/>
    <d v="2024-05-01T00:00:00"/>
    <s v="South"/>
    <s v="Home &amp; Kitchen"/>
    <s v="Home Office"/>
    <n v="4"/>
    <n v="438.69"/>
    <n v="0.25"/>
    <n v="1316.07"/>
    <n v="1043.94"/>
    <n v="272.13"/>
    <s v="UPI"/>
    <s v="High"/>
  </r>
  <r>
    <n v="6885"/>
    <x v="927"/>
    <d v="2024-12-28T00:00:00"/>
    <s v="West"/>
    <s v="Beauty"/>
    <s v="Consumer"/>
    <n v="6"/>
    <n v="66.59"/>
    <n v="0.26"/>
    <n v="295.66000000000003"/>
    <n v="223.9"/>
    <n v="71.760000000000005"/>
    <s v="Net Banking"/>
    <s v="High"/>
  </r>
  <r>
    <n v="6886"/>
    <x v="4639"/>
    <d v="2024-01-29T00:00:00"/>
    <s v="North"/>
    <s v="Sports"/>
    <s v="Home Office"/>
    <n v="10"/>
    <n v="140.24"/>
    <n v="0.2"/>
    <n v="1121.92"/>
    <n v="765.17"/>
    <n v="356.75"/>
    <s v="Net Banking"/>
    <s v="Medium"/>
  </r>
  <r>
    <n v="6887"/>
    <x v="42"/>
    <d v="2024-03-29T00:00:00"/>
    <s v="West"/>
    <s v="Home &amp; Kitchen"/>
    <s v="Consumer"/>
    <n v="3"/>
    <n v="379.13"/>
    <n v="0.04"/>
    <n v="1091.8900000000001"/>
    <n v="563.6"/>
    <n v="528.29"/>
    <s v="Credit Card"/>
    <s v="Low"/>
  </r>
  <r>
    <n v="6888"/>
    <x v="2426"/>
    <d v="2024-09-08T00:00:00"/>
    <s v="West"/>
    <s v="Clothing"/>
    <s v="Corporate"/>
    <n v="1"/>
    <n v="496.51"/>
    <n v="0.14000000000000001"/>
    <n v="427"/>
    <n v="324.33"/>
    <n v="102.67"/>
    <s v="Net Banking"/>
    <s v="Medium"/>
  </r>
  <r>
    <n v="6889"/>
    <x v="4671"/>
    <d v="2024-03-09T00:00:00"/>
    <s v="East"/>
    <s v="Clothing"/>
    <s v="Home Office"/>
    <n v="3"/>
    <n v="434.92"/>
    <n v="7.0000000000000007E-2"/>
    <n v="1213.43"/>
    <n v="766.26"/>
    <n v="447.17"/>
    <s v="Cash on Delivery"/>
    <s v="Low"/>
  </r>
  <r>
    <n v="6890"/>
    <x v="4265"/>
    <d v="2024-09-18T00:00:00"/>
    <s v="North"/>
    <s v="Home &amp; Kitchen"/>
    <s v="Consumer"/>
    <n v="9"/>
    <n v="34.94"/>
    <n v="0.23"/>
    <n v="242.13"/>
    <n v="137.57"/>
    <n v="104.56"/>
    <s v="Cash on Delivery"/>
    <s v="High"/>
  </r>
  <r>
    <n v="6891"/>
    <x v="2155"/>
    <d v="2024-11-28T00:00:00"/>
    <s v="North"/>
    <s v="Home &amp; Kitchen"/>
    <s v="Corporate"/>
    <n v="5"/>
    <n v="15.25"/>
    <n v="0.03"/>
    <n v="73.959999999999994"/>
    <n v="52.43"/>
    <n v="21.53"/>
    <s v="Debit Card"/>
    <s v="Low"/>
  </r>
  <r>
    <n v="6892"/>
    <x v="4785"/>
    <d v="2024-02-08T00:00:00"/>
    <s v="North"/>
    <s v="Electronics"/>
    <s v="Consumer"/>
    <n v="4"/>
    <n v="457.05"/>
    <n v="0.04"/>
    <n v="1755.07"/>
    <n v="1270.82"/>
    <n v="484.25"/>
    <s v="Net Banking"/>
    <s v="Low"/>
  </r>
  <r>
    <n v="6893"/>
    <x v="2028"/>
    <d v="2024-11-17T00:00:00"/>
    <s v="North"/>
    <s v="Electronics"/>
    <s v="Consumer"/>
    <n v="2"/>
    <n v="418.32"/>
    <n v="0.02"/>
    <n v="819.91"/>
    <n v="603.45000000000005"/>
    <n v="216.46"/>
    <s v="Debit Card"/>
    <s v="Low"/>
  </r>
  <r>
    <n v="6894"/>
    <x v="4786"/>
    <d v="2024-07-16T00:00:00"/>
    <s v="West"/>
    <s v="Clothing"/>
    <s v="Corporate"/>
    <n v="9"/>
    <n v="127.15"/>
    <n v="0.23"/>
    <n v="881.15"/>
    <n v="452.28"/>
    <n v="428.87"/>
    <s v="Debit Card"/>
    <s v="High"/>
  </r>
  <r>
    <n v="6895"/>
    <x v="2292"/>
    <d v="2024-01-12T00:00:00"/>
    <s v="North"/>
    <s v="Home &amp; Kitchen"/>
    <s v="Consumer"/>
    <n v="10"/>
    <n v="180.92"/>
    <n v="0.26"/>
    <n v="1338.81"/>
    <n v="705.28"/>
    <n v="633.53"/>
    <s v="Cash on Delivery"/>
    <s v="High"/>
  </r>
  <r>
    <n v="6896"/>
    <x v="1386"/>
    <d v="2024-09-28T00:00:00"/>
    <s v="West"/>
    <s v="Beauty"/>
    <s v="Corporate"/>
    <n v="1"/>
    <n v="373.64"/>
    <n v="0.05"/>
    <n v="354.96"/>
    <n v="212.92"/>
    <n v="142.04"/>
    <s v="UPI"/>
    <s v="Low"/>
  </r>
  <r>
    <n v="6897"/>
    <x v="1488"/>
    <d v="2024-09-10T00:00:00"/>
    <s v="West"/>
    <s v="Electronics"/>
    <s v="Corporate"/>
    <n v="2"/>
    <n v="288.74"/>
    <n v="0.28999999999999998"/>
    <n v="410.01"/>
    <n v="272.49"/>
    <n v="137.52000000000001"/>
    <s v="Cash on Delivery"/>
    <s v="High"/>
  </r>
  <r>
    <n v="6898"/>
    <x v="4787"/>
    <d v="2024-11-24T00:00:00"/>
    <s v="South"/>
    <s v="Home &amp; Kitchen"/>
    <s v="Corporate"/>
    <n v="4"/>
    <n v="70.86"/>
    <n v="7.0000000000000007E-2"/>
    <n v="263.60000000000002"/>
    <n v="179.87"/>
    <n v="83.73"/>
    <s v="Cash on Delivery"/>
    <s v="Low"/>
  </r>
  <r>
    <n v="6899"/>
    <x v="4788"/>
    <d v="2024-12-04T00:00:00"/>
    <s v="North"/>
    <s v="Home &amp; Kitchen"/>
    <s v="Consumer"/>
    <n v="9"/>
    <n v="266.23"/>
    <n v="7.0000000000000007E-2"/>
    <n v="2228.35"/>
    <n v="1310.3499999999999"/>
    <n v="918"/>
    <s v="Net Banking"/>
    <s v="Low"/>
  </r>
  <r>
    <n v="6900"/>
    <x v="4789"/>
    <d v="2024-12-17T00:00:00"/>
    <s v="East"/>
    <s v="Electronics"/>
    <s v="Consumer"/>
    <n v="2"/>
    <n v="392.04"/>
    <n v="0.18"/>
    <n v="642.95000000000005"/>
    <n v="418.68"/>
    <n v="224.27"/>
    <s v="Net Banking"/>
    <s v="Medium"/>
  </r>
  <r>
    <n v="6901"/>
    <x v="1964"/>
    <d v="2024-11-10T00:00:00"/>
    <s v="North"/>
    <s v="Electronics"/>
    <s v="Home Office"/>
    <n v="2"/>
    <n v="18.37"/>
    <n v="0.15"/>
    <n v="31.23"/>
    <n v="20.14"/>
    <n v="11.09"/>
    <s v="Debit Card"/>
    <s v="Medium"/>
  </r>
  <r>
    <n v="6902"/>
    <x v="1736"/>
    <d v="2024-04-26T00:00:00"/>
    <s v="West"/>
    <s v="Electronics"/>
    <s v="Home Office"/>
    <n v="2"/>
    <n v="255.13"/>
    <n v="0.02"/>
    <n v="500.05"/>
    <n v="375.34"/>
    <n v="124.71"/>
    <s v="Debit Card"/>
    <s v="Low"/>
  </r>
  <r>
    <n v="6903"/>
    <x v="4790"/>
    <d v="2024-04-30T00:00:00"/>
    <s v="East"/>
    <s v="Home &amp; Kitchen"/>
    <s v="Home Office"/>
    <n v="5"/>
    <n v="410.58"/>
    <n v="0.21"/>
    <n v="1621.79"/>
    <n v="843.48"/>
    <n v="778.31"/>
    <s v="Cash on Delivery"/>
    <s v="High"/>
  </r>
  <r>
    <n v="6904"/>
    <x v="4791"/>
    <d v="2024-06-19T00:00:00"/>
    <s v="West"/>
    <s v="Beauty"/>
    <s v="Corporate"/>
    <n v="10"/>
    <n v="244.39"/>
    <n v="0.12"/>
    <n v="2150.63"/>
    <n v="1480.12"/>
    <n v="670.51"/>
    <s v="UPI"/>
    <s v="Medium"/>
  </r>
  <r>
    <n v="6905"/>
    <x v="4792"/>
    <d v="2024-01-02T00:00:00"/>
    <s v="East"/>
    <s v="Clothing"/>
    <s v="Corporate"/>
    <n v="5"/>
    <n v="488.71"/>
    <n v="0.23"/>
    <n v="1881.53"/>
    <n v="1392.44"/>
    <n v="489.09"/>
    <s v="Debit Card"/>
    <s v="High"/>
  </r>
  <r>
    <n v="6906"/>
    <x v="2992"/>
    <d v="2024-04-25T00:00:00"/>
    <s v="West"/>
    <s v="Home &amp; Kitchen"/>
    <s v="Corporate"/>
    <n v="3"/>
    <n v="76.58"/>
    <n v="0.02"/>
    <n v="225.15"/>
    <n v="161.01"/>
    <n v="64.14"/>
    <s v="Net Banking"/>
    <s v="Low"/>
  </r>
  <r>
    <n v="6907"/>
    <x v="1246"/>
    <d v="2024-05-24T00:00:00"/>
    <s v="South"/>
    <s v="Electronics"/>
    <s v="Consumer"/>
    <n v="10"/>
    <n v="25.75"/>
    <n v="0.09"/>
    <n v="234.33"/>
    <n v="175.9"/>
    <n v="58.43"/>
    <s v="Cash on Delivery"/>
    <s v="Low"/>
  </r>
  <r>
    <n v="6908"/>
    <x v="4793"/>
    <d v="2024-11-21T00:00:00"/>
    <s v="West"/>
    <s v="Clothing"/>
    <s v="Consumer"/>
    <n v="2"/>
    <n v="57.19"/>
    <n v="0.14000000000000001"/>
    <n v="98.37"/>
    <n v="76.650000000000006"/>
    <n v="21.72"/>
    <s v="Cash on Delivery"/>
    <s v="Medium"/>
  </r>
  <r>
    <n v="6909"/>
    <x v="66"/>
    <d v="2024-06-03T00:00:00"/>
    <s v="South"/>
    <s v="Beauty"/>
    <s v="Home Office"/>
    <n v="7"/>
    <n v="239.58"/>
    <n v="0.27"/>
    <n v="1224.25"/>
    <n v="615.28"/>
    <n v="608.97"/>
    <s v="Credit Card"/>
    <s v="High"/>
  </r>
  <r>
    <n v="6910"/>
    <x v="1990"/>
    <d v="2024-09-16T00:00:00"/>
    <s v="South"/>
    <s v="Beauty"/>
    <s v="Home Office"/>
    <n v="9"/>
    <n v="275.08"/>
    <n v="0.24"/>
    <n v="1881.55"/>
    <n v="1389.99"/>
    <n v="491.56"/>
    <s v="Credit Card"/>
    <s v="High"/>
  </r>
  <r>
    <n v="6911"/>
    <x v="4794"/>
    <d v="2024-01-22T00:00:00"/>
    <s v="South"/>
    <s v="Sports"/>
    <s v="Home Office"/>
    <n v="6"/>
    <n v="194.65"/>
    <n v="0.17"/>
    <n v="969.36"/>
    <n v="641.30999999999995"/>
    <n v="328.05"/>
    <s v="Credit Card"/>
    <s v="Medium"/>
  </r>
  <r>
    <n v="6912"/>
    <x v="4795"/>
    <d v="2024-07-14T00:00:00"/>
    <s v="East"/>
    <s v="Sports"/>
    <s v="Consumer"/>
    <n v="7"/>
    <n v="88.93"/>
    <n v="0.26"/>
    <n v="460.66"/>
    <n v="327.25"/>
    <n v="133.41"/>
    <s v="Cash on Delivery"/>
    <s v="High"/>
  </r>
  <r>
    <n v="6913"/>
    <x v="4796"/>
    <d v="2024-06-27T00:00:00"/>
    <s v="North"/>
    <s v="Sports"/>
    <s v="Home Office"/>
    <n v="6"/>
    <n v="473.61"/>
    <n v="0.15"/>
    <n v="2415.41"/>
    <n v="1622.83"/>
    <n v="792.58"/>
    <s v="Net Banking"/>
    <s v="Medium"/>
  </r>
  <r>
    <n v="6914"/>
    <x v="3622"/>
    <d v="2024-04-10T00:00:00"/>
    <s v="West"/>
    <s v="Beauty"/>
    <s v="Corporate"/>
    <n v="3"/>
    <n v="33.380000000000003"/>
    <n v="0.15"/>
    <n v="85.12"/>
    <n v="53.22"/>
    <n v="31.9"/>
    <s v="Debit Card"/>
    <s v="Medium"/>
  </r>
  <r>
    <n v="6915"/>
    <x v="148"/>
    <d v="2024-05-02T00:00:00"/>
    <s v="South"/>
    <s v="Home &amp; Kitchen"/>
    <s v="Home Office"/>
    <n v="3"/>
    <n v="229.59"/>
    <n v="0"/>
    <n v="688.77"/>
    <n v="550.22"/>
    <n v="138.55000000000001"/>
    <s v="Credit Card"/>
    <s v="No Discount"/>
  </r>
  <r>
    <n v="6916"/>
    <x v="4797"/>
    <d v="2024-10-30T00:00:00"/>
    <s v="East"/>
    <s v="Electronics"/>
    <s v="Corporate"/>
    <n v="8"/>
    <n v="45.16"/>
    <n v="0.15"/>
    <n v="307.08999999999997"/>
    <n v="157.74"/>
    <n v="149.35"/>
    <s v="Credit Card"/>
    <s v="Medium"/>
  </r>
  <r>
    <n v="6917"/>
    <x v="4798"/>
    <d v="2024-05-20T00:00:00"/>
    <s v="North"/>
    <s v="Clothing"/>
    <s v="Corporate"/>
    <n v="10"/>
    <n v="127.14"/>
    <n v="0.01"/>
    <n v="1258.69"/>
    <n v="695.89"/>
    <n v="562.79999999999995"/>
    <s v="Credit Card"/>
    <s v="Low"/>
  </r>
  <r>
    <n v="6918"/>
    <x v="4799"/>
    <d v="2024-07-28T00:00:00"/>
    <s v="East"/>
    <s v="Sports"/>
    <s v="Corporate"/>
    <n v="8"/>
    <n v="318.41000000000003"/>
    <n v="0.3"/>
    <n v="1783.1"/>
    <n v="1272.8699999999999"/>
    <n v="510.23"/>
    <s v="UPI"/>
    <s v="High"/>
  </r>
  <r>
    <n v="6919"/>
    <x v="4800"/>
    <d v="2024-10-26T00:00:00"/>
    <s v="North"/>
    <s v="Sports"/>
    <s v="Home Office"/>
    <n v="2"/>
    <n v="100.35"/>
    <n v="0.14000000000000001"/>
    <n v="172.6"/>
    <n v="106.45"/>
    <n v="66.150000000000006"/>
    <s v="Credit Card"/>
    <s v="Medium"/>
  </r>
  <r>
    <n v="6920"/>
    <x v="4801"/>
    <d v="2024-12-15T00:00:00"/>
    <s v="East"/>
    <s v="Beauty"/>
    <s v="Consumer"/>
    <n v="8"/>
    <n v="137.11000000000001"/>
    <n v="0.1"/>
    <n v="987.19"/>
    <n v="614.58000000000004"/>
    <n v="372.61"/>
    <s v="Net Banking"/>
    <s v="Low"/>
  </r>
  <r>
    <n v="6921"/>
    <x v="446"/>
    <d v="2024-04-17T00:00:00"/>
    <s v="North"/>
    <s v="Electronics"/>
    <s v="Home Office"/>
    <n v="5"/>
    <n v="162.57"/>
    <n v="0.2"/>
    <n v="650.28"/>
    <n v="473.95"/>
    <n v="176.33"/>
    <s v="Cash on Delivery"/>
    <s v="Medium"/>
  </r>
  <r>
    <n v="6922"/>
    <x v="4802"/>
    <d v="2024-06-07T00:00:00"/>
    <s v="North"/>
    <s v="Beauty"/>
    <s v="Corporate"/>
    <n v="9"/>
    <n v="194.36"/>
    <n v="0.03"/>
    <n v="1696.76"/>
    <n v="1261.73"/>
    <n v="435.03"/>
    <s v="Cash on Delivery"/>
    <s v="Low"/>
  </r>
  <r>
    <n v="6923"/>
    <x v="4803"/>
    <d v="2024-06-17T00:00:00"/>
    <s v="East"/>
    <s v="Sports"/>
    <s v="Consumer"/>
    <n v="8"/>
    <n v="189.9"/>
    <n v="0.05"/>
    <n v="1443.24"/>
    <n v="1097.95"/>
    <n v="345.29"/>
    <s v="Credit Card"/>
    <s v="Low"/>
  </r>
  <r>
    <n v="6924"/>
    <x v="4216"/>
    <d v="2024-08-16T00:00:00"/>
    <s v="East"/>
    <s v="Electronics"/>
    <s v="Corporate"/>
    <n v="2"/>
    <n v="163.95"/>
    <n v="0.01"/>
    <n v="324.62"/>
    <n v="163.44999999999999"/>
    <n v="161.16999999999999"/>
    <s v="Credit Card"/>
    <s v="Low"/>
  </r>
  <r>
    <n v="6925"/>
    <x v="1823"/>
    <d v="2024-07-11T00:00:00"/>
    <s v="East"/>
    <s v="Beauty"/>
    <s v="Corporate"/>
    <n v="8"/>
    <n v="231.04"/>
    <n v="0.1"/>
    <n v="1663.49"/>
    <n v="1197.33"/>
    <n v="466.16"/>
    <s v="Credit Card"/>
    <s v="Low"/>
  </r>
  <r>
    <n v="6926"/>
    <x v="4804"/>
    <d v="2024-07-23T00:00:00"/>
    <s v="South"/>
    <s v="Sports"/>
    <s v="Home Office"/>
    <n v="4"/>
    <n v="244.03"/>
    <n v="0.26"/>
    <n v="722.33"/>
    <n v="396.73"/>
    <n v="325.60000000000002"/>
    <s v="Net Banking"/>
    <s v="High"/>
  </r>
  <r>
    <n v="6927"/>
    <x v="3848"/>
    <d v="2024-09-29T00:00:00"/>
    <s v="North"/>
    <s v="Clothing"/>
    <s v="Home Office"/>
    <n v="5"/>
    <n v="82.61"/>
    <n v="0.16"/>
    <n v="346.96"/>
    <n v="276.26"/>
    <n v="70.7"/>
    <s v="Debit Card"/>
    <s v="Medium"/>
  </r>
  <r>
    <n v="6928"/>
    <x v="4400"/>
    <d v="2024-06-26T00:00:00"/>
    <s v="North"/>
    <s v="Sports"/>
    <s v="Home Office"/>
    <n v="1"/>
    <n v="16.04"/>
    <n v="0.2"/>
    <n v="12.83"/>
    <n v="9.56"/>
    <n v="3.27"/>
    <s v="Credit Card"/>
    <s v="Medium"/>
  </r>
  <r>
    <n v="6929"/>
    <x v="4805"/>
    <d v="2024-05-16T00:00:00"/>
    <s v="North"/>
    <s v="Electronics"/>
    <s v="Home Office"/>
    <n v="4"/>
    <n v="94.96"/>
    <n v="0.15"/>
    <n v="322.86"/>
    <n v="242.56"/>
    <n v="80.3"/>
    <s v="Net Banking"/>
    <s v="Medium"/>
  </r>
  <r>
    <n v="6930"/>
    <x v="3811"/>
    <d v="2024-12-04T00:00:00"/>
    <s v="North"/>
    <s v="Beauty"/>
    <s v="Consumer"/>
    <n v="6"/>
    <n v="171"/>
    <n v="0.2"/>
    <n v="820.8"/>
    <n v="553.82000000000005"/>
    <n v="266.98"/>
    <s v="UPI"/>
    <s v="Medium"/>
  </r>
  <r>
    <n v="6931"/>
    <x v="4353"/>
    <d v="2024-01-22T00:00:00"/>
    <s v="South"/>
    <s v="Home &amp; Kitchen"/>
    <s v="Corporate"/>
    <n v="4"/>
    <n v="457.94"/>
    <n v="0.3"/>
    <n v="1282.23"/>
    <n v="764.97"/>
    <n v="517.26"/>
    <s v="Cash on Delivery"/>
    <s v="High"/>
  </r>
  <r>
    <n v="6932"/>
    <x v="1509"/>
    <d v="2024-08-20T00:00:00"/>
    <s v="North"/>
    <s v="Home &amp; Kitchen"/>
    <s v="Consumer"/>
    <n v="7"/>
    <n v="87.57"/>
    <n v="0.03"/>
    <n v="594.6"/>
    <n v="355.32"/>
    <n v="239.28"/>
    <s v="Debit Card"/>
    <s v="Low"/>
  </r>
  <r>
    <n v="6933"/>
    <x v="668"/>
    <d v="2024-08-16T00:00:00"/>
    <s v="East"/>
    <s v="Clothing"/>
    <s v="Home Office"/>
    <n v="6"/>
    <n v="482.68"/>
    <n v="0.28999999999999998"/>
    <n v="2056.2199999999998"/>
    <n v="1096.73"/>
    <n v="959.49"/>
    <s v="Debit Card"/>
    <s v="High"/>
  </r>
  <r>
    <n v="6934"/>
    <x v="3486"/>
    <d v="2024-10-12T00:00:00"/>
    <s v="West"/>
    <s v="Sports"/>
    <s v="Consumer"/>
    <n v="10"/>
    <n v="231.62"/>
    <n v="0.11"/>
    <n v="2061.42"/>
    <n v="1052.3699999999999"/>
    <n v="1009.05"/>
    <s v="Net Banking"/>
    <s v="Medium"/>
  </r>
  <r>
    <n v="6935"/>
    <x v="2758"/>
    <d v="2024-01-02T00:00:00"/>
    <s v="West"/>
    <s v="Sports"/>
    <s v="Corporate"/>
    <n v="4"/>
    <n v="84.4"/>
    <n v="0.01"/>
    <n v="334.22"/>
    <n v="185"/>
    <n v="149.22"/>
    <s v="Net Banking"/>
    <s v="Low"/>
  </r>
  <r>
    <n v="6936"/>
    <x v="2954"/>
    <d v="2024-12-29T00:00:00"/>
    <s v="North"/>
    <s v="Clothing"/>
    <s v="Home Office"/>
    <n v="4"/>
    <n v="61.42"/>
    <n v="0.21"/>
    <n v="194.09"/>
    <n v="126.72"/>
    <n v="67.37"/>
    <s v="UPI"/>
    <s v="High"/>
  </r>
  <r>
    <n v="6937"/>
    <x v="4806"/>
    <d v="2024-08-22T00:00:00"/>
    <s v="North"/>
    <s v="Clothing"/>
    <s v="Consumer"/>
    <n v="5"/>
    <n v="305.95999999999998"/>
    <n v="0.03"/>
    <n v="1483.91"/>
    <n v="896.91"/>
    <n v="587"/>
    <s v="Net Banking"/>
    <s v="Low"/>
  </r>
  <r>
    <n v="6938"/>
    <x v="2466"/>
    <d v="2024-01-25T00:00:00"/>
    <s v="West"/>
    <s v="Beauty"/>
    <s v="Corporate"/>
    <n v="9"/>
    <n v="121.02"/>
    <n v="0"/>
    <n v="1089.18"/>
    <n v="786.61"/>
    <n v="302.57"/>
    <s v="Credit Card"/>
    <s v="No Discount"/>
  </r>
  <r>
    <n v="6939"/>
    <x v="2096"/>
    <d v="2024-03-18T00:00:00"/>
    <s v="West"/>
    <s v="Clothing"/>
    <s v="Consumer"/>
    <n v="10"/>
    <n v="148.38"/>
    <n v="0.12"/>
    <n v="1305.74"/>
    <n v="1034.22"/>
    <n v="271.52"/>
    <s v="Net Banking"/>
    <s v="Medium"/>
  </r>
  <r>
    <n v="6940"/>
    <x v="644"/>
    <d v="2024-10-15T00:00:00"/>
    <s v="South"/>
    <s v="Beauty"/>
    <s v="Consumer"/>
    <n v="4"/>
    <n v="263.77"/>
    <n v="0.02"/>
    <n v="1033.98"/>
    <n v="552.42999999999995"/>
    <n v="481.55"/>
    <s v="Net Banking"/>
    <s v="Low"/>
  </r>
  <r>
    <n v="6941"/>
    <x v="4104"/>
    <d v="2024-12-19T00:00:00"/>
    <s v="North"/>
    <s v="Sports"/>
    <s v="Corporate"/>
    <n v="6"/>
    <n v="30.22"/>
    <n v="0.04"/>
    <n v="174.07"/>
    <n v="110.21"/>
    <n v="63.86"/>
    <s v="Cash on Delivery"/>
    <s v="Low"/>
  </r>
  <r>
    <n v="6942"/>
    <x v="4807"/>
    <d v="2024-03-26T00:00:00"/>
    <s v="West"/>
    <s v="Clothing"/>
    <s v="Corporate"/>
    <n v="2"/>
    <n v="198.84"/>
    <n v="0.2"/>
    <n v="318.14"/>
    <n v="208.41"/>
    <n v="109.73"/>
    <s v="UPI"/>
    <s v="Medium"/>
  </r>
  <r>
    <n v="6943"/>
    <x v="4808"/>
    <d v="2024-12-15T00:00:00"/>
    <s v="South"/>
    <s v="Home &amp; Kitchen"/>
    <s v="Corporate"/>
    <n v="7"/>
    <n v="278.56"/>
    <n v="0.26"/>
    <n v="1442.94"/>
    <n v="842.83"/>
    <n v="600.11"/>
    <s v="Credit Card"/>
    <s v="High"/>
  </r>
  <r>
    <n v="6944"/>
    <x v="4809"/>
    <d v="2024-05-16T00:00:00"/>
    <s v="South"/>
    <s v="Sports"/>
    <s v="Home Office"/>
    <n v="1"/>
    <n v="273.35000000000002"/>
    <n v="0.27"/>
    <n v="199.55"/>
    <n v="103.54"/>
    <n v="96.01"/>
    <s v="UPI"/>
    <s v="High"/>
  </r>
  <r>
    <n v="6945"/>
    <x v="1363"/>
    <d v="2024-03-13T00:00:00"/>
    <s v="West"/>
    <s v="Home &amp; Kitchen"/>
    <s v="Corporate"/>
    <n v="8"/>
    <n v="469.29"/>
    <n v="0.23"/>
    <n v="2890.83"/>
    <n v="1483.43"/>
    <n v="1407.4"/>
    <s v="Cash on Delivery"/>
    <s v="High"/>
  </r>
  <r>
    <n v="6946"/>
    <x v="2134"/>
    <d v="2024-10-09T00:00:00"/>
    <s v="East"/>
    <s v="Beauty"/>
    <s v="Corporate"/>
    <n v="4"/>
    <n v="371.88"/>
    <n v="0.23"/>
    <n v="1145.3900000000001"/>
    <n v="745.99"/>
    <n v="399.4"/>
    <s v="Credit Card"/>
    <s v="High"/>
  </r>
  <r>
    <n v="6947"/>
    <x v="4810"/>
    <d v="2024-05-16T00:00:00"/>
    <s v="South"/>
    <s v="Home &amp; Kitchen"/>
    <s v="Corporate"/>
    <n v="4"/>
    <n v="249.78"/>
    <n v="0.28000000000000003"/>
    <n v="719.37"/>
    <n v="510.87"/>
    <n v="208.5"/>
    <s v="Net Banking"/>
    <s v="High"/>
  </r>
  <r>
    <n v="6948"/>
    <x v="2272"/>
    <d v="2024-09-12T00:00:00"/>
    <s v="West"/>
    <s v="Sports"/>
    <s v="Home Office"/>
    <n v="3"/>
    <n v="220.2"/>
    <n v="0.05"/>
    <n v="627.57000000000005"/>
    <n v="470.56"/>
    <n v="157.01"/>
    <s v="Debit Card"/>
    <s v="Low"/>
  </r>
  <r>
    <n v="6949"/>
    <x v="9"/>
    <d v="2024-10-22T00:00:00"/>
    <s v="West"/>
    <s v="Clothing"/>
    <s v="Corporate"/>
    <n v="3"/>
    <n v="98.62"/>
    <n v="0.28999999999999998"/>
    <n v="210.06"/>
    <n v="144.21"/>
    <n v="65.849999999999994"/>
    <s v="Credit Card"/>
    <s v="High"/>
  </r>
  <r>
    <n v="6950"/>
    <x v="4811"/>
    <d v="2024-03-18T00:00:00"/>
    <s v="East"/>
    <s v="Clothing"/>
    <s v="Home Office"/>
    <n v="10"/>
    <n v="267.98"/>
    <n v="0.2"/>
    <n v="2143.84"/>
    <n v="1163.79"/>
    <n v="980.05"/>
    <s v="UPI"/>
    <s v="Medium"/>
  </r>
  <r>
    <n v="6951"/>
    <x v="4812"/>
    <d v="2024-08-06T00:00:00"/>
    <s v="South"/>
    <s v="Home &amp; Kitchen"/>
    <s v="Consumer"/>
    <n v="6"/>
    <n v="17.89"/>
    <n v="0.25"/>
    <n v="80.5"/>
    <n v="59.57"/>
    <n v="20.93"/>
    <s v="Credit Card"/>
    <s v="High"/>
  </r>
  <r>
    <n v="6952"/>
    <x v="1003"/>
    <d v="2024-11-02T00:00:00"/>
    <s v="East"/>
    <s v="Clothing"/>
    <s v="Consumer"/>
    <n v="7"/>
    <n v="467.33"/>
    <n v="0.12"/>
    <n v="2878.75"/>
    <n v="1522.74"/>
    <n v="1356.01"/>
    <s v="Debit Card"/>
    <s v="Medium"/>
  </r>
  <r>
    <n v="6953"/>
    <x v="2065"/>
    <d v="2024-04-26T00:00:00"/>
    <s v="North"/>
    <s v="Beauty"/>
    <s v="Consumer"/>
    <n v="3"/>
    <n v="292.3"/>
    <n v="0.28000000000000003"/>
    <n v="631.37"/>
    <n v="360.92"/>
    <n v="270.45"/>
    <s v="Debit Card"/>
    <s v="High"/>
  </r>
  <r>
    <n v="6954"/>
    <x v="3181"/>
    <d v="2024-12-06T00:00:00"/>
    <s v="West"/>
    <s v="Home &amp; Kitchen"/>
    <s v="Corporate"/>
    <n v="3"/>
    <n v="430.01"/>
    <n v="0.04"/>
    <n v="1238.43"/>
    <n v="844.49"/>
    <n v="393.94"/>
    <s v="Net Banking"/>
    <s v="Low"/>
  </r>
  <r>
    <n v="6955"/>
    <x v="3805"/>
    <d v="2024-12-09T00:00:00"/>
    <s v="North"/>
    <s v="Home &amp; Kitchen"/>
    <s v="Corporate"/>
    <n v="6"/>
    <n v="17.559999999999999"/>
    <n v="0.03"/>
    <n v="102.2"/>
    <n v="65.25"/>
    <n v="36.950000000000003"/>
    <s v="Debit Card"/>
    <s v="Low"/>
  </r>
  <r>
    <n v="6956"/>
    <x v="4813"/>
    <d v="2024-06-30T00:00:00"/>
    <s v="South"/>
    <s v="Home &amp; Kitchen"/>
    <s v="Consumer"/>
    <n v="1"/>
    <n v="85.92"/>
    <n v="0.28999999999999998"/>
    <n v="61"/>
    <n v="32.74"/>
    <n v="28.26"/>
    <s v="Cash on Delivery"/>
    <s v="High"/>
  </r>
  <r>
    <n v="6957"/>
    <x v="4814"/>
    <d v="2024-12-17T00:00:00"/>
    <s v="North"/>
    <s v="Home &amp; Kitchen"/>
    <s v="Consumer"/>
    <n v="7"/>
    <n v="12.52"/>
    <n v="0.08"/>
    <n v="80.63"/>
    <n v="49.06"/>
    <n v="31.57"/>
    <s v="UPI"/>
    <s v="Low"/>
  </r>
  <r>
    <n v="6958"/>
    <x v="2491"/>
    <d v="2024-10-18T00:00:00"/>
    <s v="North"/>
    <s v="Electronics"/>
    <s v="Home Office"/>
    <n v="8"/>
    <n v="310.2"/>
    <n v="0.24"/>
    <n v="1886.02"/>
    <n v="1353.77"/>
    <n v="532.25"/>
    <s v="UPI"/>
    <s v="High"/>
  </r>
  <r>
    <n v="6959"/>
    <x v="4660"/>
    <d v="2024-08-18T00:00:00"/>
    <s v="North"/>
    <s v="Clothing"/>
    <s v="Home Office"/>
    <n v="6"/>
    <n v="159.78"/>
    <n v="0.18"/>
    <n v="786.12"/>
    <n v="595.25"/>
    <n v="190.87"/>
    <s v="Debit Card"/>
    <s v="Medium"/>
  </r>
  <r>
    <n v="6960"/>
    <x v="4815"/>
    <d v="2024-05-23T00:00:00"/>
    <s v="East"/>
    <s v="Sports"/>
    <s v="Home Office"/>
    <n v="6"/>
    <n v="426.92"/>
    <n v="0.06"/>
    <n v="2407.83"/>
    <n v="1498.58"/>
    <n v="909.25"/>
    <s v="Net Banking"/>
    <s v="Low"/>
  </r>
  <r>
    <n v="6961"/>
    <x v="2212"/>
    <d v="2024-05-08T00:00:00"/>
    <s v="East"/>
    <s v="Clothing"/>
    <s v="Corporate"/>
    <n v="1"/>
    <n v="226.06"/>
    <n v="0.26"/>
    <n v="167.28"/>
    <n v="132.18"/>
    <n v="35.1"/>
    <s v="Debit Card"/>
    <s v="High"/>
  </r>
  <r>
    <n v="6962"/>
    <x v="56"/>
    <d v="2024-09-03T00:00:00"/>
    <s v="East"/>
    <s v="Sports"/>
    <s v="Corporate"/>
    <n v="1"/>
    <n v="52.27"/>
    <n v="0.08"/>
    <n v="48.09"/>
    <n v="28.7"/>
    <n v="19.39"/>
    <s v="Credit Card"/>
    <s v="Low"/>
  </r>
  <r>
    <n v="6963"/>
    <x v="4548"/>
    <d v="2024-03-29T00:00:00"/>
    <s v="North"/>
    <s v="Home &amp; Kitchen"/>
    <s v="Home Office"/>
    <n v="2"/>
    <n v="116.5"/>
    <n v="0.22"/>
    <n v="181.74"/>
    <n v="131.21"/>
    <n v="50.53"/>
    <s v="Debit Card"/>
    <s v="High"/>
  </r>
  <r>
    <n v="6964"/>
    <x v="912"/>
    <d v="2024-04-27T00:00:00"/>
    <s v="North"/>
    <s v="Home &amp; Kitchen"/>
    <s v="Corporate"/>
    <n v="8"/>
    <n v="17.54"/>
    <n v="0.22"/>
    <n v="109.45"/>
    <n v="61.13"/>
    <n v="48.32"/>
    <s v="UPI"/>
    <s v="High"/>
  </r>
  <r>
    <n v="6965"/>
    <x v="70"/>
    <d v="2024-03-24T00:00:00"/>
    <s v="West"/>
    <s v="Sports"/>
    <s v="Corporate"/>
    <n v="2"/>
    <n v="402.66"/>
    <n v="0.23"/>
    <n v="620.1"/>
    <n v="360.38"/>
    <n v="259.72000000000003"/>
    <s v="Cash on Delivery"/>
    <s v="High"/>
  </r>
  <r>
    <n v="6966"/>
    <x v="3678"/>
    <d v="2024-03-26T00:00:00"/>
    <s v="South"/>
    <s v="Clothing"/>
    <s v="Consumer"/>
    <n v="4"/>
    <n v="120.43"/>
    <n v="0.21"/>
    <n v="380.56"/>
    <n v="300.2"/>
    <n v="80.36"/>
    <s v="Credit Card"/>
    <s v="High"/>
  </r>
  <r>
    <n v="6967"/>
    <x v="2942"/>
    <d v="2024-07-14T00:00:00"/>
    <s v="East"/>
    <s v="Beauty"/>
    <s v="Consumer"/>
    <n v="4"/>
    <n v="151.38999999999999"/>
    <n v="0.23"/>
    <n v="466.28"/>
    <n v="321.82"/>
    <n v="144.46"/>
    <s v="Credit Card"/>
    <s v="High"/>
  </r>
  <r>
    <n v="6968"/>
    <x v="3118"/>
    <d v="2024-01-07T00:00:00"/>
    <s v="East"/>
    <s v="Home &amp; Kitchen"/>
    <s v="Home Office"/>
    <n v="4"/>
    <n v="443.42"/>
    <n v="0.11"/>
    <n v="1578.58"/>
    <n v="1138.7"/>
    <n v="439.88"/>
    <s v="Cash on Delivery"/>
    <s v="Medium"/>
  </r>
  <r>
    <n v="6969"/>
    <x v="1106"/>
    <d v="2024-08-20T00:00:00"/>
    <s v="North"/>
    <s v="Sports"/>
    <s v="Corporate"/>
    <n v="8"/>
    <n v="179.39"/>
    <n v="0.17"/>
    <n v="1191.1500000000001"/>
    <n v="658.62"/>
    <n v="532.53"/>
    <s v="Debit Card"/>
    <s v="Medium"/>
  </r>
  <r>
    <n v="6970"/>
    <x v="4816"/>
    <d v="2024-09-16T00:00:00"/>
    <s v="South"/>
    <s v="Electronics"/>
    <s v="Home Office"/>
    <n v="2"/>
    <n v="341.63"/>
    <n v="0.26"/>
    <n v="505.61"/>
    <n v="359.67"/>
    <n v="145.94"/>
    <s v="Debit Card"/>
    <s v="High"/>
  </r>
  <r>
    <n v="6971"/>
    <x v="4817"/>
    <d v="2024-09-10T00:00:00"/>
    <s v="West"/>
    <s v="Beauty"/>
    <s v="Home Office"/>
    <n v="6"/>
    <n v="393.44"/>
    <n v="0.06"/>
    <n v="2219"/>
    <n v="1559.44"/>
    <n v="659.56"/>
    <s v="Credit Card"/>
    <s v="Low"/>
  </r>
  <r>
    <n v="6972"/>
    <x v="4818"/>
    <d v="2024-01-26T00:00:00"/>
    <s v="East"/>
    <s v="Electronics"/>
    <s v="Corporate"/>
    <n v="5"/>
    <n v="164.74"/>
    <n v="0.27"/>
    <n v="601.29999999999995"/>
    <n v="311.58"/>
    <n v="289.72000000000003"/>
    <s v="Net Banking"/>
    <s v="High"/>
  </r>
  <r>
    <n v="6973"/>
    <x v="2145"/>
    <d v="2024-12-21T00:00:00"/>
    <s v="East"/>
    <s v="Sports"/>
    <s v="Home Office"/>
    <n v="8"/>
    <n v="286.99"/>
    <n v="0.22"/>
    <n v="1790.82"/>
    <n v="1363.56"/>
    <n v="427.26"/>
    <s v="Debit Card"/>
    <s v="High"/>
  </r>
  <r>
    <n v="6974"/>
    <x v="4819"/>
    <d v="2024-07-10T00:00:00"/>
    <s v="North"/>
    <s v="Clothing"/>
    <s v="Home Office"/>
    <n v="5"/>
    <n v="411.74"/>
    <n v="0.28999999999999998"/>
    <n v="1461.68"/>
    <n v="968.24"/>
    <n v="493.44"/>
    <s v="UPI"/>
    <s v="High"/>
  </r>
  <r>
    <n v="6975"/>
    <x v="4820"/>
    <d v="2024-03-16T00:00:00"/>
    <s v="East"/>
    <s v="Electronics"/>
    <s v="Corporate"/>
    <n v="4"/>
    <n v="378.74"/>
    <n v="0"/>
    <n v="1514.96"/>
    <n v="837.38"/>
    <n v="677.58"/>
    <s v="Credit Card"/>
    <s v="No Discount"/>
  </r>
  <r>
    <n v="6976"/>
    <x v="4046"/>
    <d v="2024-09-13T00:00:00"/>
    <s v="North"/>
    <s v="Sports"/>
    <s v="Corporate"/>
    <n v="10"/>
    <n v="251.11"/>
    <n v="0.28000000000000003"/>
    <n v="1807.99"/>
    <n v="1412.28"/>
    <n v="395.71"/>
    <s v="Credit Card"/>
    <s v="High"/>
  </r>
  <r>
    <n v="6977"/>
    <x v="4821"/>
    <d v="2024-01-22T00:00:00"/>
    <s v="West"/>
    <s v="Sports"/>
    <s v="Home Office"/>
    <n v="8"/>
    <n v="231.59"/>
    <n v="0.22"/>
    <n v="1445.12"/>
    <n v="792.33"/>
    <n v="652.79"/>
    <s v="Net Banking"/>
    <s v="High"/>
  </r>
  <r>
    <n v="6978"/>
    <x v="1744"/>
    <d v="2024-12-03T00:00:00"/>
    <s v="South"/>
    <s v="Beauty"/>
    <s v="Corporate"/>
    <n v="9"/>
    <n v="400.3"/>
    <n v="0.11"/>
    <n v="3206.4"/>
    <n v="2088.11"/>
    <n v="1118.29"/>
    <s v="Debit Card"/>
    <s v="Medium"/>
  </r>
  <r>
    <n v="6979"/>
    <x v="671"/>
    <d v="2024-06-14T00:00:00"/>
    <s v="West"/>
    <s v="Home &amp; Kitchen"/>
    <s v="Home Office"/>
    <n v="6"/>
    <n v="421.91"/>
    <n v="0.04"/>
    <n v="2430.1999999999998"/>
    <n v="1868.4"/>
    <n v="561.79999999999995"/>
    <s v="Debit Card"/>
    <s v="Low"/>
  </r>
  <r>
    <n v="6980"/>
    <x v="4822"/>
    <d v="2024-07-15T00:00:00"/>
    <s v="South"/>
    <s v="Clothing"/>
    <s v="Corporate"/>
    <n v="7"/>
    <n v="10.64"/>
    <n v="0.09"/>
    <n v="67.78"/>
    <n v="46.11"/>
    <n v="21.67"/>
    <s v="Cash on Delivery"/>
    <s v="Low"/>
  </r>
  <r>
    <n v="6981"/>
    <x v="324"/>
    <d v="2024-08-24T00:00:00"/>
    <s v="West"/>
    <s v="Beauty"/>
    <s v="Consumer"/>
    <n v="6"/>
    <n v="203.48"/>
    <n v="0.15"/>
    <n v="1037.75"/>
    <n v="826.52"/>
    <n v="211.23"/>
    <s v="UPI"/>
    <s v="Medium"/>
  </r>
  <r>
    <n v="6982"/>
    <x v="552"/>
    <d v="2024-11-03T00:00:00"/>
    <s v="North"/>
    <s v="Home &amp; Kitchen"/>
    <s v="Home Office"/>
    <n v="5"/>
    <n v="274.33"/>
    <n v="0.22"/>
    <n v="1069.8900000000001"/>
    <n v="648.16"/>
    <n v="421.73"/>
    <s v="UPI"/>
    <s v="High"/>
  </r>
  <r>
    <n v="6983"/>
    <x v="1119"/>
    <d v="2024-12-06T00:00:00"/>
    <s v="South"/>
    <s v="Clothing"/>
    <s v="Consumer"/>
    <n v="8"/>
    <n v="412.28"/>
    <n v="0.19"/>
    <n v="2671.57"/>
    <n v="1650.02"/>
    <n v="1021.55"/>
    <s v="Debit Card"/>
    <s v="Medium"/>
  </r>
  <r>
    <n v="6984"/>
    <x v="4823"/>
    <d v="2024-02-24T00:00:00"/>
    <s v="North"/>
    <s v="Electronics"/>
    <s v="Home Office"/>
    <n v="10"/>
    <n v="106.08"/>
    <n v="0.01"/>
    <n v="1050.19"/>
    <n v="714.03"/>
    <n v="336.16"/>
    <s v="Debit Card"/>
    <s v="Low"/>
  </r>
  <r>
    <n v="6985"/>
    <x v="4824"/>
    <d v="2024-03-16T00:00:00"/>
    <s v="West"/>
    <s v="Home &amp; Kitchen"/>
    <s v="Consumer"/>
    <n v="4"/>
    <n v="339.49"/>
    <n v="7.0000000000000007E-2"/>
    <n v="1262.9000000000001"/>
    <n v="652.01"/>
    <n v="610.89"/>
    <s v="Debit Card"/>
    <s v="Low"/>
  </r>
  <r>
    <n v="6986"/>
    <x v="1793"/>
    <d v="2024-03-31T00:00:00"/>
    <s v="South"/>
    <s v="Beauty"/>
    <s v="Corporate"/>
    <n v="10"/>
    <n v="312.31"/>
    <n v="0.13"/>
    <n v="2717.1"/>
    <n v="1726.08"/>
    <n v="991.02"/>
    <s v="Cash on Delivery"/>
    <s v="Medium"/>
  </r>
  <r>
    <n v="6987"/>
    <x v="2696"/>
    <d v="2024-10-26T00:00:00"/>
    <s v="West"/>
    <s v="Beauty"/>
    <s v="Corporate"/>
    <n v="10"/>
    <n v="176.81"/>
    <n v="0.03"/>
    <n v="1715.06"/>
    <n v="897.92"/>
    <n v="817.14"/>
    <s v="Debit Card"/>
    <s v="Low"/>
  </r>
  <r>
    <n v="6988"/>
    <x v="2816"/>
    <d v="2024-01-24T00:00:00"/>
    <s v="West"/>
    <s v="Electronics"/>
    <s v="Corporate"/>
    <n v="3"/>
    <n v="145.84"/>
    <n v="0.01"/>
    <n v="433.14"/>
    <n v="250.31"/>
    <n v="182.83"/>
    <s v="Credit Card"/>
    <s v="Low"/>
  </r>
  <r>
    <n v="6989"/>
    <x v="827"/>
    <d v="2024-11-11T00:00:00"/>
    <s v="North"/>
    <s v="Sports"/>
    <s v="Consumer"/>
    <n v="3"/>
    <n v="262.88"/>
    <n v="0.17"/>
    <n v="654.57000000000005"/>
    <n v="427.39"/>
    <n v="227.18"/>
    <s v="Debit Card"/>
    <s v="Medium"/>
  </r>
  <r>
    <n v="6990"/>
    <x v="4825"/>
    <d v="2024-05-09T00:00:00"/>
    <s v="North"/>
    <s v="Beauty"/>
    <s v="Corporate"/>
    <n v="9"/>
    <n v="467.92"/>
    <n v="0.03"/>
    <n v="4084.94"/>
    <n v="2487.77"/>
    <n v="1597.17"/>
    <s v="Net Banking"/>
    <s v="Low"/>
  </r>
  <r>
    <n v="6991"/>
    <x v="2871"/>
    <d v="2024-03-15T00:00:00"/>
    <s v="South"/>
    <s v="Home &amp; Kitchen"/>
    <s v="Consumer"/>
    <n v="7"/>
    <n v="327.04000000000002"/>
    <n v="0.08"/>
    <n v="2106.14"/>
    <n v="1644.75"/>
    <n v="461.39"/>
    <s v="Cash on Delivery"/>
    <s v="Low"/>
  </r>
  <r>
    <n v="6992"/>
    <x v="126"/>
    <d v="2024-07-08T00:00:00"/>
    <s v="East"/>
    <s v="Clothing"/>
    <s v="Corporate"/>
    <n v="8"/>
    <n v="473.89"/>
    <n v="0.26"/>
    <n v="2805.43"/>
    <n v="1608.72"/>
    <n v="1196.71"/>
    <s v="Cash on Delivery"/>
    <s v="High"/>
  </r>
  <r>
    <n v="6993"/>
    <x v="4252"/>
    <d v="2024-08-30T00:00:00"/>
    <s v="East"/>
    <s v="Sports"/>
    <s v="Consumer"/>
    <n v="3"/>
    <n v="183.37"/>
    <n v="0.1"/>
    <n v="495.1"/>
    <n v="367.11"/>
    <n v="127.99"/>
    <s v="Cash on Delivery"/>
    <s v="Low"/>
  </r>
  <r>
    <n v="6994"/>
    <x v="2968"/>
    <d v="2024-08-24T00:00:00"/>
    <s v="East"/>
    <s v="Clothing"/>
    <s v="Consumer"/>
    <n v="4"/>
    <n v="385.96"/>
    <n v="7.0000000000000007E-2"/>
    <n v="1435.77"/>
    <n v="1069.6300000000001"/>
    <n v="366.14"/>
    <s v="Debit Card"/>
    <s v="Low"/>
  </r>
  <r>
    <n v="6995"/>
    <x v="354"/>
    <d v="2024-07-15T00:00:00"/>
    <s v="North"/>
    <s v="Beauty"/>
    <s v="Corporate"/>
    <n v="2"/>
    <n v="71.56"/>
    <n v="0.2"/>
    <n v="114.5"/>
    <n v="69.849999999999994"/>
    <n v="44.65"/>
    <s v="UPI"/>
    <s v="Medium"/>
  </r>
  <r>
    <n v="6996"/>
    <x v="1445"/>
    <d v="2024-06-07T00:00:00"/>
    <s v="South"/>
    <s v="Home &amp; Kitchen"/>
    <s v="Consumer"/>
    <n v="2"/>
    <n v="450.94"/>
    <n v="0.21"/>
    <n v="712.49"/>
    <n v="413.03"/>
    <n v="299.45999999999998"/>
    <s v="Cash on Delivery"/>
    <s v="High"/>
  </r>
  <r>
    <n v="6997"/>
    <x v="2021"/>
    <d v="2024-11-03T00:00:00"/>
    <s v="East"/>
    <s v="Beauty"/>
    <s v="Corporate"/>
    <n v="2"/>
    <n v="164.93"/>
    <n v="0.03"/>
    <n v="319.95999999999998"/>
    <n v="173.33"/>
    <n v="146.63"/>
    <s v="Debit Card"/>
    <s v="Low"/>
  </r>
  <r>
    <n v="6998"/>
    <x v="4826"/>
    <d v="2024-03-26T00:00:00"/>
    <s v="East"/>
    <s v="Sports"/>
    <s v="Home Office"/>
    <n v="10"/>
    <n v="325.20999999999998"/>
    <n v="0.26"/>
    <n v="2406.5500000000002"/>
    <n v="1774.21"/>
    <n v="632.34"/>
    <s v="UPI"/>
    <s v="High"/>
  </r>
  <r>
    <n v="6999"/>
    <x v="4827"/>
    <d v="2024-06-24T00:00:00"/>
    <s v="South"/>
    <s v="Beauty"/>
    <s v="Home Office"/>
    <n v="7"/>
    <n v="268.20999999999998"/>
    <n v="0.26"/>
    <n v="1389.33"/>
    <n v="712.61"/>
    <n v="676.72"/>
    <s v="Cash on Delivery"/>
    <s v="High"/>
  </r>
  <r>
    <n v="7000"/>
    <x v="4042"/>
    <d v="2024-11-16T00:00:00"/>
    <s v="East"/>
    <s v="Home &amp; Kitchen"/>
    <s v="Consumer"/>
    <n v="9"/>
    <n v="196.4"/>
    <n v="0.02"/>
    <n v="1732.25"/>
    <n v="1341.76"/>
    <n v="390.49"/>
    <s v="Debit Card"/>
    <s v="Low"/>
  </r>
  <r>
    <n v="7001"/>
    <x v="4828"/>
    <d v="2024-08-24T00:00:00"/>
    <s v="East"/>
    <s v="Home &amp; Kitchen"/>
    <s v="Consumer"/>
    <n v="9"/>
    <n v="51.75"/>
    <n v="0.27"/>
    <n v="340"/>
    <n v="265.43"/>
    <n v="74.569999999999993"/>
    <s v="Cash on Delivery"/>
    <s v="High"/>
  </r>
  <r>
    <n v="7002"/>
    <x v="4829"/>
    <d v="2024-12-12T00:00:00"/>
    <s v="South"/>
    <s v="Beauty"/>
    <s v="Home Office"/>
    <n v="10"/>
    <n v="370.7"/>
    <n v="0.11"/>
    <n v="3299.23"/>
    <n v="1711.09"/>
    <n v="1588.14"/>
    <s v="Cash on Delivery"/>
    <s v="Medium"/>
  </r>
  <r>
    <n v="7003"/>
    <x v="1755"/>
    <d v="2024-03-10T00:00:00"/>
    <s v="East"/>
    <s v="Clothing"/>
    <s v="Corporate"/>
    <n v="6"/>
    <n v="94.59"/>
    <n v="0"/>
    <n v="567.54"/>
    <n v="294.02999999999997"/>
    <n v="273.51"/>
    <s v="Credit Card"/>
    <s v="No Discount"/>
  </r>
  <r>
    <n v="7004"/>
    <x v="4830"/>
    <d v="2024-10-26T00:00:00"/>
    <s v="South"/>
    <s v="Clothing"/>
    <s v="Home Office"/>
    <n v="8"/>
    <n v="499.94"/>
    <n v="0.09"/>
    <n v="3639.56"/>
    <n v="2501.3200000000002"/>
    <n v="1138.24"/>
    <s v="Cash on Delivery"/>
    <s v="Low"/>
  </r>
  <r>
    <n v="7005"/>
    <x v="3070"/>
    <d v="2024-11-03T00:00:00"/>
    <s v="South"/>
    <s v="Electronics"/>
    <s v="Consumer"/>
    <n v="3"/>
    <n v="313.27999999999997"/>
    <n v="0.19"/>
    <n v="761.27"/>
    <n v="494.57"/>
    <n v="266.7"/>
    <s v="Debit Card"/>
    <s v="Medium"/>
  </r>
  <r>
    <n v="7006"/>
    <x v="2209"/>
    <d v="2024-07-05T00:00:00"/>
    <s v="West"/>
    <s v="Electronics"/>
    <s v="Home Office"/>
    <n v="7"/>
    <n v="463.3"/>
    <n v="0.27"/>
    <n v="2367.46"/>
    <n v="1276.75"/>
    <n v="1090.71"/>
    <s v="UPI"/>
    <s v="High"/>
  </r>
  <r>
    <n v="7007"/>
    <x v="2633"/>
    <d v="2024-10-27T00:00:00"/>
    <s v="South"/>
    <s v="Electronics"/>
    <s v="Consumer"/>
    <n v="2"/>
    <n v="99.12"/>
    <n v="0.2"/>
    <n v="158.59"/>
    <n v="87.77"/>
    <n v="70.819999999999993"/>
    <s v="UPI"/>
    <s v="Medium"/>
  </r>
  <r>
    <n v="7008"/>
    <x v="2375"/>
    <d v="2024-06-07T00:00:00"/>
    <s v="West"/>
    <s v="Clothing"/>
    <s v="Corporate"/>
    <n v="1"/>
    <n v="336.27"/>
    <n v="0.21"/>
    <n v="265.64999999999998"/>
    <n v="138.43"/>
    <n v="127.22"/>
    <s v="Credit Card"/>
    <s v="High"/>
  </r>
  <r>
    <n v="7009"/>
    <x v="4831"/>
    <d v="2024-10-30T00:00:00"/>
    <s v="West"/>
    <s v="Sports"/>
    <s v="Consumer"/>
    <n v="7"/>
    <n v="367.54"/>
    <n v="0"/>
    <n v="2572.7800000000002"/>
    <n v="1716.15"/>
    <n v="856.63"/>
    <s v="Credit Card"/>
    <s v="No Discount"/>
  </r>
  <r>
    <n v="7010"/>
    <x v="4364"/>
    <d v="2024-12-31T00:00:00"/>
    <s v="East"/>
    <s v="Sports"/>
    <s v="Corporate"/>
    <n v="3"/>
    <n v="59.39"/>
    <n v="0.06"/>
    <n v="167.48"/>
    <n v="93.21"/>
    <n v="74.27"/>
    <s v="Net Banking"/>
    <s v="Low"/>
  </r>
  <r>
    <n v="7011"/>
    <x v="4832"/>
    <d v="2024-10-16T00:00:00"/>
    <s v="West"/>
    <s v="Home &amp; Kitchen"/>
    <s v="Corporate"/>
    <n v="9"/>
    <n v="20.81"/>
    <n v="0.05"/>
    <n v="177.93"/>
    <n v="128.12"/>
    <n v="49.81"/>
    <s v="Credit Card"/>
    <s v="Low"/>
  </r>
  <r>
    <n v="7012"/>
    <x v="4833"/>
    <d v="2024-12-13T00:00:00"/>
    <s v="North"/>
    <s v="Sports"/>
    <s v="Home Office"/>
    <n v="4"/>
    <n v="183.66"/>
    <n v="0.02"/>
    <n v="719.95"/>
    <n v="473.72"/>
    <n v="246.23"/>
    <s v="UPI"/>
    <s v="Low"/>
  </r>
  <r>
    <n v="7013"/>
    <x v="109"/>
    <d v="2024-10-30T00:00:00"/>
    <s v="South"/>
    <s v="Electronics"/>
    <s v="Corporate"/>
    <n v="2"/>
    <n v="489.26"/>
    <n v="0.25"/>
    <n v="733.89"/>
    <n v="575.66"/>
    <n v="158.22999999999999"/>
    <s v="Net Banking"/>
    <s v="High"/>
  </r>
  <r>
    <n v="7014"/>
    <x v="2371"/>
    <d v="2024-12-07T00:00:00"/>
    <s v="South"/>
    <s v="Beauty"/>
    <s v="Consumer"/>
    <n v="1"/>
    <n v="84.29"/>
    <n v="7.0000000000000007E-2"/>
    <n v="78.39"/>
    <n v="39.71"/>
    <n v="38.68"/>
    <s v="Net Banking"/>
    <s v="Low"/>
  </r>
  <r>
    <n v="7015"/>
    <x v="1468"/>
    <d v="2024-12-09T00:00:00"/>
    <s v="East"/>
    <s v="Electronics"/>
    <s v="Home Office"/>
    <n v="10"/>
    <n v="480.65"/>
    <n v="0.1"/>
    <n v="4325.8500000000004"/>
    <n v="3166.88"/>
    <n v="1158.97"/>
    <s v="UPI"/>
    <s v="Low"/>
  </r>
  <r>
    <n v="7016"/>
    <x v="10"/>
    <d v="2024-07-29T00:00:00"/>
    <s v="West"/>
    <s v="Home &amp; Kitchen"/>
    <s v="Corporate"/>
    <n v="8"/>
    <n v="73.42"/>
    <n v="0.05"/>
    <n v="557.99"/>
    <n v="371.45"/>
    <n v="186.54"/>
    <s v="Net Banking"/>
    <s v="Low"/>
  </r>
  <r>
    <n v="7017"/>
    <x v="4834"/>
    <d v="2024-12-02T00:00:00"/>
    <s v="East"/>
    <s v="Home &amp; Kitchen"/>
    <s v="Home Office"/>
    <n v="2"/>
    <n v="334.91"/>
    <n v="0.28999999999999998"/>
    <n v="475.57"/>
    <n v="353.65"/>
    <n v="121.92"/>
    <s v="UPI"/>
    <s v="High"/>
  </r>
  <r>
    <n v="7018"/>
    <x v="3720"/>
    <d v="2024-10-07T00:00:00"/>
    <s v="North"/>
    <s v="Clothing"/>
    <s v="Home Office"/>
    <n v="10"/>
    <n v="178.79"/>
    <n v="0.21"/>
    <n v="1412.44"/>
    <n v="987.47"/>
    <n v="424.97"/>
    <s v="Net Banking"/>
    <s v="High"/>
  </r>
  <r>
    <n v="7019"/>
    <x v="4835"/>
    <d v="2024-07-13T00:00:00"/>
    <s v="East"/>
    <s v="Clothing"/>
    <s v="Corporate"/>
    <n v="9"/>
    <n v="385.05"/>
    <n v="0.24"/>
    <n v="2633.74"/>
    <n v="1823.19"/>
    <n v="810.55"/>
    <s v="Debit Card"/>
    <s v="High"/>
  </r>
  <r>
    <n v="7020"/>
    <x v="4836"/>
    <d v="2024-11-03T00:00:00"/>
    <s v="West"/>
    <s v="Home &amp; Kitchen"/>
    <s v="Corporate"/>
    <n v="9"/>
    <n v="117.68"/>
    <n v="0.22"/>
    <n v="826.11"/>
    <n v="623.19000000000005"/>
    <n v="202.92"/>
    <s v="UPI"/>
    <s v="High"/>
  </r>
  <r>
    <n v="7021"/>
    <x v="4837"/>
    <d v="2024-06-12T00:00:00"/>
    <s v="North"/>
    <s v="Electronics"/>
    <s v="Corporate"/>
    <n v="9"/>
    <n v="231.47"/>
    <n v="0.13"/>
    <n v="1812.41"/>
    <n v="1352.58"/>
    <n v="459.83"/>
    <s v="Cash on Delivery"/>
    <s v="Medium"/>
  </r>
  <r>
    <n v="7022"/>
    <x v="245"/>
    <d v="2024-10-03T00:00:00"/>
    <s v="East"/>
    <s v="Beauty"/>
    <s v="Corporate"/>
    <n v="1"/>
    <n v="66.05"/>
    <n v="0.24"/>
    <n v="50.2"/>
    <n v="26.24"/>
    <n v="23.96"/>
    <s v="Cash on Delivery"/>
    <s v="High"/>
  </r>
  <r>
    <n v="7023"/>
    <x v="2416"/>
    <d v="2024-05-23T00:00:00"/>
    <s v="South"/>
    <s v="Home &amp; Kitchen"/>
    <s v="Home Office"/>
    <n v="1"/>
    <n v="360.84"/>
    <n v="0.15"/>
    <n v="306.70999999999998"/>
    <n v="180.06"/>
    <n v="126.65"/>
    <s v="Credit Card"/>
    <s v="Medium"/>
  </r>
  <r>
    <n v="7024"/>
    <x v="269"/>
    <d v="2024-01-25T00:00:00"/>
    <s v="West"/>
    <s v="Electronics"/>
    <s v="Corporate"/>
    <n v="2"/>
    <n v="411.4"/>
    <n v="0"/>
    <n v="822.8"/>
    <n v="547.69000000000005"/>
    <n v="275.11"/>
    <s v="Credit Card"/>
    <s v="No Discount"/>
  </r>
  <r>
    <n v="7025"/>
    <x v="4499"/>
    <d v="2024-06-06T00:00:00"/>
    <s v="North"/>
    <s v="Home &amp; Kitchen"/>
    <s v="Home Office"/>
    <n v="6"/>
    <n v="408.11"/>
    <n v="0.02"/>
    <n v="2399.69"/>
    <n v="1532.4"/>
    <n v="867.29"/>
    <s v="Net Banking"/>
    <s v="Low"/>
  </r>
  <r>
    <n v="7026"/>
    <x v="3288"/>
    <d v="2024-06-18T00:00:00"/>
    <s v="North"/>
    <s v="Clothing"/>
    <s v="Corporate"/>
    <n v="8"/>
    <n v="30.02"/>
    <n v="0.08"/>
    <n v="220.95"/>
    <n v="147.86000000000001"/>
    <n v="73.09"/>
    <s v="UPI"/>
    <s v="Low"/>
  </r>
  <r>
    <n v="7027"/>
    <x v="2827"/>
    <d v="2024-02-07T00:00:00"/>
    <s v="West"/>
    <s v="Home &amp; Kitchen"/>
    <s v="Consumer"/>
    <n v="7"/>
    <n v="368.85"/>
    <n v="0.22"/>
    <n v="2013.92"/>
    <n v="1082.8599999999999"/>
    <n v="931.06"/>
    <s v="Net Banking"/>
    <s v="High"/>
  </r>
  <r>
    <n v="7028"/>
    <x v="1221"/>
    <d v="2024-08-30T00:00:00"/>
    <s v="West"/>
    <s v="Beauty"/>
    <s v="Consumer"/>
    <n v="5"/>
    <n v="355.4"/>
    <n v="0.28000000000000003"/>
    <n v="1279.44"/>
    <n v="698.58"/>
    <n v="580.86"/>
    <s v="Credit Card"/>
    <s v="High"/>
  </r>
  <r>
    <n v="7029"/>
    <x v="4838"/>
    <d v="2024-11-12T00:00:00"/>
    <s v="West"/>
    <s v="Clothing"/>
    <s v="Home Office"/>
    <n v="7"/>
    <n v="63.7"/>
    <n v="0.12"/>
    <n v="392.39"/>
    <n v="238.99"/>
    <n v="153.4"/>
    <s v="Debit Card"/>
    <s v="Medium"/>
  </r>
  <r>
    <n v="7030"/>
    <x v="4839"/>
    <d v="2024-07-21T00:00:00"/>
    <s v="East"/>
    <s v="Home &amp; Kitchen"/>
    <s v="Consumer"/>
    <n v="10"/>
    <n v="31.11"/>
    <n v="7.0000000000000007E-2"/>
    <n v="289.32"/>
    <n v="195.92"/>
    <n v="93.4"/>
    <s v="Net Banking"/>
    <s v="Low"/>
  </r>
  <r>
    <n v="7031"/>
    <x v="4840"/>
    <d v="2024-08-01T00:00:00"/>
    <s v="South"/>
    <s v="Sports"/>
    <s v="Consumer"/>
    <n v="7"/>
    <n v="178.33"/>
    <n v="0.28999999999999998"/>
    <n v="886.3"/>
    <n v="536.08000000000004"/>
    <n v="350.22"/>
    <s v="Net Banking"/>
    <s v="High"/>
  </r>
  <r>
    <n v="7032"/>
    <x v="3189"/>
    <d v="2024-06-12T00:00:00"/>
    <s v="East"/>
    <s v="Electronics"/>
    <s v="Corporate"/>
    <n v="1"/>
    <n v="231.84"/>
    <n v="0.23"/>
    <n v="178.52"/>
    <n v="127.91"/>
    <n v="50.61"/>
    <s v="Net Banking"/>
    <s v="High"/>
  </r>
  <r>
    <n v="7033"/>
    <x v="620"/>
    <d v="2024-10-14T00:00:00"/>
    <s v="West"/>
    <s v="Electronics"/>
    <s v="Consumer"/>
    <n v="1"/>
    <n v="91.99"/>
    <n v="0.18"/>
    <n v="75.430000000000007"/>
    <n v="47.9"/>
    <n v="27.53"/>
    <s v="UPI"/>
    <s v="Medium"/>
  </r>
  <r>
    <n v="7034"/>
    <x v="4841"/>
    <d v="2024-12-08T00:00:00"/>
    <s v="South"/>
    <s v="Beauty"/>
    <s v="Home Office"/>
    <n v="3"/>
    <n v="156.61000000000001"/>
    <n v="0.25"/>
    <n v="352.37"/>
    <n v="232.64"/>
    <n v="119.73"/>
    <s v="Cash on Delivery"/>
    <s v="High"/>
  </r>
  <r>
    <n v="7035"/>
    <x v="4842"/>
    <d v="2024-08-18T00:00:00"/>
    <s v="North"/>
    <s v="Sports"/>
    <s v="Corporate"/>
    <n v="5"/>
    <n v="481.71"/>
    <n v="0.23"/>
    <n v="1854.58"/>
    <n v="1285.44"/>
    <n v="569.14"/>
    <s v="Debit Card"/>
    <s v="High"/>
  </r>
  <r>
    <n v="7036"/>
    <x v="276"/>
    <d v="2024-02-28T00:00:00"/>
    <s v="North"/>
    <s v="Beauty"/>
    <s v="Consumer"/>
    <n v="9"/>
    <n v="227.6"/>
    <n v="0.24"/>
    <n v="1556.78"/>
    <n v="793.04"/>
    <n v="763.74"/>
    <s v="Cash on Delivery"/>
    <s v="High"/>
  </r>
  <r>
    <n v="7037"/>
    <x v="838"/>
    <d v="2024-02-20T00:00:00"/>
    <s v="West"/>
    <s v="Clothing"/>
    <s v="Home Office"/>
    <n v="6"/>
    <n v="108.42"/>
    <n v="0.11"/>
    <n v="578.96"/>
    <n v="370.63"/>
    <n v="208.33"/>
    <s v="Credit Card"/>
    <s v="Medium"/>
  </r>
  <r>
    <n v="7038"/>
    <x v="4843"/>
    <d v="2024-01-26T00:00:00"/>
    <s v="East"/>
    <s v="Electronics"/>
    <s v="Corporate"/>
    <n v="1"/>
    <n v="99.07"/>
    <n v="0.16"/>
    <n v="83.22"/>
    <n v="52.54"/>
    <n v="30.68"/>
    <s v="Net Banking"/>
    <s v="Medium"/>
  </r>
  <r>
    <n v="7039"/>
    <x v="4844"/>
    <d v="2024-11-12T00:00:00"/>
    <s v="East"/>
    <s v="Home &amp; Kitchen"/>
    <s v="Corporate"/>
    <n v="1"/>
    <n v="341.55"/>
    <n v="0.12"/>
    <n v="300.56"/>
    <n v="224.97"/>
    <n v="75.59"/>
    <s v="Debit Card"/>
    <s v="Medium"/>
  </r>
  <r>
    <n v="7040"/>
    <x v="4845"/>
    <d v="2024-07-15T00:00:00"/>
    <s v="North"/>
    <s v="Home &amp; Kitchen"/>
    <s v="Corporate"/>
    <n v="10"/>
    <n v="27.47"/>
    <n v="0.14000000000000001"/>
    <n v="236.24"/>
    <n v="144.9"/>
    <n v="91.34"/>
    <s v="Net Banking"/>
    <s v="Medium"/>
  </r>
  <r>
    <n v="7041"/>
    <x v="4846"/>
    <d v="2024-02-28T00:00:00"/>
    <s v="South"/>
    <s v="Home &amp; Kitchen"/>
    <s v="Home Office"/>
    <n v="1"/>
    <n v="334.09"/>
    <n v="0.16"/>
    <n v="280.64"/>
    <n v="220.05"/>
    <n v="60.59"/>
    <s v="Cash on Delivery"/>
    <s v="Medium"/>
  </r>
  <r>
    <n v="7042"/>
    <x v="4847"/>
    <d v="2024-07-16T00:00:00"/>
    <s v="South"/>
    <s v="Electronics"/>
    <s v="Corporate"/>
    <n v="8"/>
    <n v="280.77"/>
    <n v="0.27"/>
    <n v="1639.7"/>
    <n v="929.74"/>
    <n v="709.96"/>
    <s v="Debit Card"/>
    <s v="High"/>
  </r>
  <r>
    <n v="7043"/>
    <x v="4061"/>
    <d v="2024-08-23T00:00:00"/>
    <s v="South"/>
    <s v="Beauty"/>
    <s v="Home Office"/>
    <n v="3"/>
    <n v="457.81"/>
    <n v="0.03"/>
    <n v="1332.23"/>
    <n v="702.37"/>
    <n v="629.86"/>
    <s v="Cash on Delivery"/>
    <s v="Low"/>
  </r>
  <r>
    <n v="7044"/>
    <x v="3823"/>
    <d v="2024-08-27T00:00:00"/>
    <s v="East"/>
    <s v="Electronics"/>
    <s v="Consumer"/>
    <n v="5"/>
    <n v="123.86"/>
    <n v="0.24"/>
    <n v="470.67"/>
    <n v="356.28"/>
    <n v="114.39"/>
    <s v="Credit Card"/>
    <s v="High"/>
  </r>
  <r>
    <n v="7045"/>
    <x v="693"/>
    <d v="2024-01-23T00:00:00"/>
    <s v="West"/>
    <s v="Home &amp; Kitchen"/>
    <s v="Corporate"/>
    <n v="1"/>
    <n v="177.23"/>
    <n v="0.2"/>
    <n v="141.78"/>
    <n v="75.290000000000006"/>
    <n v="66.489999999999995"/>
    <s v="UPI"/>
    <s v="Medium"/>
  </r>
  <r>
    <n v="7046"/>
    <x v="4848"/>
    <d v="2024-09-28T00:00:00"/>
    <s v="East"/>
    <s v="Sports"/>
    <s v="Home Office"/>
    <n v="6"/>
    <n v="379.38"/>
    <n v="0.08"/>
    <n v="2094.1799999999998"/>
    <n v="1093.29"/>
    <n v="1000.89"/>
    <s v="Credit Card"/>
    <s v="Low"/>
  </r>
  <r>
    <n v="7047"/>
    <x v="4849"/>
    <d v="2024-02-27T00:00:00"/>
    <s v="North"/>
    <s v="Clothing"/>
    <s v="Home Office"/>
    <n v="9"/>
    <n v="434.04"/>
    <n v="0.28999999999999998"/>
    <n v="2773.52"/>
    <n v="1465.71"/>
    <n v="1307.81"/>
    <s v="Debit Card"/>
    <s v="High"/>
  </r>
  <r>
    <n v="7048"/>
    <x v="2928"/>
    <d v="2024-01-28T00:00:00"/>
    <s v="South"/>
    <s v="Sports"/>
    <s v="Corporate"/>
    <n v="8"/>
    <n v="272.98"/>
    <n v="0.09"/>
    <n v="1987.29"/>
    <n v="1361.62"/>
    <n v="625.66999999999996"/>
    <s v="Credit Card"/>
    <s v="Low"/>
  </r>
  <r>
    <n v="7049"/>
    <x v="4850"/>
    <d v="2024-10-24T00:00:00"/>
    <s v="West"/>
    <s v="Clothing"/>
    <s v="Consumer"/>
    <n v="6"/>
    <n v="337.72"/>
    <n v="0.02"/>
    <n v="1985.79"/>
    <n v="1235.42"/>
    <n v="750.37"/>
    <s v="Cash on Delivery"/>
    <s v="Low"/>
  </r>
  <r>
    <n v="7050"/>
    <x v="4851"/>
    <d v="2024-01-13T00:00:00"/>
    <s v="North"/>
    <s v="Beauty"/>
    <s v="Home Office"/>
    <n v="3"/>
    <n v="234.92"/>
    <n v="0.12"/>
    <n v="620.19000000000005"/>
    <n v="382.21"/>
    <n v="237.98"/>
    <s v="UPI"/>
    <s v="Medium"/>
  </r>
  <r>
    <n v="7051"/>
    <x v="2625"/>
    <d v="2024-02-06T00:00:00"/>
    <s v="North"/>
    <s v="Beauty"/>
    <s v="Home Office"/>
    <n v="5"/>
    <n v="242.92"/>
    <n v="0.2"/>
    <n v="971.68"/>
    <n v="744.58"/>
    <n v="227.1"/>
    <s v="Credit Card"/>
    <s v="Medium"/>
  </r>
  <r>
    <n v="7052"/>
    <x v="170"/>
    <d v="2024-01-18T00:00:00"/>
    <s v="North"/>
    <s v="Home &amp; Kitchen"/>
    <s v="Consumer"/>
    <n v="2"/>
    <n v="238.22"/>
    <n v="0.28999999999999998"/>
    <n v="338.27"/>
    <n v="258.07"/>
    <n v="80.2"/>
    <s v="Credit Card"/>
    <s v="High"/>
  </r>
  <r>
    <n v="7053"/>
    <x v="4852"/>
    <d v="2024-09-03T00:00:00"/>
    <s v="South"/>
    <s v="Sports"/>
    <s v="Home Office"/>
    <n v="8"/>
    <n v="129.38"/>
    <n v="0"/>
    <n v="1035.04"/>
    <n v="657.94"/>
    <n v="377.1"/>
    <s v="Cash on Delivery"/>
    <s v="No Discount"/>
  </r>
  <r>
    <n v="7054"/>
    <x v="4853"/>
    <d v="2024-12-03T00:00:00"/>
    <s v="South"/>
    <s v="Home &amp; Kitchen"/>
    <s v="Consumer"/>
    <n v="10"/>
    <n v="223.98"/>
    <n v="0.05"/>
    <n v="2127.81"/>
    <n v="1698.94"/>
    <n v="428.87"/>
    <s v="Debit Card"/>
    <s v="Low"/>
  </r>
  <r>
    <n v="7055"/>
    <x v="4854"/>
    <d v="2024-12-14T00:00:00"/>
    <s v="South"/>
    <s v="Electronics"/>
    <s v="Consumer"/>
    <n v="6"/>
    <n v="343.37"/>
    <n v="0.18"/>
    <n v="1689.38"/>
    <n v="927.32"/>
    <n v="762.06"/>
    <s v="UPI"/>
    <s v="Medium"/>
  </r>
  <r>
    <n v="7056"/>
    <x v="1446"/>
    <d v="2024-05-01T00:00:00"/>
    <s v="North"/>
    <s v="Home &amp; Kitchen"/>
    <s v="Corporate"/>
    <n v="7"/>
    <n v="244.96"/>
    <n v="0.12"/>
    <n v="1508.95"/>
    <n v="1067.05"/>
    <n v="441.9"/>
    <s v="Credit Card"/>
    <s v="Medium"/>
  </r>
  <r>
    <n v="7057"/>
    <x v="4855"/>
    <d v="2024-08-20T00:00:00"/>
    <s v="West"/>
    <s v="Home &amp; Kitchen"/>
    <s v="Consumer"/>
    <n v="5"/>
    <n v="50.75"/>
    <n v="0.23"/>
    <n v="195.39"/>
    <n v="129.52000000000001"/>
    <n v="65.87"/>
    <s v="Credit Card"/>
    <s v="High"/>
  </r>
  <r>
    <n v="7058"/>
    <x v="4856"/>
    <d v="2024-11-09T00:00:00"/>
    <s v="North"/>
    <s v="Sports"/>
    <s v="Consumer"/>
    <n v="1"/>
    <n v="77.319999999999993"/>
    <n v="0.12"/>
    <n v="68.040000000000006"/>
    <n v="51.97"/>
    <n v="16.07"/>
    <s v="Debit Card"/>
    <s v="Medium"/>
  </r>
  <r>
    <n v="7059"/>
    <x v="1332"/>
    <d v="2024-03-01T00:00:00"/>
    <s v="West"/>
    <s v="Clothing"/>
    <s v="Corporate"/>
    <n v="5"/>
    <n v="454.54"/>
    <n v="0.25"/>
    <n v="1704.53"/>
    <n v="956.2"/>
    <n v="748.33"/>
    <s v="Cash on Delivery"/>
    <s v="High"/>
  </r>
  <r>
    <n v="7060"/>
    <x v="4857"/>
    <d v="2024-12-05T00:00:00"/>
    <s v="South"/>
    <s v="Sports"/>
    <s v="Consumer"/>
    <n v="3"/>
    <n v="286.06"/>
    <n v="7.0000000000000007E-2"/>
    <n v="798.11"/>
    <n v="415.64"/>
    <n v="382.47"/>
    <s v="Credit Card"/>
    <s v="Low"/>
  </r>
  <r>
    <n v="7061"/>
    <x v="4858"/>
    <d v="2024-08-18T00:00:00"/>
    <s v="North"/>
    <s v="Home &amp; Kitchen"/>
    <s v="Home Office"/>
    <n v="5"/>
    <n v="279.13"/>
    <n v="0.24"/>
    <n v="1060.69"/>
    <n v="707"/>
    <n v="353.69"/>
    <s v="Cash on Delivery"/>
    <s v="High"/>
  </r>
  <r>
    <n v="7062"/>
    <x v="4859"/>
    <d v="2024-03-19T00:00:00"/>
    <s v="South"/>
    <s v="Electronics"/>
    <s v="Home Office"/>
    <n v="6"/>
    <n v="143.31"/>
    <n v="0.01"/>
    <n v="851.26"/>
    <n v="598.28"/>
    <n v="252.98"/>
    <s v="Debit Card"/>
    <s v="Low"/>
  </r>
  <r>
    <n v="7063"/>
    <x v="546"/>
    <d v="2024-05-29T00:00:00"/>
    <s v="North"/>
    <s v="Clothing"/>
    <s v="Consumer"/>
    <n v="3"/>
    <n v="101.82"/>
    <n v="0.25"/>
    <n v="229.09"/>
    <n v="144.13"/>
    <n v="84.96"/>
    <s v="Credit Card"/>
    <s v="High"/>
  </r>
  <r>
    <n v="7064"/>
    <x v="3677"/>
    <d v="2024-12-16T00:00:00"/>
    <s v="North"/>
    <s v="Beauty"/>
    <s v="Home Office"/>
    <n v="7"/>
    <n v="37.369999999999997"/>
    <n v="0.09"/>
    <n v="238.05"/>
    <n v="144.80000000000001"/>
    <n v="93.25"/>
    <s v="Net Banking"/>
    <s v="Low"/>
  </r>
  <r>
    <n v="7065"/>
    <x v="780"/>
    <d v="2024-01-29T00:00:00"/>
    <s v="North"/>
    <s v="Beauty"/>
    <s v="Corporate"/>
    <n v="3"/>
    <n v="150.66"/>
    <n v="0.26"/>
    <n v="334.47"/>
    <n v="232.53"/>
    <n v="101.94"/>
    <s v="UPI"/>
    <s v="High"/>
  </r>
  <r>
    <n v="7066"/>
    <x v="986"/>
    <d v="2024-08-28T00:00:00"/>
    <s v="South"/>
    <s v="Electronics"/>
    <s v="Consumer"/>
    <n v="8"/>
    <n v="272.68"/>
    <n v="0.16"/>
    <n v="1832.41"/>
    <n v="973.22"/>
    <n v="859.19"/>
    <s v="UPI"/>
    <s v="Medium"/>
  </r>
  <r>
    <n v="7067"/>
    <x v="4860"/>
    <d v="2024-12-16T00:00:00"/>
    <s v="North"/>
    <s v="Beauty"/>
    <s v="Consumer"/>
    <n v="2"/>
    <n v="464.09"/>
    <n v="0.28000000000000003"/>
    <n v="668.29"/>
    <n v="334.34"/>
    <n v="333.95"/>
    <s v="Cash on Delivery"/>
    <s v="High"/>
  </r>
  <r>
    <n v="7068"/>
    <x v="3400"/>
    <d v="2024-05-13T00:00:00"/>
    <s v="East"/>
    <s v="Home &amp; Kitchen"/>
    <s v="Corporate"/>
    <n v="6"/>
    <n v="95.33"/>
    <n v="0.15"/>
    <n v="486.18"/>
    <n v="360.55"/>
    <n v="125.63"/>
    <s v="Net Banking"/>
    <s v="Medium"/>
  </r>
  <r>
    <n v="7069"/>
    <x v="2625"/>
    <d v="2024-12-13T00:00:00"/>
    <s v="North"/>
    <s v="Home &amp; Kitchen"/>
    <s v="Corporate"/>
    <n v="3"/>
    <n v="352.5"/>
    <n v="0.11"/>
    <n v="941.18"/>
    <n v="625.54999999999995"/>
    <n v="315.63"/>
    <s v="Credit Card"/>
    <s v="Medium"/>
  </r>
  <r>
    <n v="7070"/>
    <x v="3178"/>
    <d v="2024-11-12T00:00:00"/>
    <s v="North"/>
    <s v="Electronics"/>
    <s v="Home Office"/>
    <n v="4"/>
    <n v="308.91000000000003"/>
    <n v="0.1"/>
    <n v="1112.08"/>
    <n v="712.99"/>
    <n v="399.09"/>
    <s v="Credit Card"/>
    <s v="Low"/>
  </r>
  <r>
    <n v="7071"/>
    <x v="4861"/>
    <d v="2024-07-12T00:00:00"/>
    <s v="East"/>
    <s v="Clothing"/>
    <s v="Consumer"/>
    <n v="9"/>
    <n v="276.97000000000003"/>
    <n v="0.28000000000000003"/>
    <n v="1794.77"/>
    <n v="1368.25"/>
    <n v="426.52"/>
    <s v="UPI"/>
    <s v="High"/>
  </r>
  <r>
    <n v="7072"/>
    <x v="4862"/>
    <d v="2024-12-07T00:00:00"/>
    <s v="South"/>
    <s v="Home &amp; Kitchen"/>
    <s v="Consumer"/>
    <n v="10"/>
    <n v="253.72"/>
    <n v="0.28000000000000003"/>
    <n v="1826.78"/>
    <n v="1017.29"/>
    <n v="809.49"/>
    <s v="Debit Card"/>
    <s v="High"/>
  </r>
  <r>
    <n v="7073"/>
    <x v="4340"/>
    <d v="2024-01-27T00:00:00"/>
    <s v="East"/>
    <s v="Sports"/>
    <s v="Corporate"/>
    <n v="6"/>
    <n v="115.65"/>
    <n v="0.22"/>
    <n v="541.24"/>
    <n v="334.93"/>
    <n v="206.31"/>
    <s v="Cash on Delivery"/>
    <s v="High"/>
  </r>
  <r>
    <n v="7074"/>
    <x v="1263"/>
    <d v="2024-01-18T00:00:00"/>
    <s v="South"/>
    <s v="Electronics"/>
    <s v="Home Office"/>
    <n v="3"/>
    <n v="273.01"/>
    <n v="0.08"/>
    <n v="753.51"/>
    <n v="565.82000000000005"/>
    <n v="187.69"/>
    <s v="UPI"/>
    <s v="Low"/>
  </r>
  <r>
    <n v="7075"/>
    <x v="4200"/>
    <d v="2024-12-10T00:00:00"/>
    <s v="South"/>
    <s v="Electronics"/>
    <s v="Corporate"/>
    <n v="4"/>
    <n v="498.91"/>
    <n v="0.02"/>
    <n v="1955.73"/>
    <n v="1193.17"/>
    <n v="762.56"/>
    <s v="Credit Card"/>
    <s v="Low"/>
  </r>
  <r>
    <n v="7076"/>
    <x v="4863"/>
    <d v="2024-02-20T00:00:00"/>
    <s v="East"/>
    <s v="Home &amp; Kitchen"/>
    <s v="Consumer"/>
    <n v="6"/>
    <n v="495.85"/>
    <n v="0.24"/>
    <n v="2261.08"/>
    <n v="1680.07"/>
    <n v="581.01"/>
    <s v="Net Banking"/>
    <s v="High"/>
  </r>
  <r>
    <n v="7077"/>
    <x v="4864"/>
    <d v="2024-05-19T00:00:00"/>
    <s v="North"/>
    <s v="Clothing"/>
    <s v="Home Office"/>
    <n v="5"/>
    <n v="312.27999999999997"/>
    <n v="0.3"/>
    <n v="1092.98"/>
    <n v="552.26"/>
    <n v="540.72"/>
    <s v="Credit Card"/>
    <s v="High"/>
  </r>
  <r>
    <n v="7078"/>
    <x v="3668"/>
    <d v="2024-06-19T00:00:00"/>
    <s v="South"/>
    <s v="Beauty"/>
    <s v="Home Office"/>
    <n v="2"/>
    <n v="472.66"/>
    <n v="0"/>
    <n v="945.32"/>
    <n v="482.11"/>
    <n v="463.21"/>
    <s v="Cash on Delivery"/>
    <s v="No Discount"/>
  </r>
  <r>
    <n v="7079"/>
    <x v="4865"/>
    <d v="2024-12-17T00:00:00"/>
    <s v="North"/>
    <s v="Home &amp; Kitchen"/>
    <s v="Corporate"/>
    <n v="8"/>
    <n v="473.82"/>
    <n v="0.04"/>
    <n v="3638.94"/>
    <n v="2899.35"/>
    <n v="739.59"/>
    <s v="Credit Card"/>
    <s v="Low"/>
  </r>
  <r>
    <n v="7080"/>
    <x v="2634"/>
    <d v="2024-01-22T00:00:00"/>
    <s v="East"/>
    <s v="Electronics"/>
    <s v="Home Office"/>
    <n v="8"/>
    <n v="353.96"/>
    <n v="0.26"/>
    <n v="2095.44"/>
    <n v="1314.89"/>
    <n v="780.55"/>
    <s v="UPI"/>
    <s v="High"/>
  </r>
  <r>
    <n v="7081"/>
    <x v="4198"/>
    <d v="2024-09-17T00:00:00"/>
    <s v="North"/>
    <s v="Clothing"/>
    <s v="Consumer"/>
    <n v="2"/>
    <n v="253.58"/>
    <n v="0.03"/>
    <n v="491.95"/>
    <n v="313.62"/>
    <n v="178.33"/>
    <s v="Debit Card"/>
    <s v="Low"/>
  </r>
  <r>
    <n v="7082"/>
    <x v="4035"/>
    <d v="2024-11-24T00:00:00"/>
    <s v="East"/>
    <s v="Beauty"/>
    <s v="Consumer"/>
    <n v="4"/>
    <n v="84.88"/>
    <n v="0.1"/>
    <n v="305.57"/>
    <n v="204.31"/>
    <n v="101.26"/>
    <s v="Net Banking"/>
    <s v="Low"/>
  </r>
  <r>
    <n v="7083"/>
    <x v="1136"/>
    <d v="2024-09-17T00:00:00"/>
    <s v="North"/>
    <s v="Clothing"/>
    <s v="Home Office"/>
    <n v="5"/>
    <n v="130.32"/>
    <n v="0.28000000000000003"/>
    <n v="469.15"/>
    <n v="286.58999999999997"/>
    <n v="182.56"/>
    <s v="Net Banking"/>
    <s v="High"/>
  </r>
  <r>
    <n v="7084"/>
    <x v="4866"/>
    <d v="2024-07-22T00:00:00"/>
    <s v="North"/>
    <s v="Home &amp; Kitchen"/>
    <s v="Consumer"/>
    <n v="8"/>
    <n v="267.08"/>
    <n v="0.26"/>
    <n v="1581.11"/>
    <n v="830.52"/>
    <n v="750.59"/>
    <s v="Net Banking"/>
    <s v="High"/>
  </r>
  <r>
    <n v="7085"/>
    <x v="4867"/>
    <d v="2024-06-14T00:00:00"/>
    <s v="East"/>
    <s v="Sports"/>
    <s v="Consumer"/>
    <n v="8"/>
    <n v="409.48"/>
    <n v="0.28000000000000003"/>
    <n v="2358.6"/>
    <n v="1441.64"/>
    <n v="916.96"/>
    <s v="Debit Card"/>
    <s v="High"/>
  </r>
  <r>
    <n v="7086"/>
    <x v="3453"/>
    <d v="2024-05-09T00:00:00"/>
    <s v="West"/>
    <s v="Home &amp; Kitchen"/>
    <s v="Consumer"/>
    <n v="10"/>
    <n v="172.9"/>
    <n v="0.2"/>
    <n v="1383.2"/>
    <n v="1032.23"/>
    <n v="350.97"/>
    <s v="Debit Card"/>
    <s v="Medium"/>
  </r>
  <r>
    <n v="7087"/>
    <x v="1369"/>
    <d v="2024-02-14T00:00:00"/>
    <s v="West"/>
    <s v="Clothing"/>
    <s v="Corporate"/>
    <n v="3"/>
    <n v="346.54"/>
    <n v="0.11"/>
    <n v="925.26"/>
    <n v="735.85"/>
    <n v="189.41"/>
    <s v="Credit Card"/>
    <s v="Medium"/>
  </r>
  <r>
    <n v="7088"/>
    <x v="4868"/>
    <d v="2024-05-17T00:00:00"/>
    <s v="North"/>
    <s v="Beauty"/>
    <s v="Corporate"/>
    <n v="6"/>
    <n v="202.82"/>
    <n v="0.2"/>
    <n v="973.54"/>
    <n v="653.4"/>
    <n v="320.14"/>
    <s v="Credit Card"/>
    <s v="Medium"/>
  </r>
  <r>
    <n v="7089"/>
    <x v="3474"/>
    <d v="2024-10-14T00:00:00"/>
    <s v="South"/>
    <s v="Beauty"/>
    <s v="Consumer"/>
    <n v="2"/>
    <n v="98.28"/>
    <n v="0.19"/>
    <n v="159.21"/>
    <n v="83.31"/>
    <n v="75.900000000000006"/>
    <s v="Credit Card"/>
    <s v="Medium"/>
  </r>
  <r>
    <n v="7090"/>
    <x v="4491"/>
    <d v="2024-06-06T00:00:00"/>
    <s v="North"/>
    <s v="Clothing"/>
    <s v="Home Office"/>
    <n v="3"/>
    <n v="461.13"/>
    <n v="0.23"/>
    <n v="1065.21"/>
    <n v="820.79"/>
    <n v="244.42"/>
    <s v="Credit Card"/>
    <s v="High"/>
  </r>
  <r>
    <n v="7091"/>
    <x v="279"/>
    <d v="2024-11-13T00:00:00"/>
    <s v="East"/>
    <s v="Sports"/>
    <s v="Home Office"/>
    <n v="9"/>
    <n v="99.91"/>
    <n v="7.0000000000000007E-2"/>
    <n v="836.25"/>
    <n v="529.47"/>
    <n v="306.77999999999997"/>
    <s v="UPI"/>
    <s v="Low"/>
  </r>
  <r>
    <n v="7092"/>
    <x v="4869"/>
    <d v="2024-05-29T00:00:00"/>
    <s v="North"/>
    <s v="Home &amp; Kitchen"/>
    <s v="Corporate"/>
    <n v="10"/>
    <n v="419.08"/>
    <n v="0.03"/>
    <n v="4065.08"/>
    <n v="2757.44"/>
    <n v="1307.6400000000001"/>
    <s v="Credit Card"/>
    <s v="Low"/>
  </r>
  <r>
    <n v="7093"/>
    <x v="1939"/>
    <d v="2024-02-12T00:00:00"/>
    <s v="South"/>
    <s v="Home &amp; Kitchen"/>
    <s v="Consumer"/>
    <n v="10"/>
    <n v="166.3"/>
    <n v="7.0000000000000007E-2"/>
    <n v="1546.59"/>
    <n v="957.93"/>
    <n v="588.66"/>
    <s v="Net Banking"/>
    <s v="Low"/>
  </r>
  <r>
    <n v="7094"/>
    <x v="4870"/>
    <d v="2024-06-25T00:00:00"/>
    <s v="East"/>
    <s v="Clothing"/>
    <s v="Home Office"/>
    <n v="3"/>
    <n v="236.36"/>
    <n v="0.26"/>
    <n v="524.72"/>
    <n v="364.15"/>
    <n v="160.57"/>
    <s v="Cash on Delivery"/>
    <s v="High"/>
  </r>
  <r>
    <n v="7095"/>
    <x v="2515"/>
    <d v="2024-11-17T00:00:00"/>
    <s v="East"/>
    <s v="Home &amp; Kitchen"/>
    <s v="Home Office"/>
    <n v="1"/>
    <n v="205.46"/>
    <n v="0.06"/>
    <n v="193.13"/>
    <n v="144.9"/>
    <n v="48.23"/>
    <s v="Debit Card"/>
    <s v="Low"/>
  </r>
  <r>
    <n v="7096"/>
    <x v="4871"/>
    <d v="2024-08-25T00:00:00"/>
    <s v="South"/>
    <s v="Clothing"/>
    <s v="Home Office"/>
    <n v="6"/>
    <n v="186.44"/>
    <n v="0.28999999999999998"/>
    <n v="794.23"/>
    <n v="567.46"/>
    <n v="226.77"/>
    <s v="Credit Card"/>
    <s v="High"/>
  </r>
  <r>
    <n v="7097"/>
    <x v="4872"/>
    <d v="2024-09-12T00:00:00"/>
    <s v="West"/>
    <s v="Sports"/>
    <s v="Consumer"/>
    <n v="8"/>
    <n v="48.71"/>
    <n v="0.27"/>
    <n v="284.47000000000003"/>
    <n v="217.82"/>
    <n v="66.650000000000006"/>
    <s v="UPI"/>
    <s v="High"/>
  </r>
  <r>
    <n v="7098"/>
    <x v="1310"/>
    <d v="2024-05-28T00:00:00"/>
    <s v="South"/>
    <s v="Home &amp; Kitchen"/>
    <s v="Home Office"/>
    <n v="8"/>
    <n v="77.760000000000005"/>
    <n v="0.03"/>
    <n v="603.41999999999996"/>
    <n v="418.83"/>
    <n v="184.59"/>
    <s v="Net Banking"/>
    <s v="Low"/>
  </r>
  <r>
    <n v="7099"/>
    <x v="4478"/>
    <d v="2024-12-02T00:00:00"/>
    <s v="East"/>
    <s v="Home &amp; Kitchen"/>
    <s v="Corporate"/>
    <n v="1"/>
    <n v="259.43"/>
    <n v="0.19"/>
    <n v="210.14"/>
    <n v="146.75"/>
    <n v="63.39"/>
    <s v="Debit Card"/>
    <s v="Medium"/>
  </r>
  <r>
    <n v="7100"/>
    <x v="2747"/>
    <d v="2024-09-10T00:00:00"/>
    <s v="East"/>
    <s v="Clothing"/>
    <s v="Home Office"/>
    <n v="1"/>
    <n v="475.99"/>
    <n v="0.09"/>
    <n v="433.15"/>
    <n v="274.43"/>
    <n v="158.72"/>
    <s v="Net Banking"/>
    <s v="Low"/>
  </r>
  <r>
    <n v="7101"/>
    <x v="4873"/>
    <d v="2024-02-25T00:00:00"/>
    <s v="East"/>
    <s v="Sports"/>
    <s v="Consumer"/>
    <n v="7"/>
    <n v="437.75"/>
    <n v="0.28000000000000003"/>
    <n v="2206.2600000000002"/>
    <n v="1419.96"/>
    <n v="786.3"/>
    <s v="Debit Card"/>
    <s v="High"/>
  </r>
  <r>
    <n v="7102"/>
    <x v="4874"/>
    <d v="2024-10-16T00:00:00"/>
    <s v="North"/>
    <s v="Sports"/>
    <s v="Corporate"/>
    <n v="6"/>
    <n v="264.10000000000002"/>
    <n v="0.2"/>
    <n v="1267.68"/>
    <n v="908.62"/>
    <n v="359.06"/>
    <s v="Credit Card"/>
    <s v="Medium"/>
  </r>
  <r>
    <n v="7103"/>
    <x v="4875"/>
    <d v="2024-10-18T00:00:00"/>
    <s v="West"/>
    <s v="Sports"/>
    <s v="Home Office"/>
    <n v="8"/>
    <n v="488.89"/>
    <n v="0.08"/>
    <n v="3598.23"/>
    <n v="2598.2600000000002"/>
    <n v="999.97"/>
    <s v="UPI"/>
    <s v="Low"/>
  </r>
  <r>
    <n v="7104"/>
    <x v="3132"/>
    <d v="2024-06-26T00:00:00"/>
    <s v="East"/>
    <s v="Beauty"/>
    <s v="Corporate"/>
    <n v="4"/>
    <n v="453.08"/>
    <n v="0.01"/>
    <n v="1794.2"/>
    <n v="1333.31"/>
    <n v="460.89"/>
    <s v="Cash on Delivery"/>
    <s v="Low"/>
  </r>
  <r>
    <n v="7105"/>
    <x v="4876"/>
    <d v="2024-06-11T00:00:00"/>
    <s v="East"/>
    <s v="Beauty"/>
    <s v="Consumer"/>
    <n v="1"/>
    <n v="401.08"/>
    <n v="0.19"/>
    <n v="324.87"/>
    <n v="167.85"/>
    <n v="157.02000000000001"/>
    <s v="Debit Card"/>
    <s v="Medium"/>
  </r>
  <r>
    <n v="7106"/>
    <x v="4877"/>
    <d v="2024-01-16T00:00:00"/>
    <s v="North"/>
    <s v="Electronics"/>
    <s v="Corporate"/>
    <n v="5"/>
    <n v="305.7"/>
    <n v="0.08"/>
    <n v="1406.22"/>
    <n v="978.5"/>
    <n v="427.72"/>
    <s v="Credit Card"/>
    <s v="Low"/>
  </r>
  <r>
    <n v="7107"/>
    <x v="4489"/>
    <d v="2024-06-20T00:00:00"/>
    <s v="North"/>
    <s v="Clothing"/>
    <s v="Home Office"/>
    <n v="10"/>
    <n v="425.86"/>
    <n v="0.16"/>
    <n v="3577.22"/>
    <n v="2552.7199999999998"/>
    <n v="1024.5"/>
    <s v="UPI"/>
    <s v="Medium"/>
  </r>
  <r>
    <n v="7108"/>
    <x v="1372"/>
    <d v="2024-04-22T00:00:00"/>
    <s v="West"/>
    <s v="Home &amp; Kitchen"/>
    <s v="Corporate"/>
    <n v="7"/>
    <n v="315.18"/>
    <n v="0.15"/>
    <n v="1875.32"/>
    <n v="1026.5899999999999"/>
    <n v="848.73"/>
    <s v="Credit Card"/>
    <s v="Medium"/>
  </r>
  <r>
    <n v="7109"/>
    <x v="4878"/>
    <d v="2024-04-04T00:00:00"/>
    <s v="South"/>
    <s v="Sports"/>
    <s v="Consumer"/>
    <n v="4"/>
    <n v="201.74"/>
    <n v="0.25"/>
    <n v="605.22"/>
    <n v="378.38"/>
    <n v="226.84"/>
    <s v="Cash on Delivery"/>
    <s v="High"/>
  </r>
  <r>
    <n v="7110"/>
    <x v="4879"/>
    <d v="2024-10-05T00:00:00"/>
    <s v="West"/>
    <s v="Home &amp; Kitchen"/>
    <s v="Corporate"/>
    <n v="7"/>
    <n v="205.62"/>
    <n v="0.24"/>
    <n v="1093.9000000000001"/>
    <n v="604.65"/>
    <n v="489.25"/>
    <s v="Net Banking"/>
    <s v="High"/>
  </r>
  <r>
    <n v="7111"/>
    <x v="2767"/>
    <d v="2024-01-29T00:00:00"/>
    <s v="South"/>
    <s v="Clothing"/>
    <s v="Home Office"/>
    <n v="1"/>
    <n v="95.74"/>
    <n v="0.02"/>
    <n v="93.83"/>
    <n v="57.35"/>
    <n v="36.479999999999997"/>
    <s v="Debit Card"/>
    <s v="Low"/>
  </r>
  <r>
    <n v="7112"/>
    <x v="4273"/>
    <d v="2024-07-17T00:00:00"/>
    <s v="North"/>
    <s v="Clothing"/>
    <s v="Consumer"/>
    <n v="1"/>
    <n v="324.89999999999998"/>
    <n v="0.01"/>
    <n v="321.64999999999998"/>
    <n v="177.93"/>
    <n v="143.72"/>
    <s v="UPI"/>
    <s v="Low"/>
  </r>
  <r>
    <n v="7113"/>
    <x v="4880"/>
    <d v="2024-06-25T00:00:00"/>
    <s v="South"/>
    <s v="Sports"/>
    <s v="Home Office"/>
    <n v="5"/>
    <n v="177.13"/>
    <n v="0.3"/>
    <n v="619.95000000000005"/>
    <n v="346.26"/>
    <n v="273.69"/>
    <s v="UPI"/>
    <s v="High"/>
  </r>
  <r>
    <n v="7114"/>
    <x v="2113"/>
    <d v="2024-11-14T00:00:00"/>
    <s v="West"/>
    <s v="Beauty"/>
    <s v="Consumer"/>
    <n v="3"/>
    <n v="95.76"/>
    <n v="0.27"/>
    <n v="209.71"/>
    <n v="150.84"/>
    <n v="58.87"/>
    <s v="UPI"/>
    <s v="High"/>
  </r>
  <r>
    <n v="7115"/>
    <x v="3483"/>
    <d v="2024-06-20T00:00:00"/>
    <s v="East"/>
    <s v="Electronics"/>
    <s v="Home Office"/>
    <n v="8"/>
    <n v="359.37"/>
    <n v="0.23"/>
    <n v="2213.7199999999998"/>
    <n v="1128.28"/>
    <n v="1085.44"/>
    <s v="UPI"/>
    <s v="High"/>
  </r>
  <r>
    <n v="7116"/>
    <x v="4881"/>
    <d v="2024-07-08T00:00:00"/>
    <s v="North"/>
    <s v="Clothing"/>
    <s v="Home Office"/>
    <n v="9"/>
    <n v="94.72"/>
    <n v="0.02"/>
    <n v="835.43"/>
    <n v="460.45"/>
    <n v="374.98"/>
    <s v="Net Banking"/>
    <s v="Low"/>
  </r>
  <r>
    <n v="7117"/>
    <x v="2953"/>
    <d v="2024-02-04T00:00:00"/>
    <s v="South"/>
    <s v="Home &amp; Kitchen"/>
    <s v="Corporate"/>
    <n v="3"/>
    <n v="248.83"/>
    <n v="0.23"/>
    <n v="574.79999999999995"/>
    <n v="451.64"/>
    <n v="123.16"/>
    <s v="Net Banking"/>
    <s v="High"/>
  </r>
  <r>
    <n v="7118"/>
    <x v="4882"/>
    <d v="2024-12-18T00:00:00"/>
    <s v="East"/>
    <s v="Home &amp; Kitchen"/>
    <s v="Corporate"/>
    <n v="1"/>
    <n v="341.76"/>
    <n v="0.26"/>
    <n v="252.9"/>
    <n v="177.29"/>
    <n v="75.61"/>
    <s v="Debit Card"/>
    <s v="High"/>
  </r>
  <r>
    <n v="7119"/>
    <x v="4883"/>
    <d v="2024-09-28T00:00:00"/>
    <s v="West"/>
    <s v="Sports"/>
    <s v="Home Office"/>
    <n v="10"/>
    <n v="280.48"/>
    <n v="0.12"/>
    <n v="2468.2199999999998"/>
    <n v="1633.59"/>
    <n v="834.63"/>
    <s v="Net Banking"/>
    <s v="Medium"/>
  </r>
  <r>
    <n v="7120"/>
    <x v="2352"/>
    <d v="2024-08-03T00:00:00"/>
    <s v="East"/>
    <s v="Beauty"/>
    <s v="Home Office"/>
    <n v="9"/>
    <n v="21.66"/>
    <n v="0.23"/>
    <n v="150.1"/>
    <n v="110.4"/>
    <n v="39.700000000000003"/>
    <s v="Credit Card"/>
    <s v="High"/>
  </r>
  <r>
    <n v="7121"/>
    <x v="4884"/>
    <d v="2024-09-29T00:00:00"/>
    <s v="West"/>
    <s v="Beauty"/>
    <s v="Consumer"/>
    <n v="8"/>
    <n v="498.73"/>
    <n v="0.28000000000000003"/>
    <n v="2872.68"/>
    <n v="1926.79"/>
    <n v="945.89"/>
    <s v="UPI"/>
    <s v="High"/>
  </r>
  <r>
    <n v="7122"/>
    <x v="4885"/>
    <d v="2024-07-08T00:00:00"/>
    <s v="North"/>
    <s v="Clothing"/>
    <s v="Corporate"/>
    <n v="3"/>
    <n v="252.77"/>
    <n v="0.27"/>
    <n v="553.57000000000005"/>
    <n v="337.28"/>
    <n v="216.29"/>
    <s v="Debit Card"/>
    <s v="High"/>
  </r>
  <r>
    <n v="7123"/>
    <x v="2672"/>
    <d v="2024-08-29T00:00:00"/>
    <s v="South"/>
    <s v="Beauty"/>
    <s v="Corporate"/>
    <n v="1"/>
    <n v="128.91999999999999"/>
    <n v="0.11"/>
    <n v="114.74"/>
    <n v="59.1"/>
    <n v="55.64"/>
    <s v="UPI"/>
    <s v="Medium"/>
  </r>
  <r>
    <n v="7124"/>
    <x v="4886"/>
    <d v="2024-08-29T00:00:00"/>
    <s v="West"/>
    <s v="Electronics"/>
    <s v="Consumer"/>
    <n v="4"/>
    <n v="164.54"/>
    <n v="0.28999999999999998"/>
    <n v="467.29"/>
    <n v="244.87"/>
    <n v="222.42"/>
    <s v="Cash on Delivery"/>
    <s v="High"/>
  </r>
  <r>
    <n v="7125"/>
    <x v="2793"/>
    <d v="2024-06-03T00:00:00"/>
    <s v="North"/>
    <s v="Sports"/>
    <s v="Home Office"/>
    <n v="2"/>
    <n v="234.58"/>
    <n v="0.11"/>
    <n v="417.55"/>
    <n v="208.99"/>
    <n v="208.56"/>
    <s v="Credit Card"/>
    <s v="Medium"/>
  </r>
  <r>
    <n v="7126"/>
    <x v="3586"/>
    <d v="2024-06-11T00:00:00"/>
    <s v="North"/>
    <s v="Home &amp; Kitchen"/>
    <s v="Corporate"/>
    <n v="7"/>
    <n v="292.83"/>
    <n v="0.22"/>
    <n v="1598.85"/>
    <n v="1115.3900000000001"/>
    <n v="483.46"/>
    <s v="Debit Card"/>
    <s v="High"/>
  </r>
  <r>
    <n v="7127"/>
    <x v="4887"/>
    <d v="2024-10-21T00:00:00"/>
    <s v="North"/>
    <s v="Clothing"/>
    <s v="Corporate"/>
    <n v="7"/>
    <n v="113.58"/>
    <n v="0.27"/>
    <n v="580.39"/>
    <n v="328.94"/>
    <n v="251.45"/>
    <s v="Debit Card"/>
    <s v="High"/>
  </r>
  <r>
    <n v="7128"/>
    <x v="4888"/>
    <d v="2024-09-02T00:00:00"/>
    <s v="South"/>
    <s v="Sports"/>
    <s v="Consumer"/>
    <n v="8"/>
    <n v="300.52"/>
    <n v="0.23"/>
    <n v="1851.2"/>
    <n v="1375.34"/>
    <n v="475.86"/>
    <s v="Cash on Delivery"/>
    <s v="High"/>
  </r>
  <r>
    <n v="7129"/>
    <x v="1606"/>
    <d v="2024-09-03T00:00:00"/>
    <s v="East"/>
    <s v="Sports"/>
    <s v="Consumer"/>
    <n v="3"/>
    <n v="261.51"/>
    <n v="0.25"/>
    <n v="588.4"/>
    <n v="386.63"/>
    <n v="201.77"/>
    <s v="Credit Card"/>
    <s v="High"/>
  </r>
  <r>
    <n v="7130"/>
    <x v="2521"/>
    <d v="2024-06-06T00:00:00"/>
    <s v="West"/>
    <s v="Home &amp; Kitchen"/>
    <s v="Corporate"/>
    <n v="9"/>
    <n v="361.39"/>
    <n v="0.06"/>
    <n v="3057.36"/>
    <n v="1870.52"/>
    <n v="1186.8399999999999"/>
    <s v="Net Banking"/>
    <s v="Low"/>
  </r>
  <r>
    <n v="7131"/>
    <x v="4748"/>
    <d v="2024-10-30T00:00:00"/>
    <s v="West"/>
    <s v="Sports"/>
    <s v="Corporate"/>
    <n v="1"/>
    <n v="313.37"/>
    <n v="0.17"/>
    <n v="260.10000000000002"/>
    <n v="179.37"/>
    <n v="80.73"/>
    <s v="Net Banking"/>
    <s v="Medium"/>
  </r>
  <r>
    <n v="7132"/>
    <x v="1771"/>
    <d v="2024-03-30T00:00:00"/>
    <s v="South"/>
    <s v="Sports"/>
    <s v="Home Office"/>
    <n v="2"/>
    <n v="147.66999999999999"/>
    <n v="0.15"/>
    <n v="251.04"/>
    <n v="146.72"/>
    <n v="104.32"/>
    <s v="UPI"/>
    <s v="Medium"/>
  </r>
  <r>
    <n v="7133"/>
    <x v="4889"/>
    <d v="2024-08-05T00:00:00"/>
    <s v="South"/>
    <s v="Sports"/>
    <s v="Consumer"/>
    <n v="2"/>
    <n v="457.86"/>
    <n v="0.16"/>
    <n v="769.2"/>
    <n v="585.6"/>
    <n v="183.6"/>
    <s v="UPI"/>
    <s v="Medium"/>
  </r>
  <r>
    <n v="7134"/>
    <x v="2634"/>
    <d v="2024-08-25T00:00:00"/>
    <s v="West"/>
    <s v="Beauty"/>
    <s v="Corporate"/>
    <n v="10"/>
    <n v="417.01"/>
    <n v="0.22"/>
    <n v="3252.68"/>
    <n v="2073.0100000000002"/>
    <n v="1179.67"/>
    <s v="Net Banking"/>
    <s v="High"/>
  </r>
  <r>
    <n v="7135"/>
    <x v="4890"/>
    <d v="2024-08-03T00:00:00"/>
    <s v="North"/>
    <s v="Clothing"/>
    <s v="Corporate"/>
    <n v="3"/>
    <n v="427.13"/>
    <n v="0.1"/>
    <n v="1153.25"/>
    <n v="587.57000000000005"/>
    <n v="565.67999999999995"/>
    <s v="Cash on Delivery"/>
    <s v="Low"/>
  </r>
  <r>
    <n v="7136"/>
    <x v="4494"/>
    <d v="2024-05-26T00:00:00"/>
    <s v="North"/>
    <s v="Clothing"/>
    <s v="Corporate"/>
    <n v="6"/>
    <n v="330.08"/>
    <n v="0.09"/>
    <n v="1802.24"/>
    <n v="1405.8"/>
    <n v="396.44"/>
    <s v="Credit Card"/>
    <s v="Low"/>
  </r>
  <r>
    <n v="7137"/>
    <x v="984"/>
    <d v="2024-06-23T00:00:00"/>
    <s v="South"/>
    <s v="Electronics"/>
    <s v="Consumer"/>
    <n v="7"/>
    <n v="93.5"/>
    <n v="0.04"/>
    <n v="628.32000000000005"/>
    <n v="462.22"/>
    <n v="166.1"/>
    <s v="Credit Card"/>
    <s v="Low"/>
  </r>
  <r>
    <n v="7138"/>
    <x v="4891"/>
    <d v="2024-04-18T00:00:00"/>
    <s v="West"/>
    <s v="Home &amp; Kitchen"/>
    <s v="Consumer"/>
    <n v="1"/>
    <n v="219.46"/>
    <n v="0.24"/>
    <n v="166.79"/>
    <n v="90.82"/>
    <n v="75.97"/>
    <s v="UPI"/>
    <s v="High"/>
  </r>
  <r>
    <n v="7139"/>
    <x v="4892"/>
    <d v="2024-02-23T00:00:00"/>
    <s v="West"/>
    <s v="Clothing"/>
    <s v="Home Office"/>
    <n v="9"/>
    <n v="462.08"/>
    <n v="0.19"/>
    <n v="3368.56"/>
    <n v="2191.9"/>
    <n v="1176.6600000000001"/>
    <s v="Cash on Delivery"/>
    <s v="Medium"/>
  </r>
  <r>
    <n v="7140"/>
    <x v="4609"/>
    <d v="2024-02-05T00:00:00"/>
    <s v="North"/>
    <s v="Sports"/>
    <s v="Corporate"/>
    <n v="4"/>
    <n v="65.56"/>
    <n v="0.17"/>
    <n v="217.66"/>
    <n v="160.86000000000001"/>
    <n v="56.8"/>
    <s v="Debit Card"/>
    <s v="Medium"/>
  </r>
  <r>
    <n v="7141"/>
    <x v="4893"/>
    <d v="2024-08-10T00:00:00"/>
    <s v="West"/>
    <s v="Beauty"/>
    <s v="Corporate"/>
    <n v="10"/>
    <n v="292.41000000000003"/>
    <n v="0.16"/>
    <n v="2456.2399999999998"/>
    <n v="1908.75"/>
    <n v="547.49"/>
    <s v="Credit Card"/>
    <s v="Medium"/>
  </r>
  <r>
    <n v="7142"/>
    <x v="4894"/>
    <d v="2024-10-03T00:00:00"/>
    <s v="South"/>
    <s v="Beauty"/>
    <s v="Consumer"/>
    <n v="8"/>
    <n v="83.78"/>
    <n v="0.24"/>
    <n v="509.38"/>
    <n v="285.07"/>
    <n v="224.31"/>
    <s v="Net Banking"/>
    <s v="High"/>
  </r>
  <r>
    <n v="7143"/>
    <x v="360"/>
    <d v="2024-08-29T00:00:00"/>
    <s v="West"/>
    <s v="Electronics"/>
    <s v="Corporate"/>
    <n v="8"/>
    <n v="444.82"/>
    <n v="0.04"/>
    <n v="3416.22"/>
    <n v="2027.65"/>
    <n v="1388.57"/>
    <s v="UPI"/>
    <s v="Low"/>
  </r>
  <r>
    <n v="7144"/>
    <x v="1830"/>
    <d v="2024-01-06T00:00:00"/>
    <s v="North"/>
    <s v="Home &amp; Kitchen"/>
    <s v="Consumer"/>
    <n v="5"/>
    <n v="389.87"/>
    <n v="0.3"/>
    <n v="1364.54"/>
    <n v="940.24"/>
    <n v="424.3"/>
    <s v="Net Banking"/>
    <s v="High"/>
  </r>
  <r>
    <n v="7145"/>
    <x v="4895"/>
    <d v="2024-10-16T00:00:00"/>
    <s v="North"/>
    <s v="Sports"/>
    <s v="Corporate"/>
    <n v="9"/>
    <n v="13.19"/>
    <n v="0.1"/>
    <n v="106.84"/>
    <n v="77.37"/>
    <n v="29.47"/>
    <s v="Credit Card"/>
    <s v="Low"/>
  </r>
  <r>
    <n v="7146"/>
    <x v="612"/>
    <d v="2024-12-06T00:00:00"/>
    <s v="South"/>
    <s v="Sports"/>
    <s v="Home Office"/>
    <n v="3"/>
    <n v="118.53"/>
    <n v="0.03"/>
    <n v="344.92"/>
    <n v="238.46"/>
    <n v="106.46"/>
    <s v="Cash on Delivery"/>
    <s v="Low"/>
  </r>
  <r>
    <n v="7147"/>
    <x v="4896"/>
    <d v="2024-03-20T00:00:00"/>
    <s v="West"/>
    <s v="Clothing"/>
    <s v="Corporate"/>
    <n v="3"/>
    <n v="294.39999999999998"/>
    <n v="0.14000000000000001"/>
    <n v="759.55"/>
    <n v="498.62"/>
    <n v="260.93"/>
    <s v="Debit Card"/>
    <s v="Medium"/>
  </r>
  <r>
    <n v="7148"/>
    <x v="4287"/>
    <d v="2024-05-25T00:00:00"/>
    <s v="South"/>
    <s v="Sports"/>
    <s v="Corporate"/>
    <n v="7"/>
    <n v="39.21"/>
    <n v="0.09"/>
    <n v="249.77"/>
    <n v="131.71"/>
    <n v="118.06"/>
    <s v="UPI"/>
    <s v="Low"/>
  </r>
  <r>
    <n v="7149"/>
    <x v="4897"/>
    <d v="2024-07-16T00:00:00"/>
    <s v="East"/>
    <s v="Electronics"/>
    <s v="Home Office"/>
    <n v="9"/>
    <n v="396.6"/>
    <n v="0.08"/>
    <n v="3283.85"/>
    <n v="1658.42"/>
    <n v="1625.43"/>
    <s v="Debit Card"/>
    <s v="Low"/>
  </r>
  <r>
    <n v="7150"/>
    <x v="3651"/>
    <d v="2024-11-25T00:00:00"/>
    <s v="West"/>
    <s v="Home &amp; Kitchen"/>
    <s v="Home Office"/>
    <n v="10"/>
    <n v="469.18"/>
    <n v="0.11"/>
    <n v="4175.7"/>
    <n v="2600.65"/>
    <n v="1575.05"/>
    <s v="Cash on Delivery"/>
    <s v="Medium"/>
  </r>
  <r>
    <n v="7151"/>
    <x v="4898"/>
    <d v="2024-01-28T00:00:00"/>
    <s v="East"/>
    <s v="Sports"/>
    <s v="Consumer"/>
    <n v="10"/>
    <n v="74.209999999999994"/>
    <n v="0.19"/>
    <n v="601.1"/>
    <n v="463.6"/>
    <n v="137.5"/>
    <s v="UPI"/>
    <s v="Medium"/>
  </r>
  <r>
    <n v="7152"/>
    <x v="1218"/>
    <d v="2024-07-25T00:00:00"/>
    <s v="West"/>
    <s v="Home &amp; Kitchen"/>
    <s v="Corporate"/>
    <n v="9"/>
    <n v="392.64"/>
    <n v="0.05"/>
    <n v="3357.07"/>
    <n v="2426.27"/>
    <n v="930.8"/>
    <s v="UPI"/>
    <s v="Low"/>
  </r>
  <r>
    <n v="7153"/>
    <x v="4899"/>
    <d v="2024-08-10T00:00:00"/>
    <s v="East"/>
    <s v="Electronics"/>
    <s v="Consumer"/>
    <n v="6"/>
    <n v="361.67"/>
    <n v="0.3"/>
    <n v="1519.01"/>
    <n v="968.71"/>
    <n v="550.29999999999995"/>
    <s v="Credit Card"/>
    <s v="High"/>
  </r>
  <r>
    <n v="7154"/>
    <x v="1837"/>
    <d v="2024-03-29T00:00:00"/>
    <s v="North"/>
    <s v="Electronics"/>
    <s v="Consumer"/>
    <n v="3"/>
    <n v="377.75"/>
    <n v="0.16"/>
    <n v="951.93"/>
    <n v="509.92"/>
    <n v="442.01"/>
    <s v="Debit Card"/>
    <s v="Medium"/>
  </r>
  <r>
    <n v="7155"/>
    <x v="2293"/>
    <d v="2024-05-19T00:00:00"/>
    <s v="North"/>
    <s v="Beauty"/>
    <s v="Consumer"/>
    <n v="2"/>
    <n v="492.35"/>
    <n v="0.21"/>
    <n v="777.91"/>
    <n v="464.29"/>
    <n v="313.62"/>
    <s v="Debit Card"/>
    <s v="High"/>
  </r>
  <r>
    <n v="7156"/>
    <x v="4900"/>
    <d v="2024-05-03T00:00:00"/>
    <s v="North"/>
    <s v="Home &amp; Kitchen"/>
    <s v="Corporate"/>
    <n v="4"/>
    <n v="117.2"/>
    <n v="0.12"/>
    <n v="412.54"/>
    <n v="262.12"/>
    <n v="150.41999999999999"/>
    <s v="UPI"/>
    <s v="Medium"/>
  </r>
  <r>
    <n v="7157"/>
    <x v="3487"/>
    <d v="2024-01-20T00:00:00"/>
    <s v="North"/>
    <s v="Sports"/>
    <s v="Consumer"/>
    <n v="1"/>
    <n v="288.33999999999997"/>
    <n v="0.05"/>
    <n v="273.92"/>
    <n v="149.16"/>
    <n v="124.76"/>
    <s v="Credit Card"/>
    <s v="Low"/>
  </r>
  <r>
    <n v="7158"/>
    <x v="4901"/>
    <d v="2024-05-28T00:00:00"/>
    <s v="South"/>
    <s v="Electronics"/>
    <s v="Corporate"/>
    <n v="3"/>
    <n v="130.9"/>
    <n v="0.13"/>
    <n v="341.65"/>
    <n v="244.85"/>
    <n v="96.8"/>
    <s v="Net Banking"/>
    <s v="Medium"/>
  </r>
  <r>
    <n v="7159"/>
    <x v="517"/>
    <d v="2024-12-19T00:00:00"/>
    <s v="South"/>
    <s v="Sports"/>
    <s v="Consumer"/>
    <n v="10"/>
    <n v="270.06"/>
    <n v="0.12"/>
    <n v="2376.5300000000002"/>
    <n v="1331.95"/>
    <n v="1044.58"/>
    <s v="Debit Card"/>
    <s v="Medium"/>
  </r>
  <r>
    <n v="7160"/>
    <x v="17"/>
    <d v="2024-12-08T00:00:00"/>
    <s v="East"/>
    <s v="Beauty"/>
    <s v="Consumer"/>
    <n v="2"/>
    <n v="231.18"/>
    <n v="0.19"/>
    <n v="374.51"/>
    <n v="212.13"/>
    <n v="162.38"/>
    <s v="Credit Card"/>
    <s v="Medium"/>
  </r>
  <r>
    <n v="7161"/>
    <x v="1968"/>
    <d v="2024-12-27T00:00:00"/>
    <s v="West"/>
    <s v="Sports"/>
    <s v="Consumer"/>
    <n v="10"/>
    <n v="406.43"/>
    <n v="0.22"/>
    <n v="3170.15"/>
    <n v="2193.87"/>
    <n v="976.28"/>
    <s v="UPI"/>
    <s v="High"/>
  </r>
  <r>
    <n v="7162"/>
    <x v="4406"/>
    <d v="2024-03-05T00:00:00"/>
    <s v="North"/>
    <s v="Clothing"/>
    <s v="Consumer"/>
    <n v="8"/>
    <n v="78.64"/>
    <n v="0.28000000000000003"/>
    <n v="452.97"/>
    <n v="285.16000000000003"/>
    <n v="167.81"/>
    <s v="UPI"/>
    <s v="High"/>
  </r>
  <r>
    <n v="7163"/>
    <x v="4055"/>
    <d v="2024-01-09T00:00:00"/>
    <s v="West"/>
    <s v="Electronics"/>
    <s v="Corporate"/>
    <n v="4"/>
    <n v="162.13999999999999"/>
    <n v="0.08"/>
    <n v="596.67999999999995"/>
    <n v="332.89"/>
    <n v="263.79000000000002"/>
    <s v="Cash on Delivery"/>
    <s v="Low"/>
  </r>
  <r>
    <n v="7164"/>
    <x v="2526"/>
    <d v="2024-05-28T00:00:00"/>
    <s v="East"/>
    <s v="Clothing"/>
    <s v="Corporate"/>
    <n v="7"/>
    <n v="25.53"/>
    <n v="0.24"/>
    <n v="135.82"/>
    <n v="104.05"/>
    <n v="31.77"/>
    <s v="Net Banking"/>
    <s v="High"/>
  </r>
  <r>
    <n v="7165"/>
    <x v="3491"/>
    <d v="2024-02-04T00:00:00"/>
    <s v="West"/>
    <s v="Home &amp; Kitchen"/>
    <s v="Home Office"/>
    <n v="6"/>
    <n v="112.43"/>
    <n v="0.04"/>
    <n v="647.6"/>
    <n v="379.75"/>
    <n v="267.85000000000002"/>
    <s v="UPI"/>
    <s v="Low"/>
  </r>
  <r>
    <n v="7166"/>
    <x v="2407"/>
    <d v="2024-02-04T00:00:00"/>
    <s v="North"/>
    <s v="Electronics"/>
    <s v="Home Office"/>
    <n v="8"/>
    <n v="427.44"/>
    <n v="0.08"/>
    <n v="3145.96"/>
    <n v="1972.3"/>
    <n v="1173.6600000000001"/>
    <s v="Debit Card"/>
    <s v="Low"/>
  </r>
  <r>
    <n v="7167"/>
    <x v="479"/>
    <d v="2024-10-15T00:00:00"/>
    <s v="East"/>
    <s v="Clothing"/>
    <s v="Consumer"/>
    <n v="6"/>
    <n v="444.81"/>
    <n v="0.08"/>
    <n v="2455.35"/>
    <n v="1919.93"/>
    <n v="535.41999999999996"/>
    <s v="Debit Card"/>
    <s v="Low"/>
  </r>
  <r>
    <n v="7168"/>
    <x v="4902"/>
    <d v="2024-10-15T00:00:00"/>
    <s v="North"/>
    <s v="Sports"/>
    <s v="Home Office"/>
    <n v="5"/>
    <n v="123.02"/>
    <n v="0.11"/>
    <n v="547.44000000000005"/>
    <n v="424.43"/>
    <n v="123.01"/>
    <s v="Credit Card"/>
    <s v="Medium"/>
  </r>
  <r>
    <n v="7169"/>
    <x v="4903"/>
    <d v="2024-04-03T00:00:00"/>
    <s v="North"/>
    <s v="Sports"/>
    <s v="Corporate"/>
    <n v="5"/>
    <n v="207.35"/>
    <n v="0.02"/>
    <n v="1016.01"/>
    <n v="672.38"/>
    <n v="343.63"/>
    <s v="UPI"/>
    <s v="Low"/>
  </r>
  <r>
    <n v="7170"/>
    <x v="4602"/>
    <d v="2024-09-24T00:00:00"/>
    <s v="South"/>
    <s v="Sports"/>
    <s v="Consumer"/>
    <n v="7"/>
    <n v="439.33"/>
    <n v="0.26"/>
    <n v="2275.73"/>
    <n v="1427.17"/>
    <n v="848.56"/>
    <s v="UPI"/>
    <s v="High"/>
  </r>
  <r>
    <n v="7171"/>
    <x v="726"/>
    <d v="2024-06-24T00:00:00"/>
    <s v="West"/>
    <s v="Clothing"/>
    <s v="Home Office"/>
    <n v="3"/>
    <n v="220.03"/>
    <n v="0.18"/>
    <n v="541.27"/>
    <n v="314.06"/>
    <n v="227.21"/>
    <s v="Debit Card"/>
    <s v="Medium"/>
  </r>
  <r>
    <n v="7172"/>
    <x v="4904"/>
    <d v="2024-08-27T00:00:00"/>
    <s v="North"/>
    <s v="Beauty"/>
    <s v="Home Office"/>
    <n v="6"/>
    <n v="264.75"/>
    <n v="0.13"/>
    <n v="1381.99"/>
    <n v="692.73"/>
    <n v="689.26"/>
    <s v="Net Banking"/>
    <s v="Medium"/>
  </r>
  <r>
    <n v="7173"/>
    <x v="1572"/>
    <d v="2024-09-01T00:00:00"/>
    <s v="South"/>
    <s v="Clothing"/>
    <s v="Corporate"/>
    <n v="5"/>
    <n v="423.06"/>
    <n v="0.26"/>
    <n v="1565.32"/>
    <n v="1093.74"/>
    <n v="471.58"/>
    <s v="Debit Card"/>
    <s v="High"/>
  </r>
  <r>
    <n v="7174"/>
    <x v="2778"/>
    <d v="2024-02-03T00:00:00"/>
    <s v="East"/>
    <s v="Clothing"/>
    <s v="Consumer"/>
    <n v="2"/>
    <n v="257.7"/>
    <n v="0.08"/>
    <n v="474.17"/>
    <n v="363.31"/>
    <n v="110.86"/>
    <s v="Cash on Delivery"/>
    <s v="Low"/>
  </r>
  <r>
    <n v="7175"/>
    <x v="4442"/>
    <d v="2024-11-10T00:00:00"/>
    <s v="East"/>
    <s v="Home &amp; Kitchen"/>
    <s v="Home Office"/>
    <n v="9"/>
    <n v="160.9"/>
    <n v="0.08"/>
    <n v="1332.25"/>
    <n v="1020.33"/>
    <n v="311.92"/>
    <s v="Credit Card"/>
    <s v="Low"/>
  </r>
  <r>
    <n v="7176"/>
    <x v="4905"/>
    <d v="2024-05-12T00:00:00"/>
    <s v="South"/>
    <s v="Beauty"/>
    <s v="Consumer"/>
    <n v="1"/>
    <n v="352.99"/>
    <n v="0.1"/>
    <n v="317.69"/>
    <n v="241.79"/>
    <n v="75.900000000000006"/>
    <s v="Debit Card"/>
    <s v="Low"/>
  </r>
  <r>
    <n v="7177"/>
    <x v="1660"/>
    <d v="2024-02-25T00:00:00"/>
    <s v="West"/>
    <s v="Home &amp; Kitchen"/>
    <s v="Corporate"/>
    <n v="3"/>
    <n v="36.69"/>
    <n v="0.16"/>
    <n v="92.46"/>
    <n v="51.03"/>
    <n v="41.43"/>
    <s v="Debit Card"/>
    <s v="Medium"/>
  </r>
  <r>
    <n v="7178"/>
    <x v="3160"/>
    <d v="2024-04-20T00:00:00"/>
    <s v="East"/>
    <s v="Beauty"/>
    <s v="Home Office"/>
    <n v="5"/>
    <n v="338.39"/>
    <n v="0.14000000000000001"/>
    <n v="1455.08"/>
    <n v="824.76"/>
    <n v="630.32000000000005"/>
    <s v="Net Banking"/>
    <s v="Medium"/>
  </r>
  <r>
    <n v="7179"/>
    <x v="4906"/>
    <d v="2024-05-09T00:00:00"/>
    <s v="North"/>
    <s v="Clothing"/>
    <s v="Corporate"/>
    <n v="10"/>
    <n v="307.36"/>
    <n v="0.11"/>
    <n v="2735.5"/>
    <n v="1656.25"/>
    <n v="1079.25"/>
    <s v="Cash on Delivery"/>
    <s v="Medium"/>
  </r>
  <r>
    <n v="7180"/>
    <x v="4907"/>
    <d v="2024-10-23T00:00:00"/>
    <s v="East"/>
    <s v="Beauty"/>
    <s v="Corporate"/>
    <n v="8"/>
    <n v="303.85000000000002"/>
    <n v="0.27"/>
    <n v="1774.48"/>
    <n v="1072.93"/>
    <n v="701.55"/>
    <s v="Debit Card"/>
    <s v="High"/>
  </r>
  <r>
    <n v="7181"/>
    <x v="1736"/>
    <d v="2024-09-26T00:00:00"/>
    <s v="West"/>
    <s v="Beauty"/>
    <s v="Home Office"/>
    <n v="4"/>
    <n v="359.19"/>
    <n v="0.19"/>
    <n v="1163.78"/>
    <n v="773.91"/>
    <n v="389.87"/>
    <s v="Net Banking"/>
    <s v="Medium"/>
  </r>
  <r>
    <n v="7182"/>
    <x v="4908"/>
    <d v="2024-08-03T00:00:00"/>
    <s v="South"/>
    <s v="Electronics"/>
    <s v="Home Office"/>
    <n v="5"/>
    <n v="182.61"/>
    <n v="0.04"/>
    <n v="876.53"/>
    <n v="506.97"/>
    <n v="369.56"/>
    <s v="Debit Card"/>
    <s v="Low"/>
  </r>
  <r>
    <n v="7183"/>
    <x v="795"/>
    <d v="2024-05-10T00:00:00"/>
    <s v="East"/>
    <s v="Beauty"/>
    <s v="Home Office"/>
    <n v="9"/>
    <n v="401.95"/>
    <n v="0.25"/>
    <n v="2713.16"/>
    <n v="1810.07"/>
    <n v="903.09"/>
    <s v="Net Banking"/>
    <s v="High"/>
  </r>
  <r>
    <n v="7184"/>
    <x v="215"/>
    <d v="2024-08-24T00:00:00"/>
    <s v="North"/>
    <s v="Electronics"/>
    <s v="Corporate"/>
    <n v="1"/>
    <n v="58.63"/>
    <n v="0.15"/>
    <n v="49.84"/>
    <n v="38.049999999999997"/>
    <n v="11.79"/>
    <s v="Debit Card"/>
    <s v="Medium"/>
  </r>
  <r>
    <n v="7185"/>
    <x v="4909"/>
    <d v="2024-07-06T00:00:00"/>
    <s v="East"/>
    <s v="Home &amp; Kitchen"/>
    <s v="Corporate"/>
    <n v="2"/>
    <n v="372.65"/>
    <n v="0.16"/>
    <n v="626.04999999999995"/>
    <n v="457.42"/>
    <n v="168.63"/>
    <s v="Net Banking"/>
    <s v="Medium"/>
  </r>
  <r>
    <n v="7186"/>
    <x v="4588"/>
    <d v="2024-11-13T00:00:00"/>
    <s v="West"/>
    <s v="Electronics"/>
    <s v="Home Office"/>
    <n v="9"/>
    <n v="161.04"/>
    <n v="0.28999999999999998"/>
    <n v="1029.05"/>
    <n v="763.15"/>
    <n v="265.89999999999998"/>
    <s v="Debit Card"/>
    <s v="High"/>
  </r>
  <r>
    <n v="7187"/>
    <x v="2925"/>
    <d v="2024-04-05T00:00:00"/>
    <s v="East"/>
    <s v="Beauty"/>
    <s v="Home Office"/>
    <n v="1"/>
    <n v="34.35"/>
    <n v="0.2"/>
    <n v="27.48"/>
    <n v="17.760000000000002"/>
    <n v="9.7200000000000006"/>
    <s v="Cash on Delivery"/>
    <s v="Medium"/>
  </r>
  <r>
    <n v="7188"/>
    <x v="2662"/>
    <d v="2024-04-07T00:00:00"/>
    <s v="South"/>
    <s v="Sports"/>
    <s v="Consumer"/>
    <n v="7"/>
    <n v="67.17"/>
    <n v="7.0000000000000007E-2"/>
    <n v="437.28"/>
    <n v="267.82"/>
    <n v="169.46"/>
    <s v="Debit Card"/>
    <s v="Low"/>
  </r>
  <r>
    <n v="7189"/>
    <x v="4910"/>
    <d v="2024-02-29T00:00:00"/>
    <s v="North"/>
    <s v="Beauty"/>
    <s v="Home Office"/>
    <n v="1"/>
    <n v="344.8"/>
    <n v="0.15"/>
    <n v="293.08"/>
    <n v="159.93"/>
    <n v="133.15"/>
    <s v="Cash on Delivery"/>
    <s v="Medium"/>
  </r>
  <r>
    <n v="7190"/>
    <x v="4911"/>
    <d v="2024-08-19T00:00:00"/>
    <s v="East"/>
    <s v="Clothing"/>
    <s v="Home Office"/>
    <n v="1"/>
    <n v="236.13"/>
    <n v="0.12"/>
    <n v="207.79"/>
    <n v="146.72999999999999"/>
    <n v="61.06"/>
    <s v="Net Banking"/>
    <s v="Medium"/>
  </r>
  <r>
    <n v="7191"/>
    <x v="3837"/>
    <d v="2024-04-11T00:00:00"/>
    <s v="North"/>
    <s v="Home &amp; Kitchen"/>
    <s v="Consumer"/>
    <n v="9"/>
    <n v="196.3"/>
    <n v="0.27"/>
    <n v="1289.69"/>
    <n v="906.4"/>
    <n v="383.29"/>
    <s v="UPI"/>
    <s v="High"/>
  </r>
  <r>
    <n v="7192"/>
    <x v="4064"/>
    <d v="2024-03-06T00:00:00"/>
    <s v="North"/>
    <s v="Home &amp; Kitchen"/>
    <s v="Corporate"/>
    <n v="3"/>
    <n v="387.35"/>
    <n v="0.27"/>
    <n v="848.3"/>
    <n v="640.54999999999995"/>
    <n v="207.75"/>
    <s v="Credit Card"/>
    <s v="High"/>
  </r>
  <r>
    <n v="7193"/>
    <x v="466"/>
    <d v="2024-04-21T00:00:00"/>
    <s v="North"/>
    <s v="Electronics"/>
    <s v="Home Office"/>
    <n v="9"/>
    <n v="63.15"/>
    <n v="0.12"/>
    <n v="500.15"/>
    <n v="359.71"/>
    <n v="140.44"/>
    <s v="Credit Card"/>
    <s v="Medium"/>
  </r>
  <r>
    <n v="7194"/>
    <x v="4912"/>
    <d v="2024-04-12T00:00:00"/>
    <s v="North"/>
    <s v="Clothing"/>
    <s v="Corporate"/>
    <n v="8"/>
    <n v="93.93"/>
    <n v="0.13"/>
    <n v="653.75"/>
    <n v="336.91"/>
    <n v="316.83999999999997"/>
    <s v="Cash on Delivery"/>
    <s v="Medium"/>
  </r>
  <r>
    <n v="7195"/>
    <x v="4310"/>
    <d v="2024-01-18T00:00:00"/>
    <s v="West"/>
    <s v="Home &amp; Kitchen"/>
    <s v="Corporate"/>
    <n v="5"/>
    <n v="134.13"/>
    <n v="0.24"/>
    <n v="509.69"/>
    <n v="352.25"/>
    <n v="157.44"/>
    <s v="Debit Card"/>
    <s v="High"/>
  </r>
  <r>
    <n v="7196"/>
    <x v="2459"/>
    <d v="2024-07-28T00:00:00"/>
    <s v="West"/>
    <s v="Sports"/>
    <s v="Consumer"/>
    <n v="10"/>
    <n v="406.76"/>
    <n v="0.01"/>
    <n v="4026.92"/>
    <n v="2931"/>
    <n v="1095.92"/>
    <s v="Credit Card"/>
    <s v="Low"/>
  </r>
  <r>
    <n v="7197"/>
    <x v="26"/>
    <d v="2024-02-11T00:00:00"/>
    <s v="South"/>
    <s v="Beauty"/>
    <s v="Home Office"/>
    <n v="3"/>
    <n v="133.78"/>
    <n v="7.0000000000000007E-2"/>
    <n v="373.25"/>
    <n v="249.43"/>
    <n v="123.82"/>
    <s v="Net Banking"/>
    <s v="Low"/>
  </r>
  <r>
    <n v="7198"/>
    <x v="4913"/>
    <d v="2024-01-02T00:00:00"/>
    <s v="West"/>
    <s v="Clothing"/>
    <s v="Home Office"/>
    <n v="3"/>
    <n v="377.26"/>
    <n v="0.27"/>
    <n v="826.2"/>
    <n v="460.69"/>
    <n v="365.51"/>
    <s v="Debit Card"/>
    <s v="High"/>
  </r>
  <r>
    <n v="7199"/>
    <x v="4914"/>
    <d v="2024-08-25T00:00:00"/>
    <s v="West"/>
    <s v="Home &amp; Kitchen"/>
    <s v="Consumer"/>
    <n v="10"/>
    <n v="103.77"/>
    <n v="0.25"/>
    <n v="778.28"/>
    <n v="536.52"/>
    <n v="241.76"/>
    <s v="Credit Card"/>
    <s v="High"/>
  </r>
  <r>
    <n v="7200"/>
    <x v="1145"/>
    <d v="2024-06-11T00:00:00"/>
    <s v="South"/>
    <s v="Clothing"/>
    <s v="Consumer"/>
    <n v="2"/>
    <n v="37.9"/>
    <n v="0.21"/>
    <n v="59.88"/>
    <n v="30.13"/>
    <n v="29.75"/>
    <s v="Net Banking"/>
    <s v="High"/>
  </r>
  <r>
    <n v="7201"/>
    <x v="4915"/>
    <d v="2024-03-13T00:00:00"/>
    <s v="South"/>
    <s v="Clothing"/>
    <s v="Home Office"/>
    <n v="4"/>
    <n v="155.62"/>
    <n v="0.27"/>
    <n v="454.41"/>
    <n v="300.14"/>
    <n v="154.27000000000001"/>
    <s v="Credit Card"/>
    <s v="High"/>
  </r>
  <r>
    <n v="7202"/>
    <x v="1354"/>
    <d v="2024-07-07T00:00:00"/>
    <s v="West"/>
    <s v="Electronics"/>
    <s v="Home Office"/>
    <n v="9"/>
    <n v="163.69999999999999"/>
    <n v="0.25"/>
    <n v="1104.97"/>
    <n v="844.67"/>
    <n v="260.3"/>
    <s v="UPI"/>
    <s v="High"/>
  </r>
  <r>
    <n v="7203"/>
    <x v="879"/>
    <d v="2024-10-02T00:00:00"/>
    <s v="East"/>
    <s v="Clothing"/>
    <s v="Home Office"/>
    <n v="10"/>
    <n v="332.67"/>
    <n v="0.15"/>
    <n v="2827.7"/>
    <n v="1586.47"/>
    <n v="1241.23"/>
    <s v="UPI"/>
    <s v="Medium"/>
  </r>
  <r>
    <n v="7204"/>
    <x v="2249"/>
    <d v="2024-07-27T00:00:00"/>
    <s v="North"/>
    <s v="Beauty"/>
    <s v="Home Office"/>
    <n v="7"/>
    <n v="316.24"/>
    <n v="0.11"/>
    <n v="1970.18"/>
    <n v="1440.18"/>
    <n v="530"/>
    <s v="Net Banking"/>
    <s v="Medium"/>
  </r>
  <r>
    <n v="7205"/>
    <x v="1794"/>
    <d v="2024-04-07T00:00:00"/>
    <s v="North"/>
    <s v="Electronics"/>
    <s v="Home Office"/>
    <n v="2"/>
    <n v="116"/>
    <n v="0.04"/>
    <n v="222.72"/>
    <n v="137.49"/>
    <n v="85.23"/>
    <s v="UPI"/>
    <s v="Low"/>
  </r>
  <r>
    <n v="7206"/>
    <x v="4916"/>
    <d v="2024-07-10T00:00:00"/>
    <s v="South"/>
    <s v="Beauty"/>
    <s v="Consumer"/>
    <n v="3"/>
    <n v="379.69"/>
    <n v="0.2"/>
    <n v="911.26"/>
    <n v="564.65"/>
    <n v="346.61"/>
    <s v="Net Banking"/>
    <s v="Medium"/>
  </r>
  <r>
    <n v="7207"/>
    <x v="4917"/>
    <d v="2024-03-04T00:00:00"/>
    <s v="North"/>
    <s v="Sports"/>
    <s v="Home Office"/>
    <n v="5"/>
    <n v="325.39"/>
    <n v="0.05"/>
    <n v="1545.6"/>
    <n v="916.07"/>
    <n v="629.53"/>
    <s v="Debit Card"/>
    <s v="Low"/>
  </r>
  <r>
    <n v="7208"/>
    <x v="4918"/>
    <d v="2024-03-25T00:00:00"/>
    <s v="East"/>
    <s v="Beauty"/>
    <s v="Consumer"/>
    <n v="9"/>
    <n v="168.57"/>
    <n v="0.23"/>
    <n v="1168.19"/>
    <n v="729.8"/>
    <n v="438.39"/>
    <s v="Debit Card"/>
    <s v="High"/>
  </r>
  <r>
    <n v="7209"/>
    <x v="4919"/>
    <d v="2024-06-14T00:00:00"/>
    <s v="North"/>
    <s v="Clothing"/>
    <s v="Home Office"/>
    <n v="1"/>
    <n v="124.04"/>
    <n v="0.16"/>
    <n v="104.19"/>
    <n v="73.31"/>
    <n v="30.88"/>
    <s v="Cash on Delivery"/>
    <s v="Medium"/>
  </r>
  <r>
    <n v="7210"/>
    <x v="4920"/>
    <d v="2024-06-12T00:00:00"/>
    <s v="East"/>
    <s v="Electronics"/>
    <s v="Home Office"/>
    <n v="4"/>
    <n v="266.45999999999998"/>
    <n v="0.19"/>
    <n v="863.33"/>
    <n v="623.34"/>
    <n v="239.99"/>
    <s v="Debit Card"/>
    <s v="Medium"/>
  </r>
  <r>
    <n v="7211"/>
    <x v="4921"/>
    <d v="2024-11-25T00:00:00"/>
    <s v="East"/>
    <s v="Sports"/>
    <s v="Consumer"/>
    <n v="4"/>
    <n v="321.57"/>
    <n v="0.12"/>
    <n v="1131.93"/>
    <n v="610.02"/>
    <n v="521.91"/>
    <s v="Credit Card"/>
    <s v="Medium"/>
  </r>
  <r>
    <n v="7212"/>
    <x v="42"/>
    <d v="2024-12-14T00:00:00"/>
    <s v="South"/>
    <s v="Sports"/>
    <s v="Corporate"/>
    <n v="9"/>
    <n v="497.99"/>
    <n v="0.27"/>
    <n v="3271.79"/>
    <n v="2509.5700000000002"/>
    <n v="762.22"/>
    <s v="Debit Card"/>
    <s v="High"/>
  </r>
  <r>
    <n v="7213"/>
    <x v="1309"/>
    <d v="2024-10-27T00:00:00"/>
    <s v="East"/>
    <s v="Electronics"/>
    <s v="Consumer"/>
    <n v="10"/>
    <n v="436.93"/>
    <n v="0.17"/>
    <n v="3626.52"/>
    <n v="2287.09"/>
    <n v="1339.43"/>
    <s v="UPI"/>
    <s v="Medium"/>
  </r>
  <r>
    <n v="7214"/>
    <x v="1824"/>
    <d v="2024-07-22T00:00:00"/>
    <s v="South"/>
    <s v="Home &amp; Kitchen"/>
    <s v="Home Office"/>
    <n v="10"/>
    <n v="459.67"/>
    <n v="0.1"/>
    <n v="4137.03"/>
    <n v="2926.36"/>
    <n v="1210.67"/>
    <s v="UPI"/>
    <s v="Low"/>
  </r>
  <r>
    <n v="7215"/>
    <x v="3933"/>
    <d v="2024-10-15T00:00:00"/>
    <s v="South"/>
    <s v="Clothing"/>
    <s v="Home Office"/>
    <n v="6"/>
    <n v="274.94"/>
    <n v="0.11"/>
    <n v="1468.18"/>
    <n v="1099.32"/>
    <n v="368.86"/>
    <s v="Cash on Delivery"/>
    <s v="Medium"/>
  </r>
  <r>
    <n v="7216"/>
    <x v="4922"/>
    <d v="2024-08-29T00:00:00"/>
    <s v="West"/>
    <s v="Beauty"/>
    <s v="Corporate"/>
    <n v="8"/>
    <n v="267.70999999999998"/>
    <n v="0.28999999999999998"/>
    <n v="1520.59"/>
    <n v="1050.8599999999999"/>
    <n v="469.73"/>
    <s v="Cash on Delivery"/>
    <s v="High"/>
  </r>
  <r>
    <n v="7217"/>
    <x v="192"/>
    <d v="2024-12-07T00:00:00"/>
    <s v="West"/>
    <s v="Electronics"/>
    <s v="Corporate"/>
    <n v="10"/>
    <n v="471"/>
    <n v="0.1"/>
    <n v="4239"/>
    <n v="2811.42"/>
    <n v="1427.58"/>
    <s v="Cash on Delivery"/>
    <s v="Low"/>
  </r>
  <r>
    <n v="7218"/>
    <x v="4784"/>
    <d v="2024-01-29T00:00:00"/>
    <s v="North"/>
    <s v="Home &amp; Kitchen"/>
    <s v="Corporate"/>
    <n v="1"/>
    <n v="222.4"/>
    <n v="0.23"/>
    <n v="171.25"/>
    <n v="112.96"/>
    <n v="58.29"/>
    <s v="Cash on Delivery"/>
    <s v="High"/>
  </r>
  <r>
    <n v="7219"/>
    <x v="2375"/>
    <d v="2024-08-08T00:00:00"/>
    <s v="North"/>
    <s v="Sports"/>
    <s v="Consumer"/>
    <n v="10"/>
    <n v="190.28"/>
    <n v="0.23"/>
    <n v="1465.16"/>
    <n v="1066.51"/>
    <n v="398.65"/>
    <s v="Net Banking"/>
    <s v="High"/>
  </r>
  <r>
    <n v="7220"/>
    <x v="4106"/>
    <d v="2024-05-01T00:00:00"/>
    <s v="North"/>
    <s v="Beauty"/>
    <s v="Home Office"/>
    <n v="6"/>
    <n v="308.49"/>
    <n v="0.09"/>
    <n v="1684.36"/>
    <n v="852.8"/>
    <n v="831.56"/>
    <s v="Credit Card"/>
    <s v="Low"/>
  </r>
  <r>
    <n v="7221"/>
    <x v="1903"/>
    <d v="2024-07-03T00:00:00"/>
    <s v="South"/>
    <s v="Beauty"/>
    <s v="Home Office"/>
    <n v="1"/>
    <n v="363.39"/>
    <n v="0.25"/>
    <n v="272.54000000000002"/>
    <n v="154.69999999999999"/>
    <n v="117.84"/>
    <s v="Credit Card"/>
    <s v="High"/>
  </r>
  <r>
    <n v="7222"/>
    <x v="4923"/>
    <d v="2024-12-27T00:00:00"/>
    <s v="North"/>
    <s v="Sports"/>
    <s v="Home Office"/>
    <n v="1"/>
    <n v="276.92"/>
    <n v="0.13"/>
    <n v="240.92"/>
    <n v="121.76"/>
    <n v="119.16"/>
    <s v="Net Banking"/>
    <s v="Medium"/>
  </r>
  <r>
    <n v="7223"/>
    <x v="4384"/>
    <d v="2024-11-29T00:00:00"/>
    <s v="South"/>
    <s v="Electronics"/>
    <s v="Corporate"/>
    <n v="3"/>
    <n v="286.27999999999997"/>
    <n v="0.19"/>
    <n v="695.66"/>
    <n v="419.39"/>
    <n v="276.27"/>
    <s v="UPI"/>
    <s v="Medium"/>
  </r>
  <r>
    <n v="7224"/>
    <x v="444"/>
    <d v="2024-01-02T00:00:00"/>
    <s v="North"/>
    <s v="Clothing"/>
    <s v="Corporate"/>
    <n v="9"/>
    <n v="143.46"/>
    <n v="0.06"/>
    <n v="1213.67"/>
    <n v="924.83"/>
    <n v="288.83999999999997"/>
    <s v="UPI"/>
    <s v="Low"/>
  </r>
  <r>
    <n v="7225"/>
    <x v="4869"/>
    <d v="2024-01-27T00:00:00"/>
    <s v="East"/>
    <s v="Sports"/>
    <s v="Home Office"/>
    <n v="8"/>
    <n v="418.89"/>
    <n v="0.1"/>
    <n v="3016.01"/>
    <n v="1729.15"/>
    <n v="1286.8599999999999"/>
    <s v="Cash on Delivery"/>
    <s v="Low"/>
  </r>
  <r>
    <n v="7226"/>
    <x v="621"/>
    <d v="2024-05-27T00:00:00"/>
    <s v="North"/>
    <s v="Beauty"/>
    <s v="Home Office"/>
    <n v="8"/>
    <n v="491.42"/>
    <n v="0.1"/>
    <n v="3538.22"/>
    <n v="2823.98"/>
    <n v="714.24"/>
    <s v="Debit Card"/>
    <s v="Low"/>
  </r>
  <r>
    <n v="7227"/>
    <x v="4924"/>
    <d v="2024-05-05T00:00:00"/>
    <s v="West"/>
    <s v="Beauty"/>
    <s v="Corporate"/>
    <n v="7"/>
    <n v="185.83"/>
    <n v="0.25"/>
    <n v="975.61"/>
    <n v="497.14"/>
    <n v="478.47"/>
    <s v="Credit Card"/>
    <s v="High"/>
  </r>
  <r>
    <n v="7228"/>
    <x v="4417"/>
    <d v="2024-08-14T00:00:00"/>
    <s v="West"/>
    <s v="Sports"/>
    <s v="Home Office"/>
    <n v="2"/>
    <n v="328.82"/>
    <n v="0.1"/>
    <n v="591.88"/>
    <n v="445.21"/>
    <n v="146.66999999999999"/>
    <s v="Debit Card"/>
    <s v="Low"/>
  </r>
  <r>
    <n v="7229"/>
    <x v="4925"/>
    <d v="2024-06-17T00:00:00"/>
    <s v="North"/>
    <s v="Electronics"/>
    <s v="Corporate"/>
    <n v="5"/>
    <n v="478.38"/>
    <n v="0.08"/>
    <n v="2200.5500000000002"/>
    <n v="1240.73"/>
    <n v="959.82"/>
    <s v="Cash on Delivery"/>
    <s v="Low"/>
  </r>
  <r>
    <n v="7230"/>
    <x v="4926"/>
    <d v="2024-02-03T00:00:00"/>
    <s v="North"/>
    <s v="Home &amp; Kitchen"/>
    <s v="Corporate"/>
    <n v="6"/>
    <n v="308.54000000000002"/>
    <n v="0.15"/>
    <n v="1573.55"/>
    <n v="1087.19"/>
    <n v="486.36"/>
    <s v="Debit Card"/>
    <s v="Medium"/>
  </r>
  <r>
    <n v="7231"/>
    <x v="4927"/>
    <d v="2024-12-21T00:00:00"/>
    <s v="South"/>
    <s v="Clothing"/>
    <s v="Corporate"/>
    <n v="3"/>
    <n v="456.38"/>
    <n v="0.05"/>
    <n v="1300.68"/>
    <n v="787.25"/>
    <n v="513.42999999999995"/>
    <s v="Debit Card"/>
    <s v="Low"/>
  </r>
  <r>
    <n v="7232"/>
    <x v="1073"/>
    <d v="2024-07-29T00:00:00"/>
    <s v="South"/>
    <s v="Home &amp; Kitchen"/>
    <s v="Consumer"/>
    <n v="10"/>
    <n v="81.95"/>
    <n v="0.04"/>
    <n v="786.72"/>
    <n v="623.15"/>
    <n v="163.57"/>
    <s v="Credit Card"/>
    <s v="Low"/>
  </r>
  <r>
    <n v="7233"/>
    <x v="4606"/>
    <d v="2024-05-15T00:00:00"/>
    <s v="West"/>
    <s v="Electronics"/>
    <s v="Consumer"/>
    <n v="3"/>
    <n v="139.28"/>
    <n v="0.15"/>
    <n v="355.16"/>
    <n v="253.78"/>
    <n v="101.38"/>
    <s v="UPI"/>
    <s v="Medium"/>
  </r>
  <r>
    <n v="7234"/>
    <x v="4928"/>
    <d v="2024-06-09T00:00:00"/>
    <s v="North"/>
    <s v="Home &amp; Kitchen"/>
    <s v="Consumer"/>
    <n v="3"/>
    <n v="179.61"/>
    <n v="0.08"/>
    <n v="495.72"/>
    <n v="353.24"/>
    <n v="142.47999999999999"/>
    <s v="Net Banking"/>
    <s v="Low"/>
  </r>
  <r>
    <n v="7235"/>
    <x v="4929"/>
    <d v="2024-11-04T00:00:00"/>
    <s v="South"/>
    <s v="Clothing"/>
    <s v="Consumer"/>
    <n v="5"/>
    <n v="124.5"/>
    <n v="0.23"/>
    <n v="479.32"/>
    <n v="319.45"/>
    <n v="159.87"/>
    <s v="Debit Card"/>
    <s v="High"/>
  </r>
  <r>
    <n v="7236"/>
    <x v="2364"/>
    <d v="2024-04-08T00:00:00"/>
    <s v="West"/>
    <s v="Clothing"/>
    <s v="Corporate"/>
    <n v="9"/>
    <n v="303.97000000000003"/>
    <n v="0.24"/>
    <n v="2079.15"/>
    <n v="1388.26"/>
    <n v="690.89"/>
    <s v="Net Banking"/>
    <s v="High"/>
  </r>
  <r>
    <n v="7237"/>
    <x v="4930"/>
    <d v="2024-03-06T00:00:00"/>
    <s v="West"/>
    <s v="Sports"/>
    <s v="Corporate"/>
    <n v="1"/>
    <n v="32.43"/>
    <n v="0.17"/>
    <n v="26.92"/>
    <n v="19.96"/>
    <n v="6.96"/>
    <s v="Debit Card"/>
    <s v="Medium"/>
  </r>
  <r>
    <n v="7238"/>
    <x v="4931"/>
    <d v="2024-08-15T00:00:00"/>
    <s v="East"/>
    <s v="Electronics"/>
    <s v="Home Office"/>
    <n v="1"/>
    <n v="277.33"/>
    <n v="0.25"/>
    <n v="208"/>
    <n v="163.21"/>
    <n v="44.79"/>
    <s v="Credit Card"/>
    <s v="High"/>
  </r>
  <r>
    <n v="7239"/>
    <x v="1990"/>
    <d v="2024-04-17T00:00:00"/>
    <s v="South"/>
    <s v="Beauty"/>
    <s v="Home Office"/>
    <n v="5"/>
    <n v="142.37"/>
    <n v="0.08"/>
    <n v="654.9"/>
    <n v="441.04"/>
    <n v="213.86"/>
    <s v="UPI"/>
    <s v="Low"/>
  </r>
  <r>
    <n v="7240"/>
    <x v="3462"/>
    <d v="2024-04-21T00:00:00"/>
    <s v="South"/>
    <s v="Beauty"/>
    <s v="Corporate"/>
    <n v="7"/>
    <n v="173.97"/>
    <n v="0.14000000000000001"/>
    <n v="1047.3"/>
    <n v="701.55"/>
    <n v="345.75"/>
    <s v="UPI"/>
    <s v="Medium"/>
  </r>
  <r>
    <n v="7241"/>
    <x v="2"/>
    <d v="2024-11-27T00:00:00"/>
    <s v="West"/>
    <s v="Beauty"/>
    <s v="Corporate"/>
    <n v="5"/>
    <n v="383.36"/>
    <n v="0.17"/>
    <n v="1590.94"/>
    <n v="903.76"/>
    <n v="687.18"/>
    <s v="Debit Card"/>
    <s v="Medium"/>
  </r>
  <r>
    <n v="7242"/>
    <x v="4932"/>
    <d v="2024-12-05T00:00:00"/>
    <s v="East"/>
    <s v="Sports"/>
    <s v="Home Office"/>
    <n v="4"/>
    <n v="329.5"/>
    <n v="0.27"/>
    <n v="962.14"/>
    <n v="510.24"/>
    <n v="451.9"/>
    <s v="Debit Card"/>
    <s v="High"/>
  </r>
  <r>
    <n v="7243"/>
    <x v="3161"/>
    <d v="2024-05-01T00:00:00"/>
    <s v="East"/>
    <s v="Electronics"/>
    <s v="Consumer"/>
    <n v="9"/>
    <n v="321.68"/>
    <n v="0.04"/>
    <n v="2779.32"/>
    <n v="2005.09"/>
    <n v="774.23"/>
    <s v="UPI"/>
    <s v="Low"/>
  </r>
  <r>
    <n v="7244"/>
    <x v="2792"/>
    <d v="2024-07-25T00:00:00"/>
    <s v="North"/>
    <s v="Home &amp; Kitchen"/>
    <s v="Consumer"/>
    <n v="1"/>
    <n v="352.4"/>
    <n v="0.21"/>
    <n v="278.39999999999998"/>
    <n v="145.62"/>
    <n v="132.78"/>
    <s v="Net Banking"/>
    <s v="High"/>
  </r>
  <r>
    <n v="7245"/>
    <x v="4933"/>
    <d v="2024-08-11T00:00:00"/>
    <s v="East"/>
    <s v="Home &amp; Kitchen"/>
    <s v="Corporate"/>
    <n v="9"/>
    <n v="268.73"/>
    <n v="0.17"/>
    <n v="2007.41"/>
    <n v="1031.49"/>
    <n v="975.92"/>
    <s v="Credit Card"/>
    <s v="Medium"/>
  </r>
  <r>
    <n v="7246"/>
    <x v="3050"/>
    <d v="2024-02-18T00:00:00"/>
    <s v="West"/>
    <s v="Clothing"/>
    <s v="Consumer"/>
    <n v="3"/>
    <n v="220.51"/>
    <n v="0.16"/>
    <n v="555.69000000000005"/>
    <n v="321.69"/>
    <n v="234"/>
    <s v="Cash on Delivery"/>
    <s v="Medium"/>
  </r>
  <r>
    <n v="7247"/>
    <x v="4934"/>
    <d v="2024-04-01T00:00:00"/>
    <s v="South"/>
    <s v="Home &amp; Kitchen"/>
    <s v="Home Office"/>
    <n v="6"/>
    <n v="73.02"/>
    <n v="0.08"/>
    <n v="403.07"/>
    <n v="270.24"/>
    <n v="132.83000000000001"/>
    <s v="Cash on Delivery"/>
    <s v="Low"/>
  </r>
  <r>
    <n v="7248"/>
    <x v="2421"/>
    <d v="2024-04-15T00:00:00"/>
    <s v="North"/>
    <s v="Sports"/>
    <s v="Corporate"/>
    <n v="8"/>
    <n v="421.57"/>
    <n v="0.18"/>
    <n v="2765.5"/>
    <n v="1565.66"/>
    <n v="1199.8399999999999"/>
    <s v="Net Banking"/>
    <s v="Medium"/>
  </r>
  <r>
    <n v="7249"/>
    <x v="4935"/>
    <d v="2024-10-17T00:00:00"/>
    <s v="South"/>
    <s v="Beauty"/>
    <s v="Home Office"/>
    <n v="7"/>
    <n v="195.54"/>
    <n v="0.04"/>
    <n v="1314.03"/>
    <n v="827.27"/>
    <n v="486.76"/>
    <s v="Net Banking"/>
    <s v="Low"/>
  </r>
  <r>
    <n v="7250"/>
    <x v="393"/>
    <d v="2024-04-03T00:00:00"/>
    <s v="East"/>
    <s v="Clothing"/>
    <s v="Home Office"/>
    <n v="2"/>
    <n v="209.46"/>
    <n v="0.28000000000000003"/>
    <n v="301.62"/>
    <n v="172.78"/>
    <n v="128.84"/>
    <s v="Cash on Delivery"/>
    <s v="High"/>
  </r>
  <r>
    <n v="7251"/>
    <x v="2342"/>
    <d v="2024-06-11T00:00:00"/>
    <s v="North"/>
    <s v="Clothing"/>
    <s v="Corporate"/>
    <n v="9"/>
    <n v="209.29"/>
    <n v="0.3"/>
    <n v="1318.53"/>
    <n v="1018.6"/>
    <n v="299.93"/>
    <s v="Credit Card"/>
    <s v="High"/>
  </r>
  <r>
    <n v="7252"/>
    <x v="4936"/>
    <d v="2024-10-06T00:00:00"/>
    <s v="East"/>
    <s v="Sports"/>
    <s v="Consumer"/>
    <n v="3"/>
    <n v="468.31"/>
    <n v="0.24"/>
    <n v="1067.75"/>
    <n v="611.54"/>
    <n v="456.21"/>
    <s v="Credit Card"/>
    <s v="High"/>
  </r>
  <r>
    <n v="7253"/>
    <x v="4937"/>
    <d v="2024-12-16T00:00:00"/>
    <s v="West"/>
    <s v="Clothing"/>
    <s v="Corporate"/>
    <n v="6"/>
    <n v="312.69"/>
    <n v="0.1"/>
    <n v="1688.53"/>
    <n v="1247.22"/>
    <n v="441.31"/>
    <s v="Net Banking"/>
    <s v="Low"/>
  </r>
  <r>
    <n v="7254"/>
    <x v="3490"/>
    <d v="2024-01-24T00:00:00"/>
    <s v="South"/>
    <s v="Sports"/>
    <s v="Corporate"/>
    <n v="7"/>
    <n v="354.93"/>
    <n v="0.13"/>
    <n v="2161.52"/>
    <n v="1578.14"/>
    <n v="583.38"/>
    <s v="Cash on Delivery"/>
    <s v="Medium"/>
  </r>
  <r>
    <n v="7255"/>
    <x v="2019"/>
    <d v="2024-09-24T00:00:00"/>
    <s v="East"/>
    <s v="Home &amp; Kitchen"/>
    <s v="Home Office"/>
    <n v="6"/>
    <n v="255.52"/>
    <n v="0"/>
    <n v="1533.12"/>
    <n v="868.07"/>
    <n v="665.05"/>
    <s v="Debit Card"/>
    <s v="No Discount"/>
  </r>
  <r>
    <n v="7256"/>
    <x v="1513"/>
    <d v="2024-09-08T00:00:00"/>
    <s v="South"/>
    <s v="Clothing"/>
    <s v="Home Office"/>
    <n v="7"/>
    <n v="221.93"/>
    <n v="0.24"/>
    <n v="1180.67"/>
    <n v="835.54"/>
    <n v="345.13"/>
    <s v="Net Banking"/>
    <s v="High"/>
  </r>
  <r>
    <n v="7257"/>
    <x v="4938"/>
    <d v="2024-10-29T00:00:00"/>
    <s v="South"/>
    <s v="Home &amp; Kitchen"/>
    <s v="Home Office"/>
    <n v="7"/>
    <n v="495.37"/>
    <n v="0.08"/>
    <n v="3190.18"/>
    <n v="2450.19"/>
    <n v="739.99"/>
    <s v="Debit Card"/>
    <s v="Low"/>
  </r>
  <r>
    <n v="7258"/>
    <x v="4939"/>
    <d v="2024-02-22T00:00:00"/>
    <s v="West"/>
    <s v="Clothing"/>
    <s v="Home Office"/>
    <n v="4"/>
    <n v="240.4"/>
    <n v="0.05"/>
    <n v="913.52"/>
    <n v="700.92"/>
    <n v="212.6"/>
    <s v="Debit Card"/>
    <s v="Low"/>
  </r>
  <r>
    <n v="7259"/>
    <x v="4940"/>
    <d v="2024-07-11T00:00:00"/>
    <s v="South"/>
    <s v="Electronics"/>
    <s v="Consumer"/>
    <n v="3"/>
    <n v="312.91000000000003"/>
    <n v="0.22"/>
    <n v="732.21"/>
    <n v="406.54"/>
    <n v="325.67"/>
    <s v="UPI"/>
    <s v="High"/>
  </r>
  <r>
    <n v="7260"/>
    <x v="32"/>
    <d v="2024-05-16T00:00:00"/>
    <s v="North"/>
    <s v="Sports"/>
    <s v="Consumer"/>
    <n v="4"/>
    <n v="299.47000000000003"/>
    <n v="0.27"/>
    <n v="874.45"/>
    <n v="616.32000000000005"/>
    <n v="258.13"/>
    <s v="Credit Card"/>
    <s v="High"/>
  </r>
  <r>
    <n v="7261"/>
    <x v="4941"/>
    <d v="2024-12-19T00:00:00"/>
    <s v="South"/>
    <s v="Home &amp; Kitchen"/>
    <s v="Consumer"/>
    <n v="3"/>
    <n v="42.53"/>
    <n v="0.03"/>
    <n v="123.76"/>
    <n v="88.31"/>
    <n v="35.450000000000003"/>
    <s v="Cash on Delivery"/>
    <s v="Low"/>
  </r>
  <r>
    <n v="7262"/>
    <x v="3392"/>
    <d v="2024-04-26T00:00:00"/>
    <s v="North"/>
    <s v="Electronics"/>
    <s v="Home Office"/>
    <n v="5"/>
    <n v="355.45"/>
    <n v="0"/>
    <n v="1777.25"/>
    <n v="1026.5"/>
    <n v="750.75"/>
    <s v="Debit Card"/>
    <s v="No Discount"/>
  </r>
  <r>
    <n v="7263"/>
    <x v="866"/>
    <d v="2024-12-06T00:00:00"/>
    <s v="West"/>
    <s v="Sports"/>
    <s v="Consumer"/>
    <n v="5"/>
    <n v="65.010000000000005"/>
    <n v="0.06"/>
    <n v="305.55"/>
    <n v="227.89"/>
    <n v="77.66"/>
    <s v="Net Banking"/>
    <s v="Low"/>
  </r>
  <r>
    <n v="7264"/>
    <x v="4147"/>
    <d v="2024-02-05T00:00:00"/>
    <s v="West"/>
    <s v="Clothing"/>
    <s v="Consumer"/>
    <n v="4"/>
    <n v="210.38"/>
    <n v="0.24"/>
    <n v="639.55999999999995"/>
    <n v="497.88"/>
    <n v="141.68"/>
    <s v="Debit Card"/>
    <s v="High"/>
  </r>
  <r>
    <n v="7265"/>
    <x v="3117"/>
    <d v="2024-02-29T00:00:00"/>
    <s v="East"/>
    <s v="Sports"/>
    <s v="Corporate"/>
    <n v="9"/>
    <n v="327.31"/>
    <n v="0.1"/>
    <n v="2651.21"/>
    <n v="1903.97"/>
    <n v="747.24"/>
    <s v="Cash on Delivery"/>
    <s v="Low"/>
  </r>
  <r>
    <n v="7266"/>
    <x v="1175"/>
    <d v="2024-08-14T00:00:00"/>
    <s v="North"/>
    <s v="Home &amp; Kitchen"/>
    <s v="Home Office"/>
    <n v="1"/>
    <n v="180.74"/>
    <n v="0.3"/>
    <n v="126.52"/>
    <n v="99.01"/>
    <n v="27.51"/>
    <s v="Cash on Delivery"/>
    <s v="High"/>
  </r>
  <r>
    <n v="7267"/>
    <x v="1188"/>
    <d v="2024-03-25T00:00:00"/>
    <s v="North"/>
    <s v="Home &amp; Kitchen"/>
    <s v="Corporate"/>
    <n v="2"/>
    <n v="255.59"/>
    <n v="0.28000000000000003"/>
    <n v="368.05"/>
    <n v="199.5"/>
    <n v="168.55"/>
    <s v="Net Banking"/>
    <s v="High"/>
  </r>
  <r>
    <n v="7268"/>
    <x v="2945"/>
    <d v="2024-10-11T00:00:00"/>
    <s v="East"/>
    <s v="Beauty"/>
    <s v="Home Office"/>
    <n v="8"/>
    <n v="406.38"/>
    <n v="0.04"/>
    <n v="3121"/>
    <n v="2179.7399999999998"/>
    <n v="941.26"/>
    <s v="Credit Card"/>
    <s v="Low"/>
  </r>
  <r>
    <n v="7269"/>
    <x v="1672"/>
    <d v="2024-12-25T00:00:00"/>
    <s v="East"/>
    <s v="Sports"/>
    <s v="Consumer"/>
    <n v="8"/>
    <n v="449.66"/>
    <n v="0.24"/>
    <n v="2733.93"/>
    <n v="1895.3"/>
    <n v="838.63"/>
    <s v="UPI"/>
    <s v="High"/>
  </r>
  <r>
    <n v="7270"/>
    <x v="4942"/>
    <d v="2024-04-16T00:00:00"/>
    <s v="South"/>
    <s v="Beauty"/>
    <s v="Home Office"/>
    <n v="5"/>
    <n v="228.31"/>
    <n v="0.02"/>
    <n v="1118.72"/>
    <n v="850.9"/>
    <n v="267.82"/>
    <s v="Debit Card"/>
    <s v="Low"/>
  </r>
  <r>
    <n v="7271"/>
    <x v="1041"/>
    <d v="2024-12-12T00:00:00"/>
    <s v="South"/>
    <s v="Electronics"/>
    <s v="Consumer"/>
    <n v="4"/>
    <n v="59.84"/>
    <n v="0.18"/>
    <n v="196.28"/>
    <n v="133"/>
    <n v="63.28"/>
    <s v="Net Banking"/>
    <s v="Medium"/>
  </r>
  <r>
    <n v="7272"/>
    <x v="2572"/>
    <d v="2024-10-07T00:00:00"/>
    <s v="East"/>
    <s v="Beauty"/>
    <s v="Corporate"/>
    <n v="3"/>
    <n v="316.27999999999997"/>
    <n v="0.2"/>
    <n v="759.07"/>
    <n v="502.02"/>
    <n v="257.05"/>
    <s v="Credit Card"/>
    <s v="Medium"/>
  </r>
  <r>
    <n v="7273"/>
    <x v="4943"/>
    <d v="2024-04-28T00:00:00"/>
    <s v="North"/>
    <s v="Home &amp; Kitchen"/>
    <s v="Consumer"/>
    <n v="3"/>
    <n v="49.05"/>
    <n v="0.19"/>
    <n v="119.19"/>
    <n v="84.24"/>
    <n v="34.950000000000003"/>
    <s v="Debit Card"/>
    <s v="Medium"/>
  </r>
  <r>
    <n v="7274"/>
    <x v="4944"/>
    <d v="2024-06-01T00:00:00"/>
    <s v="South"/>
    <s v="Sports"/>
    <s v="Corporate"/>
    <n v="10"/>
    <n v="16.43"/>
    <n v="0.28000000000000003"/>
    <n v="118.3"/>
    <n v="83.13"/>
    <n v="35.17"/>
    <s v="Debit Card"/>
    <s v="High"/>
  </r>
  <r>
    <n v="7275"/>
    <x v="2249"/>
    <d v="2024-03-02T00:00:00"/>
    <s v="North"/>
    <s v="Electronics"/>
    <s v="Corporate"/>
    <n v="10"/>
    <n v="62.5"/>
    <n v="0.23"/>
    <n v="481.25"/>
    <n v="371.14"/>
    <n v="110.11"/>
    <s v="Credit Card"/>
    <s v="High"/>
  </r>
  <r>
    <n v="7276"/>
    <x v="1684"/>
    <d v="2024-05-22T00:00:00"/>
    <s v="West"/>
    <s v="Sports"/>
    <s v="Corporate"/>
    <n v="5"/>
    <n v="36.89"/>
    <n v="0.15"/>
    <n v="156.78"/>
    <n v="102.63"/>
    <n v="54.15"/>
    <s v="Net Banking"/>
    <s v="Medium"/>
  </r>
  <r>
    <n v="7277"/>
    <x v="4945"/>
    <d v="2024-10-25T00:00:00"/>
    <s v="East"/>
    <s v="Clothing"/>
    <s v="Home Office"/>
    <n v="4"/>
    <n v="252.31"/>
    <n v="0.14000000000000001"/>
    <n v="867.95"/>
    <n v="577.15"/>
    <n v="290.8"/>
    <s v="Debit Card"/>
    <s v="Medium"/>
  </r>
  <r>
    <n v="7278"/>
    <x v="4946"/>
    <d v="2024-01-10T00:00:00"/>
    <s v="West"/>
    <s v="Electronics"/>
    <s v="Home Office"/>
    <n v="5"/>
    <n v="482.07"/>
    <n v="0.08"/>
    <n v="2217.52"/>
    <n v="1760.39"/>
    <n v="457.13"/>
    <s v="UPI"/>
    <s v="Low"/>
  </r>
  <r>
    <n v="7279"/>
    <x v="1542"/>
    <d v="2024-11-13T00:00:00"/>
    <s v="South"/>
    <s v="Clothing"/>
    <s v="Corporate"/>
    <n v="3"/>
    <n v="140.6"/>
    <n v="0.12"/>
    <n v="371.18"/>
    <n v="267.52999999999997"/>
    <n v="103.65"/>
    <s v="UPI"/>
    <s v="Medium"/>
  </r>
  <r>
    <n v="7280"/>
    <x v="3462"/>
    <d v="2024-02-10T00:00:00"/>
    <s v="East"/>
    <s v="Clothing"/>
    <s v="Consumer"/>
    <n v="6"/>
    <n v="279.27"/>
    <n v="0.14000000000000001"/>
    <n v="1441.03"/>
    <n v="734.4"/>
    <n v="706.63"/>
    <s v="UPI"/>
    <s v="Medium"/>
  </r>
  <r>
    <n v="7281"/>
    <x v="2790"/>
    <d v="2024-06-03T00:00:00"/>
    <s v="South"/>
    <s v="Sports"/>
    <s v="Corporate"/>
    <n v="7"/>
    <n v="271.56"/>
    <n v="0.1"/>
    <n v="1710.83"/>
    <n v="1175.24"/>
    <n v="535.59"/>
    <s v="UPI"/>
    <s v="Low"/>
  </r>
  <r>
    <n v="7282"/>
    <x v="4947"/>
    <d v="2024-04-13T00:00:00"/>
    <s v="North"/>
    <s v="Sports"/>
    <s v="Consumer"/>
    <n v="5"/>
    <n v="339.72"/>
    <n v="0.01"/>
    <n v="1681.61"/>
    <n v="1310.26"/>
    <n v="371.35"/>
    <s v="Credit Card"/>
    <s v="Low"/>
  </r>
  <r>
    <n v="7283"/>
    <x v="858"/>
    <d v="2024-03-20T00:00:00"/>
    <s v="North"/>
    <s v="Beauty"/>
    <s v="Corporate"/>
    <n v="8"/>
    <n v="380.12"/>
    <n v="0.16"/>
    <n v="2554.41"/>
    <n v="1515.55"/>
    <n v="1038.8599999999999"/>
    <s v="UPI"/>
    <s v="Medium"/>
  </r>
  <r>
    <n v="7284"/>
    <x v="4948"/>
    <d v="2024-01-12T00:00:00"/>
    <s v="West"/>
    <s v="Clothing"/>
    <s v="Corporate"/>
    <n v="5"/>
    <n v="438.03"/>
    <n v="0.25"/>
    <n v="1642.61"/>
    <n v="1076.3"/>
    <n v="566.30999999999995"/>
    <s v="Debit Card"/>
    <s v="High"/>
  </r>
  <r>
    <n v="7285"/>
    <x v="1001"/>
    <d v="2024-02-23T00:00:00"/>
    <s v="South"/>
    <s v="Sports"/>
    <s v="Home Office"/>
    <n v="3"/>
    <n v="272.14"/>
    <n v="0.05"/>
    <n v="775.6"/>
    <n v="478.1"/>
    <n v="297.5"/>
    <s v="Net Banking"/>
    <s v="Low"/>
  </r>
  <r>
    <n v="7286"/>
    <x v="4949"/>
    <d v="2024-03-26T00:00:00"/>
    <s v="West"/>
    <s v="Clothing"/>
    <s v="Consumer"/>
    <n v="1"/>
    <n v="326.93"/>
    <n v="0.12"/>
    <n v="287.7"/>
    <n v="222.91"/>
    <n v="64.790000000000006"/>
    <s v="Debit Card"/>
    <s v="Medium"/>
  </r>
  <r>
    <n v="7287"/>
    <x v="4950"/>
    <d v="2024-05-11T00:00:00"/>
    <s v="East"/>
    <s v="Home &amp; Kitchen"/>
    <s v="Home Office"/>
    <n v="9"/>
    <n v="317.77999999999997"/>
    <n v="0.27"/>
    <n v="2087.81"/>
    <n v="1218.67"/>
    <n v="869.14"/>
    <s v="Credit Card"/>
    <s v="High"/>
  </r>
  <r>
    <n v="7288"/>
    <x v="1767"/>
    <d v="2024-05-15T00:00:00"/>
    <s v="West"/>
    <s v="Clothing"/>
    <s v="Consumer"/>
    <n v="10"/>
    <n v="347.96"/>
    <n v="0.06"/>
    <n v="3270.82"/>
    <n v="1882.1"/>
    <n v="1388.72"/>
    <s v="Cash on Delivery"/>
    <s v="Low"/>
  </r>
  <r>
    <n v="7289"/>
    <x v="1964"/>
    <d v="2024-06-04T00:00:00"/>
    <s v="South"/>
    <s v="Sports"/>
    <s v="Consumer"/>
    <n v="2"/>
    <n v="363.06"/>
    <n v="0.16"/>
    <n v="609.94000000000005"/>
    <n v="307.51"/>
    <n v="302.43"/>
    <s v="Credit Card"/>
    <s v="Medium"/>
  </r>
  <r>
    <n v="7290"/>
    <x v="4951"/>
    <d v="2024-04-27T00:00:00"/>
    <s v="West"/>
    <s v="Home &amp; Kitchen"/>
    <s v="Consumer"/>
    <n v="3"/>
    <n v="70.02"/>
    <n v="0.23"/>
    <n v="161.75"/>
    <n v="104.07"/>
    <n v="57.68"/>
    <s v="UPI"/>
    <s v="High"/>
  </r>
  <r>
    <n v="7291"/>
    <x v="4952"/>
    <d v="2024-10-09T00:00:00"/>
    <s v="North"/>
    <s v="Electronics"/>
    <s v="Home Office"/>
    <n v="7"/>
    <n v="270.43"/>
    <n v="0.09"/>
    <n v="1722.64"/>
    <n v="975.36"/>
    <n v="747.28"/>
    <s v="Net Banking"/>
    <s v="Low"/>
  </r>
  <r>
    <n v="7292"/>
    <x v="4192"/>
    <d v="2024-07-27T00:00:00"/>
    <s v="North"/>
    <s v="Sports"/>
    <s v="Home Office"/>
    <n v="6"/>
    <n v="452.24"/>
    <n v="0.03"/>
    <n v="2632.04"/>
    <n v="1473.48"/>
    <n v="1158.56"/>
    <s v="Debit Card"/>
    <s v="Low"/>
  </r>
  <r>
    <n v="7293"/>
    <x v="4101"/>
    <d v="2024-12-18T00:00:00"/>
    <s v="East"/>
    <s v="Sports"/>
    <s v="Home Office"/>
    <n v="9"/>
    <n v="203.69"/>
    <n v="0.26"/>
    <n v="1356.58"/>
    <n v="940.49"/>
    <n v="416.09"/>
    <s v="Cash on Delivery"/>
    <s v="High"/>
  </r>
  <r>
    <n v="7294"/>
    <x v="2013"/>
    <d v="2024-02-15T00:00:00"/>
    <s v="East"/>
    <s v="Clothing"/>
    <s v="Corporate"/>
    <n v="10"/>
    <n v="480.55"/>
    <n v="0.23"/>
    <n v="3700.24"/>
    <n v="2177.6"/>
    <n v="1522.64"/>
    <s v="Credit Card"/>
    <s v="High"/>
  </r>
  <r>
    <n v="7295"/>
    <x v="431"/>
    <d v="2024-07-14T00:00:00"/>
    <s v="East"/>
    <s v="Home &amp; Kitchen"/>
    <s v="Consumer"/>
    <n v="4"/>
    <n v="12.22"/>
    <n v="0.17"/>
    <n v="40.57"/>
    <n v="20.55"/>
    <n v="20.02"/>
    <s v="Debit Card"/>
    <s v="Medium"/>
  </r>
  <r>
    <n v="7296"/>
    <x v="3803"/>
    <d v="2024-08-14T00:00:00"/>
    <s v="West"/>
    <s v="Home &amp; Kitchen"/>
    <s v="Home Office"/>
    <n v="2"/>
    <n v="174.62"/>
    <n v="7.0000000000000007E-2"/>
    <n v="324.79000000000002"/>
    <n v="174.41"/>
    <n v="150.38"/>
    <s v="Debit Card"/>
    <s v="Low"/>
  </r>
  <r>
    <n v="7297"/>
    <x v="4953"/>
    <d v="2024-02-08T00:00:00"/>
    <s v="East"/>
    <s v="Clothing"/>
    <s v="Corporate"/>
    <n v="1"/>
    <n v="280.72000000000003"/>
    <n v="0.18"/>
    <n v="230.19"/>
    <n v="117.49"/>
    <n v="112.7"/>
    <s v="Credit Card"/>
    <s v="Medium"/>
  </r>
  <r>
    <n v="7298"/>
    <x v="350"/>
    <d v="2024-05-17T00:00:00"/>
    <s v="North"/>
    <s v="Home &amp; Kitchen"/>
    <s v="Home Office"/>
    <n v="5"/>
    <n v="494.33"/>
    <n v="0.06"/>
    <n v="2323.35"/>
    <n v="1504.31"/>
    <n v="819.04"/>
    <s v="Credit Card"/>
    <s v="Low"/>
  </r>
  <r>
    <n v="7299"/>
    <x v="4954"/>
    <d v="2024-01-31T00:00:00"/>
    <s v="South"/>
    <s v="Home &amp; Kitchen"/>
    <s v="Consumer"/>
    <n v="4"/>
    <n v="128.82"/>
    <n v="0.03"/>
    <n v="499.82"/>
    <n v="296.98"/>
    <n v="202.84"/>
    <s v="UPI"/>
    <s v="Low"/>
  </r>
  <r>
    <n v="7300"/>
    <x v="4955"/>
    <d v="2024-05-01T00:00:00"/>
    <s v="South"/>
    <s v="Home &amp; Kitchen"/>
    <s v="Consumer"/>
    <n v="6"/>
    <n v="477"/>
    <n v="0.12"/>
    <n v="2518.56"/>
    <n v="1673.41"/>
    <n v="845.15"/>
    <s v="Debit Card"/>
    <s v="Medium"/>
  </r>
  <r>
    <n v="7301"/>
    <x v="3876"/>
    <d v="2024-01-06T00:00:00"/>
    <s v="West"/>
    <s v="Sports"/>
    <s v="Consumer"/>
    <n v="10"/>
    <n v="393.53"/>
    <n v="0.2"/>
    <n v="3148.24"/>
    <n v="1766.27"/>
    <n v="1381.97"/>
    <s v="Cash on Delivery"/>
    <s v="Medium"/>
  </r>
  <r>
    <n v="7302"/>
    <x v="2797"/>
    <d v="2024-02-08T00:00:00"/>
    <s v="South"/>
    <s v="Beauty"/>
    <s v="Consumer"/>
    <n v="6"/>
    <n v="351.46"/>
    <n v="0.13"/>
    <n v="1834.62"/>
    <n v="917.41"/>
    <n v="917.21"/>
    <s v="Credit Card"/>
    <s v="Medium"/>
  </r>
  <r>
    <n v="7303"/>
    <x v="498"/>
    <d v="2024-03-27T00:00:00"/>
    <s v="North"/>
    <s v="Sports"/>
    <s v="Corporate"/>
    <n v="4"/>
    <n v="168.91"/>
    <n v="0.27"/>
    <n v="493.22"/>
    <n v="326.83999999999997"/>
    <n v="166.38"/>
    <s v="Cash on Delivery"/>
    <s v="High"/>
  </r>
  <r>
    <n v="7304"/>
    <x v="376"/>
    <d v="2024-02-09T00:00:00"/>
    <s v="South"/>
    <s v="Clothing"/>
    <s v="Home Office"/>
    <n v="6"/>
    <n v="179.46"/>
    <n v="7.0000000000000007E-2"/>
    <n v="1001.39"/>
    <n v="579.79999999999995"/>
    <n v="421.59"/>
    <s v="Net Banking"/>
    <s v="Low"/>
  </r>
  <r>
    <n v="7305"/>
    <x v="4956"/>
    <d v="2024-04-29T00:00:00"/>
    <s v="South"/>
    <s v="Beauty"/>
    <s v="Corporate"/>
    <n v="6"/>
    <n v="205.41"/>
    <n v="0.26"/>
    <n v="912.02"/>
    <n v="642.6"/>
    <n v="269.42"/>
    <s v="UPI"/>
    <s v="High"/>
  </r>
  <r>
    <n v="7306"/>
    <x v="1139"/>
    <d v="2024-09-11T00:00:00"/>
    <s v="South"/>
    <s v="Sports"/>
    <s v="Corporate"/>
    <n v="10"/>
    <n v="497.26"/>
    <n v="0.08"/>
    <n v="4574.79"/>
    <n v="3039.22"/>
    <n v="1535.57"/>
    <s v="UPI"/>
    <s v="Low"/>
  </r>
  <r>
    <n v="7307"/>
    <x v="4957"/>
    <d v="2024-04-23T00:00:00"/>
    <s v="West"/>
    <s v="Beauty"/>
    <s v="Corporate"/>
    <n v="8"/>
    <n v="105.65"/>
    <n v="0.09"/>
    <n v="769.13"/>
    <n v="476.95"/>
    <n v="292.18"/>
    <s v="Debit Card"/>
    <s v="Low"/>
  </r>
  <r>
    <n v="7308"/>
    <x v="4941"/>
    <d v="2024-05-10T00:00:00"/>
    <s v="West"/>
    <s v="Sports"/>
    <s v="Corporate"/>
    <n v="2"/>
    <n v="298.19"/>
    <n v="0.08"/>
    <n v="548.66999999999996"/>
    <n v="345.98"/>
    <n v="202.69"/>
    <s v="UPI"/>
    <s v="Low"/>
  </r>
  <r>
    <n v="7309"/>
    <x v="62"/>
    <d v="2024-12-05T00:00:00"/>
    <s v="North"/>
    <s v="Sports"/>
    <s v="Home Office"/>
    <n v="6"/>
    <n v="320.26"/>
    <n v="0"/>
    <n v="1921.56"/>
    <n v="1035.48"/>
    <n v="886.08"/>
    <s v="UPI"/>
    <s v="No Discount"/>
  </r>
  <r>
    <n v="7310"/>
    <x v="333"/>
    <d v="2024-03-05T00:00:00"/>
    <s v="North"/>
    <s v="Electronics"/>
    <s v="Home Office"/>
    <n v="1"/>
    <n v="496.23"/>
    <n v="0.17"/>
    <n v="411.87"/>
    <n v="234.68"/>
    <n v="177.19"/>
    <s v="Debit Card"/>
    <s v="Medium"/>
  </r>
  <r>
    <n v="7311"/>
    <x v="4958"/>
    <d v="2024-09-16T00:00:00"/>
    <s v="South"/>
    <s v="Sports"/>
    <s v="Consumer"/>
    <n v="8"/>
    <n v="161.66"/>
    <n v="0.16"/>
    <n v="1086.3599999999999"/>
    <n v="779.91"/>
    <n v="306.45"/>
    <s v="Debit Card"/>
    <s v="Medium"/>
  </r>
  <r>
    <n v="7312"/>
    <x v="4959"/>
    <d v="2024-01-21T00:00:00"/>
    <s v="West"/>
    <s v="Sports"/>
    <s v="Home Office"/>
    <n v="6"/>
    <n v="436.83"/>
    <n v="0.12"/>
    <n v="2306.46"/>
    <n v="1323.12"/>
    <n v="983.34"/>
    <s v="UPI"/>
    <s v="Medium"/>
  </r>
  <r>
    <n v="7313"/>
    <x v="4960"/>
    <d v="2024-09-24T00:00:00"/>
    <s v="East"/>
    <s v="Beauty"/>
    <s v="Consumer"/>
    <n v="10"/>
    <n v="333.57"/>
    <n v="0.1"/>
    <n v="3002.13"/>
    <n v="2148.1999999999998"/>
    <n v="853.93"/>
    <s v="Net Banking"/>
    <s v="Low"/>
  </r>
  <r>
    <n v="7314"/>
    <x v="2568"/>
    <d v="2024-09-21T00:00:00"/>
    <s v="West"/>
    <s v="Electronics"/>
    <s v="Corporate"/>
    <n v="3"/>
    <n v="168.63"/>
    <n v="0"/>
    <n v="505.89"/>
    <n v="344.83"/>
    <n v="161.06"/>
    <s v="UPI"/>
    <s v="No Discount"/>
  </r>
  <r>
    <n v="7315"/>
    <x v="2345"/>
    <d v="2024-10-27T00:00:00"/>
    <s v="South"/>
    <s v="Clothing"/>
    <s v="Home Office"/>
    <n v="9"/>
    <n v="407.65"/>
    <n v="0.17"/>
    <n v="3045.15"/>
    <n v="2420.54"/>
    <n v="624.61"/>
    <s v="UPI"/>
    <s v="Medium"/>
  </r>
  <r>
    <n v="7316"/>
    <x v="3676"/>
    <d v="2024-12-24T00:00:00"/>
    <s v="North"/>
    <s v="Beauty"/>
    <s v="Corporate"/>
    <n v="3"/>
    <n v="141.88"/>
    <n v="0.28000000000000003"/>
    <n v="306.45999999999998"/>
    <n v="168.21"/>
    <n v="138.25"/>
    <s v="UPI"/>
    <s v="High"/>
  </r>
  <r>
    <n v="7317"/>
    <x v="3995"/>
    <d v="2024-09-28T00:00:00"/>
    <s v="North"/>
    <s v="Clothing"/>
    <s v="Corporate"/>
    <n v="4"/>
    <n v="184.84"/>
    <n v="0.17"/>
    <n v="613.66999999999996"/>
    <n v="430.38"/>
    <n v="183.29"/>
    <s v="Cash on Delivery"/>
    <s v="Medium"/>
  </r>
  <r>
    <n v="7318"/>
    <x v="4653"/>
    <d v="2024-04-27T00:00:00"/>
    <s v="West"/>
    <s v="Home &amp; Kitchen"/>
    <s v="Consumer"/>
    <n v="8"/>
    <n v="31.55"/>
    <n v="0"/>
    <n v="252.4"/>
    <n v="148.55000000000001"/>
    <n v="103.85"/>
    <s v="Debit Card"/>
    <s v="No Discount"/>
  </r>
  <r>
    <n v="7319"/>
    <x v="3662"/>
    <d v="2024-12-07T00:00:00"/>
    <s v="West"/>
    <s v="Electronics"/>
    <s v="Consumer"/>
    <n v="6"/>
    <n v="14.97"/>
    <n v="0.21"/>
    <n v="70.959999999999994"/>
    <n v="50.17"/>
    <n v="20.79"/>
    <s v="UPI"/>
    <s v="High"/>
  </r>
  <r>
    <n v="7320"/>
    <x v="1896"/>
    <d v="2024-03-28T00:00:00"/>
    <s v="North"/>
    <s v="Electronics"/>
    <s v="Corporate"/>
    <n v="4"/>
    <n v="235.03"/>
    <n v="0.2"/>
    <n v="752.1"/>
    <n v="506.39"/>
    <n v="245.71"/>
    <s v="Net Banking"/>
    <s v="Medium"/>
  </r>
  <r>
    <n v="7321"/>
    <x v="1282"/>
    <d v="2024-11-06T00:00:00"/>
    <s v="North"/>
    <s v="Electronics"/>
    <s v="Corporate"/>
    <n v="6"/>
    <n v="44.77"/>
    <n v="0.18"/>
    <n v="220.27"/>
    <n v="128.96"/>
    <n v="91.31"/>
    <s v="Credit Card"/>
    <s v="Medium"/>
  </r>
  <r>
    <n v="7322"/>
    <x v="4961"/>
    <d v="2024-06-06T00:00:00"/>
    <s v="South"/>
    <s v="Clothing"/>
    <s v="Home Office"/>
    <n v="10"/>
    <n v="474.58"/>
    <n v="0.28999999999999998"/>
    <n v="3369.52"/>
    <n v="2275.2600000000002"/>
    <n v="1094.26"/>
    <s v="UPI"/>
    <s v="High"/>
  </r>
  <r>
    <n v="7323"/>
    <x v="209"/>
    <d v="2024-08-01T00:00:00"/>
    <s v="West"/>
    <s v="Home &amp; Kitchen"/>
    <s v="Home Office"/>
    <n v="3"/>
    <n v="323.02999999999997"/>
    <n v="0.28999999999999998"/>
    <n v="688.05"/>
    <n v="413.12"/>
    <n v="274.93"/>
    <s v="Debit Card"/>
    <s v="High"/>
  </r>
  <r>
    <n v="7324"/>
    <x v="1852"/>
    <d v="2024-12-25T00:00:00"/>
    <s v="East"/>
    <s v="Electronics"/>
    <s v="Home Office"/>
    <n v="5"/>
    <n v="320.01"/>
    <n v="0.21"/>
    <n v="1264.04"/>
    <n v="681.99"/>
    <n v="582.04999999999995"/>
    <s v="UPI"/>
    <s v="High"/>
  </r>
  <r>
    <n v="7325"/>
    <x v="4560"/>
    <d v="2024-01-31T00:00:00"/>
    <s v="West"/>
    <s v="Home &amp; Kitchen"/>
    <s v="Consumer"/>
    <n v="8"/>
    <n v="333.5"/>
    <n v="0.3"/>
    <n v="1867.6"/>
    <n v="1243.47"/>
    <n v="624.13"/>
    <s v="Net Banking"/>
    <s v="High"/>
  </r>
  <r>
    <n v="7326"/>
    <x v="4962"/>
    <d v="2024-04-15T00:00:00"/>
    <s v="South"/>
    <s v="Sports"/>
    <s v="Consumer"/>
    <n v="6"/>
    <n v="105.67"/>
    <n v="7.0000000000000007E-2"/>
    <n v="589.64"/>
    <n v="449.65"/>
    <n v="139.99"/>
    <s v="UPI"/>
    <s v="Low"/>
  </r>
  <r>
    <n v="7327"/>
    <x v="663"/>
    <d v="2024-04-24T00:00:00"/>
    <s v="South"/>
    <s v="Electronics"/>
    <s v="Home Office"/>
    <n v="8"/>
    <n v="463.22"/>
    <n v="0.16"/>
    <n v="3112.84"/>
    <n v="1577.09"/>
    <n v="1535.75"/>
    <s v="Cash on Delivery"/>
    <s v="Medium"/>
  </r>
  <r>
    <n v="7328"/>
    <x v="4963"/>
    <d v="2024-08-27T00:00:00"/>
    <s v="North"/>
    <s v="Electronics"/>
    <s v="Corporate"/>
    <n v="9"/>
    <n v="77.5"/>
    <n v="0.16"/>
    <n v="585.9"/>
    <n v="424.56"/>
    <n v="161.34"/>
    <s v="Net Banking"/>
    <s v="Medium"/>
  </r>
  <r>
    <n v="7329"/>
    <x v="4964"/>
    <d v="2024-01-28T00:00:00"/>
    <s v="North"/>
    <s v="Electronics"/>
    <s v="Corporate"/>
    <n v="10"/>
    <n v="102.79"/>
    <n v="0.18"/>
    <n v="842.88"/>
    <n v="616.9"/>
    <n v="225.98"/>
    <s v="Credit Card"/>
    <s v="Medium"/>
  </r>
  <r>
    <n v="7330"/>
    <x v="4965"/>
    <d v="2024-09-15T00:00:00"/>
    <s v="North"/>
    <s v="Home &amp; Kitchen"/>
    <s v="Home Office"/>
    <n v="8"/>
    <n v="151.08000000000001"/>
    <n v="0.16"/>
    <n v="1015.26"/>
    <n v="606.80999999999995"/>
    <n v="408.45"/>
    <s v="Credit Card"/>
    <s v="Medium"/>
  </r>
  <r>
    <n v="7331"/>
    <x v="3050"/>
    <d v="2024-04-14T00:00:00"/>
    <s v="North"/>
    <s v="Beauty"/>
    <s v="Corporate"/>
    <n v="6"/>
    <n v="402.45"/>
    <n v="0.28999999999999998"/>
    <n v="1714.44"/>
    <n v="1205.8599999999999"/>
    <n v="508.58"/>
    <s v="UPI"/>
    <s v="High"/>
  </r>
  <r>
    <n v="7332"/>
    <x v="4966"/>
    <d v="2024-05-18T00:00:00"/>
    <s v="North"/>
    <s v="Sports"/>
    <s v="Consumer"/>
    <n v="2"/>
    <n v="425"/>
    <n v="0.21"/>
    <n v="671.5"/>
    <n v="408.63"/>
    <n v="262.87"/>
    <s v="Credit Card"/>
    <s v="High"/>
  </r>
  <r>
    <n v="7333"/>
    <x v="4967"/>
    <d v="2024-11-18T00:00:00"/>
    <s v="North"/>
    <s v="Beauty"/>
    <s v="Corporate"/>
    <n v="7"/>
    <n v="205.63"/>
    <n v="0.17"/>
    <n v="1194.71"/>
    <n v="688.92"/>
    <n v="505.79"/>
    <s v="Cash on Delivery"/>
    <s v="Medium"/>
  </r>
  <r>
    <n v="7334"/>
    <x v="4968"/>
    <d v="2024-08-13T00:00:00"/>
    <s v="East"/>
    <s v="Beauty"/>
    <s v="Corporate"/>
    <n v="10"/>
    <n v="142.58000000000001"/>
    <n v="0.18"/>
    <n v="1169.1600000000001"/>
    <n v="907.06"/>
    <n v="262.10000000000002"/>
    <s v="Debit Card"/>
    <s v="Medium"/>
  </r>
  <r>
    <n v="7335"/>
    <x v="2224"/>
    <d v="2024-08-06T00:00:00"/>
    <s v="North"/>
    <s v="Electronics"/>
    <s v="Home Office"/>
    <n v="5"/>
    <n v="69.98"/>
    <n v="0.1"/>
    <n v="314.91000000000003"/>
    <n v="198"/>
    <n v="116.91"/>
    <s v="Debit Card"/>
    <s v="Low"/>
  </r>
  <r>
    <n v="7336"/>
    <x v="4969"/>
    <d v="2024-03-11T00:00:00"/>
    <s v="West"/>
    <s v="Electronics"/>
    <s v="Home Office"/>
    <n v="8"/>
    <n v="257.22000000000003"/>
    <n v="0.24"/>
    <n v="1563.9"/>
    <n v="785.03"/>
    <n v="778.87"/>
    <s v="Credit Card"/>
    <s v="High"/>
  </r>
  <r>
    <n v="7337"/>
    <x v="4970"/>
    <d v="2024-03-05T00:00:00"/>
    <s v="South"/>
    <s v="Clothing"/>
    <s v="Home Office"/>
    <n v="4"/>
    <n v="104.98"/>
    <n v="0.28000000000000003"/>
    <n v="302.33999999999997"/>
    <n v="187.11"/>
    <n v="115.23"/>
    <s v="Cash on Delivery"/>
    <s v="High"/>
  </r>
  <r>
    <n v="7338"/>
    <x v="3216"/>
    <d v="2024-08-12T00:00:00"/>
    <s v="East"/>
    <s v="Electronics"/>
    <s v="Corporate"/>
    <n v="5"/>
    <n v="370.24"/>
    <n v="0.23"/>
    <n v="1425.42"/>
    <n v="972.06"/>
    <n v="453.36"/>
    <s v="UPI"/>
    <s v="High"/>
  </r>
  <r>
    <n v="7339"/>
    <x v="4971"/>
    <d v="2024-06-26T00:00:00"/>
    <s v="South"/>
    <s v="Home &amp; Kitchen"/>
    <s v="Home Office"/>
    <n v="4"/>
    <n v="322.57"/>
    <n v="0.22"/>
    <n v="1006.42"/>
    <n v="675.43"/>
    <n v="330.99"/>
    <s v="Debit Card"/>
    <s v="High"/>
  </r>
  <r>
    <n v="7340"/>
    <x v="4224"/>
    <d v="2024-02-01T00:00:00"/>
    <s v="East"/>
    <s v="Clothing"/>
    <s v="Corporate"/>
    <n v="3"/>
    <n v="423.61"/>
    <n v="0.19"/>
    <n v="1029.3699999999999"/>
    <n v="819.04"/>
    <n v="210.33"/>
    <s v="Debit Card"/>
    <s v="Medium"/>
  </r>
  <r>
    <n v="7341"/>
    <x v="1967"/>
    <d v="2024-12-10T00:00:00"/>
    <s v="West"/>
    <s v="Clothing"/>
    <s v="Consumer"/>
    <n v="3"/>
    <n v="62.92"/>
    <n v="0.21"/>
    <n v="149.12"/>
    <n v="111.77"/>
    <n v="37.35"/>
    <s v="UPI"/>
    <s v="High"/>
  </r>
  <r>
    <n v="7342"/>
    <x v="4972"/>
    <d v="2024-12-16T00:00:00"/>
    <s v="East"/>
    <s v="Beauty"/>
    <s v="Corporate"/>
    <n v="2"/>
    <n v="476.81"/>
    <n v="0.03"/>
    <n v="925.01"/>
    <n v="668.06"/>
    <n v="256.95"/>
    <s v="Debit Card"/>
    <s v="Low"/>
  </r>
  <r>
    <n v="7343"/>
    <x v="4973"/>
    <d v="2024-11-30T00:00:00"/>
    <s v="South"/>
    <s v="Beauty"/>
    <s v="Consumer"/>
    <n v="1"/>
    <n v="30.2"/>
    <n v="7.0000000000000007E-2"/>
    <n v="28.09"/>
    <n v="18.5"/>
    <n v="9.59"/>
    <s v="Credit Card"/>
    <s v="Low"/>
  </r>
  <r>
    <n v="7344"/>
    <x v="4974"/>
    <d v="2024-04-05T00:00:00"/>
    <s v="South"/>
    <s v="Beauty"/>
    <s v="Consumer"/>
    <n v="9"/>
    <n v="485.55"/>
    <n v="0.11"/>
    <n v="3889.26"/>
    <n v="2335.96"/>
    <n v="1553.3"/>
    <s v="Credit Card"/>
    <s v="Medium"/>
  </r>
  <r>
    <n v="7345"/>
    <x v="4765"/>
    <d v="2024-03-25T00:00:00"/>
    <s v="West"/>
    <s v="Beauty"/>
    <s v="Consumer"/>
    <n v="9"/>
    <n v="462.96"/>
    <n v="0.12"/>
    <n v="3666.64"/>
    <n v="2101.66"/>
    <n v="1564.98"/>
    <s v="Cash on Delivery"/>
    <s v="Medium"/>
  </r>
  <r>
    <n v="7346"/>
    <x v="4975"/>
    <d v="2024-01-14T00:00:00"/>
    <s v="East"/>
    <s v="Electronics"/>
    <s v="Home Office"/>
    <n v="2"/>
    <n v="247.08"/>
    <n v="0.11"/>
    <n v="439.8"/>
    <n v="329.5"/>
    <n v="110.3"/>
    <s v="UPI"/>
    <s v="Medium"/>
  </r>
  <r>
    <n v="7347"/>
    <x v="4976"/>
    <d v="2024-09-25T00:00:00"/>
    <s v="West"/>
    <s v="Sports"/>
    <s v="Home Office"/>
    <n v="10"/>
    <n v="172.88"/>
    <n v="0.1"/>
    <n v="1555.92"/>
    <n v="838.35"/>
    <n v="717.57"/>
    <s v="Debit Card"/>
    <s v="Low"/>
  </r>
  <r>
    <n v="7348"/>
    <x v="2739"/>
    <d v="2024-04-02T00:00:00"/>
    <s v="South"/>
    <s v="Home &amp; Kitchen"/>
    <s v="Corporate"/>
    <n v="2"/>
    <n v="351.45"/>
    <n v="0.08"/>
    <n v="646.66999999999996"/>
    <n v="418.51"/>
    <n v="228.16"/>
    <s v="Net Banking"/>
    <s v="Low"/>
  </r>
  <r>
    <n v="7349"/>
    <x v="3020"/>
    <d v="2024-09-14T00:00:00"/>
    <s v="East"/>
    <s v="Home &amp; Kitchen"/>
    <s v="Corporate"/>
    <n v="2"/>
    <n v="15.28"/>
    <n v="0.23"/>
    <n v="23.53"/>
    <n v="12.26"/>
    <n v="11.27"/>
    <s v="UPI"/>
    <s v="High"/>
  </r>
  <r>
    <n v="7350"/>
    <x v="1257"/>
    <d v="2024-08-28T00:00:00"/>
    <s v="West"/>
    <s v="Beauty"/>
    <s v="Corporate"/>
    <n v="7"/>
    <n v="225.19"/>
    <n v="0.02"/>
    <n v="1544.8"/>
    <n v="823.32"/>
    <n v="721.48"/>
    <s v="UPI"/>
    <s v="Low"/>
  </r>
  <r>
    <n v="7351"/>
    <x v="4155"/>
    <d v="2024-03-26T00:00:00"/>
    <s v="West"/>
    <s v="Clothing"/>
    <s v="Consumer"/>
    <n v="7"/>
    <n v="436"/>
    <n v="0.21"/>
    <n v="2411.08"/>
    <n v="1365.52"/>
    <n v="1045.56"/>
    <s v="Debit Card"/>
    <s v="High"/>
  </r>
  <r>
    <n v="7352"/>
    <x v="806"/>
    <d v="2024-01-15T00:00:00"/>
    <s v="West"/>
    <s v="Home &amp; Kitchen"/>
    <s v="Consumer"/>
    <n v="1"/>
    <n v="150.81"/>
    <n v="0.25"/>
    <n v="113.11"/>
    <n v="81.790000000000006"/>
    <n v="31.32"/>
    <s v="Credit Card"/>
    <s v="High"/>
  </r>
  <r>
    <n v="7353"/>
    <x v="4977"/>
    <d v="2024-10-22T00:00:00"/>
    <s v="East"/>
    <s v="Home &amp; Kitchen"/>
    <s v="Home Office"/>
    <n v="10"/>
    <n v="444.44"/>
    <n v="0.12"/>
    <n v="3911.07"/>
    <n v="2737.33"/>
    <n v="1173.74"/>
    <s v="Debit Card"/>
    <s v="Medium"/>
  </r>
  <r>
    <n v="7354"/>
    <x v="363"/>
    <d v="2024-10-24T00:00:00"/>
    <s v="North"/>
    <s v="Beauty"/>
    <s v="Home Office"/>
    <n v="5"/>
    <n v="452.74"/>
    <n v="0.22"/>
    <n v="1765.69"/>
    <n v="885.65"/>
    <n v="880.04"/>
    <s v="Net Banking"/>
    <s v="High"/>
  </r>
  <r>
    <n v="7355"/>
    <x v="4978"/>
    <d v="2024-04-08T00:00:00"/>
    <s v="East"/>
    <s v="Sports"/>
    <s v="Home Office"/>
    <n v="3"/>
    <n v="125.24"/>
    <n v="0.27"/>
    <n v="274.27999999999997"/>
    <n v="169.48"/>
    <n v="104.8"/>
    <s v="Cash on Delivery"/>
    <s v="High"/>
  </r>
  <r>
    <n v="7356"/>
    <x v="4979"/>
    <d v="2024-08-06T00:00:00"/>
    <s v="South"/>
    <s v="Home &amp; Kitchen"/>
    <s v="Corporate"/>
    <n v="7"/>
    <n v="243.28"/>
    <n v="0.23"/>
    <n v="1311.28"/>
    <n v="880.39"/>
    <n v="430.89"/>
    <s v="UPI"/>
    <s v="High"/>
  </r>
  <r>
    <n v="7357"/>
    <x v="3275"/>
    <d v="2024-12-18T00:00:00"/>
    <s v="East"/>
    <s v="Home &amp; Kitchen"/>
    <s v="Corporate"/>
    <n v="3"/>
    <n v="76.22"/>
    <n v="0.08"/>
    <n v="210.37"/>
    <n v="151.18"/>
    <n v="59.19"/>
    <s v="UPI"/>
    <s v="Low"/>
  </r>
  <r>
    <n v="7358"/>
    <x v="4152"/>
    <d v="2024-04-09T00:00:00"/>
    <s v="North"/>
    <s v="Sports"/>
    <s v="Home Office"/>
    <n v="5"/>
    <n v="443.68"/>
    <n v="0.27"/>
    <n v="1619.43"/>
    <n v="812.78"/>
    <n v="806.65"/>
    <s v="UPI"/>
    <s v="High"/>
  </r>
  <r>
    <n v="7359"/>
    <x v="4980"/>
    <d v="2024-05-03T00:00:00"/>
    <s v="North"/>
    <s v="Beauty"/>
    <s v="Home Office"/>
    <n v="9"/>
    <n v="458.1"/>
    <n v="0.2"/>
    <n v="3298.32"/>
    <n v="2555.29"/>
    <n v="743.03"/>
    <s v="Debit Card"/>
    <s v="Medium"/>
  </r>
  <r>
    <n v="7360"/>
    <x v="2999"/>
    <d v="2024-08-22T00:00:00"/>
    <s v="West"/>
    <s v="Home &amp; Kitchen"/>
    <s v="Home Office"/>
    <n v="9"/>
    <n v="138.93"/>
    <n v="0.12"/>
    <n v="1100.33"/>
    <n v="731.79"/>
    <n v="368.54"/>
    <s v="Cash on Delivery"/>
    <s v="Medium"/>
  </r>
  <r>
    <n v="7361"/>
    <x v="1351"/>
    <d v="2024-05-31T00:00:00"/>
    <s v="North"/>
    <s v="Home &amp; Kitchen"/>
    <s v="Corporate"/>
    <n v="1"/>
    <n v="267.19"/>
    <n v="0.15"/>
    <n v="227.11"/>
    <n v="163.78"/>
    <n v="63.33"/>
    <s v="Credit Card"/>
    <s v="Medium"/>
  </r>
  <r>
    <n v="7362"/>
    <x v="4981"/>
    <d v="2024-07-10T00:00:00"/>
    <s v="North"/>
    <s v="Electronics"/>
    <s v="Corporate"/>
    <n v="2"/>
    <n v="400.75"/>
    <n v="0.27"/>
    <n v="585.1"/>
    <n v="371.09"/>
    <n v="214.01"/>
    <s v="UPI"/>
    <s v="High"/>
  </r>
  <r>
    <n v="7363"/>
    <x v="1115"/>
    <d v="2024-09-07T00:00:00"/>
    <s v="North"/>
    <s v="Sports"/>
    <s v="Corporate"/>
    <n v="5"/>
    <n v="126.74"/>
    <n v="0.18"/>
    <n v="519.63"/>
    <n v="327.10000000000002"/>
    <n v="192.53"/>
    <s v="Credit Card"/>
    <s v="Medium"/>
  </r>
  <r>
    <n v="7364"/>
    <x v="4982"/>
    <d v="2024-04-16T00:00:00"/>
    <s v="West"/>
    <s v="Home &amp; Kitchen"/>
    <s v="Consumer"/>
    <n v="6"/>
    <n v="227.58"/>
    <n v="0.04"/>
    <n v="1310.86"/>
    <n v="787.51"/>
    <n v="523.35"/>
    <s v="Credit Card"/>
    <s v="Low"/>
  </r>
  <r>
    <n v="7365"/>
    <x v="4983"/>
    <d v="2024-12-23T00:00:00"/>
    <s v="East"/>
    <s v="Beauty"/>
    <s v="Corporate"/>
    <n v="8"/>
    <n v="280.64"/>
    <n v="0.3"/>
    <n v="1571.58"/>
    <n v="859.73"/>
    <n v="711.85"/>
    <s v="Cash on Delivery"/>
    <s v="High"/>
  </r>
  <r>
    <n v="7366"/>
    <x v="4984"/>
    <d v="2024-05-08T00:00:00"/>
    <s v="West"/>
    <s v="Clothing"/>
    <s v="Home Office"/>
    <n v="9"/>
    <n v="259.10000000000002"/>
    <n v="0.06"/>
    <n v="2191.9899999999998"/>
    <n v="1722.19"/>
    <n v="469.8"/>
    <s v="Net Banking"/>
    <s v="Low"/>
  </r>
  <r>
    <n v="7367"/>
    <x v="4985"/>
    <d v="2024-03-16T00:00:00"/>
    <s v="South"/>
    <s v="Clothing"/>
    <s v="Corporate"/>
    <n v="6"/>
    <n v="458.88"/>
    <n v="0.14000000000000001"/>
    <n v="2367.8200000000002"/>
    <n v="1858.64"/>
    <n v="509.18"/>
    <s v="Cash on Delivery"/>
    <s v="Medium"/>
  </r>
  <r>
    <n v="7368"/>
    <x v="3898"/>
    <d v="2024-11-26T00:00:00"/>
    <s v="West"/>
    <s v="Electronics"/>
    <s v="Home Office"/>
    <n v="10"/>
    <n v="145.1"/>
    <n v="0.22"/>
    <n v="1131.78"/>
    <n v="682.04"/>
    <n v="449.74"/>
    <s v="Net Banking"/>
    <s v="High"/>
  </r>
  <r>
    <n v="7369"/>
    <x v="3941"/>
    <d v="2024-05-07T00:00:00"/>
    <s v="North"/>
    <s v="Clothing"/>
    <s v="Consumer"/>
    <n v="2"/>
    <n v="458.62"/>
    <n v="0.11"/>
    <n v="816.34"/>
    <n v="543.64"/>
    <n v="272.7"/>
    <s v="Debit Card"/>
    <s v="Medium"/>
  </r>
  <r>
    <n v="7370"/>
    <x v="2509"/>
    <d v="2024-10-25T00:00:00"/>
    <s v="East"/>
    <s v="Sports"/>
    <s v="Corporate"/>
    <n v="9"/>
    <n v="446.92"/>
    <n v="0.16"/>
    <n v="3378.72"/>
    <n v="2516.09"/>
    <n v="862.63"/>
    <s v="Net Banking"/>
    <s v="Medium"/>
  </r>
  <r>
    <n v="7371"/>
    <x v="548"/>
    <d v="2024-02-12T00:00:00"/>
    <s v="West"/>
    <s v="Sports"/>
    <s v="Corporate"/>
    <n v="7"/>
    <n v="148.82"/>
    <n v="0.19"/>
    <n v="843.81"/>
    <n v="496.06"/>
    <n v="347.75"/>
    <s v="Net Banking"/>
    <s v="Medium"/>
  </r>
  <r>
    <n v="7372"/>
    <x v="4888"/>
    <d v="2024-04-23T00:00:00"/>
    <s v="West"/>
    <s v="Clothing"/>
    <s v="Home Office"/>
    <n v="3"/>
    <n v="396.22"/>
    <n v="0.04"/>
    <n v="1141.1099999999999"/>
    <n v="716.85"/>
    <n v="424.26"/>
    <s v="Net Banking"/>
    <s v="Low"/>
  </r>
  <r>
    <n v="7373"/>
    <x v="3209"/>
    <d v="2024-09-05T00:00:00"/>
    <s v="South"/>
    <s v="Beauty"/>
    <s v="Consumer"/>
    <n v="6"/>
    <n v="119.82"/>
    <n v="0.19"/>
    <n v="582.33000000000004"/>
    <n v="319.10000000000002"/>
    <n v="263.23"/>
    <s v="Debit Card"/>
    <s v="Medium"/>
  </r>
  <r>
    <n v="7374"/>
    <x v="1115"/>
    <d v="2024-09-12T00:00:00"/>
    <s v="East"/>
    <s v="Clothing"/>
    <s v="Home Office"/>
    <n v="7"/>
    <n v="50.76"/>
    <n v="0.17"/>
    <n v="294.92"/>
    <n v="209.93"/>
    <n v="84.99"/>
    <s v="Debit Card"/>
    <s v="Medium"/>
  </r>
  <r>
    <n v="7375"/>
    <x v="4259"/>
    <d v="2024-12-24T00:00:00"/>
    <s v="North"/>
    <s v="Electronics"/>
    <s v="Consumer"/>
    <n v="2"/>
    <n v="284.36"/>
    <n v="0.3"/>
    <n v="398.1"/>
    <n v="200.41"/>
    <n v="197.69"/>
    <s v="Credit Card"/>
    <s v="High"/>
  </r>
  <r>
    <n v="7376"/>
    <x v="4986"/>
    <d v="2024-03-15T00:00:00"/>
    <s v="South"/>
    <s v="Sports"/>
    <s v="Corporate"/>
    <n v="4"/>
    <n v="362.01"/>
    <n v="0.18"/>
    <n v="1187.3900000000001"/>
    <n v="775.48"/>
    <n v="411.91"/>
    <s v="Debit Card"/>
    <s v="Medium"/>
  </r>
  <r>
    <n v="7377"/>
    <x v="4987"/>
    <d v="2024-01-25T00:00:00"/>
    <s v="South"/>
    <s v="Electronics"/>
    <s v="Corporate"/>
    <n v="4"/>
    <n v="149.30000000000001"/>
    <n v="0.28999999999999998"/>
    <n v="424.01"/>
    <n v="329.54"/>
    <n v="94.47"/>
    <s v="UPI"/>
    <s v="High"/>
  </r>
  <r>
    <n v="7378"/>
    <x v="4988"/>
    <d v="2024-11-04T00:00:00"/>
    <s v="East"/>
    <s v="Clothing"/>
    <s v="Corporate"/>
    <n v="7"/>
    <n v="350.33"/>
    <n v="0.09"/>
    <n v="2231.6"/>
    <n v="1646.37"/>
    <n v="585.23"/>
    <s v="UPI"/>
    <s v="Low"/>
  </r>
  <r>
    <n v="7379"/>
    <x v="906"/>
    <d v="2024-11-04T00:00:00"/>
    <s v="West"/>
    <s v="Beauty"/>
    <s v="Consumer"/>
    <n v="4"/>
    <n v="163.84"/>
    <n v="0.25"/>
    <n v="491.52"/>
    <n v="352.23"/>
    <n v="139.29"/>
    <s v="Cash on Delivery"/>
    <s v="High"/>
  </r>
  <r>
    <n v="7380"/>
    <x v="2198"/>
    <d v="2024-07-20T00:00:00"/>
    <s v="East"/>
    <s v="Clothing"/>
    <s v="Home Office"/>
    <n v="2"/>
    <n v="153.55000000000001"/>
    <n v="0.02"/>
    <n v="300.95999999999998"/>
    <n v="193.27"/>
    <n v="107.69"/>
    <s v="Debit Card"/>
    <s v="Low"/>
  </r>
  <r>
    <n v="7381"/>
    <x v="4989"/>
    <d v="2024-09-14T00:00:00"/>
    <s v="East"/>
    <s v="Clothing"/>
    <s v="Consumer"/>
    <n v="9"/>
    <n v="57.22"/>
    <n v="0.04"/>
    <n v="494.38"/>
    <n v="284.45999999999998"/>
    <n v="209.92"/>
    <s v="UPI"/>
    <s v="Low"/>
  </r>
  <r>
    <n v="7382"/>
    <x v="4990"/>
    <d v="2024-11-04T00:00:00"/>
    <s v="North"/>
    <s v="Beauty"/>
    <s v="Corporate"/>
    <n v="1"/>
    <n v="34.270000000000003"/>
    <n v="0.01"/>
    <n v="33.93"/>
    <n v="21.75"/>
    <n v="12.18"/>
    <s v="Net Banking"/>
    <s v="Low"/>
  </r>
  <r>
    <n v="7383"/>
    <x v="699"/>
    <d v="2024-02-25T00:00:00"/>
    <s v="West"/>
    <s v="Beauty"/>
    <s v="Home Office"/>
    <n v="10"/>
    <n v="485.62"/>
    <n v="0.1"/>
    <n v="4370.58"/>
    <n v="3012.77"/>
    <n v="1357.81"/>
    <s v="Cash on Delivery"/>
    <s v="Low"/>
  </r>
  <r>
    <n v="7384"/>
    <x v="4991"/>
    <d v="2024-01-06T00:00:00"/>
    <s v="West"/>
    <s v="Electronics"/>
    <s v="Corporate"/>
    <n v="2"/>
    <n v="388.56"/>
    <n v="0.08"/>
    <n v="714.95"/>
    <n v="368.6"/>
    <n v="346.35"/>
    <s v="Net Banking"/>
    <s v="Low"/>
  </r>
  <r>
    <n v="7385"/>
    <x v="4992"/>
    <d v="2024-04-21T00:00:00"/>
    <s v="West"/>
    <s v="Clothing"/>
    <s v="Consumer"/>
    <n v="1"/>
    <n v="40.19"/>
    <n v="0.02"/>
    <n v="39.39"/>
    <n v="27.73"/>
    <n v="11.66"/>
    <s v="UPI"/>
    <s v="Low"/>
  </r>
  <r>
    <n v="7386"/>
    <x v="4993"/>
    <d v="2024-01-04T00:00:00"/>
    <s v="West"/>
    <s v="Beauty"/>
    <s v="Home Office"/>
    <n v="4"/>
    <n v="310.92"/>
    <n v="0.17"/>
    <n v="1032.25"/>
    <n v="625.6"/>
    <n v="406.65"/>
    <s v="Cash on Delivery"/>
    <s v="Medium"/>
  </r>
  <r>
    <n v="7387"/>
    <x v="3158"/>
    <d v="2024-03-22T00:00:00"/>
    <s v="West"/>
    <s v="Home &amp; Kitchen"/>
    <s v="Home Office"/>
    <n v="1"/>
    <n v="121.86"/>
    <n v="0.2"/>
    <n v="97.49"/>
    <n v="48.94"/>
    <n v="48.55"/>
    <s v="Debit Card"/>
    <s v="Medium"/>
  </r>
  <r>
    <n v="7388"/>
    <x v="4994"/>
    <d v="2024-12-20T00:00:00"/>
    <s v="North"/>
    <s v="Sports"/>
    <s v="Corporate"/>
    <n v="4"/>
    <n v="62.53"/>
    <n v="0.1"/>
    <n v="225.11"/>
    <n v="133.87"/>
    <n v="91.24"/>
    <s v="Credit Card"/>
    <s v="Low"/>
  </r>
  <r>
    <n v="7389"/>
    <x v="30"/>
    <d v="2024-08-20T00:00:00"/>
    <s v="West"/>
    <s v="Beauty"/>
    <s v="Consumer"/>
    <n v="5"/>
    <n v="213.46"/>
    <n v="0.06"/>
    <n v="1003.26"/>
    <n v="528.65"/>
    <n v="474.61"/>
    <s v="Debit Card"/>
    <s v="Low"/>
  </r>
  <r>
    <n v="7390"/>
    <x v="1132"/>
    <d v="2024-02-29T00:00:00"/>
    <s v="South"/>
    <s v="Clothing"/>
    <s v="Consumer"/>
    <n v="1"/>
    <n v="230.65"/>
    <n v="0.28000000000000003"/>
    <n v="166.07"/>
    <n v="93.24"/>
    <n v="72.83"/>
    <s v="UPI"/>
    <s v="High"/>
  </r>
  <r>
    <n v="7391"/>
    <x v="4995"/>
    <d v="2024-02-17T00:00:00"/>
    <s v="North"/>
    <s v="Clothing"/>
    <s v="Corporate"/>
    <n v="1"/>
    <n v="190.75"/>
    <n v="0.1"/>
    <n v="171.68"/>
    <n v="110.2"/>
    <n v="61.48"/>
    <s v="Debit Card"/>
    <s v="Low"/>
  </r>
  <r>
    <n v="7392"/>
    <x v="4996"/>
    <d v="2024-12-03T00:00:00"/>
    <s v="West"/>
    <s v="Home &amp; Kitchen"/>
    <s v="Corporate"/>
    <n v="2"/>
    <n v="430.09"/>
    <n v="0.12"/>
    <n v="756.96"/>
    <n v="460.79"/>
    <n v="296.17"/>
    <s v="Credit Card"/>
    <s v="Medium"/>
  </r>
  <r>
    <n v="7393"/>
    <x v="2760"/>
    <d v="2024-09-03T00:00:00"/>
    <s v="East"/>
    <s v="Home &amp; Kitchen"/>
    <s v="Consumer"/>
    <n v="3"/>
    <n v="64.599999999999994"/>
    <n v="0.14000000000000001"/>
    <n v="166.67"/>
    <n v="121.38"/>
    <n v="45.29"/>
    <s v="Cash on Delivery"/>
    <s v="Medium"/>
  </r>
  <r>
    <n v="7394"/>
    <x v="4997"/>
    <d v="2024-07-30T00:00:00"/>
    <s v="West"/>
    <s v="Beauty"/>
    <s v="Corporate"/>
    <n v="9"/>
    <n v="150.41999999999999"/>
    <n v="0.22"/>
    <n v="1055.95"/>
    <n v="727.12"/>
    <n v="328.83"/>
    <s v="Net Banking"/>
    <s v="High"/>
  </r>
  <r>
    <n v="7395"/>
    <x v="475"/>
    <d v="2024-10-19T00:00:00"/>
    <s v="East"/>
    <s v="Sports"/>
    <s v="Corporate"/>
    <n v="4"/>
    <n v="351.42"/>
    <n v="0.03"/>
    <n v="1363.51"/>
    <n v="987.53"/>
    <n v="375.98"/>
    <s v="Net Banking"/>
    <s v="Low"/>
  </r>
  <r>
    <n v="7396"/>
    <x v="2810"/>
    <d v="2024-03-05T00:00:00"/>
    <s v="South"/>
    <s v="Sports"/>
    <s v="Home Office"/>
    <n v="2"/>
    <n v="457.76"/>
    <n v="0.11"/>
    <n v="814.81"/>
    <n v="549.28"/>
    <n v="265.52999999999997"/>
    <s v="Net Banking"/>
    <s v="Medium"/>
  </r>
  <r>
    <n v="7397"/>
    <x v="2909"/>
    <d v="2024-05-24T00:00:00"/>
    <s v="West"/>
    <s v="Electronics"/>
    <s v="Consumer"/>
    <n v="1"/>
    <n v="356.51"/>
    <n v="0.23"/>
    <n v="274.51"/>
    <n v="140.62"/>
    <n v="133.88999999999999"/>
    <s v="Cash on Delivery"/>
    <s v="High"/>
  </r>
  <r>
    <n v="7398"/>
    <x v="4803"/>
    <d v="2024-12-27T00:00:00"/>
    <s v="West"/>
    <s v="Electronics"/>
    <s v="Corporate"/>
    <n v="2"/>
    <n v="411.47"/>
    <n v="0.16"/>
    <n v="691.27"/>
    <n v="443.49"/>
    <n v="247.78"/>
    <s v="Cash on Delivery"/>
    <s v="Medium"/>
  </r>
  <r>
    <n v="7399"/>
    <x v="4998"/>
    <d v="2024-07-22T00:00:00"/>
    <s v="South"/>
    <s v="Beauty"/>
    <s v="Corporate"/>
    <n v="9"/>
    <n v="88.37"/>
    <n v="0.1"/>
    <n v="715.8"/>
    <n v="427.25"/>
    <n v="288.55"/>
    <s v="Credit Card"/>
    <s v="Low"/>
  </r>
  <r>
    <n v="7400"/>
    <x v="1610"/>
    <d v="2024-02-14T00:00:00"/>
    <s v="East"/>
    <s v="Beauty"/>
    <s v="Corporate"/>
    <n v="4"/>
    <n v="22.13"/>
    <n v="0.19"/>
    <n v="71.7"/>
    <n v="53.47"/>
    <n v="18.23"/>
    <s v="Debit Card"/>
    <s v="Medium"/>
  </r>
  <r>
    <n v="7401"/>
    <x v="4567"/>
    <d v="2024-02-29T00:00:00"/>
    <s v="West"/>
    <s v="Electronics"/>
    <s v="Corporate"/>
    <n v="6"/>
    <n v="380.93"/>
    <n v="0.2"/>
    <n v="1828.46"/>
    <n v="1283.8800000000001"/>
    <n v="544.58000000000004"/>
    <s v="Debit Card"/>
    <s v="Medium"/>
  </r>
  <r>
    <n v="7402"/>
    <x v="3542"/>
    <d v="2024-01-28T00:00:00"/>
    <s v="West"/>
    <s v="Sports"/>
    <s v="Consumer"/>
    <n v="6"/>
    <n v="413.68"/>
    <n v="0.23"/>
    <n v="1911.2"/>
    <n v="1070.8399999999999"/>
    <n v="840.36"/>
    <s v="UPI"/>
    <s v="High"/>
  </r>
  <r>
    <n v="7403"/>
    <x v="1693"/>
    <d v="2024-02-23T00:00:00"/>
    <s v="West"/>
    <s v="Electronics"/>
    <s v="Consumer"/>
    <n v="10"/>
    <n v="107.38"/>
    <n v="0.19"/>
    <n v="869.78"/>
    <n v="695.02"/>
    <n v="174.76"/>
    <s v="Net Banking"/>
    <s v="Medium"/>
  </r>
  <r>
    <n v="7404"/>
    <x v="908"/>
    <d v="2024-10-22T00:00:00"/>
    <s v="North"/>
    <s v="Beauty"/>
    <s v="Consumer"/>
    <n v="4"/>
    <n v="423.62"/>
    <n v="0.1"/>
    <n v="1525.03"/>
    <n v="934.34"/>
    <n v="590.69000000000005"/>
    <s v="Cash on Delivery"/>
    <s v="Low"/>
  </r>
  <r>
    <n v="7405"/>
    <x v="2338"/>
    <d v="2024-07-25T00:00:00"/>
    <s v="North"/>
    <s v="Electronics"/>
    <s v="Consumer"/>
    <n v="8"/>
    <n v="17.3"/>
    <n v="0.14000000000000001"/>
    <n v="119.02"/>
    <n v="73.040000000000006"/>
    <n v="45.98"/>
    <s v="Credit Card"/>
    <s v="Medium"/>
  </r>
  <r>
    <n v="7406"/>
    <x v="3167"/>
    <d v="2024-01-13T00:00:00"/>
    <s v="West"/>
    <s v="Beauty"/>
    <s v="Consumer"/>
    <n v="4"/>
    <n v="269.56"/>
    <n v="0.18"/>
    <n v="884.16"/>
    <n v="488.14"/>
    <n v="396.02"/>
    <s v="UPI"/>
    <s v="Medium"/>
  </r>
  <r>
    <n v="7407"/>
    <x v="4920"/>
    <d v="2024-09-27T00:00:00"/>
    <s v="North"/>
    <s v="Clothing"/>
    <s v="Consumer"/>
    <n v="10"/>
    <n v="245.03"/>
    <n v="0.2"/>
    <n v="1960.24"/>
    <n v="1190.8499999999999"/>
    <n v="769.39"/>
    <s v="Net Banking"/>
    <s v="Medium"/>
  </r>
  <r>
    <n v="7408"/>
    <x v="4999"/>
    <d v="2024-05-05T00:00:00"/>
    <s v="North"/>
    <s v="Clothing"/>
    <s v="Home Office"/>
    <n v="1"/>
    <n v="457.05"/>
    <n v="0.06"/>
    <n v="429.63"/>
    <n v="260.74"/>
    <n v="168.89"/>
    <s v="Debit Card"/>
    <s v="Low"/>
  </r>
  <r>
    <n v="7409"/>
    <x v="1791"/>
    <d v="2024-03-23T00:00:00"/>
    <s v="North"/>
    <s v="Beauty"/>
    <s v="Home Office"/>
    <n v="9"/>
    <n v="334.8"/>
    <n v="0.22"/>
    <n v="2350.3000000000002"/>
    <n v="1616.47"/>
    <n v="733.83"/>
    <s v="Debit Card"/>
    <s v="High"/>
  </r>
  <r>
    <n v="7410"/>
    <x v="4474"/>
    <d v="2024-11-02T00:00:00"/>
    <s v="North"/>
    <s v="Sports"/>
    <s v="Corporate"/>
    <n v="8"/>
    <n v="346.8"/>
    <n v="0.21"/>
    <n v="2191.7800000000002"/>
    <n v="1714.15"/>
    <n v="477.63"/>
    <s v="UPI"/>
    <s v="High"/>
  </r>
  <r>
    <n v="7411"/>
    <x v="1860"/>
    <d v="2024-12-30T00:00:00"/>
    <s v="East"/>
    <s v="Electronics"/>
    <s v="Corporate"/>
    <n v="3"/>
    <n v="394.92"/>
    <n v="0.17"/>
    <n v="983.35"/>
    <n v="735.95"/>
    <n v="247.4"/>
    <s v="Cash on Delivery"/>
    <s v="Medium"/>
  </r>
  <r>
    <n v="7412"/>
    <x v="647"/>
    <d v="2024-11-23T00:00:00"/>
    <s v="South"/>
    <s v="Home &amp; Kitchen"/>
    <s v="Consumer"/>
    <n v="8"/>
    <n v="291.33"/>
    <n v="0.17"/>
    <n v="1934.43"/>
    <n v="1025.0999999999999"/>
    <n v="909.33"/>
    <s v="Net Banking"/>
    <s v="Medium"/>
  </r>
  <r>
    <n v="7413"/>
    <x v="5000"/>
    <d v="2024-06-30T00:00:00"/>
    <s v="North"/>
    <s v="Clothing"/>
    <s v="Corporate"/>
    <n v="2"/>
    <n v="296.98"/>
    <n v="0.22"/>
    <n v="463.29"/>
    <n v="251.46"/>
    <n v="211.83"/>
    <s v="Cash on Delivery"/>
    <s v="High"/>
  </r>
  <r>
    <n v="7414"/>
    <x v="5001"/>
    <d v="2024-08-19T00:00:00"/>
    <s v="East"/>
    <s v="Clothing"/>
    <s v="Consumer"/>
    <n v="4"/>
    <n v="387.49"/>
    <n v="0.25"/>
    <n v="1162.47"/>
    <n v="671.74"/>
    <n v="490.73"/>
    <s v="Net Banking"/>
    <s v="High"/>
  </r>
  <r>
    <n v="7415"/>
    <x v="4186"/>
    <d v="2024-11-05T00:00:00"/>
    <s v="West"/>
    <s v="Home &amp; Kitchen"/>
    <s v="Home Office"/>
    <n v="7"/>
    <n v="126.59"/>
    <n v="0.05"/>
    <n v="841.82"/>
    <n v="560.07000000000005"/>
    <n v="281.75"/>
    <s v="Credit Card"/>
    <s v="Low"/>
  </r>
  <r>
    <n v="7416"/>
    <x v="5002"/>
    <d v="2024-06-24T00:00:00"/>
    <s v="North"/>
    <s v="Electronics"/>
    <s v="Corporate"/>
    <n v="6"/>
    <n v="181.15"/>
    <n v="0.2"/>
    <n v="869.52"/>
    <n v="440.48"/>
    <n v="429.04"/>
    <s v="Credit Card"/>
    <s v="Medium"/>
  </r>
  <r>
    <n v="7417"/>
    <x v="2133"/>
    <d v="2024-08-20T00:00:00"/>
    <s v="East"/>
    <s v="Clothing"/>
    <s v="Home Office"/>
    <n v="3"/>
    <n v="196.6"/>
    <n v="0.09"/>
    <n v="536.72"/>
    <n v="315.95"/>
    <n v="220.77"/>
    <s v="Credit Card"/>
    <s v="Low"/>
  </r>
  <r>
    <n v="7418"/>
    <x v="5003"/>
    <d v="2024-06-25T00:00:00"/>
    <s v="South"/>
    <s v="Home &amp; Kitchen"/>
    <s v="Corporate"/>
    <n v="5"/>
    <n v="461.76"/>
    <n v="0.04"/>
    <n v="2216.4499999999998"/>
    <n v="1740.06"/>
    <n v="476.39"/>
    <s v="Credit Card"/>
    <s v="Low"/>
  </r>
  <r>
    <n v="7419"/>
    <x v="2452"/>
    <d v="2024-04-21T00:00:00"/>
    <s v="East"/>
    <s v="Beauty"/>
    <s v="Corporate"/>
    <n v="9"/>
    <n v="498.4"/>
    <n v="0.28999999999999998"/>
    <n v="3184.78"/>
    <n v="2375.1999999999998"/>
    <n v="809.58"/>
    <s v="UPI"/>
    <s v="High"/>
  </r>
  <r>
    <n v="7420"/>
    <x v="962"/>
    <d v="2024-12-16T00:00:00"/>
    <s v="East"/>
    <s v="Electronics"/>
    <s v="Home Office"/>
    <n v="4"/>
    <n v="92.6"/>
    <n v="0.1"/>
    <n v="333.36"/>
    <n v="171.38"/>
    <n v="161.97999999999999"/>
    <s v="Net Banking"/>
    <s v="Low"/>
  </r>
  <r>
    <n v="7421"/>
    <x v="1427"/>
    <d v="2024-05-16T00:00:00"/>
    <s v="North"/>
    <s v="Sports"/>
    <s v="Consumer"/>
    <n v="7"/>
    <n v="312.2"/>
    <n v="0.15"/>
    <n v="1857.59"/>
    <n v="1152.33"/>
    <n v="705.26"/>
    <s v="Cash on Delivery"/>
    <s v="Medium"/>
  </r>
  <r>
    <n v="7422"/>
    <x v="3404"/>
    <d v="2024-11-10T00:00:00"/>
    <s v="South"/>
    <s v="Beauty"/>
    <s v="Corporate"/>
    <n v="7"/>
    <n v="431.11"/>
    <n v="0.05"/>
    <n v="2866.88"/>
    <n v="1630.77"/>
    <n v="1236.1099999999999"/>
    <s v="Cash on Delivery"/>
    <s v="Low"/>
  </r>
  <r>
    <n v="7423"/>
    <x v="4616"/>
    <d v="2024-04-26T00:00:00"/>
    <s v="North"/>
    <s v="Clothing"/>
    <s v="Consumer"/>
    <n v="1"/>
    <n v="247.58"/>
    <n v="0.25"/>
    <n v="185.69"/>
    <n v="134.47"/>
    <n v="51.22"/>
    <s v="Credit Card"/>
    <s v="High"/>
  </r>
  <r>
    <n v="7424"/>
    <x v="5004"/>
    <d v="2024-01-07T00:00:00"/>
    <s v="East"/>
    <s v="Clothing"/>
    <s v="Corporate"/>
    <n v="2"/>
    <n v="295.18"/>
    <n v="0.22"/>
    <n v="460.48"/>
    <n v="231.58"/>
    <n v="228.9"/>
    <s v="Cash on Delivery"/>
    <s v="High"/>
  </r>
  <r>
    <n v="7425"/>
    <x v="5005"/>
    <d v="2024-11-09T00:00:00"/>
    <s v="North"/>
    <s v="Clothing"/>
    <s v="Consumer"/>
    <n v="2"/>
    <n v="441.21"/>
    <n v="0.26"/>
    <n v="652.99"/>
    <n v="476.95"/>
    <n v="176.04"/>
    <s v="Cash on Delivery"/>
    <s v="High"/>
  </r>
  <r>
    <n v="7426"/>
    <x v="1066"/>
    <d v="2024-05-05T00:00:00"/>
    <s v="East"/>
    <s v="Sports"/>
    <s v="Consumer"/>
    <n v="3"/>
    <n v="128.11000000000001"/>
    <n v="0.08"/>
    <n v="353.58"/>
    <n v="281.39"/>
    <n v="72.19"/>
    <s v="UPI"/>
    <s v="Low"/>
  </r>
  <r>
    <n v="7427"/>
    <x v="3050"/>
    <d v="2024-03-14T00:00:00"/>
    <s v="North"/>
    <s v="Beauty"/>
    <s v="Consumer"/>
    <n v="10"/>
    <n v="65.97"/>
    <n v="0.17"/>
    <n v="547.54999999999995"/>
    <n v="416.29"/>
    <n v="131.26"/>
    <s v="Cash on Delivery"/>
    <s v="Medium"/>
  </r>
  <r>
    <n v="7428"/>
    <x v="5006"/>
    <d v="2024-06-14T00:00:00"/>
    <s v="South"/>
    <s v="Electronics"/>
    <s v="Consumer"/>
    <n v="10"/>
    <n v="162.66"/>
    <n v="0.28000000000000003"/>
    <n v="1171.1500000000001"/>
    <n v="807.12"/>
    <n v="364.03"/>
    <s v="Debit Card"/>
    <s v="High"/>
  </r>
  <r>
    <n v="7429"/>
    <x v="1121"/>
    <d v="2024-10-16T00:00:00"/>
    <s v="West"/>
    <s v="Clothing"/>
    <s v="Corporate"/>
    <n v="7"/>
    <n v="342.76"/>
    <n v="0.18"/>
    <n v="1967.44"/>
    <n v="1312.6"/>
    <n v="654.84"/>
    <s v="Debit Card"/>
    <s v="Medium"/>
  </r>
  <r>
    <n v="7430"/>
    <x v="4802"/>
    <d v="2024-06-18T00:00:00"/>
    <s v="West"/>
    <s v="Sports"/>
    <s v="Consumer"/>
    <n v="5"/>
    <n v="352.98"/>
    <n v="0.22"/>
    <n v="1376.62"/>
    <n v="1061.96"/>
    <n v="314.66000000000003"/>
    <s v="Credit Card"/>
    <s v="High"/>
  </r>
  <r>
    <n v="7431"/>
    <x v="5007"/>
    <d v="2024-09-29T00:00:00"/>
    <s v="East"/>
    <s v="Sports"/>
    <s v="Consumer"/>
    <n v="6"/>
    <n v="427.44"/>
    <n v="0.28000000000000003"/>
    <n v="1846.54"/>
    <n v="1011.57"/>
    <n v="834.97"/>
    <s v="Cash on Delivery"/>
    <s v="High"/>
  </r>
  <r>
    <n v="7432"/>
    <x v="3276"/>
    <d v="2024-06-02T00:00:00"/>
    <s v="East"/>
    <s v="Sports"/>
    <s v="Corporate"/>
    <n v="8"/>
    <n v="440.71"/>
    <n v="0.18"/>
    <n v="2891.06"/>
    <n v="1488.17"/>
    <n v="1402.89"/>
    <s v="UPI"/>
    <s v="Medium"/>
  </r>
  <r>
    <n v="7433"/>
    <x v="1403"/>
    <d v="2024-01-26T00:00:00"/>
    <s v="South"/>
    <s v="Electronics"/>
    <s v="Home Office"/>
    <n v="4"/>
    <n v="82.76"/>
    <n v="0.16"/>
    <n v="278.07"/>
    <n v="174.95"/>
    <n v="103.12"/>
    <s v="Cash on Delivery"/>
    <s v="Medium"/>
  </r>
  <r>
    <n v="7434"/>
    <x v="5008"/>
    <d v="2024-07-28T00:00:00"/>
    <s v="North"/>
    <s v="Beauty"/>
    <s v="Consumer"/>
    <n v="9"/>
    <n v="103.6"/>
    <n v="0.02"/>
    <n v="913.75"/>
    <n v="598.54999999999995"/>
    <n v="315.2"/>
    <s v="Cash on Delivery"/>
    <s v="Low"/>
  </r>
  <r>
    <n v="7435"/>
    <x v="2853"/>
    <d v="2024-10-11T00:00:00"/>
    <s v="East"/>
    <s v="Beauty"/>
    <s v="Home Office"/>
    <n v="9"/>
    <n v="151.69999999999999"/>
    <n v="0.21"/>
    <n v="1078.5899999999999"/>
    <n v="824.7"/>
    <n v="253.89"/>
    <s v="Credit Card"/>
    <s v="High"/>
  </r>
  <r>
    <n v="7436"/>
    <x v="3409"/>
    <d v="2024-08-09T00:00:00"/>
    <s v="South"/>
    <s v="Home &amp; Kitchen"/>
    <s v="Consumer"/>
    <n v="5"/>
    <n v="117.5"/>
    <n v="0.03"/>
    <n v="569.88"/>
    <n v="340.15"/>
    <n v="229.73"/>
    <s v="Debit Card"/>
    <s v="Low"/>
  </r>
  <r>
    <n v="7437"/>
    <x v="3909"/>
    <d v="2024-05-06T00:00:00"/>
    <s v="South"/>
    <s v="Home &amp; Kitchen"/>
    <s v="Corporate"/>
    <n v="7"/>
    <n v="50.99"/>
    <n v="0.04"/>
    <n v="342.65"/>
    <n v="198.32"/>
    <n v="144.33000000000001"/>
    <s v="UPI"/>
    <s v="Low"/>
  </r>
  <r>
    <n v="7438"/>
    <x v="283"/>
    <d v="2024-02-05T00:00:00"/>
    <s v="South"/>
    <s v="Electronics"/>
    <s v="Home Office"/>
    <n v="1"/>
    <n v="488.73"/>
    <n v="0.03"/>
    <n v="474.07"/>
    <n v="352.53"/>
    <n v="121.54"/>
    <s v="Net Banking"/>
    <s v="Low"/>
  </r>
  <r>
    <n v="7439"/>
    <x v="1438"/>
    <d v="2024-05-12T00:00:00"/>
    <s v="North"/>
    <s v="Sports"/>
    <s v="Consumer"/>
    <n v="6"/>
    <n v="287.18"/>
    <n v="0.28999999999999998"/>
    <n v="1223.3900000000001"/>
    <n v="917.2"/>
    <n v="306.19"/>
    <s v="UPI"/>
    <s v="High"/>
  </r>
  <r>
    <n v="7440"/>
    <x v="5009"/>
    <d v="2024-12-29T00:00:00"/>
    <s v="North"/>
    <s v="Beauty"/>
    <s v="Corporate"/>
    <n v="9"/>
    <n v="496.3"/>
    <n v="0.27"/>
    <n v="3260.69"/>
    <n v="2140.67"/>
    <n v="1120.02"/>
    <s v="Credit Card"/>
    <s v="High"/>
  </r>
  <r>
    <n v="7441"/>
    <x v="5010"/>
    <d v="2024-09-07T00:00:00"/>
    <s v="South"/>
    <s v="Home &amp; Kitchen"/>
    <s v="Consumer"/>
    <n v="10"/>
    <n v="438.84"/>
    <n v="0.02"/>
    <n v="4300.63"/>
    <n v="2622.29"/>
    <n v="1678.34"/>
    <s v="Cash on Delivery"/>
    <s v="Low"/>
  </r>
  <r>
    <n v="7442"/>
    <x v="777"/>
    <d v="2024-05-16T00:00:00"/>
    <s v="South"/>
    <s v="Electronics"/>
    <s v="Home Office"/>
    <n v="7"/>
    <n v="202.98"/>
    <n v="0.3"/>
    <n v="994.6"/>
    <n v="727.21"/>
    <n v="267.39"/>
    <s v="Debit Card"/>
    <s v="High"/>
  </r>
  <r>
    <n v="7443"/>
    <x v="4849"/>
    <d v="2024-11-05T00:00:00"/>
    <s v="South"/>
    <s v="Home &amp; Kitchen"/>
    <s v="Home Office"/>
    <n v="1"/>
    <n v="134.69"/>
    <n v="0.03"/>
    <n v="130.65"/>
    <n v="73.680000000000007"/>
    <n v="56.97"/>
    <s v="Credit Card"/>
    <s v="Low"/>
  </r>
  <r>
    <n v="7444"/>
    <x v="580"/>
    <d v="2024-11-29T00:00:00"/>
    <s v="West"/>
    <s v="Beauty"/>
    <s v="Home Office"/>
    <n v="3"/>
    <n v="189.06"/>
    <n v="0.19"/>
    <n v="459.42"/>
    <n v="324.55"/>
    <n v="134.87"/>
    <s v="UPI"/>
    <s v="Medium"/>
  </r>
  <r>
    <n v="7445"/>
    <x v="4275"/>
    <d v="2024-03-24T00:00:00"/>
    <s v="North"/>
    <s v="Home &amp; Kitchen"/>
    <s v="Consumer"/>
    <n v="2"/>
    <n v="340.72"/>
    <n v="0.21"/>
    <n v="538.34"/>
    <n v="414.91"/>
    <n v="123.43"/>
    <s v="Debit Card"/>
    <s v="High"/>
  </r>
  <r>
    <n v="7446"/>
    <x v="205"/>
    <d v="2024-01-29T00:00:00"/>
    <s v="South"/>
    <s v="Sports"/>
    <s v="Corporate"/>
    <n v="4"/>
    <n v="417.14"/>
    <n v="0.17"/>
    <n v="1384.9"/>
    <n v="801.49"/>
    <n v="583.41"/>
    <s v="Debit Card"/>
    <s v="Medium"/>
  </r>
  <r>
    <n v="7447"/>
    <x v="105"/>
    <d v="2024-09-11T00:00:00"/>
    <s v="West"/>
    <s v="Electronics"/>
    <s v="Consumer"/>
    <n v="6"/>
    <n v="377.1"/>
    <n v="0.04"/>
    <n v="2172.1"/>
    <n v="1112.58"/>
    <n v="1059.52"/>
    <s v="Debit Card"/>
    <s v="Low"/>
  </r>
  <r>
    <n v="7448"/>
    <x v="5011"/>
    <d v="2024-11-25T00:00:00"/>
    <s v="North"/>
    <s v="Home &amp; Kitchen"/>
    <s v="Corporate"/>
    <n v="2"/>
    <n v="375.61"/>
    <n v="0.09"/>
    <n v="683.61"/>
    <n v="534.16999999999996"/>
    <n v="149.44"/>
    <s v="Net Banking"/>
    <s v="Low"/>
  </r>
  <r>
    <n v="7449"/>
    <x v="1557"/>
    <d v="2024-10-01T00:00:00"/>
    <s v="West"/>
    <s v="Beauty"/>
    <s v="Home Office"/>
    <n v="1"/>
    <n v="343.73"/>
    <n v="0.23"/>
    <n v="264.67"/>
    <n v="190.47"/>
    <n v="74.2"/>
    <s v="Debit Card"/>
    <s v="High"/>
  </r>
  <r>
    <n v="7450"/>
    <x v="2915"/>
    <d v="2024-03-26T00:00:00"/>
    <s v="South"/>
    <s v="Sports"/>
    <s v="Consumer"/>
    <n v="9"/>
    <n v="113.17"/>
    <n v="0.27"/>
    <n v="743.53"/>
    <n v="475.93"/>
    <n v="267.60000000000002"/>
    <s v="Net Banking"/>
    <s v="High"/>
  </r>
  <r>
    <n v="7451"/>
    <x v="4503"/>
    <d v="2024-07-11T00:00:00"/>
    <s v="East"/>
    <s v="Sports"/>
    <s v="Home Office"/>
    <n v="3"/>
    <n v="158.49"/>
    <n v="0.27"/>
    <n v="347.09"/>
    <n v="213.22"/>
    <n v="133.87"/>
    <s v="UPI"/>
    <s v="High"/>
  </r>
  <r>
    <n v="7452"/>
    <x v="1116"/>
    <d v="2024-05-06T00:00:00"/>
    <s v="South"/>
    <s v="Electronics"/>
    <s v="Home Office"/>
    <n v="4"/>
    <n v="426.64"/>
    <n v="0.11"/>
    <n v="1518.84"/>
    <n v="973.75"/>
    <n v="545.09"/>
    <s v="Net Banking"/>
    <s v="Medium"/>
  </r>
  <r>
    <n v="7453"/>
    <x v="2983"/>
    <d v="2024-03-01T00:00:00"/>
    <s v="North"/>
    <s v="Clothing"/>
    <s v="Home Office"/>
    <n v="6"/>
    <n v="348.67"/>
    <n v="0.14000000000000001"/>
    <n v="1799.14"/>
    <n v="1324.57"/>
    <n v="474.57"/>
    <s v="Debit Card"/>
    <s v="Medium"/>
  </r>
  <r>
    <n v="7454"/>
    <x v="5012"/>
    <d v="2024-07-08T00:00:00"/>
    <s v="North"/>
    <s v="Beauty"/>
    <s v="Consumer"/>
    <n v="8"/>
    <n v="54.24"/>
    <n v="0.17"/>
    <n v="360.15"/>
    <n v="205.34"/>
    <n v="154.81"/>
    <s v="UPI"/>
    <s v="Medium"/>
  </r>
  <r>
    <n v="7455"/>
    <x v="4070"/>
    <d v="2024-12-21T00:00:00"/>
    <s v="North"/>
    <s v="Clothing"/>
    <s v="Consumer"/>
    <n v="7"/>
    <n v="35.29"/>
    <n v="0.13"/>
    <n v="214.92"/>
    <n v="127.13"/>
    <n v="87.79"/>
    <s v="Net Banking"/>
    <s v="Medium"/>
  </r>
  <r>
    <n v="7456"/>
    <x v="5013"/>
    <d v="2024-05-24T00:00:00"/>
    <s v="East"/>
    <s v="Electronics"/>
    <s v="Corporate"/>
    <n v="7"/>
    <n v="196.42"/>
    <n v="0.01"/>
    <n v="1361.19"/>
    <n v="826.75"/>
    <n v="534.44000000000005"/>
    <s v="Credit Card"/>
    <s v="Low"/>
  </r>
  <r>
    <n v="7457"/>
    <x v="1353"/>
    <d v="2024-01-28T00:00:00"/>
    <s v="North"/>
    <s v="Beauty"/>
    <s v="Corporate"/>
    <n v="10"/>
    <n v="136.66999999999999"/>
    <n v="0.11"/>
    <n v="1216.3599999999999"/>
    <n v="776.32"/>
    <n v="440.04"/>
    <s v="Credit Card"/>
    <s v="Medium"/>
  </r>
  <r>
    <n v="7458"/>
    <x v="5014"/>
    <d v="2024-12-04T00:00:00"/>
    <s v="East"/>
    <s v="Electronics"/>
    <s v="Home Office"/>
    <n v="6"/>
    <n v="245.81"/>
    <n v="0.28999999999999998"/>
    <n v="1047.1500000000001"/>
    <n v="666.39"/>
    <n v="380.76"/>
    <s v="Net Banking"/>
    <s v="High"/>
  </r>
  <r>
    <n v="7459"/>
    <x v="3784"/>
    <d v="2024-02-20T00:00:00"/>
    <s v="West"/>
    <s v="Sports"/>
    <s v="Home Office"/>
    <n v="6"/>
    <n v="99.77"/>
    <n v="0.08"/>
    <n v="550.73"/>
    <n v="358.76"/>
    <n v="191.97"/>
    <s v="Credit Card"/>
    <s v="Low"/>
  </r>
  <r>
    <n v="7460"/>
    <x v="5015"/>
    <d v="2024-11-14T00:00:00"/>
    <s v="South"/>
    <s v="Home &amp; Kitchen"/>
    <s v="Consumer"/>
    <n v="1"/>
    <n v="318.06"/>
    <n v="0.12"/>
    <n v="279.89"/>
    <n v="170.09"/>
    <n v="109.8"/>
    <s v="Cash on Delivery"/>
    <s v="Medium"/>
  </r>
  <r>
    <n v="7461"/>
    <x v="825"/>
    <d v="2024-04-23T00:00:00"/>
    <s v="North"/>
    <s v="Beauty"/>
    <s v="Consumer"/>
    <n v="1"/>
    <n v="278.62"/>
    <n v="0.19"/>
    <n v="225.68"/>
    <n v="152.51"/>
    <n v="73.17"/>
    <s v="UPI"/>
    <s v="Medium"/>
  </r>
  <r>
    <n v="7462"/>
    <x v="2451"/>
    <d v="2024-01-22T00:00:00"/>
    <s v="East"/>
    <s v="Clothing"/>
    <s v="Consumer"/>
    <n v="8"/>
    <n v="310.87"/>
    <n v="0.28000000000000003"/>
    <n v="1790.61"/>
    <n v="942.89"/>
    <n v="847.72"/>
    <s v="Net Banking"/>
    <s v="High"/>
  </r>
  <r>
    <n v="7463"/>
    <x v="5016"/>
    <d v="2024-08-23T00:00:00"/>
    <s v="East"/>
    <s v="Sports"/>
    <s v="Consumer"/>
    <n v="8"/>
    <n v="202.22"/>
    <n v="7.0000000000000007E-2"/>
    <n v="1504.52"/>
    <n v="836.65"/>
    <n v="667.87"/>
    <s v="UPI"/>
    <s v="Low"/>
  </r>
  <r>
    <n v="7464"/>
    <x v="190"/>
    <d v="2024-08-12T00:00:00"/>
    <s v="East"/>
    <s v="Home &amp; Kitchen"/>
    <s v="Home Office"/>
    <n v="6"/>
    <n v="189.72"/>
    <n v="7.0000000000000007E-2"/>
    <n v="1058.6400000000001"/>
    <n v="620.21"/>
    <n v="438.43"/>
    <s v="Credit Card"/>
    <s v="Low"/>
  </r>
  <r>
    <n v="7465"/>
    <x v="4040"/>
    <d v="2024-06-08T00:00:00"/>
    <s v="South"/>
    <s v="Clothing"/>
    <s v="Corporate"/>
    <n v="3"/>
    <n v="444.85"/>
    <n v="0.22"/>
    <n v="1040.95"/>
    <n v="794.39"/>
    <n v="246.56"/>
    <s v="Credit Card"/>
    <s v="High"/>
  </r>
  <r>
    <n v="7466"/>
    <x v="2229"/>
    <d v="2024-12-20T00:00:00"/>
    <s v="South"/>
    <s v="Electronics"/>
    <s v="Corporate"/>
    <n v="8"/>
    <n v="431.83"/>
    <n v="0.28000000000000003"/>
    <n v="2487.34"/>
    <n v="1445.33"/>
    <n v="1042.01"/>
    <s v="Cash on Delivery"/>
    <s v="High"/>
  </r>
  <r>
    <n v="7467"/>
    <x v="5017"/>
    <d v="2024-10-13T00:00:00"/>
    <s v="East"/>
    <s v="Clothing"/>
    <s v="Corporate"/>
    <n v="1"/>
    <n v="335.3"/>
    <n v="0.04"/>
    <n v="321.89"/>
    <n v="206.66"/>
    <n v="115.23"/>
    <s v="UPI"/>
    <s v="Low"/>
  </r>
  <r>
    <n v="7468"/>
    <x v="5018"/>
    <d v="2024-12-16T00:00:00"/>
    <s v="North"/>
    <s v="Clothing"/>
    <s v="Consumer"/>
    <n v="3"/>
    <n v="41.21"/>
    <n v="0.28000000000000003"/>
    <n v="89.01"/>
    <n v="48.51"/>
    <n v="40.5"/>
    <s v="Net Banking"/>
    <s v="High"/>
  </r>
  <r>
    <n v="7469"/>
    <x v="5019"/>
    <d v="2024-12-24T00:00:00"/>
    <s v="South"/>
    <s v="Beauty"/>
    <s v="Consumer"/>
    <n v="1"/>
    <n v="438.97"/>
    <n v="0.2"/>
    <n v="351.18"/>
    <n v="182.2"/>
    <n v="168.98"/>
    <s v="Credit Card"/>
    <s v="Medium"/>
  </r>
  <r>
    <n v="7470"/>
    <x v="755"/>
    <d v="2024-01-12T00:00:00"/>
    <s v="East"/>
    <s v="Sports"/>
    <s v="Consumer"/>
    <n v="5"/>
    <n v="386.2"/>
    <n v="0.22"/>
    <n v="1506.18"/>
    <n v="1139.19"/>
    <n v="366.99"/>
    <s v="Credit Card"/>
    <s v="High"/>
  </r>
  <r>
    <n v="7471"/>
    <x v="4751"/>
    <d v="2024-05-14T00:00:00"/>
    <s v="West"/>
    <s v="Electronics"/>
    <s v="Consumer"/>
    <n v="8"/>
    <n v="443.45"/>
    <n v="0.08"/>
    <n v="3263.79"/>
    <n v="2375.44"/>
    <n v="888.35"/>
    <s v="Net Banking"/>
    <s v="Low"/>
  </r>
  <r>
    <n v="7472"/>
    <x v="1531"/>
    <d v="2024-09-17T00:00:00"/>
    <s v="South"/>
    <s v="Clothing"/>
    <s v="Home Office"/>
    <n v="10"/>
    <n v="209.07"/>
    <n v="0.06"/>
    <n v="1965.26"/>
    <n v="1274.9100000000001"/>
    <n v="690.35"/>
    <s v="UPI"/>
    <s v="Low"/>
  </r>
  <r>
    <n v="7473"/>
    <x v="3585"/>
    <d v="2024-03-06T00:00:00"/>
    <s v="West"/>
    <s v="Home &amp; Kitchen"/>
    <s v="Consumer"/>
    <n v="4"/>
    <n v="113.43"/>
    <n v="0.22"/>
    <n v="353.9"/>
    <n v="255.22"/>
    <n v="98.68"/>
    <s v="Net Banking"/>
    <s v="High"/>
  </r>
  <r>
    <n v="7474"/>
    <x v="3854"/>
    <d v="2024-11-28T00:00:00"/>
    <s v="West"/>
    <s v="Sports"/>
    <s v="Home Office"/>
    <n v="5"/>
    <n v="311.44"/>
    <n v="0.02"/>
    <n v="1526.06"/>
    <n v="858.41"/>
    <n v="667.65"/>
    <s v="Cash on Delivery"/>
    <s v="Low"/>
  </r>
  <r>
    <n v="7475"/>
    <x v="5020"/>
    <d v="2024-12-30T00:00:00"/>
    <s v="North"/>
    <s v="Sports"/>
    <s v="Consumer"/>
    <n v="5"/>
    <n v="157.88"/>
    <n v="0.26"/>
    <n v="584.16"/>
    <n v="361.52"/>
    <n v="222.64"/>
    <s v="Credit Card"/>
    <s v="High"/>
  </r>
  <r>
    <n v="7476"/>
    <x v="1772"/>
    <d v="2024-05-21T00:00:00"/>
    <s v="West"/>
    <s v="Clothing"/>
    <s v="Home Office"/>
    <n v="3"/>
    <n v="317.02999999999997"/>
    <n v="0.12"/>
    <n v="836.96"/>
    <n v="468.53"/>
    <n v="368.43"/>
    <s v="Net Banking"/>
    <s v="Medium"/>
  </r>
  <r>
    <n v="7477"/>
    <x v="4290"/>
    <d v="2024-12-02T00:00:00"/>
    <s v="West"/>
    <s v="Beauty"/>
    <s v="Consumer"/>
    <n v="1"/>
    <n v="33.340000000000003"/>
    <n v="0.22"/>
    <n v="26.01"/>
    <n v="13.61"/>
    <n v="12.4"/>
    <s v="Debit Card"/>
    <s v="High"/>
  </r>
  <r>
    <n v="7478"/>
    <x v="2634"/>
    <d v="2024-06-20T00:00:00"/>
    <s v="West"/>
    <s v="Clothing"/>
    <s v="Home Office"/>
    <n v="2"/>
    <n v="160.27000000000001"/>
    <n v="0.02"/>
    <n v="314.13"/>
    <n v="210.09"/>
    <n v="104.04"/>
    <s v="Cash on Delivery"/>
    <s v="Low"/>
  </r>
  <r>
    <n v="7479"/>
    <x v="3987"/>
    <d v="2024-10-27T00:00:00"/>
    <s v="South"/>
    <s v="Beauty"/>
    <s v="Home Office"/>
    <n v="10"/>
    <n v="200.04"/>
    <n v="0.11"/>
    <n v="1780.36"/>
    <n v="1231.9100000000001"/>
    <n v="548.45000000000005"/>
    <s v="Credit Card"/>
    <s v="Medium"/>
  </r>
  <r>
    <n v="7480"/>
    <x v="5021"/>
    <d v="2024-05-24T00:00:00"/>
    <s v="North"/>
    <s v="Beauty"/>
    <s v="Home Office"/>
    <n v="6"/>
    <n v="387.14"/>
    <n v="0.27"/>
    <n v="1695.67"/>
    <n v="992.81"/>
    <n v="702.86"/>
    <s v="Credit Card"/>
    <s v="High"/>
  </r>
  <r>
    <n v="7481"/>
    <x v="2177"/>
    <d v="2024-09-28T00:00:00"/>
    <s v="East"/>
    <s v="Beauty"/>
    <s v="Consumer"/>
    <n v="7"/>
    <n v="370.96"/>
    <n v="0.09"/>
    <n v="2363.02"/>
    <n v="1555.22"/>
    <n v="807.8"/>
    <s v="Debit Card"/>
    <s v="Low"/>
  </r>
  <r>
    <n v="7482"/>
    <x v="5022"/>
    <d v="2024-10-07T00:00:00"/>
    <s v="North"/>
    <s v="Beauty"/>
    <s v="Home Office"/>
    <n v="2"/>
    <n v="250.71"/>
    <n v="0.28999999999999998"/>
    <n v="356.01"/>
    <n v="212.53"/>
    <n v="143.47999999999999"/>
    <s v="Debit Card"/>
    <s v="High"/>
  </r>
  <r>
    <n v="7483"/>
    <x v="5023"/>
    <d v="2024-03-16T00:00:00"/>
    <s v="West"/>
    <s v="Beauty"/>
    <s v="Home Office"/>
    <n v="9"/>
    <n v="419.78"/>
    <n v="0.01"/>
    <n v="3740.24"/>
    <n v="2577.7399999999998"/>
    <n v="1162.5"/>
    <s v="Debit Card"/>
    <s v="Low"/>
  </r>
  <r>
    <n v="7484"/>
    <x v="83"/>
    <d v="2024-02-09T00:00:00"/>
    <s v="North"/>
    <s v="Home &amp; Kitchen"/>
    <s v="Corporate"/>
    <n v="4"/>
    <n v="113.65"/>
    <n v="0.28000000000000003"/>
    <n v="327.31"/>
    <n v="165.47"/>
    <n v="161.84"/>
    <s v="Debit Card"/>
    <s v="High"/>
  </r>
  <r>
    <n v="7485"/>
    <x v="4444"/>
    <d v="2024-09-07T00:00:00"/>
    <s v="West"/>
    <s v="Clothing"/>
    <s v="Corporate"/>
    <n v="9"/>
    <n v="331.44"/>
    <n v="0.06"/>
    <n v="2803.98"/>
    <n v="2023.18"/>
    <n v="780.8"/>
    <s v="Credit Card"/>
    <s v="Low"/>
  </r>
  <r>
    <n v="7486"/>
    <x v="5024"/>
    <d v="2024-09-01T00:00:00"/>
    <s v="North"/>
    <s v="Clothing"/>
    <s v="Home Office"/>
    <n v="1"/>
    <n v="126.7"/>
    <n v="0.24"/>
    <n v="96.29"/>
    <n v="65.83"/>
    <n v="30.46"/>
    <s v="Net Banking"/>
    <s v="High"/>
  </r>
  <r>
    <n v="7487"/>
    <x v="5025"/>
    <d v="2024-05-24T00:00:00"/>
    <s v="North"/>
    <s v="Beauty"/>
    <s v="Corporate"/>
    <n v="8"/>
    <n v="486.62"/>
    <n v="0.11"/>
    <n v="3464.73"/>
    <n v="1922.94"/>
    <n v="1541.79"/>
    <s v="Credit Card"/>
    <s v="Medium"/>
  </r>
  <r>
    <n v="7488"/>
    <x v="3978"/>
    <d v="2024-09-26T00:00:00"/>
    <s v="North"/>
    <s v="Electronics"/>
    <s v="Corporate"/>
    <n v="7"/>
    <n v="301.95"/>
    <n v="0.06"/>
    <n v="1986.83"/>
    <n v="1252.71"/>
    <n v="734.12"/>
    <s v="Debit Card"/>
    <s v="Low"/>
  </r>
  <r>
    <n v="7489"/>
    <x v="2132"/>
    <d v="2024-09-22T00:00:00"/>
    <s v="South"/>
    <s v="Sports"/>
    <s v="Corporate"/>
    <n v="4"/>
    <n v="427.18"/>
    <n v="0.12"/>
    <n v="1503.67"/>
    <n v="1007.01"/>
    <n v="496.66"/>
    <s v="Net Banking"/>
    <s v="Medium"/>
  </r>
  <r>
    <n v="7490"/>
    <x v="5026"/>
    <d v="2024-08-14T00:00:00"/>
    <s v="North"/>
    <s v="Sports"/>
    <s v="Consumer"/>
    <n v="10"/>
    <n v="75.17"/>
    <n v="0.01"/>
    <n v="744.18"/>
    <n v="455.05"/>
    <n v="289.13"/>
    <s v="Net Banking"/>
    <s v="Low"/>
  </r>
  <r>
    <n v="7491"/>
    <x v="5027"/>
    <d v="2024-11-03T00:00:00"/>
    <s v="North"/>
    <s v="Beauty"/>
    <s v="Consumer"/>
    <n v="9"/>
    <n v="433.76"/>
    <n v="0.16"/>
    <n v="3279.23"/>
    <n v="2307.5700000000002"/>
    <n v="971.66"/>
    <s v="Credit Card"/>
    <s v="Medium"/>
  </r>
  <r>
    <n v="7492"/>
    <x v="5028"/>
    <d v="2024-09-10T00:00:00"/>
    <s v="South"/>
    <s v="Home &amp; Kitchen"/>
    <s v="Consumer"/>
    <n v="7"/>
    <n v="367.27"/>
    <n v="0.05"/>
    <n v="2442.35"/>
    <n v="1920.2"/>
    <n v="522.15"/>
    <s v="Cash on Delivery"/>
    <s v="Low"/>
  </r>
  <r>
    <n v="7493"/>
    <x v="4067"/>
    <d v="2024-01-30T00:00:00"/>
    <s v="South"/>
    <s v="Home &amp; Kitchen"/>
    <s v="Corporate"/>
    <n v="6"/>
    <n v="20.73"/>
    <n v="0.21"/>
    <n v="98.26"/>
    <n v="67.97"/>
    <n v="30.29"/>
    <s v="Net Banking"/>
    <s v="High"/>
  </r>
  <r>
    <n v="7494"/>
    <x v="1661"/>
    <d v="2024-09-22T00:00:00"/>
    <s v="East"/>
    <s v="Beauty"/>
    <s v="Home Office"/>
    <n v="3"/>
    <n v="368.6"/>
    <n v="0.1"/>
    <n v="995.22"/>
    <n v="735.08"/>
    <n v="260.14"/>
    <s v="Debit Card"/>
    <s v="Low"/>
  </r>
  <r>
    <n v="7495"/>
    <x v="5029"/>
    <d v="2024-11-26T00:00:00"/>
    <s v="South"/>
    <s v="Beauty"/>
    <s v="Corporate"/>
    <n v="6"/>
    <n v="255.23"/>
    <n v="0.18"/>
    <n v="1255.73"/>
    <n v="639.78"/>
    <n v="615.95000000000005"/>
    <s v="Debit Card"/>
    <s v="Medium"/>
  </r>
  <r>
    <n v="7496"/>
    <x v="4648"/>
    <d v="2024-03-08T00:00:00"/>
    <s v="South"/>
    <s v="Electronics"/>
    <s v="Corporate"/>
    <n v="5"/>
    <n v="291.31"/>
    <n v="0.27"/>
    <n v="1063.28"/>
    <n v="666.22"/>
    <n v="397.06"/>
    <s v="UPI"/>
    <s v="High"/>
  </r>
  <r>
    <n v="7497"/>
    <x v="5030"/>
    <d v="2024-06-27T00:00:00"/>
    <s v="West"/>
    <s v="Clothing"/>
    <s v="Consumer"/>
    <n v="5"/>
    <n v="307.39999999999998"/>
    <n v="0.3"/>
    <n v="1075.9000000000001"/>
    <n v="628.58000000000004"/>
    <n v="447.32"/>
    <s v="UPI"/>
    <s v="High"/>
  </r>
  <r>
    <n v="7498"/>
    <x v="1120"/>
    <d v="2024-03-15T00:00:00"/>
    <s v="East"/>
    <s v="Electronics"/>
    <s v="Corporate"/>
    <n v="3"/>
    <n v="469.93"/>
    <n v="0.28000000000000003"/>
    <n v="1015.05"/>
    <n v="525.21"/>
    <n v="489.84"/>
    <s v="Credit Card"/>
    <s v="High"/>
  </r>
  <r>
    <n v="7499"/>
    <x v="509"/>
    <d v="2024-04-09T00:00:00"/>
    <s v="South"/>
    <s v="Sports"/>
    <s v="Home Office"/>
    <n v="9"/>
    <n v="489.04"/>
    <n v="0.12"/>
    <n v="3873.2"/>
    <n v="2704.88"/>
    <n v="1168.32"/>
    <s v="UPI"/>
    <s v="Medium"/>
  </r>
  <r>
    <n v="7500"/>
    <x v="5031"/>
    <d v="2024-01-14T00:00:00"/>
    <s v="West"/>
    <s v="Home &amp; Kitchen"/>
    <s v="Corporate"/>
    <n v="2"/>
    <n v="343.09"/>
    <n v="0.11"/>
    <n v="610.70000000000005"/>
    <n v="404.71"/>
    <n v="205.99"/>
    <s v="UPI"/>
    <s v="Medium"/>
  </r>
  <r>
    <n v="7501"/>
    <x v="5032"/>
    <d v="2024-05-15T00:00:00"/>
    <s v="South"/>
    <s v="Beauty"/>
    <s v="Consumer"/>
    <n v="1"/>
    <n v="250.24"/>
    <n v="0.1"/>
    <n v="225.22"/>
    <n v="154.80000000000001"/>
    <n v="70.42"/>
    <s v="Net Banking"/>
    <s v="Low"/>
  </r>
  <r>
    <n v="7502"/>
    <x v="5033"/>
    <d v="2024-05-14T00:00:00"/>
    <s v="West"/>
    <s v="Clothing"/>
    <s v="Consumer"/>
    <n v="4"/>
    <n v="373.61"/>
    <n v="0.16"/>
    <n v="1255.33"/>
    <n v="965.51"/>
    <n v="289.82"/>
    <s v="Debit Card"/>
    <s v="Medium"/>
  </r>
  <r>
    <n v="7503"/>
    <x v="5034"/>
    <d v="2024-05-21T00:00:00"/>
    <s v="West"/>
    <s v="Sports"/>
    <s v="Consumer"/>
    <n v="3"/>
    <n v="303.20999999999998"/>
    <n v="0.11"/>
    <n v="809.57"/>
    <n v="613.59"/>
    <n v="195.98"/>
    <s v="Credit Card"/>
    <s v="Medium"/>
  </r>
  <r>
    <n v="7504"/>
    <x v="5035"/>
    <d v="2024-08-29T00:00:00"/>
    <s v="East"/>
    <s v="Beauty"/>
    <s v="Corporate"/>
    <n v="4"/>
    <n v="23.56"/>
    <n v="0.23"/>
    <n v="72.56"/>
    <n v="40.97"/>
    <n v="31.59"/>
    <s v="Cash on Delivery"/>
    <s v="High"/>
  </r>
  <r>
    <n v="7505"/>
    <x v="5036"/>
    <d v="2024-08-22T00:00:00"/>
    <s v="North"/>
    <s v="Sports"/>
    <s v="Consumer"/>
    <n v="9"/>
    <n v="181.84"/>
    <n v="0.28999999999999998"/>
    <n v="1161.96"/>
    <n v="631.25"/>
    <n v="530.71"/>
    <s v="UPI"/>
    <s v="High"/>
  </r>
  <r>
    <n v="7506"/>
    <x v="5037"/>
    <d v="2024-10-11T00:00:00"/>
    <s v="West"/>
    <s v="Sports"/>
    <s v="Consumer"/>
    <n v="8"/>
    <n v="151.15"/>
    <n v="0.28000000000000003"/>
    <n v="870.62"/>
    <n v="580.65"/>
    <n v="289.97000000000003"/>
    <s v="Net Banking"/>
    <s v="High"/>
  </r>
  <r>
    <n v="7507"/>
    <x v="5038"/>
    <d v="2024-10-02T00:00:00"/>
    <s v="West"/>
    <s v="Beauty"/>
    <s v="Consumer"/>
    <n v="5"/>
    <n v="292.04000000000002"/>
    <n v="0.28999999999999998"/>
    <n v="1036.74"/>
    <n v="642.65"/>
    <n v="394.09"/>
    <s v="Credit Card"/>
    <s v="High"/>
  </r>
  <r>
    <n v="7508"/>
    <x v="1178"/>
    <d v="2024-08-22T00:00:00"/>
    <s v="North"/>
    <s v="Electronics"/>
    <s v="Home Office"/>
    <n v="7"/>
    <n v="434.43"/>
    <n v="0.04"/>
    <n v="2919.37"/>
    <n v="1614.93"/>
    <n v="1304.44"/>
    <s v="UPI"/>
    <s v="Low"/>
  </r>
  <r>
    <n v="7509"/>
    <x v="5039"/>
    <d v="2024-11-04T00:00:00"/>
    <s v="West"/>
    <s v="Sports"/>
    <s v="Corporate"/>
    <n v="5"/>
    <n v="202.61"/>
    <n v="0.1"/>
    <n v="911.75"/>
    <n v="554.29999999999995"/>
    <n v="357.45"/>
    <s v="UPI"/>
    <s v="Low"/>
  </r>
  <r>
    <n v="7510"/>
    <x v="5040"/>
    <d v="2024-07-22T00:00:00"/>
    <s v="North"/>
    <s v="Electronics"/>
    <s v="Corporate"/>
    <n v="5"/>
    <n v="488.42"/>
    <n v="0.2"/>
    <n v="1953.68"/>
    <n v="1104.42"/>
    <n v="849.26"/>
    <s v="Credit Card"/>
    <s v="Medium"/>
  </r>
  <r>
    <n v="7511"/>
    <x v="4105"/>
    <d v="2024-03-21T00:00:00"/>
    <s v="South"/>
    <s v="Clothing"/>
    <s v="Home Office"/>
    <n v="9"/>
    <n v="247.77"/>
    <n v="0.13"/>
    <n v="1940.04"/>
    <n v="1467.58"/>
    <n v="472.46"/>
    <s v="UPI"/>
    <s v="Medium"/>
  </r>
  <r>
    <n v="7512"/>
    <x v="4418"/>
    <d v="2024-12-27T00:00:00"/>
    <s v="West"/>
    <s v="Beauty"/>
    <s v="Corporate"/>
    <n v="2"/>
    <n v="442.17"/>
    <n v="0.19"/>
    <n v="716.32"/>
    <n v="502.19"/>
    <n v="214.13"/>
    <s v="Net Banking"/>
    <s v="Medium"/>
  </r>
  <r>
    <n v="7513"/>
    <x v="807"/>
    <d v="2024-06-09T00:00:00"/>
    <s v="South"/>
    <s v="Clothing"/>
    <s v="Consumer"/>
    <n v="6"/>
    <n v="323.25"/>
    <n v="0.18"/>
    <n v="1590.39"/>
    <n v="869.71"/>
    <n v="720.68"/>
    <s v="Credit Card"/>
    <s v="Medium"/>
  </r>
  <r>
    <n v="7514"/>
    <x v="3159"/>
    <d v="2024-01-09T00:00:00"/>
    <s v="North"/>
    <s v="Electronics"/>
    <s v="Corporate"/>
    <n v="5"/>
    <n v="304.14999999999998"/>
    <n v="0.11"/>
    <n v="1353.47"/>
    <n v="935.06"/>
    <n v="418.41"/>
    <s v="Debit Card"/>
    <s v="Medium"/>
  </r>
  <r>
    <n v="7515"/>
    <x v="5041"/>
    <d v="2024-09-16T00:00:00"/>
    <s v="West"/>
    <s v="Sports"/>
    <s v="Home Office"/>
    <n v="6"/>
    <n v="197.38"/>
    <n v="0.27"/>
    <n v="864.52"/>
    <n v="595.41999999999996"/>
    <n v="269.10000000000002"/>
    <s v="Debit Card"/>
    <s v="High"/>
  </r>
  <r>
    <n v="7516"/>
    <x v="5042"/>
    <d v="2024-02-14T00:00:00"/>
    <s v="North"/>
    <s v="Clothing"/>
    <s v="Consumer"/>
    <n v="4"/>
    <n v="367.31"/>
    <n v="0.28000000000000003"/>
    <n v="1057.8499999999999"/>
    <n v="720.82"/>
    <n v="337.03"/>
    <s v="UPI"/>
    <s v="High"/>
  </r>
  <r>
    <n v="7517"/>
    <x v="5043"/>
    <d v="2024-05-10T00:00:00"/>
    <s v="North"/>
    <s v="Electronics"/>
    <s v="Corporate"/>
    <n v="4"/>
    <n v="405.8"/>
    <n v="0.3"/>
    <n v="1136.24"/>
    <n v="715.34"/>
    <n v="420.9"/>
    <s v="Cash on Delivery"/>
    <s v="High"/>
  </r>
  <r>
    <n v="7518"/>
    <x v="3381"/>
    <d v="2024-12-09T00:00:00"/>
    <s v="West"/>
    <s v="Sports"/>
    <s v="Corporate"/>
    <n v="3"/>
    <n v="64.62"/>
    <n v="0.25"/>
    <n v="145.4"/>
    <n v="80.39"/>
    <n v="65.010000000000005"/>
    <s v="Net Banking"/>
    <s v="High"/>
  </r>
  <r>
    <n v="7519"/>
    <x v="3916"/>
    <d v="2024-08-22T00:00:00"/>
    <s v="South"/>
    <s v="Home &amp; Kitchen"/>
    <s v="Corporate"/>
    <n v="3"/>
    <n v="241.22"/>
    <n v="0.19"/>
    <n v="586.16"/>
    <n v="426.93"/>
    <n v="159.22999999999999"/>
    <s v="UPI"/>
    <s v="Medium"/>
  </r>
  <r>
    <n v="7520"/>
    <x v="5044"/>
    <d v="2024-06-03T00:00:00"/>
    <s v="North"/>
    <s v="Clothing"/>
    <s v="Home Office"/>
    <n v="5"/>
    <n v="463.17"/>
    <n v="0.26"/>
    <n v="1713.73"/>
    <n v="911.42"/>
    <n v="802.31"/>
    <s v="Debit Card"/>
    <s v="High"/>
  </r>
  <r>
    <n v="7521"/>
    <x v="5045"/>
    <d v="2024-12-30T00:00:00"/>
    <s v="East"/>
    <s v="Home &amp; Kitchen"/>
    <s v="Home Office"/>
    <n v="2"/>
    <n v="133.34"/>
    <n v="0.16"/>
    <n v="224.01"/>
    <n v="173.22"/>
    <n v="50.79"/>
    <s v="Debit Card"/>
    <s v="Medium"/>
  </r>
  <r>
    <n v="7522"/>
    <x v="5046"/>
    <d v="2024-02-23T00:00:00"/>
    <s v="West"/>
    <s v="Clothing"/>
    <s v="Home Office"/>
    <n v="1"/>
    <n v="186.24"/>
    <n v="0.16"/>
    <n v="156.44"/>
    <n v="119.57"/>
    <n v="36.869999999999997"/>
    <s v="Credit Card"/>
    <s v="Medium"/>
  </r>
  <r>
    <n v="7523"/>
    <x v="5047"/>
    <d v="2024-07-04T00:00:00"/>
    <s v="North"/>
    <s v="Beauty"/>
    <s v="Corporate"/>
    <n v="6"/>
    <n v="392.87"/>
    <n v="0.13"/>
    <n v="2050.7800000000002"/>
    <n v="1166.8499999999999"/>
    <n v="883.93"/>
    <s v="Credit Card"/>
    <s v="Medium"/>
  </r>
  <r>
    <n v="7524"/>
    <x v="141"/>
    <d v="2024-03-05T00:00:00"/>
    <s v="North"/>
    <s v="Electronics"/>
    <s v="Home Office"/>
    <n v="5"/>
    <n v="153.68"/>
    <n v="0.05"/>
    <n v="729.98"/>
    <n v="563.59"/>
    <n v="166.39"/>
    <s v="Credit Card"/>
    <s v="Low"/>
  </r>
  <r>
    <n v="7525"/>
    <x v="5048"/>
    <d v="2024-10-29T00:00:00"/>
    <s v="North"/>
    <s v="Clothing"/>
    <s v="Corporate"/>
    <n v="9"/>
    <n v="53.96"/>
    <n v="0.14000000000000001"/>
    <n v="417.65"/>
    <n v="264.74"/>
    <n v="152.91"/>
    <s v="UPI"/>
    <s v="Medium"/>
  </r>
  <r>
    <n v="7526"/>
    <x v="2669"/>
    <d v="2024-06-23T00:00:00"/>
    <s v="South"/>
    <s v="Sports"/>
    <s v="Home Office"/>
    <n v="9"/>
    <n v="494.59"/>
    <n v="0.2"/>
    <n v="3561.05"/>
    <n v="2647.35"/>
    <n v="913.7"/>
    <s v="Net Banking"/>
    <s v="Medium"/>
  </r>
  <r>
    <n v="7527"/>
    <x v="5049"/>
    <d v="2024-05-28T00:00:00"/>
    <s v="West"/>
    <s v="Home &amp; Kitchen"/>
    <s v="Corporate"/>
    <n v="4"/>
    <n v="458.89"/>
    <n v="0"/>
    <n v="1835.56"/>
    <n v="1288.07"/>
    <n v="547.49"/>
    <s v="Credit Card"/>
    <s v="No Discount"/>
  </r>
  <r>
    <n v="7528"/>
    <x v="5050"/>
    <d v="2024-10-23T00:00:00"/>
    <s v="South"/>
    <s v="Clothing"/>
    <s v="Corporate"/>
    <n v="6"/>
    <n v="68.13"/>
    <n v="0.27"/>
    <n v="298.41000000000003"/>
    <n v="221.25"/>
    <n v="77.16"/>
    <s v="UPI"/>
    <s v="High"/>
  </r>
  <r>
    <n v="7529"/>
    <x v="2716"/>
    <d v="2024-01-31T00:00:00"/>
    <s v="South"/>
    <s v="Beauty"/>
    <s v="Home Office"/>
    <n v="8"/>
    <n v="280.85000000000002"/>
    <n v="0.18"/>
    <n v="1842.38"/>
    <n v="1340.12"/>
    <n v="502.26"/>
    <s v="UPI"/>
    <s v="Medium"/>
  </r>
  <r>
    <n v="7530"/>
    <x v="3909"/>
    <d v="2024-07-19T00:00:00"/>
    <s v="West"/>
    <s v="Home &amp; Kitchen"/>
    <s v="Corporate"/>
    <n v="6"/>
    <n v="435.2"/>
    <n v="0.19"/>
    <n v="2115.0700000000002"/>
    <n v="1284.69"/>
    <n v="830.38"/>
    <s v="Credit Card"/>
    <s v="Medium"/>
  </r>
  <r>
    <n v="7531"/>
    <x v="1629"/>
    <d v="2024-09-13T00:00:00"/>
    <s v="East"/>
    <s v="Sports"/>
    <s v="Consumer"/>
    <n v="10"/>
    <n v="305.27"/>
    <n v="0.01"/>
    <n v="3022.17"/>
    <n v="1948.7"/>
    <n v="1073.47"/>
    <s v="Net Banking"/>
    <s v="Low"/>
  </r>
  <r>
    <n v="7532"/>
    <x v="1911"/>
    <d v="2024-05-14T00:00:00"/>
    <s v="West"/>
    <s v="Sports"/>
    <s v="Consumer"/>
    <n v="1"/>
    <n v="263.76"/>
    <n v="0.14000000000000001"/>
    <n v="226.83"/>
    <n v="148.79"/>
    <n v="78.040000000000006"/>
    <s v="Credit Card"/>
    <s v="Medium"/>
  </r>
  <r>
    <n v="7533"/>
    <x v="4980"/>
    <d v="2024-02-23T00:00:00"/>
    <s v="South"/>
    <s v="Clothing"/>
    <s v="Home Office"/>
    <n v="3"/>
    <n v="358.93"/>
    <n v="0.21"/>
    <n v="850.66"/>
    <n v="566.33000000000004"/>
    <n v="284.33"/>
    <s v="Credit Card"/>
    <s v="High"/>
  </r>
  <r>
    <n v="7534"/>
    <x v="5051"/>
    <d v="2024-02-29T00:00:00"/>
    <s v="South"/>
    <s v="Beauty"/>
    <s v="Consumer"/>
    <n v="1"/>
    <n v="69.09"/>
    <n v="7.0000000000000007E-2"/>
    <n v="64.25"/>
    <n v="41.63"/>
    <n v="22.62"/>
    <s v="Cash on Delivery"/>
    <s v="Low"/>
  </r>
  <r>
    <n v="7535"/>
    <x v="3036"/>
    <d v="2024-04-13T00:00:00"/>
    <s v="North"/>
    <s v="Electronics"/>
    <s v="Consumer"/>
    <n v="7"/>
    <n v="206.72"/>
    <n v="0.03"/>
    <n v="1403.63"/>
    <n v="948.86"/>
    <n v="454.77"/>
    <s v="Credit Card"/>
    <s v="Low"/>
  </r>
  <r>
    <n v="7536"/>
    <x v="1894"/>
    <d v="2024-03-19T00:00:00"/>
    <s v="East"/>
    <s v="Clothing"/>
    <s v="Home Office"/>
    <n v="5"/>
    <n v="194.75"/>
    <n v="0.21"/>
    <n v="769.26"/>
    <n v="579.32000000000005"/>
    <n v="189.94"/>
    <s v="UPI"/>
    <s v="High"/>
  </r>
  <r>
    <n v="7537"/>
    <x v="3048"/>
    <d v="2024-12-22T00:00:00"/>
    <s v="West"/>
    <s v="Clothing"/>
    <s v="Home Office"/>
    <n v="2"/>
    <n v="466"/>
    <n v="0.02"/>
    <n v="913.36"/>
    <n v="706.93"/>
    <n v="206.43"/>
    <s v="Debit Card"/>
    <s v="Low"/>
  </r>
  <r>
    <n v="7538"/>
    <x v="4570"/>
    <d v="2024-06-25T00:00:00"/>
    <s v="North"/>
    <s v="Home &amp; Kitchen"/>
    <s v="Consumer"/>
    <n v="10"/>
    <n v="407.85"/>
    <n v="0.28000000000000003"/>
    <n v="2936.52"/>
    <n v="1945.8"/>
    <n v="990.72"/>
    <s v="Cash on Delivery"/>
    <s v="High"/>
  </r>
  <r>
    <n v="7539"/>
    <x v="5052"/>
    <d v="2024-12-31T00:00:00"/>
    <s v="South"/>
    <s v="Electronics"/>
    <s v="Corporate"/>
    <n v="9"/>
    <n v="160.5"/>
    <n v="0.02"/>
    <n v="1415.61"/>
    <n v="826.14"/>
    <n v="589.47"/>
    <s v="UPI"/>
    <s v="Low"/>
  </r>
  <r>
    <n v="7540"/>
    <x v="1614"/>
    <d v="2024-11-23T00:00:00"/>
    <s v="South"/>
    <s v="Clothing"/>
    <s v="Consumer"/>
    <n v="6"/>
    <n v="110.04"/>
    <n v="0.19"/>
    <n v="534.79"/>
    <n v="327.89"/>
    <n v="206.9"/>
    <s v="Debit Card"/>
    <s v="Medium"/>
  </r>
  <r>
    <n v="7541"/>
    <x v="5053"/>
    <d v="2024-04-13T00:00:00"/>
    <s v="North"/>
    <s v="Clothing"/>
    <s v="Corporate"/>
    <n v="10"/>
    <n v="109.79"/>
    <n v="0"/>
    <n v="1097.9000000000001"/>
    <n v="870.29"/>
    <n v="227.61"/>
    <s v="UPI"/>
    <s v="No Discount"/>
  </r>
  <r>
    <n v="7542"/>
    <x v="5054"/>
    <d v="2024-06-12T00:00:00"/>
    <s v="West"/>
    <s v="Sports"/>
    <s v="Consumer"/>
    <n v="6"/>
    <n v="19.55"/>
    <n v="0.11"/>
    <n v="104.4"/>
    <n v="60.27"/>
    <n v="44.13"/>
    <s v="UPI"/>
    <s v="Medium"/>
  </r>
  <r>
    <n v="7543"/>
    <x v="3498"/>
    <d v="2024-02-17T00:00:00"/>
    <s v="East"/>
    <s v="Beauty"/>
    <s v="Consumer"/>
    <n v="4"/>
    <n v="362.23"/>
    <n v="0.1"/>
    <n v="1304.03"/>
    <n v="975.68"/>
    <n v="328.35"/>
    <s v="Credit Card"/>
    <s v="Low"/>
  </r>
  <r>
    <n v="7544"/>
    <x v="696"/>
    <d v="2024-01-09T00:00:00"/>
    <s v="North"/>
    <s v="Electronics"/>
    <s v="Corporate"/>
    <n v="4"/>
    <n v="290.10000000000002"/>
    <n v="0.03"/>
    <n v="1125.5899999999999"/>
    <n v="750.71"/>
    <n v="374.88"/>
    <s v="UPI"/>
    <s v="Low"/>
  </r>
  <r>
    <n v="7545"/>
    <x v="5055"/>
    <d v="2024-04-19T00:00:00"/>
    <s v="West"/>
    <s v="Home &amp; Kitchen"/>
    <s v="Corporate"/>
    <n v="1"/>
    <n v="344.08"/>
    <n v="0.19"/>
    <n v="278.7"/>
    <n v="201.92"/>
    <n v="76.78"/>
    <s v="Net Banking"/>
    <s v="Medium"/>
  </r>
  <r>
    <n v="7546"/>
    <x v="5056"/>
    <d v="2024-05-10T00:00:00"/>
    <s v="South"/>
    <s v="Beauty"/>
    <s v="Consumer"/>
    <n v="8"/>
    <n v="362.27"/>
    <n v="0.19"/>
    <n v="2347.5100000000002"/>
    <n v="1463.53"/>
    <n v="883.98"/>
    <s v="Net Banking"/>
    <s v="Medium"/>
  </r>
  <r>
    <n v="7547"/>
    <x v="959"/>
    <d v="2024-08-11T00:00:00"/>
    <s v="West"/>
    <s v="Electronics"/>
    <s v="Corporate"/>
    <n v="1"/>
    <n v="411.06"/>
    <n v="0.18"/>
    <n v="337.07"/>
    <n v="242.44"/>
    <n v="94.63"/>
    <s v="Net Banking"/>
    <s v="Medium"/>
  </r>
  <r>
    <n v="7548"/>
    <x v="5057"/>
    <d v="2024-07-23T00:00:00"/>
    <s v="West"/>
    <s v="Sports"/>
    <s v="Consumer"/>
    <n v="2"/>
    <n v="339.07"/>
    <n v="0.08"/>
    <n v="623.89"/>
    <n v="409.18"/>
    <n v="214.71"/>
    <s v="Net Banking"/>
    <s v="Low"/>
  </r>
  <r>
    <n v="7549"/>
    <x v="1519"/>
    <d v="2024-03-22T00:00:00"/>
    <s v="West"/>
    <s v="Beauty"/>
    <s v="Home Office"/>
    <n v="4"/>
    <n v="411.15"/>
    <n v="0.09"/>
    <n v="1496.59"/>
    <n v="872.26"/>
    <n v="624.33000000000004"/>
    <s v="Cash on Delivery"/>
    <s v="Low"/>
  </r>
  <r>
    <n v="7550"/>
    <x v="5058"/>
    <d v="2024-05-04T00:00:00"/>
    <s v="East"/>
    <s v="Clothing"/>
    <s v="Corporate"/>
    <n v="9"/>
    <n v="337.68"/>
    <n v="7.0000000000000007E-2"/>
    <n v="2826.38"/>
    <n v="1872.28"/>
    <n v="954.1"/>
    <s v="Cash on Delivery"/>
    <s v="Low"/>
  </r>
  <r>
    <n v="7551"/>
    <x v="5059"/>
    <d v="2024-02-01T00:00:00"/>
    <s v="South"/>
    <s v="Home &amp; Kitchen"/>
    <s v="Home Office"/>
    <n v="1"/>
    <n v="273.31"/>
    <n v="0.25"/>
    <n v="204.98"/>
    <n v="155"/>
    <n v="49.98"/>
    <s v="UPI"/>
    <s v="High"/>
  </r>
  <r>
    <n v="7552"/>
    <x v="5060"/>
    <d v="2024-09-20T00:00:00"/>
    <s v="South"/>
    <s v="Beauty"/>
    <s v="Corporate"/>
    <n v="7"/>
    <n v="494.24"/>
    <n v="0.24"/>
    <n v="2629.36"/>
    <n v="1510.5"/>
    <n v="1118.8599999999999"/>
    <s v="UPI"/>
    <s v="High"/>
  </r>
  <r>
    <n v="7553"/>
    <x v="5061"/>
    <d v="2024-12-06T00:00:00"/>
    <s v="North"/>
    <s v="Home &amp; Kitchen"/>
    <s v="Consumer"/>
    <n v="2"/>
    <n v="476.86"/>
    <n v="0.13"/>
    <n v="829.74"/>
    <n v="652.30999999999995"/>
    <n v="177.43"/>
    <s v="Net Banking"/>
    <s v="Medium"/>
  </r>
  <r>
    <n v="7554"/>
    <x v="5062"/>
    <d v="2024-01-06T00:00:00"/>
    <s v="East"/>
    <s v="Electronics"/>
    <s v="Consumer"/>
    <n v="2"/>
    <n v="495.99"/>
    <n v="0.14000000000000001"/>
    <n v="853.1"/>
    <n v="460.81"/>
    <n v="392.29"/>
    <s v="Credit Card"/>
    <s v="Medium"/>
  </r>
  <r>
    <n v="7555"/>
    <x v="2031"/>
    <d v="2024-05-24T00:00:00"/>
    <s v="South"/>
    <s v="Electronics"/>
    <s v="Consumer"/>
    <n v="3"/>
    <n v="412.43"/>
    <n v="0.09"/>
    <n v="1125.93"/>
    <n v="605.13"/>
    <n v="520.79999999999995"/>
    <s v="UPI"/>
    <s v="Low"/>
  </r>
  <r>
    <n v="7556"/>
    <x v="5063"/>
    <d v="2024-03-07T00:00:00"/>
    <s v="West"/>
    <s v="Electronics"/>
    <s v="Consumer"/>
    <n v="4"/>
    <n v="329.94"/>
    <n v="0.1"/>
    <n v="1187.78"/>
    <n v="718.6"/>
    <n v="469.18"/>
    <s v="Cash on Delivery"/>
    <s v="Low"/>
  </r>
  <r>
    <n v="7557"/>
    <x v="5064"/>
    <d v="2024-06-24T00:00:00"/>
    <s v="South"/>
    <s v="Clothing"/>
    <s v="Home Office"/>
    <n v="2"/>
    <n v="294"/>
    <n v="0.16"/>
    <n v="493.92"/>
    <n v="256.58"/>
    <n v="237.34"/>
    <s v="Cash on Delivery"/>
    <s v="Medium"/>
  </r>
  <r>
    <n v="7558"/>
    <x v="5065"/>
    <d v="2024-04-16T00:00:00"/>
    <s v="North"/>
    <s v="Sports"/>
    <s v="Corporate"/>
    <n v="4"/>
    <n v="199.54"/>
    <n v="0.03"/>
    <n v="774.22"/>
    <n v="500.65"/>
    <n v="273.57"/>
    <s v="Credit Card"/>
    <s v="Low"/>
  </r>
  <r>
    <n v="7559"/>
    <x v="90"/>
    <d v="2024-01-16T00:00:00"/>
    <s v="North"/>
    <s v="Clothing"/>
    <s v="Consumer"/>
    <n v="6"/>
    <n v="255.46"/>
    <n v="0.05"/>
    <n v="1456.12"/>
    <n v="889.77"/>
    <n v="566.35"/>
    <s v="Debit Card"/>
    <s v="Low"/>
  </r>
  <r>
    <n v="7560"/>
    <x v="5066"/>
    <d v="2024-08-28T00:00:00"/>
    <s v="North"/>
    <s v="Sports"/>
    <s v="Home Office"/>
    <n v="5"/>
    <n v="157.26"/>
    <n v="0.17"/>
    <n v="652.63"/>
    <n v="519.65"/>
    <n v="132.97999999999999"/>
    <s v="Debit Card"/>
    <s v="Medium"/>
  </r>
  <r>
    <n v="7561"/>
    <x v="1439"/>
    <d v="2024-07-11T00:00:00"/>
    <s v="North"/>
    <s v="Beauty"/>
    <s v="Consumer"/>
    <n v="2"/>
    <n v="200.15"/>
    <n v="0.11"/>
    <n v="356.27"/>
    <n v="216.06"/>
    <n v="140.21"/>
    <s v="Credit Card"/>
    <s v="Medium"/>
  </r>
  <r>
    <n v="7562"/>
    <x v="1099"/>
    <d v="2024-10-09T00:00:00"/>
    <s v="North"/>
    <s v="Electronics"/>
    <s v="Corporate"/>
    <n v="10"/>
    <n v="268.5"/>
    <n v="0.17"/>
    <n v="2228.5500000000002"/>
    <n v="1606.3"/>
    <n v="622.25"/>
    <s v="Debit Card"/>
    <s v="Medium"/>
  </r>
  <r>
    <n v="7563"/>
    <x v="5067"/>
    <d v="2024-03-04T00:00:00"/>
    <s v="North"/>
    <s v="Clothing"/>
    <s v="Corporate"/>
    <n v="8"/>
    <n v="242.98"/>
    <n v="0.23"/>
    <n v="1496.76"/>
    <n v="1018.67"/>
    <n v="478.09"/>
    <s v="Cash on Delivery"/>
    <s v="High"/>
  </r>
  <r>
    <n v="7564"/>
    <x v="5068"/>
    <d v="2024-07-02T00:00:00"/>
    <s v="East"/>
    <s v="Clothing"/>
    <s v="Home Office"/>
    <n v="7"/>
    <n v="381.37"/>
    <n v="0.28999999999999998"/>
    <n v="1895.41"/>
    <n v="1234.95"/>
    <n v="660.46"/>
    <s v="Net Banking"/>
    <s v="High"/>
  </r>
  <r>
    <n v="7565"/>
    <x v="4600"/>
    <d v="2024-06-03T00:00:00"/>
    <s v="North"/>
    <s v="Home &amp; Kitchen"/>
    <s v="Corporate"/>
    <n v="9"/>
    <n v="384.68"/>
    <n v="0.26"/>
    <n v="2561.9699999999998"/>
    <n v="1652.13"/>
    <n v="909.84"/>
    <s v="Cash on Delivery"/>
    <s v="High"/>
  </r>
  <r>
    <n v="7566"/>
    <x v="5069"/>
    <d v="2024-12-15T00:00:00"/>
    <s v="South"/>
    <s v="Home &amp; Kitchen"/>
    <s v="Consumer"/>
    <n v="10"/>
    <n v="444.58"/>
    <n v="0.15"/>
    <n v="3778.93"/>
    <n v="2808.71"/>
    <n v="970.22"/>
    <s v="Cash on Delivery"/>
    <s v="Medium"/>
  </r>
  <r>
    <n v="7567"/>
    <x v="579"/>
    <d v="2024-12-10T00:00:00"/>
    <s v="South"/>
    <s v="Home &amp; Kitchen"/>
    <s v="Corporate"/>
    <n v="9"/>
    <n v="429.67"/>
    <n v="0.06"/>
    <n v="3635.01"/>
    <n v="2599.4899999999998"/>
    <n v="1035.52"/>
    <s v="Debit Card"/>
    <s v="Low"/>
  </r>
  <r>
    <n v="7568"/>
    <x v="2606"/>
    <d v="2024-01-25T00:00:00"/>
    <s v="West"/>
    <s v="Clothing"/>
    <s v="Home Office"/>
    <n v="3"/>
    <n v="214.48"/>
    <n v="0.19"/>
    <n v="521.19000000000005"/>
    <n v="284.60000000000002"/>
    <n v="236.59"/>
    <s v="Credit Card"/>
    <s v="Medium"/>
  </r>
  <r>
    <n v="7569"/>
    <x v="5064"/>
    <d v="2024-02-15T00:00:00"/>
    <s v="East"/>
    <s v="Electronics"/>
    <s v="Consumer"/>
    <n v="5"/>
    <n v="481.81"/>
    <n v="0.18"/>
    <n v="1975.42"/>
    <n v="1090.08"/>
    <n v="885.34"/>
    <s v="Credit Card"/>
    <s v="Medium"/>
  </r>
  <r>
    <n v="7570"/>
    <x v="4859"/>
    <d v="2024-01-06T00:00:00"/>
    <s v="North"/>
    <s v="Sports"/>
    <s v="Consumer"/>
    <n v="6"/>
    <n v="305.95"/>
    <n v="0.1"/>
    <n v="1652.13"/>
    <n v="1003.93"/>
    <n v="648.20000000000005"/>
    <s v="UPI"/>
    <s v="Low"/>
  </r>
  <r>
    <n v="7571"/>
    <x v="2511"/>
    <d v="2024-08-11T00:00:00"/>
    <s v="East"/>
    <s v="Sports"/>
    <s v="Home Office"/>
    <n v="5"/>
    <n v="376.7"/>
    <n v="0.27"/>
    <n v="1374.95"/>
    <n v="1081.23"/>
    <n v="293.72000000000003"/>
    <s v="UPI"/>
    <s v="High"/>
  </r>
  <r>
    <n v="7572"/>
    <x v="5070"/>
    <d v="2024-11-12T00:00:00"/>
    <s v="South"/>
    <s v="Beauty"/>
    <s v="Consumer"/>
    <n v="5"/>
    <n v="102"/>
    <n v="0.15"/>
    <n v="433.5"/>
    <n v="237.82"/>
    <n v="195.68"/>
    <s v="UPI"/>
    <s v="Medium"/>
  </r>
  <r>
    <n v="7573"/>
    <x v="5071"/>
    <d v="2024-04-24T00:00:00"/>
    <s v="West"/>
    <s v="Beauty"/>
    <s v="Corporate"/>
    <n v="9"/>
    <n v="420.85"/>
    <n v="0.16"/>
    <n v="3181.63"/>
    <n v="1912.53"/>
    <n v="1269.0999999999999"/>
    <s v="Debit Card"/>
    <s v="Medium"/>
  </r>
  <r>
    <n v="7574"/>
    <x v="1048"/>
    <d v="2024-12-10T00:00:00"/>
    <s v="North"/>
    <s v="Clothing"/>
    <s v="Consumer"/>
    <n v="10"/>
    <n v="482.89"/>
    <n v="0.26"/>
    <n v="3573.39"/>
    <n v="2643.54"/>
    <n v="929.85"/>
    <s v="Credit Card"/>
    <s v="High"/>
  </r>
  <r>
    <n v="7575"/>
    <x v="1934"/>
    <d v="2024-01-29T00:00:00"/>
    <s v="North"/>
    <s v="Clothing"/>
    <s v="Home Office"/>
    <n v="7"/>
    <n v="324.10000000000002"/>
    <n v="0.19"/>
    <n v="1837.65"/>
    <n v="1172.1400000000001"/>
    <n v="665.51"/>
    <s v="Net Banking"/>
    <s v="Medium"/>
  </r>
  <r>
    <n v="7576"/>
    <x v="5072"/>
    <d v="2024-12-22T00:00:00"/>
    <s v="South"/>
    <s v="Clothing"/>
    <s v="Consumer"/>
    <n v="6"/>
    <n v="373.75"/>
    <n v="7.0000000000000007E-2"/>
    <n v="2085.52"/>
    <n v="1600.11"/>
    <n v="485.41"/>
    <s v="Credit Card"/>
    <s v="Low"/>
  </r>
  <r>
    <n v="7577"/>
    <x v="3439"/>
    <d v="2024-11-18T00:00:00"/>
    <s v="South"/>
    <s v="Home &amp; Kitchen"/>
    <s v="Corporate"/>
    <n v="7"/>
    <n v="33.65"/>
    <n v="0.21"/>
    <n v="186.08"/>
    <n v="121.54"/>
    <n v="64.540000000000006"/>
    <s v="Debit Card"/>
    <s v="High"/>
  </r>
  <r>
    <n v="7578"/>
    <x v="1570"/>
    <d v="2024-01-06T00:00:00"/>
    <s v="North"/>
    <s v="Home &amp; Kitchen"/>
    <s v="Consumer"/>
    <n v="6"/>
    <n v="379.53"/>
    <n v="0.08"/>
    <n v="2095.0100000000002"/>
    <n v="1053.8800000000001"/>
    <n v="1041.1300000000001"/>
    <s v="Cash on Delivery"/>
    <s v="Low"/>
  </r>
  <r>
    <n v="7579"/>
    <x v="5073"/>
    <d v="2024-03-02T00:00:00"/>
    <s v="East"/>
    <s v="Home &amp; Kitchen"/>
    <s v="Corporate"/>
    <n v="2"/>
    <n v="456.28"/>
    <n v="0.01"/>
    <n v="903.43"/>
    <n v="644.22"/>
    <n v="259.20999999999998"/>
    <s v="Debit Card"/>
    <s v="Low"/>
  </r>
  <r>
    <n v="7580"/>
    <x v="666"/>
    <d v="2024-06-28T00:00:00"/>
    <s v="South"/>
    <s v="Electronics"/>
    <s v="Corporate"/>
    <n v="10"/>
    <n v="419.3"/>
    <n v="0.27"/>
    <n v="3060.89"/>
    <n v="1808.66"/>
    <n v="1252.23"/>
    <s v="Debit Card"/>
    <s v="High"/>
  </r>
  <r>
    <n v="7581"/>
    <x v="4292"/>
    <d v="2024-04-20T00:00:00"/>
    <s v="West"/>
    <s v="Home &amp; Kitchen"/>
    <s v="Corporate"/>
    <n v="9"/>
    <n v="14.94"/>
    <n v="0.23"/>
    <n v="103.53"/>
    <n v="75.03"/>
    <n v="28.5"/>
    <s v="Debit Card"/>
    <s v="High"/>
  </r>
  <r>
    <n v="7582"/>
    <x v="25"/>
    <d v="2024-08-17T00:00:00"/>
    <s v="East"/>
    <s v="Beauty"/>
    <s v="Consumer"/>
    <n v="8"/>
    <n v="215.11"/>
    <n v="0.21"/>
    <n v="1359.5"/>
    <n v="979.6"/>
    <n v="379.9"/>
    <s v="UPI"/>
    <s v="High"/>
  </r>
  <r>
    <n v="7583"/>
    <x v="988"/>
    <d v="2024-10-24T00:00:00"/>
    <s v="West"/>
    <s v="Clothing"/>
    <s v="Corporate"/>
    <n v="7"/>
    <n v="194.59"/>
    <n v="0.03"/>
    <n v="1321.27"/>
    <n v="689.72"/>
    <n v="631.54999999999995"/>
    <s v="Debit Card"/>
    <s v="Low"/>
  </r>
  <r>
    <n v="7584"/>
    <x v="3779"/>
    <d v="2024-06-27T00:00:00"/>
    <s v="North"/>
    <s v="Clothing"/>
    <s v="Home Office"/>
    <n v="2"/>
    <n v="270.73"/>
    <n v="0.05"/>
    <n v="514.39"/>
    <n v="284.10000000000002"/>
    <n v="230.29"/>
    <s v="UPI"/>
    <s v="Low"/>
  </r>
  <r>
    <n v="7585"/>
    <x v="5074"/>
    <d v="2024-05-16T00:00:00"/>
    <s v="North"/>
    <s v="Sports"/>
    <s v="Home Office"/>
    <n v="6"/>
    <n v="172.66"/>
    <n v="0.13"/>
    <n v="901.29"/>
    <n v="493.72"/>
    <n v="407.57"/>
    <s v="Cash on Delivery"/>
    <s v="Medium"/>
  </r>
  <r>
    <n v="7586"/>
    <x v="1875"/>
    <d v="2024-11-30T00:00:00"/>
    <s v="East"/>
    <s v="Clothing"/>
    <s v="Consumer"/>
    <n v="7"/>
    <n v="433.01"/>
    <n v="0.1"/>
    <n v="2727.96"/>
    <n v="2160.5100000000002"/>
    <n v="567.45000000000005"/>
    <s v="Debit Card"/>
    <s v="Low"/>
  </r>
  <r>
    <n v="7587"/>
    <x v="5075"/>
    <d v="2024-10-24T00:00:00"/>
    <s v="North"/>
    <s v="Electronics"/>
    <s v="Home Office"/>
    <n v="7"/>
    <n v="263.57"/>
    <n v="0.21"/>
    <n v="1457.54"/>
    <n v="1082.0899999999999"/>
    <n v="375.45"/>
    <s v="Cash on Delivery"/>
    <s v="High"/>
  </r>
  <r>
    <n v="7588"/>
    <x v="3815"/>
    <d v="2024-10-16T00:00:00"/>
    <s v="West"/>
    <s v="Electronics"/>
    <s v="Home Office"/>
    <n v="10"/>
    <n v="251.73"/>
    <n v="0.12"/>
    <n v="2215.2199999999998"/>
    <n v="1660.74"/>
    <n v="554.48"/>
    <s v="UPI"/>
    <s v="Medium"/>
  </r>
  <r>
    <n v="7589"/>
    <x v="5076"/>
    <d v="2024-06-15T00:00:00"/>
    <s v="East"/>
    <s v="Beauty"/>
    <s v="Home Office"/>
    <n v="5"/>
    <n v="370.23"/>
    <n v="0.1"/>
    <n v="1666.04"/>
    <n v="1170.1300000000001"/>
    <n v="495.91"/>
    <s v="Cash on Delivery"/>
    <s v="Low"/>
  </r>
  <r>
    <n v="7590"/>
    <x v="5077"/>
    <d v="2024-11-21T00:00:00"/>
    <s v="East"/>
    <s v="Beauty"/>
    <s v="Consumer"/>
    <n v="7"/>
    <n v="364.22"/>
    <n v="0.14000000000000001"/>
    <n v="2192.6"/>
    <n v="1720.94"/>
    <n v="471.66"/>
    <s v="Debit Card"/>
    <s v="Medium"/>
  </r>
  <r>
    <n v="7591"/>
    <x v="5078"/>
    <d v="2024-12-28T00:00:00"/>
    <s v="East"/>
    <s v="Beauty"/>
    <s v="Corporate"/>
    <n v="3"/>
    <n v="72.53"/>
    <n v="0.21"/>
    <n v="171.9"/>
    <n v="113.01"/>
    <n v="58.89"/>
    <s v="UPI"/>
    <s v="High"/>
  </r>
  <r>
    <n v="7592"/>
    <x v="5079"/>
    <d v="2024-03-29T00:00:00"/>
    <s v="West"/>
    <s v="Home &amp; Kitchen"/>
    <s v="Consumer"/>
    <n v="6"/>
    <n v="18.98"/>
    <n v="0.06"/>
    <n v="107.05"/>
    <n v="59"/>
    <n v="48.05"/>
    <s v="Debit Card"/>
    <s v="Low"/>
  </r>
  <r>
    <n v="7593"/>
    <x v="3452"/>
    <d v="2024-12-15T00:00:00"/>
    <s v="South"/>
    <s v="Home &amp; Kitchen"/>
    <s v="Consumer"/>
    <n v="4"/>
    <n v="311.13"/>
    <n v="0.08"/>
    <n v="1144.96"/>
    <n v="711.16"/>
    <n v="433.8"/>
    <s v="UPI"/>
    <s v="Low"/>
  </r>
  <r>
    <n v="7594"/>
    <x v="1770"/>
    <d v="2024-09-18T00:00:00"/>
    <s v="West"/>
    <s v="Beauty"/>
    <s v="Home Office"/>
    <n v="10"/>
    <n v="10.87"/>
    <n v="0.22"/>
    <n v="84.79"/>
    <n v="52.7"/>
    <n v="32.090000000000003"/>
    <s v="UPI"/>
    <s v="High"/>
  </r>
  <r>
    <n v="7595"/>
    <x v="2198"/>
    <d v="2024-12-03T00:00:00"/>
    <s v="South"/>
    <s v="Beauty"/>
    <s v="Consumer"/>
    <n v="7"/>
    <n v="339.96"/>
    <n v="0.23"/>
    <n v="1832.38"/>
    <n v="1330.39"/>
    <n v="501.99"/>
    <s v="Net Banking"/>
    <s v="High"/>
  </r>
  <r>
    <n v="7596"/>
    <x v="5080"/>
    <d v="2024-08-11T00:00:00"/>
    <s v="North"/>
    <s v="Beauty"/>
    <s v="Corporate"/>
    <n v="4"/>
    <n v="351.03"/>
    <n v="0.26"/>
    <n v="1039.05"/>
    <n v="714.86"/>
    <n v="324.19"/>
    <s v="UPI"/>
    <s v="High"/>
  </r>
  <r>
    <n v="7597"/>
    <x v="3311"/>
    <d v="2024-08-03T00:00:00"/>
    <s v="East"/>
    <s v="Clothing"/>
    <s v="Home Office"/>
    <n v="10"/>
    <n v="212.39"/>
    <n v="0.25"/>
    <n v="1592.92"/>
    <n v="991"/>
    <n v="601.91999999999996"/>
    <s v="Net Banking"/>
    <s v="High"/>
  </r>
  <r>
    <n v="7598"/>
    <x v="5081"/>
    <d v="2024-03-14T00:00:00"/>
    <s v="East"/>
    <s v="Electronics"/>
    <s v="Corporate"/>
    <n v="4"/>
    <n v="160.34"/>
    <n v="0.04"/>
    <n v="615.71"/>
    <n v="335.39"/>
    <n v="280.32"/>
    <s v="UPI"/>
    <s v="Low"/>
  </r>
  <r>
    <n v="7599"/>
    <x v="2699"/>
    <d v="2024-04-27T00:00:00"/>
    <s v="South"/>
    <s v="Clothing"/>
    <s v="Home Office"/>
    <n v="3"/>
    <n v="152.38999999999999"/>
    <n v="0.16"/>
    <n v="384.02"/>
    <n v="225.7"/>
    <n v="158.32"/>
    <s v="Cash on Delivery"/>
    <s v="Medium"/>
  </r>
  <r>
    <n v="7600"/>
    <x v="5082"/>
    <d v="2024-01-02T00:00:00"/>
    <s v="West"/>
    <s v="Sports"/>
    <s v="Home Office"/>
    <n v="7"/>
    <n v="162.27000000000001"/>
    <n v="0"/>
    <n v="1135.8900000000001"/>
    <n v="775.04"/>
    <n v="360.85"/>
    <s v="Debit Card"/>
    <s v="No Discount"/>
  </r>
  <r>
    <n v="7601"/>
    <x v="5083"/>
    <d v="2024-12-28T00:00:00"/>
    <s v="North"/>
    <s v="Beauty"/>
    <s v="Home Office"/>
    <n v="7"/>
    <n v="20.95"/>
    <n v="0.25"/>
    <n v="109.99"/>
    <n v="73.89"/>
    <n v="36.1"/>
    <s v="Net Banking"/>
    <s v="High"/>
  </r>
  <r>
    <n v="7602"/>
    <x v="2296"/>
    <d v="2024-12-19T00:00:00"/>
    <s v="East"/>
    <s v="Electronics"/>
    <s v="Home Office"/>
    <n v="8"/>
    <n v="228.99"/>
    <n v="0.26"/>
    <n v="1355.62"/>
    <n v="834.21"/>
    <n v="521.41"/>
    <s v="Net Banking"/>
    <s v="High"/>
  </r>
  <r>
    <n v="7603"/>
    <x v="443"/>
    <d v="2024-08-15T00:00:00"/>
    <s v="East"/>
    <s v="Clothing"/>
    <s v="Consumer"/>
    <n v="7"/>
    <n v="72.97"/>
    <n v="0.09"/>
    <n v="464.82"/>
    <n v="371.27"/>
    <n v="93.55"/>
    <s v="Net Banking"/>
    <s v="Low"/>
  </r>
  <r>
    <n v="7604"/>
    <x v="5084"/>
    <d v="2024-04-09T00:00:00"/>
    <s v="West"/>
    <s v="Sports"/>
    <s v="Corporate"/>
    <n v="6"/>
    <n v="324.06"/>
    <n v="0.03"/>
    <n v="1886.03"/>
    <n v="1489.04"/>
    <n v="396.99"/>
    <s v="Debit Card"/>
    <s v="Low"/>
  </r>
  <r>
    <n v="7605"/>
    <x v="5085"/>
    <d v="2024-03-19T00:00:00"/>
    <s v="West"/>
    <s v="Sports"/>
    <s v="Home Office"/>
    <n v="6"/>
    <n v="227.28"/>
    <n v="0.19"/>
    <n v="1104.58"/>
    <n v="730.33"/>
    <n v="374.25"/>
    <s v="Credit Card"/>
    <s v="Medium"/>
  </r>
  <r>
    <n v="7606"/>
    <x v="5086"/>
    <d v="2024-01-13T00:00:00"/>
    <s v="North"/>
    <s v="Electronics"/>
    <s v="Corporate"/>
    <n v="3"/>
    <n v="350.07"/>
    <n v="0.21"/>
    <n v="829.67"/>
    <n v="587.01"/>
    <n v="242.66"/>
    <s v="Credit Card"/>
    <s v="High"/>
  </r>
  <r>
    <n v="7607"/>
    <x v="1102"/>
    <d v="2024-05-25T00:00:00"/>
    <s v="East"/>
    <s v="Clothing"/>
    <s v="Consumer"/>
    <n v="6"/>
    <n v="197.34"/>
    <n v="0.28000000000000003"/>
    <n v="852.51"/>
    <n v="585.5"/>
    <n v="267.01"/>
    <s v="Net Banking"/>
    <s v="High"/>
  </r>
  <r>
    <n v="7608"/>
    <x v="2825"/>
    <d v="2024-09-09T00:00:00"/>
    <s v="East"/>
    <s v="Electronics"/>
    <s v="Consumer"/>
    <n v="8"/>
    <n v="222.27"/>
    <n v="0.1"/>
    <n v="1600.34"/>
    <n v="1245.6600000000001"/>
    <n v="354.68"/>
    <s v="UPI"/>
    <s v="Low"/>
  </r>
  <r>
    <n v="7609"/>
    <x v="4204"/>
    <d v="2024-10-07T00:00:00"/>
    <s v="West"/>
    <s v="Home &amp; Kitchen"/>
    <s v="Corporate"/>
    <n v="7"/>
    <n v="413.37"/>
    <n v="0.08"/>
    <n v="2662.1"/>
    <n v="1802.99"/>
    <n v="859.11"/>
    <s v="Net Banking"/>
    <s v="Low"/>
  </r>
  <r>
    <n v="7610"/>
    <x v="5087"/>
    <d v="2024-11-24T00:00:00"/>
    <s v="North"/>
    <s v="Sports"/>
    <s v="Consumer"/>
    <n v="8"/>
    <n v="56.06"/>
    <n v="0.17"/>
    <n v="372.24"/>
    <n v="247.54"/>
    <n v="124.7"/>
    <s v="Cash on Delivery"/>
    <s v="Medium"/>
  </r>
  <r>
    <n v="7611"/>
    <x v="4490"/>
    <d v="2024-02-11T00:00:00"/>
    <s v="North"/>
    <s v="Home &amp; Kitchen"/>
    <s v="Corporate"/>
    <n v="5"/>
    <n v="44.88"/>
    <n v="0"/>
    <n v="224.4"/>
    <n v="118.44"/>
    <n v="105.96"/>
    <s v="Debit Card"/>
    <s v="No Discount"/>
  </r>
  <r>
    <n v="7612"/>
    <x v="55"/>
    <d v="2024-12-08T00:00:00"/>
    <s v="West"/>
    <s v="Home &amp; Kitchen"/>
    <s v="Home Office"/>
    <n v="7"/>
    <n v="140.88999999999999"/>
    <n v="0.16"/>
    <n v="828.43"/>
    <n v="488.3"/>
    <n v="340.13"/>
    <s v="UPI"/>
    <s v="Medium"/>
  </r>
  <r>
    <n v="7613"/>
    <x v="5088"/>
    <d v="2024-01-22T00:00:00"/>
    <s v="South"/>
    <s v="Home &amp; Kitchen"/>
    <s v="Home Office"/>
    <n v="5"/>
    <n v="142.15"/>
    <n v="0.08"/>
    <n v="653.89"/>
    <n v="500.53"/>
    <n v="153.36000000000001"/>
    <s v="Net Banking"/>
    <s v="Low"/>
  </r>
  <r>
    <n v="7614"/>
    <x v="753"/>
    <d v="2024-10-25T00:00:00"/>
    <s v="North"/>
    <s v="Electronics"/>
    <s v="Corporate"/>
    <n v="2"/>
    <n v="291.75"/>
    <n v="0.19"/>
    <n v="472.64"/>
    <n v="281.36"/>
    <n v="191.28"/>
    <s v="Cash on Delivery"/>
    <s v="Medium"/>
  </r>
  <r>
    <n v="7615"/>
    <x v="2395"/>
    <d v="2024-04-04T00:00:00"/>
    <s v="North"/>
    <s v="Electronics"/>
    <s v="Home Office"/>
    <n v="3"/>
    <n v="347.88"/>
    <n v="0.15"/>
    <n v="887.09"/>
    <n v="546.05999999999995"/>
    <n v="341.03"/>
    <s v="Debit Card"/>
    <s v="Medium"/>
  </r>
  <r>
    <n v="7616"/>
    <x v="1890"/>
    <d v="2024-12-29T00:00:00"/>
    <s v="North"/>
    <s v="Sports"/>
    <s v="Corporate"/>
    <n v="6"/>
    <n v="182.28"/>
    <n v="0.28000000000000003"/>
    <n v="787.45"/>
    <n v="483.02"/>
    <n v="304.43"/>
    <s v="UPI"/>
    <s v="High"/>
  </r>
  <r>
    <n v="7617"/>
    <x v="2562"/>
    <d v="2024-01-08T00:00:00"/>
    <s v="South"/>
    <s v="Beauty"/>
    <s v="Consumer"/>
    <n v="10"/>
    <n v="377.67"/>
    <n v="0.26"/>
    <n v="2794.76"/>
    <n v="1871.6"/>
    <n v="923.16"/>
    <s v="Credit Card"/>
    <s v="High"/>
  </r>
  <r>
    <n v="7618"/>
    <x v="1338"/>
    <d v="2024-04-01T00:00:00"/>
    <s v="North"/>
    <s v="Clothing"/>
    <s v="Corporate"/>
    <n v="3"/>
    <n v="27.15"/>
    <n v="0.21"/>
    <n v="64.349999999999994"/>
    <n v="44.06"/>
    <n v="20.29"/>
    <s v="Cash on Delivery"/>
    <s v="High"/>
  </r>
  <r>
    <n v="7619"/>
    <x v="5089"/>
    <d v="2024-05-15T00:00:00"/>
    <s v="North"/>
    <s v="Beauty"/>
    <s v="Consumer"/>
    <n v="5"/>
    <n v="116.56"/>
    <n v="0.28000000000000003"/>
    <n v="419.62"/>
    <n v="295.47000000000003"/>
    <n v="124.15"/>
    <s v="Credit Card"/>
    <s v="High"/>
  </r>
  <r>
    <n v="7620"/>
    <x v="2915"/>
    <d v="2024-11-09T00:00:00"/>
    <s v="West"/>
    <s v="Beauty"/>
    <s v="Consumer"/>
    <n v="1"/>
    <n v="435.46"/>
    <n v="0.25"/>
    <n v="326.58999999999997"/>
    <n v="247.22"/>
    <n v="79.37"/>
    <s v="Debit Card"/>
    <s v="High"/>
  </r>
  <r>
    <n v="7621"/>
    <x v="2448"/>
    <d v="2024-03-07T00:00:00"/>
    <s v="West"/>
    <s v="Sports"/>
    <s v="Corporate"/>
    <n v="9"/>
    <n v="349.81"/>
    <n v="0.1"/>
    <n v="2833.46"/>
    <n v="2009.87"/>
    <n v="823.59"/>
    <s v="Net Banking"/>
    <s v="Low"/>
  </r>
  <r>
    <n v="7622"/>
    <x v="2449"/>
    <d v="2024-04-16T00:00:00"/>
    <s v="North"/>
    <s v="Sports"/>
    <s v="Corporate"/>
    <n v="5"/>
    <n v="22.27"/>
    <n v="0.03"/>
    <n v="108.01"/>
    <n v="61.25"/>
    <n v="46.76"/>
    <s v="Debit Card"/>
    <s v="Low"/>
  </r>
  <r>
    <n v="7623"/>
    <x v="5090"/>
    <d v="2024-04-06T00:00:00"/>
    <s v="West"/>
    <s v="Beauty"/>
    <s v="Home Office"/>
    <n v="3"/>
    <n v="223.1"/>
    <n v="0.24"/>
    <n v="508.67"/>
    <n v="263.89"/>
    <n v="244.78"/>
    <s v="Net Banking"/>
    <s v="High"/>
  </r>
  <r>
    <n v="7624"/>
    <x v="5091"/>
    <d v="2024-03-29T00:00:00"/>
    <s v="South"/>
    <s v="Beauty"/>
    <s v="Home Office"/>
    <n v="9"/>
    <n v="225.38"/>
    <n v="0.18"/>
    <n v="1663.3"/>
    <n v="1330.19"/>
    <n v="333.11"/>
    <s v="UPI"/>
    <s v="Medium"/>
  </r>
  <r>
    <n v="7625"/>
    <x v="5092"/>
    <d v="2024-04-29T00:00:00"/>
    <s v="East"/>
    <s v="Electronics"/>
    <s v="Corporate"/>
    <n v="4"/>
    <n v="422.12"/>
    <n v="0.02"/>
    <n v="1654.71"/>
    <n v="1087.1500000000001"/>
    <n v="567.55999999999995"/>
    <s v="Credit Card"/>
    <s v="Low"/>
  </r>
  <r>
    <n v="7626"/>
    <x v="4558"/>
    <d v="2024-03-29T00:00:00"/>
    <s v="South"/>
    <s v="Sports"/>
    <s v="Corporate"/>
    <n v="6"/>
    <n v="151.34"/>
    <n v="0"/>
    <n v="908.04"/>
    <n v="577.47"/>
    <n v="330.57"/>
    <s v="Cash on Delivery"/>
    <s v="No Discount"/>
  </r>
  <r>
    <n v="7627"/>
    <x v="1448"/>
    <d v="2024-01-25T00:00:00"/>
    <s v="East"/>
    <s v="Electronics"/>
    <s v="Corporate"/>
    <n v="7"/>
    <n v="378.24"/>
    <n v="0.24"/>
    <n v="2012.24"/>
    <n v="1019.19"/>
    <n v="993.05"/>
    <s v="Net Banking"/>
    <s v="High"/>
  </r>
  <r>
    <n v="7628"/>
    <x v="3659"/>
    <d v="2024-09-23T00:00:00"/>
    <s v="West"/>
    <s v="Clothing"/>
    <s v="Home Office"/>
    <n v="3"/>
    <n v="353.07"/>
    <n v="0.09"/>
    <n v="963.88"/>
    <n v="556.22"/>
    <n v="407.66"/>
    <s v="Debit Card"/>
    <s v="Low"/>
  </r>
  <r>
    <n v="7629"/>
    <x v="1740"/>
    <d v="2024-07-07T00:00:00"/>
    <s v="North"/>
    <s v="Clothing"/>
    <s v="Corporate"/>
    <n v="9"/>
    <n v="195.79"/>
    <n v="7.0000000000000007E-2"/>
    <n v="1638.76"/>
    <n v="1282.28"/>
    <n v="356.48"/>
    <s v="Cash on Delivery"/>
    <s v="Low"/>
  </r>
  <r>
    <n v="7630"/>
    <x v="3877"/>
    <d v="2024-03-01T00:00:00"/>
    <s v="South"/>
    <s v="Sports"/>
    <s v="Consumer"/>
    <n v="4"/>
    <n v="107.8"/>
    <n v="0.22"/>
    <n v="336.34"/>
    <n v="224.99"/>
    <n v="111.35"/>
    <s v="Net Banking"/>
    <s v="High"/>
  </r>
  <r>
    <n v="7631"/>
    <x v="1509"/>
    <d v="2024-05-08T00:00:00"/>
    <s v="West"/>
    <s v="Clothing"/>
    <s v="Consumer"/>
    <n v="10"/>
    <n v="456.19"/>
    <n v="0.03"/>
    <n v="4425.04"/>
    <n v="2550.11"/>
    <n v="1874.93"/>
    <s v="Net Banking"/>
    <s v="Low"/>
  </r>
  <r>
    <n v="7632"/>
    <x v="4322"/>
    <d v="2024-11-24T00:00:00"/>
    <s v="South"/>
    <s v="Clothing"/>
    <s v="Corporate"/>
    <n v="10"/>
    <n v="285.95999999999998"/>
    <n v="0.23"/>
    <n v="2201.89"/>
    <n v="1677.08"/>
    <n v="524.80999999999995"/>
    <s v="Net Banking"/>
    <s v="High"/>
  </r>
  <r>
    <n v="7633"/>
    <x v="2053"/>
    <d v="2024-03-27T00:00:00"/>
    <s v="East"/>
    <s v="Home &amp; Kitchen"/>
    <s v="Corporate"/>
    <n v="10"/>
    <n v="274.41000000000003"/>
    <n v="0.15"/>
    <n v="2332.4899999999998"/>
    <n v="1566.86"/>
    <n v="765.63"/>
    <s v="Cash on Delivery"/>
    <s v="Medium"/>
  </r>
  <r>
    <n v="7634"/>
    <x v="90"/>
    <d v="2024-07-24T00:00:00"/>
    <s v="East"/>
    <s v="Sports"/>
    <s v="Corporate"/>
    <n v="4"/>
    <n v="212.46"/>
    <n v="0.08"/>
    <n v="781.85"/>
    <n v="491.22"/>
    <n v="290.63"/>
    <s v="Cash on Delivery"/>
    <s v="Low"/>
  </r>
  <r>
    <n v="7635"/>
    <x v="5093"/>
    <d v="2024-09-28T00:00:00"/>
    <s v="North"/>
    <s v="Electronics"/>
    <s v="Consumer"/>
    <n v="9"/>
    <n v="343.72"/>
    <n v="0.04"/>
    <n v="2969.74"/>
    <n v="2199.27"/>
    <n v="770.47"/>
    <s v="Net Banking"/>
    <s v="Low"/>
  </r>
  <r>
    <n v="7636"/>
    <x v="5094"/>
    <d v="2024-04-28T00:00:00"/>
    <s v="South"/>
    <s v="Sports"/>
    <s v="Home Office"/>
    <n v="3"/>
    <n v="53.09"/>
    <n v="0.13"/>
    <n v="138.56"/>
    <n v="108.64"/>
    <n v="29.92"/>
    <s v="Cash on Delivery"/>
    <s v="Medium"/>
  </r>
  <r>
    <n v="7637"/>
    <x v="5095"/>
    <d v="2024-07-08T00:00:00"/>
    <s v="South"/>
    <s v="Home &amp; Kitchen"/>
    <s v="Corporate"/>
    <n v="7"/>
    <n v="382.88"/>
    <n v="0.16"/>
    <n v="2251.33"/>
    <n v="1347.21"/>
    <n v="904.12"/>
    <s v="Debit Card"/>
    <s v="Medium"/>
  </r>
  <r>
    <n v="7638"/>
    <x v="2110"/>
    <d v="2024-04-29T00:00:00"/>
    <s v="South"/>
    <s v="Clothing"/>
    <s v="Home Office"/>
    <n v="9"/>
    <n v="342.18"/>
    <n v="0.17"/>
    <n v="2556.08"/>
    <n v="1289.29"/>
    <n v="1266.79"/>
    <s v="Net Banking"/>
    <s v="Medium"/>
  </r>
  <r>
    <n v="7639"/>
    <x v="2885"/>
    <d v="2024-01-10T00:00:00"/>
    <s v="South"/>
    <s v="Clothing"/>
    <s v="Consumer"/>
    <n v="3"/>
    <n v="318.83"/>
    <n v="0.25"/>
    <n v="717.37"/>
    <n v="552.25"/>
    <n v="165.12"/>
    <s v="Net Banking"/>
    <s v="High"/>
  </r>
  <r>
    <n v="7640"/>
    <x v="4603"/>
    <d v="2024-12-20T00:00:00"/>
    <s v="East"/>
    <s v="Clothing"/>
    <s v="Home Office"/>
    <n v="7"/>
    <n v="175.98"/>
    <n v="0.14000000000000001"/>
    <n v="1059.4000000000001"/>
    <n v="596.08000000000004"/>
    <n v="463.32"/>
    <s v="Net Banking"/>
    <s v="Medium"/>
  </r>
  <r>
    <n v="7641"/>
    <x v="633"/>
    <d v="2024-10-03T00:00:00"/>
    <s v="North"/>
    <s v="Electronics"/>
    <s v="Consumer"/>
    <n v="4"/>
    <n v="344.79"/>
    <n v="0.11"/>
    <n v="1227.45"/>
    <n v="619.44000000000005"/>
    <n v="608.01"/>
    <s v="Net Banking"/>
    <s v="Medium"/>
  </r>
  <r>
    <n v="7642"/>
    <x v="2350"/>
    <d v="2024-11-23T00:00:00"/>
    <s v="North"/>
    <s v="Beauty"/>
    <s v="Corporate"/>
    <n v="3"/>
    <n v="381.43"/>
    <n v="0.15"/>
    <n v="972.65"/>
    <n v="533.73"/>
    <n v="438.92"/>
    <s v="Cash on Delivery"/>
    <s v="Medium"/>
  </r>
  <r>
    <n v="7643"/>
    <x v="5096"/>
    <d v="2024-04-28T00:00:00"/>
    <s v="North"/>
    <s v="Clothing"/>
    <s v="Consumer"/>
    <n v="6"/>
    <n v="67.17"/>
    <n v="0.1"/>
    <n v="362.72"/>
    <n v="245.35"/>
    <n v="117.37"/>
    <s v="Debit Card"/>
    <s v="Low"/>
  </r>
  <r>
    <n v="7644"/>
    <x v="4008"/>
    <d v="2024-06-10T00:00:00"/>
    <s v="North"/>
    <s v="Clothing"/>
    <s v="Consumer"/>
    <n v="4"/>
    <n v="466.91"/>
    <n v="0.03"/>
    <n v="1811.61"/>
    <n v="1111.33"/>
    <n v="700.28"/>
    <s v="Net Banking"/>
    <s v="Low"/>
  </r>
  <r>
    <n v="7645"/>
    <x v="3410"/>
    <d v="2024-01-08T00:00:00"/>
    <s v="North"/>
    <s v="Home &amp; Kitchen"/>
    <s v="Consumer"/>
    <n v="5"/>
    <n v="113.98"/>
    <n v="0.2"/>
    <n v="455.92"/>
    <n v="363.42"/>
    <n v="92.5"/>
    <s v="Debit Card"/>
    <s v="Medium"/>
  </r>
  <r>
    <n v="7646"/>
    <x v="5097"/>
    <d v="2024-06-03T00:00:00"/>
    <s v="South"/>
    <s v="Sports"/>
    <s v="Consumer"/>
    <n v="7"/>
    <n v="269.38"/>
    <n v="0.24"/>
    <n v="1433.1"/>
    <n v="1082.26"/>
    <n v="350.84"/>
    <s v="Cash on Delivery"/>
    <s v="High"/>
  </r>
  <r>
    <n v="7647"/>
    <x v="5098"/>
    <d v="2024-04-30T00:00:00"/>
    <s v="South"/>
    <s v="Electronics"/>
    <s v="Home Office"/>
    <n v="2"/>
    <n v="123.88"/>
    <n v="0.15"/>
    <n v="210.6"/>
    <n v="127.54"/>
    <n v="83.06"/>
    <s v="Credit Card"/>
    <s v="Medium"/>
  </r>
  <r>
    <n v="7648"/>
    <x v="4607"/>
    <d v="2024-07-12T00:00:00"/>
    <s v="North"/>
    <s v="Beauty"/>
    <s v="Home Office"/>
    <n v="1"/>
    <n v="72.010000000000005"/>
    <n v="0.02"/>
    <n v="70.569999999999993"/>
    <n v="41.8"/>
    <n v="28.77"/>
    <s v="UPI"/>
    <s v="Low"/>
  </r>
  <r>
    <n v="7649"/>
    <x v="5099"/>
    <d v="2024-07-08T00:00:00"/>
    <s v="West"/>
    <s v="Home &amp; Kitchen"/>
    <s v="Consumer"/>
    <n v="7"/>
    <n v="343.24"/>
    <n v="0.11"/>
    <n v="2138.39"/>
    <n v="1598.02"/>
    <n v="540.37"/>
    <s v="Debit Card"/>
    <s v="Medium"/>
  </r>
  <r>
    <n v="7650"/>
    <x v="5100"/>
    <d v="2024-07-10T00:00:00"/>
    <s v="East"/>
    <s v="Beauty"/>
    <s v="Consumer"/>
    <n v="2"/>
    <n v="284.89"/>
    <n v="0.08"/>
    <n v="524.20000000000005"/>
    <n v="321.12"/>
    <n v="203.08"/>
    <s v="Debit Card"/>
    <s v="Low"/>
  </r>
  <r>
    <n v="7651"/>
    <x v="5101"/>
    <d v="2024-12-17T00:00:00"/>
    <s v="West"/>
    <s v="Sports"/>
    <s v="Consumer"/>
    <n v="6"/>
    <n v="244"/>
    <n v="0.14000000000000001"/>
    <n v="1259.04"/>
    <n v="632.54999999999995"/>
    <n v="626.49"/>
    <s v="Net Banking"/>
    <s v="Medium"/>
  </r>
  <r>
    <n v="7652"/>
    <x v="3413"/>
    <d v="2024-03-11T00:00:00"/>
    <s v="South"/>
    <s v="Electronics"/>
    <s v="Corporate"/>
    <n v="9"/>
    <n v="427.95"/>
    <n v="0.21"/>
    <n v="3042.72"/>
    <n v="2407.7800000000002"/>
    <n v="634.94000000000005"/>
    <s v="Cash on Delivery"/>
    <s v="High"/>
  </r>
  <r>
    <n v="7653"/>
    <x v="5102"/>
    <d v="2024-08-15T00:00:00"/>
    <s v="South"/>
    <s v="Clothing"/>
    <s v="Consumer"/>
    <n v="10"/>
    <n v="77.56"/>
    <n v="0.12"/>
    <n v="682.53"/>
    <n v="507.59"/>
    <n v="174.94"/>
    <s v="UPI"/>
    <s v="Medium"/>
  </r>
  <r>
    <n v="7654"/>
    <x v="4879"/>
    <d v="2024-04-15T00:00:00"/>
    <s v="South"/>
    <s v="Electronics"/>
    <s v="Home Office"/>
    <n v="5"/>
    <n v="432.53"/>
    <n v="0.09"/>
    <n v="1968.01"/>
    <n v="1393.59"/>
    <n v="574.41999999999996"/>
    <s v="Debit Card"/>
    <s v="Low"/>
  </r>
  <r>
    <n v="7655"/>
    <x v="3265"/>
    <d v="2024-12-09T00:00:00"/>
    <s v="South"/>
    <s v="Home &amp; Kitchen"/>
    <s v="Consumer"/>
    <n v="7"/>
    <n v="291.20999999999998"/>
    <n v="0"/>
    <n v="2038.47"/>
    <n v="1202.2"/>
    <n v="836.27"/>
    <s v="Debit Card"/>
    <s v="No Discount"/>
  </r>
  <r>
    <n v="7656"/>
    <x v="5103"/>
    <d v="2024-09-03T00:00:00"/>
    <s v="South"/>
    <s v="Clothing"/>
    <s v="Home Office"/>
    <n v="10"/>
    <n v="253.98"/>
    <n v="0.04"/>
    <n v="2438.21"/>
    <n v="1856.64"/>
    <n v="581.57000000000005"/>
    <s v="Credit Card"/>
    <s v="Low"/>
  </r>
  <r>
    <n v="7657"/>
    <x v="524"/>
    <d v="2024-10-18T00:00:00"/>
    <s v="East"/>
    <s v="Home &amp; Kitchen"/>
    <s v="Corporate"/>
    <n v="5"/>
    <n v="354.42"/>
    <n v="0.2"/>
    <n v="1417.68"/>
    <n v="1048.9000000000001"/>
    <n v="368.78"/>
    <s v="Cash on Delivery"/>
    <s v="Medium"/>
  </r>
  <r>
    <n v="7658"/>
    <x v="5104"/>
    <d v="2024-09-24T00:00:00"/>
    <s v="West"/>
    <s v="Beauty"/>
    <s v="Consumer"/>
    <n v="2"/>
    <n v="405.21"/>
    <n v="0.04"/>
    <n v="778"/>
    <n v="447.61"/>
    <n v="330.39"/>
    <s v="Credit Card"/>
    <s v="Low"/>
  </r>
  <r>
    <n v="7659"/>
    <x v="3005"/>
    <d v="2024-01-25T00:00:00"/>
    <s v="North"/>
    <s v="Sports"/>
    <s v="Home Office"/>
    <n v="8"/>
    <n v="210.01"/>
    <n v="0.28000000000000003"/>
    <n v="1209.6600000000001"/>
    <n v="922.57"/>
    <n v="287.08999999999997"/>
    <s v="Debit Card"/>
    <s v="High"/>
  </r>
  <r>
    <n v="7660"/>
    <x v="5105"/>
    <d v="2024-10-24T00:00:00"/>
    <s v="West"/>
    <s v="Electronics"/>
    <s v="Home Office"/>
    <n v="5"/>
    <n v="150.22"/>
    <n v="0.21"/>
    <n v="593.37"/>
    <n v="447.03"/>
    <n v="146.34"/>
    <s v="Credit Card"/>
    <s v="High"/>
  </r>
  <r>
    <n v="7661"/>
    <x v="5106"/>
    <d v="2024-07-23T00:00:00"/>
    <s v="South"/>
    <s v="Home &amp; Kitchen"/>
    <s v="Home Office"/>
    <n v="1"/>
    <n v="248.53"/>
    <n v="0.17"/>
    <n v="206.28"/>
    <n v="143.21"/>
    <n v="63.07"/>
    <s v="Net Banking"/>
    <s v="Medium"/>
  </r>
  <r>
    <n v="7662"/>
    <x v="5107"/>
    <d v="2024-07-31T00:00:00"/>
    <s v="East"/>
    <s v="Electronics"/>
    <s v="Corporate"/>
    <n v="6"/>
    <n v="394.16"/>
    <n v="0.09"/>
    <n v="2152.11"/>
    <n v="1707.44"/>
    <n v="444.67"/>
    <s v="Cash on Delivery"/>
    <s v="Low"/>
  </r>
  <r>
    <n v="7663"/>
    <x v="372"/>
    <d v="2024-12-10T00:00:00"/>
    <s v="East"/>
    <s v="Sports"/>
    <s v="Home Office"/>
    <n v="1"/>
    <n v="477.73"/>
    <n v="0.19"/>
    <n v="386.96"/>
    <n v="267.13"/>
    <n v="119.83"/>
    <s v="UPI"/>
    <s v="Medium"/>
  </r>
  <r>
    <n v="7664"/>
    <x v="5108"/>
    <d v="2024-03-17T00:00:00"/>
    <s v="North"/>
    <s v="Beauty"/>
    <s v="Corporate"/>
    <n v="2"/>
    <n v="87.68"/>
    <n v="0.28999999999999998"/>
    <n v="124.51"/>
    <n v="88.23"/>
    <n v="36.28"/>
    <s v="Cash on Delivery"/>
    <s v="High"/>
  </r>
  <r>
    <n v="7665"/>
    <x v="268"/>
    <d v="2024-08-22T00:00:00"/>
    <s v="South"/>
    <s v="Clothing"/>
    <s v="Corporate"/>
    <n v="4"/>
    <n v="57.4"/>
    <n v="0.08"/>
    <n v="211.23"/>
    <n v="159.63999999999999"/>
    <n v="51.59"/>
    <s v="Credit Card"/>
    <s v="Low"/>
  </r>
  <r>
    <n v="7666"/>
    <x v="3893"/>
    <d v="2024-10-09T00:00:00"/>
    <s v="South"/>
    <s v="Sports"/>
    <s v="Home Office"/>
    <n v="10"/>
    <n v="362.03"/>
    <n v="0.13"/>
    <n v="3149.66"/>
    <n v="2181.8000000000002"/>
    <n v="967.86"/>
    <s v="Net Banking"/>
    <s v="Medium"/>
  </r>
  <r>
    <n v="7667"/>
    <x v="2487"/>
    <d v="2024-09-15T00:00:00"/>
    <s v="North"/>
    <s v="Clothing"/>
    <s v="Corporate"/>
    <n v="10"/>
    <n v="72.89"/>
    <n v="0.12"/>
    <n v="641.42999999999995"/>
    <n v="420.01"/>
    <n v="221.42"/>
    <s v="UPI"/>
    <s v="Medium"/>
  </r>
  <r>
    <n v="7668"/>
    <x v="5109"/>
    <d v="2024-05-01T00:00:00"/>
    <s v="West"/>
    <s v="Electronics"/>
    <s v="Consumer"/>
    <n v="9"/>
    <n v="245.93"/>
    <n v="0.28000000000000003"/>
    <n v="1593.63"/>
    <n v="1007.53"/>
    <n v="586.1"/>
    <s v="Cash on Delivery"/>
    <s v="High"/>
  </r>
  <r>
    <n v="7669"/>
    <x v="3275"/>
    <d v="2024-03-15T00:00:00"/>
    <s v="North"/>
    <s v="Home &amp; Kitchen"/>
    <s v="Corporate"/>
    <n v="5"/>
    <n v="397.49"/>
    <n v="0.25"/>
    <n v="1490.59"/>
    <n v="1066.83"/>
    <n v="423.76"/>
    <s v="Net Banking"/>
    <s v="High"/>
  </r>
  <r>
    <n v="7670"/>
    <x v="5110"/>
    <d v="2024-03-19T00:00:00"/>
    <s v="East"/>
    <s v="Sports"/>
    <s v="Corporate"/>
    <n v="6"/>
    <n v="128.21"/>
    <n v="0.25"/>
    <n v="576.94000000000005"/>
    <n v="355"/>
    <n v="221.94"/>
    <s v="Net Banking"/>
    <s v="High"/>
  </r>
  <r>
    <n v="7671"/>
    <x v="5111"/>
    <d v="2024-06-04T00:00:00"/>
    <s v="South"/>
    <s v="Clothing"/>
    <s v="Home Office"/>
    <n v="5"/>
    <n v="311.87"/>
    <n v="0.14000000000000001"/>
    <n v="1341.04"/>
    <n v="893.29"/>
    <n v="447.75"/>
    <s v="Cash on Delivery"/>
    <s v="Medium"/>
  </r>
  <r>
    <n v="7672"/>
    <x v="5112"/>
    <d v="2024-05-30T00:00:00"/>
    <s v="South"/>
    <s v="Electronics"/>
    <s v="Corporate"/>
    <n v="2"/>
    <n v="437.27"/>
    <n v="0.22"/>
    <n v="682.14"/>
    <n v="441.46"/>
    <n v="240.68"/>
    <s v="Debit Card"/>
    <s v="High"/>
  </r>
  <r>
    <n v="7673"/>
    <x v="4254"/>
    <d v="2024-04-03T00:00:00"/>
    <s v="North"/>
    <s v="Sports"/>
    <s v="Consumer"/>
    <n v="5"/>
    <n v="410.07"/>
    <n v="0.15"/>
    <n v="1742.8"/>
    <n v="1381.69"/>
    <n v="361.11"/>
    <s v="UPI"/>
    <s v="Medium"/>
  </r>
  <r>
    <n v="7674"/>
    <x v="4339"/>
    <d v="2024-11-05T00:00:00"/>
    <s v="North"/>
    <s v="Beauty"/>
    <s v="Consumer"/>
    <n v="7"/>
    <n v="336.03"/>
    <n v="0.17"/>
    <n v="1952.33"/>
    <n v="1490.1"/>
    <n v="462.23"/>
    <s v="Cash on Delivery"/>
    <s v="Medium"/>
  </r>
  <r>
    <n v="7675"/>
    <x v="888"/>
    <d v="2024-10-05T00:00:00"/>
    <s v="East"/>
    <s v="Clothing"/>
    <s v="Corporate"/>
    <n v="3"/>
    <n v="482.79"/>
    <n v="0.17"/>
    <n v="1202.1500000000001"/>
    <n v="876.86"/>
    <n v="325.29000000000002"/>
    <s v="UPI"/>
    <s v="Medium"/>
  </r>
  <r>
    <n v="7676"/>
    <x v="4853"/>
    <d v="2024-02-01T00:00:00"/>
    <s v="West"/>
    <s v="Sports"/>
    <s v="Home Office"/>
    <n v="10"/>
    <n v="75.959999999999994"/>
    <n v="0.25"/>
    <n v="569.70000000000005"/>
    <n v="444.41"/>
    <n v="125.29"/>
    <s v="UPI"/>
    <s v="High"/>
  </r>
  <r>
    <n v="7677"/>
    <x v="3889"/>
    <d v="2024-04-29T00:00:00"/>
    <s v="North"/>
    <s v="Clothing"/>
    <s v="Consumer"/>
    <n v="2"/>
    <n v="108.9"/>
    <n v="0.23"/>
    <n v="167.71"/>
    <n v="85.72"/>
    <n v="81.99"/>
    <s v="Cash on Delivery"/>
    <s v="High"/>
  </r>
  <r>
    <n v="7678"/>
    <x v="135"/>
    <d v="2024-07-26T00:00:00"/>
    <s v="East"/>
    <s v="Clothing"/>
    <s v="Home Office"/>
    <n v="8"/>
    <n v="49.89"/>
    <n v="0.15"/>
    <n v="339.25"/>
    <n v="172.62"/>
    <n v="166.63"/>
    <s v="Cash on Delivery"/>
    <s v="Medium"/>
  </r>
  <r>
    <n v="7679"/>
    <x v="5113"/>
    <d v="2024-07-08T00:00:00"/>
    <s v="West"/>
    <s v="Electronics"/>
    <s v="Corporate"/>
    <n v="8"/>
    <n v="17.53"/>
    <n v="0.19"/>
    <n v="113.59"/>
    <n v="67.94"/>
    <n v="45.65"/>
    <s v="UPI"/>
    <s v="Medium"/>
  </r>
  <r>
    <n v="7680"/>
    <x v="5114"/>
    <d v="2024-05-07T00:00:00"/>
    <s v="South"/>
    <s v="Beauty"/>
    <s v="Corporate"/>
    <n v="3"/>
    <n v="479.29"/>
    <n v="0.24"/>
    <n v="1092.78"/>
    <n v="725.17"/>
    <n v="367.61"/>
    <s v="Cash on Delivery"/>
    <s v="High"/>
  </r>
  <r>
    <n v="7681"/>
    <x v="3296"/>
    <d v="2024-06-10T00:00:00"/>
    <s v="East"/>
    <s v="Beauty"/>
    <s v="Home Office"/>
    <n v="3"/>
    <n v="470.19"/>
    <n v="0.11"/>
    <n v="1255.4100000000001"/>
    <n v="985.06"/>
    <n v="270.35000000000002"/>
    <s v="Credit Card"/>
    <s v="Medium"/>
  </r>
  <r>
    <n v="7682"/>
    <x v="465"/>
    <d v="2024-03-25T00:00:00"/>
    <s v="South"/>
    <s v="Home &amp; Kitchen"/>
    <s v="Consumer"/>
    <n v="7"/>
    <n v="251.28"/>
    <n v="0.16"/>
    <n v="1477.53"/>
    <n v="739.86"/>
    <n v="737.67"/>
    <s v="Net Banking"/>
    <s v="Medium"/>
  </r>
  <r>
    <n v="7683"/>
    <x v="58"/>
    <d v="2024-04-12T00:00:00"/>
    <s v="North"/>
    <s v="Sports"/>
    <s v="Consumer"/>
    <n v="1"/>
    <n v="236.44"/>
    <n v="0.26"/>
    <n v="174.97"/>
    <n v="97.88"/>
    <n v="77.09"/>
    <s v="UPI"/>
    <s v="High"/>
  </r>
  <r>
    <n v="7684"/>
    <x v="5115"/>
    <d v="2024-07-25T00:00:00"/>
    <s v="East"/>
    <s v="Home &amp; Kitchen"/>
    <s v="Consumer"/>
    <n v="7"/>
    <n v="408.5"/>
    <n v="0.1"/>
    <n v="2573.5500000000002"/>
    <n v="1738.84"/>
    <n v="834.71"/>
    <s v="UPI"/>
    <s v="Low"/>
  </r>
  <r>
    <n v="7685"/>
    <x v="5116"/>
    <d v="2024-04-16T00:00:00"/>
    <s v="East"/>
    <s v="Electronics"/>
    <s v="Corporate"/>
    <n v="2"/>
    <n v="193.08"/>
    <n v="0.28000000000000003"/>
    <n v="278.04000000000002"/>
    <n v="148.01"/>
    <n v="130.03"/>
    <s v="Cash on Delivery"/>
    <s v="High"/>
  </r>
  <r>
    <n v="7686"/>
    <x v="4614"/>
    <d v="2024-04-23T00:00:00"/>
    <s v="South"/>
    <s v="Home &amp; Kitchen"/>
    <s v="Corporate"/>
    <n v="10"/>
    <n v="223.46"/>
    <n v="0.18"/>
    <n v="1832.37"/>
    <n v="1150.7"/>
    <n v="681.67"/>
    <s v="Cash on Delivery"/>
    <s v="Medium"/>
  </r>
  <r>
    <n v="7687"/>
    <x v="5117"/>
    <d v="2024-12-22T00:00:00"/>
    <s v="West"/>
    <s v="Beauty"/>
    <s v="Consumer"/>
    <n v="1"/>
    <n v="367.13"/>
    <n v="0.25"/>
    <n v="275.35000000000002"/>
    <n v="153.59"/>
    <n v="121.76"/>
    <s v="Cash on Delivery"/>
    <s v="High"/>
  </r>
  <r>
    <n v="7688"/>
    <x v="5118"/>
    <d v="2024-07-19T00:00:00"/>
    <s v="South"/>
    <s v="Sports"/>
    <s v="Consumer"/>
    <n v="5"/>
    <n v="207.49"/>
    <n v="0.08"/>
    <n v="954.45"/>
    <n v="671.01"/>
    <n v="283.44"/>
    <s v="Net Banking"/>
    <s v="Low"/>
  </r>
  <r>
    <n v="7689"/>
    <x v="2563"/>
    <d v="2024-02-22T00:00:00"/>
    <s v="West"/>
    <s v="Home &amp; Kitchen"/>
    <s v="Corporate"/>
    <n v="9"/>
    <n v="493.97"/>
    <n v="0.19"/>
    <n v="3601.04"/>
    <n v="1891.76"/>
    <n v="1709.28"/>
    <s v="Credit Card"/>
    <s v="Medium"/>
  </r>
  <r>
    <n v="7690"/>
    <x v="5119"/>
    <d v="2024-02-20T00:00:00"/>
    <s v="North"/>
    <s v="Clothing"/>
    <s v="Corporate"/>
    <n v="6"/>
    <n v="66.680000000000007"/>
    <n v="7.0000000000000007E-2"/>
    <n v="372.07"/>
    <n v="189.76"/>
    <n v="182.31"/>
    <s v="UPI"/>
    <s v="Low"/>
  </r>
  <r>
    <n v="7691"/>
    <x v="682"/>
    <d v="2024-03-17T00:00:00"/>
    <s v="North"/>
    <s v="Beauty"/>
    <s v="Home Office"/>
    <n v="2"/>
    <n v="458.89"/>
    <n v="7.0000000000000007E-2"/>
    <n v="853.54"/>
    <n v="673.04"/>
    <n v="180.5"/>
    <s v="Credit Card"/>
    <s v="Low"/>
  </r>
  <r>
    <n v="7692"/>
    <x v="3651"/>
    <d v="2024-03-14T00:00:00"/>
    <s v="West"/>
    <s v="Clothing"/>
    <s v="Corporate"/>
    <n v="6"/>
    <n v="413.8"/>
    <n v="0.01"/>
    <n v="2457.9699999999998"/>
    <n v="1917.97"/>
    <n v="540"/>
    <s v="Credit Card"/>
    <s v="Low"/>
  </r>
  <r>
    <n v="7693"/>
    <x v="1137"/>
    <d v="2024-12-13T00:00:00"/>
    <s v="West"/>
    <s v="Beauty"/>
    <s v="Home Office"/>
    <n v="5"/>
    <n v="252.78"/>
    <n v="0.11"/>
    <n v="1124.8699999999999"/>
    <n v="773.18"/>
    <n v="351.69"/>
    <s v="Debit Card"/>
    <s v="Medium"/>
  </r>
  <r>
    <n v="7694"/>
    <x v="4887"/>
    <d v="2024-01-10T00:00:00"/>
    <s v="East"/>
    <s v="Clothing"/>
    <s v="Home Office"/>
    <n v="2"/>
    <n v="455.82"/>
    <n v="0.18"/>
    <n v="747.54"/>
    <n v="419.03"/>
    <n v="328.51"/>
    <s v="UPI"/>
    <s v="Medium"/>
  </r>
  <r>
    <n v="7695"/>
    <x v="3879"/>
    <d v="2024-02-19T00:00:00"/>
    <s v="West"/>
    <s v="Home &amp; Kitchen"/>
    <s v="Consumer"/>
    <n v="2"/>
    <n v="18.02"/>
    <n v="0.13"/>
    <n v="31.35"/>
    <n v="23.85"/>
    <n v="7.5"/>
    <s v="Cash on Delivery"/>
    <s v="Medium"/>
  </r>
  <r>
    <n v="7696"/>
    <x v="3602"/>
    <d v="2024-12-09T00:00:00"/>
    <s v="West"/>
    <s v="Clothing"/>
    <s v="Home Office"/>
    <n v="9"/>
    <n v="20.48"/>
    <n v="0.28000000000000003"/>
    <n v="132.71"/>
    <n v="102.46"/>
    <n v="30.25"/>
    <s v="Debit Card"/>
    <s v="High"/>
  </r>
  <r>
    <n v="7697"/>
    <x v="5120"/>
    <d v="2024-08-11T00:00:00"/>
    <s v="West"/>
    <s v="Electronics"/>
    <s v="Home Office"/>
    <n v="10"/>
    <n v="52.36"/>
    <n v="7.0000000000000007E-2"/>
    <n v="486.95"/>
    <n v="337.36"/>
    <n v="149.59"/>
    <s v="Net Banking"/>
    <s v="Low"/>
  </r>
  <r>
    <n v="7698"/>
    <x v="4457"/>
    <d v="2024-08-06T00:00:00"/>
    <s v="South"/>
    <s v="Electronics"/>
    <s v="Home Office"/>
    <n v="4"/>
    <n v="110.94"/>
    <n v="0.1"/>
    <n v="399.38"/>
    <n v="205.57"/>
    <n v="193.81"/>
    <s v="Net Banking"/>
    <s v="Low"/>
  </r>
  <r>
    <n v="7699"/>
    <x v="1371"/>
    <d v="2024-01-17T00:00:00"/>
    <s v="East"/>
    <s v="Beauty"/>
    <s v="Consumer"/>
    <n v="8"/>
    <n v="385.26"/>
    <n v="0.1"/>
    <n v="2773.87"/>
    <n v="2137.19"/>
    <n v="636.67999999999995"/>
    <s v="Debit Card"/>
    <s v="Low"/>
  </r>
  <r>
    <n v="7700"/>
    <x v="982"/>
    <d v="2024-04-28T00:00:00"/>
    <s v="North"/>
    <s v="Sports"/>
    <s v="Corporate"/>
    <n v="5"/>
    <n v="115.47"/>
    <n v="0.28000000000000003"/>
    <n v="415.69"/>
    <n v="210.84"/>
    <n v="204.85"/>
    <s v="UPI"/>
    <s v="High"/>
  </r>
  <r>
    <n v="7701"/>
    <x v="1825"/>
    <d v="2024-09-27T00:00:00"/>
    <s v="East"/>
    <s v="Electronics"/>
    <s v="Corporate"/>
    <n v="5"/>
    <n v="15.81"/>
    <n v="0.24"/>
    <n v="60.08"/>
    <n v="41.78"/>
    <n v="18.3"/>
    <s v="UPI"/>
    <s v="High"/>
  </r>
  <r>
    <n v="7702"/>
    <x v="5121"/>
    <d v="2024-08-27T00:00:00"/>
    <s v="West"/>
    <s v="Clothing"/>
    <s v="Home Office"/>
    <n v="5"/>
    <n v="171.95"/>
    <n v="0.3"/>
    <n v="601.82000000000005"/>
    <n v="447.91"/>
    <n v="153.91"/>
    <s v="Credit Card"/>
    <s v="High"/>
  </r>
  <r>
    <n v="7703"/>
    <x v="5122"/>
    <d v="2024-08-05T00:00:00"/>
    <s v="West"/>
    <s v="Sports"/>
    <s v="Corporate"/>
    <n v="5"/>
    <n v="27.27"/>
    <n v="0.06"/>
    <n v="128.16999999999999"/>
    <n v="70.34"/>
    <n v="57.83"/>
    <s v="Credit Card"/>
    <s v="Low"/>
  </r>
  <r>
    <n v="7704"/>
    <x v="5123"/>
    <d v="2024-04-26T00:00:00"/>
    <s v="East"/>
    <s v="Beauty"/>
    <s v="Home Office"/>
    <n v="10"/>
    <n v="426.53"/>
    <n v="0.13"/>
    <n v="3710.81"/>
    <n v="2577.4299999999998"/>
    <n v="1133.3800000000001"/>
    <s v="Debit Card"/>
    <s v="Medium"/>
  </r>
  <r>
    <n v="7705"/>
    <x v="5124"/>
    <d v="2024-04-15T00:00:00"/>
    <s v="West"/>
    <s v="Clothing"/>
    <s v="Corporate"/>
    <n v="7"/>
    <n v="151.27000000000001"/>
    <n v="0.04"/>
    <n v="1016.53"/>
    <n v="804.08"/>
    <n v="212.45"/>
    <s v="Net Banking"/>
    <s v="Low"/>
  </r>
  <r>
    <n v="7706"/>
    <x v="5125"/>
    <d v="2024-12-20T00:00:00"/>
    <s v="West"/>
    <s v="Electronics"/>
    <s v="Home Office"/>
    <n v="6"/>
    <n v="348.2"/>
    <n v="0.27"/>
    <n v="1525.12"/>
    <n v="1202.17"/>
    <n v="322.95"/>
    <s v="UPI"/>
    <s v="High"/>
  </r>
  <r>
    <n v="7707"/>
    <x v="5126"/>
    <d v="2024-01-30T00:00:00"/>
    <s v="West"/>
    <s v="Home &amp; Kitchen"/>
    <s v="Corporate"/>
    <n v="2"/>
    <n v="113.92"/>
    <n v="0.03"/>
    <n v="221"/>
    <n v="112.18"/>
    <n v="108.82"/>
    <s v="Net Banking"/>
    <s v="Low"/>
  </r>
  <r>
    <n v="7708"/>
    <x v="5127"/>
    <d v="2024-05-26T00:00:00"/>
    <s v="South"/>
    <s v="Electronics"/>
    <s v="Corporate"/>
    <n v="4"/>
    <n v="398.04"/>
    <n v="0.12"/>
    <n v="1401.1"/>
    <n v="1085.1500000000001"/>
    <n v="315.95"/>
    <s v="Net Banking"/>
    <s v="Medium"/>
  </r>
  <r>
    <n v="7709"/>
    <x v="5128"/>
    <d v="2024-11-23T00:00:00"/>
    <s v="North"/>
    <s v="Beauty"/>
    <s v="Consumer"/>
    <n v="4"/>
    <n v="243.19"/>
    <n v="7.0000000000000007E-2"/>
    <n v="904.67"/>
    <n v="633.54"/>
    <n v="271.13"/>
    <s v="UPI"/>
    <s v="Low"/>
  </r>
  <r>
    <n v="7710"/>
    <x v="5129"/>
    <d v="2024-12-09T00:00:00"/>
    <s v="South"/>
    <s v="Electronics"/>
    <s v="Consumer"/>
    <n v="4"/>
    <n v="488.91"/>
    <n v="0.14000000000000001"/>
    <n v="1681.85"/>
    <n v="934.3"/>
    <n v="747.55"/>
    <s v="Cash on Delivery"/>
    <s v="Medium"/>
  </r>
  <r>
    <n v="7711"/>
    <x v="4995"/>
    <d v="2024-12-16T00:00:00"/>
    <s v="South"/>
    <s v="Electronics"/>
    <s v="Home Office"/>
    <n v="9"/>
    <n v="265.43"/>
    <n v="0.19"/>
    <n v="1934.98"/>
    <n v="1282.6400000000001"/>
    <n v="652.34"/>
    <s v="Cash on Delivery"/>
    <s v="Medium"/>
  </r>
  <r>
    <n v="7712"/>
    <x v="1554"/>
    <d v="2024-08-06T00:00:00"/>
    <s v="North"/>
    <s v="Electronics"/>
    <s v="Corporate"/>
    <n v="6"/>
    <n v="186.81"/>
    <n v="0.1"/>
    <n v="1008.77"/>
    <n v="518.41999999999996"/>
    <n v="490.35"/>
    <s v="UPI"/>
    <s v="Low"/>
  </r>
  <r>
    <n v="7713"/>
    <x v="5130"/>
    <d v="2024-08-02T00:00:00"/>
    <s v="East"/>
    <s v="Beauty"/>
    <s v="Corporate"/>
    <n v="4"/>
    <n v="155.94999999999999"/>
    <n v="0.14000000000000001"/>
    <n v="536.47"/>
    <n v="285.42"/>
    <n v="251.05"/>
    <s v="UPI"/>
    <s v="Medium"/>
  </r>
  <r>
    <n v="7714"/>
    <x v="5131"/>
    <d v="2024-01-03T00:00:00"/>
    <s v="North"/>
    <s v="Beauty"/>
    <s v="Home Office"/>
    <n v="8"/>
    <n v="237.8"/>
    <n v="0.13"/>
    <n v="1655.09"/>
    <n v="971.64"/>
    <n v="683.45"/>
    <s v="Debit Card"/>
    <s v="Medium"/>
  </r>
  <r>
    <n v="7715"/>
    <x v="2766"/>
    <d v="2024-06-20T00:00:00"/>
    <s v="East"/>
    <s v="Clothing"/>
    <s v="Consumer"/>
    <n v="1"/>
    <n v="444.02"/>
    <n v="0.1"/>
    <n v="399.62"/>
    <n v="222.26"/>
    <n v="177.36"/>
    <s v="UPI"/>
    <s v="Low"/>
  </r>
  <r>
    <n v="7716"/>
    <x v="1543"/>
    <d v="2024-03-17T00:00:00"/>
    <s v="North"/>
    <s v="Sports"/>
    <s v="Home Office"/>
    <n v="2"/>
    <n v="481.2"/>
    <n v="0.27"/>
    <n v="702.55"/>
    <n v="539.52"/>
    <n v="163.03"/>
    <s v="Net Banking"/>
    <s v="High"/>
  </r>
  <r>
    <n v="7717"/>
    <x v="2803"/>
    <d v="2024-10-09T00:00:00"/>
    <s v="West"/>
    <s v="Beauty"/>
    <s v="Home Office"/>
    <n v="5"/>
    <n v="344.3"/>
    <n v="0.28000000000000003"/>
    <n v="1239.48"/>
    <n v="796.61"/>
    <n v="442.87"/>
    <s v="Debit Card"/>
    <s v="High"/>
  </r>
  <r>
    <n v="7718"/>
    <x v="5132"/>
    <d v="2024-04-17T00:00:00"/>
    <s v="East"/>
    <s v="Home &amp; Kitchen"/>
    <s v="Home Office"/>
    <n v="6"/>
    <n v="416.42"/>
    <n v="0.17"/>
    <n v="2073.77"/>
    <n v="1089.8499999999999"/>
    <n v="983.92"/>
    <s v="Net Banking"/>
    <s v="Medium"/>
  </r>
  <r>
    <n v="7719"/>
    <x v="2774"/>
    <d v="2024-08-05T00:00:00"/>
    <s v="North"/>
    <s v="Sports"/>
    <s v="Corporate"/>
    <n v="8"/>
    <n v="368.06"/>
    <n v="0.03"/>
    <n v="2856.15"/>
    <n v="2052.37"/>
    <n v="803.78"/>
    <s v="Net Banking"/>
    <s v="Low"/>
  </r>
  <r>
    <n v="7720"/>
    <x v="5133"/>
    <d v="2024-09-04T00:00:00"/>
    <s v="North"/>
    <s v="Home &amp; Kitchen"/>
    <s v="Home Office"/>
    <n v="2"/>
    <n v="254.89"/>
    <n v="0.18"/>
    <n v="418.02"/>
    <n v="218.96"/>
    <n v="199.06"/>
    <s v="Credit Card"/>
    <s v="Medium"/>
  </r>
  <r>
    <n v="7721"/>
    <x v="497"/>
    <d v="2024-10-07T00:00:00"/>
    <s v="West"/>
    <s v="Beauty"/>
    <s v="Home Office"/>
    <n v="5"/>
    <n v="118.72"/>
    <n v="0.2"/>
    <n v="474.88"/>
    <n v="245.02"/>
    <n v="229.86"/>
    <s v="UPI"/>
    <s v="Medium"/>
  </r>
  <r>
    <n v="7722"/>
    <x v="2419"/>
    <d v="2024-01-21T00:00:00"/>
    <s v="West"/>
    <s v="Home &amp; Kitchen"/>
    <s v="Home Office"/>
    <n v="5"/>
    <n v="216.81"/>
    <n v="0.17"/>
    <n v="899.76"/>
    <n v="663.74"/>
    <n v="236.02"/>
    <s v="UPI"/>
    <s v="Medium"/>
  </r>
  <r>
    <n v="7723"/>
    <x v="5134"/>
    <d v="2024-01-08T00:00:00"/>
    <s v="West"/>
    <s v="Beauty"/>
    <s v="Corporate"/>
    <n v="6"/>
    <n v="122.09"/>
    <n v="0"/>
    <n v="732.54"/>
    <n v="472.68"/>
    <n v="259.86"/>
    <s v="UPI"/>
    <s v="No Discount"/>
  </r>
  <r>
    <n v="7724"/>
    <x v="3659"/>
    <d v="2024-02-22T00:00:00"/>
    <s v="West"/>
    <s v="Beauty"/>
    <s v="Corporate"/>
    <n v="9"/>
    <n v="367.27"/>
    <n v="0.23"/>
    <n v="2545.1799999999998"/>
    <n v="1275.68"/>
    <n v="1269.5"/>
    <s v="Credit Card"/>
    <s v="High"/>
  </r>
  <r>
    <n v="7725"/>
    <x v="2646"/>
    <d v="2024-11-01T00:00:00"/>
    <s v="South"/>
    <s v="Clothing"/>
    <s v="Home Office"/>
    <n v="2"/>
    <n v="246.27"/>
    <n v="0.05"/>
    <n v="467.91"/>
    <n v="241.29"/>
    <n v="226.62"/>
    <s v="Net Banking"/>
    <s v="Low"/>
  </r>
  <r>
    <n v="7726"/>
    <x v="2672"/>
    <d v="2024-07-01T00:00:00"/>
    <s v="West"/>
    <s v="Electronics"/>
    <s v="Home Office"/>
    <n v="3"/>
    <n v="217.76"/>
    <n v="0.25"/>
    <n v="489.96"/>
    <n v="260.45999999999998"/>
    <n v="229.5"/>
    <s v="Debit Card"/>
    <s v="High"/>
  </r>
  <r>
    <n v="7727"/>
    <x v="590"/>
    <d v="2024-01-10T00:00:00"/>
    <s v="East"/>
    <s v="Home &amp; Kitchen"/>
    <s v="Home Office"/>
    <n v="7"/>
    <n v="345.25"/>
    <n v="0.28999999999999998"/>
    <n v="1715.89"/>
    <n v="1028"/>
    <n v="687.89"/>
    <s v="Cash on Delivery"/>
    <s v="High"/>
  </r>
  <r>
    <n v="7728"/>
    <x v="5135"/>
    <d v="2024-06-28T00:00:00"/>
    <s v="South"/>
    <s v="Electronics"/>
    <s v="Consumer"/>
    <n v="6"/>
    <n v="380.16"/>
    <n v="0.09"/>
    <n v="2075.67"/>
    <n v="1432.14"/>
    <n v="643.53"/>
    <s v="UPI"/>
    <s v="Low"/>
  </r>
  <r>
    <n v="7729"/>
    <x v="5136"/>
    <d v="2024-08-19T00:00:00"/>
    <s v="North"/>
    <s v="Beauty"/>
    <s v="Corporate"/>
    <n v="8"/>
    <n v="456.69"/>
    <n v="0.21"/>
    <n v="2886.28"/>
    <n v="2194.04"/>
    <n v="692.24"/>
    <s v="Debit Card"/>
    <s v="High"/>
  </r>
  <r>
    <n v="7730"/>
    <x v="910"/>
    <d v="2024-09-20T00:00:00"/>
    <s v="South"/>
    <s v="Beauty"/>
    <s v="Home Office"/>
    <n v="4"/>
    <n v="412.79"/>
    <n v="0.18"/>
    <n v="1353.95"/>
    <n v="859.61"/>
    <n v="494.34"/>
    <s v="UPI"/>
    <s v="Medium"/>
  </r>
  <r>
    <n v="7731"/>
    <x v="4005"/>
    <d v="2024-05-29T00:00:00"/>
    <s v="West"/>
    <s v="Beauty"/>
    <s v="Corporate"/>
    <n v="2"/>
    <n v="297.14"/>
    <n v="0.09"/>
    <n v="540.79"/>
    <n v="340.26"/>
    <n v="200.53"/>
    <s v="Cash on Delivery"/>
    <s v="Low"/>
  </r>
  <r>
    <n v="7732"/>
    <x v="5137"/>
    <d v="2024-08-17T00:00:00"/>
    <s v="South"/>
    <s v="Beauty"/>
    <s v="Corporate"/>
    <n v="8"/>
    <n v="391.81"/>
    <n v="0.28999999999999998"/>
    <n v="2225.48"/>
    <n v="1584.13"/>
    <n v="641.35"/>
    <s v="Debit Card"/>
    <s v="High"/>
  </r>
  <r>
    <n v="7733"/>
    <x v="2075"/>
    <d v="2024-09-08T00:00:00"/>
    <s v="North"/>
    <s v="Home &amp; Kitchen"/>
    <s v="Corporate"/>
    <n v="4"/>
    <n v="80.930000000000007"/>
    <n v="0.13"/>
    <n v="281.64"/>
    <n v="162.61000000000001"/>
    <n v="119.03"/>
    <s v="UPI"/>
    <s v="Medium"/>
  </r>
  <r>
    <n v="7734"/>
    <x v="1951"/>
    <d v="2024-12-25T00:00:00"/>
    <s v="South"/>
    <s v="Home &amp; Kitchen"/>
    <s v="Home Office"/>
    <n v="2"/>
    <n v="246.85"/>
    <n v="0.01"/>
    <n v="488.76"/>
    <n v="375.27"/>
    <n v="113.49"/>
    <s v="Cash on Delivery"/>
    <s v="Low"/>
  </r>
  <r>
    <n v="7735"/>
    <x v="5138"/>
    <d v="2024-07-12T00:00:00"/>
    <s v="South"/>
    <s v="Electronics"/>
    <s v="Consumer"/>
    <n v="10"/>
    <n v="404.71"/>
    <n v="0.06"/>
    <n v="3804.27"/>
    <n v="2733.81"/>
    <n v="1070.46"/>
    <s v="Cash on Delivery"/>
    <s v="Low"/>
  </r>
  <r>
    <n v="7736"/>
    <x v="5139"/>
    <d v="2024-04-12T00:00:00"/>
    <s v="South"/>
    <s v="Beauty"/>
    <s v="Consumer"/>
    <n v="7"/>
    <n v="254.93"/>
    <n v="0.14000000000000001"/>
    <n v="1534.68"/>
    <n v="900.96"/>
    <n v="633.72"/>
    <s v="Net Banking"/>
    <s v="Medium"/>
  </r>
  <r>
    <n v="7737"/>
    <x v="3751"/>
    <d v="2024-02-17T00:00:00"/>
    <s v="North"/>
    <s v="Home &amp; Kitchen"/>
    <s v="Consumer"/>
    <n v="1"/>
    <n v="18.28"/>
    <n v="0.26"/>
    <n v="13.53"/>
    <n v="7.5"/>
    <n v="6.03"/>
    <s v="UPI"/>
    <s v="High"/>
  </r>
  <r>
    <n v="7738"/>
    <x v="5140"/>
    <d v="2024-03-17T00:00:00"/>
    <s v="West"/>
    <s v="Beauty"/>
    <s v="Corporate"/>
    <n v="7"/>
    <n v="367.34"/>
    <n v="0.28999999999999998"/>
    <n v="1825.68"/>
    <n v="1172.6400000000001"/>
    <n v="653.04"/>
    <s v="Net Banking"/>
    <s v="High"/>
  </r>
  <r>
    <n v="7739"/>
    <x v="2947"/>
    <d v="2024-11-23T00:00:00"/>
    <s v="East"/>
    <s v="Sports"/>
    <s v="Corporate"/>
    <n v="7"/>
    <n v="204.29"/>
    <n v="0.08"/>
    <n v="1315.63"/>
    <n v="798.71"/>
    <n v="516.91999999999996"/>
    <s v="Net Banking"/>
    <s v="Low"/>
  </r>
  <r>
    <n v="7740"/>
    <x v="5141"/>
    <d v="2024-11-17T00:00:00"/>
    <s v="South"/>
    <s v="Sports"/>
    <s v="Consumer"/>
    <n v="8"/>
    <n v="271.36"/>
    <n v="0.05"/>
    <n v="2062.34"/>
    <n v="1032.18"/>
    <n v="1030.1600000000001"/>
    <s v="Credit Card"/>
    <s v="Low"/>
  </r>
  <r>
    <n v="7741"/>
    <x v="2757"/>
    <d v="2024-07-23T00:00:00"/>
    <s v="West"/>
    <s v="Beauty"/>
    <s v="Consumer"/>
    <n v="1"/>
    <n v="403.48"/>
    <n v="0.06"/>
    <n v="379.27"/>
    <n v="198.86"/>
    <n v="180.41"/>
    <s v="Credit Card"/>
    <s v="Low"/>
  </r>
  <r>
    <n v="7742"/>
    <x v="2116"/>
    <d v="2024-11-17T00:00:00"/>
    <s v="East"/>
    <s v="Home &amp; Kitchen"/>
    <s v="Home Office"/>
    <n v="2"/>
    <n v="314.74"/>
    <n v="0.2"/>
    <n v="503.58"/>
    <n v="392.69"/>
    <n v="110.89"/>
    <s v="Debit Card"/>
    <s v="Medium"/>
  </r>
  <r>
    <n v="7743"/>
    <x v="1583"/>
    <d v="2024-12-02T00:00:00"/>
    <s v="East"/>
    <s v="Electronics"/>
    <s v="Corporate"/>
    <n v="9"/>
    <n v="172.11"/>
    <n v="0.19"/>
    <n v="1254.68"/>
    <n v="764.96"/>
    <n v="489.72"/>
    <s v="Debit Card"/>
    <s v="Medium"/>
  </r>
  <r>
    <n v="7744"/>
    <x v="1719"/>
    <d v="2024-05-17T00:00:00"/>
    <s v="North"/>
    <s v="Clothing"/>
    <s v="Corporate"/>
    <n v="5"/>
    <n v="147.78"/>
    <n v="0.1"/>
    <n v="665.01"/>
    <n v="384.4"/>
    <n v="280.61"/>
    <s v="Cash on Delivery"/>
    <s v="Low"/>
  </r>
  <r>
    <n v="7745"/>
    <x v="5142"/>
    <d v="2024-12-25T00:00:00"/>
    <s v="West"/>
    <s v="Sports"/>
    <s v="Corporate"/>
    <n v="7"/>
    <n v="199.2"/>
    <n v="0.11"/>
    <n v="1241.02"/>
    <n v="892.56"/>
    <n v="348.46"/>
    <s v="Cash on Delivery"/>
    <s v="Medium"/>
  </r>
  <r>
    <n v="7746"/>
    <x v="2224"/>
    <d v="2024-05-16T00:00:00"/>
    <s v="South"/>
    <s v="Electronics"/>
    <s v="Consumer"/>
    <n v="2"/>
    <n v="81.040000000000006"/>
    <n v="0.01"/>
    <n v="160.46"/>
    <n v="90.74"/>
    <n v="69.72"/>
    <s v="Debit Card"/>
    <s v="Low"/>
  </r>
  <r>
    <n v="7747"/>
    <x v="5143"/>
    <d v="2024-01-27T00:00:00"/>
    <s v="North"/>
    <s v="Beauty"/>
    <s v="Corporate"/>
    <n v="1"/>
    <n v="498.24"/>
    <n v="0.12"/>
    <n v="438.45"/>
    <n v="300.14"/>
    <n v="138.31"/>
    <s v="Credit Card"/>
    <s v="Medium"/>
  </r>
  <r>
    <n v="7748"/>
    <x v="2473"/>
    <d v="2024-01-31T00:00:00"/>
    <s v="West"/>
    <s v="Electronics"/>
    <s v="Home Office"/>
    <n v="10"/>
    <n v="314.13"/>
    <n v="0.21"/>
    <n v="2481.63"/>
    <n v="1725.78"/>
    <n v="755.85"/>
    <s v="Credit Card"/>
    <s v="High"/>
  </r>
  <r>
    <n v="7749"/>
    <x v="1963"/>
    <d v="2024-11-13T00:00:00"/>
    <s v="South"/>
    <s v="Sports"/>
    <s v="Consumer"/>
    <n v="7"/>
    <n v="474.13"/>
    <n v="0.19"/>
    <n v="2688.32"/>
    <n v="2082.0500000000002"/>
    <n v="606.27"/>
    <s v="UPI"/>
    <s v="Medium"/>
  </r>
  <r>
    <n v="7750"/>
    <x v="5144"/>
    <d v="2024-09-12T00:00:00"/>
    <s v="North"/>
    <s v="Beauty"/>
    <s v="Corporate"/>
    <n v="1"/>
    <n v="303.08"/>
    <n v="0.28000000000000003"/>
    <n v="218.22"/>
    <n v="135.28"/>
    <n v="82.94"/>
    <s v="Cash on Delivery"/>
    <s v="High"/>
  </r>
  <r>
    <n v="7751"/>
    <x v="5145"/>
    <d v="2024-07-15T00:00:00"/>
    <s v="East"/>
    <s v="Electronics"/>
    <s v="Consumer"/>
    <n v="10"/>
    <n v="218"/>
    <n v="7.0000000000000007E-2"/>
    <n v="2027.4"/>
    <n v="1595.99"/>
    <n v="431.41"/>
    <s v="Cash on Delivery"/>
    <s v="Low"/>
  </r>
  <r>
    <n v="7752"/>
    <x v="2222"/>
    <d v="2024-04-04T00:00:00"/>
    <s v="South"/>
    <s v="Beauty"/>
    <s v="Consumer"/>
    <n v="2"/>
    <n v="294.77999999999997"/>
    <n v="0.25"/>
    <n v="442.17"/>
    <n v="275.66000000000003"/>
    <n v="166.51"/>
    <s v="Cash on Delivery"/>
    <s v="High"/>
  </r>
  <r>
    <n v="7753"/>
    <x v="5146"/>
    <d v="2024-04-26T00:00:00"/>
    <s v="North"/>
    <s v="Sports"/>
    <s v="Consumer"/>
    <n v="3"/>
    <n v="14.78"/>
    <n v="0.18"/>
    <n v="36.36"/>
    <n v="23.68"/>
    <n v="12.68"/>
    <s v="Net Banking"/>
    <s v="Medium"/>
  </r>
  <r>
    <n v="7754"/>
    <x v="520"/>
    <d v="2024-08-21T00:00:00"/>
    <s v="South"/>
    <s v="Sports"/>
    <s v="Home Office"/>
    <n v="6"/>
    <n v="290.69"/>
    <n v="0.19"/>
    <n v="1412.75"/>
    <n v="897.67"/>
    <n v="515.08000000000004"/>
    <s v="Debit Card"/>
    <s v="Medium"/>
  </r>
  <r>
    <n v="7755"/>
    <x v="5147"/>
    <d v="2024-01-20T00:00:00"/>
    <s v="South"/>
    <s v="Clothing"/>
    <s v="Consumer"/>
    <n v="10"/>
    <n v="407.68"/>
    <n v="0.01"/>
    <n v="4036.03"/>
    <n v="2783.99"/>
    <n v="1252.04"/>
    <s v="Net Banking"/>
    <s v="Low"/>
  </r>
  <r>
    <n v="7756"/>
    <x v="5148"/>
    <d v="2024-03-30T00:00:00"/>
    <s v="East"/>
    <s v="Clothing"/>
    <s v="Home Office"/>
    <n v="2"/>
    <n v="355.21"/>
    <n v="0.16"/>
    <n v="596.75"/>
    <n v="460.88"/>
    <n v="135.87"/>
    <s v="UPI"/>
    <s v="Medium"/>
  </r>
  <r>
    <n v="7757"/>
    <x v="3861"/>
    <d v="2024-01-13T00:00:00"/>
    <s v="South"/>
    <s v="Sports"/>
    <s v="Consumer"/>
    <n v="9"/>
    <n v="403.84"/>
    <n v="0.16"/>
    <n v="3053.03"/>
    <n v="1988.95"/>
    <n v="1064.08"/>
    <s v="Cash on Delivery"/>
    <s v="Medium"/>
  </r>
  <r>
    <n v="7758"/>
    <x v="583"/>
    <d v="2024-03-13T00:00:00"/>
    <s v="West"/>
    <s v="Beauty"/>
    <s v="Consumer"/>
    <n v="4"/>
    <n v="370.92"/>
    <n v="0.15"/>
    <n v="1261.1300000000001"/>
    <n v="872.15"/>
    <n v="388.98"/>
    <s v="UPI"/>
    <s v="Medium"/>
  </r>
  <r>
    <n v="7759"/>
    <x v="5149"/>
    <d v="2024-08-01T00:00:00"/>
    <s v="South"/>
    <s v="Beauty"/>
    <s v="Corporate"/>
    <n v="6"/>
    <n v="90.71"/>
    <n v="0.09"/>
    <n v="495.28"/>
    <n v="249.7"/>
    <n v="245.58"/>
    <s v="Credit Card"/>
    <s v="Low"/>
  </r>
  <r>
    <n v="7760"/>
    <x v="5150"/>
    <d v="2024-12-27T00:00:00"/>
    <s v="East"/>
    <s v="Sports"/>
    <s v="Corporate"/>
    <n v="7"/>
    <n v="476.06"/>
    <n v="0.06"/>
    <n v="3132.47"/>
    <n v="2479.83"/>
    <n v="652.64"/>
    <s v="Credit Card"/>
    <s v="Low"/>
  </r>
  <r>
    <n v="7761"/>
    <x v="1273"/>
    <d v="2024-06-15T00:00:00"/>
    <s v="East"/>
    <s v="Beauty"/>
    <s v="Home Office"/>
    <n v="10"/>
    <n v="420.33"/>
    <n v="0.24"/>
    <n v="3194.51"/>
    <n v="2163.9299999999998"/>
    <n v="1030.58"/>
    <s v="Credit Card"/>
    <s v="High"/>
  </r>
  <r>
    <n v="7762"/>
    <x v="1558"/>
    <d v="2024-10-15T00:00:00"/>
    <s v="North"/>
    <s v="Electronics"/>
    <s v="Consumer"/>
    <n v="5"/>
    <n v="257.42"/>
    <n v="0.25"/>
    <n v="965.33"/>
    <n v="482.94"/>
    <n v="482.39"/>
    <s v="UPI"/>
    <s v="High"/>
  </r>
  <r>
    <n v="7763"/>
    <x v="5151"/>
    <d v="2024-09-09T00:00:00"/>
    <s v="East"/>
    <s v="Electronics"/>
    <s v="Consumer"/>
    <n v="9"/>
    <n v="175.94"/>
    <n v="0.12"/>
    <n v="1393.44"/>
    <n v="703.98"/>
    <n v="689.46"/>
    <s v="Cash on Delivery"/>
    <s v="Medium"/>
  </r>
  <r>
    <n v="7764"/>
    <x v="3757"/>
    <d v="2024-05-16T00:00:00"/>
    <s v="West"/>
    <s v="Sports"/>
    <s v="Corporate"/>
    <n v="10"/>
    <n v="434.07"/>
    <n v="0.11"/>
    <n v="3863.22"/>
    <n v="2411.33"/>
    <n v="1451.89"/>
    <s v="Credit Card"/>
    <s v="Medium"/>
  </r>
  <r>
    <n v="7765"/>
    <x v="5086"/>
    <d v="2024-12-14T00:00:00"/>
    <s v="North"/>
    <s v="Sports"/>
    <s v="Consumer"/>
    <n v="8"/>
    <n v="72.569999999999993"/>
    <n v="0.19"/>
    <n v="470.25"/>
    <n v="348.8"/>
    <n v="121.45"/>
    <s v="UPI"/>
    <s v="Medium"/>
  </r>
  <r>
    <n v="7766"/>
    <x v="3120"/>
    <d v="2024-06-26T00:00:00"/>
    <s v="South"/>
    <s v="Beauty"/>
    <s v="Home Office"/>
    <n v="7"/>
    <n v="293.18"/>
    <n v="0.19"/>
    <n v="1662.33"/>
    <n v="1309.23"/>
    <n v="353.1"/>
    <s v="Credit Card"/>
    <s v="Medium"/>
  </r>
  <r>
    <n v="7767"/>
    <x v="4997"/>
    <d v="2024-05-02T00:00:00"/>
    <s v="West"/>
    <s v="Home &amp; Kitchen"/>
    <s v="Consumer"/>
    <n v="7"/>
    <n v="84.66"/>
    <n v="0.19"/>
    <n v="480.02"/>
    <n v="339.18"/>
    <n v="140.84"/>
    <s v="Credit Card"/>
    <s v="Medium"/>
  </r>
  <r>
    <n v="7768"/>
    <x v="1"/>
    <d v="2024-10-30T00:00:00"/>
    <s v="East"/>
    <s v="Clothing"/>
    <s v="Consumer"/>
    <n v="1"/>
    <n v="439.88"/>
    <n v="7.0000000000000007E-2"/>
    <n v="409.09"/>
    <n v="227.15"/>
    <n v="181.94"/>
    <s v="UPI"/>
    <s v="Low"/>
  </r>
  <r>
    <n v="7769"/>
    <x v="5152"/>
    <d v="2024-09-25T00:00:00"/>
    <s v="South"/>
    <s v="Home &amp; Kitchen"/>
    <s v="Consumer"/>
    <n v="6"/>
    <n v="414.53"/>
    <n v="0"/>
    <n v="2487.1799999999998"/>
    <n v="1597.43"/>
    <n v="889.75"/>
    <s v="Debit Card"/>
    <s v="No Discount"/>
  </r>
  <r>
    <n v="7770"/>
    <x v="2246"/>
    <d v="2024-04-17T00:00:00"/>
    <s v="East"/>
    <s v="Electronics"/>
    <s v="Home Office"/>
    <n v="3"/>
    <n v="177.05"/>
    <n v="0.21"/>
    <n v="419.61"/>
    <n v="254.81"/>
    <n v="164.8"/>
    <s v="Cash on Delivery"/>
    <s v="High"/>
  </r>
  <r>
    <n v="7771"/>
    <x v="5153"/>
    <d v="2024-10-25T00:00:00"/>
    <s v="East"/>
    <s v="Electronics"/>
    <s v="Consumer"/>
    <n v="1"/>
    <n v="172.73"/>
    <n v="0.22"/>
    <n v="134.72999999999999"/>
    <n v="83.05"/>
    <n v="51.68"/>
    <s v="UPI"/>
    <s v="High"/>
  </r>
  <r>
    <n v="7772"/>
    <x v="3186"/>
    <d v="2024-05-22T00:00:00"/>
    <s v="East"/>
    <s v="Beauty"/>
    <s v="Corporate"/>
    <n v="10"/>
    <n v="211.43"/>
    <n v="0.14000000000000001"/>
    <n v="1818.3"/>
    <n v="1431.26"/>
    <n v="387.04"/>
    <s v="Debit Card"/>
    <s v="Medium"/>
  </r>
  <r>
    <n v="7773"/>
    <x v="5154"/>
    <d v="2024-02-01T00:00:00"/>
    <s v="East"/>
    <s v="Sports"/>
    <s v="Home Office"/>
    <n v="7"/>
    <n v="279.95999999999998"/>
    <n v="0.03"/>
    <n v="1900.93"/>
    <n v="1052.49"/>
    <n v="848.44"/>
    <s v="Debit Card"/>
    <s v="Low"/>
  </r>
  <r>
    <n v="7774"/>
    <x v="5155"/>
    <d v="2024-07-23T00:00:00"/>
    <s v="South"/>
    <s v="Beauty"/>
    <s v="Corporate"/>
    <n v="2"/>
    <n v="254.14"/>
    <n v="7.0000000000000007E-2"/>
    <n v="472.7"/>
    <n v="242.31"/>
    <n v="230.39"/>
    <s v="Credit Card"/>
    <s v="Low"/>
  </r>
  <r>
    <n v="7775"/>
    <x v="5156"/>
    <d v="2024-11-25T00:00:00"/>
    <s v="West"/>
    <s v="Home &amp; Kitchen"/>
    <s v="Consumer"/>
    <n v="5"/>
    <n v="428.14"/>
    <n v="0.16"/>
    <n v="1798.19"/>
    <n v="1236.76"/>
    <n v="561.42999999999995"/>
    <s v="Net Banking"/>
    <s v="Medium"/>
  </r>
  <r>
    <n v="7776"/>
    <x v="5157"/>
    <d v="2024-08-19T00:00:00"/>
    <s v="South"/>
    <s v="Sports"/>
    <s v="Corporate"/>
    <n v="10"/>
    <n v="243.12"/>
    <n v="0.08"/>
    <n v="2236.6999999999998"/>
    <n v="1526.35"/>
    <n v="710.35"/>
    <s v="Cash on Delivery"/>
    <s v="Low"/>
  </r>
  <r>
    <n v="7777"/>
    <x v="5158"/>
    <d v="2024-06-02T00:00:00"/>
    <s v="North"/>
    <s v="Beauty"/>
    <s v="Consumer"/>
    <n v="7"/>
    <n v="291.5"/>
    <n v="0.21"/>
    <n v="1612"/>
    <n v="1214.31"/>
    <n v="397.69"/>
    <s v="Credit Card"/>
    <s v="High"/>
  </r>
  <r>
    <n v="7778"/>
    <x v="2129"/>
    <d v="2024-05-03T00:00:00"/>
    <s v="West"/>
    <s v="Electronics"/>
    <s v="Corporate"/>
    <n v="9"/>
    <n v="140.15"/>
    <n v="0.19"/>
    <n v="1021.69"/>
    <n v="678.58"/>
    <n v="343.11"/>
    <s v="UPI"/>
    <s v="Medium"/>
  </r>
  <r>
    <n v="7779"/>
    <x v="2709"/>
    <d v="2024-05-06T00:00:00"/>
    <s v="East"/>
    <s v="Beauty"/>
    <s v="Consumer"/>
    <n v="7"/>
    <n v="62.26"/>
    <n v="0.16"/>
    <n v="366.09"/>
    <n v="217.76"/>
    <n v="148.33000000000001"/>
    <s v="Debit Card"/>
    <s v="Medium"/>
  </r>
  <r>
    <n v="7780"/>
    <x v="5159"/>
    <d v="2024-05-06T00:00:00"/>
    <s v="North"/>
    <s v="Beauty"/>
    <s v="Consumer"/>
    <n v="9"/>
    <n v="284.35000000000002"/>
    <n v="0.19"/>
    <n v="2072.91"/>
    <n v="1658.26"/>
    <n v="414.65"/>
    <s v="Net Banking"/>
    <s v="Medium"/>
  </r>
  <r>
    <n v="7781"/>
    <x v="5160"/>
    <d v="2024-07-22T00:00:00"/>
    <s v="West"/>
    <s v="Sports"/>
    <s v="Corporate"/>
    <n v="6"/>
    <n v="313.43"/>
    <n v="0.15"/>
    <n v="1598.49"/>
    <n v="896.22"/>
    <n v="702.27"/>
    <s v="UPI"/>
    <s v="Medium"/>
  </r>
  <r>
    <n v="7782"/>
    <x v="596"/>
    <d v="2024-11-13T00:00:00"/>
    <s v="East"/>
    <s v="Sports"/>
    <s v="Home Office"/>
    <n v="3"/>
    <n v="180.25"/>
    <n v="0.09"/>
    <n v="492.08"/>
    <n v="257.23"/>
    <n v="234.85"/>
    <s v="Cash on Delivery"/>
    <s v="Low"/>
  </r>
  <r>
    <n v="7783"/>
    <x v="5161"/>
    <d v="2024-04-08T00:00:00"/>
    <s v="South"/>
    <s v="Home &amp; Kitchen"/>
    <s v="Corporate"/>
    <n v="2"/>
    <n v="307.64999999999998"/>
    <n v="0"/>
    <n v="615.29999999999995"/>
    <n v="384.87"/>
    <n v="230.43"/>
    <s v="UPI"/>
    <s v="No Discount"/>
  </r>
  <r>
    <n v="7784"/>
    <x v="5162"/>
    <d v="2024-12-06T00:00:00"/>
    <s v="North"/>
    <s v="Electronics"/>
    <s v="Consumer"/>
    <n v="1"/>
    <n v="471.29"/>
    <n v="0.18"/>
    <n v="386.46"/>
    <n v="206.44"/>
    <n v="180.02"/>
    <s v="UPI"/>
    <s v="Medium"/>
  </r>
  <r>
    <n v="7785"/>
    <x v="5163"/>
    <d v="2024-06-02T00:00:00"/>
    <s v="North"/>
    <s v="Sports"/>
    <s v="Home Office"/>
    <n v="1"/>
    <n v="425.8"/>
    <n v="0.01"/>
    <n v="421.54"/>
    <n v="253.9"/>
    <n v="167.64"/>
    <s v="Net Banking"/>
    <s v="Low"/>
  </r>
  <r>
    <n v="7786"/>
    <x v="5164"/>
    <d v="2024-06-23T00:00:00"/>
    <s v="East"/>
    <s v="Beauty"/>
    <s v="Home Office"/>
    <n v="9"/>
    <n v="104.89"/>
    <n v="0.25"/>
    <n v="708.01"/>
    <n v="498.09"/>
    <n v="209.92"/>
    <s v="Credit Card"/>
    <s v="High"/>
  </r>
  <r>
    <n v="7787"/>
    <x v="3754"/>
    <d v="2024-02-17T00:00:00"/>
    <s v="West"/>
    <s v="Beauty"/>
    <s v="Consumer"/>
    <n v="9"/>
    <n v="146.75"/>
    <n v="0.3"/>
    <n v="924.52"/>
    <n v="518.6"/>
    <n v="405.92"/>
    <s v="Credit Card"/>
    <s v="High"/>
  </r>
  <r>
    <n v="7788"/>
    <x v="46"/>
    <d v="2024-11-20T00:00:00"/>
    <s v="North"/>
    <s v="Clothing"/>
    <s v="Corporate"/>
    <n v="5"/>
    <n v="35.47"/>
    <n v="0.02"/>
    <n v="173.8"/>
    <n v="115.54"/>
    <n v="58.26"/>
    <s v="Debit Card"/>
    <s v="Low"/>
  </r>
  <r>
    <n v="7789"/>
    <x v="722"/>
    <d v="2024-10-06T00:00:00"/>
    <s v="West"/>
    <s v="Sports"/>
    <s v="Consumer"/>
    <n v="1"/>
    <n v="288.07"/>
    <n v="0.14000000000000001"/>
    <n v="247.74"/>
    <n v="188.17"/>
    <n v="59.57"/>
    <s v="UPI"/>
    <s v="Medium"/>
  </r>
  <r>
    <n v="7790"/>
    <x v="5165"/>
    <d v="2024-02-08T00:00:00"/>
    <s v="East"/>
    <s v="Electronics"/>
    <s v="Consumer"/>
    <n v="5"/>
    <n v="44.76"/>
    <n v="0.01"/>
    <n v="221.56"/>
    <n v="176.35"/>
    <n v="45.21"/>
    <s v="Cash on Delivery"/>
    <s v="Low"/>
  </r>
  <r>
    <n v="7791"/>
    <x v="778"/>
    <d v="2024-03-12T00:00:00"/>
    <s v="West"/>
    <s v="Home &amp; Kitchen"/>
    <s v="Home Office"/>
    <n v="1"/>
    <n v="498.55"/>
    <n v="0.13"/>
    <n v="433.74"/>
    <n v="287.67"/>
    <n v="146.07"/>
    <s v="Debit Card"/>
    <s v="Medium"/>
  </r>
  <r>
    <n v="7792"/>
    <x v="3607"/>
    <d v="2024-03-20T00:00:00"/>
    <s v="East"/>
    <s v="Home &amp; Kitchen"/>
    <s v="Corporate"/>
    <n v="10"/>
    <n v="340.28"/>
    <n v="0.14000000000000001"/>
    <n v="2926.41"/>
    <n v="1465.88"/>
    <n v="1460.53"/>
    <s v="Debit Card"/>
    <s v="Medium"/>
  </r>
  <r>
    <n v="7793"/>
    <x v="5166"/>
    <d v="2024-02-02T00:00:00"/>
    <s v="South"/>
    <s v="Sports"/>
    <s v="Consumer"/>
    <n v="5"/>
    <n v="19.98"/>
    <n v="0.05"/>
    <n v="94.91"/>
    <n v="67"/>
    <n v="27.91"/>
    <s v="Credit Card"/>
    <s v="Low"/>
  </r>
  <r>
    <n v="7794"/>
    <x v="3350"/>
    <d v="2024-02-09T00:00:00"/>
    <s v="North"/>
    <s v="Home &amp; Kitchen"/>
    <s v="Corporate"/>
    <n v="7"/>
    <n v="286.74"/>
    <n v="0.21"/>
    <n v="1585.67"/>
    <n v="1158.9000000000001"/>
    <n v="426.77"/>
    <s v="Debit Card"/>
    <s v="High"/>
  </r>
  <r>
    <n v="7795"/>
    <x v="5167"/>
    <d v="2024-08-06T00:00:00"/>
    <s v="East"/>
    <s v="Beauty"/>
    <s v="Consumer"/>
    <n v="10"/>
    <n v="352.84"/>
    <n v="0.18"/>
    <n v="2893.29"/>
    <n v="1767.91"/>
    <n v="1125.3800000000001"/>
    <s v="UPI"/>
    <s v="Medium"/>
  </r>
  <r>
    <n v="7796"/>
    <x v="4259"/>
    <d v="2024-05-06T00:00:00"/>
    <s v="North"/>
    <s v="Sports"/>
    <s v="Corporate"/>
    <n v="4"/>
    <n v="447.09"/>
    <n v="0.15"/>
    <n v="1520.11"/>
    <n v="1212.27"/>
    <n v="307.83999999999997"/>
    <s v="UPI"/>
    <s v="Medium"/>
  </r>
  <r>
    <n v="7797"/>
    <x v="5168"/>
    <d v="2024-02-01T00:00:00"/>
    <s v="North"/>
    <s v="Beauty"/>
    <s v="Consumer"/>
    <n v="3"/>
    <n v="148.86000000000001"/>
    <n v="0.19"/>
    <n v="361.73"/>
    <n v="215.66"/>
    <n v="146.07"/>
    <s v="Credit Card"/>
    <s v="Medium"/>
  </r>
  <r>
    <n v="7798"/>
    <x v="4935"/>
    <d v="2024-06-26T00:00:00"/>
    <s v="North"/>
    <s v="Home &amp; Kitchen"/>
    <s v="Consumer"/>
    <n v="5"/>
    <n v="152.08000000000001"/>
    <n v="0.17"/>
    <n v="631.13"/>
    <n v="429.79"/>
    <n v="201.34"/>
    <s v="Cash on Delivery"/>
    <s v="Medium"/>
  </r>
  <r>
    <n v="7799"/>
    <x v="5169"/>
    <d v="2024-08-19T00:00:00"/>
    <s v="North"/>
    <s v="Home &amp; Kitchen"/>
    <s v="Corporate"/>
    <n v="1"/>
    <n v="408.65"/>
    <n v="0.11"/>
    <n v="363.7"/>
    <n v="269.88"/>
    <n v="93.82"/>
    <s v="Net Banking"/>
    <s v="Medium"/>
  </r>
  <r>
    <n v="7800"/>
    <x v="3421"/>
    <d v="2024-11-20T00:00:00"/>
    <s v="South"/>
    <s v="Home &amp; Kitchen"/>
    <s v="Consumer"/>
    <n v="4"/>
    <n v="61.44"/>
    <n v="0.18"/>
    <n v="201.52"/>
    <n v="153.55000000000001"/>
    <n v="47.97"/>
    <s v="Net Banking"/>
    <s v="Medium"/>
  </r>
  <r>
    <n v="7801"/>
    <x v="520"/>
    <d v="2024-08-04T00:00:00"/>
    <s v="West"/>
    <s v="Home &amp; Kitchen"/>
    <s v="Home Office"/>
    <n v="2"/>
    <n v="235.72"/>
    <n v="0.08"/>
    <n v="433.72"/>
    <n v="252.75"/>
    <n v="180.97"/>
    <s v="UPI"/>
    <s v="Low"/>
  </r>
  <r>
    <n v="7802"/>
    <x v="805"/>
    <d v="2024-07-03T00:00:00"/>
    <s v="West"/>
    <s v="Home &amp; Kitchen"/>
    <s v="Home Office"/>
    <n v="9"/>
    <n v="292.88"/>
    <n v="0.23"/>
    <n v="2029.66"/>
    <n v="1077.68"/>
    <n v="951.98"/>
    <s v="Net Banking"/>
    <s v="High"/>
  </r>
  <r>
    <n v="7803"/>
    <x v="5170"/>
    <d v="2024-05-11T00:00:00"/>
    <s v="East"/>
    <s v="Electronics"/>
    <s v="Consumer"/>
    <n v="1"/>
    <n v="432.97"/>
    <n v="0.14000000000000001"/>
    <n v="372.35"/>
    <n v="247.79"/>
    <n v="124.56"/>
    <s v="Net Banking"/>
    <s v="Medium"/>
  </r>
  <r>
    <n v="7804"/>
    <x v="4892"/>
    <d v="2024-02-06T00:00:00"/>
    <s v="South"/>
    <s v="Beauty"/>
    <s v="Corporate"/>
    <n v="9"/>
    <n v="404.71"/>
    <n v="0.14000000000000001"/>
    <n v="3132.46"/>
    <n v="2210"/>
    <n v="922.46"/>
    <s v="Cash on Delivery"/>
    <s v="Medium"/>
  </r>
  <r>
    <n v="7805"/>
    <x v="5171"/>
    <d v="2024-04-24T00:00:00"/>
    <s v="West"/>
    <s v="Beauty"/>
    <s v="Consumer"/>
    <n v="3"/>
    <n v="97.82"/>
    <n v="0.22"/>
    <n v="228.9"/>
    <n v="117.31"/>
    <n v="111.59"/>
    <s v="Net Banking"/>
    <s v="High"/>
  </r>
  <r>
    <n v="7806"/>
    <x v="4138"/>
    <d v="2024-04-18T00:00:00"/>
    <s v="East"/>
    <s v="Home &amp; Kitchen"/>
    <s v="Home Office"/>
    <n v="2"/>
    <n v="150.74"/>
    <n v="0.03"/>
    <n v="292.44"/>
    <n v="215.04"/>
    <n v="77.400000000000006"/>
    <s v="UPI"/>
    <s v="Low"/>
  </r>
  <r>
    <n v="7807"/>
    <x v="5172"/>
    <d v="2024-07-18T00:00:00"/>
    <s v="East"/>
    <s v="Electronics"/>
    <s v="Corporate"/>
    <n v="7"/>
    <n v="209.68"/>
    <n v="0.23"/>
    <n v="1130.18"/>
    <n v="782.7"/>
    <n v="347.48"/>
    <s v="UPI"/>
    <s v="High"/>
  </r>
  <r>
    <n v="7808"/>
    <x v="798"/>
    <d v="2024-09-19T00:00:00"/>
    <s v="North"/>
    <s v="Home &amp; Kitchen"/>
    <s v="Consumer"/>
    <n v="3"/>
    <n v="38.51"/>
    <n v="0.19"/>
    <n v="93.58"/>
    <n v="53.57"/>
    <n v="40.01"/>
    <s v="UPI"/>
    <s v="Medium"/>
  </r>
  <r>
    <n v="7809"/>
    <x v="4277"/>
    <d v="2024-06-14T00:00:00"/>
    <s v="East"/>
    <s v="Electronics"/>
    <s v="Home Office"/>
    <n v="9"/>
    <n v="39.479999999999997"/>
    <n v="0.27"/>
    <n v="259.38"/>
    <n v="197.46"/>
    <n v="61.92"/>
    <s v="Debit Card"/>
    <s v="High"/>
  </r>
  <r>
    <n v="7810"/>
    <x v="5173"/>
    <d v="2024-03-15T00:00:00"/>
    <s v="East"/>
    <s v="Electronics"/>
    <s v="Consumer"/>
    <n v="10"/>
    <n v="153.38"/>
    <n v="0.24"/>
    <n v="1165.69"/>
    <n v="616.91999999999996"/>
    <n v="548.77"/>
    <s v="UPI"/>
    <s v="High"/>
  </r>
  <r>
    <n v="7811"/>
    <x v="3308"/>
    <d v="2024-08-25T00:00:00"/>
    <s v="West"/>
    <s v="Electronics"/>
    <s v="Home Office"/>
    <n v="9"/>
    <n v="239.31"/>
    <n v="0.13"/>
    <n v="1873.8"/>
    <n v="1098.7"/>
    <n v="775.1"/>
    <s v="Cash on Delivery"/>
    <s v="Medium"/>
  </r>
  <r>
    <n v="7812"/>
    <x v="4846"/>
    <d v="2024-01-07T00:00:00"/>
    <s v="South"/>
    <s v="Home &amp; Kitchen"/>
    <s v="Corporate"/>
    <n v="5"/>
    <n v="454.63"/>
    <n v="0.13"/>
    <n v="1977.64"/>
    <n v="1182.78"/>
    <n v="794.86"/>
    <s v="UPI"/>
    <s v="Medium"/>
  </r>
  <r>
    <n v="7813"/>
    <x v="2269"/>
    <d v="2024-09-26T00:00:00"/>
    <s v="North"/>
    <s v="Clothing"/>
    <s v="Consumer"/>
    <n v="5"/>
    <n v="170.91"/>
    <n v="0.1"/>
    <n v="769.1"/>
    <n v="445.92"/>
    <n v="323.18"/>
    <s v="Net Banking"/>
    <s v="Low"/>
  </r>
  <r>
    <n v="7814"/>
    <x v="5174"/>
    <d v="2024-06-24T00:00:00"/>
    <s v="North"/>
    <s v="Clothing"/>
    <s v="Home Office"/>
    <n v="9"/>
    <n v="87.4"/>
    <n v="0.11"/>
    <n v="700.07"/>
    <n v="474.75"/>
    <n v="225.32"/>
    <s v="Net Banking"/>
    <s v="Medium"/>
  </r>
  <r>
    <n v="7815"/>
    <x v="5175"/>
    <d v="2024-11-08T00:00:00"/>
    <s v="South"/>
    <s v="Clothing"/>
    <s v="Home Office"/>
    <n v="4"/>
    <n v="86.06"/>
    <n v="0.26"/>
    <n v="254.74"/>
    <n v="182.37"/>
    <n v="72.37"/>
    <s v="Credit Card"/>
    <s v="High"/>
  </r>
  <r>
    <n v="7816"/>
    <x v="1096"/>
    <d v="2024-09-24T00:00:00"/>
    <s v="South"/>
    <s v="Sports"/>
    <s v="Home Office"/>
    <n v="1"/>
    <n v="59.55"/>
    <n v="0.22"/>
    <n v="46.45"/>
    <n v="24.93"/>
    <n v="21.52"/>
    <s v="UPI"/>
    <s v="High"/>
  </r>
  <r>
    <n v="7817"/>
    <x v="5176"/>
    <d v="2024-11-19T00:00:00"/>
    <s v="South"/>
    <s v="Clothing"/>
    <s v="Consumer"/>
    <n v="2"/>
    <n v="481.44"/>
    <n v="0.25"/>
    <n v="722.16"/>
    <n v="373.61"/>
    <n v="348.55"/>
    <s v="Net Banking"/>
    <s v="High"/>
  </r>
  <r>
    <n v="7818"/>
    <x v="3058"/>
    <d v="2024-05-25T00:00:00"/>
    <s v="East"/>
    <s v="Electronics"/>
    <s v="Corporate"/>
    <n v="9"/>
    <n v="463.4"/>
    <n v="0.03"/>
    <n v="4045.48"/>
    <n v="2439.64"/>
    <n v="1605.84"/>
    <s v="Debit Card"/>
    <s v="Low"/>
  </r>
  <r>
    <n v="7819"/>
    <x v="3582"/>
    <d v="2024-11-07T00:00:00"/>
    <s v="North"/>
    <s v="Electronics"/>
    <s v="Consumer"/>
    <n v="9"/>
    <n v="280.95"/>
    <n v="0.16"/>
    <n v="2123.98"/>
    <n v="1474.55"/>
    <n v="649.42999999999995"/>
    <s v="Net Banking"/>
    <s v="Medium"/>
  </r>
  <r>
    <n v="7820"/>
    <x v="2008"/>
    <d v="2024-08-03T00:00:00"/>
    <s v="South"/>
    <s v="Clothing"/>
    <s v="Consumer"/>
    <n v="10"/>
    <n v="304.89999999999998"/>
    <n v="0.3"/>
    <n v="2134.3000000000002"/>
    <n v="1126.82"/>
    <n v="1007.48"/>
    <s v="UPI"/>
    <s v="High"/>
  </r>
  <r>
    <n v="7821"/>
    <x v="3409"/>
    <d v="2024-10-18T00:00:00"/>
    <s v="West"/>
    <s v="Sports"/>
    <s v="Home Office"/>
    <n v="2"/>
    <n v="473.98"/>
    <n v="0.26"/>
    <n v="701.49"/>
    <n v="498.85"/>
    <n v="202.64"/>
    <s v="Debit Card"/>
    <s v="High"/>
  </r>
  <r>
    <n v="7822"/>
    <x v="5177"/>
    <d v="2024-10-20T00:00:00"/>
    <s v="South"/>
    <s v="Clothing"/>
    <s v="Corporate"/>
    <n v="10"/>
    <n v="338.39"/>
    <n v="0.04"/>
    <n v="3248.54"/>
    <n v="1747.6"/>
    <n v="1500.94"/>
    <s v="Debit Card"/>
    <s v="Low"/>
  </r>
  <r>
    <n v="7823"/>
    <x v="2718"/>
    <d v="2024-05-26T00:00:00"/>
    <s v="East"/>
    <s v="Clothing"/>
    <s v="Consumer"/>
    <n v="4"/>
    <n v="489.37"/>
    <n v="0.1"/>
    <n v="1761.73"/>
    <n v="948.2"/>
    <n v="813.53"/>
    <s v="Debit Card"/>
    <s v="Low"/>
  </r>
  <r>
    <n v="7824"/>
    <x v="5178"/>
    <d v="2024-10-11T00:00:00"/>
    <s v="South"/>
    <s v="Clothing"/>
    <s v="Consumer"/>
    <n v="10"/>
    <n v="10.6"/>
    <n v="0.22"/>
    <n v="82.68"/>
    <n v="47.19"/>
    <n v="35.49"/>
    <s v="Credit Card"/>
    <s v="High"/>
  </r>
  <r>
    <n v="7825"/>
    <x v="5179"/>
    <d v="2024-07-28T00:00:00"/>
    <s v="West"/>
    <s v="Clothing"/>
    <s v="Consumer"/>
    <n v="7"/>
    <n v="404.39"/>
    <n v="0.14000000000000001"/>
    <n v="2434.4299999999998"/>
    <n v="1469.42"/>
    <n v="965.01"/>
    <s v="Cash on Delivery"/>
    <s v="Medium"/>
  </r>
  <r>
    <n v="7826"/>
    <x v="5180"/>
    <d v="2024-11-27T00:00:00"/>
    <s v="North"/>
    <s v="Home &amp; Kitchen"/>
    <s v="Consumer"/>
    <n v="1"/>
    <n v="72.92"/>
    <n v="0.27"/>
    <n v="53.23"/>
    <n v="41.6"/>
    <n v="11.63"/>
    <s v="Credit Card"/>
    <s v="High"/>
  </r>
  <r>
    <n v="7827"/>
    <x v="5181"/>
    <d v="2024-11-20T00:00:00"/>
    <s v="West"/>
    <s v="Home &amp; Kitchen"/>
    <s v="Consumer"/>
    <n v="2"/>
    <n v="154"/>
    <n v="0.11"/>
    <n v="274.12"/>
    <n v="182.53"/>
    <n v="91.59"/>
    <s v="Net Banking"/>
    <s v="Medium"/>
  </r>
  <r>
    <n v="7828"/>
    <x v="5182"/>
    <d v="2024-09-10T00:00:00"/>
    <s v="South"/>
    <s v="Clothing"/>
    <s v="Consumer"/>
    <n v="5"/>
    <n v="133.66"/>
    <n v="0.28000000000000003"/>
    <n v="481.18"/>
    <n v="283.82"/>
    <n v="197.36"/>
    <s v="UPI"/>
    <s v="High"/>
  </r>
  <r>
    <n v="7829"/>
    <x v="5183"/>
    <d v="2024-09-17T00:00:00"/>
    <s v="West"/>
    <s v="Beauty"/>
    <s v="Home Office"/>
    <n v="5"/>
    <n v="29.91"/>
    <n v="0.1"/>
    <n v="134.6"/>
    <n v="74.41"/>
    <n v="60.19"/>
    <s v="Credit Card"/>
    <s v="Low"/>
  </r>
  <r>
    <n v="7830"/>
    <x v="2370"/>
    <d v="2024-07-12T00:00:00"/>
    <s v="East"/>
    <s v="Electronics"/>
    <s v="Home Office"/>
    <n v="1"/>
    <n v="115.29"/>
    <n v="0.26"/>
    <n v="85.31"/>
    <n v="45.42"/>
    <n v="39.89"/>
    <s v="Net Banking"/>
    <s v="High"/>
  </r>
  <r>
    <n v="7831"/>
    <x v="2682"/>
    <d v="2024-07-13T00:00:00"/>
    <s v="West"/>
    <s v="Electronics"/>
    <s v="Home Office"/>
    <n v="10"/>
    <n v="52.82"/>
    <n v="0.28000000000000003"/>
    <n v="380.3"/>
    <n v="244.75"/>
    <n v="135.55000000000001"/>
    <s v="Debit Card"/>
    <s v="High"/>
  </r>
  <r>
    <n v="7832"/>
    <x v="3782"/>
    <d v="2024-10-28T00:00:00"/>
    <s v="South"/>
    <s v="Electronics"/>
    <s v="Home Office"/>
    <n v="2"/>
    <n v="45.03"/>
    <n v="0.26"/>
    <n v="66.64"/>
    <n v="44.16"/>
    <n v="22.48"/>
    <s v="Net Banking"/>
    <s v="High"/>
  </r>
  <r>
    <n v="7833"/>
    <x v="1397"/>
    <d v="2024-04-12T00:00:00"/>
    <s v="East"/>
    <s v="Clothing"/>
    <s v="Corporate"/>
    <n v="6"/>
    <n v="44.98"/>
    <n v="0.23"/>
    <n v="207.81"/>
    <n v="141.84"/>
    <n v="65.97"/>
    <s v="Debit Card"/>
    <s v="High"/>
  </r>
  <r>
    <n v="7834"/>
    <x v="3065"/>
    <d v="2024-01-27T00:00:00"/>
    <s v="South"/>
    <s v="Home &amp; Kitchen"/>
    <s v="Corporate"/>
    <n v="4"/>
    <n v="146.16999999999999"/>
    <n v="0.19"/>
    <n v="473.59"/>
    <n v="252.65"/>
    <n v="220.94"/>
    <s v="Cash on Delivery"/>
    <s v="Medium"/>
  </r>
  <r>
    <n v="7835"/>
    <x v="5184"/>
    <d v="2024-04-29T00:00:00"/>
    <s v="West"/>
    <s v="Home &amp; Kitchen"/>
    <s v="Corporate"/>
    <n v="7"/>
    <n v="365.25"/>
    <n v="0.24"/>
    <n v="1943.13"/>
    <n v="1411.28"/>
    <n v="531.85"/>
    <s v="UPI"/>
    <s v="High"/>
  </r>
  <r>
    <n v="7836"/>
    <x v="4192"/>
    <d v="2024-06-05T00:00:00"/>
    <s v="South"/>
    <s v="Clothing"/>
    <s v="Corporate"/>
    <n v="3"/>
    <n v="479.52"/>
    <n v="0.15"/>
    <n v="1222.78"/>
    <n v="888.66"/>
    <n v="334.12"/>
    <s v="Debit Card"/>
    <s v="Medium"/>
  </r>
  <r>
    <n v="7837"/>
    <x v="5185"/>
    <d v="2024-12-28T00:00:00"/>
    <s v="South"/>
    <s v="Electronics"/>
    <s v="Corporate"/>
    <n v="1"/>
    <n v="389.01"/>
    <n v="0.02"/>
    <n v="381.23"/>
    <n v="216.83"/>
    <n v="164.4"/>
    <s v="Cash on Delivery"/>
    <s v="Low"/>
  </r>
  <r>
    <n v="7838"/>
    <x v="5186"/>
    <d v="2024-04-30T00:00:00"/>
    <s v="East"/>
    <s v="Sports"/>
    <s v="Corporate"/>
    <n v="9"/>
    <n v="109.07"/>
    <n v="0.28999999999999998"/>
    <n v="696.96"/>
    <n v="362.88"/>
    <n v="334.08"/>
    <s v="Credit Card"/>
    <s v="High"/>
  </r>
  <r>
    <n v="7839"/>
    <x v="3532"/>
    <d v="2024-04-03T00:00:00"/>
    <s v="South"/>
    <s v="Beauty"/>
    <s v="Home Office"/>
    <n v="8"/>
    <n v="126.4"/>
    <n v="7.0000000000000007E-2"/>
    <n v="940.42"/>
    <n v="696.72"/>
    <n v="243.7"/>
    <s v="Debit Card"/>
    <s v="Low"/>
  </r>
  <r>
    <n v="7840"/>
    <x v="672"/>
    <d v="2024-01-08T00:00:00"/>
    <s v="West"/>
    <s v="Electronics"/>
    <s v="Consumer"/>
    <n v="6"/>
    <n v="193.36"/>
    <n v="0.27"/>
    <n v="846.92"/>
    <n v="516.57000000000005"/>
    <n v="330.35"/>
    <s v="Debit Card"/>
    <s v="High"/>
  </r>
  <r>
    <n v="7841"/>
    <x v="3895"/>
    <d v="2024-07-01T00:00:00"/>
    <s v="North"/>
    <s v="Home &amp; Kitchen"/>
    <s v="Consumer"/>
    <n v="4"/>
    <n v="295.69"/>
    <n v="0.17"/>
    <n v="981.69"/>
    <n v="610.73"/>
    <n v="370.96"/>
    <s v="Credit Card"/>
    <s v="Medium"/>
  </r>
  <r>
    <n v="7842"/>
    <x v="5187"/>
    <d v="2024-05-14T00:00:00"/>
    <s v="South"/>
    <s v="Beauty"/>
    <s v="Corporate"/>
    <n v="9"/>
    <n v="180.38"/>
    <n v="0.18"/>
    <n v="1331.2"/>
    <n v="1059.3800000000001"/>
    <n v="271.82"/>
    <s v="UPI"/>
    <s v="Medium"/>
  </r>
  <r>
    <n v="7843"/>
    <x v="4197"/>
    <d v="2024-04-03T00:00:00"/>
    <s v="North"/>
    <s v="Home &amp; Kitchen"/>
    <s v="Home Office"/>
    <n v="3"/>
    <n v="369.74"/>
    <n v="0.26"/>
    <n v="820.82"/>
    <n v="656.48"/>
    <n v="164.34"/>
    <s v="UPI"/>
    <s v="High"/>
  </r>
  <r>
    <n v="7844"/>
    <x v="4810"/>
    <d v="2024-10-22T00:00:00"/>
    <s v="North"/>
    <s v="Home &amp; Kitchen"/>
    <s v="Consumer"/>
    <n v="2"/>
    <n v="448.65"/>
    <n v="0.28999999999999998"/>
    <n v="637.08000000000004"/>
    <n v="422.39"/>
    <n v="214.69"/>
    <s v="Credit Card"/>
    <s v="High"/>
  </r>
  <r>
    <n v="7845"/>
    <x v="2248"/>
    <d v="2024-03-22T00:00:00"/>
    <s v="South"/>
    <s v="Home &amp; Kitchen"/>
    <s v="Consumer"/>
    <n v="5"/>
    <n v="92.22"/>
    <n v="0.24"/>
    <n v="350.44"/>
    <n v="189.25"/>
    <n v="161.19"/>
    <s v="Cash on Delivery"/>
    <s v="High"/>
  </r>
  <r>
    <n v="7846"/>
    <x v="4939"/>
    <d v="2024-06-11T00:00:00"/>
    <s v="East"/>
    <s v="Beauty"/>
    <s v="Corporate"/>
    <n v="9"/>
    <n v="49.04"/>
    <n v="0.11"/>
    <n v="392.81"/>
    <n v="250.52"/>
    <n v="142.29"/>
    <s v="Credit Card"/>
    <s v="Medium"/>
  </r>
  <r>
    <n v="7847"/>
    <x v="1763"/>
    <d v="2024-01-24T00:00:00"/>
    <s v="North"/>
    <s v="Electronics"/>
    <s v="Home Office"/>
    <n v="4"/>
    <n v="360.51"/>
    <n v="0.18"/>
    <n v="1182.47"/>
    <n v="825.46"/>
    <n v="357.01"/>
    <s v="Net Banking"/>
    <s v="Medium"/>
  </r>
  <r>
    <n v="7848"/>
    <x v="5188"/>
    <d v="2024-07-14T00:00:00"/>
    <s v="East"/>
    <s v="Clothing"/>
    <s v="Consumer"/>
    <n v="6"/>
    <n v="492.46"/>
    <n v="0.1"/>
    <n v="2659.28"/>
    <n v="1785.01"/>
    <n v="874.27"/>
    <s v="Debit Card"/>
    <s v="Low"/>
  </r>
  <r>
    <n v="7849"/>
    <x v="2434"/>
    <d v="2024-06-13T00:00:00"/>
    <s v="South"/>
    <s v="Sports"/>
    <s v="Home Office"/>
    <n v="2"/>
    <n v="315.91000000000003"/>
    <n v="0.27"/>
    <n v="461.23"/>
    <n v="280.33999999999997"/>
    <n v="180.89"/>
    <s v="Credit Card"/>
    <s v="High"/>
  </r>
  <r>
    <n v="7850"/>
    <x v="5189"/>
    <d v="2024-03-21T00:00:00"/>
    <s v="South"/>
    <s v="Beauty"/>
    <s v="Corporate"/>
    <n v="10"/>
    <n v="36.6"/>
    <n v="0.28999999999999998"/>
    <n v="259.86"/>
    <n v="163.05000000000001"/>
    <n v="96.81"/>
    <s v="Cash on Delivery"/>
    <s v="High"/>
  </r>
  <r>
    <n v="7851"/>
    <x v="5190"/>
    <d v="2024-07-11T00:00:00"/>
    <s v="North"/>
    <s v="Home &amp; Kitchen"/>
    <s v="Consumer"/>
    <n v="6"/>
    <n v="498.31"/>
    <n v="0.21"/>
    <n v="2361.9899999999998"/>
    <n v="1824.04"/>
    <n v="537.95000000000005"/>
    <s v="Cash on Delivery"/>
    <s v="High"/>
  </r>
  <r>
    <n v="7852"/>
    <x v="839"/>
    <d v="2024-06-06T00:00:00"/>
    <s v="East"/>
    <s v="Sports"/>
    <s v="Consumer"/>
    <n v="6"/>
    <n v="344.21"/>
    <n v="0.22"/>
    <n v="1610.9"/>
    <n v="844.71"/>
    <n v="766.19"/>
    <s v="Credit Card"/>
    <s v="High"/>
  </r>
  <r>
    <n v="7853"/>
    <x v="1803"/>
    <d v="2024-05-13T00:00:00"/>
    <s v="South"/>
    <s v="Home &amp; Kitchen"/>
    <s v="Corporate"/>
    <n v="2"/>
    <n v="484.25"/>
    <n v="0.28000000000000003"/>
    <n v="697.32"/>
    <n v="537.26"/>
    <n v="160.06"/>
    <s v="Cash on Delivery"/>
    <s v="High"/>
  </r>
  <r>
    <n v="7854"/>
    <x v="1475"/>
    <d v="2024-02-17T00:00:00"/>
    <s v="North"/>
    <s v="Home &amp; Kitchen"/>
    <s v="Corporate"/>
    <n v="7"/>
    <n v="276.16000000000003"/>
    <n v="0.15"/>
    <n v="1643.15"/>
    <n v="971.35"/>
    <n v="671.8"/>
    <s v="Cash on Delivery"/>
    <s v="Medium"/>
  </r>
  <r>
    <n v="7855"/>
    <x v="1073"/>
    <d v="2024-11-08T00:00:00"/>
    <s v="West"/>
    <s v="Clothing"/>
    <s v="Corporate"/>
    <n v="9"/>
    <n v="88.43"/>
    <n v="0.03"/>
    <n v="771.99"/>
    <n v="386.48"/>
    <n v="385.51"/>
    <s v="UPI"/>
    <s v="Low"/>
  </r>
  <r>
    <n v="7856"/>
    <x v="2737"/>
    <d v="2024-05-30T00:00:00"/>
    <s v="South"/>
    <s v="Electronics"/>
    <s v="Corporate"/>
    <n v="4"/>
    <n v="465.57"/>
    <n v="0.06"/>
    <n v="1750.54"/>
    <n v="1336.83"/>
    <n v="413.71"/>
    <s v="Credit Card"/>
    <s v="Low"/>
  </r>
  <r>
    <n v="7857"/>
    <x v="1888"/>
    <d v="2024-05-17T00:00:00"/>
    <s v="West"/>
    <s v="Beauty"/>
    <s v="Home Office"/>
    <n v="7"/>
    <n v="359.03"/>
    <n v="0.16"/>
    <n v="2111.1"/>
    <n v="1212.82"/>
    <n v="898.28"/>
    <s v="Credit Card"/>
    <s v="Medium"/>
  </r>
  <r>
    <n v="7858"/>
    <x v="4825"/>
    <d v="2024-03-11T00:00:00"/>
    <s v="South"/>
    <s v="Home &amp; Kitchen"/>
    <s v="Consumer"/>
    <n v="9"/>
    <n v="276.04000000000002"/>
    <n v="0.08"/>
    <n v="2285.61"/>
    <n v="1457.79"/>
    <n v="827.82"/>
    <s v="Net Banking"/>
    <s v="Low"/>
  </r>
  <r>
    <n v="7859"/>
    <x v="871"/>
    <d v="2024-06-16T00:00:00"/>
    <s v="East"/>
    <s v="Clothing"/>
    <s v="Corporate"/>
    <n v="7"/>
    <n v="15.99"/>
    <n v="7.0000000000000007E-2"/>
    <n v="104.09"/>
    <n v="60.11"/>
    <n v="43.98"/>
    <s v="Debit Card"/>
    <s v="Low"/>
  </r>
  <r>
    <n v="7860"/>
    <x v="159"/>
    <d v="2024-07-17T00:00:00"/>
    <s v="South"/>
    <s v="Home &amp; Kitchen"/>
    <s v="Home Office"/>
    <n v="10"/>
    <n v="111.25"/>
    <n v="0.25"/>
    <n v="834.38"/>
    <n v="519.59"/>
    <n v="314.79000000000002"/>
    <s v="Debit Card"/>
    <s v="High"/>
  </r>
  <r>
    <n v="7861"/>
    <x v="4665"/>
    <d v="2024-08-15T00:00:00"/>
    <s v="East"/>
    <s v="Home &amp; Kitchen"/>
    <s v="Home Office"/>
    <n v="5"/>
    <n v="203.32"/>
    <n v="0.01"/>
    <n v="1006.43"/>
    <n v="561.5"/>
    <n v="444.93"/>
    <s v="UPI"/>
    <s v="Low"/>
  </r>
  <r>
    <n v="7862"/>
    <x v="5191"/>
    <d v="2024-03-09T00:00:00"/>
    <s v="North"/>
    <s v="Sports"/>
    <s v="Corporate"/>
    <n v="8"/>
    <n v="457.2"/>
    <n v="0.28000000000000003"/>
    <n v="2633.47"/>
    <n v="1508"/>
    <n v="1125.47"/>
    <s v="Debit Card"/>
    <s v="High"/>
  </r>
  <r>
    <n v="7863"/>
    <x v="5147"/>
    <d v="2024-10-23T00:00:00"/>
    <s v="East"/>
    <s v="Electronics"/>
    <s v="Home Office"/>
    <n v="5"/>
    <n v="117.04"/>
    <n v="0.22"/>
    <n v="456.46"/>
    <n v="325.88"/>
    <n v="130.58000000000001"/>
    <s v="Net Banking"/>
    <s v="High"/>
  </r>
  <r>
    <n v="7864"/>
    <x v="584"/>
    <d v="2024-08-13T00:00:00"/>
    <s v="North"/>
    <s v="Electronics"/>
    <s v="Home Office"/>
    <n v="1"/>
    <n v="351.4"/>
    <n v="0.13"/>
    <n v="305.72000000000003"/>
    <n v="154.51"/>
    <n v="151.21"/>
    <s v="UPI"/>
    <s v="Medium"/>
  </r>
  <r>
    <n v="7865"/>
    <x v="4147"/>
    <d v="2024-07-23T00:00:00"/>
    <s v="South"/>
    <s v="Beauty"/>
    <s v="Corporate"/>
    <n v="6"/>
    <n v="487.66"/>
    <n v="0.19"/>
    <n v="2370.0300000000002"/>
    <n v="1231.01"/>
    <n v="1139.02"/>
    <s v="Credit Card"/>
    <s v="Medium"/>
  </r>
  <r>
    <n v="7866"/>
    <x v="3089"/>
    <d v="2024-03-12T00:00:00"/>
    <s v="South"/>
    <s v="Clothing"/>
    <s v="Home Office"/>
    <n v="6"/>
    <n v="269.39999999999998"/>
    <n v="0.03"/>
    <n v="1567.91"/>
    <n v="882.79"/>
    <n v="685.12"/>
    <s v="Credit Card"/>
    <s v="Low"/>
  </r>
  <r>
    <n v="7867"/>
    <x v="5192"/>
    <d v="2024-05-03T00:00:00"/>
    <s v="South"/>
    <s v="Electronics"/>
    <s v="Home Office"/>
    <n v="6"/>
    <n v="484.38"/>
    <n v="0.04"/>
    <n v="2790.03"/>
    <n v="1876.67"/>
    <n v="913.36"/>
    <s v="Debit Card"/>
    <s v="Low"/>
  </r>
  <r>
    <n v="7868"/>
    <x v="4698"/>
    <d v="2024-02-05T00:00:00"/>
    <s v="North"/>
    <s v="Clothing"/>
    <s v="Home Office"/>
    <n v="7"/>
    <n v="118.51"/>
    <n v="0.18"/>
    <n v="680.25"/>
    <n v="494"/>
    <n v="186.25"/>
    <s v="Credit Card"/>
    <s v="Medium"/>
  </r>
  <r>
    <n v="7869"/>
    <x v="3053"/>
    <d v="2024-05-27T00:00:00"/>
    <s v="South"/>
    <s v="Clothing"/>
    <s v="Home Office"/>
    <n v="4"/>
    <n v="365.27"/>
    <n v="7.0000000000000007E-2"/>
    <n v="1358.8"/>
    <n v="800.25"/>
    <n v="558.54999999999995"/>
    <s v="Net Banking"/>
    <s v="Low"/>
  </r>
  <r>
    <n v="7870"/>
    <x v="2903"/>
    <d v="2024-09-06T00:00:00"/>
    <s v="West"/>
    <s v="Home &amp; Kitchen"/>
    <s v="Consumer"/>
    <n v="1"/>
    <n v="126.63"/>
    <n v="0.2"/>
    <n v="101.3"/>
    <n v="53.71"/>
    <n v="47.59"/>
    <s v="Net Banking"/>
    <s v="Medium"/>
  </r>
  <r>
    <n v="7871"/>
    <x v="4045"/>
    <d v="2024-12-03T00:00:00"/>
    <s v="South"/>
    <s v="Beauty"/>
    <s v="Consumer"/>
    <n v="5"/>
    <n v="226.67"/>
    <n v="0.05"/>
    <n v="1076.68"/>
    <n v="681.04"/>
    <n v="395.64"/>
    <s v="Credit Card"/>
    <s v="Low"/>
  </r>
  <r>
    <n v="7872"/>
    <x v="1555"/>
    <d v="2024-01-15T00:00:00"/>
    <s v="West"/>
    <s v="Beauty"/>
    <s v="Home Office"/>
    <n v="8"/>
    <n v="18.96"/>
    <n v="0"/>
    <n v="151.68"/>
    <n v="81.31"/>
    <n v="70.37"/>
    <s v="UPI"/>
    <s v="No Discount"/>
  </r>
  <r>
    <n v="7873"/>
    <x v="5193"/>
    <d v="2024-06-19T00:00:00"/>
    <s v="South"/>
    <s v="Beauty"/>
    <s v="Consumer"/>
    <n v="8"/>
    <n v="180.34"/>
    <n v="0.02"/>
    <n v="1413.87"/>
    <n v="808.39"/>
    <n v="605.48"/>
    <s v="Credit Card"/>
    <s v="Low"/>
  </r>
  <r>
    <n v="7874"/>
    <x v="5194"/>
    <d v="2024-01-10T00:00:00"/>
    <s v="West"/>
    <s v="Electronics"/>
    <s v="Consumer"/>
    <n v="2"/>
    <n v="218.49"/>
    <n v="0.24"/>
    <n v="332.1"/>
    <n v="201.65"/>
    <n v="130.44999999999999"/>
    <s v="UPI"/>
    <s v="High"/>
  </r>
  <r>
    <n v="7875"/>
    <x v="822"/>
    <d v="2024-06-01T00:00:00"/>
    <s v="East"/>
    <s v="Home &amp; Kitchen"/>
    <s v="Home Office"/>
    <n v="6"/>
    <n v="254.61"/>
    <n v="0.25"/>
    <n v="1145.75"/>
    <n v="641.04999999999995"/>
    <n v="504.7"/>
    <s v="Credit Card"/>
    <s v="High"/>
  </r>
  <r>
    <n v="7876"/>
    <x v="5195"/>
    <d v="2024-12-01T00:00:00"/>
    <s v="South"/>
    <s v="Electronics"/>
    <s v="Consumer"/>
    <n v="4"/>
    <n v="493.93"/>
    <n v="0.25"/>
    <n v="1481.79"/>
    <n v="1019.53"/>
    <n v="462.26"/>
    <s v="Credit Card"/>
    <s v="High"/>
  </r>
  <r>
    <n v="7877"/>
    <x v="5196"/>
    <d v="2024-07-27T00:00:00"/>
    <s v="East"/>
    <s v="Clothing"/>
    <s v="Consumer"/>
    <n v="5"/>
    <n v="259.58999999999997"/>
    <n v="0.05"/>
    <n v="1233.05"/>
    <n v="936.66"/>
    <n v="296.39"/>
    <s v="Credit Card"/>
    <s v="Low"/>
  </r>
  <r>
    <n v="7878"/>
    <x v="3219"/>
    <d v="2024-05-30T00:00:00"/>
    <s v="East"/>
    <s v="Home &amp; Kitchen"/>
    <s v="Corporate"/>
    <n v="1"/>
    <n v="68.11"/>
    <n v="0.04"/>
    <n v="65.39"/>
    <n v="48.16"/>
    <n v="17.23"/>
    <s v="Debit Card"/>
    <s v="Low"/>
  </r>
  <r>
    <n v="7879"/>
    <x v="3558"/>
    <d v="2024-06-03T00:00:00"/>
    <s v="South"/>
    <s v="Sports"/>
    <s v="Consumer"/>
    <n v="7"/>
    <n v="421.18"/>
    <n v="0.28000000000000003"/>
    <n v="2122.75"/>
    <n v="1615.45"/>
    <n v="507.3"/>
    <s v="Credit Card"/>
    <s v="High"/>
  </r>
  <r>
    <n v="7880"/>
    <x v="4701"/>
    <d v="2024-02-14T00:00:00"/>
    <s v="West"/>
    <s v="Beauty"/>
    <s v="Consumer"/>
    <n v="10"/>
    <n v="285.32"/>
    <n v="0.06"/>
    <n v="2682.01"/>
    <n v="1596.4"/>
    <n v="1085.6099999999999"/>
    <s v="Cash on Delivery"/>
    <s v="Low"/>
  </r>
  <r>
    <n v="7881"/>
    <x v="5020"/>
    <d v="2024-03-30T00:00:00"/>
    <s v="North"/>
    <s v="Home &amp; Kitchen"/>
    <s v="Consumer"/>
    <n v="7"/>
    <n v="472.61"/>
    <n v="0.25"/>
    <n v="2481.1999999999998"/>
    <n v="1476.74"/>
    <n v="1004.46"/>
    <s v="Cash on Delivery"/>
    <s v="High"/>
  </r>
  <r>
    <n v="7882"/>
    <x v="1735"/>
    <d v="2024-09-21T00:00:00"/>
    <s v="South"/>
    <s v="Clothing"/>
    <s v="Corporate"/>
    <n v="5"/>
    <n v="54.17"/>
    <n v="0.28000000000000003"/>
    <n v="195.01"/>
    <n v="125.66"/>
    <n v="69.349999999999994"/>
    <s v="Debit Card"/>
    <s v="High"/>
  </r>
  <r>
    <n v="7883"/>
    <x v="2322"/>
    <d v="2024-04-01T00:00:00"/>
    <s v="East"/>
    <s v="Beauty"/>
    <s v="Consumer"/>
    <n v="2"/>
    <n v="112.76"/>
    <n v="0.13"/>
    <n v="196.2"/>
    <n v="122.56"/>
    <n v="73.64"/>
    <s v="Debit Card"/>
    <s v="Medium"/>
  </r>
  <r>
    <n v="7884"/>
    <x v="514"/>
    <d v="2024-07-09T00:00:00"/>
    <s v="North"/>
    <s v="Beauty"/>
    <s v="Home Office"/>
    <n v="8"/>
    <n v="191.26"/>
    <n v="0.28000000000000003"/>
    <n v="1101.6600000000001"/>
    <n v="678.65"/>
    <n v="423.01"/>
    <s v="UPI"/>
    <s v="High"/>
  </r>
  <r>
    <n v="7885"/>
    <x v="586"/>
    <d v="2024-10-02T00:00:00"/>
    <s v="West"/>
    <s v="Electronics"/>
    <s v="Corporate"/>
    <n v="9"/>
    <n v="196.58"/>
    <n v="0.09"/>
    <n v="1609.99"/>
    <n v="809"/>
    <n v="800.99"/>
    <s v="Credit Card"/>
    <s v="Low"/>
  </r>
  <r>
    <n v="7886"/>
    <x v="4058"/>
    <d v="2024-07-07T00:00:00"/>
    <s v="North"/>
    <s v="Beauty"/>
    <s v="Consumer"/>
    <n v="9"/>
    <n v="402.45"/>
    <n v="0.27"/>
    <n v="2644.1"/>
    <n v="1366.57"/>
    <n v="1277.53"/>
    <s v="Credit Card"/>
    <s v="High"/>
  </r>
  <r>
    <n v="7887"/>
    <x v="3777"/>
    <d v="2024-08-22T00:00:00"/>
    <s v="South"/>
    <s v="Home &amp; Kitchen"/>
    <s v="Corporate"/>
    <n v="5"/>
    <n v="295.79000000000002"/>
    <n v="0.2"/>
    <n v="1183.1600000000001"/>
    <n v="884.88"/>
    <n v="298.27999999999997"/>
    <s v="Credit Card"/>
    <s v="Medium"/>
  </r>
  <r>
    <n v="7888"/>
    <x v="1071"/>
    <d v="2024-10-20T00:00:00"/>
    <s v="East"/>
    <s v="Clothing"/>
    <s v="Corporate"/>
    <n v="4"/>
    <n v="315.5"/>
    <n v="0.28999999999999998"/>
    <n v="896.02"/>
    <n v="567.03"/>
    <n v="328.99"/>
    <s v="UPI"/>
    <s v="High"/>
  </r>
  <r>
    <n v="7889"/>
    <x v="4602"/>
    <d v="2024-06-01T00:00:00"/>
    <s v="North"/>
    <s v="Beauty"/>
    <s v="Consumer"/>
    <n v="6"/>
    <n v="491.54"/>
    <n v="0.28000000000000003"/>
    <n v="2123.4499999999998"/>
    <n v="1142.3800000000001"/>
    <n v="981.07"/>
    <s v="Cash on Delivery"/>
    <s v="High"/>
  </r>
  <r>
    <n v="7890"/>
    <x v="5197"/>
    <d v="2024-03-03T00:00:00"/>
    <s v="West"/>
    <s v="Beauty"/>
    <s v="Home Office"/>
    <n v="7"/>
    <n v="266"/>
    <n v="0.13"/>
    <n v="1619.94"/>
    <n v="1205.29"/>
    <n v="414.65"/>
    <s v="Net Banking"/>
    <s v="Medium"/>
  </r>
  <r>
    <n v="7891"/>
    <x v="3590"/>
    <d v="2024-01-18T00:00:00"/>
    <s v="West"/>
    <s v="Beauty"/>
    <s v="Home Office"/>
    <n v="1"/>
    <n v="63.24"/>
    <n v="0.12"/>
    <n v="55.65"/>
    <n v="39.659999999999997"/>
    <n v="15.99"/>
    <s v="Debit Card"/>
    <s v="Medium"/>
  </r>
  <r>
    <n v="7892"/>
    <x v="72"/>
    <d v="2024-06-04T00:00:00"/>
    <s v="West"/>
    <s v="Clothing"/>
    <s v="Corporate"/>
    <n v="10"/>
    <n v="406.01"/>
    <n v="0.27"/>
    <n v="2963.87"/>
    <n v="2251.69"/>
    <n v="712.18"/>
    <s v="Debit Card"/>
    <s v="High"/>
  </r>
  <r>
    <n v="7893"/>
    <x v="5198"/>
    <d v="2024-01-03T00:00:00"/>
    <s v="South"/>
    <s v="Home &amp; Kitchen"/>
    <s v="Consumer"/>
    <n v="9"/>
    <n v="416.34"/>
    <n v="0.2"/>
    <n v="2997.65"/>
    <n v="2374.59"/>
    <n v="623.05999999999995"/>
    <s v="Net Banking"/>
    <s v="Medium"/>
  </r>
  <r>
    <n v="7894"/>
    <x v="1562"/>
    <d v="2024-06-30T00:00:00"/>
    <s v="East"/>
    <s v="Clothing"/>
    <s v="Corporate"/>
    <n v="9"/>
    <n v="73.8"/>
    <n v="0.18"/>
    <n v="544.64"/>
    <n v="295.44"/>
    <n v="249.2"/>
    <s v="Net Banking"/>
    <s v="Medium"/>
  </r>
  <r>
    <n v="7895"/>
    <x v="5199"/>
    <d v="2024-02-09T00:00:00"/>
    <s v="East"/>
    <s v="Clothing"/>
    <s v="Consumer"/>
    <n v="6"/>
    <n v="332.13"/>
    <n v="7.0000000000000007E-2"/>
    <n v="1853.29"/>
    <n v="1348.06"/>
    <n v="505.23"/>
    <s v="Net Banking"/>
    <s v="Low"/>
  </r>
  <r>
    <n v="7896"/>
    <x v="1691"/>
    <d v="2024-06-01T00:00:00"/>
    <s v="West"/>
    <s v="Home &amp; Kitchen"/>
    <s v="Consumer"/>
    <n v="3"/>
    <n v="254.76"/>
    <n v="0.18"/>
    <n v="626.71"/>
    <n v="332.69"/>
    <n v="294.02"/>
    <s v="Net Banking"/>
    <s v="Medium"/>
  </r>
  <r>
    <n v="7897"/>
    <x v="5200"/>
    <d v="2024-12-02T00:00:00"/>
    <s v="West"/>
    <s v="Sports"/>
    <s v="Corporate"/>
    <n v="1"/>
    <n v="420.55"/>
    <n v="0.03"/>
    <n v="407.93"/>
    <n v="223.89"/>
    <n v="184.04"/>
    <s v="Credit Card"/>
    <s v="Low"/>
  </r>
  <r>
    <n v="7898"/>
    <x v="5201"/>
    <d v="2024-03-23T00:00:00"/>
    <s v="West"/>
    <s v="Sports"/>
    <s v="Corporate"/>
    <n v="4"/>
    <n v="416.22"/>
    <n v="0.04"/>
    <n v="1598.28"/>
    <n v="1131.45"/>
    <n v="466.83"/>
    <s v="Cash on Delivery"/>
    <s v="Low"/>
  </r>
  <r>
    <n v="7899"/>
    <x v="5202"/>
    <d v="2024-09-28T00:00:00"/>
    <s v="South"/>
    <s v="Home &amp; Kitchen"/>
    <s v="Consumer"/>
    <n v="3"/>
    <n v="187.79"/>
    <n v="0.03"/>
    <n v="546.47"/>
    <n v="427.07"/>
    <n v="119.4"/>
    <s v="Debit Card"/>
    <s v="Low"/>
  </r>
  <r>
    <n v="7900"/>
    <x v="5203"/>
    <d v="2024-11-23T00:00:00"/>
    <s v="South"/>
    <s v="Clothing"/>
    <s v="Home Office"/>
    <n v="3"/>
    <n v="238.16"/>
    <n v="0.26"/>
    <n v="528.72"/>
    <n v="357.95"/>
    <n v="170.77"/>
    <s v="Credit Card"/>
    <s v="High"/>
  </r>
  <r>
    <n v="7901"/>
    <x v="5204"/>
    <d v="2024-08-30T00:00:00"/>
    <s v="South"/>
    <s v="Beauty"/>
    <s v="Consumer"/>
    <n v="10"/>
    <n v="402.28"/>
    <n v="0.17"/>
    <n v="3338.92"/>
    <n v="1687.55"/>
    <n v="1651.37"/>
    <s v="Net Banking"/>
    <s v="Medium"/>
  </r>
  <r>
    <n v="7902"/>
    <x v="5205"/>
    <d v="2024-11-13T00:00:00"/>
    <s v="South"/>
    <s v="Beauty"/>
    <s v="Home Office"/>
    <n v="8"/>
    <n v="201.5"/>
    <n v="0.09"/>
    <n v="1466.92"/>
    <n v="1021.87"/>
    <n v="445.05"/>
    <s v="Cash on Delivery"/>
    <s v="Low"/>
  </r>
  <r>
    <n v="7903"/>
    <x v="5206"/>
    <d v="2024-11-15T00:00:00"/>
    <s v="North"/>
    <s v="Electronics"/>
    <s v="Home Office"/>
    <n v="6"/>
    <n v="452.01"/>
    <n v="0.01"/>
    <n v="2684.94"/>
    <n v="1457.86"/>
    <n v="1227.08"/>
    <s v="Cash on Delivery"/>
    <s v="Low"/>
  </r>
  <r>
    <n v="7904"/>
    <x v="2660"/>
    <d v="2024-07-27T00:00:00"/>
    <s v="West"/>
    <s v="Beauty"/>
    <s v="Consumer"/>
    <n v="7"/>
    <n v="325.10000000000002"/>
    <n v="0.04"/>
    <n v="2184.67"/>
    <n v="1103.3399999999999"/>
    <n v="1081.33"/>
    <s v="Cash on Delivery"/>
    <s v="Low"/>
  </r>
  <r>
    <n v="7905"/>
    <x v="3955"/>
    <d v="2024-03-15T00:00:00"/>
    <s v="East"/>
    <s v="Home &amp; Kitchen"/>
    <s v="Corporate"/>
    <n v="6"/>
    <n v="490.1"/>
    <n v="0"/>
    <n v="2940.6"/>
    <n v="1470.33"/>
    <n v="1470.27"/>
    <s v="UPI"/>
    <s v="No Discount"/>
  </r>
  <r>
    <n v="7906"/>
    <x v="4447"/>
    <d v="2024-02-20T00:00:00"/>
    <s v="North"/>
    <s v="Electronics"/>
    <s v="Consumer"/>
    <n v="3"/>
    <n v="496.23"/>
    <n v="0.2"/>
    <n v="1190.95"/>
    <n v="910.03"/>
    <n v="280.92"/>
    <s v="Credit Card"/>
    <s v="Medium"/>
  </r>
  <r>
    <n v="7907"/>
    <x v="4514"/>
    <d v="2024-10-01T00:00:00"/>
    <s v="North"/>
    <s v="Sports"/>
    <s v="Consumer"/>
    <n v="1"/>
    <n v="122.32"/>
    <n v="0.16"/>
    <n v="102.75"/>
    <n v="76.650000000000006"/>
    <n v="26.1"/>
    <s v="Cash on Delivery"/>
    <s v="Medium"/>
  </r>
  <r>
    <n v="7908"/>
    <x v="3829"/>
    <d v="2024-10-09T00:00:00"/>
    <s v="East"/>
    <s v="Clothing"/>
    <s v="Consumer"/>
    <n v="4"/>
    <n v="301.49"/>
    <n v="0.01"/>
    <n v="1193.9000000000001"/>
    <n v="677.49"/>
    <n v="516.41"/>
    <s v="UPI"/>
    <s v="Low"/>
  </r>
  <r>
    <n v="7909"/>
    <x v="5207"/>
    <d v="2024-09-22T00:00:00"/>
    <s v="West"/>
    <s v="Beauty"/>
    <s v="Corporate"/>
    <n v="10"/>
    <n v="368.62"/>
    <n v="0.03"/>
    <n v="3575.61"/>
    <n v="2588.4699999999998"/>
    <n v="987.14"/>
    <s v="Credit Card"/>
    <s v="Low"/>
  </r>
  <r>
    <n v="7910"/>
    <x v="5208"/>
    <d v="2024-12-12T00:00:00"/>
    <s v="East"/>
    <s v="Beauty"/>
    <s v="Consumer"/>
    <n v="5"/>
    <n v="120.67"/>
    <n v="0.16"/>
    <n v="506.81"/>
    <n v="378.53"/>
    <n v="128.28"/>
    <s v="Credit Card"/>
    <s v="Medium"/>
  </r>
  <r>
    <n v="7911"/>
    <x v="3413"/>
    <d v="2024-12-12T00:00:00"/>
    <s v="North"/>
    <s v="Home &amp; Kitchen"/>
    <s v="Corporate"/>
    <n v="5"/>
    <n v="301.29000000000002"/>
    <n v="0.02"/>
    <n v="1476.32"/>
    <n v="855.85"/>
    <n v="620.47"/>
    <s v="Debit Card"/>
    <s v="Low"/>
  </r>
  <r>
    <n v="7912"/>
    <x v="5209"/>
    <d v="2024-02-13T00:00:00"/>
    <s v="West"/>
    <s v="Home &amp; Kitchen"/>
    <s v="Home Office"/>
    <n v="6"/>
    <n v="85.41"/>
    <n v="0.21"/>
    <n v="404.84"/>
    <n v="315.77"/>
    <n v="89.07"/>
    <s v="Credit Card"/>
    <s v="High"/>
  </r>
  <r>
    <n v="7913"/>
    <x v="1752"/>
    <d v="2024-12-30T00:00:00"/>
    <s v="South"/>
    <s v="Beauty"/>
    <s v="Consumer"/>
    <n v="10"/>
    <n v="205.46"/>
    <n v="0.21"/>
    <n v="1623.13"/>
    <n v="912.1"/>
    <n v="711.03"/>
    <s v="UPI"/>
    <s v="High"/>
  </r>
  <r>
    <n v="7914"/>
    <x v="1472"/>
    <d v="2024-05-10T00:00:00"/>
    <s v="West"/>
    <s v="Beauty"/>
    <s v="Corporate"/>
    <n v="1"/>
    <n v="94.8"/>
    <n v="0.18"/>
    <n v="77.739999999999995"/>
    <n v="61.13"/>
    <n v="16.61"/>
    <s v="Cash on Delivery"/>
    <s v="Medium"/>
  </r>
  <r>
    <n v="7915"/>
    <x v="2137"/>
    <d v="2024-02-12T00:00:00"/>
    <s v="North"/>
    <s v="Home &amp; Kitchen"/>
    <s v="Home Office"/>
    <n v="9"/>
    <n v="493.85"/>
    <n v="0.16"/>
    <n v="3733.51"/>
    <n v="2563.88"/>
    <n v="1169.6300000000001"/>
    <s v="Credit Card"/>
    <s v="Medium"/>
  </r>
  <r>
    <n v="7916"/>
    <x v="5210"/>
    <d v="2024-12-16T00:00:00"/>
    <s v="South"/>
    <s v="Clothing"/>
    <s v="Home Office"/>
    <n v="8"/>
    <n v="177.08"/>
    <n v="0.08"/>
    <n v="1303.31"/>
    <n v="820.61"/>
    <n v="482.7"/>
    <s v="Debit Card"/>
    <s v="Low"/>
  </r>
  <r>
    <n v="7917"/>
    <x v="3636"/>
    <d v="2024-09-26T00:00:00"/>
    <s v="North"/>
    <s v="Beauty"/>
    <s v="Consumer"/>
    <n v="6"/>
    <n v="117.2"/>
    <n v="0.05"/>
    <n v="668.04"/>
    <n v="513.41999999999996"/>
    <n v="154.62"/>
    <s v="Credit Card"/>
    <s v="Low"/>
  </r>
  <r>
    <n v="7918"/>
    <x v="253"/>
    <d v="2024-03-20T00:00:00"/>
    <s v="East"/>
    <s v="Home &amp; Kitchen"/>
    <s v="Home Office"/>
    <n v="9"/>
    <n v="164.92"/>
    <n v="0.27"/>
    <n v="1083.52"/>
    <n v="632"/>
    <n v="451.52"/>
    <s v="Debit Card"/>
    <s v="High"/>
  </r>
  <r>
    <n v="7919"/>
    <x v="330"/>
    <d v="2024-10-02T00:00:00"/>
    <s v="West"/>
    <s v="Home &amp; Kitchen"/>
    <s v="Home Office"/>
    <n v="1"/>
    <n v="106.92"/>
    <n v="0.13"/>
    <n v="93.02"/>
    <n v="58.19"/>
    <n v="34.83"/>
    <s v="Cash on Delivery"/>
    <s v="Medium"/>
  </r>
  <r>
    <n v="7920"/>
    <x v="2171"/>
    <d v="2024-03-15T00:00:00"/>
    <s v="West"/>
    <s v="Clothing"/>
    <s v="Home Office"/>
    <n v="4"/>
    <n v="63.58"/>
    <n v="0.03"/>
    <n v="246.69"/>
    <n v="124.95"/>
    <n v="121.74"/>
    <s v="Cash on Delivery"/>
    <s v="Low"/>
  </r>
  <r>
    <n v="7921"/>
    <x v="1022"/>
    <d v="2024-07-06T00:00:00"/>
    <s v="South"/>
    <s v="Beauty"/>
    <s v="Consumer"/>
    <n v="4"/>
    <n v="293.01"/>
    <n v="0.01"/>
    <n v="1160.32"/>
    <n v="887.33"/>
    <n v="272.99"/>
    <s v="Debit Card"/>
    <s v="Low"/>
  </r>
  <r>
    <n v="7922"/>
    <x v="5211"/>
    <d v="2024-08-02T00:00:00"/>
    <s v="South"/>
    <s v="Home &amp; Kitchen"/>
    <s v="Consumer"/>
    <n v="4"/>
    <n v="242.69"/>
    <n v="0.06"/>
    <n v="912.51"/>
    <n v="654.98"/>
    <n v="257.52999999999997"/>
    <s v="Debit Card"/>
    <s v="Low"/>
  </r>
  <r>
    <n v="7923"/>
    <x v="5212"/>
    <d v="2024-06-07T00:00:00"/>
    <s v="North"/>
    <s v="Home &amp; Kitchen"/>
    <s v="Home Office"/>
    <n v="2"/>
    <n v="228.74"/>
    <n v="0.28999999999999998"/>
    <n v="324.81"/>
    <n v="212.74"/>
    <n v="112.07"/>
    <s v="Cash on Delivery"/>
    <s v="High"/>
  </r>
  <r>
    <n v="7924"/>
    <x v="4420"/>
    <d v="2024-08-15T00:00:00"/>
    <s v="East"/>
    <s v="Electronics"/>
    <s v="Home Office"/>
    <n v="5"/>
    <n v="48.41"/>
    <n v="0.23"/>
    <n v="186.38"/>
    <n v="134.88"/>
    <n v="51.5"/>
    <s v="Net Banking"/>
    <s v="High"/>
  </r>
  <r>
    <n v="7925"/>
    <x v="5213"/>
    <d v="2024-10-24T00:00:00"/>
    <s v="North"/>
    <s v="Home &amp; Kitchen"/>
    <s v="Home Office"/>
    <n v="10"/>
    <n v="498.13"/>
    <n v="0.06"/>
    <n v="4682.42"/>
    <n v="2848.63"/>
    <n v="1833.79"/>
    <s v="Debit Card"/>
    <s v="Low"/>
  </r>
  <r>
    <n v="7926"/>
    <x v="5214"/>
    <d v="2024-08-11T00:00:00"/>
    <s v="West"/>
    <s v="Sports"/>
    <s v="Consumer"/>
    <n v="1"/>
    <n v="116.05"/>
    <n v="0.21"/>
    <n v="91.68"/>
    <n v="59.43"/>
    <n v="32.25"/>
    <s v="Debit Card"/>
    <s v="High"/>
  </r>
  <r>
    <n v="7927"/>
    <x v="5215"/>
    <d v="2024-03-04T00:00:00"/>
    <s v="South"/>
    <s v="Clothing"/>
    <s v="Corporate"/>
    <n v="6"/>
    <n v="254.56"/>
    <n v="0.11"/>
    <n v="1359.35"/>
    <n v="897.31"/>
    <n v="462.04"/>
    <s v="Debit Card"/>
    <s v="Medium"/>
  </r>
  <r>
    <n v="7928"/>
    <x v="103"/>
    <d v="2024-02-23T00:00:00"/>
    <s v="West"/>
    <s v="Sports"/>
    <s v="Corporate"/>
    <n v="8"/>
    <n v="248.23"/>
    <n v="0.02"/>
    <n v="1946.12"/>
    <n v="1127.57"/>
    <n v="818.55"/>
    <s v="Net Banking"/>
    <s v="Low"/>
  </r>
  <r>
    <n v="7929"/>
    <x v="5216"/>
    <d v="2024-05-21T00:00:00"/>
    <s v="South"/>
    <s v="Home &amp; Kitchen"/>
    <s v="Corporate"/>
    <n v="2"/>
    <n v="211.69"/>
    <n v="0.05"/>
    <n v="402.21"/>
    <n v="290.64"/>
    <n v="111.57"/>
    <s v="Net Banking"/>
    <s v="Low"/>
  </r>
  <r>
    <n v="7930"/>
    <x v="5217"/>
    <d v="2024-05-14T00:00:00"/>
    <s v="West"/>
    <s v="Home &amp; Kitchen"/>
    <s v="Home Office"/>
    <n v="7"/>
    <n v="56.98"/>
    <n v="0.12"/>
    <n v="351"/>
    <n v="225.91"/>
    <n v="125.09"/>
    <s v="UPI"/>
    <s v="Medium"/>
  </r>
  <r>
    <n v="7931"/>
    <x v="5218"/>
    <d v="2024-09-18T00:00:00"/>
    <s v="North"/>
    <s v="Home &amp; Kitchen"/>
    <s v="Home Office"/>
    <n v="1"/>
    <n v="29.44"/>
    <n v="0.24"/>
    <n v="22.37"/>
    <n v="15.28"/>
    <n v="7.09"/>
    <s v="Cash on Delivery"/>
    <s v="High"/>
  </r>
  <r>
    <n v="7932"/>
    <x v="5219"/>
    <d v="2024-07-03T00:00:00"/>
    <s v="East"/>
    <s v="Sports"/>
    <s v="Corporate"/>
    <n v="4"/>
    <n v="356.92"/>
    <n v="0.05"/>
    <n v="1356.3"/>
    <n v="803.75"/>
    <n v="552.54999999999995"/>
    <s v="UPI"/>
    <s v="Low"/>
  </r>
  <r>
    <n v="7933"/>
    <x v="5220"/>
    <d v="2024-03-16T00:00:00"/>
    <s v="North"/>
    <s v="Clothing"/>
    <s v="Corporate"/>
    <n v="3"/>
    <n v="277.93"/>
    <n v="0.23"/>
    <n v="642.02"/>
    <n v="406.5"/>
    <n v="235.52"/>
    <s v="Cash on Delivery"/>
    <s v="High"/>
  </r>
  <r>
    <n v="7934"/>
    <x v="62"/>
    <d v="2024-08-09T00:00:00"/>
    <s v="South"/>
    <s v="Home &amp; Kitchen"/>
    <s v="Consumer"/>
    <n v="10"/>
    <n v="455.41"/>
    <n v="0.1"/>
    <n v="4098.6899999999996"/>
    <n v="2963.29"/>
    <n v="1135.4000000000001"/>
    <s v="Net Banking"/>
    <s v="Low"/>
  </r>
  <r>
    <n v="7935"/>
    <x v="1128"/>
    <d v="2024-05-05T00:00:00"/>
    <s v="South"/>
    <s v="Home &amp; Kitchen"/>
    <s v="Corporate"/>
    <n v="2"/>
    <n v="158.4"/>
    <n v="0.13"/>
    <n v="275.62"/>
    <n v="181.46"/>
    <n v="94.16"/>
    <s v="Credit Card"/>
    <s v="Medium"/>
  </r>
  <r>
    <n v="7936"/>
    <x v="5221"/>
    <d v="2024-09-17T00:00:00"/>
    <s v="West"/>
    <s v="Electronics"/>
    <s v="Home Office"/>
    <n v="10"/>
    <n v="423.26"/>
    <n v="0.3"/>
    <n v="2962.82"/>
    <n v="1882.71"/>
    <n v="1080.1099999999999"/>
    <s v="Debit Card"/>
    <s v="High"/>
  </r>
  <r>
    <n v="7937"/>
    <x v="108"/>
    <d v="2024-01-16T00:00:00"/>
    <s v="North"/>
    <s v="Electronics"/>
    <s v="Consumer"/>
    <n v="2"/>
    <n v="349.87"/>
    <n v="0.25"/>
    <n v="524.80999999999995"/>
    <n v="326.82"/>
    <n v="197.99"/>
    <s v="UPI"/>
    <s v="High"/>
  </r>
  <r>
    <n v="7938"/>
    <x v="5222"/>
    <d v="2024-07-21T00:00:00"/>
    <s v="East"/>
    <s v="Clothing"/>
    <s v="Home Office"/>
    <n v="10"/>
    <n v="253.86"/>
    <n v="0.06"/>
    <n v="2386.2800000000002"/>
    <n v="1472.99"/>
    <n v="913.29"/>
    <s v="Debit Card"/>
    <s v="Low"/>
  </r>
  <r>
    <n v="7939"/>
    <x v="5223"/>
    <d v="2024-09-09T00:00:00"/>
    <s v="South"/>
    <s v="Electronics"/>
    <s v="Corporate"/>
    <n v="3"/>
    <n v="490.41"/>
    <n v="0.03"/>
    <n v="1427.09"/>
    <n v="1057.29"/>
    <n v="369.8"/>
    <s v="Net Banking"/>
    <s v="Low"/>
  </r>
  <r>
    <n v="7940"/>
    <x v="5224"/>
    <d v="2024-04-20T00:00:00"/>
    <s v="South"/>
    <s v="Electronics"/>
    <s v="Consumer"/>
    <n v="10"/>
    <n v="143.21"/>
    <n v="0.28000000000000003"/>
    <n v="1031.1099999999999"/>
    <n v="661.35"/>
    <n v="369.76"/>
    <s v="Credit Card"/>
    <s v="High"/>
  </r>
  <r>
    <n v="7941"/>
    <x v="5225"/>
    <d v="2024-02-21T00:00:00"/>
    <s v="East"/>
    <s v="Clothing"/>
    <s v="Consumer"/>
    <n v="4"/>
    <n v="130.94999999999999"/>
    <n v="0.04"/>
    <n v="502.85"/>
    <n v="319.27999999999997"/>
    <n v="183.57"/>
    <s v="Debit Card"/>
    <s v="Low"/>
  </r>
  <r>
    <n v="7942"/>
    <x v="5226"/>
    <d v="2024-12-02T00:00:00"/>
    <s v="West"/>
    <s v="Sports"/>
    <s v="Consumer"/>
    <n v="6"/>
    <n v="36.42"/>
    <n v="0.24"/>
    <n v="166.08"/>
    <n v="128.91"/>
    <n v="37.17"/>
    <s v="UPI"/>
    <s v="High"/>
  </r>
  <r>
    <n v="7943"/>
    <x v="723"/>
    <d v="2024-01-07T00:00:00"/>
    <s v="North"/>
    <s v="Sports"/>
    <s v="Consumer"/>
    <n v="1"/>
    <n v="165.39"/>
    <n v="0.28000000000000003"/>
    <n v="119.08"/>
    <n v="94.88"/>
    <n v="24.2"/>
    <s v="Debit Card"/>
    <s v="High"/>
  </r>
  <r>
    <n v="7944"/>
    <x v="5227"/>
    <d v="2024-10-28T00:00:00"/>
    <s v="North"/>
    <s v="Home &amp; Kitchen"/>
    <s v="Home Office"/>
    <n v="2"/>
    <n v="136.65"/>
    <n v="0.04"/>
    <n v="262.37"/>
    <n v="145.19"/>
    <n v="117.18"/>
    <s v="Cash on Delivery"/>
    <s v="Low"/>
  </r>
  <r>
    <n v="7945"/>
    <x v="5228"/>
    <d v="2024-06-29T00:00:00"/>
    <s v="East"/>
    <s v="Electronics"/>
    <s v="Consumer"/>
    <n v="3"/>
    <n v="175.84"/>
    <n v="0.25"/>
    <n v="395.64"/>
    <n v="280.70999999999998"/>
    <n v="114.93"/>
    <s v="Net Banking"/>
    <s v="High"/>
  </r>
  <r>
    <n v="7946"/>
    <x v="5229"/>
    <d v="2024-06-02T00:00:00"/>
    <s v="East"/>
    <s v="Clothing"/>
    <s v="Home Office"/>
    <n v="7"/>
    <n v="198.23"/>
    <n v="7.0000000000000007E-2"/>
    <n v="1290.48"/>
    <n v="730.98"/>
    <n v="559.5"/>
    <s v="Credit Card"/>
    <s v="Low"/>
  </r>
  <r>
    <n v="7947"/>
    <x v="5230"/>
    <d v="2024-01-04T00:00:00"/>
    <s v="West"/>
    <s v="Sports"/>
    <s v="Consumer"/>
    <n v="10"/>
    <n v="259.95999999999998"/>
    <n v="0.09"/>
    <n v="2365.64"/>
    <n v="1535.92"/>
    <n v="829.72"/>
    <s v="Debit Card"/>
    <s v="Low"/>
  </r>
  <r>
    <n v="7948"/>
    <x v="5012"/>
    <d v="2024-04-05T00:00:00"/>
    <s v="West"/>
    <s v="Home &amp; Kitchen"/>
    <s v="Consumer"/>
    <n v="9"/>
    <n v="218.73"/>
    <n v="0.15"/>
    <n v="1673.28"/>
    <n v="1199.51"/>
    <n v="473.77"/>
    <s v="Credit Card"/>
    <s v="Medium"/>
  </r>
  <r>
    <n v="7949"/>
    <x v="5231"/>
    <d v="2024-12-05T00:00:00"/>
    <s v="East"/>
    <s v="Beauty"/>
    <s v="Corporate"/>
    <n v="9"/>
    <n v="377.58"/>
    <n v="0.01"/>
    <n v="3364.24"/>
    <n v="2401.92"/>
    <n v="962.32"/>
    <s v="Debit Card"/>
    <s v="Low"/>
  </r>
  <r>
    <n v="7950"/>
    <x v="3018"/>
    <d v="2024-12-23T00:00:00"/>
    <s v="East"/>
    <s v="Electronics"/>
    <s v="Consumer"/>
    <n v="8"/>
    <n v="205.28"/>
    <n v="0.09"/>
    <n v="1494.44"/>
    <n v="948.55"/>
    <n v="545.89"/>
    <s v="Net Banking"/>
    <s v="Low"/>
  </r>
  <r>
    <n v="7951"/>
    <x v="347"/>
    <d v="2024-10-03T00:00:00"/>
    <s v="North"/>
    <s v="Clothing"/>
    <s v="Consumer"/>
    <n v="1"/>
    <n v="155.65"/>
    <n v="0.08"/>
    <n v="143.19999999999999"/>
    <n v="101.46"/>
    <n v="41.74"/>
    <s v="Net Banking"/>
    <s v="Low"/>
  </r>
  <r>
    <n v="7952"/>
    <x v="5232"/>
    <d v="2024-09-27T00:00:00"/>
    <s v="West"/>
    <s v="Beauty"/>
    <s v="Consumer"/>
    <n v="10"/>
    <n v="199.15"/>
    <n v="7.0000000000000007E-2"/>
    <n v="1852.09"/>
    <n v="1052.47"/>
    <n v="799.62"/>
    <s v="UPI"/>
    <s v="Low"/>
  </r>
  <r>
    <n v="7953"/>
    <x v="3148"/>
    <d v="2024-06-23T00:00:00"/>
    <s v="North"/>
    <s v="Beauty"/>
    <s v="Home Office"/>
    <n v="7"/>
    <n v="404.12"/>
    <n v="0.03"/>
    <n v="2743.97"/>
    <n v="1746.35"/>
    <n v="997.62"/>
    <s v="Net Banking"/>
    <s v="Low"/>
  </r>
  <r>
    <n v="7954"/>
    <x v="5233"/>
    <d v="2024-04-04T00:00:00"/>
    <s v="West"/>
    <s v="Beauty"/>
    <s v="Corporate"/>
    <n v="9"/>
    <n v="412.6"/>
    <n v="0.12"/>
    <n v="3267.79"/>
    <n v="2065.77"/>
    <n v="1202.02"/>
    <s v="Net Banking"/>
    <s v="Medium"/>
  </r>
  <r>
    <n v="7955"/>
    <x v="5234"/>
    <d v="2024-01-19T00:00:00"/>
    <s v="East"/>
    <s v="Sports"/>
    <s v="Consumer"/>
    <n v="6"/>
    <n v="62.1"/>
    <n v="0.28999999999999998"/>
    <n v="264.55"/>
    <n v="167.83"/>
    <n v="96.72"/>
    <s v="Debit Card"/>
    <s v="High"/>
  </r>
  <r>
    <n v="7956"/>
    <x v="1895"/>
    <d v="2024-02-28T00:00:00"/>
    <s v="East"/>
    <s v="Home &amp; Kitchen"/>
    <s v="Corporate"/>
    <n v="6"/>
    <n v="174.94"/>
    <n v="0.24"/>
    <n v="797.73"/>
    <n v="482.25"/>
    <n v="315.48"/>
    <s v="Credit Card"/>
    <s v="High"/>
  </r>
  <r>
    <n v="7957"/>
    <x v="4801"/>
    <d v="2024-06-14T00:00:00"/>
    <s v="West"/>
    <s v="Electronics"/>
    <s v="Home Office"/>
    <n v="5"/>
    <n v="485.54"/>
    <n v="0.01"/>
    <n v="2403.42"/>
    <n v="1378.4"/>
    <n v="1025.02"/>
    <s v="Debit Card"/>
    <s v="Low"/>
  </r>
  <r>
    <n v="7958"/>
    <x v="5030"/>
    <d v="2024-08-22T00:00:00"/>
    <s v="East"/>
    <s v="Home &amp; Kitchen"/>
    <s v="Home Office"/>
    <n v="10"/>
    <n v="14.85"/>
    <n v="0.27"/>
    <n v="108.41"/>
    <n v="83.72"/>
    <n v="24.69"/>
    <s v="Cash on Delivery"/>
    <s v="High"/>
  </r>
  <r>
    <n v="7959"/>
    <x v="1687"/>
    <d v="2024-01-24T00:00:00"/>
    <s v="East"/>
    <s v="Beauty"/>
    <s v="Consumer"/>
    <n v="4"/>
    <n v="244.2"/>
    <n v="0"/>
    <n v="976.8"/>
    <n v="650.45000000000005"/>
    <n v="326.35000000000002"/>
    <s v="UPI"/>
    <s v="No Discount"/>
  </r>
  <r>
    <n v="7960"/>
    <x v="5235"/>
    <d v="2024-04-09T00:00:00"/>
    <s v="North"/>
    <s v="Electronics"/>
    <s v="Home Office"/>
    <n v="1"/>
    <n v="183.5"/>
    <n v="0.14000000000000001"/>
    <n v="157.81"/>
    <n v="111.44"/>
    <n v="46.37"/>
    <s v="Debit Card"/>
    <s v="Medium"/>
  </r>
  <r>
    <n v="7961"/>
    <x v="5236"/>
    <d v="2024-10-31T00:00:00"/>
    <s v="North"/>
    <s v="Sports"/>
    <s v="Consumer"/>
    <n v="7"/>
    <n v="237.11"/>
    <n v="0.17"/>
    <n v="1377.61"/>
    <n v="724.32"/>
    <n v="653.29"/>
    <s v="Net Banking"/>
    <s v="Medium"/>
  </r>
  <r>
    <n v="7962"/>
    <x v="1179"/>
    <d v="2024-05-23T00:00:00"/>
    <s v="North"/>
    <s v="Electronics"/>
    <s v="Corporate"/>
    <n v="2"/>
    <n v="176.77"/>
    <n v="0.17"/>
    <n v="293.44"/>
    <n v="168.57"/>
    <n v="124.87"/>
    <s v="Cash on Delivery"/>
    <s v="Medium"/>
  </r>
  <r>
    <n v="7963"/>
    <x v="5237"/>
    <d v="2024-09-12T00:00:00"/>
    <s v="North"/>
    <s v="Electronics"/>
    <s v="Home Office"/>
    <n v="3"/>
    <n v="301.16000000000003"/>
    <n v="0.13"/>
    <n v="786.03"/>
    <n v="602.04999999999995"/>
    <n v="183.98"/>
    <s v="Credit Card"/>
    <s v="Medium"/>
  </r>
  <r>
    <n v="7964"/>
    <x v="1661"/>
    <d v="2024-04-17T00:00:00"/>
    <s v="East"/>
    <s v="Beauty"/>
    <s v="Home Office"/>
    <n v="10"/>
    <n v="189.46"/>
    <n v="0.25"/>
    <n v="1420.95"/>
    <n v="837.15"/>
    <n v="583.79999999999995"/>
    <s v="UPI"/>
    <s v="High"/>
  </r>
  <r>
    <n v="7965"/>
    <x v="5238"/>
    <d v="2024-08-02T00:00:00"/>
    <s v="North"/>
    <s v="Electronics"/>
    <s v="Corporate"/>
    <n v="3"/>
    <n v="214"/>
    <n v="0.15"/>
    <n v="545.70000000000005"/>
    <n v="321.91000000000003"/>
    <n v="223.79"/>
    <s v="Debit Card"/>
    <s v="Medium"/>
  </r>
  <r>
    <n v="7966"/>
    <x v="5239"/>
    <d v="2024-05-22T00:00:00"/>
    <s v="East"/>
    <s v="Clothing"/>
    <s v="Corporate"/>
    <n v="3"/>
    <n v="204.5"/>
    <n v="0.02"/>
    <n v="601.23"/>
    <n v="462.8"/>
    <n v="138.43"/>
    <s v="Debit Card"/>
    <s v="Low"/>
  </r>
  <r>
    <n v="7967"/>
    <x v="2336"/>
    <d v="2024-06-28T00:00:00"/>
    <s v="East"/>
    <s v="Home &amp; Kitchen"/>
    <s v="Corporate"/>
    <n v="3"/>
    <n v="81.73"/>
    <n v="0.28000000000000003"/>
    <n v="176.54"/>
    <n v="111.14"/>
    <n v="65.400000000000006"/>
    <s v="Cash on Delivery"/>
    <s v="High"/>
  </r>
  <r>
    <n v="7968"/>
    <x v="2706"/>
    <d v="2024-07-04T00:00:00"/>
    <s v="South"/>
    <s v="Electronics"/>
    <s v="Home Office"/>
    <n v="3"/>
    <n v="23.14"/>
    <n v="0.18"/>
    <n v="56.92"/>
    <n v="42.86"/>
    <n v="14.06"/>
    <s v="Credit Card"/>
    <s v="Medium"/>
  </r>
  <r>
    <n v="7969"/>
    <x v="5240"/>
    <d v="2024-08-26T00:00:00"/>
    <s v="East"/>
    <s v="Electronics"/>
    <s v="Consumer"/>
    <n v="4"/>
    <n v="176.08"/>
    <n v="0.16"/>
    <n v="591.63"/>
    <n v="335.37"/>
    <n v="256.26"/>
    <s v="Net Banking"/>
    <s v="Medium"/>
  </r>
  <r>
    <n v="7970"/>
    <x v="5241"/>
    <d v="2024-06-08T00:00:00"/>
    <s v="East"/>
    <s v="Home &amp; Kitchen"/>
    <s v="Corporate"/>
    <n v="6"/>
    <n v="469.08"/>
    <n v="0.01"/>
    <n v="2786.34"/>
    <n v="2077.48"/>
    <n v="708.86"/>
    <s v="Net Banking"/>
    <s v="Low"/>
  </r>
  <r>
    <n v="7971"/>
    <x v="369"/>
    <d v="2024-09-26T00:00:00"/>
    <s v="North"/>
    <s v="Home &amp; Kitchen"/>
    <s v="Home Office"/>
    <n v="7"/>
    <n v="221.31"/>
    <n v="0.28999999999999998"/>
    <n v="1099.9100000000001"/>
    <n v="709.14"/>
    <n v="390.77"/>
    <s v="Cash on Delivery"/>
    <s v="High"/>
  </r>
  <r>
    <n v="7972"/>
    <x v="4039"/>
    <d v="2024-03-11T00:00:00"/>
    <s v="North"/>
    <s v="Sports"/>
    <s v="Corporate"/>
    <n v="8"/>
    <n v="33.14"/>
    <n v="0.14000000000000001"/>
    <n v="228"/>
    <n v="128.5"/>
    <n v="99.5"/>
    <s v="Debit Card"/>
    <s v="Medium"/>
  </r>
  <r>
    <n v="7973"/>
    <x v="480"/>
    <d v="2024-08-25T00:00:00"/>
    <s v="East"/>
    <s v="Sports"/>
    <s v="Consumer"/>
    <n v="9"/>
    <n v="259.23"/>
    <n v="0.28999999999999998"/>
    <n v="1656.48"/>
    <n v="1282.08"/>
    <n v="374.4"/>
    <s v="Cash on Delivery"/>
    <s v="High"/>
  </r>
  <r>
    <n v="7974"/>
    <x v="3553"/>
    <d v="2024-03-30T00:00:00"/>
    <s v="South"/>
    <s v="Clothing"/>
    <s v="Consumer"/>
    <n v="6"/>
    <n v="480.98"/>
    <n v="0.28999999999999998"/>
    <n v="2048.9699999999998"/>
    <n v="1448.04"/>
    <n v="600.92999999999995"/>
    <s v="Net Banking"/>
    <s v="High"/>
  </r>
  <r>
    <n v="7975"/>
    <x v="3226"/>
    <d v="2024-12-04T00:00:00"/>
    <s v="West"/>
    <s v="Electronics"/>
    <s v="Consumer"/>
    <n v="3"/>
    <n v="164.63"/>
    <n v="0.03"/>
    <n v="479.07"/>
    <n v="294.77"/>
    <n v="184.3"/>
    <s v="Debit Card"/>
    <s v="Low"/>
  </r>
  <r>
    <n v="7976"/>
    <x v="4628"/>
    <d v="2024-04-21T00:00:00"/>
    <s v="North"/>
    <s v="Sports"/>
    <s v="Consumer"/>
    <n v="7"/>
    <n v="193.98"/>
    <n v="0.23"/>
    <n v="1045.55"/>
    <n v="652.34"/>
    <n v="393.21"/>
    <s v="Cash on Delivery"/>
    <s v="High"/>
  </r>
  <r>
    <n v="7977"/>
    <x v="4371"/>
    <d v="2024-03-09T00:00:00"/>
    <s v="West"/>
    <s v="Sports"/>
    <s v="Corporate"/>
    <n v="4"/>
    <n v="257.87"/>
    <n v="0.05"/>
    <n v="979.91"/>
    <n v="716.72"/>
    <n v="263.19"/>
    <s v="Net Banking"/>
    <s v="Low"/>
  </r>
  <r>
    <n v="7978"/>
    <x v="5242"/>
    <d v="2024-07-06T00:00:00"/>
    <s v="South"/>
    <s v="Clothing"/>
    <s v="Home Office"/>
    <n v="8"/>
    <n v="311.29000000000002"/>
    <n v="0.25"/>
    <n v="1867.74"/>
    <n v="1370.94"/>
    <n v="496.8"/>
    <s v="Cash on Delivery"/>
    <s v="High"/>
  </r>
  <r>
    <n v="7979"/>
    <x v="5243"/>
    <d v="2024-03-31T00:00:00"/>
    <s v="South"/>
    <s v="Electronics"/>
    <s v="Home Office"/>
    <n v="9"/>
    <n v="197.63"/>
    <n v="0"/>
    <n v="1778.67"/>
    <n v="1026.23"/>
    <n v="752.44"/>
    <s v="Credit Card"/>
    <s v="No Discount"/>
  </r>
  <r>
    <n v="7980"/>
    <x v="5244"/>
    <d v="2024-08-10T00:00:00"/>
    <s v="West"/>
    <s v="Electronics"/>
    <s v="Home Office"/>
    <n v="2"/>
    <n v="268.33999999999997"/>
    <n v="0.18"/>
    <n v="440.08"/>
    <n v="292.82"/>
    <n v="147.26"/>
    <s v="UPI"/>
    <s v="Medium"/>
  </r>
  <r>
    <n v="7981"/>
    <x v="158"/>
    <d v="2024-02-20T00:00:00"/>
    <s v="West"/>
    <s v="Electronics"/>
    <s v="Corporate"/>
    <n v="1"/>
    <n v="461.46"/>
    <n v="0.21"/>
    <n v="364.55"/>
    <n v="220.38"/>
    <n v="144.16999999999999"/>
    <s v="UPI"/>
    <s v="High"/>
  </r>
  <r>
    <n v="7982"/>
    <x v="5245"/>
    <d v="2024-08-16T00:00:00"/>
    <s v="North"/>
    <s v="Electronics"/>
    <s v="Consumer"/>
    <n v="1"/>
    <n v="20.54"/>
    <n v="0.05"/>
    <n v="19.510000000000002"/>
    <n v="15.26"/>
    <n v="4.25"/>
    <s v="Credit Card"/>
    <s v="Low"/>
  </r>
  <r>
    <n v="7983"/>
    <x v="2493"/>
    <d v="2024-04-25T00:00:00"/>
    <s v="South"/>
    <s v="Clothing"/>
    <s v="Home Office"/>
    <n v="2"/>
    <n v="271.33999999999997"/>
    <n v="0.16"/>
    <n v="455.85"/>
    <n v="334.22"/>
    <n v="121.63"/>
    <s v="Debit Card"/>
    <s v="Medium"/>
  </r>
  <r>
    <n v="7984"/>
    <x v="1183"/>
    <d v="2024-08-13T00:00:00"/>
    <s v="North"/>
    <s v="Electronics"/>
    <s v="Corporate"/>
    <n v="4"/>
    <n v="489.12"/>
    <n v="0.08"/>
    <n v="1799.96"/>
    <n v="1152.02"/>
    <n v="647.94000000000005"/>
    <s v="UPI"/>
    <s v="Low"/>
  </r>
  <r>
    <n v="7985"/>
    <x v="2967"/>
    <d v="2024-01-02T00:00:00"/>
    <s v="West"/>
    <s v="Electronics"/>
    <s v="Corporate"/>
    <n v="1"/>
    <n v="399.04"/>
    <n v="0.21"/>
    <n v="315.24"/>
    <n v="176.25"/>
    <n v="138.99"/>
    <s v="Debit Card"/>
    <s v="High"/>
  </r>
  <r>
    <n v="7986"/>
    <x v="5246"/>
    <d v="2024-05-27T00:00:00"/>
    <s v="East"/>
    <s v="Beauty"/>
    <s v="Home Office"/>
    <n v="9"/>
    <n v="94.02"/>
    <n v="0.04"/>
    <n v="812.33"/>
    <n v="531.14"/>
    <n v="281.19"/>
    <s v="Debit Card"/>
    <s v="Low"/>
  </r>
  <r>
    <n v="7987"/>
    <x v="2602"/>
    <d v="2024-06-13T00:00:00"/>
    <s v="North"/>
    <s v="Home &amp; Kitchen"/>
    <s v="Corporate"/>
    <n v="10"/>
    <n v="216.81"/>
    <n v="0.18"/>
    <n v="1777.84"/>
    <n v="1303.02"/>
    <n v="474.82"/>
    <s v="Net Banking"/>
    <s v="Medium"/>
  </r>
  <r>
    <n v="7988"/>
    <x v="2343"/>
    <d v="2024-02-23T00:00:00"/>
    <s v="South"/>
    <s v="Electronics"/>
    <s v="Home Office"/>
    <n v="1"/>
    <n v="13.19"/>
    <n v="0.06"/>
    <n v="12.4"/>
    <n v="9.61"/>
    <n v="2.79"/>
    <s v="Cash on Delivery"/>
    <s v="Low"/>
  </r>
  <r>
    <n v="7989"/>
    <x v="561"/>
    <d v="2024-11-13T00:00:00"/>
    <s v="South"/>
    <s v="Beauty"/>
    <s v="Consumer"/>
    <n v="4"/>
    <n v="10.4"/>
    <n v="0.25"/>
    <n v="31.2"/>
    <n v="21.13"/>
    <n v="10.07"/>
    <s v="Cash on Delivery"/>
    <s v="High"/>
  </r>
  <r>
    <n v="7990"/>
    <x v="5247"/>
    <d v="2024-06-03T00:00:00"/>
    <s v="East"/>
    <s v="Sports"/>
    <s v="Home Office"/>
    <n v="2"/>
    <n v="453.66"/>
    <n v="0.27"/>
    <n v="662.34"/>
    <n v="427.27"/>
    <n v="235.07"/>
    <s v="Cash on Delivery"/>
    <s v="High"/>
  </r>
  <r>
    <n v="7991"/>
    <x v="3100"/>
    <d v="2024-02-26T00:00:00"/>
    <s v="North"/>
    <s v="Electronics"/>
    <s v="Consumer"/>
    <n v="9"/>
    <n v="210.05"/>
    <n v="0.05"/>
    <n v="1795.93"/>
    <n v="1020.79"/>
    <n v="775.14"/>
    <s v="Credit Card"/>
    <s v="Low"/>
  </r>
  <r>
    <n v="7992"/>
    <x v="2303"/>
    <d v="2024-01-21T00:00:00"/>
    <s v="North"/>
    <s v="Beauty"/>
    <s v="Home Office"/>
    <n v="4"/>
    <n v="111.89"/>
    <n v="0.27"/>
    <n v="326.72000000000003"/>
    <n v="258.58999999999997"/>
    <n v="68.13"/>
    <s v="Cash on Delivery"/>
    <s v="High"/>
  </r>
  <r>
    <n v="7993"/>
    <x v="5248"/>
    <d v="2024-08-02T00:00:00"/>
    <s v="West"/>
    <s v="Sports"/>
    <s v="Consumer"/>
    <n v="10"/>
    <n v="226.37"/>
    <n v="0.14000000000000001"/>
    <n v="1946.78"/>
    <n v="1495.94"/>
    <n v="450.84"/>
    <s v="Debit Card"/>
    <s v="Medium"/>
  </r>
  <r>
    <n v="7994"/>
    <x v="3355"/>
    <d v="2024-10-16T00:00:00"/>
    <s v="South"/>
    <s v="Clothing"/>
    <s v="Consumer"/>
    <n v="9"/>
    <n v="219.5"/>
    <n v="0.19"/>
    <n v="1600.16"/>
    <n v="844.88"/>
    <n v="755.28"/>
    <s v="UPI"/>
    <s v="Medium"/>
  </r>
  <r>
    <n v="7995"/>
    <x v="5249"/>
    <d v="2024-05-26T00:00:00"/>
    <s v="West"/>
    <s v="Beauty"/>
    <s v="Corporate"/>
    <n v="7"/>
    <n v="456.48"/>
    <n v="7.0000000000000007E-2"/>
    <n v="2971.68"/>
    <n v="2141.81"/>
    <n v="829.87"/>
    <s v="Credit Card"/>
    <s v="Low"/>
  </r>
  <r>
    <n v="7996"/>
    <x v="3009"/>
    <d v="2024-08-08T00:00:00"/>
    <s v="East"/>
    <s v="Clothing"/>
    <s v="Home Office"/>
    <n v="9"/>
    <n v="400.17"/>
    <n v="0.25"/>
    <n v="2701.15"/>
    <n v="2075.67"/>
    <n v="625.48"/>
    <s v="Cash on Delivery"/>
    <s v="High"/>
  </r>
  <r>
    <n v="7997"/>
    <x v="5250"/>
    <d v="2024-07-28T00:00:00"/>
    <s v="North"/>
    <s v="Clothing"/>
    <s v="Consumer"/>
    <n v="2"/>
    <n v="266.43"/>
    <n v="0.16"/>
    <n v="447.6"/>
    <n v="320.5"/>
    <n v="127.1"/>
    <s v="Cash on Delivery"/>
    <s v="Medium"/>
  </r>
  <r>
    <n v="7998"/>
    <x v="454"/>
    <d v="2024-08-22T00:00:00"/>
    <s v="North"/>
    <s v="Sports"/>
    <s v="Corporate"/>
    <n v="3"/>
    <n v="208.95"/>
    <n v="0.23"/>
    <n v="482.67"/>
    <n v="301.23"/>
    <n v="181.44"/>
    <s v="UPI"/>
    <s v="High"/>
  </r>
  <r>
    <n v="7999"/>
    <x v="4094"/>
    <d v="2024-08-14T00:00:00"/>
    <s v="North"/>
    <s v="Clothing"/>
    <s v="Consumer"/>
    <n v="2"/>
    <n v="128.21"/>
    <n v="0.25"/>
    <n v="192.31"/>
    <n v="143.91"/>
    <n v="48.4"/>
    <s v="Credit Card"/>
    <s v="High"/>
  </r>
  <r>
    <n v="8000"/>
    <x v="5251"/>
    <d v="2024-03-06T00:00:00"/>
    <s v="South"/>
    <s v="Beauty"/>
    <s v="Corporate"/>
    <n v="5"/>
    <n v="157.85"/>
    <n v="0.16"/>
    <n v="662.97"/>
    <n v="530.04"/>
    <n v="132.93"/>
    <s v="Cash on Delivery"/>
    <s v="Medium"/>
  </r>
  <r>
    <n v="8001"/>
    <x v="3707"/>
    <d v="2024-12-06T00:00:00"/>
    <s v="North"/>
    <s v="Beauty"/>
    <s v="Home Office"/>
    <n v="4"/>
    <n v="440.78"/>
    <n v="0.01"/>
    <n v="1745.49"/>
    <n v="1284.5"/>
    <n v="460.99"/>
    <s v="UPI"/>
    <s v="Low"/>
  </r>
  <r>
    <n v="8002"/>
    <x v="5252"/>
    <d v="2024-05-13T00:00:00"/>
    <s v="North"/>
    <s v="Clothing"/>
    <s v="Consumer"/>
    <n v="5"/>
    <n v="400.51"/>
    <n v="0.18"/>
    <n v="1642.09"/>
    <n v="1182.54"/>
    <n v="459.55"/>
    <s v="Cash on Delivery"/>
    <s v="Medium"/>
  </r>
  <r>
    <n v="8003"/>
    <x v="2960"/>
    <d v="2024-11-19T00:00:00"/>
    <s v="North"/>
    <s v="Clothing"/>
    <s v="Corporate"/>
    <n v="4"/>
    <n v="436.6"/>
    <n v="0"/>
    <n v="1746.4"/>
    <n v="1108.96"/>
    <n v="637.44000000000005"/>
    <s v="Debit Card"/>
    <s v="No Discount"/>
  </r>
  <r>
    <n v="8004"/>
    <x v="3776"/>
    <d v="2024-03-03T00:00:00"/>
    <s v="East"/>
    <s v="Sports"/>
    <s v="Home Office"/>
    <n v="3"/>
    <n v="295.39"/>
    <n v="0.28999999999999998"/>
    <n v="629.17999999999995"/>
    <n v="350.93"/>
    <n v="278.25"/>
    <s v="Cash on Delivery"/>
    <s v="High"/>
  </r>
  <r>
    <n v="8005"/>
    <x v="5253"/>
    <d v="2024-02-11T00:00:00"/>
    <s v="West"/>
    <s v="Electronics"/>
    <s v="Consumer"/>
    <n v="2"/>
    <n v="428.76"/>
    <n v="0.28000000000000003"/>
    <n v="617.41"/>
    <n v="323.56"/>
    <n v="293.85000000000002"/>
    <s v="Cash on Delivery"/>
    <s v="High"/>
  </r>
  <r>
    <n v="8006"/>
    <x v="5254"/>
    <d v="2024-02-08T00:00:00"/>
    <s v="West"/>
    <s v="Electronics"/>
    <s v="Home Office"/>
    <n v="8"/>
    <n v="289.94"/>
    <n v="0.08"/>
    <n v="2133.96"/>
    <n v="1376.67"/>
    <n v="757.29"/>
    <s v="Cash on Delivery"/>
    <s v="Low"/>
  </r>
  <r>
    <n v="8007"/>
    <x v="5255"/>
    <d v="2024-09-21T00:00:00"/>
    <s v="East"/>
    <s v="Home &amp; Kitchen"/>
    <s v="Corporate"/>
    <n v="2"/>
    <n v="433.68"/>
    <n v="7.0000000000000007E-2"/>
    <n v="806.64"/>
    <n v="638.51"/>
    <n v="168.13"/>
    <s v="Cash on Delivery"/>
    <s v="Low"/>
  </r>
  <r>
    <n v="8008"/>
    <x v="4955"/>
    <d v="2024-10-12T00:00:00"/>
    <s v="North"/>
    <s v="Beauty"/>
    <s v="Consumer"/>
    <n v="2"/>
    <n v="89.8"/>
    <n v="0.23"/>
    <n v="138.29"/>
    <n v="100.32"/>
    <n v="37.97"/>
    <s v="Credit Card"/>
    <s v="High"/>
  </r>
  <r>
    <n v="8009"/>
    <x v="5256"/>
    <d v="2024-03-06T00:00:00"/>
    <s v="North"/>
    <s v="Clothing"/>
    <s v="Home Office"/>
    <n v="10"/>
    <n v="294.12"/>
    <n v="0.17"/>
    <n v="2441.1999999999998"/>
    <n v="1281.8"/>
    <n v="1159.4000000000001"/>
    <s v="Credit Card"/>
    <s v="Medium"/>
  </r>
  <r>
    <n v="8010"/>
    <x v="1630"/>
    <d v="2024-07-07T00:00:00"/>
    <s v="South"/>
    <s v="Home &amp; Kitchen"/>
    <s v="Consumer"/>
    <n v="9"/>
    <n v="292.05"/>
    <n v="0.2"/>
    <n v="2102.7600000000002"/>
    <n v="1648.95"/>
    <n v="453.81"/>
    <s v="Cash on Delivery"/>
    <s v="Medium"/>
  </r>
  <r>
    <n v="8011"/>
    <x v="5257"/>
    <d v="2024-01-27T00:00:00"/>
    <s v="East"/>
    <s v="Electronics"/>
    <s v="Home Office"/>
    <n v="7"/>
    <n v="282.43"/>
    <n v="0.06"/>
    <n v="1858.39"/>
    <n v="1415.07"/>
    <n v="443.32"/>
    <s v="Net Banking"/>
    <s v="Low"/>
  </r>
  <r>
    <n v="8012"/>
    <x v="2494"/>
    <d v="2024-07-10T00:00:00"/>
    <s v="North"/>
    <s v="Beauty"/>
    <s v="Home Office"/>
    <n v="7"/>
    <n v="223.32"/>
    <n v="7.0000000000000007E-2"/>
    <n v="1453.81"/>
    <n v="885.94"/>
    <n v="567.87"/>
    <s v="Net Banking"/>
    <s v="Low"/>
  </r>
  <r>
    <n v="8013"/>
    <x v="2173"/>
    <d v="2024-07-17T00:00:00"/>
    <s v="North"/>
    <s v="Clothing"/>
    <s v="Corporate"/>
    <n v="4"/>
    <n v="170.15"/>
    <n v="0.02"/>
    <n v="666.99"/>
    <n v="476.19"/>
    <n v="190.8"/>
    <s v="UPI"/>
    <s v="Low"/>
  </r>
  <r>
    <n v="8014"/>
    <x v="4817"/>
    <d v="2024-04-02T00:00:00"/>
    <s v="East"/>
    <s v="Electronics"/>
    <s v="Home Office"/>
    <n v="5"/>
    <n v="330.65"/>
    <n v="0.27"/>
    <n v="1206.8699999999999"/>
    <n v="839.83"/>
    <n v="367.04"/>
    <s v="Cash on Delivery"/>
    <s v="High"/>
  </r>
  <r>
    <n v="8015"/>
    <x v="5258"/>
    <d v="2024-10-24T00:00:00"/>
    <s v="West"/>
    <s v="Beauty"/>
    <s v="Home Office"/>
    <n v="10"/>
    <n v="221.98"/>
    <n v="0.3"/>
    <n v="1553.86"/>
    <n v="1126.6199999999999"/>
    <n v="427.24"/>
    <s v="Credit Card"/>
    <s v="High"/>
  </r>
  <r>
    <n v="8016"/>
    <x v="70"/>
    <d v="2024-06-17T00:00:00"/>
    <s v="West"/>
    <s v="Home &amp; Kitchen"/>
    <s v="Corporate"/>
    <n v="5"/>
    <n v="189.85"/>
    <n v="0.11"/>
    <n v="844.83"/>
    <n v="621.59"/>
    <n v="223.24"/>
    <s v="Cash on Delivery"/>
    <s v="Medium"/>
  </r>
  <r>
    <n v="8017"/>
    <x v="1211"/>
    <d v="2024-08-31T00:00:00"/>
    <s v="North"/>
    <s v="Clothing"/>
    <s v="Home Office"/>
    <n v="2"/>
    <n v="244.67"/>
    <n v="0.3"/>
    <n v="342.54"/>
    <n v="206.3"/>
    <n v="136.24"/>
    <s v="UPI"/>
    <s v="High"/>
  </r>
  <r>
    <n v="8018"/>
    <x v="5259"/>
    <d v="2024-07-03T00:00:00"/>
    <s v="East"/>
    <s v="Electronics"/>
    <s v="Corporate"/>
    <n v="9"/>
    <n v="99.77"/>
    <n v="0.11"/>
    <n v="799.16"/>
    <n v="575"/>
    <n v="224.16"/>
    <s v="Net Banking"/>
    <s v="Medium"/>
  </r>
  <r>
    <n v="8019"/>
    <x v="172"/>
    <d v="2024-12-13T00:00:00"/>
    <s v="North"/>
    <s v="Clothing"/>
    <s v="Corporate"/>
    <n v="3"/>
    <n v="12.46"/>
    <n v="0.12"/>
    <n v="32.89"/>
    <n v="24.66"/>
    <n v="8.23"/>
    <s v="UPI"/>
    <s v="Medium"/>
  </r>
  <r>
    <n v="8020"/>
    <x v="112"/>
    <d v="2024-10-08T00:00:00"/>
    <s v="West"/>
    <s v="Beauty"/>
    <s v="Corporate"/>
    <n v="7"/>
    <n v="203.25"/>
    <n v="0.04"/>
    <n v="1365.84"/>
    <n v="761.36"/>
    <n v="604.48"/>
    <s v="Credit Card"/>
    <s v="Low"/>
  </r>
  <r>
    <n v="8021"/>
    <x v="5260"/>
    <d v="2024-09-10T00:00:00"/>
    <s v="East"/>
    <s v="Home &amp; Kitchen"/>
    <s v="Consumer"/>
    <n v="5"/>
    <n v="219.4"/>
    <n v="0.13"/>
    <n v="954.39"/>
    <n v="502.95"/>
    <n v="451.44"/>
    <s v="Cash on Delivery"/>
    <s v="Medium"/>
  </r>
  <r>
    <n v="8022"/>
    <x v="5261"/>
    <d v="2024-09-13T00:00:00"/>
    <s v="South"/>
    <s v="Electronics"/>
    <s v="Consumer"/>
    <n v="9"/>
    <n v="62.15"/>
    <n v="0.19"/>
    <n v="453.07"/>
    <n v="256.74"/>
    <n v="196.33"/>
    <s v="Debit Card"/>
    <s v="Medium"/>
  </r>
  <r>
    <n v="8023"/>
    <x v="2170"/>
    <d v="2024-03-25T00:00:00"/>
    <s v="South"/>
    <s v="Clothing"/>
    <s v="Home Office"/>
    <n v="9"/>
    <n v="284.29000000000002"/>
    <n v="0.13"/>
    <n v="2225.9899999999998"/>
    <n v="1491.35"/>
    <n v="734.64"/>
    <s v="Debit Card"/>
    <s v="Medium"/>
  </r>
  <r>
    <n v="8024"/>
    <x v="5262"/>
    <d v="2024-02-02T00:00:00"/>
    <s v="West"/>
    <s v="Beauty"/>
    <s v="Home Office"/>
    <n v="2"/>
    <n v="316.48"/>
    <n v="0.14000000000000001"/>
    <n v="544.35"/>
    <n v="308.41000000000003"/>
    <n v="235.94"/>
    <s v="Net Banking"/>
    <s v="Medium"/>
  </r>
  <r>
    <n v="8025"/>
    <x v="5263"/>
    <d v="2024-07-09T00:00:00"/>
    <s v="East"/>
    <s v="Beauty"/>
    <s v="Consumer"/>
    <n v="1"/>
    <n v="176.08"/>
    <n v="0.03"/>
    <n v="170.8"/>
    <n v="106.37"/>
    <n v="64.430000000000007"/>
    <s v="Debit Card"/>
    <s v="Low"/>
  </r>
  <r>
    <n v="8026"/>
    <x v="4450"/>
    <d v="2024-11-06T00:00:00"/>
    <s v="South"/>
    <s v="Home &amp; Kitchen"/>
    <s v="Corporate"/>
    <n v="3"/>
    <n v="396.84"/>
    <n v="0.13"/>
    <n v="1035.75"/>
    <n v="525.88"/>
    <n v="509.87"/>
    <s v="Credit Card"/>
    <s v="Medium"/>
  </r>
  <r>
    <n v="8027"/>
    <x v="1070"/>
    <d v="2024-02-10T00:00:00"/>
    <s v="West"/>
    <s v="Beauty"/>
    <s v="Home Office"/>
    <n v="10"/>
    <n v="262.51"/>
    <n v="0.18"/>
    <n v="2152.58"/>
    <n v="1396.9"/>
    <n v="755.68"/>
    <s v="Credit Card"/>
    <s v="Medium"/>
  </r>
  <r>
    <n v="8028"/>
    <x v="5264"/>
    <d v="2024-06-11T00:00:00"/>
    <s v="East"/>
    <s v="Electronics"/>
    <s v="Corporate"/>
    <n v="4"/>
    <n v="95.65"/>
    <n v="0.19"/>
    <n v="309.91000000000003"/>
    <n v="182.61"/>
    <n v="127.3"/>
    <s v="Debit Card"/>
    <s v="Medium"/>
  </r>
  <r>
    <n v="8029"/>
    <x v="2502"/>
    <d v="2024-08-02T00:00:00"/>
    <s v="North"/>
    <s v="Beauty"/>
    <s v="Home Office"/>
    <n v="8"/>
    <n v="304.43"/>
    <n v="0.12"/>
    <n v="2143.19"/>
    <n v="1614.63"/>
    <n v="528.55999999999995"/>
    <s v="Credit Card"/>
    <s v="Medium"/>
  </r>
  <r>
    <n v="8030"/>
    <x v="1583"/>
    <d v="2024-09-11T00:00:00"/>
    <s v="West"/>
    <s v="Clothing"/>
    <s v="Consumer"/>
    <n v="6"/>
    <n v="129.19999999999999"/>
    <n v="0.15"/>
    <n v="658.92"/>
    <n v="516.73"/>
    <n v="142.19"/>
    <s v="Debit Card"/>
    <s v="Medium"/>
  </r>
  <r>
    <n v="8031"/>
    <x v="2805"/>
    <d v="2024-05-25T00:00:00"/>
    <s v="West"/>
    <s v="Clothing"/>
    <s v="Corporate"/>
    <n v="10"/>
    <n v="57.35"/>
    <n v="7.0000000000000007E-2"/>
    <n v="533.36"/>
    <n v="332.45"/>
    <n v="200.91"/>
    <s v="UPI"/>
    <s v="Low"/>
  </r>
  <r>
    <n v="8032"/>
    <x v="5265"/>
    <d v="2024-04-17T00:00:00"/>
    <s v="South"/>
    <s v="Clothing"/>
    <s v="Corporate"/>
    <n v="10"/>
    <n v="338.24"/>
    <n v="0.05"/>
    <n v="3213.28"/>
    <n v="2048.42"/>
    <n v="1164.8599999999999"/>
    <s v="Net Banking"/>
    <s v="Low"/>
  </r>
  <r>
    <n v="8033"/>
    <x v="3363"/>
    <d v="2024-12-11T00:00:00"/>
    <s v="North"/>
    <s v="Beauty"/>
    <s v="Home Office"/>
    <n v="5"/>
    <n v="497.61"/>
    <n v="0.22"/>
    <n v="1940.68"/>
    <n v="988.22"/>
    <n v="952.46"/>
    <s v="Cash on Delivery"/>
    <s v="High"/>
  </r>
  <r>
    <n v="8034"/>
    <x v="5266"/>
    <d v="2024-12-15T00:00:00"/>
    <s v="East"/>
    <s v="Home &amp; Kitchen"/>
    <s v="Consumer"/>
    <n v="7"/>
    <n v="475.11"/>
    <n v="0.18"/>
    <n v="2727.13"/>
    <n v="1608.83"/>
    <n v="1118.3"/>
    <s v="UPI"/>
    <s v="Medium"/>
  </r>
  <r>
    <n v="8035"/>
    <x v="3599"/>
    <d v="2024-11-21T00:00:00"/>
    <s v="North"/>
    <s v="Sports"/>
    <s v="Corporate"/>
    <n v="10"/>
    <n v="454.19"/>
    <n v="0.11"/>
    <n v="4042.29"/>
    <n v="2664.86"/>
    <n v="1377.43"/>
    <s v="UPI"/>
    <s v="Medium"/>
  </r>
  <r>
    <n v="8036"/>
    <x v="3822"/>
    <d v="2024-01-31T00:00:00"/>
    <s v="North"/>
    <s v="Clothing"/>
    <s v="Corporate"/>
    <n v="6"/>
    <n v="217.24"/>
    <n v="0.03"/>
    <n v="1264.3399999999999"/>
    <n v="962.07"/>
    <n v="302.27"/>
    <s v="Credit Card"/>
    <s v="Low"/>
  </r>
  <r>
    <n v="8037"/>
    <x v="3672"/>
    <d v="2024-06-06T00:00:00"/>
    <s v="East"/>
    <s v="Sports"/>
    <s v="Home Office"/>
    <n v="5"/>
    <n v="443.44"/>
    <n v="0.15"/>
    <n v="1884.62"/>
    <n v="1387.27"/>
    <n v="497.35"/>
    <s v="Net Banking"/>
    <s v="Medium"/>
  </r>
  <r>
    <n v="8038"/>
    <x v="3770"/>
    <d v="2024-01-30T00:00:00"/>
    <s v="North"/>
    <s v="Clothing"/>
    <s v="Consumer"/>
    <n v="8"/>
    <n v="17.97"/>
    <n v="0.27"/>
    <n v="104.94"/>
    <n v="68.819999999999993"/>
    <n v="36.119999999999997"/>
    <s v="Debit Card"/>
    <s v="High"/>
  </r>
  <r>
    <n v="8039"/>
    <x v="5267"/>
    <d v="2024-09-08T00:00:00"/>
    <s v="West"/>
    <s v="Sports"/>
    <s v="Home Office"/>
    <n v="3"/>
    <n v="217.57"/>
    <n v="0.12"/>
    <n v="574.38"/>
    <n v="412.44"/>
    <n v="161.94"/>
    <s v="Net Banking"/>
    <s v="Medium"/>
  </r>
  <r>
    <n v="8040"/>
    <x v="5268"/>
    <d v="2024-11-30T00:00:00"/>
    <s v="West"/>
    <s v="Sports"/>
    <s v="Home Office"/>
    <n v="1"/>
    <n v="393.43"/>
    <n v="0.28000000000000003"/>
    <n v="283.27"/>
    <n v="192.39"/>
    <n v="90.88"/>
    <s v="Cash on Delivery"/>
    <s v="High"/>
  </r>
  <r>
    <n v="8041"/>
    <x v="5269"/>
    <d v="2024-02-18T00:00:00"/>
    <s v="East"/>
    <s v="Clothing"/>
    <s v="Corporate"/>
    <n v="3"/>
    <n v="16.48"/>
    <n v="0.24"/>
    <n v="37.57"/>
    <n v="29.03"/>
    <n v="8.5399999999999991"/>
    <s v="Debit Card"/>
    <s v="High"/>
  </r>
  <r>
    <n v="8042"/>
    <x v="5270"/>
    <d v="2024-05-10T00:00:00"/>
    <s v="West"/>
    <s v="Clothing"/>
    <s v="Corporate"/>
    <n v="2"/>
    <n v="212.79"/>
    <n v="0.01"/>
    <n v="421.32"/>
    <n v="257.67"/>
    <n v="163.65"/>
    <s v="Net Banking"/>
    <s v="Low"/>
  </r>
  <r>
    <n v="8043"/>
    <x v="2571"/>
    <d v="2024-08-04T00:00:00"/>
    <s v="South"/>
    <s v="Home &amp; Kitchen"/>
    <s v="Consumer"/>
    <n v="2"/>
    <n v="197.82"/>
    <n v="0.13"/>
    <n v="344.21"/>
    <n v="258.52999999999997"/>
    <n v="85.68"/>
    <s v="Cash on Delivery"/>
    <s v="Medium"/>
  </r>
  <r>
    <n v="8044"/>
    <x v="1078"/>
    <d v="2024-07-18T00:00:00"/>
    <s v="South"/>
    <s v="Clothing"/>
    <s v="Corporate"/>
    <n v="5"/>
    <n v="365.05"/>
    <n v="0.21"/>
    <n v="1441.95"/>
    <n v="872.07"/>
    <n v="569.88"/>
    <s v="Credit Card"/>
    <s v="High"/>
  </r>
  <r>
    <n v="8045"/>
    <x v="5271"/>
    <d v="2024-06-27T00:00:00"/>
    <s v="East"/>
    <s v="Sports"/>
    <s v="Corporate"/>
    <n v="4"/>
    <n v="50.9"/>
    <n v="7.0000000000000007E-2"/>
    <n v="189.35"/>
    <n v="149.24"/>
    <n v="40.11"/>
    <s v="Credit Card"/>
    <s v="Low"/>
  </r>
  <r>
    <n v="8046"/>
    <x v="1656"/>
    <d v="2024-04-23T00:00:00"/>
    <s v="North"/>
    <s v="Home &amp; Kitchen"/>
    <s v="Home Office"/>
    <n v="8"/>
    <n v="227.41"/>
    <n v="0.2"/>
    <n v="1455.42"/>
    <n v="761.24"/>
    <n v="694.18"/>
    <s v="Debit Card"/>
    <s v="Medium"/>
  </r>
  <r>
    <n v="8047"/>
    <x v="5272"/>
    <d v="2024-11-19T00:00:00"/>
    <s v="North"/>
    <s v="Beauty"/>
    <s v="Consumer"/>
    <n v="4"/>
    <n v="320.51"/>
    <n v="0.22"/>
    <n v="999.99"/>
    <n v="653.47"/>
    <n v="346.52"/>
    <s v="UPI"/>
    <s v="High"/>
  </r>
  <r>
    <n v="8048"/>
    <x v="5273"/>
    <d v="2024-07-22T00:00:00"/>
    <s v="North"/>
    <s v="Clothing"/>
    <s v="Consumer"/>
    <n v="7"/>
    <n v="239.07"/>
    <n v="0.16"/>
    <n v="1405.73"/>
    <n v="962.29"/>
    <n v="443.44"/>
    <s v="UPI"/>
    <s v="Medium"/>
  </r>
  <r>
    <n v="8049"/>
    <x v="1362"/>
    <d v="2024-11-05T00:00:00"/>
    <s v="North"/>
    <s v="Home &amp; Kitchen"/>
    <s v="Corporate"/>
    <n v="2"/>
    <n v="356.02"/>
    <n v="0.1"/>
    <n v="640.84"/>
    <n v="430.52"/>
    <n v="210.32"/>
    <s v="Cash on Delivery"/>
    <s v="Low"/>
  </r>
  <r>
    <n v="8050"/>
    <x v="5274"/>
    <d v="2024-12-18T00:00:00"/>
    <s v="South"/>
    <s v="Beauty"/>
    <s v="Home Office"/>
    <n v="1"/>
    <n v="496.04"/>
    <n v="0.3"/>
    <n v="347.23"/>
    <n v="252.6"/>
    <n v="94.63"/>
    <s v="Debit Card"/>
    <s v="High"/>
  </r>
  <r>
    <n v="8051"/>
    <x v="5275"/>
    <d v="2024-04-16T00:00:00"/>
    <s v="West"/>
    <s v="Clothing"/>
    <s v="Corporate"/>
    <n v="8"/>
    <n v="70.28"/>
    <n v="0.08"/>
    <n v="517.26"/>
    <n v="391.38"/>
    <n v="125.88"/>
    <s v="Net Banking"/>
    <s v="Low"/>
  </r>
  <r>
    <n v="8052"/>
    <x v="3158"/>
    <d v="2024-09-08T00:00:00"/>
    <s v="East"/>
    <s v="Sports"/>
    <s v="Corporate"/>
    <n v="1"/>
    <n v="141.99"/>
    <n v="0.22"/>
    <n v="110.75"/>
    <n v="73.400000000000006"/>
    <n v="37.35"/>
    <s v="UPI"/>
    <s v="High"/>
  </r>
  <r>
    <n v="8053"/>
    <x v="1811"/>
    <d v="2024-04-17T00:00:00"/>
    <s v="East"/>
    <s v="Electronics"/>
    <s v="Corporate"/>
    <n v="8"/>
    <n v="326.36"/>
    <n v="0.28000000000000003"/>
    <n v="1879.83"/>
    <n v="1007.81"/>
    <n v="872.02"/>
    <s v="Credit Card"/>
    <s v="High"/>
  </r>
  <r>
    <n v="8054"/>
    <x v="5276"/>
    <d v="2024-01-25T00:00:00"/>
    <s v="North"/>
    <s v="Home &amp; Kitchen"/>
    <s v="Consumer"/>
    <n v="1"/>
    <n v="54.33"/>
    <n v="0.02"/>
    <n v="53.24"/>
    <n v="29.32"/>
    <n v="23.92"/>
    <s v="Cash on Delivery"/>
    <s v="Low"/>
  </r>
  <r>
    <n v="8055"/>
    <x v="5277"/>
    <d v="2024-01-03T00:00:00"/>
    <s v="South"/>
    <s v="Clothing"/>
    <s v="Home Office"/>
    <n v="5"/>
    <n v="355.96"/>
    <n v="0.12"/>
    <n v="1566.22"/>
    <n v="1097.0899999999999"/>
    <n v="469.13"/>
    <s v="Net Banking"/>
    <s v="Medium"/>
  </r>
  <r>
    <n v="8056"/>
    <x v="5278"/>
    <d v="2024-03-31T00:00:00"/>
    <s v="East"/>
    <s v="Clothing"/>
    <s v="Consumer"/>
    <n v="10"/>
    <n v="487.11"/>
    <n v="0.21"/>
    <n v="3848.17"/>
    <n v="2267"/>
    <n v="1581.17"/>
    <s v="Credit Card"/>
    <s v="High"/>
  </r>
  <r>
    <n v="8057"/>
    <x v="5279"/>
    <d v="2024-06-10T00:00:00"/>
    <s v="West"/>
    <s v="Clothing"/>
    <s v="Consumer"/>
    <n v="2"/>
    <n v="498.56"/>
    <n v="7.0000000000000007E-2"/>
    <n v="927.32"/>
    <n v="679.56"/>
    <n v="247.76"/>
    <s v="Credit Card"/>
    <s v="Low"/>
  </r>
  <r>
    <n v="8058"/>
    <x v="5280"/>
    <d v="2024-07-12T00:00:00"/>
    <s v="East"/>
    <s v="Electronics"/>
    <s v="Home Office"/>
    <n v="2"/>
    <n v="325.08999999999997"/>
    <n v="0.05"/>
    <n v="617.66999999999996"/>
    <n v="458.93"/>
    <n v="158.74"/>
    <s v="UPI"/>
    <s v="Low"/>
  </r>
  <r>
    <n v="8059"/>
    <x v="5281"/>
    <d v="2024-02-18T00:00:00"/>
    <s v="North"/>
    <s v="Electronics"/>
    <s v="Corporate"/>
    <n v="1"/>
    <n v="235.81"/>
    <n v="0.16"/>
    <n v="198.08"/>
    <n v="146.52000000000001"/>
    <n v="51.56"/>
    <s v="Cash on Delivery"/>
    <s v="Medium"/>
  </r>
  <r>
    <n v="8060"/>
    <x v="4858"/>
    <d v="2024-05-23T00:00:00"/>
    <s v="North"/>
    <s v="Electronics"/>
    <s v="Home Office"/>
    <n v="4"/>
    <n v="121.85"/>
    <n v="0.11"/>
    <n v="433.79"/>
    <n v="319.83"/>
    <n v="113.96"/>
    <s v="UPI"/>
    <s v="Medium"/>
  </r>
  <r>
    <n v="8061"/>
    <x v="5282"/>
    <d v="2024-06-19T00:00:00"/>
    <s v="South"/>
    <s v="Home &amp; Kitchen"/>
    <s v="Corporate"/>
    <n v="7"/>
    <n v="135.31"/>
    <n v="0.02"/>
    <n v="928.23"/>
    <n v="587"/>
    <n v="341.23"/>
    <s v="Cash on Delivery"/>
    <s v="Low"/>
  </r>
  <r>
    <n v="8062"/>
    <x v="5283"/>
    <d v="2024-08-18T00:00:00"/>
    <s v="West"/>
    <s v="Beauty"/>
    <s v="Home Office"/>
    <n v="7"/>
    <n v="93.33"/>
    <n v="0.26"/>
    <n v="483.45"/>
    <n v="381.95"/>
    <n v="101.5"/>
    <s v="Credit Card"/>
    <s v="High"/>
  </r>
  <r>
    <n v="8063"/>
    <x v="5284"/>
    <d v="2024-07-04T00:00:00"/>
    <s v="South"/>
    <s v="Beauty"/>
    <s v="Corporate"/>
    <n v="9"/>
    <n v="348.53"/>
    <n v="0.16"/>
    <n v="2634.89"/>
    <n v="1995.34"/>
    <n v="639.54999999999995"/>
    <s v="Debit Card"/>
    <s v="Medium"/>
  </r>
  <r>
    <n v="8064"/>
    <x v="5285"/>
    <d v="2024-03-06T00:00:00"/>
    <s v="West"/>
    <s v="Electronics"/>
    <s v="Consumer"/>
    <n v="1"/>
    <n v="499.72"/>
    <n v="0.13"/>
    <n v="434.76"/>
    <n v="246.23"/>
    <n v="188.53"/>
    <s v="Credit Card"/>
    <s v="Medium"/>
  </r>
  <r>
    <n v="8065"/>
    <x v="2461"/>
    <d v="2024-05-28T00:00:00"/>
    <s v="West"/>
    <s v="Electronics"/>
    <s v="Corporate"/>
    <n v="7"/>
    <n v="344.14"/>
    <n v="0.23"/>
    <n v="1854.91"/>
    <n v="1361.88"/>
    <n v="493.03"/>
    <s v="UPI"/>
    <s v="High"/>
  </r>
  <r>
    <n v="8066"/>
    <x v="1418"/>
    <d v="2024-09-10T00:00:00"/>
    <s v="West"/>
    <s v="Clothing"/>
    <s v="Consumer"/>
    <n v="8"/>
    <n v="463.94"/>
    <n v="0.02"/>
    <n v="3637.29"/>
    <n v="2457.14"/>
    <n v="1180.1500000000001"/>
    <s v="Cash on Delivery"/>
    <s v="Low"/>
  </r>
  <r>
    <n v="8067"/>
    <x v="1391"/>
    <d v="2024-05-08T00:00:00"/>
    <s v="East"/>
    <s v="Electronics"/>
    <s v="Consumer"/>
    <n v="4"/>
    <n v="348.43"/>
    <n v="0.26"/>
    <n v="1031.3499999999999"/>
    <n v="804.27"/>
    <n v="227.08"/>
    <s v="Debit Card"/>
    <s v="High"/>
  </r>
  <r>
    <n v="8068"/>
    <x v="4280"/>
    <d v="2024-04-19T00:00:00"/>
    <s v="North"/>
    <s v="Home &amp; Kitchen"/>
    <s v="Consumer"/>
    <n v="2"/>
    <n v="274.99"/>
    <n v="0.13"/>
    <n v="478.48"/>
    <n v="351.13"/>
    <n v="127.35"/>
    <s v="Net Banking"/>
    <s v="Medium"/>
  </r>
  <r>
    <n v="8069"/>
    <x v="5286"/>
    <d v="2024-12-23T00:00:00"/>
    <s v="South"/>
    <s v="Home &amp; Kitchen"/>
    <s v="Consumer"/>
    <n v="7"/>
    <n v="88.3"/>
    <n v="0.03"/>
    <n v="599.55999999999995"/>
    <n v="371.56"/>
    <n v="228"/>
    <s v="Debit Card"/>
    <s v="Low"/>
  </r>
  <r>
    <n v="8070"/>
    <x v="5287"/>
    <d v="2024-04-21T00:00:00"/>
    <s v="North"/>
    <s v="Clothing"/>
    <s v="Corporate"/>
    <n v="5"/>
    <n v="353.64"/>
    <n v="0.15"/>
    <n v="1502.97"/>
    <n v="969.08"/>
    <n v="533.89"/>
    <s v="Credit Card"/>
    <s v="Medium"/>
  </r>
  <r>
    <n v="8071"/>
    <x v="5288"/>
    <d v="2024-08-09T00:00:00"/>
    <s v="North"/>
    <s v="Clothing"/>
    <s v="Consumer"/>
    <n v="5"/>
    <n v="255.18"/>
    <n v="0.06"/>
    <n v="1199.3499999999999"/>
    <n v="788.91"/>
    <n v="410.44"/>
    <s v="Net Banking"/>
    <s v="Low"/>
  </r>
  <r>
    <n v="8072"/>
    <x v="3189"/>
    <d v="2024-12-29T00:00:00"/>
    <s v="North"/>
    <s v="Sports"/>
    <s v="Corporate"/>
    <n v="9"/>
    <n v="229.03"/>
    <n v="0.03"/>
    <n v="1999.43"/>
    <n v="1016.65"/>
    <n v="982.78"/>
    <s v="Net Banking"/>
    <s v="Low"/>
  </r>
  <r>
    <n v="8073"/>
    <x v="460"/>
    <d v="2024-04-05T00:00:00"/>
    <s v="East"/>
    <s v="Beauty"/>
    <s v="Corporate"/>
    <n v="5"/>
    <n v="131.27000000000001"/>
    <n v="0.26"/>
    <n v="485.7"/>
    <n v="301.22000000000003"/>
    <n v="184.48"/>
    <s v="Debit Card"/>
    <s v="High"/>
  </r>
  <r>
    <n v="8074"/>
    <x v="723"/>
    <d v="2024-02-18T00:00:00"/>
    <s v="East"/>
    <s v="Electronics"/>
    <s v="Home Office"/>
    <n v="1"/>
    <n v="105.94"/>
    <n v="0.09"/>
    <n v="96.41"/>
    <n v="71.03"/>
    <n v="25.38"/>
    <s v="UPI"/>
    <s v="Low"/>
  </r>
  <r>
    <n v="8075"/>
    <x v="5289"/>
    <d v="2024-07-25T00:00:00"/>
    <s v="North"/>
    <s v="Sports"/>
    <s v="Corporate"/>
    <n v="7"/>
    <n v="460.83"/>
    <n v="0.19"/>
    <n v="2612.91"/>
    <n v="1704.75"/>
    <n v="908.16"/>
    <s v="Debit Card"/>
    <s v="Medium"/>
  </r>
  <r>
    <n v="8076"/>
    <x v="5290"/>
    <d v="2024-12-03T00:00:00"/>
    <s v="West"/>
    <s v="Electronics"/>
    <s v="Corporate"/>
    <n v="9"/>
    <n v="91.05"/>
    <n v="0.09"/>
    <n v="745.7"/>
    <n v="513.52"/>
    <n v="232.18"/>
    <s v="UPI"/>
    <s v="Low"/>
  </r>
  <r>
    <n v="8077"/>
    <x v="1639"/>
    <d v="2024-11-04T00:00:00"/>
    <s v="North"/>
    <s v="Beauty"/>
    <s v="Home Office"/>
    <n v="9"/>
    <n v="391.79"/>
    <n v="0.01"/>
    <n v="3490.85"/>
    <n v="2757.38"/>
    <n v="733.47"/>
    <s v="Debit Card"/>
    <s v="Low"/>
  </r>
  <r>
    <n v="8078"/>
    <x v="3265"/>
    <d v="2024-10-24T00:00:00"/>
    <s v="North"/>
    <s v="Sports"/>
    <s v="Corporate"/>
    <n v="3"/>
    <n v="42.78"/>
    <n v="0.18"/>
    <n v="105.24"/>
    <n v="79.33"/>
    <n v="25.91"/>
    <s v="Debit Card"/>
    <s v="Medium"/>
  </r>
  <r>
    <n v="8079"/>
    <x v="3307"/>
    <d v="2024-11-09T00:00:00"/>
    <s v="East"/>
    <s v="Electronics"/>
    <s v="Consumer"/>
    <n v="3"/>
    <n v="315.18"/>
    <n v="0.12"/>
    <n v="832.08"/>
    <n v="526.36"/>
    <n v="305.72000000000003"/>
    <s v="Net Banking"/>
    <s v="Medium"/>
  </r>
  <r>
    <n v="8080"/>
    <x v="4925"/>
    <d v="2024-10-03T00:00:00"/>
    <s v="East"/>
    <s v="Sports"/>
    <s v="Corporate"/>
    <n v="4"/>
    <n v="480.03"/>
    <n v="0.13"/>
    <n v="1670.5"/>
    <n v="1056.01"/>
    <n v="614.49"/>
    <s v="UPI"/>
    <s v="Medium"/>
  </r>
  <r>
    <n v="8081"/>
    <x v="2412"/>
    <d v="2024-10-15T00:00:00"/>
    <s v="East"/>
    <s v="Sports"/>
    <s v="Home Office"/>
    <n v="3"/>
    <n v="390.61"/>
    <n v="0.04"/>
    <n v="1124.96"/>
    <n v="899"/>
    <n v="225.96"/>
    <s v="Credit Card"/>
    <s v="Low"/>
  </r>
  <r>
    <n v="8082"/>
    <x v="5291"/>
    <d v="2024-08-20T00:00:00"/>
    <s v="West"/>
    <s v="Home &amp; Kitchen"/>
    <s v="Consumer"/>
    <n v="10"/>
    <n v="205.53"/>
    <n v="0.08"/>
    <n v="1890.88"/>
    <n v="1499.65"/>
    <n v="391.23"/>
    <s v="Net Banking"/>
    <s v="Low"/>
  </r>
  <r>
    <n v="8083"/>
    <x v="2923"/>
    <d v="2024-09-22T00:00:00"/>
    <s v="West"/>
    <s v="Home &amp; Kitchen"/>
    <s v="Home Office"/>
    <n v="6"/>
    <n v="328.75"/>
    <n v="0.08"/>
    <n v="1814.7"/>
    <n v="1111.1099999999999"/>
    <n v="703.59"/>
    <s v="Cash on Delivery"/>
    <s v="Low"/>
  </r>
  <r>
    <n v="8084"/>
    <x v="5292"/>
    <d v="2024-06-13T00:00:00"/>
    <s v="West"/>
    <s v="Beauty"/>
    <s v="Corporate"/>
    <n v="6"/>
    <n v="353.47"/>
    <n v="0.04"/>
    <n v="2035.99"/>
    <n v="1298.33"/>
    <n v="737.66"/>
    <s v="UPI"/>
    <s v="Low"/>
  </r>
  <r>
    <n v="8085"/>
    <x v="2577"/>
    <d v="2024-12-07T00:00:00"/>
    <s v="North"/>
    <s v="Clothing"/>
    <s v="Consumer"/>
    <n v="3"/>
    <n v="426.12"/>
    <n v="0.14000000000000001"/>
    <n v="1099.3900000000001"/>
    <n v="711.32"/>
    <n v="388.07"/>
    <s v="Net Banking"/>
    <s v="Medium"/>
  </r>
  <r>
    <n v="8086"/>
    <x v="5293"/>
    <d v="2024-07-14T00:00:00"/>
    <s v="East"/>
    <s v="Beauty"/>
    <s v="Home Office"/>
    <n v="4"/>
    <n v="105.87"/>
    <n v="0.06"/>
    <n v="398.07"/>
    <n v="202.36"/>
    <n v="195.71"/>
    <s v="Debit Card"/>
    <s v="Low"/>
  </r>
  <r>
    <n v="8087"/>
    <x v="1041"/>
    <d v="2024-08-08T00:00:00"/>
    <s v="North"/>
    <s v="Clothing"/>
    <s v="Corporate"/>
    <n v="6"/>
    <n v="261.86"/>
    <n v="0.17"/>
    <n v="1304.06"/>
    <n v="945.79"/>
    <n v="358.27"/>
    <s v="Credit Card"/>
    <s v="Medium"/>
  </r>
  <r>
    <n v="8088"/>
    <x v="4412"/>
    <d v="2024-10-08T00:00:00"/>
    <s v="West"/>
    <s v="Electronics"/>
    <s v="Corporate"/>
    <n v="8"/>
    <n v="308.07"/>
    <n v="0.03"/>
    <n v="2390.62"/>
    <n v="1709.14"/>
    <n v="681.48"/>
    <s v="Net Banking"/>
    <s v="Low"/>
  </r>
  <r>
    <n v="8089"/>
    <x v="5294"/>
    <d v="2024-08-03T00:00:00"/>
    <s v="East"/>
    <s v="Clothing"/>
    <s v="Corporate"/>
    <n v="7"/>
    <n v="238.81"/>
    <n v="0.01"/>
    <n v="1654.95"/>
    <n v="1274.18"/>
    <n v="380.77"/>
    <s v="Credit Card"/>
    <s v="Low"/>
  </r>
  <r>
    <n v="8090"/>
    <x v="5295"/>
    <d v="2024-04-27T00:00:00"/>
    <s v="East"/>
    <s v="Beauty"/>
    <s v="Home Office"/>
    <n v="1"/>
    <n v="379.03"/>
    <n v="0.17"/>
    <n v="314.58999999999997"/>
    <n v="159.03"/>
    <n v="155.56"/>
    <s v="Net Banking"/>
    <s v="Medium"/>
  </r>
  <r>
    <n v="8091"/>
    <x v="5296"/>
    <d v="2024-03-31T00:00:00"/>
    <s v="East"/>
    <s v="Beauty"/>
    <s v="Consumer"/>
    <n v="5"/>
    <n v="163.34"/>
    <n v="0.09"/>
    <n v="743.2"/>
    <n v="492.38"/>
    <n v="250.82"/>
    <s v="UPI"/>
    <s v="Low"/>
  </r>
  <r>
    <n v="8092"/>
    <x v="2854"/>
    <d v="2024-11-28T00:00:00"/>
    <s v="South"/>
    <s v="Home &amp; Kitchen"/>
    <s v="Consumer"/>
    <n v="4"/>
    <n v="281.48"/>
    <n v="0.14000000000000001"/>
    <n v="968.29"/>
    <n v="739.36"/>
    <n v="228.93"/>
    <s v="Cash on Delivery"/>
    <s v="Medium"/>
  </r>
  <r>
    <n v="8093"/>
    <x v="5297"/>
    <d v="2024-10-02T00:00:00"/>
    <s v="North"/>
    <s v="Electronics"/>
    <s v="Corporate"/>
    <n v="10"/>
    <n v="356.81"/>
    <n v="0.2"/>
    <n v="2854.48"/>
    <n v="1679.75"/>
    <n v="1174.73"/>
    <s v="Net Banking"/>
    <s v="Medium"/>
  </r>
  <r>
    <n v="8094"/>
    <x v="5298"/>
    <d v="2024-11-03T00:00:00"/>
    <s v="East"/>
    <s v="Beauty"/>
    <s v="Home Office"/>
    <n v="8"/>
    <n v="270.93"/>
    <n v="0.26"/>
    <n v="1603.91"/>
    <n v="1148.81"/>
    <n v="455.1"/>
    <s v="Net Banking"/>
    <s v="High"/>
  </r>
  <r>
    <n v="8095"/>
    <x v="5299"/>
    <d v="2024-08-28T00:00:00"/>
    <s v="East"/>
    <s v="Sports"/>
    <s v="Corporate"/>
    <n v="3"/>
    <n v="388.01"/>
    <n v="0.2"/>
    <n v="931.22"/>
    <n v="665.1"/>
    <n v="266.12"/>
    <s v="Debit Card"/>
    <s v="Medium"/>
  </r>
  <r>
    <n v="8096"/>
    <x v="4206"/>
    <d v="2024-11-11T00:00:00"/>
    <s v="West"/>
    <s v="Beauty"/>
    <s v="Home Office"/>
    <n v="9"/>
    <n v="315.88"/>
    <n v="0.21"/>
    <n v="2245.91"/>
    <n v="1364.21"/>
    <n v="881.7"/>
    <s v="Net Banking"/>
    <s v="High"/>
  </r>
  <r>
    <n v="8097"/>
    <x v="5300"/>
    <d v="2024-12-17T00:00:00"/>
    <s v="East"/>
    <s v="Home &amp; Kitchen"/>
    <s v="Corporate"/>
    <n v="4"/>
    <n v="495.73"/>
    <n v="0.22"/>
    <n v="1546.68"/>
    <n v="867.63"/>
    <n v="679.05"/>
    <s v="UPI"/>
    <s v="High"/>
  </r>
  <r>
    <n v="8098"/>
    <x v="5301"/>
    <d v="2024-01-07T00:00:00"/>
    <s v="West"/>
    <s v="Electronics"/>
    <s v="Corporate"/>
    <n v="10"/>
    <n v="340.55"/>
    <n v="0.22"/>
    <n v="2656.29"/>
    <n v="1757.64"/>
    <n v="898.65"/>
    <s v="Credit Card"/>
    <s v="High"/>
  </r>
  <r>
    <n v="8099"/>
    <x v="5050"/>
    <d v="2024-06-12T00:00:00"/>
    <s v="East"/>
    <s v="Clothing"/>
    <s v="Home Office"/>
    <n v="4"/>
    <n v="349.41"/>
    <n v="0.24"/>
    <n v="1062.21"/>
    <n v="636.39"/>
    <n v="425.82"/>
    <s v="Net Banking"/>
    <s v="High"/>
  </r>
  <r>
    <n v="8100"/>
    <x v="5302"/>
    <d v="2024-05-07T00:00:00"/>
    <s v="North"/>
    <s v="Electronics"/>
    <s v="Home Office"/>
    <n v="5"/>
    <n v="16.97"/>
    <n v="0.11"/>
    <n v="75.52"/>
    <n v="44.43"/>
    <n v="31.09"/>
    <s v="Cash on Delivery"/>
    <s v="Medium"/>
  </r>
  <r>
    <n v="8101"/>
    <x v="4356"/>
    <d v="2024-05-19T00:00:00"/>
    <s v="North"/>
    <s v="Beauty"/>
    <s v="Corporate"/>
    <n v="9"/>
    <n v="130.58000000000001"/>
    <n v="0.22"/>
    <n v="916.67"/>
    <n v="507.36"/>
    <n v="409.31"/>
    <s v="Debit Card"/>
    <s v="High"/>
  </r>
  <r>
    <n v="8102"/>
    <x v="2878"/>
    <d v="2024-06-15T00:00:00"/>
    <s v="West"/>
    <s v="Clothing"/>
    <s v="Corporate"/>
    <n v="4"/>
    <n v="416.98"/>
    <n v="0.24"/>
    <n v="1267.6199999999999"/>
    <n v="802.52"/>
    <n v="465.1"/>
    <s v="Cash on Delivery"/>
    <s v="High"/>
  </r>
  <r>
    <n v="8103"/>
    <x v="5303"/>
    <d v="2024-12-07T00:00:00"/>
    <s v="North"/>
    <s v="Sports"/>
    <s v="Home Office"/>
    <n v="8"/>
    <n v="156.31"/>
    <n v="0.14000000000000001"/>
    <n v="1075.4100000000001"/>
    <n v="799.47"/>
    <n v="275.94"/>
    <s v="UPI"/>
    <s v="Medium"/>
  </r>
  <r>
    <n v="8104"/>
    <x v="5304"/>
    <d v="2024-11-27T00:00:00"/>
    <s v="East"/>
    <s v="Sports"/>
    <s v="Home Office"/>
    <n v="4"/>
    <n v="185.66"/>
    <n v="0.27"/>
    <n v="542.13"/>
    <n v="426.33"/>
    <n v="115.8"/>
    <s v="Net Banking"/>
    <s v="High"/>
  </r>
  <r>
    <n v="8105"/>
    <x v="1112"/>
    <d v="2024-10-05T00:00:00"/>
    <s v="South"/>
    <s v="Beauty"/>
    <s v="Home Office"/>
    <n v="8"/>
    <n v="222.82"/>
    <n v="0.04"/>
    <n v="1711.26"/>
    <n v="1083.56"/>
    <n v="627.70000000000005"/>
    <s v="Cash on Delivery"/>
    <s v="Low"/>
  </r>
  <r>
    <n v="8106"/>
    <x v="2622"/>
    <d v="2024-03-12T00:00:00"/>
    <s v="East"/>
    <s v="Sports"/>
    <s v="Consumer"/>
    <n v="4"/>
    <n v="417.72"/>
    <n v="0.2"/>
    <n v="1336.7"/>
    <n v="1034.94"/>
    <n v="301.76"/>
    <s v="UPI"/>
    <s v="Medium"/>
  </r>
  <r>
    <n v="8107"/>
    <x v="1510"/>
    <d v="2024-03-03T00:00:00"/>
    <s v="North"/>
    <s v="Sports"/>
    <s v="Corporate"/>
    <n v="8"/>
    <n v="198.13"/>
    <n v="0.04"/>
    <n v="1521.64"/>
    <n v="986.01"/>
    <n v="535.63"/>
    <s v="Credit Card"/>
    <s v="Low"/>
  </r>
  <r>
    <n v="8108"/>
    <x v="5305"/>
    <d v="2024-05-23T00:00:00"/>
    <s v="South"/>
    <s v="Home &amp; Kitchen"/>
    <s v="Home Office"/>
    <n v="8"/>
    <n v="111.64"/>
    <n v="0.03"/>
    <n v="866.33"/>
    <n v="536.95000000000005"/>
    <n v="329.38"/>
    <s v="UPI"/>
    <s v="Low"/>
  </r>
  <r>
    <n v="8109"/>
    <x v="779"/>
    <d v="2024-08-04T00:00:00"/>
    <s v="North"/>
    <s v="Home &amp; Kitchen"/>
    <s v="Home Office"/>
    <n v="7"/>
    <n v="273.49"/>
    <n v="0.22"/>
    <n v="1493.26"/>
    <n v="1021.16"/>
    <n v="472.1"/>
    <s v="Credit Card"/>
    <s v="High"/>
  </r>
  <r>
    <n v="8110"/>
    <x v="3801"/>
    <d v="2024-12-08T00:00:00"/>
    <s v="South"/>
    <s v="Sports"/>
    <s v="Consumer"/>
    <n v="4"/>
    <n v="202.31"/>
    <n v="0.15"/>
    <n v="687.85"/>
    <n v="511.65"/>
    <n v="176.2"/>
    <s v="Debit Card"/>
    <s v="Medium"/>
  </r>
  <r>
    <n v="8111"/>
    <x v="884"/>
    <d v="2024-02-14T00:00:00"/>
    <s v="South"/>
    <s v="Clothing"/>
    <s v="Corporate"/>
    <n v="9"/>
    <n v="214.02"/>
    <n v="0.14000000000000001"/>
    <n v="1656.51"/>
    <n v="1018.99"/>
    <n v="637.52"/>
    <s v="Cash on Delivery"/>
    <s v="Medium"/>
  </r>
  <r>
    <n v="8112"/>
    <x v="3148"/>
    <d v="2024-03-26T00:00:00"/>
    <s v="East"/>
    <s v="Sports"/>
    <s v="Home Office"/>
    <n v="1"/>
    <n v="197.15"/>
    <n v="0.22"/>
    <n v="153.78"/>
    <n v="115.54"/>
    <n v="38.24"/>
    <s v="Credit Card"/>
    <s v="High"/>
  </r>
  <r>
    <n v="8113"/>
    <x v="4419"/>
    <d v="2024-02-01T00:00:00"/>
    <s v="North"/>
    <s v="Clothing"/>
    <s v="Consumer"/>
    <n v="8"/>
    <n v="324.93"/>
    <n v="0.22"/>
    <n v="2027.56"/>
    <n v="1556.24"/>
    <n v="471.32"/>
    <s v="Cash on Delivery"/>
    <s v="High"/>
  </r>
  <r>
    <n v="8114"/>
    <x v="1286"/>
    <d v="2024-12-16T00:00:00"/>
    <s v="West"/>
    <s v="Beauty"/>
    <s v="Consumer"/>
    <n v="1"/>
    <n v="349.15"/>
    <n v="0.08"/>
    <n v="321.22000000000003"/>
    <n v="164.08"/>
    <n v="157.13999999999999"/>
    <s v="Net Banking"/>
    <s v="Low"/>
  </r>
  <r>
    <n v="8115"/>
    <x v="5306"/>
    <d v="2024-08-22T00:00:00"/>
    <s v="East"/>
    <s v="Beauty"/>
    <s v="Home Office"/>
    <n v="2"/>
    <n v="359.73"/>
    <n v="0.27"/>
    <n v="525.21"/>
    <n v="310.45"/>
    <n v="214.76"/>
    <s v="Credit Card"/>
    <s v="High"/>
  </r>
  <r>
    <n v="8116"/>
    <x v="926"/>
    <d v="2024-11-16T00:00:00"/>
    <s v="North"/>
    <s v="Beauty"/>
    <s v="Consumer"/>
    <n v="9"/>
    <n v="77.42"/>
    <n v="0.01"/>
    <n v="689.81"/>
    <n v="520.29"/>
    <n v="169.52"/>
    <s v="Credit Card"/>
    <s v="Low"/>
  </r>
  <r>
    <n v="8117"/>
    <x v="5307"/>
    <d v="2024-01-25T00:00:00"/>
    <s v="East"/>
    <s v="Clothing"/>
    <s v="Consumer"/>
    <n v="5"/>
    <n v="90.96"/>
    <n v="0.05"/>
    <n v="432.06"/>
    <n v="316.55"/>
    <n v="115.51"/>
    <s v="Cash on Delivery"/>
    <s v="Low"/>
  </r>
  <r>
    <n v="8118"/>
    <x v="5308"/>
    <d v="2024-05-01T00:00:00"/>
    <s v="East"/>
    <s v="Sports"/>
    <s v="Consumer"/>
    <n v="5"/>
    <n v="73.41"/>
    <n v="0.14000000000000001"/>
    <n v="315.66000000000003"/>
    <n v="198.02"/>
    <n v="117.64"/>
    <s v="UPI"/>
    <s v="Medium"/>
  </r>
  <r>
    <n v="8119"/>
    <x v="5168"/>
    <d v="2024-03-12T00:00:00"/>
    <s v="South"/>
    <s v="Electronics"/>
    <s v="Consumer"/>
    <n v="9"/>
    <n v="350.18"/>
    <n v="0.04"/>
    <n v="3025.56"/>
    <n v="2279.17"/>
    <n v="746.39"/>
    <s v="Net Banking"/>
    <s v="Low"/>
  </r>
  <r>
    <n v="8120"/>
    <x v="5309"/>
    <d v="2024-08-19T00:00:00"/>
    <s v="North"/>
    <s v="Beauty"/>
    <s v="Consumer"/>
    <n v="4"/>
    <n v="482.8"/>
    <n v="0.16"/>
    <n v="1622.21"/>
    <n v="1075.0999999999999"/>
    <n v="547.11"/>
    <s v="Net Banking"/>
    <s v="Medium"/>
  </r>
  <r>
    <n v="8121"/>
    <x v="5310"/>
    <d v="2024-04-25T00:00:00"/>
    <s v="North"/>
    <s v="Clothing"/>
    <s v="Home Office"/>
    <n v="3"/>
    <n v="76.03"/>
    <n v="0.04"/>
    <n v="218.97"/>
    <n v="133.58000000000001"/>
    <n v="85.39"/>
    <s v="Net Banking"/>
    <s v="Low"/>
  </r>
  <r>
    <n v="8122"/>
    <x v="2219"/>
    <d v="2024-01-01T00:00:00"/>
    <s v="West"/>
    <s v="Home &amp; Kitchen"/>
    <s v="Home Office"/>
    <n v="4"/>
    <n v="173.08"/>
    <n v="0.12"/>
    <n v="609.24"/>
    <n v="397.9"/>
    <n v="211.34"/>
    <s v="Credit Card"/>
    <s v="Medium"/>
  </r>
  <r>
    <n v="8123"/>
    <x v="2105"/>
    <d v="2024-06-23T00:00:00"/>
    <s v="North"/>
    <s v="Electronics"/>
    <s v="Consumer"/>
    <n v="7"/>
    <n v="426.75"/>
    <n v="0.14000000000000001"/>
    <n v="2569.0300000000002"/>
    <n v="1852.76"/>
    <n v="716.27"/>
    <s v="Net Banking"/>
    <s v="Medium"/>
  </r>
  <r>
    <n v="8124"/>
    <x v="5311"/>
    <d v="2024-05-18T00:00:00"/>
    <s v="North"/>
    <s v="Beauty"/>
    <s v="Home Office"/>
    <n v="4"/>
    <n v="215.61"/>
    <n v="0.16"/>
    <n v="724.45"/>
    <n v="426.48"/>
    <n v="297.97000000000003"/>
    <s v="Net Banking"/>
    <s v="Medium"/>
  </r>
  <r>
    <n v="8125"/>
    <x v="5312"/>
    <d v="2024-12-15T00:00:00"/>
    <s v="West"/>
    <s v="Clothing"/>
    <s v="Corporate"/>
    <n v="9"/>
    <n v="499.44"/>
    <n v="0.13"/>
    <n v="3910.62"/>
    <n v="2766.78"/>
    <n v="1143.8399999999999"/>
    <s v="Credit Card"/>
    <s v="Medium"/>
  </r>
  <r>
    <n v="8126"/>
    <x v="5313"/>
    <d v="2024-06-16T00:00:00"/>
    <s v="West"/>
    <s v="Electronics"/>
    <s v="Home Office"/>
    <n v="5"/>
    <n v="129.69999999999999"/>
    <n v="0.21"/>
    <n v="512.32000000000005"/>
    <n v="263.24"/>
    <n v="249.08"/>
    <s v="Net Banking"/>
    <s v="High"/>
  </r>
  <r>
    <n v="8127"/>
    <x v="5314"/>
    <d v="2024-02-13T00:00:00"/>
    <s v="East"/>
    <s v="Electronics"/>
    <s v="Corporate"/>
    <n v="4"/>
    <n v="419.4"/>
    <n v="0.04"/>
    <n v="1610.5"/>
    <n v="1191.42"/>
    <n v="419.08"/>
    <s v="Cash on Delivery"/>
    <s v="Low"/>
  </r>
  <r>
    <n v="8128"/>
    <x v="2191"/>
    <d v="2024-04-24T00:00:00"/>
    <s v="North"/>
    <s v="Sports"/>
    <s v="Home Office"/>
    <n v="5"/>
    <n v="168.67"/>
    <n v="0.28000000000000003"/>
    <n v="607.21"/>
    <n v="381.25"/>
    <n v="225.96"/>
    <s v="UPI"/>
    <s v="High"/>
  </r>
  <r>
    <n v="8129"/>
    <x v="216"/>
    <d v="2024-11-04T00:00:00"/>
    <s v="North"/>
    <s v="Sports"/>
    <s v="Consumer"/>
    <n v="8"/>
    <n v="392.71"/>
    <n v="0.14000000000000001"/>
    <n v="2701.84"/>
    <n v="1956.07"/>
    <n v="745.77"/>
    <s v="Debit Card"/>
    <s v="Medium"/>
  </r>
  <r>
    <n v="8130"/>
    <x v="5315"/>
    <d v="2024-07-16T00:00:00"/>
    <s v="North"/>
    <s v="Electronics"/>
    <s v="Home Office"/>
    <n v="5"/>
    <n v="245.07"/>
    <n v="0.02"/>
    <n v="1200.8399999999999"/>
    <n v="854.45"/>
    <n v="346.39"/>
    <s v="Cash on Delivery"/>
    <s v="Low"/>
  </r>
  <r>
    <n v="8131"/>
    <x v="5101"/>
    <d v="2024-07-29T00:00:00"/>
    <s v="South"/>
    <s v="Sports"/>
    <s v="Home Office"/>
    <n v="7"/>
    <n v="340.91"/>
    <n v="0.25"/>
    <n v="1789.78"/>
    <n v="1234.1300000000001"/>
    <n v="555.65"/>
    <s v="Net Banking"/>
    <s v="High"/>
  </r>
  <r>
    <n v="8132"/>
    <x v="945"/>
    <d v="2024-02-14T00:00:00"/>
    <s v="North"/>
    <s v="Electronics"/>
    <s v="Home Office"/>
    <n v="10"/>
    <n v="182.81"/>
    <n v="0.19"/>
    <n v="1480.76"/>
    <n v="777.62"/>
    <n v="703.14"/>
    <s v="Net Banking"/>
    <s v="Medium"/>
  </r>
  <r>
    <n v="8133"/>
    <x v="5316"/>
    <d v="2024-01-16T00:00:00"/>
    <s v="East"/>
    <s v="Beauty"/>
    <s v="Consumer"/>
    <n v="7"/>
    <n v="442.78"/>
    <n v="0.3"/>
    <n v="2169.62"/>
    <n v="1386.61"/>
    <n v="783.01"/>
    <s v="UPI"/>
    <s v="High"/>
  </r>
  <r>
    <n v="8134"/>
    <x v="5317"/>
    <d v="2024-12-06T00:00:00"/>
    <s v="South"/>
    <s v="Electronics"/>
    <s v="Home Office"/>
    <n v="2"/>
    <n v="208.77"/>
    <n v="0.18"/>
    <n v="342.38"/>
    <n v="195.6"/>
    <n v="146.78"/>
    <s v="Credit Card"/>
    <s v="Medium"/>
  </r>
  <r>
    <n v="8135"/>
    <x v="438"/>
    <d v="2024-05-02T00:00:00"/>
    <s v="North"/>
    <s v="Sports"/>
    <s v="Consumer"/>
    <n v="5"/>
    <n v="297.06"/>
    <n v="0.06"/>
    <n v="1396.18"/>
    <n v="824.09"/>
    <n v="572.09"/>
    <s v="UPI"/>
    <s v="Low"/>
  </r>
  <r>
    <n v="8136"/>
    <x v="534"/>
    <d v="2024-05-16T00:00:00"/>
    <s v="East"/>
    <s v="Home &amp; Kitchen"/>
    <s v="Home Office"/>
    <n v="1"/>
    <n v="91.08"/>
    <n v="0.15"/>
    <n v="77.42"/>
    <n v="47"/>
    <n v="30.42"/>
    <s v="Net Banking"/>
    <s v="Medium"/>
  </r>
  <r>
    <n v="8137"/>
    <x v="5318"/>
    <d v="2024-04-21T00:00:00"/>
    <s v="East"/>
    <s v="Sports"/>
    <s v="Corporate"/>
    <n v="9"/>
    <n v="182.22"/>
    <n v="0.18"/>
    <n v="1344.78"/>
    <n v="812.91"/>
    <n v="531.87"/>
    <s v="UPI"/>
    <s v="Medium"/>
  </r>
  <r>
    <n v="8138"/>
    <x v="1247"/>
    <d v="2024-08-19T00:00:00"/>
    <s v="North"/>
    <s v="Home &amp; Kitchen"/>
    <s v="Home Office"/>
    <n v="9"/>
    <n v="480.03"/>
    <n v="0.05"/>
    <n v="4104.26"/>
    <n v="2367.6"/>
    <n v="1736.66"/>
    <s v="Cash on Delivery"/>
    <s v="Low"/>
  </r>
  <r>
    <n v="8139"/>
    <x v="204"/>
    <d v="2024-03-04T00:00:00"/>
    <s v="West"/>
    <s v="Electronics"/>
    <s v="Corporate"/>
    <n v="5"/>
    <n v="482.41"/>
    <n v="0.28999999999999998"/>
    <n v="1712.56"/>
    <n v="1019.99"/>
    <n v="692.57"/>
    <s v="Cash on Delivery"/>
    <s v="High"/>
  </r>
  <r>
    <n v="8140"/>
    <x v="5319"/>
    <d v="2024-07-09T00:00:00"/>
    <s v="West"/>
    <s v="Home &amp; Kitchen"/>
    <s v="Home Office"/>
    <n v="6"/>
    <n v="253.84"/>
    <n v="0.28000000000000003"/>
    <n v="1096.5899999999999"/>
    <n v="847.89"/>
    <n v="248.7"/>
    <s v="Credit Card"/>
    <s v="High"/>
  </r>
  <r>
    <n v="8141"/>
    <x v="5320"/>
    <d v="2024-10-30T00:00:00"/>
    <s v="East"/>
    <s v="Beauty"/>
    <s v="Corporate"/>
    <n v="7"/>
    <n v="270.83"/>
    <n v="0.25"/>
    <n v="1421.86"/>
    <n v="913.57"/>
    <n v="508.29"/>
    <s v="Cash on Delivery"/>
    <s v="High"/>
  </r>
  <r>
    <n v="8142"/>
    <x v="4449"/>
    <d v="2024-04-07T00:00:00"/>
    <s v="North"/>
    <s v="Sports"/>
    <s v="Consumer"/>
    <n v="7"/>
    <n v="60.31"/>
    <n v="0.21"/>
    <n v="333.51"/>
    <n v="227.87"/>
    <n v="105.64"/>
    <s v="UPI"/>
    <s v="High"/>
  </r>
  <r>
    <n v="8143"/>
    <x v="5321"/>
    <d v="2024-03-26T00:00:00"/>
    <s v="North"/>
    <s v="Sports"/>
    <s v="Consumer"/>
    <n v="8"/>
    <n v="217.33"/>
    <n v="0.04"/>
    <n v="1669.09"/>
    <n v="1317.52"/>
    <n v="351.57"/>
    <s v="Cash on Delivery"/>
    <s v="Low"/>
  </r>
  <r>
    <n v="8144"/>
    <x v="5322"/>
    <d v="2024-09-12T00:00:00"/>
    <s v="North"/>
    <s v="Clothing"/>
    <s v="Corporate"/>
    <n v="10"/>
    <n v="251"/>
    <n v="0.25"/>
    <n v="1882.5"/>
    <n v="956.98"/>
    <n v="925.52"/>
    <s v="UPI"/>
    <s v="High"/>
  </r>
  <r>
    <n v="8145"/>
    <x v="5323"/>
    <d v="2024-12-17T00:00:00"/>
    <s v="South"/>
    <s v="Electronics"/>
    <s v="Home Office"/>
    <n v="7"/>
    <n v="264.22000000000003"/>
    <n v="7.0000000000000007E-2"/>
    <n v="1720.07"/>
    <n v="974.43"/>
    <n v="745.64"/>
    <s v="Net Banking"/>
    <s v="Low"/>
  </r>
  <r>
    <n v="8146"/>
    <x v="2650"/>
    <d v="2024-05-10T00:00:00"/>
    <s v="East"/>
    <s v="Sports"/>
    <s v="Home Office"/>
    <n v="10"/>
    <n v="45.42"/>
    <n v="7.0000000000000007E-2"/>
    <n v="422.41"/>
    <n v="289.14"/>
    <n v="133.27000000000001"/>
    <s v="UPI"/>
    <s v="Low"/>
  </r>
  <r>
    <n v="8147"/>
    <x v="3754"/>
    <d v="2024-02-16T00:00:00"/>
    <s v="South"/>
    <s v="Electronics"/>
    <s v="Corporate"/>
    <n v="3"/>
    <n v="162.51"/>
    <n v="0.08"/>
    <n v="448.53"/>
    <n v="313.14999999999998"/>
    <n v="135.38"/>
    <s v="Net Banking"/>
    <s v="Low"/>
  </r>
  <r>
    <n v="8148"/>
    <x v="5237"/>
    <d v="2024-07-09T00:00:00"/>
    <s v="West"/>
    <s v="Home &amp; Kitchen"/>
    <s v="Home Office"/>
    <n v="3"/>
    <n v="469.5"/>
    <n v="0.27"/>
    <n v="1028.2"/>
    <n v="687.23"/>
    <n v="340.97"/>
    <s v="UPI"/>
    <s v="High"/>
  </r>
  <r>
    <n v="8149"/>
    <x v="5324"/>
    <d v="2024-08-26T00:00:00"/>
    <s v="North"/>
    <s v="Clothing"/>
    <s v="Home Office"/>
    <n v="9"/>
    <n v="160.03"/>
    <n v="0.02"/>
    <n v="1411.46"/>
    <n v="810.73"/>
    <n v="600.73"/>
    <s v="UPI"/>
    <s v="Low"/>
  </r>
  <r>
    <n v="8150"/>
    <x v="5325"/>
    <d v="2024-06-29T00:00:00"/>
    <s v="North"/>
    <s v="Electronics"/>
    <s v="Consumer"/>
    <n v="5"/>
    <n v="398.54"/>
    <n v="0.09"/>
    <n v="1813.36"/>
    <n v="924.48"/>
    <n v="888.88"/>
    <s v="Debit Card"/>
    <s v="Low"/>
  </r>
  <r>
    <n v="8151"/>
    <x v="5326"/>
    <d v="2024-06-27T00:00:00"/>
    <s v="South"/>
    <s v="Clothing"/>
    <s v="Corporate"/>
    <n v="7"/>
    <n v="12.76"/>
    <n v="0.2"/>
    <n v="71.459999999999994"/>
    <n v="40.75"/>
    <n v="30.71"/>
    <s v="Credit Card"/>
    <s v="Medium"/>
  </r>
  <r>
    <n v="8152"/>
    <x v="24"/>
    <d v="2024-11-24T00:00:00"/>
    <s v="West"/>
    <s v="Clothing"/>
    <s v="Consumer"/>
    <n v="2"/>
    <n v="58.5"/>
    <n v="0.24"/>
    <n v="88.92"/>
    <n v="63.37"/>
    <n v="25.55"/>
    <s v="Net Banking"/>
    <s v="High"/>
  </r>
  <r>
    <n v="8153"/>
    <x v="4409"/>
    <d v="2024-07-28T00:00:00"/>
    <s v="East"/>
    <s v="Clothing"/>
    <s v="Consumer"/>
    <n v="4"/>
    <n v="68.98"/>
    <n v="0.28999999999999998"/>
    <n v="195.9"/>
    <n v="116.43"/>
    <n v="79.47"/>
    <s v="Cash on Delivery"/>
    <s v="High"/>
  </r>
  <r>
    <n v="8154"/>
    <x v="3990"/>
    <d v="2024-04-25T00:00:00"/>
    <s v="North"/>
    <s v="Beauty"/>
    <s v="Corporate"/>
    <n v="6"/>
    <n v="452.57"/>
    <n v="0.03"/>
    <n v="2633.96"/>
    <n v="1356.64"/>
    <n v="1277.32"/>
    <s v="Cash on Delivery"/>
    <s v="Low"/>
  </r>
  <r>
    <n v="8155"/>
    <x v="2899"/>
    <d v="2024-01-15T00:00:00"/>
    <s v="North"/>
    <s v="Clothing"/>
    <s v="Home Office"/>
    <n v="10"/>
    <n v="332.42"/>
    <n v="0.28999999999999998"/>
    <n v="2360.1799999999998"/>
    <n v="1402.12"/>
    <n v="958.06"/>
    <s v="Cash on Delivery"/>
    <s v="High"/>
  </r>
  <r>
    <n v="8156"/>
    <x v="5327"/>
    <d v="2024-09-19T00:00:00"/>
    <s v="South"/>
    <s v="Home &amp; Kitchen"/>
    <s v="Home Office"/>
    <n v="9"/>
    <n v="53.19"/>
    <n v="0.25"/>
    <n v="359.03"/>
    <n v="208.53"/>
    <n v="150.5"/>
    <s v="Debit Card"/>
    <s v="High"/>
  </r>
  <r>
    <n v="8157"/>
    <x v="5328"/>
    <d v="2024-11-19T00:00:00"/>
    <s v="East"/>
    <s v="Home &amp; Kitchen"/>
    <s v="Corporate"/>
    <n v="6"/>
    <n v="295.76"/>
    <n v="0.15"/>
    <n v="1508.38"/>
    <n v="844.68"/>
    <n v="663.7"/>
    <s v="Net Banking"/>
    <s v="Medium"/>
  </r>
  <r>
    <n v="8158"/>
    <x v="5329"/>
    <d v="2024-12-01T00:00:00"/>
    <s v="North"/>
    <s v="Beauty"/>
    <s v="Consumer"/>
    <n v="8"/>
    <n v="441.88"/>
    <n v="0.13"/>
    <n v="3075.48"/>
    <n v="2313.4499999999998"/>
    <n v="762.03"/>
    <s v="Net Banking"/>
    <s v="Medium"/>
  </r>
  <r>
    <n v="8159"/>
    <x v="3744"/>
    <d v="2024-08-14T00:00:00"/>
    <s v="West"/>
    <s v="Clothing"/>
    <s v="Corporate"/>
    <n v="1"/>
    <n v="390.72"/>
    <n v="0.16"/>
    <n v="328.2"/>
    <n v="237.78"/>
    <n v="90.42"/>
    <s v="Debit Card"/>
    <s v="Medium"/>
  </r>
  <r>
    <n v="8160"/>
    <x v="1461"/>
    <d v="2024-12-26T00:00:00"/>
    <s v="South"/>
    <s v="Electronics"/>
    <s v="Consumer"/>
    <n v="5"/>
    <n v="212.37"/>
    <n v="0.09"/>
    <n v="966.28"/>
    <n v="668.5"/>
    <n v="297.77999999999997"/>
    <s v="Net Banking"/>
    <s v="Low"/>
  </r>
  <r>
    <n v="8161"/>
    <x v="201"/>
    <d v="2024-02-28T00:00:00"/>
    <s v="North"/>
    <s v="Sports"/>
    <s v="Corporate"/>
    <n v="7"/>
    <n v="448.7"/>
    <n v="0.28000000000000003"/>
    <n v="2261.4499999999998"/>
    <n v="1300.77"/>
    <n v="960.68"/>
    <s v="UPI"/>
    <s v="High"/>
  </r>
  <r>
    <n v="8162"/>
    <x v="830"/>
    <d v="2024-03-26T00:00:00"/>
    <s v="South"/>
    <s v="Home &amp; Kitchen"/>
    <s v="Corporate"/>
    <n v="1"/>
    <n v="44.23"/>
    <n v="0.28000000000000003"/>
    <n v="31.85"/>
    <n v="25.1"/>
    <n v="6.75"/>
    <s v="Net Banking"/>
    <s v="High"/>
  </r>
  <r>
    <n v="8163"/>
    <x v="1196"/>
    <d v="2024-07-21T00:00:00"/>
    <s v="West"/>
    <s v="Electronics"/>
    <s v="Consumer"/>
    <n v="10"/>
    <n v="261.17"/>
    <n v="0.2"/>
    <n v="2089.36"/>
    <n v="1068.98"/>
    <n v="1020.38"/>
    <s v="Credit Card"/>
    <s v="Medium"/>
  </r>
  <r>
    <n v="8164"/>
    <x v="5330"/>
    <d v="2024-10-01T00:00:00"/>
    <s v="North"/>
    <s v="Beauty"/>
    <s v="Consumer"/>
    <n v="9"/>
    <n v="226.11"/>
    <n v="0.22"/>
    <n v="1587.29"/>
    <n v="810.68"/>
    <n v="776.61"/>
    <s v="UPI"/>
    <s v="High"/>
  </r>
  <r>
    <n v="8165"/>
    <x v="3920"/>
    <d v="2024-12-19T00:00:00"/>
    <s v="East"/>
    <s v="Clothing"/>
    <s v="Corporate"/>
    <n v="7"/>
    <n v="103.7"/>
    <n v="0.01"/>
    <n v="718.64"/>
    <n v="536.4"/>
    <n v="182.24"/>
    <s v="Credit Card"/>
    <s v="Low"/>
  </r>
  <r>
    <n v="8166"/>
    <x v="3225"/>
    <d v="2024-12-21T00:00:00"/>
    <s v="West"/>
    <s v="Home &amp; Kitchen"/>
    <s v="Corporate"/>
    <n v="8"/>
    <n v="89.04"/>
    <n v="0.02"/>
    <n v="698.07"/>
    <n v="461.72"/>
    <n v="236.35"/>
    <s v="Net Banking"/>
    <s v="Low"/>
  </r>
  <r>
    <n v="8167"/>
    <x v="2419"/>
    <d v="2024-11-24T00:00:00"/>
    <s v="West"/>
    <s v="Sports"/>
    <s v="Home Office"/>
    <n v="7"/>
    <n v="442.32"/>
    <n v="0.16"/>
    <n v="2600.84"/>
    <n v="2065.7600000000002"/>
    <n v="535.08000000000004"/>
    <s v="UPI"/>
    <s v="Medium"/>
  </r>
  <r>
    <n v="8168"/>
    <x v="1954"/>
    <d v="2024-12-31T00:00:00"/>
    <s v="West"/>
    <s v="Sports"/>
    <s v="Corporate"/>
    <n v="7"/>
    <n v="405.13"/>
    <n v="0.17"/>
    <n v="2353.81"/>
    <n v="1245.33"/>
    <n v="1108.48"/>
    <s v="Cash on Delivery"/>
    <s v="Medium"/>
  </r>
  <r>
    <n v="8169"/>
    <x v="5331"/>
    <d v="2024-04-15T00:00:00"/>
    <s v="North"/>
    <s v="Clothing"/>
    <s v="Corporate"/>
    <n v="9"/>
    <n v="218.64"/>
    <n v="0.25"/>
    <n v="1475.82"/>
    <n v="1017.74"/>
    <n v="458.08"/>
    <s v="Cash on Delivery"/>
    <s v="High"/>
  </r>
  <r>
    <n v="8170"/>
    <x v="1002"/>
    <d v="2024-09-08T00:00:00"/>
    <s v="West"/>
    <s v="Clothing"/>
    <s v="Home Office"/>
    <n v="3"/>
    <n v="323.42"/>
    <n v="0.04"/>
    <n v="931.45"/>
    <n v="618.78"/>
    <n v="312.67"/>
    <s v="Net Banking"/>
    <s v="Low"/>
  </r>
  <r>
    <n v="8171"/>
    <x v="2956"/>
    <d v="2024-06-04T00:00:00"/>
    <s v="West"/>
    <s v="Clothing"/>
    <s v="Consumer"/>
    <n v="1"/>
    <n v="126.81"/>
    <n v="0.11"/>
    <n v="112.86"/>
    <n v="62.47"/>
    <n v="50.39"/>
    <s v="UPI"/>
    <s v="Medium"/>
  </r>
  <r>
    <n v="8172"/>
    <x v="2938"/>
    <d v="2024-09-21T00:00:00"/>
    <s v="West"/>
    <s v="Beauty"/>
    <s v="Corporate"/>
    <n v="2"/>
    <n v="11.21"/>
    <n v="0.23"/>
    <n v="17.260000000000002"/>
    <n v="11.82"/>
    <n v="5.44"/>
    <s v="UPI"/>
    <s v="High"/>
  </r>
  <r>
    <n v="8173"/>
    <x v="2131"/>
    <d v="2024-09-20T00:00:00"/>
    <s v="North"/>
    <s v="Electronics"/>
    <s v="Corporate"/>
    <n v="3"/>
    <n v="317.39"/>
    <n v="0.28999999999999998"/>
    <n v="676.04"/>
    <n v="459.71"/>
    <n v="216.33"/>
    <s v="Net Banking"/>
    <s v="High"/>
  </r>
  <r>
    <n v="8174"/>
    <x v="3295"/>
    <d v="2024-09-05T00:00:00"/>
    <s v="East"/>
    <s v="Beauty"/>
    <s v="Home Office"/>
    <n v="9"/>
    <n v="145.61000000000001"/>
    <n v="0.16"/>
    <n v="1100.81"/>
    <n v="775.88"/>
    <n v="324.93"/>
    <s v="Net Banking"/>
    <s v="Medium"/>
  </r>
  <r>
    <n v="8175"/>
    <x v="1004"/>
    <d v="2024-05-12T00:00:00"/>
    <s v="South"/>
    <s v="Electronics"/>
    <s v="Consumer"/>
    <n v="1"/>
    <n v="426.06"/>
    <n v="0.05"/>
    <n v="404.76"/>
    <n v="279.64"/>
    <n v="125.12"/>
    <s v="UPI"/>
    <s v="Low"/>
  </r>
  <r>
    <n v="8176"/>
    <x v="1629"/>
    <d v="2024-10-10T00:00:00"/>
    <s v="South"/>
    <s v="Electronics"/>
    <s v="Corporate"/>
    <n v="9"/>
    <n v="384.91"/>
    <n v="0.25"/>
    <n v="2598.14"/>
    <n v="1697.24"/>
    <n v="900.9"/>
    <s v="Debit Card"/>
    <s v="High"/>
  </r>
  <r>
    <n v="8177"/>
    <x v="3030"/>
    <d v="2024-03-07T00:00:00"/>
    <s v="East"/>
    <s v="Home &amp; Kitchen"/>
    <s v="Consumer"/>
    <n v="2"/>
    <n v="76.760000000000005"/>
    <n v="0.27"/>
    <n v="112.07"/>
    <n v="86.63"/>
    <n v="25.44"/>
    <s v="Cash on Delivery"/>
    <s v="High"/>
  </r>
  <r>
    <n v="8178"/>
    <x v="2628"/>
    <d v="2024-06-13T00:00:00"/>
    <s v="North"/>
    <s v="Beauty"/>
    <s v="Home Office"/>
    <n v="9"/>
    <n v="199.69"/>
    <n v="0.11"/>
    <n v="1599.52"/>
    <n v="913.28"/>
    <n v="686.24"/>
    <s v="Cash on Delivery"/>
    <s v="Medium"/>
  </r>
  <r>
    <n v="8179"/>
    <x v="5332"/>
    <d v="2024-03-10T00:00:00"/>
    <s v="South"/>
    <s v="Home &amp; Kitchen"/>
    <s v="Corporate"/>
    <n v="10"/>
    <n v="31.86"/>
    <n v="0.14000000000000001"/>
    <n v="274"/>
    <n v="149.93"/>
    <n v="124.07"/>
    <s v="Credit Card"/>
    <s v="Medium"/>
  </r>
  <r>
    <n v="8180"/>
    <x v="5333"/>
    <d v="2024-09-06T00:00:00"/>
    <s v="South"/>
    <s v="Home &amp; Kitchen"/>
    <s v="Consumer"/>
    <n v="9"/>
    <n v="225.09"/>
    <n v="0.26"/>
    <n v="1499.1"/>
    <n v="913.03"/>
    <n v="586.07000000000005"/>
    <s v="Debit Card"/>
    <s v="High"/>
  </r>
  <r>
    <n v="8181"/>
    <x v="1878"/>
    <d v="2024-10-14T00:00:00"/>
    <s v="West"/>
    <s v="Sports"/>
    <s v="Consumer"/>
    <n v="6"/>
    <n v="429.58"/>
    <n v="0.24"/>
    <n v="1958.88"/>
    <n v="1121.3399999999999"/>
    <n v="837.54"/>
    <s v="Debit Card"/>
    <s v="High"/>
  </r>
  <r>
    <n v="8182"/>
    <x v="4113"/>
    <d v="2024-12-24T00:00:00"/>
    <s v="South"/>
    <s v="Clothing"/>
    <s v="Home Office"/>
    <n v="9"/>
    <n v="100.32"/>
    <n v="0.12"/>
    <n v="794.53"/>
    <n v="456.98"/>
    <n v="337.55"/>
    <s v="Net Banking"/>
    <s v="Medium"/>
  </r>
  <r>
    <n v="8183"/>
    <x v="42"/>
    <d v="2024-11-17T00:00:00"/>
    <s v="North"/>
    <s v="Clothing"/>
    <s v="Home Office"/>
    <n v="1"/>
    <n v="251.75"/>
    <n v="0.28000000000000003"/>
    <n v="181.26"/>
    <n v="114.16"/>
    <n v="67.099999999999994"/>
    <s v="Cash on Delivery"/>
    <s v="High"/>
  </r>
  <r>
    <n v="8184"/>
    <x v="5334"/>
    <d v="2024-01-13T00:00:00"/>
    <s v="South"/>
    <s v="Beauty"/>
    <s v="Consumer"/>
    <n v="4"/>
    <n v="186.01"/>
    <n v="0.2"/>
    <n v="595.23"/>
    <n v="457.96"/>
    <n v="137.27000000000001"/>
    <s v="Net Banking"/>
    <s v="Medium"/>
  </r>
  <r>
    <n v="8185"/>
    <x v="3114"/>
    <d v="2024-06-20T00:00:00"/>
    <s v="South"/>
    <s v="Beauty"/>
    <s v="Consumer"/>
    <n v="2"/>
    <n v="215.95"/>
    <n v="0.23"/>
    <n v="332.56"/>
    <n v="226.82"/>
    <n v="105.74"/>
    <s v="Debit Card"/>
    <s v="High"/>
  </r>
  <r>
    <n v="8186"/>
    <x v="2414"/>
    <d v="2024-11-15T00:00:00"/>
    <s v="West"/>
    <s v="Electronics"/>
    <s v="Corporate"/>
    <n v="1"/>
    <n v="167.36"/>
    <n v="0.1"/>
    <n v="150.62"/>
    <n v="113.46"/>
    <n v="37.159999999999997"/>
    <s v="UPI"/>
    <s v="Low"/>
  </r>
  <r>
    <n v="8187"/>
    <x v="5289"/>
    <d v="2024-02-18T00:00:00"/>
    <s v="East"/>
    <s v="Clothing"/>
    <s v="Consumer"/>
    <n v="10"/>
    <n v="438.82"/>
    <n v="0.18"/>
    <n v="3598.32"/>
    <n v="2326.87"/>
    <n v="1271.45"/>
    <s v="Credit Card"/>
    <s v="Medium"/>
  </r>
  <r>
    <n v="8188"/>
    <x v="5335"/>
    <d v="2024-09-16T00:00:00"/>
    <s v="South"/>
    <s v="Beauty"/>
    <s v="Home Office"/>
    <n v="10"/>
    <n v="287.82"/>
    <n v="0.21"/>
    <n v="2273.7800000000002"/>
    <n v="1228.1400000000001"/>
    <n v="1045.6400000000001"/>
    <s v="Net Banking"/>
    <s v="High"/>
  </r>
  <r>
    <n v="8189"/>
    <x v="3288"/>
    <d v="2024-07-19T00:00:00"/>
    <s v="East"/>
    <s v="Sports"/>
    <s v="Home Office"/>
    <n v="9"/>
    <n v="45.31"/>
    <n v="0.16"/>
    <n v="342.54"/>
    <n v="203.64"/>
    <n v="138.9"/>
    <s v="Debit Card"/>
    <s v="Medium"/>
  </r>
  <r>
    <n v="8190"/>
    <x v="5336"/>
    <d v="2024-03-12T00:00:00"/>
    <s v="East"/>
    <s v="Beauty"/>
    <s v="Consumer"/>
    <n v="6"/>
    <n v="375.09"/>
    <n v="0.25"/>
    <n v="1687.9"/>
    <n v="1141.3399999999999"/>
    <n v="546.55999999999995"/>
    <s v="Cash on Delivery"/>
    <s v="High"/>
  </r>
  <r>
    <n v="8191"/>
    <x v="5337"/>
    <d v="2024-12-29T00:00:00"/>
    <s v="West"/>
    <s v="Home &amp; Kitchen"/>
    <s v="Corporate"/>
    <n v="5"/>
    <n v="82.85"/>
    <n v="0.13"/>
    <n v="360.4"/>
    <n v="230.01"/>
    <n v="130.38999999999999"/>
    <s v="Net Banking"/>
    <s v="Medium"/>
  </r>
  <r>
    <n v="8192"/>
    <x v="1785"/>
    <d v="2024-06-19T00:00:00"/>
    <s v="West"/>
    <s v="Electronics"/>
    <s v="Corporate"/>
    <n v="10"/>
    <n v="81.42"/>
    <n v="0.25"/>
    <n v="610.65"/>
    <n v="308.48"/>
    <n v="302.17"/>
    <s v="Cash on Delivery"/>
    <s v="High"/>
  </r>
  <r>
    <n v="8193"/>
    <x v="5338"/>
    <d v="2024-01-05T00:00:00"/>
    <s v="North"/>
    <s v="Electronics"/>
    <s v="Corporate"/>
    <n v="10"/>
    <n v="360.23"/>
    <n v="0.11"/>
    <n v="3206.05"/>
    <n v="1642.28"/>
    <n v="1563.77"/>
    <s v="Credit Card"/>
    <s v="Medium"/>
  </r>
  <r>
    <n v="8194"/>
    <x v="5339"/>
    <d v="2024-02-09T00:00:00"/>
    <s v="South"/>
    <s v="Clothing"/>
    <s v="Corporate"/>
    <n v="2"/>
    <n v="51.98"/>
    <n v="0.01"/>
    <n v="102.92"/>
    <n v="81.86"/>
    <n v="21.06"/>
    <s v="Credit Card"/>
    <s v="Low"/>
  </r>
  <r>
    <n v="8195"/>
    <x v="3169"/>
    <d v="2024-10-25T00:00:00"/>
    <s v="North"/>
    <s v="Home &amp; Kitchen"/>
    <s v="Consumer"/>
    <n v="4"/>
    <n v="485.03"/>
    <n v="0.02"/>
    <n v="1901.32"/>
    <n v="1333.44"/>
    <n v="567.88"/>
    <s v="Net Banking"/>
    <s v="Low"/>
  </r>
  <r>
    <n v="8196"/>
    <x v="5340"/>
    <d v="2024-02-20T00:00:00"/>
    <s v="East"/>
    <s v="Electronics"/>
    <s v="Home Office"/>
    <n v="7"/>
    <n v="83.99"/>
    <n v="0.21"/>
    <n v="464.46"/>
    <n v="265.91000000000003"/>
    <n v="198.55"/>
    <s v="Debit Card"/>
    <s v="High"/>
  </r>
  <r>
    <n v="8197"/>
    <x v="5341"/>
    <d v="2024-11-12T00:00:00"/>
    <s v="North"/>
    <s v="Electronics"/>
    <s v="Consumer"/>
    <n v="8"/>
    <n v="419.12"/>
    <n v="7.0000000000000007E-2"/>
    <n v="3118.25"/>
    <n v="2182.77"/>
    <n v="935.48"/>
    <s v="Debit Card"/>
    <s v="Low"/>
  </r>
  <r>
    <n v="8198"/>
    <x v="4057"/>
    <d v="2024-04-10T00:00:00"/>
    <s v="East"/>
    <s v="Clothing"/>
    <s v="Home Office"/>
    <n v="1"/>
    <n v="192.44"/>
    <n v="0.02"/>
    <n v="188.59"/>
    <n v="97.44"/>
    <n v="91.15"/>
    <s v="Credit Card"/>
    <s v="Low"/>
  </r>
  <r>
    <n v="8199"/>
    <x v="5118"/>
    <d v="2024-05-26T00:00:00"/>
    <s v="West"/>
    <s v="Beauty"/>
    <s v="Home Office"/>
    <n v="1"/>
    <n v="333.92"/>
    <n v="0.28000000000000003"/>
    <n v="240.42"/>
    <n v="140.72"/>
    <n v="99.7"/>
    <s v="Net Banking"/>
    <s v="High"/>
  </r>
  <r>
    <n v="8200"/>
    <x v="5342"/>
    <d v="2024-01-14T00:00:00"/>
    <s v="South"/>
    <s v="Clothing"/>
    <s v="Consumer"/>
    <n v="9"/>
    <n v="289.07"/>
    <n v="0.1"/>
    <n v="2341.4699999999998"/>
    <n v="1735.78"/>
    <n v="605.69000000000005"/>
    <s v="Net Banking"/>
    <s v="Low"/>
  </r>
  <r>
    <n v="8201"/>
    <x v="3288"/>
    <d v="2024-02-04T00:00:00"/>
    <s v="East"/>
    <s v="Clothing"/>
    <s v="Consumer"/>
    <n v="6"/>
    <n v="270.35000000000002"/>
    <n v="0.02"/>
    <n v="1589.66"/>
    <n v="1053.73"/>
    <n v="535.92999999999995"/>
    <s v="Cash on Delivery"/>
    <s v="Low"/>
  </r>
  <r>
    <n v="8202"/>
    <x v="1296"/>
    <d v="2024-08-30T00:00:00"/>
    <s v="West"/>
    <s v="Home &amp; Kitchen"/>
    <s v="Corporate"/>
    <n v="6"/>
    <n v="78.349999999999994"/>
    <n v="0.14000000000000001"/>
    <n v="404.29"/>
    <n v="318.14"/>
    <n v="86.15"/>
    <s v="UPI"/>
    <s v="Medium"/>
  </r>
  <r>
    <n v="8203"/>
    <x v="5343"/>
    <d v="2024-09-16T00:00:00"/>
    <s v="West"/>
    <s v="Electronics"/>
    <s v="Consumer"/>
    <n v="1"/>
    <n v="314.58"/>
    <n v="0.23"/>
    <n v="242.23"/>
    <n v="165.67"/>
    <n v="76.56"/>
    <s v="Debit Card"/>
    <s v="High"/>
  </r>
  <r>
    <n v="8204"/>
    <x v="5344"/>
    <d v="2024-01-27T00:00:00"/>
    <s v="South"/>
    <s v="Electronics"/>
    <s v="Corporate"/>
    <n v="5"/>
    <n v="231.39"/>
    <n v="0.22"/>
    <n v="902.42"/>
    <n v="666.16"/>
    <n v="236.26"/>
    <s v="Credit Card"/>
    <s v="High"/>
  </r>
  <r>
    <n v="8205"/>
    <x v="4138"/>
    <d v="2024-09-19T00:00:00"/>
    <s v="East"/>
    <s v="Clothing"/>
    <s v="Consumer"/>
    <n v="7"/>
    <n v="48.39"/>
    <n v="0.23"/>
    <n v="260.82"/>
    <n v="201.08"/>
    <n v="59.74"/>
    <s v="Net Banking"/>
    <s v="High"/>
  </r>
  <r>
    <n v="8206"/>
    <x v="5345"/>
    <d v="2024-03-09T00:00:00"/>
    <s v="North"/>
    <s v="Home &amp; Kitchen"/>
    <s v="Corporate"/>
    <n v="2"/>
    <n v="334.02"/>
    <n v="0.17"/>
    <n v="554.47"/>
    <n v="402.85"/>
    <n v="151.62"/>
    <s v="Net Banking"/>
    <s v="Medium"/>
  </r>
  <r>
    <n v="8207"/>
    <x v="5346"/>
    <d v="2024-01-23T00:00:00"/>
    <s v="East"/>
    <s v="Beauty"/>
    <s v="Consumer"/>
    <n v="2"/>
    <n v="443.97"/>
    <n v="0.19"/>
    <n v="719.23"/>
    <n v="411.15"/>
    <n v="308.08"/>
    <s v="Credit Card"/>
    <s v="Medium"/>
  </r>
  <r>
    <n v="8208"/>
    <x v="402"/>
    <d v="2024-03-31T00:00:00"/>
    <s v="North"/>
    <s v="Home &amp; Kitchen"/>
    <s v="Consumer"/>
    <n v="5"/>
    <n v="248.91"/>
    <n v="0.16"/>
    <n v="1045.42"/>
    <n v="531.04"/>
    <n v="514.38"/>
    <s v="Cash on Delivery"/>
    <s v="Medium"/>
  </r>
  <r>
    <n v="8209"/>
    <x v="3766"/>
    <d v="2024-12-18T00:00:00"/>
    <s v="North"/>
    <s v="Beauty"/>
    <s v="Home Office"/>
    <n v="5"/>
    <n v="185.77"/>
    <n v="0.15"/>
    <n v="789.52"/>
    <n v="605.53"/>
    <n v="183.99"/>
    <s v="Net Banking"/>
    <s v="Medium"/>
  </r>
  <r>
    <n v="8210"/>
    <x v="5347"/>
    <d v="2024-04-27T00:00:00"/>
    <s v="West"/>
    <s v="Clothing"/>
    <s v="Consumer"/>
    <n v="8"/>
    <n v="15.61"/>
    <n v="0.03"/>
    <n v="121.13"/>
    <n v="96.85"/>
    <n v="24.28"/>
    <s v="Credit Card"/>
    <s v="Low"/>
  </r>
  <r>
    <n v="8211"/>
    <x v="843"/>
    <d v="2024-04-15T00:00:00"/>
    <s v="East"/>
    <s v="Electronics"/>
    <s v="Home Office"/>
    <n v="9"/>
    <n v="489.86"/>
    <n v="0.27"/>
    <n v="3218.38"/>
    <n v="1970.68"/>
    <n v="1247.7"/>
    <s v="Debit Card"/>
    <s v="High"/>
  </r>
  <r>
    <n v="8212"/>
    <x v="40"/>
    <d v="2024-03-01T00:00:00"/>
    <s v="West"/>
    <s v="Clothing"/>
    <s v="Consumer"/>
    <n v="9"/>
    <n v="316.08"/>
    <n v="0.05"/>
    <n v="2702.48"/>
    <n v="1372.5"/>
    <n v="1329.98"/>
    <s v="Net Banking"/>
    <s v="Low"/>
  </r>
  <r>
    <n v="8213"/>
    <x v="2040"/>
    <d v="2024-08-15T00:00:00"/>
    <s v="West"/>
    <s v="Electronics"/>
    <s v="Corporate"/>
    <n v="3"/>
    <n v="311.87"/>
    <n v="0.16"/>
    <n v="785.91"/>
    <n v="616.73"/>
    <n v="169.18"/>
    <s v="Net Banking"/>
    <s v="Medium"/>
  </r>
  <r>
    <n v="8214"/>
    <x v="4188"/>
    <d v="2024-11-11T00:00:00"/>
    <s v="East"/>
    <s v="Beauty"/>
    <s v="Consumer"/>
    <n v="3"/>
    <n v="450.19"/>
    <n v="0.3"/>
    <n v="945.4"/>
    <n v="618.57000000000005"/>
    <n v="326.83"/>
    <s v="UPI"/>
    <s v="High"/>
  </r>
  <r>
    <n v="8215"/>
    <x v="4073"/>
    <d v="2024-01-23T00:00:00"/>
    <s v="South"/>
    <s v="Home &amp; Kitchen"/>
    <s v="Corporate"/>
    <n v="6"/>
    <n v="154.52000000000001"/>
    <n v="0.06"/>
    <n v="871.49"/>
    <n v="642.23"/>
    <n v="229.26"/>
    <s v="UPI"/>
    <s v="Low"/>
  </r>
  <r>
    <n v="8216"/>
    <x v="5348"/>
    <d v="2024-06-18T00:00:00"/>
    <s v="South"/>
    <s v="Home &amp; Kitchen"/>
    <s v="Home Office"/>
    <n v="3"/>
    <n v="54.82"/>
    <n v="0.25"/>
    <n v="123.34"/>
    <n v="95.75"/>
    <n v="27.59"/>
    <s v="Debit Card"/>
    <s v="High"/>
  </r>
  <r>
    <n v="8217"/>
    <x v="5349"/>
    <d v="2024-04-11T00:00:00"/>
    <s v="North"/>
    <s v="Home &amp; Kitchen"/>
    <s v="Corporate"/>
    <n v="2"/>
    <n v="398.48"/>
    <n v="0.21"/>
    <n v="629.6"/>
    <n v="365.41"/>
    <n v="264.19"/>
    <s v="UPI"/>
    <s v="High"/>
  </r>
  <r>
    <n v="8218"/>
    <x v="2714"/>
    <d v="2024-01-17T00:00:00"/>
    <s v="North"/>
    <s v="Electronics"/>
    <s v="Corporate"/>
    <n v="7"/>
    <n v="37.29"/>
    <n v="0.03"/>
    <n v="253.2"/>
    <n v="169.25"/>
    <n v="83.95"/>
    <s v="Cash on Delivery"/>
    <s v="Low"/>
  </r>
  <r>
    <n v="8219"/>
    <x v="2132"/>
    <d v="2024-11-17T00:00:00"/>
    <s v="North"/>
    <s v="Beauty"/>
    <s v="Corporate"/>
    <n v="9"/>
    <n v="214"/>
    <n v="0.09"/>
    <n v="1752.66"/>
    <n v="1127.1099999999999"/>
    <n v="625.54999999999995"/>
    <s v="Net Banking"/>
    <s v="Low"/>
  </r>
  <r>
    <n v="8220"/>
    <x v="1718"/>
    <d v="2024-04-21T00:00:00"/>
    <s v="North"/>
    <s v="Beauty"/>
    <s v="Corporate"/>
    <n v="2"/>
    <n v="268.99"/>
    <n v="0.11"/>
    <n v="478.8"/>
    <n v="262.87"/>
    <n v="215.93"/>
    <s v="Debit Card"/>
    <s v="Medium"/>
  </r>
  <r>
    <n v="8221"/>
    <x v="5350"/>
    <d v="2024-11-23T00:00:00"/>
    <s v="West"/>
    <s v="Clothing"/>
    <s v="Consumer"/>
    <n v="4"/>
    <n v="275.48"/>
    <n v="0.12"/>
    <n v="969.69"/>
    <n v="746.04"/>
    <n v="223.65"/>
    <s v="Credit Card"/>
    <s v="Medium"/>
  </r>
  <r>
    <n v="8222"/>
    <x v="3324"/>
    <d v="2024-09-02T00:00:00"/>
    <s v="North"/>
    <s v="Electronics"/>
    <s v="Consumer"/>
    <n v="3"/>
    <n v="161.38"/>
    <n v="0.22"/>
    <n v="377.63"/>
    <n v="265.19"/>
    <n v="112.44"/>
    <s v="Credit Card"/>
    <s v="High"/>
  </r>
  <r>
    <n v="8223"/>
    <x v="3818"/>
    <d v="2024-08-17T00:00:00"/>
    <s v="North"/>
    <s v="Sports"/>
    <s v="Consumer"/>
    <n v="3"/>
    <n v="254.05"/>
    <n v="0.27"/>
    <n v="556.37"/>
    <n v="335.84"/>
    <n v="220.53"/>
    <s v="Net Banking"/>
    <s v="High"/>
  </r>
  <r>
    <n v="8224"/>
    <x v="5351"/>
    <d v="2024-09-22T00:00:00"/>
    <s v="North"/>
    <s v="Beauty"/>
    <s v="Consumer"/>
    <n v="4"/>
    <n v="442.42"/>
    <n v="0.06"/>
    <n v="1663.5"/>
    <n v="1116.67"/>
    <n v="546.83000000000004"/>
    <s v="Cash on Delivery"/>
    <s v="Low"/>
  </r>
  <r>
    <n v="8225"/>
    <x v="5352"/>
    <d v="2024-09-27T00:00:00"/>
    <s v="East"/>
    <s v="Electronics"/>
    <s v="Corporate"/>
    <n v="10"/>
    <n v="198.48"/>
    <n v="0.21"/>
    <n v="1567.99"/>
    <n v="1145.23"/>
    <n v="422.76"/>
    <s v="Net Banking"/>
    <s v="High"/>
  </r>
  <r>
    <n v="8226"/>
    <x v="4685"/>
    <d v="2024-02-06T00:00:00"/>
    <s v="North"/>
    <s v="Clothing"/>
    <s v="Home Office"/>
    <n v="8"/>
    <n v="231.37"/>
    <n v="0.3"/>
    <n v="1295.67"/>
    <n v="657.49"/>
    <n v="638.17999999999995"/>
    <s v="Cash on Delivery"/>
    <s v="High"/>
  </r>
  <r>
    <n v="8227"/>
    <x v="4538"/>
    <d v="2024-05-27T00:00:00"/>
    <s v="North"/>
    <s v="Home &amp; Kitchen"/>
    <s v="Home Office"/>
    <n v="2"/>
    <n v="112.6"/>
    <n v="0.01"/>
    <n v="222.95"/>
    <n v="151.57"/>
    <n v="71.38"/>
    <s v="Debit Card"/>
    <s v="Low"/>
  </r>
  <r>
    <n v="8228"/>
    <x v="560"/>
    <d v="2024-07-21T00:00:00"/>
    <s v="East"/>
    <s v="Home &amp; Kitchen"/>
    <s v="Corporate"/>
    <n v="1"/>
    <n v="475.25"/>
    <n v="0.06"/>
    <n v="446.73"/>
    <n v="329.58"/>
    <n v="117.15"/>
    <s v="Net Banking"/>
    <s v="Low"/>
  </r>
  <r>
    <n v="8229"/>
    <x v="3989"/>
    <d v="2024-08-19T00:00:00"/>
    <s v="South"/>
    <s v="Clothing"/>
    <s v="Consumer"/>
    <n v="1"/>
    <n v="131.28"/>
    <n v="0.22"/>
    <n v="102.4"/>
    <n v="79.88"/>
    <n v="22.52"/>
    <s v="Cash on Delivery"/>
    <s v="High"/>
  </r>
  <r>
    <n v="8230"/>
    <x v="821"/>
    <d v="2024-11-19T00:00:00"/>
    <s v="South"/>
    <s v="Sports"/>
    <s v="Consumer"/>
    <n v="10"/>
    <n v="88.31"/>
    <n v="0.23"/>
    <n v="679.99"/>
    <n v="461.42"/>
    <n v="218.57"/>
    <s v="Credit Card"/>
    <s v="High"/>
  </r>
  <r>
    <n v="8231"/>
    <x v="3552"/>
    <d v="2024-07-16T00:00:00"/>
    <s v="South"/>
    <s v="Electronics"/>
    <s v="Home Office"/>
    <n v="7"/>
    <n v="116.45"/>
    <n v="0.16"/>
    <n v="684.73"/>
    <n v="378.81"/>
    <n v="305.92"/>
    <s v="Cash on Delivery"/>
    <s v="Medium"/>
  </r>
  <r>
    <n v="8232"/>
    <x v="2328"/>
    <d v="2024-06-29T00:00:00"/>
    <s v="North"/>
    <s v="Clothing"/>
    <s v="Consumer"/>
    <n v="5"/>
    <n v="32.06"/>
    <n v="0.05"/>
    <n v="152.28"/>
    <n v="116.61"/>
    <n v="35.67"/>
    <s v="Net Banking"/>
    <s v="Low"/>
  </r>
  <r>
    <n v="8233"/>
    <x v="5353"/>
    <d v="2024-04-19T00:00:00"/>
    <s v="North"/>
    <s v="Beauty"/>
    <s v="Home Office"/>
    <n v="10"/>
    <n v="376.01"/>
    <n v="0.03"/>
    <n v="3647.3"/>
    <n v="2516.21"/>
    <n v="1131.0899999999999"/>
    <s v="Debit Card"/>
    <s v="Low"/>
  </r>
  <r>
    <n v="8234"/>
    <x v="3690"/>
    <d v="2024-05-06T00:00:00"/>
    <s v="East"/>
    <s v="Electronics"/>
    <s v="Consumer"/>
    <n v="10"/>
    <n v="49.78"/>
    <n v="0.14000000000000001"/>
    <n v="428.11"/>
    <n v="304.88"/>
    <n v="123.23"/>
    <s v="UPI"/>
    <s v="Medium"/>
  </r>
  <r>
    <n v="8235"/>
    <x v="5354"/>
    <d v="2024-01-18T00:00:00"/>
    <s v="East"/>
    <s v="Beauty"/>
    <s v="Home Office"/>
    <n v="2"/>
    <n v="221.73"/>
    <n v="0.16"/>
    <n v="372.51"/>
    <n v="290.22000000000003"/>
    <n v="82.29"/>
    <s v="Credit Card"/>
    <s v="Medium"/>
  </r>
  <r>
    <n v="8236"/>
    <x v="1871"/>
    <d v="2024-06-06T00:00:00"/>
    <s v="North"/>
    <s v="Beauty"/>
    <s v="Home Office"/>
    <n v="3"/>
    <n v="100.31"/>
    <n v="0.25"/>
    <n v="225.7"/>
    <n v="166.79"/>
    <n v="58.91"/>
    <s v="Credit Card"/>
    <s v="High"/>
  </r>
  <r>
    <n v="8237"/>
    <x v="5355"/>
    <d v="2024-09-02T00:00:00"/>
    <s v="West"/>
    <s v="Sports"/>
    <s v="Consumer"/>
    <n v="6"/>
    <n v="139.93"/>
    <n v="0.03"/>
    <n v="814.39"/>
    <n v="623.65"/>
    <n v="190.74"/>
    <s v="Credit Card"/>
    <s v="Low"/>
  </r>
  <r>
    <n v="8238"/>
    <x v="2602"/>
    <d v="2024-03-26T00:00:00"/>
    <s v="West"/>
    <s v="Electronics"/>
    <s v="Consumer"/>
    <n v="9"/>
    <n v="149.77000000000001"/>
    <n v="0.1"/>
    <n v="1213.1400000000001"/>
    <n v="779.49"/>
    <n v="433.65"/>
    <s v="UPI"/>
    <s v="Low"/>
  </r>
  <r>
    <n v="8239"/>
    <x v="5356"/>
    <d v="2024-07-15T00:00:00"/>
    <s v="East"/>
    <s v="Clothing"/>
    <s v="Consumer"/>
    <n v="6"/>
    <n v="279.16000000000003"/>
    <n v="0.27"/>
    <n v="1222.72"/>
    <n v="834.73"/>
    <n v="387.99"/>
    <s v="Debit Card"/>
    <s v="High"/>
  </r>
  <r>
    <n v="8240"/>
    <x v="5357"/>
    <d v="2024-07-06T00:00:00"/>
    <s v="East"/>
    <s v="Home &amp; Kitchen"/>
    <s v="Consumer"/>
    <n v="5"/>
    <n v="42.16"/>
    <n v="0.28999999999999998"/>
    <n v="149.66999999999999"/>
    <n v="82.46"/>
    <n v="67.209999999999994"/>
    <s v="UPI"/>
    <s v="High"/>
  </r>
  <r>
    <n v="8241"/>
    <x v="747"/>
    <d v="2024-07-29T00:00:00"/>
    <s v="West"/>
    <s v="Home &amp; Kitchen"/>
    <s v="Consumer"/>
    <n v="4"/>
    <n v="179.72"/>
    <n v="0.09"/>
    <n v="654.17999999999995"/>
    <n v="382.65"/>
    <n v="271.52999999999997"/>
    <s v="Net Banking"/>
    <s v="Low"/>
  </r>
  <r>
    <n v="8242"/>
    <x v="5358"/>
    <d v="2024-12-01T00:00:00"/>
    <s v="South"/>
    <s v="Clothing"/>
    <s v="Consumer"/>
    <n v="10"/>
    <n v="105.17"/>
    <n v="0.12"/>
    <n v="925.5"/>
    <n v="629.79"/>
    <n v="295.70999999999998"/>
    <s v="Debit Card"/>
    <s v="Medium"/>
  </r>
  <r>
    <n v="8243"/>
    <x v="5359"/>
    <d v="2024-05-18T00:00:00"/>
    <s v="South"/>
    <s v="Clothing"/>
    <s v="Home Office"/>
    <n v="3"/>
    <n v="141.33000000000001"/>
    <n v="0.08"/>
    <n v="390.07"/>
    <n v="233.79"/>
    <n v="156.28"/>
    <s v="Debit Card"/>
    <s v="Low"/>
  </r>
  <r>
    <n v="8244"/>
    <x v="5360"/>
    <d v="2024-06-20T00:00:00"/>
    <s v="East"/>
    <s v="Sports"/>
    <s v="Consumer"/>
    <n v="3"/>
    <n v="141.43"/>
    <n v="0.2"/>
    <n v="339.43"/>
    <n v="220.62"/>
    <n v="118.81"/>
    <s v="Debit Card"/>
    <s v="Medium"/>
  </r>
  <r>
    <n v="8245"/>
    <x v="5361"/>
    <d v="2024-03-15T00:00:00"/>
    <s v="South"/>
    <s v="Beauty"/>
    <s v="Home Office"/>
    <n v="2"/>
    <n v="391.78"/>
    <n v="0.02"/>
    <n v="767.89"/>
    <n v="456.02"/>
    <n v="311.87"/>
    <s v="Net Banking"/>
    <s v="Low"/>
  </r>
  <r>
    <n v="8246"/>
    <x v="5362"/>
    <d v="2024-09-03T00:00:00"/>
    <s v="West"/>
    <s v="Home &amp; Kitchen"/>
    <s v="Home Office"/>
    <n v="4"/>
    <n v="275.19"/>
    <n v="0.06"/>
    <n v="1034.71"/>
    <n v="550.75"/>
    <n v="483.96"/>
    <s v="Cash on Delivery"/>
    <s v="Low"/>
  </r>
  <r>
    <n v="8247"/>
    <x v="5363"/>
    <d v="2024-12-27T00:00:00"/>
    <s v="East"/>
    <s v="Home &amp; Kitchen"/>
    <s v="Home Office"/>
    <n v="5"/>
    <n v="470.63"/>
    <n v="0.25"/>
    <n v="1764.86"/>
    <n v="1123.44"/>
    <n v="641.41999999999996"/>
    <s v="Net Banking"/>
    <s v="High"/>
  </r>
  <r>
    <n v="8248"/>
    <x v="5364"/>
    <d v="2024-07-16T00:00:00"/>
    <s v="North"/>
    <s v="Beauty"/>
    <s v="Home Office"/>
    <n v="6"/>
    <n v="51.28"/>
    <n v="0.12"/>
    <n v="270.76"/>
    <n v="172.72"/>
    <n v="98.04"/>
    <s v="Net Banking"/>
    <s v="Medium"/>
  </r>
  <r>
    <n v="8249"/>
    <x v="4319"/>
    <d v="2024-01-12T00:00:00"/>
    <s v="East"/>
    <s v="Clothing"/>
    <s v="Consumer"/>
    <n v="8"/>
    <n v="140.29"/>
    <n v="0.16"/>
    <n v="942.75"/>
    <n v="505.67"/>
    <n v="437.08"/>
    <s v="Net Banking"/>
    <s v="Medium"/>
  </r>
  <r>
    <n v="8250"/>
    <x v="1829"/>
    <d v="2024-08-07T00:00:00"/>
    <s v="East"/>
    <s v="Electronics"/>
    <s v="Corporate"/>
    <n v="4"/>
    <n v="146.01"/>
    <n v="0.28000000000000003"/>
    <n v="420.51"/>
    <n v="327.9"/>
    <n v="92.61"/>
    <s v="Cash on Delivery"/>
    <s v="High"/>
  </r>
  <r>
    <n v="8251"/>
    <x v="5365"/>
    <d v="2024-07-17T00:00:00"/>
    <s v="West"/>
    <s v="Sports"/>
    <s v="Home Office"/>
    <n v="10"/>
    <n v="320.83999999999997"/>
    <n v="0.3"/>
    <n v="2245.88"/>
    <n v="1144.9000000000001"/>
    <n v="1100.98"/>
    <s v="Cash on Delivery"/>
    <s v="High"/>
  </r>
  <r>
    <n v="8252"/>
    <x v="5366"/>
    <d v="2024-03-23T00:00:00"/>
    <s v="North"/>
    <s v="Clothing"/>
    <s v="Home Office"/>
    <n v="1"/>
    <n v="378.11"/>
    <n v="0.21"/>
    <n v="298.70999999999998"/>
    <n v="222.76"/>
    <n v="75.95"/>
    <s v="Net Banking"/>
    <s v="High"/>
  </r>
  <r>
    <n v="8253"/>
    <x v="2705"/>
    <d v="2024-11-13T00:00:00"/>
    <s v="West"/>
    <s v="Electronics"/>
    <s v="Corporate"/>
    <n v="7"/>
    <n v="23.64"/>
    <n v="0.11"/>
    <n v="147.28"/>
    <n v="106.92"/>
    <n v="40.36"/>
    <s v="Credit Card"/>
    <s v="Medium"/>
  </r>
  <r>
    <n v="8254"/>
    <x v="3517"/>
    <d v="2024-02-03T00:00:00"/>
    <s v="South"/>
    <s v="Beauty"/>
    <s v="Home Office"/>
    <n v="6"/>
    <n v="405.9"/>
    <n v="0.25"/>
    <n v="1826.55"/>
    <n v="942.37"/>
    <n v="884.18"/>
    <s v="Credit Card"/>
    <s v="High"/>
  </r>
  <r>
    <n v="8255"/>
    <x v="5170"/>
    <d v="2024-02-14T00:00:00"/>
    <s v="South"/>
    <s v="Electronics"/>
    <s v="Home Office"/>
    <n v="7"/>
    <n v="254.76"/>
    <n v="0.17"/>
    <n v="1480.16"/>
    <n v="901.84"/>
    <n v="578.32000000000005"/>
    <s v="Credit Card"/>
    <s v="Medium"/>
  </r>
  <r>
    <n v="8256"/>
    <x v="2622"/>
    <d v="2024-02-07T00:00:00"/>
    <s v="North"/>
    <s v="Electronics"/>
    <s v="Consumer"/>
    <n v="7"/>
    <n v="389.6"/>
    <n v="0.1"/>
    <n v="2454.48"/>
    <n v="1452.67"/>
    <n v="1001.81"/>
    <s v="Cash on Delivery"/>
    <s v="Low"/>
  </r>
  <r>
    <n v="8257"/>
    <x v="5367"/>
    <d v="2024-07-29T00:00:00"/>
    <s v="North"/>
    <s v="Clothing"/>
    <s v="Consumer"/>
    <n v="5"/>
    <n v="305.17"/>
    <n v="0.02"/>
    <n v="1495.33"/>
    <n v="1173.33"/>
    <n v="322"/>
    <s v="UPI"/>
    <s v="Low"/>
  </r>
  <r>
    <n v="8258"/>
    <x v="3529"/>
    <d v="2024-12-05T00:00:00"/>
    <s v="North"/>
    <s v="Clothing"/>
    <s v="Corporate"/>
    <n v="4"/>
    <n v="42.55"/>
    <n v="0.15"/>
    <n v="144.66999999999999"/>
    <n v="91.25"/>
    <n v="53.42"/>
    <s v="UPI"/>
    <s v="Medium"/>
  </r>
  <r>
    <n v="8259"/>
    <x v="5366"/>
    <d v="2024-07-06T00:00:00"/>
    <s v="East"/>
    <s v="Electronics"/>
    <s v="Home Office"/>
    <n v="6"/>
    <n v="247.92"/>
    <n v="0.1"/>
    <n v="1338.77"/>
    <n v="814.06"/>
    <n v="524.71"/>
    <s v="Credit Card"/>
    <s v="Low"/>
  </r>
  <r>
    <n v="8260"/>
    <x v="5368"/>
    <d v="2024-07-19T00:00:00"/>
    <s v="West"/>
    <s v="Beauty"/>
    <s v="Corporate"/>
    <n v="6"/>
    <n v="214.94"/>
    <n v="0.13"/>
    <n v="1121.99"/>
    <n v="615.72"/>
    <n v="506.27"/>
    <s v="Cash on Delivery"/>
    <s v="Medium"/>
  </r>
  <r>
    <n v="8261"/>
    <x v="5369"/>
    <d v="2024-04-18T00:00:00"/>
    <s v="South"/>
    <s v="Sports"/>
    <s v="Home Office"/>
    <n v="4"/>
    <n v="67.91"/>
    <n v="7.0000000000000007E-2"/>
    <n v="252.63"/>
    <n v="145.52000000000001"/>
    <n v="107.11"/>
    <s v="UPI"/>
    <s v="Low"/>
  </r>
  <r>
    <n v="8262"/>
    <x v="1234"/>
    <d v="2024-05-31T00:00:00"/>
    <s v="South"/>
    <s v="Electronics"/>
    <s v="Corporate"/>
    <n v="10"/>
    <n v="459.99"/>
    <n v="0.24"/>
    <n v="3495.92"/>
    <n v="2185.64"/>
    <n v="1310.28"/>
    <s v="UPI"/>
    <s v="High"/>
  </r>
  <r>
    <n v="8263"/>
    <x v="1633"/>
    <d v="2024-12-07T00:00:00"/>
    <s v="South"/>
    <s v="Electronics"/>
    <s v="Home Office"/>
    <n v="8"/>
    <n v="96.56"/>
    <n v="0.15"/>
    <n v="656.61"/>
    <n v="359.71"/>
    <n v="296.89999999999998"/>
    <s v="Net Banking"/>
    <s v="Medium"/>
  </r>
  <r>
    <n v="8264"/>
    <x v="5370"/>
    <d v="2024-11-09T00:00:00"/>
    <s v="South"/>
    <s v="Home &amp; Kitchen"/>
    <s v="Home Office"/>
    <n v="1"/>
    <n v="269.35000000000002"/>
    <n v="0.02"/>
    <n v="263.95999999999998"/>
    <n v="143.12"/>
    <n v="120.84"/>
    <s v="Cash on Delivery"/>
    <s v="Low"/>
  </r>
  <r>
    <n v="8265"/>
    <x v="5371"/>
    <d v="2024-10-03T00:00:00"/>
    <s v="West"/>
    <s v="Electronics"/>
    <s v="Corporate"/>
    <n v="5"/>
    <n v="165.27"/>
    <n v="0.05"/>
    <n v="785.03"/>
    <n v="586.57000000000005"/>
    <n v="198.46"/>
    <s v="Debit Card"/>
    <s v="Low"/>
  </r>
  <r>
    <n v="8266"/>
    <x v="1375"/>
    <d v="2024-04-01T00:00:00"/>
    <s v="South"/>
    <s v="Sports"/>
    <s v="Home Office"/>
    <n v="4"/>
    <n v="467.43"/>
    <n v="0.28999999999999998"/>
    <n v="1327.5"/>
    <n v="1009.02"/>
    <n v="318.48"/>
    <s v="Cash on Delivery"/>
    <s v="High"/>
  </r>
  <r>
    <n v="8267"/>
    <x v="5372"/>
    <d v="2024-06-20T00:00:00"/>
    <s v="West"/>
    <s v="Beauty"/>
    <s v="Home Office"/>
    <n v="8"/>
    <n v="114.02"/>
    <n v="0.15"/>
    <n v="775.34"/>
    <n v="501.68"/>
    <n v="273.66000000000003"/>
    <s v="Net Banking"/>
    <s v="Medium"/>
  </r>
  <r>
    <n v="8268"/>
    <x v="2398"/>
    <d v="2024-03-30T00:00:00"/>
    <s v="West"/>
    <s v="Beauty"/>
    <s v="Consumer"/>
    <n v="2"/>
    <n v="315.48"/>
    <n v="7.0000000000000007E-2"/>
    <n v="586.79"/>
    <n v="461.28"/>
    <n v="125.51"/>
    <s v="Net Banking"/>
    <s v="Low"/>
  </r>
  <r>
    <n v="8269"/>
    <x v="1706"/>
    <d v="2024-08-13T00:00:00"/>
    <s v="East"/>
    <s v="Clothing"/>
    <s v="Consumer"/>
    <n v="5"/>
    <n v="356.28"/>
    <n v="0.13"/>
    <n v="1549.82"/>
    <n v="777.6"/>
    <n v="772.22"/>
    <s v="Debit Card"/>
    <s v="Medium"/>
  </r>
  <r>
    <n v="8270"/>
    <x v="2118"/>
    <d v="2024-11-11T00:00:00"/>
    <s v="East"/>
    <s v="Sports"/>
    <s v="Home Office"/>
    <n v="7"/>
    <n v="288.3"/>
    <n v="0.01"/>
    <n v="1997.92"/>
    <n v="1412.88"/>
    <n v="585.04"/>
    <s v="UPI"/>
    <s v="Low"/>
  </r>
  <r>
    <n v="8271"/>
    <x v="5373"/>
    <d v="2024-12-17T00:00:00"/>
    <s v="North"/>
    <s v="Sports"/>
    <s v="Consumer"/>
    <n v="10"/>
    <n v="181.84"/>
    <n v="0.28000000000000003"/>
    <n v="1309.25"/>
    <n v="848.19"/>
    <n v="461.06"/>
    <s v="UPI"/>
    <s v="High"/>
  </r>
  <r>
    <n v="8272"/>
    <x v="2640"/>
    <d v="2024-08-13T00:00:00"/>
    <s v="North"/>
    <s v="Home &amp; Kitchen"/>
    <s v="Home Office"/>
    <n v="7"/>
    <n v="242.03"/>
    <n v="0.06"/>
    <n v="1592.56"/>
    <n v="1256.83"/>
    <n v="335.73"/>
    <s v="Debit Card"/>
    <s v="Low"/>
  </r>
  <r>
    <n v="8273"/>
    <x v="10"/>
    <d v="2024-07-26T00:00:00"/>
    <s v="East"/>
    <s v="Home &amp; Kitchen"/>
    <s v="Corporate"/>
    <n v="3"/>
    <n v="275.62"/>
    <n v="0.1"/>
    <n v="744.17"/>
    <n v="426.22"/>
    <n v="317.95"/>
    <s v="Debit Card"/>
    <s v="Low"/>
  </r>
  <r>
    <n v="8274"/>
    <x v="1608"/>
    <d v="2024-10-28T00:00:00"/>
    <s v="East"/>
    <s v="Beauty"/>
    <s v="Home Office"/>
    <n v="6"/>
    <n v="427.86"/>
    <n v="0.15"/>
    <n v="2182.09"/>
    <n v="1434.79"/>
    <n v="747.3"/>
    <s v="UPI"/>
    <s v="Medium"/>
  </r>
  <r>
    <n v="8275"/>
    <x v="133"/>
    <d v="2024-01-25T00:00:00"/>
    <s v="East"/>
    <s v="Electronics"/>
    <s v="Home Office"/>
    <n v="5"/>
    <n v="448.28"/>
    <n v="0.1"/>
    <n v="2017.26"/>
    <n v="1166.4000000000001"/>
    <n v="850.86"/>
    <s v="Cash on Delivery"/>
    <s v="Low"/>
  </r>
  <r>
    <n v="8276"/>
    <x v="1404"/>
    <d v="2024-01-29T00:00:00"/>
    <s v="North"/>
    <s v="Sports"/>
    <s v="Corporate"/>
    <n v="1"/>
    <n v="186.31"/>
    <n v="0.08"/>
    <n v="171.41"/>
    <n v="98.09"/>
    <n v="73.319999999999993"/>
    <s v="UPI"/>
    <s v="Low"/>
  </r>
  <r>
    <n v="8277"/>
    <x v="5374"/>
    <d v="2024-11-16T00:00:00"/>
    <s v="East"/>
    <s v="Electronics"/>
    <s v="Consumer"/>
    <n v="9"/>
    <n v="442.31"/>
    <n v="0.13"/>
    <n v="3463.29"/>
    <n v="2659.47"/>
    <n v="803.82"/>
    <s v="Credit Card"/>
    <s v="Medium"/>
  </r>
  <r>
    <n v="8278"/>
    <x v="4228"/>
    <d v="2024-07-01T00:00:00"/>
    <s v="North"/>
    <s v="Sports"/>
    <s v="Corporate"/>
    <n v="9"/>
    <n v="437.37"/>
    <n v="0"/>
    <n v="3936.33"/>
    <n v="3056.7"/>
    <n v="879.63"/>
    <s v="Debit Card"/>
    <s v="No Discount"/>
  </r>
  <r>
    <n v="8279"/>
    <x v="5375"/>
    <d v="2024-07-27T00:00:00"/>
    <s v="West"/>
    <s v="Beauty"/>
    <s v="Corporate"/>
    <n v="1"/>
    <n v="206.97"/>
    <n v="0.01"/>
    <n v="204.9"/>
    <n v="161.55000000000001"/>
    <n v="43.35"/>
    <s v="Net Banking"/>
    <s v="Low"/>
  </r>
  <r>
    <n v="8280"/>
    <x v="5124"/>
    <d v="2024-12-05T00:00:00"/>
    <s v="East"/>
    <s v="Home &amp; Kitchen"/>
    <s v="Home Office"/>
    <n v="2"/>
    <n v="314.54000000000002"/>
    <n v="0.06"/>
    <n v="591.34"/>
    <n v="315.39"/>
    <n v="275.95"/>
    <s v="UPI"/>
    <s v="Low"/>
  </r>
  <r>
    <n v="8281"/>
    <x v="5376"/>
    <d v="2024-05-01T00:00:00"/>
    <s v="West"/>
    <s v="Home &amp; Kitchen"/>
    <s v="Corporate"/>
    <n v="9"/>
    <n v="211.29"/>
    <n v="0.09"/>
    <n v="1730.47"/>
    <n v="1205.6099999999999"/>
    <n v="524.86"/>
    <s v="Cash on Delivery"/>
    <s v="Low"/>
  </r>
  <r>
    <n v="8282"/>
    <x v="4507"/>
    <d v="2024-02-24T00:00:00"/>
    <s v="North"/>
    <s v="Clothing"/>
    <s v="Corporate"/>
    <n v="9"/>
    <n v="166.56"/>
    <n v="0.27"/>
    <n v="1094.3"/>
    <n v="750.58"/>
    <n v="343.72"/>
    <s v="Cash on Delivery"/>
    <s v="High"/>
  </r>
  <r>
    <n v="8283"/>
    <x v="3937"/>
    <d v="2024-08-13T00:00:00"/>
    <s v="East"/>
    <s v="Beauty"/>
    <s v="Corporate"/>
    <n v="5"/>
    <n v="266.60000000000002"/>
    <n v="0"/>
    <n v="1333"/>
    <n v="1030.5899999999999"/>
    <n v="302.41000000000003"/>
    <s v="Credit Card"/>
    <s v="No Discount"/>
  </r>
  <r>
    <n v="8284"/>
    <x v="724"/>
    <d v="2024-08-15T00:00:00"/>
    <s v="South"/>
    <s v="Sports"/>
    <s v="Corporate"/>
    <n v="8"/>
    <n v="218"/>
    <n v="0.09"/>
    <n v="1587.04"/>
    <n v="1221.1300000000001"/>
    <n v="365.91"/>
    <s v="UPI"/>
    <s v="Low"/>
  </r>
  <r>
    <n v="8285"/>
    <x v="5377"/>
    <d v="2024-09-13T00:00:00"/>
    <s v="North"/>
    <s v="Sports"/>
    <s v="Consumer"/>
    <n v="9"/>
    <n v="396.68"/>
    <n v="0.18"/>
    <n v="2927.5"/>
    <n v="2293.2800000000002"/>
    <n v="634.22"/>
    <s v="UPI"/>
    <s v="Medium"/>
  </r>
  <r>
    <n v="8286"/>
    <x v="4609"/>
    <d v="2024-01-10T00:00:00"/>
    <s v="East"/>
    <s v="Beauty"/>
    <s v="Consumer"/>
    <n v="3"/>
    <n v="183.45"/>
    <n v="0.23"/>
    <n v="423.77"/>
    <n v="215.31"/>
    <n v="208.46"/>
    <s v="Debit Card"/>
    <s v="High"/>
  </r>
  <r>
    <n v="8287"/>
    <x v="5378"/>
    <d v="2024-06-12T00:00:00"/>
    <s v="South"/>
    <s v="Home &amp; Kitchen"/>
    <s v="Corporate"/>
    <n v="10"/>
    <n v="26.08"/>
    <n v="0.23"/>
    <n v="200.82"/>
    <n v="114.18"/>
    <n v="86.64"/>
    <s v="Debit Card"/>
    <s v="High"/>
  </r>
  <r>
    <n v="8288"/>
    <x v="1040"/>
    <d v="2024-08-22T00:00:00"/>
    <s v="East"/>
    <s v="Electronics"/>
    <s v="Consumer"/>
    <n v="2"/>
    <n v="317.85000000000002"/>
    <n v="0.13"/>
    <n v="553.05999999999995"/>
    <n v="341.56"/>
    <n v="211.5"/>
    <s v="UPI"/>
    <s v="Medium"/>
  </r>
  <r>
    <n v="8289"/>
    <x v="2327"/>
    <d v="2024-06-01T00:00:00"/>
    <s v="West"/>
    <s v="Home &amp; Kitchen"/>
    <s v="Consumer"/>
    <n v="3"/>
    <n v="33.97"/>
    <n v="0.02"/>
    <n v="99.87"/>
    <n v="79.209999999999994"/>
    <n v="20.66"/>
    <s v="Credit Card"/>
    <s v="Low"/>
  </r>
  <r>
    <n v="8290"/>
    <x v="2358"/>
    <d v="2024-12-17T00:00:00"/>
    <s v="East"/>
    <s v="Clothing"/>
    <s v="Corporate"/>
    <n v="10"/>
    <n v="388.02"/>
    <n v="7.0000000000000007E-2"/>
    <n v="3608.59"/>
    <n v="2814.6"/>
    <n v="793.99"/>
    <s v="Net Banking"/>
    <s v="Low"/>
  </r>
  <r>
    <n v="8291"/>
    <x v="5379"/>
    <d v="2024-06-16T00:00:00"/>
    <s v="South"/>
    <s v="Electronics"/>
    <s v="Corporate"/>
    <n v="5"/>
    <n v="193.16"/>
    <n v="0.21"/>
    <n v="762.98"/>
    <n v="504.08"/>
    <n v="258.89999999999998"/>
    <s v="Net Banking"/>
    <s v="High"/>
  </r>
  <r>
    <n v="8292"/>
    <x v="5380"/>
    <d v="2024-10-26T00:00:00"/>
    <s v="East"/>
    <s v="Beauty"/>
    <s v="Corporate"/>
    <n v="8"/>
    <n v="40.36"/>
    <n v="0.28000000000000003"/>
    <n v="232.47"/>
    <n v="177.68"/>
    <n v="54.79"/>
    <s v="Net Banking"/>
    <s v="High"/>
  </r>
  <r>
    <n v="8293"/>
    <x v="3193"/>
    <d v="2024-07-22T00:00:00"/>
    <s v="North"/>
    <s v="Beauty"/>
    <s v="Consumer"/>
    <n v="10"/>
    <n v="228.05"/>
    <n v="0.26"/>
    <n v="1687.57"/>
    <n v="1141.3"/>
    <n v="546.27"/>
    <s v="UPI"/>
    <s v="High"/>
  </r>
  <r>
    <n v="8294"/>
    <x v="3942"/>
    <d v="2024-09-25T00:00:00"/>
    <s v="East"/>
    <s v="Electronics"/>
    <s v="Corporate"/>
    <n v="5"/>
    <n v="174.22"/>
    <n v="0.2"/>
    <n v="696.88"/>
    <n v="555.02"/>
    <n v="141.86000000000001"/>
    <s v="UPI"/>
    <s v="Medium"/>
  </r>
  <r>
    <n v="8295"/>
    <x v="2100"/>
    <d v="2024-04-27T00:00:00"/>
    <s v="East"/>
    <s v="Sports"/>
    <s v="Corporate"/>
    <n v="3"/>
    <n v="410.7"/>
    <n v="0.11"/>
    <n v="1096.57"/>
    <n v="843.94"/>
    <n v="252.63"/>
    <s v="Credit Card"/>
    <s v="Medium"/>
  </r>
  <r>
    <n v="8296"/>
    <x v="5316"/>
    <d v="2024-11-08T00:00:00"/>
    <s v="North"/>
    <s v="Beauty"/>
    <s v="Consumer"/>
    <n v="2"/>
    <n v="212.72"/>
    <n v="0.01"/>
    <n v="421.19"/>
    <n v="283.45999999999998"/>
    <n v="137.72999999999999"/>
    <s v="Credit Card"/>
    <s v="Low"/>
  </r>
  <r>
    <n v="8297"/>
    <x v="5381"/>
    <d v="2024-02-14T00:00:00"/>
    <s v="East"/>
    <s v="Electronics"/>
    <s v="Consumer"/>
    <n v="5"/>
    <n v="124.22"/>
    <n v="0.19"/>
    <n v="503.09"/>
    <n v="302.27"/>
    <n v="200.82"/>
    <s v="Debit Card"/>
    <s v="Medium"/>
  </r>
  <r>
    <n v="8298"/>
    <x v="5382"/>
    <d v="2024-12-12T00:00:00"/>
    <s v="South"/>
    <s v="Electronics"/>
    <s v="Home Office"/>
    <n v="10"/>
    <n v="116.14"/>
    <n v="0.11"/>
    <n v="1033.6500000000001"/>
    <n v="615.78"/>
    <n v="417.87"/>
    <s v="Cash on Delivery"/>
    <s v="Medium"/>
  </r>
  <r>
    <n v="8299"/>
    <x v="2325"/>
    <d v="2024-10-11T00:00:00"/>
    <s v="West"/>
    <s v="Electronics"/>
    <s v="Consumer"/>
    <n v="5"/>
    <n v="43.02"/>
    <n v="0.04"/>
    <n v="206.5"/>
    <n v="105.62"/>
    <n v="100.88"/>
    <s v="Credit Card"/>
    <s v="Low"/>
  </r>
  <r>
    <n v="8300"/>
    <x v="5383"/>
    <d v="2024-09-05T00:00:00"/>
    <s v="East"/>
    <s v="Home &amp; Kitchen"/>
    <s v="Consumer"/>
    <n v="6"/>
    <n v="352.2"/>
    <n v="0.26"/>
    <n v="1563.77"/>
    <n v="820.15"/>
    <n v="743.62"/>
    <s v="Net Banking"/>
    <s v="High"/>
  </r>
  <r>
    <n v="8301"/>
    <x v="4558"/>
    <d v="2024-09-29T00:00:00"/>
    <s v="South"/>
    <s v="Clothing"/>
    <s v="Home Office"/>
    <n v="2"/>
    <n v="122.38"/>
    <n v="0.05"/>
    <n v="232.52"/>
    <n v="126.63"/>
    <n v="105.89"/>
    <s v="Debit Card"/>
    <s v="Low"/>
  </r>
  <r>
    <n v="8302"/>
    <x v="5384"/>
    <d v="2024-11-12T00:00:00"/>
    <s v="South"/>
    <s v="Clothing"/>
    <s v="Corporate"/>
    <n v="3"/>
    <n v="140.57"/>
    <n v="0.27"/>
    <n v="307.85000000000002"/>
    <n v="195.86"/>
    <n v="111.99"/>
    <s v="Cash on Delivery"/>
    <s v="High"/>
  </r>
  <r>
    <n v="8303"/>
    <x v="5385"/>
    <d v="2024-09-28T00:00:00"/>
    <s v="East"/>
    <s v="Home &amp; Kitchen"/>
    <s v="Home Office"/>
    <n v="9"/>
    <n v="61.62"/>
    <n v="0.04"/>
    <n v="532.4"/>
    <n v="337.8"/>
    <n v="194.6"/>
    <s v="Cash on Delivery"/>
    <s v="Low"/>
  </r>
  <r>
    <n v="8304"/>
    <x v="1616"/>
    <d v="2024-06-26T00:00:00"/>
    <s v="West"/>
    <s v="Clothing"/>
    <s v="Corporate"/>
    <n v="8"/>
    <n v="69.44"/>
    <n v="0.15"/>
    <n v="472.19"/>
    <n v="313.79000000000002"/>
    <n v="158.4"/>
    <s v="Debit Card"/>
    <s v="Medium"/>
  </r>
  <r>
    <n v="8305"/>
    <x v="4315"/>
    <d v="2024-08-05T00:00:00"/>
    <s v="West"/>
    <s v="Clothing"/>
    <s v="Consumer"/>
    <n v="5"/>
    <n v="381.65"/>
    <n v="0.11"/>
    <n v="1698.34"/>
    <n v="1055.2"/>
    <n v="643.14"/>
    <s v="Cash on Delivery"/>
    <s v="Medium"/>
  </r>
  <r>
    <n v="8306"/>
    <x v="4843"/>
    <d v="2024-06-18T00:00:00"/>
    <s v="West"/>
    <s v="Sports"/>
    <s v="Corporate"/>
    <n v="9"/>
    <n v="123.36"/>
    <n v="0.15"/>
    <n v="943.7"/>
    <n v="595.78"/>
    <n v="347.92"/>
    <s v="UPI"/>
    <s v="Medium"/>
  </r>
  <r>
    <n v="8307"/>
    <x v="2424"/>
    <d v="2024-06-15T00:00:00"/>
    <s v="East"/>
    <s v="Beauty"/>
    <s v="Home Office"/>
    <n v="9"/>
    <n v="283.14"/>
    <n v="0.24"/>
    <n v="1936.68"/>
    <n v="1308.4100000000001"/>
    <n v="628.27"/>
    <s v="Credit Card"/>
    <s v="High"/>
  </r>
  <r>
    <n v="8308"/>
    <x v="5386"/>
    <d v="2024-10-25T00:00:00"/>
    <s v="South"/>
    <s v="Sports"/>
    <s v="Home Office"/>
    <n v="6"/>
    <n v="150.75"/>
    <n v="0.27"/>
    <n v="660.28"/>
    <n v="508.32"/>
    <n v="151.96"/>
    <s v="Net Banking"/>
    <s v="High"/>
  </r>
  <r>
    <n v="8309"/>
    <x v="5387"/>
    <d v="2024-10-07T00:00:00"/>
    <s v="North"/>
    <s v="Home &amp; Kitchen"/>
    <s v="Home Office"/>
    <n v="7"/>
    <n v="204.03"/>
    <n v="7.0000000000000007E-2"/>
    <n v="1328.24"/>
    <n v="670.59"/>
    <n v="657.65"/>
    <s v="Cash on Delivery"/>
    <s v="Low"/>
  </r>
  <r>
    <n v="8310"/>
    <x v="2829"/>
    <d v="2024-01-19T00:00:00"/>
    <s v="East"/>
    <s v="Electronics"/>
    <s v="Corporate"/>
    <n v="7"/>
    <n v="60.07"/>
    <n v="0.25"/>
    <n v="315.37"/>
    <n v="176.69"/>
    <n v="138.68"/>
    <s v="Credit Card"/>
    <s v="High"/>
  </r>
  <r>
    <n v="8311"/>
    <x v="3953"/>
    <d v="2024-04-14T00:00:00"/>
    <s v="East"/>
    <s v="Home &amp; Kitchen"/>
    <s v="Home Office"/>
    <n v="1"/>
    <n v="242.34"/>
    <n v="0.04"/>
    <n v="232.65"/>
    <n v="133.43"/>
    <n v="99.22"/>
    <s v="UPI"/>
    <s v="Low"/>
  </r>
  <r>
    <n v="8312"/>
    <x v="5388"/>
    <d v="2024-06-16T00:00:00"/>
    <s v="North"/>
    <s v="Clothing"/>
    <s v="Corporate"/>
    <n v="8"/>
    <n v="407.66"/>
    <n v="0.13"/>
    <n v="2837.31"/>
    <n v="2041.67"/>
    <n v="795.64"/>
    <s v="Credit Card"/>
    <s v="Medium"/>
  </r>
  <r>
    <n v="8313"/>
    <x v="5389"/>
    <d v="2024-01-05T00:00:00"/>
    <s v="West"/>
    <s v="Clothing"/>
    <s v="Consumer"/>
    <n v="4"/>
    <n v="399.06"/>
    <n v="0.19"/>
    <n v="1292.95"/>
    <n v="686.34"/>
    <n v="606.61"/>
    <s v="Cash on Delivery"/>
    <s v="Medium"/>
  </r>
  <r>
    <n v="8314"/>
    <x v="3577"/>
    <d v="2024-09-13T00:00:00"/>
    <s v="North"/>
    <s v="Electronics"/>
    <s v="Consumer"/>
    <n v="1"/>
    <n v="28.72"/>
    <n v="0.28999999999999998"/>
    <n v="20.39"/>
    <n v="11.78"/>
    <n v="8.61"/>
    <s v="Credit Card"/>
    <s v="High"/>
  </r>
  <r>
    <n v="8315"/>
    <x v="2238"/>
    <d v="2024-07-04T00:00:00"/>
    <s v="East"/>
    <s v="Sports"/>
    <s v="Consumer"/>
    <n v="8"/>
    <n v="85.58"/>
    <n v="0.11"/>
    <n v="609.33000000000004"/>
    <n v="330.43"/>
    <n v="278.89999999999998"/>
    <s v="Cash on Delivery"/>
    <s v="Medium"/>
  </r>
  <r>
    <n v="8316"/>
    <x v="2933"/>
    <d v="2024-12-12T00:00:00"/>
    <s v="West"/>
    <s v="Clothing"/>
    <s v="Consumer"/>
    <n v="6"/>
    <n v="180.95"/>
    <n v="0.26"/>
    <n v="803.42"/>
    <n v="615.01"/>
    <n v="188.41"/>
    <s v="Credit Card"/>
    <s v="High"/>
  </r>
  <r>
    <n v="8317"/>
    <x v="4905"/>
    <d v="2024-09-24T00:00:00"/>
    <s v="West"/>
    <s v="Clothing"/>
    <s v="Corporate"/>
    <n v="4"/>
    <n v="416.32"/>
    <n v="0.02"/>
    <n v="1631.97"/>
    <n v="1039.54"/>
    <n v="592.42999999999995"/>
    <s v="Cash on Delivery"/>
    <s v="Low"/>
  </r>
  <r>
    <n v="8318"/>
    <x v="5365"/>
    <d v="2024-06-02T00:00:00"/>
    <s v="West"/>
    <s v="Clothing"/>
    <s v="Corporate"/>
    <n v="3"/>
    <n v="441.64"/>
    <n v="0.18"/>
    <n v="1086.43"/>
    <n v="864.59"/>
    <n v="221.84"/>
    <s v="Debit Card"/>
    <s v="Medium"/>
  </r>
  <r>
    <n v="8319"/>
    <x v="819"/>
    <d v="2024-09-26T00:00:00"/>
    <s v="East"/>
    <s v="Electronics"/>
    <s v="Consumer"/>
    <n v="10"/>
    <n v="136.16999999999999"/>
    <n v="0.3"/>
    <n v="953.19"/>
    <n v="585.79"/>
    <n v="367.4"/>
    <s v="Credit Card"/>
    <s v="High"/>
  </r>
  <r>
    <n v="8320"/>
    <x v="5390"/>
    <d v="2024-06-29T00:00:00"/>
    <s v="North"/>
    <s v="Beauty"/>
    <s v="Corporate"/>
    <n v="10"/>
    <n v="181.76"/>
    <n v="0.11"/>
    <n v="1617.66"/>
    <n v="1215.77"/>
    <n v="401.89"/>
    <s v="Net Banking"/>
    <s v="Medium"/>
  </r>
  <r>
    <n v="8321"/>
    <x v="1095"/>
    <d v="2024-09-16T00:00:00"/>
    <s v="North"/>
    <s v="Electronics"/>
    <s v="Corporate"/>
    <n v="3"/>
    <n v="485.33"/>
    <n v="0.21"/>
    <n v="1150.23"/>
    <n v="647.66999999999996"/>
    <n v="502.56"/>
    <s v="Credit Card"/>
    <s v="High"/>
  </r>
  <r>
    <n v="8322"/>
    <x v="3550"/>
    <d v="2024-07-01T00:00:00"/>
    <s v="North"/>
    <s v="Beauty"/>
    <s v="Consumer"/>
    <n v="6"/>
    <n v="372.23"/>
    <n v="7.0000000000000007E-2"/>
    <n v="2077.04"/>
    <n v="1372.86"/>
    <n v="704.18"/>
    <s v="Net Banking"/>
    <s v="Low"/>
  </r>
  <r>
    <n v="8323"/>
    <x v="5391"/>
    <d v="2024-07-18T00:00:00"/>
    <s v="East"/>
    <s v="Electronics"/>
    <s v="Corporate"/>
    <n v="1"/>
    <n v="21.87"/>
    <n v="0.02"/>
    <n v="21.43"/>
    <n v="16.43"/>
    <n v="5"/>
    <s v="UPI"/>
    <s v="Low"/>
  </r>
  <r>
    <n v="8324"/>
    <x v="1239"/>
    <d v="2024-04-10T00:00:00"/>
    <s v="North"/>
    <s v="Clothing"/>
    <s v="Home Office"/>
    <n v="4"/>
    <n v="195.99"/>
    <n v="0.17"/>
    <n v="650.69000000000005"/>
    <n v="367.48"/>
    <n v="283.20999999999998"/>
    <s v="Credit Card"/>
    <s v="Medium"/>
  </r>
  <r>
    <n v="8325"/>
    <x v="3622"/>
    <d v="2024-09-17T00:00:00"/>
    <s v="East"/>
    <s v="Sports"/>
    <s v="Consumer"/>
    <n v="4"/>
    <n v="17.05"/>
    <n v="0.01"/>
    <n v="67.52"/>
    <n v="52.52"/>
    <n v="15"/>
    <s v="Credit Card"/>
    <s v="Low"/>
  </r>
  <r>
    <n v="8326"/>
    <x v="5392"/>
    <d v="2024-12-05T00:00:00"/>
    <s v="North"/>
    <s v="Beauty"/>
    <s v="Home Office"/>
    <n v="6"/>
    <n v="308.27999999999997"/>
    <n v="0.22"/>
    <n v="1442.75"/>
    <n v="759.36"/>
    <n v="683.39"/>
    <s v="Credit Card"/>
    <s v="High"/>
  </r>
  <r>
    <n v="8327"/>
    <x v="4750"/>
    <d v="2024-08-18T00:00:00"/>
    <s v="South"/>
    <s v="Sports"/>
    <s v="Home Office"/>
    <n v="5"/>
    <n v="292.95999999999998"/>
    <n v="0.27"/>
    <n v="1069.3"/>
    <n v="654.49"/>
    <n v="414.81"/>
    <s v="Debit Card"/>
    <s v="High"/>
  </r>
  <r>
    <n v="8328"/>
    <x v="4582"/>
    <d v="2024-11-14T00:00:00"/>
    <s v="North"/>
    <s v="Sports"/>
    <s v="Home Office"/>
    <n v="5"/>
    <n v="353.2"/>
    <n v="0.28999999999999998"/>
    <n v="1253.8599999999999"/>
    <n v="897.71"/>
    <n v="356.15"/>
    <s v="Credit Card"/>
    <s v="High"/>
  </r>
  <r>
    <n v="8329"/>
    <x v="295"/>
    <d v="2024-04-28T00:00:00"/>
    <s v="East"/>
    <s v="Clothing"/>
    <s v="Consumer"/>
    <n v="1"/>
    <n v="120.26"/>
    <n v="0.11"/>
    <n v="107.03"/>
    <n v="58.02"/>
    <n v="49.01"/>
    <s v="Cash on Delivery"/>
    <s v="Medium"/>
  </r>
  <r>
    <n v="8330"/>
    <x v="5393"/>
    <d v="2024-09-14T00:00:00"/>
    <s v="South"/>
    <s v="Sports"/>
    <s v="Consumer"/>
    <n v="5"/>
    <n v="172.59"/>
    <n v="0.09"/>
    <n v="785.28"/>
    <n v="410.29"/>
    <n v="374.99"/>
    <s v="Credit Card"/>
    <s v="Low"/>
  </r>
  <r>
    <n v="8331"/>
    <x v="1926"/>
    <d v="2024-01-05T00:00:00"/>
    <s v="North"/>
    <s v="Beauty"/>
    <s v="Consumer"/>
    <n v="6"/>
    <n v="472.41"/>
    <n v="0.24"/>
    <n v="2154.19"/>
    <n v="1436.91"/>
    <n v="717.28"/>
    <s v="UPI"/>
    <s v="High"/>
  </r>
  <r>
    <n v="8332"/>
    <x v="5394"/>
    <d v="2024-08-12T00:00:00"/>
    <s v="West"/>
    <s v="Sports"/>
    <s v="Consumer"/>
    <n v="10"/>
    <n v="385.27"/>
    <n v="0.28000000000000003"/>
    <n v="2773.94"/>
    <n v="1693.35"/>
    <n v="1080.5899999999999"/>
    <s v="Credit Card"/>
    <s v="High"/>
  </r>
  <r>
    <n v="8333"/>
    <x v="516"/>
    <d v="2024-11-08T00:00:00"/>
    <s v="South"/>
    <s v="Electronics"/>
    <s v="Consumer"/>
    <n v="7"/>
    <n v="293.60000000000002"/>
    <n v="0.2"/>
    <n v="1644.16"/>
    <n v="945.68"/>
    <n v="698.48"/>
    <s v="Cash on Delivery"/>
    <s v="Medium"/>
  </r>
  <r>
    <n v="8334"/>
    <x v="5395"/>
    <d v="2024-10-13T00:00:00"/>
    <s v="North"/>
    <s v="Sports"/>
    <s v="Corporate"/>
    <n v="4"/>
    <n v="128.84"/>
    <n v="0.02"/>
    <n v="505.05"/>
    <n v="271.52999999999997"/>
    <n v="233.52"/>
    <s v="Credit Card"/>
    <s v="Low"/>
  </r>
  <r>
    <n v="8335"/>
    <x v="5396"/>
    <d v="2024-01-08T00:00:00"/>
    <s v="West"/>
    <s v="Clothing"/>
    <s v="Home Office"/>
    <n v="10"/>
    <n v="48.37"/>
    <n v="0.26"/>
    <n v="357.94"/>
    <n v="237.26"/>
    <n v="120.68"/>
    <s v="Debit Card"/>
    <s v="High"/>
  </r>
  <r>
    <n v="8336"/>
    <x v="5397"/>
    <d v="2024-06-14T00:00:00"/>
    <s v="East"/>
    <s v="Home &amp; Kitchen"/>
    <s v="Home Office"/>
    <n v="8"/>
    <n v="64.349999999999994"/>
    <n v="0.05"/>
    <n v="489.06"/>
    <n v="248.02"/>
    <n v="241.04"/>
    <s v="Debit Card"/>
    <s v="Low"/>
  </r>
  <r>
    <n v="8337"/>
    <x v="941"/>
    <d v="2024-12-06T00:00:00"/>
    <s v="North"/>
    <s v="Clothing"/>
    <s v="Home Office"/>
    <n v="1"/>
    <n v="289.98"/>
    <n v="0.15"/>
    <n v="246.48"/>
    <n v="194.53"/>
    <n v="51.95"/>
    <s v="Cash on Delivery"/>
    <s v="Medium"/>
  </r>
  <r>
    <n v="8338"/>
    <x v="5398"/>
    <d v="2024-04-17T00:00:00"/>
    <s v="South"/>
    <s v="Electronics"/>
    <s v="Corporate"/>
    <n v="2"/>
    <n v="36.799999999999997"/>
    <n v="0.28999999999999998"/>
    <n v="52.26"/>
    <n v="30.08"/>
    <n v="22.18"/>
    <s v="Credit Card"/>
    <s v="High"/>
  </r>
  <r>
    <n v="8339"/>
    <x v="4564"/>
    <d v="2024-10-21T00:00:00"/>
    <s v="North"/>
    <s v="Clothing"/>
    <s v="Consumer"/>
    <n v="2"/>
    <n v="60.16"/>
    <n v="0.03"/>
    <n v="116.71"/>
    <n v="83.64"/>
    <n v="33.07"/>
    <s v="Net Banking"/>
    <s v="Low"/>
  </r>
  <r>
    <n v="8340"/>
    <x v="3099"/>
    <d v="2024-07-13T00:00:00"/>
    <s v="West"/>
    <s v="Clothing"/>
    <s v="Corporate"/>
    <n v="8"/>
    <n v="368.99"/>
    <n v="0.15"/>
    <n v="2509.13"/>
    <n v="1473.38"/>
    <n v="1035.75"/>
    <s v="Cash on Delivery"/>
    <s v="Medium"/>
  </r>
  <r>
    <n v="8341"/>
    <x v="2024"/>
    <d v="2024-12-15T00:00:00"/>
    <s v="North"/>
    <s v="Sports"/>
    <s v="Corporate"/>
    <n v="4"/>
    <n v="247.12"/>
    <n v="0.03"/>
    <n v="958.83"/>
    <n v="557.14"/>
    <n v="401.69"/>
    <s v="Debit Card"/>
    <s v="Low"/>
  </r>
  <r>
    <n v="8342"/>
    <x v="5399"/>
    <d v="2024-10-11T00:00:00"/>
    <s v="West"/>
    <s v="Electronics"/>
    <s v="Consumer"/>
    <n v="4"/>
    <n v="402.82"/>
    <n v="0.19"/>
    <n v="1305.1400000000001"/>
    <n v="714.46"/>
    <n v="590.67999999999995"/>
    <s v="Net Banking"/>
    <s v="Medium"/>
  </r>
  <r>
    <n v="8343"/>
    <x v="1704"/>
    <d v="2024-01-08T00:00:00"/>
    <s v="South"/>
    <s v="Clothing"/>
    <s v="Corporate"/>
    <n v="5"/>
    <n v="109.1"/>
    <n v="0.04"/>
    <n v="523.67999999999995"/>
    <n v="270.87"/>
    <n v="252.81"/>
    <s v="Debit Card"/>
    <s v="Low"/>
  </r>
  <r>
    <n v="8344"/>
    <x v="1289"/>
    <d v="2024-10-12T00:00:00"/>
    <s v="West"/>
    <s v="Clothing"/>
    <s v="Consumer"/>
    <n v="3"/>
    <n v="389.92"/>
    <n v="0.12"/>
    <n v="1029.3900000000001"/>
    <n v="649.22"/>
    <n v="380.17"/>
    <s v="Debit Card"/>
    <s v="Medium"/>
  </r>
  <r>
    <n v="8345"/>
    <x v="3894"/>
    <d v="2024-10-31T00:00:00"/>
    <s v="East"/>
    <s v="Clothing"/>
    <s v="Home Office"/>
    <n v="10"/>
    <n v="441.81"/>
    <n v="0.15"/>
    <n v="3755.39"/>
    <n v="2775.59"/>
    <n v="979.8"/>
    <s v="Debit Card"/>
    <s v="Medium"/>
  </r>
  <r>
    <n v="8346"/>
    <x v="5400"/>
    <d v="2024-09-23T00:00:00"/>
    <s v="East"/>
    <s v="Electronics"/>
    <s v="Consumer"/>
    <n v="7"/>
    <n v="206.61"/>
    <n v="0.22"/>
    <n v="1128.0899999999999"/>
    <n v="656.15"/>
    <n v="471.94"/>
    <s v="Net Banking"/>
    <s v="High"/>
  </r>
  <r>
    <n v="8347"/>
    <x v="5401"/>
    <d v="2024-01-02T00:00:00"/>
    <s v="North"/>
    <s v="Beauty"/>
    <s v="Consumer"/>
    <n v="8"/>
    <n v="224.7"/>
    <n v="0.25"/>
    <n v="1348.2"/>
    <n v="712.1"/>
    <n v="636.1"/>
    <s v="Cash on Delivery"/>
    <s v="High"/>
  </r>
  <r>
    <n v="8348"/>
    <x v="3280"/>
    <d v="2024-12-15T00:00:00"/>
    <s v="East"/>
    <s v="Home &amp; Kitchen"/>
    <s v="Consumer"/>
    <n v="10"/>
    <n v="433.42"/>
    <n v="0.28999999999999998"/>
    <n v="3077.28"/>
    <n v="1558.62"/>
    <n v="1518.66"/>
    <s v="Debit Card"/>
    <s v="High"/>
  </r>
  <r>
    <n v="8349"/>
    <x v="4277"/>
    <d v="2024-07-08T00:00:00"/>
    <s v="East"/>
    <s v="Clothing"/>
    <s v="Consumer"/>
    <n v="5"/>
    <n v="493.18"/>
    <n v="0.16"/>
    <n v="2071.36"/>
    <n v="1112.1500000000001"/>
    <n v="959.21"/>
    <s v="UPI"/>
    <s v="Medium"/>
  </r>
  <r>
    <n v="8350"/>
    <x v="5402"/>
    <d v="2024-06-23T00:00:00"/>
    <s v="East"/>
    <s v="Home &amp; Kitchen"/>
    <s v="Home Office"/>
    <n v="8"/>
    <n v="120"/>
    <n v="0.16"/>
    <n v="806.4"/>
    <n v="498.74"/>
    <n v="307.66000000000003"/>
    <s v="Net Banking"/>
    <s v="Medium"/>
  </r>
  <r>
    <n v="8351"/>
    <x v="5403"/>
    <d v="2024-01-24T00:00:00"/>
    <s v="East"/>
    <s v="Electronics"/>
    <s v="Corporate"/>
    <n v="3"/>
    <n v="447.92"/>
    <n v="0.14000000000000001"/>
    <n v="1155.6300000000001"/>
    <n v="615.67999999999995"/>
    <n v="539.95000000000005"/>
    <s v="Net Banking"/>
    <s v="Medium"/>
  </r>
  <r>
    <n v="8352"/>
    <x v="3105"/>
    <d v="2024-07-05T00:00:00"/>
    <s v="South"/>
    <s v="Beauty"/>
    <s v="Home Office"/>
    <n v="10"/>
    <n v="103.06"/>
    <n v="0.1"/>
    <n v="927.54"/>
    <n v="652.55999999999995"/>
    <n v="274.98"/>
    <s v="Net Banking"/>
    <s v="Low"/>
  </r>
  <r>
    <n v="8353"/>
    <x v="5404"/>
    <d v="2024-11-06T00:00:00"/>
    <s v="North"/>
    <s v="Beauty"/>
    <s v="Home Office"/>
    <n v="5"/>
    <n v="370.29"/>
    <n v="0.02"/>
    <n v="1814.42"/>
    <n v="1121.81"/>
    <n v="692.61"/>
    <s v="Debit Card"/>
    <s v="Low"/>
  </r>
  <r>
    <n v="8354"/>
    <x v="3154"/>
    <d v="2024-08-03T00:00:00"/>
    <s v="South"/>
    <s v="Sports"/>
    <s v="Home Office"/>
    <n v="3"/>
    <n v="455.88"/>
    <n v="0.18"/>
    <n v="1121.46"/>
    <n v="745.33"/>
    <n v="376.13"/>
    <s v="Net Banking"/>
    <s v="Medium"/>
  </r>
  <r>
    <n v="8355"/>
    <x v="5405"/>
    <d v="2024-06-22T00:00:00"/>
    <s v="East"/>
    <s v="Clothing"/>
    <s v="Consumer"/>
    <n v="9"/>
    <n v="384.35"/>
    <n v="0.17"/>
    <n v="2871.09"/>
    <n v="2116.19"/>
    <n v="754.9"/>
    <s v="Credit Card"/>
    <s v="Medium"/>
  </r>
  <r>
    <n v="8356"/>
    <x v="4789"/>
    <d v="2024-04-17T00:00:00"/>
    <s v="West"/>
    <s v="Home &amp; Kitchen"/>
    <s v="Home Office"/>
    <n v="1"/>
    <n v="113.02"/>
    <n v="0.06"/>
    <n v="106.24"/>
    <n v="83.77"/>
    <n v="22.47"/>
    <s v="Credit Card"/>
    <s v="Low"/>
  </r>
  <r>
    <n v="8357"/>
    <x v="5406"/>
    <d v="2024-09-22T00:00:00"/>
    <s v="North"/>
    <s v="Clothing"/>
    <s v="Consumer"/>
    <n v="2"/>
    <n v="315.19"/>
    <n v="0.11"/>
    <n v="561.04"/>
    <n v="370.16"/>
    <n v="190.88"/>
    <s v="Credit Card"/>
    <s v="Medium"/>
  </r>
  <r>
    <n v="8358"/>
    <x v="5407"/>
    <d v="2024-06-17T00:00:00"/>
    <s v="East"/>
    <s v="Clothing"/>
    <s v="Home Office"/>
    <n v="7"/>
    <n v="14.37"/>
    <n v="0.26"/>
    <n v="74.44"/>
    <n v="48.55"/>
    <n v="25.89"/>
    <s v="Cash on Delivery"/>
    <s v="High"/>
  </r>
  <r>
    <n v="8359"/>
    <x v="3122"/>
    <d v="2024-04-18T00:00:00"/>
    <s v="West"/>
    <s v="Beauty"/>
    <s v="Corporate"/>
    <n v="2"/>
    <n v="193.57"/>
    <n v="0.11"/>
    <n v="344.55"/>
    <n v="230.85"/>
    <n v="113.7"/>
    <s v="Debit Card"/>
    <s v="Medium"/>
  </r>
  <r>
    <n v="8360"/>
    <x v="4157"/>
    <d v="2024-01-07T00:00:00"/>
    <s v="West"/>
    <s v="Home &amp; Kitchen"/>
    <s v="Corporate"/>
    <n v="2"/>
    <n v="210.9"/>
    <n v="0.03"/>
    <n v="409.15"/>
    <n v="234.56"/>
    <n v="174.59"/>
    <s v="Debit Card"/>
    <s v="Low"/>
  </r>
  <r>
    <n v="8361"/>
    <x v="3775"/>
    <d v="2024-02-02T00:00:00"/>
    <s v="East"/>
    <s v="Clothing"/>
    <s v="Home Office"/>
    <n v="8"/>
    <n v="418.61"/>
    <n v="0.12"/>
    <n v="2947.01"/>
    <n v="1718.95"/>
    <n v="1228.06"/>
    <s v="Credit Card"/>
    <s v="Medium"/>
  </r>
  <r>
    <n v="8362"/>
    <x v="5037"/>
    <d v="2024-07-05T00:00:00"/>
    <s v="South"/>
    <s v="Electronics"/>
    <s v="Home Office"/>
    <n v="9"/>
    <n v="462.8"/>
    <n v="0.1"/>
    <n v="3748.68"/>
    <n v="2840.15"/>
    <n v="908.53"/>
    <s v="Credit Card"/>
    <s v="Low"/>
  </r>
  <r>
    <n v="8363"/>
    <x v="4139"/>
    <d v="2024-04-13T00:00:00"/>
    <s v="East"/>
    <s v="Clothing"/>
    <s v="Home Office"/>
    <n v="8"/>
    <n v="98.04"/>
    <n v="0.24"/>
    <n v="596.08000000000004"/>
    <n v="301.85000000000002"/>
    <n v="294.23"/>
    <s v="Debit Card"/>
    <s v="High"/>
  </r>
  <r>
    <n v="8364"/>
    <x v="4899"/>
    <d v="2024-10-18T00:00:00"/>
    <s v="South"/>
    <s v="Electronics"/>
    <s v="Corporate"/>
    <n v="2"/>
    <n v="110.49"/>
    <n v="0.3"/>
    <n v="154.69"/>
    <n v="84.39"/>
    <n v="70.3"/>
    <s v="Net Banking"/>
    <s v="High"/>
  </r>
  <r>
    <n v="8365"/>
    <x v="2509"/>
    <d v="2024-04-07T00:00:00"/>
    <s v="West"/>
    <s v="Sports"/>
    <s v="Consumer"/>
    <n v="7"/>
    <n v="407.99"/>
    <n v="0.24"/>
    <n v="2170.5100000000002"/>
    <n v="1164.92"/>
    <n v="1005.59"/>
    <s v="Cash on Delivery"/>
    <s v="High"/>
  </r>
  <r>
    <n v="8366"/>
    <x v="5408"/>
    <d v="2024-03-12T00:00:00"/>
    <s v="North"/>
    <s v="Beauty"/>
    <s v="Home Office"/>
    <n v="9"/>
    <n v="63.04"/>
    <n v="0.01"/>
    <n v="561.69000000000005"/>
    <n v="394.59"/>
    <n v="167.1"/>
    <s v="Net Banking"/>
    <s v="Low"/>
  </r>
  <r>
    <n v="8367"/>
    <x v="5409"/>
    <d v="2024-12-01T00:00:00"/>
    <s v="West"/>
    <s v="Home &amp; Kitchen"/>
    <s v="Home Office"/>
    <n v="3"/>
    <n v="268.02999999999997"/>
    <n v="0.06"/>
    <n v="755.84"/>
    <n v="573.21"/>
    <n v="182.63"/>
    <s v="Net Banking"/>
    <s v="Low"/>
  </r>
  <r>
    <n v="8368"/>
    <x v="4770"/>
    <d v="2024-03-08T00:00:00"/>
    <s v="North"/>
    <s v="Clothing"/>
    <s v="Consumer"/>
    <n v="5"/>
    <n v="224.81"/>
    <n v="0.01"/>
    <n v="1112.81"/>
    <n v="788.5"/>
    <n v="324.31"/>
    <s v="Debit Card"/>
    <s v="Low"/>
  </r>
  <r>
    <n v="8369"/>
    <x v="4640"/>
    <d v="2024-06-03T00:00:00"/>
    <s v="East"/>
    <s v="Home &amp; Kitchen"/>
    <s v="Home Office"/>
    <n v="3"/>
    <n v="473.7"/>
    <n v="0.16"/>
    <n v="1193.72"/>
    <n v="737.78"/>
    <n v="455.94"/>
    <s v="UPI"/>
    <s v="Medium"/>
  </r>
  <r>
    <n v="8370"/>
    <x v="5410"/>
    <d v="2024-11-13T00:00:00"/>
    <s v="West"/>
    <s v="Electronics"/>
    <s v="Consumer"/>
    <n v="7"/>
    <n v="259.98"/>
    <n v="0.09"/>
    <n v="1656.07"/>
    <n v="1005.73"/>
    <n v="650.34"/>
    <s v="Debit Card"/>
    <s v="Low"/>
  </r>
  <r>
    <n v="8371"/>
    <x v="3363"/>
    <d v="2024-09-27T00:00:00"/>
    <s v="East"/>
    <s v="Home &amp; Kitchen"/>
    <s v="Home Office"/>
    <n v="10"/>
    <n v="235.91"/>
    <n v="0.3"/>
    <n v="1651.37"/>
    <n v="961.4"/>
    <n v="689.97"/>
    <s v="Cash on Delivery"/>
    <s v="High"/>
  </r>
  <r>
    <n v="8372"/>
    <x v="4922"/>
    <d v="2024-08-02T00:00:00"/>
    <s v="East"/>
    <s v="Beauty"/>
    <s v="Home Office"/>
    <n v="4"/>
    <n v="312.87"/>
    <n v="0.03"/>
    <n v="1213.94"/>
    <n v="710.37"/>
    <n v="503.57"/>
    <s v="Net Banking"/>
    <s v="Low"/>
  </r>
  <r>
    <n v="8373"/>
    <x v="910"/>
    <d v="2024-03-27T00:00:00"/>
    <s v="East"/>
    <s v="Home &amp; Kitchen"/>
    <s v="Home Office"/>
    <n v="8"/>
    <n v="191.44"/>
    <n v="0.03"/>
    <n v="1485.57"/>
    <n v="813.08"/>
    <n v="672.49"/>
    <s v="UPI"/>
    <s v="Low"/>
  </r>
  <r>
    <n v="8374"/>
    <x v="2364"/>
    <d v="2024-03-05T00:00:00"/>
    <s v="North"/>
    <s v="Beauty"/>
    <s v="Consumer"/>
    <n v="8"/>
    <n v="244.04"/>
    <n v="0.06"/>
    <n v="1835.18"/>
    <n v="1045.1099999999999"/>
    <n v="790.07"/>
    <s v="Debit Card"/>
    <s v="Low"/>
  </r>
  <r>
    <n v="8375"/>
    <x v="3099"/>
    <d v="2024-09-10T00:00:00"/>
    <s v="East"/>
    <s v="Electronics"/>
    <s v="Consumer"/>
    <n v="9"/>
    <n v="332.14"/>
    <n v="0.22"/>
    <n v="2331.62"/>
    <n v="1722.61"/>
    <n v="609.01"/>
    <s v="UPI"/>
    <s v="High"/>
  </r>
  <r>
    <n v="8376"/>
    <x v="2485"/>
    <d v="2024-07-24T00:00:00"/>
    <s v="South"/>
    <s v="Home &amp; Kitchen"/>
    <s v="Corporate"/>
    <n v="3"/>
    <n v="155.27000000000001"/>
    <n v="0.27"/>
    <n v="340.04"/>
    <n v="221.4"/>
    <n v="118.64"/>
    <s v="Net Banking"/>
    <s v="High"/>
  </r>
  <r>
    <n v="8377"/>
    <x v="5411"/>
    <d v="2024-02-18T00:00:00"/>
    <s v="North"/>
    <s v="Clothing"/>
    <s v="Consumer"/>
    <n v="7"/>
    <n v="208.09"/>
    <n v="0.09"/>
    <n v="1325.53"/>
    <n v="666.63"/>
    <n v="658.9"/>
    <s v="UPI"/>
    <s v="Low"/>
  </r>
  <r>
    <n v="8378"/>
    <x v="4267"/>
    <d v="2024-09-26T00:00:00"/>
    <s v="West"/>
    <s v="Clothing"/>
    <s v="Home Office"/>
    <n v="3"/>
    <n v="487.5"/>
    <n v="0"/>
    <n v="1462.5"/>
    <n v="1111.81"/>
    <n v="350.69"/>
    <s v="Net Banking"/>
    <s v="No Discount"/>
  </r>
  <r>
    <n v="8379"/>
    <x v="5412"/>
    <d v="2024-06-17T00:00:00"/>
    <s v="North"/>
    <s v="Sports"/>
    <s v="Corporate"/>
    <n v="3"/>
    <n v="58"/>
    <n v="0.17"/>
    <n v="144.41999999999999"/>
    <n v="97.66"/>
    <n v="46.76"/>
    <s v="Cash on Delivery"/>
    <s v="Medium"/>
  </r>
  <r>
    <n v="8380"/>
    <x v="5413"/>
    <d v="2024-02-02T00:00:00"/>
    <s v="West"/>
    <s v="Electronics"/>
    <s v="Corporate"/>
    <n v="10"/>
    <n v="251.59"/>
    <n v="0"/>
    <n v="2515.9"/>
    <n v="1464.04"/>
    <n v="1051.8599999999999"/>
    <s v="Credit Card"/>
    <s v="No Discount"/>
  </r>
  <r>
    <n v="8381"/>
    <x v="4162"/>
    <d v="2024-02-25T00:00:00"/>
    <s v="South"/>
    <s v="Home &amp; Kitchen"/>
    <s v="Home Office"/>
    <n v="1"/>
    <n v="244.48"/>
    <n v="0.04"/>
    <n v="234.7"/>
    <n v="170.21"/>
    <n v="64.489999999999995"/>
    <s v="Debit Card"/>
    <s v="Low"/>
  </r>
  <r>
    <n v="8382"/>
    <x v="521"/>
    <d v="2024-11-16T00:00:00"/>
    <s v="East"/>
    <s v="Electronics"/>
    <s v="Consumer"/>
    <n v="7"/>
    <n v="59.07"/>
    <n v="0.17"/>
    <n v="343.2"/>
    <n v="258.82"/>
    <n v="84.38"/>
    <s v="Debit Card"/>
    <s v="Medium"/>
  </r>
  <r>
    <n v="8383"/>
    <x v="1428"/>
    <d v="2024-04-30T00:00:00"/>
    <s v="West"/>
    <s v="Beauty"/>
    <s v="Corporate"/>
    <n v="7"/>
    <n v="94.32"/>
    <n v="0.28999999999999998"/>
    <n v="468.77"/>
    <n v="313.22000000000003"/>
    <n v="155.55000000000001"/>
    <s v="Debit Card"/>
    <s v="High"/>
  </r>
  <r>
    <n v="8384"/>
    <x v="1795"/>
    <d v="2024-05-30T00:00:00"/>
    <s v="North"/>
    <s v="Sports"/>
    <s v="Home Office"/>
    <n v="3"/>
    <n v="286.18"/>
    <n v="0.28999999999999998"/>
    <n v="609.55999999999995"/>
    <n v="375.57"/>
    <n v="233.99"/>
    <s v="UPI"/>
    <s v="High"/>
  </r>
  <r>
    <n v="8385"/>
    <x v="4892"/>
    <d v="2024-10-19T00:00:00"/>
    <s v="East"/>
    <s v="Electronics"/>
    <s v="Consumer"/>
    <n v="5"/>
    <n v="172.22"/>
    <n v="0.27"/>
    <n v="628.6"/>
    <n v="343.46"/>
    <n v="285.14"/>
    <s v="UPI"/>
    <s v="High"/>
  </r>
  <r>
    <n v="8386"/>
    <x v="5414"/>
    <d v="2024-06-10T00:00:00"/>
    <s v="East"/>
    <s v="Home &amp; Kitchen"/>
    <s v="Home Office"/>
    <n v="8"/>
    <n v="150.41"/>
    <n v="0.22"/>
    <n v="938.56"/>
    <n v="670.68"/>
    <n v="267.88"/>
    <s v="Debit Card"/>
    <s v="High"/>
  </r>
  <r>
    <n v="8387"/>
    <x v="55"/>
    <d v="2024-02-22T00:00:00"/>
    <s v="East"/>
    <s v="Beauty"/>
    <s v="Corporate"/>
    <n v="8"/>
    <n v="271.88"/>
    <n v="0.1"/>
    <n v="1957.54"/>
    <n v="1369.48"/>
    <n v="588.05999999999995"/>
    <s v="Credit Card"/>
    <s v="Low"/>
  </r>
  <r>
    <n v="8388"/>
    <x v="2423"/>
    <d v="2024-07-10T00:00:00"/>
    <s v="South"/>
    <s v="Beauty"/>
    <s v="Consumer"/>
    <n v="6"/>
    <n v="328.4"/>
    <n v="0.01"/>
    <n v="1950.7"/>
    <n v="1041.94"/>
    <n v="908.76"/>
    <s v="Debit Card"/>
    <s v="Low"/>
  </r>
  <r>
    <n v="8389"/>
    <x v="5415"/>
    <d v="2024-07-09T00:00:00"/>
    <s v="North"/>
    <s v="Beauty"/>
    <s v="Corporate"/>
    <n v="4"/>
    <n v="348.87"/>
    <n v="0.24"/>
    <n v="1060.56"/>
    <n v="718.2"/>
    <n v="342.36"/>
    <s v="Debit Card"/>
    <s v="High"/>
  </r>
  <r>
    <n v="8390"/>
    <x v="3948"/>
    <d v="2024-08-29T00:00:00"/>
    <s v="East"/>
    <s v="Electronics"/>
    <s v="Home Office"/>
    <n v="3"/>
    <n v="39.92"/>
    <n v="0.09"/>
    <n v="108.98"/>
    <n v="55.4"/>
    <n v="53.58"/>
    <s v="Debit Card"/>
    <s v="Low"/>
  </r>
  <r>
    <n v="8391"/>
    <x v="5416"/>
    <d v="2024-06-02T00:00:00"/>
    <s v="West"/>
    <s v="Sports"/>
    <s v="Consumer"/>
    <n v="6"/>
    <n v="192.7"/>
    <n v="0.1"/>
    <n v="1040.58"/>
    <n v="581.91"/>
    <n v="458.67"/>
    <s v="Net Banking"/>
    <s v="Low"/>
  </r>
  <r>
    <n v="8392"/>
    <x v="5417"/>
    <d v="2024-04-25T00:00:00"/>
    <s v="East"/>
    <s v="Home &amp; Kitchen"/>
    <s v="Consumer"/>
    <n v="3"/>
    <n v="171.61"/>
    <n v="0.28000000000000003"/>
    <n v="370.68"/>
    <n v="265.45"/>
    <n v="105.23"/>
    <s v="Credit Card"/>
    <s v="High"/>
  </r>
  <r>
    <n v="8393"/>
    <x v="4475"/>
    <d v="2024-07-18T00:00:00"/>
    <s v="South"/>
    <s v="Electronics"/>
    <s v="Corporate"/>
    <n v="5"/>
    <n v="378.76"/>
    <n v="0.09"/>
    <n v="1723.36"/>
    <n v="865.39"/>
    <n v="857.97"/>
    <s v="Debit Card"/>
    <s v="Low"/>
  </r>
  <r>
    <n v="8394"/>
    <x v="5418"/>
    <d v="2024-06-27T00:00:00"/>
    <s v="South"/>
    <s v="Electronics"/>
    <s v="Home Office"/>
    <n v="9"/>
    <n v="277.72000000000003"/>
    <n v="0.13"/>
    <n v="2174.5500000000002"/>
    <n v="1492.93"/>
    <n v="681.62"/>
    <s v="UPI"/>
    <s v="Medium"/>
  </r>
  <r>
    <n v="8395"/>
    <x v="5419"/>
    <d v="2024-03-07T00:00:00"/>
    <s v="West"/>
    <s v="Electronics"/>
    <s v="Home Office"/>
    <n v="6"/>
    <n v="363.58"/>
    <n v="0.28999999999999998"/>
    <n v="1548.85"/>
    <n v="1053.94"/>
    <n v="494.91"/>
    <s v="Cash on Delivery"/>
    <s v="High"/>
  </r>
  <r>
    <n v="8396"/>
    <x v="5420"/>
    <d v="2024-06-20T00:00:00"/>
    <s v="South"/>
    <s v="Beauty"/>
    <s v="Consumer"/>
    <n v="8"/>
    <n v="375.52"/>
    <n v="0.23"/>
    <n v="2313.1999999999998"/>
    <n v="1672.55"/>
    <n v="640.65"/>
    <s v="Debit Card"/>
    <s v="High"/>
  </r>
  <r>
    <n v="8397"/>
    <x v="4488"/>
    <d v="2024-10-20T00:00:00"/>
    <s v="South"/>
    <s v="Clothing"/>
    <s v="Home Office"/>
    <n v="6"/>
    <n v="87.61"/>
    <n v="0.18"/>
    <n v="431.04"/>
    <n v="298.27"/>
    <n v="132.77000000000001"/>
    <s v="Net Banking"/>
    <s v="Medium"/>
  </r>
  <r>
    <n v="8398"/>
    <x v="5421"/>
    <d v="2024-08-24T00:00:00"/>
    <s v="North"/>
    <s v="Electronics"/>
    <s v="Corporate"/>
    <n v="2"/>
    <n v="360.72"/>
    <n v="0.23"/>
    <n v="555.51"/>
    <n v="291.86"/>
    <n v="263.64999999999998"/>
    <s v="Net Banking"/>
    <s v="High"/>
  </r>
  <r>
    <n v="8399"/>
    <x v="3970"/>
    <d v="2024-09-19T00:00:00"/>
    <s v="North"/>
    <s v="Electronics"/>
    <s v="Home Office"/>
    <n v="3"/>
    <n v="169.1"/>
    <n v="0.08"/>
    <n v="466.72"/>
    <n v="262.06"/>
    <n v="204.66"/>
    <s v="Cash on Delivery"/>
    <s v="Low"/>
  </r>
  <r>
    <n v="8400"/>
    <x v="5422"/>
    <d v="2024-10-06T00:00:00"/>
    <s v="South"/>
    <s v="Beauty"/>
    <s v="Home Office"/>
    <n v="2"/>
    <n v="434.67"/>
    <n v="0.26"/>
    <n v="643.30999999999995"/>
    <n v="356.79"/>
    <n v="286.52"/>
    <s v="Credit Card"/>
    <s v="High"/>
  </r>
  <r>
    <n v="8401"/>
    <x v="206"/>
    <d v="2024-12-18T00:00:00"/>
    <s v="South"/>
    <s v="Clothing"/>
    <s v="Home Office"/>
    <n v="4"/>
    <n v="223.72"/>
    <n v="0.21"/>
    <n v="706.96"/>
    <n v="490.5"/>
    <n v="216.46"/>
    <s v="Cash on Delivery"/>
    <s v="High"/>
  </r>
  <r>
    <n v="8402"/>
    <x v="4853"/>
    <d v="2024-11-26T00:00:00"/>
    <s v="East"/>
    <s v="Electronics"/>
    <s v="Home Office"/>
    <n v="9"/>
    <n v="307.91000000000003"/>
    <n v="0.22"/>
    <n v="2161.5300000000002"/>
    <n v="1411.41"/>
    <n v="750.12"/>
    <s v="Net Banking"/>
    <s v="High"/>
  </r>
  <r>
    <n v="8403"/>
    <x v="5423"/>
    <d v="2024-12-05T00:00:00"/>
    <s v="North"/>
    <s v="Beauty"/>
    <s v="Corporate"/>
    <n v="3"/>
    <n v="272.63"/>
    <n v="0.09"/>
    <n v="744.28"/>
    <n v="375.94"/>
    <n v="368.34"/>
    <s v="Debit Card"/>
    <s v="Low"/>
  </r>
  <r>
    <n v="8404"/>
    <x v="5424"/>
    <d v="2024-01-15T00:00:00"/>
    <s v="North"/>
    <s v="Clothing"/>
    <s v="Corporate"/>
    <n v="7"/>
    <n v="18.579999999999998"/>
    <n v="0.26"/>
    <n v="96.24"/>
    <n v="57.61"/>
    <n v="38.630000000000003"/>
    <s v="Cash on Delivery"/>
    <s v="High"/>
  </r>
  <r>
    <n v="8405"/>
    <x v="2192"/>
    <d v="2024-04-24T00:00:00"/>
    <s v="South"/>
    <s v="Sports"/>
    <s v="Home Office"/>
    <n v="5"/>
    <n v="430.28"/>
    <n v="0.2"/>
    <n v="1721.12"/>
    <n v="1066.7"/>
    <n v="654.41999999999996"/>
    <s v="Net Banking"/>
    <s v="Medium"/>
  </r>
  <r>
    <n v="8406"/>
    <x v="3429"/>
    <d v="2024-11-26T00:00:00"/>
    <s v="North"/>
    <s v="Electronics"/>
    <s v="Home Office"/>
    <n v="1"/>
    <n v="110.14"/>
    <n v="0.2"/>
    <n v="88.11"/>
    <n v="51.71"/>
    <n v="36.4"/>
    <s v="Cash on Delivery"/>
    <s v="Medium"/>
  </r>
  <r>
    <n v="8407"/>
    <x v="5411"/>
    <d v="2024-06-23T00:00:00"/>
    <s v="East"/>
    <s v="Sports"/>
    <s v="Consumer"/>
    <n v="9"/>
    <n v="246.9"/>
    <n v="0.18"/>
    <n v="1822.12"/>
    <n v="1253.99"/>
    <n v="568.13"/>
    <s v="Credit Card"/>
    <s v="Medium"/>
  </r>
  <r>
    <n v="8408"/>
    <x v="2197"/>
    <d v="2024-06-13T00:00:00"/>
    <s v="West"/>
    <s v="Sports"/>
    <s v="Home Office"/>
    <n v="10"/>
    <n v="303.23"/>
    <n v="0.02"/>
    <n v="2971.65"/>
    <n v="1788.89"/>
    <n v="1182.76"/>
    <s v="Cash on Delivery"/>
    <s v="Low"/>
  </r>
  <r>
    <n v="8409"/>
    <x v="5425"/>
    <d v="2024-12-03T00:00:00"/>
    <s v="North"/>
    <s v="Home &amp; Kitchen"/>
    <s v="Home Office"/>
    <n v="3"/>
    <n v="324.52"/>
    <n v="0.28000000000000003"/>
    <n v="700.96"/>
    <n v="392.53"/>
    <n v="308.43"/>
    <s v="Debit Card"/>
    <s v="High"/>
  </r>
  <r>
    <n v="8410"/>
    <x v="5426"/>
    <d v="2024-10-07T00:00:00"/>
    <s v="North"/>
    <s v="Clothing"/>
    <s v="Home Office"/>
    <n v="3"/>
    <n v="274.92"/>
    <n v="0.1"/>
    <n v="742.28"/>
    <n v="393.66"/>
    <n v="348.62"/>
    <s v="Credit Card"/>
    <s v="Low"/>
  </r>
  <r>
    <n v="8411"/>
    <x v="4697"/>
    <d v="2024-02-21T00:00:00"/>
    <s v="North"/>
    <s v="Home &amp; Kitchen"/>
    <s v="Corporate"/>
    <n v="5"/>
    <n v="163.75"/>
    <n v="0.24"/>
    <n v="622.25"/>
    <n v="451.63"/>
    <n v="170.62"/>
    <s v="Cash on Delivery"/>
    <s v="High"/>
  </r>
  <r>
    <n v="8412"/>
    <x v="738"/>
    <d v="2024-10-24T00:00:00"/>
    <s v="South"/>
    <s v="Clothing"/>
    <s v="Corporate"/>
    <n v="10"/>
    <n v="452.19"/>
    <n v="0.19"/>
    <n v="3662.74"/>
    <n v="2314.2800000000002"/>
    <n v="1348.46"/>
    <s v="UPI"/>
    <s v="Medium"/>
  </r>
  <r>
    <n v="8413"/>
    <x v="1991"/>
    <d v="2024-03-09T00:00:00"/>
    <s v="East"/>
    <s v="Clothing"/>
    <s v="Home Office"/>
    <n v="5"/>
    <n v="388.06"/>
    <n v="0.23"/>
    <n v="1494.03"/>
    <n v="1166.57"/>
    <n v="327.45999999999998"/>
    <s v="Credit Card"/>
    <s v="High"/>
  </r>
  <r>
    <n v="8414"/>
    <x v="5427"/>
    <d v="2024-05-17T00:00:00"/>
    <s v="East"/>
    <s v="Home &amp; Kitchen"/>
    <s v="Corporate"/>
    <n v="2"/>
    <n v="359.93"/>
    <n v="0.06"/>
    <n v="676.67"/>
    <n v="395.99"/>
    <n v="280.68"/>
    <s v="Debit Card"/>
    <s v="Low"/>
  </r>
  <r>
    <n v="8415"/>
    <x v="5428"/>
    <d v="2024-03-22T00:00:00"/>
    <s v="South"/>
    <s v="Electronics"/>
    <s v="Home Office"/>
    <n v="10"/>
    <n v="260.13"/>
    <n v="0.09"/>
    <n v="2367.1799999999998"/>
    <n v="1488.31"/>
    <n v="878.87"/>
    <s v="Credit Card"/>
    <s v="Low"/>
  </r>
  <r>
    <n v="8416"/>
    <x v="1218"/>
    <d v="2024-03-08T00:00:00"/>
    <s v="North"/>
    <s v="Clothing"/>
    <s v="Consumer"/>
    <n v="3"/>
    <n v="13.4"/>
    <n v="0.04"/>
    <n v="38.590000000000003"/>
    <n v="27.16"/>
    <n v="11.43"/>
    <s v="Net Banking"/>
    <s v="Low"/>
  </r>
  <r>
    <n v="8417"/>
    <x v="4947"/>
    <d v="2024-06-23T00:00:00"/>
    <s v="South"/>
    <s v="Sports"/>
    <s v="Consumer"/>
    <n v="5"/>
    <n v="338.92"/>
    <n v="0.2"/>
    <n v="1355.68"/>
    <n v="813.77"/>
    <n v="541.91"/>
    <s v="Net Banking"/>
    <s v="Medium"/>
  </r>
  <r>
    <n v="8418"/>
    <x v="4642"/>
    <d v="2024-09-25T00:00:00"/>
    <s v="North"/>
    <s v="Clothing"/>
    <s v="Consumer"/>
    <n v="1"/>
    <n v="161.22999999999999"/>
    <n v="0"/>
    <n v="161.22999999999999"/>
    <n v="94.69"/>
    <n v="66.540000000000006"/>
    <s v="Net Banking"/>
    <s v="No Discount"/>
  </r>
  <r>
    <n v="8419"/>
    <x v="868"/>
    <d v="2024-10-25T00:00:00"/>
    <s v="West"/>
    <s v="Sports"/>
    <s v="Home Office"/>
    <n v="5"/>
    <n v="409.69"/>
    <n v="0.27"/>
    <n v="1495.37"/>
    <n v="963.35"/>
    <n v="532.02"/>
    <s v="UPI"/>
    <s v="High"/>
  </r>
  <r>
    <n v="8420"/>
    <x v="1822"/>
    <d v="2024-11-05T00:00:00"/>
    <s v="South"/>
    <s v="Electronics"/>
    <s v="Home Office"/>
    <n v="8"/>
    <n v="70.180000000000007"/>
    <n v="0.03"/>
    <n v="544.6"/>
    <n v="340.18"/>
    <n v="204.42"/>
    <s v="UPI"/>
    <s v="Low"/>
  </r>
  <r>
    <n v="8421"/>
    <x v="2038"/>
    <d v="2024-07-02T00:00:00"/>
    <s v="East"/>
    <s v="Electronics"/>
    <s v="Home Office"/>
    <n v="7"/>
    <n v="425.67"/>
    <n v="0.14000000000000001"/>
    <n v="2562.5300000000002"/>
    <n v="1828.36"/>
    <n v="734.17"/>
    <s v="Cash on Delivery"/>
    <s v="Medium"/>
  </r>
  <r>
    <n v="8422"/>
    <x v="2833"/>
    <d v="2024-03-31T00:00:00"/>
    <s v="East"/>
    <s v="Home &amp; Kitchen"/>
    <s v="Consumer"/>
    <n v="3"/>
    <n v="71.58"/>
    <n v="0.11"/>
    <n v="191.12"/>
    <n v="130.85"/>
    <n v="60.27"/>
    <s v="Cash on Delivery"/>
    <s v="Medium"/>
  </r>
  <r>
    <n v="8423"/>
    <x v="3564"/>
    <d v="2024-07-27T00:00:00"/>
    <s v="West"/>
    <s v="Home &amp; Kitchen"/>
    <s v="Corporate"/>
    <n v="4"/>
    <n v="164.02"/>
    <n v="0.11"/>
    <n v="583.91"/>
    <n v="458.52"/>
    <n v="125.39"/>
    <s v="Cash on Delivery"/>
    <s v="Medium"/>
  </r>
  <r>
    <n v="8424"/>
    <x v="5429"/>
    <d v="2024-09-28T00:00:00"/>
    <s v="East"/>
    <s v="Electronics"/>
    <s v="Home Office"/>
    <n v="9"/>
    <n v="156.33000000000001"/>
    <n v="0.05"/>
    <n v="1336.62"/>
    <n v="729.27"/>
    <n v="607.35"/>
    <s v="Cash on Delivery"/>
    <s v="Low"/>
  </r>
  <r>
    <n v="8425"/>
    <x v="435"/>
    <d v="2024-12-02T00:00:00"/>
    <s v="North"/>
    <s v="Electronics"/>
    <s v="Corporate"/>
    <n v="10"/>
    <n v="159.35"/>
    <n v="0.18"/>
    <n v="1306.67"/>
    <n v="912.04"/>
    <n v="394.63"/>
    <s v="Debit Card"/>
    <s v="Medium"/>
  </r>
  <r>
    <n v="8426"/>
    <x v="5430"/>
    <d v="2024-05-24T00:00:00"/>
    <s v="South"/>
    <s v="Clothing"/>
    <s v="Corporate"/>
    <n v="8"/>
    <n v="368.59"/>
    <n v="0.19"/>
    <n v="2388.46"/>
    <n v="1196.44"/>
    <n v="1192.02"/>
    <s v="UPI"/>
    <s v="Medium"/>
  </r>
  <r>
    <n v="8427"/>
    <x v="5431"/>
    <d v="2024-06-03T00:00:00"/>
    <s v="South"/>
    <s v="Sports"/>
    <s v="Corporate"/>
    <n v="2"/>
    <n v="287.49"/>
    <n v="0.14000000000000001"/>
    <n v="494.48"/>
    <n v="325.88"/>
    <n v="168.6"/>
    <s v="Debit Card"/>
    <s v="Medium"/>
  </r>
  <r>
    <n v="8428"/>
    <x v="94"/>
    <d v="2024-09-05T00:00:00"/>
    <s v="South"/>
    <s v="Beauty"/>
    <s v="Consumer"/>
    <n v="2"/>
    <n v="487.16"/>
    <n v="0.05"/>
    <n v="925.6"/>
    <n v="601.74"/>
    <n v="323.86"/>
    <s v="UPI"/>
    <s v="Low"/>
  </r>
  <r>
    <n v="8429"/>
    <x v="5432"/>
    <d v="2024-05-04T00:00:00"/>
    <s v="South"/>
    <s v="Sports"/>
    <s v="Consumer"/>
    <n v="4"/>
    <n v="227.22"/>
    <n v="0.15"/>
    <n v="772.55"/>
    <n v="574.94000000000005"/>
    <n v="197.61"/>
    <s v="Cash on Delivery"/>
    <s v="Medium"/>
  </r>
  <r>
    <n v="8430"/>
    <x v="5176"/>
    <d v="2024-09-23T00:00:00"/>
    <s v="East"/>
    <s v="Home &amp; Kitchen"/>
    <s v="Corporate"/>
    <n v="3"/>
    <n v="460.09"/>
    <n v="0.28999999999999998"/>
    <n v="979.99"/>
    <n v="503.23"/>
    <n v="476.76"/>
    <s v="Debit Card"/>
    <s v="High"/>
  </r>
  <r>
    <n v="8431"/>
    <x v="4967"/>
    <d v="2024-02-22T00:00:00"/>
    <s v="North"/>
    <s v="Clothing"/>
    <s v="Corporate"/>
    <n v="4"/>
    <n v="239.47"/>
    <n v="7.0000000000000007E-2"/>
    <n v="890.83"/>
    <n v="569.33000000000004"/>
    <n v="321.5"/>
    <s v="Debit Card"/>
    <s v="Low"/>
  </r>
  <r>
    <n v="8432"/>
    <x v="2556"/>
    <d v="2024-03-12T00:00:00"/>
    <s v="East"/>
    <s v="Sports"/>
    <s v="Corporate"/>
    <n v="3"/>
    <n v="486.27"/>
    <n v="0.13"/>
    <n v="1269.1600000000001"/>
    <n v="985.18"/>
    <n v="283.98"/>
    <s v="Cash on Delivery"/>
    <s v="Medium"/>
  </r>
  <r>
    <n v="8433"/>
    <x v="5433"/>
    <d v="2024-12-26T00:00:00"/>
    <s v="East"/>
    <s v="Beauty"/>
    <s v="Consumer"/>
    <n v="3"/>
    <n v="123.48"/>
    <n v="0.05"/>
    <n v="351.92"/>
    <n v="202.31"/>
    <n v="149.61000000000001"/>
    <s v="UPI"/>
    <s v="Low"/>
  </r>
  <r>
    <n v="8434"/>
    <x v="141"/>
    <d v="2024-04-02T00:00:00"/>
    <s v="South"/>
    <s v="Electronics"/>
    <s v="Consumer"/>
    <n v="5"/>
    <n v="162.09"/>
    <n v="0.01"/>
    <n v="802.35"/>
    <n v="539.49"/>
    <n v="262.86"/>
    <s v="Credit Card"/>
    <s v="Low"/>
  </r>
  <r>
    <n v="8435"/>
    <x v="1454"/>
    <d v="2024-11-02T00:00:00"/>
    <s v="South"/>
    <s v="Electronics"/>
    <s v="Corporate"/>
    <n v="3"/>
    <n v="111.7"/>
    <n v="0.09"/>
    <n v="304.94"/>
    <n v="153.36000000000001"/>
    <n v="151.58000000000001"/>
    <s v="Credit Card"/>
    <s v="Low"/>
  </r>
  <r>
    <n v="8436"/>
    <x v="5329"/>
    <d v="2024-06-09T00:00:00"/>
    <s v="West"/>
    <s v="Electronics"/>
    <s v="Home Office"/>
    <n v="3"/>
    <n v="54.78"/>
    <n v="0.19"/>
    <n v="133.12"/>
    <n v="81.290000000000006"/>
    <n v="51.83"/>
    <s v="Credit Card"/>
    <s v="Medium"/>
  </r>
  <r>
    <n v="8437"/>
    <x v="5434"/>
    <d v="2024-04-26T00:00:00"/>
    <s v="South"/>
    <s v="Beauty"/>
    <s v="Home Office"/>
    <n v="6"/>
    <n v="316.2"/>
    <n v="0.15"/>
    <n v="1612.62"/>
    <n v="1132.31"/>
    <n v="480.31"/>
    <s v="Net Banking"/>
    <s v="Medium"/>
  </r>
  <r>
    <n v="8438"/>
    <x v="5435"/>
    <d v="2024-10-14T00:00:00"/>
    <s v="West"/>
    <s v="Electronics"/>
    <s v="Consumer"/>
    <n v="2"/>
    <n v="327.49"/>
    <n v="0.09"/>
    <n v="596.03"/>
    <n v="451.66"/>
    <n v="144.37"/>
    <s v="UPI"/>
    <s v="Low"/>
  </r>
  <r>
    <n v="8439"/>
    <x v="3783"/>
    <d v="2024-03-05T00:00:00"/>
    <s v="North"/>
    <s v="Sports"/>
    <s v="Home Office"/>
    <n v="3"/>
    <n v="422.21"/>
    <n v="0.18"/>
    <n v="1038.6400000000001"/>
    <n v="742.74"/>
    <n v="295.89999999999998"/>
    <s v="Cash on Delivery"/>
    <s v="Medium"/>
  </r>
  <r>
    <n v="8440"/>
    <x v="3884"/>
    <d v="2024-10-04T00:00:00"/>
    <s v="East"/>
    <s v="Clothing"/>
    <s v="Home Office"/>
    <n v="7"/>
    <n v="234.27"/>
    <n v="0.11"/>
    <n v="1459.5"/>
    <n v="815.82"/>
    <n v="643.67999999999995"/>
    <s v="Net Banking"/>
    <s v="Medium"/>
  </r>
  <r>
    <n v="8441"/>
    <x v="5436"/>
    <d v="2024-08-17T00:00:00"/>
    <s v="North"/>
    <s v="Electronics"/>
    <s v="Corporate"/>
    <n v="8"/>
    <n v="31.44"/>
    <n v="0.27"/>
    <n v="183.61"/>
    <n v="104.03"/>
    <n v="79.58"/>
    <s v="UPI"/>
    <s v="High"/>
  </r>
  <r>
    <n v="8442"/>
    <x v="654"/>
    <d v="2024-03-26T00:00:00"/>
    <s v="East"/>
    <s v="Clothing"/>
    <s v="Corporate"/>
    <n v="3"/>
    <n v="283.58999999999997"/>
    <n v="0.26"/>
    <n v="629.57000000000005"/>
    <n v="330.98"/>
    <n v="298.58999999999997"/>
    <s v="Net Banking"/>
    <s v="High"/>
  </r>
  <r>
    <n v="8443"/>
    <x v="3104"/>
    <d v="2024-07-05T00:00:00"/>
    <s v="West"/>
    <s v="Electronics"/>
    <s v="Corporate"/>
    <n v="6"/>
    <n v="400.39"/>
    <n v="0.04"/>
    <n v="2306.25"/>
    <n v="1735.89"/>
    <n v="570.36"/>
    <s v="Credit Card"/>
    <s v="Low"/>
  </r>
  <r>
    <n v="8444"/>
    <x v="5437"/>
    <d v="2024-04-22T00:00:00"/>
    <s v="North"/>
    <s v="Home &amp; Kitchen"/>
    <s v="Corporate"/>
    <n v="1"/>
    <n v="364.79"/>
    <n v="0.03"/>
    <n v="353.85"/>
    <n v="206.56"/>
    <n v="147.29"/>
    <s v="UPI"/>
    <s v="Low"/>
  </r>
  <r>
    <n v="8445"/>
    <x v="946"/>
    <d v="2024-06-13T00:00:00"/>
    <s v="South"/>
    <s v="Beauty"/>
    <s v="Corporate"/>
    <n v="1"/>
    <n v="479.64"/>
    <n v="0.08"/>
    <n v="441.27"/>
    <n v="239.81"/>
    <n v="201.46"/>
    <s v="Net Banking"/>
    <s v="Low"/>
  </r>
  <r>
    <n v="8446"/>
    <x v="4777"/>
    <d v="2024-06-25T00:00:00"/>
    <s v="South"/>
    <s v="Home &amp; Kitchen"/>
    <s v="Home Office"/>
    <n v="10"/>
    <n v="187.66"/>
    <n v="0.08"/>
    <n v="1726.47"/>
    <n v="1144.49"/>
    <n v="581.98"/>
    <s v="Net Banking"/>
    <s v="Low"/>
  </r>
  <r>
    <n v="8447"/>
    <x v="3298"/>
    <d v="2024-08-29T00:00:00"/>
    <s v="North"/>
    <s v="Home &amp; Kitchen"/>
    <s v="Home Office"/>
    <n v="5"/>
    <n v="290.75"/>
    <n v="0.27"/>
    <n v="1061.24"/>
    <n v="588.79"/>
    <n v="472.45"/>
    <s v="UPI"/>
    <s v="High"/>
  </r>
  <r>
    <n v="8448"/>
    <x v="5438"/>
    <d v="2024-01-16T00:00:00"/>
    <s v="North"/>
    <s v="Home &amp; Kitchen"/>
    <s v="Consumer"/>
    <n v="7"/>
    <n v="133.84"/>
    <n v="0.22"/>
    <n v="730.77"/>
    <n v="493.86"/>
    <n v="236.91"/>
    <s v="Cash on Delivery"/>
    <s v="High"/>
  </r>
  <r>
    <n v="8449"/>
    <x v="5439"/>
    <d v="2024-06-17T00:00:00"/>
    <s v="West"/>
    <s v="Electronics"/>
    <s v="Home Office"/>
    <n v="5"/>
    <n v="81.22"/>
    <n v="0.21"/>
    <n v="320.82"/>
    <n v="186.31"/>
    <n v="134.51"/>
    <s v="Cash on Delivery"/>
    <s v="High"/>
  </r>
  <r>
    <n v="8450"/>
    <x v="2057"/>
    <d v="2024-02-29T00:00:00"/>
    <s v="North"/>
    <s v="Home &amp; Kitchen"/>
    <s v="Consumer"/>
    <n v="9"/>
    <n v="363.76"/>
    <n v="0.13"/>
    <n v="2848.24"/>
    <n v="1428.17"/>
    <n v="1420.07"/>
    <s v="Net Banking"/>
    <s v="Medium"/>
  </r>
  <r>
    <n v="8451"/>
    <x v="1728"/>
    <d v="2024-04-18T00:00:00"/>
    <s v="East"/>
    <s v="Electronics"/>
    <s v="Consumer"/>
    <n v="7"/>
    <n v="403.8"/>
    <n v="0.08"/>
    <n v="2600.4699999999998"/>
    <n v="1493.01"/>
    <n v="1107.46"/>
    <s v="Cash on Delivery"/>
    <s v="Low"/>
  </r>
  <r>
    <n v="8452"/>
    <x v="1493"/>
    <d v="2024-01-04T00:00:00"/>
    <s v="West"/>
    <s v="Electronics"/>
    <s v="Consumer"/>
    <n v="1"/>
    <n v="313.02"/>
    <n v="0.04"/>
    <n v="300.5"/>
    <n v="232.7"/>
    <n v="67.8"/>
    <s v="Credit Card"/>
    <s v="Low"/>
  </r>
  <r>
    <n v="8453"/>
    <x v="5440"/>
    <d v="2024-06-01T00:00:00"/>
    <s v="East"/>
    <s v="Sports"/>
    <s v="Home Office"/>
    <n v="3"/>
    <n v="372.05"/>
    <n v="0.12"/>
    <n v="982.21"/>
    <n v="670.53"/>
    <n v="311.68"/>
    <s v="Cash on Delivery"/>
    <s v="Medium"/>
  </r>
  <r>
    <n v="8454"/>
    <x v="5078"/>
    <d v="2024-06-17T00:00:00"/>
    <s v="North"/>
    <s v="Clothing"/>
    <s v="Consumer"/>
    <n v="8"/>
    <n v="69.180000000000007"/>
    <n v="0"/>
    <n v="553.44000000000005"/>
    <n v="425.4"/>
    <n v="128.04"/>
    <s v="Cash on Delivery"/>
    <s v="No Discount"/>
  </r>
  <r>
    <n v="8455"/>
    <x v="5172"/>
    <d v="2024-08-17T00:00:00"/>
    <s v="North"/>
    <s v="Beauty"/>
    <s v="Consumer"/>
    <n v="2"/>
    <n v="291.61"/>
    <n v="0.11"/>
    <n v="519.07000000000005"/>
    <n v="358.76"/>
    <n v="160.31"/>
    <s v="Net Banking"/>
    <s v="Medium"/>
  </r>
  <r>
    <n v="8456"/>
    <x v="3535"/>
    <d v="2024-08-28T00:00:00"/>
    <s v="East"/>
    <s v="Home &amp; Kitchen"/>
    <s v="Home Office"/>
    <n v="1"/>
    <n v="252.21"/>
    <n v="0.1"/>
    <n v="226.99"/>
    <n v="142.24"/>
    <n v="84.75"/>
    <s v="Debit Card"/>
    <s v="Low"/>
  </r>
  <r>
    <n v="8457"/>
    <x v="5441"/>
    <d v="2024-11-04T00:00:00"/>
    <s v="West"/>
    <s v="Electronics"/>
    <s v="Corporate"/>
    <n v="2"/>
    <n v="201.79"/>
    <n v="0.01"/>
    <n v="399.54"/>
    <n v="230.22"/>
    <n v="169.32"/>
    <s v="Credit Card"/>
    <s v="Low"/>
  </r>
  <r>
    <n v="8458"/>
    <x v="203"/>
    <d v="2024-01-22T00:00:00"/>
    <s v="East"/>
    <s v="Clothing"/>
    <s v="Home Office"/>
    <n v="7"/>
    <n v="349.2"/>
    <n v="0.27"/>
    <n v="1784.41"/>
    <n v="1102.04"/>
    <n v="682.37"/>
    <s v="Debit Card"/>
    <s v="High"/>
  </r>
  <r>
    <n v="8459"/>
    <x v="5144"/>
    <d v="2024-02-26T00:00:00"/>
    <s v="East"/>
    <s v="Electronics"/>
    <s v="Consumer"/>
    <n v="4"/>
    <n v="409.53"/>
    <n v="0.12"/>
    <n v="1441.55"/>
    <n v="1120.1099999999999"/>
    <n v="321.44"/>
    <s v="Debit Card"/>
    <s v="Medium"/>
  </r>
  <r>
    <n v="8460"/>
    <x v="2165"/>
    <d v="2024-02-02T00:00:00"/>
    <s v="West"/>
    <s v="Home &amp; Kitchen"/>
    <s v="Corporate"/>
    <n v="9"/>
    <n v="259.3"/>
    <n v="0.2"/>
    <n v="1866.96"/>
    <n v="1274.46"/>
    <n v="592.5"/>
    <s v="Cash on Delivery"/>
    <s v="Medium"/>
  </r>
  <r>
    <n v="8461"/>
    <x v="1910"/>
    <d v="2024-07-15T00:00:00"/>
    <s v="North"/>
    <s v="Beauty"/>
    <s v="Home Office"/>
    <n v="1"/>
    <n v="435.89"/>
    <n v="0.01"/>
    <n v="431.53"/>
    <n v="320.14"/>
    <n v="111.39"/>
    <s v="Cash on Delivery"/>
    <s v="Low"/>
  </r>
  <r>
    <n v="8462"/>
    <x v="3900"/>
    <d v="2024-10-20T00:00:00"/>
    <s v="West"/>
    <s v="Electronics"/>
    <s v="Home Office"/>
    <n v="7"/>
    <n v="166.37"/>
    <n v="0.06"/>
    <n v="1094.71"/>
    <n v="600.96"/>
    <n v="493.75"/>
    <s v="Net Banking"/>
    <s v="Low"/>
  </r>
  <r>
    <n v="8463"/>
    <x v="2350"/>
    <d v="2024-04-21T00:00:00"/>
    <s v="South"/>
    <s v="Electronics"/>
    <s v="Consumer"/>
    <n v="6"/>
    <n v="400.04"/>
    <n v="0.15"/>
    <n v="2040.2"/>
    <n v="1172.01"/>
    <n v="868.19"/>
    <s v="Cash on Delivery"/>
    <s v="Medium"/>
  </r>
  <r>
    <n v="8464"/>
    <x v="1095"/>
    <d v="2024-09-25T00:00:00"/>
    <s v="West"/>
    <s v="Electronics"/>
    <s v="Consumer"/>
    <n v="3"/>
    <n v="336.41"/>
    <n v="0.17"/>
    <n v="837.66"/>
    <n v="501.27"/>
    <n v="336.39"/>
    <s v="UPI"/>
    <s v="Medium"/>
  </r>
  <r>
    <n v="8465"/>
    <x v="4729"/>
    <d v="2024-11-07T00:00:00"/>
    <s v="South"/>
    <s v="Sports"/>
    <s v="Home Office"/>
    <n v="8"/>
    <n v="142.08000000000001"/>
    <n v="0.12"/>
    <n v="1000.24"/>
    <n v="504.44"/>
    <n v="495.8"/>
    <s v="Debit Card"/>
    <s v="Medium"/>
  </r>
  <r>
    <n v="8466"/>
    <x v="2865"/>
    <d v="2024-09-21T00:00:00"/>
    <s v="South"/>
    <s v="Electronics"/>
    <s v="Corporate"/>
    <n v="10"/>
    <n v="452.91"/>
    <n v="0.23"/>
    <n v="3487.41"/>
    <n v="2713.4"/>
    <n v="774.01"/>
    <s v="UPI"/>
    <s v="High"/>
  </r>
  <r>
    <n v="8467"/>
    <x v="5131"/>
    <d v="2024-01-02T00:00:00"/>
    <s v="West"/>
    <s v="Beauty"/>
    <s v="Home Office"/>
    <n v="2"/>
    <n v="234.29"/>
    <n v="0.2"/>
    <n v="374.86"/>
    <n v="266.38"/>
    <n v="108.48"/>
    <s v="Credit Card"/>
    <s v="Medium"/>
  </r>
  <r>
    <n v="8468"/>
    <x v="5050"/>
    <d v="2024-06-24T00:00:00"/>
    <s v="South"/>
    <s v="Sports"/>
    <s v="Consumer"/>
    <n v="9"/>
    <n v="138.56"/>
    <n v="0.28000000000000003"/>
    <n v="897.87"/>
    <n v="457.03"/>
    <n v="440.84"/>
    <s v="Net Banking"/>
    <s v="High"/>
  </r>
  <r>
    <n v="8469"/>
    <x v="2971"/>
    <d v="2024-02-16T00:00:00"/>
    <s v="South"/>
    <s v="Electronics"/>
    <s v="Corporate"/>
    <n v="4"/>
    <n v="417.22"/>
    <n v="0.01"/>
    <n v="1652.19"/>
    <n v="1048.69"/>
    <n v="603.5"/>
    <s v="UPI"/>
    <s v="Low"/>
  </r>
  <r>
    <n v="8470"/>
    <x v="3084"/>
    <d v="2024-07-21T00:00:00"/>
    <s v="East"/>
    <s v="Home &amp; Kitchen"/>
    <s v="Corporate"/>
    <n v="1"/>
    <n v="480.01"/>
    <n v="0.19"/>
    <n v="388.81"/>
    <n v="294.73"/>
    <n v="94.08"/>
    <s v="Net Banking"/>
    <s v="Medium"/>
  </r>
  <r>
    <n v="8471"/>
    <x v="5442"/>
    <d v="2024-03-03T00:00:00"/>
    <s v="South"/>
    <s v="Electronics"/>
    <s v="Home Office"/>
    <n v="2"/>
    <n v="99.95"/>
    <n v="0.14000000000000001"/>
    <n v="171.91"/>
    <n v="104.61"/>
    <n v="67.3"/>
    <s v="UPI"/>
    <s v="Medium"/>
  </r>
  <r>
    <n v="8472"/>
    <x v="3307"/>
    <d v="2024-07-18T00:00:00"/>
    <s v="South"/>
    <s v="Beauty"/>
    <s v="Consumer"/>
    <n v="9"/>
    <n v="190.18"/>
    <n v="0.19"/>
    <n v="1386.41"/>
    <n v="1031.3"/>
    <n v="355.11"/>
    <s v="Credit Card"/>
    <s v="Medium"/>
  </r>
  <r>
    <n v="8473"/>
    <x v="479"/>
    <d v="2024-03-10T00:00:00"/>
    <s v="North"/>
    <s v="Beauty"/>
    <s v="Corporate"/>
    <n v="8"/>
    <n v="238.34"/>
    <n v="0.27"/>
    <n v="1391.91"/>
    <n v="963.71"/>
    <n v="428.2"/>
    <s v="UPI"/>
    <s v="High"/>
  </r>
  <r>
    <n v="8474"/>
    <x v="4368"/>
    <d v="2024-09-11T00:00:00"/>
    <s v="East"/>
    <s v="Electronics"/>
    <s v="Corporate"/>
    <n v="2"/>
    <n v="35.01"/>
    <n v="0.28000000000000003"/>
    <n v="50.41"/>
    <n v="30.96"/>
    <n v="19.45"/>
    <s v="Cash on Delivery"/>
    <s v="High"/>
  </r>
  <r>
    <n v="8475"/>
    <x v="1844"/>
    <d v="2024-06-23T00:00:00"/>
    <s v="South"/>
    <s v="Home &amp; Kitchen"/>
    <s v="Home Office"/>
    <n v="5"/>
    <n v="337.79"/>
    <n v="0.24"/>
    <n v="1283.5999999999999"/>
    <n v="723.06"/>
    <n v="560.54"/>
    <s v="Net Banking"/>
    <s v="High"/>
  </r>
  <r>
    <n v="8476"/>
    <x v="5443"/>
    <d v="2024-06-26T00:00:00"/>
    <s v="South"/>
    <s v="Electronics"/>
    <s v="Home Office"/>
    <n v="1"/>
    <n v="160.62"/>
    <n v="0.24"/>
    <n v="122.07"/>
    <n v="87.42"/>
    <n v="34.65"/>
    <s v="Net Banking"/>
    <s v="High"/>
  </r>
  <r>
    <n v="8477"/>
    <x v="5444"/>
    <d v="2024-12-29T00:00:00"/>
    <s v="North"/>
    <s v="Electronics"/>
    <s v="Consumer"/>
    <n v="5"/>
    <n v="291.06"/>
    <n v="0.11"/>
    <n v="1295.22"/>
    <n v="721.63"/>
    <n v="573.59"/>
    <s v="UPI"/>
    <s v="Medium"/>
  </r>
  <r>
    <n v="8478"/>
    <x v="624"/>
    <d v="2024-06-01T00:00:00"/>
    <s v="East"/>
    <s v="Clothing"/>
    <s v="Consumer"/>
    <n v="9"/>
    <n v="222.11"/>
    <n v="0.2"/>
    <n v="1599.19"/>
    <n v="960.42"/>
    <n v="638.77"/>
    <s v="Credit Card"/>
    <s v="Medium"/>
  </r>
  <r>
    <n v="8479"/>
    <x v="2247"/>
    <d v="2024-11-10T00:00:00"/>
    <s v="South"/>
    <s v="Sports"/>
    <s v="Home Office"/>
    <n v="5"/>
    <n v="163.63"/>
    <n v="0.27"/>
    <n v="597.25"/>
    <n v="304.47000000000003"/>
    <n v="292.77999999999997"/>
    <s v="Cash on Delivery"/>
    <s v="High"/>
  </r>
  <r>
    <n v="8480"/>
    <x v="5105"/>
    <d v="2024-12-12T00:00:00"/>
    <s v="South"/>
    <s v="Home &amp; Kitchen"/>
    <s v="Consumer"/>
    <n v="2"/>
    <n v="445.85"/>
    <n v="0.08"/>
    <n v="820.36"/>
    <n v="493.54"/>
    <n v="326.82"/>
    <s v="UPI"/>
    <s v="Low"/>
  </r>
  <r>
    <n v="8481"/>
    <x v="5445"/>
    <d v="2024-09-17T00:00:00"/>
    <s v="East"/>
    <s v="Sports"/>
    <s v="Consumer"/>
    <n v="6"/>
    <n v="440.56"/>
    <n v="0.11"/>
    <n v="2352.59"/>
    <n v="1344.02"/>
    <n v="1008.57"/>
    <s v="Credit Card"/>
    <s v="Medium"/>
  </r>
  <r>
    <n v="8482"/>
    <x v="2437"/>
    <d v="2024-07-08T00:00:00"/>
    <s v="South"/>
    <s v="Electronics"/>
    <s v="Consumer"/>
    <n v="7"/>
    <n v="298.37"/>
    <n v="7.0000000000000007E-2"/>
    <n v="1942.39"/>
    <n v="1054.4100000000001"/>
    <n v="887.98"/>
    <s v="UPI"/>
    <s v="Low"/>
  </r>
  <r>
    <n v="8483"/>
    <x v="5446"/>
    <d v="2024-05-14T00:00:00"/>
    <s v="East"/>
    <s v="Sports"/>
    <s v="Home Office"/>
    <n v="9"/>
    <n v="103.64"/>
    <n v="0.18"/>
    <n v="764.86"/>
    <n v="571.54"/>
    <n v="193.32"/>
    <s v="Net Banking"/>
    <s v="Medium"/>
  </r>
  <r>
    <n v="8484"/>
    <x v="5446"/>
    <d v="2024-01-14T00:00:00"/>
    <s v="East"/>
    <s v="Beauty"/>
    <s v="Home Office"/>
    <n v="1"/>
    <n v="341.89"/>
    <n v="0.06"/>
    <n v="321.38"/>
    <n v="250.59"/>
    <n v="70.790000000000006"/>
    <s v="Cash on Delivery"/>
    <s v="Low"/>
  </r>
  <r>
    <n v="8485"/>
    <x v="69"/>
    <d v="2024-01-22T00:00:00"/>
    <s v="North"/>
    <s v="Clothing"/>
    <s v="Home Office"/>
    <n v="5"/>
    <n v="363.36"/>
    <n v="0.2"/>
    <n v="1453.44"/>
    <n v="763.43"/>
    <n v="690.01"/>
    <s v="Cash on Delivery"/>
    <s v="Medium"/>
  </r>
  <r>
    <n v="8486"/>
    <x v="2277"/>
    <d v="2024-08-02T00:00:00"/>
    <s v="East"/>
    <s v="Beauty"/>
    <s v="Home Office"/>
    <n v="9"/>
    <n v="172.5"/>
    <n v="0.08"/>
    <n v="1428.3"/>
    <n v="868.08"/>
    <n v="560.22"/>
    <s v="Net Banking"/>
    <s v="Low"/>
  </r>
  <r>
    <n v="8487"/>
    <x v="430"/>
    <d v="2024-11-24T00:00:00"/>
    <s v="North"/>
    <s v="Electronics"/>
    <s v="Home Office"/>
    <n v="2"/>
    <n v="408.71"/>
    <n v="0.01"/>
    <n v="809.25"/>
    <n v="526.66"/>
    <n v="282.58999999999997"/>
    <s v="Net Banking"/>
    <s v="Low"/>
  </r>
  <r>
    <n v="8488"/>
    <x v="5447"/>
    <d v="2024-10-17T00:00:00"/>
    <s v="North"/>
    <s v="Home &amp; Kitchen"/>
    <s v="Consumer"/>
    <n v="8"/>
    <n v="444.01"/>
    <n v="0.09"/>
    <n v="3232.39"/>
    <n v="2414.4699999999998"/>
    <n v="817.92"/>
    <s v="Net Banking"/>
    <s v="Low"/>
  </r>
  <r>
    <n v="8489"/>
    <x v="5448"/>
    <d v="2024-05-16T00:00:00"/>
    <s v="East"/>
    <s v="Electronics"/>
    <s v="Home Office"/>
    <n v="7"/>
    <n v="358.06"/>
    <n v="0.12"/>
    <n v="2205.65"/>
    <n v="1710.83"/>
    <n v="494.82"/>
    <s v="UPI"/>
    <s v="Medium"/>
  </r>
  <r>
    <n v="8490"/>
    <x v="1741"/>
    <d v="2024-12-28T00:00:00"/>
    <s v="West"/>
    <s v="Beauty"/>
    <s v="Consumer"/>
    <n v="3"/>
    <n v="417.2"/>
    <n v="0.1"/>
    <n v="1126.44"/>
    <n v="790.43"/>
    <n v="336.01"/>
    <s v="Debit Card"/>
    <s v="Low"/>
  </r>
  <r>
    <n v="8491"/>
    <x v="5449"/>
    <d v="2024-12-04T00:00:00"/>
    <s v="East"/>
    <s v="Electronics"/>
    <s v="Consumer"/>
    <n v="7"/>
    <n v="358.96"/>
    <n v="0.28999999999999998"/>
    <n v="1784.03"/>
    <n v="1029.9100000000001"/>
    <n v="754.12"/>
    <s v="UPI"/>
    <s v="High"/>
  </r>
  <r>
    <n v="8492"/>
    <x v="5450"/>
    <d v="2024-08-04T00:00:00"/>
    <s v="North"/>
    <s v="Electronics"/>
    <s v="Home Office"/>
    <n v="10"/>
    <n v="377.82"/>
    <n v="0.15"/>
    <n v="3211.47"/>
    <n v="1980.24"/>
    <n v="1231.23"/>
    <s v="Cash on Delivery"/>
    <s v="Medium"/>
  </r>
  <r>
    <n v="8493"/>
    <x v="1864"/>
    <d v="2024-10-28T00:00:00"/>
    <s v="North"/>
    <s v="Beauty"/>
    <s v="Consumer"/>
    <n v="6"/>
    <n v="398.82"/>
    <n v="0.01"/>
    <n v="2368.9899999999998"/>
    <n v="1295.8"/>
    <n v="1073.19"/>
    <s v="UPI"/>
    <s v="Low"/>
  </r>
  <r>
    <n v="8494"/>
    <x v="2268"/>
    <d v="2024-10-30T00:00:00"/>
    <s v="South"/>
    <s v="Home &amp; Kitchen"/>
    <s v="Home Office"/>
    <n v="5"/>
    <n v="167.45"/>
    <n v="0.24"/>
    <n v="636.30999999999995"/>
    <n v="438.57"/>
    <n v="197.74"/>
    <s v="UPI"/>
    <s v="High"/>
  </r>
  <r>
    <n v="8495"/>
    <x v="3398"/>
    <d v="2024-07-12T00:00:00"/>
    <s v="East"/>
    <s v="Clothing"/>
    <s v="Consumer"/>
    <n v="5"/>
    <n v="95.62"/>
    <n v="0.18"/>
    <n v="392.04"/>
    <n v="198.69"/>
    <n v="193.35"/>
    <s v="Credit Card"/>
    <s v="Medium"/>
  </r>
  <r>
    <n v="8496"/>
    <x v="5451"/>
    <d v="2024-05-29T00:00:00"/>
    <s v="South"/>
    <s v="Clothing"/>
    <s v="Home Office"/>
    <n v="4"/>
    <n v="191.04"/>
    <n v="0.01"/>
    <n v="756.52"/>
    <n v="588.04999999999995"/>
    <n v="168.47"/>
    <s v="Debit Card"/>
    <s v="Low"/>
  </r>
  <r>
    <n v="8497"/>
    <x v="1395"/>
    <d v="2024-03-24T00:00:00"/>
    <s v="East"/>
    <s v="Beauty"/>
    <s v="Corporate"/>
    <n v="3"/>
    <n v="416.27"/>
    <n v="0.22"/>
    <n v="974.07"/>
    <n v="549.07000000000005"/>
    <n v="425"/>
    <s v="Debit Card"/>
    <s v="High"/>
  </r>
  <r>
    <n v="8498"/>
    <x v="5452"/>
    <d v="2024-12-16T00:00:00"/>
    <s v="West"/>
    <s v="Clothing"/>
    <s v="Home Office"/>
    <n v="4"/>
    <n v="291.27"/>
    <n v="0.2"/>
    <n v="932.06"/>
    <n v="743.65"/>
    <n v="188.41"/>
    <s v="Debit Card"/>
    <s v="Medium"/>
  </r>
  <r>
    <n v="8499"/>
    <x v="5453"/>
    <d v="2024-03-18T00:00:00"/>
    <s v="South"/>
    <s v="Clothing"/>
    <s v="Consumer"/>
    <n v="9"/>
    <n v="10.39"/>
    <n v="0.01"/>
    <n v="92.57"/>
    <n v="47.78"/>
    <n v="44.79"/>
    <s v="Debit Card"/>
    <s v="Low"/>
  </r>
  <r>
    <n v="8500"/>
    <x v="5454"/>
    <d v="2024-10-17T00:00:00"/>
    <s v="North"/>
    <s v="Electronics"/>
    <s v="Corporate"/>
    <n v="10"/>
    <n v="165.73"/>
    <n v="0.16"/>
    <n v="1392.13"/>
    <n v="773.27"/>
    <n v="618.86"/>
    <s v="Cash on Delivery"/>
    <s v="Medium"/>
  </r>
  <r>
    <n v="8501"/>
    <x v="5455"/>
    <d v="2024-12-02T00:00:00"/>
    <s v="North"/>
    <s v="Electronics"/>
    <s v="Consumer"/>
    <n v="3"/>
    <n v="400.35"/>
    <n v="0.27"/>
    <n v="876.77"/>
    <n v="577.91999999999996"/>
    <n v="298.85000000000002"/>
    <s v="UPI"/>
    <s v="High"/>
  </r>
  <r>
    <n v="8502"/>
    <x v="2086"/>
    <d v="2024-04-14T00:00:00"/>
    <s v="North"/>
    <s v="Sports"/>
    <s v="Home Office"/>
    <n v="2"/>
    <n v="176.85"/>
    <n v="0.28999999999999998"/>
    <n v="251.13"/>
    <n v="167.85"/>
    <n v="83.28"/>
    <s v="Cash on Delivery"/>
    <s v="High"/>
  </r>
  <r>
    <n v="8503"/>
    <x v="4829"/>
    <d v="2024-03-17T00:00:00"/>
    <s v="East"/>
    <s v="Beauty"/>
    <s v="Home Office"/>
    <n v="1"/>
    <n v="79.52"/>
    <n v="0.06"/>
    <n v="74.75"/>
    <n v="51.67"/>
    <n v="23.08"/>
    <s v="Credit Card"/>
    <s v="Low"/>
  </r>
  <r>
    <n v="8504"/>
    <x v="4979"/>
    <d v="2024-09-25T00:00:00"/>
    <s v="North"/>
    <s v="Electronics"/>
    <s v="Corporate"/>
    <n v="8"/>
    <n v="398.49"/>
    <n v="0.04"/>
    <n v="3060.4"/>
    <n v="2210.38"/>
    <n v="850.02"/>
    <s v="Debit Card"/>
    <s v="Low"/>
  </r>
  <r>
    <n v="8505"/>
    <x v="2176"/>
    <d v="2024-04-26T00:00:00"/>
    <s v="East"/>
    <s v="Sports"/>
    <s v="Consumer"/>
    <n v="10"/>
    <n v="96.1"/>
    <n v="0.01"/>
    <n v="951.39"/>
    <n v="566.01"/>
    <n v="385.38"/>
    <s v="Debit Card"/>
    <s v="Low"/>
  </r>
  <r>
    <n v="8506"/>
    <x v="5456"/>
    <d v="2024-10-26T00:00:00"/>
    <s v="North"/>
    <s v="Sports"/>
    <s v="Corporate"/>
    <n v="2"/>
    <n v="427.67"/>
    <n v="0.21"/>
    <n v="675.72"/>
    <n v="430.04"/>
    <n v="245.68"/>
    <s v="Debit Card"/>
    <s v="High"/>
  </r>
  <r>
    <n v="8507"/>
    <x v="5457"/>
    <d v="2024-08-19T00:00:00"/>
    <s v="West"/>
    <s v="Electronics"/>
    <s v="Corporate"/>
    <n v="8"/>
    <n v="347.2"/>
    <n v="0.08"/>
    <n v="2555.39"/>
    <n v="1550.88"/>
    <n v="1004.51"/>
    <s v="Credit Card"/>
    <s v="Low"/>
  </r>
  <r>
    <n v="8508"/>
    <x v="5458"/>
    <d v="2024-08-16T00:00:00"/>
    <s v="West"/>
    <s v="Sports"/>
    <s v="Home Office"/>
    <n v="2"/>
    <n v="444.29"/>
    <n v="0.28000000000000003"/>
    <n v="639.78"/>
    <n v="422.85"/>
    <n v="216.93"/>
    <s v="UPI"/>
    <s v="High"/>
  </r>
  <r>
    <n v="8509"/>
    <x v="2856"/>
    <d v="2024-11-11T00:00:00"/>
    <s v="West"/>
    <s v="Clothing"/>
    <s v="Consumer"/>
    <n v="3"/>
    <n v="397.77"/>
    <n v="0.15"/>
    <n v="1014.31"/>
    <n v="599.38"/>
    <n v="414.93"/>
    <s v="UPI"/>
    <s v="Medium"/>
  </r>
  <r>
    <n v="8510"/>
    <x v="1841"/>
    <d v="2024-02-05T00:00:00"/>
    <s v="East"/>
    <s v="Electronics"/>
    <s v="Corporate"/>
    <n v="4"/>
    <n v="77.319999999999993"/>
    <n v="0.2"/>
    <n v="247.42"/>
    <n v="167.25"/>
    <n v="80.17"/>
    <s v="Debit Card"/>
    <s v="Medium"/>
  </r>
  <r>
    <n v="8511"/>
    <x v="1772"/>
    <d v="2024-08-28T00:00:00"/>
    <s v="East"/>
    <s v="Sports"/>
    <s v="Home Office"/>
    <n v="3"/>
    <n v="40.909999999999997"/>
    <n v="0.18"/>
    <n v="100.64"/>
    <n v="77.23"/>
    <n v="23.41"/>
    <s v="Net Banking"/>
    <s v="Medium"/>
  </r>
  <r>
    <n v="8512"/>
    <x v="2279"/>
    <d v="2024-03-19T00:00:00"/>
    <s v="East"/>
    <s v="Electronics"/>
    <s v="Home Office"/>
    <n v="10"/>
    <n v="459.05"/>
    <n v="0.21"/>
    <n v="3626.5"/>
    <n v="2033.38"/>
    <n v="1593.12"/>
    <s v="Credit Card"/>
    <s v="High"/>
  </r>
  <r>
    <n v="8513"/>
    <x v="384"/>
    <d v="2024-04-27T00:00:00"/>
    <s v="South"/>
    <s v="Home &amp; Kitchen"/>
    <s v="Home Office"/>
    <n v="8"/>
    <n v="240.28"/>
    <n v="0.05"/>
    <n v="1826.13"/>
    <n v="1348.53"/>
    <n v="477.6"/>
    <s v="Cash on Delivery"/>
    <s v="Low"/>
  </r>
  <r>
    <n v="8514"/>
    <x v="5148"/>
    <d v="2024-04-03T00:00:00"/>
    <s v="North"/>
    <s v="Sports"/>
    <s v="Consumer"/>
    <n v="6"/>
    <n v="423.6"/>
    <n v="0.2"/>
    <n v="2033.28"/>
    <n v="1215.24"/>
    <n v="818.04"/>
    <s v="Cash on Delivery"/>
    <s v="Medium"/>
  </r>
  <r>
    <n v="8515"/>
    <x v="5459"/>
    <d v="2024-03-03T00:00:00"/>
    <s v="South"/>
    <s v="Clothing"/>
    <s v="Home Office"/>
    <n v="1"/>
    <n v="120.49"/>
    <n v="0.24"/>
    <n v="91.57"/>
    <n v="60.1"/>
    <n v="31.47"/>
    <s v="Net Banking"/>
    <s v="High"/>
  </r>
  <r>
    <n v="8516"/>
    <x v="5050"/>
    <d v="2024-05-22T00:00:00"/>
    <s v="East"/>
    <s v="Beauty"/>
    <s v="Home Office"/>
    <n v="9"/>
    <n v="87.49"/>
    <n v="0.06"/>
    <n v="740.17"/>
    <n v="402.08"/>
    <n v="338.09"/>
    <s v="Cash on Delivery"/>
    <s v="Low"/>
  </r>
  <r>
    <n v="8517"/>
    <x v="5460"/>
    <d v="2024-08-07T00:00:00"/>
    <s v="East"/>
    <s v="Clothing"/>
    <s v="Home Office"/>
    <n v="10"/>
    <n v="58.5"/>
    <n v="0.02"/>
    <n v="573.29999999999995"/>
    <n v="334.26"/>
    <n v="239.04"/>
    <s v="Net Banking"/>
    <s v="Low"/>
  </r>
  <r>
    <n v="8518"/>
    <x v="2402"/>
    <d v="2024-08-05T00:00:00"/>
    <s v="West"/>
    <s v="Electronics"/>
    <s v="Home Office"/>
    <n v="5"/>
    <n v="249.17"/>
    <n v="0.14000000000000001"/>
    <n v="1071.43"/>
    <n v="595.48"/>
    <n v="475.95"/>
    <s v="Cash on Delivery"/>
    <s v="Medium"/>
  </r>
  <r>
    <n v="8519"/>
    <x v="1558"/>
    <d v="2024-06-19T00:00:00"/>
    <s v="South"/>
    <s v="Sports"/>
    <s v="Consumer"/>
    <n v="8"/>
    <n v="238.56"/>
    <n v="0.26"/>
    <n v="1412.28"/>
    <n v="813.38"/>
    <n v="598.9"/>
    <s v="UPI"/>
    <s v="High"/>
  </r>
  <r>
    <n v="8520"/>
    <x v="5461"/>
    <d v="2024-04-24T00:00:00"/>
    <s v="West"/>
    <s v="Sports"/>
    <s v="Corporate"/>
    <n v="2"/>
    <n v="89.28"/>
    <n v="0.02"/>
    <n v="174.99"/>
    <n v="115.67"/>
    <n v="59.32"/>
    <s v="Debit Card"/>
    <s v="Low"/>
  </r>
  <r>
    <n v="8521"/>
    <x v="603"/>
    <d v="2024-05-02T00:00:00"/>
    <s v="North"/>
    <s v="Sports"/>
    <s v="Home Office"/>
    <n v="4"/>
    <n v="385.88"/>
    <n v="0.14000000000000001"/>
    <n v="1327.43"/>
    <n v="799.07"/>
    <n v="528.36"/>
    <s v="Cash on Delivery"/>
    <s v="Medium"/>
  </r>
  <r>
    <n v="8522"/>
    <x v="5462"/>
    <d v="2024-06-12T00:00:00"/>
    <s v="West"/>
    <s v="Clothing"/>
    <s v="Home Office"/>
    <n v="4"/>
    <n v="452.26"/>
    <n v="0.05"/>
    <n v="1718.59"/>
    <n v="1251.82"/>
    <n v="466.77"/>
    <s v="Cash on Delivery"/>
    <s v="Low"/>
  </r>
  <r>
    <n v="8523"/>
    <x v="5463"/>
    <d v="2024-10-27T00:00:00"/>
    <s v="West"/>
    <s v="Electronics"/>
    <s v="Consumer"/>
    <n v="5"/>
    <n v="272.69"/>
    <n v="0.2"/>
    <n v="1090.76"/>
    <n v="688.85"/>
    <n v="401.91"/>
    <s v="Net Banking"/>
    <s v="Medium"/>
  </r>
  <r>
    <n v="8524"/>
    <x v="2493"/>
    <d v="2024-07-13T00:00:00"/>
    <s v="South"/>
    <s v="Sports"/>
    <s v="Corporate"/>
    <n v="2"/>
    <n v="427.59"/>
    <n v="0.28999999999999998"/>
    <n v="607.17999999999995"/>
    <n v="443"/>
    <n v="164.18"/>
    <s v="Credit Card"/>
    <s v="High"/>
  </r>
  <r>
    <n v="8525"/>
    <x v="5464"/>
    <d v="2024-12-11T00:00:00"/>
    <s v="North"/>
    <s v="Electronics"/>
    <s v="Corporate"/>
    <n v="6"/>
    <n v="371.78"/>
    <n v="0.19"/>
    <n v="1806.85"/>
    <n v="1131.8399999999999"/>
    <n v="675.01"/>
    <s v="Cash on Delivery"/>
    <s v="Medium"/>
  </r>
  <r>
    <n v="8526"/>
    <x v="5465"/>
    <d v="2024-09-10T00:00:00"/>
    <s v="West"/>
    <s v="Sports"/>
    <s v="Consumer"/>
    <n v="10"/>
    <n v="153.88999999999999"/>
    <n v="0.01"/>
    <n v="1523.51"/>
    <n v="1049.79"/>
    <n v="473.72"/>
    <s v="UPI"/>
    <s v="Low"/>
  </r>
  <r>
    <n v="8527"/>
    <x v="1152"/>
    <d v="2024-05-31T00:00:00"/>
    <s v="North"/>
    <s v="Home &amp; Kitchen"/>
    <s v="Corporate"/>
    <n v="8"/>
    <n v="394.49"/>
    <n v="0.26"/>
    <n v="2335.38"/>
    <n v="1737.32"/>
    <n v="598.05999999999995"/>
    <s v="UPI"/>
    <s v="High"/>
  </r>
  <r>
    <n v="8528"/>
    <x v="2150"/>
    <d v="2024-09-10T00:00:00"/>
    <s v="South"/>
    <s v="Home &amp; Kitchen"/>
    <s v="Home Office"/>
    <n v="6"/>
    <n v="78.34"/>
    <n v="0.26"/>
    <n v="347.83"/>
    <n v="262.45999999999998"/>
    <n v="85.37"/>
    <s v="Debit Card"/>
    <s v="High"/>
  </r>
  <r>
    <n v="8529"/>
    <x v="5466"/>
    <d v="2024-10-18T00:00:00"/>
    <s v="North"/>
    <s v="Electronics"/>
    <s v="Corporate"/>
    <n v="3"/>
    <n v="125.66"/>
    <n v="0.16"/>
    <n v="316.66000000000003"/>
    <n v="196.73"/>
    <n v="119.93"/>
    <s v="Debit Card"/>
    <s v="Medium"/>
  </r>
  <r>
    <n v="8530"/>
    <x v="199"/>
    <d v="2024-12-07T00:00:00"/>
    <s v="South"/>
    <s v="Clothing"/>
    <s v="Corporate"/>
    <n v="7"/>
    <n v="137.62"/>
    <n v="0.04"/>
    <n v="924.81"/>
    <n v="588.38"/>
    <n v="336.43"/>
    <s v="Cash on Delivery"/>
    <s v="Low"/>
  </r>
  <r>
    <n v="8531"/>
    <x v="5467"/>
    <d v="2024-09-23T00:00:00"/>
    <s v="East"/>
    <s v="Electronics"/>
    <s v="Home Office"/>
    <n v="6"/>
    <n v="102.43"/>
    <n v="0.08"/>
    <n v="565.41"/>
    <n v="390.21"/>
    <n v="175.2"/>
    <s v="Debit Card"/>
    <s v="Low"/>
  </r>
  <r>
    <n v="8532"/>
    <x v="5468"/>
    <d v="2024-07-08T00:00:00"/>
    <s v="South"/>
    <s v="Electronics"/>
    <s v="Home Office"/>
    <n v="6"/>
    <n v="20.57"/>
    <n v="0.12"/>
    <n v="108.61"/>
    <n v="82.72"/>
    <n v="25.89"/>
    <s v="UPI"/>
    <s v="Medium"/>
  </r>
  <r>
    <n v="8533"/>
    <x v="5469"/>
    <d v="2024-02-09T00:00:00"/>
    <s v="East"/>
    <s v="Clothing"/>
    <s v="Corporate"/>
    <n v="10"/>
    <n v="102.54"/>
    <n v="0.09"/>
    <n v="933.11"/>
    <n v="530.78"/>
    <n v="402.33"/>
    <s v="UPI"/>
    <s v="Low"/>
  </r>
  <r>
    <n v="8534"/>
    <x v="5470"/>
    <d v="2024-08-30T00:00:00"/>
    <s v="East"/>
    <s v="Electronics"/>
    <s v="Consumer"/>
    <n v="1"/>
    <n v="403.67"/>
    <n v="0.28000000000000003"/>
    <n v="290.64"/>
    <n v="152.26"/>
    <n v="138.38"/>
    <s v="UPI"/>
    <s v="High"/>
  </r>
  <r>
    <n v="8535"/>
    <x v="5471"/>
    <d v="2024-06-17T00:00:00"/>
    <s v="East"/>
    <s v="Clothing"/>
    <s v="Home Office"/>
    <n v="7"/>
    <n v="131.97"/>
    <n v="0.08"/>
    <n v="849.89"/>
    <n v="646.67999999999995"/>
    <n v="203.21"/>
    <s v="Credit Card"/>
    <s v="Low"/>
  </r>
  <r>
    <n v="8536"/>
    <x v="5472"/>
    <d v="2024-05-06T00:00:00"/>
    <s v="South"/>
    <s v="Clothing"/>
    <s v="Corporate"/>
    <n v="6"/>
    <n v="47.61"/>
    <n v="0.06"/>
    <n v="268.52"/>
    <n v="139.56"/>
    <n v="128.96"/>
    <s v="Cash on Delivery"/>
    <s v="Low"/>
  </r>
  <r>
    <n v="8537"/>
    <x v="4224"/>
    <d v="2024-06-20T00:00:00"/>
    <s v="East"/>
    <s v="Beauty"/>
    <s v="Corporate"/>
    <n v="8"/>
    <n v="321.47000000000003"/>
    <n v="0.18"/>
    <n v="2108.84"/>
    <n v="1288.4000000000001"/>
    <n v="820.44"/>
    <s v="Net Banking"/>
    <s v="Medium"/>
  </r>
  <r>
    <n v="8538"/>
    <x v="5473"/>
    <d v="2024-09-27T00:00:00"/>
    <s v="North"/>
    <s v="Electronics"/>
    <s v="Consumer"/>
    <n v="5"/>
    <n v="325.45999999999998"/>
    <n v="0.28999999999999998"/>
    <n v="1155.3800000000001"/>
    <n v="824.47"/>
    <n v="330.91"/>
    <s v="Net Banking"/>
    <s v="High"/>
  </r>
  <r>
    <n v="8539"/>
    <x v="5364"/>
    <d v="2024-03-20T00:00:00"/>
    <s v="South"/>
    <s v="Sports"/>
    <s v="Consumer"/>
    <n v="6"/>
    <n v="182.4"/>
    <n v="0.26"/>
    <n v="809.86"/>
    <n v="635.53"/>
    <n v="174.33"/>
    <s v="Cash on Delivery"/>
    <s v="High"/>
  </r>
  <r>
    <n v="8540"/>
    <x v="5474"/>
    <d v="2024-07-07T00:00:00"/>
    <s v="South"/>
    <s v="Home &amp; Kitchen"/>
    <s v="Consumer"/>
    <n v="1"/>
    <n v="390.76"/>
    <n v="0.01"/>
    <n v="386.85"/>
    <n v="224.23"/>
    <n v="162.62"/>
    <s v="Credit Card"/>
    <s v="Low"/>
  </r>
  <r>
    <n v="8541"/>
    <x v="4660"/>
    <d v="2024-07-12T00:00:00"/>
    <s v="West"/>
    <s v="Beauty"/>
    <s v="Corporate"/>
    <n v="5"/>
    <n v="268.22000000000003"/>
    <n v="0.24"/>
    <n v="1019.24"/>
    <n v="803.11"/>
    <n v="216.13"/>
    <s v="UPI"/>
    <s v="High"/>
  </r>
  <r>
    <n v="8542"/>
    <x v="912"/>
    <d v="2024-12-31T00:00:00"/>
    <s v="North"/>
    <s v="Sports"/>
    <s v="Consumer"/>
    <n v="2"/>
    <n v="406.63"/>
    <n v="0.28999999999999998"/>
    <n v="577.41"/>
    <n v="460.31"/>
    <n v="117.1"/>
    <s v="Debit Card"/>
    <s v="High"/>
  </r>
  <r>
    <n v="8543"/>
    <x v="5475"/>
    <d v="2024-06-11T00:00:00"/>
    <s v="West"/>
    <s v="Home &amp; Kitchen"/>
    <s v="Corporate"/>
    <n v="10"/>
    <n v="382.25"/>
    <n v="0.02"/>
    <n v="3746.05"/>
    <n v="2336.5700000000002"/>
    <n v="1409.48"/>
    <s v="Credit Card"/>
    <s v="Low"/>
  </r>
  <r>
    <n v="8544"/>
    <x v="5476"/>
    <d v="2024-06-25T00:00:00"/>
    <s v="West"/>
    <s v="Beauty"/>
    <s v="Consumer"/>
    <n v="10"/>
    <n v="204.43"/>
    <n v="0.13"/>
    <n v="1778.54"/>
    <n v="1004.7"/>
    <n v="773.84"/>
    <s v="Net Banking"/>
    <s v="Medium"/>
  </r>
  <r>
    <n v="8545"/>
    <x v="2737"/>
    <d v="2024-09-25T00:00:00"/>
    <s v="South"/>
    <s v="Sports"/>
    <s v="Consumer"/>
    <n v="8"/>
    <n v="451.46"/>
    <n v="0.06"/>
    <n v="3394.98"/>
    <n v="1961.09"/>
    <n v="1433.89"/>
    <s v="Net Banking"/>
    <s v="Low"/>
  </r>
  <r>
    <n v="8546"/>
    <x v="5477"/>
    <d v="2024-07-24T00:00:00"/>
    <s v="South"/>
    <s v="Sports"/>
    <s v="Corporate"/>
    <n v="10"/>
    <n v="212.9"/>
    <n v="0.21"/>
    <n v="1681.91"/>
    <n v="1017.68"/>
    <n v="664.23"/>
    <s v="UPI"/>
    <s v="High"/>
  </r>
  <r>
    <n v="8547"/>
    <x v="1955"/>
    <d v="2024-02-13T00:00:00"/>
    <s v="South"/>
    <s v="Beauty"/>
    <s v="Home Office"/>
    <n v="9"/>
    <n v="193.79"/>
    <n v="0.27"/>
    <n v="1273.2"/>
    <n v="755.37"/>
    <n v="517.83000000000004"/>
    <s v="Cash on Delivery"/>
    <s v="High"/>
  </r>
  <r>
    <n v="8548"/>
    <x v="1178"/>
    <d v="2024-05-21T00:00:00"/>
    <s v="North"/>
    <s v="Home &amp; Kitchen"/>
    <s v="Consumer"/>
    <n v="7"/>
    <n v="292.89999999999998"/>
    <n v="0.21"/>
    <n v="1619.74"/>
    <n v="963.64"/>
    <n v="656.1"/>
    <s v="Cash on Delivery"/>
    <s v="High"/>
  </r>
  <r>
    <n v="8549"/>
    <x v="5478"/>
    <d v="2024-04-03T00:00:00"/>
    <s v="North"/>
    <s v="Home &amp; Kitchen"/>
    <s v="Corporate"/>
    <n v="3"/>
    <n v="152.58000000000001"/>
    <n v="7.0000000000000007E-2"/>
    <n v="425.7"/>
    <n v="239.25"/>
    <n v="186.45"/>
    <s v="UPI"/>
    <s v="Low"/>
  </r>
  <r>
    <n v="8550"/>
    <x v="4653"/>
    <d v="2024-11-19T00:00:00"/>
    <s v="North"/>
    <s v="Sports"/>
    <s v="Corporate"/>
    <n v="8"/>
    <n v="148.44"/>
    <n v="0.03"/>
    <n v="1151.8900000000001"/>
    <n v="697.32"/>
    <n v="454.57"/>
    <s v="Credit Card"/>
    <s v="Low"/>
  </r>
  <r>
    <n v="8551"/>
    <x v="3697"/>
    <d v="2024-10-08T00:00:00"/>
    <s v="West"/>
    <s v="Electronics"/>
    <s v="Home Office"/>
    <n v="7"/>
    <n v="299.95"/>
    <n v="0.22"/>
    <n v="1637.73"/>
    <n v="1148.4100000000001"/>
    <n v="489.32"/>
    <s v="Credit Card"/>
    <s v="High"/>
  </r>
  <r>
    <n v="8552"/>
    <x v="926"/>
    <d v="2024-04-15T00:00:00"/>
    <s v="West"/>
    <s v="Electronics"/>
    <s v="Home Office"/>
    <n v="7"/>
    <n v="325.07"/>
    <n v="0.21"/>
    <n v="1797.64"/>
    <n v="1419.6"/>
    <n v="378.04"/>
    <s v="Cash on Delivery"/>
    <s v="High"/>
  </r>
  <r>
    <n v="8553"/>
    <x v="5479"/>
    <d v="2024-11-27T00:00:00"/>
    <s v="South"/>
    <s v="Beauty"/>
    <s v="Consumer"/>
    <n v="2"/>
    <n v="326.57"/>
    <n v="0.22"/>
    <n v="509.45"/>
    <n v="269.92"/>
    <n v="239.53"/>
    <s v="Debit Card"/>
    <s v="High"/>
  </r>
  <r>
    <n v="8554"/>
    <x v="3430"/>
    <d v="2024-03-15T00:00:00"/>
    <s v="South"/>
    <s v="Clothing"/>
    <s v="Home Office"/>
    <n v="8"/>
    <n v="245.49"/>
    <n v="0.04"/>
    <n v="1885.36"/>
    <n v="1092.47"/>
    <n v="792.89"/>
    <s v="Net Banking"/>
    <s v="Low"/>
  </r>
  <r>
    <n v="8555"/>
    <x v="4734"/>
    <d v="2024-06-09T00:00:00"/>
    <s v="North"/>
    <s v="Beauty"/>
    <s v="Corporate"/>
    <n v="4"/>
    <n v="297.70999999999998"/>
    <n v="0.21"/>
    <n v="940.76"/>
    <n v="690.14"/>
    <n v="250.62"/>
    <s v="Cash on Delivery"/>
    <s v="High"/>
  </r>
  <r>
    <n v="8556"/>
    <x v="2240"/>
    <d v="2024-09-14T00:00:00"/>
    <s v="East"/>
    <s v="Clothing"/>
    <s v="Corporate"/>
    <n v="4"/>
    <n v="238.02"/>
    <n v="0.08"/>
    <n v="875.91"/>
    <n v="631.61"/>
    <n v="244.3"/>
    <s v="Cash on Delivery"/>
    <s v="Low"/>
  </r>
  <r>
    <n v="8557"/>
    <x v="2784"/>
    <d v="2024-10-12T00:00:00"/>
    <s v="South"/>
    <s v="Sports"/>
    <s v="Home Office"/>
    <n v="5"/>
    <n v="336.35"/>
    <n v="0.04"/>
    <n v="1614.48"/>
    <n v="987.37"/>
    <n v="627.11"/>
    <s v="Cash on Delivery"/>
    <s v="Low"/>
  </r>
  <r>
    <n v="8558"/>
    <x v="5480"/>
    <d v="2024-01-23T00:00:00"/>
    <s v="South"/>
    <s v="Beauty"/>
    <s v="Consumer"/>
    <n v="5"/>
    <n v="376.03"/>
    <n v="0.26"/>
    <n v="1391.31"/>
    <n v="799.02"/>
    <n v="592.29"/>
    <s v="Cash on Delivery"/>
    <s v="High"/>
  </r>
  <r>
    <n v="8559"/>
    <x v="3216"/>
    <d v="2024-06-25T00:00:00"/>
    <s v="South"/>
    <s v="Home &amp; Kitchen"/>
    <s v="Consumer"/>
    <n v="3"/>
    <n v="438.55"/>
    <n v="0.17"/>
    <n v="1091.99"/>
    <n v="619.97"/>
    <n v="472.02"/>
    <s v="Debit Card"/>
    <s v="Medium"/>
  </r>
  <r>
    <n v="8560"/>
    <x v="5481"/>
    <d v="2024-04-06T00:00:00"/>
    <s v="North"/>
    <s v="Sports"/>
    <s v="Consumer"/>
    <n v="1"/>
    <n v="107.11"/>
    <n v="0.11"/>
    <n v="95.33"/>
    <n v="55.87"/>
    <n v="39.46"/>
    <s v="UPI"/>
    <s v="Medium"/>
  </r>
  <r>
    <n v="8561"/>
    <x v="5482"/>
    <d v="2024-09-07T00:00:00"/>
    <s v="North"/>
    <s v="Clothing"/>
    <s v="Home Office"/>
    <n v="8"/>
    <n v="254.61"/>
    <n v="0.08"/>
    <n v="1873.93"/>
    <n v="1056.5"/>
    <n v="817.43"/>
    <s v="Debit Card"/>
    <s v="Low"/>
  </r>
  <r>
    <n v="8562"/>
    <x v="3841"/>
    <d v="2024-04-25T00:00:00"/>
    <s v="North"/>
    <s v="Sports"/>
    <s v="Consumer"/>
    <n v="10"/>
    <n v="458.58"/>
    <n v="0.08"/>
    <n v="4218.9399999999996"/>
    <n v="3113.38"/>
    <n v="1105.56"/>
    <s v="UPI"/>
    <s v="Low"/>
  </r>
  <r>
    <n v="8563"/>
    <x v="3250"/>
    <d v="2024-07-24T00:00:00"/>
    <s v="West"/>
    <s v="Clothing"/>
    <s v="Corporate"/>
    <n v="2"/>
    <n v="416.07"/>
    <n v="0.24"/>
    <n v="632.42999999999995"/>
    <n v="390.98"/>
    <n v="241.45"/>
    <s v="Debit Card"/>
    <s v="High"/>
  </r>
  <r>
    <n v="8564"/>
    <x v="5483"/>
    <d v="2024-11-01T00:00:00"/>
    <s v="East"/>
    <s v="Sports"/>
    <s v="Consumer"/>
    <n v="10"/>
    <n v="403.95"/>
    <n v="0.22"/>
    <n v="3150.81"/>
    <n v="1933.48"/>
    <n v="1217.33"/>
    <s v="UPI"/>
    <s v="High"/>
  </r>
  <r>
    <n v="8565"/>
    <x v="4179"/>
    <d v="2024-01-08T00:00:00"/>
    <s v="East"/>
    <s v="Electronics"/>
    <s v="Corporate"/>
    <n v="5"/>
    <n v="128.66"/>
    <n v="0"/>
    <n v="643.29999999999995"/>
    <n v="479.25"/>
    <n v="164.05"/>
    <s v="Credit Card"/>
    <s v="No Discount"/>
  </r>
  <r>
    <n v="8566"/>
    <x v="5484"/>
    <d v="2024-06-28T00:00:00"/>
    <s v="West"/>
    <s v="Sports"/>
    <s v="Corporate"/>
    <n v="3"/>
    <n v="349.2"/>
    <n v="0.25"/>
    <n v="785.7"/>
    <n v="465.96"/>
    <n v="319.74"/>
    <s v="Credit Card"/>
    <s v="High"/>
  </r>
  <r>
    <n v="8567"/>
    <x v="5145"/>
    <d v="2024-03-18T00:00:00"/>
    <s v="South"/>
    <s v="Sports"/>
    <s v="Consumer"/>
    <n v="3"/>
    <n v="234.88"/>
    <n v="0.14000000000000001"/>
    <n v="605.99"/>
    <n v="449.24"/>
    <n v="156.75"/>
    <s v="Debit Card"/>
    <s v="Medium"/>
  </r>
  <r>
    <n v="8568"/>
    <x v="3718"/>
    <d v="2024-08-20T00:00:00"/>
    <s v="North"/>
    <s v="Sports"/>
    <s v="Consumer"/>
    <n v="1"/>
    <n v="307.14999999999998"/>
    <n v="0.28999999999999998"/>
    <n v="218.08"/>
    <n v="154.79"/>
    <n v="63.29"/>
    <s v="Debit Card"/>
    <s v="High"/>
  </r>
  <r>
    <n v="8569"/>
    <x v="5485"/>
    <d v="2024-07-06T00:00:00"/>
    <s v="East"/>
    <s v="Beauty"/>
    <s v="Consumer"/>
    <n v="3"/>
    <n v="274.20999999999998"/>
    <n v="0.26"/>
    <n v="608.75"/>
    <n v="393.94"/>
    <n v="214.81"/>
    <s v="Credit Card"/>
    <s v="High"/>
  </r>
  <r>
    <n v="8570"/>
    <x v="120"/>
    <d v="2024-01-26T00:00:00"/>
    <s v="North"/>
    <s v="Sports"/>
    <s v="Corporate"/>
    <n v="5"/>
    <n v="55.93"/>
    <n v="0.26"/>
    <n v="206.94"/>
    <n v="122.1"/>
    <n v="84.84"/>
    <s v="Cash on Delivery"/>
    <s v="High"/>
  </r>
  <r>
    <n v="8571"/>
    <x v="5182"/>
    <d v="2024-06-13T00:00:00"/>
    <s v="West"/>
    <s v="Beauty"/>
    <s v="Home Office"/>
    <n v="8"/>
    <n v="313.41000000000003"/>
    <n v="0.15"/>
    <n v="2131.19"/>
    <n v="1681.05"/>
    <n v="450.14"/>
    <s v="UPI"/>
    <s v="Medium"/>
  </r>
  <r>
    <n v="8572"/>
    <x v="2555"/>
    <d v="2024-09-29T00:00:00"/>
    <s v="West"/>
    <s v="Electronics"/>
    <s v="Consumer"/>
    <n v="5"/>
    <n v="330.09"/>
    <n v="0.17"/>
    <n v="1369.87"/>
    <n v="790.48"/>
    <n v="579.39"/>
    <s v="Debit Card"/>
    <s v="Medium"/>
  </r>
  <r>
    <n v="8573"/>
    <x v="251"/>
    <d v="2024-12-31T00:00:00"/>
    <s v="West"/>
    <s v="Sports"/>
    <s v="Corporate"/>
    <n v="5"/>
    <n v="52.16"/>
    <n v="0.18"/>
    <n v="213.86"/>
    <n v="146.03"/>
    <n v="67.83"/>
    <s v="Net Banking"/>
    <s v="Medium"/>
  </r>
  <r>
    <n v="8574"/>
    <x v="642"/>
    <d v="2024-09-04T00:00:00"/>
    <s v="West"/>
    <s v="Home &amp; Kitchen"/>
    <s v="Corporate"/>
    <n v="4"/>
    <n v="465.86"/>
    <n v="0.18"/>
    <n v="1528.02"/>
    <n v="802.71"/>
    <n v="725.31"/>
    <s v="Cash on Delivery"/>
    <s v="Medium"/>
  </r>
  <r>
    <n v="8575"/>
    <x v="269"/>
    <d v="2024-10-28T00:00:00"/>
    <s v="West"/>
    <s v="Beauty"/>
    <s v="Corporate"/>
    <n v="8"/>
    <n v="383.22"/>
    <n v="0"/>
    <n v="3065.76"/>
    <n v="1579.29"/>
    <n v="1486.47"/>
    <s v="UPI"/>
    <s v="No Discount"/>
  </r>
  <r>
    <n v="8576"/>
    <x v="5486"/>
    <d v="2024-01-08T00:00:00"/>
    <s v="South"/>
    <s v="Clothing"/>
    <s v="Consumer"/>
    <n v="5"/>
    <n v="155.19999999999999"/>
    <n v="0.02"/>
    <n v="760.48"/>
    <n v="483.11"/>
    <n v="277.37"/>
    <s v="Debit Card"/>
    <s v="Low"/>
  </r>
  <r>
    <n v="8577"/>
    <x v="5487"/>
    <d v="2024-08-19T00:00:00"/>
    <s v="West"/>
    <s v="Home &amp; Kitchen"/>
    <s v="Home Office"/>
    <n v="1"/>
    <n v="32.450000000000003"/>
    <n v="0.25"/>
    <n v="24.34"/>
    <n v="18.79"/>
    <n v="5.55"/>
    <s v="Debit Card"/>
    <s v="High"/>
  </r>
  <r>
    <n v="8578"/>
    <x v="4503"/>
    <d v="2024-07-03T00:00:00"/>
    <s v="South"/>
    <s v="Sports"/>
    <s v="Corporate"/>
    <n v="7"/>
    <n v="54.24"/>
    <n v="0.2"/>
    <n v="303.74"/>
    <n v="176.51"/>
    <n v="127.23"/>
    <s v="Cash on Delivery"/>
    <s v="Medium"/>
  </r>
  <r>
    <n v="8579"/>
    <x v="2674"/>
    <d v="2024-05-24T00:00:00"/>
    <s v="East"/>
    <s v="Clothing"/>
    <s v="Home Office"/>
    <n v="7"/>
    <n v="375.06"/>
    <n v="0.27"/>
    <n v="1916.56"/>
    <n v="985.74"/>
    <n v="930.82"/>
    <s v="Cash on Delivery"/>
    <s v="High"/>
  </r>
  <r>
    <n v="8580"/>
    <x v="5488"/>
    <d v="2024-12-08T00:00:00"/>
    <s v="East"/>
    <s v="Electronics"/>
    <s v="Consumer"/>
    <n v="3"/>
    <n v="208.91"/>
    <n v="0.05"/>
    <n v="595.39"/>
    <n v="391.78"/>
    <n v="203.61"/>
    <s v="Cash on Delivery"/>
    <s v="Low"/>
  </r>
  <r>
    <n v="8581"/>
    <x v="5489"/>
    <d v="2024-01-24T00:00:00"/>
    <s v="North"/>
    <s v="Beauty"/>
    <s v="Corporate"/>
    <n v="8"/>
    <n v="69.849999999999994"/>
    <n v="0.05"/>
    <n v="530.86"/>
    <n v="275.47000000000003"/>
    <n v="255.39"/>
    <s v="Credit Card"/>
    <s v="Low"/>
  </r>
  <r>
    <n v="8582"/>
    <x v="2602"/>
    <d v="2024-02-19T00:00:00"/>
    <s v="East"/>
    <s v="Home &amp; Kitchen"/>
    <s v="Home Office"/>
    <n v="8"/>
    <n v="283.35000000000002"/>
    <n v="0.2"/>
    <n v="1813.44"/>
    <n v="940.08"/>
    <n v="873.36"/>
    <s v="Cash on Delivery"/>
    <s v="Medium"/>
  </r>
  <r>
    <n v="8583"/>
    <x v="3144"/>
    <d v="2024-09-06T00:00:00"/>
    <s v="West"/>
    <s v="Sports"/>
    <s v="Home Office"/>
    <n v="5"/>
    <n v="44.58"/>
    <n v="0.08"/>
    <n v="205.07"/>
    <n v="157.54"/>
    <n v="47.53"/>
    <s v="Net Banking"/>
    <s v="Low"/>
  </r>
  <r>
    <n v="8584"/>
    <x v="4393"/>
    <d v="2024-04-23T00:00:00"/>
    <s v="West"/>
    <s v="Home &amp; Kitchen"/>
    <s v="Consumer"/>
    <n v="4"/>
    <n v="426.9"/>
    <n v="0.03"/>
    <n v="1656.37"/>
    <n v="1211.76"/>
    <n v="444.61"/>
    <s v="Net Banking"/>
    <s v="Low"/>
  </r>
  <r>
    <n v="8585"/>
    <x v="5490"/>
    <d v="2024-01-02T00:00:00"/>
    <s v="West"/>
    <s v="Beauty"/>
    <s v="Consumer"/>
    <n v="10"/>
    <n v="107.46"/>
    <n v="0.27"/>
    <n v="784.46"/>
    <n v="514.59"/>
    <n v="269.87"/>
    <s v="Cash on Delivery"/>
    <s v="High"/>
  </r>
  <r>
    <n v="8586"/>
    <x v="2080"/>
    <d v="2024-07-27T00:00:00"/>
    <s v="South"/>
    <s v="Beauty"/>
    <s v="Home Office"/>
    <n v="7"/>
    <n v="164.24"/>
    <n v="0.24"/>
    <n v="873.76"/>
    <n v="654.33000000000004"/>
    <n v="219.43"/>
    <s v="Cash on Delivery"/>
    <s v="High"/>
  </r>
  <r>
    <n v="8587"/>
    <x v="5491"/>
    <d v="2024-06-15T00:00:00"/>
    <s v="North"/>
    <s v="Electronics"/>
    <s v="Consumer"/>
    <n v="7"/>
    <n v="353.1"/>
    <n v="0.22"/>
    <n v="1927.93"/>
    <n v="1265.21"/>
    <n v="662.72"/>
    <s v="Credit Card"/>
    <s v="High"/>
  </r>
  <r>
    <n v="8588"/>
    <x v="2585"/>
    <d v="2024-03-06T00:00:00"/>
    <s v="North"/>
    <s v="Sports"/>
    <s v="Home Office"/>
    <n v="2"/>
    <n v="254.84"/>
    <n v="0.19"/>
    <n v="412.84"/>
    <n v="218.59"/>
    <n v="194.25"/>
    <s v="Debit Card"/>
    <s v="Medium"/>
  </r>
  <r>
    <n v="8589"/>
    <x v="2927"/>
    <d v="2024-08-04T00:00:00"/>
    <s v="East"/>
    <s v="Electronics"/>
    <s v="Consumer"/>
    <n v="10"/>
    <n v="209.14"/>
    <n v="0.26"/>
    <n v="1547.64"/>
    <n v="1138.06"/>
    <n v="409.58"/>
    <s v="Cash on Delivery"/>
    <s v="High"/>
  </r>
  <r>
    <n v="8590"/>
    <x v="1506"/>
    <d v="2024-01-29T00:00:00"/>
    <s v="East"/>
    <s v="Sports"/>
    <s v="Home Office"/>
    <n v="9"/>
    <n v="461.59"/>
    <n v="0.28000000000000003"/>
    <n v="2991.1"/>
    <n v="1509.91"/>
    <n v="1481.19"/>
    <s v="UPI"/>
    <s v="High"/>
  </r>
  <r>
    <n v="8591"/>
    <x v="4818"/>
    <d v="2024-06-19T00:00:00"/>
    <s v="West"/>
    <s v="Sports"/>
    <s v="Corporate"/>
    <n v="1"/>
    <n v="458.03"/>
    <n v="0.06"/>
    <n v="430.55"/>
    <n v="278.98"/>
    <n v="151.57"/>
    <s v="Debit Card"/>
    <s v="Low"/>
  </r>
  <r>
    <n v="8592"/>
    <x v="5492"/>
    <d v="2024-11-06T00:00:00"/>
    <s v="East"/>
    <s v="Beauty"/>
    <s v="Home Office"/>
    <n v="3"/>
    <n v="152.58000000000001"/>
    <n v="0.16"/>
    <n v="384.5"/>
    <n v="198.61"/>
    <n v="185.89"/>
    <s v="UPI"/>
    <s v="Medium"/>
  </r>
  <r>
    <n v="8593"/>
    <x v="5493"/>
    <d v="2024-12-13T00:00:00"/>
    <s v="North"/>
    <s v="Beauty"/>
    <s v="Home Office"/>
    <n v="7"/>
    <n v="478.83"/>
    <n v="0.13"/>
    <n v="2916.07"/>
    <n v="1916.04"/>
    <n v="1000.03"/>
    <s v="Cash on Delivery"/>
    <s v="Medium"/>
  </r>
  <r>
    <n v="8594"/>
    <x v="5494"/>
    <d v="2024-04-10T00:00:00"/>
    <s v="West"/>
    <s v="Home &amp; Kitchen"/>
    <s v="Corporate"/>
    <n v="8"/>
    <n v="332.42"/>
    <n v="0.03"/>
    <n v="2579.58"/>
    <n v="1435.35"/>
    <n v="1144.23"/>
    <s v="Cash on Delivery"/>
    <s v="Low"/>
  </r>
  <r>
    <n v="8595"/>
    <x v="4555"/>
    <d v="2024-05-08T00:00:00"/>
    <s v="East"/>
    <s v="Electronics"/>
    <s v="Corporate"/>
    <n v="1"/>
    <n v="188.48"/>
    <n v="0.21"/>
    <n v="148.9"/>
    <n v="97.44"/>
    <n v="51.46"/>
    <s v="Net Banking"/>
    <s v="High"/>
  </r>
  <r>
    <n v="8596"/>
    <x v="91"/>
    <d v="2024-07-24T00:00:00"/>
    <s v="West"/>
    <s v="Electronics"/>
    <s v="Corporate"/>
    <n v="4"/>
    <n v="193.45"/>
    <n v="0.03"/>
    <n v="750.59"/>
    <n v="444.78"/>
    <n v="305.81"/>
    <s v="Cash on Delivery"/>
    <s v="Low"/>
  </r>
  <r>
    <n v="8597"/>
    <x v="1634"/>
    <d v="2024-01-14T00:00:00"/>
    <s v="North"/>
    <s v="Clothing"/>
    <s v="Home Office"/>
    <n v="3"/>
    <n v="118.82"/>
    <n v="0.27"/>
    <n v="260.22000000000003"/>
    <n v="146.44"/>
    <n v="113.78"/>
    <s v="Credit Card"/>
    <s v="High"/>
  </r>
  <r>
    <n v="8598"/>
    <x v="5495"/>
    <d v="2024-06-27T00:00:00"/>
    <s v="West"/>
    <s v="Sports"/>
    <s v="Corporate"/>
    <n v="3"/>
    <n v="116.88"/>
    <n v="0.12"/>
    <n v="308.56"/>
    <n v="202.45"/>
    <n v="106.11"/>
    <s v="UPI"/>
    <s v="Medium"/>
  </r>
  <r>
    <n v="8599"/>
    <x v="1570"/>
    <d v="2024-10-13T00:00:00"/>
    <s v="East"/>
    <s v="Sports"/>
    <s v="Corporate"/>
    <n v="9"/>
    <n v="431.64"/>
    <n v="0.22"/>
    <n v="3030.11"/>
    <n v="1593.79"/>
    <n v="1436.32"/>
    <s v="Credit Card"/>
    <s v="High"/>
  </r>
  <r>
    <n v="8600"/>
    <x v="5496"/>
    <d v="2024-04-30T00:00:00"/>
    <s v="East"/>
    <s v="Beauty"/>
    <s v="Home Office"/>
    <n v="10"/>
    <n v="331.91"/>
    <n v="0"/>
    <n v="3319.1"/>
    <n v="2195.73"/>
    <n v="1123.3699999999999"/>
    <s v="Credit Card"/>
    <s v="No Discount"/>
  </r>
  <r>
    <n v="8601"/>
    <x v="5497"/>
    <d v="2024-06-27T00:00:00"/>
    <s v="South"/>
    <s v="Electronics"/>
    <s v="Consumer"/>
    <n v="4"/>
    <n v="427.4"/>
    <n v="0.1"/>
    <n v="1538.64"/>
    <n v="988.71"/>
    <n v="549.92999999999995"/>
    <s v="Debit Card"/>
    <s v="Low"/>
  </r>
  <r>
    <n v="8602"/>
    <x v="901"/>
    <d v="2024-12-15T00:00:00"/>
    <s v="West"/>
    <s v="Beauty"/>
    <s v="Home Office"/>
    <n v="3"/>
    <n v="222.11"/>
    <n v="0.15"/>
    <n v="566.38"/>
    <n v="410.25"/>
    <n v="156.13"/>
    <s v="Net Banking"/>
    <s v="Medium"/>
  </r>
  <r>
    <n v="8603"/>
    <x v="253"/>
    <d v="2024-05-11T00:00:00"/>
    <s v="West"/>
    <s v="Beauty"/>
    <s v="Consumer"/>
    <n v="1"/>
    <n v="230.92"/>
    <n v="0.1"/>
    <n v="207.83"/>
    <n v="107.99"/>
    <n v="99.84"/>
    <s v="Cash on Delivery"/>
    <s v="Low"/>
  </r>
  <r>
    <n v="8604"/>
    <x v="761"/>
    <d v="2024-10-20T00:00:00"/>
    <s v="West"/>
    <s v="Electronics"/>
    <s v="Consumer"/>
    <n v="9"/>
    <n v="144.03"/>
    <n v="0.28000000000000003"/>
    <n v="933.31"/>
    <n v="693.37"/>
    <n v="239.94"/>
    <s v="UPI"/>
    <s v="High"/>
  </r>
  <r>
    <n v="8605"/>
    <x v="4088"/>
    <d v="2024-04-22T00:00:00"/>
    <s v="South"/>
    <s v="Sports"/>
    <s v="Consumer"/>
    <n v="3"/>
    <n v="484.06"/>
    <n v="7.0000000000000007E-2"/>
    <n v="1350.53"/>
    <n v="700.71"/>
    <n v="649.82000000000005"/>
    <s v="UPI"/>
    <s v="Low"/>
  </r>
  <r>
    <n v="8606"/>
    <x v="5498"/>
    <d v="2024-01-15T00:00:00"/>
    <s v="East"/>
    <s v="Electronics"/>
    <s v="Home Office"/>
    <n v="3"/>
    <n v="145.33000000000001"/>
    <n v="0.09"/>
    <n v="396.75"/>
    <n v="280.32"/>
    <n v="116.43"/>
    <s v="UPI"/>
    <s v="Low"/>
  </r>
  <r>
    <n v="8607"/>
    <x v="5499"/>
    <d v="2024-08-17T00:00:00"/>
    <s v="West"/>
    <s v="Clothing"/>
    <s v="Consumer"/>
    <n v="7"/>
    <n v="224.12"/>
    <n v="0.08"/>
    <n v="1443.33"/>
    <n v="1048.74"/>
    <n v="394.59"/>
    <s v="Debit Card"/>
    <s v="Low"/>
  </r>
  <r>
    <n v="8608"/>
    <x v="5500"/>
    <d v="2024-02-16T00:00:00"/>
    <s v="North"/>
    <s v="Home &amp; Kitchen"/>
    <s v="Home Office"/>
    <n v="7"/>
    <n v="438.44"/>
    <n v="7.0000000000000007E-2"/>
    <n v="2854.24"/>
    <n v="2093.6799999999998"/>
    <n v="760.56"/>
    <s v="Debit Card"/>
    <s v="Low"/>
  </r>
  <r>
    <n v="8609"/>
    <x v="5501"/>
    <d v="2024-05-30T00:00:00"/>
    <s v="South"/>
    <s v="Beauty"/>
    <s v="Corporate"/>
    <n v="10"/>
    <n v="161.32"/>
    <n v="0.21"/>
    <n v="1274.43"/>
    <n v="835.27"/>
    <n v="439.16"/>
    <s v="UPI"/>
    <s v="High"/>
  </r>
  <r>
    <n v="8610"/>
    <x v="3698"/>
    <d v="2024-05-06T00:00:00"/>
    <s v="East"/>
    <s v="Sports"/>
    <s v="Consumer"/>
    <n v="2"/>
    <n v="115.52"/>
    <n v="0.15"/>
    <n v="196.38"/>
    <n v="130.69999999999999"/>
    <n v="65.680000000000007"/>
    <s v="Net Banking"/>
    <s v="Medium"/>
  </r>
  <r>
    <n v="8611"/>
    <x v="1630"/>
    <d v="2024-01-16T00:00:00"/>
    <s v="East"/>
    <s v="Electronics"/>
    <s v="Consumer"/>
    <n v="1"/>
    <n v="267.62"/>
    <n v="0.05"/>
    <n v="254.24"/>
    <n v="159.97"/>
    <n v="94.27"/>
    <s v="Credit Card"/>
    <s v="Low"/>
  </r>
  <r>
    <n v="8612"/>
    <x v="2984"/>
    <d v="2024-04-19T00:00:00"/>
    <s v="North"/>
    <s v="Beauty"/>
    <s v="Consumer"/>
    <n v="8"/>
    <n v="314.91000000000003"/>
    <n v="0.2"/>
    <n v="2015.42"/>
    <n v="1288.04"/>
    <n v="727.38"/>
    <s v="Credit Card"/>
    <s v="Medium"/>
  </r>
  <r>
    <n v="8613"/>
    <x v="2636"/>
    <d v="2024-02-24T00:00:00"/>
    <s v="West"/>
    <s v="Beauty"/>
    <s v="Consumer"/>
    <n v="2"/>
    <n v="283.77999999999997"/>
    <n v="0.26"/>
    <n v="419.99"/>
    <n v="277.20999999999998"/>
    <n v="142.78"/>
    <s v="Net Banking"/>
    <s v="High"/>
  </r>
  <r>
    <n v="8614"/>
    <x v="5502"/>
    <d v="2024-09-08T00:00:00"/>
    <s v="East"/>
    <s v="Sports"/>
    <s v="Corporate"/>
    <n v="8"/>
    <n v="49.57"/>
    <n v="0.17"/>
    <n v="329.14"/>
    <n v="217.27"/>
    <n v="111.87"/>
    <s v="Cash on Delivery"/>
    <s v="Medium"/>
  </r>
  <r>
    <n v="8615"/>
    <x v="5503"/>
    <d v="2024-03-18T00:00:00"/>
    <s v="South"/>
    <s v="Beauty"/>
    <s v="Home Office"/>
    <n v="9"/>
    <n v="428.57"/>
    <n v="0.11"/>
    <n v="3432.85"/>
    <n v="2557.7600000000002"/>
    <n v="875.09"/>
    <s v="Credit Card"/>
    <s v="Medium"/>
  </r>
  <r>
    <n v="8616"/>
    <x v="4935"/>
    <d v="2024-07-24T00:00:00"/>
    <s v="East"/>
    <s v="Beauty"/>
    <s v="Home Office"/>
    <n v="9"/>
    <n v="122.23"/>
    <n v="0.09"/>
    <n v="1001.06"/>
    <n v="522.53"/>
    <n v="478.53"/>
    <s v="Net Banking"/>
    <s v="Low"/>
  </r>
  <r>
    <n v="8617"/>
    <x v="5504"/>
    <d v="2024-10-13T00:00:00"/>
    <s v="East"/>
    <s v="Clothing"/>
    <s v="Consumer"/>
    <n v="5"/>
    <n v="214.63"/>
    <n v="0.03"/>
    <n v="1040.96"/>
    <n v="702.92"/>
    <n v="338.04"/>
    <s v="Net Banking"/>
    <s v="Low"/>
  </r>
  <r>
    <n v="8618"/>
    <x v="1498"/>
    <d v="2024-08-08T00:00:00"/>
    <s v="East"/>
    <s v="Home &amp; Kitchen"/>
    <s v="Home Office"/>
    <n v="1"/>
    <n v="96.72"/>
    <n v="0.27"/>
    <n v="70.61"/>
    <n v="48.17"/>
    <n v="22.44"/>
    <s v="Debit Card"/>
    <s v="High"/>
  </r>
  <r>
    <n v="8619"/>
    <x v="5505"/>
    <d v="2024-02-18T00:00:00"/>
    <s v="West"/>
    <s v="Home &amp; Kitchen"/>
    <s v="Home Office"/>
    <n v="5"/>
    <n v="160.81"/>
    <n v="0.19"/>
    <n v="651.28"/>
    <n v="354.6"/>
    <n v="296.68"/>
    <s v="Credit Card"/>
    <s v="Medium"/>
  </r>
  <r>
    <n v="8620"/>
    <x v="1626"/>
    <d v="2024-03-09T00:00:00"/>
    <s v="South"/>
    <s v="Clothing"/>
    <s v="Home Office"/>
    <n v="1"/>
    <n v="297.43"/>
    <n v="0.04"/>
    <n v="285.52999999999997"/>
    <n v="209.26"/>
    <n v="76.27"/>
    <s v="UPI"/>
    <s v="Low"/>
  </r>
  <r>
    <n v="8621"/>
    <x v="5506"/>
    <d v="2024-05-09T00:00:00"/>
    <s v="East"/>
    <s v="Beauty"/>
    <s v="Home Office"/>
    <n v="3"/>
    <n v="45.41"/>
    <n v="0.13"/>
    <n v="118.52"/>
    <n v="75.5"/>
    <n v="43.02"/>
    <s v="UPI"/>
    <s v="Medium"/>
  </r>
  <r>
    <n v="8622"/>
    <x v="623"/>
    <d v="2024-03-30T00:00:00"/>
    <s v="East"/>
    <s v="Home &amp; Kitchen"/>
    <s v="Corporate"/>
    <n v="10"/>
    <n v="65.58"/>
    <n v="0.09"/>
    <n v="596.78"/>
    <n v="388.43"/>
    <n v="208.35"/>
    <s v="Net Banking"/>
    <s v="Low"/>
  </r>
  <r>
    <n v="8623"/>
    <x v="4939"/>
    <d v="2024-03-02T00:00:00"/>
    <s v="North"/>
    <s v="Home &amp; Kitchen"/>
    <s v="Consumer"/>
    <n v="9"/>
    <n v="435.75"/>
    <n v="0.19"/>
    <n v="3176.62"/>
    <n v="1920.81"/>
    <n v="1255.81"/>
    <s v="Net Banking"/>
    <s v="Medium"/>
  </r>
  <r>
    <n v="8624"/>
    <x v="3877"/>
    <d v="2024-01-17T00:00:00"/>
    <s v="East"/>
    <s v="Sports"/>
    <s v="Corporate"/>
    <n v="9"/>
    <n v="44.51"/>
    <n v="0.3"/>
    <n v="280.41000000000003"/>
    <n v="192.11"/>
    <n v="88.3"/>
    <s v="Credit Card"/>
    <s v="High"/>
  </r>
  <r>
    <n v="8625"/>
    <x v="5507"/>
    <d v="2024-06-04T00:00:00"/>
    <s v="North"/>
    <s v="Beauty"/>
    <s v="Consumer"/>
    <n v="7"/>
    <n v="289.77999999999997"/>
    <n v="0.16"/>
    <n v="1703.91"/>
    <n v="984.61"/>
    <n v="719.3"/>
    <s v="Cash on Delivery"/>
    <s v="Medium"/>
  </r>
  <r>
    <n v="8626"/>
    <x v="1126"/>
    <d v="2024-09-24T00:00:00"/>
    <s v="West"/>
    <s v="Clothing"/>
    <s v="Home Office"/>
    <n v="10"/>
    <n v="408.66"/>
    <n v="0.14000000000000001"/>
    <n v="3514.48"/>
    <n v="1940.72"/>
    <n v="1573.76"/>
    <s v="UPI"/>
    <s v="Medium"/>
  </r>
  <r>
    <n v="8627"/>
    <x v="2886"/>
    <d v="2024-01-22T00:00:00"/>
    <s v="South"/>
    <s v="Home &amp; Kitchen"/>
    <s v="Consumer"/>
    <n v="7"/>
    <n v="26.74"/>
    <n v="0.1"/>
    <n v="168.46"/>
    <n v="103.75"/>
    <n v="64.709999999999994"/>
    <s v="Net Banking"/>
    <s v="Low"/>
  </r>
  <r>
    <n v="8628"/>
    <x v="1173"/>
    <d v="2024-01-07T00:00:00"/>
    <s v="East"/>
    <s v="Clothing"/>
    <s v="Corporate"/>
    <n v="10"/>
    <n v="435.81"/>
    <n v="0.18"/>
    <n v="3573.64"/>
    <n v="2734.36"/>
    <n v="839.28"/>
    <s v="Debit Card"/>
    <s v="Medium"/>
  </r>
  <r>
    <n v="8629"/>
    <x v="1675"/>
    <d v="2024-10-18T00:00:00"/>
    <s v="South"/>
    <s v="Beauty"/>
    <s v="Home Office"/>
    <n v="10"/>
    <n v="167.76"/>
    <n v="0.13"/>
    <n v="1459.51"/>
    <n v="830.51"/>
    <n v="629"/>
    <s v="Credit Card"/>
    <s v="Medium"/>
  </r>
  <r>
    <n v="8630"/>
    <x v="15"/>
    <d v="2024-10-10T00:00:00"/>
    <s v="East"/>
    <s v="Beauty"/>
    <s v="Home Office"/>
    <n v="4"/>
    <n v="109.13"/>
    <n v="0.04"/>
    <n v="419.06"/>
    <n v="263.77"/>
    <n v="155.29"/>
    <s v="Net Banking"/>
    <s v="Low"/>
  </r>
  <r>
    <n v="8631"/>
    <x v="4869"/>
    <d v="2024-02-16T00:00:00"/>
    <s v="East"/>
    <s v="Home &amp; Kitchen"/>
    <s v="Home Office"/>
    <n v="6"/>
    <n v="141.55000000000001"/>
    <n v="0.28000000000000003"/>
    <n v="611.5"/>
    <n v="437.05"/>
    <n v="174.45"/>
    <s v="Debit Card"/>
    <s v="High"/>
  </r>
  <r>
    <n v="8632"/>
    <x v="5508"/>
    <d v="2024-05-08T00:00:00"/>
    <s v="East"/>
    <s v="Home &amp; Kitchen"/>
    <s v="Corporate"/>
    <n v="10"/>
    <n v="440.41"/>
    <n v="0.14000000000000001"/>
    <n v="3787.53"/>
    <n v="2745.58"/>
    <n v="1041.95"/>
    <s v="Credit Card"/>
    <s v="Medium"/>
  </r>
  <r>
    <n v="8633"/>
    <x v="5509"/>
    <d v="2024-10-13T00:00:00"/>
    <s v="South"/>
    <s v="Sports"/>
    <s v="Consumer"/>
    <n v="9"/>
    <n v="483.77"/>
    <n v="0.24"/>
    <n v="3308.99"/>
    <n v="2025.24"/>
    <n v="1283.75"/>
    <s v="Net Banking"/>
    <s v="High"/>
  </r>
  <r>
    <n v="8634"/>
    <x v="1384"/>
    <d v="2024-07-07T00:00:00"/>
    <s v="South"/>
    <s v="Beauty"/>
    <s v="Consumer"/>
    <n v="7"/>
    <n v="313.58"/>
    <n v="0.13"/>
    <n v="1909.7"/>
    <n v="1095.1300000000001"/>
    <n v="814.57"/>
    <s v="Credit Card"/>
    <s v="Medium"/>
  </r>
  <r>
    <n v="8635"/>
    <x v="2968"/>
    <d v="2024-10-25T00:00:00"/>
    <s v="South"/>
    <s v="Electronics"/>
    <s v="Corporate"/>
    <n v="4"/>
    <n v="155.56"/>
    <n v="0.12"/>
    <n v="547.57000000000005"/>
    <n v="374.17"/>
    <n v="173.4"/>
    <s v="Debit Card"/>
    <s v="Medium"/>
  </r>
  <r>
    <n v="8636"/>
    <x v="5510"/>
    <d v="2024-02-08T00:00:00"/>
    <s v="South"/>
    <s v="Home &amp; Kitchen"/>
    <s v="Home Office"/>
    <n v="1"/>
    <n v="188.57"/>
    <n v="0.18"/>
    <n v="154.63"/>
    <n v="84.35"/>
    <n v="70.28"/>
    <s v="Net Banking"/>
    <s v="Medium"/>
  </r>
  <r>
    <n v="8637"/>
    <x v="1771"/>
    <d v="2024-09-30T00:00:00"/>
    <s v="North"/>
    <s v="Sports"/>
    <s v="Consumer"/>
    <n v="3"/>
    <n v="44.62"/>
    <n v="0.1"/>
    <n v="120.47"/>
    <n v="77.58"/>
    <n v="42.89"/>
    <s v="Net Banking"/>
    <s v="Low"/>
  </r>
  <r>
    <n v="8638"/>
    <x v="1587"/>
    <d v="2024-06-06T00:00:00"/>
    <s v="South"/>
    <s v="Sports"/>
    <s v="Corporate"/>
    <n v="7"/>
    <n v="338.13"/>
    <n v="0.15"/>
    <n v="2011.87"/>
    <n v="1228.72"/>
    <n v="783.15"/>
    <s v="Debit Card"/>
    <s v="Medium"/>
  </r>
  <r>
    <n v="8639"/>
    <x v="5511"/>
    <d v="2024-07-12T00:00:00"/>
    <s v="East"/>
    <s v="Beauty"/>
    <s v="Home Office"/>
    <n v="10"/>
    <n v="343.23"/>
    <n v="0.05"/>
    <n v="3260.68"/>
    <n v="2009.51"/>
    <n v="1251.17"/>
    <s v="Cash on Delivery"/>
    <s v="Low"/>
  </r>
  <r>
    <n v="8640"/>
    <x v="5512"/>
    <d v="2024-03-26T00:00:00"/>
    <s v="South"/>
    <s v="Electronics"/>
    <s v="Corporate"/>
    <n v="8"/>
    <n v="154.26"/>
    <n v="0.05"/>
    <n v="1172.3800000000001"/>
    <n v="666.49"/>
    <n v="505.89"/>
    <s v="Credit Card"/>
    <s v="Low"/>
  </r>
  <r>
    <n v="8641"/>
    <x v="3746"/>
    <d v="2024-06-21T00:00:00"/>
    <s v="West"/>
    <s v="Clothing"/>
    <s v="Consumer"/>
    <n v="6"/>
    <n v="17.41"/>
    <n v="7.0000000000000007E-2"/>
    <n v="97.15"/>
    <n v="66.11"/>
    <n v="31.04"/>
    <s v="Cash on Delivery"/>
    <s v="Low"/>
  </r>
  <r>
    <n v="8642"/>
    <x v="5513"/>
    <d v="2024-05-07T00:00:00"/>
    <s v="South"/>
    <s v="Beauty"/>
    <s v="Corporate"/>
    <n v="7"/>
    <n v="52.65"/>
    <n v="0.03"/>
    <n v="357.49"/>
    <n v="253.67"/>
    <n v="103.82"/>
    <s v="Cash on Delivery"/>
    <s v="Low"/>
  </r>
  <r>
    <n v="8643"/>
    <x v="5514"/>
    <d v="2024-04-20T00:00:00"/>
    <s v="North"/>
    <s v="Home &amp; Kitchen"/>
    <s v="Consumer"/>
    <n v="7"/>
    <n v="497.52"/>
    <n v="0.3"/>
    <n v="2437.85"/>
    <n v="1303.25"/>
    <n v="1134.5999999999999"/>
    <s v="Cash on Delivery"/>
    <s v="High"/>
  </r>
  <r>
    <n v="8644"/>
    <x v="3490"/>
    <d v="2024-01-25T00:00:00"/>
    <s v="East"/>
    <s v="Sports"/>
    <s v="Consumer"/>
    <n v="8"/>
    <n v="374.7"/>
    <n v="0.15"/>
    <n v="2547.96"/>
    <n v="1714.11"/>
    <n v="833.85"/>
    <s v="Credit Card"/>
    <s v="Medium"/>
  </r>
  <r>
    <n v="8645"/>
    <x v="2065"/>
    <d v="2024-07-21T00:00:00"/>
    <s v="West"/>
    <s v="Electronics"/>
    <s v="Corporate"/>
    <n v="1"/>
    <n v="496.38"/>
    <n v="0.16"/>
    <n v="416.96"/>
    <n v="303.64"/>
    <n v="113.32"/>
    <s v="Net Banking"/>
    <s v="Medium"/>
  </r>
  <r>
    <n v="8646"/>
    <x v="5515"/>
    <d v="2024-11-26T00:00:00"/>
    <s v="East"/>
    <s v="Clothing"/>
    <s v="Home Office"/>
    <n v="1"/>
    <n v="483.12"/>
    <n v="0.2"/>
    <n v="386.5"/>
    <n v="305.91000000000003"/>
    <n v="80.59"/>
    <s v="Net Banking"/>
    <s v="Medium"/>
  </r>
  <r>
    <n v="8647"/>
    <x v="5516"/>
    <d v="2024-03-01T00:00:00"/>
    <s v="North"/>
    <s v="Electronics"/>
    <s v="Consumer"/>
    <n v="1"/>
    <n v="231.97"/>
    <n v="0.08"/>
    <n v="213.41"/>
    <n v="120.1"/>
    <n v="93.31"/>
    <s v="Net Banking"/>
    <s v="Low"/>
  </r>
  <r>
    <n v="8648"/>
    <x v="4539"/>
    <d v="2024-12-01T00:00:00"/>
    <s v="West"/>
    <s v="Beauty"/>
    <s v="Consumer"/>
    <n v="3"/>
    <n v="426.87"/>
    <n v="0.09"/>
    <n v="1165.3599999999999"/>
    <n v="585.08000000000004"/>
    <n v="580.28"/>
    <s v="Cash on Delivery"/>
    <s v="Low"/>
  </r>
  <r>
    <n v="8649"/>
    <x v="1407"/>
    <d v="2024-12-13T00:00:00"/>
    <s v="West"/>
    <s v="Clothing"/>
    <s v="Home Office"/>
    <n v="2"/>
    <n v="162.82"/>
    <n v="0.19"/>
    <n v="263.77"/>
    <n v="172.71"/>
    <n v="91.06"/>
    <s v="Debit Card"/>
    <s v="Medium"/>
  </r>
  <r>
    <n v="8650"/>
    <x v="1360"/>
    <d v="2024-12-26T00:00:00"/>
    <s v="East"/>
    <s v="Beauty"/>
    <s v="Home Office"/>
    <n v="4"/>
    <n v="464.99"/>
    <n v="0.08"/>
    <n v="1711.16"/>
    <n v="1155.5999999999999"/>
    <n v="555.55999999999995"/>
    <s v="UPI"/>
    <s v="Low"/>
  </r>
  <r>
    <n v="8651"/>
    <x v="5517"/>
    <d v="2024-04-06T00:00:00"/>
    <s v="East"/>
    <s v="Sports"/>
    <s v="Corporate"/>
    <n v="3"/>
    <n v="452.32"/>
    <n v="0"/>
    <n v="1356.96"/>
    <n v="718.92"/>
    <n v="638.04"/>
    <s v="Debit Card"/>
    <s v="No Discount"/>
  </r>
  <r>
    <n v="8652"/>
    <x v="503"/>
    <d v="2024-01-08T00:00:00"/>
    <s v="North"/>
    <s v="Electronics"/>
    <s v="Consumer"/>
    <n v="4"/>
    <n v="453.02"/>
    <n v="0.02"/>
    <n v="1775.84"/>
    <n v="927.14"/>
    <n v="848.7"/>
    <s v="Net Banking"/>
    <s v="Low"/>
  </r>
  <r>
    <n v="8653"/>
    <x v="5518"/>
    <d v="2024-10-26T00:00:00"/>
    <s v="East"/>
    <s v="Home &amp; Kitchen"/>
    <s v="Consumer"/>
    <n v="5"/>
    <n v="174.51"/>
    <n v="0.09"/>
    <n v="794.02"/>
    <n v="407.6"/>
    <n v="386.42"/>
    <s v="Net Banking"/>
    <s v="Low"/>
  </r>
  <r>
    <n v="8654"/>
    <x v="2682"/>
    <d v="2024-04-22T00:00:00"/>
    <s v="North"/>
    <s v="Electronics"/>
    <s v="Corporate"/>
    <n v="10"/>
    <n v="478.84"/>
    <n v="0.06"/>
    <n v="4501.1000000000004"/>
    <n v="2470.64"/>
    <n v="2030.46"/>
    <s v="Cash on Delivery"/>
    <s v="Low"/>
  </r>
  <r>
    <n v="8655"/>
    <x v="4296"/>
    <d v="2024-07-02T00:00:00"/>
    <s v="East"/>
    <s v="Beauty"/>
    <s v="Home Office"/>
    <n v="7"/>
    <n v="447.52"/>
    <n v="0.16"/>
    <n v="2631.42"/>
    <n v="1505.37"/>
    <n v="1126.05"/>
    <s v="Debit Card"/>
    <s v="Medium"/>
  </r>
  <r>
    <n v="8656"/>
    <x v="5519"/>
    <d v="2024-09-02T00:00:00"/>
    <s v="South"/>
    <s v="Beauty"/>
    <s v="Corporate"/>
    <n v="3"/>
    <n v="265.74"/>
    <n v="0.28999999999999998"/>
    <n v="566.03"/>
    <n v="341.14"/>
    <n v="224.89"/>
    <s v="UPI"/>
    <s v="High"/>
  </r>
  <r>
    <n v="8657"/>
    <x v="3892"/>
    <d v="2024-03-08T00:00:00"/>
    <s v="East"/>
    <s v="Electronics"/>
    <s v="Consumer"/>
    <n v="3"/>
    <n v="399.12"/>
    <n v="0.01"/>
    <n v="1185.3900000000001"/>
    <n v="616.89"/>
    <n v="568.5"/>
    <s v="Cash on Delivery"/>
    <s v="Low"/>
  </r>
  <r>
    <n v="8658"/>
    <x v="5520"/>
    <d v="2024-02-27T00:00:00"/>
    <s v="West"/>
    <s v="Electronics"/>
    <s v="Consumer"/>
    <n v="2"/>
    <n v="292.7"/>
    <n v="0.04"/>
    <n v="561.98"/>
    <n v="322.27999999999997"/>
    <n v="239.7"/>
    <s v="Net Banking"/>
    <s v="Low"/>
  </r>
  <r>
    <n v="8659"/>
    <x v="2097"/>
    <d v="2024-09-11T00:00:00"/>
    <s v="West"/>
    <s v="Home &amp; Kitchen"/>
    <s v="Corporate"/>
    <n v="5"/>
    <n v="104.36"/>
    <n v="0.01"/>
    <n v="516.58000000000004"/>
    <n v="274.07"/>
    <n v="242.51"/>
    <s v="UPI"/>
    <s v="Low"/>
  </r>
  <r>
    <n v="8660"/>
    <x v="5521"/>
    <d v="2024-11-19T00:00:00"/>
    <s v="West"/>
    <s v="Home &amp; Kitchen"/>
    <s v="Consumer"/>
    <n v="6"/>
    <n v="397.65"/>
    <n v="0.06"/>
    <n v="2242.75"/>
    <n v="1145.9100000000001"/>
    <n v="1096.8399999999999"/>
    <s v="Debit Card"/>
    <s v="Low"/>
  </r>
  <r>
    <n v="8661"/>
    <x v="4072"/>
    <d v="2024-08-06T00:00:00"/>
    <s v="West"/>
    <s v="Home &amp; Kitchen"/>
    <s v="Corporate"/>
    <n v="2"/>
    <n v="34.44"/>
    <n v="0.02"/>
    <n v="67.5"/>
    <n v="40.14"/>
    <n v="27.36"/>
    <s v="Credit Card"/>
    <s v="Low"/>
  </r>
  <r>
    <n v="8662"/>
    <x v="5286"/>
    <d v="2024-01-18T00:00:00"/>
    <s v="West"/>
    <s v="Clothing"/>
    <s v="Corporate"/>
    <n v="9"/>
    <n v="275.7"/>
    <n v="0.21"/>
    <n v="1960.23"/>
    <n v="1424.79"/>
    <n v="535.44000000000005"/>
    <s v="UPI"/>
    <s v="High"/>
  </r>
  <r>
    <n v="8663"/>
    <x v="4499"/>
    <d v="2024-12-04T00:00:00"/>
    <s v="North"/>
    <s v="Electronics"/>
    <s v="Corporate"/>
    <n v="3"/>
    <n v="110.04"/>
    <n v="0.23"/>
    <n v="254.19"/>
    <n v="153.91999999999999"/>
    <n v="100.27"/>
    <s v="Cash on Delivery"/>
    <s v="High"/>
  </r>
  <r>
    <n v="8664"/>
    <x v="3536"/>
    <d v="2024-06-13T00:00:00"/>
    <s v="East"/>
    <s v="Clothing"/>
    <s v="Consumer"/>
    <n v="2"/>
    <n v="255.35"/>
    <n v="0.05"/>
    <n v="485.16"/>
    <n v="345.86"/>
    <n v="139.30000000000001"/>
    <s v="Cash on Delivery"/>
    <s v="Low"/>
  </r>
  <r>
    <n v="8665"/>
    <x v="4770"/>
    <d v="2024-05-04T00:00:00"/>
    <s v="South"/>
    <s v="Clothing"/>
    <s v="Corporate"/>
    <n v="1"/>
    <n v="463.2"/>
    <n v="0.14000000000000001"/>
    <n v="398.35"/>
    <n v="292.89"/>
    <n v="105.46"/>
    <s v="UPI"/>
    <s v="Medium"/>
  </r>
  <r>
    <n v="8666"/>
    <x v="5522"/>
    <d v="2024-07-24T00:00:00"/>
    <s v="South"/>
    <s v="Sports"/>
    <s v="Consumer"/>
    <n v="8"/>
    <n v="378.63"/>
    <n v="0.27"/>
    <n v="2211.1999999999998"/>
    <n v="1751.92"/>
    <n v="459.28"/>
    <s v="Debit Card"/>
    <s v="High"/>
  </r>
  <r>
    <n v="8667"/>
    <x v="3704"/>
    <d v="2024-01-03T00:00:00"/>
    <s v="East"/>
    <s v="Electronics"/>
    <s v="Home Office"/>
    <n v="8"/>
    <n v="323.22000000000003"/>
    <n v="0.06"/>
    <n v="2430.61"/>
    <n v="1740.38"/>
    <n v="690.23"/>
    <s v="UPI"/>
    <s v="Low"/>
  </r>
  <r>
    <n v="8668"/>
    <x v="2503"/>
    <d v="2024-01-20T00:00:00"/>
    <s v="North"/>
    <s v="Electronics"/>
    <s v="Corporate"/>
    <n v="10"/>
    <n v="213.05"/>
    <n v="0.01"/>
    <n v="2109.1999999999998"/>
    <n v="1114.17"/>
    <n v="995.03"/>
    <s v="UPI"/>
    <s v="Low"/>
  </r>
  <r>
    <n v="8669"/>
    <x v="5523"/>
    <d v="2024-02-07T00:00:00"/>
    <s v="North"/>
    <s v="Beauty"/>
    <s v="Home Office"/>
    <n v="3"/>
    <n v="263.44"/>
    <n v="0.04"/>
    <n v="758.71"/>
    <n v="409.65"/>
    <n v="349.06"/>
    <s v="UPI"/>
    <s v="Low"/>
  </r>
  <r>
    <n v="8670"/>
    <x v="5456"/>
    <d v="2024-01-18T00:00:00"/>
    <s v="East"/>
    <s v="Electronics"/>
    <s v="Consumer"/>
    <n v="8"/>
    <n v="375.22"/>
    <n v="0.23"/>
    <n v="2311.36"/>
    <n v="1446"/>
    <n v="865.36"/>
    <s v="Cash on Delivery"/>
    <s v="High"/>
  </r>
  <r>
    <n v="8671"/>
    <x v="4361"/>
    <d v="2024-06-16T00:00:00"/>
    <s v="East"/>
    <s v="Clothing"/>
    <s v="Consumer"/>
    <n v="7"/>
    <n v="320.37"/>
    <n v="0.06"/>
    <n v="2108.0300000000002"/>
    <n v="1103.81"/>
    <n v="1004.22"/>
    <s v="Credit Card"/>
    <s v="Low"/>
  </r>
  <r>
    <n v="8672"/>
    <x v="5524"/>
    <d v="2024-09-10T00:00:00"/>
    <s v="East"/>
    <s v="Clothing"/>
    <s v="Home Office"/>
    <n v="3"/>
    <n v="310.77"/>
    <n v="0.05"/>
    <n v="885.69"/>
    <n v="456.99"/>
    <n v="428.7"/>
    <s v="UPI"/>
    <s v="Low"/>
  </r>
  <r>
    <n v="8673"/>
    <x v="1710"/>
    <d v="2024-09-23T00:00:00"/>
    <s v="South"/>
    <s v="Home &amp; Kitchen"/>
    <s v="Consumer"/>
    <n v="2"/>
    <n v="88.73"/>
    <n v="0.22"/>
    <n v="138.41999999999999"/>
    <n v="106.81"/>
    <n v="31.61"/>
    <s v="Cash on Delivery"/>
    <s v="High"/>
  </r>
  <r>
    <n v="8674"/>
    <x v="5525"/>
    <d v="2024-09-06T00:00:00"/>
    <s v="East"/>
    <s v="Home &amp; Kitchen"/>
    <s v="Corporate"/>
    <n v="4"/>
    <n v="56.44"/>
    <n v="0.05"/>
    <n v="214.47"/>
    <n v="135.04"/>
    <n v="79.430000000000007"/>
    <s v="Debit Card"/>
    <s v="Low"/>
  </r>
  <r>
    <n v="8675"/>
    <x v="2592"/>
    <d v="2024-12-14T00:00:00"/>
    <s v="East"/>
    <s v="Clothing"/>
    <s v="Consumer"/>
    <n v="6"/>
    <n v="94.87"/>
    <n v="0.26"/>
    <n v="421.22"/>
    <n v="255.95"/>
    <n v="165.27"/>
    <s v="Credit Card"/>
    <s v="High"/>
  </r>
  <r>
    <n v="8676"/>
    <x v="751"/>
    <d v="2024-12-07T00:00:00"/>
    <s v="East"/>
    <s v="Beauty"/>
    <s v="Consumer"/>
    <n v="7"/>
    <n v="494.51"/>
    <n v="0.1"/>
    <n v="3115.41"/>
    <n v="1734.47"/>
    <n v="1380.94"/>
    <s v="Cash on Delivery"/>
    <s v="Low"/>
  </r>
  <r>
    <n v="8677"/>
    <x v="1426"/>
    <d v="2024-09-02T00:00:00"/>
    <s v="East"/>
    <s v="Clothing"/>
    <s v="Consumer"/>
    <n v="6"/>
    <n v="295.57"/>
    <n v="0.22"/>
    <n v="1383.27"/>
    <n v="804.22"/>
    <n v="579.04999999999995"/>
    <s v="UPI"/>
    <s v="High"/>
  </r>
  <r>
    <n v="8678"/>
    <x v="5526"/>
    <d v="2024-05-28T00:00:00"/>
    <s v="South"/>
    <s v="Beauty"/>
    <s v="Corporate"/>
    <n v="9"/>
    <n v="26.72"/>
    <n v="0.06"/>
    <n v="226.05"/>
    <n v="120.53"/>
    <n v="105.52"/>
    <s v="Cash on Delivery"/>
    <s v="Low"/>
  </r>
  <r>
    <n v="8679"/>
    <x v="5527"/>
    <d v="2024-03-17T00:00:00"/>
    <s v="East"/>
    <s v="Sports"/>
    <s v="Home Office"/>
    <n v="9"/>
    <n v="265.27999999999997"/>
    <n v="0.04"/>
    <n v="2292.02"/>
    <n v="1385.95"/>
    <n v="906.07"/>
    <s v="UPI"/>
    <s v="Low"/>
  </r>
  <r>
    <n v="8680"/>
    <x v="5528"/>
    <d v="2024-06-10T00:00:00"/>
    <s v="South"/>
    <s v="Electronics"/>
    <s v="Consumer"/>
    <n v="5"/>
    <n v="425.03"/>
    <n v="0.28999999999999998"/>
    <n v="1508.86"/>
    <n v="1043.5999999999999"/>
    <n v="465.26"/>
    <s v="Debit Card"/>
    <s v="High"/>
  </r>
  <r>
    <n v="8681"/>
    <x v="4279"/>
    <d v="2024-04-14T00:00:00"/>
    <s v="East"/>
    <s v="Beauty"/>
    <s v="Home Office"/>
    <n v="9"/>
    <n v="299.31"/>
    <n v="0.04"/>
    <n v="2586.04"/>
    <n v="1373.66"/>
    <n v="1212.3800000000001"/>
    <s v="UPI"/>
    <s v="Low"/>
  </r>
  <r>
    <n v="8682"/>
    <x v="3309"/>
    <d v="2024-06-28T00:00:00"/>
    <s v="North"/>
    <s v="Home &amp; Kitchen"/>
    <s v="Home Office"/>
    <n v="9"/>
    <n v="173.53"/>
    <n v="0.11"/>
    <n v="1389.98"/>
    <n v="894.72"/>
    <n v="495.26"/>
    <s v="Net Banking"/>
    <s v="Medium"/>
  </r>
  <r>
    <n v="8683"/>
    <x v="5529"/>
    <d v="2024-01-13T00:00:00"/>
    <s v="North"/>
    <s v="Beauty"/>
    <s v="Home Office"/>
    <n v="2"/>
    <n v="149.05000000000001"/>
    <n v="0.05"/>
    <n v="283.19"/>
    <n v="176.97"/>
    <n v="106.22"/>
    <s v="Net Banking"/>
    <s v="Low"/>
  </r>
  <r>
    <n v="8684"/>
    <x v="4105"/>
    <d v="2024-02-10T00:00:00"/>
    <s v="South"/>
    <s v="Home &amp; Kitchen"/>
    <s v="Corporate"/>
    <n v="5"/>
    <n v="242.2"/>
    <n v="0.03"/>
    <n v="1174.67"/>
    <n v="933.39"/>
    <n v="241.28"/>
    <s v="Cash on Delivery"/>
    <s v="Low"/>
  </r>
  <r>
    <n v="8685"/>
    <x v="1790"/>
    <d v="2024-03-27T00:00:00"/>
    <s v="East"/>
    <s v="Clothing"/>
    <s v="Home Office"/>
    <n v="6"/>
    <n v="450.41"/>
    <n v="0.03"/>
    <n v="2621.39"/>
    <n v="1743.46"/>
    <n v="877.93"/>
    <s v="UPI"/>
    <s v="Low"/>
  </r>
  <r>
    <n v="8686"/>
    <x v="4974"/>
    <d v="2024-01-22T00:00:00"/>
    <s v="North"/>
    <s v="Home &amp; Kitchen"/>
    <s v="Corporate"/>
    <n v="7"/>
    <n v="256.02"/>
    <n v="0.19"/>
    <n v="1451.63"/>
    <n v="747.34"/>
    <n v="704.29"/>
    <s v="Debit Card"/>
    <s v="Medium"/>
  </r>
  <r>
    <n v="8687"/>
    <x v="4750"/>
    <d v="2024-03-09T00:00:00"/>
    <s v="West"/>
    <s v="Beauty"/>
    <s v="Home Office"/>
    <n v="1"/>
    <n v="283.60000000000002"/>
    <n v="0.25"/>
    <n v="212.7"/>
    <n v="169.39"/>
    <n v="43.31"/>
    <s v="Cash on Delivery"/>
    <s v="High"/>
  </r>
  <r>
    <n v="8688"/>
    <x v="2510"/>
    <d v="2024-11-27T00:00:00"/>
    <s v="West"/>
    <s v="Sports"/>
    <s v="Home Office"/>
    <n v="3"/>
    <n v="406.45"/>
    <n v="0.3"/>
    <n v="853.54"/>
    <n v="615.25"/>
    <n v="238.29"/>
    <s v="Cash on Delivery"/>
    <s v="High"/>
  </r>
  <r>
    <n v="8689"/>
    <x v="5530"/>
    <d v="2024-04-06T00:00:00"/>
    <s v="North"/>
    <s v="Sports"/>
    <s v="Home Office"/>
    <n v="4"/>
    <n v="226.38"/>
    <n v="0.06"/>
    <n v="851.19"/>
    <n v="463.05"/>
    <n v="388.14"/>
    <s v="Debit Card"/>
    <s v="Low"/>
  </r>
  <r>
    <n v="8690"/>
    <x v="1170"/>
    <d v="2024-08-16T00:00:00"/>
    <s v="East"/>
    <s v="Home &amp; Kitchen"/>
    <s v="Consumer"/>
    <n v="1"/>
    <n v="281.82"/>
    <n v="0.15"/>
    <n v="239.55"/>
    <n v="165.49"/>
    <n v="74.06"/>
    <s v="Cash on Delivery"/>
    <s v="Medium"/>
  </r>
  <r>
    <n v="8691"/>
    <x v="3185"/>
    <d v="2024-07-26T00:00:00"/>
    <s v="West"/>
    <s v="Home &amp; Kitchen"/>
    <s v="Home Office"/>
    <n v="5"/>
    <n v="42.72"/>
    <n v="0.27"/>
    <n v="155.93"/>
    <n v="103.43"/>
    <n v="52.5"/>
    <s v="Cash on Delivery"/>
    <s v="High"/>
  </r>
  <r>
    <n v="8692"/>
    <x v="5531"/>
    <d v="2024-06-22T00:00:00"/>
    <s v="East"/>
    <s v="Home &amp; Kitchen"/>
    <s v="Corporate"/>
    <n v="4"/>
    <n v="216.61"/>
    <n v="0.25"/>
    <n v="649.83000000000004"/>
    <n v="460.87"/>
    <n v="188.96"/>
    <s v="Credit Card"/>
    <s v="High"/>
  </r>
  <r>
    <n v="8693"/>
    <x v="5532"/>
    <d v="2024-02-18T00:00:00"/>
    <s v="North"/>
    <s v="Sports"/>
    <s v="Corporate"/>
    <n v="5"/>
    <n v="91.14"/>
    <n v="0.21"/>
    <n v="360"/>
    <n v="258.08999999999997"/>
    <n v="101.91"/>
    <s v="Debit Card"/>
    <s v="High"/>
  </r>
  <r>
    <n v="8694"/>
    <x v="282"/>
    <d v="2024-04-22T00:00:00"/>
    <s v="East"/>
    <s v="Home &amp; Kitchen"/>
    <s v="Home Office"/>
    <n v="2"/>
    <n v="356.71"/>
    <n v="0.23"/>
    <n v="549.33000000000004"/>
    <n v="433.05"/>
    <n v="116.28"/>
    <s v="Debit Card"/>
    <s v="High"/>
  </r>
  <r>
    <n v="8695"/>
    <x v="1022"/>
    <d v="2024-01-15T00:00:00"/>
    <s v="North"/>
    <s v="Electronics"/>
    <s v="Home Office"/>
    <n v="7"/>
    <n v="344.82"/>
    <n v="0.24"/>
    <n v="1834.44"/>
    <n v="1138.6199999999999"/>
    <n v="695.82"/>
    <s v="Cash on Delivery"/>
    <s v="High"/>
  </r>
  <r>
    <n v="8696"/>
    <x v="3563"/>
    <d v="2024-02-13T00:00:00"/>
    <s v="North"/>
    <s v="Clothing"/>
    <s v="Consumer"/>
    <n v="10"/>
    <n v="92.17"/>
    <n v="0.11"/>
    <n v="820.31"/>
    <n v="461.22"/>
    <n v="359.09"/>
    <s v="UPI"/>
    <s v="Medium"/>
  </r>
  <r>
    <n v="8697"/>
    <x v="5533"/>
    <d v="2024-02-16T00:00:00"/>
    <s v="East"/>
    <s v="Beauty"/>
    <s v="Corporate"/>
    <n v="7"/>
    <n v="248.4"/>
    <n v="0.28999999999999998"/>
    <n v="1234.55"/>
    <n v="954.61"/>
    <n v="279.94"/>
    <s v="UPI"/>
    <s v="High"/>
  </r>
  <r>
    <n v="8698"/>
    <x v="5534"/>
    <d v="2024-09-04T00:00:00"/>
    <s v="West"/>
    <s v="Sports"/>
    <s v="Home Office"/>
    <n v="1"/>
    <n v="40.94"/>
    <n v="0.16"/>
    <n v="34.39"/>
    <n v="23.06"/>
    <n v="11.33"/>
    <s v="Net Banking"/>
    <s v="Medium"/>
  </r>
  <r>
    <n v="8699"/>
    <x v="5535"/>
    <d v="2024-09-21T00:00:00"/>
    <s v="West"/>
    <s v="Home &amp; Kitchen"/>
    <s v="Consumer"/>
    <n v="5"/>
    <n v="388.19"/>
    <n v="0.19"/>
    <n v="1572.17"/>
    <n v="905.05"/>
    <n v="667.12"/>
    <s v="UPI"/>
    <s v="Medium"/>
  </r>
  <r>
    <n v="8700"/>
    <x v="4548"/>
    <d v="2024-08-05T00:00:00"/>
    <s v="North"/>
    <s v="Home &amp; Kitchen"/>
    <s v="Consumer"/>
    <n v="9"/>
    <n v="135.38"/>
    <n v="0.3"/>
    <n v="852.89"/>
    <n v="579.24"/>
    <n v="273.64999999999998"/>
    <s v="UPI"/>
    <s v="High"/>
  </r>
  <r>
    <n v="8701"/>
    <x v="5068"/>
    <d v="2024-01-08T00:00:00"/>
    <s v="North"/>
    <s v="Sports"/>
    <s v="Consumer"/>
    <n v="6"/>
    <n v="13.41"/>
    <n v="0.1"/>
    <n v="72.41"/>
    <n v="44.74"/>
    <n v="27.67"/>
    <s v="Debit Card"/>
    <s v="Low"/>
  </r>
  <r>
    <n v="8702"/>
    <x v="5536"/>
    <d v="2024-10-20T00:00:00"/>
    <s v="South"/>
    <s v="Sports"/>
    <s v="Home Office"/>
    <n v="1"/>
    <n v="14.66"/>
    <n v="0.1"/>
    <n v="13.19"/>
    <n v="8.94"/>
    <n v="4.25"/>
    <s v="Credit Card"/>
    <s v="Low"/>
  </r>
  <r>
    <n v="8703"/>
    <x v="1427"/>
    <d v="2024-10-19T00:00:00"/>
    <s v="South"/>
    <s v="Sports"/>
    <s v="Consumer"/>
    <n v="2"/>
    <n v="12.46"/>
    <n v="0.14000000000000001"/>
    <n v="21.43"/>
    <n v="12.32"/>
    <n v="9.11"/>
    <s v="Credit Card"/>
    <s v="Medium"/>
  </r>
  <r>
    <n v="8704"/>
    <x v="5537"/>
    <d v="2024-10-23T00:00:00"/>
    <s v="East"/>
    <s v="Home &amp; Kitchen"/>
    <s v="Corporate"/>
    <n v="7"/>
    <n v="282.83"/>
    <n v="0.05"/>
    <n v="1880.82"/>
    <n v="969.74"/>
    <n v="911.08"/>
    <s v="UPI"/>
    <s v="Low"/>
  </r>
  <r>
    <n v="8705"/>
    <x v="5538"/>
    <d v="2024-09-21T00:00:00"/>
    <s v="North"/>
    <s v="Clothing"/>
    <s v="Home Office"/>
    <n v="1"/>
    <n v="214.72"/>
    <n v="0.15"/>
    <n v="182.51"/>
    <n v="134.74"/>
    <n v="47.77"/>
    <s v="Cash on Delivery"/>
    <s v="Medium"/>
  </r>
  <r>
    <n v="8706"/>
    <x v="5539"/>
    <d v="2024-11-28T00:00:00"/>
    <s v="East"/>
    <s v="Sports"/>
    <s v="Corporate"/>
    <n v="6"/>
    <n v="229.91"/>
    <n v="0.26"/>
    <n v="1020.8"/>
    <n v="652.41"/>
    <n v="368.39"/>
    <s v="Cash on Delivery"/>
    <s v="High"/>
  </r>
  <r>
    <n v="8707"/>
    <x v="944"/>
    <d v="2024-02-01T00:00:00"/>
    <s v="South"/>
    <s v="Sports"/>
    <s v="Consumer"/>
    <n v="2"/>
    <n v="385.97"/>
    <n v="0.18"/>
    <n v="632.99"/>
    <n v="456.57"/>
    <n v="176.42"/>
    <s v="Net Banking"/>
    <s v="Medium"/>
  </r>
  <r>
    <n v="8708"/>
    <x v="5540"/>
    <d v="2024-05-25T00:00:00"/>
    <s v="South"/>
    <s v="Home &amp; Kitchen"/>
    <s v="Home Office"/>
    <n v="9"/>
    <n v="45.89"/>
    <n v="0.26"/>
    <n v="305.63"/>
    <n v="198.97"/>
    <n v="106.66"/>
    <s v="Credit Card"/>
    <s v="High"/>
  </r>
  <r>
    <n v="8709"/>
    <x v="4750"/>
    <d v="2024-05-03T00:00:00"/>
    <s v="North"/>
    <s v="Home &amp; Kitchen"/>
    <s v="Home Office"/>
    <n v="5"/>
    <n v="309.33999999999997"/>
    <n v="0.09"/>
    <n v="1407.5"/>
    <n v="1076.08"/>
    <n v="331.42"/>
    <s v="Debit Card"/>
    <s v="Low"/>
  </r>
  <r>
    <n v="8710"/>
    <x v="3423"/>
    <d v="2024-06-07T00:00:00"/>
    <s v="South"/>
    <s v="Home &amp; Kitchen"/>
    <s v="Consumer"/>
    <n v="1"/>
    <n v="440.83"/>
    <n v="0.11"/>
    <n v="392.34"/>
    <n v="264.94"/>
    <n v="127.4"/>
    <s v="Debit Card"/>
    <s v="Medium"/>
  </r>
  <r>
    <n v="8711"/>
    <x v="2233"/>
    <d v="2024-01-07T00:00:00"/>
    <s v="South"/>
    <s v="Clothing"/>
    <s v="Corporate"/>
    <n v="5"/>
    <n v="449.91"/>
    <n v="0.21"/>
    <n v="1777.14"/>
    <n v="1195.75"/>
    <n v="581.39"/>
    <s v="UPI"/>
    <s v="High"/>
  </r>
  <r>
    <n v="8712"/>
    <x v="5541"/>
    <d v="2024-07-02T00:00:00"/>
    <s v="North"/>
    <s v="Sports"/>
    <s v="Consumer"/>
    <n v="8"/>
    <n v="471.73"/>
    <n v="0.28999999999999998"/>
    <n v="2679.43"/>
    <n v="1852.76"/>
    <n v="826.67"/>
    <s v="Cash on Delivery"/>
    <s v="High"/>
  </r>
  <r>
    <n v="8713"/>
    <x v="5542"/>
    <d v="2024-04-01T00:00:00"/>
    <s v="West"/>
    <s v="Clothing"/>
    <s v="Corporate"/>
    <n v="9"/>
    <n v="455.59"/>
    <n v="0.16"/>
    <n v="3444.26"/>
    <n v="1739.07"/>
    <n v="1705.19"/>
    <s v="Cash on Delivery"/>
    <s v="Medium"/>
  </r>
  <r>
    <n v="8714"/>
    <x v="5543"/>
    <d v="2024-09-29T00:00:00"/>
    <s v="East"/>
    <s v="Clothing"/>
    <s v="Consumer"/>
    <n v="9"/>
    <n v="438.46"/>
    <n v="0.27"/>
    <n v="2880.68"/>
    <n v="2028.64"/>
    <n v="852.04"/>
    <s v="Debit Card"/>
    <s v="High"/>
  </r>
  <r>
    <n v="8715"/>
    <x v="5544"/>
    <d v="2024-06-04T00:00:00"/>
    <s v="West"/>
    <s v="Clothing"/>
    <s v="Corporate"/>
    <n v="1"/>
    <n v="345.2"/>
    <n v="0.15"/>
    <n v="293.42"/>
    <n v="154.56"/>
    <n v="138.86000000000001"/>
    <s v="Debit Card"/>
    <s v="Medium"/>
  </r>
  <r>
    <n v="8716"/>
    <x v="1415"/>
    <d v="2024-07-27T00:00:00"/>
    <s v="South"/>
    <s v="Electronics"/>
    <s v="Consumer"/>
    <n v="6"/>
    <n v="294.45999999999998"/>
    <n v="0.01"/>
    <n v="1749.09"/>
    <n v="1333.88"/>
    <n v="415.21"/>
    <s v="UPI"/>
    <s v="Low"/>
  </r>
  <r>
    <n v="8717"/>
    <x v="810"/>
    <d v="2024-08-04T00:00:00"/>
    <s v="North"/>
    <s v="Electronics"/>
    <s v="Home Office"/>
    <n v="9"/>
    <n v="23.95"/>
    <n v="0.2"/>
    <n v="172.44"/>
    <n v="108.74"/>
    <n v="63.7"/>
    <s v="Net Banking"/>
    <s v="Medium"/>
  </r>
  <r>
    <n v="8718"/>
    <x v="5545"/>
    <d v="2024-04-04T00:00:00"/>
    <s v="North"/>
    <s v="Sports"/>
    <s v="Corporate"/>
    <n v="7"/>
    <n v="191.73"/>
    <n v="0.2"/>
    <n v="1073.69"/>
    <n v="782.56"/>
    <n v="291.13"/>
    <s v="Debit Card"/>
    <s v="Medium"/>
  </r>
  <r>
    <n v="8719"/>
    <x v="4470"/>
    <d v="2024-05-06T00:00:00"/>
    <s v="North"/>
    <s v="Sports"/>
    <s v="Consumer"/>
    <n v="6"/>
    <n v="133.66"/>
    <n v="0.08"/>
    <n v="737.8"/>
    <n v="461.29"/>
    <n v="276.51"/>
    <s v="Net Banking"/>
    <s v="Low"/>
  </r>
  <r>
    <n v="8720"/>
    <x v="5546"/>
    <d v="2024-03-25T00:00:00"/>
    <s v="East"/>
    <s v="Electronics"/>
    <s v="Corporate"/>
    <n v="2"/>
    <n v="449.14"/>
    <n v="0.19"/>
    <n v="727.61"/>
    <n v="403.76"/>
    <n v="323.85000000000002"/>
    <s v="Net Banking"/>
    <s v="Medium"/>
  </r>
  <r>
    <n v="8721"/>
    <x v="5547"/>
    <d v="2024-03-28T00:00:00"/>
    <s v="East"/>
    <s v="Home &amp; Kitchen"/>
    <s v="Consumer"/>
    <n v="3"/>
    <n v="19.77"/>
    <n v="0.21"/>
    <n v="46.85"/>
    <n v="27.75"/>
    <n v="19.100000000000001"/>
    <s v="UPI"/>
    <s v="High"/>
  </r>
  <r>
    <n v="8722"/>
    <x v="361"/>
    <d v="2024-01-31T00:00:00"/>
    <s v="East"/>
    <s v="Electronics"/>
    <s v="Corporate"/>
    <n v="6"/>
    <n v="425.46"/>
    <n v="0.09"/>
    <n v="2323.0100000000002"/>
    <n v="1187.79"/>
    <n v="1135.22"/>
    <s v="Net Banking"/>
    <s v="Low"/>
  </r>
  <r>
    <n v="8723"/>
    <x v="5548"/>
    <d v="2024-05-10T00:00:00"/>
    <s v="North"/>
    <s v="Electronics"/>
    <s v="Home Office"/>
    <n v="4"/>
    <n v="387.03"/>
    <n v="0.18"/>
    <n v="1269.46"/>
    <n v="670.56"/>
    <n v="598.9"/>
    <s v="Credit Card"/>
    <s v="Medium"/>
  </r>
  <r>
    <n v="8724"/>
    <x v="4120"/>
    <d v="2024-03-19T00:00:00"/>
    <s v="East"/>
    <s v="Beauty"/>
    <s v="Corporate"/>
    <n v="1"/>
    <n v="447.41"/>
    <n v="0.11"/>
    <n v="398.19"/>
    <n v="255.01"/>
    <n v="143.18"/>
    <s v="Credit Card"/>
    <s v="Medium"/>
  </r>
  <r>
    <n v="8725"/>
    <x v="5549"/>
    <d v="2024-08-22T00:00:00"/>
    <s v="South"/>
    <s v="Beauty"/>
    <s v="Home Office"/>
    <n v="10"/>
    <n v="138.62"/>
    <n v="0.05"/>
    <n v="1316.89"/>
    <n v="832.66"/>
    <n v="484.23"/>
    <s v="Credit Card"/>
    <s v="Low"/>
  </r>
  <r>
    <n v="8726"/>
    <x v="3650"/>
    <d v="2024-09-06T00:00:00"/>
    <s v="South"/>
    <s v="Beauty"/>
    <s v="Consumer"/>
    <n v="8"/>
    <n v="279.7"/>
    <n v="7.0000000000000007E-2"/>
    <n v="2080.9699999999998"/>
    <n v="1374.77"/>
    <n v="706.2"/>
    <s v="UPI"/>
    <s v="Low"/>
  </r>
  <r>
    <n v="8727"/>
    <x v="2095"/>
    <d v="2024-09-11T00:00:00"/>
    <s v="East"/>
    <s v="Electronics"/>
    <s v="Home Office"/>
    <n v="3"/>
    <n v="304.02999999999997"/>
    <n v="0.03"/>
    <n v="884.73"/>
    <n v="492.85"/>
    <n v="391.88"/>
    <s v="UPI"/>
    <s v="Low"/>
  </r>
  <r>
    <n v="8728"/>
    <x v="3439"/>
    <d v="2024-04-27T00:00:00"/>
    <s v="North"/>
    <s v="Electronics"/>
    <s v="Home Office"/>
    <n v="2"/>
    <n v="162"/>
    <n v="0.25"/>
    <n v="243"/>
    <n v="129.22999999999999"/>
    <n v="113.77"/>
    <s v="Credit Card"/>
    <s v="High"/>
  </r>
  <r>
    <n v="8729"/>
    <x v="4744"/>
    <d v="2024-08-30T00:00:00"/>
    <s v="South"/>
    <s v="Home &amp; Kitchen"/>
    <s v="Home Office"/>
    <n v="9"/>
    <n v="24.87"/>
    <n v="0.09"/>
    <n v="203.69"/>
    <n v="157.32"/>
    <n v="46.37"/>
    <s v="Debit Card"/>
    <s v="Low"/>
  </r>
  <r>
    <n v="8730"/>
    <x v="4984"/>
    <d v="2024-05-23T00:00:00"/>
    <s v="South"/>
    <s v="Electronics"/>
    <s v="Consumer"/>
    <n v="1"/>
    <n v="47.71"/>
    <n v="0.22"/>
    <n v="37.21"/>
    <n v="27.05"/>
    <n v="10.16"/>
    <s v="Debit Card"/>
    <s v="High"/>
  </r>
  <r>
    <n v="8731"/>
    <x v="5550"/>
    <d v="2024-11-17T00:00:00"/>
    <s v="North"/>
    <s v="Sports"/>
    <s v="Corporate"/>
    <n v="6"/>
    <n v="216.35"/>
    <n v="0.23"/>
    <n v="999.54"/>
    <n v="687.24"/>
    <n v="312.3"/>
    <s v="Debit Card"/>
    <s v="High"/>
  </r>
  <r>
    <n v="8732"/>
    <x v="945"/>
    <d v="2024-04-08T00:00:00"/>
    <s v="North"/>
    <s v="Beauty"/>
    <s v="Corporate"/>
    <n v="3"/>
    <n v="396.77"/>
    <n v="0.15"/>
    <n v="1011.76"/>
    <n v="746.83"/>
    <n v="264.93"/>
    <s v="Debit Card"/>
    <s v="Medium"/>
  </r>
  <r>
    <n v="8733"/>
    <x v="815"/>
    <d v="2024-11-03T00:00:00"/>
    <s v="East"/>
    <s v="Beauty"/>
    <s v="Corporate"/>
    <n v="8"/>
    <n v="27.46"/>
    <n v="0.23"/>
    <n v="169.15"/>
    <n v="126.35"/>
    <n v="42.8"/>
    <s v="Net Banking"/>
    <s v="High"/>
  </r>
  <r>
    <n v="8734"/>
    <x v="5551"/>
    <d v="2024-03-08T00:00:00"/>
    <s v="West"/>
    <s v="Home &amp; Kitchen"/>
    <s v="Corporate"/>
    <n v="6"/>
    <n v="467.9"/>
    <n v="0.1"/>
    <n v="2526.66"/>
    <n v="1367.8"/>
    <n v="1158.8599999999999"/>
    <s v="Cash on Delivery"/>
    <s v="Low"/>
  </r>
  <r>
    <n v="8735"/>
    <x v="5500"/>
    <d v="2024-08-02T00:00:00"/>
    <s v="East"/>
    <s v="Beauty"/>
    <s v="Consumer"/>
    <n v="6"/>
    <n v="251.29"/>
    <n v="0.15"/>
    <n v="1281.58"/>
    <n v="938.76"/>
    <n v="342.82"/>
    <s v="Credit Card"/>
    <s v="Medium"/>
  </r>
  <r>
    <n v="8736"/>
    <x v="5552"/>
    <d v="2024-02-23T00:00:00"/>
    <s v="North"/>
    <s v="Electronics"/>
    <s v="Home Office"/>
    <n v="4"/>
    <n v="462.76"/>
    <n v="0.09"/>
    <n v="1684.45"/>
    <n v="1294.1199999999999"/>
    <n v="390.33"/>
    <s v="Net Banking"/>
    <s v="Low"/>
  </r>
  <r>
    <n v="8737"/>
    <x v="5553"/>
    <d v="2024-02-23T00:00:00"/>
    <s v="North"/>
    <s v="Sports"/>
    <s v="Home Office"/>
    <n v="1"/>
    <n v="414.71"/>
    <n v="0.2"/>
    <n v="331.77"/>
    <n v="175.14"/>
    <n v="156.63"/>
    <s v="UPI"/>
    <s v="Medium"/>
  </r>
  <r>
    <n v="8738"/>
    <x v="3593"/>
    <d v="2024-12-19T00:00:00"/>
    <s v="South"/>
    <s v="Sports"/>
    <s v="Consumer"/>
    <n v="8"/>
    <n v="277.52999999999997"/>
    <n v="0.11"/>
    <n v="1976.01"/>
    <n v="1091.82"/>
    <n v="884.19"/>
    <s v="Debit Card"/>
    <s v="Medium"/>
  </r>
  <r>
    <n v="8739"/>
    <x v="5554"/>
    <d v="2024-06-21T00:00:00"/>
    <s v="East"/>
    <s v="Electronics"/>
    <s v="Home Office"/>
    <n v="4"/>
    <n v="383.99"/>
    <n v="0.15"/>
    <n v="1305.57"/>
    <n v="966.11"/>
    <n v="339.46"/>
    <s v="Credit Card"/>
    <s v="Medium"/>
  </r>
  <r>
    <n v="8740"/>
    <x v="5555"/>
    <d v="2024-12-11T00:00:00"/>
    <s v="West"/>
    <s v="Clothing"/>
    <s v="Corporate"/>
    <n v="4"/>
    <n v="406.17"/>
    <n v="0.2"/>
    <n v="1299.74"/>
    <n v="1017.07"/>
    <n v="282.67"/>
    <s v="Debit Card"/>
    <s v="Medium"/>
  </r>
  <r>
    <n v="8741"/>
    <x v="1458"/>
    <d v="2024-02-13T00:00:00"/>
    <s v="East"/>
    <s v="Clothing"/>
    <s v="Consumer"/>
    <n v="1"/>
    <n v="236.94"/>
    <n v="0.21"/>
    <n v="187.18"/>
    <n v="141.16"/>
    <n v="46.02"/>
    <s v="Net Banking"/>
    <s v="High"/>
  </r>
  <r>
    <n v="8742"/>
    <x v="5556"/>
    <d v="2024-12-16T00:00:00"/>
    <s v="East"/>
    <s v="Electronics"/>
    <s v="Consumer"/>
    <n v="9"/>
    <n v="187.89"/>
    <n v="0.18"/>
    <n v="1386.63"/>
    <n v="782.52"/>
    <n v="604.11"/>
    <s v="Net Banking"/>
    <s v="Medium"/>
  </r>
  <r>
    <n v="8743"/>
    <x v="5557"/>
    <d v="2024-02-24T00:00:00"/>
    <s v="West"/>
    <s v="Home &amp; Kitchen"/>
    <s v="Consumer"/>
    <n v="6"/>
    <n v="435.74"/>
    <n v="0.24"/>
    <n v="1986.97"/>
    <n v="1369.65"/>
    <n v="617.32000000000005"/>
    <s v="Cash on Delivery"/>
    <s v="High"/>
  </r>
  <r>
    <n v="8744"/>
    <x v="3813"/>
    <d v="2024-06-23T00:00:00"/>
    <s v="West"/>
    <s v="Beauty"/>
    <s v="Corporate"/>
    <n v="5"/>
    <n v="421.74"/>
    <n v="0.22"/>
    <n v="1644.79"/>
    <n v="872.34"/>
    <n v="772.45"/>
    <s v="Debit Card"/>
    <s v="High"/>
  </r>
  <r>
    <n v="8745"/>
    <x v="2596"/>
    <d v="2024-12-19T00:00:00"/>
    <s v="South"/>
    <s v="Electronics"/>
    <s v="Home Office"/>
    <n v="7"/>
    <n v="310.73"/>
    <n v="0.16"/>
    <n v="1827.09"/>
    <n v="1035.56"/>
    <n v="791.53"/>
    <s v="Cash on Delivery"/>
    <s v="Medium"/>
  </r>
  <r>
    <n v="8746"/>
    <x v="4675"/>
    <d v="2024-07-05T00:00:00"/>
    <s v="North"/>
    <s v="Sports"/>
    <s v="Home Office"/>
    <n v="7"/>
    <n v="389.97"/>
    <n v="0.08"/>
    <n v="2511.41"/>
    <n v="1880.68"/>
    <n v="630.73"/>
    <s v="Debit Card"/>
    <s v="Low"/>
  </r>
  <r>
    <n v="8747"/>
    <x v="2068"/>
    <d v="2024-08-28T00:00:00"/>
    <s v="West"/>
    <s v="Sports"/>
    <s v="Consumer"/>
    <n v="8"/>
    <n v="46.94"/>
    <n v="0.1"/>
    <n v="337.97"/>
    <n v="226.24"/>
    <n v="111.73"/>
    <s v="Cash on Delivery"/>
    <s v="Low"/>
  </r>
  <r>
    <n v="8748"/>
    <x v="1149"/>
    <d v="2024-03-21T00:00:00"/>
    <s v="East"/>
    <s v="Electronics"/>
    <s v="Corporate"/>
    <n v="2"/>
    <n v="479.65"/>
    <n v="0.27"/>
    <n v="700.29"/>
    <n v="533.34"/>
    <n v="166.95"/>
    <s v="Cash on Delivery"/>
    <s v="High"/>
  </r>
  <r>
    <n v="8749"/>
    <x v="5558"/>
    <d v="2024-06-25T00:00:00"/>
    <s v="West"/>
    <s v="Electronics"/>
    <s v="Consumer"/>
    <n v="10"/>
    <n v="380.31"/>
    <n v="0.11"/>
    <n v="3384.76"/>
    <n v="2494.52"/>
    <n v="890.24"/>
    <s v="Net Banking"/>
    <s v="Medium"/>
  </r>
  <r>
    <n v="8750"/>
    <x v="5559"/>
    <d v="2024-04-11T00:00:00"/>
    <s v="North"/>
    <s v="Electronics"/>
    <s v="Home Office"/>
    <n v="4"/>
    <n v="330.38"/>
    <n v="0.28999999999999998"/>
    <n v="938.28"/>
    <n v="492.79"/>
    <n v="445.49"/>
    <s v="UPI"/>
    <s v="High"/>
  </r>
  <r>
    <n v="8751"/>
    <x v="94"/>
    <d v="2024-06-23T00:00:00"/>
    <s v="East"/>
    <s v="Home &amp; Kitchen"/>
    <s v="Consumer"/>
    <n v="5"/>
    <n v="60.55"/>
    <n v="0.08"/>
    <n v="278.52999999999997"/>
    <n v="200.83"/>
    <n v="77.7"/>
    <s v="Net Banking"/>
    <s v="Low"/>
  </r>
  <r>
    <n v="8752"/>
    <x v="3769"/>
    <d v="2024-04-05T00:00:00"/>
    <s v="North"/>
    <s v="Beauty"/>
    <s v="Corporate"/>
    <n v="2"/>
    <n v="497.09"/>
    <n v="0.18"/>
    <n v="815.23"/>
    <n v="477.33"/>
    <n v="337.9"/>
    <s v="UPI"/>
    <s v="Medium"/>
  </r>
  <r>
    <n v="8753"/>
    <x v="5560"/>
    <d v="2024-08-16T00:00:00"/>
    <s v="South"/>
    <s v="Clothing"/>
    <s v="Home Office"/>
    <n v="8"/>
    <n v="154.77000000000001"/>
    <n v="0.17"/>
    <n v="1027.67"/>
    <n v="574.96"/>
    <n v="452.71"/>
    <s v="Credit Card"/>
    <s v="Medium"/>
  </r>
  <r>
    <n v="8754"/>
    <x v="4018"/>
    <d v="2024-12-31T00:00:00"/>
    <s v="South"/>
    <s v="Clothing"/>
    <s v="Corporate"/>
    <n v="9"/>
    <n v="172.44"/>
    <n v="0.17"/>
    <n v="1288.1300000000001"/>
    <n v="686.02"/>
    <n v="602.11"/>
    <s v="Debit Card"/>
    <s v="Medium"/>
  </r>
  <r>
    <n v="8755"/>
    <x v="5561"/>
    <d v="2024-10-10T00:00:00"/>
    <s v="East"/>
    <s v="Clothing"/>
    <s v="Consumer"/>
    <n v="8"/>
    <n v="350.71"/>
    <n v="0.15"/>
    <n v="2384.83"/>
    <n v="1215.8699999999999"/>
    <n v="1168.96"/>
    <s v="Credit Card"/>
    <s v="Medium"/>
  </r>
  <r>
    <n v="8756"/>
    <x v="5513"/>
    <d v="2024-11-26T00:00:00"/>
    <s v="South"/>
    <s v="Clothing"/>
    <s v="Home Office"/>
    <n v="4"/>
    <n v="91.04"/>
    <n v="0.01"/>
    <n v="360.52"/>
    <n v="272.94"/>
    <n v="87.58"/>
    <s v="Debit Card"/>
    <s v="Low"/>
  </r>
  <r>
    <n v="8757"/>
    <x v="5562"/>
    <d v="2024-01-02T00:00:00"/>
    <s v="West"/>
    <s v="Electronics"/>
    <s v="Home Office"/>
    <n v="2"/>
    <n v="290.08999999999997"/>
    <n v="0.24"/>
    <n v="440.94"/>
    <n v="317.64999999999998"/>
    <n v="123.29"/>
    <s v="Debit Card"/>
    <s v="High"/>
  </r>
  <r>
    <n v="8758"/>
    <x v="5563"/>
    <d v="2024-06-16T00:00:00"/>
    <s v="West"/>
    <s v="Sports"/>
    <s v="Corporate"/>
    <n v="2"/>
    <n v="185.73"/>
    <n v="7.0000000000000007E-2"/>
    <n v="345.46"/>
    <n v="211.23"/>
    <n v="134.22999999999999"/>
    <s v="Cash on Delivery"/>
    <s v="Low"/>
  </r>
  <r>
    <n v="8759"/>
    <x v="3023"/>
    <d v="2024-03-23T00:00:00"/>
    <s v="North"/>
    <s v="Electronics"/>
    <s v="Corporate"/>
    <n v="9"/>
    <n v="74.73"/>
    <n v="0.25"/>
    <n v="504.43"/>
    <n v="294.70999999999998"/>
    <n v="209.72"/>
    <s v="UPI"/>
    <s v="High"/>
  </r>
  <r>
    <n v="8760"/>
    <x v="920"/>
    <d v="2024-04-21T00:00:00"/>
    <s v="West"/>
    <s v="Electronics"/>
    <s v="Home Office"/>
    <n v="10"/>
    <n v="310.36"/>
    <n v="0.16"/>
    <n v="2607.02"/>
    <n v="2072.15"/>
    <n v="534.87"/>
    <s v="Net Banking"/>
    <s v="Medium"/>
  </r>
  <r>
    <n v="8761"/>
    <x v="2968"/>
    <d v="2024-12-16T00:00:00"/>
    <s v="West"/>
    <s v="Electronics"/>
    <s v="Home Office"/>
    <n v="9"/>
    <n v="243.92"/>
    <n v="0.25"/>
    <n v="1646.46"/>
    <n v="984.33"/>
    <n v="662.13"/>
    <s v="Debit Card"/>
    <s v="High"/>
  </r>
  <r>
    <n v="8762"/>
    <x v="5564"/>
    <d v="2024-08-02T00:00:00"/>
    <s v="West"/>
    <s v="Beauty"/>
    <s v="Consumer"/>
    <n v="9"/>
    <n v="116.29"/>
    <n v="0.04"/>
    <n v="1004.75"/>
    <n v="685.81"/>
    <n v="318.94"/>
    <s v="Debit Card"/>
    <s v="Low"/>
  </r>
  <r>
    <n v="8763"/>
    <x v="4640"/>
    <d v="2024-12-07T00:00:00"/>
    <s v="East"/>
    <s v="Clothing"/>
    <s v="Consumer"/>
    <n v="6"/>
    <n v="190.97"/>
    <n v="7.0000000000000007E-2"/>
    <n v="1065.6099999999999"/>
    <n v="551.20000000000005"/>
    <n v="514.41"/>
    <s v="Cash on Delivery"/>
    <s v="Low"/>
  </r>
  <r>
    <n v="8764"/>
    <x v="3638"/>
    <d v="2024-02-23T00:00:00"/>
    <s v="East"/>
    <s v="Electronics"/>
    <s v="Home Office"/>
    <n v="6"/>
    <n v="70.87"/>
    <n v="0.27"/>
    <n v="310.41000000000003"/>
    <n v="164.87"/>
    <n v="145.54"/>
    <s v="Debit Card"/>
    <s v="High"/>
  </r>
  <r>
    <n v="8765"/>
    <x v="5565"/>
    <d v="2024-08-25T00:00:00"/>
    <s v="North"/>
    <s v="Electronics"/>
    <s v="Consumer"/>
    <n v="7"/>
    <n v="302.52"/>
    <n v="0.08"/>
    <n v="1948.23"/>
    <n v="1356.9"/>
    <n v="591.33000000000004"/>
    <s v="Credit Card"/>
    <s v="Low"/>
  </r>
  <r>
    <n v="8766"/>
    <x v="1525"/>
    <d v="2024-04-08T00:00:00"/>
    <s v="South"/>
    <s v="Electronics"/>
    <s v="Corporate"/>
    <n v="5"/>
    <n v="451.75"/>
    <n v="0.13"/>
    <n v="1965.11"/>
    <n v="1275.56"/>
    <n v="689.55"/>
    <s v="Net Banking"/>
    <s v="Medium"/>
  </r>
  <r>
    <n v="8767"/>
    <x v="2910"/>
    <d v="2024-11-29T00:00:00"/>
    <s v="North"/>
    <s v="Beauty"/>
    <s v="Consumer"/>
    <n v="7"/>
    <n v="383.39"/>
    <n v="0.26"/>
    <n v="1985.96"/>
    <n v="1212.6400000000001"/>
    <n v="773.32"/>
    <s v="UPI"/>
    <s v="High"/>
  </r>
  <r>
    <n v="8768"/>
    <x v="211"/>
    <d v="2024-08-05T00:00:00"/>
    <s v="West"/>
    <s v="Clothing"/>
    <s v="Consumer"/>
    <n v="6"/>
    <n v="100.93"/>
    <n v="0.1"/>
    <n v="545.02"/>
    <n v="382.81"/>
    <n v="162.21"/>
    <s v="Debit Card"/>
    <s v="Low"/>
  </r>
  <r>
    <n v="8769"/>
    <x v="5566"/>
    <d v="2024-06-15T00:00:00"/>
    <s v="North"/>
    <s v="Sports"/>
    <s v="Consumer"/>
    <n v="9"/>
    <n v="283.48"/>
    <n v="0.15"/>
    <n v="2168.62"/>
    <n v="1489.26"/>
    <n v="679.36"/>
    <s v="UPI"/>
    <s v="Medium"/>
  </r>
  <r>
    <n v="8770"/>
    <x v="5567"/>
    <d v="2024-02-29T00:00:00"/>
    <s v="North"/>
    <s v="Sports"/>
    <s v="Consumer"/>
    <n v="3"/>
    <n v="312.08"/>
    <n v="0.04"/>
    <n v="898.79"/>
    <n v="552.9"/>
    <n v="345.89"/>
    <s v="Net Banking"/>
    <s v="Low"/>
  </r>
  <r>
    <n v="8771"/>
    <x v="2484"/>
    <d v="2024-11-25T00:00:00"/>
    <s v="East"/>
    <s v="Home &amp; Kitchen"/>
    <s v="Consumer"/>
    <n v="4"/>
    <n v="274.05"/>
    <n v="0.3"/>
    <n v="767.34"/>
    <n v="410.59"/>
    <n v="356.75"/>
    <s v="Cash on Delivery"/>
    <s v="High"/>
  </r>
  <r>
    <n v="8772"/>
    <x v="5568"/>
    <d v="2024-07-16T00:00:00"/>
    <s v="East"/>
    <s v="Home &amp; Kitchen"/>
    <s v="Corporate"/>
    <n v="9"/>
    <n v="303.88"/>
    <n v="0.15"/>
    <n v="2324.6799999999998"/>
    <n v="1256.44"/>
    <n v="1068.24"/>
    <s v="Debit Card"/>
    <s v="Medium"/>
  </r>
  <r>
    <n v="8773"/>
    <x v="2532"/>
    <d v="2024-11-17T00:00:00"/>
    <s v="East"/>
    <s v="Sports"/>
    <s v="Home Office"/>
    <n v="10"/>
    <n v="156.38"/>
    <n v="0.12"/>
    <n v="1376.14"/>
    <n v="959.89"/>
    <n v="416.25"/>
    <s v="Debit Card"/>
    <s v="Medium"/>
  </r>
  <r>
    <n v="8774"/>
    <x v="4931"/>
    <d v="2024-07-09T00:00:00"/>
    <s v="West"/>
    <s v="Beauty"/>
    <s v="Consumer"/>
    <n v="5"/>
    <n v="428.17"/>
    <n v="0.28000000000000003"/>
    <n v="1541.41"/>
    <n v="1150.47"/>
    <n v="390.94"/>
    <s v="Debit Card"/>
    <s v="High"/>
  </r>
  <r>
    <n v="8775"/>
    <x v="5569"/>
    <d v="2024-12-07T00:00:00"/>
    <s v="West"/>
    <s v="Sports"/>
    <s v="Consumer"/>
    <n v="8"/>
    <n v="34.31"/>
    <n v="0.15"/>
    <n v="233.31"/>
    <n v="158.80000000000001"/>
    <n v="74.510000000000005"/>
    <s v="UPI"/>
    <s v="Medium"/>
  </r>
  <r>
    <n v="8776"/>
    <x v="866"/>
    <d v="2024-06-27T00:00:00"/>
    <s v="East"/>
    <s v="Sports"/>
    <s v="Corporate"/>
    <n v="4"/>
    <n v="242.49"/>
    <n v="0.13"/>
    <n v="843.87"/>
    <n v="505.27"/>
    <n v="338.6"/>
    <s v="Debit Card"/>
    <s v="Medium"/>
  </r>
  <r>
    <n v="8777"/>
    <x v="2921"/>
    <d v="2024-03-07T00:00:00"/>
    <s v="East"/>
    <s v="Sports"/>
    <s v="Corporate"/>
    <n v="8"/>
    <n v="254.99"/>
    <n v="0.19"/>
    <n v="1652.34"/>
    <n v="1153.8800000000001"/>
    <n v="498.46"/>
    <s v="Net Banking"/>
    <s v="Medium"/>
  </r>
  <r>
    <n v="8778"/>
    <x v="465"/>
    <d v="2024-11-05T00:00:00"/>
    <s v="North"/>
    <s v="Sports"/>
    <s v="Consumer"/>
    <n v="7"/>
    <n v="339.73"/>
    <n v="0.14000000000000001"/>
    <n v="2045.17"/>
    <n v="1123.6400000000001"/>
    <n v="921.53"/>
    <s v="Net Banking"/>
    <s v="Medium"/>
  </r>
  <r>
    <n v="8779"/>
    <x v="5570"/>
    <d v="2024-08-24T00:00:00"/>
    <s v="North"/>
    <s v="Home &amp; Kitchen"/>
    <s v="Consumer"/>
    <n v="7"/>
    <n v="223.26"/>
    <n v="0.27"/>
    <n v="1140.8599999999999"/>
    <n v="630.76"/>
    <n v="510.1"/>
    <s v="Debit Card"/>
    <s v="High"/>
  </r>
  <r>
    <n v="8780"/>
    <x v="863"/>
    <d v="2024-12-06T00:00:00"/>
    <s v="East"/>
    <s v="Clothing"/>
    <s v="Consumer"/>
    <n v="1"/>
    <n v="117.81"/>
    <n v="0.22"/>
    <n v="91.89"/>
    <n v="59.3"/>
    <n v="32.590000000000003"/>
    <s v="Debit Card"/>
    <s v="High"/>
  </r>
  <r>
    <n v="8781"/>
    <x v="3091"/>
    <d v="2024-09-30T00:00:00"/>
    <s v="East"/>
    <s v="Clothing"/>
    <s v="Home Office"/>
    <n v="10"/>
    <n v="448.7"/>
    <n v="0"/>
    <n v="4487"/>
    <n v="2509.96"/>
    <n v="1977.04"/>
    <s v="Net Banking"/>
    <s v="No Discount"/>
  </r>
  <r>
    <n v="8782"/>
    <x v="671"/>
    <d v="2024-07-19T00:00:00"/>
    <s v="South"/>
    <s v="Beauty"/>
    <s v="Home Office"/>
    <n v="2"/>
    <n v="465.49"/>
    <n v="0.11"/>
    <n v="828.57"/>
    <n v="596.59"/>
    <n v="231.98"/>
    <s v="UPI"/>
    <s v="Medium"/>
  </r>
  <r>
    <n v="8783"/>
    <x v="5571"/>
    <d v="2024-04-06T00:00:00"/>
    <s v="North"/>
    <s v="Electronics"/>
    <s v="Home Office"/>
    <n v="3"/>
    <n v="46.01"/>
    <n v="0.12"/>
    <n v="121.47"/>
    <n v="78.23"/>
    <n v="43.24"/>
    <s v="UPI"/>
    <s v="Medium"/>
  </r>
  <r>
    <n v="8784"/>
    <x v="5572"/>
    <d v="2024-03-15T00:00:00"/>
    <s v="West"/>
    <s v="Home &amp; Kitchen"/>
    <s v="Corporate"/>
    <n v="2"/>
    <n v="407.62"/>
    <n v="0.05"/>
    <n v="774.48"/>
    <n v="402.21"/>
    <n v="372.27"/>
    <s v="Credit Card"/>
    <s v="Low"/>
  </r>
  <r>
    <n v="8785"/>
    <x v="2404"/>
    <d v="2024-02-26T00:00:00"/>
    <s v="West"/>
    <s v="Home &amp; Kitchen"/>
    <s v="Corporate"/>
    <n v="9"/>
    <n v="491.88"/>
    <n v="0.13"/>
    <n v="3851.42"/>
    <n v="2987.74"/>
    <n v="863.68"/>
    <s v="Credit Card"/>
    <s v="Medium"/>
  </r>
  <r>
    <n v="8786"/>
    <x v="4881"/>
    <d v="2024-07-07T00:00:00"/>
    <s v="North"/>
    <s v="Beauty"/>
    <s v="Consumer"/>
    <n v="5"/>
    <n v="233.56"/>
    <n v="0.27"/>
    <n v="852.49"/>
    <n v="504.94"/>
    <n v="347.55"/>
    <s v="UPI"/>
    <s v="High"/>
  </r>
  <r>
    <n v="8787"/>
    <x v="5573"/>
    <d v="2024-10-02T00:00:00"/>
    <s v="East"/>
    <s v="Home &amp; Kitchen"/>
    <s v="Consumer"/>
    <n v="8"/>
    <n v="107.03"/>
    <n v="0.3"/>
    <n v="599.37"/>
    <n v="399.48"/>
    <n v="199.89"/>
    <s v="Cash on Delivery"/>
    <s v="High"/>
  </r>
  <r>
    <n v="8788"/>
    <x v="2766"/>
    <d v="2024-01-20T00:00:00"/>
    <s v="North"/>
    <s v="Electronics"/>
    <s v="Home Office"/>
    <n v="5"/>
    <n v="161.77000000000001"/>
    <n v="0.14000000000000001"/>
    <n v="695.61"/>
    <n v="430.4"/>
    <n v="265.20999999999998"/>
    <s v="Credit Card"/>
    <s v="Medium"/>
  </r>
  <r>
    <n v="8789"/>
    <x v="3380"/>
    <d v="2024-08-27T00:00:00"/>
    <s v="North"/>
    <s v="Home &amp; Kitchen"/>
    <s v="Consumer"/>
    <n v="8"/>
    <n v="237.72"/>
    <n v="0.1"/>
    <n v="1711.58"/>
    <n v="1202.81"/>
    <n v="508.77"/>
    <s v="Debit Card"/>
    <s v="Low"/>
  </r>
  <r>
    <n v="8790"/>
    <x v="28"/>
    <d v="2024-05-29T00:00:00"/>
    <s v="North"/>
    <s v="Beauty"/>
    <s v="Consumer"/>
    <n v="5"/>
    <n v="390.26"/>
    <n v="0.15"/>
    <n v="1658.61"/>
    <n v="930.85"/>
    <n v="727.76"/>
    <s v="Debit Card"/>
    <s v="Medium"/>
  </r>
  <r>
    <n v="8791"/>
    <x v="5574"/>
    <d v="2024-02-03T00:00:00"/>
    <s v="North"/>
    <s v="Home &amp; Kitchen"/>
    <s v="Consumer"/>
    <n v="9"/>
    <n v="176.45"/>
    <n v="0.11"/>
    <n v="1413.36"/>
    <n v="750.11"/>
    <n v="663.25"/>
    <s v="Credit Card"/>
    <s v="Medium"/>
  </r>
  <r>
    <n v="8792"/>
    <x v="5575"/>
    <d v="2024-06-25T00:00:00"/>
    <s v="East"/>
    <s v="Sports"/>
    <s v="Home Office"/>
    <n v="8"/>
    <n v="146.69"/>
    <n v="0.16"/>
    <n v="985.76"/>
    <n v="607.76"/>
    <n v="378"/>
    <s v="Net Banking"/>
    <s v="Medium"/>
  </r>
  <r>
    <n v="8793"/>
    <x v="2550"/>
    <d v="2024-11-24T00:00:00"/>
    <s v="South"/>
    <s v="Electronics"/>
    <s v="Home Office"/>
    <n v="1"/>
    <n v="95.41"/>
    <n v="0.28999999999999998"/>
    <n v="67.739999999999995"/>
    <n v="53.2"/>
    <n v="14.54"/>
    <s v="Credit Card"/>
    <s v="High"/>
  </r>
  <r>
    <n v="8794"/>
    <x v="5576"/>
    <d v="2024-10-23T00:00:00"/>
    <s v="West"/>
    <s v="Beauty"/>
    <s v="Corporate"/>
    <n v="2"/>
    <n v="132.13999999999999"/>
    <n v="0.23"/>
    <n v="203.5"/>
    <n v="146.16999999999999"/>
    <n v="57.33"/>
    <s v="Net Banking"/>
    <s v="High"/>
  </r>
  <r>
    <n v="8795"/>
    <x v="1265"/>
    <d v="2024-04-23T00:00:00"/>
    <s v="South"/>
    <s v="Clothing"/>
    <s v="Home Office"/>
    <n v="1"/>
    <n v="301.77999999999997"/>
    <n v="0.19"/>
    <n v="244.44"/>
    <n v="175.81"/>
    <n v="68.63"/>
    <s v="Credit Card"/>
    <s v="Medium"/>
  </r>
  <r>
    <n v="8796"/>
    <x v="2523"/>
    <d v="2024-05-09T00:00:00"/>
    <s v="South"/>
    <s v="Electronics"/>
    <s v="Corporate"/>
    <n v="5"/>
    <n v="221.35"/>
    <n v="0.06"/>
    <n v="1040.3499999999999"/>
    <n v="686.32"/>
    <n v="354.03"/>
    <s v="Credit Card"/>
    <s v="Low"/>
  </r>
  <r>
    <n v="8797"/>
    <x v="1476"/>
    <d v="2024-06-02T00:00:00"/>
    <s v="West"/>
    <s v="Clothing"/>
    <s v="Consumer"/>
    <n v="7"/>
    <n v="362.72"/>
    <n v="0.28999999999999998"/>
    <n v="1802.72"/>
    <n v="1123.3399999999999"/>
    <n v="679.38"/>
    <s v="Cash on Delivery"/>
    <s v="High"/>
  </r>
  <r>
    <n v="8798"/>
    <x v="1051"/>
    <d v="2024-10-15T00:00:00"/>
    <s v="North"/>
    <s v="Beauty"/>
    <s v="Home Office"/>
    <n v="4"/>
    <n v="128.68"/>
    <n v="0.13"/>
    <n v="447.81"/>
    <n v="342.72"/>
    <n v="105.09"/>
    <s v="Net Banking"/>
    <s v="Medium"/>
  </r>
  <r>
    <n v="8799"/>
    <x v="5577"/>
    <d v="2024-04-08T00:00:00"/>
    <s v="East"/>
    <s v="Sports"/>
    <s v="Home Office"/>
    <n v="10"/>
    <n v="75.72"/>
    <n v="0.04"/>
    <n v="726.91"/>
    <n v="402.36"/>
    <n v="324.55"/>
    <s v="UPI"/>
    <s v="Low"/>
  </r>
  <r>
    <n v="8800"/>
    <x v="3244"/>
    <d v="2024-06-14T00:00:00"/>
    <s v="West"/>
    <s v="Sports"/>
    <s v="Consumer"/>
    <n v="2"/>
    <n v="22.75"/>
    <n v="0.14000000000000001"/>
    <n v="39.130000000000003"/>
    <n v="21.64"/>
    <n v="17.489999999999998"/>
    <s v="UPI"/>
    <s v="Medium"/>
  </r>
  <r>
    <n v="8801"/>
    <x v="1860"/>
    <d v="2024-07-21T00:00:00"/>
    <s v="North"/>
    <s v="Sports"/>
    <s v="Corporate"/>
    <n v="5"/>
    <n v="260.26"/>
    <n v="0.05"/>
    <n v="1236.23"/>
    <n v="730.52"/>
    <n v="505.71"/>
    <s v="UPI"/>
    <s v="Low"/>
  </r>
  <r>
    <n v="8802"/>
    <x v="199"/>
    <d v="2024-09-04T00:00:00"/>
    <s v="East"/>
    <s v="Beauty"/>
    <s v="Consumer"/>
    <n v="7"/>
    <n v="298.45"/>
    <n v="0.06"/>
    <n v="1963.8"/>
    <n v="1312.18"/>
    <n v="651.62"/>
    <s v="Credit Card"/>
    <s v="Low"/>
  </r>
  <r>
    <n v="8803"/>
    <x v="5578"/>
    <d v="2024-03-07T00:00:00"/>
    <s v="West"/>
    <s v="Beauty"/>
    <s v="Home Office"/>
    <n v="3"/>
    <n v="96.81"/>
    <n v="0.11"/>
    <n v="258.48"/>
    <n v="199.27"/>
    <n v="59.21"/>
    <s v="Debit Card"/>
    <s v="Medium"/>
  </r>
  <r>
    <n v="8804"/>
    <x v="2677"/>
    <d v="2024-03-30T00:00:00"/>
    <s v="East"/>
    <s v="Electronics"/>
    <s v="Consumer"/>
    <n v="6"/>
    <n v="36.82"/>
    <n v="7.0000000000000007E-2"/>
    <n v="205.46"/>
    <n v="133.72999999999999"/>
    <n v="71.73"/>
    <s v="Cash on Delivery"/>
    <s v="Low"/>
  </r>
  <r>
    <n v="8805"/>
    <x v="5579"/>
    <d v="2024-07-01T00:00:00"/>
    <s v="East"/>
    <s v="Home &amp; Kitchen"/>
    <s v="Home Office"/>
    <n v="8"/>
    <n v="420.06"/>
    <n v="0.27"/>
    <n v="2453.15"/>
    <n v="1958.98"/>
    <n v="494.17"/>
    <s v="Debit Card"/>
    <s v="High"/>
  </r>
  <r>
    <n v="8806"/>
    <x v="5580"/>
    <d v="2024-10-16T00:00:00"/>
    <s v="South"/>
    <s v="Beauty"/>
    <s v="Consumer"/>
    <n v="1"/>
    <n v="353.01"/>
    <n v="0.04"/>
    <n v="338.89"/>
    <n v="176.2"/>
    <n v="162.69"/>
    <s v="Net Banking"/>
    <s v="Low"/>
  </r>
  <r>
    <n v="8807"/>
    <x v="5581"/>
    <d v="2024-07-03T00:00:00"/>
    <s v="South"/>
    <s v="Home &amp; Kitchen"/>
    <s v="Corporate"/>
    <n v="10"/>
    <n v="117.36"/>
    <n v="0.28000000000000003"/>
    <n v="844.99"/>
    <n v="585.46"/>
    <n v="259.52999999999997"/>
    <s v="UPI"/>
    <s v="High"/>
  </r>
  <r>
    <n v="8808"/>
    <x v="2419"/>
    <d v="2024-03-23T00:00:00"/>
    <s v="West"/>
    <s v="Beauty"/>
    <s v="Home Office"/>
    <n v="4"/>
    <n v="284.77999999999997"/>
    <n v="0.25"/>
    <n v="854.34"/>
    <n v="622.45000000000005"/>
    <n v="231.89"/>
    <s v="Net Banking"/>
    <s v="High"/>
  </r>
  <r>
    <n v="8809"/>
    <x v="463"/>
    <d v="2024-03-31T00:00:00"/>
    <s v="North"/>
    <s v="Clothing"/>
    <s v="Consumer"/>
    <n v="9"/>
    <n v="99.07"/>
    <n v="0.03"/>
    <n v="864.88"/>
    <n v="599.79"/>
    <n v="265.08999999999997"/>
    <s v="Net Banking"/>
    <s v="Low"/>
  </r>
  <r>
    <n v="8810"/>
    <x v="4047"/>
    <d v="2024-02-19T00:00:00"/>
    <s v="West"/>
    <s v="Home &amp; Kitchen"/>
    <s v="Home Office"/>
    <n v="10"/>
    <n v="388.62"/>
    <n v="0.19"/>
    <n v="3147.82"/>
    <n v="1604.76"/>
    <n v="1543.06"/>
    <s v="Debit Card"/>
    <s v="Medium"/>
  </r>
  <r>
    <n v="8811"/>
    <x v="5582"/>
    <d v="2024-03-05T00:00:00"/>
    <s v="West"/>
    <s v="Beauty"/>
    <s v="Corporate"/>
    <n v="6"/>
    <n v="140.59"/>
    <n v="0.08"/>
    <n v="776.06"/>
    <n v="419.24"/>
    <n v="356.82"/>
    <s v="Net Banking"/>
    <s v="Low"/>
  </r>
  <r>
    <n v="8812"/>
    <x v="1016"/>
    <d v="2024-08-14T00:00:00"/>
    <s v="West"/>
    <s v="Clothing"/>
    <s v="Home Office"/>
    <n v="1"/>
    <n v="131.63"/>
    <n v="0.28000000000000003"/>
    <n v="94.77"/>
    <n v="53.71"/>
    <n v="41.06"/>
    <s v="Net Banking"/>
    <s v="High"/>
  </r>
  <r>
    <n v="8813"/>
    <x v="1124"/>
    <d v="2024-09-16T00:00:00"/>
    <s v="North"/>
    <s v="Home &amp; Kitchen"/>
    <s v="Home Office"/>
    <n v="9"/>
    <n v="477.52"/>
    <n v="0.24"/>
    <n v="3266.24"/>
    <n v="2061.98"/>
    <n v="1204.26"/>
    <s v="Cash on Delivery"/>
    <s v="High"/>
  </r>
  <r>
    <n v="8814"/>
    <x v="2834"/>
    <d v="2024-05-28T00:00:00"/>
    <s v="North"/>
    <s v="Clothing"/>
    <s v="Consumer"/>
    <n v="4"/>
    <n v="135.49"/>
    <n v="0.22"/>
    <n v="422.73"/>
    <n v="225.2"/>
    <n v="197.53"/>
    <s v="Credit Card"/>
    <s v="High"/>
  </r>
  <r>
    <n v="8815"/>
    <x v="2299"/>
    <d v="2024-08-07T00:00:00"/>
    <s v="West"/>
    <s v="Beauty"/>
    <s v="Consumer"/>
    <n v="4"/>
    <n v="319.27999999999997"/>
    <n v="0.28999999999999998"/>
    <n v="906.76"/>
    <n v="709.5"/>
    <n v="197.26"/>
    <s v="UPI"/>
    <s v="High"/>
  </r>
  <r>
    <n v="8816"/>
    <x v="224"/>
    <d v="2024-10-13T00:00:00"/>
    <s v="West"/>
    <s v="Electronics"/>
    <s v="Home Office"/>
    <n v="10"/>
    <n v="417.59"/>
    <n v="0.01"/>
    <n v="4134.1400000000003"/>
    <n v="2866.08"/>
    <n v="1268.06"/>
    <s v="Cash on Delivery"/>
    <s v="Low"/>
  </r>
  <r>
    <n v="8817"/>
    <x v="5024"/>
    <d v="2024-09-18T00:00:00"/>
    <s v="North"/>
    <s v="Clothing"/>
    <s v="Consumer"/>
    <n v="7"/>
    <n v="482.39"/>
    <n v="0.11"/>
    <n v="3005.29"/>
    <n v="2042.27"/>
    <n v="963.02"/>
    <s v="Net Banking"/>
    <s v="Medium"/>
  </r>
  <r>
    <n v="8818"/>
    <x v="5090"/>
    <d v="2024-04-21T00:00:00"/>
    <s v="North"/>
    <s v="Sports"/>
    <s v="Corporate"/>
    <n v="8"/>
    <n v="391.92"/>
    <n v="0.21"/>
    <n v="2476.9299999999998"/>
    <n v="1756.08"/>
    <n v="720.85"/>
    <s v="Cash on Delivery"/>
    <s v="High"/>
  </r>
  <r>
    <n v="8819"/>
    <x v="5583"/>
    <d v="2024-09-12T00:00:00"/>
    <s v="South"/>
    <s v="Home &amp; Kitchen"/>
    <s v="Consumer"/>
    <n v="5"/>
    <n v="390.68"/>
    <n v="0.22"/>
    <n v="1523.65"/>
    <n v="963.87"/>
    <n v="559.78"/>
    <s v="UPI"/>
    <s v="High"/>
  </r>
  <r>
    <n v="8820"/>
    <x v="3117"/>
    <d v="2024-11-28T00:00:00"/>
    <s v="North"/>
    <s v="Electronics"/>
    <s v="Home Office"/>
    <n v="5"/>
    <n v="54.51"/>
    <n v="0.25"/>
    <n v="204.41"/>
    <n v="156.69999999999999"/>
    <n v="47.71"/>
    <s v="UPI"/>
    <s v="High"/>
  </r>
  <r>
    <n v="8821"/>
    <x v="5584"/>
    <d v="2024-01-20T00:00:00"/>
    <s v="East"/>
    <s v="Sports"/>
    <s v="Corporate"/>
    <n v="6"/>
    <n v="431.57"/>
    <n v="0.25"/>
    <n v="1942.07"/>
    <n v="1539.34"/>
    <n v="402.73"/>
    <s v="Net Banking"/>
    <s v="High"/>
  </r>
  <r>
    <n v="8822"/>
    <x v="1310"/>
    <d v="2024-01-17T00:00:00"/>
    <s v="South"/>
    <s v="Clothing"/>
    <s v="Home Office"/>
    <n v="5"/>
    <n v="326.13"/>
    <n v="0"/>
    <n v="1630.65"/>
    <n v="1171.58"/>
    <n v="459.07"/>
    <s v="Credit Card"/>
    <s v="No Discount"/>
  </r>
  <r>
    <n v="8823"/>
    <x v="5585"/>
    <d v="2024-10-19T00:00:00"/>
    <s v="North"/>
    <s v="Beauty"/>
    <s v="Consumer"/>
    <n v="2"/>
    <n v="381.46"/>
    <n v="0.15"/>
    <n v="648.48"/>
    <n v="336.08"/>
    <n v="312.39999999999998"/>
    <s v="Cash on Delivery"/>
    <s v="Medium"/>
  </r>
  <r>
    <n v="8824"/>
    <x v="5586"/>
    <d v="2024-10-13T00:00:00"/>
    <s v="West"/>
    <s v="Sports"/>
    <s v="Consumer"/>
    <n v="4"/>
    <n v="340.27"/>
    <n v="0.09"/>
    <n v="1238.58"/>
    <n v="970.56"/>
    <n v="268.02"/>
    <s v="Debit Card"/>
    <s v="Low"/>
  </r>
  <r>
    <n v="8825"/>
    <x v="4833"/>
    <d v="2024-04-15T00:00:00"/>
    <s v="East"/>
    <s v="Sports"/>
    <s v="Consumer"/>
    <n v="1"/>
    <n v="475.66"/>
    <n v="0.27"/>
    <n v="347.23"/>
    <n v="242.97"/>
    <n v="104.26"/>
    <s v="UPI"/>
    <s v="High"/>
  </r>
  <r>
    <n v="8826"/>
    <x v="1554"/>
    <d v="2024-07-22T00:00:00"/>
    <s v="East"/>
    <s v="Sports"/>
    <s v="Corporate"/>
    <n v="5"/>
    <n v="246.15"/>
    <n v="0.12"/>
    <n v="1083.06"/>
    <n v="858.82"/>
    <n v="224.24"/>
    <s v="Credit Card"/>
    <s v="Medium"/>
  </r>
  <r>
    <n v="8827"/>
    <x v="3822"/>
    <d v="2024-02-10T00:00:00"/>
    <s v="South"/>
    <s v="Home &amp; Kitchen"/>
    <s v="Home Office"/>
    <n v="2"/>
    <n v="136.77000000000001"/>
    <n v="0.05"/>
    <n v="259.86"/>
    <n v="173.6"/>
    <n v="86.26"/>
    <s v="UPI"/>
    <s v="Low"/>
  </r>
  <r>
    <n v="8828"/>
    <x v="240"/>
    <d v="2024-11-19T00:00:00"/>
    <s v="South"/>
    <s v="Clothing"/>
    <s v="Corporate"/>
    <n v="10"/>
    <n v="363.39"/>
    <n v="0.27"/>
    <n v="2652.75"/>
    <n v="2008.89"/>
    <n v="643.86"/>
    <s v="Credit Card"/>
    <s v="High"/>
  </r>
  <r>
    <n v="8829"/>
    <x v="3923"/>
    <d v="2024-12-27T00:00:00"/>
    <s v="South"/>
    <s v="Electronics"/>
    <s v="Home Office"/>
    <n v="1"/>
    <n v="469.88"/>
    <n v="0.15"/>
    <n v="399.4"/>
    <n v="263.20999999999998"/>
    <n v="136.19"/>
    <s v="Cash on Delivery"/>
    <s v="Medium"/>
  </r>
  <r>
    <n v="8830"/>
    <x v="5587"/>
    <d v="2024-03-07T00:00:00"/>
    <s v="North"/>
    <s v="Clothing"/>
    <s v="Corporate"/>
    <n v="7"/>
    <n v="457.09"/>
    <n v="0.02"/>
    <n v="3135.64"/>
    <n v="2014.09"/>
    <n v="1121.55"/>
    <s v="Net Banking"/>
    <s v="Low"/>
  </r>
  <r>
    <n v="8831"/>
    <x v="710"/>
    <d v="2024-11-25T00:00:00"/>
    <s v="East"/>
    <s v="Sports"/>
    <s v="Home Office"/>
    <n v="9"/>
    <n v="183.03"/>
    <n v="0.24"/>
    <n v="1251.93"/>
    <n v="635.05999999999995"/>
    <n v="616.87"/>
    <s v="UPI"/>
    <s v="High"/>
  </r>
  <r>
    <n v="8832"/>
    <x v="5419"/>
    <d v="2024-02-13T00:00:00"/>
    <s v="West"/>
    <s v="Beauty"/>
    <s v="Consumer"/>
    <n v="6"/>
    <n v="487.62"/>
    <n v="0.23"/>
    <n v="2252.8000000000002"/>
    <n v="1283.3499999999999"/>
    <n v="969.45"/>
    <s v="Net Banking"/>
    <s v="High"/>
  </r>
  <r>
    <n v="8833"/>
    <x v="4204"/>
    <d v="2024-07-14T00:00:00"/>
    <s v="West"/>
    <s v="Electronics"/>
    <s v="Corporate"/>
    <n v="9"/>
    <n v="180.97"/>
    <n v="0.06"/>
    <n v="1531.01"/>
    <n v="1057.08"/>
    <n v="473.93"/>
    <s v="Debit Card"/>
    <s v="Low"/>
  </r>
  <r>
    <n v="8834"/>
    <x v="5588"/>
    <d v="2024-09-08T00:00:00"/>
    <s v="North"/>
    <s v="Electronics"/>
    <s v="Corporate"/>
    <n v="2"/>
    <n v="315.04000000000002"/>
    <n v="0.21"/>
    <n v="497.76"/>
    <n v="322.43"/>
    <n v="175.33"/>
    <s v="UPI"/>
    <s v="High"/>
  </r>
  <r>
    <n v="8835"/>
    <x v="5589"/>
    <d v="2024-08-19T00:00:00"/>
    <s v="South"/>
    <s v="Beauty"/>
    <s v="Consumer"/>
    <n v="9"/>
    <n v="327.47000000000003"/>
    <n v="0.21"/>
    <n v="2328.31"/>
    <n v="1309.75"/>
    <n v="1018.56"/>
    <s v="Net Banking"/>
    <s v="High"/>
  </r>
  <r>
    <n v="8836"/>
    <x v="1371"/>
    <d v="2024-12-06T00:00:00"/>
    <s v="South"/>
    <s v="Beauty"/>
    <s v="Consumer"/>
    <n v="4"/>
    <n v="141.82"/>
    <n v="0.17"/>
    <n v="470.84"/>
    <n v="375.36"/>
    <n v="95.48"/>
    <s v="Credit Card"/>
    <s v="Medium"/>
  </r>
  <r>
    <n v="8837"/>
    <x v="1127"/>
    <d v="2024-11-05T00:00:00"/>
    <s v="South"/>
    <s v="Beauty"/>
    <s v="Home Office"/>
    <n v="2"/>
    <n v="16.86"/>
    <n v="0.17"/>
    <n v="27.99"/>
    <n v="20.78"/>
    <n v="7.21"/>
    <s v="Debit Card"/>
    <s v="Medium"/>
  </r>
  <r>
    <n v="8838"/>
    <x v="5581"/>
    <d v="2024-08-20T00:00:00"/>
    <s v="North"/>
    <s v="Clothing"/>
    <s v="Consumer"/>
    <n v="8"/>
    <n v="480.28"/>
    <n v="0.12"/>
    <n v="3381.17"/>
    <n v="2595.71"/>
    <n v="785.46"/>
    <s v="Debit Card"/>
    <s v="Medium"/>
  </r>
  <r>
    <n v="8839"/>
    <x v="5590"/>
    <d v="2024-01-03T00:00:00"/>
    <s v="East"/>
    <s v="Sports"/>
    <s v="Corporate"/>
    <n v="6"/>
    <n v="170.2"/>
    <n v="0.11"/>
    <n v="908.87"/>
    <n v="641.88"/>
    <n v="266.99"/>
    <s v="Net Banking"/>
    <s v="Medium"/>
  </r>
  <r>
    <n v="8840"/>
    <x v="1070"/>
    <d v="2024-11-20T00:00:00"/>
    <s v="South"/>
    <s v="Beauty"/>
    <s v="Home Office"/>
    <n v="3"/>
    <n v="46.7"/>
    <n v="0.14000000000000001"/>
    <n v="120.49"/>
    <n v="67.34"/>
    <n v="53.15"/>
    <s v="UPI"/>
    <s v="Medium"/>
  </r>
  <r>
    <n v="8841"/>
    <x v="5591"/>
    <d v="2024-04-10T00:00:00"/>
    <s v="North"/>
    <s v="Beauty"/>
    <s v="Corporate"/>
    <n v="2"/>
    <n v="273.45"/>
    <n v="0.14000000000000001"/>
    <n v="470.33"/>
    <n v="257.88"/>
    <n v="212.45"/>
    <s v="Net Banking"/>
    <s v="Medium"/>
  </r>
  <r>
    <n v="8842"/>
    <x v="969"/>
    <d v="2024-12-29T00:00:00"/>
    <s v="South"/>
    <s v="Clothing"/>
    <s v="Home Office"/>
    <n v="10"/>
    <n v="207.86"/>
    <n v="0.03"/>
    <n v="2016.24"/>
    <n v="1162.53"/>
    <n v="853.71"/>
    <s v="UPI"/>
    <s v="Low"/>
  </r>
  <r>
    <n v="8843"/>
    <x v="5592"/>
    <d v="2024-06-14T00:00:00"/>
    <s v="East"/>
    <s v="Clothing"/>
    <s v="Home Office"/>
    <n v="5"/>
    <n v="207.14"/>
    <n v="0.02"/>
    <n v="1014.99"/>
    <n v="795.45"/>
    <n v="219.54"/>
    <s v="Cash on Delivery"/>
    <s v="Low"/>
  </r>
  <r>
    <n v="8844"/>
    <x v="5593"/>
    <d v="2024-05-24T00:00:00"/>
    <s v="South"/>
    <s v="Clothing"/>
    <s v="Corporate"/>
    <n v="5"/>
    <n v="48.73"/>
    <n v="0.12"/>
    <n v="214.41"/>
    <n v="139.56"/>
    <n v="74.849999999999994"/>
    <s v="UPI"/>
    <s v="Medium"/>
  </r>
  <r>
    <n v="8845"/>
    <x v="4401"/>
    <d v="2024-10-15T00:00:00"/>
    <s v="East"/>
    <s v="Sports"/>
    <s v="Corporate"/>
    <n v="2"/>
    <n v="185.89"/>
    <n v="0.01"/>
    <n v="368.06"/>
    <n v="257.99"/>
    <n v="110.07"/>
    <s v="Cash on Delivery"/>
    <s v="Low"/>
  </r>
  <r>
    <n v="8846"/>
    <x v="1853"/>
    <d v="2024-04-29T00:00:00"/>
    <s v="West"/>
    <s v="Sports"/>
    <s v="Corporate"/>
    <n v="10"/>
    <n v="139.16"/>
    <n v="0.15"/>
    <n v="1182.8599999999999"/>
    <n v="617.64"/>
    <n v="565.22"/>
    <s v="UPI"/>
    <s v="Medium"/>
  </r>
  <r>
    <n v="8847"/>
    <x v="680"/>
    <d v="2024-02-21T00:00:00"/>
    <s v="South"/>
    <s v="Beauty"/>
    <s v="Corporate"/>
    <n v="3"/>
    <n v="381.98"/>
    <n v="0.16"/>
    <n v="962.59"/>
    <n v="725.17"/>
    <n v="237.42"/>
    <s v="Cash on Delivery"/>
    <s v="Medium"/>
  </r>
  <r>
    <n v="8848"/>
    <x v="2381"/>
    <d v="2024-03-09T00:00:00"/>
    <s v="West"/>
    <s v="Home &amp; Kitchen"/>
    <s v="Corporate"/>
    <n v="5"/>
    <n v="326.41000000000003"/>
    <n v="0.11"/>
    <n v="1452.52"/>
    <n v="876.41"/>
    <n v="576.11"/>
    <s v="Cash on Delivery"/>
    <s v="Medium"/>
  </r>
  <r>
    <n v="8849"/>
    <x v="5594"/>
    <d v="2024-06-13T00:00:00"/>
    <s v="East"/>
    <s v="Home &amp; Kitchen"/>
    <s v="Corporate"/>
    <n v="1"/>
    <n v="188.3"/>
    <n v="0.28000000000000003"/>
    <n v="135.58000000000001"/>
    <n v="96.61"/>
    <n v="38.97"/>
    <s v="Credit Card"/>
    <s v="High"/>
  </r>
  <r>
    <n v="8850"/>
    <x v="5595"/>
    <d v="2024-08-16T00:00:00"/>
    <s v="South"/>
    <s v="Sports"/>
    <s v="Corporate"/>
    <n v="6"/>
    <n v="425.72"/>
    <n v="0.08"/>
    <n v="2349.9699999999998"/>
    <n v="1358.73"/>
    <n v="991.24"/>
    <s v="Debit Card"/>
    <s v="Low"/>
  </r>
  <r>
    <n v="8851"/>
    <x v="1556"/>
    <d v="2024-04-15T00:00:00"/>
    <s v="South"/>
    <s v="Sports"/>
    <s v="Home Office"/>
    <n v="1"/>
    <n v="120.04"/>
    <n v="0.05"/>
    <n v="114.04"/>
    <n v="88.33"/>
    <n v="25.71"/>
    <s v="Net Banking"/>
    <s v="Low"/>
  </r>
  <r>
    <n v="8852"/>
    <x v="5596"/>
    <d v="2024-09-22T00:00:00"/>
    <s v="East"/>
    <s v="Beauty"/>
    <s v="Home Office"/>
    <n v="3"/>
    <n v="406.92"/>
    <n v="0.1"/>
    <n v="1098.68"/>
    <n v="833.01"/>
    <n v="265.67"/>
    <s v="Net Banking"/>
    <s v="Low"/>
  </r>
  <r>
    <n v="8853"/>
    <x v="5597"/>
    <d v="2024-05-19T00:00:00"/>
    <s v="East"/>
    <s v="Beauty"/>
    <s v="Corporate"/>
    <n v="4"/>
    <n v="364.11"/>
    <n v="0.25"/>
    <n v="1092.33"/>
    <n v="761.15"/>
    <n v="331.18"/>
    <s v="UPI"/>
    <s v="High"/>
  </r>
  <r>
    <n v="8854"/>
    <x v="2969"/>
    <d v="2024-03-31T00:00:00"/>
    <s v="East"/>
    <s v="Home &amp; Kitchen"/>
    <s v="Corporate"/>
    <n v="2"/>
    <n v="412.39"/>
    <n v="0.25"/>
    <n v="618.59"/>
    <n v="435.65"/>
    <n v="182.94"/>
    <s v="Debit Card"/>
    <s v="High"/>
  </r>
  <r>
    <n v="8855"/>
    <x v="1455"/>
    <d v="2024-05-20T00:00:00"/>
    <s v="South"/>
    <s v="Clothing"/>
    <s v="Corporate"/>
    <n v="10"/>
    <n v="343.97"/>
    <n v="0.22"/>
    <n v="2682.97"/>
    <n v="1819.87"/>
    <n v="863.1"/>
    <s v="Credit Card"/>
    <s v="High"/>
  </r>
  <r>
    <n v="8856"/>
    <x v="5598"/>
    <d v="2024-12-09T00:00:00"/>
    <s v="East"/>
    <s v="Sports"/>
    <s v="Consumer"/>
    <n v="9"/>
    <n v="383.25"/>
    <n v="0.26"/>
    <n v="2552.4499999999998"/>
    <n v="1707.66"/>
    <n v="844.79"/>
    <s v="Net Banking"/>
    <s v="High"/>
  </r>
  <r>
    <n v="8857"/>
    <x v="5599"/>
    <d v="2024-02-09T00:00:00"/>
    <s v="East"/>
    <s v="Beauty"/>
    <s v="Consumer"/>
    <n v="8"/>
    <n v="114.16"/>
    <n v="0.1"/>
    <n v="821.95"/>
    <n v="621.6"/>
    <n v="200.35"/>
    <s v="Credit Card"/>
    <s v="Low"/>
  </r>
  <r>
    <n v="8858"/>
    <x v="4591"/>
    <d v="2024-02-08T00:00:00"/>
    <s v="South"/>
    <s v="Clothing"/>
    <s v="Corporate"/>
    <n v="5"/>
    <n v="72.5"/>
    <n v="0.13"/>
    <n v="315.38"/>
    <n v="226.1"/>
    <n v="89.28"/>
    <s v="Net Banking"/>
    <s v="Medium"/>
  </r>
  <r>
    <n v="8859"/>
    <x v="5600"/>
    <d v="2024-11-13T00:00:00"/>
    <s v="West"/>
    <s v="Home &amp; Kitchen"/>
    <s v="Home Office"/>
    <n v="4"/>
    <n v="375.69"/>
    <n v="0.1"/>
    <n v="1352.48"/>
    <n v="935.87"/>
    <n v="416.61"/>
    <s v="Cash on Delivery"/>
    <s v="Low"/>
  </r>
  <r>
    <n v="8860"/>
    <x v="1980"/>
    <d v="2024-06-16T00:00:00"/>
    <s v="West"/>
    <s v="Home &amp; Kitchen"/>
    <s v="Consumer"/>
    <n v="2"/>
    <n v="482.1"/>
    <n v="0.09"/>
    <n v="877.42"/>
    <n v="680.29"/>
    <n v="197.13"/>
    <s v="Cash on Delivery"/>
    <s v="Low"/>
  </r>
  <r>
    <n v="8861"/>
    <x v="4929"/>
    <d v="2024-08-22T00:00:00"/>
    <s v="West"/>
    <s v="Beauty"/>
    <s v="Home Office"/>
    <n v="9"/>
    <n v="29.47"/>
    <n v="0.1"/>
    <n v="238.71"/>
    <n v="141.09"/>
    <n v="97.62"/>
    <s v="Net Banking"/>
    <s v="Low"/>
  </r>
  <r>
    <n v="8862"/>
    <x v="1534"/>
    <d v="2024-01-27T00:00:00"/>
    <s v="South"/>
    <s v="Home &amp; Kitchen"/>
    <s v="Consumer"/>
    <n v="2"/>
    <n v="124"/>
    <n v="0.13"/>
    <n v="215.76"/>
    <n v="131.22"/>
    <n v="84.54"/>
    <s v="UPI"/>
    <s v="Medium"/>
  </r>
  <r>
    <n v="8863"/>
    <x v="5601"/>
    <d v="2024-05-29T00:00:00"/>
    <s v="South"/>
    <s v="Clothing"/>
    <s v="Home Office"/>
    <n v="10"/>
    <n v="411.43"/>
    <n v="0.22"/>
    <n v="3209.15"/>
    <n v="2181.61"/>
    <n v="1027.54"/>
    <s v="UPI"/>
    <s v="High"/>
  </r>
  <r>
    <n v="8864"/>
    <x v="4541"/>
    <d v="2024-11-24T00:00:00"/>
    <s v="North"/>
    <s v="Clothing"/>
    <s v="Corporate"/>
    <n v="6"/>
    <n v="420.16"/>
    <n v="0.22"/>
    <n v="1966.35"/>
    <n v="1129.8800000000001"/>
    <n v="836.47"/>
    <s v="Net Banking"/>
    <s v="High"/>
  </r>
  <r>
    <n v="8865"/>
    <x v="5602"/>
    <d v="2024-04-27T00:00:00"/>
    <s v="South"/>
    <s v="Clothing"/>
    <s v="Corporate"/>
    <n v="6"/>
    <n v="117.58"/>
    <n v="0.27"/>
    <n v="515"/>
    <n v="349.79"/>
    <n v="165.21"/>
    <s v="UPI"/>
    <s v="High"/>
  </r>
  <r>
    <n v="8866"/>
    <x v="4928"/>
    <d v="2024-09-24T00:00:00"/>
    <s v="East"/>
    <s v="Clothing"/>
    <s v="Home Office"/>
    <n v="2"/>
    <n v="145.09"/>
    <n v="0.3"/>
    <n v="203.13"/>
    <n v="147.02000000000001"/>
    <n v="56.11"/>
    <s v="UPI"/>
    <s v="High"/>
  </r>
  <r>
    <n v="8867"/>
    <x v="1082"/>
    <d v="2024-08-11T00:00:00"/>
    <s v="East"/>
    <s v="Electronics"/>
    <s v="Home Office"/>
    <n v="4"/>
    <n v="213.38"/>
    <n v="0.05"/>
    <n v="810.84"/>
    <n v="576.4"/>
    <n v="234.44"/>
    <s v="UPI"/>
    <s v="Low"/>
  </r>
  <r>
    <n v="8868"/>
    <x v="5603"/>
    <d v="2024-06-06T00:00:00"/>
    <s v="West"/>
    <s v="Electronics"/>
    <s v="Home Office"/>
    <n v="7"/>
    <n v="381.6"/>
    <n v="0.28000000000000003"/>
    <n v="1923.26"/>
    <n v="1419.55"/>
    <n v="503.71"/>
    <s v="Net Banking"/>
    <s v="High"/>
  </r>
  <r>
    <n v="8869"/>
    <x v="5604"/>
    <d v="2024-03-27T00:00:00"/>
    <s v="North"/>
    <s v="Clothing"/>
    <s v="Home Office"/>
    <n v="10"/>
    <n v="46.66"/>
    <n v="0.03"/>
    <n v="452.6"/>
    <n v="329.42"/>
    <n v="123.18"/>
    <s v="Net Banking"/>
    <s v="Low"/>
  </r>
  <r>
    <n v="8870"/>
    <x v="5605"/>
    <d v="2024-09-29T00:00:00"/>
    <s v="South"/>
    <s v="Electronics"/>
    <s v="Home Office"/>
    <n v="5"/>
    <n v="174.26"/>
    <n v="0.22"/>
    <n v="679.61"/>
    <n v="423.32"/>
    <n v="256.29000000000002"/>
    <s v="Cash on Delivery"/>
    <s v="High"/>
  </r>
  <r>
    <n v="8871"/>
    <x v="5606"/>
    <d v="2024-01-31T00:00:00"/>
    <s v="South"/>
    <s v="Sports"/>
    <s v="Corporate"/>
    <n v="5"/>
    <n v="166.76"/>
    <n v="0.19"/>
    <n v="675.38"/>
    <n v="406.96"/>
    <n v="268.42"/>
    <s v="UPI"/>
    <s v="Medium"/>
  </r>
  <r>
    <n v="8872"/>
    <x v="5607"/>
    <d v="2024-01-14T00:00:00"/>
    <s v="South"/>
    <s v="Beauty"/>
    <s v="Corporate"/>
    <n v="9"/>
    <n v="326.89999999999998"/>
    <n v="7.0000000000000007E-2"/>
    <n v="2736.15"/>
    <n v="1927.79"/>
    <n v="808.36"/>
    <s v="Debit Card"/>
    <s v="Low"/>
  </r>
  <r>
    <n v="8873"/>
    <x v="1809"/>
    <d v="2024-06-09T00:00:00"/>
    <s v="South"/>
    <s v="Electronics"/>
    <s v="Consumer"/>
    <n v="4"/>
    <n v="468.12"/>
    <n v="0.3"/>
    <n v="1310.74"/>
    <n v="980.32"/>
    <n v="330.42"/>
    <s v="Debit Card"/>
    <s v="High"/>
  </r>
  <r>
    <n v="8874"/>
    <x v="673"/>
    <d v="2024-05-19T00:00:00"/>
    <s v="North"/>
    <s v="Clothing"/>
    <s v="Consumer"/>
    <n v="9"/>
    <n v="97.18"/>
    <n v="7.0000000000000007E-2"/>
    <n v="813.4"/>
    <n v="437.49"/>
    <n v="375.91"/>
    <s v="Net Banking"/>
    <s v="Low"/>
  </r>
  <r>
    <n v="8875"/>
    <x v="1773"/>
    <d v="2024-09-09T00:00:00"/>
    <s v="North"/>
    <s v="Electronics"/>
    <s v="Consumer"/>
    <n v="5"/>
    <n v="326.83999999999997"/>
    <n v="0.13"/>
    <n v="1421.75"/>
    <n v="842.94"/>
    <n v="578.80999999999995"/>
    <s v="UPI"/>
    <s v="Medium"/>
  </r>
  <r>
    <n v="8876"/>
    <x v="5608"/>
    <d v="2024-04-26T00:00:00"/>
    <s v="West"/>
    <s v="Beauty"/>
    <s v="Corporate"/>
    <n v="8"/>
    <n v="161.72999999999999"/>
    <n v="0.15"/>
    <n v="1099.76"/>
    <n v="575.39"/>
    <n v="524.37"/>
    <s v="Cash on Delivery"/>
    <s v="Medium"/>
  </r>
  <r>
    <n v="8877"/>
    <x v="3613"/>
    <d v="2024-06-18T00:00:00"/>
    <s v="North"/>
    <s v="Clothing"/>
    <s v="Consumer"/>
    <n v="9"/>
    <n v="395.14"/>
    <n v="0.18"/>
    <n v="2916.13"/>
    <n v="2023.18"/>
    <n v="892.95"/>
    <s v="Net Banking"/>
    <s v="Medium"/>
  </r>
  <r>
    <n v="8878"/>
    <x v="3274"/>
    <d v="2024-08-16T00:00:00"/>
    <s v="South"/>
    <s v="Home &amp; Kitchen"/>
    <s v="Consumer"/>
    <n v="4"/>
    <n v="391.79"/>
    <n v="0.1"/>
    <n v="1410.44"/>
    <n v="840.15"/>
    <n v="570.29"/>
    <s v="Net Banking"/>
    <s v="Low"/>
  </r>
  <r>
    <n v="8879"/>
    <x v="5609"/>
    <d v="2024-02-12T00:00:00"/>
    <s v="East"/>
    <s v="Home &amp; Kitchen"/>
    <s v="Home Office"/>
    <n v="8"/>
    <n v="368.37"/>
    <n v="0.11"/>
    <n v="2622.79"/>
    <n v="2013.84"/>
    <n v="608.95000000000005"/>
    <s v="Credit Card"/>
    <s v="Medium"/>
  </r>
  <r>
    <n v="8880"/>
    <x v="1388"/>
    <d v="2024-06-10T00:00:00"/>
    <s v="South"/>
    <s v="Clothing"/>
    <s v="Home Office"/>
    <n v="10"/>
    <n v="298.95999999999998"/>
    <n v="0.2"/>
    <n v="2391.6799999999998"/>
    <n v="1698.01"/>
    <n v="693.67"/>
    <s v="Credit Card"/>
    <s v="Medium"/>
  </r>
  <r>
    <n v="8881"/>
    <x v="5338"/>
    <d v="2024-06-01T00:00:00"/>
    <s v="West"/>
    <s v="Beauty"/>
    <s v="Consumer"/>
    <n v="7"/>
    <n v="290.18"/>
    <n v="0.16"/>
    <n v="1706.26"/>
    <n v="884.77"/>
    <n v="821.49"/>
    <s v="UPI"/>
    <s v="Medium"/>
  </r>
  <r>
    <n v="8882"/>
    <x v="4737"/>
    <d v="2024-05-17T00:00:00"/>
    <s v="East"/>
    <s v="Sports"/>
    <s v="Consumer"/>
    <n v="1"/>
    <n v="144.58000000000001"/>
    <n v="0.27"/>
    <n v="105.54"/>
    <n v="57.65"/>
    <n v="47.89"/>
    <s v="UPI"/>
    <s v="High"/>
  </r>
  <r>
    <n v="8883"/>
    <x v="5610"/>
    <d v="2024-01-11T00:00:00"/>
    <s v="North"/>
    <s v="Electronics"/>
    <s v="Corporate"/>
    <n v="9"/>
    <n v="392.02"/>
    <n v="0.25"/>
    <n v="2646.13"/>
    <n v="1829.07"/>
    <n v="817.06"/>
    <s v="Cash on Delivery"/>
    <s v="High"/>
  </r>
  <r>
    <n v="8884"/>
    <x v="5"/>
    <d v="2024-07-31T00:00:00"/>
    <s v="East"/>
    <s v="Electronics"/>
    <s v="Corporate"/>
    <n v="1"/>
    <n v="385.79"/>
    <n v="0.17"/>
    <n v="320.20999999999998"/>
    <n v="192.55"/>
    <n v="127.66"/>
    <s v="Cash on Delivery"/>
    <s v="Medium"/>
  </r>
  <r>
    <n v="8885"/>
    <x v="3352"/>
    <d v="2024-01-08T00:00:00"/>
    <s v="East"/>
    <s v="Sports"/>
    <s v="Home Office"/>
    <n v="6"/>
    <n v="460.63"/>
    <n v="0.15"/>
    <n v="2349.21"/>
    <n v="1499.31"/>
    <n v="849.9"/>
    <s v="Cash on Delivery"/>
    <s v="Medium"/>
  </r>
  <r>
    <n v="8886"/>
    <x v="4235"/>
    <d v="2024-02-08T00:00:00"/>
    <s v="West"/>
    <s v="Home &amp; Kitchen"/>
    <s v="Corporate"/>
    <n v="8"/>
    <n v="93.2"/>
    <n v="0.09"/>
    <n v="678.5"/>
    <n v="492.46"/>
    <n v="186.04"/>
    <s v="Cash on Delivery"/>
    <s v="Low"/>
  </r>
  <r>
    <n v="8887"/>
    <x v="3246"/>
    <d v="2024-02-19T00:00:00"/>
    <s v="West"/>
    <s v="Electronics"/>
    <s v="Corporate"/>
    <n v="3"/>
    <n v="142.68"/>
    <n v="0.02"/>
    <n v="419.48"/>
    <n v="238.04"/>
    <n v="181.44"/>
    <s v="UPI"/>
    <s v="Low"/>
  </r>
  <r>
    <n v="8888"/>
    <x v="4014"/>
    <d v="2024-03-09T00:00:00"/>
    <s v="East"/>
    <s v="Clothing"/>
    <s v="Home Office"/>
    <n v="10"/>
    <n v="480.07"/>
    <n v="0.16"/>
    <n v="4032.59"/>
    <n v="2818.74"/>
    <n v="1213.8499999999999"/>
    <s v="Cash on Delivery"/>
    <s v="Medium"/>
  </r>
  <r>
    <n v="8889"/>
    <x v="5611"/>
    <d v="2024-09-27T00:00:00"/>
    <s v="North"/>
    <s v="Electronics"/>
    <s v="Home Office"/>
    <n v="8"/>
    <n v="244.46"/>
    <n v="0.28999999999999998"/>
    <n v="1388.53"/>
    <n v="945.34"/>
    <n v="443.19"/>
    <s v="Net Banking"/>
    <s v="High"/>
  </r>
  <r>
    <n v="8890"/>
    <x v="3796"/>
    <d v="2024-12-01T00:00:00"/>
    <s v="South"/>
    <s v="Home &amp; Kitchen"/>
    <s v="Home Office"/>
    <n v="10"/>
    <n v="373.89"/>
    <n v="0.21"/>
    <n v="2953.73"/>
    <n v="1641.83"/>
    <n v="1311.9"/>
    <s v="Debit Card"/>
    <s v="High"/>
  </r>
  <r>
    <n v="8891"/>
    <x v="2796"/>
    <d v="2024-10-04T00:00:00"/>
    <s v="South"/>
    <s v="Clothing"/>
    <s v="Corporate"/>
    <n v="6"/>
    <n v="309.86"/>
    <n v="0.01"/>
    <n v="1840.57"/>
    <n v="1332.92"/>
    <n v="507.65"/>
    <s v="Net Banking"/>
    <s v="Low"/>
  </r>
  <r>
    <n v="8892"/>
    <x v="881"/>
    <d v="2024-02-28T00:00:00"/>
    <s v="North"/>
    <s v="Home &amp; Kitchen"/>
    <s v="Corporate"/>
    <n v="6"/>
    <n v="353.64"/>
    <n v="0.27"/>
    <n v="1548.94"/>
    <n v="1210.1099999999999"/>
    <n v="338.83"/>
    <s v="UPI"/>
    <s v="High"/>
  </r>
  <r>
    <n v="8893"/>
    <x v="4056"/>
    <d v="2024-08-25T00:00:00"/>
    <s v="South"/>
    <s v="Home &amp; Kitchen"/>
    <s v="Consumer"/>
    <n v="6"/>
    <n v="419.48"/>
    <n v="0.28000000000000003"/>
    <n v="1812.15"/>
    <n v="1013.31"/>
    <n v="798.84"/>
    <s v="UPI"/>
    <s v="High"/>
  </r>
  <r>
    <n v="8894"/>
    <x v="281"/>
    <d v="2024-02-20T00:00:00"/>
    <s v="West"/>
    <s v="Home &amp; Kitchen"/>
    <s v="Corporate"/>
    <n v="9"/>
    <n v="60.01"/>
    <n v="0.02"/>
    <n v="529.29"/>
    <n v="355.37"/>
    <n v="173.92"/>
    <s v="Net Banking"/>
    <s v="Low"/>
  </r>
  <r>
    <n v="8895"/>
    <x v="5612"/>
    <d v="2024-06-28T00:00:00"/>
    <s v="North"/>
    <s v="Beauty"/>
    <s v="Consumer"/>
    <n v="4"/>
    <n v="287.49"/>
    <n v="0.06"/>
    <n v="1080.96"/>
    <n v="669.9"/>
    <n v="411.06"/>
    <s v="Credit Card"/>
    <s v="Low"/>
  </r>
  <r>
    <n v="8896"/>
    <x v="938"/>
    <d v="2024-06-02T00:00:00"/>
    <s v="South"/>
    <s v="Home &amp; Kitchen"/>
    <s v="Consumer"/>
    <n v="6"/>
    <n v="209.18"/>
    <n v="0.09"/>
    <n v="1142.1199999999999"/>
    <n v="843.79"/>
    <n v="298.33"/>
    <s v="Debit Card"/>
    <s v="Low"/>
  </r>
  <r>
    <n v="8897"/>
    <x v="5613"/>
    <d v="2024-04-06T00:00:00"/>
    <s v="North"/>
    <s v="Beauty"/>
    <s v="Home Office"/>
    <n v="8"/>
    <n v="309.62"/>
    <n v="0.14000000000000001"/>
    <n v="2130.19"/>
    <n v="1683.46"/>
    <n v="446.73"/>
    <s v="Credit Card"/>
    <s v="Medium"/>
  </r>
  <r>
    <n v="8898"/>
    <x v="5614"/>
    <d v="2024-02-25T00:00:00"/>
    <s v="North"/>
    <s v="Home &amp; Kitchen"/>
    <s v="Consumer"/>
    <n v="5"/>
    <n v="459.29"/>
    <n v="0.25"/>
    <n v="1722.34"/>
    <n v="981.77"/>
    <n v="740.57"/>
    <s v="UPI"/>
    <s v="High"/>
  </r>
  <r>
    <n v="8899"/>
    <x v="4198"/>
    <d v="2024-09-16T00:00:00"/>
    <s v="South"/>
    <s v="Beauty"/>
    <s v="Home Office"/>
    <n v="5"/>
    <n v="225.78"/>
    <n v="0.17"/>
    <n v="936.99"/>
    <n v="624.47"/>
    <n v="312.52"/>
    <s v="Debit Card"/>
    <s v="Medium"/>
  </r>
  <r>
    <n v="8900"/>
    <x v="864"/>
    <d v="2024-11-03T00:00:00"/>
    <s v="East"/>
    <s v="Beauty"/>
    <s v="Home Office"/>
    <n v="3"/>
    <n v="349.9"/>
    <n v="0.04"/>
    <n v="1007.71"/>
    <n v="689.73"/>
    <n v="317.98"/>
    <s v="Credit Card"/>
    <s v="Low"/>
  </r>
  <r>
    <n v="8901"/>
    <x v="5615"/>
    <d v="2024-05-11T00:00:00"/>
    <s v="South"/>
    <s v="Electronics"/>
    <s v="Corporate"/>
    <n v="10"/>
    <n v="239.47"/>
    <n v="0.22"/>
    <n v="1867.87"/>
    <n v="1404.33"/>
    <n v="463.54"/>
    <s v="Net Banking"/>
    <s v="High"/>
  </r>
  <r>
    <n v="8902"/>
    <x v="1722"/>
    <d v="2024-11-04T00:00:00"/>
    <s v="North"/>
    <s v="Electronics"/>
    <s v="Consumer"/>
    <n v="3"/>
    <n v="146.31"/>
    <n v="0.28000000000000003"/>
    <n v="316.02999999999997"/>
    <n v="160.88"/>
    <n v="155.15"/>
    <s v="UPI"/>
    <s v="High"/>
  </r>
  <r>
    <n v="8903"/>
    <x v="5616"/>
    <d v="2024-10-02T00:00:00"/>
    <s v="East"/>
    <s v="Electronics"/>
    <s v="Home Office"/>
    <n v="5"/>
    <n v="127.94"/>
    <n v="0.14000000000000001"/>
    <n v="550.14"/>
    <n v="401.79"/>
    <n v="148.35"/>
    <s v="Cash on Delivery"/>
    <s v="Medium"/>
  </r>
  <r>
    <n v="8904"/>
    <x v="3897"/>
    <d v="2024-03-07T00:00:00"/>
    <s v="South"/>
    <s v="Clothing"/>
    <s v="Home Office"/>
    <n v="7"/>
    <n v="17.53"/>
    <n v="0.28000000000000003"/>
    <n v="88.35"/>
    <n v="48.68"/>
    <n v="39.67"/>
    <s v="Net Banking"/>
    <s v="High"/>
  </r>
  <r>
    <n v="8905"/>
    <x v="2886"/>
    <d v="2024-08-31T00:00:00"/>
    <s v="West"/>
    <s v="Electronics"/>
    <s v="Consumer"/>
    <n v="3"/>
    <n v="41.36"/>
    <n v="0.21"/>
    <n v="98.02"/>
    <n v="54.17"/>
    <n v="43.85"/>
    <s v="Cash on Delivery"/>
    <s v="High"/>
  </r>
  <r>
    <n v="8906"/>
    <x v="1197"/>
    <d v="2024-09-09T00:00:00"/>
    <s v="North"/>
    <s v="Beauty"/>
    <s v="Corporate"/>
    <n v="7"/>
    <n v="194.92"/>
    <n v="0.11"/>
    <n v="1214.3499999999999"/>
    <n v="857.04"/>
    <n v="357.31"/>
    <s v="Net Banking"/>
    <s v="Medium"/>
  </r>
  <r>
    <n v="8907"/>
    <x v="5617"/>
    <d v="2024-04-23T00:00:00"/>
    <s v="South"/>
    <s v="Electronics"/>
    <s v="Home Office"/>
    <n v="9"/>
    <n v="70.47"/>
    <n v="0.05"/>
    <n v="602.52"/>
    <n v="323.14"/>
    <n v="279.38"/>
    <s v="Net Banking"/>
    <s v="Low"/>
  </r>
  <r>
    <n v="8908"/>
    <x v="5618"/>
    <d v="2024-06-01T00:00:00"/>
    <s v="East"/>
    <s v="Home &amp; Kitchen"/>
    <s v="Consumer"/>
    <n v="1"/>
    <n v="15.01"/>
    <n v="0.05"/>
    <n v="14.26"/>
    <n v="9.5399999999999991"/>
    <n v="4.72"/>
    <s v="Credit Card"/>
    <s v="Low"/>
  </r>
  <r>
    <n v="8909"/>
    <x v="3009"/>
    <d v="2024-01-22T00:00:00"/>
    <s v="South"/>
    <s v="Electronics"/>
    <s v="Corporate"/>
    <n v="10"/>
    <n v="365.75"/>
    <n v="0.22"/>
    <n v="2852.85"/>
    <n v="1855.99"/>
    <n v="996.86"/>
    <s v="Debit Card"/>
    <s v="High"/>
  </r>
  <r>
    <n v="8910"/>
    <x v="2464"/>
    <d v="2024-06-19T00:00:00"/>
    <s v="East"/>
    <s v="Electronics"/>
    <s v="Corporate"/>
    <n v="1"/>
    <n v="462.58"/>
    <n v="0.2"/>
    <n v="370.06"/>
    <n v="273.11"/>
    <n v="96.95"/>
    <s v="Credit Card"/>
    <s v="Medium"/>
  </r>
  <r>
    <n v="8911"/>
    <x v="5520"/>
    <d v="2024-03-31T00:00:00"/>
    <s v="East"/>
    <s v="Home &amp; Kitchen"/>
    <s v="Corporate"/>
    <n v="2"/>
    <n v="45.06"/>
    <n v="0.08"/>
    <n v="82.91"/>
    <n v="46.26"/>
    <n v="36.65"/>
    <s v="Credit Card"/>
    <s v="Low"/>
  </r>
  <r>
    <n v="8912"/>
    <x v="5619"/>
    <d v="2024-10-21T00:00:00"/>
    <s v="West"/>
    <s v="Home &amp; Kitchen"/>
    <s v="Consumer"/>
    <n v="10"/>
    <n v="166.42"/>
    <n v="0.1"/>
    <n v="1497.78"/>
    <n v="778.85"/>
    <n v="718.93"/>
    <s v="UPI"/>
    <s v="Low"/>
  </r>
  <r>
    <n v="8913"/>
    <x v="2546"/>
    <d v="2024-06-26T00:00:00"/>
    <s v="West"/>
    <s v="Electronics"/>
    <s v="Consumer"/>
    <n v="6"/>
    <n v="469.12"/>
    <n v="0.18"/>
    <n v="2308.0700000000002"/>
    <n v="1734.66"/>
    <n v="573.41"/>
    <s v="Cash on Delivery"/>
    <s v="Medium"/>
  </r>
  <r>
    <n v="8914"/>
    <x v="3246"/>
    <d v="2024-03-03T00:00:00"/>
    <s v="South"/>
    <s v="Clothing"/>
    <s v="Home Office"/>
    <n v="2"/>
    <n v="389.22"/>
    <n v="0.04"/>
    <n v="747.3"/>
    <n v="574.14"/>
    <n v="173.16"/>
    <s v="Credit Card"/>
    <s v="Low"/>
  </r>
  <r>
    <n v="8915"/>
    <x v="5620"/>
    <d v="2024-06-03T00:00:00"/>
    <s v="South"/>
    <s v="Electronics"/>
    <s v="Consumer"/>
    <n v="5"/>
    <n v="387.32"/>
    <n v="0.2"/>
    <n v="1549.28"/>
    <n v="869.12"/>
    <n v="680.16"/>
    <s v="Cash on Delivery"/>
    <s v="Medium"/>
  </r>
  <r>
    <n v="8916"/>
    <x v="3840"/>
    <d v="2024-05-12T00:00:00"/>
    <s v="West"/>
    <s v="Electronics"/>
    <s v="Corporate"/>
    <n v="8"/>
    <n v="273.23"/>
    <n v="0.03"/>
    <n v="2120.2600000000002"/>
    <n v="1120.8499999999999"/>
    <n v="999.41"/>
    <s v="UPI"/>
    <s v="Low"/>
  </r>
  <r>
    <n v="8917"/>
    <x v="4124"/>
    <d v="2024-10-07T00:00:00"/>
    <s v="East"/>
    <s v="Beauty"/>
    <s v="Home Office"/>
    <n v="1"/>
    <n v="216.61"/>
    <n v="0.14000000000000001"/>
    <n v="186.28"/>
    <n v="119.02"/>
    <n v="67.260000000000005"/>
    <s v="Credit Card"/>
    <s v="Medium"/>
  </r>
  <r>
    <n v="8918"/>
    <x v="2934"/>
    <d v="2024-09-29T00:00:00"/>
    <s v="East"/>
    <s v="Sports"/>
    <s v="Home Office"/>
    <n v="5"/>
    <n v="324.89999999999998"/>
    <n v="0.13"/>
    <n v="1413.32"/>
    <n v="988.68"/>
    <n v="424.64"/>
    <s v="Cash on Delivery"/>
    <s v="Medium"/>
  </r>
  <r>
    <n v="8919"/>
    <x v="4260"/>
    <d v="2024-07-06T00:00:00"/>
    <s v="East"/>
    <s v="Clothing"/>
    <s v="Corporate"/>
    <n v="9"/>
    <n v="30.61"/>
    <n v="0.09"/>
    <n v="250.7"/>
    <n v="183.51"/>
    <n v="67.19"/>
    <s v="Debit Card"/>
    <s v="Low"/>
  </r>
  <r>
    <n v="8920"/>
    <x v="3452"/>
    <d v="2024-01-20T00:00:00"/>
    <s v="East"/>
    <s v="Electronics"/>
    <s v="Home Office"/>
    <n v="9"/>
    <n v="186.6"/>
    <n v="0.17"/>
    <n v="1393.9"/>
    <n v="1091.3399999999999"/>
    <n v="302.56"/>
    <s v="UPI"/>
    <s v="Medium"/>
  </r>
  <r>
    <n v="8921"/>
    <x v="5372"/>
    <d v="2024-02-11T00:00:00"/>
    <s v="North"/>
    <s v="Sports"/>
    <s v="Home Office"/>
    <n v="4"/>
    <n v="81.650000000000006"/>
    <n v="0.18"/>
    <n v="267.81"/>
    <n v="184.69"/>
    <n v="83.12"/>
    <s v="Cash on Delivery"/>
    <s v="Medium"/>
  </r>
  <r>
    <n v="8922"/>
    <x v="5621"/>
    <d v="2024-04-13T00:00:00"/>
    <s v="North"/>
    <s v="Sports"/>
    <s v="Corporate"/>
    <n v="2"/>
    <n v="322.45"/>
    <n v="0.18"/>
    <n v="528.82000000000005"/>
    <n v="352.53"/>
    <n v="176.29"/>
    <s v="Credit Card"/>
    <s v="Medium"/>
  </r>
  <r>
    <n v="8923"/>
    <x v="5622"/>
    <d v="2024-10-20T00:00:00"/>
    <s v="South"/>
    <s v="Sports"/>
    <s v="Corporate"/>
    <n v="10"/>
    <n v="17.64"/>
    <n v="0.28999999999999998"/>
    <n v="125.24"/>
    <n v="92.18"/>
    <n v="33.06"/>
    <s v="Cash on Delivery"/>
    <s v="High"/>
  </r>
  <r>
    <n v="8924"/>
    <x v="5623"/>
    <d v="2024-07-18T00:00:00"/>
    <s v="North"/>
    <s v="Beauty"/>
    <s v="Home Office"/>
    <n v="4"/>
    <n v="71.19"/>
    <n v="0.05"/>
    <n v="270.52"/>
    <n v="167.52"/>
    <n v="103"/>
    <s v="Net Banking"/>
    <s v="Low"/>
  </r>
  <r>
    <n v="8925"/>
    <x v="2208"/>
    <d v="2024-12-07T00:00:00"/>
    <s v="East"/>
    <s v="Electronics"/>
    <s v="Consumer"/>
    <n v="8"/>
    <n v="28.61"/>
    <n v="0.11"/>
    <n v="203.7"/>
    <n v="116.22"/>
    <n v="87.48"/>
    <s v="Debit Card"/>
    <s v="Medium"/>
  </r>
  <r>
    <n v="8926"/>
    <x v="4881"/>
    <d v="2024-05-27T00:00:00"/>
    <s v="North"/>
    <s v="Electronics"/>
    <s v="Consumer"/>
    <n v="10"/>
    <n v="223.43"/>
    <n v="0.13"/>
    <n v="1943.84"/>
    <n v="1146.81"/>
    <n v="797.03"/>
    <s v="Net Banking"/>
    <s v="Medium"/>
  </r>
  <r>
    <n v="8927"/>
    <x v="5624"/>
    <d v="2024-05-07T00:00:00"/>
    <s v="North"/>
    <s v="Clothing"/>
    <s v="Corporate"/>
    <n v="9"/>
    <n v="94.8"/>
    <n v="0.3"/>
    <n v="597.24"/>
    <n v="385.14"/>
    <n v="212.1"/>
    <s v="Credit Card"/>
    <s v="High"/>
  </r>
  <r>
    <n v="8928"/>
    <x v="5625"/>
    <d v="2024-07-28T00:00:00"/>
    <s v="South"/>
    <s v="Electronics"/>
    <s v="Consumer"/>
    <n v="1"/>
    <n v="205.6"/>
    <n v="0.16"/>
    <n v="172.7"/>
    <n v="122.81"/>
    <n v="49.89"/>
    <s v="Debit Card"/>
    <s v="Medium"/>
  </r>
  <r>
    <n v="8929"/>
    <x v="2041"/>
    <d v="2024-03-01T00:00:00"/>
    <s v="North"/>
    <s v="Home &amp; Kitchen"/>
    <s v="Home Office"/>
    <n v="2"/>
    <n v="395.98"/>
    <n v="0.13"/>
    <n v="689.01"/>
    <n v="485.83"/>
    <n v="203.18"/>
    <s v="Debit Card"/>
    <s v="Medium"/>
  </r>
  <r>
    <n v="8930"/>
    <x v="5618"/>
    <d v="2024-12-27T00:00:00"/>
    <s v="West"/>
    <s v="Sports"/>
    <s v="Consumer"/>
    <n v="4"/>
    <n v="371.5"/>
    <n v="0.05"/>
    <n v="1411.7"/>
    <n v="1023.88"/>
    <n v="387.82"/>
    <s v="Net Banking"/>
    <s v="Low"/>
  </r>
  <r>
    <n v="8931"/>
    <x v="5335"/>
    <d v="2024-10-06T00:00:00"/>
    <s v="East"/>
    <s v="Electronics"/>
    <s v="Corporate"/>
    <n v="6"/>
    <n v="315.10000000000002"/>
    <n v="0.03"/>
    <n v="1833.88"/>
    <n v="991.26"/>
    <n v="842.62"/>
    <s v="Cash on Delivery"/>
    <s v="Low"/>
  </r>
  <r>
    <n v="8932"/>
    <x v="4979"/>
    <d v="2024-02-04T00:00:00"/>
    <s v="North"/>
    <s v="Electronics"/>
    <s v="Consumer"/>
    <n v="3"/>
    <n v="266.92"/>
    <n v="0.01"/>
    <n v="792.75"/>
    <n v="450.17"/>
    <n v="342.58"/>
    <s v="Cash on Delivery"/>
    <s v="Low"/>
  </r>
  <r>
    <n v="8933"/>
    <x v="2178"/>
    <d v="2024-09-05T00:00:00"/>
    <s v="South"/>
    <s v="Electronics"/>
    <s v="Corporate"/>
    <n v="9"/>
    <n v="33.229999999999997"/>
    <n v="0.16"/>
    <n v="251.22"/>
    <n v="153"/>
    <n v="98.22"/>
    <s v="UPI"/>
    <s v="Medium"/>
  </r>
  <r>
    <n v="8934"/>
    <x v="5626"/>
    <d v="2024-12-01T00:00:00"/>
    <s v="East"/>
    <s v="Sports"/>
    <s v="Home Office"/>
    <n v="1"/>
    <n v="239.48"/>
    <n v="0.14000000000000001"/>
    <n v="205.95"/>
    <n v="123.38"/>
    <n v="82.57"/>
    <s v="UPI"/>
    <s v="Medium"/>
  </r>
  <r>
    <n v="8935"/>
    <x v="5627"/>
    <d v="2024-03-25T00:00:00"/>
    <s v="South"/>
    <s v="Electronics"/>
    <s v="Consumer"/>
    <n v="6"/>
    <n v="48.49"/>
    <n v="0.28999999999999998"/>
    <n v="206.57"/>
    <n v="120.57"/>
    <n v="86"/>
    <s v="Debit Card"/>
    <s v="High"/>
  </r>
  <r>
    <n v="8936"/>
    <x v="355"/>
    <d v="2024-03-29T00:00:00"/>
    <s v="South"/>
    <s v="Clothing"/>
    <s v="Consumer"/>
    <n v="5"/>
    <n v="106.38"/>
    <n v="0.14000000000000001"/>
    <n v="457.43"/>
    <n v="297.05"/>
    <n v="160.38"/>
    <s v="UPI"/>
    <s v="Medium"/>
  </r>
  <r>
    <n v="8937"/>
    <x v="1564"/>
    <d v="2024-05-28T00:00:00"/>
    <s v="East"/>
    <s v="Beauty"/>
    <s v="Home Office"/>
    <n v="8"/>
    <n v="33.67"/>
    <n v="0.14000000000000001"/>
    <n v="231.65"/>
    <n v="128.06"/>
    <n v="103.59"/>
    <s v="UPI"/>
    <s v="Medium"/>
  </r>
  <r>
    <n v="8938"/>
    <x v="5628"/>
    <d v="2024-04-15T00:00:00"/>
    <s v="West"/>
    <s v="Home &amp; Kitchen"/>
    <s v="Corporate"/>
    <n v="6"/>
    <n v="15.51"/>
    <n v="7.0000000000000007E-2"/>
    <n v="86.55"/>
    <n v="47.1"/>
    <n v="39.450000000000003"/>
    <s v="Net Banking"/>
    <s v="Low"/>
  </r>
  <r>
    <n v="8939"/>
    <x v="3758"/>
    <d v="2024-02-06T00:00:00"/>
    <s v="West"/>
    <s v="Beauty"/>
    <s v="Consumer"/>
    <n v="6"/>
    <n v="265.2"/>
    <n v="0.21"/>
    <n v="1257.05"/>
    <n v="959.14"/>
    <n v="297.91000000000003"/>
    <s v="Cash on Delivery"/>
    <s v="High"/>
  </r>
  <r>
    <n v="8940"/>
    <x v="4316"/>
    <d v="2024-04-09T00:00:00"/>
    <s v="East"/>
    <s v="Beauty"/>
    <s v="Consumer"/>
    <n v="3"/>
    <n v="454.31"/>
    <n v="0.02"/>
    <n v="1335.67"/>
    <n v="830.57"/>
    <n v="505.1"/>
    <s v="Net Banking"/>
    <s v="Low"/>
  </r>
  <r>
    <n v="8941"/>
    <x v="5629"/>
    <d v="2024-08-30T00:00:00"/>
    <s v="West"/>
    <s v="Beauty"/>
    <s v="Corporate"/>
    <n v="4"/>
    <n v="315.32"/>
    <n v="0.28000000000000003"/>
    <n v="908.12"/>
    <n v="615.97"/>
    <n v="292.14999999999998"/>
    <s v="Debit Card"/>
    <s v="High"/>
  </r>
  <r>
    <n v="8942"/>
    <x v="1074"/>
    <d v="2024-04-25T00:00:00"/>
    <s v="East"/>
    <s v="Home &amp; Kitchen"/>
    <s v="Corporate"/>
    <n v="2"/>
    <n v="19.510000000000002"/>
    <n v="0.04"/>
    <n v="37.46"/>
    <n v="27.8"/>
    <n v="9.66"/>
    <s v="Credit Card"/>
    <s v="Low"/>
  </r>
  <r>
    <n v="8943"/>
    <x v="5630"/>
    <d v="2024-11-30T00:00:00"/>
    <s v="North"/>
    <s v="Home &amp; Kitchen"/>
    <s v="Corporate"/>
    <n v="2"/>
    <n v="259.63"/>
    <n v="7.0000000000000007E-2"/>
    <n v="482.91"/>
    <n v="364.1"/>
    <n v="118.81"/>
    <s v="Credit Card"/>
    <s v="Low"/>
  </r>
  <r>
    <n v="8944"/>
    <x v="972"/>
    <d v="2024-07-25T00:00:00"/>
    <s v="West"/>
    <s v="Clothing"/>
    <s v="Home Office"/>
    <n v="6"/>
    <n v="278.37"/>
    <n v="0.2"/>
    <n v="1336.18"/>
    <n v="692.71"/>
    <n v="643.47"/>
    <s v="Net Banking"/>
    <s v="Medium"/>
  </r>
  <r>
    <n v="8945"/>
    <x v="585"/>
    <d v="2024-08-20T00:00:00"/>
    <s v="West"/>
    <s v="Clothing"/>
    <s v="Corporate"/>
    <n v="6"/>
    <n v="230.67"/>
    <n v="0.15"/>
    <n v="1176.42"/>
    <n v="624.69000000000005"/>
    <n v="551.73"/>
    <s v="Debit Card"/>
    <s v="Medium"/>
  </r>
  <r>
    <n v="8946"/>
    <x v="1582"/>
    <d v="2024-03-19T00:00:00"/>
    <s v="West"/>
    <s v="Beauty"/>
    <s v="Consumer"/>
    <n v="4"/>
    <n v="292.88"/>
    <n v="0"/>
    <n v="1171.52"/>
    <n v="841.9"/>
    <n v="329.62"/>
    <s v="Net Banking"/>
    <s v="No Discount"/>
  </r>
  <r>
    <n v="8947"/>
    <x v="5631"/>
    <d v="2024-10-27T00:00:00"/>
    <s v="North"/>
    <s v="Home &amp; Kitchen"/>
    <s v="Consumer"/>
    <n v="6"/>
    <n v="124.12"/>
    <n v="0.05"/>
    <n v="707.48"/>
    <n v="460.37"/>
    <n v="247.11"/>
    <s v="UPI"/>
    <s v="Low"/>
  </r>
  <r>
    <n v="8948"/>
    <x v="3564"/>
    <d v="2024-06-19T00:00:00"/>
    <s v="South"/>
    <s v="Sports"/>
    <s v="Home Office"/>
    <n v="2"/>
    <n v="154.12"/>
    <n v="0.25"/>
    <n v="231.18"/>
    <n v="117.9"/>
    <n v="113.28"/>
    <s v="Debit Card"/>
    <s v="High"/>
  </r>
  <r>
    <n v="8949"/>
    <x v="2385"/>
    <d v="2024-08-08T00:00:00"/>
    <s v="West"/>
    <s v="Electronics"/>
    <s v="Home Office"/>
    <n v="9"/>
    <n v="319.10000000000002"/>
    <n v="0.15"/>
    <n v="2441.12"/>
    <n v="1589.01"/>
    <n v="852.11"/>
    <s v="Net Banking"/>
    <s v="Medium"/>
  </r>
  <r>
    <n v="8950"/>
    <x v="4961"/>
    <d v="2024-04-01T00:00:00"/>
    <s v="North"/>
    <s v="Sports"/>
    <s v="Corporate"/>
    <n v="7"/>
    <n v="465.04"/>
    <n v="0.21"/>
    <n v="2571.67"/>
    <n v="1911.44"/>
    <n v="660.23"/>
    <s v="Cash on Delivery"/>
    <s v="High"/>
  </r>
  <r>
    <n v="8951"/>
    <x v="5632"/>
    <d v="2024-05-08T00:00:00"/>
    <s v="South"/>
    <s v="Clothing"/>
    <s v="Consumer"/>
    <n v="5"/>
    <n v="123.37"/>
    <n v="0.28000000000000003"/>
    <n v="444.13"/>
    <n v="350.81"/>
    <n v="93.32"/>
    <s v="Debit Card"/>
    <s v="High"/>
  </r>
  <r>
    <n v="8952"/>
    <x v="2082"/>
    <d v="2024-01-15T00:00:00"/>
    <s v="West"/>
    <s v="Home &amp; Kitchen"/>
    <s v="Corporate"/>
    <n v="1"/>
    <n v="368.98"/>
    <n v="0.26"/>
    <n v="273.05"/>
    <n v="208.43"/>
    <n v="64.62"/>
    <s v="Credit Card"/>
    <s v="High"/>
  </r>
  <r>
    <n v="8953"/>
    <x v="3327"/>
    <d v="2024-01-22T00:00:00"/>
    <s v="North"/>
    <s v="Sports"/>
    <s v="Consumer"/>
    <n v="3"/>
    <n v="24.49"/>
    <n v="0.2"/>
    <n v="58.78"/>
    <n v="39.35"/>
    <n v="19.43"/>
    <s v="Credit Card"/>
    <s v="Medium"/>
  </r>
  <r>
    <n v="8954"/>
    <x v="3971"/>
    <d v="2024-02-28T00:00:00"/>
    <s v="West"/>
    <s v="Clothing"/>
    <s v="Home Office"/>
    <n v="7"/>
    <n v="354.76"/>
    <n v="0.23"/>
    <n v="1912.16"/>
    <n v="1366.4"/>
    <n v="545.76"/>
    <s v="UPI"/>
    <s v="High"/>
  </r>
  <r>
    <n v="8955"/>
    <x v="3263"/>
    <d v="2024-10-03T00:00:00"/>
    <s v="East"/>
    <s v="Sports"/>
    <s v="Consumer"/>
    <n v="6"/>
    <n v="316.14"/>
    <n v="0.05"/>
    <n v="1802"/>
    <n v="1227.27"/>
    <n v="574.73"/>
    <s v="UPI"/>
    <s v="Low"/>
  </r>
  <r>
    <n v="8956"/>
    <x v="5633"/>
    <d v="2024-12-20T00:00:00"/>
    <s v="North"/>
    <s v="Electronics"/>
    <s v="Consumer"/>
    <n v="7"/>
    <n v="404.4"/>
    <n v="0.08"/>
    <n v="2604.34"/>
    <n v="1449.95"/>
    <n v="1154.3900000000001"/>
    <s v="Cash on Delivery"/>
    <s v="Low"/>
  </r>
  <r>
    <n v="8957"/>
    <x v="5634"/>
    <d v="2024-01-23T00:00:00"/>
    <s v="West"/>
    <s v="Electronics"/>
    <s v="Home Office"/>
    <n v="10"/>
    <n v="347.76"/>
    <n v="0.06"/>
    <n v="3268.94"/>
    <n v="2600.6799999999998"/>
    <n v="668.26"/>
    <s v="Debit Card"/>
    <s v="Low"/>
  </r>
  <r>
    <n v="8958"/>
    <x v="5635"/>
    <d v="2024-09-10T00:00:00"/>
    <s v="South"/>
    <s v="Sports"/>
    <s v="Corporate"/>
    <n v="6"/>
    <n v="314.33"/>
    <n v="0.02"/>
    <n v="1848.26"/>
    <n v="1244.5"/>
    <n v="603.76"/>
    <s v="Cash on Delivery"/>
    <s v="Low"/>
  </r>
  <r>
    <n v="8959"/>
    <x v="5636"/>
    <d v="2024-06-28T00:00:00"/>
    <s v="North"/>
    <s v="Clothing"/>
    <s v="Home Office"/>
    <n v="5"/>
    <n v="450.2"/>
    <n v="0.15"/>
    <n v="1913.35"/>
    <n v="1114.55"/>
    <n v="798.8"/>
    <s v="Debit Card"/>
    <s v="Medium"/>
  </r>
  <r>
    <n v="8960"/>
    <x v="221"/>
    <d v="2024-12-28T00:00:00"/>
    <s v="South"/>
    <s v="Beauty"/>
    <s v="Consumer"/>
    <n v="10"/>
    <n v="468.31"/>
    <n v="0.24"/>
    <n v="3559.16"/>
    <n v="1854.27"/>
    <n v="1704.89"/>
    <s v="Net Banking"/>
    <s v="High"/>
  </r>
  <r>
    <n v="8961"/>
    <x v="3890"/>
    <d v="2024-10-03T00:00:00"/>
    <s v="South"/>
    <s v="Electronics"/>
    <s v="Corporate"/>
    <n v="9"/>
    <n v="383.36"/>
    <n v="0.12"/>
    <n v="3036.21"/>
    <n v="1818.13"/>
    <n v="1218.08"/>
    <s v="Net Banking"/>
    <s v="Medium"/>
  </r>
  <r>
    <n v="8962"/>
    <x v="2279"/>
    <d v="2024-01-16T00:00:00"/>
    <s v="East"/>
    <s v="Sports"/>
    <s v="Home Office"/>
    <n v="3"/>
    <n v="359.65"/>
    <n v="0.05"/>
    <n v="1025"/>
    <n v="763.43"/>
    <n v="261.57"/>
    <s v="Credit Card"/>
    <s v="Low"/>
  </r>
  <r>
    <n v="8963"/>
    <x v="5637"/>
    <d v="2024-05-08T00:00:00"/>
    <s v="North"/>
    <s v="Electronics"/>
    <s v="Corporate"/>
    <n v="6"/>
    <n v="427.48"/>
    <n v="0.21"/>
    <n v="2026.26"/>
    <n v="1316.71"/>
    <n v="709.55"/>
    <s v="Net Banking"/>
    <s v="High"/>
  </r>
  <r>
    <n v="8964"/>
    <x v="2324"/>
    <d v="2024-01-20T00:00:00"/>
    <s v="South"/>
    <s v="Electronics"/>
    <s v="Consumer"/>
    <n v="8"/>
    <n v="479.48"/>
    <n v="0.2"/>
    <n v="3068.67"/>
    <n v="2171.5300000000002"/>
    <n v="897.14"/>
    <s v="Credit Card"/>
    <s v="Medium"/>
  </r>
  <r>
    <n v="8965"/>
    <x v="3307"/>
    <d v="2024-10-06T00:00:00"/>
    <s v="West"/>
    <s v="Beauty"/>
    <s v="Home Office"/>
    <n v="7"/>
    <n v="479.14"/>
    <n v="0.2"/>
    <n v="2683.18"/>
    <n v="1996.21"/>
    <n v="686.97"/>
    <s v="Cash on Delivery"/>
    <s v="Medium"/>
  </r>
  <r>
    <n v="8966"/>
    <x v="5612"/>
    <d v="2024-09-12T00:00:00"/>
    <s v="South"/>
    <s v="Sports"/>
    <s v="Corporate"/>
    <n v="4"/>
    <n v="238.31"/>
    <n v="0.26"/>
    <n v="705.4"/>
    <n v="389.11"/>
    <n v="316.29000000000002"/>
    <s v="Debit Card"/>
    <s v="High"/>
  </r>
  <r>
    <n v="8967"/>
    <x v="4757"/>
    <d v="2024-02-04T00:00:00"/>
    <s v="West"/>
    <s v="Clothing"/>
    <s v="Corporate"/>
    <n v="3"/>
    <n v="342.3"/>
    <n v="0.1"/>
    <n v="924.21"/>
    <n v="514.03"/>
    <n v="410.18"/>
    <s v="Net Banking"/>
    <s v="Low"/>
  </r>
  <r>
    <n v="8968"/>
    <x v="1173"/>
    <d v="2024-07-09T00:00:00"/>
    <s v="West"/>
    <s v="Electronics"/>
    <s v="Corporate"/>
    <n v="4"/>
    <n v="264.41000000000003"/>
    <n v="0.21"/>
    <n v="835.54"/>
    <n v="603.48"/>
    <n v="232.06"/>
    <s v="Cash on Delivery"/>
    <s v="High"/>
  </r>
  <r>
    <n v="8969"/>
    <x v="3014"/>
    <d v="2024-04-01T00:00:00"/>
    <s v="West"/>
    <s v="Home &amp; Kitchen"/>
    <s v="Home Office"/>
    <n v="3"/>
    <n v="498.52"/>
    <n v="0.04"/>
    <n v="1435.74"/>
    <n v="957.41"/>
    <n v="478.33"/>
    <s v="UPI"/>
    <s v="Low"/>
  </r>
  <r>
    <n v="8970"/>
    <x v="5188"/>
    <d v="2024-09-29T00:00:00"/>
    <s v="South"/>
    <s v="Electronics"/>
    <s v="Corporate"/>
    <n v="3"/>
    <n v="359.18"/>
    <n v="7.0000000000000007E-2"/>
    <n v="1002.11"/>
    <n v="789.48"/>
    <n v="212.63"/>
    <s v="Net Banking"/>
    <s v="Low"/>
  </r>
  <r>
    <n v="8971"/>
    <x v="2555"/>
    <d v="2024-02-23T00:00:00"/>
    <s v="East"/>
    <s v="Electronics"/>
    <s v="Consumer"/>
    <n v="5"/>
    <n v="263.91000000000003"/>
    <n v="0.08"/>
    <n v="1213.99"/>
    <n v="842.39"/>
    <n v="371.6"/>
    <s v="Credit Card"/>
    <s v="Low"/>
  </r>
  <r>
    <n v="8972"/>
    <x v="5638"/>
    <d v="2024-09-23T00:00:00"/>
    <s v="South"/>
    <s v="Sports"/>
    <s v="Consumer"/>
    <n v="1"/>
    <n v="442.02"/>
    <n v="0.2"/>
    <n v="353.62"/>
    <n v="228.92"/>
    <n v="124.7"/>
    <s v="Debit Card"/>
    <s v="Medium"/>
  </r>
  <r>
    <n v="8973"/>
    <x v="5125"/>
    <d v="2024-12-19T00:00:00"/>
    <s v="North"/>
    <s v="Home &amp; Kitchen"/>
    <s v="Corporate"/>
    <n v="6"/>
    <n v="480.14"/>
    <n v="0.08"/>
    <n v="2650.37"/>
    <n v="1982.92"/>
    <n v="667.45"/>
    <s v="Debit Card"/>
    <s v="Low"/>
  </r>
  <r>
    <n v="8974"/>
    <x v="4376"/>
    <d v="2024-01-30T00:00:00"/>
    <s v="North"/>
    <s v="Home &amp; Kitchen"/>
    <s v="Corporate"/>
    <n v="8"/>
    <n v="219.15"/>
    <n v="0.24"/>
    <n v="1332.43"/>
    <n v="1007.62"/>
    <n v="324.81"/>
    <s v="UPI"/>
    <s v="High"/>
  </r>
  <r>
    <n v="8975"/>
    <x v="5639"/>
    <d v="2024-05-28T00:00:00"/>
    <s v="South"/>
    <s v="Beauty"/>
    <s v="Consumer"/>
    <n v="3"/>
    <n v="494.02"/>
    <n v="0.04"/>
    <n v="1422.78"/>
    <n v="1074.43"/>
    <n v="348.35"/>
    <s v="UPI"/>
    <s v="Low"/>
  </r>
  <r>
    <n v="8976"/>
    <x v="1178"/>
    <d v="2024-05-19T00:00:00"/>
    <s v="North"/>
    <s v="Beauty"/>
    <s v="Consumer"/>
    <n v="8"/>
    <n v="215.31"/>
    <n v="0.12"/>
    <n v="1515.78"/>
    <n v="855.36"/>
    <n v="660.42"/>
    <s v="Net Banking"/>
    <s v="Medium"/>
  </r>
  <r>
    <n v="8977"/>
    <x v="3423"/>
    <d v="2024-10-04T00:00:00"/>
    <s v="East"/>
    <s v="Electronics"/>
    <s v="Consumer"/>
    <n v="4"/>
    <n v="335.23"/>
    <n v="0.09"/>
    <n v="1220.24"/>
    <n v="923.3"/>
    <n v="296.94"/>
    <s v="Debit Card"/>
    <s v="Low"/>
  </r>
  <r>
    <n v="8978"/>
    <x v="5640"/>
    <d v="2024-01-31T00:00:00"/>
    <s v="North"/>
    <s v="Beauty"/>
    <s v="Consumer"/>
    <n v="5"/>
    <n v="315.08999999999997"/>
    <n v="0.27"/>
    <n v="1150.08"/>
    <n v="844.83"/>
    <n v="305.25"/>
    <s v="Cash on Delivery"/>
    <s v="High"/>
  </r>
  <r>
    <n v="8979"/>
    <x v="5641"/>
    <d v="2024-05-14T00:00:00"/>
    <s v="North"/>
    <s v="Electronics"/>
    <s v="Consumer"/>
    <n v="5"/>
    <n v="133.29"/>
    <n v="0.03"/>
    <n v="646.46"/>
    <n v="470.41"/>
    <n v="176.05"/>
    <s v="Credit Card"/>
    <s v="Low"/>
  </r>
  <r>
    <n v="8980"/>
    <x v="5642"/>
    <d v="2024-08-30T00:00:00"/>
    <s v="North"/>
    <s v="Home &amp; Kitchen"/>
    <s v="Consumer"/>
    <n v="4"/>
    <n v="148.81"/>
    <n v="0.08"/>
    <n v="547.62"/>
    <n v="390.73"/>
    <n v="156.88999999999999"/>
    <s v="Debit Card"/>
    <s v="Low"/>
  </r>
  <r>
    <n v="8981"/>
    <x v="2701"/>
    <d v="2024-05-05T00:00:00"/>
    <s v="North"/>
    <s v="Home &amp; Kitchen"/>
    <s v="Home Office"/>
    <n v="1"/>
    <n v="168.74"/>
    <n v="0.25"/>
    <n v="126.56"/>
    <n v="94.01"/>
    <n v="32.549999999999997"/>
    <s v="Debit Card"/>
    <s v="High"/>
  </r>
  <r>
    <n v="8982"/>
    <x v="4861"/>
    <d v="2024-10-15T00:00:00"/>
    <s v="West"/>
    <s v="Beauty"/>
    <s v="Home Office"/>
    <n v="9"/>
    <n v="423.88"/>
    <n v="0.12"/>
    <n v="3357.13"/>
    <n v="1811.08"/>
    <n v="1546.05"/>
    <s v="Net Banking"/>
    <s v="Medium"/>
  </r>
  <r>
    <n v="8983"/>
    <x v="5643"/>
    <d v="2024-07-28T00:00:00"/>
    <s v="North"/>
    <s v="Beauty"/>
    <s v="Consumer"/>
    <n v="5"/>
    <n v="343.91"/>
    <n v="0.21"/>
    <n v="1358.44"/>
    <n v="980.21"/>
    <n v="378.23"/>
    <s v="Net Banking"/>
    <s v="High"/>
  </r>
  <r>
    <n v="8984"/>
    <x v="5269"/>
    <d v="2024-04-01T00:00:00"/>
    <s v="South"/>
    <s v="Electronics"/>
    <s v="Corporate"/>
    <n v="6"/>
    <n v="107.13"/>
    <n v="0.13"/>
    <n v="559.22"/>
    <n v="332.01"/>
    <n v="227.21"/>
    <s v="Cash on Delivery"/>
    <s v="Medium"/>
  </r>
  <r>
    <n v="8985"/>
    <x v="1446"/>
    <d v="2024-03-29T00:00:00"/>
    <s v="South"/>
    <s v="Clothing"/>
    <s v="Consumer"/>
    <n v="1"/>
    <n v="37.79"/>
    <n v="0.12"/>
    <n v="33.26"/>
    <n v="25.42"/>
    <n v="7.84"/>
    <s v="Net Banking"/>
    <s v="Medium"/>
  </r>
  <r>
    <n v="8986"/>
    <x v="4292"/>
    <d v="2024-04-30T00:00:00"/>
    <s v="West"/>
    <s v="Sports"/>
    <s v="Consumer"/>
    <n v="3"/>
    <n v="277.7"/>
    <n v="0.03"/>
    <n v="808.11"/>
    <n v="611.19000000000005"/>
    <n v="196.92"/>
    <s v="Credit Card"/>
    <s v="Low"/>
  </r>
  <r>
    <n v="8987"/>
    <x v="5644"/>
    <d v="2024-03-01T00:00:00"/>
    <s v="East"/>
    <s v="Sports"/>
    <s v="Corporate"/>
    <n v="9"/>
    <n v="166.77"/>
    <n v="0.3"/>
    <n v="1050.6500000000001"/>
    <n v="792.98"/>
    <n v="257.67"/>
    <s v="Debit Card"/>
    <s v="High"/>
  </r>
  <r>
    <n v="8988"/>
    <x v="2259"/>
    <d v="2024-11-03T00:00:00"/>
    <s v="East"/>
    <s v="Home &amp; Kitchen"/>
    <s v="Consumer"/>
    <n v="5"/>
    <n v="144.01"/>
    <n v="0.09"/>
    <n v="655.25"/>
    <n v="426.1"/>
    <n v="229.15"/>
    <s v="Debit Card"/>
    <s v="Low"/>
  </r>
  <r>
    <n v="8989"/>
    <x v="136"/>
    <d v="2024-08-05T00:00:00"/>
    <s v="West"/>
    <s v="Home &amp; Kitchen"/>
    <s v="Corporate"/>
    <n v="4"/>
    <n v="223.07"/>
    <n v="0.27"/>
    <n v="651.36"/>
    <n v="476.8"/>
    <n v="174.56"/>
    <s v="Debit Card"/>
    <s v="High"/>
  </r>
  <r>
    <n v="8990"/>
    <x v="3145"/>
    <d v="2024-08-08T00:00:00"/>
    <s v="West"/>
    <s v="Clothing"/>
    <s v="Corporate"/>
    <n v="9"/>
    <n v="231.15"/>
    <n v="0.23"/>
    <n v="1601.87"/>
    <n v="1159.68"/>
    <n v="442.19"/>
    <s v="UPI"/>
    <s v="High"/>
  </r>
  <r>
    <n v="8991"/>
    <x v="3569"/>
    <d v="2024-04-09T00:00:00"/>
    <s v="East"/>
    <s v="Sports"/>
    <s v="Corporate"/>
    <n v="3"/>
    <n v="330.74"/>
    <n v="0.06"/>
    <n v="932.69"/>
    <n v="512.52"/>
    <n v="420.17"/>
    <s v="Credit Card"/>
    <s v="Low"/>
  </r>
  <r>
    <n v="8992"/>
    <x v="5645"/>
    <d v="2024-03-11T00:00:00"/>
    <s v="North"/>
    <s v="Electronics"/>
    <s v="Consumer"/>
    <n v="1"/>
    <n v="261.32"/>
    <n v="7.0000000000000007E-2"/>
    <n v="243.03"/>
    <n v="163.53"/>
    <n v="79.5"/>
    <s v="Credit Card"/>
    <s v="Low"/>
  </r>
  <r>
    <n v="8993"/>
    <x v="5646"/>
    <d v="2024-05-17T00:00:00"/>
    <s v="West"/>
    <s v="Home &amp; Kitchen"/>
    <s v="Corporate"/>
    <n v="9"/>
    <n v="75.11"/>
    <n v="0.08"/>
    <n v="621.91"/>
    <n v="422.29"/>
    <n v="199.62"/>
    <s v="Cash on Delivery"/>
    <s v="Low"/>
  </r>
  <r>
    <n v="8994"/>
    <x v="3038"/>
    <d v="2024-08-15T00:00:00"/>
    <s v="West"/>
    <s v="Home &amp; Kitchen"/>
    <s v="Corporate"/>
    <n v="3"/>
    <n v="319.58"/>
    <n v="0.12"/>
    <n v="843.69"/>
    <n v="470.62"/>
    <n v="373.07"/>
    <s v="Debit Card"/>
    <s v="Medium"/>
  </r>
  <r>
    <n v="8995"/>
    <x v="5647"/>
    <d v="2024-01-18T00:00:00"/>
    <s v="East"/>
    <s v="Clothing"/>
    <s v="Corporate"/>
    <n v="2"/>
    <n v="235.55"/>
    <n v="0.24"/>
    <n v="358.04"/>
    <n v="248.32"/>
    <n v="109.72"/>
    <s v="UPI"/>
    <s v="High"/>
  </r>
  <r>
    <n v="8996"/>
    <x v="5648"/>
    <d v="2024-12-16T00:00:00"/>
    <s v="West"/>
    <s v="Beauty"/>
    <s v="Corporate"/>
    <n v="5"/>
    <n v="440.91"/>
    <n v="0.17"/>
    <n v="1829.78"/>
    <n v="1414.81"/>
    <n v="414.97"/>
    <s v="Credit Card"/>
    <s v="Medium"/>
  </r>
  <r>
    <n v="8997"/>
    <x v="454"/>
    <d v="2024-08-04T00:00:00"/>
    <s v="West"/>
    <s v="Beauty"/>
    <s v="Corporate"/>
    <n v="8"/>
    <n v="207.24"/>
    <n v="0.14000000000000001"/>
    <n v="1425.81"/>
    <n v="1005.98"/>
    <n v="419.83"/>
    <s v="Cash on Delivery"/>
    <s v="Medium"/>
  </r>
  <r>
    <n v="8998"/>
    <x v="1249"/>
    <d v="2024-02-12T00:00:00"/>
    <s v="West"/>
    <s v="Electronics"/>
    <s v="Consumer"/>
    <n v="3"/>
    <n v="148.54"/>
    <n v="0.14000000000000001"/>
    <n v="383.23"/>
    <n v="292.02"/>
    <n v="91.21"/>
    <s v="Cash on Delivery"/>
    <s v="Medium"/>
  </r>
  <r>
    <n v="8999"/>
    <x v="5649"/>
    <d v="2024-01-08T00:00:00"/>
    <s v="West"/>
    <s v="Sports"/>
    <s v="Consumer"/>
    <n v="4"/>
    <n v="410.03"/>
    <n v="0.11"/>
    <n v="1459.71"/>
    <n v="993.24"/>
    <n v="466.47"/>
    <s v="Credit Card"/>
    <s v="Medium"/>
  </r>
  <r>
    <n v="9000"/>
    <x v="1857"/>
    <d v="2024-11-05T00:00:00"/>
    <s v="East"/>
    <s v="Clothing"/>
    <s v="Consumer"/>
    <n v="1"/>
    <n v="327.71"/>
    <n v="0.3"/>
    <n v="229.4"/>
    <n v="151.97"/>
    <n v="77.430000000000007"/>
    <s v="Credit Card"/>
    <s v="High"/>
  </r>
  <r>
    <n v="9001"/>
    <x v="3869"/>
    <d v="2024-03-10T00:00:00"/>
    <s v="West"/>
    <s v="Beauty"/>
    <s v="Consumer"/>
    <n v="4"/>
    <n v="170.53"/>
    <n v="0.03"/>
    <n v="661.66"/>
    <n v="438.64"/>
    <n v="223.02"/>
    <s v="Cash on Delivery"/>
    <s v="Low"/>
  </r>
  <r>
    <n v="9002"/>
    <x v="5650"/>
    <d v="2024-05-11T00:00:00"/>
    <s v="West"/>
    <s v="Electronics"/>
    <s v="Consumer"/>
    <n v="4"/>
    <n v="39.369999999999997"/>
    <n v="0.27"/>
    <n v="114.96"/>
    <n v="88.63"/>
    <n v="26.33"/>
    <s v="Net Banking"/>
    <s v="High"/>
  </r>
  <r>
    <n v="9003"/>
    <x v="5651"/>
    <d v="2024-04-10T00:00:00"/>
    <s v="East"/>
    <s v="Beauty"/>
    <s v="Home Office"/>
    <n v="4"/>
    <n v="422.27"/>
    <n v="0.14000000000000001"/>
    <n v="1452.61"/>
    <n v="1054.67"/>
    <n v="397.94"/>
    <s v="Net Banking"/>
    <s v="Medium"/>
  </r>
  <r>
    <n v="9004"/>
    <x v="4520"/>
    <d v="2024-02-16T00:00:00"/>
    <s v="South"/>
    <s v="Beauty"/>
    <s v="Consumer"/>
    <n v="4"/>
    <n v="346.79"/>
    <n v="0.26"/>
    <n v="1026.5"/>
    <n v="721.67"/>
    <n v="304.83"/>
    <s v="Credit Card"/>
    <s v="High"/>
  </r>
  <r>
    <n v="9005"/>
    <x v="133"/>
    <d v="2024-10-22T00:00:00"/>
    <s v="West"/>
    <s v="Sports"/>
    <s v="Consumer"/>
    <n v="10"/>
    <n v="174.2"/>
    <n v="0"/>
    <n v="1742"/>
    <n v="1390.08"/>
    <n v="351.92"/>
    <s v="Cash on Delivery"/>
    <s v="No Discount"/>
  </r>
  <r>
    <n v="9006"/>
    <x v="4075"/>
    <d v="2024-04-21T00:00:00"/>
    <s v="West"/>
    <s v="Clothing"/>
    <s v="Corporate"/>
    <n v="2"/>
    <n v="320.88"/>
    <n v="0.17"/>
    <n v="532.66"/>
    <n v="405.84"/>
    <n v="126.82"/>
    <s v="Cash on Delivery"/>
    <s v="Medium"/>
  </r>
  <r>
    <n v="9007"/>
    <x v="5652"/>
    <d v="2024-03-24T00:00:00"/>
    <s v="East"/>
    <s v="Beauty"/>
    <s v="Corporate"/>
    <n v="5"/>
    <n v="121.3"/>
    <n v="0.08"/>
    <n v="557.98"/>
    <n v="383.27"/>
    <n v="174.71"/>
    <s v="Debit Card"/>
    <s v="Low"/>
  </r>
  <r>
    <n v="9008"/>
    <x v="5081"/>
    <d v="2024-02-27T00:00:00"/>
    <s v="South"/>
    <s v="Clothing"/>
    <s v="Consumer"/>
    <n v="4"/>
    <n v="318.02"/>
    <n v="0.17"/>
    <n v="1055.83"/>
    <n v="557.89"/>
    <n v="497.94"/>
    <s v="Credit Card"/>
    <s v="Medium"/>
  </r>
  <r>
    <n v="9009"/>
    <x v="1325"/>
    <d v="2024-09-06T00:00:00"/>
    <s v="East"/>
    <s v="Sports"/>
    <s v="Consumer"/>
    <n v="3"/>
    <n v="88.2"/>
    <n v="0.06"/>
    <n v="248.72"/>
    <n v="133.02000000000001"/>
    <n v="115.7"/>
    <s v="Debit Card"/>
    <s v="Low"/>
  </r>
  <r>
    <n v="9010"/>
    <x v="4548"/>
    <d v="2024-10-03T00:00:00"/>
    <s v="South"/>
    <s v="Clothing"/>
    <s v="Consumer"/>
    <n v="5"/>
    <n v="131.72999999999999"/>
    <n v="0.27"/>
    <n v="480.81"/>
    <n v="254.52"/>
    <n v="226.29"/>
    <s v="UPI"/>
    <s v="High"/>
  </r>
  <r>
    <n v="9011"/>
    <x v="5653"/>
    <d v="2024-03-26T00:00:00"/>
    <s v="West"/>
    <s v="Sports"/>
    <s v="Consumer"/>
    <n v="2"/>
    <n v="18.170000000000002"/>
    <n v="0.09"/>
    <n v="33.07"/>
    <n v="22.29"/>
    <n v="10.78"/>
    <s v="UPI"/>
    <s v="Low"/>
  </r>
  <r>
    <n v="9012"/>
    <x v="4479"/>
    <d v="2024-10-22T00:00:00"/>
    <s v="West"/>
    <s v="Home &amp; Kitchen"/>
    <s v="Consumer"/>
    <n v="10"/>
    <n v="195.69"/>
    <n v="0.14000000000000001"/>
    <n v="1682.93"/>
    <n v="1097.6400000000001"/>
    <n v="585.29"/>
    <s v="Credit Card"/>
    <s v="Medium"/>
  </r>
  <r>
    <n v="9013"/>
    <x v="4948"/>
    <d v="2024-05-19T00:00:00"/>
    <s v="South"/>
    <s v="Beauty"/>
    <s v="Consumer"/>
    <n v="7"/>
    <n v="53.82"/>
    <n v="0.15"/>
    <n v="320.23"/>
    <n v="240.06"/>
    <n v="80.17"/>
    <s v="Credit Card"/>
    <s v="Medium"/>
  </r>
  <r>
    <n v="9014"/>
    <x v="1552"/>
    <d v="2024-06-04T00:00:00"/>
    <s v="East"/>
    <s v="Sports"/>
    <s v="Corporate"/>
    <n v="10"/>
    <n v="347.79"/>
    <n v="0.12"/>
    <n v="3060.55"/>
    <n v="2205.66"/>
    <n v="854.89"/>
    <s v="Credit Card"/>
    <s v="Medium"/>
  </r>
  <r>
    <n v="9015"/>
    <x v="5654"/>
    <d v="2024-02-29T00:00:00"/>
    <s v="East"/>
    <s v="Beauty"/>
    <s v="Corporate"/>
    <n v="1"/>
    <n v="315.58999999999997"/>
    <n v="0.1"/>
    <n v="284.02999999999997"/>
    <n v="215.68"/>
    <n v="68.349999999999994"/>
    <s v="Credit Card"/>
    <s v="Low"/>
  </r>
  <r>
    <n v="9016"/>
    <x v="2811"/>
    <d v="2024-12-30T00:00:00"/>
    <s v="West"/>
    <s v="Clothing"/>
    <s v="Home Office"/>
    <n v="3"/>
    <n v="151.63"/>
    <n v="0.27"/>
    <n v="332.07"/>
    <n v="168.33"/>
    <n v="163.74"/>
    <s v="Credit Card"/>
    <s v="High"/>
  </r>
  <r>
    <n v="9017"/>
    <x v="5232"/>
    <d v="2024-08-25T00:00:00"/>
    <s v="North"/>
    <s v="Electronics"/>
    <s v="Corporate"/>
    <n v="9"/>
    <n v="146.58000000000001"/>
    <n v="0.3"/>
    <n v="923.45"/>
    <n v="612.16"/>
    <n v="311.29000000000002"/>
    <s v="Net Banking"/>
    <s v="High"/>
  </r>
  <r>
    <n v="9018"/>
    <x v="3423"/>
    <d v="2024-04-03T00:00:00"/>
    <s v="North"/>
    <s v="Sports"/>
    <s v="Home Office"/>
    <n v="6"/>
    <n v="475.03"/>
    <n v="0.05"/>
    <n v="2707.67"/>
    <n v="1490.45"/>
    <n v="1217.22"/>
    <s v="UPI"/>
    <s v="Low"/>
  </r>
  <r>
    <n v="9019"/>
    <x v="3147"/>
    <d v="2024-07-13T00:00:00"/>
    <s v="North"/>
    <s v="Home &amp; Kitchen"/>
    <s v="Home Office"/>
    <n v="10"/>
    <n v="316.67"/>
    <n v="0.08"/>
    <n v="2913.36"/>
    <n v="2196.11"/>
    <n v="717.25"/>
    <s v="Debit Card"/>
    <s v="Low"/>
  </r>
  <r>
    <n v="9020"/>
    <x v="3135"/>
    <d v="2024-05-21T00:00:00"/>
    <s v="South"/>
    <s v="Sports"/>
    <s v="Consumer"/>
    <n v="9"/>
    <n v="234.84"/>
    <n v="0.16"/>
    <n v="1775.39"/>
    <n v="1067.95"/>
    <n v="707.44"/>
    <s v="UPI"/>
    <s v="Medium"/>
  </r>
  <r>
    <n v="9021"/>
    <x v="1363"/>
    <d v="2024-04-19T00:00:00"/>
    <s v="North"/>
    <s v="Beauty"/>
    <s v="Consumer"/>
    <n v="9"/>
    <n v="116.4"/>
    <n v="0.28000000000000003"/>
    <n v="754.27"/>
    <n v="576.14"/>
    <n v="178.13"/>
    <s v="UPI"/>
    <s v="High"/>
  </r>
  <r>
    <n v="9022"/>
    <x v="5655"/>
    <d v="2024-07-03T00:00:00"/>
    <s v="West"/>
    <s v="Clothing"/>
    <s v="Consumer"/>
    <n v="5"/>
    <n v="489.9"/>
    <n v="0.1"/>
    <n v="2204.5500000000002"/>
    <n v="1738.92"/>
    <n v="465.63"/>
    <s v="Credit Card"/>
    <s v="Low"/>
  </r>
  <r>
    <n v="9023"/>
    <x v="5656"/>
    <d v="2024-04-03T00:00:00"/>
    <s v="East"/>
    <s v="Sports"/>
    <s v="Home Office"/>
    <n v="6"/>
    <n v="225.91"/>
    <n v="0.28000000000000003"/>
    <n v="975.93"/>
    <n v="765.65"/>
    <n v="210.28"/>
    <s v="UPI"/>
    <s v="High"/>
  </r>
  <r>
    <n v="9024"/>
    <x v="2660"/>
    <d v="2024-04-05T00:00:00"/>
    <s v="West"/>
    <s v="Electronics"/>
    <s v="Home Office"/>
    <n v="6"/>
    <n v="472.65"/>
    <n v="0.16"/>
    <n v="2382.16"/>
    <n v="1286.43"/>
    <n v="1095.73"/>
    <s v="UPI"/>
    <s v="Medium"/>
  </r>
  <r>
    <n v="9025"/>
    <x v="5255"/>
    <d v="2024-09-30T00:00:00"/>
    <s v="South"/>
    <s v="Sports"/>
    <s v="Home Office"/>
    <n v="3"/>
    <n v="243.11"/>
    <n v="0.18"/>
    <n v="598.04999999999995"/>
    <n v="325.7"/>
    <n v="272.35000000000002"/>
    <s v="UPI"/>
    <s v="Medium"/>
  </r>
  <r>
    <n v="9026"/>
    <x v="927"/>
    <d v="2024-03-18T00:00:00"/>
    <s v="South"/>
    <s v="Home &amp; Kitchen"/>
    <s v="Home Office"/>
    <n v="10"/>
    <n v="155.37"/>
    <n v="0.03"/>
    <n v="1507.09"/>
    <n v="1043.2"/>
    <n v="463.89"/>
    <s v="Net Banking"/>
    <s v="Low"/>
  </r>
  <r>
    <n v="9027"/>
    <x v="4810"/>
    <d v="2024-02-18T00:00:00"/>
    <s v="East"/>
    <s v="Electronics"/>
    <s v="Consumer"/>
    <n v="1"/>
    <n v="259.19"/>
    <n v="0.04"/>
    <n v="248.82"/>
    <n v="143.16"/>
    <n v="105.66"/>
    <s v="Credit Card"/>
    <s v="Low"/>
  </r>
  <r>
    <n v="9028"/>
    <x v="5355"/>
    <d v="2024-12-10T00:00:00"/>
    <s v="North"/>
    <s v="Home &amp; Kitchen"/>
    <s v="Consumer"/>
    <n v="6"/>
    <n v="452.77"/>
    <n v="0.24"/>
    <n v="2064.63"/>
    <n v="1635.58"/>
    <n v="429.05"/>
    <s v="Credit Card"/>
    <s v="High"/>
  </r>
  <r>
    <n v="9029"/>
    <x v="5657"/>
    <d v="2024-07-27T00:00:00"/>
    <s v="North"/>
    <s v="Clothing"/>
    <s v="Home Office"/>
    <n v="6"/>
    <n v="383.46"/>
    <n v="0.13"/>
    <n v="2001.66"/>
    <n v="1130.97"/>
    <n v="870.69"/>
    <s v="Cash on Delivery"/>
    <s v="Medium"/>
  </r>
  <r>
    <n v="9030"/>
    <x v="3316"/>
    <d v="2024-10-18T00:00:00"/>
    <s v="East"/>
    <s v="Home &amp; Kitchen"/>
    <s v="Corporate"/>
    <n v="9"/>
    <n v="28.86"/>
    <n v="0.09"/>
    <n v="236.36"/>
    <n v="148.25"/>
    <n v="88.11"/>
    <s v="Net Banking"/>
    <s v="Low"/>
  </r>
  <r>
    <n v="9031"/>
    <x v="3492"/>
    <d v="2024-06-22T00:00:00"/>
    <s v="South"/>
    <s v="Clothing"/>
    <s v="Home Office"/>
    <n v="2"/>
    <n v="182.12"/>
    <n v="0.22"/>
    <n v="284.11"/>
    <n v="176.18"/>
    <n v="107.93"/>
    <s v="Cash on Delivery"/>
    <s v="High"/>
  </r>
  <r>
    <n v="9032"/>
    <x v="5658"/>
    <d v="2024-02-13T00:00:00"/>
    <s v="South"/>
    <s v="Beauty"/>
    <s v="Home Office"/>
    <n v="10"/>
    <n v="332.18"/>
    <n v="0.3"/>
    <n v="2325.2600000000002"/>
    <n v="1508.34"/>
    <n v="816.92"/>
    <s v="Debit Card"/>
    <s v="High"/>
  </r>
  <r>
    <n v="9033"/>
    <x v="5659"/>
    <d v="2024-03-12T00:00:00"/>
    <s v="East"/>
    <s v="Home &amp; Kitchen"/>
    <s v="Home Office"/>
    <n v="6"/>
    <n v="96.56"/>
    <n v="0.23"/>
    <n v="446.11"/>
    <n v="343.18"/>
    <n v="102.93"/>
    <s v="Credit Card"/>
    <s v="High"/>
  </r>
  <r>
    <n v="9034"/>
    <x v="5660"/>
    <d v="2024-02-06T00:00:00"/>
    <s v="South"/>
    <s v="Beauty"/>
    <s v="Corporate"/>
    <n v="7"/>
    <n v="108.8"/>
    <n v="0.13"/>
    <n v="662.59"/>
    <n v="522.67999999999995"/>
    <n v="139.91"/>
    <s v="Net Banking"/>
    <s v="Medium"/>
  </r>
  <r>
    <n v="9035"/>
    <x v="5661"/>
    <d v="2024-05-31T00:00:00"/>
    <s v="South"/>
    <s v="Sports"/>
    <s v="Consumer"/>
    <n v="3"/>
    <n v="438.82"/>
    <n v="0.19"/>
    <n v="1066.33"/>
    <n v="789.46"/>
    <n v="276.87"/>
    <s v="Cash on Delivery"/>
    <s v="Medium"/>
  </r>
  <r>
    <n v="9036"/>
    <x v="1343"/>
    <d v="2024-01-31T00:00:00"/>
    <s v="West"/>
    <s v="Sports"/>
    <s v="Consumer"/>
    <n v="8"/>
    <n v="489.75"/>
    <n v="0.19"/>
    <n v="3173.58"/>
    <n v="2055.06"/>
    <n v="1118.52"/>
    <s v="Credit Card"/>
    <s v="Medium"/>
  </r>
  <r>
    <n v="9037"/>
    <x v="2679"/>
    <d v="2024-11-03T00:00:00"/>
    <s v="South"/>
    <s v="Home &amp; Kitchen"/>
    <s v="Corporate"/>
    <n v="2"/>
    <n v="107.17"/>
    <n v="0.03"/>
    <n v="207.91"/>
    <n v="123.88"/>
    <n v="84.03"/>
    <s v="UPI"/>
    <s v="Low"/>
  </r>
  <r>
    <n v="9038"/>
    <x v="5662"/>
    <d v="2024-06-19T00:00:00"/>
    <s v="North"/>
    <s v="Home &amp; Kitchen"/>
    <s v="Consumer"/>
    <n v="9"/>
    <n v="409.03"/>
    <n v="0.19"/>
    <n v="2981.83"/>
    <n v="1891.42"/>
    <n v="1090.4100000000001"/>
    <s v="Credit Card"/>
    <s v="Medium"/>
  </r>
  <r>
    <n v="9039"/>
    <x v="5663"/>
    <d v="2024-06-22T00:00:00"/>
    <s v="West"/>
    <s v="Home &amp; Kitchen"/>
    <s v="Consumer"/>
    <n v="1"/>
    <n v="349.41"/>
    <n v="0.24"/>
    <n v="265.55"/>
    <n v="190.56"/>
    <n v="74.989999999999995"/>
    <s v="Debit Card"/>
    <s v="High"/>
  </r>
  <r>
    <n v="9040"/>
    <x v="5646"/>
    <d v="2024-08-26T00:00:00"/>
    <s v="South"/>
    <s v="Sports"/>
    <s v="Consumer"/>
    <n v="8"/>
    <n v="77.48"/>
    <n v="0.18"/>
    <n v="508.27"/>
    <n v="301.56"/>
    <n v="206.71"/>
    <s v="Debit Card"/>
    <s v="Medium"/>
  </r>
  <r>
    <n v="9041"/>
    <x v="3560"/>
    <d v="2024-04-28T00:00:00"/>
    <s v="South"/>
    <s v="Home &amp; Kitchen"/>
    <s v="Consumer"/>
    <n v="4"/>
    <n v="137.15"/>
    <n v="0.06"/>
    <n v="515.67999999999995"/>
    <n v="400.12"/>
    <n v="115.56"/>
    <s v="Cash on Delivery"/>
    <s v="Low"/>
  </r>
  <r>
    <n v="9042"/>
    <x v="3357"/>
    <d v="2024-04-06T00:00:00"/>
    <s v="South"/>
    <s v="Electronics"/>
    <s v="Corporate"/>
    <n v="10"/>
    <n v="468.28"/>
    <n v="0.08"/>
    <n v="4308.18"/>
    <n v="2175.3000000000002"/>
    <n v="2132.88"/>
    <s v="Cash on Delivery"/>
    <s v="Low"/>
  </r>
  <r>
    <n v="9043"/>
    <x v="2394"/>
    <d v="2024-03-23T00:00:00"/>
    <s v="East"/>
    <s v="Beauty"/>
    <s v="Corporate"/>
    <n v="2"/>
    <n v="408.72"/>
    <n v="0.16"/>
    <n v="686.65"/>
    <n v="366.13"/>
    <n v="320.52"/>
    <s v="UPI"/>
    <s v="Medium"/>
  </r>
  <r>
    <n v="9044"/>
    <x v="1087"/>
    <d v="2024-09-11T00:00:00"/>
    <s v="East"/>
    <s v="Sports"/>
    <s v="Home Office"/>
    <n v="6"/>
    <n v="487.29"/>
    <n v="0.17"/>
    <n v="2426.6999999999998"/>
    <n v="1719.22"/>
    <n v="707.48"/>
    <s v="Net Banking"/>
    <s v="Medium"/>
  </r>
  <r>
    <n v="9045"/>
    <x v="2767"/>
    <d v="2024-07-10T00:00:00"/>
    <s v="East"/>
    <s v="Clothing"/>
    <s v="Home Office"/>
    <n v="7"/>
    <n v="229.96"/>
    <n v="0.3"/>
    <n v="1126.8"/>
    <n v="672.01"/>
    <n v="454.79"/>
    <s v="Cash on Delivery"/>
    <s v="High"/>
  </r>
  <r>
    <n v="9046"/>
    <x v="1548"/>
    <d v="2024-12-12T00:00:00"/>
    <s v="North"/>
    <s v="Beauty"/>
    <s v="Consumer"/>
    <n v="2"/>
    <n v="288.47000000000003"/>
    <n v="0.12"/>
    <n v="507.71"/>
    <n v="340.98"/>
    <n v="166.73"/>
    <s v="Credit Card"/>
    <s v="Medium"/>
  </r>
  <r>
    <n v="9047"/>
    <x v="5664"/>
    <d v="2024-01-21T00:00:00"/>
    <s v="West"/>
    <s v="Electronics"/>
    <s v="Corporate"/>
    <n v="7"/>
    <n v="374.49"/>
    <n v="0.08"/>
    <n v="2411.7199999999998"/>
    <n v="1770.48"/>
    <n v="641.24"/>
    <s v="UPI"/>
    <s v="Low"/>
  </r>
  <r>
    <n v="9048"/>
    <x v="5665"/>
    <d v="2024-09-16T00:00:00"/>
    <s v="West"/>
    <s v="Electronics"/>
    <s v="Corporate"/>
    <n v="9"/>
    <n v="383.14"/>
    <n v="0.28000000000000003"/>
    <n v="2482.75"/>
    <n v="1643.68"/>
    <n v="839.07"/>
    <s v="UPI"/>
    <s v="High"/>
  </r>
  <r>
    <n v="9049"/>
    <x v="5666"/>
    <d v="2024-09-16T00:00:00"/>
    <s v="North"/>
    <s v="Beauty"/>
    <s v="Corporate"/>
    <n v="6"/>
    <n v="378.5"/>
    <n v="0.04"/>
    <n v="2180.16"/>
    <n v="1435.3"/>
    <n v="744.86"/>
    <s v="UPI"/>
    <s v="Low"/>
  </r>
  <r>
    <n v="9050"/>
    <x v="5667"/>
    <d v="2024-01-17T00:00:00"/>
    <s v="South"/>
    <s v="Sports"/>
    <s v="Consumer"/>
    <n v="5"/>
    <n v="476.76"/>
    <n v="0.12"/>
    <n v="2097.7399999999998"/>
    <n v="1643.91"/>
    <n v="453.83"/>
    <s v="UPI"/>
    <s v="Medium"/>
  </r>
  <r>
    <n v="9051"/>
    <x v="5668"/>
    <d v="2024-03-11T00:00:00"/>
    <s v="East"/>
    <s v="Sports"/>
    <s v="Consumer"/>
    <n v="10"/>
    <n v="111.89"/>
    <n v="0"/>
    <n v="1118.9000000000001"/>
    <n v="760.7"/>
    <n v="358.2"/>
    <s v="Debit Card"/>
    <s v="No Discount"/>
  </r>
  <r>
    <n v="9052"/>
    <x v="5669"/>
    <d v="2024-06-06T00:00:00"/>
    <s v="East"/>
    <s v="Clothing"/>
    <s v="Corporate"/>
    <n v="3"/>
    <n v="209.88"/>
    <n v="0.17"/>
    <n v="522.6"/>
    <n v="268.20999999999998"/>
    <n v="254.39"/>
    <s v="Cash on Delivery"/>
    <s v="Medium"/>
  </r>
  <r>
    <n v="9053"/>
    <x v="5670"/>
    <d v="2024-01-25T00:00:00"/>
    <s v="West"/>
    <s v="Sports"/>
    <s v="Corporate"/>
    <n v="1"/>
    <n v="182.17"/>
    <n v="0.05"/>
    <n v="173.06"/>
    <n v="126.83"/>
    <n v="46.23"/>
    <s v="Cash on Delivery"/>
    <s v="Low"/>
  </r>
  <r>
    <n v="9054"/>
    <x v="368"/>
    <d v="2024-04-03T00:00:00"/>
    <s v="East"/>
    <s v="Sports"/>
    <s v="Corporate"/>
    <n v="8"/>
    <n v="231.3"/>
    <n v="0.27"/>
    <n v="1350.79"/>
    <n v="783.02"/>
    <n v="567.77"/>
    <s v="Net Banking"/>
    <s v="High"/>
  </r>
  <r>
    <n v="9055"/>
    <x v="5671"/>
    <d v="2024-05-07T00:00:00"/>
    <s v="North"/>
    <s v="Beauty"/>
    <s v="Consumer"/>
    <n v="6"/>
    <n v="273.2"/>
    <n v="0.25"/>
    <n v="1229.4000000000001"/>
    <n v="823.59"/>
    <n v="405.81"/>
    <s v="Credit Card"/>
    <s v="High"/>
  </r>
  <r>
    <n v="9056"/>
    <x v="259"/>
    <d v="2024-11-12T00:00:00"/>
    <s v="North"/>
    <s v="Home &amp; Kitchen"/>
    <s v="Home Office"/>
    <n v="2"/>
    <n v="143.24"/>
    <n v="0.06"/>
    <n v="269.29000000000002"/>
    <n v="175.45"/>
    <n v="93.84"/>
    <s v="UPI"/>
    <s v="Low"/>
  </r>
  <r>
    <n v="9057"/>
    <x v="2125"/>
    <d v="2024-02-04T00:00:00"/>
    <s v="East"/>
    <s v="Beauty"/>
    <s v="Corporate"/>
    <n v="4"/>
    <n v="295.01"/>
    <n v="0.17"/>
    <n v="979.43"/>
    <n v="645.55999999999995"/>
    <n v="333.87"/>
    <s v="Debit Card"/>
    <s v="Medium"/>
  </r>
  <r>
    <n v="9058"/>
    <x v="1755"/>
    <d v="2024-08-17T00:00:00"/>
    <s v="East"/>
    <s v="Home &amp; Kitchen"/>
    <s v="Consumer"/>
    <n v="1"/>
    <n v="303.70999999999998"/>
    <n v="7.0000000000000007E-2"/>
    <n v="282.45"/>
    <n v="145.56"/>
    <n v="136.88999999999999"/>
    <s v="UPI"/>
    <s v="Low"/>
  </r>
  <r>
    <n v="9059"/>
    <x v="4635"/>
    <d v="2024-08-05T00:00:00"/>
    <s v="South"/>
    <s v="Electronics"/>
    <s v="Corporate"/>
    <n v="7"/>
    <n v="194.82"/>
    <n v="0.01"/>
    <n v="1350.1"/>
    <n v="733.29"/>
    <n v="616.80999999999995"/>
    <s v="Credit Card"/>
    <s v="Low"/>
  </r>
  <r>
    <n v="9060"/>
    <x v="628"/>
    <d v="2024-12-16T00:00:00"/>
    <s v="West"/>
    <s v="Home &amp; Kitchen"/>
    <s v="Corporate"/>
    <n v="8"/>
    <n v="323.33999999999997"/>
    <n v="0.24"/>
    <n v="1965.91"/>
    <n v="1551.02"/>
    <n v="414.89"/>
    <s v="Credit Card"/>
    <s v="High"/>
  </r>
  <r>
    <n v="9061"/>
    <x v="3978"/>
    <d v="2024-09-27T00:00:00"/>
    <s v="South"/>
    <s v="Clothing"/>
    <s v="Home Office"/>
    <n v="10"/>
    <n v="47.74"/>
    <n v="0.05"/>
    <n v="453.53"/>
    <n v="298.41000000000003"/>
    <n v="155.12"/>
    <s v="Credit Card"/>
    <s v="Low"/>
  </r>
  <r>
    <n v="9062"/>
    <x v="5672"/>
    <d v="2024-02-03T00:00:00"/>
    <s v="West"/>
    <s v="Home &amp; Kitchen"/>
    <s v="Consumer"/>
    <n v="4"/>
    <n v="339.21"/>
    <n v="7.0000000000000007E-2"/>
    <n v="1261.8599999999999"/>
    <n v="769.05"/>
    <n v="492.81"/>
    <s v="Debit Card"/>
    <s v="Low"/>
  </r>
  <r>
    <n v="9063"/>
    <x v="5673"/>
    <d v="2024-01-02T00:00:00"/>
    <s v="East"/>
    <s v="Clothing"/>
    <s v="Corporate"/>
    <n v="6"/>
    <n v="77.17"/>
    <n v="0.1"/>
    <n v="416.72"/>
    <n v="257.52999999999997"/>
    <n v="159.19"/>
    <s v="Cash on Delivery"/>
    <s v="Low"/>
  </r>
  <r>
    <n v="9064"/>
    <x v="5033"/>
    <d v="2024-01-04T00:00:00"/>
    <s v="North"/>
    <s v="Home &amp; Kitchen"/>
    <s v="Consumer"/>
    <n v="2"/>
    <n v="244.87"/>
    <n v="0.14000000000000001"/>
    <n v="421.18"/>
    <n v="272.33999999999997"/>
    <n v="148.84"/>
    <s v="Debit Card"/>
    <s v="Medium"/>
  </r>
  <r>
    <n v="9065"/>
    <x v="3071"/>
    <d v="2024-03-19T00:00:00"/>
    <s v="North"/>
    <s v="Home &amp; Kitchen"/>
    <s v="Consumer"/>
    <n v="10"/>
    <n v="52.63"/>
    <n v="0.15"/>
    <n v="447.36"/>
    <n v="320.89999999999998"/>
    <n v="126.46"/>
    <s v="Debit Card"/>
    <s v="Medium"/>
  </r>
  <r>
    <n v="9066"/>
    <x v="3856"/>
    <d v="2024-09-14T00:00:00"/>
    <s v="West"/>
    <s v="Clothing"/>
    <s v="Corporate"/>
    <n v="4"/>
    <n v="222.56"/>
    <n v="0.03"/>
    <n v="863.53"/>
    <n v="596.4"/>
    <n v="267.13"/>
    <s v="Cash on Delivery"/>
    <s v="Low"/>
  </r>
  <r>
    <n v="9067"/>
    <x v="1798"/>
    <d v="2024-07-28T00:00:00"/>
    <s v="North"/>
    <s v="Beauty"/>
    <s v="Corporate"/>
    <n v="9"/>
    <n v="57.32"/>
    <n v="0.13"/>
    <n v="448.82"/>
    <n v="358.38"/>
    <n v="90.44"/>
    <s v="Cash on Delivery"/>
    <s v="Medium"/>
  </r>
  <r>
    <n v="9068"/>
    <x v="5165"/>
    <d v="2024-03-07T00:00:00"/>
    <s v="West"/>
    <s v="Home &amp; Kitchen"/>
    <s v="Home Office"/>
    <n v="5"/>
    <n v="212.41"/>
    <n v="0.02"/>
    <n v="1040.81"/>
    <n v="718.43"/>
    <n v="322.38"/>
    <s v="Debit Card"/>
    <s v="Low"/>
  </r>
  <r>
    <n v="9069"/>
    <x v="3178"/>
    <d v="2024-08-30T00:00:00"/>
    <s v="North"/>
    <s v="Home &amp; Kitchen"/>
    <s v="Consumer"/>
    <n v="7"/>
    <n v="422.17"/>
    <n v="0.21"/>
    <n v="2334.6"/>
    <n v="1315.42"/>
    <n v="1019.18"/>
    <s v="Debit Card"/>
    <s v="High"/>
  </r>
  <r>
    <n v="9070"/>
    <x v="4455"/>
    <d v="2024-04-26T00:00:00"/>
    <s v="West"/>
    <s v="Beauty"/>
    <s v="Consumer"/>
    <n v="6"/>
    <n v="28.14"/>
    <n v="0.27"/>
    <n v="123.25"/>
    <n v="82.08"/>
    <n v="41.17"/>
    <s v="Credit Card"/>
    <s v="High"/>
  </r>
  <r>
    <n v="9071"/>
    <x v="5674"/>
    <d v="2024-06-06T00:00:00"/>
    <s v="East"/>
    <s v="Clothing"/>
    <s v="Home Office"/>
    <n v="1"/>
    <n v="162.83000000000001"/>
    <n v="0.19"/>
    <n v="131.88999999999999"/>
    <n v="72.760000000000005"/>
    <n v="59.13"/>
    <s v="Cash on Delivery"/>
    <s v="Medium"/>
  </r>
  <r>
    <n v="9072"/>
    <x v="4528"/>
    <d v="2024-02-27T00:00:00"/>
    <s v="North"/>
    <s v="Home &amp; Kitchen"/>
    <s v="Home Office"/>
    <n v="2"/>
    <n v="292.68"/>
    <n v="0.17"/>
    <n v="485.85"/>
    <n v="380.44"/>
    <n v="105.41"/>
    <s v="UPI"/>
    <s v="Medium"/>
  </r>
  <r>
    <n v="9073"/>
    <x v="5675"/>
    <d v="2024-04-11T00:00:00"/>
    <s v="North"/>
    <s v="Electronics"/>
    <s v="Consumer"/>
    <n v="2"/>
    <n v="13.39"/>
    <n v="0.18"/>
    <n v="21.96"/>
    <n v="11.94"/>
    <n v="10.02"/>
    <s v="Cash on Delivery"/>
    <s v="Medium"/>
  </r>
  <r>
    <n v="9074"/>
    <x v="5676"/>
    <d v="2024-10-02T00:00:00"/>
    <s v="North"/>
    <s v="Home &amp; Kitchen"/>
    <s v="Corporate"/>
    <n v="1"/>
    <n v="80.28"/>
    <n v="0.04"/>
    <n v="77.069999999999993"/>
    <n v="39.479999999999997"/>
    <n v="37.590000000000003"/>
    <s v="Cash on Delivery"/>
    <s v="Low"/>
  </r>
  <r>
    <n v="9075"/>
    <x v="5677"/>
    <d v="2024-03-16T00:00:00"/>
    <s v="West"/>
    <s v="Beauty"/>
    <s v="Corporate"/>
    <n v="4"/>
    <n v="65.56"/>
    <n v="0.17"/>
    <n v="217.66"/>
    <n v="119.11"/>
    <n v="98.55"/>
    <s v="Net Banking"/>
    <s v="Medium"/>
  </r>
  <r>
    <n v="9076"/>
    <x v="3926"/>
    <d v="2024-05-29T00:00:00"/>
    <s v="East"/>
    <s v="Home &amp; Kitchen"/>
    <s v="Consumer"/>
    <n v="5"/>
    <n v="328.96"/>
    <n v="0.14000000000000001"/>
    <n v="1414.53"/>
    <n v="910.56"/>
    <n v="503.97"/>
    <s v="Net Banking"/>
    <s v="Medium"/>
  </r>
  <r>
    <n v="9077"/>
    <x v="5678"/>
    <d v="2024-03-30T00:00:00"/>
    <s v="West"/>
    <s v="Clothing"/>
    <s v="Home Office"/>
    <n v="3"/>
    <n v="448.95"/>
    <n v="0.2"/>
    <n v="1077.48"/>
    <n v="708.33"/>
    <n v="369.15"/>
    <s v="Cash on Delivery"/>
    <s v="Medium"/>
  </r>
  <r>
    <n v="9078"/>
    <x v="5679"/>
    <d v="2024-04-01T00:00:00"/>
    <s v="West"/>
    <s v="Sports"/>
    <s v="Home Office"/>
    <n v="4"/>
    <n v="476.44"/>
    <n v="0.26"/>
    <n v="1410.26"/>
    <n v="718.16"/>
    <n v="692.1"/>
    <s v="Credit Card"/>
    <s v="High"/>
  </r>
  <r>
    <n v="9079"/>
    <x v="5680"/>
    <d v="2024-06-06T00:00:00"/>
    <s v="East"/>
    <s v="Electronics"/>
    <s v="Corporate"/>
    <n v="9"/>
    <n v="248.9"/>
    <n v="0.03"/>
    <n v="2172.9"/>
    <n v="1561.02"/>
    <n v="611.88"/>
    <s v="Debit Card"/>
    <s v="Low"/>
  </r>
  <r>
    <n v="9080"/>
    <x v="3562"/>
    <d v="2024-06-02T00:00:00"/>
    <s v="North"/>
    <s v="Sports"/>
    <s v="Corporate"/>
    <n v="10"/>
    <n v="130.51"/>
    <n v="0.09"/>
    <n v="1187.6400000000001"/>
    <n v="894.03"/>
    <n v="293.61"/>
    <s v="Cash on Delivery"/>
    <s v="Low"/>
  </r>
  <r>
    <n v="9081"/>
    <x v="5681"/>
    <d v="2024-08-23T00:00:00"/>
    <s v="West"/>
    <s v="Clothing"/>
    <s v="Corporate"/>
    <n v="8"/>
    <n v="137.06"/>
    <n v="0.17"/>
    <n v="910.08"/>
    <n v="534.22"/>
    <n v="375.86"/>
    <s v="UPI"/>
    <s v="Medium"/>
  </r>
  <r>
    <n v="9082"/>
    <x v="4232"/>
    <d v="2024-03-30T00:00:00"/>
    <s v="East"/>
    <s v="Beauty"/>
    <s v="Home Office"/>
    <n v="4"/>
    <n v="282.26"/>
    <n v="0.27"/>
    <n v="824.2"/>
    <n v="540.48"/>
    <n v="283.72000000000003"/>
    <s v="Cash on Delivery"/>
    <s v="High"/>
  </r>
  <r>
    <n v="9083"/>
    <x v="279"/>
    <d v="2024-08-19T00:00:00"/>
    <s v="South"/>
    <s v="Electronics"/>
    <s v="Consumer"/>
    <n v="7"/>
    <n v="378.84"/>
    <n v="0.03"/>
    <n v="2572.3200000000002"/>
    <n v="1937.63"/>
    <n v="634.69000000000005"/>
    <s v="Credit Card"/>
    <s v="Low"/>
  </r>
  <r>
    <n v="9084"/>
    <x v="2144"/>
    <d v="2024-02-02T00:00:00"/>
    <s v="North"/>
    <s v="Clothing"/>
    <s v="Corporate"/>
    <n v="8"/>
    <n v="474.8"/>
    <n v="0.18"/>
    <n v="3114.69"/>
    <n v="2281.84"/>
    <n v="832.85"/>
    <s v="Debit Card"/>
    <s v="Medium"/>
  </r>
  <r>
    <n v="9085"/>
    <x v="5682"/>
    <d v="2024-11-06T00:00:00"/>
    <s v="North"/>
    <s v="Beauty"/>
    <s v="Corporate"/>
    <n v="10"/>
    <n v="87.9"/>
    <n v="0.09"/>
    <n v="799.89"/>
    <n v="503.63"/>
    <n v="296.26"/>
    <s v="Net Banking"/>
    <s v="Low"/>
  </r>
  <r>
    <n v="9086"/>
    <x v="5083"/>
    <d v="2024-09-13T00:00:00"/>
    <s v="East"/>
    <s v="Electronics"/>
    <s v="Corporate"/>
    <n v="5"/>
    <n v="28.3"/>
    <n v="0.19"/>
    <n v="114.62"/>
    <n v="87.66"/>
    <n v="26.96"/>
    <s v="UPI"/>
    <s v="Medium"/>
  </r>
  <r>
    <n v="9087"/>
    <x v="2918"/>
    <d v="2024-05-26T00:00:00"/>
    <s v="West"/>
    <s v="Clothing"/>
    <s v="Home Office"/>
    <n v="5"/>
    <n v="70.94"/>
    <n v="0.22"/>
    <n v="276.67"/>
    <n v="192.12"/>
    <n v="84.55"/>
    <s v="Credit Card"/>
    <s v="High"/>
  </r>
  <r>
    <n v="9088"/>
    <x v="5445"/>
    <d v="2024-03-16T00:00:00"/>
    <s v="South"/>
    <s v="Sports"/>
    <s v="Corporate"/>
    <n v="8"/>
    <n v="182.42"/>
    <n v="0.25"/>
    <n v="1094.52"/>
    <n v="563.72"/>
    <n v="530.79999999999995"/>
    <s v="Debit Card"/>
    <s v="High"/>
  </r>
  <r>
    <n v="9089"/>
    <x v="5683"/>
    <d v="2024-09-08T00:00:00"/>
    <s v="East"/>
    <s v="Clothing"/>
    <s v="Home Office"/>
    <n v="3"/>
    <n v="372.68"/>
    <n v="0.3"/>
    <n v="782.63"/>
    <n v="603.76"/>
    <n v="178.87"/>
    <s v="UPI"/>
    <s v="High"/>
  </r>
  <r>
    <n v="9090"/>
    <x v="1277"/>
    <d v="2024-12-15T00:00:00"/>
    <s v="South"/>
    <s v="Beauty"/>
    <s v="Home Office"/>
    <n v="2"/>
    <n v="197.77"/>
    <n v="0.06"/>
    <n v="371.81"/>
    <n v="229.67"/>
    <n v="142.13999999999999"/>
    <s v="Credit Card"/>
    <s v="Low"/>
  </r>
  <r>
    <n v="9091"/>
    <x v="4554"/>
    <d v="2024-02-29T00:00:00"/>
    <s v="East"/>
    <s v="Clothing"/>
    <s v="Corporate"/>
    <n v="2"/>
    <n v="489.35"/>
    <n v="0.02"/>
    <n v="959.13"/>
    <n v="551.82000000000005"/>
    <n v="407.31"/>
    <s v="Net Banking"/>
    <s v="Low"/>
  </r>
  <r>
    <n v="9092"/>
    <x v="1913"/>
    <d v="2024-07-31T00:00:00"/>
    <s v="South"/>
    <s v="Sports"/>
    <s v="Consumer"/>
    <n v="4"/>
    <n v="494.83"/>
    <n v="0.06"/>
    <n v="1860.56"/>
    <n v="1053.56"/>
    <n v="807"/>
    <s v="Debit Card"/>
    <s v="Low"/>
  </r>
  <r>
    <n v="9093"/>
    <x v="5684"/>
    <d v="2024-02-13T00:00:00"/>
    <s v="North"/>
    <s v="Home &amp; Kitchen"/>
    <s v="Home Office"/>
    <n v="4"/>
    <n v="106.47"/>
    <n v="0.03"/>
    <n v="413.1"/>
    <n v="324.60000000000002"/>
    <n v="88.5"/>
    <s v="UPI"/>
    <s v="Low"/>
  </r>
  <r>
    <n v="9094"/>
    <x v="3164"/>
    <d v="2024-08-01T00:00:00"/>
    <s v="East"/>
    <s v="Clothing"/>
    <s v="Home Office"/>
    <n v="8"/>
    <n v="472.75"/>
    <n v="0"/>
    <n v="3782"/>
    <n v="1999.12"/>
    <n v="1782.88"/>
    <s v="Debit Card"/>
    <s v="No Discount"/>
  </r>
  <r>
    <n v="9095"/>
    <x v="5685"/>
    <d v="2024-12-25T00:00:00"/>
    <s v="East"/>
    <s v="Home &amp; Kitchen"/>
    <s v="Home Office"/>
    <n v="2"/>
    <n v="490.03"/>
    <n v="0.23"/>
    <n v="754.65"/>
    <n v="436.28"/>
    <n v="318.37"/>
    <s v="Credit Card"/>
    <s v="High"/>
  </r>
  <r>
    <n v="9096"/>
    <x v="8"/>
    <d v="2024-11-15T00:00:00"/>
    <s v="West"/>
    <s v="Sports"/>
    <s v="Corporate"/>
    <n v="10"/>
    <n v="306.26"/>
    <n v="0.02"/>
    <n v="3001.35"/>
    <n v="2312.17"/>
    <n v="689.18"/>
    <s v="Cash on Delivery"/>
    <s v="Low"/>
  </r>
  <r>
    <n v="9097"/>
    <x v="3166"/>
    <d v="2024-10-22T00:00:00"/>
    <s v="West"/>
    <s v="Beauty"/>
    <s v="Corporate"/>
    <n v="7"/>
    <n v="93.4"/>
    <n v="0.15"/>
    <n v="555.73"/>
    <n v="434.13"/>
    <n v="121.6"/>
    <s v="Debit Card"/>
    <s v="Medium"/>
  </r>
  <r>
    <n v="9098"/>
    <x v="5686"/>
    <d v="2024-04-19T00:00:00"/>
    <s v="East"/>
    <s v="Beauty"/>
    <s v="Consumer"/>
    <n v="9"/>
    <n v="164.16"/>
    <n v="0.06"/>
    <n v="1388.79"/>
    <n v="991.35"/>
    <n v="397.44"/>
    <s v="Net Banking"/>
    <s v="Low"/>
  </r>
  <r>
    <n v="9099"/>
    <x v="5687"/>
    <d v="2024-04-18T00:00:00"/>
    <s v="West"/>
    <s v="Beauty"/>
    <s v="Consumer"/>
    <n v="3"/>
    <n v="368.9"/>
    <n v="0.11"/>
    <n v="984.96"/>
    <n v="493.21"/>
    <n v="491.75"/>
    <s v="Credit Card"/>
    <s v="Medium"/>
  </r>
  <r>
    <n v="9100"/>
    <x v="5688"/>
    <d v="2024-08-06T00:00:00"/>
    <s v="South"/>
    <s v="Clothing"/>
    <s v="Consumer"/>
    <n v="7"/>
    <n v="364.56"/>
    <n v="0.02"/>
    <n v="2500.88"/>
    <n v="1950.14"/>
    <n v="550.74"/>
    <s v="Cash on Delivery"/>
    <s v="Low"/>
  </r>
  <r>
    <n v="9101"/>
    <x v="3880"/>
    <d v="2024-10-08T00:00:00"/>
    <s v="North"/>
    <s v="Beauty"/>
    <s v="Corporate"/>
    <n v="2"/>
    <n v="183.98"/>
    <n v="0.15"/>
    <n v="312.77"/>
    <n v="189.6"/>
    <n v="123.17"/>
    <s v="Net Banking"/>
    <s v="Medium"/>
  </r>
  <r>
    <n v="9102"/>
    <x v="5689"/>
    <d v="2024-03-28T00:00:00"/>
    <s v="West"/>
    <s v="Clothing"/>
    <s v="Consumer"/>
    <n v="7"/>
    <n v="299.14999999999998"/>
    <n v="0.22"/>
    <n v="1633.36"/>
    <n v="1088.8699999999999"/>
    <n v="544.49"/>
    <s v="Net Banking"/>
    <s v="High"/>
  </r>
  <r>
    <n v="9103"/>
    <x v="2607"/>
    <d v="2024-11-03T00:00:00"/>
    <s v="West"/>
    <s v="Sports"/>
    <s v="Corporate"/>
    <n v="7"/>
    <n v="65.06"/>
    <n v="0.3"/>
    <n v="318.79000000000002"/>
    <n v="181.05"/>
    <n v="137.74"/>
    <s v="UPI"/>
    <s v="High"/>
  </r>
  <r>
    <n v="9104"/>
    <x v="5690"/>
    <d v="2024-10-06T00:00:00"/>
    <s v="West"/>
    <s v="Clothing"/>
    <s v="Home Office"/>
    <n v="2"/>
    <n v="174.38"/>
    <n v="0.14000000000000001"/>
    <n v="299.93"/>
    <n v="195.71"/>
    <n v="104.22"/>
    <s v="UPI"/>
    <s v="Medium"/>
  </r>
  <r>
    <n v="9105"/>
    <x v="4909"/>
    <d v="2024-08-24T00:00:00"/>
    <s v="East"/>
    <s v="Electronics"/>
    <s v="Consumer"/>
    <n v="4"/>
    <n v="335.45"/>
    <n v="0.11"/>
    <n v="1194.2"/>
    <n v="668.08"/>
    <n v="526.12"/>
    <s v="Debit Card"/>
    <s v="Medium"/>
  </r>
  <r>
    <n v="9106"/>
    <x v="5691"/>
    <d v="2024-04-18T00:00:00"/>
    <s v="East"/>
    <s v="Beauty"/>
    <s v="Consumer"/>
    <n v="8"/>
    <n v="252.39"/>
    <n v="0.08"/>
    <n v="1857.59"/>
    <n v="1262.92"/>
    <n v="594.66999999999996"/>
    <s v="Cash on Delivery"/>
    <s v="Low"/>
  </r>
  <r>
    <n v="9107"/>
    <x v="3876"/>
    <d v="2024-11-05T00:00:00"/>
    <s v="South"/>
    <s v="Electronics"/>
    <s v="Corporate"/>
    <n v="8"/>
    <n v="139.47999999999999"/>
    <n v="0.06"/>
    <n v="1048.8900000000001"/>
    <n v="825.33"/>
    <n v="223.56"/>
    <s v="Net Banking"/>
    <s v="Low"/>
  </r>
  <r>
    <n v="9108"/>
    <x v="4416"/>
    <d v="2024-03-20T00:00:00"/>
    <s v="North"/>
    <s v="Sports"/>
    <s v="Home Office"/>
    <n v="5"/>
    <n v="259.22000000000003"/>
    <n v="0.05"/>
    <n v="1231.3"/>
    <n v="886.85"/>
    <n v="344.45"/>
    <s v="UPI"/>
    <s v="Low"/>
  </r>
  <r>
    <n v="9109"/>
    <x v="3948"/>
    <d v="2024-02-18T00:00:00"/>
    <s v="East"/>
    <s v="Electronics"/>
    <s v="Corporate"/>
    <n v="8"/>
    <n v="285.94"/>
    <n v="0.13"/>
    <n v="1990.14"/>
    <n v="1159.92"/>
    <n v="830.22"/>
    <s v="Debit Card"/>
    <s v="Medium"/>
  </r>
  <r>
    <n v="9110"/>
    <x v="3037"/>
    <d v="2024-01-05T00:00:00"/>
    <s v="West"/>
    <s v="Sports"/>
    <s v="Consumer"/>
    <n v="1"/>
    <n v="399.49"/>
    <n v="0.22"/>
    <n v="311.60000000000002"/>
    <n v="237.51"/>
    <n v="74.09"/>
    <s v="Net Banking"/>
    <s v="High"/>
  </r>
  <r>
    <n v="9111"/>
    <x v="1732"/>
    <d v="2024-07-03T00:00:00"/>
    <s v="North"/>
    <s v="Clothing"/>
    <s v="Corporate"/>
    <n v="5"/>
    <n v="212.86"/>
    <n v="0.09"/>
    <n v="968.51"/>
    <n v="619.21"/>
    <n v="349.3"/>
    <s v="UPI"/>
    <s v="Low"/>
  </r>
  <r>
    <n v="9112"/>
    <x v="3761"/>
    <d v="2024-09-16T00:00:00"/>
    <s v="East"/>
    <s v="Sports"/>
    <s v="Consumer"/>
    <n v="5"/>
    <n v="15.13"/>
    <n v="0.11"/>
    <n v="67.33"/>
    <n v="46.88"/>
    <n v="20.45"/>
    <s v="Debit Card"/>
    <s v="Medium"/>
  </r>
  <r>
    <n v="9113"/>
    <x v="5692"/>
    <d v="2024-03-13T00:00:00"/>
    <s v="East"/>
    <s v="Sports"/>
    <s v="Corporate"/>
    <n v="10"/>
    <n v="24.64"/>
    <n v="0.27"/>
    <n v="179.87"/>
    <n v="127.31"/>
    <n v="52.56"/>
    <s v="Credit Card"/>
    <s v="High"/>
  </r>
  <r>
    <n v="9114"/>
    <x v="5124"/>
    <d v="2024-07-08T00:00:00"/>
    <s v="West"/>
    <s v="Clothing"/>
    <s v="Consumer"/>
    <n v="6"/>
    <n v="321.32"/>
    <n v="0.06"/>
    <n v="1812.24"/>
    <n v="950"/>
    <n v="862.24"/>
    <s v="Cash on Delivery"/>
    <s v="Low"/>
  </r>
  <r>
    <n v="9115"/>
    <x v="1035"/>
    <d v="2024-05-06T00:00:00"/>
    <s v="East"/>
    <s v="Clothing"/>
    <s v="Home Office"/>
    <n v="2"/>
    <n v="244.12"/>
    <n v="0.25"/>
    <n v="366.18"/>
    <n v="236.16"/>
    <n v="130.02000000000001"/>
    <s v="Debit Card"/>
    <s v="High"/>
  </r>
  <r>
    <n v="9116"/>
    <x v="5693"/>
    <d v="2024-01-09T00:00:00"/>
    <s v="West"/>
    <s v="Beauty"/>
    <s v="Home Office"/>
    <n v="8"/>
    <n v="446.74"/>
    <n v="0.26"/>
    <n v="2644.7"/>
    <n v="1935.15"/>
    <n v="709.55"/>
    <s v="UPI"/>
    <s v="High"/>
  </r>
  <r>
    <n v="9117"/>
    <x v="5694"/>
    <d v="2024-03-14T00:00:00"/>
    <s v="North"/>
    <s v="Home &amp; Kitchen"/>
    <s v="Home Office"/>
    <n v="10"/>
    <n v="16.46"/>
    <n v="0.12"/>
    <n v="144.85"/>
    <n v="82.82"/>
    <n v="62.03"/>
    <s v="UPI"/>
    <s v="Medium"/>
  </r>
  <r>
    <n v="9118"/>
    <x v="824"/>
    <d v="2024-11-10T00:00:00"/>
    <s v="South"/>
    <s v="Sports"/>
    <s v="Home Office"/>
    <n v="8"/>
    <n v="249.72"/>
    <n v="0.27"/>
    <n v="1458.36"/>
    <n v="1097.6500000000001"/>
    <n v="360.71"/>
    <s v="Debit Card"/>
    <s v="High"/>
  </r>
  <r>
    <n v="9119"/>
    <x v="0"/>
    <d v="2024-07-11T00:00:00"/>
    <s v="East"/>
    <s v="Clothing"/>
    <s v="Consumer"/>
    <n v="8"/>
    <n v="91.96"/>
    <n v="0.26"/>
    <n v="544.4"/>
    <n v="369.56"/>
    <n v="174.84"/>
    <s v="Net Banking"/>
    <s v="High"/>
  </r>
  <r>
    <n v="9120"/>
    <x v="5695"/>
    <d v="2024-08-07T00:00:00"/>
    <s v="East"/>
    <s v="Home &amp; Kitchen"/>
    <s v="Corporate"/>
    <n v="7"/>
    <n v="434.35"/>
    <n v="0.14000000000000001"/>
    <n v="2614.79"/>
    <n v="1877.45"/>
    <n v="737.34"/>
    <s v="Credit Card"/>
    <s v="Medium"/>
  </r>
  <r>
    <n v="9121"/>
    <x v="371"/>
    <d v="2024-09-30T00:00:00"/>
    <s v="East"/>
    <s v="Electronics"/>
    <s v="Home Office"/>
    <n v="8"/>
    <n v="350.19"/>
    <n v="0.13"/>
    <n v="2437.3200000000002"/>
    <n v="1784.76"/>
    <n v="652.55999999999995"/>
    <s v="Credit Card"/>
    <s v="Medium"/>
  </r>
  <r>
    <n v="9122"/>
    <x v="811"/>
    <d v="2024-11-18T00:00:00"/>
    <s v="North"/>
    <s v="Home &amp; Kitchen"/>
    <s v="Home Office"/>
    <n v="5"/>
    <n v="313.08"/>
    <n v="0.15"/>
    <n v="1330.59"/>
    <n v="1038.43"/>
    <n v="292.16000000000003"/>
    <s v="Credit Card"/>
    <s v="Medium"/>
  </r>
  <r>
    <n v="9123"/>
    <x v="5696"/>
    <d v="2024-02-06T00:00:00"/>
    <s v="South"/>
    <s v="Clothing"/>
    <s v="Home Office"/>
    <n v="10"/>
    <n v="43.27"/>
    <n v="0.09"/>
    <n v="393.76"/>
    <n v="210.37"/>
    <n v="183.39"/>
    <s v="Cash on Delivery"/>
    <s v="Low"/>
  </r>
  <r>
    <n v="9124"/>
    <x v="3240"/>
    <d v="2024-01-06T00:00:00"/>
    <s v="East"/>
    <s v="Sports"/>
    <s v="Consumer"/>
    <n v="4"/>
    <n v="349.46"/>
    <n v="0.12"/>
    <n v="1230.0999999999999"/>
    <n v="761.04"/>
    <n v="469.06"/>
    <s v="UPI"/>
    <s v="Medium"/>
  </r>
  <r>
    <n v="9125"/>
    <x v="1572"/>
    <d v="2024-10-26T00:00:00"/>
    <s v="East"/>
    <s v="Home &amp; Kitchen"/>
    <s v="Corporate"/>
    <n v="8"/>
    <n v="276.17"/>
    <n v="0.22"/>
    <n v="1723.3"/>
    <n v="982.04"/>
    <n v="741.26"/>
    <s v="Net Banking"/>
    <s v="High"/>
  </r>
  <r>
    <n v="9126"/>
    <x v="1348"/>
    <d v="2024-07-10T00:00:00"/>
    <s v="South"/>
    <s v="Home &amp; Kitchen"/>
    <s v="Home Office"/>
    <n v="9"/>
    <n v="337.68"/>
    <n v="0.01"/>
    <n v="3008.73"/>
    <n v="1600.98"/>
    <n v="1407.75"/>
    <s v="Cash on Delivery"/>
    <s v="Low"/>
  </r>
  <r>
    <n v="9127"/>
    <x v="1764"/>
    <d v="2024-12-28T00:00:00"/>
    <s v="North"/>
    <s v="Beauty"/>
    <s v="Home Office"/>
    <n v="4"/>
    <n v="253.37"/>
    <n v="0.22"/>
    <n v="790.51"/>
    <n v="468.61"/>
    <n v="321.89999999999998"/>
    <s v="UPI"/>
    <s v="High"/>
  </r>
  <r>
    <n v="9128"/>
    <x v="5697"/>
    <d v="2024-09-19T00:00:00"/>
    <s v="West"/>
    <s v="Sports"/>
    <s v="Consumer"/>
    <n v="6"/>
    <n v="108.25"/>
    <n v="0.28999999999999998"/>
    <n v="461.14"/>
    <n v="303.38"/>
    <n v="157.76"/>
    <s v="Credit Card"/>
    <s v="High"/>
  </r>
  <r>
    <n v="9129"/>
    <x v="614"/>
    <d v="2024-04-01T00:00:00"/>
    <s v="East"/>
    <s v="Sports"/>
    <s v="Corporate"/>
    <n v="2"/>
    <n v="41.23"/>
    <n v="0.25"/>
    <n v="61.84"/>
    <n v="34.4"/>
    <n v="27.44"/>
    <s v="UPI"/>
    <s v="High"/>
  </r>
  <r>
    <n v="9130"/>
    <x v="2883"/>
    <d v="2024-04-11T00:00:00"/>
    <s v="West"/>
    <s v="Electronics"/>
    <s v="Corporate"/>
    <n v="4"/>
    <n v="383.42"/>
    <n v="0.09"/>
    <n v="1395.65"/>
    <n v="921.89"/>
    <n v="473.76"/>
    <s v="Debit Card"/>
    <s v="Low"/>
  </r>
  <r>
    <n v="9131"/>
    <x v="839"/>
    <d v="2024-02-29T00:00:00"/>
    <s v="East"/>
    <s v="Clothing"/>
    <s v="Corporate"/>
    <n v="3"/>
    <n v="475.55"/>
    <n v="0.1"/>
    <n v="1283.99"/>
    <n v="951.84"/>
    <n v="332.15"/>
    <s v="UPI"/>
    <s v="Low"/>
  </r>
  <r>
    <n v="9132"/>
    <x v="5698"/>
    <d v="2024-09-05T00:00:00"/>
    <s v="West"/>
    <s v="Beauty"/>
    <s v="Consumer"/>
    <n v="8"/>
    <n v="116.94"/>
    <n v="0.28999999999999998"/>
    <n v="664.22"/>
    <n v="374.6"/>
    <n v="289.62"/>
    <s v="Cash on Delivery"/>
    <s v="High"/>
  </r>
  <r>
    <n v="9133"/>
    <x v="3407"/>
    <d v="2024-04-07T00:00:00"/>
    <s v="South"/>
    <s v="Sports"/>
    <s v="Corporate"/>
    <n v="8"/>
    <n v="257.5"/>
    <n v="0"/>
    <n v="2060"/>
    <n v="1211.6600000000001"/>
    <n v="848.34"/>
    <s v="Net Banking"/>
    <s v="No Discount"/>
  </r>
  <r>
    <n v="9134"/>
    <x v="5114"/>
    <d v="2024-01-08T00:00:00"/>
    <s v="West"/>
    <s v="Sports"/>
    <s v="Home Office"/>
    <n v="9"/>
    <n v="159.1"/>
    <n v="0.24"/>
    <n v="1088.24"/>
    <n v="781.6"/>
    <n v="306.64"/>
    <s v="Net Banking"/>
    <s v="High"/>
  </r>
  <r>
    <n v="9135"/>
    <x v="5699"/>
    <d v="2024-07-22T00:00:00"/>
    <s v="North"/>
    <s v="Electronics"/>
    <s v="Home Office"/>
    <n v="10"/>
    <n v="90.41"/>
    <n v="0.22"/>
    <n v="705.2"/>
    <n v="507.09"/>
    <n v="198.11"/>
    <s v="Cash on Delivery"/>
    <s v="High"/>
  </r>
  <r>
    <n v="9136"/>
    <x v="3496"/>
    <d v="2024-10-20T00:00:00"/>
    <s v="East"/>
    <s v="Sports"/>
    <s v="Home Office"/>
    <n v="2"/>
    <n v="462.9"/>
    <n v="0.28999999999999998"/>
    <n v="657.32"/>
    <n v="336.4"/>
    <n v="320.92"/>
    <s v="Credit Card"/>
    <s v="High"/>
  </r>
  <r>
    <n v="9137"/>
    <x v="2817"/>
    <d v="2024-05-04T00:00:00"/>
    <s v="North"/>
    <s v="Sports"/>
    <s v="Consumer"/>
    <n v="6"/>
    <n v="112.74"/>
    <n v="0.02"/>
    <n v="662.91"/>
    <n v="441.92"/>
    <n v="220.99"/>
    <s v="Credit Card"/>
    <s v="Low"/>
  </r>
  <r>
    <n v="9138"/>
    <x v="5700"/>
    <d v="2024-04-11T00:00:00"/>
    <s v="North"/>
    <s v="Sports"/>
    <s v="Home Office"/>
    <n v="3"/>
    <n v="331.97"/>
    <n v="0.08"/>
    <n v="916.24"/>
    <n v="485.23"/>
    <n v="431.01"/>
    <s v="Credit Card"/>
    <s v="Low"/>
  </r>
  <r>
    <n v="9139"/>
    <x v="5481"/>
    <d v="2024-02-28T00:00:00"/>
    <s v="South"/>
    <s v="Electronics"/>
    <s v="Corporate"/>
    <n v="6"/>
    <n v="372.99"/>
    <n v="7.0000000000000007E-2"/>
    <n v="2081.2800000000002"/>
    <n v="1614.55"/>
    <n v="466.73"/>
    <s v="Net Banking"/>
    <s v="Low"/>
  </r>
  <r>
    <n v="9140"/>
    <x v="5701"/>
    <d v="2024-02-28T00:00:00"/>
    <s v="South"/>
    <s v="Electronics"/>
    <s v="Home Office"/>
    <n v="9"/>
    <n v="460.65"/>
    <n v="7.0000000000000007E-2"/>
    <n v="3855.64"/>
    <n v="2894.72"/>
    <n v="960.92"/>
    <s v="Debit Card"/>
    <s v="Low"/>
  </r>
  <r>
    <n v="9141"/>
    <x v="5702"/>
    <d v="2024-07-21T00:00:00"/>
    <s v="South"/>
    <s v="Home &amp; Kitchen"/>
    <s v="Home Office"/>
    <n v="3"/>
    <n v="310.89"/>
    <n v="0.28999999999999998"/>
    <n v="662.2"/>
    <n v="466.07"/>
    <n v="196.13"/>
    <s v="Credit Card"/>
    <s v="High"/>
  </r>
  <r>
    <n v="9142"/>
    <x v="4210"/>
    <d v="2024-05-22T00:00:00"/>
    <s v="East"/>
    <s v="Clothing"/>
    <s v="Consumer"/>
    <n v="3"/>
    <n v="211.57"/>
    <n v="0.06"/>
    <n v="596.63"/>
    <n v="438.3"/>
    <n v="158.33000000000001"/>
    <s v="Credit Card"/>
    <s v="Low"/>
  </r>
  <r>
    <n v="9143"/>
    <x v="4952"/>
    <d v="2024-11-21T00:00:00"/>
    <s v="East"/>
    <s v="Sports"/>
    <s v="Corporate"/>
    <n v="10"/>
    <n v="479.9"/>
    <n v="0.28000000000000003"/>
    <n v="3455.28"/>
    <n v="2126.87"/>
    <n v="1328.41"/>
    <s v="Credit Card"/>
    <s v="High"/>
  </r>
  <r>
    <n v="9144"/>
    <x v="5465"/>
    <d v="2024-03-23T00:00:00"/>
    <s v="North"/>
    <s v="Electronics"/>
    <s v="Consumer"/>
    <n v="4"/>
    <n v="71.13"/>
    <n v="0.28000000000000003"/>
    <n v="204.85"/>
    <n v="141.6"/>
    <n v="63.25"/>
    <s v="Credit Card"/>
    <s v="High"/>
  </r>
  <r>
    <n v="9145"/>
    <x v="2340"/>
    <d v="2024-10-18T00:00:00"/>
    <s v="South"/>
    <s v="Sports"/>
    <s v="Consumer"/>
    <n v="4"/>
    <n v="102.09"/>
    <n v="0.06"/>
    <n v="383.86"/>
    <n v="224.02"/>
    <n v="159.84"/>
    <s v="Cash on Delivery"/>
    <s v="Low"/>
  </r>
  <r>
    <n v="9146"/>
    <x v="995"/>
    <d v="2024-05-14T00:00:00"/>
    <s v="North"/>
    <s v="Sports"/>
    <s v="Consumer"/>
    <n v="6"/>
    <n v="127.04"/>
    <n v="0"/>
    <n v="762.24"/>
    <n v="425.63"/>
    <n v="336.61"/>
    <s v="Net Banking"/>
    <s v="No Discount"/>
  </r>
  <r>
    <n v="9147"/>
    <x v="3153"/>
    <d v="2024-07-04T00:00:00"/>
    <s v="East"/>
    <s v="Beauty"/>
    <s v="Consumer"/>
    <n v="7"/>
    <n v="285.77"/>
    <n v="0.19"/>
    <n v="1620.32"/>
    <n v="1266.67"/>
    <n v="353.65"/>
    <s v="UPI"/>
    <s v="Medium"/>
  </r>
  <r>
    <n v="9148"/>
    <x v="4225"/>
    <d v="2024-10-24T00:00:00"/>
    <s v="East"/>
    <s v="Electronics"/>
    <s v="Home Office"/>
    <n v="3"/>
    <n v="485.44"/>
    <n v="0.13"/>
    <n v="1267"/>
    <n v="851.51"/>
    <n v="415.49"/>
    <s v="Net Banking"/>
    <s v="Medium"/>
  </r>
  <r>
    <n v="9149"/>
    <x v="5701"/>
    <d v="2024-09-18T00:00:00"/>
    <s v="North"/>
    <s v="Clothing"/>
    <s v="Home Office"/>
    <n v="3"/>
    <n v="59.52"/>
    <n v="0.14000000000000001"/>
    <n v="153.56"/>
    <n v="115.81"/>
    <n v="37.75"/>
    <s v="Cash on Delivery"/>
    <s v="Medium"/>
  </r>
  <r>
    <n v="9150"/>
    <x v="1122"/>
    <d v="2024-03-22T00:00:00"/>
    <s v="West"/>
    <s v="Electronics"/>
    <s v="Consumer"/>
    <n v="5"/>
    <n v="109.54"/>
    <n v="0.13"/>
    <n v="476.5"/>
    <n v="370.86"/>
    <n v="105.64"/>
    <s v="UPI"/>
    <s v="Medium"/>
  </r>
  <r>
    <n v="9151"/>
    <x v="274"/>
    <d v="2024-10-05T00:00:00"/>
    <s v="East"/>
    <s v="Electronics"/>
    <s v="Corporate"/>
    <n v="5"/>
    <n v="26.74"/>
    <n v="0.09"/>
    <n v="121.67"/>
    <n v="65.25"/>
    <n v="56.42"/>
    <s v="Net Banking"/>
    <s v="Low"/>
  </r>
  <r>
    <n v="9152"/>
    <x v="5703"/>
    <d v="2024-05-15T00:00:00"/>
    <s v="West"/>
    <s v="Electronics"/>
    <s v="Corporate"/>
    <n v="5"/>
    <n v="452.61"/>
    <n v="0.01"/>
    <n v="2240.42"/>
    <n v="1593.3"/>
    <n v="647.12"/>
    <s v="Credit Card"/>
    <s v="Low"/>
  </r>
  <r>
    <n v="9153"/>
    <x v="3006"/>
    <d v="2024-09-29T00:00:00"/>
    <s v="North"/>
    <s v="Sports"/>
    <s v="Home Office"/>
    <n v="9"/>
    <n v="452.98"/>
    <n v="0.01"/>
    <n v="4036.05"/>
    <n v="3036.65"/>
    <n v="999.4"/>
    <s v="Cash on Delivery"/>
    <s v="Low"/>
  </r>
  <r>
    <n v="9154"/>
    <x v="675"/>
    <d v="2024-03-05T00:00:00"/>
    <s v="East"/>
    <s v="Home &amp; Kitchen"/>
    <s v="Home Office"/>
    <n v="6"/>
    <n v="234.44"/>
    <n v="0.28000000000000003"/>
    <n v="1012.78"/>
    <n v="732.35"/>
    <n v="280.43"/>
    <s v="Credit Card"/>
    <s v="High"/>
  </r>
  <r>
    <n v="9155"/>
    <x v="5704"/>
    <d v="2024-08-08T00:00:00"/>
    <s v="East"/>
    <s v="Home &amp; Kitchen"/>
    <s v="Consumer"/>
    <n v="4"/>
    <n v="419.52"/>
    <n v="7.0000000000000007E-2"/>
    <n v="1560.61"/>
    <n v="1003.75"/>
    <n v="556.86"/>
    <s v="Credit Card"/>
    <s v="Low"/>
  </r>
  <r>
    <n v="9156"/>
    <x v="5705"/>
    <d v="2024-12-08T00:00:00"/>
    <s v="East"/>
    <s v="Sports"/>
    <s v="Home Office"/>
    <n v="8"/>
    <n v="292.06"/>
    <n v="0.27"/>
    <n v="1705.63"/>
    <n v="894.05"/>
    <n v="811.58"/>
    <s v="Debit Card"/>
    <s v="High"/>
  </r>
  <r>
    <n v="9157"/>
    <x v="5587"/>
    <d v="2024-06-26T00:00:00"/>
    <s v="South"/>
    <s v="Clothing"/>
    <s v="Corporate"/>
    <n v="9"/>
    <n v="117.9"/>
    <n v="0.25"/>
    <n v="795.83"/>
    <n v="441.94"/>
    <n v="353.89"/>
    <s v="Cash on Delivery"/>
    <s v="High"/>
  </r>
  <r>
    <n v="9158"/>
    <x v="5706"/>
    <d v="2024-07-23T00:00:00"/>
    <s v="West"/>
    <s v="Electronics"/>
    <s v="Corporate"/>
    <n v="3"/>
    <n v="458.25"/>
    <n v="0.09"/>
    <n v="1251.02"/>
    <n v="958.58"/>
    <n v="292.44"/>
    <s v="Credit Card"/>
    <s v="Low"/>
  </r>
  <r>
    <n v="9159"/>
    <x v="5547"/>
    <d v="2024-08-21T00:00:00"/>
    <s v="North"/>
    <s v="Electronics"/>
    <s v="Corporate"/>
    <n v="9"/>
    <n v="93.44"/>
    <n v="0.2"/>
    <n v="672.77"/>
    <n v="392.86"/>
    <n v="279.91000000000003"/>
    <s v="UPI"/>
    <s v="Medium"/>
  </r>
  <r>
    <n v="9160"/>
    <x v="2060"/>
    <d v="2024-01-22T00:00:00"/>
    <s v="South"/>
    <s v="Home &amp; Kitchen"/>
    <s v="Corporate"/>
    <n v="6"/>
    <n v="344.37"/>
    <n v="7.0000000000000007E-2"/>
    <n v="1921.58"/>
    <n v="1244.73"/>
    <n v="676.85"/>
    <s v="Debit Card"/>
    <s v="Low"/>
  </r>
  <r>
    <n v="9161"/>
    <x v="2584"/>
    <d v="2024-07-17T00:00:00"/>
    <s v="North"/>
    <s v="Electronics"/>
    <s v="Home Office"/>
    <n v="5"/>
    <n v="175.14"/>
    <n v="0.05"/>
    <n v="831.91"/>
    <n v="595.96"/>
    <n v="235.95"/>
    <s v="UPI"/>
    <s v="Low"/>
  </r>
  <r>
    <n v="9162"/>
    <x v="5707"/>
    <d v="2024-08-18T00:00:00"/>
    <s v="East"/>
    <s v="Clothing"/>
    <s v="Home Office"/>
    <n v="3"/>
    <n v="318.33"/>
    <n v="7.0000000000000007E-2"/>
    <n v="888.14"/>
    <n v="593.70000000000005"/>
    <n v="294.44"/>
    <s v="UPI"/>
    <s v="Low"/>
  </r>
  <r>
    <n v="9163"/>
    <x v="4839"/>
    <d v="2024-01-16T00:00:00"/>
    <s v="North"/>
    <s v="Beauty"/>
    <s v="Consumer"/>
    <n v="6"/>
    <n v="145.88999999999999"/>
    <n v="0.11"/>
    <n v="779.05"/>
    <n v="420.99"/>
    <n v="358.06"/>
    <s v="Credit Card"/>
    <s v="Medium"/>
  </r>
  <r>
    <n v="9164"/>
    <x v="5708"/>
    <d v="2024-08-08T00:00:00"/>
    <s v="North"/>
    <s v="Beauty"/>
    <s v="Home Office"/>
    <n v="4"/>
    <n v="215.31"/>
    <n v="0.17"/>
    <n v="714.83"/>
    <n v="364.29"/>
    <n v="350.54"/>
    <s v="UPI"/>
    <s v="Medium"/>
  </r>
  <r>
    <n v="9165"/>
    <x v="5709"/>
    <d v="2024-08-31T00:00:00"/>
    <s v="West"/>
    <s v="Sports"/>
    <s v="Home Office"/>
    <n v="5"/>
    <n v="140.84"/>
    <n v="0.04"/>
    <n v="676.03"/>
    <n v="506.37"/>
    <n v="169.66"/>
    <s v="Debit Card"/>
    <s v="Low"/>
  </r>
  <r>
    <n v="9166"/>
    <x v="4194"/>
    <d v="2024-03-29T00:00:00"/>
    <s v="South"/>
    <s v="Sports"/>
    <s v="Home Office"/>
    <n v="6"/>
    <n v="231.92"/>
    <n v="0.18"/>
    <n v="1141.05"/>
    <n v="670.31"/>
    <n v="470.74"/>
    <s v="Cash on Delivery"/>
    <s v="Medium"/>
  </r>
  <r>
    <n v="9167"/>
    <x v="5710"/>
    <d v="2024-09-19T00:00:00"/>
    <s v="East"/>
    <s v="Clothing"/>
    <s v="Consumer"/>
    <n v="1"/>
    <n v="355.92"/>
    <n v="0.1"/>
    <n v="320.33"/>
    <n v="235.2"/>
    <n v="85.13"/>
    <s v="Credit Card"/>
    <s v="Low"/>
  </r>
  <r>
    <n v="9168"/>
    <x v="4310"/>
    <d v="2024-06-21T00:00:00"/>
    <s v="East"/>
    <s v="Sports"/>
    <s v="Consumer"/>
    <n v="2"/>
    <n v="350.75"/>
    <n v="0.11"/>
    <n v="624.34"/>
    <n v="328.26"/>
    <n v="296.08"/>
    <s v="Debit Card"/>
    <s v="Medium"/>
  </r>
  <r>
    <n v="9169"/>
    <x v="5711"/>
    <d v="2024-01-13T00:00:00"/>
    <s v="West"/>
    <s v="Electronics"/>
    <s v="Home Office"/>
    <n v="2"/>
    <n v="327.78"/>
    <n v="0.14000000000000001"/>
    <n v="563.78"/>
    <n v="426.88"/>
    <n v="136.9"/>
    <s v="Net Banking"/>
    <s v="Medium"/>
  </r>
  <r>
    <n v="9170"/>
    <x v="794"/>
    <d v="2024-05-31T00:00:00"/>
    <s v="East"/>
    <s v="Clothing"/>
    <s v="Consumer"/>
    <n v="8"/>
    <n v="344.28"/>
    <n v="0.19"/>
    <n v="2230.9299999999998"/>
    <n v="1699.62"/>
    <n v="531.30999999999995"/>
    <s v="UPI"/>
    <s v="Medium"/>
  </r>
  <r>
    <n v="9171"/>
    <x v="4920"/>
    <d v="2024-11-03T00:00:00"/>
    <s v="North"/>
    <s v="Home &amp; Kitchen"/>
    <s v="Consumer"/>
    <n v="2"/>
    <n v="327.99"/>
    <n v="0.02"/>
    <n v="642.86"/>
    <n v="477.57"/>
    <n v="165.29"/>
    <s v="UPI"/>
    <s v="Low"/>
  </r>
  <r>
    <n v="9172"/>
    <x v="4392"/>
    <d v="2024-04-19T00:00:00"/>
    <s v="North"/>
    <s v="Electronics"/>
    <s v="Consumer"/>
    <n v="10"/>
    <n v="332.22"/>
    <n v="0.22"/>
    <n v="2591.3200000000002"/>
    <n v="1320.13"/>
    <n v="1271.19"/>
    <s v="UPI"/>
    <s v="High"/>
  </r>
  <r>
    <n v="9173"/>
    <x v="5712"/>
    <d v="2024-08-22T00:00:00"/>
    <s v="North"/>
    <s v="Sports"/>
    <s v="Corporate"/>
    <n v="7"/>
    <n v="81.459999999999994"/>
    <n v="0.28000000000000003"/>
    <n v="410.56"/>
    <n v="313.39"/>
    <n v="97.17"/>
    <s v="Credit Card"/>
    <s v="High"/>
  </r>
  <r>
    <n v="9174"/>
    <x v="5713"/>
    <d v="2024-03-17T00:00:00"/>
    <s v="South"/>
    <s v="Electronics"/>
    <s v="Consumer"/>
    <n v="6"/>
    <n v="412.82"/>
    <n v="0.25"/>
    <n v="1857.69"/>
    <n v="1435.92"/>
    <n v="421.77"/>
    <s v="UPI"/>
    <s v="High"/>
  </r>
  <r>
    <n v="9175"/>
    <x v="3272"/>
    <d v="2024-10-26T00:00:00"/>
    <s v="South"/>
    <s v="Home &amp; Kitchen"/>
    <s v="Corporate"/>
    <n v="2"/>
    <n v="251.96"/>
    <n v="0.19"/>
    <n v="408.18"/>
    <n v="249.93"/>
    <n v="158.25"/>
    <s v="Debit Card"/>
    <s v="Medium"/>
  </r>
  <r>
    <n v="9176"/>
    <x v="5714"/>
    <d v="2024-12-01T00:00:00"/>
    <s v="South"/>
    <s v="Beauty"/>
    <s v="Consumer"/>
    <n v="8"/>
    <n v="71.52"/>
    <n v="0.03"/>
    <n v="555"/>
    <n v="292.45"/>
    <n v="262.55"/>
    <s v="Net Banking"/>
    <s v="Low"/>
  </r>
  <r>
    <n v="9177"/>
    <x v="5715"/>
    <d v="2024-06-08T00:00:00"/>
    <s v="East"/>
    <s v="Electronics"/>
    <s v="Corporate"/>
    <n v="1"/>
    <n v="116.25"/>
    <n v="0.26"/>
    <n v="86.03"/>
    <n v="46.68"/>
    <n v="39.35"/>
    <s v="Debit Card"/>
    <s v="High"/>
  </r>
  <r>
    <n v="9178"/>
    <x v="1657"/>
    <d v="2024-10-30T00:00:00"/>
    <s v="West"/>
    <s v="Clothing"/>
    <s v="Corporate"/>
    <n v="9"/>
    <n v="57.97"/>
    <n v="0.14000000000000001"/>
    <n v="448.69"/>
    <n v="307.81"/>
    <n v="140.88"/>
    <s v="Credit Card"/>
    <s v="Medium"/>
  </r>
  <r>
    <n v="9179"/>
    <x v="4414"/>
    <d v="2024-11-11T00:00:00"/>
    <s v="North"/>
    <s v="Sports"/>
    <s v="Consumer"/>
    <n v="6"/>
    <n v="365.39"/>
    <n v="0.28000000000000003"/>
    <n v="1578.48"/>
    <n v="805.74"/>
    <n v="772.74"/>
    <s v="Debit Card"/>
    <s v="High"/>
  </r>
  <r>
    <n v="9180"/>
    <x v="2061"/>
    <d v="2024-05-03T00:00:00"/>
    <s v="South"/>
    <s v="Sports"/>
    <s v="Corporate"/>
    <n v="8"/>
    <n v="122.99"/>
    <n v="0.28000000000000003"/>
    <n v="708.42"/>
    <n v="409.11"/>
    <n v="299.31"/>
    <s v="Net Banking"/>
    <s v="High"/>
  </r>
  <r>
    <n v="9181"/>
    <x v="5716"/>
    <d v="2024-02-11T00:00:00"/>
    <s v="East"/>
    <s v="Home &amp; Kitchen"/>
    <s v="Consumer"/>
    <n v="10"/>
    <n v="431.57"/>
    <n v="0.19"/>
    <n v="3495.72"/>
    <n v="1807.56"/>
    <n v="1688.16"/>
    <s v="Net Banking"/>
    <s v="Medium"/>
  </r>
  <r>
    <n v="9182"/>
    <x v="5717"/>
    <d v="2024-04-03T00:00:00"/>
    <s v="North"/>
    <s v="Electronics"/>
    <s v="Consumer"/>
    <n v="6"/>
    <n v="75.12"/>
    <n v="0.13"/>
    <n v="392.13"/>
    <n v="205.05"/>
    <n v="187.08"/>
    <s v="Credit Card"/>
    <s v="Medium"/>
  </r>
  <r>
    <n v="9183"/>
    <x v="2389"/>
    <d v="2024-10-03T00:00:00"/>
    <s v="West"/>
    <s v="Home &amp; Kitchen"/>
    <s v="Consumer"/>
    <n v="2"/>
    <n v="169.56"/>
    <n v="0.21"/>
    <n v="267.89999999999998"/>
    <n v="160.38"/>
    <n v="107.52"/>
    <s v="UPI"/>
    <s v="High"/>
  </r>
  <r>
    <n v="9184"/>
    <x v="1259"/>
    <d v="2024-10-24T00:00:00"/>
    <s v="West"/>
    <s v="Clothing"/>
    <s v="Home Office"/>
    <n v="2"/>
    <n v="278.13"/>
    <n v="0"/>
    <n v="556.26"/>
    <n v="320.47000000000003"/>
    <n v="235.79"/>
    <s v="Net Banking"/>
    <s v="No Discount"/>
  </r>
  <r>
    <n v="9185"/>
    <x v="5718"/>
    <d v="2024-09-20T00:00:00"/>
    <s v="South"/>
    <s v="Beauty"/>
    <s v="Home Office"/>
    <n v="4"/>
    <n v="362.39"/>
    <n v="0.28999999999999998"/>
    <n v="1029.19"/>
    <n v="556.49"/>
    <n v="472.7"/>
    <s v="Credit Card"/>
    <s v="High"/>
  </r>
  <r>
    <n v="9186"/>
    <x v="4729"/>
    <d v="2024-11-02T00:00:00"/>
    <s v="West"/>
    <s v="Sports"/>
    <s v="Home Office"/>
    <n v="9"/>
    <n v="74.44"/>
    <n v="0.24"/>
    <n v="509.17"/>
    <n v="407.2"/>
    <n v="101.97"/>
    <s v="Credit Card"/>
    <s v="High"/>
  </r>
  <r>
    <n v="9187"/>
    <x v="4149"/>
    <d v="2024-09-29T00:00:00"/>
    <s v="North"/>
    <s v="Electronics"/>
    <s v="Home Office"/>
    <n v="9"/>
    <n v="115.09"/>
    <n v="0.28000000000000003"/>
    <n v="745.78"/>
    <n v="373.76"/>
    <n v="372.02"/>
    <s v="Net Banking"/>
    <s v="High"/>
  </r>
  <r>
    <n v="9188"/>
    <x v="2441"/>
    <d v="2024-01-28T00:00:00"/>
    <s v="West"/>
    <s v="Beauty"/>
    <s v="Consumer"/>
    <n v="2"/>
    <n v="361.22"/>
    <n v="0.12"/>
    <n v="635.75"/>
    <n v="411.98"/>
    <n v="223.77"/>
    <s v="Net Banking"/>
    <s v="Medium"/>
  </r>
  <r>
    <n v="9189"/>
    <x v="5719"/>
    <d v="2024-10-07T00:00:00"/>
    <s v="East"/>
    <s v="Beauty"/>
    <s v="Corporate"/>
    <n v="9"/>
    <n v="98.42"/>
    <n v="0.2"/>
    <n v="708.62"/>
    <n v="409.08"/>
    <n v="299.54000000000002"/>
    <s v="Cash on Delivery"/>
    <s v="Medium"/>
  </r>
  <r>
    <n v="9190"/>
    <x v="5720"/>
    <d v="2024-07-26T00:00:00"/>
    <s v="East"/>
    <s v="Electronics"/>
    <s v="Home Office"/>
    <n v="4"/>
    <n v="157.59"/>
    <n v="0.26"/>
    <n v="466.47"/>
    <n v="316.41000000000003"/>
    <n v="150.06"/>
    <s v="UPI"/>
    <s v="High"/>
  </r>
  <r>
    <n v="9191"/>
    <x v="1277"/>
    <d v="2024-01-09T00:00:00"/>
    <s v="North"/>
    <s v="Clothing"/>
    <s v="Home Office"/>
    <n v="1"/>
    <n v="354.17"/>
    <n v="0.06"/>
    <n v="332.92"/>
    <n v="224.27"/>
    <n v="108.65"/>
    <s v="UPI"/>
    <s v="Low"/>
  </r>
  <r>
    <n v="9192"/>
    <x v="1040"/>
    <d v="2024-03-27T00:00:00"/>
    <s v="South"/>
    <s v="Home &amp; Kitchen"/>
    <s v="Consumer"/>
    <n v="10"/>
    <n v="20.65"/>
    <n v="0.22"/>
    <n v="161.07"/>
    <n v="88.31"/>
    <n v="72.760000000000005"/>
    <s v="Cash on Delivery"/>
    <s v="High"/>
  </r>
  <r>
    <n v="9193"/>
    <x v="756"/>
    <d v="2024-06-08T00:00:00"/>
    <s v="North"/>
    <s v="Clothing"/>
    <s v="Home Office"/>
    <n v="2"/>
    <n v="395.65"/>
    <n v="0.25"/>
    <n v="593.47"/>
    <n v="402.72"/>
    <n v="190.75"/>
    <s v="Cash on Delivery"/>
    <s v="High"/>
  </r>
  <r>
    <n v="9194"/>
    <x v="5721"/>
    <d v="2024-05-03T00:00:00"/>
    <s v="East"/>
    <s v="Home &amp; Kitchen"/>
    <s v="Corporate"/>
    <n v="6"/>
    <n v="317.83"/>
    <n v="0.01"/>
    <n v="1887.91"/>
    <n v="1056.1099999999999"/>
    <n v="831.8"/>
    <s v="Cash on Delivery"/>
    <s v="Low"/>
  </r>
  <r>
    <n v="9195"/>
    <x v="5353"/>
    <d v="2024-08-17T00:00:00"/>
    <s v="South"/>
    <s v="Sports"/>
    <s v="Home Office"/>
    <n v="2"/>
    <n v="259.20999999999998"/>
    <n v="0.21"/>
    <n v="409.55"/>
    <n v="211.21"/>
    <n v="198.34"/>
    <s v="Debit Card"/>
    <s v="High"/>
  </r>
  <r>
    <n v="9196"/>
    <x v="2308"/>
    <d v="2024-10-11T00:00:00"/>
    <s v="South"/>
    <s v="Clothing"/>
    <s v="Corporate"/>
    <n v="1"/>
    <n v="484.88"/>
    <n v="0.12"/>
    <n v="426.69"/>
    <n v="263.63"/>
    <n v="163.06"/>
    <s v="Cash on Delivery"/>
    <s v="Medium"/>
  </r>
  <r>
    <n v="9197"/>
    <x v="5722"/>
    <d v="2024-02-13T00:00:00"/>
    <s v="West"/>
    <s v="Home &amp; Kitchen"/>
    <s v="Corporate"/>
    <n v="1"/>
    <n v="92.65"/>
    <n v="0.02"/>
    <n v="90.8"/>
    <n v="62.08"/>
    <n v="28.72"/>
    <s v="Debit Card"/>
    <s v="Low"/>
  </r>
  <r>
    <n v="9198"/>
    <x v="5723"/>
    <d v="2024-02-10T00:00:00"/>
    <s v="South"/>
    <s v="Beauty"/>
    <s v="Consumer"/>
    <n v="9"/>
    <n v="81.47"/>
    <n v="0.03"/>
    <n v="711.23"/>
    <n v="393.87"/>
    <n v="317.36"/>
    <s v="Cash on Delivery"/>
    <s v="Low"/>
  </r>
  <r>
    <n v="9199"/>
    <x v="283"/>
    <d v="2024-01-27T00:00:00"/>
    <s v="South"/>
    <s v="Beauty"/>
    <s v="Home Office"/>
    <n v="3"/>
    <n v="443.81"/>
    <n v="0.23"/>
    <n v="1025.2"/>
    <n v="528.32000000000005"/>
    <n v="496.88"/>
    <s v="Debit Card"/>
    <s v="High"/>
  </r>
  <r>
    <n v="9200"/>
    <x v="2002"/>
    <d v="2024-12-04T00:00:00"/>
    <s v="North"/>
    <s v="Sports"/>
    <s v="Consumer"/>
    <n v="5"/>
    <n v="266.64999999999998"/>
    <n v="0.09"/>
    <n v="1213.26"/>
    <n v="925.29"/>
    <n v="287.97000000000003"/>
    <s v="Credit Card"/>
    <s v="Low"/>
  </r>
  <r>
    <n v="9201"/>
    <x v="1762"/>
    <d v="2024-11-09T00:00:00"/>
    <s v="West"/>
    <s v="Electronics"/>
    <s v="Corporate"/>
    <n v="10"/>
    <n v="224.29"/>
    <n v="0.3"/>
    <n v="1570.03"/>
    <n v="1192.17"/>
    <n v="377.86"/>
    <s v="Credit Card"/>
    <s v="High"/>
  </r>
  <r>
    <n v="9202"/>
    <x v="3264"/>
    <d v="2024-04-26T00:00:00"/>
    <s v="South"/>
    <s v="Home &amp; Kitchen"/>
    <s v="Consumer"/>
    <n v="8"/>
    <n v="288.5"/>
    <n v="0.15"/>
    <n v="1961.8"/>
    <n v="1131.78"/>
    <n v="830.02"/>
    <s v="Cash on Delivery"/>
    <s v="Medium"/>
  </r>
  <r>
    <n v="9203"/>
    <x v="5645"/>
    <d v="2024-02-15T00:00:00"/>
    <s v="East"/>
    <s v="Home &amp; Kitchen"/>
    <s v="Home Office"/>
    <n v="3"/>
    <n v="424.47"/>
    <n v="0.12"/>
    <n v="1120.5999999999999"/>
    <n v="758.85"/>
    <n v="361.75"/>
    <s v="Cash on Delivery"/>
    <s v="Medium"/>
  </r>
  <r>
    <n v="9204"/>
    <x v="4249"/>
    <d v="2024-05-05T00:00:00"/>
    <s v="North"/>
    <s v="Sports"/>
    <s v="Consumer"/>
    <n v="5"/>
    <n v="225.64"/>
    <n v="0.03"/>
    <n v="1094.3499999999999"/>
    <n v="849.19"/>
    <n v="245.16"/>
    <s v="UPI"/>
    <s v="Low"/>
  </r>
  <r>
    <n v="9205"/>
    <x v="467"/>
    <d v="2024-01-13T00:00:00"/>
    <s v="North"/>
    <s v="Clothing"/>
    <s v="Corporate"/>
    <n v="1"/>
    <n v="138.38999999999999"/>
    <n v="0.2"/>
    <n v="110.71"/>
    <n v="83.5"/>
    <n v="27.21"/>
    <s v="Cash on Delivery"/>
    <s v="Medium"/>
  </r>
  <r>
    <n v="9206"/>
    <x v="5724"/>
    <d v="2024-09-14T00:00:00"/>
    <s v="West"/>
    <s v="Electronics"/>
    <s v="Corporate"/>
    <n v="9"/>
    <n v="70.33"/>
    <n v="0.1"/>
    <n v="569.66999999999996"/>
    <n v="415.24"/>
    <n v="154.43"/>
    <s v="Net Banking"/>
    <s v="Low"/>
  </r>
  <r>
    <n v="9207"/>
    <x v="996"/>
    <d v="2024-01-30T00:00:00"/>
    <s v="South"/>
    <s v="Beauty"/>
    <s v="Corporate"/>
    <n v="3"/>
    <n v="275.73"/>
    <n v="0.23"/>
    <n v="636.94000000000005"/>
    <n v="452.51"/>
    <n v="184.43"/>
    <s v="Net Banking"/>
    <s v="High"/>
  </r>
  <r>
    <n v="9208"/>
    <x v="5188"/>
    <d v="2024-08-12T00:00:00"/>
    <s v="West"/>
    <s v="Sports"/>
    <s v="Consumer"/>
    <n v="10"/>
    <n v="40.04"/>
    <n v="0.01"/>
    <n v="396.4"/>
    <n v="295.27999999999997"/>
    <n v="101.12"/>
    <s v="Net Banking"/>
    <s v="Low"/>
  </r>
  <r>
    <n v="9209"/>
    <x v="1189"/>
    <d v="2024-12-07T00:00:00"/>
    <s v="South"/>
    <s v="Electronics"/>
    <s v="Corporate"/>
    <n v="6"/>
    <n v="292.68"/>
    <n v="0.26"/>
    <n v="1299.5"/>
    <n v="990.42"/>
    <n v="309.08"/>
    <s v="Net Banking"/>
    <s v="High"/>
  </r>
  <r>
    <n v="9210"/>
    <x v="4097"/>
    <d v="2024-05-19T00:00:00"/>
    <s v="East"/>
    <s v="Home &amp; Kitchen"/>
    <s v="Home Office"/>
    <n v="9"/>
    <n v="375.4"/>
    <n v="0"/>
    <n v="3378.6"/>
    <n v="1712.67"/>
    <n v="1665.93"/>
    <s v="Credit Card"/>
    <s v="No Discount"/>
  </r>
  <r>
    <n v="9211"/>
    <x v="5725"/>
    <d v="2024-12-06T00:00:00"/>
    <s v="North"/>
    <s v="Clothing"/>
    <s v="Consumer"/>
    <n v="3"/>
    <n v="378.72"/>
    <n v="0.25"/>
    <n v="852.12"/>
    <n v="485.62"/>
    <n v="366.5"/>
    <s v="Credit Card"/>
    <s v="High"/>
  </r>
  <r>
    <n v="9212"/>
    <x v="4999"/>
    <d v="2024-09-13T00:00:00"/>
    <s v="South"/>
    <s v="Clothing"/>
    <s v="Home Office"/>
    <n v="8"/>
    <n v="274.01"/>
    <n v="0.19"/>
    <n v="1775.58"/>
    <n v="1410.11"/>
    <n v="365.47"/>
    <s v="Credit Card"/>
    <s v="Medium"/>
  </r>
  <r>
    <n v="9213"/>
    <x v="1787"/>
    <d v="2024-07-06T00:00:00"/>
    <s v="South"/>
    <s v="Clothing"/>
    <s v="Corporate"/>
    <n v="7"/>
    <n v="481.63"/>
    <n v="0.11"/>
    <n v="3000.55"/>
    <n v="1946.79"/>
    <n v="1053.76"/>
    <s v="Net Banking"/>
    <s v="Medium"/>
  </r>
  <r>
    <n v="9214"/>
    <x v="1847"/>
    <d v="2024-04-14T00:00:00"/>
    <s v="South"/>
    <s v="Home &amp; Kitchen"/>
    <s v="Consumer"/>
    <n v="3"/>
    <n v="269.41000000000003"/>
    <n v="0.03"/>
    <n v="783.98"/>
    <n v="443.69"/>
    <n v="340.29"/>
    <s v="Credit Card"/>
    <s v="Low"/>
  </r>
  <r>
    <n v="9215"/>
    <x v="510"/>
    <d v="2024-09-14T00:00:00"/>
    <s v="North"/>
    <s v="Clothing"/>
    <s v="Home Office"/>
    <n v="5"/>
    <n v="85.31"/>
    <n v="0.12"/>
    <n v="375.36"/>
    <n v="285.02"/>
    <n v="90.34"/>
    <s v="Debit Card"/>
    <s v="Medium"/>
  </r>
  <r>
    <n v="9216"/>
    <x v="589"/>
    <d v="2024-04-25T00:00:00"/>
    <s v="East"/>
    <s v="Beauty"/>
    <s v="Consumer"/>
    <n v="10"/>
    <n v="372.32"/>
    <n v="0.21"/>
    <n v="2941.33"/>
    <n v="2000.74"/>
    <n v="940.59"/>
    <s v="Cash on Delivery"/>
    <s v="High"/>
  </r>
  <r>
    <n v="9217"/>
    <x v="2473"/>
    <d v="2024-05-09T00:00:00"/>
    <s v="South"/>
    <s v="Clothing"/>
    <s v="Consumer"/>
    <n v="10"/>
    <n v="88.75"/>
    <n v="0.25"/>
    <n v="665.62"/>
    <n v="444.51"/>
    <n v="221.11"/>
    <s v="Credit Card"/>
    <s v="High"/>
  </r>
  <r>
    <n v="9218"/>
    <x v="5726"/>
    <d v="2024-08-02T00:00:00"/>
    <s v="North"/>
    <s v="Beauty"/>
    <s v="Home Office"/>
    <n v="2"/>
    <n v="165.23"/>
    <n v="0.21"/>
    <n v="261.06"/>
    <n v="131.19"/>
    <n v="129.87"/>
    <s v="Credit Card"/>
    <s v="High"/>
  </r>
  <r>
    <n v="9219"/>
    <x v="5727"/>
    <d v="2024-03-07T00:00:00"/>
    <s v="North"/>
    <s v="Beauty"/>
    <s v="Home Office"/>
    <n v="8"/>
    <n v="292.89999999999998"/>
    <n v="0.1"/>
    <n v="2108.88"/>
    <n v="1675.1"/>
    <n v="433.78"/>
    <s v="Net Banking"/>
    <s v="Low"/>
  </r>
  <r>
    <n v="9220"/>
    <x v="5728"/>
    <d v="2024-01-31T00:00:00"/>
    <s v="North"/>
    <s v="Beauty"/>
    <s v="Home Office"/>
    <n v="5"/>
    <n v="101.24"/>
    <n v="0.18"/>
    <n v="415.08"/>
    <n v="324.2"/>
    <n v="90.88"/>
    <s v="Credit Card"/>
    <s v="Medium"/>
  </r>
  <r>
    <n v="9221"/>
    <x v="4326"/>
    <d v="2024-11-12T00:00:00"/>
    <s v="East"/>
    <s v="Beauty"/>
    <s v="Consumer"/>
    <n v="7"/>
    <n v="418.66"/>
    <n v="0.03"/>
    <n v="2842.7"/>
    <n v="1648.99"/>
    <n v="1193.71"/>
    <s v="UPI"/>
    <s v="Low"/>
  </r>
  <r>
    <n v="9222"/>
    <x v="2151"/>
    <d v="2024-07-22T00:00:00"/>
    <s v="South"/>
    <s v="Electronics"/>
    <s v="Corporate"/>
    <n v="4"/>
    <n v="243.74"/>
    <n v="7.0000000000000007E-2"/>
    <n v="906.71"/>
    <n v="660.47"/>
    <n v="246.24"/>
    <s v="UPI"/>
    <s v="Low"/>
  </r>
  <r>
    <n v="9223"/>
    <x v="5729"/>
    <d v="2024-06-07T00:00:00"/>
    <s v="West"/>
    <s v="Beauty"/>
    <s v="Consumer"/>
    <n v="8"/>
    <n v="419.26"/>
    <n v="0.05"/>
    <n v="3186.38"/>
    <n v="1957.77"/>
    <n v="1228.6099999999999"/>
    <s v="UPI"/>
    <s v="Low"/>
  </r>
  <r>
    <n v="9224"/>
    <x v="4791"/>
    <d v="2024-01-11T00:00:00"/>
    <s v="East"/>
    <s v="Clothing"/>
    <s v="Corporate"/>
    <n v="6"/>
    <n v="43.75"/>
    <n v="0.24"/>
    <n v="199.5"/>
    <n v="143.11000000000001"/>
    <n v="56.39"/>
    <s v="UPI"/>
    <s v="High"/>
  </r>
  <r>
    <n v="9225"/>
    <x v="4517"/>
    <d v="2024-06-22T00:00:00"/>
    <s v="West"/>
    <s v="Beauty"/>
    <s v="Home Office"/>
    <n v="10"/>
    <n v="37.11"/>
    <n v="0.15"/>
    <n v="315.44"/>
    <n v="207.29"/>
    <n v="108.15"/>
    <s v="Credit Card"/>
    <s v="Medium"/>
  </r>
  <r>
    <n v="9226"/>
    <x v="5730"/>
    <d v="2024-09-28T00:00:00"/>
    <s v="East"/>
    <s v="Sports"/>
    <s v="Home Office"/>
    <n v="9"/>
    <n v="344.69"/>
    <n v="0.21"/>
    <n v="2450.75"/>
    <n v="1362.22"/>
    <n v="1088.53"/>
    <s v="Net Banking"/>
    <s v="High"/>
  </r>
  <r>
    <n v="9227"/>
    <x v="4833"/>
    <d v="2024-02-11T00:00:00"/>
    <s v="South"/>
    <s v="Beauty"/>
    <s v="Home Office"/>
    <n v="6"/>
    <n v="87.77"/>
    <n v="0.04"/>
    <n v="505.56"/>
    <n v="305.29000000000002"/>
    <n v="200.27"/>
    <s v="UPI"/>
    <s v="Low"/>
  </r>
  <r>
    <n v="9228"/>
    <x v="2094"/>
    <d v="2024-01-11T00:00:00"/>
    <s v="East"/>
    <s v="Electronics"/>
    <s v="Corporate"/>
    <n v="6"/>
    <n v="322.14"/>
    <n v="0.1"/>
    <n v="1739.56"/>
    <n v="1323.86"/>
    <n v="415.7"/>
    <s v="Cash on Delivery"/>
    <s v="Low"/>
  </r>
  <r>
    <n v="9229"/>
    <x v="3576"/>
    <d v="2024-10-13T00:00:00"/>
    <s v="West"/>
    <s v="Sports"/>
    <s v="Home Office"/>
    <n v="8"/>
    <n v="274.07"/>
    <n v="0.18"/>
    <n v="1797.9"/>
    <n v="1383.04"/>
    <n v="414.86"/>
    <s v="Cash on Delivery"/>
    <s v="Medium"/>
  </r>
  <r>
    <n v="9230"/>
    <x v="5731"/>
    <d v="2024-08-28T00:00:00"/>
    <s v="East"/>
    <s v="Sports"/>
    <s v="Consumer"/>
    <n v="6"/>
    <n v="431.92"/>
    <n v="0.19"/>
    <n v="2099.13"/>
    <n v="1410.61"/>
    <n v="688.52"/>
    <s v="Cash on Delivery"/>
    <s v="Medium"/>
  </r>
  <r>
    <n v="9231"/>
    <x v="432"/>
    <d v="2024-10-09T00:00:00"/>
    <s v="North"/>
    <s v="Beauty"/>
    <s v="Home Office"/>
    <n v="3"/>
    <n v="435.43"/>
    <n v="0.21"/>
    <n v="1031.97"/>
    <n v="634.94000000000005"/>
    <n v="397.03"/>
    <s v="Debit Card"/>
    <s v="High"/>
  </r>
  <r>
    <n v="9232"/>
    <x v="2616"/>
    <d v="2024-02-06T00:00:00"/>
    <s v="East"/>
    <s v="Clothing"/>
    <s v="Home Office"/>
    <n v="6"/>
    <n v="353.46"/>
    <n v="0.27"/>
    <n v="1548.15"/>
    <n v="808.92"/>
    <n v="739.23"/>
    <s v="Debit Card"/>
    <s v="High"/>
  </r>
  <r>
    <n v="9233"/>
    <x v="4335"/>
    <d v="2024-03-02T00:00:00"/>
    <s v="East"/>
    <s v="Electronics"/>
    <s v="Home Office"/>
    <n v="1"/>
    <n v="408.45"/>
    <n v="0.13"/>
    <n v="355.35"/>
    <n v="212.83"/>
    <n v="142.52000000000001"/>
    <s v="UPI"/>
    <s v="Medium"/>
  </r>
  <r>
    <n v="9234"/>
    <x v="4376"/>
    <d v="2024-05-23T00:00:00"/>
    <s v="North"/>
    <s v="Sports"/>
    <s v="Consumer"/>
    <n v="1"/>
    <n v="430.93"/>
    <n v="0.27"/>
    <n v="314.58"/>
    <n v="230.01"/>
    <n v="84.57"/>
    <s v="Credit Card"/>
    <s v="High"/>
  </r>
  <r>
    <n v="9235"/>
    <x v="5732"/>
    <d v="2024-04-17T00:00:00"/>
    <s v="West"/>
    <s v="Beauty"/>
    <s v="Corporate"/>
    <n v="8"/>
    <n v="24.02"/>
    <n v="0.11"/>
    <n v="171.02"/>
    <n v="95.78"/>
    <n v="75.239999999999995"/>
    <s v="Cash on Delivery"/>
    <s v="Medium"/>
  </r>
  <r>
    <n v="9236"/>
    <x v="5733"/>
    <d v="2024-03-06T00:00:00"/>
    <s v="North"/>
    <s v="Electronics"/>
    <s v="Consumer"/>
    <n v="10"/>
    <n v="74.33"/>
    <n v="0.06"/>
    <n v="698.7"/>
    <n v="380.22"/>
    <n v="318.48"/>
    <s v="Net Banking"/>
    <s v="Low"/>
  </r>
  <r>
    <n v="9237"/>
    <x v="5734"/>
    <d v="2024-03-01T00:00:00"/>
    <s v="East"/>
    <s v="Sports"/>
    <s v="Corporate"/>
    <n v="10"/>
    <n v="98.62"/>
    <n v="0.2"/>
    <n v="788.96"/>
    <n v="425.63"/>
    <n v="363.33"/>
    <s v="Credit Card"/>
    <s v="Medium"/>
  </r>
  <r>
    <n v="9238"/>
    <x v="5379"/>
    <d v="2024-10-11T00:00:00"/>
    <s v="West"/>
    <s v="Beauty"/>
    <s v="Home Office"/>
    <n v="6"/>
    <n v="457.04"/>
    <n v="0.24"/>
    <n v="2084.1"/>
    <n v="1432.81"/>
    <n v="651.29"/>
    <s v="Net Banking"/>
    <s v="High"/>
  </r>
  <r>
    <n v="9239"/>
    <x v="5735"/>
    <d v="2024-12-24T00:00:00"/>
    <s v="East"/>
    <s v="Sports"/>
    <s v="Corporate"/>
    <n v="3"/>
    <n v="370.95"/>
    <n v="0.15"/>
    <n v="945.92"/>
    <n v="587.29"/>
    <n v="358.63"/>
    <s v="Cash on Delivery"/>
    <s v="Medium"/>
  </r>
  <r>
    <n v="9240"/>
    <x v="5516"/>
    <d v="2024-05-27T00:00:00"/>
    <s v="South"/>
    <s v="Home &amp; Kitchen"/>
    <s v="Home Office"/>
    <n v="10"/>
    <n v="499.68"/>
    <n v="0.12"/>
    <n v="4397.18"/>
    <n v="2477.31"/>
    <n v="1919.87"/>
    <s v="UPI"/>
    <s v="Medium"/>
  </r>
  <r>
    <n v="9241"/>
    <x v="579"/>
    <d v="2024-11-15T00:00:00"/>
    <s v="East"/>
    <s v="Home &amp; Kitchen"/>
    <s v="Corporate"/>
    <n v="4"/>
    <n v="309.56"/>
    <n v="0.1"/>
    <n v="1114.42"/>
    <n v="879.81"/>
    <n v="234.61"/>
    <s v="Debit Card"/>
    <s v="Low"/>
  </r>
  <r>
    <n v="9242"/>
    <x v="1775"/>
    <d v="2024-05-31T00:00:00"/>
    <s v="East"/>
    <s v="Beauty"/>
    <s v="Consumer"/>
    <n v="2"/>
    <n v="363.89"/>
    <n v="0.27"/>
    <n v="531.28"/>
    <n v="423.83"/>
    <n v="107.45"/>
    <s v="Debit Card"/>
    <s v="High"/>
  </r>
  <r>
    <n v="9243"/>
    <x v="3096"/>
    <d v="2024-02-27T00:00:00"/>
    <s v="West"/>
    <s v="Clothing"/>
    <s v="Consumer"/>
    <n v="2"/>
    <n v="240.28"/>
    <n v="0.09"/>
    <n v="437.31"/>
    <n v="292.14999999999998"/>
    <n v="145.16"/>
    <s v="Net Banking"/>
    <s v="Low"/>
  </r>
  <r>
    <n v="9244"/>
    <x v="5736"/>
    <d v="2024-03-20T00:00:00"/>
    <s v="South"/>
    <s v="Home &amp; Kitchen"/>
    <s v="Corporate"/>
    <n v="2"/>
    <n v="60.37"/>
    <n v="0.1"/>
    <n v="108.67"/>
    <n v="58.48"/>
    <n v="50.19"/>
    <s v="UPI"/>
    <s v="Low"/>
  </r>
  <r>
    <n v="9245"/>
    <x v="5737"/>
    <d v="2024-02-14T00:00:00"/>
    <s v="North"/>
    <s v="Clothing"/>
    <s v="Home Office"/>
    <n v="7"/>
    <n v="92.19"/>
    <n v="0.12"/>
    <n v="567.89"/>
    <n v="401.08"/>
    <n v="166.81"/>
    <s v="Cash on Delivery"/>
    <s v="Medium"/>
  </r>
  <r>
    <n v="9246"/>
    <x v="5738"/>
    <d v="2024-04-15T00:00:00"/>
    <s v="West"/>
    <s v="Sports"/>
    <s v="Corporate"/>
    <n v="7"/>
    <n v="140.13999999999999"/>
    <n v="0.14000000000000001"/>
    <n v="843.64"/>
    <n v="518.04999999999995"/>
    <n v="325.58999999999997"/>
    <s v="Cash on Delivery"/>
    <s v="Medium"/>
  </r>
  <r>
    <n v="9247"/>
    <x v="5368"/>
    <d v="2024-04-26T00:00:00"/>
    <s v="South"/>
    <s v="Clothing"/>
    <s v="Consumer"/>
    <n v="4"/>
    <n v="302.67"/>
    <n v="0.04"/>
    <n v="1162.25"/>
    <n v="652.39"/>
    <n v="509.86"/>
    <s v="UPI"/>
    <s v="Low"/>
  </r>
  <r>
    <n v="9248"/>
    <x v="5739"/>
    <d v="2024-06-02T00:00:00"/>
    <s v="South"/>
    <s v="Beauty"/>
    <s v="Corporate"/>
    <n v="8"/>
    <n v="282.3"/>
    <n v="0.21"/>
    <n v="1784.14"/>
    <n v="1283.8900000000001"/>
    <n v="500.25"/>
    <s v="Cash on Delivery"/>
    <s v="High"/>
  </r>
  <r>
    <n v="9249"/>
    <x v="5372"/>
    <d v="2024-03-03T00:00:00"/>
    <s v="East"/>
    <s v="Clothing"/>
    <s v="Corporate"/>
    <n v="3"/>
    <n v="187.78"/>
    <n v="0.04"/>
    <n v="540.80999999999995"/>
    <n v="350.41"/>
    <n v="190.4"/>
    <s v="Credit Card"/>
    <s v="Low"/>
  </r>
  <r>
    <n v="9250"/>
    <x v="5740"/>
    <d v="2024-12-19T00:00:00"/>
    <s v="East"/>
    <s v="Sports"/>
    <s v="Home Office"/>
    <n v="8"/>
    <n v="156.96"/>
    <n v="0.08"/>
    <n v="1155.23"/>
    <n v="661.18"/>
    <n v="494.05"/>
    <s v="Net Banking"/>
    <s v="Low"/>
  </r>
  <r>
    <n v="9251"/>
    <x v="373"/>
    <d v="2024-02-10T00:00:00"/>
    <s v="East"/>
    <s v="Electronics"/>
    <s v="Home Office"/>
    <n v="2"/>
    <n v="97.76"/>
    <n v="0.27"/>
    <n v="142.72999999999999"/>
    <n v="113.09"/>
    <n v="29.64"/>
    <s v="Net Banking"/>
    <s v="High"/>
  </r>
  <r>
    <n v="9252"/>
    <x v="5166"/>
    <d v="2024-11-20T00:00:00"/>
    <s v="South"/>
    <s v="Home &amp; Kitchen"/>
    <s v="Home Office"/>
    <n v="10"/>
    <n v="37.9"/>
    <n v="0.11"/>
    <n v="337.31"/>
    <n v="193.04"/>
    <n v="144.27000000000001"/>
    <s v="Net Banking"/>
    <s v="Medium"/>
  </r>
  <r>
    <n v="9253"/>
    <x v="1822"/>
    <d v="2024-05-20T00:00:00"/>
    <s v="East"/>
    <s v="Sports"/>
    <s v="Consumer"/>
    <n v="4"/>
    <n v="469.82"/>
    <n v="0.28000000000000003"/>
    <n v="1353.08"/>
    <n v="1065.57"/>
    <n v="287.51"/>
    <s v="Credit Card"/>
    <s v="High"/>
  </r>
  <r>
    <n v="9254"/>
    <x v="5741"/>
    <d v="2024-09-04T00:00:00"/>
    <s v="West"/>
    <s v="Electronics"/>
    <s v="Corporate"/>
    <n v="5"/>
    <n v="38.020000000000003"/>
    <n v="0.3"/>
    <n v="133.07"/>
    <n v="69.92"/>
    <n v="63.15"/>
    <s v="Cash on Delivery"/>
    <s v="High"/>
  </r>
  <r>
    <n v="9255"/>
    <x v="2017"/>
    <d v="2024-01-02T00:00:00"/>
    <s v="West"/>
    <s v="Beauty"/>
    <s v="Corporate"/>
    <n v="6"/>
    <n v="91.75"/>
    <n v="0.16"/>
    <n v="462.42"/>
    <n v="366.23"/>
    <n v="96.19"/>
    <s v="Net Banking"/>
    <s v="Medium"/>
  </r>
  <r>
    <n v="9256"/>
    <x v="5742"/>
    <d v="2024-09-11T00:00:00"/>
    <s v="West"/>
    <s v="Home &amp; Kitchen"/>
    <s v="Home Office"/>
    <n v="4"/>
    <n v="474.83"/>
    <n v="0.13"/>
    <n v="1652.41"/>
    <n v="862.17"/>
    <n v="790.24"/>
    <s v="Net Banking"/>
    <s v="Medium"/>
  </r>
  <r>
    <n v="9257"/>
    <x v="366"/>
    <d v="2024-04-01T00:00:00"/>
    <s v="East"/>
    <s v="Home &amp; Kitchen"/>
    <s v="Home Office"/>
    <n v="8"/>
    <n v="384.64"/>
    <n v="0.23"/>
    <n v="2369.38"/>
    <n v="1328.58"/>
    <n v="1040.8"/>
    <s v="UPI"/>
    <s v="High"/>
  </r>
  <r>
    <n v="9258"/>
    <x v="5743"/>
    <d v="2024-06-17T00:00:00"/>
    <s v="East"/>
    <s v="Electronics"/>
    <s v="Home Office"/>
    <n v="2"/>
    <n v="264.8"/>
    <n v="0.26"/>
    <n v="391.9"/>
    <n v="199.95"/>
    <n v="191.95"/>
    <s v="Cash on Delivery"/>
    <s v="High"/>
  </r>
  <r>
    <n v="9259"/>
    <x v="5744"/>
    <d v="2024-06-05T00:00:00"/>
    <s v="East"/>
    <s v="Clothing"/>
    <s v="Corporate"/>
    <n v="4"/>
    <n v="222.93"/>
    <n v="0.23"/>
    <n v="686.62"/>
    <n v="480.64"/>
    <n v="205.98"/>
    <s v="Net Banking"/>
    <s v="High"/>
  </r>
  <r>
    <n v="9260"/>
    <x v="5745"/>
    <d v="2024-01-08T00:00:00"/>
    <s v="North"/>
    <s v="Electronics"/>
    <s v="Home Office"/>
    <n v="5"/>
    <n v="82.88"/>
    <n v="0.18"/>
    <n v="339.81"/>
    <n v="213.42"/>
    <n v="126.39"/>
    <s v="UPI"/>
    <s v="Medium"/>
  </r>
  <r>
    <n v="9261"/>
    <x v="3850"/>
    <d v="2024-12-16T00:00:00"/>
    <s v="West"/>
    <s v="Electronics"/>
    <s v="Consumer"/>
    <n v="3"/>
    <n v="218.66"/>
    <n v="0.21"/>
    <n v="518.22"/>
    <n v="317.47000000000003"/>
    <n v="200.75"/>
    <s v="Debit Card"/>
    <s v="High"/>
  </r>
  <r>
    <n v="9262"/>
    <x v="8"/>
    <d v="2024-07-13T00:00:00"/>
    <s v="West"/>
    <s v="Electronics"/>
    <s v="Corporate"/>
    <n v="1"/>
    <n v="458.73"/>
    <n v="0.01"/>
    <n v="454.14"/>
    <n v="291.99"/>
    <n v="162.15"/>
    <s v="Credit Card"/>
    <s v="Low"/>
  </r>
  <r>
    <n v="9263"/>
    <x v="5746"/>
    <d v="2024-05-03T00:00:00"/>
    <s v="East"/>
    <s v="Beauty"/>
    <s v="Consumer"/>
    <n v="8"/>
    <n v="496.03"/>
    <n v="0.08"/>
    <n v="3650.78"/>
    <n v="2375.62"/>
    <n v="1275.1600000000001"/>
    <s v="UPI"/>
    <s v="Low"/>
  </r>
  <r>
    <n v="9264"/>
    <x v="4387"/>
    <d v="2024-08-17T00:00:00"/>
    <s v="North"/>
    <s v="Beauty"/>
    <s v="Consumer"/>
    <n v="6"/>
    <n v="360.98"/>
    <n v="0.22"/>
    <n v="1689.39"/>
    <n v="970.74"/>
    <n v="718.65"/>
    <s v="Debit Card"/>
    <s v="High"/>
  </r>
  <r>
    <n v="9265"/>
    <x v="1253"/>
    <d v="2024-03-05T00:00:00"/>
    <s v="South"/>
    <s v="Sports"/>
    <s v="Consumer"/>
    <n v="3"/>
    <n v="405"/>
    <n v="0.27"/>
    <n v="886.95"/>
    <n v="524.26"/>
    <n v="362.69"/>
    <s v="UPI"/>
    <s v="High"/>
  </r>
  <r>
    <n v="9266"/>
    <x v="5747"/>
    <d v="2024-03-31T00:00:00"/>
    <s v="East"/>
    <s v="Beauty"/>
    <s v="Corporate"/>
    <n v="9"/>
    <n v="326.08"/>
    <n v="0.3"/>
    <n v="2054.3000000000002"/>
    <n v="1606.98"/>
    <n v="447.32"/>
    <s v="Debit Card"/>
    <s v="High"/>
  </r>
  <r>
    <n v="9267"/>
    <x v="5748"/>
    <d v="2024-04-17T00:00:00"/>
    <s v="East"/>
    <s v="Electronics"/>
    <s v="Consumer"/>
    <n v="1"/>
    <n v="460.18"/>
    <n v="0.12"/>
    <n v="404.96"/>
    <n v="233.88"/>
    <n v="171.08"/>
    <s v="UPI"/>
    <s v="Medium"/>
  </r>
  <r>
    <n v="9268"/>
    <x v="5749"/>
    <d v="2024-03-03T00:00:00"/>
    <s v="North"/>
    <s v="Clothing"/>
    <s v="Corporate"/>
    <n v="3"/>
    <n v="313.68"/>
    <n v="0.22"/>
    <n v="734.01"/>
    <n v="473.4"/>
    <n v="260.61"/>
    <s v="Debit Card"/>
    <s v="High"/>
  </r>
  <r>
    <n v="9269"/>
    <x v="2906"/>
    <d v="2024-05-22T00:00:00"/>
    <s v="South"/>
    <s v="Electronics"/>
    <s v="Corporate"/>
    <n v="7"/>
    <n v="399.6"/>
    <n v="0.04"/>
    <n v="2685.31"/>
    <n v="1426"/>
    <n v="1259.31"/>
    <s v="UPI"/>
    <s v="Low"/>
  </r>
  <r>
    <n v="9270"/>
    <x v="5750"/>
    <d v="2024-02-04T00:00:00"/>
    <s v="South"/>
    <s v="Clothing"/>
    <s v="Home Office"/>
    <n v="5"/>
    <n v="425.81"/>
    <n v="0.24"/>
    <n v="1618.08"/>
    <n v="1288.06"/>
    <n v="330.02"/>
    <s v="Net Banking"/>
    <s v="High"/>
  </r>
  <r>
    <n v="9271"/>
    <x v="5751"/>
    <d v="2024-04-21T00:00:00"/>
    <s v="West"/>
    <s v="Home &amp; Kitchen"/>
    <s v="Consumer"/>
    <n v="10"/>
    <n v="355.82"/>
    <n v="0.19"/>
    <n v="2882.14"/>
    <n v="1814.01"/>
    <n v="1068.1300000000001"/>
    <s v="Net Banking"/>
    <s v="Medium"/>
  </r>
  <r>
    <n v="9272"/>
    <x v="3835"/>
    <d v="2024-04-03T00:00:00"/>
    <s v="North"/>
    <s v="Beauty"/>
    <s v="Corporate"/>
    <n v="6"/>
    <n v="17.97"/>
    <n v="0.28999999999999998"/>
    <n v="76.55"/>
    <n v="42.45"/>
    <n v="34.1"/>
    <s v="Debit Card"/>
    <s v="High"/>
  </r>
  <r>
    <n v="9273"/>
    <x v="5752"/>
    <d v="2024-08-11T00:00:00"/>
    <s v="South"/>
    <s v="Electronics"/>
    <s v="Corporate"/>
    <n v="8"/>
    <n v="252.84"/>
    <n v="0.05"/>
    <n v="1921.58"/>
    <n v="1254.6199999999999"/>
    <n v="666.96"/>
    <s v="Cash on Delivery"/>
    <s v="Low"/>
  </r>
  <r>
    <n v="9274"/>
    <x v="4882"/>
    <d v="2024-06-29T00:00:00"/>
    <s v="East"/>
    <s v="Home &amp; Kitchen"/>
    <s v="Home Office"/>
    <n v="10"/>
    <n v="97.89"/>
    <n v="0.16"/>
    <n v="822.28"/>
    <n v="487.49"/>
    <n v="334.79"/>
    <s v="Credit Card"/>
    <s v="Medium"/>
  </r>
  <r>
    <n v="9275"/>
    <x v="1736"/>
    <d v="2024-07-15T00:00:00"/>
    <s v="South"/>
    <s v="Beauty"/>
    <s v="Corporate"/>
    <n v="10"/>
    <n v="188.66"/>
    <n v="0.21"/>
    <n v="1490.41"/>
    <n v="1026.82"/>
    <n v="463.59"/>
    <s v="UPI"/>
    <s v="High"/>
  </r>
  <r>
    <n v="9276"/>
    <x v="5753"/>
    <d v="2024-06-03T00:00:00"/>
    <s v="South"/>
    <s v="Beauty"/>
    <s v="Home Office"/>
    <n v="6"/>
    <n v="289.39"/>
    <n v="0.21"/>
    <n v="1371.71"/>
    <n v="1000.93"/>
    <n v="370.78"/>
    <s v="Credit Card"/>
    <s v="High"/>
  </r>
  <r>
    <n v="9277"/>
    <x v="3634"/>
    <d v="2024-12-10T00:00:00"/>
    <s v="North"/>
    <s v="Beauty"/>
    <s v="Consumer"/>
    <n v="4"/>
    <n v="229.26"/>
    <n v="7.0000000000000007E-2"/>
    <n v="852.85"/>
    <n v="500.18"/>
    <n v="352.67"/>
    <s v="Credit Card"/>
    <s v="Low"/>
  </r>
  <r>
    <n v="9278"/>
    <x v="266"/>
    <d v="2024-09-08T00:00:00"/>
    <s v="East"/>
    <s v="Sports"/>
    <s v="Home Office"/>
    <n v="1"/>
    <n v="79.33"/>
    <n v="0.25"/>
    <n v="59.5"/>
    <n v="33.840000000000003"/>
    <n v="25.66"/>
    <s v="Cash on Delivery"/>
    <s v="High"/>
  </r>
  <r>
    <n v="9279"/>
    <x v="3675"/>
    <d v="2024-12-15T00:00:00"/>
    <s v="South"/>
    <s v="Electronics"/>
    <s v="Corporate"/>
    <n v="4"/>
    <n v="470.68"/>
    <n v="0.21"/>
    <n v="1487.35"/>
    <n v="905.46"/>
    <n v="581.89"/>
    <s v="Credit Card"/>
    <s v="High"/>
  </r>
  <r>
    <n v="9280"/>
    <x v="5754"/>
    <d v="2024-11-29T00:00:00"/>
    <s v="South"/>
    <s v="Clothing"/>
    <s v="Corporate"/>
    <n v="6"/>
    <n v="472.96"/>
    <n v="0.28000000000000003"/>
    <n v="2043.19"/>
    <n v="1301.29"/>
    <n v="741.9"/>
    <s v="UPI"/>
    <s v="High"/>
  </r>
  <r>
    <n v="9281"/>
    <x v="3735"/>
    <d v="2024-02-24T00:00:00"/>
    <s v="East"/>
    <s v="Home &amp; Kitchen"/>
    <s v="Corporate"/>
    <n v="1"/>
    <n v="297.33999999999997"/>
    <n v="0.16"/>
    <n v="249.77"/>
    <n v="187.01"/>
    <n v="62.76"/>
    <s v="UPI"/>
    <s v="Medium"/>
  </r>
  <r>
    <n v="9282"/>
    <x v="2761"/>
    <d v="2024-09-01T00:00:00"/>
    <s v="North"/>
    <s v="Clothing"/>
    <s v="Corporate"/>
    <n v="5"/>
    <n v="102.58"/>
    <n v="7.0000000000000007E-2"/>
    <n v="477"/>
    <n v="316.81"/>
    <n v="160.19"/>
    <s v="Debit Card"/>
    <s v="Low"/>
  </r>
  <r>
    <n v="9283"/>
    <x v="5755"/>
    <d v="2024-11-16T00:00:00"/>
    <s v="North"/>
    <s v="Sports"/>
    <s v="Consumer"/>
    <n v="8"/>
    <n v="235.92"/>
    <n v="0.19"/>
    <n v="1528.76"/>
    <n v="1007.56"/>
    <n v="521.20000000000005"/>
    <s v="UPI"/>
    <s v="Medium"/>
  </r>
  <r>
    <n v="9284"/>
    <x v="5756"/>
    <d v="2024-02-17T00:00:00"/>
    <s v="East"/>
    <s v="Beauty"/>
    <s v="Consumer"/>
    <n v="3"/>
    <n v="150.26"/>
    <n v="0.27"/>
    <n v="329.07"/>
    <n v="260.33"/>
    <n v="68.739999999999995"/>
    <s v="Credit Card"/>
    <s v="High"/>
  </r>
  <r>
    <n v="9285"/>
    <x v="5757"/>
    <d v="2024-08-13T00:00:00"/>
    <s v="South"/>
    <s v="Electronics"/>
    <s v="Home Office"/>
    <n v="10"/>
    <n v="404.37"/>
    <n v="0.02"/>
    <n v="3962.83"/>
    <n v="2222.11"/>
    <n v="1740.72"/>
    <s v="UPI"/>
    <s v="Low"/>
  </r>
  <r>
    <n v="9286"/>
    <x v="5758"/>
    <d v="2024-01-08T00:00:00"/>
    <s v="South"/>
    <s v="Home &amp; Kitchen"/>
    <s v="Consumer"/>
    <n v="6"/>
    <n v="190.77"/>
    <n v="0.11"/>
    <n v="1018.71"/>
    <n v="654.83000000000004"/>
    <n v="363.88"/>
    <s v="Credit Card"/>
    <s v="Medium"/>
  </r>
  <r>
    <n v="9287"/>
    <x v="4341"/>
    <d v="2024-10-31T00:00:00"/>
    <s v="West"/>
    <s v="Home &amp; Kitchen"/>
    <s v="Consumer"/>
    <n v="7"/>
    <n v="333.56"/>
    <n v="0.09"/>
    <n v="2124.7800000000002"/>
    <n v="1518.6"/>
    <n v="606.17999999999995"/>
    <s v="Credit Card"/>
    <s v="Low"/>
  </r>
  <r>
    <n v="9288"/>
    <x v="5501"/>
    <d v="2024-04-24T00:00:00"/>
    <s v="West"/>
    <s v="Clothing"/>
    <s v="Consumer"/>
    <n v="8"/>
    <n v="408.06"/>
    <n v="0.11"/>
    <n v="2905.39"/>
    <n v="1934.61"/>
    <n v="970.78"/>
    <s v="UPI"/>
    <s v="Medium"/>
  </r>
  <r>
    <n v="9289"/>
    <x v="3609"/>
    <d v="2024-05-20T00:00:00"/>
    <s v="North"/>
    <s v="Home &amp; Kitchen"/>
    <s v="Consumer"/>
    <n v="2"/>
    <n v="36.11"/>
    <n v="0.22"/>
    <n v="56.33"/>
    <n v="38.58"/>
    <n v="17.75"/>
    <s v="Credit Card"/>
    <s v="High"/>
  </r>
  <r>
    <n v="9290"/>
    <x v="5759"/>
    <d v="2024-04-07T00:00:00"/>
    <s v="West"/>
    <s v="Sports"/>
    <s v="Consumer"/>
    <n v="7"/>
    <n v="202.87"/>
    <n v="0.06"/>
    <n v="1334.88"/>
    <n v="874.95"/>
    <n v="459.93"/>
    <s v="Cash on Delivery"/>
    <s v="Low"/>
  </r>
  <r>
    <n v="9291"/>
    <x v="260"/>
    <d v="2024-06-17T00:00:00"/>
    <s v="South"/>
    <s v="Clothing"/>
    <s v="Home Office"/>
    <n v="10"/>
    <n v="93.47"/>
    <n v="0.11"/>
    <n v="831.88"/>
    <n v="592.36"/>
    <n v="239.52"/>
    <s v="Credit Card"/>
    <s v="Medium"/>
  </r>
  <r>
    <n v="9292"/>
    <x v="3781"/>
    <d v="2024-05-12T00:00:00"/>
    <s v="North"/>
    <s v="Sports"/>
    <s v="Home Office"/>
    <n v="6"/>
    <n v="487.57"/>
    <n v="0.11"/>
    <n v="2603.62"/>
    <n v="2006.76"/>
    <n v="596.86"/>
    <s v="Debit Card"/>
    <s v="Medium"/>
  </r>
  <r>
    <n v="9293"/>
    <x v="2868"/>
    <d v="2024-08-11T00:00:00"/>
    <s v="North"/>
    <s v="Beauty"/>
    <s v="Corporate"/>
    <n v="4"/>
    <n v="284.99"/>
    <n v="0.08"/>
    <n v="1048.76"/>
    <n v="647.1"/>
    <n v="401.66"/>
    <s v="Net Banking"/>
    <s v="Low"/>
  </r>
  <r>
    <n v="9294"/>
    <x v="1041"/>
    <d v="2024-06-29T00:00:00"/>
    <s v="South"/>
    <s v="Clothing"/>
    <s v="Corporate"/>
    <n v="1"/>
    <n v="406.32"/>
    <n v="0.01"/>
    <n v="402.26"/>
    <n v="244.52"/>
    <n v="157.74"/>
    <s v="Debit Card"/>
    <s v="Low"/>
  </r>
  <r>
    <n v="9295"/>
    <x v="5612"/>
    <d v="2024-11-06T00:00:00"/>
    <s v="North"/>
    <s v="Sports"/>
    <s v="Corporate"/>
    <n v="9"/>
    <n v="112.19"/>
    <n v="0.04"/>
    <n v="969.32"/>
    <n v="624.75"/>
    <n v="344.57"/>
    <s v="Credit Card"/>
    <s v="Low"/>
  </r>
  <r>
    <n v="9296"/>
    <x v="5760"/>
    <d v="2024-08-11T00:00:00"/>
    <s v="East"/>
    <s v="Home &amp; Kitchen"/>
    <s v="Consumer"/>
    <n v="6"/>
    <n v="447.46"/>
    <n v="0.22"/>
    <n v="2094.11"/>
    <n v="1372.57"/>
    <n v="721.54"/>
    <s v="UPI"/>
    <s v="High"/>
  </r>
  <r>
    <n v="9297"/>
    <x v="5761"/>
    <d v="2024-08-20T00:00:00"/>
    <s v="West"/>
    <s v="Home &amp; Kitchen"/>
    <s v="Home Office"/>
    <n v="4"/>
    <n v="367.68"/>
    <n v="0.24"/>
    <n v="1117.75"/>
    <n v="773.38"/>
    <n v="344.37"/>
    <s v="Credit Card"/>
    <s v="High"/>
  </r>
  <r>
    <n v="9298"/>
    <x v="5762"/>
    <d v="2024-02-11T00:00:00"/>
    <s v="South"/>
    <s v="Beauty"/>
    <s v="Home Office"/>
    <n v="8"/>
    <n v="496.61"/>
    <n v="0.05"/>
    <n v="3774.24"/>
    <n v="2088.12"/>
    <n v="1686.12"/>
    <s v="Debit Card"/>
    <s v="Low"/>
  </r>
  <r>
    <n v="9299"/>
    <x v="5329"/>
    <d v="2024-01-07T00:00:00"/>
    <s v="South"/>
    <s v="Home &amp; Kitchen"/>
    <s v="Corporate"/>
    <n v="9"/>
    <n v="236.73"/>
    <n v="0.25"/>
    <n v="1597.93"/>
    <n v="1258.07"/>
    <n v="339.86"/>
    <s v="UPI"/>
    <s v="High"/>
  </r>
  <r>
    <n v="9300"/>
    <x v="4871"/>
    <d v="2024-02-03T00:00:00"/>
    <s v="West"/>
    <s v="Beauty"/>
    <s v="Home Office"/>
    <n v="10"/>
    <n v="230.09"/>
    <n v="0.01"/>
    <n v="2277.89"/>
    <n v="1718.44"/>
    <n v="559.45000000000005"/>
    <s v="Cash on Delivery"/>
    <s v="Low"/>
  </r>
  <r>
    <n v="9301"/>
    <x v="5759"/>
    <d v="2024-06-02T00:00:00"/>
    <s v="North"/>
    <s v="Home &amp; Kitchen"/>
    <s v="Home Office"/>
    <n v="6"/>
    <n v="77.540000000000006"/>
    <n v="0.09"/>
    <n v="423.37"/>
    <n v="284.7"/>
    <n v="138.66999999999999"/>
    <s v="Credit Card"/>
    <s v="Low"/>
  </r>
  <r>
    <n v="9302"/>
    <x v="2882"/>
    <d v="2024-04-22T00:00:00"/>
    <s v="East"/>
    <s v="Sports"/>
    <s v="Consumer"/>
    <n v="7"/>
    <n v="223.69"/>
    <n v="0.03"/>
    <n v="1518.86"/>
    <n v="771.33"/>
    <n v="747.53"/>
    <s v="UPI"/>
    <s v="Low"/>
  </r>
  <r>
    <n v="9303"/>
    <x v="5763"/>
    <d v="2024-08-10T00:00:00"/>
    <s v="East"/>
    <s v="Home &amp; Kitchen"/>
    <s v="Home Office"/>
    <n v="5"/>
    <n v="445.74"/>
    <n v="0.26"/>
    <n v="1649.24"/>
    <n v="1091.54"/>
    <n v="557.70000000000005"/>
    <s v="UPI"/>
    <s v="High"/>
  </r>
  <r>
    <n v="9304"/>
    <x v="5764"/>
    <d v="2024-07-09T00:00:00"/>
    <s v="East"/>
    <s v="Sports"/>
    <s v="Corporate"/>
    <n v="8"/>
    <n v="394.02"/>
    <n v="0.01"/>
    <n v="3120.64"/>
    <n v="1967.02"/>
    <n v="1153.6199999999999"/>
    <s v="Credit Card"/>
    <s v="Low"/>
  </r>
  <r>
    <n v="9305"/>
    <x v="5765"/>
    <d v="2024-05-22T00:00:00"/>
    <s v="South"/>
    <s v="Beauty"/>
    <s v="Home Office"/>
    <n v="7"/>
    <n v="160.72999999999999"/>
    <n v="0"/>
    <n v="1125.1099999999999"/>
    <n v="591.05999999999995"/>
    <n v="534.04999999999995"/>
    <s v="Debit Card"/>
    <s v="No Discount"/>
  </r>
  <r>
    <n v="9306"/>
    <x v="2808"/>
    <d v="2024-02-17T00:00:00"/>
    <s v="West"/>
    <s v="Home &amp; Kitchen"/>
    <s v="Consumer"/>
    <n v="6"/>
    <n v="213.21"/>
    <n v="0.08"/>
    <n v="1176.92"/>
    <n v="886.34"/>
    <n v="290.58"/>
    <s v="Cash on Delivery"/>
    <s v="Low"/>
  </r>
  <r>
    <n v="9307"/>
    <x v="1562"/>
    <d v="2024-11-02T00:00:00"/>
    <s v="East"/>
    <s v="Clothing"/>
    <s v="Consumer"/>
    <n v="8"/>
    <n v="12.18"/>
    <n v="7.0000000000000007E-2"/>
    <n v="90.62"/>
    <n v="60.04"/>
    <n v="30.58"/>
    <s v="Credit Card"/>
    <s v="Low"/>
  </r>
  <r>
    <n v="9308"/>
    <x v="5766"/>
    <d v="2024-01-14T00:00:00"/>
    <s v="East"/>
    <s v="Home &amp; Kitchen"/>
    <s v="Home Office"/>
    <n v="5"/>
    <n v="429.02"/>
    <n v="0.11"/>
    <n v="1909.14"/>
    <n v="1116.54"/>
    <n v="792.6"/>
    <s v="Cash on Delivery"/>
    <s v="Medium"/>
  </r>
  <r>
    <n v="9309"/>
    <x v="5134"/>
    <d v="2024-04-14T00:00:00"/>
    <s v="West"/>
    <s v="Sports"/>
    <s v="Home Office"/>
    <n v="8"/>
    <n v="496.94"/>
    <n v="0.27"/>
    <n v="2902.13"/>
    <n v="1872.61"/>
    <n v="1029.52"/>
    <s v="UPI"/>
    <s v="High"/>
  </r>
  <r>
    <n v="9310"/>
    <x v="2913"/>
    <d v="2024-05-21T00:00:00"/>
    <s v="East"/>
    <s v="Home &amp; Kitchen"/>
    <s v="Consumer"/>
    <n v="3"/>
    <n v="159.1"/>
    <n v="0.23"/>
    <n v="367.52"/>
    <n v="233.89"/>
    <n v="133.63"/>
    <s v="Credit Card"/>
    <s v="High"/>
  </r>
  <r>
    <n v="9311"/>
    <x v="5767"/>
    <d v="2024-11-15T00:00:00"/>
    <s v="North"/>
    <s v="Home &amp; Kitchen"/>
    <s v="Home Office"/>
    <n v="1"/>
    <n v="428.67"/>
    <n v="0.3"/>
    <n v="300.07"/>
    <n v="163.99"/>
    <n v="136.08000000000001"/>
    <s v="Net Banking"/>
    <s v="High"/>
  </r>
  <r>
    <n v="9312"/>
    <x v="1652"/>
    <d v="2024-03-01T00:00:00"/>
    <s v="West"/>
    <s v="Sports"/>
    <s v="Home Office"/>
    <n v="4"/>
    <n v="221.99"/>
    <n v="0.13"/>
    <n v="772.53"/>
    <n v="576.26"/>
    <n v="196.27"/>
    <s v="UPI"/>
    <s v="Medium"/>
  </r>
  <r>
    <n v="9313"/>
    <x v="5768"/>
    <d v="2024-10-07T00:00:00"/>
    <s v="South"/>
    <s v="Electronics"/>
    <s v="Corporate"/>
    <n v="3"/>
    <n v="340.96"/>
    <n v="0"/>
    <n v="1022.88"/>
    <n v="812.13"/>
    <n v="210.75"/>
    <s v="Debit Card"/>
    <s v="No Discount"/>
  </r>
  <r>
    <n v="9314"/>
    <x v="616"/>
    <d v="2024-12-20T00:00:00"/>
    <s v="East"/>
    <s v="Beauty"/>
    <s v="Consumer"/>
    <n v="7"/>
    <n v="130.19"/>
    <n v="0.19"/>
    <n v="738.18"/>
    <n v="463.49"/>
    <n v="274.69"/>
    <s v="UPI"/>
    <s v="Medium"/>
  </r>
  <r>
    <n v="9315"/>
    <x v="2338"/>
    <d v="2024-11-21T00:00:00"/>
    <s v="North"/>
    <s v="Beauty"/>
    <s v="Home Office"/>
    <n v="8"/>
    <n v="62.61"/>
    <n v="0.02"/>
    <n v="490.86"/>
    <n v="250.15"/>
    <n v="240.71"/>
    <s v="Credit Card"/>
    <s v="Low"/>
  </r>
  <r>
    <n v="9316"/>
    <x v="5769"/>
    <d v="2024-09-03T00:00:00"/>
    <s v="East"/>
    <s v="Home &amp; Kitchen"/>
    <s v="Home Office"/>
    <n v="9"/>
    <n v="337.2"/>
    <n v="0.15"/>
    <n v="2579.58"/>
    <n v="1755.7"/>
    <n v="823.88"/>
    <s v="Cash on Delivery"/>
    <s v="Medium"/>
  </r>
  <r>
    <n v="9317"/>
    <x v="4294"/>
    <d v="2024-11-15T00:00:00"/>
    <s v="North"/>
    <s v="Sports"/>
    <s v="Corporate"/>
    <n v="4"/>
    <n v="312.87"/>
    <n v="0.23"/>
    <n v="963.64"/>
    <n v="584.87"/>
    <n v="378.77"/>
    <s v="UPI"/>
    <s v="High"/>
  </r>
  <r>
    <n v="9318"/>
    <x v="4945"/>
    <d v="2024-06-12T00:00:00"/>
    <s v="East"/>
    <s v="Sports"/>
    <s v="Consumer"/>
    <n v="10"/>
    <n v="169.79"/>
    <n v="0.23"/>
    <n v="1307.3800000000001"/>
    <n v="776.67"/>
    <n v="530.71"/>
    <s v="UPI"/>
    <s v="High"/>
  </r>
  <r>
    <n v="9319"/>
    <x v="5770"/>
    <d v="2024-08-24T00:00:00"/>
    <s v="South"/>
    <s v="Electronics"/>
    <s v="Home Office"/>
    <n v="2"/>
    <n v="290.66000000000003"/>
    <n v="0.21"/>
    <n v="459.24"/>
    <n v="311.57"/>
    <n v="147.66999999999999"/>
    <s v="Debit Card"/>
    <s v="High"/>
  </r>
  <r>
    <n v="9320"/>
    <x v="5165"/>
    <d v="2024-03-08T00:00:00"/>
    <s v="North"/>
    <s v="Clothing"/>
    <s v="Consumer"/>
    <n v="9"/>
    <n v="324.58"/>
    <n v="0.28999999999999998"/>
    <n v="2074.0700000000002"/>
    <n v="1595.81"/>
    <n v="478.26"/>
    <s v="UPI"/>
    <s v="High"/>
  </r>
  <r>
    <n v="9321"/>
    <x v="3945"/>
    <d v="2024-12-05T00:00:00"/>
    <s v="West"/>
    <s v="Beauty"/>
    <s v="Home Office"/>
    <n v="10"/>
    <n v="107.11"/>
    <n v="0.11"/>
    <n v="953.28"/>
    <n v="644.13"/>
    <n v="309.14999999999998"/>
    <s v="Debit Card"/>
    <s v="Medium"/>
  </r>
  <r>
    <n v="9322"/>
    <x v="5771"/>
    <d v="2024-12-30T00:00:00"/>
    <s v="East"/>
    <s v="Beauty"/>
    <s v="Consumer"/>
    <n v="3"/>
    <n v="426.68"/>
    <n v="0.28000000000000003"/>
    <n v="921.63"/>
    <n v="470.55"/>
    <n v="451.08"/>
    <s v="Cash on Delivery"/>
    <s v="High"/>
  </r>
  <r>
    <n v="9323"/>
    <x v="541"/>
    <d v="2024-02-06T00:00:00"/>
    <s v="West"/>
    <s v="Beauty"/>
    <s v="Consumer"/>
    <n v="10"/>
    <n v="47.92"/>
    <n v="0.16"/>
    <n v="402.53"/>
    <n v="204.01"/>
    <n v="198.52"/>
    <s v="Debit Card"/>
    <s v="Medium"/>
  </r>
  <r>
    <n v="9324"/>
    <x v="5018"/>
    <d v="2024-01-01T00:00:00"/>
    <s v="South"/>
    <s v="Beauty"/>
    <s v="Home Office"/>
    <n v="3"/>
    <n v="15.24"/>
    <n v="0"/>
    <n v="45.72"/>
    <n v="26.57"/>
    <n v="19.149999999999999"/>
    <s v="Net Banking"/>
    <s v="No Discount"/>
  </r>
  <r>
    <n v="9325"/>
    <x v="961"/>
    <d v="2024-08-27T00:00:00"/>
    <s v="East"/>
    <s v="Sports"/>
    <s v="Consumer"/>
    <n v="1"/>
    <n v="485.3"/>
    <n v="0.28000000000000003"/>
    <n v="349.42"/>
    <n v="278.37"/>
    <n v="71.05"/>
    <s v="UPI"/>
    <s v="High"/>
  </r>
  <r>
    <n v="9326"/>
    <x v="5772"/>
    <d v="2024-01-22T00:00:00"/>
    <s v="North"/>
    <s v="Electronics"/>
    <s v="Corporate"/>
    <n v="9"/>
    <n v="198.41"/>
    <n v="0.22"/>
    <n v="1392.84"/>
    <n v="753.91"/>
    <n v="638.92999999999995"/>
    <s v="Debit Card"/>
    <s v="High"/>
  </r>
  <r>
    <n v="9327"/>
    <x v="606"/>
    <d v="2024-01-18T00:00:00"/>
    <s v="North"/>
    <s v="Electronics"/>
    <s v="Home Office"/>
    <n v="8"/>
    <n v="19.2"/>
    <n v="0.18"/>
    <n v="125.95"/>
    <n v="84.56"/>
    <n v="41.39"/>
    <s v="Credit Card"/>
    <s v="Medium"/>
  </r>
  <r>
    <n v="9328"/>
    <x v="1255"/>
    <d v="2024-05-08T00:00:00"/>
    <s v="North"/>
    <s v="Beauty"/>
    <s v="Consumer"/>
    <n v="5"/>
    <n v="358.73"/>
    <n v="0.03"/>
    <n v="1739.84"/>
    <n v="986.27"/>
    <n v="753.57"/>
    <s v="Credit Card"/>
    <s v="Low"/>
  </r>
  <r>
    <n v="9329"/>
    <x v="5483"/>
    <d v="2024-04-15T00:00:00"/>
    <s v="West"/>
    <s v="Home &amp; Kitchen"/>
    <s v="Corporate"/>
    <n v="6"/>
    <n v="336.11"/>
    <n v="0.15"/>
    <n v="1714.16"/>
    <n v="1215.19"/>
    <n v="498.97"/>
    <s v="UPI"/>
    <s v="Medium"/>
  </r>
  <r>
    <n v="9330"/>
    <x v="959"/>
    <d v="2024-07-30T00:00:00"/>
    <s v="East"/>
    <s v="Clothing"/>
    <s v="Consumer"/>
    <n v="9"/>
    <n v="265.5"/>
    <n v="0.11"/>
    <n v="2126.66"/>
    <n v="1105.6199999999999"/>
    <n v="1021.04"/>
    <s v="Cash on Delivery"/>
    <s v="Medium"/>
  </r>
  <r>
    <n v="9331"/>
    <x v="4195"/>
    <d v="2024-08-20T00:00:00"/>
    <s v="East"/>
    <s v="Home &amp; Kitchen"/>
    <s v="Consumer"/>
    <n v="5"/>
    <n v="475.08"/>
    <n v="0.22"/>
    <n v="1852.81"/>
    <n v="1225.02"/>
    <n v="627.79"/>
    <s v="Cash on Delivery"/>
    <s v="High"/>
  </r>
  <r>
    <n v="9332"/>
    <x v="1226"/>
    <d v="2024-10-20T00:00:00"/>
    <s v="East"/>
    <s v="Electronics"/>
    <s v="Consumer"/>
    <n v="7"/>
    <n v="214.86"/>
    <n v="0.23"/>
    <n v="1158.0999999999999"/>
    <n v="602.65"/>
    <n v="555.45000000000005"/>
    <s v="UPI"/>
    <s v="High"/>
  </r>
  <r>
    <n v="9333"/>
    <x v="5773"/>
    <d v="2024-01-05T00:00:00"/>
    <s v="West"/>
    <s v="Home &amp; Kitchen"/>
    <s v="Home Office"/>
    <n v="1"/>
    <n v="66.819999999999993"/>
    <n v="0.05"/>
    <n v="63.48"/>
    <n v="44.25"/>
    <n v="19.23"/>
    <s v="Debit Card"/>
    <s v="Low"/>
  </r>
  <r>
    <n v="9334"/>
    <x v="1116"/>
    <d v="2024-07-24T00:00:00"/>
    <s v="North"/>
    <s v="Home &amp; Kitchen"/>
    <s v="Corporate"/>
    <n v="4"/>
    <n v="254.05"/>
    <n v="0.16"/>
    <n v="853.61"/>
    <n v="607.20000000000005"/>
    <n v="246.41"/>
    <s v="Credit Card"/>
    <s v="Medium"/>
  </r>
  <r>
    <n v="9335"/>
    <x v="1664"/>
    <d v="2024-02-25T00:00:00"/>
    <s v="South"/>
    <s v="Sports"/>
    <s v="Corporate"/>
    <n v="10"/>
    <n v="135.38"/>
    <n v="0.14000000000000001"/>
    <n v="1164.27"/>
    <n v="661.9"/>
    <n v="502.37"/>
    <s v="Net Banking"/>
    <s v="Medium"/>
  </r>
  <r>
    <n v="9336"/>
    <x v="5774"/>
    <d v="2024-09-03T00:00:00"/>
    <s v="North"/>
    <s v="Electronics"/>
    <s v="Home Office"/>
    <n v="1"/>
    <n v="478.54"/>
    <n v="0.08"/>
    <n v="440.26"/>
    <n v="294.3"/>
    <n v="145.96"/>
    <s v="Debit Card"/>
    <s v="Low"/>
  </r>
  <r>
    <n v="9337"/>
    <x v="2204"/>
    <d v="2024-01-13T00:00:00"/>
    <s v="South"/>
    <s v="Clothing"/>
    <s v="Corporate"/>
    <n v="1"/>
    <n v="378.33"/>
    <n v="0.13"/>
    <n v="329.15"/>
    <n v="205.99"/>
    <n v="123.16"/>
    <s v="Credit Card"/>
    <s v="Medium"/>
  </r>
  <r>
    <n v="9338"/>
    <x v="1612"/>
    <d v="2024-12-07T00:00:00"/>
    <s v="East"/>
    <s v="Home &amp; Kitchen"/>
    <s v="Consumer"/>
    <n v="1"/>
    <n v="76.25"/>
    <n v="0.27"/>
    <n v="55.66"/>
    <n v="33.99"/>
    <n v="21.67"/>
    <s v="UPI"/>
    <s v="High"/>
  </r>
  <r>
    <n v="9339"/>
    <x v="5302"/>
    <d v="2024-06-06T00:00:00"/>
    <s v="West"/>
    <s v="Home &amp; Kitchen"/>
    <s v="Home Office"/>
    <n v="1"/>
    <n v="314.37"/>
    <n v="0.23"/>
    <n v="242.06"/>
    <n v="135.69999999999999"/>
    <n v="106.36"/>
    <s v="Credit Card"/>
    <s v="High"/>
  </r>
  <r>
    <n v="9340"/>
    <x v="3741"/>
    <d v="2024-12-11T00:00:00"/>
    <s v="North"/>
    <s v="Sports"/>
    <s v="Corporate"/>
    <n v="2"/>
    <n v="159.63999999999999"/>
    <n v="0.28999999999999998"/>
    <n v="226.69"/>
    <n v="124.67"/>
    <n v="102.02"/>
    <s v="Cash on Delivery"/>
    <s v="High"/>
  </r>
  <r>
    <n v="9341"/>
    <x v="2403"/>
    <d v="2024-12-29T00:00:00"/>
    <s v="East"/>
    <s v="Clothing"/>
    <s v="Consumer"/>
    <n v="4"/>
    <n v="403.22"/>
    <n v="0.13"/>
    <n v="1403.21"/>
    <n v="743.9"/>
    <n v="659.31"/>
    <s v="Debit Card"/>
    <s v="Medium"/>
  </r>
  <r>
    <n v="9342"/>
    <x v="4318"/>
    <d v="2024-08-21T00:00:00"/>
    <s v="South"/>
    <s v="Beauty"/>
    <s v="Consumer"/>
    <n v="1"/>
    <n v="76.260000000000005"/>
    <n v="0.25"/>
    <n v="57.2"/>
    <n v="37.43"/>
    <n v="19.77"/>
    <s v="UPI"/>
    <s v="High"/>
  </r>
  <r>
    <n v="9343"/>
    <x v="257"/>
    <d v="2024-07-28T00:00:00"/>
    <s v="East"/>
    <s v="Clothing"/>
    <s v="Consumer"/>
    <n v="7"/>
    <n v="432.4"/>
    <n v="0.02"/>
    <n v="2966.26"/>
    <n v="1702.72"/>
    <n v="1263.54"/>
    <s v="Cash on Delivery"/>
    <s v="Low"/>
  </r>
  <r>
    <n v="9344"/>
    <x v="472"/>
    <d v="2024-05-26T00:00:00"/>
    <s v="West"/>
    <s v="Sports"/>
    <s v="Corporate"/>
    <n v="6"/>
    <n v="36.729999999999997"/>
    <n v="0.21"/>
    <n v="174.1"/>
    <n v="106.68"/>
    <n v="67.42"/>
    <s v="Debit Card"/>
    <s v="High"/>
  </r>
  <r>
    <n v="9345"/>
    <x v="2617"/>
    <d v="2024-08-21T00:00:00"/>
    <s v="North"/>
    <s v="Sports"/>
    <s v="Home Office"/>
    <n v="10"/>
    <n v="244.73"/>
    <n v="0.22"/>
    <n v="1908.89"/>
    <n v="1132.69"/>
    <n v="776.2"/>
    <s v="Debit Card"/>
    <s v="High"/>
  </r>
  <r>
    <n v="9346"/>
    <x v="1431"/>
    <d v="2024-09-02T00:00:00"/>
    <s v="West"/>
    <s v="Sports"/>
    <s v="Home Office"/>
    <n v="2"/>
    <n v="464.56"/>
    <n v="0.08"/>
    <n v="854.79"/>
    <n v="592.65"/>
    <n v="262.14"/>
    <s v="Debit Card"/>
    <s v="Low"/>
  </r>
  <r>
    <n v="9347"/>
    <x v="1743"/>
    <d v="2024-01-27T00:00:00"/>
    <s v="West"/>
    <s v="Electronics"/>
    <s v="Consumer"/>
    <n v="10"/>
    <n v="133.15"/>
    <n v="0.18"/>
    <n v="1091.83"/>
    <n v="682.11"/>
    <n v="409.72"/>
    <s v="UPI"/>
    <s v="Medium"/>
  </r>
  <r>
    <n v="9348"/>
    <x v="2652"/>
    <d v="2024-12-04T00:00:00"/>
    <s v="West"/>
    <s v="Beauty"/>
    <s v="Corporate"/>
    <n v="2"/>
    <n v="432.27"/>
    <n v="0"/>
    <n v="864.54"/>
    <n v="670.93"/>
    <n v="193.61"/>
    <s v="Net Banking"/>
    <s v="No Discount"/>
  </r>
  <r>
    <n v="9349"/>
    <x v="5775"/>
    <d v="2024-12-24T00:00:00"/>
    <s v="South"/>
    <s v="Home &amp; Kitchen"/>
    <s v="Home Office"/>
    <n v="2"/>
    <n v="33.43"/>
    <n v="0.15"/>
    <n v="56.83"/>
    <n v="40.200000000000003"/>
    <n v="16.63"/>
    <s v="UPI"/>
    <s v="Medium"/>
  </r>
  <r>
    <n v="9350"/>
    <x v="178"/>
    <d v="2024-09-21T00:00:00"/>
    <s v="East"/>
    <s v="Sports"/>
    <s v="Consumer"/>
    <n v="6"/>
    <n v="408.88"/>
    <n v="0.28999999999999998"/>
    <n v="1741.83"/>
    <n v="1146.7"/>
    <n v="595.13"/>
    <s v="Net Banking"/>
    <s v="High"/>
  </r>
  <r>
    <n v="9351"/>
    <x v="748"/>
    <d v="2024-09-12T00:00:00"/>
    <s v="South"/>
    <s v="Beauty"/>
    <s v="Consumer"/>
    <n v="7"/>
    <n v="413.94"/>
    <n v="0.05"/>
    <n v="2752.7"/>
    <n v="2154.92"/>
    <n v="597.78"/>
    <s v="Cash on Delivery"/>
    <s v="Low"/>
  </r>
  <r>
    <n v="9352"/>
    <x v="5776"/>
    <d v="2024-03-29T00:00:00"/>
    <s v="South"/>
    <s v="Home &amp; Kitchen"/>
    <s v="Home Office"/>
    <n v="2"/>
    <n v="155.18"/>
    <n v="0.12"/>
    <n v="273.12"/>
    <n v="140.63"/>
    <n v="132.49"/>
    <s v="Debit Card"/>
    <s v="Medium"/>
  </r>
  <r>
    <n v="9353"/>
    <x v="4650"/>
    <d v="2024-01-29T00:00:00"/>
    <s v="South"/>
    <s v="Sports"/>
    <s v="Consumer"/>
    <n v="7"/>
    <n v="433.5"/>
    <n v="0.12"/>
    <n v="2670.36"/>
    <n v="1972.01"/>
    <n v="698.35"/>
    <s v="Cash on Delivery"/>
    <s v="Medium"/>
  </r>
  <r>
    <n v="9354"/>
    <x v="3037"/>
    <d v="2024-10-12T00:00:00"/>
    <s v="East"/>
    <s v="Beauty"/>
    <s v="Corporate"/>
    <n v="5"/>
    <n v="294.97000000000003"/>
    <n v="0.08"/>
    <n v="1356.86"/>
    <n v="744.28"/>
    <n v="612.58000000000004"/>
    <s v="Debit Card"/>
    <s v="Low"/>
  </r>
  <r>
    <n v="9355"/>
    <x v="1637"/>
    <d v="2024-07-01T00:00:00"/>
    <s v="East"/>
    <s v="Beauty"/>
    <s v="Corporate"/>
    <n v="6"/>
    <n v="157.18"/>
    <n v="7.0000000000000007E-2"/>
    <n v="877.06"/>
    <n v="444.99"/>
    <n v="432.07"/>
    <s v="Cash on Delivery"/>
    <s v="Low"/>
  </r>
  <r>
    <n v="9356"/>
    <x v="5777"/>
    <d v="2024-05-09T00:00:00"/>
    <s v="South"/>
    <s v="Sports"/>
    <s v="Home Office"/>
    <n v="2"/>
    <n v="344.37"/>
    <n v="0.06"/>
    <n v="647.41999999999996"/>
    <n v="448.44"/>
    <n v="198.98"/>
    <s v="Net Banking"/>
    <s v="Low"/>
  </r>
  <r>
    <n v="9357"/>
    <x v="4316"/>
    <d v="2024-05-02T00:00:00"/>
    <s v="North"/>
    <s v="Clothing"/>
    <s v="Consumer"/>
    <n v="10"/>
    <n v="455.88"/>
    <n v="0.15"/>
    <n v="3874.98"/>
    <n v="2752.16"/>
    <n v="1122.82"/>
    <s v="UPI"/>
    <s v="Medium"/>
  </r>
  <r>
    <n v="9358"/>
    <x v="3144"/>
    <d v="2024-02-08T00:00:00"/>
    <s v="North"/>
    <s v="Beauty"/>
    <s v="Consumer"/>
    <n v="10"/>
    <n v="112.27"/>
    <n v="0.03"/>
    <n v="1089.02"/>
    <n v="695.69"/>
    <n v="393.33"/>
    <s v="UPI"/>
    <s v="Low"/>
  </r>
  <r>
    <n v="9359"/>
    <x v="43"/>
    <d v="2024-06-15T00:00:00"/>
    <s v="North"/>
    <s v="Sports"/>
    <s v="Corporate"/>
    <n v="9"/>
    <n v="301.5"/>
    <n v="0.12"/>
    <n v="2387.88"/>
    <n v="1628.07"/>
    <n v="759.81"/>
    <s v="Net Banking"/>
    <s v="Medium"/>
  </r>
  <r>
    <n v="9360"/>
    <x v="4486"/>
    <d v="2024-09-16T00:00:00"/>
    <s v="South"/>
    <s v="Sports"/>
    <s v="Consumer"/>
    <n v="5"/>
    <n v="42.79"/>
    <n v="0.28000000000000003"/>
    <n v="154.04"/>
    <n v="95.91"/>
    <n v="58.13"/>
    <s v="UPI"/>
    <s v="High"/>
  </r>
  <r>
    <n v="9361"/>
    <x v="2895"/>
    <d v="2024-07-21T00:00:00"/>
    <s v="West"/>
    <s v="Sports"/>
    <s v="Corporate"/>
    <n v="9"/>
    <n v="190.81"/>
    <n v="0.25"/>
    <n v="1287.97"/>
    <n v="673.15"/>
    <n v="614.82000000000005"/>
    <s v="Net Banking"/>
    <s v="High"/>
  </r>
  <r>
    <n v="9362"/>
    <x v="5454"/>
    <d v="2024-02-19T00:00:00"/>
    <s v="North"/>
    <s v="Clothing"/>
    <s v="Home Office"/>
    <n v="8"/>
    <n v="79.400000000000006"/>
    <n v="0.25"/>
    <n v="476.4"/>
    <n v="312.95"/>
    <n v="163.44999999999999"/>
    <s v="Cash on Delivery"/>
    <s v="High"/>
  </r>
  <r>
    <n v="9363"/>
    <x v="5778"/>
    <d v="2024-01-10T00:00:00"/>
    <s v="West"/>
    <s v="Beauty"/>
    <s v="Home Office"/>
    <n v="8"/>
    <n v="47.5"/>
    <n v="0.3"/>
    <n v="266"/>
    <n v="167.55"/>
    <n v="98.45"/>
    <s v="Credit Card"/>
    <s v="High"/>
  </r>
  <r>
    <n v="9364"/>
    <x v="5779"/>
    <d v="2024-02-20T00:00:00"/>
    <s v="West"/>
    <s v="Beauty"/>
    <s v="Corporate"/>
    <n v="2"/>
    <n v="97.25"/>
    <n v="0.17"/>
    <n v="161.44"/>
    <n v="101.35"/>
    <n v="60.09"/>
    <s v="Cash on Delivery"/>
    <s v="Medium"/>
  </r>
  <r>
    <n v="9365"/>
    <x v="1770"/>
    <d v="2024-03-25T00:00:00"/>
    <s v="North"/>
    <s v="Electronics"/>
    <s v="Corporate"/>
    <n v="4"/>
    <n v="361.85"/>
    <n v="0.22"/>
    <n v="1128.97"/>
    <n v="585.52"/>
    <n v="543.45000000000005"/>
    <s v="Cash on Delivery"/>
    <s v="High"/>
  </r>
  <r>
    <n v="9366"/>
    <x v="1070"/>
    <d v="2024-09-19T00:00:00"/>
    <s v="North"/>
    <s v="Beauty"/>
    <s v="Consumer"/>
    <n v="10"/>
    <n v="212"/>
    <n v="0.15"/>
    <n v="1802"/>
    <n v="1169.75"/>
    <n v="632.25"/>
    <s v="Debit Card"/>
    <s v="Medium"/>
  </r>
  <r>
    <n v="9367"/>
    <x v="5780"/>
    <d v="2024-12-19T00:00:00"/>
    <s v="West"/>
    <s v="Sports"/>
    <s v="Consumer"/>
    <n v="7"/>
    <n v="90.93"/>
    <n v="0.05"/>
    <n v="604.67999999999995"/>
    <n v="319.27999999999997"/>
    <n v="285.39999999999998"/>
    <s v="UPI"/>
    <s v="Low"/>
  </r>
  <r>
    <n v="9368"/>
    <x v="4214"/>
    <d v="2024-05-13T00:00:00"/>
    <s v="South"/>
    <s v="Electronics"/>
    <s v="Consumer"/>
    <n v="2"/>
    <n v="132.83000000000001"/>
    <n v="0.28000000000000003"/>
    <n v="191.28"/>
    <n v="136.69999999999999"/>
    <n v="54.58"/>
    <s v="Debit Card"/>
    <s v="High"/>
  </r>
  <r>
    <n v="9369"/>
    <x v="5781"/>
    <d v="2024-02-04T00:00:00"/>
    <s v="East"/>
    <s v="Sports"/>
    <s v="Consumer"/>
    <n v="6"/>
    <n v="451.56"/>
    <n v="0.28999999999999998"/>
    <n v="1923.65"/>
    <n v="1032.02"/>
    <n v="891.63"/>
    <s v="Debit Card"/>
    <s v="High"/>
  </r>
  <r>
    <n v="9370"/>
    <x v="4312"/>
    <d v="2024-12-29T00:00:00"/>
    <s v="East"/>
    <s v="Clothing"/>
    <s v="Consumer"/>
    <n v="2"/>
    <n v="132.91"/>
    <n v="0.28999999999999998"/>
    <n v="188.73"/>
    <n v="127.14"/>
    <n v="61.59"/>
    <s v="UPI"/>
    <s v="High"/>
  </r>
  <r>
    <n v="9371"/>
    <x v="1052"/>
    <d v="2024-10-02T00:00:00"/>
    <s v="North"/>
    <s v="Clothing"/>
    <s v="Corporate"/>
    <n v="6"/>
    <n v="244.53"/>
    <n v="0.21"/>
    <n v="1159.07"/>
    <n v="862.99"/>
    <n v="296.08"/>
    <s v="Credit Card"/>
    <s v="High"/>
  </r>
  <r>
    <n v="9372"/>
    <x v="5782"/>
    <d v="2024-05-21T00:00:00"/>
    <s v="North"/>
    <s v="Sports"/>
    <s v="Corporate"/>
    <n v="4"/>
    <n v="466.47"/>
    <n v="0.18"/>
    <n v="1530.02"/>
    <n v="977.03"/>
    <n v="552.99"/>
    <s v="UPI"/>
    <s v="Medium"/>
  </r>
  <r>
    <n v="9373"/>
    <x v="1472"/>
    <d v="2024-12-11T00:00:00"/>
    <s v="North"/>
    <s v="Electronics"/>
    <s v="Consumer"/>
    <n v="6"/>
    <n v="61.51"/>
    <n v="0.13"/>
    <n v="321.08"/>
    <n v="203.46"/>
    <n v="117.62"/>
    <s v="Debit Card"/>
    <s v="Medium"/>
  </r>
  <r>
    <n v="9374"/>
    <x v="3502"/>
    <d v="2024-09-23T00:00:00"/>
    <s v="West"/>
    <s v="Clothing"/>
    <s v="Consumer"/>
    <n v="9"/>
    <n v="409.71"/>
    <n v="0.15"/>
    <n v="3134.28"/>
    <n v="2111.64"/>
    <n v="1022.64"/>
    <s v="Credit Card"/>
    <s v="Medium"/>
  </r>
  <r>
    <n v="9375"/>
    <x v="324"/>
    <d v="2024-12-25T00:00:00"/>
    <s v="South"/>
    <s v="Beauty"/>
    <s v="Consumer"/>
    <n v="7"/>
    <n v="466.25"/>
    <n v="0.16"/>
    <n v="2741.55"/>
    <n v="1427.85"/>
    <n v="1313.7"/>
    <s v="Net Banking"/>
    <s v="Medium"/>
  </r>
  <r>
    <n v="9376"/>
    <x v="2965"/>
    <d v="2024-01-27T00:00:00"/>
    <s v="West"/>
    <s v="Clothing"/>
    <s v="Home Office"/>
    <n v="8"/>
    <n v="55.66"/>
    <n v="0.3"/>
    <n v="311.7"/>
    <n v="196.7"/>
    <n v="115"/>
    <s v="UPI"/>
    <s v="High"/>
  </r>
  <r>
    <n v="9377"/>
    <x v="5783"/>
    <d v="2024-07-30T00:00:00"/>
    <s v="East"/>
    <s v="Home &amp; Kitchen"/>
    <s v="Home Office"/>
    <n v="5"/>
    <n v="197.43"/>
    <n v="0.13"/>
    <n v="858.82"/>
    <n v="623.45000000000005"/>
    <n v="235.37"/>
    <s v="UPI"/>
    <s v="Medium"/>
  </r>
  <r>
    <n v="9378"/>
    <x v="5472"/>
    <d v="2024-03-18T00:00:00"/>
    <s v="West"/>
    <s v="Beauty"/>
    <s v="Consumer"/>
    <n v="3"/>
    <n v="417.16"/>
    <n v="0.02"/>
    <n v="1226.45"/>
    <n v="911.47"/>
    <n v="314.98"/>
    <s v="Cash on Delivery"/>
    <s v="Low"/>
  </r>
  <r>
    <n v="9379"/>
    <x v="4077"/>
    <d v="2024-06-09T00:00:00"/>
    <s v="West"/>
    <s v="Electronics"/>
    <s v="Home Office"/>
    <n v="6"/>
    <n v="392.21"/>
    <n v="7.0000000000000007E-2"/>
    <n v="2188.5300000000002"/>
    <n v="1184.1300000000001"/>
    <n v="1004.4"/>
    <s v="UPI"/>
    <s v="Low"/>
  </r>
  <r>
    <n v="9380"/>
    <x v="1343"/>
    <d v="2024-08-11T00:00:00"/>
    <s v="West"/>
    <s v="Electronics"/>
    <s v="Consumer"/>
    <n v="1"/>
    <n v="62.98"/>
    <n v="0.15"/>
    <n v="53.53"/>
    <n v="40.65"/>
    <n v="12.88"/>
    <s v="Debit Card"/>
    <s v="Medium"/>
  </r>
  <r>
    <n v="9381"/>
    <x v="538"/>
    <d v="2024-05-24T00:00:00"/>
    <s v="West"/>
    <s v="Beauty"/>
    <s v="Home Office"/>
    <n v="6"/>
    <n v="290.73"/>
    <n v="0.08"/>
    <n v="1604.83"/>
    <n v="1075.1500000000001"/>
    <n v="529.67999999999995"/>
    <s v="Net Banking"/>
    <s v="Low"/>
  </r>
  <r>
    <n v="9382"/>
    <x v="5784"/>
    <d v="2024-03-03T00:00:00"/>
    <s v="West"/>
    <s v="Home &amp; Kitchen"/>
    <s v="Corporate"/>
    <n v="4"/>
    <n v="476.71"/>
    <n v="0.3"/>
    <n v="1334.79"/>
    <n v="825.38"/>
    <n v="509.41"/>
    <s v="Debit Card"/>
    <s v="High"/>
  </r>
  <r>
    <n v="9383"/>
    <x v="4533"/>
    <d v="2024-08-31T00:00:00"/>
    <s v="West"/>
    <s v="Electronics"/>
    <s v="Corporate"/>
    <n v="3"/>
    <n v="475.33"/>
    <n v="0.23"/>
    <n v="1098.01"/>
    <n v="767.94"/>
    <n v="330.07"/>
    <s v="Credit Card"/>
    <s v="High"/>
  </r>
  <r>
    <n v="9384"/>
    <x v="5785"/>
    <d v="2024-08-29T00:00:00"/>
    <s v="North"/>
    <s v="Home &amp; Kitchen"/>
    <s v="Consumer"/>
    <n v="5"/>
    <n v="299.62"/>
    <n v="0.04"/>
    <n v="1438.18"/>
    <n v="830.95"/>
    <n v="607.23"/>
    <s v="Credit Card"/>
    <s v="Low"/>
  </r>
  <r>
    <n v="9385"/>
    <x v="4533"/>
    <d v="2024-05-25T00:00:00"/>
    <s v="South"/>
    <s v="Home &amp; Kitchen"/>
    <s v="Home Office"/>
    <n v="7"/>
    <n v="319.48"/>
    <n v="0.1"/>
    <n v="2012.72"/>
    <n v="1450.17"/>
    <n v="562.54999999999995"/>
    <s v="Cash on Delivery"/>
    <s v="Low"/>
  </r>
  <r>
    <n v="9386"/>
    <x v="5786"/>
    <d v="2024-11-25T00:00:00"/>
    <s v="South"/>
    <s v="Beauty"/>
    <s v="Consumer"/>
    <n v="8"/>
    <n v="270.13"/>
    <n v="0.25"/>
    <n v="1620.78"/>
    <n v="944.28"/>
    <n v="676.5"/>
    <s v="Net Banking"/>
    <s v="High"/>
  </r>
  <r>
    <n v="9387"/>
    <x v="2273"/>
    <d v="2024-06-27T00:00:00"/>
    <s v="South"/>
    <s v="Sports"/>
    <s v="Consumer"/>
    <n v="5"/>
    <n v="293.79000000000002"/>
    <n v="0.21"/>
    <n v="1160.47"/>
    <n v="915.06"/>
    <n v="245.41"/>
    <s v="Net Banking"/>
    <s v="High"/>
  </r>
  <r>
    <n v="9388"/>
    <x v="592"/>
    <d v="2024-12-07T00:00:00"/>
    <s v="West"/>
    <s v="Clothing"/>
    <s v="Corporate"/>
    <n v="4"/>
    <n v="305.95"/>
    <n v="0.27"/>
    <n v="893.37"/>
    <n v="674.91"/>
    <n v="218.46"/>
    <s v="Net Banking"/>
    <s v="High"/>
  </r>
  <r>
    <n v="9389"/>
    <x v="5787"/>
    <d v="2024-06-16T00:00:00"/>
    <s v="West"/>
    <s v="Sports"/>
    <s v="Consumer"/>
    <n v="3"/>
    <n v="364.97"/>
    <n v="0.14000000000000001"/>
    <n v="941.62"/>
    <n v="591.36"/>
    <n v="350.26"/>
    <s v="Debit Card"/>
    <s v="Medium"/>
  </r>
  <r>
    <n v="9390"/>
    <x v="5788"/>
    <d v="2024-09-26T00:00:00"/>
    <s v="South"/>
    <s v="Electronics"/>
    <s v="Corporate"/>
    <n v="2"/>
    <n v="165.16"/>
    <n v="0.24"/>
    <n v="251.04"/>
    <n v="147.69"/>
    <n v="103.35"/>
    <s v="Credit Card"/>
    <s v="High"/>
  </r>
  <r>
    <n v="9391"/>
    <x v="4"/>
    <d v="2024-09-26T00:00:00"/>
    <s v="West"/>
    <s v="Sports"/>
    <s v="Home Office"/>
    <n v="1"/>
    <n v="415.82"/>
    <n v="0.22"/>
    <n v="324.33999999999997"/>
    <n v="257.58"/>
    <n v="66.760000000000005"/>
    <s v="UPI"/>
    <s v="High"/>
  </r>
  <r>
    <n v="9392"/>
    <x v="5789"/>
    <d v="2024-12-07T00:00:00"/>
    <s v="North"/>
    <s v="Electronics"/>
    <s v="Home Office"/>
    <n v="1"/>
    <n v="139.59"/>
    <n v="0.04"/>
    <n v="134.01"/>
    <n v="97.56"/>
    <n v="36.450000000000003"/>
    <s v="Net Banking"/>
    <s v="Low"/>
  </r>
  <r>
    <n v="9393"/>
    <x v="4864"/>
    <d v="2024-03-04T00:00:00"/>
    <s v="North"/>
    <s v="Electronics"/>
    <s v="Corporate"/>
    <n v="9"/>
    <n v="193.61"/>
    <n v="0.1"/>
    <n v="1568.24"/>
    <n v="927.57"/>
    <n v="640.66999999999996"/>
    <s v="UPI"/>
    <s v="Low"/>
  </r>
  <r>
    <n v="9394"/>
    <x v="5177"/>
    <d v="2024-12-13T00:00:00"/>
    <s v="East"/>
    <s v="Home &amp; Kitchen"/>
    <s v="Consumer"/>
    <n v="10"/>
    <n v="229.34"/>
    <n v="0.21"/>
    <n v="1811.79"/>
    <n v="1375.27"/>
    <n v="436.52"/>
    <s v="UPI"/>
    <s v="High"/>
  </r>
  <r>
    <n v="9395"/>
    <x v="4859"/>
    <d v="2024-01-18T00:00:00"/>
    <s v="North"/>
    <s v="Electronics"/>
    <s v="Home Office"/>
    <n v="6"/>
    <n v="360.83"/>
    <n v="0.28000000000000003"/>
    <n v="1558.79"/>
    <n v="1223.94"/>
    <n v="334.85"/>
    <s v="Cash on Delivery"/>
    <s v="High"/>
  </r>
  <r>
    <n v="9396"/>
    <x v="3726"/>
    <d v="2024-05-11T00:00:00"/>
    <s v="West"/>
    <s v="Beauty"/>
    <s v="Home Office"/>
    <n v="10"/>
    <n v="345.91"/>
    <n v="0.05"/>
    <n v="3286.14"/>
    <n v="1910"/>
    <n v="1376.14"/>
    <s v="Cash on Delivery"/>
    <s v="Low"/>
  </r>
  <r>
    <n v="9397"/>
    <x v="3029"/>
    <d v="2024-09-16T00:00:00"/>
    <s v="East"/>
    <s v="Beauty"/>
    <s v="Home Office"/>
    <n v="3"/>
    <n v="216.06"/>
    <n v="0.22"/>
    <n v="505.58"/>
    <n v="303.5"/>
    <n v="202.08"/>
    <s v="Net Banking"/>
    <s v="High"/>
  </r>
  <r>
    <n v="9398"/>
    <x v="5790"/>
    <d v="2024-05-07T00:00:00"/>
    <s v="North"/>
    <s v="Sports"/>
    <s v="Corporate"/>
    <n v="8"/>
    <n v="408.71"/>
    <n v="0.12"/>
    <n v="2877.32"/>
    <n v="1489.89"/>
    <n v="1387.43"/>
    <s v="Cash on Delivery"/>
    <s v="Medium"/>
  </r>
  <r>
    <n v="9399"/>
    <x v="900"/>
    <d v="2024-01-15T00:00:00"/>
    <s v="East"/>
    <s v="Beauty"/>
    <s v="Corporate"/>
    <n v="4"/>
    <n v="60.71"/>
    <n v="0.28999999999999998"/>
    <n v="172.42"/>
    <n v="125.49"/>
    <n v="46.93"/>
    <s v="UPI"/>
    <s v="High"/>
  </r>
  <r>
    <n v="9400"/>
    <x v="5791"/>
    <d v="2024-11-03T00:00:00"/>
    <s v="East"/>
    <s v="Home &amp; Kitchen"/>
    <s v="Home Office"/>
    <n v="3"/>
    <n v="231.79"/>
    <n v="0.1"/>
    <n v="625.83000000000004"/>
    <n v="338.87"/>
    <n v="286.95999999999998"/>
    <s v="UPI"/>
    <s v="Low"/>
  </r>
  <r>
    <n v="9401"/>
    <x v="1669"/>
    <d v="2024-03-15T00:00:00"/>
    <s v="West"/>
    <s v="Beauty"/>
    <s v="Corporate"/>
    <n v="10"/>
    <n v="418.94"/>
    <n v="0.25"/>
    <n v="3142.05"/>
    <n v="2442.0300000000002"/>
    <n v="700.02"/>
    <s v="Cash on Delivery"/>
    <s v="High"/>
  </r>
  <r>
    <n v="9402"/>
    <x v="1619"/>
    <d v="2024-05-11T00:00:00"/>
    <s v="East"/>
    <s v="Beauty"/>
    <s v="Corporate"/>
    <n v="9"/>
    <n v="217.36"/>
    <n v="0.25"/>
    <n v="1467.18"/>
    <n v="1062.67"/>
    <n v="404.51"/>
    <s v="Credit Card"/>
    <s v="High"/>
  </r>
  <r>
    <n v="9403"/>
    <x v="2930"/>
    <d v="2024-12-07T00:00:00"/>
    <s v="South"/>
    <s v="Home &amp; Kitchen"/>
    <s v="Consumer"/>
    <n v="1"/>
    <n v="309.22000000000003"/>
    <n v="0.24"/>
    <n v="235.01"/>
    <n v="170.99"/>
    <n v="64.02"/>
    <s v="Debit Card"/>
    <s v="High"/>
  </r>
  <r>
    <n v="9404"/>
    <x v="1468"/>
    <d v="2024-10-05T00:00:00"/>
    <s v="East"/>
    <s v="Home &amp; Kitchen"/>
    <s v="Consumer"/>
    <n v="2"/>
    <n v="319.47000000000003"/>
    <n v="0.28000000000000003"/>
    <n v="460.04"/>
    <n v="304.83"/>
    <n v="155.21"/>
    <s v="Credit Card"/>
    <s v="High"/>
  </r>
  <r>
    <n v="9405"/>
    <x v="1064"/>
    <d v="2024-10-15T00:00:00"/>
    <s v="South"/>
    <s v="Clothing"/>
    <s v="Consumer"/>
    <n v="7"/>
    <n v="373.26"/>
    <n v="0.22"/>
    <n v="2038"/>
    <n v="1254.5"/>
    <n v="783.5"/>
    <s v="Cash on Delivery"/>
    <s v="High"/>
  </r>
  <r>
    <n v="9406"/>
    <x v="132"/>
    <d v="2024-01-09T00:00:00"/>
    <s v="South"/>
    <s v="Home &amp; Kitchen"/>
    <s v="Corporate"/>
    <n v="8"/>
    <n v="325.05"/>
    <n v="0.16"/>
    <n v="2184.34"/>
    <n v="1196.05"/>
    <n v="988.29"/>
    <s v="Cash on Delivery"/>
    <s v="Medium"/>
  </r>
  <r>
    <n v="9407"/>
    <x v="5792"/>
    <d v="2024-11-23T00:00:00"/>
    <s v="West"/>
    <s v="Home &amp; Kitchen"/>
    <s v="Home Office"/>
    <n v="4"/>
    <n v="135.28"/>
    <n v="0.09"/>
    <n v="492.42"/>
    <n v="275.29000000000002"/>
    <n v="217.13"/>
    <s v="Credit Card"/>
    <s v="Low"/>
  </r>
  <r>
    <n v="9408"/>
    <x v="4044"/>
    <d v="2024-06-05T00:00:00"/>
    <s v="South"/>
    <s v="Home &amp; Kitchen"/>
    <s v="Home Office"/>
    <n v="7"/>
    <n v="417.64"/>
    <n v="0.05"/>
    <n v="2777.31"/>
    <n v="2077.2600000000002"/>
    <n v="700.05"/>
    <s v="Cash on Delivery"/>
    <s v="Low"/>
  </r>
  <r>
    <n v="9409"/>
    <x v="306"/>
    <d v="2024-08-07T00:00:00"/>
    <s v="West"/>
    <s v="Clothing"/>
    <s v="Corporate"/>
    <n v="4"/>
    <n v="267.25"/>
    <n v="0.14000000000000001"/>
    <n v="919.34"/>
    <n v="617.54999999999995"/>
    <n v="301.79000000000002"/>
    <s v="UPI"/>
    <s v="Medium"/>
  </r>
  <r>
    <n v="9410"/>
    <x v="1457"/>
    <d v="2024-09-27T00:00:00"/>
    <s v="East"/>
    <s v="Sports"/>
    <s v="Consumer"/>
    <n v="7"/>
    <n v="306.11"/>
    <n v="7.0000000000000007E-2"/>
    <n v="1992.78"/>
    <n v="1337.65"/>
    <n v="655.13"/>
    <s v="UPI"/>
    <s v="Low"/>
  </r>
  <r>
    <n v="9411"/>
    <x v="5538"/>
    <d v="2024-04-13T00:00:00"/>
    <s v="North"/>
    <s v="Clothing"/>
    <s v="Home Office"/>
    <n v="6"/>
    <n v="166.79"/>
    <n v="0.1"/>
    <n v="900.67"/>
    <n v="644.64"/>
    <n v="256.02999999999997"/>
    <s v="Debit Card"/>
    <s v="Low"/>
  </r>
  <r>
    <n v="9412"/>
    <x v="5793"/>
    <d v="2024-11-30T00:00:00"/>
    <s v="North"/>
    <s v="Electronics"/>
    <s v="Home Office"/>
    <n v="7"/>
    <n v="463.58"/>
    <n v="0.26"/>
    <n v="2401.34"/>
    <n v="1881.31"/>
    <n v="520.03"/>
    <s v="Cash on Delivery"/>
    <s v="High"/>
  </r>
  <r>
    <n v="9413"/>
    <x v="2134"/>
    <d v="2024-03-11T00:00:00"/>
    <s v="West"/>
    <s v="Sports"/>
    <s v="Home Office"/>
    <n v="2"/>
    <n v="326.86"/>
    <n v="0.23"/>
    <n v="503.36"/>
    <n v="267.39"/>
    <n v="235.97"/>
    <s v="Credit Card"/>
    <s v="High"/>
  </r>
  <r>
    <n v="9414"/>
    <x v="5794"/>
    <d v="2024-10-31T00:00:00"/>
    <s v="West"/>
    <s v="Clothing"/>
    <s v="Consumer"/>
    <n v="5"/>
    <n v="337.83"/>
    <n v="0.14000000000000001"/>
    <n v="1452.67"/>
    <n v="836.06"/>
    <n v="616.61"/>
    <s v="UPI"/>
    <s v="Medium"/>
  </r>
  <r>
    <n v="9415"/>
    <x v="2160"/>
    <d v="2024-09-14T00:00:00"/>
    <s v="South"/>
    <s v="Sports"/>
    <s v="Corporate"/>
    <n v="9"/>
    <n v="320.06"/>
    <n v="0.17"/>
    <n v="2390.85"/>
    <n v="1766.1"/>
    <n v="624.75"/>
    <s v="UPI"/>
    <s v="Medium"/>
  </r>
  <r>
    <n v="9416"/>
    <x v="5795"/>
    <d v="2024-05-30T00:00:00"/>
    <s v="South"/>
    <s v="Sports"/>
    <s v="Corporate"/>
    <n v="7"/>
    <n v="173.38"/>
    <n v="0.15"/>
    <n v="1031.6099999999999"/>
    <n v="591.02"/>
    <n v="440.59"/>
    <s v="Cash on Delivery"/>
    <s v="Medium"/>
  </r>
  <r>
    <n v="9417"/>
    <x v="4511"/>
    <d v="2024-09-17T00:00:00"/>
    <s v="East"/>
    <s v="Clothing"/>
    <s v="Consumer"/>
    <n v="6"/>
    <n v="44.32"/>
    <n v="0.21"/>
    <n v="210.08"/>
    <n v="120.98"/>
    <n v="89.1"/>
    <s v="Cash on Delivery"/>
    <s v="High"/>
  </r>
  <r>
    <n v="9418"/>
    <x v="5796"/>
    <d v="2024-02-24T00:00:00"/>
    <s v="East"/>
    <s v="Electronics"/>
    <s v="Corporate"/>
    <n v="2"/>
    <n v="278.79000000000002"/>
    <n v="0.05"/>
    <n v="529.70000000000005"/>
    <n v="341.91"/>
    <n v="187.79"/>
    <s v="UPI"/>
    <s v="Low"/>
  </r>
  <r>
    <n v="9419"/>
    <x v="934"/>
    <d v="2024-08-17T00:00:00"/>
    <s v="North"/>
    <s v="Home &amp; Kitchen"/>
    <s v="Corporate"/>
    <n v="7"/>
    <n v="91.53"/>
    <n v="0.09"/>
    <n v="583.04999999999995"/>
    <n v="334.22"/>
    <n v="248.83"/>
    <s v="Credit Card"/>
    <s v="Low"/>
  </r>
  <r>
    <n v="9420"/>
    <x v="3919"/>
    <d v="2024-01-04T00:00:00"/>
    <s v="West"/>
    <s v="Beauty"/>
    <s v="Home Office"/>
    <n v="9"/>
    <n v="488.98"/>
    <n v="0.11"/>
    <n v="3916.73"/>
    <n v="2991.52"/>
    <n v="925.21"/>
    <s v="Debit Card"/>
    <s v="Medium"/>
  </r>
  <r>
    <n v="9421"/>
    <x v="3192"/>
    <d v="2024-11-30T00:00:00"/>
    <s v="South"/>
    <s v="Electronics"/>
    <s v="Consumer"/>
    <n v="3"/>
    <n v="304.72000000000003"/>
    <n v="0.02"/>
    <n v="895.88"/>
    <n v="476.91"/>
    <n v="418.97"/>
    <s v="UPI"/>
    <s v="Low"/>
  </r>
  <r>
    <n v="9422"/>
    <x v="4891"/>
    <d v="2024-08-28T00:00:00"/>
    <s v="South"/>
    <s v="Clothing"/>
    <s v="Home Office"/>
    <n v="8"/>
    <n v="248.62"/>
    <n v="0.1"/>
    <n v="1790.06"/>
    <n v="1032.5"/>
    <n v="757.56"/>
    <s v="Debit Card"/>
    <s v="Low"/>
  </r>
  <r>
    <n v="9423"/>
    <x v="1209"/>
    <d v="2024-08-07T00:00:00"/>
    <s v="East"/>
    <s v="Beauty"/>
    <s v="Corporate"/>
    <n v="3"/>
    <n v="144"/>
    <n v="0.18"/>
    <n v="354.24"/>
    <n v="230.44"/>
    <n v="123.8"/>
    <s v="Net Banking"/>
    <s v="Medium"/>
  </r>
  <r>
    <n v="9424"/>
    <x v="1148"/>
    <d v="2024-07-21T00:00:00"/>
    <s v="South"/>
    <s v="Electronics"/>
    <s v="Home Office"/>
    <n v="9"/>
    <n v="472.64"/>
    <n v="0.27"/>
    <n v="3105.24"/>
    <n v="1963.88"/>
    <n v="1141.3599999999999"/>
    <s v="Net Banking"/>
    <s v="High"/>
  </r>
  <r>
    <n v="9425"/>
    <x v="2592"/>
    <d v="2024-10-27T00:00:00"/>
    <s v="South"/>
    <s v="Beauty"/>
    <s v="Home Office"/>
    <n v="8"/>
    <n v="163.63"/>
    <n v="0.17"/>
    <n v="1086.5"/>
    <n v="600.57000000000005"/>
    <n v="485.93"/>
    <s v="Net Banking"/>
    <s v="Medium"/>
  </r>
  <r>
    <n v="9426"/>
    <x v="5794"/>
    <d v="2024-03-06T00:00:00"/>
    <s v="South"/>
    <s v="Beauty"/>
    <s v="Home Office"/>
    <n v="7"/>
    <n v="17.77"/>
    <n v="0.24"/>
    <n v="94.54"/>
    <n v="52.84"/>
    <n v="41.7"/>
    <s v="UPI"/>
    <s v="High"/>
  </r>
  <r>
    <n v="9427"/>
    <x v="4192"/>
    <d v="2024-01-29T00:00:00"/>
    <s v="West"/>
    <s v="Beauty"/>
    <s v="Consumer"/>
    <n v="7"/>
    <n v="451.81"/>
    <n v="0.19"/>
    <n v="2561.7600000000002"/>
    <n v="1610.11"/>
    <n v="951.65"/>
    <s v="UPI"/>
    <s v="Medium"/>
  </r>
  <r>
    <n v="9428"/>
    <x v="5797"/>
    <d v="2024-05-06T00:00:00"/>
    <s v="South"/>
    <s v="Home &amp; Kitchen"/>
    <s v="Corporate"/>
    <n v="10"/>
    <n v="55.39"/>
    <n v="0.24"/>
    <n v="420.96"/>
    <n v="334.09"/>
    <n v="86.87"/>
    <s v="Debit Card"/>
    <s v="High"/>
  </r>
  <r>
    <n v="9429"/>
    <x v="3972"/>
    <d v="2024-03-19T00:00:00"/>
    <s v="North"/>
    <s v="Home &amp; Kitchen"/>
    <s v="Home Office"/>
    <n v="7"/>
    <n v="356.31"/>
    <n v="0.06"/>
    <n v="2344.52"/>
    <n v="1705.2"/>
    <n v="639.32000000000005"/>
    <s v="UPI"/>
    <s v="Low"/>
  </r>
  <r>
    <n v="9430"/>
    <x v="535"/>
    <d v="2024-08-12T00:00:00"/>
    <s v="South"/>
    <s v="Sports"/>
    <s v="Consumer"/>
    <n v="6"/>
    <n v="217.24"/>
    <n v="7.0000000000000007E-2"/>
    <n v="1212.2"/>
    <n v="852.23"/>
    <n v="359.97"/>
    <s v="Credit Card"/>
    <s v="Low"/>
  </r>
  <r>
    <n v="9431"/>
    <x v="5798"/>
    <d v="2024-04-04T00:00:00"/>
    <s v="East"/>
    <s v="Home &amp; Kitchen"/>
    <s v="Corporate"/>
    <n v="8"/>
    <n v="444.93"/>
    <n v="0.09"/>
    <n v="3239.09"/>
    <n v="2493.0300000000002"/>
    <n v="746.06"/>
    <s v="Debit Card"/>
    <s v="Low"/>
  </r>
  <r>
    <n v="9432"/>
    <x v="5799"/>
    <d v="2024-05-04T00:00:00"/>
    <s v="West"/>
    <s v="Electronics"/>
    <s v="Consumer"/>
    <n v="1"/>
    <n v="415.63"/>
    <n v="0.2"/>
    <n v="332.5"/>
    <n v="176.35"/>
    <n v="156.15"/>
    <s v="Debit Card"/>
    <s v="Medium"/>
  </r>
  <r>
    <n v="9433"/>
    <x v="5800"/>
    <d v="2024-04-30T00:00:00"/>
    <s v="East"/>
    <s v="Clothing"/>
    <s v="Consumer"/>
    <n v="6"/>
    <n v="278.79000000000002"/>
    <n v="0.28999999999999998"/>
    <n v="1187.6500000000001"/>
    <n v="838.14"/>
    <n v="349.51"/>
    <s v="Debit Card"/>
    <s v="High"/>
  </r>
  <r>
    <n v="9434"/>
    <x v="5801"/>
    <d v="2024-11-30T00:00:00"/>
    <s v="West"/>
    <s v="Electronics"/>
    <s v="Consumer"/>
    <n v="6"/>
    <n v="249.87"/>
    <n v="0.22"/>
    <n v="1169.3900000000001"/>
    <n v="923.31"/>
    <n v="246.08"/>
    <s v="UPI"/>
    <s v="High"/>
  </r>
  <r>
    <n v="9435"/>
    <x v="1654"/>
    <d v="2024-09-16T00:00:00"/>
    <s v="North"/>
    <s v="Electronics"/>
    <s v="Consumer"/>
    <n v="8"/>
    <n v="372.73"/>
    <n v="0.22"/>
    <n v="2325.84"/>
    <n v="1247.51"/>
    <n v="1078.33"/>
    <s v="Debit Card"/>
    <s v="High"/>
  </r>
  <r>
    <n v="9436"/>
    <x v="1704"/>
    <d v="2024-01-11T00:00:00"/>
    <s v="West"/>
    <s v="Clothing"/>
    <s v="Corporate"/>
    <n v="10"/>
    <n v="129.75"/>
    <n v="0.04"/>
    <n v="1245.5999999999999"/>
    <n v="945.3"/>
    <n v="300.3"/>
    <s v="Cash on Delivery"/>
    <s v="Low"/>
  </r>
  <r>
    <n v="9437"/>
    <x v="4390"/>
    <d v="2024-07-21T00:00:00"/>
    <s v="West"/>
    <s v="Home &amp; Kitchen"/>
    <s v="Home Office"/>
    <n v="1"/>
    <n v="139.19"/>
    <n v="0.09"/>
    <n v="126.66"/>
    <n v="100.92"/>
    <n v="25.74"/>
    <s v="Credit Card"/>
    <s v="Low"/>
  </r>
  <r>
    <n v="9438"/>
    <x v="2444"/>
    <d v="2024-12-10T00:00:00"/>
    <s v="South"/>
    <s v="Beauty"/>
    <s v="Consumer"/>
    <n v="9"/>
    <n v="473.12"/>
    <n v="0.05"/>
    <n v="4045.18"/>
    <n v="3175.88"/>
    <n v="869.3"/>
    <s v="Cash on Delivery"/>
    <s v="Low"/>
  </r>
  <r>
    <n v="9439"/>
    <x v="5802"/>
    <d v="2024-08-31T00:00:00"/>
    <s v="South"/>
    <s v="Beauty"/>
    <s v="Corporate"/>
    <n v="3"/>
    <n v="254.16"/>
    <n v="0.18"/>
    <n v="625.23"/>
    <n v="350.56"/>
    <n v="274.67"/>
    <s v="Credit Card"/>
    <s v="Medium"/>
  </r>
  <r>
    <n v="9440"/>
    <x v="2387"/>
    <d v="2024-09-03T00:00:00"/>
    <s v="South"/>
    <s v="Home &amp; Kitchen"/>
    <s v="Corporate"/>
    <n v="2"/>
    <n v="145.71"/>
    <n v="0.21"/>
    <n v="230.22"/>
    <n v="167.66"/>
    <n v="62.56"/>
    <s v="Cash on Delivery"/>
    <s v="High"/>
  </r>
  <r>
    <n v="9441"/>
    <x v="1330"/>
    <d v="2024-03-23T00:00:00"/>
    <s v="South"/>
    <s v="Clothing"/>
    <s v="Consumer"/>
    <n v="9"/>
    <n v="390.71"/>
    <n v="0.03"/>
    <n v="3410.9"/>
    <n v="2666.52"/>
    <n v="744.38"/>
    <s v="Net Banking"/>
    <s v="Low"/>
  </r>
  <r>
    <n v="9442"/>
    <x v="854"/>
    <d v="2024-12-31T00:00:00"/>
    <s v="East"/>
    <s v="Beauty"/>
    <s v="Home Office"/>
    <n v="7"/>
    <n v="71.83"/>
    <n v="0.2"/>
    <n v="402.25"/>
    <n v="222.61"/>
    <n v="179.64"/>
    <s v="Cash on Delivery"/>
    <s v="Medium"/>
  </r>
  <r>
    <n v="9443"/>
    <x v="5718"/>
    <d v="2024-05-23T00:00:00"/>
    <s v="West"/>
    <s v="Sports"/>
    <s v="Corporate"/>
    <n v="6"/>
    <n v="267.51"/>
    <n v="0.25"/>
    <n v="1203.8"/>
    <n v="721.25"/>
    <n v="482.55"/>
    <s v="Net Banking"/>
    <s v="High"/>
  </r>
  <r>
    <n v="9444"/>
    <x v="1520"/>
    <d v="2024-10-11T00:00:00"/>
    <s v="East"/>
    <s v="Electronics"/>
    <s v="Consumer"/>
    <n v="9"/>
    <n v="482.19"/>
    <n v="0.1"/>
    <n v="3905.74"/>
    <n v="2631.31"/>
    <n v="1274.43"/>
    <s v="Cash on Delivery"/>
    <s v="Low"/>
  </r>
  <r>
    <n v="9445"/>
    <x v="4853"/>
    <d v="2024-10-19T00:00:00"/>
    <s v="East"/>
    <s v="Sports"/>
    <s v="Corporate"/>
    <n v="4"/>
    <n v="69.599999999999994"/>
    <n v="0.18"/>
    <n v="228.29"/>
    <n v="136.6"/>
    <n v="91.69"/>
    <s v="Credit Card"/>
    <s v="Medium"/>
  </r>
  <r>
    <n v="9446"/>
    <x v="5803"/>
    <d v="2024-09-08T00:00:00"/>
    <s v="North"/>
    <s v="Beauty"/>
    <s v="Corporate"/>
    <n v="10"/>
    <n v="267.26"/>
    <n v="0.01"/>
    <n v="2645.87"/>
    <n v="1325.46"/>
    <n v="1320.41"/>
    <s v="Credit Card"/>
    <s v="Low"/>
  </r>
  <r>
    <n v="9447"/>
    <x v="1987"/>
    <d v="2024-09-14T00:00:00"/>
    <s v="South"/>
    <s v="Beauty"/>
    <s v="Home Office"/>
    <n v="6"/>
    <n v="110.86"/>
    <n v="0.2"/>
    <n v="532.13"/>
    <n v="370.79"/>
    <n v="161.34"/>
    <s v="UPI"/>
    <s v="Medium"/>
  </r>
  <r>
    <n v="9448"/>
    <x v="2427"/>
    <d v="2024-12-11T00:00:00"/>
    <s v="North"/>
    <s v="Sports"/>
    <s v="Consumer"/>
    <n v="2"/>
    <n v="239.81"/>
    <n v="0.01"/>
    <n v="474.82"/>
    <n v="377.73"/>
    <n v="97.09"/>
    <s v="Cash on Delivery"/>
    <s v="Low"/>
  </r>
  <r>
    <n v="9449"/>
    <x v="5804"/>
    <d v="2024-04-23T00:00:00"/>
    <s v="West"/>
    <s v="Electronics"/>
    <s v="Home Office"/>
    <n v="10"/>
    <n v="315.3"/>
    <n v="0.01"/>
    <n v="3121.47"/>
    <n v="1853.75"/>
    <n v="1267.72"/>
    <s v="Debit Card"/>
    <s v="Low"/>
  </r>
  <r>
    <n v="9450"/>
    <x v="4939"/>
    <d v="2024-11-24T00:00:00"/>
    <s v="East"/>
    <s v="Sports"/>
    <s v="Home Office"/>
    <n v="8"/>
    <n v="470.08"/>
    <n v="0.28999999999999998"/>
    <n v="2670.05"/>
    <n v="1569.57"/>
    <n v="1100.48"/>
    <s v="Debit Card"/>
    <s v="High"/>
  </r>
  <r>
    <n v="9451"/>
    <x v="1740"/>
    <d v="2024-06-24T00:00:00"/>
    <s v="South"/>
    <s v="Electronics"/>
    <s v="Consumer"/>
    <n v="5"/>
    <n v="185.44"/>
    <n v="0.16"/>
    <n v="778.85"/>
    <n v="510.65"/>
    <n v="268.2"/>
    <s v="Credit Card"/>
    <s v="Medium"/>
  </r>
  <r>
    <n v="9452"/>
    <x v="5805"/>
    <d v="2024-03-29T00:00:00"/>
    <s v="West"/>
    <s v="Sports"/>
    <s v="Consumer"/>
    <n v="8"/>
    <n v="430.86"/>
    <n v="0.18"/>
    <n v="2826.44"/>
    <n v="1858.07"/>
    <n v="968.37"/>
    <s v="UPI"/>
    <s v="Medium"/>
  </r>
  <r>
    <n v="9453"/>
    <x v="959"/>
    <d v="2024-05-21T00:00:00"/>
    <s v="West"/>
    <s v="Electronics"/>
    <s v="Corporate"/>
    <n v="7"/>
    <n v="163.83000000000001"/>
    <n v="0.21"/>
    <n v="905.98"/>
    <n v="681.06"/>
    <n v="224.92"/>
    <s v="Debit Card"/>
    <s v="High"/>
  </r>
  <r>
    <n v="9454"/>
    <x v="5806"/>
    <d v="2024-09-23T00:00:00"/>
    <s v="West"/>
    <s v="Electronics"/>
    <s v="Consumer"/>
    <n v="7"/>
    <n v="410.6"/>
    <n v="7.0000000000000007E-2"/>
    <n v="2673.01"/>
    <n v="2000.85"/>
    <n v="672.16"/>
    <s v="Net Banking"/>
    <s v="Low"/>
  </r>
  <r>
    <n v="9455"/>
    <x v="492"/>
    <d v="2024-10-09T00:00:00"/>
    <s v="North"/>
    <s v="Electronics"/>
    <s v="Home Office"/>
    <n v="9"/>
    <n v="68.55"/>
    <n v="0.25"/>
    <n v="462.71"/>
    <n v="331.1"/>
    <n v="131.61000000000001"/>
    <s v="Debit Card"/>
    <s v="High"/>
  </r>
  <r>
    <n v="9456"/>
    <x v="5807"/>
    <d v="2024-08-22T00:00:00"/>
    <s v="North"/>
    <s v="Home &amp; Kitchen"/>
    <s v="Corporate"/>
    <n v="5"/>
    <n v="322.45999999999998"/>
    <n v="0.18"/>
    <n v="1322.09"/>
    <n v="699.11"/>
    <n v="622.98"/>
    <s v="Credit Card"/>
    <s v="Medium"/>
  </r>
  <r>
    <n v="9457"/>
    <x v="763"/>
    <d v="2024-07-22T00:00:00"/>
    <s v="South"/>
    <s v="Home &amp; Kitchen"/>
    <s v="Corporate"/>
    <n v="10"/>
    <n v="227.36"/>
    <n v="0.02"/>
    <n v="2228.13"/>
    <n v="1372.65"/>
    <n v="855.48"/>
    <s v="Debit Card"/>
    <s v="Low"/>
  </r>
  <r>
    <n v="9458"/>
    <x v="302"/>
    <d v="2024-10-23T00:00:00"/>
    <s v="East"/>
    <s v="Electronics"/>
    <s v="Home Office"/>
    <n v="10"/>
    <n v="266.51"/>
    <n v="0.18"/>
    <n v="2185.38"/>
    <n v="1232.9100000000001"/>
    <n v="952.47"/>
    <s v="UPI"/>
    <s v="Medium"/>
  </r>
  <r>
    <n v="9459"/>
    <x v="2337"/>
    <d v="2024-10-10T00:00:00"/>
    <s v="West"/>
    <s v="Sports"/>
    <s v="Home Office"/>
    <n v="8"/>
    <n v="428.07"/>
    <n v="0.06"/>
    <n v="3219.09"/>
    <n v="2409.6"/>
    <n v="809.49"/>
    <s v="Cash on Delivery"/>
    <s v="Low"/>
  </r>
  <r>
    <n v="9460"/>
    <x v="5808"/>
    <d v="2024-02-17T00:00:00"/>
    <s v="East"/>
    <s v="Electronics"/>
    <s v="Home Office"/>
    <n v="10"/>
    <n v="123.08"/>
    <n v="0.25"/>
    <n v="923.1"/>
    <n v="643.61"/>
    <n v="279.49"/>
    <s v="Net Banking"/>
    <s v="High"/>
  </r>
  <r>
    <n v="9461"/>
    <x v="5809"/>
    <d v="2024-06-17T00:00:00"/>
    <s v="South"/>
    <s v="Beauty"/>
    <s v="Home Office"/>
    <n v="4"/>
    <n v="15.67"/>
    <n v="0.28000000000000003"/>
    <n v="45.13"/>
    <n v="35.24"/>
    <n v="9.89"/>
    <s v="Cash on Delivery"/>
    <s v="High"/>
  </r>
  <r>
    <n v="9462"/>
    <x v="986"/>
    <d v="2024-09-08T00:00:00"/>
    <s v="West"/>
    <s v="Clothing"/>
    <s v="Corporate"/>
    <n v="3"/>
    <n v="234.67"/>
    <n v="0.08"/>
    <n v="647.69000000000005"/>
    <n v="343.77"/>
    <n v="303.92"/>
    <s v="Cash on Delivery"/>
    <s v="Low"/>
  </r>
  <r>
    <n v="9463"/>
    <x v="874"/>
    <d v="2024-01-13T00:00:00"/>
    <s v="North"/>
    <s v="Home &amp; Kitchen"/>
    <s v="Home Office"/>
    <n v="5"/>
    <n v="41.86"/>
    <n v="0.06"/>
    <n v="196.74"/>
    <n v="148.22"/>
    <n v="48.52"/>
    <s v="Cash on Delivery"/>
    <s v="Low"/>
  </r>
  <r>
    <n v="9464"/>
    <x v="1255"/>
    <d v="2024-06-11T00:00:00"/>
    <s v="North"/>
    <s v="Sports"/>
    <s v="Corporate"/>
    <n v="5"/>
    <n v="318.37"/>
    <n v="0.02"/>
    <n v="1560.01"/>
    <n v="1094.9000000000001"/>
    <n v="465.11"/>
    <s v="UPI"/>
    <s v="Low"/>
  </r>
  <r>
    <n v="9465"/>
    <x v="5810"/>
    <d v="2024-09-02T00:00:00"/>
    <s v="East"/>
    <s v="Electronics"/>
    <s v="Corporate"/>
    <n v="6"/>
    <n v="423.72"/>
    <n v="0.13"/>
    <n v="2211.8200000000002"/>
    <n v="1709.56"/>
    <n v="502.26"/>
    <s v="UPI"/>
    <s v="Medium"/>
  </r>
  <r>
    <n v="9466"/>
    <x v="5811"/>
    <d v="2024-10-21T00:00:00"/>
    <s v="North"/>
    <s v="Sports"/>
    <s v="Home Office"/>
    <n v="2"/>
    <n v="456.6"/>
    <n v="0"/>
    <n v="913.2"/>
    <n v="643.59"/>
    <n v="269.61"/>
    <s v="Net Banking"/>
    <s v="No Discount"/>
  </r>
  <r>
    <n v="9467"/>
    <x v="3775"/>
    <d v="2024-05-25T00:00:00"/>
    <s v="North"/>
    <s v="Home &amp; Kitchen"/>
    <s v="Consumer"/>
    <n v="5"/>
    <n v="165.25"/>
    <n v="0.01"/>
    <n v="817.99"/>
    <n v="548.57000000000005"/>
    <n v="269.42"/>
    <s v="Credit Card"/>
    <s v="Low"/>
  </r>
  <r>
    <n v="9468"/>
    <x v="1694"/>
    <d v="2024-08-27T00:00:00"/>
    <s v="South"/>
    <s v="Electronics"/>
    <s v="Corporate"/>
    <n v="1"/>
    <n v="411.76"/>
    <n v="0.04"/>
    <n v="395.29"/>
    <n v="230.88"/>
    <n v="164.41"/>
    <s v="Cash on Delivery"/>
    <s v="Low"/>
  </r>
  <r>
    <n v="9469"/>
    <x v="5812"/>
    <d v="2024-01-10T00:00:00"/>
    <s v="North"/>
    <s v="Sports"/>
    <s v="Corporate"/>
    <n v="5"/>
    <n v="120.48"/>
    <n v="0.1"/>
    <n v="542.16"/>
    <n v="354.39"/>
    <n v="187.77"/>
    <s v="UPI"/>
    <s v="Low"/>
  </r>
  <r>
    <n v="9470"/>
    <x v="3101"/>
    <d v="2024-01-01T00:00:00"/>
    <s v="South"/>
    <s v="Home &amp; Kitchen"/>
    <s v="Home Office"/>
    <n v="8"/>
    <n v="268.27"/>
    <n v="0.09"/>
    <n v="1953.01"/>
    <n v="1304.54"/>
    <n v="648.47"/>
    <s v="UPI"/>
    <s v="Low"/>
  </r>
  <r>
    <n v="9471"/>
    <x v="1189"/>
    <d v="2024-12-15T00:00:00"/>
    <s v="North"/>
    <s v="Clothing"/>
    <s v="Consumer"/>
    <n v="6"/>
    <n v="123.95"/>
    <n v="0.27"/>
    <n v="542.9"/>
    <n v="410.27"/>
    <n v="132.63"/>
    <s v="Net Banking"/>
    <s v="High"/>
  </r>
  <r>
    <n v="9472"/>
    <x v="5813"/>
    <d v="2024-02-01T00:00:00"/>
    <s v="West"/>
    <s v="Electronics"/>
    <s v="Consumer"/>
    <n v="3"/>
    <n v="379.25"/>
    <n v="0.04"/>
    <n v="1092.24"/>
    <n v="720.74"/>
    <n v="371.5"/>
    <s v="Credit Card"/>
    <s v="Low"/>
  </r>
  <r>
    <n v="9473"/>
    <x v="1199"/>
    <d v="2024-11-15T00:00:00"/>
    <s v="South"/>
    <s v="Home &amp; Kitchen"/>
    <s v="Corporate"/>
    <n v="9"/>
    <n v="84.48"/>
    <n v="0.18"/>
    <n v="623.46"/>
    <n v="355.19"/>
    <n v="268.27"/>
    <s v="Debit Card"/>
    <s v="Medium"/>
  </r>
  <r>
    <n v="9474"/>
    <x v="489"/>
    <d v="2024-10-27T00:00:00"/>
    <s v="North"/>
    <s v="Sports"/>
    <s v="Consumer"/>
    <n v="5"/>
    <n v="154.36000000000001"/>
    <n v="0.22"/>
    <n v="602"/>
    <n v="337.03"/>
    <n v="264.97000000000003"/>
    <s v="Credit Card"/>
    <s v="High"/>
  </r>
  <r>
    <n v="9475"/>
    <x v="5814"/>
    <d v="2024-05-25T00:00:00"/>
    <s v="West"/>
    <s v="Beauty"/>
    <s v="Consumer"/>
    <n v="1"/>
    <n v="450.84"/>
    <n v="0.12"/>
    <n v="396.74"/>
    <n v="255.23"/>
    <n v="141.51"/>
    <s v="Debit Card"/>
    <s v="Medium"/>
  </r>
  <r>
    <n v="9476"/>
    <x v="3550"/>
    <d v="2024-09-16T00:00:00"/>
    <s v="South"/>
    <s v="Beauty"/>
    <s v="Consumer"/>
    <n v="8"/>
    <n v="403.42"/>
    <n v="0.04"/>
    <n v="3098.27"/>
    <n v="1928.06"/>
    <n v="1170.21"/>
    <s v="UPI"/>
    <s v="Low"/>
  </r>
  <r>
    <n v="9477"/>
    <x v="360"/>
    <d v="2024-06-05T00:00:00"/>
    <s v="West"/>
    <s v="Clothing"/>
    <s v="Corporate"/>
    <n v="4"/>
    <n v="169.09"/>
    <n v="0.04"/>
    <n v="649.30999999999995"/>
    <n v="458.99"/>
    <n v="190.32"/>
    <s v="Debit Card"/>
    <s v="Low"/>
  </r>
  <r>
    <n v="9478"/>
    <x v="4956"/>
    <d v="2024-05-12T00:00:00"/>
    <s v="West"/>
    <s v="Clothing"/>
    <s v="Corporate"/>
    <n v="6"/>
    <n v="223.04"/>
    <n v="0.01"/>
    <n v="1324.86"/>
    <n v="1050.9100000000001"/>
    <n v="273.95"/>
    <s v="UPI"/>
    <s v="Low"/>
  </r>
  <r>
    <n v="9479"/>
    <x v="4532"/>
    <d v="2024-09-18T00:00:00"/>
    <s v="East"/>
    <s v="Electronics"/>
    <s v="Consumer"/>
    <n v="8"/>
    <n v="403.59"/>
    <n v="0.2"/>
    <n v="2582.98"/>
    <n v="1786.22"/>
    <n v="796.76"/>
    <s v="Credit Card"/>
    <s v="Medium"/>
  </r>
  <r>
    <n v="9480"/>
    <x v="5815"/>
    <d v="2024-08-11T00:00:00"/>
    <s v="North"/>
    <s v="Clothing"/>
    <s v="Corporate"/>
    <n v="4"/>
    <n v="349.29"/>
    <n v="0.14000000000000001"/>
    <n v="1201.56"/>
    <n v="864.58"/>
    <n v="336.98"/>
    <s v="Cash on Delivery"/>
    <s v="Medium"/>
  </r>
  <r>
    <n v="9481"/>
    <x v="4699"/>
    <d v="2024-02-21T00:00:00"/>
    <s v="South"/>
    <s v="Sports"/>
    <s v="Home Office"/>
    <n v="6"/>
    <n v="102.66"/>
    <n v="0.2"/>
    <n v="492.77"/>
    <n v="297.06"/>
    <n v="195.71"/>
    <s v="Net Banking"/>
    <s v="Medium"/>
  </r>
  <r>
    <n v="9482"/>
    <x v="5816"/>
    <d v="2024-06-20T00:00:00"/>
    <s v="South"/>
    <s v="Electronics"/>
    <s v="Consumer"/>
    <n v="4"/>
    <n v="433.99"/>
    <n v="0.05"/>
    <n v="1649.16"/>
    <n v="1199.1400000000001"/>
    <n v="450.02"/>
    <s v="Net Banking"/>
    <s v="Low"/>
  </r>
  <r>
    <n v="9483"/>
    <x v="5817"/>
    <d v="2024-03-28T00:00:00"/>
    <s v="East"/>
    <s v="Sports"/>
    <s v="Home Office"/>
    <n v="7"/>
    <n v="172.19"/>
    <n v="0.24"/>
    <n v="916.05"/>
    <n v="527.16999999999996"/>
    <n v="388.88"/>
    <s v="Credit Card"/>
    <s v="High"/>
  </r>
  <r>
    <n v="9484"/>
    <x v="5818"/>
    <d v="2024-12-13T00:00:00"/>
    <s v="North"/>
    <s v="Beauty"/>
    <s v="Home Office"/>
    <n v="1"/>
    <n v="213.72"/>
    <n v="0.09"/>
    <n v="194.49"/>
    <n v="125.14"/>
    <n v="69.349999999999994"/>
    <s v="Cash on Delivery"/>
    <s v="Low"/>
  </r>
  <r>
    <n v="9485"/>
    <x v="559"/>
    <d v="2024-12-05T00:00:00"/>
    <s v="North"/>
    <s v="Beauty"/>
    <s v="Consumer"/>
    <n v="1"/>
    <n v="114.82"/>
    <n v="0.28000000000000003"/>
    <n v="82.67"/>
    <n v="60.3"/>
    <n v="22.37"/>
    <s v="Credit Card"/>
    <s v="High"/>
  </r>
  <r>
    <n v="9486"/>
    <x v="4321"/>
    <d v="2024-09-25T00:00:00"/>
    <s v="West"/>
    <s v="Clothing"/>
    <s v="Corporate"/>
    <n v="4"/>
    <n v="363.82"/>
    <n v="0.05"/>
    <n v="1382.52"/>
    <n v="884.97"/>
    <n v="497.55"/>
    <s v="UPI"/>
    <s v="Low"/>
  </r>
  <r>
    <n v="9487"/>
    <x v="4024"/>
    <d v="2024-12-25T00:00:00"/>
    <s v="West"/>
    <s v="Electronics"/>
    <s v="Home Office"/>
    <n v="4"/>
    <n v="147.97999999999999"/>
    <n v="0.13"/>
    <n v="514.97"/>
    <n v="364.37"/>
    <n v="150.6"/>
    <s v="Cash on Delivery"/>
    <s v="Medium"/>
  </r>
  <r>
    <n v="9488"/>
    <x v="49"/>
    <d v="2024-08-14T00:00:00"/>
    <s v="North"/>
    <s v="Electronics"/>
    <s v="Consumer"/>
    <n v="6"/>
    <n v="355.11"/>
    <n v="0.23"/>
    <n v="1640.61"/>
    <n v="1225.51"/>
    <n v="415.1"/>
    <s v="Credit Card"/>
    <s v="High"/>
  </r>
  <r>
    <n v="9489"/>
    <x v="44"/>
    <d v="2024-01-27T00:00:00"/>
    <s v="North"/>
    <s v="Clothing"/>
    <s v="Consumer"/>
    <n v="2"/>
    <n v="138.4"/>
    <n v="0.28000000000000003"/>
    <n v="199.3"/>
    <n v="152.82"/>
    <n v="46.48"/>
    <s v="UPI"/>
    <s v="High"/>
  </r>
  <r>
    <n v="9490"/>
    <x v="4470"/>
    <d v="2024-10-23T00:00:00"/>
    <s v="South"/>
    <s v="Clothing"/>
    <s v="Corporate"/>
    <n v="2"/>
    <n v="200.92"/>
    <n v="0.21"/>
    <n v="317.45"/>
    <n v="179.44"/>
    <n v="138.01"/>
    <s v="UPI"/>
    <s v="High"/>
  </r>
  <r>
    <n v="9491"/>
    <x v="5819"/>
    <d v="2024-11-01T00:00:00"/>
    <s v="East"/>
    <s v="Clothing"/>
    <s v="Corporate"/>
    <n v="4"/>
    <n v="438.49"/>
    <n v="0.27"/>
    <n v="1280.3900000000001"/>
    <n v="950.01"/>
    <n v="330.38"/>
    <s v="Cash on Delivery"/>
    <s v="High"/>
  </r>
  <r>
    <n v="9492"/>
    <x v="5248"/>
    <d v="2024-05-16T00:00:00"/>
    <s v="West"/>
    <s v="Electronics"/>
    <s v="Home Office"/>
    <n v="1"/>
    <n v="149.18"/>
    <n v="0.25"/>
    <n v="111.89"/>
    <n v="80.95"/>
    <n v="30.94"/>
    <s v="Debit Card"/>
    <s v="High"/>
  </r>
  <r>
    <n v="9493"/>
    <x v="1373"/>
    <d v="2024-11-19T00:00:00"/>
    <s v="West"/>
    <s v="Sports"/>
    <s v="Home Office"/>
    <n v="4"/>
    <n v="46.8"/>
    <n v="0.28000000000000003"/>
    <n v="134.78"/>
    <n v="86.83"/>
    <n v="47.95"/>
    <s v="Net Banking"/>
    <s v="High"/>
  </r>
  <r>
    <n v="9494"/>
    <x v="5820"/>
    <d v="2024-07-12T00:00:00"/>
    <s v="South"/>
    <s v="Sports"/>
    <s v="Corporate"/>
    <n v="3"/>
    <n v="279.06"/>
    <n v="0.11"/>
    <n v="745.09"/>
    <n v="520.47"/>
    <n v="224.62"/>
    <s v="Debit Card"/>
    <s v="Medium"/>
  </r>
  <r>
    <n v="9495"/>
    <x v="619"/>
    <d v="2024-05-08T00:00:00"/>
    <s v="North"/>
    <s v="Sports"/>
    <s v="Home Office"/>
    <n v="5"/>
    <n v="244.48"/>
    <n v="0.09"/>
    <n v="1112.3800000000001"/>
    <n v="626.76"/>
    <n v="485.62"/>
    <s v="UPI"/>
    <s v="Low"/>
  </r>
  <r>
    <n v="9496"/>
    <x v="1028"/>
    <d v="2024-12-09T00:00:00"/>
    <s v="East"/>
    <s v="Home &amp; Kitchen"/>
    <s v="Corporate"/>
    <n v="4"/>
    <n v="181.14"/>
    <n v="0.24"/>
    <n v="550.66999999999996"/>
    <n v="282.27999999999997"/>
    <n v="268.39"/>
    <s v="Cash on Delivery"/>
    <s v="High"/>
  </r>
  <r>
    <n v="9497"/>
    <x v="5821"/>
    <d v="2024-08-10T00:00:00"/>
    <s v="North"/>
    <s v="Beauty"/>
    <s v="Corporate"/>
    <n v="9"/>
    <n v="388.18"/>
    <n v="0.06"/>
    <n v="3284"/>
    <n v="2442.41"/>
    <n v="841.59"/>
    <s v="Cash on Delivery"/>
    <s v="Low"/>
  </r>
  <r>
    <n v="9498"/>
    <x v="3885"/>
    <d v="2024-05-15T00:00:00"/>
    <s v="North"/>
    <s v="Home &amp; Kitchen"/>
    <s v="Home Office"/>
    <n v="9"/>
    <n v="428.68"/>
    <n v="0.14000000000000001"/>
    <n v="3317.98"/>
    <n v="2396.3200000000002"/>
    <n v="921.66"/>
    <s v="Debit Card"/>
    <s v="Medium"/>
  </r>
  <r>
    <n v="9499"/>
    <x v="5822"/>
    <d v="2024-02-17T00:00:00"/>
    <s v="South"/>
    <s v="Electronics"/>
    <s v="Corporate"/>
    <n v="8"/>
    <n v="484.69"/>
    <n v="0.17"/>
    <n v="3218.34"/>
    <n v="2560.31"/>
    <n v="658.03"/>
    <s v="Debit Card"/>
    <s v="Medium"/>
  </r>
  <r>
    <n v="9500"/>
    <x v="5823"/>
    <d v="2024-02-01T00:00:00"/>
    <s v="East"/>
    <s v="Clothing"/>
    <s v="Home Office"/>
    <n v="8"/>
    <n v="385.35"/>
    <n v="0.08"/>
    <n v="2836.18"/>
    <n v="1815.62"/>
    <n v="1020.56"/>
    <s v="Debit Card"/>
    <s v="Low"/>
  </r>
  <r>
    <n v="9501"/>
    <x v="2507"/>
    <d v="2024-10-05T00:00:00"/>
    <s v="East"/>
    <s v="Beauty"/>
    <s v="Corporate"/>
    <n v="2"/>
    <n v="224.32"/>
    <n v="0.21"/>
    <n v="354.43"/>
    <n v="278.77999999999997"/>
    <n v="75.650000000000006"/>
    <s v="UPI"/>
    <s v="High"/>
  </r>
  <r>
    <n v="9502"/>
    <x v="769"/>
    <d v="2024-10-26T00:00:00"/>
    <s v="South"/>
    <s v="Electronics"/>
    <s v="Home Office"/>
    <n v="2"/>
    <n v="436.63"/>
    <n v="0.13"/>
    <n v="759.74"/>
    <n v="476.44"/>
    <n v="283.3"/>
    <s v="Debit Card"/>
    <s v="Medium"/>
  </r>
  <r>
    <n v="9503"/>
    <x v="3319"/>
    <d v="2024-11-13T00:00:00"/>
    <s v="West"/>
    <s v="Sports"/>
    <s v="Home Office"/>
    <n v="8"/>
    <n v="73.569999999999993"/>
    <n v="0.19"/>
    <n v="476.73"/>
    <n v="373.3"/>
    <n v="103.43"/>
    <s v="Net Banking"/>
    <s v="Medium"/>
  </r>
  <r>
    <n v="9504"/>
    <x v="4561"/>
    <d v="2024-08-18T00:00:00"/>
    <s v="South"/>
    <s v="Home &amp; Kitchen"/>
    <s v="Home Office"/>
    <n v="9"/>
    <n v="86.59"/>
    <n v="0.03"/>
    <n v="755.93"/>
    <n v="592.36"/>
    <n v="163.57"/>
    <s v="Credit Card"/>
    <s v="Low"/>
  </r>
  <r>
    <n v="9505"/>
    <x v="260"/>
    <d v="2024-11-07T00:00:00"/>
    <s v="North"/>
    <s v="Electronics"/>
    <s v="Consumer"/>
    <n v="10"/>
    <n v="167.77"/>
    <n v="0.03"/>
    <n v="1627.37"/>
    <n v="1093.6500000000001"/>
    <n v="533.72"/>
    <s v="UPI"/>
    <s v="Low"/>
  </r>
  <r>
    <n v="9506"/>
    <x v="1641"/>
    <d v="2024-10-24T00:00:00"/>
    <s v="West"/>
    <s v="Home &amp; Kitchen"/>
    <s v="Home Office"/>
    <n v="3"/>
    <n v="250.1"/>
    <n v="0"/>
    <n v="750.3"/>
    <n v="575.51"/>
    <n v="174.79"/>
    <s v="Credit Card"/>
    <s v="No Discount"/>
  </r>
  <r>
    <n v="9507"/>
    <x v="5188"/>
    <d v="2024-04-21T00:00:00"/>
    <s v="East"/>
    <s v="Home &amp; Kitchen"/>
    <s v="Corporate"/>
    <n v="3"/>
    <n v="145.22"/>
    <n v="0.09"/>
    <n v="396.45"/>
    <n v="299.54000000000002"/>
    <n v="96.91"/>
    <s v="Cash on Delivery"/>
    <s v="Low"/>
  </r>
  <r>
    <n v="9508"/>
    <x v="5824"/>
    <d v="2024-09-06T00:00:00"/>
    <s v="South"/>
    <s v="Sports"/>
    <s v="Corporate"/>
    <n v="10"/>
    <n v="194.23"/>
    <n v="0.25"/>
    <n v="1456.72"/>
    <n v="746.3"/>
    <n v="710.42"/>
    <s v="Credit Card"/>
    <s v="High"/>
  </r>
  <r>
    <n v="9509"/>
    <x v="5825"/>
    <d v="2024-02-14T00:00:00"/>
    <s v="East"/>
    <s v="Home &amp; Kitchen"/>
    <s v="Consumer"/>
    <n v="7"/>
    <n v="94.86"/>
    <n v="0.03"/>
    <n v="644.1"/>
    <n v="484.18"/>
    <n v="159.91999999999999"/>
    <s v="Debit Card"/>
    <s v="Low"/>
  </r>
  <r>
    <n v="9510"/>
    <x v="2642"/>
    <d v="2024-02-04T00:00:00"/>
    <s v="West"/>
    <s v="Clothing"/>
    <s v="Corporate"/>
    <n v="4"/>
    <n v="286.66000000000003"/>
    <n v="0.28000000000000003"/>
    <n v="825.58"/>
    <n v="428.57"/>
    <n v="397.01"/>
    <s v="UPI"/>
    <s v="High"/>
  </r>
  <r>
    <n v="9511"/>
    <x v="2205"/>
    <d v="2024-02-17T00:00:00"/>
    <s v="North"/>
    <s v="Beauty"/>
    <s v="Consumer"/>
    <n v="1"/>
    <n v="374.7"/>
    <n v="0.01"/>
    <n v="370.95"/>
    <n v="253.36"/>
    <n v="117.59"/>
    <s v="Net Banking"/>
    <s v="Low"/>
  </r>
  <r>
    <n v="9512"/>
    <x v="5826"/>
    <d v="2024-08-12T00:00:00"/>
    <s v="East"/>
    <s v="Home &amp; Kitchen"/>
    <s v="Home Office"/>
    <n v="3"/>
    <n v="83.37"/>
    <n v="0.28999999999999998"/>
    <n v="177.58"/>
    <n v="124.35"/>
    <n v="53.23"/>
    <s v="Debit Card"/>
    <s v="High"/>
  </r>
  <r>
    <n v="9513"/>
    <x v="3064"/>
    <d v="2024-12-28T00:00:00"/>
    <s v="West"/>
    <s v="Home &amp; Kitchen"/>
    <s v="Corporate"/>
    <n v="6"/>
    <n v="294.17"/>
    <n v="0.17"/>
    <n v="1464.97"/>
    <n v="858.56"/>
    <n v="606.41"/>
    <s v="UPI"/>
    <s v="Medium"/>
  </r>
  <r>
    <n v="9514"/>
    <x v="1934"/>
    <d v="2024-02-13T00:00:00"/>
    <s v="North"/>
    <s v="Clothing"/>
    <s v="Consumer"/>
    <n v="10"/>
    <n v="400.78"/>
    <n v="0.05"/>
    <n v="3807.41"/>
    <n v="2184.37"/>
    <n v="1623.04"/>
    <s v="Net Banking"/>
    <s v="Low"/>
  </r>
  <r>
    <n v="9515"/>
    <x v="4063"/>
    <d v="2024-06-26T00:00:00"/>
    <s v="South"/>
    <s v="Electronics"/>
    <s v="Consumer"/>
    <n v="9"/>
    <n v="71.55"/>
    <n v="0.13"/>
    <n v="560.24"/>
    <n v="352.36"/>
    <n v="207.88"/>
    <s v="UPI"/>
    <s v="Medium"/>
  </r>
  <r>
    <n v="9516"/>
    <x v="2325"/>
    <d v="2024-05-16T00:00:00"/>
    <s v="East"/>
    <s v="Beauty"/>
    <s v="Consumer"/>
    <n v="6"/>
    <n v="239.49"/>
    <n v="0"/>
    <n v="1436.94"/>
    <n v="1027.3499999999999"/>
    <n v="409.59"/>
    <s v="Debit Card"/>
    <s v="No Discount"/>
  </r>
  <r>
    <n v="9517"/>
    <x v="3327"/>
    <d v="2024-07-25T00:00:00"/>
    <s v="West"/>
    <s v="Sports"/>
    <s v="Home Office"/>
    <n v="6"/>
    <n v="230.03"/>
    <n v="0.01"/>
    <n v="1366.38"/>
    <n v="738.84"/>
    <n v="627.54"/>
    <s v="Net Banking"/>
    <s v="Low"/>
  </r>
  <r>
    <n v="9518"/>
    <x v="1417"/>
    <d v="2024-02-03T00:00:00"/>
    <s v="East"/>
    <s v="Home &amp; Kitchen"/>
    <s v="Corporate"/>
    <n v="3"/>
    <n v="84.74"/>
    <n v="0.08"/>
    <n v="233.88"/>
    <n v="154.76"/>
    <n v="79.12"/>
    <s v="Cash on Delivery"/>
    <s v="Low"/>
  </r>
  <r>
    <n v="9519"/>
    <x v="352"/>
    <d v="2024-09-03T00:00:00"/>
    <s v="East"/>
    <s v="Home &amp; Kitchen"/>
    <s v="Home Office"/>
    <n v="3"/>
    <n v="16.45"/>
    <n v="0.04"/>
    <n v="47.38"/>
    <n v="36.270000000000003"/>
    <n v="11.11"/>
    <s v="UPI"/>
    <s v="Low"/>
  </r>
  <r>
    <n v="9520"/>
    <x v="5463"/>
    <d v="2024-08-10T00:00:00"/>
    <s v="North"/>
    <s v="Beauty"/>
    <s v="Corporate"/>
    <n v="4"/>
    <n v="404.2"/>
    <n v="0.09"/>
    <n v="1471.29"/>
    <n v="828.24"/>
    <n v="643.04999999999995"/>
    <s v="Credit Card"/>
    <s v="Low"/>
  </r>
  <r>
    <n v="9521"/>
    <x v="5652"/>
    <d v="2024-02-22T00:00:00"/>
    <s v="North"/>
    <s v="Beauty"/>
    <s v="Corporate"/>
    <n v="7"/>
    <n v="357.57"/>
    <n v="0.26"/>
    <n v="1852.21"/>
    <n v="1419.53"/>
    <n v="432.68"/>
    <s v="Debit Card"/>
    <s v="High"/>
  </r>
  <r>
    <n v="9522"/>
    <x v="5827"/>
    <d v="2024-10-02T00:00:00"/>
    <s v="South"/>
    <s v="Sports"/>
    <s v="Consumer"/>
    <n v="3"/>
    <n v="385.05"/>
    <n v="0.19"/>
    <n v="935.67"/>
    <n v="631.04999999999995"/>
    <n v="304.62"/>
    <s v="Cash on Delivery"/>
    <s v="Medium"/>
  </r>
  <r>
    <n v="9523"/>
    <x v="5828"/>
    <d v="2024-09-19T00:00:00"/>
    <s v="West"/>
    <s v="Sports"/>
    <s v="Corporate"/>
    <n v="6"/>
    <n v="458.99"/>
    <n v="0.09"/>
    <n v="2506.09"/>
    <n v="1376.28"/>
    <n v="1129.81"/>
    <s v="Debit Card"/>
    <s v="Low"/>
  </r>
  <r>
    <n v="9524"/>
    <x v="2931"/>
    <d v="2024-03-17T00:00:00"/>
    <s v="North"/>
    <s v="Clothing"/>
    <s v="Consumer"/>
    <n v="5"/>
    <n v="490.77"/>
    <n v="0.08"/>
    <n v="2257.54"/>
    <n v="1557.95"/>
    <n v="699.59"/>
    <s v="Net Banking"/>
    <s v="Low"/>
  </r>
  <r>
    <n v="9525"/>
    <x v="3986"/>
    <d v="2024-07-26T00:00:00"/>
    <s v="West"/>
    <s v="Beauty"/>
    <s v="Home Office"/>
    <n v="3"/>
    <n v="489.13"/>
    <n v="0.1"/>
    <n v="1320.65"/>
    <n v="974.63"/>
    <n v="346.02"/>
    <s v="Net Banking"/>
    <s v="Low"/>
  </r>
  <r>
    <n v="9526"/>
    <x v="5829"/>
    <d v="2024-06-13T00:00:00"/>
    <s v="South"/>
    <s v="Sports"/>
    <s v="Consumer"/>
    <n v="7"/>
    <n v="332.11"/>
    <n v="0.17"/>
    <n v="1929.56"/>
    <n v="1369.9"/>
    <n v="559.66"/>
    <s v="Debit Card"/>
    <s v="Medium"/>
  </r>
  <r>
    <n v="9527"/>
    <x v="5830"/>
    <d v="2024-06-18T00:00:00"/>
    <s v="North"/>
    <s v="Sports"/>
    <s v="Corporate"/>
    <n v="3"/>
    <n v="171.34"/>
    <n v="0.23"/>
    <n v="395.8"/>
    <n v="299.62"/>
    <n v="96.18"/>
    <s v="Net Banking"/>
    <s v="High"/>
  </r>
  <r>
    <n v="9528"/>
    <x v="5831"/>
    <d v="2024-03-03T00:00:00"/>
    <s v="East"/>
    <s v="Clothing"/>
    <s v="Consumer"/>
    <n v="2"/>
    <n v="196.52"/>
    <n v="0.28000000000000003"/>
    <n v="282.99"/>
    <n v="195.88"/>
    <n v="87.11"/>
    <s v="Net Banking"/>
    <s v="High"/>
  </r>
  <r>
    <n v="9529"/>
    <x v="4997"/>
    <d v="2024-07-30T00:00:00"/>
    <s v="West"/>
    <s v="Clothing"/>
    <s v="Consumer"/>
    <n v="3"/>
    <n v="229.33"/>
    <n v="0.06"/>
    <n v="646.71"/>
    <n v="370.49"/>
    <n v="276.22000000000003"/>
    <s v="UPI"/>
    <s v="Low"/>
  </r>
  <r>
    <n v="9530"/>
    <x v="446"/>
    <d v="2024-03-09T00:00:00"/>
    <s v="South"/>
    <s v="Beauty"/>
    <s v="Home Office"/>
    <n v="10"/>
    <n v="269.63"/>
    <n v="0.24"/>
    <n v="2049.19"/>
    <n v="1487.04"/>
    <n v="562.15"/>
    <s v="Credit Card"/>
    <s v="High"/>
  </r>
  <r>
    <n v="9531"/>
    <x v="5832"/>
    <d v="2024-11-07T00:00:00"/>
    <s v="South"/>
    <s v="Clothing"/>
    <s v="Consumer"/>
    <n v="5"/>
    <n v="230.88"/>
    <n v="0.14000000000000001"/>
    <n v="992.78"/>
    <n v="766.7"/>
    <n v="226.08"/>
    <s v="UPI"/>
    <s v="Medium"/>
  </r>
  <r>
    <n v="9532"/>
    <x v="913"/>
    <d v="2024-06-07T00:00:00"/>
    <s v="East"/>
    <s v="Electronics"/>
    <s v="Home Office"/>
    <n v="1"/>
    <n v="336.99"/>
    <n v="0.16"/>
    <n v="283.07"/>
    <n v="190.04"/>
    <n v="93.03"/>
    <s v="Credit Card"/>
    <s v="Medium"/>
  </r>
  <r>
    <n v="9533"/>
    <x v="5441"/>
    <d v="2024-02-26T00:00:00"/>
    <s v="West"/>
    <s v="Clothing"/>
    <s v="Home Office"/>
    <n v="6"/>
    <n v="395.34"/>
    <n v="0.02"/>
    <n v="2324.6"/>
    <n v="1301.8699999999999"/>
    <n v="1022.73"/>
    <s v="UPI"/>
    <s v="Low"/>
  </r>
  <r>
    <n v="9534"/>
    <x v="2111"/>
    <d v="2024-01-20T00:00:00"/>
    <s v="East"/>
    <s v="Clothing"/>
    <s v="Home Office"/>
    <n v="6"/>
    <n v="20.13"/>
    <n v="0.04"/>
    <n v="115.95"/>
    <n v="89.37"/>
    <n v="26.58"/>
    <s v="Debit Card"/>
    <s v="Low"/>
  </r>
  <r>
    <n v="9535"/>
    <x v="229"/>
    <d v="2024-12-05T00:00:00"/>
    <s v="East"/>
    <s v="Clothing"/>
    <s v="Consumer"/>
    <n v="4"/>
    <n v="256.57"/>
    <n v="0.06"/>
    <n v="964.7"/>
    <n v="600.62"/>
    <n v="364.08"/>
    <s v="Net Banking"/>
    <s v="Low"/>
  </r>
  <r>
    <n v="9536"/>
    <x v="5833"/>
    <d v="2024-06-13T00:00:00"/>
    <s v="North"/>
    <s v="Clothing"/>
    <s v="Corporate"/>
    <n v="9"/>
    <n v="68.52"/>
    <n v="0.09"/>
    <n v="561.17999999999995"/>
    <n v="422.74"/>
    <n v="138.44"/>
    <s v="Credit Card"/>
    <s v="Low"/>
  </r>
  <r>
    <n v="9537"/>
    <x v="1496"/>
    <d v="2024-03-27T00:00:00"/>
    <s v="North"/>
    <s v="Electronics"/>
    <s v="Home Office"/>
    <n v="4"/>
    <n v="253.02"/>
    <n v="0.09"/>
    <n v="920.99"/>
    <n v="599.65"/>
    <n v="321.33999999999997"/>
    <s v="Cash on Delivery"/>
    <s v="Low"/>
  </r>
  <r>
    <n v="9538"/>
    <x v="2125"/>
    <d v="2024-10-18T00:00:00"/>
    <s v="North"/>
    <s v="Clothing"/>
    <s v="Consumer"/>
    <n v="10"/>
    <n v="98.17"/>
    <n v="0.01"/>
    <n v="971.88"/>
    <n v="554.54"/>
    <n v="417.34"/>
    <s v="Net Banking"/>
    <s v="Low"/>
  </r>
  <r>
    <n v="9539"/>
    <x v="4920"/>
    <d v="2024-03-21T00:00:00"/>
    <s v="North"/>
    <s v="Clothing"/>
    <s v="Corporate"/>
    <n v="7"/>
    <n v="87.76"/>
    <n v="0"/>
    <n v="614.32000000000005"/>
    <n v="347.39"/>
    <n v="266.93"/>
    <s v="Cash on Delivery"/>
    <s v="No Discount"/>
  </r>
  <r>
    <n v="9540"/>
    <x v="5834"/>
    <d v="2024-06-22T00:00:00"/>
    <s v="West"/>
    <s v="Home &amp; Kitchen"/>
    <s v="Home Office"/>
    <n v="10"/>
    <n v="243.32"/>
    <n v="0.28000000000000003"/>
    <n v="1751.9"/>
    <n v="917.82"/>
    <n v="834.08"/>
    <s v="Cash on Delivery"/>
    <s v="High"/>
  </r>
  <r>
    <n v="9541"/>
    <x v="1952"/>
    <d v="2024-02-08T00:00:00"/>
    <s v="East"/>
    <s v="Clothing"/>
    <s v="Home Office"/>
    <n v="10"/>
    <n v="442.17"/>
    <n v="0.26"/>
    <n v="3272.06"/>
    <n v="1667.44"/>
    <n v="1604.62"/>
    <s v="Net Banking"/>
    <s v="High"/>
  </r>
  <r>
    <n v="9542"/>
    <x v="5835"/>
    <d v="2024-10-17T00:00:00"/>
    <s v="South"/>
    <s v="Electronics"/>
    <s v="Home Office"/>
    <n v="10"/>
    <n v="289.45"/>
    <n v="0.15"/>
    <n v="2460.3200000000002"/>
    <n v="1834.99"/>
    <n v="625.33000000000004"/>
    <s v="Debit Card"/>
    <s v="Medium"/>
  </r>
  <r>
    <n v="9543"/>
    <x v="5836"/>
    <d v="2024-09-23T00:00:00"/>
    <s v="South"/>
    <s v="Home &amp; Kitchen"/>
    <s v="Home Office"/>
    <n v="8"/>
    <n v="495.87"/>
    <n v="0.06"/>
    <n v="3728.94"/>
    <n v="2083.1999999999998"/>
    <n v="1645.74"/>
    <s v="Debit Card"/>
    <s v="Low"/>
  </r>
  <r>
    <n v="9544"/>
    <x v="5038"/>
    <d v="2024-08-18T00:00:00"/>
    <s v="East"/>
    <s v="Home &amp; Kitchen"/>
    <s v="Corporate"/>
    <n v="7"/>
    <n v="489.63"/>
    <n v="0.28000000000000003"/>
    <n v="2467.7399999999998"/>
    <n v="1431.26"/>
    <n v="1036.48"/>
    <s v="Net Banking"/>
    <s v="High"/>
  </r>
  <r>
    <n v="9545"/>
    <x v="2070"/>
    <d v="2024-06-19T00:00:00"/>
    <s v="North"/>
    <s v="Home &amp; Kitchen"/>
    <s v="Consumer"/>
    <n v="1"/>
    <n v="71.290000000000006"/>
    <n v="0.19"/>
    <n v="57.74"/>
    <n v="42.03"/>
    <n v="15.71"/>
    <s v="UPI"/>
    <s v="Medium"/>
  </r>
  <r>
    <n v="9546"/>
    <x v="2213"/>
    <d v="2024-09-13T00:00:00"/>
    <s v="North"/>
    <s v="Beauty"/>
    <s v="Home Office"/>
    <n v="4"/>
    <n v="364.23"/>
    <n v="0.22"/>
    <n v="1136.4000000000001"/>
    <n v="702.71"/>
    <n v="433.69"/>
    <s v="Cash on Delivery"/>
    <s v="High"/>
  </r>
  <r>
    <n v="9547"/>
    <x v="5837"/>
    <d v="2024-12-03T00:00:00"/>
    <s v="South"/>
    <s v="Home &amp; Kitchen"/>
    <s v="Home Office"/>
    <n v="8"/>
    <n v="134.21"/>
    <n v="0.22"/>
    <n v="837.47"/>
    <n v="645.37"/>
    <n v="192.1"/>
    <s v="Debit Card"/>
    <s v="High"/>
  </r>
  <r>
    <n v="9548"/>
    <x v="591"/>
    <d v="2024-02-11T00:00:00"/>
    <s v="West"/>
    <s v="Sports"/>
    <s v="Consumer"/>
    <n v="1"/>
    <n v="481.38"/>
    <n v="0.26"/>
    <n v="356.22"/>
    <n v="257.02"/>
    <n v="99.2"/>
    <s v="Net Banking"/>
    <s v="High"/>
  </r>
  <r>
    <n v="9549"/>
    <x v="2804"/>
    <d v="2024-01-30T00:00:00"/>
    <s v="South"/>
    <s v="Clothing"/>
    <s v="Consumer"/>
    <n v="6"/>
    <n v="282.2"/>
    <n v="0.17"/>
    <n v="1405.36"/>
    <n v="1067.0899999999999"/>
    <n v="338.27"/>
    <s v="Net Banking"/>
    <s v="Medium"/>
  </r>
  <r>
    <n v="9550"/>
    <x v="5838"/>
    <d v="2024-07-25T00:00:00"/>
    <s v="West"/>
    <s v="Clothing"/>
    <s v="Home Office"/>
    <n v="5"/>
    <n v="251.64"/>
    <n v="0.09"/>
    <n v="1144.96"/>
    <n v="816.09"/>
    <n v="328.87"/>
    <s v="Net Banking"/>
    <s v="Low"/>
  </r>
  <r>
    <n v="9551"/>
    <x v="1444"/>
    <d v="2024-04-10T00:00:00"/>
    <s v="North"/>
    <s v="Sports"/>
    <s v="Corporate"/>
    <n v="10"/>
    <n v="216.64"/>
    <n v="0.11"/>
    <n v="1928.1"/>
    <n v="1438.77"/>
    <n v="489.33"/>
    <s v="Debit Card"/>
    <s v="Medium"/>
  </r>
  <r>
    <n v="9552"/>
    <x v="692"/>
    <d v="2024-01-12T00:00:00"/>
    <s v="West"/>
    <s v="Beauty"/>
    <s v="Corporate"/>
    <n v="2"/>
    <n v="254.29"/>
    <n v="0.09"/>
    <n v="462.81"/>
    <n v="297.56"/>
    <n v="165.25"/>
    <s v="Cash on Delivery"/>
    <s v="Low"/>
  </r>
  <r>
    <n v="9553"/>
    <x v="5839"/>
    <d v="2024-05-03T00:00:00"/>
    <s v="North"/>
    <s v="Home &amp; Kitchen"/>
    <s v="Consumer"/>
    <n v="2"/>
    <n v="222.13"/>
    <n v="0.17"/>
    <n v="368.74"/>
    <n v="267.45999999999998"/>
    <n v="101.28"/>
    <s v="Debit Card"/>
    <s v="Medium"/>
  </r>
  <r>
    <n v="9554"/>
    <x v="2298"/>
    <d v="2024-03-20T00:00:00"/>
    <s v="East"/>
    <s v="Electronics"/>
    <s v="Consumer"/>
    <n v="3"/>
    <n v="27.6"/>
    <n v="0.26"/>
    <n v="61.27"/>
    <n v="45.69"/>
    <n v="15.58"/>
    <s v="Cash on Delivery"/>
    <s v="High"/>
  </r>
  <r>
    <n v="9555"/>
    <x v="5576"/>
    <d v="2024-04-26T00:00:00"/>
    <s v="South"/>
    <s v="Sports"/>
    <s v="Corporate"/>
    <n v="4"/>
    <n v="86.51"/>
    <n v="0.06"/>
    <n v="325.27999999999997"/>
    <n v="229.03"/>
    <n v="96.25"/>
    <s v="Cash on Delivery"/>
    <s v="Low"/>
  </r>
  <r>
    <n v="9556"/>
    <x v="1641"/>
    <d v="2024-10-09T00:00:00"/>
    <s v="East"/>
    <s v="Sports"/>
    <s v="Home Office"/>
    <n v="1"/>
    <n v="104.42"/>
    <n v="0.2"/>
    <n v="83.54"/>
    <n v="50.9"/>
    <n v="32.64"/>
    <s v="UPI"/>
    <s v="Medium"/>
  </r>
  <r>
    <n v="9557"/>
    <x v="435"/>
    <d v="2024-01-17T00:00:00"/>
    <s v="East"/>
    <s v="Home &amp; Kitchen"/>
    <s v="Home Office"/>
    <n v="4"/>
    <n v="442.82"/>
    <n v="0.28999999999999998"/>
    <n v="1257.6099999999999"/>
    <n v="936.8"/>
    <n v="320.81"/>
    <s v="Net Banking"/>
    <s v="High"/>
  </r>
  <r>
    <n v="9558"/>
    <x v="1554"/>
    <d v="2024-09-18T00:00:00"/>
    <s v="North"/>
    <s v="Clothing"/>
    <s v="Corporate"/>
    <n v="5"/>
    <n v="492.13"/>
    <n v="0.15"/>
    <n v="2091.5500000000002"/>
    <n v="1120.0899999999999"/>
    <n v="971.46"/>
    <s v="Net Banking"/>
    <s v="Medium"/>
  </r>
  <r>
    <n v="9559"/>
    <x v="1498"/>
    <d v="2024-03-26T00:00:00"/>
    <s v="North"/>
    <s v="Clothing"/>
    <s v="Corporate"/>
    <n v="4"/>
    <n v="167.41"/>
    <n v="0.09"/>
    <n v="609.37"/>
    <n v="450.24"/>
    <n v="159.13"/>
    <s v="Debit Card"/>
    <s v="Low"/>
  </r>
  <r>
    <n v="9560"/>
    <x v="5840"/>
    <d v="2024-01-20T00:00:00"/>
    <s v="West"/>
    <s v="Clothing"/>
    <s v="Consumer"/>
    <n v="10"/>
    <n v="57.54"/>
    <n v="0.01"/>
    <n v="569.65"/>
    <n v="449.74"/>
    <n v="119.91"/>
    <s v="Net Banking"/>
    <s v="Low"/>
  </r>
  <r>
    <n v="9561"/>
    <x v="1048"/>
    <d v="2024-05-08T00:00:00"/>
    <s v="East"/>
    <s v="Clothing"/>
    <s v="Home Office"/>
    <n v="5"/>
    <n v="336.15"/>
    <n v="0.09"/>
    <n v="1529.48"/>
    <n v="1196.46"/>
    <n v="333.02"/>
    <s v="UPI"/>
    <s v="Low"/>
  </r>
  <r>
    <n v="9562"/>
    <x v="1904"/>
    <d v="2024-03-12T00:00:00"/>
    <s v="North"/>
    <s v="Clothing"/>
    <s v="Corporate"/>
    <n v="8"/>
    <n v="362.15"/>
    <n v="0.3"/>
    <n v="2028.04"/>
    <n v="1296.7"/>
    <n v="731.34"/>
    <s v="Credit Card"/>
    <s v="High"/>
  </r>
  <r>
    <n v="9563"/>
    <x v="4502"/>
    <d v="2024-01-19T00:00:00"/>
    <s v="North"/>
    <s v="Clothing"/>
    <s v="Home Office"/>
    <n v="4"/>
    <n v="83.8"/>
    <n v="0.17"/>
    <n v="278.22000000000003"/>
    <n v="150.41"/>
    <n v="127.81"/>
    <s v="UPI"/>
    <s v="Medium"/>
  </r>
  <r>
    <n v="9564"/>
    <x v="2179"/>
    <d v="2024-06-14T00:00:00"/>
    <s v="East"/>
    <s v="Clothing"/>
    <s v="Corporate"/>
    <n v="1"/>
    <n v="421.5"/>
    <n v="0.28999999999999998"/>
    <n v="299.26"/>
    <n v="164.81"/>
    <n v="134.44999999999999"/>
    <s v="Credit Card"/>
    <s v="High"/>
  </r>
  <r>
    <n v="9565"/>
    <x v="5841"/>
    <d v="2024-12-23T00:00:00"/>
    <s v="North"/>
    <s v="Electronics"/>
    <s v="Home Office"/>
    <n v="5"/>
    <n v="156.72999999999999"/>
    <n v="0.05"/>
    <n v="744.47"/>
    <n v="526.92999999999995"/>
    <n v="217.54"/>
    <s v="Net Banking"/>
    <s v="Low"/>
  </r>
  <r>
    <n v="9566"/>
    <x v="3489"/>
    <d v="2024-07-17T00:00:00"/>
    <s v="West"/>
    <s v="Beauty"/>
    <s v="Home Office"/>
    <n v="6"/>
    <n v="119.94"/>
    <n v="0.19"/>
    <n v="582.91"/>
    <n v="371.89"/>
    <n v="211.02"/>
    <s v="Debit Card"/>
    <s v="Medium"/>
  </r>
  <r>
    <n v="9567"/>
    <x v="5842"/>
    <d v="2024-08-22T00:00:00"/>
    <s v="South"/>
    <s v="Electronics"/>
    <s v="Home Office"/>
    <n v="8"/>
    <n v="483.51"/>
    <n v="0.25"/>
    <n v="2901.06"/>
    <n v="2168.15"/>
    <n v="732.91"/>
    <s v="Net Banking"/>
    <s v="High"/>
  </r>
  <r>
    <n v="9568"/>
    <x v="5843"/>
    <d v="2024-06-25T00:00:00"/>
    <s v="North"/>
    <s v="Home &amp; Kitchen"/>
    <s v="Consumer"/>
    <n v="9"/>
    <n v="15.67"/>
    <n v="0.24"/>
    <n v="107.18"/>
    <n v="68.75"/>
    <n v="38.43"/>
    <s v="Credit Card"/>
    <s v="High"/>
  </r>
  <r>
    <n v="9569"/>
    <x v="607"/>
    <d v="2024-11-10T00:00:00"/>
    <s v="West"/>
    <s v="Electronics"/>
    <s v="Corporate"/>
    <n v="8"/>
    <n v="414.5"/>
    <n v="0.28999999999999998"/>
    <n v="2354.36"/>
    <n v="1729.88"/>
    <n v="624.48"/>
    <s v="Debit Card"/>
    <s v="High"/>
  </r>
  <r>
    <n v="9570"/>
    <x v="731"/>
    <d v="2024-04-05T00:00:00"/>
    <s v="West"/>
    <s v="Electronics"/>
    <s v="Home Office"/>
    <n v="9"/>
    <n v="298.35000000000002"/>
    <n v="0.09"/>
    <n v="2443.4899999999998"/>
    <n v="1862.78"/>
    <n v="580.71"/>
    <s v="Credit Card"/>
    <s v="Low"/>
  </r>
  <r>
    <n v="9571"/>
    <x v="3622"/>
    <d v="2024-01-30T00:00:00"/>
    <s v="East"/>
    <s v="Sports"/>
    <s v="Consumer"/>
    <n v="4"/>
    <n v="189.52"/>
    <n v="0.17"/>
    <n v="629.21"/>
    <n v="321.70999999999998"/>
    <n v="307.5"/>
    <s v="Credit Card"/>
    <s v="Medium"/>
  </r>
  <r>
    <n v="9572"/>
    <x v="5844"/>
    <d v="2024-05-27T00:00:00"/>
    <s v="South"/>
    <s v="Clothing"/>
    <s v="Home Office"/>
    <n v="2"/>
    <n v="400.23"/>
    <n v="0.2"/>
    <n v="640.37"/>
    <n v="403.28"/>
    <n v="237.09"/>
    <s v="Net Banking"/>
    <s v="Medium"/>
  </r>
  <r>
    <n v="9573"/>
    <x v="1882"/>
    <d v="2024-06-07T00:00:00"/>
    <s v="East"/>
    <s v="Electronics"/>
    <s v="Corporate"/>
    <n v="6"/>
    <n v="329.8"/>
    <n v="0.09"/>
    <n v="1800.71"/>
    <n v="1423.81"/>
    <n v="376.9"/>
    <s v="Net Banking"/>
    <s v="Low"/>
  </r>
  <r>
    <n v="9574"/>
    <x v="5845"/>
    <d v="2024-11-03T00:00:00"/>
    <s v="East"/>
    <s v="Clothing"/>
    <s v="Home Office"/>
    <n v="5"/>
    <n v="317.68"/>
    <n v="0.17"/>
    <n v="1318.37"/>
    <n v="1011.84"/>
    <n v="306.52999999999997"/>
    <s v="Cash on Delivery"/>
    <s v="Medium"/>
  </r>
  <r>
    <n v="9575"/>
    <x v="5846"/>
    <d v="2024-02-01T00:00:00"/>
    <s v="East"/>
    <s v="Home &amp; Kitchen"/>
    <s v="Consumer"/>
    <n v="3"/>
    <n v="131.76"/>
    <n v="0.19"/>
    <n v="320.18"/>
    <n v="251.65"/>
    <n v="68.53"/>
    <s v="Debit Card"/>
    <s v="Medium"/>
  </r>
  <r>
    <n v="9576"/>
    <x v="3602"/>
    <d v="2024-03-08T00:00:00"/>
    <s v="West"/>
    <s v="Clothing"/>
    <s v="Home Office"/>
    <n v="1"/>
    <n v="117.31"/>
    <n v="0.09"/>
    <n v="106.75"/>
    <n v="85.31"/>
    <n v="21.44"/>
    <s v="Cash on Delivery"/>
    <s v="Low"/>
  </r>
  <r>
    <n v="9577"/>
    <x v="2073"/>
    <d v="2024-09-07T00:00:00"/>
    <s v="East"/>
    <s v="Electronics"/>
    <s v="Home Office"/>
    <n v="8"/>
    <n v="470.56"/>
    <n v="0.2"/>
    <n v="3011.58"/>
    <n v="2083.29"/>
    <n v="928.29"/>
    <s v="Debit Card"/>
    <s v="Medium"/>
  </r>
  <r>
    <n v="9578"/>
    <x v="4197"/>
    <d v="2024-01-10T00:00:00"/>
    <s v="South"/>
    <s v="Clothing"/>
    <s v="Corporate"/>
    <n v="5"/>
    <n v="483.42"/>
    <n v="0.11"/>
    <n v="2151.2199999999998"/>
    <n v="1437.56"/>
    <n v="713.66"/>
    <s v="Cash on Delivery"/>
    <s v="Medium"/>
  </r>
  <r>
    <n v="9579"/>
    <x v="212"/>
    <d v="2024-07-05T00:00:00"/>
    <s v="East"/>
    <s v="Sports"/>
    <s v="Corporate"/>
    <n v="8"/>
    <n v="428.6"/>
    <n v="0.26"/>
    <n v="2537.31"/>
    <n v="1808.7"/>
    <n v="728.61"/>
    <s v="Net Banking"/>
    <s v="High"/>
  </r>
  <r>
    <n v="9580"/>
    <x v="5847"/>
    <d v="2024-05-01T00:00:00"/>
    <s v="West"/>
    <s v="Beauty"/>
    <s v="Consumer"/>
    <n v="3"/>
    <n v="142.97"/>
    <n v="0.26"/>
    <n v="317.39"/>
    <n v="192.89"/>
    <n v="124.5"/>
    <s v="Cash on Delivery"/>
    <s v="High"/>
  </r>
  <r>
    <n v="9581"/>
    <x v="2326"/>
    <d v="2024-12-18T00:00:00"/>
    <s v="West"/>
    <s v="Beauty"/>
    <s v="Home Office"/>
    <n v="10"/>
    <n v="118.97"/>
    <n v="0.2"/>
    <n v="951.76"/>
    <n v="700.57"/>
    <n v="251.19"/>
    <s v="Credit Card"/>
    <s v="Medium"/>
  </r>
  <r>
    <n v="9582"/>
    <x v="3388"/>
    <d v="2024-05-01T00:00:00"/>
    <s v="West"/>
    <s v="Beauty"/>
    <s v="Consumer"/>
    <n v="9"/>
    <n v="202.94"/>
    <n v="0.11"/>
    <n v="1625.55"/>
    <n v="1181.1400000000001"/>
    <n v="444.41"/>
    <s v="Credit Card"/>
    <s v="Medium"/>
  </r>
  <r>
    <n v="9583"/>
    <x v="5848"/>
    <d v="2024-01-09T00:00:00"/>
    <s v="North"/>
    <s v="Sports"/>
    <s v="Consumer"/>
    <n v="5"/>
    <n v="257.07"/>
    <n v="0.15"/>
    <n v="1092.55"/>
    <n v="554.29"/>
    <n v="538.26"/>
    <s v="Credit Card"/>
    <s v="Medium"/>
  </r>
  <r>
    <n v="9584"/>
    <x v="5617"/>
    <d v="2024-07-05T00:00:00"/>
    <s v="East"/>
    <s v="Beauty"/>
    <s v="Consumer"/>
    <n v="8"/>
    <n v="133.30000000000001"/>
    <n v="0.12"/>
    <n v="938.43"/>
    <n v="725.93"/>
    <n v="212.5"/>
    <s v="UPI"/>
    <s v="Medium"/>
  </r>
  <r>
    <n v="9585"/>
    <x v="5005"/>
    <d v="2024-01-28T00:00:00"/>
    <s v="North"/>
    <s v="Sports"/>
    <s v="Corporate"/>
    <n v="5"/>
    <n v="37.770000000000003"/>
    <n v="0.12"/>
    <n v="166.19"/>
    <n v="83.78"/>
    <n v="82.41"/>
    <s v="Net Banking"/>
    <s v="Medium"/>
  </r>
  <r>
    <n v="9586"/>
    <x v="4942"/>
    <d v="2024-03-19T00:00:00"/>
    <s v="West"/>
    <s v="Home &amp; Kitchen"/>
    <s v="Consumer"/>
    <n v="7"/>
    <n v="413.19"/>
    <n v="0.26"/>
    <n v="2140.3200000000002"/>
    <n v="1478.26"/>
    <n v="662.06"/>
    <s v="Cash on Delivery"/>
    <s v="High"/>
  </r>
  <r>
    <n v="9587"/>
    <x v="3682"/>
    <d v="2024-01-12T00:00:00"/>
    <s v="West"/>
    <s v="Home &amp; Kitchen"/>
    <s v="Home Office"/>
    <n v="1"/>
    <n v="54.27"/>
    <n v="0.09"/>
    <n v="49.39"/>
    <n v="35.520000000000003"/>
    <n v="13.87"/>
    <s v="Net Banking"/>
    <s v="Low"/>
  </r>
  <r>
    <n v="9588"/>
    <x v="5849"/>
    <d v="2024-07-03T00:00:00"/>
    <s v="South"/>
    <s v="Clothing"/>
    <s v="Consumer"/>
    <n v="9"/>
    <n v="219.71"/>
    <n v="0.18"/>
    <n v="1621.46"/>
    <n v="1177.69"/>
    <n v="443.77"/>
    <s v="Cash on Delivery"/>
    <s v="Medium"/>
  </r>
  <r>
    <n v="9589"/>
    <x v="4586"/>
    <d v="2024-06-26T00:00:00"/>
    <s v="East"/>
    <s v="Beauty"/>
    <s v="Home Office"/>
    <n v="3"/>
    <n v="377.08"/>
    <n v="0"/>
    <n v="1131.24"/>
    <n v="676.99"/>
    <n v="454.25"/>
    <s v="Debit Card"/>
    <s v="No Discount"/>
  </r>
  <r>
    <n v="9590"/>
    <x v="877"/>
    <d v="2024-09-12T00:00:00"/>
    <s v="North"/>
    <s v="Clothing"/>
    <s v="Home Office"/>
    <n v="5"/>
    <n v="10"/>
    <n v="0.11"/>
    <n v="44.5"/>
    <n v="26.97"/>
    <n v="17.53"/>
    <s v="UPI"/>
    <s v="Medium"/>
  </r>
  <r>
    <n v="9591"/>
    <x v="5547"/>
    <d v="2024-11-16T00:00:00"/>
    <s v="North"/>
    <s v="Home &amp; Kitchen"/>
    <s v="Home Office"/>
    <n v="7"/>
    <n v="232.52"/>
    <n v="0.13"/>
    <n v="1416.05"/>
    <n v="1070.82"/>
    <n v="345.23"/>
    <s v="Net Banking"/>
    <s v="Medium"/>
  </r>
  <r>
    <n v="9592"/>
    <x v="5850"/>
    <d v="2024-06-10T00:00:00"/>
    <s v="East"/>
    <s v="Home &amp; Kitchen"/>
    <s v="Consumer"/>
    <n v="3"/>
    <n v="480.99"/>
    <n v="0.09"/>
    <n v="1313.1"/>
    <n v="785.97"/>
    <n v="527.13"/>
    <s v="Debit Card"/>
    <s v="Low"/>
  </r>
  <r>
    <n v="9593"/>
    <x v="5435"/>
    <d v="2024-11-25T00:00:00"/>
    <s v="West"/>
    <s v="Sports"/>
    <s v="Home Office"/>
    <n v="5"/>
    <n v="371.95"/>
    <n v="0.12"/>
    <n v="1636.58"/>
    <n v="943.55"/>
    <n v="693.03"/>
    <s v="UPI"/>
    <s v="Medium"/>
  </r>
  <r>
    <n v="9594"/>
    <x v="5851"/>
    <d v="2024-07-12T00:00:00"/>
    <s v="North"/>
    <s v="Beauty"/>
    <s v="Consumer"/>
    <n v="7"/>
    <n v="422.1"/>
    <n v="0.25"/>
    <n v="2216.0300000000002"/>
    <n v="1463.89"/>
    <n v="752.14"/>
    <s v="Debit Card"/>
    <s v="High"/>
  </r>
  <r>
    <n v="9595"/>
    <x v="5852"/>
    <d v="2024-12-15T00:00:00"/>
    <s v="East"/>
    <s v="Electronics"/>
    <s v="Consumer"/>
    <n v="1"/>
    <n v="369.29"/>
    <n v="0.16"/>
    <n v="310.2"/>
    <n v="191.84"/>
    <n v="118.36"/>
    <s v="Debit Card"/>
    <s v="Medium"/>
  </r>
  <r>
    <n v="9596"/>
    <x v="2671"/>
    <d v="2024-01-24T00:00:00"/>
    <s v="East"/>
    <s v="Sports"/>
    <s v="Consumer"/>
    <n v="10"/>
    <n v="318.43"/>
    <n v="0.27"/>
    <n v="2324.54"/>
    <n v="1673.12"/>
    <n v="651.41999999999996"/>
    <s v="Cash on Delivery"/>
    <s v="High"/>
  </r>
  <r>
    <n v="9597"/>
    <x v="5853"/>
    <d v="2024-09-30T00:00:00"/>
    <s v="West"/>
    <s v="Home &amp; Kitchen"/>
    <s v="Consumer"/>
    <n v="4"/>
    <n v="236.35"/>
    <n v="0.23"/>
    <n v="727.96"/>
    <n v="427.73"/>
    <n v="300.23"/>
    <s v="UPI"/>
    <s v="High"/>
  </r>
  <r>
    <n v="9598"/>
    <x v="1837"/>
    <d v="2024-10-31T00:00:00"/>
    <s v="South"/>
    <s v="Beauty"/>
    <s v="Corporate"/>
    <n v="5"/>
    <n v="33.409999999999997"/>
    <n v="0.05"/>
    <n v="158.69999999999999"/>
    <n v="96.71"/>
    <n v="61.99"/>
    <s v="Cash on Delivery"/>
    <s v="Low"/>
  </r>
  <r>
    <n v="9599"/>
    <x v="128"/>
    <d v="2024-06-27T00:00:00"/>
    <s v="South"/>
    <s v="Clothing"/>
    <s v="Consumer"/>
    <n v="1"/>
    <n v="238.74"/>
    <n v="0.08"/>
    <n v="219.64"/>
    <n v="143.28"/>
    <n v="76.36"/>
    <s v="UPI"/>
    <s v="Low"/>
  </r>
  <r>
    <n v="9600"/>
    <x v="5598"/>
    <d v="2024-07-27T00:00:00"/>
    <s v="East"/>
    <s v="Clothing"/>
    <s v="Consumer"/>
    <n v="9"/>
    <n v="301.57"/>
    <n v="0.03"/>
    <n v="2632.71"/>
    <n v="1714.15"/>
    <n v="918.56"/>
    <s v="Credit Card"/>
    <s v="Low"/>
  </r>
  <r>
    <n v="9601"/>
    <x v="5530"/>
    <d v="2024-01-14T00:00:00"/>
    <s v="North"/>
    <s v="Beauty"/>
    <s v="Corporate"/>
    <n v="4"/>
    <n v="327.33999999999997"/>
    <n v="0.04"/>
    <n v="1256.99"/>
    <n v="787.06"/>
    <n v="469.93"/>
    <s v="Net Banking"/>
    <s v="Low"/>
  </r>
  <r>
    <n v="9602"/>
    <x v="2015"/>
    <d v="2024-08-31T00:00:00"/>
    <s v="West"/>
    <s v="Home &amp; Kitchen"/>
    <s v="Home Office"/>
    <n v="8"/>
    <n v="328.38"/>
    <n v="0.21"/>
    <n v="2075.36"/>
    <n v="1572.43"/>
    <n v="502.93"/>
    <s v="Net Banking"/>
    <s v="High"/>
  </r>
  <r>
    <n v="9603"/>
    <x v="5854"/>
    <d v="2024-05-13T00:00:00"/>
    <s v="East"/>
    <s v="Sports"/>
    <s v="Consumer"/>
    <n v="3"/>
    <n v="362.83"/>
    <n v="0.15"/>
    <n v="925.22"/>
    <n v="493.93"/>
    <n v="431.29"/>
    <s v="UPI"/>
    <s v="Medium"/>
  </r>
  <r>
    <n v="9604"/>
    <x v="4551"/>
    <d v="2024-05-21T00:00:00"/>
    <s v="South"/>
    <s v="Beauty"/>
    <s v="Consumer"/>
    <n v="7"/>
    <n v="336.19"/>
    <n v="0.28000000000000003"/>
    <n v="1694.4"/>
    <n v="1309"/>
    <n v="385.4"/>
    <s v="Cash on Delivery"/>
    <s v="High"/>
  </r>
  <r>
    <n v="9605"/>
    <x v="5855"/>
    <d v="2024-09-29T00:00:00"/>
    <s v="West"/>
    <s v="Beauty"/>
    <s v="Corporate"/>
    <n v="7"/>
    <n v="487.43"/>
    <n v="0.12"/>
    <n v="3002.57"/>
    <n v="2242.65"/>
    <n v="759.92"/>
    <s v="UPI"/>
    <s v="Medium"/>
  </r>
  <r>
    <n v="9606"/>
    <x v="744"/>
    <d v="2024-09-16T00:00:00"/>
    <s v="South"/>
    <s v="Clothing"/>
    <s v="Consumer"/>
    <n v="1"/>
    <n v="257.68"/>
    <n v="0.08"/>
    <n v="237.07"/>
    <n v="177.85"/>
    <n v="59.22"/>
    <s v="Net Banking"/>
    <s v="Low"/>
  </r>
  <r>
    <n v="9607"/>
    <x v="5856"/>
    <d v="2024-12-19T00:00:00"/>
    <s v="East"/>
    <s v="Beauty"/>
    <s v="Home Office"/>
    <n v="7"/>
    <n v="315.01"/>
    <n v="0.22"/>
    <n v="1719.95"/>
    <n v="1170.69"/>
    <n v="549.26"/>
    <s v="Debit Card"/>
    <s v="High"/>
  </r>
  <r>
    <n v="9608"/>
    <x v="2778"/>
    <d v="2024-09-26T00:00:00"/>
    <s v="North"/>
    <s v="Clothing"/>
    <s v="Corporate"/>
    <n v="4"/>
    <n v="442.8"/>
    <n v="0.24"/>
    <n v="1346.11"/>
    <n v="1067"/>
    <n v="279.11"/>
    <s v="Cash on Delivery"/>
    <s v="High"/>
  </r>
  <r>
    <n v="9609"/>
    <x v="5857"/>
    <d v="2024-10-27T00:00:00"/>
    <s v="West"/>
    <s v="Electronics"/>
    <s v="Home Office"/>
    <n v="2"/>
    <n v="294.10000000000002"/>
    <n v="0.11"/>
    <n v="523.5"/>
    <n v="334.49"/>
    <n v="189.01"/>
    <s v="Net Banking"/>
    <s v="Medium"/>
  </r>
  <r>
    <n v="9610"/>
    <x v="4234"/>
    <d v="2024-02-01T00:00:00"/>
    <s v="North"/>
    <s v="Beauty"/>
    <s v="Home Office"/>
    <n v="1"/>
    <n v="359.67"/>
    <n v="0.24"/>
    <n v="273.35000000000002"/>
    <n v="205.17"/>
    <n v="68.180000000000007"/>
    <s v="UPI"/>
    <s v="High"/>
  </r>
  <r>
    <n v="9611"/>
    <x v="2631"/>
    <d v="2024-11-17T00:00:00"/>
    <s v="South"/>
    <s v="Sports"/>
    <s v="Home Office"/>
    <n v="5"/>
    <n v="159.53"/>
    <n v="0.1"/>
    <n v="717.88"/>
    <n v="506.88"/>
    <n v="211"/>
    <s v="UPI"/>
    <s v="Low"/>
  </r>
  <r>
    <n v="9612"/>
    <x v="5858"/>
    <d v="2024-04-06T00:00:00"/>
    <s v="South"/>
    <s v="Sports"/>
    <s v="Corporate"/>
    <n v="3"/>
    <n v="249.58"/>
    <n v="0.23"/>
    <n v="576.53"/>
    <n v="436.36"/>
    <n v="140.16999999999999"/>
    <s v="UPI"/>
    <s v="High"/>
  </r>
  <r>
    <n v="9613"/>
    <x v="5859"/>
    <d v="2024-07-29T00:00:00"/>
    <s v="East"/>
    <s v="Sports"/>
    <s v="Home Office"/>
    <n v="4"/>
    <n v="468.51"/>
    <n v="0.08"/>
    <n v="1724.12"/>
    <n v="1363.31"/>
    <n v="360.81"/>
    <s v="Cash on Delivery"/>
    <s v="Low"/>
  </r>
  <r>
    <n v="9614"/>
    <x v="5860"/>
    <d v="2024-08-13T00:00:00"/>
    <s v="West"/>
    <s v="Beauty"/>
    <s v="Consumer"/>
    <n v="10"/>
    <n v="450.14"/>
    <n v="0.21"/>
    <n v="3556.11"/>
    <n v="2604.17"/>
    <n v="951.94"/>
    <s v="Credit Card"/>
    <s v="High"/>
  </r>
  <r>
    <n v="9615"/>
    <x v="5861"/>
    <d v="2024-04-18T00:00:00"/>
    <s v="South"/>
    <s v="Clothing"/>
    <s v="Home Office"/>
    <n v="3"/>
    <n v="317.89999999999998"/>
    <n v="0.04"/>
    <n v="915.55"/>
    <n v="518.26"/>
    <n v="397.29"/>
    <s v="Debit Card"/>
    <s v="Low"/>
  </r>
  <r>
    <n v="9616"/>
    <x v="744"/>
    <d v="2024-08-30T00:00:00"/>
    <s v="West"/>
    <s v="Home &amp; Kitchen"/>
    <s v="Consumer"/>
    <n v="8"/>
    <n v="70.069999999999993"/>
    <n v="0.01"/>
    <n v="554.95000000000005"/>
    <n v="391.45"/>
    <n v="163.5"/>
    <s v="UPI"/>
    <s v="Low"/>
  </r>
  <r>
    <n v="9617"/>
    <x v="386"/>
    <d v="2024-06-29T00:00:00"/>
    <s v="East"/>
    <s v="Clothing"/>
    <s v="Corporate"/>
    <n v="8"/>
    <n v="154.65"/>
    <n v="0.25"/>
    <n v="927.9"/>
    <n v="626.39"/>
    <n v="301.51"/>
    <s v="Debit Card"/>
    <s v="High"/>
  </r>
  <r>
    <n v="9618"/>
    <x v="5862"/>
    <d v="2024-09-17T00:00:00"/>
    <s v="East"/>
    <s v="Electronics"/>
    <s v="Home Office"/>
    <n v="4"/>
    <n v="230.74"/>
    <n v="0.14000000000000001"/>
    <n v="793.75"/>
    <n v="527.94000000000005"/>
    <n v="265.81"/>
    <s v="UPI"/>
    <s v="Medium"/>
  </r>
  <r>
    <n v="9619"/>
    <x v="5863"/>
    <d v="2024-09-07T00:00:00"/>
    <s v="South"/>
    <s v="Electronics"/>
    <s v="Home Office"/>
    <n v="2"/>
    <n v="145.69"/>
    <n v="0.03"/>
    <n v="282.64"/>
    <n v="180.6"/>
    <n v="102.04"/>
    <s v="Credit Card"/>
    <s v="Low"/>
  </r>
  <r>
    <n v="9620"/>
    <x v="2473"/>
    <d v="2024-07-16T00:00:00"/>
    <s v="East"/>
    <s v="Electronics"/>
    <s v="Corporate"/>
    <n v="2"/>
    <n v="45.19"/>
    <n v="0.21"/>
    <n v="71.400000000000006"/>
    <n v="46.76"/>
    <n v="24.64"/>
    <s v="Cash on Delivery"/>
    <s v="High"/>
  </r>
  <r>
    <n v="9621"/>
    <x v="3878"/>
    <d v="2024-07-14T00:00:00"/>
    <s v="South"/>
    <s v="Clothing"/>
    <s v="Home Office"/>
    <n v="10"/>
    <n v="35.99"/>
    <n v="0.14000000000000001"/>
    <n v="309.51"/>
    <n v="176.24"/>
    <n v="133.27000000000001"/>
    <s v="Debit Card"/>
    <s v="Medium"/>
  </r>
  <r>
    <n v="9622"/>
    <x v="5864"/>
    <d v="2024-02-20T00:00:00"/>
    <s v="North"/>
    <s v="Electronics"/>
    <s v="Consumer"/>
    <n v="3"/>
    <n v="402.79"/>
    <n v="0.14000000000000001"/>
    <n v="1039.2"/>
    <n v="576.52"/>
    <n v="462.68"/>
    <s v="Net Banking"/>
    <s v="Medium"/>
  </r>
  <r>
    <n v="9623"/>
    <x v="1487"/>
    <d v="2024-08-11T00:00:00"/>
    <s v="East"/>
    <s v="Electronics"/>
    <s v="Consumer"/>
    <n v="7"/>
    <n v="300.27"/>
    <n v="0.11"/>
    <n v="1870.68"/>
    <n v="1042.1600000000001"/>
    <n v="828.52"/>
    <s v="UPI"/>
    <s v="Medium"/>
  </r>
  <r>
    <n v="9624"/>
    <x v="5865"/>
    <d v="2024-03-12T00:00:00"/>
    <s v="South"/>
    <s v="Beauty"/>
    <s v="Home Office"/>
    <n v="4"/>
    <n v="245.12"/>
    <n v="0.11"/>
    <n v="872.63"/>
    <n v="643.66"/>
    <n v="228.97"/>
    <s v="UPI"/>
    <s v="Medium"/>
  </r>
  <r>
    <n v="9625"/>
    <x v="4060"/>
    <d v="2024-03-10T00:00:00"/>
    <s v="South"/>
    <s v="Clothing"/>
    <s v="Consumer"/>
    <n v="10"/>
    <n v="460.8"/>
    <n v="0.05"/>
    <n v="4377.6000000000004"/>
    <n v="2417.64"/>
    <n v="1959.96"/>
    <s v="Credit Card"/>
    <s v="Low"/>
  </r>
  <r>
    <n v="9626"/>
    <x v="4741"/>
    <d v="2024-08-15T00:00:00"/>
    <s v="North"/>
    <s v="Sports"/>
    <s v="Corporate"/>
    <n v="3"/>
    <n v="329.64"/>
    <n v="0.05"/>
    <n v="939.47"/>
    <n v="589.15"/>
    <n v="350.32"/>
    <s v="UPI"/>
    <s v="Low"/>
  </r>
  <r>
    <n v="9627"/>
    <x v="4841"/>
    <d v="2024-05-17T00:00:00"/>
    <s v="East"/>
    <s v="Sports"/>
    <s v="Home Office"/>
    <n v="4"/>
    <n v="214"/>
    <n v="0.25"/>
    <n v="642"/>
    <n v="352.52"/>
    <n v="289.48"/>
    <s v="Debit Card"/>
    <s v="High"/>
  </r>
  <r>
    <n v="9628"/>
    <x v="5866"/>
    <d v="2024-06-08T00:00:00"/>
    <s v="East"/>
    <s v="Electronics"/>
    <s v="Home Office"/>
    <n v="4"/>
    <n v="50.31"/>
    <n v="0.18"/>
    <n v="165.02"/>
    <n v="88.15"/>
    <n v="76.87"/>
    <s v="Cash on Delivery"/>
    <s v="Medium"/>
  </r>
  <r>
    <n v="9629"/>
    <x v="5867"/>
    <d v="2024-11-07T00:00:00"/>
    <s v="North"/>
    <s v="Home &amp; Kitchen"/>
    <s v="Home Office"/>
    <n v="6"/>
    <n v="303.73"/>
    <n v="0.14000000000000001"/>
    <n v="1567.25"/>
    <n v="1150.6600000000001"/>
    <n v="416.59"/>
    <s v="Debit Card"/>
    <s v="Medium"/>
  </r>
  <r>
    <n v="9630"/>
    <x v="5497"/>
    <d v="2024-03-26T00:00:00"/>
    <s v="North"/>
    <s v="Sports"/>
    <s v="Corporate"/>
    <n v="4"/>
    <n v="330.8"/>
    <n v="0.16"/>
    <n v="1111.49"/>
    <n v="595.99"/>
    <n v="515.5"/>
    <s v="UPI"/>
    <s v="Medium"/>
  </r>
  <r>
    <n v="9631"/>
    <x v="435"/>
    <d v="2024-04-08T00:00:00"/>
    <s v="West"/>
    <s v="Electronics"/>
    <s v="Corporate"/>
    <n v="10"/>
    <n v="331.53"/>
    <n v="0.16"/>
    <n v="2784.85"/>
    <n v="2013.22"/>
    <n v="771.63"/>
    <s v="Credit Card"/>
    <s v="Medium"/>
  </r>
  <r>
    <n v="9632"/>
    <x v="207"/>
    <d v="2024-08-04T00:00:00"/>
    <s v="North"/>
    <s v="Beauty"/>
    <s v="Home Office"/>
    <n v="1"/>
    <n v="244.89"/>
    <n v="0.14000000000000001"/>
    <n v="210.61"/>
    <n v="122.84"/>
    <n v="87.77"/>
    <s v="Debit Card"/>
    <s v="Medium"/>
  </r>
  <r>
    <n v="9633"/>
    <x v="5345"/>
    <d v="2024-12-19T00:00:00"/>
    <s v="South"/>
    <s v="Clothing"/>
    <s v="Home Office"/>
    <n v="8"/>
    <n v="227.85"/>
    <n v="0.3"/>
    <n v="1275.96"/>
    <n v="761.03"/>
    <n v="514.92999999999995"/>
    <s v="Cash on Delivery"/>
    <s v="High"/>
  </r>
  <r>
    <n v="9634"/>
    <x v="5868"/>
    <d v="2024-04-10T00:00:00"/>
    <s v="East"/>
    <s v="Sports"/>
    <s v="Home Office"/>
    <n v="1"/>
    <n v="116.11"/>
    <n v="0.1"/>
    <n v="104.5"/>
    <n v="73.58"/>
    <n v="30.92"/>
    <s v="Debit Card"/>
    <s v="Low"/>
  </r>
  <r>
    <n v="9635"/>
    <x v="3313"/>
    <d v="2024-03-11T00:00:00"/>
    <s v="East"/>
    <s v="Clothing"/>
    <s v="Corporate"/>
    <n v="9"/>
    <n v="212.42"/>
    <n v="0.08"/>
    <n v="1758.84"/>
    <n v="1199.17"/>
    <n v="559.66999999999996"/>
    <s v="Net Banking"/>
    <s v="Low"/>
  </r>
  <r>
    <n v="9636"/>
    <x v="1472"/>
    <d v="2024-04-24T00:00:00"/>
    <s v="North"/>
    <s v="Electronics"/>
    <s v="Home Office"/>
    <n v="4"/>
    <n v="447.14"/>
    <n v="0.23"/>
    <n v="1377.19"/>
    <n v="689.01"/>
    <n v="688.18"/>
    <s v="Credit Card"/>
    <s v="High"/>
  </r>
  <r>
    <n v="9637"/>
    <x v="202"/>
    <d v="2024-07-01T00:00:00"/>
    <s v="West"/>
    <s v="Beauty"/>
    <s v="Home Office"/>
    <n v="1"/>
    <n v="289.64"/>
    <n v="0.23"/>
    <n v="223.02"/>
    <n v="120.53"/>
    <n v="102.49"/>
    <s v="Net Banking"/>
    <s v="High"/>
  </r>
  <r>
    <n v="9638"/>
    <x v="5869"/>
    <d v="2024-08-08T00:00:00"/>
    <s v="West"/>
    <s v="Electronics"/>
    <s v="Consumer"/>
    <n v="10"/>
    <n v="399.04"/>
    <n v="0.28999999999999998"/>
    <n v="2833.18"/>
    <n v="2209.61"/>
    <n v="623.57000000000005"/>
    <s v="Credit Card"/>
    <s v="High"/>
  </r>
  <r>
    <n v="9639"/>
    <x v="5870"/>
    <d v="2024-09-06T00:00:00"/>
    <s v="North"/>
    <s v="Electronics"/>
    <s v="Consumer"/>
    <n v="8"/>
    <n v="157.51"/>
    <n v="0.08"/>
    <n v="1159.27"/>
    <n v="704.86"/>
    <n v="454.41"/>
    <s v="UPI"/>
    <s v="Low"/>
  </r>
  <r>
    <n v="9640"/>
    <x v="5871"/>
    <d v="2024-05-12T00:00:00"/>
    <s v="East"/>
    <s v="Home &amp; Kitchen"/>
    <s v="Corporate"/>
    <n v="8"/>
    <n v="222.06"/>
    <n v="0.16"/>
    <n v="1492.24"/>
    <n v="1097.6600000000001"/>
    <n v="394.58"/>
    <s v="Net Banking"/>
    <s v="Medium"/>
  </r>
  <r>
    <n v="9641"/>
    <x v="1063"/>
    <d v="2024-05-09T00:00:00"/>
    <s v="South"/>
    <s v="Beauty"/>
    <s v="Corporate"/>
    <n v="3"/>
    <n v="290.04000000000002"/>
    <n v="0.24"/>
    <n v="661.29"/>
    <n v="428.23"/>
    <n v="233.06"/>
    <s v="Net Banking"/>
    <s v="High"/>
  </r>
  <r>
    <n v="9642"/>
    <x v="4582"/>
    <d v="2024-11-19T00:00:00"/>
    <s v="West"/>
    <s v="Home &amp; Kitchen"/>
    <s v="Home Office"/>
    <n v="3"/>
    <n v="42.22"/>
    <n v="0.26"/>
    <n v="93.73"/>
    <n v="63.92"/>
    <n v="29.81"/>
    <s v="Cash on Delivery"/>
    <s v="High"/>
  </r>
  <r>
    <n v="9643"/>
    <x v="1918"/>
    <d v="2024-06-04T00:00:00"/>
    <s v="South"/>
    <s v="Clothing"/>
    <s v="Consumer"/>
    <n v="8"/>
    <n v="407.55"/>
    <n v="0.13"/>
    <n v="2836.55"/>
    <n v="1524.29"/>
    <n v="1312.26"/>
    <s v="Cash on Delivery"/>
    <s v="Medium"/>
  </r>
  <r>
    <n v="9644"/>
    <x v="3443"/>
    <d v="2024-09-14T00:00:00"/>
    <s v="East"/>
    <s v="Sports"/>
    <s v="Home Office"/>
    <n v="9"/>
    <n v="437.93"/>
    <n v="0.04"/>
    <n v="3783.72"/>
    <n v="2790.17"/>
    <n v="993.55"/>
    <s v="Debit Card"/>
    <s v="Low"/>
  </r>
  <r>
    <n v="9645"/>
    <x v="5872"/>
    <d v="2024-07-08T00:00:00"/>
    <s v="West"/>
    <s v="Home &amp; Kitchen"/>
    <s v="Home Office"/>
    <n v="8"/>
    <n v="137.55000000000001"/>
    <n v="0.25"/>
    <n v="825.3"/>
    <n v="503.03"/>
    <n v="322.27"/>
    <s v="Cash on Delivery"/>
    <s v="High"/>
  </r>
  <r>
    <n v="9646"/>
    <x v="1823"/>
    <d v="2024-12-02T00:00:00"/>
    <s v="East"/>
    <s v="Clothing"/>
    <s v="Home Office"/>
    <n v="1"/>
    <n v="357.69"/>
    <n v="0.04"/>
    <n v="343.38"/>
    <n v="216.59"/>
    <n v="126.79"/>
    <s v="Debit Card"/>
    <s v="Low"/>
  </r>
  <r>
    <n v="9647"/>
    <x v="302"/>
    <d v="2024-05-31T00:00:00"/>
    <s v="East"/>
    <s v="Beauty"/>
    <s v="Consumer"/>
    <n v="6"/>
    <n v="185.62"/>
    <n v="0.27"/>
    <n v="813.02"/>
    <n v="490.21"/>
    <n v="322.81"/>
    <s v="Debit Card"/>
    <s v="High"/>
  </r>
  <r>
    <n v="9648"/>
    <x v="2744"/>
    <d v="2024-11-28T00:00:00"/>
    <s v="South"/>
    <s v="Clothing"/>
    <s v="Consumer"/>
    <n v="3"/>
    <n v="198.38"/>
    <n v="0.06"/>
    <n v="559.42999999999995"/>
    <n v="407"/>
    <n v="152.43"/>
    <s v="Cash on Delivery"/>
    <s v="Low"/>
  </r>
  <r>
    <n v="9649"/>
    <x v="2273"/>
    <d v="2024-07-31T00:00:00"/>
    <s v="West"/>
    <s v="Beauty"/>
    <s v="Consumer"/>
    <n v="10"/>
    <n v="209.49"/>
    <n v="0.19"/>
    <n v="1696.87"/>
    <n v="888.65"/>
    <n v="808.22"/>
    <s v="Credit Card"/>
    <s v="Medium"/>
  </r>
  <r>
    <n v="9650"/>
    <x v="2644"/>
    <d v="2024-12-08T00:00:00"/>
    <s v="East"/>
    <s v="Beauty"/>
    <s v="Home Office"/>
    <n v="5"/>
    <n v="153.13999999999999"/>
    <n v="0.06"/>
    <n v="719.76"/>
    <n v="377.36"/>
    <n v="342.4"/>
    <s v="Debit Card"/>
    <s v="Low"/>
  </r>
  <r>
    <n v="9651"/>
    <x v="2920"/>
    <d v="2024-08-04T00:00:00"/>
    <s v="North"/>
    <s v="Clothing"/>
    <s v="Corporate"/>
    <n v="2"/>
    <n v="56.16"/>
    <n v="0.08"/>
    <n v="103.33"/>
    <n v="68.59"/>
    <n v="34.74"/>
    <s v="Net Banking"/>
    <s v="Low"/>
  </r>
  <r>
    <n v="9652"/>
    <x v="4866"/>
    <d v="2024-09-08T00:00:00"/>
    <s v="West"/>
    <s v="Electronics"/>
    <s v="Home Office"/>
    <n v="10"/>
    <n v="332.26"/>
    <n v="0.18"/>
    <n v="2724.53"/>
    <n v="1420.01"/>
    <n v="1304.52"/>
    <s v="Cash on Delivery"/>
    <s v="Medium"/>
  </r>
  <r>
    <n v="9653"/>
    <x v="5873"/>
    <d v="2024-12-25T00:00:00"/>
    <s v="North"/>
    <s v="Beauty"/>
    <s v="Corporate"/>
    <n v="9"/>
    <n v="496.69"/>
    <n v="0.13"/>
    <n v="3889.08"/>
    <n v="2896.94"/>
    <n v="992.14"/>
    <s v="Net Banking"/>
    <s v="Medium"/>
  </r>
  <r>
    <n v="9654"/>
    <x v="1001"/>
    <d v="2024-01-26T00:00:00"/>
    <s v="East"/>
    <s v="Home &amp; Kitchen"/>
    <s v="Home Office"/>
    <n v="4"/>
    <n v="32.74"/>
    <n v="0.16"/>
    <n v="110.01"/>
    <n v="85.58"/>
    <n v="24.43"/>
    <s v="Cash on Delivery"/>
    <s v="Medium"/>
  </r>
  <r>
    <n v="9655"/>
    <x v="4907"/>
    <d v="2024-08-13T00:00:00"/>
    <s v="North"/>
    <s v="Clothing"/>
    <s v="Consumer"/>
    <n v="4"/>
    <n v="189.14"/>
    <n v="0.24"/>
    <n v="574.99"/>
    <n v="441.17"/>
    <n v="133.82"/>
    <s v="Cash on Delivery"/>
    <s v="High"/>
  </r>
  <r>
    <n v="9656"/>
    <x v="4707"/>
    <d v="2024-11-11T00:00:00"/>
    <s v="South"/>
    <s v="Beauty"/>
    <s v="Home Office"/>
    <n v="3"/>
    <n v="324.51"/>
    <n v="0.06"/>
    <n v="915.12"/>
    <n v="495.07"/>
    <n v="420.05"/>
    <s v="UPI"/>
    <s v="Low"/>
  </r>
  <r>
    <n v="9657"/>
    <x v="2396"/>
    <d v="2024-11-07T00:00:00"/>
    <s v="South"/>
    <s v="Beauty"/>
    <s v="Home Office"/>
    <n v="10"/>
    <n v="336.46"/>
    <n v="7.0000000000000007E-2"/>
    <n v="3129.08"/>
    <n v="2070.9499999999998"/>
    <n v="1058.1300000000001"/>
    <s v="Credit Card"/>
    <s v="Low"/>
  </r>
  <r>
    <n v="9658"/>
    <x v="5874"/>
    <d v="2024-01-03T00:00:00"/>
    <s v="East"/>
    <s v="Beauty"/>
    <s v="Home Office"/>
    <n v="6"/>
    <n v="148.44"/>
    <n v="0.12"/>
    <n v="783.76"/>
    <n v="578.61"/>
    <n v="205.15"/>
    <s v="Debit Card"/>
    <s v="Medium"/>
  </r>
  <r>
    <n v="9659"/>
    <x v="1328"/>
    <d v="2024-02-03T00:00:00"/>
    <s v="South"/>
    <s v="Electronics"/>
    <s v="Home Office"/>
    <n v="2"/>
    <n v="356.72"/>
    <n v="0.09"/>
    <n v="649.23"/>
    <n v="328.55"/>
    <n v="320.68"/>
    <s v="UPI"/>
    <s v="Low"/>
  </r>
  <r>
    <n v="9660"/>
    <x v="773"/>
    <d v="2024-02-19T00:00:00"/>
    <s v="South"/>
    <s v="Clothing"/>
    <s v="Home Office"/>
    <n v="10"/>
    <n v="451.69"/>
    <n v="0.28999999999999998"/>
    <n v="3207"/>
    <n v="1838.36"/>
    <n v="1368.64"/>
    <s v="Debit Card"/>
    <s v="High"/>
  </r>
  <r>
    <n v="9661"/>
    <x v="3952"/>
    <d v="2024-03-10T00:00:00"/>
    <s v="West"/>
    <s v="Sports"/>
    <s v="Consumer"/>
    <n v="10"/>
    <n v="176.51"/>
    <n v="0.18"/>
    <n v="1447.38"/>
    <n v="1065"/>
    <n v="382.38"/>
    <s v="Credit Card"/>
    <s v="Medium"/>
  </r>
  <r>
    <n v="9662"/>
    <x v="1691"/>
    <d v="2024-02-06T00:00:00"/>
    <s v="East"/>
    <s v="Clothing"/>
    <s v="Home Office"/>
    <n v="9"/>
    <n v="179.01"/>
    <n v="0.14000000000000001"/>
    <n v="1385.54"/>
    <n v="812.86"/>
    <n v="572.67999999999995"/>
    <s v="Credit Card"/>
    <s v="Medium"/>
  </r>
  <r>
    <n v="9663"/>
    <x v="2384"/>
    <d v="2024-05-19T00:00:00"/>
    <s v="West"/>
    <s v="Home &amp; Kitchen"/>
    <s v="Consumer"/>
    <n v="2"/>
    <n v="329.76"/>
    <n v="0.28000000000000003"/>
    <n v="474.85"/>
    <n v="347.79"/>
    <n v="127.06"/>
    <s v="Credit Card"/>
    <s v="High"/>
  </r>
  <r>
    <n v="9664"/>
    <x v="3222"/>
    <d v="2024-03-05T00:00:00"/>
    <s v="South"/>
    <s v="Electronics"/>
    <s v="Corporate"/>
    <n v="8"/>
    <n v="283.43"/>
    <n v="0.24"/>
    <n v="1723.25"/>
    <n v="1133.58"/>
    <n v="589.66999999999996"/>
    <s v="Credit Card"/>
    <s v="High"/>
  </r>
  <r>
    <n v="9665"/>
    <x v="5875"/>
    <d v="2024-03-10T00:00:00"/>
    <s v="West"/>
    <s v="Electronics"/>
    <s v="Corporate"/>
    <n v="10"/>
    <n v="55.16"/>
    <n v="0.13"/>
    <n v="479.89"/>
    <n v="377.79"/>
    <n v="102.1"/>
    <s v="Debit Card"/>
    <s v="Medium"/>
  </r>
  <r>
    <n v="9666"/>
    <x v="5876"/>
    <d v="2024-01-21T00:00:00"/>
    <s v="East"/>
    <s v="Home &amp; Kitchen"/>
    <s v="Corporate"/>
    <n v="7"/>
    <n v="233.59"/>
    <n v="0.28999999999999998"/>
    <n v="1160.94"/>
    <n v="615.99"/>
    <n v="544.95000000000005"/>
    <s v="Debit Card"/>
    <s v="High"/>
  </r>
  <r>
    <n v="9667"/>
    <x v="4111"/>
    <d v="2024-04-28T00:00:00"/>
    <s v="East"/>
    <s v="Clothing"/>
    <s v="Corporate"/>
    <n v="3"/>
    <n v="207.34"/>
    <n v="0.26"/>
    <n v="460.29"/>
    <n v="334.43"/>
    <n v="125.86"/>
    <s v="Net Banking"/>
    <s v="High"/>
  </r>
  <r>
    <n v="9668"/>
    <x v="5877"/>
    <d v="2024-08-29T00:00:00"/>
    <s v="West"/>
    <s v="Beauty"/>
    <s v="Consumer"/>
    <n v="7"/>
    <n v="412.61"/>
    <n v="0.14000000000000001"/>
    <n v="2483.91"/>
    <n v="1638.67"/>
    <n v="845.24"/>
    <s v="Net Banking"/>
    <s v="Medium"/>
  </r>
  <r>
    <n v="9669"/>
    <x v="4730"/>
    <d v="2024-03-25T00:00:00"/>
    <s v="East"/>
    <s v="Beauty"/>
    <s v="Consumer"/>
    <n v="3"/>
    <n v="189"/>
    <n v="0.28000000000000003"/>
    <n v="408.24"/>
    <n v="262.88"/>
    <n v="145.36000000000001"/>
    <s v="Credit Card"/>
    <s v="High"/>
  </r>
  <r>
    <n v="9670"/>
    <x v="134"/>
    <d v="2024-05-18T00:00:00"/>
    <s v="South"/>
    <s v="Sports"/>
    <s v="Consumer"/>
    <n v="5"/>
    <n v="43.79"/>
    <n v="0"/>
    <n v="218.95"/>
    <n v="157.18"/>
    <n v="61.77"/>
    <s v="Credit Card"/>
    <s v="No Discount"/>
  </r>
  <r>
    <n v="9671"/>
    <x v="3034"/>
    <d v="2024-07-11T00:00:00"/>
    <s v="West"/>
    <s v="Clothing"/>
    <s v="Consumer"/>
    <n v="5"/>
    <n v="90.02"/>
    <n v="0.2"/>
    <n v="360.08"/>
    <n v="212.57"/>
    <n v="147.51"/>
    <s v="Cash on Delivery"/>
    <s v="Medium"/>
  </r>
  <r>
    <n v="9672"/>
    <x v="5878"/>
    <d v="2024-06-02T00:00:00"/>
    <s v="North"/>
    <s v="Sports"/>
    <s v="Consumer"/>
    <n v="7"/>
    <n v="228.78"/>
    <n v="0"/>
    <n v="1601.46"/>
    <n v="1160.3900000000001"/>
    <n v="441.07"/>
    <s v="Credit Card"/>
    <s v="No Discount"/>
  </r>
  <r>
    <n v="9673"/>
    <x v="3793"/>
    <d v="2024-05-30T00:00:00"/>
    <s v="East"/>
    <s v="Home &amp; Kitchen"/>
    <s v="Home Office"/>
    <n v="1"/>
    <n v="261.83"/>
    <n v="0.19"/>
    <n v="212.08"/>
    <n v="158.1"/>
    <n v="53.98"/>
    <s v="Debit Card"/>
    <s v="Medium"/>
  </r>
  <r>
    <n v="9674"/>
    <x v="1636"/>
    <d v="2024-07-26T00:00:00"/>
    <s v="East"/>
    <s v="Electronics"/>
    <s v="Corporate"/>
    <n v="5"/>
    <n v="210.7"/>
    <n v="0.17"/>
    <n v="874.4"/>
    <n v="663.69"/>
    <n v="210.71"/>
    <s v="Net Banking"/>
    <s v="Medium"/>
  </r>
  <r>
    <n v="9675"/>
    <x v="3718"/>
    <d v="2024-01-05T00:00:00"/>
    <s v="West"/>
    <s v="Electronics"/>
    <s v="Consumer"/>
    <n v="4"/>
    <n v="288.51"/>
    <n v="0.11"/>
    <n v="1027.0999999999999"/>
    <n v="603.30999999999995"/>
    <n v="423.79"/>
    <s v="UPI"/>
    <s v="Medium"/>
  </r>
  <r>
    <n v="9676"/>
    <x v="4963"/>
    <d v="2024-12-15T00:00:00"/>
    <s v="South"/>
    <s v="Beauty"/>
    <s v="Home Office"/>
    <n v="4"/>
    <n v="140.75"/>
    <n v="0.01"/>
    <n v="557.37"/>
    <n v="438.31"/>
    <n v="119.06"/>
    <s v="Cash on Delivery"/>
    <s v="Low"/>
  </r>
  <r>
    <n v="9677"/>
    <x v="4230"/>
    <d v="2024-01-05T00:00:00"/>
    <s v="North"/>
    <s v="Electronics"/>
    <s v="Corporate"/>
    <n v="7"/>
    <n v="375.1"/>
    <n v="0.12"/>
    <n v="2310.62"/>
    <n v="1789.36"/>
    <n v="521.26"/>
    <s v="Credit Card"/>
    <s v="Medium"/>
  </r>
  <r>
    <n v="9678"/>
    <x v="378"/>
    <d v="2024-08-02T00:00:00"/>
    <s v="North"/>
    <s v="Beauty"/>
    <s v="Home Office"/>
    <n v="7"/>
    <n v="297.55"/>
    <n v="0.08"/>
    <n v="1916.22"/>
    <n v="1287.58"/>
    <n v="628.64"/>
    <s v="UPI"/>
    <s v="Low"/>
  </r>
  <r>
    <n v="9679"/>
    <x v="5879"/>
    <d v="2024-09-26T00:00:00"/>
    <s v="North"/>
    <s v="Electronics"/>
    <s v="Consumer"/>
    <n v="8"/>
    <n v="296.36"/>
    <n v="0.28000000000000003"/>
    <n v="1707.03"/>
    <n v="858.75"/>
    <n v="848.28"/>
    <s v="Debit Card"/>
    <s v="High"/>
  </r>
  <r>
    <n v="9680"/>
    <x v="4882"/>
    <d v="2024-07-15T00:00:00"/>
    <s v="South"/>
    <s v="Sports"/>
    <s v="Home Office"/>
    <n v="4"/>
    <n v="74.650000000000006"/>
    <n v="0.15"/>
    <n v="253.81"/>
    <n v="198.49"/>
    <n v="55.32"/>
    <s v="Debit Card"/>
    <s v="Medium"/>
  </r>
  <r>
    <n v="9681"/>
    <x v="5880"/>
    <d v="2024-01-07T00:00:00"/>
    <s v="North"/>
    <s v="Home &amp; Kitchen"/>
    <s v="Corporate"/>
    <n v="8"/>
    <n v="120.27"/>
    <n v="0.08"/>
    <n v="885.19"/>
    <n v="554.63"/>
    <n v="330.56"/>
    <s v="Net Banking"/>
    <s v="Low"/>
  </r>
  <r>
    <n v="9682"/>
    <x v="5881"/>
    <d v="2024-09-05T00:00:00"/>
    <s v="East"/>
    <s v="Home &amp; Kitchen"/>
    <s v="Corporate"/>
    <n v="4"/>
    <n v="310.02"/>
    <n v="0.19"/>
    <n v="1004.46"/>
    <n v="542.08000000000004"/>
    <n v="462.38"/>
    <s v="Debit Card"/>
    <s v="Medium"/>
  </r>
  <r>
    <n v="9683"/>
    <x v="5882"/>
    <d v="2024-09-25T00:00:00"/>
    <s v="West"/>
    <s v="Sports"/>
    <s v="Consumer"/>
    <n v="4"/>
    <n v="327.96"/>
    <n v="0.19"/>
    <n v="1062.5899999999999"/>
    <n v="635.9"/>
    <n v="426.69"/>
    <s v="Cash on Delivery"/>
    <s v="Medium"/>
  </r>
  <r>
    <n v="9684"/>
    <x v="5883"/>
    <d v="2024-12-10T00:00:00"/>
    <s v="North"/>
    <s v="Clothing"/>
    <s v="Home Office"/>
    <n v="4"/>
    <n v="70.510000000000005"/>
    <n v="0.12"/>
    <n v="248.2"/>
    <n v="171.4"/>
    <n v="76.8"/>
    <s v="Credit Card"/>
    <s v="Medium"/>
  </r>
  <r>
    <n v="9685"/>
    <x v="5884"/>
    <d v="2024-07-22T00:00:00"/>
    <s v="West"/>
    <s v="Beauty"/>
    <s v="Corporate"/>
    <n v="9"/>
    <n v="396.34"/>
    <n v="0.17"/>
    <n v="2960.66"/>
    <n v="2133.8000000000002"/>
    <n v="826.86"/>
    <s v="UPI"/>
    <s v="Medium"/>
  </r>
  <r>
    <n v="9686"/>
    <x v="3973"/>
    <d v="2024-07-17T00:00:00"/>
    <s v="South"/>
    <s v="Clothing"/>
    <s v="Consumer"/>
    <n v="10"/>
    <n v="288.22000000000003"/>
    <n v="0.17"/>
    <n v="2392.23"/>
    <n v="1353.95"/>
    <n v="1038.28"/>
    <s v="Net Banking"/>
    <s v="Medium"/>
  </r>
  <r>
    <n v="9687"/>
    <x v="2424"/>
    <d v="2024-04-23T00:00:00"/>
    <s v="North"/>
    <s v="Sports"/>
    <s v="Corporate"/>
    <n v="10"/>
    <n v="94.21"/>
    <n v="0.08"/>
    <n v="866.73"/>
    <n v="479.84"/>
    <n v="386.89"/>
    <s v="UPI"/>
    <s v="Low"/>
  </r>
  <r>
    <n v="9688"/>
    <x v="1303"/>
    <d v="2024-04-27T00:00:00"/>
    <s v="South"/>
    <s v="Home &amp; Kitchen"/>
    <s v="Corporate"/>
    <n v="3"/>
    <n v="142.28"/>
    <n v="0.03"/>
    <n v="414.03"/>
    <n v="237.57"/>
    <n v="176.46"/>
    <s v="Credit Card"/>
    <s v="Low"/>
  </r>
  <r>
    <n v="9689"/>
    <x v="4127"/>
    <d v="2024-09-06T00:00:00"/>
    <s v="North"/>
    <s v="Electronics"/>
    <s v="Consumer"/>
    <n v="10"/>
    <n v="302.47000000000003"/>
    <n v="0.15"/>
    <n v="2571"/>
    <n v="1701.02"/>
    <n v="869.98"/>
    <s v="Cash on Delivery"/>
    <s v="Medium"/>
  </r>
  <r>
    <n v="9690"/>
    <x v="1367"/>
    <d v="2024-02-25T00:00:00"/>
    <s v="East"/>
    <s v="Beauty"/>
    <s v="Corporate"/>
    <n v="8"/>
    <n v="247.84"/>
    <n v="0.06"/>
    <n v="1863.76"/>
    <n v="985.21"/>
    <n v="878.55"/>
    <s v="Debit Card"/>
    <s v="Low"/>
  </r>
  <r>
    <n v="9691"/>
    <x v="5885"/>
    <d v="2024-02-06T00:00:00"/>
    <s v="South"/>
    <s v="Clothing"/>
    <s v="Home Office"/>
    <n v="2"/>
    <n v="59.44"/>
    <n v="0.23"/>
    <n v="91.54"/>
    <n v="68.89"/>
    <n v="22.65"/>
    <s v="Cash on Delivery"/>
    <s v="High"/>
  </r>
  <r>
    <n v="9692"/>
    <x v="2097"/>
    <d v="2024-10-04T00:00:00"/>
    <s v="East"/>
    <s v="Home &amp; Kitchen"/>
    <s v="Corporate"/>
    <n v="3"/>
    <n v="257.05"/>
    <n v="0.26"/>
    <n v="570.65"/>
    <n v="314.5"/>
    <n v="256.14999999999998"/>
    <s v="Cash on Delivery"/>
    <s v="High"/>
  </r>
  <r>
    <n v="9693"/>
    <x v="5886"/>
    <d v="2024-10-17T00:00:00"/>
    <s v="East"/>
    <s v="Electronics"/>
    <s v="Corporate"/>
    <n v="9"/>
    <n v="413.97"/>
    <n v="0.13"/>
    <n v="3241.39"/>
    <n v="1718.75"/>
    <n v="1522.64"/>
    <s v="Debit Card"/>
    <s v="Medium"/>
  </r>
  <r>
    <n v="9694"/>
    <x v="5887"/>
    <d v="2024-09-22T00:00:00"/>
    <s v="South"/>
    <s v="Electronics"/>
    <s v="Corporate"/>
    <n v="1"/>
    <n v="455.05"/>
    <n v="0.1"/>
    <n v="409.55"/>
    <n v="320.89"/>
    <n v="88.66"/>
    <s v="Net Banking"/>
    <s v="Low"/>
  </r>
  <r>
    <n v="9695"/>
    <x v="1273"/>
    <d v="2024-12-28T00:00:00"/>
    <s v="North"/>
    <s v="Sports"/>
    <s v="Home Office"/>
    <n v="6"/>
    <n v="386.17"/>
    <n v="0.11"/>
    <n v="2062.15"/>
    <n v="1546.2"/>
    <n v="515.95000000000005"/>
    <s v="Cash on Delivery"/>
    <s v="Medium"/>
  </r>
  <r>
    <n v="9696"/>
    <x v="3150"/>
    <d v="2024-03-14T00:00:00"/>
    <s v="North"/>
    <s v="Home &amp; Kitchen"/>
    <s v="Corporate"/>
    <n v="8"/>
    <n v="365.94"/>
    <n v="0.22"/>
    <n v="2283.4699999999998"/>
    <n v="1804.74"/>
    <n v="478.73"/>
    <s v="Debit Card"/>
    <s v="High"/>
  </r>
  <r>
    <n v="9697"/>
    <x v="5051"/>
    <d v="2024-09-02T00:00:00"/>
    <s v="South"/>
    <s v="Beauty"/>
    <s v="Home Office"/>
    <n v="9"/>
    <n v="320.98"/>
    <n v="0.28000000000000003"/>
    <n v="2079.9499999999998"/>
    <n v="1393.3"/>
    <n v="686.65"/>
    <s v="Net Banking"/>
    <s v="High"/>
  </r>
  <r>
    <n v="9698"/>
    <x v="5888"/>
    <d v="2024-11-10T00:00:00"/>
    <s v="West"/>
    <s v="Home &amp; Kitchen"/>
    <s v="Consumer"/>
    <n v="9"/>
    <n v="247.55"/>
    <n v="0.17"/>
    <n v="1849.2"/>
    <n v="1175.79"/>
    <n v="673.41"/>
    <s v="UPI"/>
    <s v="Medium"/>
  </r>
  <r>
    <n v="9699"/>
    <x v="2663"/>
    <d v="2024-04-06T00:00:00"/>
    <s v="East"/>
    <s v="Clothing"/>
    <s v="Corporate"/>
    <n v="7"/>
    <n v="207.49"/>
    <n v="0.05"/>
    <n v="1379.81"/>
    <n v="833.14"/>
    <n v="546.66999999999996"/>
    <s v="UPI"/>
    <s v="Low"/>
  </r>
  <r>
    <n v="9700"/>
    <x v="2445"/>
    <d v="2024-11-14T00:00:00"/>
    <s v="East"/>
    <s v="Beauty"/>
    <s v="Consumer"/>
    <n v="9"/>
    <n v="314.68"/>
    <n v="0.09"/>
    <n v="2577.23"/>
    <n v="1960.03"/>
    <n v="617.20000000000005"/>
    <s v="UPI"/>
    <s v="Low"/>
  </r>
  <r>
    <n v="9701"/>
    <x v="5889"/>
    <d v="2024-04-01T00:00:00"/>
    <s v="North"/>
    <s v="Clothing"/>
    <s v="Home Office"/>
    <n v="2"/>
    <n v="407.14"/>
    <n v="0.13"/>
    <n v="708.42"/>
    <n v="390.8"/>
    <n v="317.62"/>
    <s v="Cash on Delivery"/>
    <s v="Medium"/>
  </r>
  <r>
    <n v="9702"/>
    <x v="5890"/>
    <d v="2024-10-01T00:00:00"/>
    <s v="North"/>
    <s v="Sports"/>
    <s v="Corporate"/>
    <n v="3"/>
    <n v="171.25"/>
    <n v="0.05"/>
    <n v="488.06"/>
    <n v="372.43"/>
    <n v="115.63"/>
    <s v="Credit Card"/>
    <s v="Low"/>
  </r>
  <r>
    <n v="9703"/>
    <x v="330"/>
    <d v="2024-01-09T00:00:00"/>
    <s v="North"/>
    <s v="Electronics"/>
    <s v="Home Office"/>
    <n v="10"/>
    <n v="182.26"/>
    <n v="7.0000000000000007E-2"/>
    <n v="1695.02"/>
    <n v="1199.72"/>
    <n v="495.3"/>
    <s v="Net Banking"/>
    <s v="Low"/>
  </r>
  <r>
    <n v="9704"/>
    <x v="3522"/>
    <d v="2024-07-06T00:00:00"/>
    <s v="South"/>
    <s v="Home &amp; Kitchen"/>
    <s v="Consumer"/>
    <n v="2"/>
    <n v="109.68"/>
    <n v="0.13"/>
    <n v="190.84"/>
    <n v="140.78"/>
    <n v="50.06"/>
    <s v="UPI"/>
    <s v="Medium"/>
  </r>
  <r>
    <n v="9705"/>
    <x v="5891"/>
    <d v="2024-12-14T00:00:00"/>
    <s v="West"/>
    <s v="Beauty"/>
    <s v="Corporate"/>
    <n v="6"/>
    <n v="175.52"/>
    <n v="7.0000000000000007E-2"/>
    <n v="979.4"/>
    <n v="771.63"/>
    <n v="207.77"/>
    <s v="Debit Card"/>
    <s v="Low"/>
  </r>
  <r>
    <n v="9706"/>
    <x v="335"/>
    <d v="2024-11-02T00:00:00"/>
    <s v="East"/>
    <s v="Beauty"/>
    <s v="Consumer"/>
    <n v="10"/>
    <n v="124.79"/>
    <n v="0.18"/>
    <n v="1023.28"/>
    <n v="515.54"/>
    <n v="507.74"/>
    <s v="Debit Card"/>
    <s v="Medium"/>
  </r>
  <r>
    <n v="9707"/>
    <x v="5892"/>
    <d v="2024-04-09T00:00:00"/>
    <s v="South"/>
    <s v="Beauty"/>
    <s v="Consumer"/>
    <n v="6"/>
    <n v="269.61"/>
    <n v="0.15"/>
    <n v="1375.01"/>
    <n v="873.68"/>
    <n v="501.33"/>
    <s v="Net Banking"/>
    <s v="Medium"/>
  </r>
  <r>
    <n v="9708"/>
    <x v="1857"/>
    <d v="2024-12-30T00:00:00"/>
    <s v="West"/>
    <s v="Beauty"/>
    <s v="Home Office"/>
    <n v="9"/>
    <n v="409.09"/>
    <n v="0.28999999999999998"/>
    <n v="2614.09"/>
    <n v="1476.77"/>
    <n v="1137.32"/>
    <s v="Debit Card"/>
    <s v="High"/>
  </r>
  <r>
    <n v="9709"/>
    <x v="1445"/>
    <d v="2024-08-09T00:00:00"/>
    <s v="North"/>
    <s v="Sports"/>
    <s v="Corporate"/>
    <n v="5"/>
    <n v="225.63"/>
    <n v="0.16"/>
    <n v="947.65"/>
    <n v="624.77"/>
    <n v="322.88"/>
    <s v="Cash on Delivery"/>
    <s v="Medium"/>
  </r>
  <r>
    <n v="9710"/>
    <x v="2237"/>
    <d v="2024-05-13T00:00:00"/>
    <s v="East"/>
    <s v="Home &amp; Kitchen"/>
    <s v="Consumer"/>
    <n v="9"/>
    <n v="129.58000000000001"/>
    <n v="0.12"/>
    <n v="1026.27"/>
    <n v="551.27"/>
    <n v="475"/>
    <s v="Credit Card"/>
    <s v="Medium"/>
  </r>
  <r>
    <n v="9711"/>
    <x v="5280"/>
    <d v="2024-02-13T00:00:00"/>
    <s v="North"/>
    <s v="Beauty"/>
    <s v="Consumer"/>
    <n v="10"/>
    <n v="499.34"/>
    <n v="0.05"/>
    <n v="4743.7299999999996"/>
    <n v="3584.37"/>
    <n v="1159.3599999999999"/>
    <s v="Net Banking"/>
    <s v="Low"/>
  </r>
  <r>
    <n v="9712"/>
    <x v="5893"/>
    <d v="2024-07-17T00:00:00"/>
    <s v="North"/>
    <s v="Clothing"/>
    <s v="Consumer"/>
    <n v="8"/>
    <n v="410.44"/>
    <n v="0.1"/>
    <n v="2955.17"/>
    <n v="1605.73"/>
    <n v="1349.44"/>
    <s v="Credit Card"/>
    <s v="Low"/>
  </r>
  <r>
    <n v="9713"/>
    <x v="5894"/>
    <d v="2024-05-03T00:00:00"/>
    <s v="North"/>
    <s v="Home &amp; Kitchen"/>
    <s v="Consumer"/>
    <n v="10"/>
    <n v="177.35"/>
    <n v="0.11"/>
    <n v="1578.41"/>
    <n v="941.36"/>
    <n v="637.04999999999995"/>
    <s v="UPI"/>
    <s v="Medium"/>
  </r>
  <r>
    <n v="9714"/>
    <x v="3184"/>
    <d v="2024-03-04T00:00:00"/>
    <s v="West"/>
    <s v="Electronics"/>
    <s v="Home Office"/>
    <n v="10"/>
    <n v="182.44"/>
    <n v="0.1"/>
    <n v="1641.96"/>
    <n v="958.29"/>
    <n v="683.67"/>
    <s v="Cash on Delivery"/>
    <s v="Low"/>
  </r>
  <r>
    <n v="9715"/>
    <x v="3575"/>
    <d v="2024-07-23T00:00:00"/>
    <s v="West"/>
    <s v="Electronics"/>
    <s v="Corporate"/>
    <n v="9"/>
    <n v="191.67"/>
    <n v="0.28000000000000003"/>
    <n v="1242.02"/>
    <n v="801.59"/>
    <n v="440.43"/>
    <s v="Debit Card"/>
    <s v="High"/>
  </r>
  <r>
    <n v="9716"/>
    <x v="1765"/>
    <d v="2024-06-23T00:00:00"/>
    <s v="West"/>
    <s v="Beauty"/>
    <s v="Home Office"/>
    <n v="4"/>
    <n v="447.3"/>
    <n v="0.25"/>
    <n v="1341.9"/>
    <n v="676.95"/>
    <n v="664.95"/>
    <s v="UPI"/>
    <s v="High"/>
  </r>
  <r>
    <n v="9717"/>
    <x v="5895"/>
    <d v="2024-11-25T00:00:00"/>
    <s v="West"/>
    <s v="Sports"/>
    <s v="Corporate"/>
    <n v="4"/>
    <n v="384.09"/>
    <n v="0.23"/>
    <n v="1183"/>
    <n v="724.44"/>
    <n v="458.56"/>
    <s v="UPI"/>
    <s v="High"/>
  </r>
  <r>
    <n v="9718"/>
    <x v="5896"/>
    <d v="2024-04-20T00:00:00"/>
    <s v="East"/>
    <s v="Beauty"/>
    <s v="Home Office"/>
    <n v="1"/>
    <n v="374.36"/>
    <n v="0.1"/>
    <n v="336.92"/>
    <n v="196.07"/>
    <n v="140.85"/>
    <s v="Debit Card"/>
    <s v="Low"/>
  </r>
  <r>
    <n v="9719"/>
    <x v="5897"/>
    <d v="2024-07-30T00:00:00"/>
    <s v="North"/>
    <s v="Sports"/>
    <s v="Corporate"/>
    <n v="6"/>
    <n v="44.31"/>
    <n v="0.19"/>
    <n v="215.35"/>
    <n v="147.93"/>
    <n v="67.42"/>
    <s v="Net Banking"/>
    <s v="Medium"/>
  </r>
  <r>
    <n v="9720"/>
    <x v="5898"/>
    <d v="2024-09-02T00:00:00"/>
    <s v="South"/>
    <s v="Clothing"/>
    <s v="Home Office"/>
    <n v="6"/>
    <n v="316.07"/>
    <n v="0.21"/>
    <n v="1498.17"/>
    <n v="1117.3599999999999"/>
    <n v="380.81"/>
    <s v="Credit Card"/>
    <s v="High"/>
  </r>
  <r>
    <n v="9721"/>
    <x v="5899"/>
    <d v="2024-12-10T00:00:00"/>
    <s v="North"/>
    <s v="Clothing"/>
    <s v="Corporate"/>
    <n v="4"/>
    <n v="66.27"/>
    <n v="0.06"/>
    <n v="249.18"/>
    <n v="147.77000000000001"/>
    <n v="101.41"/>
    <s v="Net Banking"/>
    <s v="Low"/>
  </r>
  <r>
    <n v="9722"/>
    <x v="4177"/>
    <d v="2024-02-18T00:00:00"/>
    <s v="East"/>
    <s v="Sports"/>
    <s v="Home Office"/>
    <n v="4"/>
    <n v="437.29"/>
    <n v="0.24"/>
    <n v="1329.36"/>
    <n v="751.04"/>
    <n v="578.32000000000005"/>
    <s v="Credit Card"/>
    <s v="High"/>
  </r>
  <r>
    <n v="9723"/>
    <x v="962"/>
    <d v="2024-03-29T00:00:00"/>
    <s v="South"/>
    <s v="Home &amp; Kitchen"/>
    <s v="Home Office"/>
    <n v="9"/>
    <n v="255.97"/>
    <n v="0.22"/>
    <n v="1796.91"/>
    <n v="1077.97"/>
    <n v="718.94"/>
    <s v="Net Banking"/>
    <s v="High"/>
  </r>
  <r>
    <n v="9724"/>
    <x v="5900"/>
    <d v="2024-12-04T00:00:00"/>
    <s v="East"/>
    <s v="Clothing"/>
    <s v="Corporate"/>
    <n v="3"/>
    <n v="322.16000000000003"/>
    <n v="0.08"/>
    <n v="889.16"/>
    <n v="573.83000000000004"/>
    <n v="315.33"/>
    <s v="Net Banking"/>
    <s v="Low"/>
  </r>
  <r>
    <n v="9725"/>
    <x v="5531"/>
    <d v="2024-10-27T00:00:00"/>
    <s v="West"/>
    <s v="Electronics"/>
    <s v="Home Office"/>
    <n v="3"/>
    <n v="145.82"/>
    <n v="0.13"/>
    <n v="380.59"/>
    <n v="250.92"/>
    <n v="129.66999999999999"/>
    <s v="UPI"/>
    <s v="Medium"/>
  </r>
  <r>
    <n v="9726"/>
    <x v="5901"/>
    <d v="2024-05-28T00:00:00"/>
    <s v="East"/>
    <s v="Clothing"/>
    <s v="Consumer"/>
    <n v="6"/>
    <n v="90.16"/>
    <n v="0.18"/>
    <n v="443.59"/>
    <n v="312.13"/>
    <n v="131.46"/>
    <s v="Net Banking"/>
    <s v="Medium"/>
  </r>
  <r>
    <n v="9727"/>
    <x v="5278"/>
    <d v="2024-11-15T00:00:00"/>
    <s v="West"/>
    <s v="Home &amp; Kitchen"/>
    <s v="Home Office"/>
    <n v="5"/>
    <n v="339.74"/>
    <n v="0.05"/>
    <n v="1613.76"/>
    <n v="930.77"/>
    <n v="682.99"/>
    <s v="Net Banking"/>
    <s v="Low"/>
  </r>
  <r>
    <n v="9728"/>
    <x v="5902"/>
    <d v="2024-02-16T00:00:00"/>
    <s v="East"/>
    <s v="Clothing"/>
    <s v="Home Office"/>
    <n v="1"/>
    <n v="203.81"/>
    <n v="0.06"/>
    <n v="191.58"/>
    <n v="146.47"/>
    <n v="45.11"/>
    <s v="Cash on Delivery"/>
    <s v="Low"/>
  </r>
  <r>
    <n v="9729"/>
    <x v="4030"/>
    <d v="2024-09-17T00:00:00"/>
    <s v="South"/>
    <s v="Beauty"/>
    <s v="Corporate"/>
    <n v="5"/>
    <n v="76.069999999999993"/>
    <n v="0.14000000000000001"/>
    <n v="327.10000000000002"/>
    <n v="229.19"/>
    <n v="97.91"/>
    <s v="Debit Card"/>
    <s v="Medium"/>
  </r>
  <r>
    <n v="9730"/>
    <x v="3870"/>
    <d v="2024-04-28T00:00:00"/>
    <s v="North"/>
    <s v="Clothing"/>
    <s v="Corporate"/>
    <n v="5"/>
    <n v="455.42"/>
    <n v="7.0000000000000007E-2"/>
    <n v="2117.6999999999998"/>
    <n v="1255.1099999999999"/>
    <n v="862.59"/>
    <s v="Debit Card"/>
    <s v="Low"/>
  </r>
  <r>
    <n v="9731"/>
    <x v="5903"/>
    <d v="2024-12-29T00:00:00"/>
    <s v="South"/>
    <s v="Sports"/>
    <s v="Consumer"/>
    <n v="10"/>
    <n v="443.06"/>
    <n v="0.02"/>
    <n v="4341.99"/>
    <n v="2241.06"/>
    <n v="2100.9299999999998"/>
    <s v="Cash on Delivery"/>
    <s v="Low"/>
  </r>
  <r>
    <n v="9732"/>
    <x v="5904"/>
    <d v="2024-03-13T00:00:00"/>
    <s v="West"/>
    <s v="Electronics"/>
    <s v="Corporate"/>
    <n v="7"/>
    <n v="499.7"/>
    <n v="0.17"/>
    <n v="2903.26"/>
    <n v="2305.25"/>
    <n v="598.01"/>
    <s v="Cash on Delivery"/>
    <s v="Medium"/>
  </r>
  <r>
    <n v="9733"/>
    <x v="5283"/>
    <d v="2024-12-22T00:00:00"/>
    <s v="South"/>
    <s v="Sports"/>
    <s v="Corporate"/>
    <n v="1"/>
    <n v="395.56"/>
    <n v="0.1"/>
    <n v="356"/>
    <n v="228.93"/>
    <n v="127.07"/>
    <s v="Debit Card"/>
    <s v="Low"/>
  </r>
  <r>
    <n v="9734"/>
    <x v="791"/>
    <d v="2024-02-01T00:00:00"/>
    <s v="East"/>
    <s v="Electronics"/>
    <s v="Home Office"/>
    <n v="4"/>
    <n v="251.08"/>
    <n v="0.01"/>
    <n v="994.28"/>
    <n v="546.54"/>
    <n v="447.74"/>
    <s v="Cash on Delivery"/>
    <s v="Low"/>
  </r>
  <r>
    <n v="9735"/>
    <x v="5905"/>
    <d v="2024-07-06T00:00:00"/>
    <s v="North"/>
    <s v="Electronics"/>
    <s v="Consumer"/>
    <n v="6"/>
    <n v="496.29"/>
    <n v="0.11"/>
    <n v="2650.19"/>
    <n v="1442.04"/>
    <n v="1208.1500000000001"/>
    <s v="Credit Card"/>
    <s v="Medium"/>
  </r>
  <r>
    <n v="9736"/>
    <x v="4701"/>
    <d v="2024-10-30T00:00:00"/>
    <s v="West"/>
    <s v="Clothing"/>
    <s v="Corporate"/>
    <n v="2"/>
    <n v="89.78"/>
    <n v="0"/>
    <n v="179.56"/>
    <n v="116.7"/>
    <n v="62.86"/>
    <s v="Net Banking"/>
    <s v="No Discount"/>
  </r>
  <r>
    <n v="9737"/>
    <x v="4940"/>
    <d v="2024-09-04T00:00:00"/>
    <s v="North"/>
    <s v="Beauty"/>
    <s v="Corporate"/>
    <n v="7"/>
    <n v="295.20999999999998"/>
    <n v="0.1"/>
    <n v="1859.82"/>
    <n v="1449.1"/>
    <n v="410.72"/>
    <s v="Cash on Delivery"/>
    <s v="Low"/>
  </r>
  <r>
    <n v="9738"/>
    <x v="4154"/>
    <d v="2024-03-06T00:00:00"/>
    <s v="North"/>
    <s v="Clothing"/>
    <s v="Home Office"/>
    <n v="1"/>
    <n v="390.67"/>
    <n v="0.1"/>
    <n v="351.6"/>
    <n v="213.73"/>
    <n v="137.87"/>
    <s v="Net Banking"/>
    <s v="Low"/>
  </r>
  <r>
    <n v="9739"/>
    <x v="3294"/>
    <d v="2024-03-31T00:00:00"/>
    <s v="East"/>
    <s v="Clothing"/>
    <s v="Home Office"/>
    <n v="8"/>
    <n v="282.98"/>
    <n v="0.22"/>
    <n v="1765.8"/>
    <n v="1195.6300000000001"/>
    <n v="570.16999999999996"/>
    <s v="Cash on Delivery"/>
    <s v="High"/>
  </r>
  <r>
    <n v="9740"/>
    <x v="3611"/>
    <d v="2024-11-30T00:00:00"/>
    <s v="West"/>
    <s v="Sports"/>
    <s v="Corporate"/>
    <n v="1"/>
    <n v="393.18"/>
    <n v="0.19"/>
    <n v="318.48"/>
    <n v="188.57"/>
    <n v="129.91"/>
    <s v="Net Banking"/>
    <s v="Medium"/>
  </r>
  <r>
    <n v="9741"/>
    <x v="957"/>
    <d v="2024-08-29T00:00:00"/>
    <s v="South"/>
    <s v="Clothing"/>
    <s v="Home Office"/>
    <n v="1"/>
    <n v="82.35"/>
    <n v="0.24"/>
    <n v="62.59"/>
    <n v="35.83"/>
    <n v="26.76"/>
    <s v="Cash on Delivery"/>
    <s v="High"/>
  </r>
  <r>
    <n v="9742"/>
    <x v="5906"/>
    <d v="2024-02-29T00:00:00"/>
    <s v="South"/>
    <s v="Clothing"/>
    <s v="Consumer"/>
    <n v="10"/>
    <n v="313.02"/>
    <n v="0.15"/>
    <n v="2660.67"/>
    <n v="1997.98"/>
    <n v="662.69"/>
    <s v="Net Banking"/>
    <s v="Medium"/>
  </r>
  <r>
    <n v="9743"/>
    <x v="5907"/>
    <d v="2024-01-21T00:00:00"/>
    <s v="South"/>
    <s v="Sports"/>
    <s v="Consumer"/>
    <n v="6"/>
    <n v="338.55"/>
    <n v="0.21"/>
    <n v="1604.73"/>
    <n v="881.85"/>
    <n v="722.88"/>
    <s v="Debit Card"/>
    <s v="High"/>
  </r>
  <r>
    <n v="9744"/>
    <x v="5908"/>
    <d v="2024-07-17T00:00:00"/>
    <s v="East"/>
    <s v="Beauty"/>
    <s v="Corporate"/>
    <n v="6"/>
    <n v="56.25"/>
    <n v="0.16"/>
    <n v="283.5"/>
    <n v="196.2"/>
    <n v="87.3"/>
    <s v="Debit Card"/>
    <s v="Medium"/>
  </r>
  <r>
    <n v="9745"/>
    <x v="2670"/>
    <d v="2024-05-14T00:00:00"/>
    <s v="North"/>
    <s v="Electronics"/>
    <s v="Corporate"/>
    <n v="10"/>
    <n v="416.24"/>
    <n v="0.21"/>
    <n v="3288.3"/>
    <n v="2001.86"/>
    <n v="1286.44"/>
    <s v="UPI"/>
    <s v="High"/>
  </r>
  <r>
    <n v="9746"/>
    <x v="5621"/>
    <d v="2024-08-15T00:00:00"/>
    <s v="East"/>
    <s v="Home &amp; Kitchen"/>
    <s v="Home Office"/>
    <n v="2"/>
    <n v="346.47"/>
    <n v="0.23"/>
    <n v="533.55999999999995"/>
    <n v="294.48"/>
    <n v="239.08"/>
    <s v="Net Banking"/>
    <s v="High"/>
  </r>
  <r>
    <n v="9747"/>
    <x v="4594"/>
    <d v="2024-11-13T00:00:00"/>
    <s v="East"/>
    <s v="Beauty"/>
    <s v="Corporate"/>
    <n v="10"/>
    <n v="276.41000000000003"/>
    <n v="0.17"/>
    <n v="2294.1999999999998"/>
    <n v="1158.21"/>
    <n v="1135.99"/>
    <s v="Cash on Delivery"/>
    <s v="Medium"/>
  </r>
  <r>
    <n v="9748"/>
    <x v="4523"/>
    <d v="2024-02-23T00:00:00"/>
    <s v="South"/>
    <s v="Home &amp; Kitchen"/>
    <s v="Home Office"/>
    <n v="1"/>
    <n v="44.69"/>
    <n v="0.01"/>
    <n v="44.24"/>
    <n v="23.64"/>
    <n v="20.6"/>
    <s v="Cash on Delivery"/>
    <s v="Low"/>
  </r>
  <r>
    <n v="9749"/>
    <x v="2208"/>
    <d v="2024-11-06T00:00:00"/>
    <s v="North"/>
    <s v="Home &amp; Kitchen"/>
    <s v="Consumer"/>
    <n v="2"/>
    <n v="74.86"/>
    <n v="0.16"/>
    <n v="125.76"/>
    <n v="71.290000000000006"/>
    <n v="54.47"/>
    <s v="Cash on Delivery"/>
    <s v="Medium"/>
  </r>
  <r>
    <n v="9750"/>
    <x v="5122"/>
    <d v="2024-08-27T00:00:00"/>
    <s v="West"/>
    <s v="Clothing"/>
    <s v="Consumer"/>
    <n v="10"/>
    <n v="444.51"/>
    <n v="0.03"/>
    <n v="4311.75"/>
    <n v="3275.53"/>
    <n v="1036.22"/>
    <s v="UPI"/>
    <s v="Low"/>
  </r>
  <r>
    <n v="9751"/>
    <x v="4996"/>
    <d v="2024-01-07T00:00:00"/>
    <s v="West"/>
    <s v="Home &amp; Kitchen"/>
    <s v="Home Office"/>
    <n v="10"/>
    <n v="322.73"/>
    <n v="0.12"/>
    <n v="2840.02"/>
    <n v="2015.08"/>
    <n v="824.94"/>
    <s v="Debit Card"/>
    <s v="Medium"/>
  </r>
  <r>
    <n v="9752"/>
    <x v="5909"/>
    <d v="2024-12-01T00:00:00"/>
    <s v="East"/>
    <s v="Home &amp; Kitchen"/>
    <s v="Home Office"/>
    <n v="2"/>
    <n v="298.01"/>
    <n v="0.04"/>
    <n v="572.17999999999995"/>
    <n v="313.07"/>
    <n v="259.11"/>
    <s v="Debit Card"/>
    <s v="Low"/>
  </r>
  <r>
    <n v="9753"/>
    <x v="2052"/>
    <d v="2024-11-03T00:00:00"/>
    <s v="South"/>
    <s v="Home &amp; Kitchen"/>
    <s v="Corporate"/>
    <n v="1"/>
    <n v="163.5"/>
    <n v="0.17"/>
    <n v="135.69999999999999"/>
    <n v="74.89"/>
    <n v="60.81"/>
    <s v="Cash on Delivery"/>
    <s v="Medium"/>
  </r>
  <r>
    <n v="9754"/>
    <x v="5538"/>
    <d v="2024-11-23T00:00:00"/>
    <s v="South"/>
    <s v="Home &amp; Kitchen"/>
    <s v="Home Office"/>
    <n v="1"/>
    <n v="160.22"/>
    <n v="0.16"/>
    <n v="134.58000000000001"/>
    <n v="74.180000000000007"/>
    <n v="60.4"/>
    <s v="Net Banking"/>
    <s v="Medium"/>
  </r>
  <r>
    <n v="9755"/>
    <x v="1178"/>
    <d v="2024-08-26T00:00:00"/>
    <s v="North"/>
    <s v="Clothing"/>
    <s v="Home Office"/>
    <n v="6"/>
    <n v="281.24"/>
    <n v="0.01"/>
    <n v="1670.57"/>
    <n v="937.96"/>
    <n v="732.61"/>
    <s v="Net Banking"/>
    <s v="Low"/>
  </r>
  <r>
    <n v="9756"/>
    <x v="5910"/>
    <d v="2024-04-22T00:00:00"/>
    <s v="West"/>
    <s v="Beauty"/>
    <s v="Consumer"/>
    <n v="3"/>
    <n v="96.87"/>
    <n v="0.17"/>
    <n v="241.21"/>
    <n v="164.71"/>
    <n v="76.5"/>
    <s v="Credit Card"/>
    <s v="Medium"/>
  </r>
  <r>
    <n v="9757"/>
    <x v="4016"/>
    <d v="2024-07-11T00:00:00"/>
    <s v="North"/>
    <s v="Beauty"/>
    <s v="Corporate"/>
    <n v="8"/>
    <n v="145.94"/>
    <n v="0.11"/>
    <n v="1039.0899999999999"/>
    <n v="656.69"/>
    <n v="382.4"/>
    <s v="Debit Card"/>
    <s v="Medium"/>
  </r>
  <r>
    <n v="9758"/>
    <x v="5881"/>
    <d v="2024-10-30T00:00:00"/>
    <s v="North"/>
    <s v="Electronics"/>
    <s v="Home Office"/>
    <n v="7"/>
    <n v="301.02999999999997"/>
    <n v="0.17"/>
    <n v="1748.98"/>
    <n v="1390.41"/>
    <n v="358.57"/>
    <s v="Cash on Delivery"/>
    <s v="Medium"/>
  </r>
  <r>
    <n v="9759"/>
    <x v="5911"/>
    <d v="2024-12-13T00:00:00"/>
    <s v="East"/>
    <s v="Beauty"/>
    <s v="Corporate"/>
    <n v="6"/>
    <n v="430.05"/>
    <n v="0.1"/>
    <n v="2322.27"/>
    <n v="1558.37"/>
    <n v="763.9"/>
    <s v="Credit Card"/>
    <s v="Low"/>
  </r>
  <r>
    <n v="9760"/>
    <x v="5912"/>
    <d v="2024-05-11T00:00:00"/>
    <s v="East"/>
    <s v="Sports"/>
    <s v="Consumer"/>
    <n v="9"/>
    <n v="357.33"/>
    <n v="0.04"/>
    <n v="3087.33"/>
    <n v="2234.0100000000002"/>
    <n v="853.32"/>
    <s v="Cash on Delivery"/>
    <s v="Low"/>
  </r>
  <r>
    <n v="9761"/>
    <x v="3419"/>
    <d v="2024-06-14T00:00:00"/>
    <s v="East"/>
    <s v="Clothing"/>
    <s v="Consumer"/>
    <n v="1"/>
    <n v="30.41"/>
    <n v="0.11"/>
    <n v="27.06"/>
    <n v="16.239999999999998"/>
    <n v="10.82"/>
    <s v="Cash on Delivery"/>
    <s v="Medium"/>
  </r>
  <r>
    <n v="9762"/>
    <x v="730"/>
    <d v="2024-04-12T00:00:00"/>
    <s v="North"/>
    <s v="Beauty"/>
    <s v="Home Office"/>
    <n v="3"/>
    <n v="163.37"/>
    <n v="0.08"/>
    <n v="450.9"/>
    <n v="358.68"/>
    <n v="92.22"/>
    <s v="UPI"/>
    <s v="Low"/>
  </r>
  <r>
    <n v="9763"/>
    <x v="5076"/>
    <d v="2024-10-19T00:00:00"/>
    <s v="North"/>
    <s v="Electronics"/>
    <s v="Corporate"/>
    <n v="6"/>
    <n v="312.77999999999997"/>
    <n v="0.04"/>
    <n v="1801.61"/>
    <n v="940.77"/>
    <n v="860.84"/>
    <s v="Net Banking"/>
    <s v="Low"/>
  </r>
  <r>
    <n v="9764"/>
    <x v="5913"/>
    <d v="2024-09-02T00:00:00"/>
    <s v="East"/>
    <s v="Electronics"/>
    <s v="Home Office"/>
    <n v="3"/>
    <n v="269.38"/>
    <n v="0.08"/>
    <n v="743.49"/>
    <n v="560.83000000000004"/>
    <n v="182.66"/>
    <s v="Net Banking"/>
    <s v="Low"/>
  </r>
  <r>
    <n v="9765"/>
    <x v="4311"/>
    <d v="2024-06-14T00:00:00"/>
    <s v="South"/>
    <s v="Beauty"/>
    <s v="Consumer"/>
    <n v="6"/>
    <n v="10.95"/>
    <n v="0.19"/>
    <n v="53.22"/>
    <n v="36.43"/>
    <n v="16.79"/>
    <s v="UPI"/>
    <s v="Medium"/>
  </r>
  <r>
    <n v="9766"/>
    <x v="5914"/>
    <d v="2024-03-19T00:00:00"/>
    <s v="North"/>
    <s v="Sports"/>
    <s v="Corporate"/>
    <n v="6"/>
    <n v="263.70999999999998"/>
    <n v="0.06"/>
    <n v="1487.32"/>
    <n v="1033.68"/>
    <n v="453.64"/>
    <s v="UPI"/>
    <s v="Low"/>
  </r>
  <r>
    <n v="9767"/>
    <x v="5915"/>
    <d v="2024-03-06T00:00:00"/>
    <s v="South"/>
    <s v="Home &amp; Kitchen"/>
    <s v="Corporate"/>
    <n v="7"/>
    <n v="346.25"/>
    <n v="0.11"/>
    <n v="2157.14"/>
    <n v="1545.5"/>
    <n v="611.64"/>
    <s v="Net Banking"/>
    <s v="Medium"/>
  </r>
  <r>
    <n v="9768"/>
    <x v="5916"/>
    <d v="2024-12-23T00:00:00"/>
    <s v="North"/>
    <s v="Home &amp; Kitchen"/>
    <s v="Consumer"/>
    <n v="1"/>
    <n v="244.18"/>
    <n v="0.1"/>
    <n v="219.76"/>
    <n v="171.35"/>
    <n v="48.41"/>
    <s v="Cash on Delivery"/>
    <s v="Low"/>
  </r>
  <r>
    <n v="9769"/>
    <x v="713"/>
    <d v="2024-04-17T00:00:00"/>
    <s v="West"/>
    <s v="Home &amp; Kitchen"/>
    <s v="Corporate"/>
    <n v="6"/>
    <n v="494.75"/>
    <n v="0.12"/>
    <n v="2612.2800000000002"/>
    <n v="1874.48"/>
    <n v="737.8"/>
    <s v="Debit Card"/>
    <s v="Medium"/>
  </r>
  <r>
    <n v="9770"/>
    <x v="159"/>
    <d v="2024-08-22T00:00:00"/>
    <s v="West"/>
    <s v="Beauty"/>
    <s v="Home Office"/>
    <n v="10"/>
    <n v="306.45"/>
    <n v="0.06"/>
    <n v="2880.63"/>
    <n v="1622.62"/>
    <n v="1258.01"/>
    <s v="Debit Card"/>
    <s v="Low"/>
  </r>
  <r>
    <n v="9771"/>
    <x v="5917"/>
    <d v="2024-03-30T00:00:00"/>
    <s v="West"/>
    <s v="Clothing"/>
    <s v="Consumer"/>
    <n v="5"/>
    <n v="487.86"/>
    <n v="7.0000000000000007E-2"/>
    <n v="2268.5500000000002"/>
    <n v="1711.81"/>
    <n v="556.74"/>
    <s v="Net Banking"/>
    <s v="Low"/>
  </r>
  <r>
    <n v="9772"/>
    <x v="5003"/>
    <d v="2024-04-12T00:00:00"/>
    <s v="North"/>
    <s v="Electronics"/>
    <s v="Home Office"/>
    <n v="7"/>
    <n v="300.29000000000002"/>
    <n v="0.14000000000000001"/>
    <n v="1807.75"/>
    <n v="1307.03"/>
    <n v="500.72"/>
    <s v="Credit Card"/>
    <s v="Medium"/>
  </r>
  <r>
    <n v="9773"/>
    <x v="5918"/>
    <d v="2024-02-15T00:00:00"/>
    <s v="South"/>
    <s v="Beauty"/>
    <s v="Home Office"/>
    <n v="3"/>
    <n v="304.32"/>
    <n v="0.02"/>
    <n v="894.7"/>
    <n v="561.69000000000005"/>
    <n v="333.01"/>
    <s v="UPI"/>
    <s v="Low"/>
  </r>
  <r>
    <n v="9774"/>
    <x v="5919"/>
    <d v="2024-11-26T00:00:00"/>
    <s v="South"/>
    <s v="Sports"/>
    <s v="Consumer"/>
    <n v="1"/>
    <n v="453.46"/>
    <n v="0.03"/>
    <n v="439.86"/>
    <n v="233.8"/>
    <n v="206.06"/>
    <s v="Cash on Delivery"/>
    <s v="Low"/>
  </r>
  <r>
    <n v="9775"/>
    <x v="5920"/>
    <d v="2024-10-29T00:00:00"/>
    <s v="West"/>
    <s v="Beauty"/>
    <s v="Home Office"/>
    <n v="9"/>
    <n v="197.17"/>
    <n v="0.23"/>
    <n v="1366.39"/>
    <n v="995.25"/>
    <n v="371.14"/>
    <s v="UPI"/>
    <s v="High"/>
  </r>
  <r>
    <n v="9776"/>
    <x v="5921"/>
    <d v="2024-02-26T00:00:00"/>
    <s v="West"/>
    <s v="Electronics"/>
    <s v="Consumer"/>
    <n v="9"/>
    <n v="409.36"/>
    <n v="0.23"/>
    <n v="2836.86"/>
    <n v="2082.54"/>
    <n v="754.32"/>
    <s v="Net Banking"/>
    <s v="High"/>
  </r>
  <r>
    <n v="9777"/>
    <x v="5922"/>
    <d v="2024-06-14T00:00:00"/>
    <s v="West"/>
    <s v="Beauty"/>
    <s v="Home Office"/>
    <n v="6"/>
    <n v="87.74"/>
    <n v="0.28000000000000003"/>
    <n v="379.04"/>
    <n v="202.58"/>
    <n v="176.46"/>
    <s v="Cash on Delivery"/>
    <s v="High"/>
  </r>
  <r>
    <n v="9778"/>
    <x v="2483"/>
    <d v="2024-03-17T00:00:00"/>
    <s v="West"/>
    <s v="Home &amp; Kitchen"/>
    <s v="Corporate"/>
    <n v="7"/>
    <n v="454.93"/>
    <n v="0.19"/>
    <n v="2579.4499999999998"/>
    <n v="2023.36"/>
    <n v="556.09"/>
    <s v="Net Banking"/>
    <s v="Medium"/>
  </r>
  <r>
    <n v="9779"/>
    <x v="5398"/>
    <d v="2024-07-03T00:00:00"/>
    <s v="North"/>
    <s v="Sports"/>
    <s v="Home Office"/>
    <n v="4"/>
    <n v="474.67"/>
    <n v="0.24"/>
    <n v="1443"/>
    <n v="1009.7"/>
    <n v="433.3"/>
    <s v="Net Banking"/>
    <s v="High"/>
  </r>
  <r>
    <n v="9780"/>
    <x v="4013"/>
    <d v="2024-10-05T00:00:00"/>
    <s v="West"/>
    <s v="Sports"/>
    <s v="Corporate"/>
    <n v="6"/>
    <n v="96.97"/>
    <n v="0.28000000000000003"/>
    <n v="418.91"/>
    <n v="327.47000000000003"/>
    <n v="91.44"/>
    <s v="Debit Card"/>
    <s v="High"/>
  </r>
  <r>
    <n v="9781"/>
    <x v="3005"/>
    <d v="2024-06-22T00:00:00"/>
    <s v="West"/>
    <s v="Home &amp; Kitchen"/>
    <s v="Home Office"/>
    <n v="8"/>
    <n v="170.82"/>
    <n v="0.09"/>
    <n v="1243.57"/>
    <n v="774.05"/>
    <n v="469.52"/>
    <s v="Cash on Delivery"/>
    <s v="Low"/>
  </r>
  <r>
    <n v="9782"/>
    <x v="5923"/>
    <d v="2024-03-10T00:00:00"/>
    <s v="South"/>
    <s v="Sports"/>
    <s v="Home Office"/>
    <n v="5"/>
    <n v="479.66"/>
    <n v="0.03"/>
    <n v="2326.35"/>
    <n v="1672.69"/>
    <n v="653.66"/>
    <s v="Credit Card"/>
    <s v="Low"/>
  </r>
  <r>
    <n v="9783"/>
    <x v="4628"/>
    <d v="2024-06-28T00:00:00"/>
    <s v="South"/>
    <s v="Clothing"/>
    <s v="Home Office"/>
    <n v="7"/>
    <n v="366.27"/>
    <n v="0.17"/>
    <n v="2128.0300000000002"/>
    <n v="1483.52"/>
    <n v="644.51"/>
    <s v="Net Banking"/>
    <s v="Medium"/>
  </r>
  <r>
    <n v="9784"/>
    <x v="5924"/>
    <d v="2024-07-22T00:00:00"/>
    <s v="East"/>
    <s v="Home &amp; Kitchen"/>
    <s v="Corporate"/>
    <n v="7"/>
    <n v="314.55"/>
    <n v="0.24"/>
    <n v="1673.41"/>
    <n v="854.36"/>
    <n v="819.05"/>
    <s v="Net Banking"/>
    <s v="High"/>
  </r>
  <r>
    <n v="9785"/>
    <x v="5925"/>
    <d v="2024-04-04T00:00:00"/>
    <s v="North"/>
    <s v="Sports"/>
    <s v="Consumer"/>
    <n v="10"/>
    <n v="370.99"/>
    <n v="0.17"/>
    <n v="3079.22"/>
    <n v="2204.86"/>
    <n v="874.36"/>
    <s v="UPI"/>
    <s v="Medium"/>
  </r>
  <r>
    <n v="9786"/>
    <x v="5134"/>
    <d v="2024-01-07T00:00:00"/>
    <s v="East"/>
    <s v="Clothing"/>
    <s v="Home Office"/>
    <n v="9"/>
    <n v="238.58"/>
    <n v="0.24"/>
    <n v="1631.89"/>
    <n v="844.32"/>
    <n v="787.57"/>
    <s v="UPI"/>
    <s v="High"/>
  </r>
  <r>
    <n v="9787"/>
    <x v="1001"/>
    <d v="2024-04-24T00:00:00"/>
    <s v="North"/>
    <s v="Electronics"/>
    <s v="Corporate"/>
    <n v="1"/>
    <n v="89.98"/>
    <n v="0.01"/>
    <n v="89.08"/>
    <n v="64.64"/>
    <n v="24.44"/>
    <s v="Debit Card"/>
    <s v="Low"/>
  </r>
  <r>
    <n v="9788"/>
    <x v="1378"/>
    <d v="2024-10-31T00:00:00"/>
    <s v="East"/>
    <s v="Beauty"/>
    <s v="Consumer"/>
    <n v="8"/>
    <n v="186.9"/>
    <n v="0.18"/>
    <n v="1226.06"/>
    <n v="792.25"/>
    <n v="433.81"/>
    <s v="UPI"/>
    <s v="Medium"/>
  </r>
  <r>
    <n v="9789"/>
    <x v="402"/>
    <d v="2024-10-09T00:00:00"/>
    <s v="West"/>
    <s v="Sports"/>
    <s v="Consumer"/>
    <n v="3"/>
    <n v="155.88999999999999"/>
    <n v="0.04"/>
    <n v="448.96"/>
    <n v="240.66"/>
    <n v="208.3"/>
    <s v="UPI"/>
    <s v="Low"/>
  </r>
  <r>
    <n v="9790"/>
    <x v="3049"/>
    <d v="2024-11-15T00:00:00"/>
    <s v="South"/>
    <s v="Sports"/>
    <s v="Consumer"/>
    <n v="10"/>
    <n v="369.72"/>
    <n v="7.0000000000000007E-2"/>
    <n v="3438.4"/>
    <n v="1980.31"/>
    <n v="1458.09"/>
    <s v="Credit Card"/>
    <s v="Low"/>
  </r>
  <r>
    <n v="9791"/>
    <x v="5926"/>
    <d v="2024-12-13T00:00:00"/>
    <s v="South"/>
    <s v="Clothing"/>
    <s v="Home Office"/>
    <n v="3"/>
    <n v="15.43"/>
    <n v="0.12"/>
    <n v="40.74"/>
    <n v="27.31"/>
    <n v="13.43"/>
    <s v="Credit Card"/>
    <s v="Medium"/>
  </r>
  <r>
    <n v="9792"/>
    <x v="1661"/>
    <d v="2024-04-11T00:00:00"/>
    <s v="East"/>
    <s v="Clothing"/>
    <s v="Home Office"/>
    <n v="7"/>
    <n v="429.52"/>
    <n v="0.02"/>
    <n v="2946.51"/>
    <n v="2248.31"/>
    <n v="698.2"/>
    <s v="UPI"/>
    <s v="Low"/>
  </r>
  <r>
    <n v="9793"/>
    <x v="5927"/>
    <d v="2024-02-07T00:00:00"/>
    <s v="North"/>
    <s v="Home &amp; Kitchen"/>
    <s v="Corporate"/>
    <n v="9"/>
    <n v="418.54"/>
    <n v="0.16"/>
    <n v="3164.16"/>
    <n v="1784.1"/>
    <n v="1380.06"/>
    <s v="Net Banking"/>
    <s v="Medium"/>
  </r>
  <r>
    <n v="9794"/>
    <x v="5486"/>
    <d v="2024-12-21T00:00:00"/>
    <s v="North"/>
    <s v="Clothing"/>
    <s v="Consumer"/>
    <n v="8"/>
    <n v="330.73"/>
    <n v="0.21"/>
    <n v="2090.21"/>
    <n v="1601.58"/>
    <n v="488.63"/>
    <s v="Cash on Delivery"/>
    <s v="High"/>
  </r>
  <r>
    <n v="9795"/>
    <x v="5928"/>
    <d v="2024-10-31T00:00:00"/>
    <s v="South"/>
    <s v="Clothing"/>
    <s v="Home Office"/>
    <n v="2"/>
    <n v="330.54"/>
    <n v="0.17"/>
    <n v="548.70000000000005"/>
    <n v="294.87"/>
    <n v="253.83"/>
    <s v="Net Banking"/>
    <s v="Medium"/>
  </r>
  <r>
    <n v="9796"/>
    <x v="5929"/>
    <d v="2024-05-10T00:00:00"/>
    <s v="East"/>
    <s v="Sports"/>
    <s v="Home Office"/>
    <n v="6"/>
    <n v="265.75"/>
    <n v="0.28999999999999998"/>
    <n v="1132.0999999999999"/>
    <n v="731"/>
    <n v="401.1"/>
    <s v="Debit Card"/>
    <s v="High"/>
  </r>
  <r>
    <n v="9797"/>
    <x v="1075"/>
    <d v="2024-01-12T00:00:00"/>
    <s v="South"/>
    <s v="Beauty"/>
    <s v="Corporate"/>
    <n v="1"/>
    <n v="398.36"/>
    <n v="0.02"/>
    <n v="390.39"/>
    <n v="276.98"/>
    <n v="113.41"/>
    <s v="Credit Card"/>
    <s v="Low"/>
  </r>
  <r>
    <n v="9798"/>
    <x v="4795"/>
    <d v="2024-01-29T00:00:00"/>
    <s v="East"/>
    <s v="Beauty"/>
    <s v="Consumer"/>
    <n v="9"/>
    <n v="392.73"/>
    <n v="0.12"/>
    <n v="3110.42"/>
    <n v="1952.06"/>
    <n v="1158.3599999999999"/>
    <s v="Cash on Delivery"/>
    <s v="Medium"/>
  </r>
  <r>
    <n v="9799"/>
    <x v="4006"/>
    <d v="2024-06-01T00:00:00"/>
    <s v="East"/>
    <s v="Sports"/>
    <s v="Corporate"/>
    <n v="2"/>
    <n v="186.04"/>
    <n v="0.09"/>
    <n v="338.59"/>
    <n v="243.94"/>
    <n v="94.65"/>
    <s v="Net Banking"/>
    <s v="Low"/>
  </r>
  <r>
    <n v="9800"/>
    <x v="5930"/>
    <d v="2024-11-28T00:00:00"/>
    <s v="South"/>
    <s v="Home &amp; Kitchen"/>
    <s v="Consumer"/>
    <n v="5"/>
    <n v="142.68"/>
    <n v="0.23"/>
    <n v="549.32000000000005"/>
    <n v="339.02"/>
    <n v="210.3"/>
    <s v="Cash on Delivery"/>
    <s v="High"/>
  </r>
  <r>
    <n v="9801"/>
    <x v="5931"/>
    <d v="2024-03-07T00:00:00"/>
    <s v="South"/>
    <s v="Sports"/>
    <s v="Home Office"/>
    <n v="5"/>
    <n v="346.83"/>
    <n v="0.21"/>
    <n v="1369.98"/>
    <n v="904.43"/>
    <n v="465.55"/>
    <s v="Credit Card"/>
    <s v="High"/>
  </r>
  <r>
    <n v="9802"/>
    <x v="5932"/>
    <d v="2024-11-27T00:00:00"/>
    <s v="North"/>
    <s v="Home &amp; Kitchen"/>
    <s v="Corporate"/>
    <n v="7"/>
    <n v="427.66"/>
    <n v="0.2"/>
    <n v="2394.9"/>
    <n v="1360.14"/>
    <n v="1034.76"/>
    <s v="Cash on Delivery"/>
    <s v="Medium"/>
  </r>
  <r>
    <n v="9803"/>
    <x v="2355"/>
    <d v="2024-04-21T00:00:00"/>
    <s v="South"/>
    <s v="Beauty"/>
    <s v="Corporate"/>
    <n v="2"/>
    <n v="483.17"/>
    <n v="0.21"/>
    <n v="763.41"/>
    <n v="479.38"/>
    <n v="284.02999999999997"/>
    <s v="Debit Card"/>
    <s v="High"/>
  </r>
  <r>
    <n v="9804"/>
    <x v="3471"/>
    <d v="2024-12-13T00:00:00"/>
    <s v="West"/>
    <s v="Clothing"/>
    <s v="Consumer"/>
    <n v="6"/>
    <n v="238.05"/>
    <n v="0.22"/>
    <n v="1114.07"/>
    <n v="801.29"/>
    <n v="312.77999999999997"/>
    <s v="Cash on Delivery"/>
    <s v="High"/>
  </r>
  <r>
    <n v="9805"/>
    <x v="4810"/>
    <d v="2024-02-12T00:00:00"/>
    <s v="East"/>
    <s v="Home &amp; Kitchen"/>
    <s v="Corporate"/>
    <n v="9"/>
    <n v="476.19"/>
    <n v="0.08"/>
    <n v="3942.85"/>
    <n v="2448.21"/>
    <n v="1494.64"/>
    <s v="Credit Card"/>
    <s v="Low"/>
  </r>
  <r>
    <n v="9806"/>
    <x v="432"/>
    <d v="2024-08-17T00:00:00"/>
    <s v="East"/>
    <s v="Electronics"/>
    <s v="Corporate"/>
    <n v="1"/>
    <n v="142.78"/>
    <n v="0.26"/>
    <n v="105.66"/>
    <n v="70.599999999999994"/>
    <n v="35.06"/>
    <s v="Credit Card"/>
    <s v="High"/>
  </r>
  <r>
    <n v="9807"/>
    <x v="2773"/>
    <d v="2024-09-26T00:00:00"/>
    <s v="West"/>
    <s v="Clothing"/>
    <s v="Home Office"/>
    <n v="3"/>
    <n v="10"/>
    <n v="0.11"/>
    <n v="26.7"/>
    <n v="17.87"/>
    <n v="8.83"/>
    <s v="Debit Card"/>
    <s v="Medium"/>
  </r>
  <r>
    <n v="9808"/>
    <x v="5845"/>
    <d v="2024-12-12T00:00:00"/>
    <s v="South"/>
    <s v="Beauty"/>
    <s v="Corporate"/>
    <n v="10"/>
    <n v="488.37"/>
    <n v="0.02"/>
    <n v="4786.03"/>
    <n v="2493.61"/>
    <n v="2292.42"/>
    <s v="Credit Card"/>
    <s v="Low"/>
  </r>
  <r>
    <n v="9809"/>
    <x v="5933"/>
    <d v="2024-03-09T00:00:00"/>
    <s v="South"/>
    <s v="Sports"/>
    <s v="Corporate"/>
    <n v="10"/>
    <n v="220.71"/>
    <n v="7.0000000000000007E-2"/>
    <n v="2052.6"/>
    <n v="1158.26"/>
    <n v="894.34"/>
    <s v="Net Banking"/>
    <s v="Low"/>
  </r>
  <r>
    <n v="9810"/>
    <x v="5934"/>
    <d v="2024-01-14T00:00:00"/>
    <s v="East"/>
    <s v="Home &amp; Kitchen"/>
    <s v="Consumer"/>
    <n v="4"/>
    <n v="30.48"/>
    <n v="0.12"/>
    <n v="107.29"/>
    <n v="81.84"/>
    <n v="25.45"/>
    <s v="UPI"/>
    <s v="Medium"/>
  </r>
  <r>
    <n v="9811"/>
    <x v="4132"/>
    <d v="2024-05-04T00:00:00"/>
    <s v="West"/>
    <s v="Home &amp; Kitchen"/>
    <s v="Consumer"/>
    <n v="7"/>
    <n v="135.37"/>
    <n v="0.02"/>
    <n v="928.64"/>
    <n v="515.63"/>
    <n v="413.01"/>
    <s v="UPI"/>
    <s v="Low"/>
  </r>
  <r>
    <n v="9812"/>
    <x v="5257"/>
    <d v="2024-09-10T00:00:00"/>
    <s v="South"/>
    <s v="Electronics"/>
    <s v="Consumer"/>
    <n v="5"/>
    <n v="240.52"/>
    <n v="0.16"/>
    <n v="1010.18"/>
    <n v="739.73"/>
    <n v="270.45"/>
    <s v="Debit Card"/>
    <s v="Medium"/>
  </r>
  <r>
    <n v="9813"/>
    <x v="3562"/>
    <d v="2024-09-03T00:00:00"/>
    <s v="West"/>
    <s v="Sports"/>
    <s v="Consumer"/>
    <n v="7"/>
    <n v="288.49"/>
    <n v="0.23"/>
    <n v="1554.96"/>
    <n v="1040.8599999999999"/>
    <n v="514.1"/>
    <s v="Cash on Delivery"/>
    <s v="High"/>
  </r>
  <r>
    <n v="9814"/>
    <x v="2483"/>
    <d v="2024-09-30T00:00:00"/>
    <s v="South"/>
    <s v="Home &amp; Kitchen"/>
    <s v="Consumer"/>
    <n v="8"/>
    <n v="490.09"/>
    <n v="0.05"/>
    <n v="3724.68"/>
    <n v="2019.33"/>
    <n v="1705.35"/>
    <s v="Credit Card"/>
    <s v="Low"/>
  </r>
  <r>
    <n v="9815"/>
    <x v="170"/>
    <d v="2024-04-23T00:00:00"/>
    <s v="West"/>
    <s v="Sports"/>
    <s v="Corporate"/>
    <n v="3"/>
    <n v="11.09"/>
    <n v="0.19"/>
    <n v="26.95"/>
    <n v="15.87"/>
    <n v="11.08"/>
    <s v="Net Banking"/>
    <s v="Medium"/>
  </r>
  <r>
    <n v="9816"/>
    <x v="2332"/>
    <d v="2024-05-14T00:00:00"/>
    <s v="North"/>
    <s v="Home &amp; Kitchen"/>
    <s v="Consumer"/>
    <n v="1"/>
    <n v="477.54"/>
    <n v="0.08"/>
    <n v="439.34"/>
    <n v="254.89"/>
    <n v="184.45"/>
    <s v="Credit Card"/>
    <s v="Low"/>
  </r>
  <r>
    <n v="9817"/>
    <x v="3687"/>
    <d v="2024-03-01T00:00:00"/>
    <s v="North"/>
    <s v="Sports"/>
    <s v="Corporate"/>
    <n v="3"/>
    <n v="86.32"/>
    <n v="0"/>
    <n v="258.95999999999998"/>
    <n v="144.11000000000001"/>
    <n v="114.85"/>
    <s v="Net Banking"/>
    <s v="No Discount"/>
  </r>
  <r>
    <n v="9818"/>
    <x v="5446"/>
    <d v="2024-04-19T00:00:00"/>
    <s v="South"/>
    <s v="Beauty"/>
    <s v="Home Office"/>
    <n v="8"/>
    <n v="416.59"/>
    <n v="0.27"/>
    <n v="2432.89"/>
    <n v="1287.56"/>
    <n v="1145.33"/>
    <s v="UPI"/>
    <s v="High"/>
  </r>
  <r>
    <n v="9819"/>
    <x v="3226"/>
    <d v="2024-12-06T00:00:00"/>
    <s v="North"/>
    <s v="Beauty"/>
    <s v="Home Office"/>
    <n v="5"/>
    <n v="228.46"/>
    <n v="0.08"/>
    <n v="1050.92"/>
    <n v="820.68"/>
    <n v="230.24"/>
    <s v="Cash on Delivery"/>
    <s v="Low"/>
  </r>
  <r>
    <n v="9820"/>
    <x v="5935"/>
    <d v="2024-01-02T00:00:00"/>
    <s v="South"/>
    <s v="Electronics"/>
    <s v="Corporate"/>
    <n v="10"/>
    <n v="196.29"/>
    <n v="0.04"/>
    <n v="1884.38"/>
    <n v="1396.58"/>
    <n v="487.8"/>
    <s v="UPI"/>
    <s v="Low"/>
  </r>
  <r>
    <n v="9821"/>
    <x v="106"/>
    <d v="2024-06-30T00:00:00"/>
    <s v="North"/>
    <s v="Home &amp; Kitchen"/>
    <s v="Consumer"/>
    <n v="7"/>
    <n v="22.87"/>
    <n v="0.15"/>
    <n v="136.08000000000001"/>
    <n v="68.62"/>
    <n v="67.459999999999994"/>
    <s v="Net Banking"/>
    <s v="Medium"/>
  </r>
  <r>
    <n v="9822"/>
    <x v="808"/>
    <d v="2024-09-10T00:00:00"/>
    <s v="West"/>
    <s v="Beauty"/>
    <s v="Home Office"/>
    <n v="9"/>
    <n v="489.89"/>
    <n v="0.15"/>
    <n v="3747.66"/>
    <n v="2016.82"/>
    <n v="1730.84"/>
    <s v="Credit Card"/>
    <s v="Medium"/>
  </r>
  <r>
    <n v="9823"/>
    <x v="2234"/>
    <d v="2024-02-15T00:00:00"/>
    <s v="North"/>
    <s v="Clothing"/>
    <s v="Corporate"/>
    <n v="9"/>
    <n v="497.51"/>
    <n v="0.2"/>
    <n v="3582.07"/>
    <n v="2210.8200000000002"/>
    <n v="1371.25"/>
    <s v="Cash on Delivery"/>
    <s v="Medium"/>
  </r>
  <r>
    <n v="9824"/>
    <x v="5936"/>
    <d v="2024-12-09T00:00:00"/>
    <s v="North"/>
    <s v="Electronics"/>
    <s v="Consumer"/>
    <n v="2"/>
    <n v="329.33"/>
    <n v="0.08"/>
    <n v="605.97"/>
    <n v="434.71"/>
    <n v="171.26"/>
    <s v="UPI"/>
    <s v="Low"/>
  </r>
  <r>
    <n v="9825"/>
    <x v="3579"/>
    <d v="2024-02-14T00:00:00"/>
    <s v="West"/>
    <s v="Electronics"/>
    <s v="Corporate"/>
    <n v="5"/>
    <n v="352.35"/>
    <n v="0.28999999999999998"/>
    <n v="1250.8399999999999"/>
    <n v="905.46"/>
    <n v="345.38"/>
    <s v="Debit Card"/>
    <s v="High"/>
  </r>
  <r>
    <n v="9826"/>
    <x v="4062"/>
    <d v="2024-09-29T00:00:00"/>
    <s v="North"/>
    <s v="Electronics"/>
    <s v="Corporate"/>
    <n v="1"/>
    <n v="361.33"/>
    <n v="0.09"/>
    <n v="328.81"/>
    <n v="251.46"/>
    <n v="77.349999999999994"/>
    <s v="UPI"/>
    <s v="Low"/>
  </r>
  <r>
    <n v="9827"/>
    <x v="5937"/>
    <d v="2024-07-14T00:00:00"/>
    <s v="West"/>
    <s v="Beauty"/>
    <s v="Corporate"/>
    <n v="8"/>
    <n v="70.209999999999994"/>
    <n v="0.19"/>
    <n v="454.96"/>
    <n v="325.19"/>
    <n v="129.77000000000001"/>
    <s v="Credit Card"/>
    <s v="Medium"/>
  </r>
  <r>
    <n v="9828"/>
    <x v="5938"/>
    <d v="2024-08-28T00:00:00"/>
    <s v="East"/>
    <s v="Clothing"/>
    <s v="Consumer"/>
    <n v="3"/>
    <n v="313.02999999999997"/>
    <n v="0.21"/>
    <n v="741.88"/>
    <n v="519.27"/>
    <n v="222.61"/>
    <s v="Credit Card"/>
    <s v="High"/>
  </r>
  <r>
    <n v="9829"/>
    <x v="257"/>
    <d v="2024-05-17T00:00:00"/>
    <s v="East"/>
    <s v="Electronics"/>
    <s v="Home Office"/>
    <n v="1"/>
    <n v="452.81"/>
    <n v="0.08"/>
    <n v="416.59"/>
    <n v="253.75"/>
    <n v="162.84"/>
    <s v="Net Banking"/>
    <s v="Low"/>
  </r>
  <r>
    <n v="9830"/>
    <x v="5939"/>
    <d v="2024-04-10T00:00:00"/>
    <s v="West"/>
    <s v="Sports"/>
    <s v="Corporate"/>
    <n v="3"/>
    <n v="105.92"/>
    <n v="7.0000000000000007E-2"/>
    <n v="295.52"/>
    <n v="184.76"/>
    <n v="110.76"/>
    <s v="UPI"/>
    <s v="Low"/>
  </r>
  <r>
    <n v="9831"/>
    <x v="5940"/>
    <d v="2024-07-15T00:00:00"/>
    <s v="East"/>
    <s v="Home &amp; Kitchen"/>
    <s v="Consumer"/>
    <n v="8"/>
    <n v="168.29"/>
    <n v="0.14000000000000001"/>
    <n v="1157.8399999999999"/>
    <n v="716.18"/>
    <n v="441.66"/>
    <s v="Cash on Delivery"/>
    <s v="Medium"/>
  </r>
  <r>
    <n v="9832"/>
    <x v="3851"/>
    <d v="2024-07-04T00:00:00"/>
    <s v="West"/>
    <s v="Home &amp; Kitchen"/>
    <s v="Consumer"/>
    <n v="2"/>
    <n v="145.12"/>
    <n v="0.16"/>
    <n v="243.8"/>
    <n v="171.07"/>
    <n v="72.73"/>
    <s v="UPI"/>
    <s v="Medium"/>
  </r>
  <r>
    <n v="9833"/>
    <x v="1409"/>
    <d v="2024-03-21T00:00:00"/>
    <s v="South"/>
    <s v="Home &amp; Kitchen"/>
    <s v="Home Office"/>
    <n v="8"/>
    <n v="380.57"/>
    <n v="0.2"/>
    <n v="2435.65"/>
    <n v="1225.5999999999999"/>
    <n v="1210.05"/>
    <s v="Cash on Delivery"/>
    <s v="Medium"/>
  </r>
  <r>
    <n v="9834"/>
    <x v="2965"/>
    <d v="2024-10-29T00:00:00"/>
    <s v="North"/>
    <s v="Beauty"/>
    <s v="Corporate"/>
    <n v="2"/>
    <n v="236.08"/>
    <n v="0.08"/>
    <n v="434.39"/>
    <n v="285.24"/>
    <n v="149.15"/>
    <s v="Credit Card"/>
    <s v="Low"/>
  </r>
  <r>
    <n v="9835"/>
    <x v="3196"/>
    <d v="2024-08-01T00:00:00"/>
    <s v="East"/>
    <s v="Clothing"/>
    <s v="Corporate"/>
    <n v="9"/>
    <n v="240.47"/>
    <n v="0.24"/>
    <n v="1644.81"/>
    <n v="958.58"/>
    <n v="686.23"/>
    <s v="Credit Card"/>
    <s v="High"/>
  </r>
  <r>
    <n v="9836"/>
    <x v="1283"/>
    <d v="2024-07-14T00:00:00"/>
    <s v="North"/>
    <s v="Home &amp; Kitchen"/>
    <s v="Corporate"/>
    <n v="3"/>
    <n v="27.91"/>
    <n v="0.03"/>
    <n v="81.22"/>
    <n v="49.46"/>
    <n v="31.76"/>
    <s v="Debit Card"/>
    <s v="Low"/>
  </r>
  <r>
    <n v="9837"/>
    <x v="2309"/>
    <d v="2024-05-03T00:00:00"/>
    <s v="North"/>
    <s v="Home &amp; Kitchen"/>
    <s v="Home Office"/>
    <n v="6"/>
    <n v="171.26"/>
    <n v="0"/>
    <n v="1027.56"/>
    <n v="558.08000000000004"/>
    <n v="469.48"/>
    <s v="Debit Card"/>
    <s v="No Discount"/>
  </r>
  <r>
    <n v="9838"/>
    <x v="2357"/>
    <d v="2024-02-14T00:00:00"/>
    <s v="East"/>
    <s v="Electronics"/>
    <s v="Corporate"/>
    <n v="7"/>
    <n v="13.61"/>
    <n v="0.11"/>
    <n v="84.79"/>
    <n v="50.97"/>
    <n v="33.82"/>
    <s v="UPI"/>
    <s v="Medium"/>
  </r>
  <r>
    <n v="9839"/>
    <x v="5941"/>
    <d v="2024-02-25T00:00:00"/>
    <s v="West"/>
    <s v="Clothing"/>
    <s v="Home Office"/>
    <n v="1"/>
    <n v="58.66"/>
    <n v="0.21"/>
    <n v="46.34"/>
    <n v="36.97"/>
    <n v="9.3699999999999992"/>
    <s v="Cash on Delivery"/>
    <s v="High"/>
  </r>
  <r>
    <n v="9840"/>
    <x v="5469"/>
    <d v="2024-08-28T00:00:00"/>
    <s v="East"/>
    <s v="Beauty"/>
    <s v="Consumer"/>
    <n v="7"/>
    <n v="181.84"/>
    <n v="0.19"/>
    <n v="1031.03"/>
    <n v="651.48"/>
    <n v="379.55"/>
    <s v="Cash on Delivery"/>
    <s v="Medium"/>
  </r>
  <r>
    <n v="9841"/>
    <x v="881"/>
    <d v="2024-01-31T00:00:00"/>
    <s v="East"/>
    <s v="Clothing"/>
    <s v="Home Office"/>
    <n v="1"/>
    <n v="79.400000000000006"/>
    <n v="7.0000000000000007E-2"/>
    <n v="73.84"/>
    <n v="44.41"/>
    <n v="29.43"/>
    <s v="Credit Card"/>
    <s v="Low"/>
  </r>
  <r>
    <n v="9842"/>
    <x v="2496"/>
    <d v="2024-09-13T00:00:00"/>
    <s v="East"/>
    <s v="Electronics"/>
    <s v="Corporate"/>
    <n v="1"/>
    <n v="243.95"/>
    <n v="0"/>
    <n v="243.95"/>
    <n v="170.08"/>
    <n v="73.87"/>
    <s v="Debit Card"/>
    <s v="No Discount"/>
  </r>
  <r>
    <n v="9843"/>
    <x v="757"/>
    <d v="2024-02-25T00:00:00"/>
    <s v="West"/>
    <s v="Home &amp; Kitchen"/>
    <s v="Consumer"/>
    <n v="6"/>
    <n v="172.28"/>
    <n v="7.0000000000000007E-2"/>
    <n v="961.32"/>
    <n v="622.04"/>
    <n v="339.28"/>
    <s v="Net Banking"/>
    <s v="Low"/>
  </r>
  <r>
    <n v="9844"/>
    <x v="5942"/>
    <d v="2024-02-11T00:00:00"/>
    <s v="West"/>
    <s v="Home &amp; Kitchen"/>
    <s v="Home Office"/>
    <n v="10"/>
    <n v="49.63"/>
    <n v="0.22"/>
    <n v="387.11"/>
    <n v="194.32"/>
    <n v="192.79"/>
    <s v="Cash on Delivery"/>
    <s v="High"/>
  </r>
  <r>
    <n v="9845"/>
    <x v="5943"/>
    <d v="2024-02-14T00:00:00"/>
    <s v="East"/>
    <s v="Home &amp; Kitchen"/>
    <s v="Home Office"/>
    <n v="8"/>
    <n v="325.39999999999998"/>
    <n v="0.12"/>
    <n v="2290.8200000000002"/>
    <n v="1700.63"/>
    <n v="590.19000000000005"/>
    <s v="Net Banking"/>
    <s v="Medium"/>
  </r>
  <r>
    <n v="9846"/>
    <x v="5944"/>
    <d v="2024-04-29T00:00:00"/>
    <s v="North"/>
    <s v="Sports"/>
    <s v="Home Office"/>
    <n v="1"/>
    <n v="31.12"/>
    <n v="0.23"/>
    <n v="23.96"/>
    <n v="18.010000000000002"/>
    <n v="5.95"/>
    <s v="Net Banking"/>
    <s v="High"/>
  </r>
  <r>
    <n v="9847"/>
    <x v="5945"/>
    <d v="2024-03-01T00:00:00"/>
    <s v="West"/>
    <s v="Sports"/>
    <s v="Home Office"/>
    <n v="2"/>
    <n v="412.02"/>
    <n v="0.24"/>
    <n v="626.27"/>
    <n v="338.47"/>
    <n v="287.8"/>
    <s v="Debit Card"/>
    <s v="High"/>
  </r>
  <r>
    <n v="9848"/>
    <x v="4388"/>
    <d v="2024-11-10T00:00:00"/>
    <s v="South"/>
    <s v="Beauty"/>
    <s v="Home Office"/>
    <n v="9"/>
    <n v="349.36"/>
    <n v="0.17"/>
    <n v="2609.7199999999998"/>
    <n v="1494.07"/>
    <n v="1115.6500000000001"/>
    <s v="Net Banking"/>
    <s v="Medium"/>
  </r>
  <r>
    <n v="9849"/>
    <x v="4263"/>
    <d v="2024-02-26T00:00:00"/>
    <s v="North"/>
    <s v="Electronics"/>
    <s v="Corporate"/>
    <n v="9"/>
    <n v="437.44"/>
    <n v="0.17"/>
    <n v="3267.68"/>
    <n v="2106.17"/>
    <n v="1161.51"/>
    <s v="Cash on Delivery"/>
    <s v="Medium"/>
  </r>
  <r>
    <n v="9850"/>
    <x v="5946"/>
    <d v="2024-12-11T00:00:00"/>
    <s v="South"/>
    <s v="Beauty"/>
    <s v="Corporate"/>
    <n v="7"/>
    <n v="280.38"/>
    <n v="0.14000000000000001"/>
    <n v="1687.89"/>
    <n v="863.4"/>
    <n v="824.49"/>
    <s v="Cash on Delivery"/>
    <s v="Medium"/>
  </r>
  <r>
    <n v="9851"/>
    <x v="5947"/>
    <d v="2024-07-02T00:00:00"/>
    <s v="South"/>
    <s v="Clothing"/>
    <s v="Corporate"/>
    <n v="3"/>
    <n v="410.12"/>
    <n v="0.27"/>
    <n v="898.16"/>
    <n v="638.15"/>
    <n v="260.01"/>
    <s v="Cash on Delivery"/>
    <s v="High"/>
  </r>
  <r>
    <n v="9852"/>
    <x v="5215"/>
    <d v="2024-12-01T00:00:00"/>
    <s v="South"/>
    <s v="Beauty"/>
    <s v="Home Office"/>
    <n v="3"/>
    <n v="379.45"/>
    <n v="0.3"/>
    <n v="796.84"/>
    <n v="481.25"/>
    <n v="315.58999999999997"/>
    <s v="Credit Card"/>
    <s v="High"/>
  </r>
  <r>
    <n v="9853"/>
    <x v="5948"/>
    <d v="2024-04-28T00:00:00"/>
    <s v="South"/>
    <s v="Beauty"/>
    <s v="Corporate"/>
    <n v="8"/>
    <n v="285.88"/>
    <n v="0.09"/>
    <n v="2081.21"/>
    <n v="1599.24"/>
    <n v="481.97"/>
    <s v="UPI"/>
    <s v="Low"/>
  </r>
  <r>
    <n v="9854"/>
    <x v="5949"/>
    <d v="2024-11-29T00:00:00"/>
    <s v="West"/>
    <s v="Sports"/>
    <s v="Corporate"/>
    <n v="6"/>
    <n v="424.77"/>
    <n v="0.25"/>
    <n v="1911.46"/>
    <n v="1020.55"/>
    <n v="890.91"/>
    <s v="Cash on Delivery"/>
    <s v="High"/>
  </r>
  <r>
    <n v="9855"/>
    <x v="5950"/>
    <d v="2024-07-21T00:00:00"/>
    <s v="North"/>
    <s v="Home &amp; Kitchen"/>
    <s v="Consumer"/>
    <n v="8"/>
    <n v="444.5"/>
    <n v="0.28999999999999998"/>
    <n v="2524.7600000000002"/>
    <n v="1729.92"/>
    <n v="794.84"/>
    <s v="UPI"/>
    <s v="High"/>
  </r>
  <r>
    <n v="9856"/>
    <x v="497"/>
    <d v="2024-02-20T00:00:00"/>
    <s v="South"/>
    <s v="Home &amp; Kitchen"/>
    <s v="Consumer"/>
    <n v="5"/>
    <n v="182.21"/>
    <n v="0.16"/>
    <n v="765.28"/>
    <n v="494.37"/>
    <n v="270.91000000000003"/>
    <s v="UPI"/>
    <s v="Medium"/>
  </r>
  <r>
    <n v="9857"/>
    <x v="5951"/>
    <d v="2024-10-03T00:00:00"/>
    <s v="West"/>
    <s v="Beauty"/>
    <s v="Home Office"/>
    <n v="3"/>
    <n v="330.14"/>
    <n v="0.26"/>
    <n v="732.91"/>
    <n v="484.47"/>
    <n v="248.44"/>
    <s v="Debit Card"/>
    <s v="High"/>
  </r>
  <r>
    <n v="9858"/>
    <x v="3280"/>
    <d v="2024-11-29T00:00:00"/>
    <s v="West"/>
    <s v="Beauty"/>
    <s v="Home Office"/>
    <n v="9"/>
    <n v="452.06"/>
    <n v="0.22"/>
    <n v="3173.46"/>
    <n v="2261.84"/>
    <n v="911.62"/>
    <s v="Credit Card"/>
    <s v="High"/>
  </r>
  <r>
    <n v="9859"/>
    <x v="5322"/>
    <d v="2024-04-20T00:00:00"/>
    <s v="East"/>
    <s v="Sports"/>
    <s v="Corporate"/>
    <n v="1"/>
    <n v="289.88"/>
    <n v="0.28000000000000003"/>
    <n v="208.71"/>
    <n v="119.48"/>
    <n v="89.23"/>
    <s v="Cash on Delivery"/>
    <s v="High"/>
  </r>
  <r>
    <n v="9860"/>
    <x v="5952"/>
    <d v="2024-06-07T00:00:00"/>
    <s v="North"/>
    <s v="Clothing"/>
    <s v="Consumer"/>
    <n v="5"/>
    <n v="234.9"/>
    <n v="0.3"/>
    <n v="822.15"/>
    <n v="412.28"/>
    <n v="409.87"/>
    <s v="Debit Card"/>
    <s v="High"/>
  </r>
  <r>
    <n v="9861"/>
    <x v="799"/>
    <d v="2024-05-24T00:00:00"/>
    <s v="West"/>
    <s v="Sports"/>
    <s v="Corporate"/>
    <n v="7"/>
    <n v="69.41"/>
    <n v="0.24"/>
    <n v="369.26"/>
    <n v="189.45"/>
    <n v="179.81"/>
    <s v="Credit Card"/>
    <s v="High"/>
  </r>
  <r>
    <n v="9862"/>
    <x v="5953"/>
    <d v="2024-12-29T00:00:00"/>
    <s v="East"/>
    <s v="Clothing"/>
    <s v="Home Office"/>
    <n v="2"/>
    <n v="396.25"/>
    <n v="0.17"/>
    <n v="657.77"/>
    <n v="485.95"/>
    <n v="171.82"/>
    <s v="Debit Card"/>
    <s v="Medium"/>
  </r>
  <r>
    <n v="9863"/>
    <x v="5494"/>
    <d v="2024-01-21T00:00:00"/>
    <s v="East"/>
    <s v="Beauty"/>
    <s v="Consumer"/>
    <n v="3"/>
    <n v="91.45"/>
    <n v="0.28999999999999998"/>
    <n v="194.79"/>
    <n v="126.01"/>
    <n v="68.78"/>
    <s v="UPI"/>
    <s v="High"/>
  </r>
  <r>
    <n v="9864"/>
    <x v="2174"/>
    <d v="2024-03-21T00:00:00"/>
    <s v="East"/>
    <s v="Home &amp; Kitchen"/>
    <s v="Corporate"/>
    <n v="1"/>
    <n v="291.88"/>
    <n v="0.15"/>
    <n v="248.1"/>
    <n v="162.47999999999999"/>
    <n v="85.62"/>
    <s v="UPI"/>
    <s v="Medium"/>
  </r>
  <r>
    <n v="9865"/>
    <x v="2142"/>
    <d v="2024-05-04T00:00:00"/>
    <s v="South"/>
    <s v="Sports"/>
    <s v="Consumer"/>
    <n v="1"/>
    <n v="497.04"/>
    <n v="0.28000000000000003"/>
    <n v="357.87"/>
    <n v="258.51"/>
    <n v="99.36"/>
    <s v="Cash on Delivery"/>
    <s v="High"/>
  </r>
  <r>
    <n v="9866"/>
    <x v="257"/>
    <d v="2024-08-31T00:00:00"/>
    <s v="East"/>
    <s v="Electronics"/>
    <s v="Consumer"/>
    <n v="7"/>
    <n v="167.01"/>
    <n v="0.03"/>
    <n v="1134"/>
    <n v="777.38"/>
    <n v="356.62"/>
    <s v="Debit Card"/>
    <s v="Low"/>
  </r>
  <r>
    <n v="9867"/>
    <x v="5954"/>
    <d v="2024-11-09T00:00:00"/>
    <s v="South"/>
    <s v="Electronics"/>
    <s v="Consumer"/>
    <n v="5"/>
    <n v="382.56"/>
    <n v="0.22"/>
    <n v="1491.98"/>
    <n v="885.18"/>
    <n v="606.79999999999995"/>
    <s v="Net Banking"/>
    <s v="High"/>
  </r>
  <r>
    <n v="9868"/>
    <x v="5955"/>
    <d v="2024-08-16T00:00:00"/>
    <s v="South"/>
    <s v="Beauty"/>
    <s v="Home Office"/>
    <n v="6"/>
    <n v="266.68"/>
    <n v="0.03"/>
    <n v="1552.08"/>
    <n v="1208.51"/>
    <n v="343.57"/>
    <s v="Cash on Delivery"/>
    <s v="Low"/>
  </r>
  <r>
    <n v="9869"/>
    <x v="3565"/>
    <d v="2024-11-04T00:00:00"/>
    <s v="West"/>
    <s v="Sports"/>
    <s v="Consumer"/>
    <n v="3"/>
    <n v="420.52"/>
    <n v="0.11"/>
    <n v="1122.79"/>
    <n v="790.02"/>
    <n v="332.77"/>
    <s v="Debit Card"/>
    <s v="Medium"/>
  </r>
  <r>
    <n v="9870"/>
    <x v="5287"/>
    <d v="2024-03-15T00:00:00"/>
    <s v="South"/>
    <s v="Beauty"/>
    <s v="Home Office"/>
    <n v="9"/>
    <n v="379.56"/>
    <n v="0.04"/>
    <n v="3279.4"/>
    <n v="2278.3000000000002"/>
    <n v="1001.1"/>
    <s v="Credit Card"/>
    <s v="Low"/>
  </r>
  <r>
    <n v="9871"/>
    <x v="5956"/>
    <d v="2024-04-23T00:00:00"/>
    <s v="West"/>
    <s v="Electronics"/>
    <s v="Corporate"/>
    <n v="9"/>
    <n v="312.26"/>
    <n v="0.22"/>
    <n v="2192.0700000000002"/>
    <n v="1219.98"/>
    <n v="972.09"/>
    <s v="Cash on Delivery"/>
    <s v="High"/>
  </r>
  <r>
    <n v="9872"/>
    <x v="5957"/>
    <d v="2024-12-23T00:00:00"/>
    <s v="West"/>
    <s v="Beauty"/>
    <s v="Home Office"/>
    <n v="4"/>
    <n v="471.37"/>
    <n v="0.18"/>
    <n v="1546.09"/>
    <n v="1050.75"/>
    <n v="495.34"/>
    <s v="Net Banking"/>
    <s v="Medium"/>
  </r>
  <r>
    <n v="9873"/>
    <x v="4205"/>
    <d v="2024-04-24T00:00:00"/>
    <s v="East"/>
    <s v="Electronics"/>
    <s v="Consumer"/>
    <n v="10"/>
    <n v="311.52999999999997"/>
    <n v="0.21"/>
    <n v="2461.09"/>
    <n v="1270.5899999999999"/>
    <n v="1190.5"/>
    <s v="Credit Card"/>
    <s v="High"/>
  </r>
  <r>
    <n v="9874"/>
    <x v="5958"/>
    <d v="2024-11-18T00:00:00"/>
    <s v="North"/>
    <s v="Home &amp; Kitchen"/>
    <s v="Consumer"/>
    <n v="1"/>
    <n v="398.57"/>
    <n v="0.11"/>
    <n v="354.73"/>
    <n v="239.49"/>
    <n v="115.24"/>
    <s v="UPI"/>
    <s v="Medium"/>
  </r>
  <r>
    <n v="9875"/>
    <x v="5217"/>
    <d v="2024-08-09T00:00:00"/>
    <s v="North"/>
    <s v="Clothing"/>
    <s v="Home Office"/>
    <n v="10"/>
    <n v="390.69"/>
    <n v="0.03"/>
    <n v="3789.69"/>
    <n v="2020.56"/>
    <n v="1769.13"/>
    <s v="Debit Card"/>
    <s v="Low"/>
  </r>
  <r>
    <n v="9876"/>
    <x v="5959"/>
    <d v="2024-06-28T00:00:00"/>
    <s v="East"/>
    <s v="Clothing"/>
    <s v="Home Office"/>
    <n v="1"/>
    <n v="449.11"/>
    <n v="0.03"/>
    <n v="435.64"/>
    <n v="321.18"/>
    <n v="114.46"/>
    <s v="Credit Card"/>
    <s v="Low"/>
  </r>
  <r>
    <n v="9877"/>
    <x v="5960"/>
    <d v="2024-02-16T00:00:00"/>
    <s v="West"/>
    <s v="Home &amp; Kitchen"/>
    <s v="Consumer"/>
    <n v="6"/>
    <n v="258.67"/>
    <n v="0.24"/>
    <n v="1179.54"/>
    <n v="721.69"/>
    <n v="457.85"/>
    <s v="Cash on Delivery"/>
    <s v="High"/>
  </r>
  <r>
    <n v="9878"/>
    <x v="417"/>
    <d v="2024-04-15T00:00:00"/>
    <s v="North"/>
    <s v="Beauty"/>
    <s v="Home Office"/>
    <n v="5"/>
    <n v="102.95"/>
    <n v="0.05"/>
    <n v="489.01"/>
    <n v="381.44"/>
    <n v="107.57"/>
    <s v="Debit Card"/>
    <s v="Low"/>
  </r>
  <r>
    <n v="9879"/>
    <x v="5253"/>
    <d v="2024-06-18T00:00:00"/>
    <s v="West"/>
    <s v="Beauty"/>
    <s v="Home Office"/>
    <n v="9"/>
    <n v="475.19"/>
    <n v="0.02"/>
    <n v="4191.18"/>
    <n v="3195.47"/>
    <n v="995.71"/>
    <s v="UPI"/>
    <s v="Low"/>
  </r>
  <r>
    <n v="9880"/>
    <x v="721"/>
    <d v="2024-10-16T00:00:00"/>
    <s v="East"/>
    <s v="Home &amp; Kitchen"/>
    <s v="Home Office"/>
    <n v="2"/>
    <n v="204.95"/>
    <n v="0.13"/>
    <n v="356.61"/>
    <n v="278.77"/>
    <n v="77.84"/>
    <s v="Debit Card"/>
    <s v="Medium"/>
  </r>
  <r>
    <n v="9881"/>
    <x v="415"/>
    <d v="2024-12-25T00:00:00"/>
    <s v="North"/>
    <s v="Home &amp; Kitchen"/>
    <s v="Consumer"/>
    <n v="5"/>
    <n v="208.42"/>
    <n v="0.02"/>
    <n v="1021.26"/>
    <n v="674.07"/>
    <n v="347.19"/>
    <s v="Debit Card"/>
    <s v="Low"/>
  </r>
  <r>
    <n v="9882"/>
    <x v="1083"/>
    <d v="2024-12-13T00:00:00"/>
    <s v="South"/>
    <s v="Electronics"/>
    <s v="Corporate"/>
    <n v="7"/>
    <n v="292.95"/>
    <n v="0.22"/>
    <n v="1599.51"/>
    <n v="1224.0999999999999"/>
    <n v="375.41"/>
    <s v="Net Banking"/>
    <s v="High"/>
  </r>
  <r>
    <n v="9883"/>
    <x v="1403"/>
    <d v="2024-10-29T00:00:00"/>
    <s v="North"/>
    <s v="Home &amp; Kitchen"/>
    <s v="Corporate"/>
    <n v="1"/>
    <n v="239.97"/>
    <n v="0.2"/>
    <n v="191.98"/>
    <n v="143.66999999999999"/>
    <n v="48.31"/>
    <s v="UPI"/>
    <s v="Medium"/>
  </r>
  <r>
    <n v="9884"/>
    <x v="1580"/>
    <d v="2024-02-17T00:00:00"/>
    <s v="North"/>
    <s v="Beauty"/>
    <s v="Corporate"/>
    <n v="3"/>
    <n v="228.67"/>
    <n v="0.24"/>
    <n v="521.37"/>
    <n v="328.01"/>
    <n v="193.36"/>
    <s v="Credit Card"/>
    <s v="High"/>
  </r>
  <r>
    <n v="9885"/>
    <x v="5961"/>
    <d v="2024-03-11T00:00:00"/>
    <s v="North"/>
    <s v="Home &amp; Kitchen"/>
    <s v="Home Office"/>
    <n v="6"/>
    <n v="276.8"/>
    <n v="0.04"/>
    <n v="1594.37"/>
    <n v="932.56"/>
    <n v="661.81"/>
    <s v="Cash on Delivery"/>
    <s v="Low"/>
  </r>
  <r>
    <n v="9886"/>
    <x v="4648"/>
    <d v="2024-12-27T00:00:00"/>
    <s v="South"/>
    <s v="Beauty"/>
    <s v="Corporate"/>
    <n v="1"/>
    <n v="467.09"/>
    <n v="0.03"/>
    <n v="453.08"/>
    <n v="347.51"/>
    <n v="105.57"/>
    <s v="Net Banking"/>
    <s v="Low"/>
  </r>
  <r>
    <n v="9887"/>
    <x v="5962"/>
    <d v="2024-01-21T00:00:00"/>
    <s v="North"/>
    <s v="Sports"/>
    <s v="Consumer"/>
    <n v="1"/>
    <n v="495.81"/>
    <n v="0.13"/>
    <n v="431.35"/>
    <n v="314.14"/>
    <n v="117.21"/>
    <s v="Net Banking"/>
    <s v="Medium"/>
  </r>
  <r>
    <n v="9888"/>
    <x v="5797"/>
    <d v="2024-05-11T00:00:00"/>
    <s v="West"/>
    <s v="Beauty"/>
    <s v="Consumer"/>
    <n v="6"/>
    <n v="375"/>
    <n v="0.02"/>
    <n v="2205"/>
    <n v="1190.5999999999999"/>
    <n v="1014.4"/>
    <s v="Credit Card"/>
    <s v="Low"/>
  </r>
  <r>
    <n v="9889"/>
    <x v="5963"/>
    <d v="2024-11-26T00:00:00"/>
    <s v="East"/>
    <s v="Electronics"/>
    <s v="Corporate"/>
    <n v="10"/>
    <n v="29.27"/>
    <n v="0.15"/>
    <n v="248.79"/>
    <n v="188.17"/>
    <n v="60.62"/>
    <s v="Debit Card"/>
    <s v="Medium"/>
  </r>
  <r>
    <n v="9890"/>
    <x v="3071"/>
    <d v="2024-01-14T00:00:00"/>
    <s v="North"/>
    <s v="Home &amp; Kitchen"/>
    <s v="Corporate"/>
    <n v="4"/>
    <n v="272.82"/>
    <n v="0"/>
    <n v="1091.28"/>
    <n v="644.14"/>
    <n v="447.14"/>
    <s v="Credit Card"/>
    <s v="No Discount"/>
  </r>
  <r>
    <n v="9891"/>
    <x v="2922"/>
    <d v="2024-07-11T00:00:00"/>
    <s v="West"/>
    <s v="Home &amp; Kitchen"/>
    <s v="Home Office"/>
    <n v="10"/>
    <n v="154.97999999999999"/>
    <n v="0.06"/>
    <n v="1456.81"/>
    <n v="811.03"/>
    <n v="645.78"/>
    <s v="Cash on Delivery"/>
    <s v="Low"/>
  </r>
  <r>
    <n v="9892"/>
    <x v="3597"/>
    <d v="2024-04-08T00:00:00"/>
    <s v="East"/>
    <s v="Electronics"/>
    <s v="Corporate"/>
    <n v="2"/>
    <n v="209.33"/>
    <n v="0.06"/>
    <n v="393.54"/>
    <n v="243.91"/>
    <n v="149.63"/>
    <s v="Cash on Delivery"/>
    <s v="Low"/>
  </r>
  <r>
    <n v="9893"/>
    <x v="4259"/>
    <d v="2024-08-14T00:00:00"/>
    <s v="East"/>
    <s v="Beauty"/>
    <s v="Corporate"/>
    <n v="9"/>
    <n v="398.07"/>
    <n v="0.11"/>
    <n v="3188.54"/>
    <n v="2392.0300000000002"/>
    <n v="796.51"/>
    <s v="Cash on Delivery"/>
    <s v="Medium"/>
  </r>
  <r>
    <n v="9894"/>
    <x v="5964"/>
    <d v="2024-06-22T00:00:00"/>
    <s v="South"/>
    <s v="Beauty"/>
    <s v="Corporate"/>
    <n v="3"/>
    <n v="274.12"/>
    <n v="0.22"/>
    <n v="641.44000000000005"/>
    <n v="503.48"/>
    <n v="137.96"/>
    <s v="Cash on Delivery"/>
    <s v="High"/>
  </r>
  <r>
    <n v="9895"/>
    <x v="2682"/>
    <d v="2024-09-11T00:00:00"/>
    <s v="East"/>
    <s v="Beauty"/>
    <s v="Home Office"/>
    <n v="2"/>
    <n v="357.13"/>
    <n v="0.01"/>
    <n v="707.12"/>
    <n v="417.08"/>
    <n v="290.04000000000002"/>
    <s v="UPI"/>
    <s v="Low"/>
  </r>
  <r>
    <n v="9896"/>
    <x v="5706"/>
    <d v="2024-05-02T00:00:00"/>
    <s v="South"/>
    <s v="Beauty"/>
    <s v="Corporate"/>
    <n v="9"/>
    <n v="446.69"/>
    <n v="0.1"/>
    <n v="3618.19"/>
    <n v="2876.41"/>
    <n v="741.78"/>
    <s v="Credit Card"/>
    <s v="Low"/>
  </r>
  <r>
    <n v="9897"/>
    <x v="5536"/>
    <d v="2024-08-28T00:00:00"/>
    <s v="West"/>
    <s v="Clothing"/>
    <s v="Consumer"/>
    <n v="5"/>
    <n v="174.4"/>
    <n v="0.05"/>
    <n v="828.4"/>
    <n v="474.57"/>
    <n v="353.83"/>
    <s v="Cash on Delivery"/>
    <s v="Low"/>
  </r>
  <r>
    <n v="9898"/>
    <x v="5686"/>
    <d v="2024-12-21T00:00:00"/>
    <s v="North"/>
    <s v="Beauty"/>
    <s v="Corporate"/>
    <n v="2"/>
    <n v="52.6"/>
    <n v="0.11"/>
    <n v="93.63"/>
    <n v="57.8"/>
    <n v="35.83"/>
    <s v="Net Banking"/>
    <s v="Medium"/>
  </r>
  <r>
    <n v="9899"/>
    <x v="5965"/>
    <d v="2024-04-14T00:00:00"/>
    <s v="South"/>
    <s v="Electronics"/>
    <s v="Consumer"/>
    <n v="7"/>
    <n v="300.38"/>
    <n v="0.23"/>
    <n v="1619.05"/>
    <n v="1254.3699999999999"/>
    <n v="364.68"/>
    <s v="Debit Card"/>
    <s v="High"/>
  </r>
  <r>
    <n v="9900"/>
    <x v="303"/>
    <d v="2024-09-11T00:00:00"/>
    <s v="East"/>
    <s v="Sports"/>
    <s v="Consumer"/>
    <n v="10"/>
    <n v="22.25"/>
    <n v="0.04"/>
    <n v="213.6"/>
    <n v="164"/>
    <n v="49.6"/>
    <s v="UPI"/>
    <s v="Low"/>
  </r>
  <r>
    <n v="9901"/>
    <x v="5966"/>
    <d v="2024-06-14T00:00:00"/>
    <s v="South"/>
    <s v="Beauty"/>
    <s v="Consumer"/>
    <n v="4"/>
    <n v="258.3"/>
    <n v="0.11"/>
    <n v="919.55"/>
    <n v="657.33"/>
    <n v="262.22000000000003"/>
    <s v="Debit Card"/>
    <s v="Medium"/>
  </r>
  <r>
    <n v="9902"/>
    <x v="4150"/>
    <d v="2024-02-05T00:00:00"/>
    <s v="West"/>
    <s v="Clothing"/>
    <s v="Home Office"/>
    <n v="10"/>
    <n v="313.63"/>
    <n v="0.24"/>
    <n v="2383.59"/>
    <n v="1466.66"/>
    <n v="916.93"/>
    <s v="Debit Card"/>
    <s v="High"/>
  </r>
  <r>
    <n v="9903"/>
    <x v="946"/>
    <d v="2024-02-29T00:00:00"/>
    <s v="East"/>
    <s v="Clothing"/>
    <s v="Consumer"/>
    <n v="9"/>
    <n v="234.04"/>
    <n v="0.16"/>
    <n v="1769.34"/>
    <n v="928.05"/>
    <n v="841.29"/>
    <s v="Credit Card"/>
    <s v="Medium"/>
  </r>
  <r>
    <n v="9904"/>
    <x v="5967"/>
    <d v="2024-06-15T00:00:00"/>
    <s v="North"/>
    <s v="Home &amp; Kitchen"/>
    <s v="Home Office"/>
    <n v="2"/>
    <n v="431.09"/>
    <n v="0.1"/>
    <n v="775.96"/>
    <n v="483.6"/>
    <n v="292.36"/>
    <s v="Debit Card"/>
    <s v="Low"/>
  </r>
  <r>
    <n v="9905"/>
    <x v="5968"/>
    <d v="2024-01-25T00:00:00"/>
    <s v="West"/>
    <s v="Electronics"/>
    <s v="Home Office"/>
    <n v="3"/>
    <n v="445.49"/>
    <n v="0.1"/>
    <n v="1202.82"/>
    <n v="763.06"/>
    <n v="439.76"/>
    <s v="UPI"/>
    <s v="Low"/>
  </r>
  <r>
    <n v="9906"/>
    <x v="5969"/>
    <d v="2024-12-13T00:00:00"/>
    <s v="North"/>
    <s v="Sports"/>
    <s v="Home Office"/>
    <n v="2"/>
    <n v="275.92"/>
    <n v="0.08"/>
    <n v="507.69"/>
    <n v="365.04"/>
    <n v="142.65"/>
    <s v="UPI"/>
    <s v="Low"/>
  </r>
  <r>
    <n v="9907"/>
    <x v="3563"/>
    <d v="2024-02-14T00:00:00"/>
    <s v="South"/>
    <s v="Home &amp; Kitchen"/>
    <s v="Home Office"/>
    <n v="10"/>
    <n v="338.26"/>
    <n v="0.13"/>
    <n v="2942.86"/>
    <n v="2055.92"/>
    <n v="886.94"/>
    <s v="UPI"/>
    <s v="Medium"/>
  </r>
  <r>
    <n v="9908"/>
    <x v="1845"/>
    <d v="2024-05-16T00:00:00"/>
    <s v="West"/>
    <s v="Beauty"/>
    <s v="Corporate"/>
    <n v="9"/>
    <n v="204.09"/>
    <n v="0.18"/>
    <n v="1506.18"/>
    <n v="761.71"/>
    <n v="744.47"/>
    <s v="Cash on Delivery"/>
    <s v="Medium"/>
  </r>
  <r>
    <n v="9909"/>
    <x v="5970"/>
    <d v="2024-05-09T00:00:00"/>
    <s v="East"/>
    <s v="Home &amp; Kitchen"/>
    <s v="Consumer"/>
    <n v="7"/>
    <n v="489.15"/>
    <n v="0.25"/>
    <n v="2568.04"/>
    <n v="1704.81"/>
    <n v="863.23"/>
    <s v="Net Banking"/>
    <s v="High"/>
  </r>
  <r>
    <n v="9910"/>
    <x v="1041"/>
    <d v="2024-05-21T00:00:00"/>
    <s v="West"/>
    <s v="Beauty"/>
    <s v="Consumer"/>
    <n v="7"/>
    <n v="471.33"/>
    <n v="0"/>
    <n v="3299.31"/>
    <n v="2368.44"/>
    <n v="930.87"/>
    <s v="Debit Card"/>
    <s v="No Discount"/>
  </r>
  <r>
    <n v="9911"/>
    <x v="1182"/>
    <d v="2024-06-25T00:00:00"/>
    <s v="East"/>
    <s v="Home &amp; Kitchen"/>
    <s v="Corporate"/>
    <n v="10"/>
    <n v="493.53"/>
    <n v="0.01"/>
    <n v="4885.95"/>
    <n v="3057.56"/>
    <n v="1828.39"/>
    <s v="UPI"/>
    <s v="Low"/>
  </r>
  <r>
    <n v="9912"/>
    <x v="4584"/>
    <d v="2024-10-08T00:00:00"/>
    <s v="North"/>
    <s v="Clothing"/>
    <s v="Home Office"/>
    <n v="9"/>
    <n v="441.71"/>
    <n v="0.19"/>
    <n v="3220.07"/>
    <n v="2155.4"/>
    <n v="1064.67"/>
    <s v="Net Banking"/>
    <s v="Medium"/>
  </r>
  <r>
    <n v="9913"/>
    <x v="2331"/>
    <d v="2024-03-30T00:00:00"/>
    <s v="West"/>
    <s v="Clothing"/>
    <s v="Home Office"/>
    <n v="3"/>
    <n v="167.36"/>
    <n v="0.24"/>
    <n v="381.58"/>
    <n v="191.32"/>
    <n v="190.26"/>
    <s v="Cash on Delivery"/>
    <s v="High"/>
  </r>
  <r>
    <n v="9914"/>
    <x v="3214"/>
    <d v="2024-02-10T00:00:00"/>
    <s v="East"/>
    <s v="Home &amp; Kitchen"/>
    <s v="Corporate"/>
    <n v="6"/>
    <n v="109.05"/>
    <n v="0.22"/>
    <n v="510.35"/>
    <n v="337.25"/>
    <n v="173.1"/>
    <s v="Debit Card"/>
    <s v="High"/>
  </r>
  <r>
    <n v="9915"/>
    <x v="788"/>
    <d v="2024-04-05T00:00:00"/>
    <s v="North"/>
    <s v="Clothing"/>
    <s v="Home Office"/>
    <n v="1"/>
    <n v="469.59"/>
    <n v="7.0000000000000007E-2"/>
    <n v="436.72"/>
    <n v="252.42"/>
    <n v="184.3"/>
    <s v="Credit Card"/>
    <s v="Low"/>
  </r>
  <r>
    <n v="9916"/>
    <x v="3779"/>
    <d v="2024-08-05T00:00:00"/>
    <s v="West"/>
    <s v="Clothing"/>
    <s v="Corporate"/>
    <n v="2"/>
    <n v="470.88"/>
    <n v="0.15"/>
    <n v="800.5"/>
    <n v="470.75"/>
    <n v="329.75"/>
    <s v="Debit Card"/>
    <s v="Medium"/>
  </r>
  <r>
    <n v="9917"/>
    <x v="3770"/>
    <d v="2024-10-14T00:00:00"/>
    <s v="North"/>
    <s v="Electronics"/>
    <s v="Consumer"/>
    <n v="4"/>
    <n v="13.13"/>
    <n v="0.19"/>
    <n v="42.54"/>
    <n v="24.87"/>
    <n v="17.670000000000002"/>
    <s v="Debit Card"/>
    <s v="Medium"/>
  </r>
  <r>
    <n v="9918"/>
    <x v="5878"/>
    <d v="2024-04-27T00:00:00"/>
    <s v="North"/>
    <s v="Clothing"/>
    <s v="Consumer"/>
    <n v="9"/>
    <n v="51.75"/>
    <n v="0.05"/>
    <n v="442.46"/>
    <n v="256.98"/>
    <n v="185.48"/>
    <s v="Credit Card"/>
    <s v="Low"/>
  </r>
  <r>
    <n v="9919"/>
    <x v="5971"/>
    <d v="2024-10-23T00:00:00"/>
    <s v="East"/>
    <s v="Beauty"/>
    <s v="Home Office"/>
    <n v="4"/>
    <n v="109.45"/>
    <n v="0.04"/>
    <n v="420.29"/>
    <n v="319.8"/>
    <n v="100.49"/>
    <s v="Cash on Delivery"/>
    <s v="Low"/>
  </r>
  <r>
    <n v="9920"/>
    <x v="5972"/>
    <d v="2024-09-27T00:00:00"/>
    <s v="East"/>
    <s v="Sports"/>
    <s v="Corporate"/>
    <n v="1"/>
    <n v="358.1"/>
    <n v="0.21"/>
    <n v="282.89999999999998"/>
    <n v="215.69"/>
    <n v="67.209999999999994"/>
    <s v="Credit Card"/>
    <s v="High"/>
  </r>
  <r>
    <n v="9921"/>
    <x v="5726"/>
    <d v="2024-12-05T00:00:00"/>
    <s v="South"/>
    <s v="Home &amp; Kitchen"/>
    <s v="Consumer"/>
    <n v="4"/>
    <n v="295.44"/>
    <n v="0.17"/>
    <n v="980.86"/>
    <n v="543.29"/>
    <n v="437.57"/>
    <s v="Debit Card"/>
    <s v="Medium"/>
  </r>
  <r>
    <n v="9922"/>
    <x v="1069"/>
    <d v="2024-05-06T00:00:00"/>
    <s v="East"/>
    <s v="Clothing"/>
    <s v="Home Office"/>
    <n v="3"/>
    <n v="109.47"/>
    <n v="0.01"/>
    <n v="325.13"/>
    <n v="247.67"/>
    <n v="77.459999999999994"/>
    <s v="Debit Card"/>
    <s v="Low"/>
  </r>
  <r>
    <n v="9923"/>
    <x v="5973"/>
    <d v="2024-08-01T00:00:00"/>
    <s v="East"/>
    <s v="Electronics"/>
    <s v="Home Office"/>
    <n v="7"/>
    <n v="432.96"/>
    <n v="0.23"/>
    <n v="2333.65"/>
    <n v="1785.54"/>
    <n v="548.11"/>
    <s v="Cash on Delivery"/>
    <s v="High"/>
  </r>
  <r>
    <n v="9924"/>
    <x v="5974"/>
    <d v="2024-06-17T00:00:00"/>
    <s v="East"/>
    <s v="Beauty"/>
    <s v="Corporate"/>
    <n v="5"/>
    <n v="337.38"/>
    <n v="0.11"/>
    <n v="1501.34"/>
    <n v="1069.8599999999999"/>
    <n v="431.48"/>
    <s v="Debit Card"/>
    <s v="Medium"/>
  </r>
  <r>
    <n v="9925"/>
    <x v="4523"/>
    <d v="2024-01-14T00:00:00"/>
    <s v="East"/>
    <s v="Beauty"/>
    <s v="Consumer"/>
    <n v="6"/>
    <n v="152.75"/>
    <n v="0.24"/>
    <n v="696.54"/>
    <n v="489.14"/>
    <n v="207.4"/>
    <s v="Net Banking"/>
    <s v="High"/>
  </r>
  <r>
    <n v="9926"/>
    <x v="5975"/>
    <d v="2024-08-28T00:00:00"/>
    <s v="West"/>
    <s v="Beauty"/>
    <s v="Corporate"/>
    <n v="4"/>
    <n v="67.78"/>
    <n v="0.21"/>
    <n v="214.18"/>
    <n v="144.81"/>
    <n v="69.37"/>
    <s v="Debit Card"/>
    <s v="High"/>
  </r>
  <r>
    <n v="9927"/>
    <x v="5976"/>
    <d v="2024-09-20T00:00:00"/>
    <s v="North"/>
    <s v="Beauty"/>
    <s v="Corporate"/>
    <n v="8"/>
    <n v="221.2"/>
    <n v="0.08"/>
    <n v="1628.03"/>
    <n v="882.49"/>
    <n v="745.54"/>
    <s v="Debit Card"/>
    <s v="Low"/>
  </r>
  <r>
    <n v="9928"/>
    <x v="592"/>
    <d v="2024-10-30T00:00:00"/>
    <s v="South"/>
    <s v="Clothing"/>
    <s v="Home Office"/>
    <n v="6"/>
    <n v="406.66"/>
    <n v="0.1"/>
    <n v="2195.96"/>
    <n v="1287.25"/>
    <n v="908.71"/>
    <s v="Cash on Delivery"/>
    <s v="Low"/>
  </r>
  <r>
    <n v="9929"/>
    <x v="2318"/>
    <d v="2024-06-10T00:00:00"/>
    <s v="West"/>
    <s v="Electronics"/>
    <s v="Consumer"/>
    <n v="9"/>
    <n v="462.98"/>
    <n v="0.08"/>
    <n v="3833.47"/>
    <n v="2959.42"/>
    <n v="874.05"/>
    <s v="UPI"/>
    <s v="Low"/>
  </r>
  <r>
    <n v="9930"/>
    <x v="2773"/>
    <d v="2024-09-03T00:00:00"/>
    <s v="North"/>
    <s v="Sports"/>
    <s v="Consumer"/>
    <n v="8"/>
    <n v="390.33"/>
    <n v="0.09"/>
    <n v="2841.6"/>
    <n v="2136.58"/>
    <n v="705.02"/>
    <s v="Cash on Delivery"/>
    <s v="Low"/>
  </r>
  <r>
    <n v="9931"/>
    <x v="2512"/>
    <d v="2024-12-23T00:00:00"/>
    <s v="West"/>
    <s v="Beauty"/>
    <s v="Consumer"/>
    <n v="5"/>
    <n v="190.54"/>
    <n v="0.12"/>
    <n v="838.38"/>
    <n v="564.27"/>
    <n v="274.11"/>
    <s v="Credit Card"/>
    <s v="Medium"/>
  </r>
  <r>
    <n v="9932"/>
    <x v="5584"/>
    <d v="2024-11-22T00:00:00"/>
    <s v="South"/>
    <s v="Home &amp; Kitchen"/>
    <s v="Home Office"/>
    <n v="2"/>
    <n v="319.02999999999997"/>
    <n v="0.03"/>
    <n v="618.91999999999996"/>
    <n v="366.32"/>
    <n v="252.6"/>
    <s v="Cash on Delivery"/>
    <s v="Low"/>
  </r>
  <r>
    <n v="9933"/>
    <x v="5977"/>
    <d v="2024-08-02T00:00:00"/>
    <s v="East"/>
    <s v="Beauty"/>
    <s v="Consumer"/>
    <n v="7"/>
    <n v="92.64"/>
    <n v="0.27"/>
    <n v="473.39"/>
    <n v="301.93"/>
    <n v="171.46"/>
    <s v="UPI"/>
    <s v="High"/>
  </r>
  <r>
    <n v="9934"/>
    <x v="4296"/>
    <d v="2024-06-07T00:00:00"/>
    <s v="West"/>
    <s v="Beauty"/>
    <s v="Corporate"/>
    <n v="6"/>
    <n v="40.450000000000003"/>
    <n v="0.08"/>
    <n v="223.28"/>
    <n v="117.16"/>
    <n v="106.12"/>
    <s v="Credit Card"/>
    <s v="Low"/>
  </r>
  <r>
    <n v="9935"/>
    <x v="5978"/>
    <d v="2024-06-02T00:00:00"/>
    <s v="West"/>
    <s v="Beauty"/>
    <s v="Home Office"/>
    <n v="7"/>
    <n v="186.15"/>
    <n v="0.14000000000000001"/>
    <n v="1120.6199999999999"/>
    <n v="574.9"/>
    <n v="545.72"/>
    <s v="Debit Card"/>
    <s v="Medium"/>
  </r>
  <r>
    <n v="9936"/>
    <x v="5535"/>
    <d v="2024-05-26T00:00:00"/>
    <s v="North"/>
    <s v="Home &amp; Kitchen"/>
    <s v="Consumer"/>
    <n v="5"/>
    <n v="73.739999999999995"/>
    <n v="0.1"/>
    <n v="331.83"/>
    <n v="226.89"/>
    <n v="104.94"/>
    <s v="Debit Card"/>
    <s v="Low"/>
  </r>
  <r>
    <n v="9937"/>
    <x v="5677"/>
    <d v="2024-01-21T00:00:00"/>
    <s v="East"/>
    <s v="Home &amp; Kitchen"/>
    <s v="Corporate"/>
    <n v="9"/>
    <n v="285.82"/>
    <n v="0.2"/>
    <n v="2057.9"/>
    <n v="1374.94"/>
    <n v="682.96"/>
    <s v="UPI"/>
    <s v="Medium"/>
  </r>
  <r>
    <n v="9938"/>
    <x v="4757"/>
    <d v="2024-11-13T00:00:00"/>
    <s v="East"/>
    <s v="Sports"/>
    <s v="Home Office"/>
    <n v="7"/>
    <n v="45.92"/>
    <n v="0.09"/>
    <n v="292.51"/>
    <n v="229.01"/>
    <n v="63.5"/>
    <s v="Cash on Delivery"/>
    <s v="Low"/>
  </r>
  <r>
    <n v="9939"/>
    <x v="4798"/>
    <d v="2024-03-20T00:00:00"/>
    <s v="West"/>
    <s v="Clothing"/>
    <s v="Home Office"/>
    <n v="7"/>
    <n v="286.07"/>
    <n v="0.03"/>
    <n v="1942.42"/>
    <n v="1067.52"/>
    <n v="874.9"/>
    <s v="Credit Card"/>
    <s v="Low"/>
  </r>
  <r>
    <n v="9940"/>
    <x v="3210"/>
    <d v="2024-07-05T00:00:00"/>
    <s v="West"/>
    <s v="Clothing"/>
    <s v="Home Office"/>
    <n v="2"/>
    <n v="230.92"/>
    <n v="0.08"/>
    <n v="424.89"/>
    <n v="296.26"/>
    <n v="128.63"/>
    <s v="Net Banking"/>
    <s v="Low"/>
  </r>
  <r>
    <n v="9941"/>
    <x v="4805"/>
    <d v="2024-03-21T00:00:00"/>
    <s v="West"/>
    <s v="Electronics"/>
    <s v="Home Office"/>
    <n v="9"/>
    <n v="208.99"/>
    <n v="0.11"/>
    <n v="1674.01"/>
    <n v="934.5"/>
    <n v="739.51"/>
    <s v="UPI"/>
    <s v="Medium"/>
  </r>
  <r>
    <n v="9942"/>
    <x v="2827"/>
    <d v="2024-01-23T00:00:00"/>
    <s v="South"/>
    <s v="Beauty"/>
    <s v="Consumer"/>
    <n v="8"/>
    <n v="227.67"/>
    <n v="0.12"/>
    <n v="1602.8"/>
    <n v="1074"/>
    <n v="528.79999999999995"/>
    <s v="Cash on Delivery"/>
    <s v="Medium"/>
  </r>
  <r>
    <n v="9943"/>
    <x v="1006"/>
    <d v="2024-03-31T00:00:00"/>
    <s v="West"/>
    <s v="Electronics"/>
    <s v="Corporate"/>
    <n v="4"/>
    <n v="29.5"/>
    <n v="0.25"/>
    <n v="88.5"/>
    <n v="52.69"/>
    <n v="35.81"/>
    <s v="Debit Card"/>
    <s v="High"/>
  </r>
  <r>
    <n v="9944"/>
    <x v="652"/>
    <d v="2024-11-11T00:00:00"/>
    <s v="West"/>
    <s v="Electronics"/>
    <s v="Corporate"/>
    <n v="3"/>
    <n v="42.87"/>
    <n v="0.18"/>
    <n v="105.46"/>
    <n v="74.92"/>
    <n v="30.54"/>
    <s v="Cash on Delivery"/>
    <s v="Medium"/>
  </r>
  <r>
    <n v="9945"/>
    <x v="1025"/>
    <d v="2024-09-10T00:00:00"/>
    <s v="West"/>
    <s v="Electronics"/>
    <s v="Corporate"/>
    <n v="10"/>
    <n v="252.26"/>
    <n v="0.28000000000000003"/>
    <n v="1816.27"/>
    <n v="1128.02"/>
    <n v="688.25"/>
    <s v="Net Banking"/>
    <s v="High"/>
  </r>
  <r>
    <n v="9946"/>
    <x v="4177"/>
    <d v="2024-12-07T00:00:00"/>
    <s v="East"/>
    <s v="Sports"/>
    <s v="Corporate"/>
    <n v="3"/>
    <n v="438.33"/>
    <n v="0.23"/>
    <n v="1012.54"/>
    <n v="597.92999999999995"/>
    <n v="414.61"/>
    <s v="Debit Card"/>
    <s v="High"/>
  </r>
  <r>
    <n v="9947"/>
    <x v="5034"/>
    <d v="2024-06-11T00:00:00"/>
    <s v="North"/>
    <s v="Beauty"/>
    <s v="Corporate"/>
    <n v="6"/>
    <n v="271.38"/>
    <n v="0.18"/>
    <n v="1335.19"/>
    <n v="971.55"/>
    <n v="363.64"/>
    <s v="Credit Card"/>
    <s v="Medium"/>
  </r>
  <r>
    <n v="9948"/>
    <x v="5979"/>
    <d v="2024-10-05T00:00:00"/>
    <s v="South"/>
    <s v="Electronics"/>
    <s v="Home Office"/>
    <n v="10"/>
    <n v="426.18"/>
    <n v="0.17"/>
    <n v="3537.29"/>
    <n v="2488.86"/>
    <n v="1048.43"/>
    <s v="Credit Card"/>
    <s v="Medium"/>
  </r>
  <r>
    <n v="9949"/>
    <x v="5980"/>
    <d v="2024-11-30T00:00:00"/>
    <s v="East"/>
    <s v="Electronics"/>
    <s v="Corporate"/>
    <n v="8"/>
    <n v="360.44"/>
    <n v="0.23"/>
    <n v="2220.31"/>
    <n v="1330.53"/>
    <n v="889.78"/>
    <s v="Debit Card"/>
    <s v="High"/>
  </r>
  <r>
    <n v="9950"/>
    <x v="3873"/>
    <d v="2024-11-10T00:00:00"/>
    <s v="South"/>
    <s v="Home &amp; Kitchen"/>
    <s v="Corporate"/>
    <n v="8"/>
    <n v="406.83"/>
    <n v="0.11"/>
    <n v="2896.63"/>
    <n v="1487.1"/>
    <n v="1409.53"/>
    <s v="Debit Card"/>
    <s v="Medium"/>
  </r>
  <r>
    <n v="9951"/>
    <x v="5621"/>
    <d v="2024-05-25T00:00:00"/>
    <s v="West"/>
    <s v="Beauty"/>
    <s v="Home Office"/>
    <n v="5"/>
    <n v="100.32"/>
    <n v="0.17"/>
    <n v="416.33"/>
    <n v="285.94"/>
    <n v="130.38999999999999"/>
    <s v="Debit Card"/>
    <s v="Medium"/>
  </r>
  <r>
    <n v="9952"/>
    <x v="5981"/>
    <d v="2024-11-15T00:00:00"/>
    <s v="South"/>
    <s v="Beauty"/>
    <s v="Home Office"/>
    <n v="6"/>
    <n v="104.41"/>
    <n v="0.23"/>
    <n v="482.37"/>
    <n v="380.33"/>
    <n v="102.04"/>
    <s v="Credit Card"/>
    <s v="High"/>
  </r>
  <r>
    <n v="9953"/>
    <x v="795"/>
    <d v="2024-05-02T00:00:00"/>
    <s v="West"/>
    <s v="Beauty"/>
    <s v="Corporate"/>
    <n v="2"/>
    <n v="129.96"/>
    <n v="0.09"/>
    <n v="236.53"/>
    <n v="186.13"/>
    <n v="50.4"/>
    <s v="UPI"/>
    <s v="Low"/>
  </r>
  <r>
    <n v="9954"/>
    <x v="3483"/>
    <d v="2024-10-30T00:00:00"/>
    <s v="South"/>
    <s v="Sports"/>
    <s v="Home Office"/>
    <n v="2"/>
    <n v="142.93"/>
    <n v="0.18"/>
    <n v="234.41"/>
    <n v="172.45"/>
    <n v="61.96"/>
    <s v="UPI"/>
    <s v="Medium"/>
  </r>
  <r>
    <n v="9955"/>
    <x v="4253"/>
    <d v="2024-10-03T00:00:00"/>
    <s v="East"/>
    <s v="Electronics"/>
    <s v="Consumer"/>
    <n v="10"/>
    <n v="22"/>
    <n v="0.04"/>
    <n v="211.2"/>
    <n v="136.15"/>
    <n v="75.05"/>
    <s v="Cash on Delivery"/>
    <s v="Low"/>
  </r>
  <r>
    <n v="9956"/>
    <x v="5982"/>
    <d v="2024-04-19T00:00:00"/>
    <s v="South"/>
    <s v="Beauty"/>
    <s v="Home Office"/>
    <n v="2"/>
    <n v="122.32"/>
    <n v="0.17"/>
    <n v="203.05"/>
    <n v="125.68"/>
    <n v="77.37"/>
    <s v="Debit Card"/>
    <s v="Medium"/>
  </r>
  <r>
    <n v="9957"/>
    <x v="1078"/>
    <d v="2024-01-01T00:00:00"/>
    <s v="West"/>
    <s v="Electronics"/>
    <s v="Corporate"/>
    <n v="3"/>
    <n v="140.41"/>
    <n v="0.2"/>
    <n v="336.98"/>
    <n v="248.37"/>
    <n v="88.61"/>
    <s v="Net Banking"/>
    <s v="Medium"/>
  </r>
  <r>
    <n v="9958"/>
    <x v="5050"/>
    <d v="2024-12-04T00:00:00"/>
    <s v="South"/>
    <s v="Beauty"/>
    <s v="Home Office"/>
    <n v="1"/>
    <n v="249.51"/>
    <n v="0.16"/>
    <n v="209.59"/>
    <n v="110.74"/>
    <n v="98.85"/>
    <s v="Cash on Delivery"/>
    <s v="Medium"/>
  </r>
  <r>
    <n v="9959"/>
    <x v="1862"/>
    <d v="2024-10-03T00:00:00"/>
    <s v="West"/>
    <s v="Clothing"/>
    <s v="Consumer"/>
    <n v="7"/>
    <n v="487.87"/>
    <n v="0.24"/>
    <n v="2595.4699999999998"/>
    <n v="1548.7"/>
    <n v="1046.77"/>
    <s v="Cash on Delivery"/>
    <s v="High"/>
  </r>
  <r>
    <n v="9960"/>
    <x v="5688"/>
    <d v="2024-04-18T00:00:00"/>
    <s v="East"/>
    <s v="Electronics"/>
    <s v="Home Office"/>
    <n v="3"/>
    <n v="14.49"/>
    <n v="0.05"/>
    <n v="41.3"/>
    <n v="29.12"/>
    <n v="12.18"/>
    <s v="Net Banking"/>
    <s v="Low"/>
  </r>
  <r>
    <n v="9961"/>
    <x v="4951"/>
    <d v="2024-06-19T00:00:00"/>
    <s v="North"/>
    <s v="Electronics"/>
    <s v="Consumer"/>
    <n v="4"/>
    <n v="476.09"/>
    <n v="0.02"/>
    <n v="1866.27"/>
    <n v="1354.59"/>
    <n v="511.68"/>
    <s v="Credit Card"/>
    <s v="Low"/>
  </r>
  <r>
    <n v="9962"/>
    <x v="4239"/>
    <d v="2024-10-14T00:00:00"/>
    <s v="South"/>
    <s v="Electronics"/>
    <s v="Home Office"/>
    <n v="1"/>
    <n v="176.09"/>
    <n v="0.06"/>
    <n v="165.52"/>
    <n v="126.61"/>
    <n v="38.909999999999997"/>
    <s v="UPI"/>
    <s v="Low"/>
  </r>
  <r>
    <n v="9963"/>
    <x v="4364"/>
    <d v="2024-11-04T00:00:00"/>
    <s v="East"/>
    <s v="Sports"/>
    <s v="Corporate"/>
    <n v="1"/>
    <n v="311.17"/>
    <n v="0.03"/>
    <n v="301.83"/>
    <n v="162.27000000000001"/>
    <n v="139.56"/>
    <s v="Net Banking"/>
    <s v="Low"/>
  </r>
  <r>
    <n v="9964"/>
    <x v="5227"/>
    <d v="2024-09-28T00:00:00"/>
    <s v="West"/>
    <s v="Sports"/>
    <s v="Home Office"/>
    <n v="4"/>
    <n v="207.84"/>
    <n v="0.01"/>
    <n v="823.05"/>
    <n v="449.23"/>
    <n v="373.82"/>
    <s v="Credit Card"/>
    <s v="Low"/>
  </r>
  <r>
    <n v="9965"/>
    <x v="5983"/>
    <d v="2024-05-15T00:00:00"/>
    <s v="South"/>
    <s v="Clothing"/>
    <s v="Consumer"/>
    <n v="10"/>
    <n v="494.03"/>
    <n v="0.13"/>
    <n v="4298.0600000000004"/>
    <n v="2965.95"/>
    <n v="1332.11"/>
    <s v="Cash on Delivery"/>
    <s v="Medium"/>
  </r>
  <r>
    <n v="9966"/>
    <x v="5984"/>
    <d v="2024-02-18T00:00:00"/>
    <s v="South"/>
    <s v="Sports"/>
    <s v="Consumer"/>
    <n v="9"/>
    <n v="419.35"/>
    <n v="0.18"/>
    <n v="3094.8"/>
    <n v="2157.39"/>
    <n v="937.41"/>
    <s v="Net Banking"/>
    <s v="Medium"/>
  </r>
  <r>
    <n v="9967"/>
    <x v="5985"/>
    <d v="2024-01-01T00:00:00"/>
    <s v="South"/>
    <s v="Sports"/>
    <s v="Home Office"/>
    <n v="2"/>
    <n v="145.46"/>
    <n v="0.01"/>
    <n v="288.01"/>
    <n v="192.94"/>
    <n v="95.07"/>
    <s v="UPI"/>
    <s v="Low"/>
  </r>
  <r>
    <n v="9968"/>
    <x v="1389"/>
    <d v="2024-11-12T00:00:00"/>
    <s v="North"/>
    <s v="Sports"/>
    <s v="Corporate"/>
    <n v="9"/>
    <n v="255.15"/>
    <n v="0.12"/>
    <n v="2020.79"/>
    <n v="1126.44"/>
    <n v="894.35"/>
    <s v="Credit Card"/>
    <s v="Medium"/>
  </r>
  <r>
    <n v="9969"/>
    <x v="5986"/>
    <d v="2024-10-11T00:00:00"/>
    <s v="North"/>
    <s v="Electronics"/>
    <s v="Corporate"/>
    <n v="7"/>
    <n v="438.97"/>
    <n v="0.28999999999999998"/>
    <n v="2181.6799999999998"/>
    <n v="1219.1500000000001"/>
    <n v="962.53"/>
    <s v="Debit Card"/>
    <s v="High"/>
  </r>
  <r>
    <n v="9970"/>
    <x v="5987"/>
    <d v="2024-06-04T00:00:00"/>
    <s v="South"/>
    <s v="Home &amp; Kitchen"/>
    <s v="Corporate"/>
    <n v="8"/>
    <n v="421.78"/>
    <n v="0.25"/>
    <n v="2530.6799999999998"/>
    <n v="1569.19"/>
    <n v="961.49"/>
    <s v="Debit Card"/>
    <s v="High"/>
  </r>
  <r>
    <n v="9971"/>
    <x v="1895"/>
    <d v="2024-01-31T00:00:00"/>
    <s v="West"/>
    <s v="Clothing"/>
    <s v="Corporate"/>
    <n v="9"/>
    <n v="119.74"/>
    <n v="0.02"/>
    <n v="1056.1099999999999"/>
    <n v="557.51"/>
    <n v="498.6"/>
    <s v="UPI"/>
    <s v="Low"/>
  </r>
  <r>
    <n v="9972"/>
    <x v="5988"/>
    <d v="2024-05-03T00:00:00"/>
    <s v="South"/>
    <s v="Beauty"/>
    <s v="Home Office"/>
    <n v="1"/>
    <n v="90.95"/>
    <n v="0.14000000000000001"/>
    <n v="78.22"/>
    <n v="48.02"/>
    <n v="30.2"/>
    <s v="Debit Card"/>
    <s v="Medium"/>
  </r>
  <r>
    <n v="9973"/>
    <x v="1952"/>
    <d v="2024-09-25T00:00:00"/>
    <s v="East"/>
    <s v="Clothing"/>
    <s v="Corporate"/>
    <n v="3"/>
    <n v="297.08999999999997"/>
    <n v="0.03"/>
    <n v="864.53"/>
    <n v="533.53"/>
    <n v="331"/>
    <s v="Net Banking"/>
    <s v="Low"/>
  </r>
  <r>
    <n v="9974"/>
    <x v="5989"/>
    <d v="2024-09-06T00:00:00"/>
    <s v="East"/>
    <s v="Home &amp; Kitchen"/>
    <s v="Consumer"/>
    <n v="7"/>
    <n v="143.09"/>
    <n v="0.22"/>
    <n v="781.27"/>
    <n v="588.82000000000005"/>
    <n v="192.45"/>
    <s v="Debit Card"/>
    <s v="High"/>
  </r>
  <r>
    <n v="9975"/>
    <x v="81"/>
    <d v="2024-12-17T00:00:00"/>
    <s v="North"/>
    <s v="Beauty"/>
    <s v="Consumer"/>
    <n v="7"/>
    <n v="459.51"/>
    <n v="0.25"/>
    <n v="2412.4299999999998"/>
    <n v="1371.12"/>
    <n v="1041.31"/>
    <s v="UPI"/>
    <s v="High"/>
  </r>
  <r>
    <n v="9976"/>
    <x v="5990"/>
    <d v="2024-02-23T00:00:00"/>
    <s v="West"/>
    <s v="Sports"/>
    <s v="Corporate"/>
    <n v="3"/>
    <n v="68.819999999999993"/>
    <n v="0.21"/>
    <n v="163.1"/>
    <n v="114.4"/>
    <n v="48.7"/>
    <s v="Credit Card"/>
    <s v="High"/>
  </r>
  <r>
    <n v="9977"/>
    <x v="299"/>
    <d v="2024-11-25T00:00:00"/>
    <s v="West"/>
    <s v="Electronics"/>
    <s v="Consumer"/>
    <n v="2"/>
    <n v="236.3"/>
    <n v="0.25"/>
    <n v="354.45"/>
    <n v="242.21"/>
    <n v="112.24"/>
    <s v="Debit Card"/>
    <s v="High"/>
  </r>
  <r>
    <n v="9978"/>
    <x v="3881"/>
    <d v="2024-12-10T00:00:00"/>
    <s v="South"/>
    <s v="Electronics"/>
    <s v="Corporate"/>
    <n v="1"/>
    <n v="491.41"/>
    <n v="0.1"/>
    <n v="442.27"/>
    <n v="263.32"/>
    <n v="178.95"/>
    <s v="Credit Card"/>
    <s v="Low"/>
  </r>
  <r>
    <n v="9979"/>
    <x v="495"/>
    <d v="2024-08-02T00:00:00"/>
    <s v="East"/>
    <s v="Beauty"/>
    <s v="Home Office"/>
    <n v="3"/>
    <n v="304.62"/>
    <n v="0.21"/>
    <n v="721.95"/>
    <n v="576.72"/>
    <n v="145.22999999999999"/>
    <s v="Net Banking"/>
    <s v="High"/>
  </r>
  <r>
    <n v="9980"/>
    <x v="5991"/>
    <d v="2024-01-17T00:00:00"/>
    <s v="West"/>
    <s v="Sports"/>
    <s v="Home Office"/>
    <n v="7"/>
    <n v="227.94"/>
    <n v="0.23"/>
    <n v="1228.5999999999999"/>
    <n v="953.28"/>
    <n v="275.32"/>
    <s v="Credit Card"/>
    <s v="High"/>
  </r>
  <r>
    <n v="9981"/>
    <x v="4936"/>
    <d v="2024-02-13T00:00:00"/>
    <s v="West"/>
    <s v="Clothing"/>
    <s v="Corporate"/>
    <n v="10"/>
    <n v="254.7"/>
    <n v="0.23"/>
    <n v="1961.19"/>
    <n v="1249.3599999999999"/>
    <n v="711.83"/>
    <s v="Cash on Delivery"/>
    <s v="High"/>
  </r>
  <r>
    <n v="9982"/>
    <x v="4933"/>
    <d v="2024-03-10T00:00:00"/>
    <s v="West"/>
    <s v="Clothing"/>
    <s v="Corporate"/>
    <n v="3"/>
    <n v="195.67"/>
    <n v="0.04"/>
    <n v="563.53"/>
    <n v="290.79000000000002"/>
    <n v="272.74"/>
    <s v="UPI"/>
    <s v="Low"/>
  </r>
  <r>
    <n v="9983"/>
    <x v="5850"/>
    <d v="2024-07-11T00:00:00"/>
    <s v="North"/>
    <s v="Electronics"/>
    <s v="Corporate"/>
    <n v="5"/>
    <n v="216.72"/>
    <n v="0.04"/>
    <n v="1040.26"/>
    <n v="521.26"/>
    <n v="519"/>
    <s v="Net Banking"/>
    <s v="Low"/>
  </r>
  <r>
    <n v="9984"/>
    <x v="331"/>
    <d v="2024-12-07T00:00:00"/>
    <s v="North"/>
    <s v="Clothing"/>
    <s v="Corporate"/>
    <n v="8"/>
    <n v="152.37"/>
    <n v="0.15"/>
    <n v="1036.1199999999999"/>
    <n v="692.18"/>
    <n v="343.94"/>
    <s v="Debit Card"/>
    <s v="Medium"/>
  </r>
  <r>
    <n v="9985"/>
    <x v="833"/>
    <d v="2024-04-19T00:00:00"/>
    <s v="South"/>
    <s v="Home &amp; Kitchen"/>
    <s v="Home Office"/>
    <n v="4"/>
    <n v="422.42"/>
    <n v="0.22"/>
    <n v="1317.95"/>
    <n v="1015.73"/>
    <n v="302.22000000000003"/>
    <s v="Debit Card"/>
    <s v="High"/>
  </r>
  <r>
    <n v="9986"/>
    <x v="2777"/>
    <d v="2024-02-29T00:00:00"/>
    <s v="East"/>
    <s v="Beauty"/>
    <s v="Corporate"/>
    <n v="8"/>
    <n v="465.44"/>
    <n v="0.25"/>
    <n v="2792.64"/>
    <n v="2091.1999999999998"/>
    <n v="701.44"/>
    <s v="Credit Card"/>
    <s v="High"/>
  </r>
  <r>
    <n v="9987"/>
    <x v="2479"/>
    <d v="2024-07-28T00:00:00"/>
    <s v="East"/>
    <s v="Beauty"/>
    <s v="Home Office"/>
    <n v="9"/>
    <n v="164.79"/>
    <n v="0.22"/>
    <n v="1156.83"/>
    <n v="613.91999999999996"/>
    <n v="542.91"/>
    <s v="Debit Card"/>
    <s v="High"/>
  </r>
  <r>
    <n v="9988"/>
    <x v="5413"/>
    <d v="2024-10-21T00:00:00"/>
    <s v="South"/>
    <s v="Beauty"/>
    <s v="Home Office"/>
    <n v="7"/>
    <n v="411.48"/>
    <n v="0.28999999999999998"/>
    <n v="2045.06"/>
    <n v="1158.94"/>
    <n v="886.12"/>
    <s v="Credit Card"/>
    <s v="High"/>
  </r>
  <r>
    <n v="9989"/>
    <x v="2071"/>
    <d v="2024-03-07T00:00:00"/>
    <s v="West"/>
    <s v="Sports"/>
    <s v="Consumer"/>
    <n v="5"/>
    <n v="167.28"/>
    <n v="0.09"/>
    <n v="761.12"/>
    <n v="542.96"/>
    <n v="218.16"/>
    <s v="Net Banking"/>
    <s v="Low"/>
  </r>
  <r>
    <n v="9990"/>
    <x v="5992"/>
    <d v="2024-09-01T00:00:00"/>
    <s v="South"/>
    <s v="Sports"/>
    <s v="Consumer"/>
    <n v="2"/>
    <n v="478.86"/>
    <n v="0.27"/>
    <n v="699.14"/>
    <n v="362.79"/>
    <n v="336.35"/>
    <s v="UPI"/>
    <s v="High"/>
  </r>
  <r>
    <n v="9991"/>
    <x v="5921"/>
    <d v="2024-03-14T00:00:00"/>
    <s v="North"/>
    <s v="Electronics"/>
    <s v="Consumer"/>
    <n v="8"/>
    <n v="166.93"/>
    <n v="0.22"/>
    <n v="1041.6400000000001"/>
    <n v="738.97"/>
    <n v="302.67"/>
    <s v="Net Banking"/>
    <s v="High"/>
  </r>
  <r>
    <n v="9992"/>
    <x v="1273"/>
    <d v="2024-10-05T00:00:00"/>
    <s v="North"/>
    <s v="Beauty"/>
    <s v="Corporate"/>
    <n v="1"/>
    <n v="142.09"/>
    <n v="0.25"/>
    <n v="106.57"/>
    <n v="56.41"/>
    <n v="50.16"/>
    <s v="Net Banking"/>
    <s v="High"/>
  </r>
  <r>
    <n v="9993"/>
    <x v="453"/>
    <d v="2024-05-07T00:00:00"/>
    <s v="North"/>
    <s v="Clothing"/>
    <s v="Consumer"/>
    <n v="5"/>
    <n v="414.02"/>
    <n v="0.28000000000000003"/>
    <n v="1490.47"/>
    <n v="1064.8499999999999"/>
    <n v="425.62"/>
    <s v="UPI"/>
    <s v="High"/>
  </r>
  <r>
    <n v="9994"/>
    <x v="264"/>
    <d v="2024-02-19T00:00:00"/>
    <s v="South"/>
    <s v="Clothing"/>
    <s v="Corporate"/>
    <n v="7"/>
    <n v="351.78"/>
    <n v="0.03"/>
    <n v="2388.59"/>
    <n v="1356.11"/>
    <n v="1032.48"/>
    <s v="Cash on Delivery"/>
    <s v="Low"/>
  </r>
  <r>
    <n v="9995"/>
    <x v="2985"/>
    <d v="2024-12-04T00:00:00"/>
    <s v="West"/>
    <s v="Sports"/>
    <s v="Consumer"/>
    <n v="5"/>
    <n v="73"/>
    <n v="0.14000000000000001"/>
    <n v="313.89999999999998"/>
    <n v="168.72"/>
    <n v="145.18"/>
    <s v="Net Banking"/>
    <s v="Medium"/>
  </r>
  <r>
    <n v="9996"/>
    <x v="1836"/>
    <d v="2024-06-30T00:00:00"/>
    <s v="West"/>
    <s v="Beauty"/>
    <s v="Home Office"/>
    <n v="3"/>
    <n v="210.14"/>
    <n v="0.09"/>
    <n v="573.67999999999995"/>
    <n v="422.9"/>
    <n v="150.78"/>
    <s v="Credit Card"/>
    <s v="Low"/>
  </r>
  <r>
    <n v="9997"/>
    <x v="3709"/>
    <d v="2024-08-21T00:00:00"/>
    <s v="East"/>
    <s v="Clothing"/>
    <s v="Home Office"/>
    <n v="3"/>
    <n v="332.67"/>
    <n v="0.13"/>
    <n v="868.27"/>
    <n v="544.27"/>
    <n v="324"/>
    <s v="Credit Card"/>
    <s v="Medium"/>
  </r>
  <r>
    <n v="9998"/>
    <x v="993"/>
    <d v="2024-04-05T00:00:00"/>
    <s v="South"/>
    <s v="Clothing"/>
    <s v="Corporate"/>
    <n v="5"/>
    <n v="440.1"/>
    <n v="0.01"/>
    <n v="2178.4899999999998"/>
    <n v="1464.86"/>
    <n v="713.63"/>
    <s v="Net Banking"/>
    <s v="Low"/>
  </r>
  <r>
    <n v="9999"/>
    <x v="4592"/>
    <d v="2024-05-13T00:00:00"/>
    <s v="East"/>
    <s v="Sports"/>
    <s v="Home Office"/>
    <n v="10"/>
    <n v="303.63"/>
    <n v="0.17"/>
    <n v="2520.13"/>
    <n v="1455.6"/>
    <n v="1064.53"/>
    <s v="Cash on Delivery"/>
    <s v="Medium"/>
  </r>
  <r>
    <n v="10000"/>
    <x v="5993"/>
    <d v="2024-06-12T00:00:00"/>
    <s v="North"/>
    <s v="Electronics"/>
    <s v="Consumer"/>
    <n v="8"/>
    <n v="423.22"/>
    <n v="0.3"/>
    <n v="2370.0300000000002"/>
    <n v="1831.04"/>
    <n v="538.99"/>
    <s v="Net Banking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FD294-CB95-4D2E-9FDA-890BB3E6165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ID">
  <location ref="A1:D5996" firstHeaderRow="0" firstDataRow="1" firstDataCol="1"/>
  <pivotFields count="14">
    <pivotField dataField="1" showAll="0"/>
    <pivotField axis="axisRow" showAll="0">
      <items count="5995">
        <item x="4024"/>
        <item x="2321"/>
        <item x="5027"/>
        <item x="3221"/>
        <item x="2367"/>
        <item x="1881"/>
        <item x="961"/>
        <item x="4969"/>
        <item x="210"/>
        <item x="4465"/>
        <item x="4849"/>
        <item x="4337"/>
        <item x="179"/>
        <item x="2475"/>
        <item x="4948"/>
        <item x="5872"/>
        <item x="1067"/>
        <item x="2114"/>
        <item x="5212"/>
        <item x="325"/>
        <item x="5638"/>
        <item x="241"/>
        <item x="348"/>
        <item x="3281"/>
        <item x="3431"/>
        <item x="1918"/>
        <item x="3217"/>
        <item x="1698"/>
        <item x="3933"/>
        <item x="1854"/>
        <item x="2468"/>
        <item x="274"/>
        <item x="1214"/>
        <item x="3955"/>
        <item x="1627"/>
        <item x="2581"/>
        <item x="2255"/>
        <item x="5929"/>
        <item x="4223"/>
        <item x="1839"/>
        <item x="3211"/>
        <item x="3557"/>
        <item x="1942"/>
        <item x="1822"/>
        <item x="2778"/>
        <item x="3990"/>
        <item x="2268"/>
        <item x="1447"/>
        <item x="5132"/>
        <item x="3122"/>
        <item x="973"/>
        <item x="3613"/>
        <item x="1569"/>
        <item x="2402"/>
        <item x="746"/>
        <item x="1609"/>
        <item x="2757"/>
        <item x="4399"/>
        <item x="281"/>
        <item x="2281"/>
        <item x="1022"/>
        <item x="5793"/>
        <item x="87"/>
        <item x="192"/>
        <item x="3106"/>
        <item x="5230"/>
        <item x="3290"/>
        <item x="852"/>
        <item x="4134"/>
        <item x="2586"/>
        <item x="540"/>
        <item x="1212"/>
        <item x="3794"/>
        <item x="407"/>
        <item x="3411"/>
        <item x="1174"/>
        <item x="152"/>
        <item x="268"/>
        <item x="853"/>
        <item x="2833"/>
        <item x="1496"/>
        <item x="184"/>
        <item x="2939"/>
        <item x="850"/>
        <item x="66"/>
        <item x="4086"/>
        <item x="1268"/>
        <item x="4907"/>
        <item x="3692"/>
        <item x="4176"/>
        <item x="5520"/>
        <item x="4782"/>
        <item x="4905"/>
        <item x="840"/>
        <item x="4281"/>
        <item x="4231"/>
        <item x="711"/>
        <item x="527"/>
        <item x="4735"/>
        <item x="1531"/>
        <item x="1634"/>
        <item x="419"/>
        <item x="2066"/>
        <item x="5058"/>
        <item x="1978"/>
        <item x="5643"/>
        <item x="3037"/>
        <item x="2187"/>
        <item x="2361"/>
        <item x="2095"/>
        <item x="442"/>
        <item x="2407"/>
        <item x="5961"/>
        <item x="3770"/>
        <item x="2408"/>
        <item x="5524"/>
        <item x="2612"/>
        <item x="3110"/>
        <item x="330"/>
        <item x="1784"/>
        <item x="4103"/>
        <item x="2885"/>
        <item x="2739"/>
        <item x="1137"/>
        <item x="5319"/>
        <item x="1051"/>
        <item x="3399"/>
        <item x="2226"/>
        <item x="2197"/>
        <item x="4980"/>
        <item x="289"/>
        <item x="859"/>
        <item x="5263"/>
        <item x="1505"/>
        <item x="2866"/>
        <item x="4531"/>
        <item x="1253"/>
        <item x="3901"/>
        <item x="4537"/>
        <item x="5644"/>
        <item x="1133"/>
        <item x="1186"/>
        <item x="1811"/>
        <item x="1933"/>
        <item x="5036"/>
        <item x="4181"/>
        <item x="3041"/>
        <item x="2310"/>
        <item x="1426"/>
        <item x="5093"/>
        <item x="684"/>
        <item x="2797"/>
        <item x="905"/>
        <item x="5244"/>
        <item x="3998"/>
        <item x="4502"/>
        <item x="5884"/>
        <item x="4369"/>
        <item x="4334"/>
        <item x="2517"/>
        <item x="5583"/>
        <item x="2429"/>
        <item x="1716"/>
        <item x="1007"/>
        <item x="4728"/>
        <item x="5354"/>
        <item x="4293"/>
        <item x="5517"/>
        <item x="1963"/>
        <item x="1563"/>
        <item x="3752"/>
        <item x="2042"/>
        <item x="1929"/>
        <item x="5370"/>
        <item x="2089"/>
        <item x="4662"/>
        <item x="1079"/>
        <item x="1610"/>
        <item x="5637"/>
        <item x="2489"/>
        <item x="4018"/>
        <item x="2660"/>
        <item x="5683"/>
        <item x="628"/>
        <item x="2148"/>
        <item x="1247"/>
        <item x="772"/>
        <item x="5499"/>
        <item x="2375"/>
        <item x="1782"/>
        <item x="2376"/>
        <item x="2320"/>
        <item x="5381"/>
        <item x="976"/>
        <item x="311"/>
        <item x="3570"/>
        <item x="4540"/>
        <item x="945"/>
        <item x="1180"/>
        <item x="2143"/>
        <item x="1900"/>
        <item x="3999"/>
        <item x="3149"/>
        <item x="1111"/>
        <item x="5273"/>
        <item x="2972"/>
        <item x="5512"/>
        <item x="2067"/>
        <item x="295"/>
        <item x="3573"/>
        <item x="4428"/>
        <item x="4707"/>
        <item x="5450"/>
        <item x="3427"/>
        <item x="242"/>
        <item x="536"/>
        <item x="1834"/>
        <item x="835"/>
        <item x="2991"/>
        <item x="4097"/>
        <item x="4979"/>
        <item x="613"/>
        <item x="5011"/>
        <item x="1641"/>
        <item x="4807"/>
        <item x="1190"/>
        <item x="2523"/>
        <item x="2103"/>
        <item x="3702"/>
        <item x="4257"/>
        <item x="4239"/>
        <item x="1411"/>
        <item x="414"/>
        <item x="5642"/>
        <item x="4124"/>
        <item x="5150"/>
        <item x="1986"/>
        <item x="4972"/>
        <item x="3251"/>
        <item x="3127"/>
        <item x="1377"/>
        <item x="1893"/>
        <item x="5778"/>
        <item x="253"/>
        <item x="1701"/>
        <item x="3116"/>
        <item x="3044"/>
        <item x="2632"/>
        <item x="2995"/>
        <item x="3258"/>
        <item x="605"/>
        <item x="4039"/>
        <item x="4667"/>
        <item x="1503"/>
        <item x="3813"/>
        <item x="4340"/>
        <item x="1673"/>
        <item x="4942"/>
        <item x="4881"/>
        <item x="2106"/>
        <item x="2893"/>
        <item x="4427"/>
        <item x="4119"/>
        <item x="5469"/>
        <item x="2842"/>
        <item x="8"/>
        <item x="3879"/>
        <item x="1674"/>
        <item x="3469"/>
        <item x="1281"/>
        <item x="1840"/>
        <item x="5537"/>
        <item x="5574"/>
        <item x="3100"/>
        <item x="1754"/>
        <item x="5020"/>
        <item x="5987"/>
        <item x="14"/>
        <item x="349"/>
        <item x="5594"/>
        <item x="1771"/>
        <item x="5154"/>
        <item x="3730"/>
        <item x="5112"/>
        <item x="2639"/>
        <item x="4783"/>
        <item x="5798"/>
        <item x="468"/>
        <item x="107"/>
        <item x="1409"/>
        <item x="258"/>
        <item x="929"/>
        <item x="1080"/>
        <item x="4205"/>
        <item x="2496"/>
        <item x="4075"/>
        <item x="5416"/>
        <item x="4331"/>
        <item x="2692"/>
        <item x="1335"/>
        <item x="4943"/>
        <item x="2291"/>
        <item x="3893"/>
        <item x="2050"/>
        <item x="5822"/>
        <item x="3473"/>
        <item x="612"/>
        <item x="344"/>
        <item x="2568"/>
        <item x="3653"/>
        <item x="3686"/>
        <item x="4262"/>
        <item x="159"/>
        <item x="4895"/>
        <item x="3606"/>
        <item x="3249"/>
        <item x="2910"/>
        <item x="2479"/>
        <item x="285"/>
        <item x="3240"/>
        <item x="4816"/>
        <item x="3931"/>
        <item x="621"/>
        <item x="3385"/>
        <item x="2097"/>
        <item x="3512"/>
        <item x="4518"/>
        <item x="3950"/>
        <item x="3509"/>
        <item x="2919"/>
        <item x="5059"/>
        <item x="3447"/>
        <item x="3498"/>
        <item x="5262"/>
        <item x="3140"/>
        <item x="5832"/>
        <item x="97"/>
        <item x="3641"/>
        <item x="5378"/>
        <item x="1141"/>
        <item x="5724"/>
        <item x="3919"/>
        <item x="4163"/>
        <item x="2601"/>
        <item x="4692"/>
        <item x="125"/>
        <item x="5218"/>
        <item x="5028"/>
        <item x="4847"/>
        <item x="1611"/>
        <item x="642"/>
        <item x="3031"/>
        <item x="5786"/>
        <item x="95"/>
        <item x="5082"/>
        <item x="5077"/>
        <item x="2459"/>
        <item x="1597"/>
        <item x="4457"/>
        <item x="2344"/>
        <item x="897"/>
        <item x="5663"/>
        <item x="3468"/>
        <item x="511"/>
        <item x="4060"/>
        <item x="3292"/>
        <item x="272"/>
        <item x="604"/>
        <item x="1319"/>
        <item x="2046"/>
        <item x="3660"/>
        <item x="2760"/>
        <item x="4174"/>
        <item x="4441"/>
        <item x="3908"/>
        <item x="3845"/>
        <item x="2394"/>
        <item x="1118"/>
        <item x="5551"/>
        <item x="2313"/>
        <item x="5666"/>
        <item x="5007"/>
        <item x="3374"/>
        <item x="1238"/>
        <item x="1751"/>
        <item x="583"/>
        <item x="5143"/>
        <item x="493"/>
        <item x="335"/>
        <item x="1383"/>
        <item x="5727"/>
        <item x="1711"/>
        <item x="3721"/>
        <item x="4235"/>
        <item x="5777"/>
        <item x="4482"/>
        <item x="3896"/>
        <item x="4839"/>
        <item x="5325"/>
        <item x="974"/>
        <item x="1593"/>
        <item x="1924"/>
        <item x="3792"/>
        <item x="5836"/>
        <item x="296"/>
        <item x="771"/>
        <item x="2099"/>
        <item x="4630"/>
        <item x="1461"/>
        <item x="1962"/>
        <item x="2822"/>
        <item x="5609"/>
        <item x="4977"/>
        <item x="2992"/>
        <item x="3042"/>
        <item x="1289"/>
        <item x="3795"/>
        <item x="5253"/>
        <item x="1434"/>
        <item x="2838"/>
        <item x="5908"/>
        <item x="4929"/>
        <item x="4303"/>
        <item x="5411"/>
        <item x="3780"/>
        <item x="4966"/>
        <item x="2715"/>
        <item x="1412"/>
        <item x="3346"/>
        <item x="262"/>
        <item x="907"/>
        <item x="647"/>
        <item x="1692"/>
        <item x="1994"/>
        <item x="2633"/>
        <item x="1703"/>
        <item x="5462"/>
        <item x="5468"/>
        <item x="1877"/>
        <item x="4945"/>
        <item x="640"/>
        <item x="2398"/>
        <item x="3285"/>
        <item x="2798"/>
        <item x="2913"/>
        <item x="5950"/>
        <item x="4772"/>
        <item x="219"/>
        <item x="171"/>
        <item x="999"/>
        <item x="3657"/>
        <item x="4573"/>
        <item x="723"/>
        <item x="3063"/>
        <item x="3293"/>
        <item x="3301"/>
        <item x="995"/>
        <item x="4516"/>
        <item x="3068"/>
        <item x="5550"/>
        <item x="3199"/>
        <item x="4848"/>
        <item x="135"/>
        <item x="4408"/>
        <item x="1727"/>
        <item x="5978"/>
        <item x="4059"/>
        <item x="1885"/>
        <item x="3677"/>
        <item x="3055"/>
        <item x="5540"/>
        <item x="1295"/>
        <item x="4192"/>
        <item x="895"/>
        <item x="5635"/>
        <item x="1267"/>
        <item x="234"/>
        <item x="3119"/>
        <item x="5329"/>
        <item x="1178"/>
        <item x="2594"/>
        <item x="5880"/>
        <item x="2762"/>
        <item x="4864"/>
        <item x="5315"/>
        <item x="1316"/>
        <item x="1559"/>
        <item x="1343"/>
        <item x="2886"/>
        <item x="4022"/>
        <item x="1758"/>
        <item x="4643"/>
        <item x="1628"/>
        <item x="3085"/>
        <item x="5180"/>
        <item x="3092"/>
        <item x="5274"/>
        <item x="5295"/>
        <item x="4159"/>
        <item x="269"/>
        <item x="2920"/>
        <item x="3276"/>
        <item x="2482"/>
        <item x="3146"/>
        <item x="4720"/>
        <item x="1565"/>
        <item x="4949"/>
        <item x="4437"/>
        <item x="1512"/>
        <item x="1257"/>
        <item x="1540"/>
        <item x="3713"/>
        <item x="3817"/>
        <item x="2849"/>
        <item x="4954"/>
        <item x="2237"/>
        <item x="1873"/>
        <item x="1119"/>
        <item x="4049"/>
        <item x="1122"/>
        <item x="1373"/>
        <item x="5063"/>
        <item x="1326"/>
        <item x="3403"/>
        <item x="1134"/>
        <item x="2624"/>
        <item x="1230"/>
        <item x="1527"/>
        <item x="514"/>
        <item x="5689"/>
        <item x="5841"/>
        <item x="4277"/>
        <item x="606"/>
        <item x="4687"/>
        <item x="3589"/>
        <item x="3250"/>
        <item x="3420"/>
        <item x="2204"/>
        <item x="3279"/>
        <item x="1966"/>
        <item x="3324"/>
        <item x="1936"/>
        <item x="4710"/>
        <item x="5554"/>
        <item x="1534"/>
        <item x="3484"/>
        <item x="2467"/>
        <item x="1581"/>
        <item x="602"/>
        <item x="1454"/>
        <item x="1481"/>
        <item x="1849"/>
        <item x="4278"/>
        <item x="1444"/>
        <item x="4790"/>
        <item x="5068"/>
        <item x="1160"/>
        <item x="2775"/>
        <item x="2625"/>
        <item x="1887"/>
        <item x="4523"/>
        <item x="1614"/>
        <item x="4572"/>
        <item x="2994"/>
        <item x="512"/>
        <item x="3087"/>
        <item x="5206"/>
        <item x="2298"/>
        <item x="5593"/>
        <item x="587"/>
        <item x="741"/>
        <item x="4785"/>
        <item x="4250"/>
        <item x="3477"/>
        <item x="315"/>
        <item x="4916"/>
        <item x="2037"/>
        <item x="4166"/>
        <item x="3527"/>
        <item x="1199"/>
        <item x="1691"/>
        <item x="3291"/>
        <item x="1721"/>
        <item x="4718"/>
        <item x="487"/>
        <item x="3428"/>
        <item x="523"/>
        <item x="4610"/>
        <item x="3683"/>
        <item x="3760"/>
        <item x="5560"/>
        <item x="2513"/>
        <item x="4906"/>
        <item x="1217"/>
        <item x="615"/>
        <item x="2631"/>
        <item x="3349"/>
        <item x="4702"/>
        <item x="2218"/>
        <item x="2905"/>
        <item x="2096"/>
        <item x="5572"/>
        <item x="4598"/>
        <item x="2530"/>
        <item x="1959"/>
        <item x="265"/>
        <item x="3596"/>
        <item x="3075"/>
        <item x="864"/>
        <item x="3384"/>
        <item x="3743"/>
        <item x="586"/>
        <item x="964"/>
        <item x="5237"/>
        <item x="329"/>
        <item x="2514"/>
        <item x="3156"/>
        <item x="3970"/>
        <item x="3120"/>
        <item x="5722"/>
        <item x="2231"/>
        <item x="5991"/>
        <item x="4575"/>
        <item x="2004"/>
        <item x="5163"/>
        <item x="4244"/>
        <item x="5030"/>
        <item x="1150"/>
        <item x="4501"/>
        <item x="5146"/>
        <item x="5216"/>
        <item x="5034"/>
        <item x="2458"/>
        <item x="1185"/>
        <item x="2927"/>
        <item x="719"/>
        <item x="2009"/>
        <item x="2641"/>
        <item x="4556"/>
        <item x="4044"/>
        <item x="4780"/>
        <item x="5271"/>
        <item x="5174"/>
        <item x="5372"/>
        <item x="2659"/>
        <item x="2452"/>
        <item x="4526"/>
        <item x="3612"/>
        <item x="1385"/>
        <item x="2297"/>
        <item x="3200"/>
        <item x="5718"/>
        <item x="3905"/>
        <item x="3690"/>
        <item x="318"/>
        <item x="3319"/>
        <item x="2525"/>
        <item x="4332"/>
        <item x="2658"/>
        <item x="1602"/>
        <item x="1805"/>
        <item x="5361"/>
        <item x="3486"/>
        <item x="2374"/>
        <item x="2107"/>
        <item x="3705"/>
        <item x="2877"/>
        <item x="5155"/>
        <item x="1507"/>
        <item x="2666"/>
        <item x="199"/>
        <item x="4885"/>
        <item x="3911"/>
        <item x="1860"/>
        <item x="2988"/>
        <item x="4224"/>
        <item x="531"/>
        <item x="888"/>
        <item x="1633"/>
        <item x="4109"/>
        <item x="427"/>
        <item x="4047"/>
        <item x="1676"/>
        <item x="2943"/>
        <item x="4241"/>
        <item x="3534"/>
        <item x="2947"/>
        <item x="383"/>
        <item x="1473"/>
        <item x="4754"/>
        <item x="1832"/>
        <item x="5562"/>
        <item x="3598"/>
        <item x="2208"/>
        <item x="2076"/>
        <item x="3357"/>
        <item x="3440"/>
        <item x="5413"/>
        <item x="3546"/>
        <item x="2832"/>
        <item x="1837"/>
        <item x="2126"/>
        <item x="4546"/>
        <item x="3437"/>
        <item x="5789"/>
        <item x="5783"/>
        <item x="2672"/>
        <item x="2895"/>
        <item x="1637"/>
        <item x="221"/>
        <item x="5106"/>
        <item x="1338"/>
        <item x="5375"/>
        <item x="2585"/>
        <item x="2403"/>
        <item x="1820"/>
        <item x="919"/>
        <item x="1753"/>
        <item x="2195"/>
        <item x="3471"/>
        <item x="4690"/>
        <item x="1075"/>
        <item x="4826"/>
        <item x="4338"/>
        <item x="1740"/>
        <item x="3574"/>
        <item x="1475"/>
        <item x="5338"/>
        <item x="4419"/>
        <item x="5474"/>
        <item x="3700"/>
        <item x="5451"/>
        <item x="2718"/>
        <item x="4042"/>
        <item x="5299"/>
        <item x="2834"/>
        <item x="2437"/>
        <item x="4213"/>
        <item x="5210"/>
        <item x="3734"/>
        <item x="1681"/>
        <item x="2371"/>
        <item x="3300"/>
        <item x="777"/>
        <item x="301"/>
        <item x="5957"/>
        <item x="1453"/>
        <item x="2531"/>
        <item x="4286"/>
        <item x="1639"/>
        <item x="3444"/>
        <item x="704"/>
        <item x="3819"/>
        <item x="2172"/>
        <item x="1221"/>
        <item x="5976"/>
        <item x="1467"/>
        <item x="528"/>
        <item x="1800"/>
        <item x="4368"/>
        <item x="4787"/>
        <item x="5084"/>
        <item x="3560"/>
        <item x="4436"/>
        <item x="1793"/>
        <item x="4902"/>
        <item x="286"/>
        <item x="350"/>
        <item x="5763"/>
        <item x="220"/>
        <item x="1442"/>
        <item x="4114"/>
        <item x="3434"/>
        <item x="1543"/>
        <item x="3750"/>
        <item x="2990"/>
        <item x="4602"/>
        <item x="565"/>
        <item x="4033"/>
        <item x="1866"/>
        <item x="1714"/>
        <item x="712"/>
        <item x="2223"/>
        <item x="5344"/>
        <item x="1665"/>
        <item x="3949"/>
        <item x="3197"/>
        <item x="5393"/>
        <item x="5161"/>
        <item x="347"/>
        <item x="3022"/>
        <item x="987"/>
        <item x="3263"/>
        <item x="3508"/>
        <item x="3242"/>
        <item x="1576"/>
        <item x="5465"/>
        <item x="5292"/>
        <item x="1555"/>
        <item x="3604"/>
        <item x="5044"/>
        <item x="2370"/>
        <item x="2828"/>
        <item x="2293"/>
        <item x="3837"/>
        <item x="1468"/>
        <item x="1775"/>
        <item x="2725"/>
        <item x="5859"/>
        <item x="517"/>
        <item x="4494"/>
        <item x="2039"/>
        <item x="2772"/>
        <item x="3383"/>
        <item x="5472"/>
        <item x="1749"/>
        <item x="674"/>
        <item x="3662"/>
        <item x="4939"/>
        <item x="1801"/>
        <item x="2764"/>
        <item x="5308"/>
        <item x="5807"/>
        <item x="1486"/>
        <item x="4037"/>
        <item x="5811"/>
        <item x="65"/>
        <item x="1413"/>
        <item x="429"/>
        <item x="5117"/>
        <item x="1250"/>
        <item x="1683"/>
        <item x="2183"/>
        <item x="1539"/>
        <item x="1171"/>
        <item x="876"/>
        <item x="5062"/>
        <item x="860"/>
        <item x="457"/>
        <item x="4147"/>
        <item x="3524"/>
        <item x="180"/>
        <item x="2854"/>
        <item x="3935"/>
        <item x="543"/>
        <item x="3529"/>
        <item x="3343"/>
        <item x="5720"/>
        <item x="1211"/>
        <item x="4479"/>
        <item x="5111"/>
        <item x="3616"/>
        <item x="3724"/>
        <item x="4460"/>
        <item x="2023"/>
        <item x="5331"/>
        <item x="5768"/>
        <item x="2628"/>
        <item x="4452"/>
        <item x="2642"/>
        <item x="4922"/>
        <item x="3719"/>
        <item x="2970"/>
        <item x="776"/>
        <item x="206"/>
        <item x="2841"/>
        <item x="5242"/>
        <item x="4312"/>
        <item x="1562"/>
        <item x="5153"/>
        <item x="5620"/>
        <item x="21"/>
        <item x="4447"/>
        <item x="3988"/>
        <item x="1144"/>
        <item x="16"/>
        <item x="3257"/>
        <item x="4261"/>
        <item x="1899"/>
        <item x="1125"/>
        <item x="4584"/>
        <item x="3396"/>
        <item x="725"/>
        <item x="3441"/>
        <item x="3072"/>
        <item x="760"/>
        <item x="5350"/>
        <item x="485"/>
        <item x="4755"/>
        <item x="4631"/>
        <item x="5967"/>
        <item x="3891"/>
        <item x="3352"/>
        <item x="2790"/>
        <item x="525"/>
        <item x="4514"/>
        <item x="3198"/>
        <item x="3689"/>
        <item x="4233"/>
        <item x="5108"/>
        <item x="5305"/>
        <item x="2630"/>
        <item x="1035"/>
        <item x="5870"/>
        <item x="978"/>
        <item x="3806"/>
        <item x="228"/>
        <item x="4076"/>
        <item x="1457"/>
        <item x="1005"/>
        <item x="569"/>
        <item x="1955"/>
        <item x="1956"/>
        <item x="639"/>
        <item x="353"/>
        <item x="2687"/>
        <item x="2559"/>
        <item x="2813"/>
        <item x="5557"/>
        <item x="3078"/>
        <item x="1653"/>
        <item x="126"/>
        <item x="2750"/>
        <item x="5812"/>
        <item x="4562"/>
        <item x="724"/>
        <item x="5156"/>
        <item x="4910"/>
        <item x="1124"/>
        <item x="1776"/>
        <item x="1145"/>
        <item x="436"/>
        <item x="3532"/>
        <item x="2266"/>
        <item x="4889"/>
        <item x="3674"/>
        <item x="1478"/>
        <item x="2701"/>
        <item x="4536"/>
        <item x="321"/>
        <item x="331"/>
        <item x="883"/>
        <item x="4469"/>
        <item x="26"/>
        <item x="3036"/>
        <item x="2923"/>
        <item x="5495"/>
        <item x="116"/>
        <item x="1229"/>
        <item x="3065"/>
        <item x="530"/>
        <item x="5257"/>
        <item x="3922"/>
        <item x="972"/>
        <item x="588"/>
        <item x="2149"/>
        <item x="5505"/>
        <item x="3329"/>
        <item x="5123"/>
        <item x="1717"/>
        <item x="743"/>
        <item x="1301"/>
        <item x="67"/>
        <item x="3515"/>
        <item x="4601"/>
        <item x="1886"/>
        <item x="597"/>
        <item x="4344"/>
        <item x="2338"/>
        <item x="3642"/>
        <item x="865"/>
        <item x="1915"/>
        <item x="4550"/>
        <item x="5874"/>
        <item x="3363"/>
        <item x="5369"/>
        <item x="3710"/>
        <item x="2353"/>
        <item x="2299"/>
        <item x="5984"/>
        <item x="5051"/>
        <item x="3495"/>
        <item x="3450"/>
        <item x="2138"/>
        <item x="1306"/>
        <item x="1036"/>
        <item x="4604"/>
        <item x="1975"/>
        <item x="3610"/>
        <item x="1300"/>
        <item x="4753"/>
        <item x="3358"/>
        <item x="2029"/>
        <item x="1819"/>
        <item x="962"/>
        <item x="826"/>
        <item x="1726"/>
        <item x="634"/>
        <item x="2059"/>
        <item x="1017"/>
        <item x="1264"/>
        <item x="1568"/>
        <item x="2756"/>
        <item x="862"/>
        <item x="5659"/>
        <item x="3571"/>
        <item x="5657"/>
        <item x="3918"/>
        <item x="5757"/>
        <item x="474"/>
        <item x="1519"/>
        <item x="3577"/>
        <item x="2243"/>
        <item x="3449"/>
        <item x="4495"/>
        <item x="1600"/>
        <item x="1069"/>
        <item x="143"/>
        <item x="2758"/>
        <item x="794"/>
        <item x="993"/>
        <item x="322"/>
        <item x="2552"/>
        <item x="4067"/>
        <item x="1205"/>
        <item x="2364"/>
        <item x="3900"/>
        <item x="5781"/>
        <item x="2507"/>
        <item x="1209"/>
        <item x="1573"/>
        <item x="5088"/>
        <item x="4634"/>
        <item x="2327"/>
        <item x="2048"/>
        <item x="631"/>
        <item x="5339"/>
        <item x="1420"/>
        <item x="2965"/>
        <item x="923"/>
        <item x="3061"/>
        <item x="5100"/>
        <item x="1451"/>
        <item x="5186"/>
        <item x="641"/>
        <item x="3835"/>
        <item x="4229"/>
        <item x="4809"/>
        <item x="4677"/>
        <item x="869"/>
        <item x="4845"/>
        <item x="3171"/>
        <item x="3759"/>
        <item x="4914"/>
        <item x="4314"/>
        <item x="3863"/>
        <item x="104"/>
        <item x="3492"/>
        <item x="915"/>
        <item x="549"/>
        <item x="3766"/>
        <item x="2883"/>
        <item x="4891"/>
        <item x="3015"/>
        <item x="5909"/>
        <item x="5175"/>
        <item x="5753"/>
        <item x="3741"/>
        <item x="2963"/>
        <item x="1255"/>
        <item x="3742"/>
        <item x="3801"/>
        <item x="5734"/>
        <item x="4819"/>
        <item x="4582"/>
        <item x="362"/>
        <item x="1195"/>
        <item x="3588"/>
        <item x="3586"/>
        <item x="689"/>
        <item x="1967"/>
        <item x="3977"/>
        <item x="548"/>
        <item x="1098"/>
        <item x="934"/>
        <item x="387"/>
        <item x="3423"/>
        <item x="1288"/>
        <item x="430"/>
        <item x="562"/>
        <item x="5074"/>
        <item x="282"/>
        <item x="1560"/>
        <item x="106"/>
        <item x="2129"/>
        <item x="4548"/>
        <item x="4668"/>
        <item x="472"/>
        <item x="3070"/>
        <item x="1998"/>
        <item x="3984"/>
        <item x="5582"/>
        <item x="3633"/>
        <item x="1694"/>
        <item x="868"/>
        <item x="1402"/>
        <item x="4152"/>
        <item x="2335"/>
        <item x="2462"/>
        <item x="5190"/>
        <item x="2554"/>
        <item x="4730"/>
        <item x="2449"/>
        <item x="3666"/>
        <item x="687"/>
        <item x="5702"/>
        <item x="316"/>
        <item x="4252"/>
        <item x="4746"/>
        <item x="3789"/>
        <item x="5686"/>
        <item x="1272"/>
        <item x="5421"/>
        <item x="1210"/>
        <item x="3216"/>
        <item x="3001"/>
        <item x="3651"/>
        <item x="5543"/>
        <item x="5092"/>
        <item x="5193"/>
        <item x="2395"/>
        <item x="5083"/>
        <item x="3093"/>
        <item x="1783"/>
        <item x="4330"/>
        <item x="1605"/>
        <item x="2461"/>
        <item x="2162"/>
        <item x="940"/>
        <item x="596"/>
        <item x="402"/>
        <item x="3661"/>
        <item x="3331"/>
        <item x="2526"/>
        <item x="990"/>
        <item x="1450"/>
        <item x="3189"/>
        <item x="2801"/>
        <item x="5487"/>
        <item x="938"/>
        <item x="1029"/>
        <item x="2904"/>
        <item x="4232"/>
        <item x="102"/>
        <item x="5239"/>
        <item x="4928"/>
        <item x="4673"/>
        <item x="1645"/>
        <item x="795"/>
        <item x="5032"/>
        <item x="3222"/>
        <item x="808"/>
        <item x="3047"/>
        <item x="5336"/>
        <item x="4725"/>
        <item x="5892"/>
        <item x="2295"/>
        <item x="2368"/>
        <item x="1121"/>
        <item x="45"/>
        <item x="4774"/>
        <item x="2031"/>
        <item x="1266"/>
        <item x="672"/>
        <item x="4915"/>
        <item x="2766"/>
        <item x="1728"/>
        <item x="5829"/>
        <item x="5878"/>
        <item x="5291"/>
        <item x="2710"/>
        <item x="1958"/>
        <item x="3004"/>
        <item x="669"/>
        <item x="2800"/>
        <item x="2928"/>
        <item x="581"/>
        <item x="2810"/>
        <item x="1816"/>
        <item x="2056"/>
        <item x="2978"/>
        <item x="3008"/>
        <item x="3916"/>
        <item x="299"/>
        <item x="5785"/>
        <item x="4483"/>
        <item x="4263"/>
        <item x="4893"/>
        <item x="5151"/>
        <item x="3275"/>
        <item x="5008"/>
        <item x="1202"/>
        <item x="1222"/>
        <item x="4026"/>
        <item x="2471"/>
        <item x="4362"/>
        <item x="814"/>
        <item x="775"/>
        <item x="2703"/>
        <item x="2341"/>
        <item x="2244"/>
        <item x="5219"/>
        <item x="3472"/>
        <item x="603"/>
        <item x="3875"/>
        <item x="1064"/>
        <item x="505"/>
        <item x="4585"/>
        <item x="1813"/>
        <item x="1430"/>
        <item x="4555"/>
        <item x="3402"/>
        <item x="4670"/>
        <item x="2575"/>
        <item x="4596"/>
        <item x="5679"/>
        <item x="665"/>
        <item x="1139"/>
        <item x="5735"/>
        <item x="3739"/>
        <item x="1227"/>
        <item x="3621"/>
        <item x="822"/>
        <item x="1850"/>
        <item x="4693"/>
        <item x="479"/>
        <item x="363"/>
        <item x="1419"/>
        <item x="1657"/>
        <item x="2360"/>
        <item x="4846"/>
        <item x="1390"/>
        <item x="4372"/>
        <item x="3848"/>
        <item x="410"/>
        <item x="4683"/>
        <item x="3687"/>
        <item x="3379"/>
        <item x="2235"/>
        <item x="2845"/>
        <item x="366"/>
        <item x="4599"/>
        <item x="1825"/>
        <item x="162"/>
        <item x="2424"/>
        <item x="4160"/>
        <item x="1949"/>
        <item x="4253"/>
        <item x="50"/>
        <item x="112"/>
        <item x="4189"/>
        <item x="2038"/>
        <item x="5498"/>
        <item x="2688"/>
        <item x="1384"/>
        <item x="2651"/>
        <item x="1294"/>
        <item x="721"/>
        <item x="1146"/>
        <item x="1829"/>
        <item x="5853"/>
        <item x="2520"/>
        <item x="801"/>
        <item x="326"/>
        <item x="3443"/>
        <item x="5144"/>
        <item x="1571"/>
        <item x="4919"/>
        <item x="3360"/>
        <item x="5204"/>
        <item x="707"/>
        <item x="3787"/>
        <item x="2229"/>
        <item x="2714"/>
        <item x="5918"/>
        <item x="756"/>
        <item x="2358"/>
        <item x="3851"/>
        <item x="5364"/>
        <item x="3506"/>
        <item x="2617"/>
        <item x="1375"/>
        <item x="3312"/>
        <item x="5916"/>
        <item x="3938"/>
        <item x="3694"/>
        <item x="758"/>
        <item x="1965"/>
        <item x="5397"/>
        <item x="5844"/>
        <item x="749"/>
        <item x="660"/>
        <item x="1626"/>
        <item x="3182"/>
        <item x="1336"/>
        <item x="1271"/>
        <item x="3976"/>
        <item x="168"/>
        <item x="3104"/>
        <item x="124"/>
        <item x="5791"/>
        <item x="698"/>
        <item x="4294"/>
        <item x="3854"/>
        <item x="1155"/>
        <item x="352"/>
        <item x="4062"/>
        <item x="3187"/>
        <item x="1686"/>
        <item x="1668"/>
        <item x="4000"/>
        <item x="4970"/>
        <item x="2561"/>
        <item x="5197"/>
        <item x="893"/>
        <item x="3874"/>
        <item x="2007"/>
        <item x="5873"/>
        <item x="1480"/>
        <item x="984"/>
        <item x="1362"/>
        <item x="300"/>
        <item x="4944"/>
        <item x="2724"/>
        <item x="4576"/>
        <item x="5047"/>
        <item x="2064"/>
        <item x="2221"/>
        <item x="4976"/>
        <item x="5795"/>
        <item x="1127"/>
        <item x="2333"/>
        <item x="483"/>
        <item x="204"/>
        <item x="5889"/>
        <item x="346"/>
        <item x="2839"/>
        <item x="3860"/>
        <item x="421"/>
        <item x="5228"/>
        <item x="1863"/>
        <item x="4191"/>
        <item x="2753"/>
        <item x="4931"/>
        <item x="4370"/>
        <item x="1084"/>
        <item x="2737"/>
        <item x="5604"/>
        <item x="3547"/>
        <item x="2336"/>
        <item x="1549"/>
        <item x="5471"/>
        <item x="4089"/>
        <item x="1997"/>
        <item x="4620"/>
        <item x="1926"/>
        <item x="5568"/>
        <item x="4012"/>
        <item x="671"/>
        <item x="1094"/>
        <item x="2312"/>
        <item x="5399"/>
        <item x="4084"/>
        <item x="137"/>
        <item x="393"/>
        <item x="3368"/>
        <item x="798"/>
        <item x="1308"/>
        <item x="2543"/>
        <item x="287"/>
        <item x="3245"/>
        <item x="28"/>
        <item x="5256"/>
        <item x="185"/>
        <item x="508"/>
        <item x="750"/>
        <item x="5427"/>
        <item x="2591"/>
        <item x="2248"/>
        <item x="5661"/>
        <item x="4079"/>
        <item x="1982"/>
        <item x="4701"/>
        <item x="2961"/>
        <item x="1492"/>
        <item x="5968"/>
        <item x="3599"/>
        <item x="1058"/>
        <item x="2014"/>
        <item x="830"/>
        <item x="5736"/>
        <item x="5913"/>
        <item x="3095"/>
        <item x="1046"/>
        <item x="5928"/>
        <item x="225"/>
        <item x="489"/>
        <item x="3728"/>
        <item x="2466"/>
        <item x="5129"/>
        <item x="3799"/>
        <item x="2743"/>
        <item x="411"/>
        <item x="900"/>
        <item x="1872"/>
        <item x="1052"/>
        <item x="3738"/>
        <item x="1867"/>
        <item x="2175"/>
        <item x="3788"/>
        <item x="623"/>
        <item x="1570"/>
        <item x="863"/>
        <item x="5094"/>
        <item x="3233"/>
        <item x="1905"/>
        <item x="4040"/>
        <item x="1939"/>
        <item x="2460"/>
        <item x="871"/>
        <item x="516"/>
        <item x="1522"/>
        <item x="1483"/>
        <item x="1630"/>
        <item x="4275"/>
        <item x="4603"/>
        <item x="1273"/>
        <item x="5648"/>
        <item x="2163"/>
        <item x="5192"/>
        <item x="103"/>
        <item x="1895"/>
        <item x="4743"/>
        <item x="5371"/>
        <item x="1372"/>
        <item x="3503"/>
        <item x="2830"/>
        <item x="1103"/>
        <item x="1980"/>
        <item x="2811"/>
        <item x="2397"/>
        <item x="5758"/>
        <item x="2786"/>
        <item x="3048"/>
        <item x="3273"/>
        <item x="3050"/>
        <item x="3246"/>
        <item x="748"/>
        <item x="5444"/>
        <item x="3202"/>
        <item x="4608"/>
        <item x="5353"/>
        <item x="985"/>
        <item x="3229"/>
        <item x="5087"/>
        <item x="1909"/>
        <item x="340"/>
        <item x="1794"/>
        <item x="3673"/>
        <item x="1310"/>
        <item x="5454"/>
        <item x="5476"/>
        <item x="696"/>
        <item x="5276"/>
        <item x="1086"/>
        <item x="3280"/>
        <item x="5492"/>
        <item x="1871"/>
        <item x="79"/>
        <item x="4319"/>
        <item x="113"/>
        <item x="1341"/>
        <item x="4788"/>
        <item x="5245"/>
        <item x="1168"/>
        <item x="4507"/>
        <item x="69"/>
        <item x="1624"/>
        <item x="3640"/>
        <item x="1891"/>
        <item x="3543"/>
        <item x="4098"/>
        <item x="2409"/>
        <item x="1312"/>
        <item x="2385"/>
        <item x="917"/>
        <item x="9"/>
        <item x="5538"/>
        <item x="5485"/>
        <item x="5017"/>
        <item x="5662"/>
        <item x="4989"/>
        <item x="589"/>
        <item x="4464"/>
        <item x="4757"/>
        <item x="759"/>
        <item x="1521"/>
        <item x="2510"/>
        <item x="2880"/>
        <item x="5438"/>
        <item x="2492"/>
        <item x="3391"/>
        <item x="3366"/>
        <item x="2694"/>
        <item x="1984"/>
        <item x="5402"/>
        <item x="499"/>
        <item x="1577"/>
        <item x="3278"/>
        <item x="847"/>
        <item x="5287"/>
        <item x="4606"/>
        <item x="944"/>
        <item x="1054"/>
        <item x="4199"/>
        <item x="3457"/>
        <item x="3914"/>
        <item x="3608"/>
        <item x="266"/>
        <item x="3520"/>
        <item x="1049"/>
        <item x="2227"/>
        <item x="3797"/>
        <item x="304"/>
        <item x="2432"/>
        <item x="408"/>
        <item x="5445"/>
        <item x="2292"/>
        <item x="4207"/>
        <item x="5434"/>
        <item x="4010"/>
        <item x="1938"/>
        <item x="2967"/>
        <item x="2378"/>
        <item x="2384"/>
        <item x="4650"/>
        <item x="1034"/>
        <item x="3283"/>
        <item x="2035"/>
        <item x="4595"/>
        <item x="35"/>
        <item x="2188"/>
        <item x="3981"/>
        <item x="5730"/>
        <item x="2751"/>
        <item x="4664"/>
        <item x="5440"/>
        <item x="3239"/>
        <item x="980"/>
        <item x="4587"/>
        <item x="5464"/>
        <item x="4218"/>
        <item x="5398"/>
        <item x="2287"/>
        <item x="3855"/>
        <item x="3051"/>
        <item x="4409"/>
        <item x="1040"/>
        <item x="2729"/>
        <item x="1213"/>
        <item x="4240"/>
        <item x="4500"/>
        <item x="2481"/>
        <item x="3601"/>
        <item x="3769"/>
        <item x="1856"/>
        <item x="4647"/>
        <item x="3219"/>
        <item x="3951"/>
        <item x="4558"/>
        <item x="3887"/>
        <item x="2837"/>
        <item x="5275"/>
        <item x="2941"/>
        <item x="2814"/>
        <item x="5925"/>
        <item x="3204"/>
        <item x="2796"/>
        <item x="4813"/>
        <item x="1378"/>
        <item x="2859"/>
        <item x="3756"/>
        <item x="2977"/>
        <item x="1019"/>
        <item x="501"/>
        <item x="5756"/>
        <item x="291"/>
        <item x="5258"/>
        <item x="4212"/>
        <item x="5377"/>
        <item x="4383"/>
        <item x="2259"/>
        <item x="2002"/>
        <item x="1546"/>
        <item x="4401"/>
        <item x="5599"/>
        <item x="763"/>
        <item x="3332"/>
        <item x="4392"/>
        <item x="1993"/>
        <item x="3139"/>
        <item x="59"/>
        <item x="3980"/>
        <item x="3554"/>
        <item x="2058"/>
        <item x="4740"/>
        <item x="431"/>
        <item x="2875"/>
        <item x="5198"/>
        <item x="5314"/>
        <item x="4764"/>
        <item x="4032"/>
        <item x="4768"/>
        <item x="575"/>
        <item x="2973"/>
        <item x="5773"/>
        <item x="4815"/>
        <item x="4336"/>
        <item x="5948"/>
        <item x="3824"/>
        <item x="4961"/>
        <item x="4513"/>
        <item x="3284"/>
        <item x="5760"/>
        <item x="1379"/>
        <item x="17"/>
        <item x="3701"/>
        <item x="4542"/>
        <item x="4508"/>
        <item x="5160"/>
        <item x="4339"/>
        <item x="368"/>
        <item x="129"/>
        <item x="5313"/>
        <item x="58"/>
        <item x="2506"/>
        <item x="5695"/>
        <item x="1469"/>
        <item x="5309"/>
        <item x="4308"/>
        <item x="4799"/>
        <item x="3134"/>
        <item x="77"/>
        <item x="5480"/>
        <item x="3844"/>
        <item x="464"/>
        <item x="4091"/>
        <item x="3885"/>
        <item x="4894"/>
        <item x="2418"/>
        <item x="3664"/>
        <item x="5626"/>
        <item x="930"/>
        <item x="1189"/>
        <item x="3985"/>
        <item x="4934"/>
        <item x="5541"/>
        <item x="5641"/>
        <item x="685"/>
        <item x="84"/>
        <item x="2723"/>
        <item x="370"/>
        <item x="5980"/>
        <item x="4110"/>
        <item x="4219"/>
        <item x="4043"/>
        <item x="1105"/>
        <item x="188"/>
        <item x="1441"/>
        <item x="4744"/>
        <item x="4003"/>
        <item x="2719"/>
        <item x="5548"/>
        <item x="2486"/>
        <item x="3159"/>
        <item x="2938"/>
        <item x="2269"/>
        <item x="309"/>
        <item x="832"/>
        <item x="2540"/>
        <item x="2820"/>
        <item x="3735"/>
        <item x="2881"/>
        <item x="3939"/>
        <item x="196"/>
        <item x="2054"/>
        <item x="1750"/>
        <item x="4269"/>
        <item x="2993"/>
        <item x="1056"/>
        <item x="534"/>
        <item x="3287"/>
        <item x="5390"/>
        <item x="2924"/>
        <item x="5435"/>
        <item x="1003"/>
        <item x="3377"/>
        <item x="5710"/>
        <item x="2125"/>
        <item x="490"/>
        <item x="1636"/>
        <item x="138"/>
        <item x="5839"/>
        <item x="1538"/>
        <item x="3345"/>
        <item x="4591"/>
        <item x="5170"/>
        <item x="4260"/>
        <item x="1759"/>
        <item x="5818"/>
        <item x="1112"/>
        <item x="679"/>
        <item x="2501"/>
        <item x="1179"/>
        <item x="2984"/>
        <item x="5165"/>
        <item x="3841"/>
        <item x="2075"/>
        <item x="4982"/>
        <item x="3793"/>
        <item x="5731"/>
        <item x="5974"/>
        <item x="4684"/>
        <item x="1184"/>
        <item x="4472"/>
        <item x="1476"/>
        <item x="2933"/>
        <item x="2887"/>
        <item x="739"/>
        <item x="2447"/>
        <item x="2547"/>
        <item x="1852"/>
        <item x="2857"/>
        <item x="3493"/>
        <item x="4605"/>
        <item x="3685"/>
        <item x="4957"/>
        <item x="2049"/>
        <item x="2063"/>
        <item x="3566"/>
        <item x="1770"/>
        <item x="2508"/>
        <item x="1415"/>
        <item x="238"/>
        <item x="742"/>
        <item x="3307"/>
        <item x="5137"/>
        <item x="661"/>
        <item x="2982"/>
        <item x="5053"/>
        <item x="2193"/>
        <item x="2404"/>
        <item x="4333"/>
        <item x="4359"/>
        <item x="3629"/>
        <item x="5814"/>
        <item x="3744"/>
        <item x="1081"/>
        <item x="1594"/>
        <item x="877"/>
        <item x="3709"/>
        <item x="2136"/>
        <item x="5018"/>
        <item x="3138"/>
        <item x="3439"/>
        <item x="5194"/>
        <item x="72"/>
        <item x="1270"/>
        <item x="5840"/>
        <item x="3549"/>
        <item x="1053"/>
        <item x="4220"/>
        <item x="4266"/>
        <item x="1723"/>
        <item x="554"/>
        <item x="4426"/>
        <item x="4095"/>
        <item x="2170"/>
        <item x="1399"/>
        <item x="2779"/>
        <item x="389"/>
        <item x="3775"/>
        <item x="5348"/>
        <item x="3456"/>
        <item x="1996"/>
        <item x="1818"/>
        <item x="5016"/>
        <item x="302"/>
        <item x="1928"/>
        <item x="3112"/>
        <item x="1148"/>
        <item x="1910"/>
        <item x="187"/>
        <item x="96"/>
        <item x="2116"/>
        <item x="4778"/>
        <item x="4861"/>
        <item x="5900"/>
        <item x="5678"/>
        <item x="4343"/>
        <item x="5513"/>
        <item x="4358"/>
        <item x="2285"/>
        <item x="4505"/>
        <item x="5409"/>
        <item x="3347"/>
        <item x="2989"/>
        <item x="2275"/>
        <item x="4318"/>
        <item x="5806"/>
        <item x="5973"/>
        <item x="989"/>
        <item x="4438"/>
        <item x="4521"/>
        <item x="1452"/>
        <item x="5800"/>
        <item x="4021"/>
        <item x="5891"/>
        <item x="2272"/>
        <item x="5902"/>
        <item x="1198"/>
        <item x="3552"/>
        <item x="4377"/>
        <item x="4242"/>
        <item x="3880"/>
        <item x="4162"/>
        <item x="2537"/>
        <item x="5771"/>
        <item x="2795"/>
        <item x="4896"/>
        <item x="5279"/>
        <item x="1082"/>
        <item x="1697"/>
        <item x="4609"/>
        <item x="757"/>
        <item x="5090"/>
        <item x="5085"/>
        <item x="5616"/>
        <item x="788"/>
        <item x="4726"/>
        <item x="4063"/>
        <item x="1592"/>
        <item x="3101"/>
        <item x="2085"/>
        <item x="5261"/>
        <item x="3256"/>
        <item x="461"/>
        <item x="141"/>
        <item x="5267"/>
        <item x="4351"/>
        <item x="2515"/>
        <item x="4981"/>
        <item x="4817"/>
        <item x="5055"/>
        <item x="4485"/>
        <item x="1497"/>
        <item x="5975"/>
        <item x="2472"/>
        <item x="2021"/>
        <item x="2413"/>
        <item x="5946"/>
        <item x="3928"/>
        <item x="0"/>
        <item x="4169"/>
        <item x="2532"/>
        <item x="1215"/>
        <item x="4498"/>
        <item x="2583"/>
        <item x="4657"/>
        <item x="1833"/>
        <item x="5962"/>
        <item x="1239"/>
        <item x="5890"/>
        <item x="2538"/>
        <item x="4814"/>
        <item x="2669"/>
        <item x="3946"/>
        <item x="952"/>
        <item x="7"/>
        <item x="1055"/>
        <item x="1584"/>
        <item x="3408"/>
        <item x="2300"/>
        <item x="3745"/>
        <item x="4105"/>
        <item x="2160"/>
        <item x="4274"/>
        <item x="119"/>
        <item x="2980"/>
        <item x="488"/>
        <item x="2270"/>
        <item x="1514"/>
        <item x="4029"/>
        <item x="3648"/>
        <item x="41"/>
        <item x="2465"/>
        <item x="515"/>
        <item x="2112"/>
        <item x="1778"/>
        <item x="2043"/>
        <item x="1432"/>
        <item x="1090"/>
        <item x="3180"/>
        <item x="3381"/>
        <item x="2944"/>
        <item x="3514"/>
        <item x="4027"/>
        <item x="695"/>
        <item x="1969"/>
        <item x="3021"/>
        <item x="3605"/>
        <item x="1937"/>
        <item x="453"/>
        <item x="4567"/>
        <item x="5015"/>
        <item x="4374"/>
        <item x="3369"/>
        <item x="2436"/>
        <item x="5060"/>
        <item x="3781"/>
        <item x="4458"/>
        <item x="4800"/>
        <item x="4305"/>
        <item x="4798"/>
        <item x="3626"/>
        <item x="3968"/>
        <item x="947"/>
        <item x="2879"/>
        <item x="1484"/>
        <item x="4036"/>
        <item x="1191"/>
        <item x="5770"/>
        <item x="2615"/>
        <item x="4632"/>
        <item x="561"/>
        <item x="5624"/>
        <item x="1690"/>
        <item x="4829"/>
        <item x="3109"/>
        <item x="1361"/>
        <item x="2282"/>
        <item x="2316"/>
        <item x="2545"/>
        <item x="1487"/>
        <item x="1445"/>
        <item x="4477"/>
        <item x="2817"/>
        <item x="805"/>
        <item x="2401"/>
        <item x="949"/>
        <item x="3045"/>
        <item x="4535"/>
        <item x="4636"/>
        <item x="413"/>
        <item x="2315"/>
        <item x="2781"/>
        <item x="1786"/>
        <item x="5732"/>
        <item x="2036"/>
        <item x="4111"/>
        <item x="3365"/>
        <item x="2741"/>
        <item x="5046"/>
        <item x="3902"/>
        <item x="1509"/>
        <item x="1892"/>
        <item x="4126"/>
        <item x="4406"/>
        <item x="709"/>
        <item x="4898"/>
        <item x="2263"/>
        <item x="2675"/>
        <item x="3696"/>
        <item x="921"/>
        <item x="412"/>
        <item x="4068"/>
        <item x="1244"/>
        <item x="1904"/>
        <item x="5716"/>
        <item x="169"/>
        <item x="5726"/>
        <item x="1583"/>
        <item x="3878"/>
        <item x="5871"/>
        <item x="2199"/>
        <item x="4978"/>
        <item x="2731"/>
        <item x="3906"/>
        <item x="4564"/>
        <item x="3736"/>
        <item x="1731"/>
        <item x="5745"/>
        <item x="5529"/>
        <item x="2311"/>
        <item x="2620"/>
        <item x="889"/>
        <item x="4985"/>
        <item x="5447"/>
        <item x="4353"/>
        <item x="755"/>
        <item x="2308"/>
        <item x="2215"/>
        <item x="4101"/>
        <item x="4054"/>
        <item x="1695"/>
        <item x="5426"/>
        <item x="5358"/>
        <item x="4470"/>
        <item x="293"/>
        <item x="2345"/>
        <item x="2663"/>
        <item x="3635"/>
        <item x="4020"/>
        <item x="2903"/>
        <item x="3076"/>
        <item x="3243"/>
        <item x="2921"/>
        <item x="18"/>
        <item x="3470"/>
        <item x="1216"/>
        <item x="1083"/>
        <item x="2135"/>
        <item x="5286"/>
        <item x="4421"/>
        <item x="2548"/>
        <item x="4777"/>
        <item x="38"/>
        <item x="545"/>
        <item x="5936"/>
        <item x="2607"/>
        <item x="1844"/>
        <item x="5749"/>
        <item x="3203"/>
        <item x="2872"/>
        <item x="5823"/>
        <item x="649"/>
        <item x="1655"/>
        <item x="5345"/>
        <item x="1364"/>
        <item x="3888"/>
        <item x="3727"/>
        <item x="4527"/>
        <item x="5333"/>
        <item x="1028"/>
        <item x="3255"/>
        <item x="2154"/>
        <item x="5546"/>
        <item x="5911"/>
        <item x="2953"/>
        <item x="3462"/>
        <item x="415"/>
        <item x="3325"/>
        <item x="2655"/>
        <item x="3176"/>
        <item x="2245"/>
        <item x="2662"/>
        <item x="1223"/>
        <item x="1392"/>
        <item x="5306"/>
        <item x="3117"/>
        <item x="1564"/>
        <item x="2389"/>
        <item x="2644"/>
        <item x="3356"/>
        <item x="1748"/>
        <item x="114"/>
        <item x="4222"/>
        <item x="1159"/>
        <item x="2456"/>
        <item x="533"/>
        <item x="1859"/>
        <item x="3691"/>
        <item x="4140"/>
        <item x="626"/>
        <item x="4108"/>
        <item x="983"/>
        <item x="2485"/>
        <item x="1286"/>
        <item x="5400"/>
        <item x="2906"/>
        <item x="5214"/>
        <item x="4170"/>
        <item x="1172"/>
        <item x="855"/>
        <item x="3128"/>
        <item x="851"/>
        <item x="233"/>
        <item x="2034"/>
        <item x="2322"/>
        <item x="1617"/>
        <item x="388"/>
        <item x="4005"/>
        <item x="3309"/>
        <item x="5869"/>
        <item x="3833"/>
        <item x="133"/>
        <item x="2379"/>
        <item x="279"/>
        <item x="3194"/>
        <item x="3963"/>
        <item x="3644"/>
        <item x="5229"/>
        <item x="1020"/>
        <item x="5555"/>
        <item x="4621"/>
        <item x="1757"/>
        <item x="1368"/>
        <item x="3989"/>
        <item x="5536"/>
        <item x="4456"/>
        <item x="2464"/>
        <item x="1720"/>
        <item x="737"/>
        <item x="4732"/>
        <item x="2094"/>
        <item x="1437"/>
        <item x="4490"/>
        <item x="1948"/>
        <item x="288"/>
        <item x="2022"/>
        <item x="4486"/>
        <item x="5025"/>
        <item x="3926"/>
        <item x="5514"/>
        <item x="599"/>
        <item x="598"/>
        <item x="3714"/>
        <item x="5290"/>
        <item x="5294"/>
        <item x="720"/>
        <item x="1830"/>
        <item x="988"/>
        <item x="4246"/>
        <item x="890"/>
        <item x="1091"/>
        <item x="93"/>
        <item x="5690"/>
        <item x="27"/>
        <item x="1601"/>
        <item x="4268"/>
        <item x="1619"/>
        <item x="1261"/>
        <item x="5579"/>
        <item x="2844"/>
        <item x="2865"/>
        <item x="5089"/>
        <item x="668"/>
        <item x="2818"/>
        <item x="5260"/>
        <item x="193"/>
        <item x="4013"/>
        <item x="1500"/>
        <item x="4763"/>
        <item x="4547"/>
        <item x="3678"/>
        <item x="3630"/>
        <item x="5824"/>
        <item x="2010"/>
        <item x="1339"/>
        <item x="1736"/>
        <item x="3071"/>
        <item x="611"/>
        <item x="2435"/>
        <item x="4594"/>
        <item x="1718"/>
        <item x="1387"/>
        <item x="4666"/>
        <item x="818"/>
        <item x="4489"/>
        <item x="3563"/>
        <item x="5949"/>
        <item x="5669"/>
        <item x="3272"/>
        <item x="3270"/>
        <item x="213"/>
        <item x="5523"/>
        <item x="5826"/>
        <item x="3609"/>
        <item x="2827"/>
        <item x="885"/>
        <item x="2935"/>
        <item x="1152"/>
        <item x="2359"/>
        <item x="5270"/>
        <item x="5952"/>
        <item x="236"/>
        <item x="5126"/>
        <item x="4325"/>
        <item x="1823"/>
        <item x="1318"/>
        <item x="2414"/>
        <item x="3341"/>
        <item x="2774"/>
        <item x="730"/>
        <item x="3559"/>
        <item x="1405"/>
        <item x="1578"/>
        <item x="2754"/>
        <item x="5310"/>
        <item x="71"/>
        <item x="4669"/>
        <item x="4951"/>
        <item x="158"/>
        <item x="4424"/>
        <item x="507"/>
        <item x="5417"/>
        <item x="1117"/>
        <item x="738"/>
        <item x="5964"/>
        <item x="5847"/>
        <item x="5243"/>
        <item x="5259"/>
        <item x="5707"/>
        <item x="702"/>
        <item x="3367"/>
        <item x="4285"/>
        <item x="4279"/>
        <item x="2780"/>
        <item x="3956"/>
        <item x="3482"/>
        <item x="1817"/>
        <item x="2077"/>
        <item x="5222"/>
        <item x="4476"/>
        <item x="5432"/>
        <item x="1077"/>
        <item x="4001"/>
        <item x="4254"/>
        <item x="1530"/>
        <item x="5547"/>
        <item x="2622"/>
        <item x="969"/>
        <item x="4320"/>
        <item x="5888"/>
        <item x="5647"/>
        <item x="1725"/>
        <item x="3372"/>
        <item x="3579"/>
        <item x="594"/>
        <item x="5837"/>
        <item x="1293"/>
        <item x="3645"/>
        <item x="1149"/>
        <item x="1988"/>
        <item x="2598"/>
        <item x="3421"/>
        <item x="328"/>
        <item x="556"/>
        <item x="2819"/>
        <item x="345"/>
        <item x="4624"/>
        <item x="1167"/>
        <item x="3834"/>
        <item x="5682"/>
        <item x="5920"/>
        <item x="4096"/>
        <item x="2577"/>
        <item x="778"/>
        <item x="2354"/>
        <item x="3840"/>
        <item x="4148"/>
        <item x="1032"/>
        <item x="5619"/>
        <item x="2635"/>
        <item x="5385"/>
        <item x="4357"/>
        <item x="5181"/>
        <item x="1305"/>
        <item x="4827"/>
        <item x="5127"/>
        <item x="1322"/>
        <item x="4563"/>
        <item x="2473"/>
        <item x="884"/>
        <item x="178"/>
        <item x="3585"/>
        <item x="4006"/>
        <item x="5392"/>
        <item x="1298"/>
        <item x="5145"/>
        <item x="2671"/>
        <item x="4921"/>
        <item x="3475"/>
        <item x="2347"/>
        <item x="3620"/>
        <item x="5764"/>
        <item x="85"/>
        <item x="1021"/>
        <item x="643"/>
        <item x="1329"/>
        <item x="3755"/>
        <item x="2690"/>
        <item x="2431"/>
        <item x="5332"/>
        <item x="1883"/>
        <item x="5698"/>
        <item x="5516"/>
        <item x="5649"/>
        <item x="2745"/>
        <item x="4125"/>
        <item x="5408"/>
        <item x="297"/>
        <item x="439"/>
        <item x="473"/>
        <item x="4705"/>
        <item x="3390"/>
        <item x="218"/>
        <item x="1489"/>
        <item x="209"/>
        <item x="3876"/>
        <item x="1544"/>
        <item x="1595"/>
        <item x="4911"/>
        <item x="2411"/>
        <item x="5269"/>
        <item x="5983"/>
        <item x="4287"/>
        <item x="5367"/>
        <item x="3825"/>
        <item x="4297"/>
        <item x="1902"/>
        <item x="701"/>
        <item x="471"/>
        <item x="5658"/>
        <item x="5664"/>
        <item x="2166"/>
        <item x="658"/>
        <item x="911"/>
        <item x="4810"/>
        <item x="646"/>
        <item x="1278"/>
        <item x="3807"/>
        <item x="932"/>
        <item x="2616"/>
        <item x="3057"/>
        <item x="5241"/>
        <item x="5041"/>
        <item x="5456"/>
        <item x="804"/>
        <item x="3909"/>
        <item x="189"/>
        <item x="5208"/>
        <item x="2416"/>
        <item x="3892"/>
        <item x="4993"/>
        <item x="5567"/>
        <item x="3556"/>
        <item x="3783"/>
        <item x="1587"/>
        <item x="5632"/>
        <item x="3432"/>
        <item x="5419"/>
        <item x="1433"/>
        <item x="2176"/>
        <item x="424"/>
        <item x="4491"/>
        <item x="5457"/>
        <item x="4391"/>
        <item x="3303"/>
        <item x="2689"/>
        <item x="5944"/>
        <item x="4903"/>
        <item x="1374"/>
        <item x="2146"/>
        <item x="2280"/>
        <item x="1026"/>
        <item x="3108"/>
        <item x="1524"/>
        <item x="997"/>
        <item x="3178"/>
        <item x="4144"/>
        <item x="1629"/>
        <item x="4638"/>
        <item x="2712"/>
        <item x="4210"/>
        <item x="2277"/>
        <item x="2439"/>
        <item x="803"/>
        <item x="3010"/>
        <item x="5405"/>
        <item x="3667"/>
        <item x="2925"/>
        <item x="2736"/>
        <item x="2793"/>
        <item x="1525"/>
        <item x="4481"/>
        <item x="3212"/>
        <item x="4083"/>
        <item x="3712"/>
        <item x="1706"/>
        <item x="1618"/>
        <item x="1572"/>
        <item x="3168"/>
        <item x="4866"/>
        <item x="5766"/>
        <item x="977"/>
        <item x="3060"/>
        <item x="6"/>
        <item x="5938"/>
        <item x="3812"/>
        <item x="2045"/>
        <item x="2317"/>
        <item x="1245"/>
        <item x="5639"/>
        <item x="5383"/>
        <item x="4863"/>
        <item x="76"/>
        <item x="1108"/>
        <item x="3288"/>
        <item x="4070"/>
        <item x="1536"/>
        <item x="3663"/>
        <item x="480"/>
        <item x="198"/>
        <item x="2387"/>
        <item x="3972"/>
        <item x="3698"/>
        <item x="3790"/>
        <item x="1735"/>
        <item x="4349"/>
        <item x="2098"/>
        <item x="2702"/>
        <item x="3311"/>
        <item x="5437"/>
        <item x="4640"/>
        <item x="259"/>
        <item x="3232"/>
        <item x="1237"/>
        <item x="5312"/>
        <item x="2256"/>
        <item x="1259"/>
        <item x="434"/>
        <item x="1345"/>
        <item x="1449"/>
        <item x="5558"/>
        <item x="3181"/>
        <item x="5362"/>
        <item x="579"/>
        <item x="5539"/>
        <item x="270"/>
        <item x="1254"/>
        <item x="5780"/>
        <item x="979"/>
        <item x="953"/>
        <item x="3497"/>
        <item x="1417"/>
        <item x="2734"/>
        <item x="3158"/>
        <item x="3039"/>
        <item x="2589"/>
        <item x="5815"/>
        <item x="733"/>
        <item x="4679"/>
        <item x="3964"/>
        <item x="2509"/>
        <item x="2738"/>
        <item x="5491"/>
        <item x="3013"/>
        <item x="5894"/>
        <item x="2444"/>
        <item x="1097"/>
        <item x="4178"/>
        <item x="3207"/>
        <item x="3049"/>
        <item x="2825"/>
        <item x="879"/>
        <item x="5115"/>
        <item x="4908"/>
        <item x="3572"/>
        <item x="4271"/>
        <item x="4840"/>
        <item x="2500"/>
        <item x="5518"/>
        <item x="306"/>
        <item x="1307"/>
        <item x="4138"/>
        <item x="3772"/>
        <item x="5171"/>
        <item x="4078"/>
        <item x="4475"/>
        <item x="2843"/>
        <item x="754"/>
        <item x="3436"/>
        <item x="5130"/>
        <item x="3581"/>
        <item x="5591"/>
        <item x="3638"/>
        <item x="56"/>
        <item x="2201"/>
        <item x="3830"/>
        <item x="2319"/>
        <item x="1092"/>
        <item x="4380"/>
        <item x="1194"/>
        <item x="5519"/>
        <item x="1115"/>
        <item x="5052"/>
        <item x="4129"/>
        <item x="3965"/>
        <item x="4329"/>
        <item x="3454"/>
        <item x="5715"/>
        <item x="47"/>
        <item x="4228"/>
        <item x="4588"/>
        <item x="1043"/>
        <item x="4454"/>
        <item x="2426"/>
        <item x="5201"/>
        <item x="2840"/>
        <item x="5"/>
        <item x="4102"/>
        <item x="2889"/>
        <item x="5813"/>
        <item x="2331"/>
        <item x="3679"/>
        <item x="4538"/>
        <item x="2474"/>
        <item x="5985"/>
        <item x="2853"/>
        <item x="5412"/>
        <item x="5121"/>
        <item x="1493"/>
        <item x="4430"/>
        <item x="406"/>
        <item x="3646"/>
        <item x="2386"/>
        <item x="5587"/>
        <item x="1279"/>
        <item x="2421"/>
        <item x="4841"/>
        <item x="40"/>
        <item x="4025"/>
        <item x="1585"/>
        <item x="3424"/>
        <item x="3594"/>
        <item x="4183"/>
        <item x="5904"/>
        <item x="4729"/>
        <item x="3406"/>
        <item x="3971"/>
        <item x="3018"/>
        <item x="1102"/>
        <item x="4453"/>
        <item x="4539"/>
        <item x="3862"/>
        <item x="5070"/>
        <item x="2898"/>
        <item x="5425"/>
        <item x="110"/>
        <item x="5002"/>
        <item x="1550"/>
        <item x="1796"/>
        <item x="1114"/>
        <item x="404"/>
        <item x="4128"/>
        <item x="3802"/>
        <item x="230"/>
        <item x="4390"/>
        <item x="1406"/>
        <item x="5395"/>
        <item x="4208"/>
        <item x="4920"/>
        <item x="1923"/>
        <item x="1765"/>
        <item x="448"/>
        <item x="284"/>
        <item x="4983"/>
        <item x="4364"/>
        <item x="5931"/>
        <item x="3088"/>
        <item x="4352"/>
        <item x="1208"/>
        <item x="1857"/>
        <item x="4442"/>
        <item x="3637"/>
        <item x="1296"/>
        <item x="1878"/>
        <item x="3967"/>
        <item x="4184"/>
        <item x="1861"/>
        <item x="1275"/>
        <item x="4775"/>
        <item x="5602"/>
        <item x="2596"/>
        <item x="2334"/>
        <item x="4737"/>
        <item x="4988"/>
        <item x="105"/>
        <item x="1945"/>
        <item x="607"/>
        <item x="2352"/>
        <item x="2763"/>
        <item x="2000"/>
        <item x="4398"/>
        <item x="3237"/>
        <item x="982"/>
        <item x="5986"/>
        <item x="3518"/>
        <item x="5423"/>
        <item x="2490"/>
        <item x="3389"/>
        <item x="48"/>
        <item x="2539"/>
        <item x="931"/>
        <item x="3913"/>
        <item x="5360"/>
        <item x="4443"/>
        <item x="4291"/>
        <item x="5506"/>
        <item x="3746"/>
        <item x="5104"/>
        <item x="688"/>
        <item x="5733"/>
        <item x="2626"/>
        <item x="5586"/>
        <item x="5613"/>
        <item x="3522"/>
        <item x="1640"/>
        <item x="5924"/>
        <item x="1952"/>
        <item x="1838"/>
        <item x="4031"/>
        <item x="1400"/>
        <item x="559"/>
        <item x="3294"/>
        <item x="656"/>
        <item x="3655"/>
        <item x="3165"/>
        <item x="3029"/>
        <item x="4143"/>
        <item x="5091"/>
        <item x="1755"/>
        <item x="5767"/>
        <item x="2998"/>
        <item x="3510"/>
        <item x="5896"/>
        <item x="2141"/>
        <item x="5709"/>
        <item x="2677"/>
        <item x="3947"/>
        <item x="2206"/>
        <item x="5431"/>
        <item x="2916"/>
        <item x="5849"/>
        <item x="5549"/>
        <item x="1831"/>
        <item x="3978"/>
        <item x="2716"/>
        <item x="568"/>
        <item x="2653"/>
        <item x="3234"/>
        <item x="986"/>
        <item x="425"/>
        <item x="2676"/>
        <item x="1351"/>
        <item x="935"/>
        <item x="4367"/>
        <item x="3003"/>
        <item x="3297"/>
        <item x="2122"/>
        <item x="2788"/>
        <item x="4833"/>
        <item x="5794"/>
        <item x="161"/>
        <item x="5738"/>
        <item x="1983"/>
        <item x="5227"/>
        <item x="1623"/>
        <item x="1459"/>
        <item x="5563"/>
        <item x="3330"/>
        <item x="394"/>
        <item x="4600"/>
        <item x="580"/>
        <item x="2516"/>
        <item x="123"/>
        <item x="4387"/>
        <item x="3481"/>
        <item x="5923"/>
        <item x="896"/>
        <item x="5337"/>
        <item x="2529"/>
        <item x="1911"/>
        <item x="1518"/>
        <item x="652"/>
        <item x="3871"/>
        <item x="1921"/>
        <item x="2855"/>
        <item x="1972"/>
        <item x="4288"/>
        <item x="3131"/>
        <item x="3132"/>
        <item x="3405"/>
        <item x="2964"/>
        <item x="3056"/>
        <item x="3334"/>
        <item x="305"/>
        <item x="4678"/>
        <item x="5501"/>
        <item x="4155"/>
        <item x="4072"/>
        <item x="5927"/>
        <item x="823"/>
        <item x="1973"/>
        <item x="2735"/>
        <item x="2025"/>
        <item x="2576"/>
        <item x="4"/>
        <item x="1807"/>
        <item x="2225"/>
        <item x="1220"/>
        <item x="3623"/>
        <item x="3528"/>
        <item x="5945"/>
        <item x="5116"/>
        <item x="423"/>
        <item x="4549"/>
        <item x="5014"/>
        <item x="2862"/>
        <item x="4295"/>
        <item x="68"/>
        <item x="2088"/>
        <item x="371"/>
        <item x="2239"/>
        <item x="4360"/>
        <item x="4641"/>
        <item x="4760"/>
        <item x="319"/>
        <item x="5960"/>
        <item x="3453"/>
        <item x="5119"/>
        <item x="4637"/>
        <item x="4509"/>
        <item x="3859"/>
        <item x="4715"/>
        <item x="2101"/>
        <item x="155"/>
        <item x="2878"/>
        <item x="2727"/>
        <item x="1170"/>
        <item x="484"/>
        <item x="1884"/>
        <item x="1580"/>
        <item x="2816"/>
        <item x="5374"/>
        <item x="5954"/>
        <item x="3082"/>
        <item x="1708"/>
        <item x="5207"/>
        <item x="2251"/>
        <item x="2363"/>
        <item x="2740"/>
        <item x="3562"/>
        <item x="3064"/>
        <item x="3326"/>
        <item x="1710"/>
        <item x="1734"/>
        <item x="73"/>
        <item x="1396"/>
        <item x="5223"/>
        <item x="3886"/>
        <item x="3869"/>
        <item x="2567"/>
        <item x="5128"/>
        <item x="5013"/>
        <item x="2314"/>
        <item x="23"/>
        <item x="3773"/>
        <item x="5131"/>
        <item x="5743"/>
        <item x="3235"/>
        <item x="670"/>
        <item x="3318"/>
        <item x="2228"/>
        <item x="2203"/>
        <item x="5728"/>
        <item x="3726"/>
        <item x="1779"/>
        <item x="858"/>
        <item x="3669"/>
        <item x="2959"/>
        <item x="3260"/>
        <item x="5394"/>
        <item x="3014"/>
        <item x="320"/>
        <item x="5912"/>
        <item x="1126"/>
        <item x="880"/>
        <item x="1675"/>
        <item x="29"/>
        <item x="174"/>
        <item x="2940"/>
        <item x="4553"/>
        <item x="3954"/>
        <item x="3355"/>
        <item x="491"/>
        <item x="1696"/>
        <item x="5640"/>
        <item x="4779"/>
        <item x="2931"/>
        <item x="5157"/>
        <item x="3154"/>
        <item x="5883"/>
        <item x="2504"/>
        <item x="4085"/>
        <item x="3654"/>
        <item x="375"/>
        <item x="2892"/>
        <item x="3410"/>
        <item x="4888"/>
        <item x="3161"/>
        <item x="2217"/>
        <item x="922"/>
        <item x="1913"/>
        <item x="4467"/>
        <item x="2253"/>
        <item x="1120"/>
        <item x="3097"/>
        <item x="4589"/>
        <item x="762"/>
        <item x="1218"/>
        <item x="841"/>
        <item x="5851"/>
        <item x="5486"/>
        <item x="1183"/>
        <item x="2846"/>
        <item x="3587"/>
        <item x="36"/>
        <item x="3865"/>
        <item x="4211"/>
        <item x="307"/>
        <item x="780"/>
        <item x="5248"/>
        <item x="3695"/>
        <item x="5406"/>
        <item x="1462"/>
        <item x="2061"/>
        <item x="3600"/>
        <item x="532"/>
        <item x="3445"/>
        <item x="2761"/>
        <item x="5571"/>
        <item x="3675"/>
        <item x="476"/>
        <item x="3115"/>
        <item x="4417"/>
        <item x="901"/>
        <item x="1596"/>
        <item x="924"/>
        <item x="5272"/>
        <item x="4717"/>
        <item x="5493"/>
        <item x="1130"/>
        <item x="1365"/>
        <item x="4446"/>
        <item x="1197"/>
        <item x="1317"/>
        <item x="2768"/>
        <item x="1129"/>
        <item x="951"/>
        <item x="3708"/>
        <item x="2453"/>
        <item x="4719"/>
        <item x="4887"/>
        <item x="3020"/>
        <item x="217"/>
        <item x="4008"/>
        <item x="5195"/>
        <item x="4214"/>
        <item x="3578"/>
        <item x="5575"/>
        <item x="1588"/>
        <item x="5012"/>
        <item x="5317"/>
        <item x="3945"/>
        <item x="5706"/>
        <item x="5705"/>
        <item x="5828"/>
        <item x="936"/>
        <item x="3262"/>
        <item x="5220"/>
        <item x="2776"/>
        <item x="165"/>
        <item x="1882"/>
        <item x="4974"/>
        <item x="2815"/>
        <item x="2158"/>
        <item x="170"/>
        <item x="2974"/>
        <item x="1438"/>
        <item x="5561"/>
        <item x="5289"/>
        <item x="5448"/>
        <item x="3247"/>
        <item x="4698"/>
        <item x="600"/>
        <item x="255"/>
        <item x="5585"/>
        <item x="3883"/>
        <item x="4450"/>
        <item x="5473"/>
        <item x="4784"/>
        <item x="529"/>
        <item x="3507"/>
        <item x="5264"/>
        <item x="2132"/>
        <item x="4659"/>
        <item x="2072"/>
        <item x="5342"/>
        <item x="555"/>
        <item x="3827"/>
        <item x="2047"/>
        <item x="4734"/>
        <item x="573"/>
        <item x="1670"/>
        <item x="4522"/>
        <item x="3590"/>
        <item x="736"/>
        <item x="4751"/>
        <item x="4862"/>
        <item x="2087"/>
        <item x="3558"/>
        <item x="5877"/>
        <item x="5578"/>
        <item x="591"/>
        <item x="3086"/>
        <item x="4444"/>
        <item x="4878"/>
        <item x="426"/>
        <item x="1482"/>
        <item x="731"/>
        <item x="5607"/>
        <item x="1964"/>
        <item x="3494"/>
        <item x="1207"/>
        <item x="1879"/>
        <item x="4797"/>
        <item x="806"/>
        <item x="4999"/>
        <item x="5149"/>
        <item x="5606"/>
        <item x="5792"/>
        <item x="1847"/>
        <item x="1506"/>
        <item x="2665"/>
        <item x="1622"/>
        <item x="3898"/>
        <item x="2957"/>
        <item x="5559"/>
        <item x="2848"/>
        <item x="2806"/>
        <item x="3397"/>
        <item x="443"/>
        <item x="1332"/>
        <item x="520"/>
        <item x="4156"/>
        <item x="4471"/>
        <item x="4227"/>
        <item x="966"/>
        <item x="5439"/>
        <item x="5141"/>
        <item x="1200"/>
        <item x="5252"/>
        <item x="446"/>
        <item x="4484"/>
        <item x="619"/>
        <item x="1136"/>
        <item x="5917"/>
        <item x="3996"/>
        <item x="2610"/>
        <item x="4282"/>
        <item x="3269"/>
        <item x="3706"/>
        <item x="5097"/>
        <item x="2574"/>
        <item x="4035"/>
        <item x="1699"/>
        <item x="2120"/>
        <item x="2755"/>
        <item x="3858"/>
        <item x="2900"/>
        <item x="5341"/>
        <item x="49"/>
        <item x="4762"/>
        <item x="3175"/>
        <item x="3932"/>
        <item x="2569"/>
        <item x="648"/>
        <item x="2330"/>
        <item x="3173"/>
        <item x="4748"/>
        <item x="4121"/>
        <item x="4092"/>
        <item x="4883"/>
        <item x="2111"/>
        <item x="4234"/>
        <item x="294"/>
        <item x="5167"/>
        <item x="3169"/>
        <item x="4658"/>
        <item x="5477"/>
        <item x="4899"/>
        <item x="390"/>
        <item x="2133"/>
        <item x="75"/>
        <item x="1280"/>
        <item x="1460"/>
        <item x="2876"/>
        <item x="5102"/>
        <item x="4756"/>
        <item x="3941"/>
        <item x="5963"/>
        <item x="3912"/>
        <item x="4990"/>
        <item x="3826"/>
        <item x="5801"/>
        <item x="4731"/>
        <item x="1992"/>
        <item x="2502"/>
        <item x="4439"/>
        <item x="5200"/>
        <item x="4879"/>
        <item x="2999"/>
        <item x="1815"/>
        <item x="251"/>
        <item x="3415"/>
        <item x="4289"/>
        <item x="925"/>
        <item x="1903"/>
        <item x="1429"/>
        <item x="1065"/>
        <item x="1772"/>
        <item x="1393"/>
        <item x="800"/>
        <item x="377"/>
        <item x="4875"/>
        <item x="2700"/>
        <item x="2179"/>
        <item x="3582"/>
        <item x="585"/>
        <item x="2968"/>
        <item x="1934"/>
        <item x="2142"/>
        <item x="2257"/>
        <item x="4607"/>
        <item x="5782"/>
        <item x="2597"/>
        <item x="4802"/>
        <item x="4642"/>
        <item x="154"/>
        <item x="3513"/>
        <item x="1842"/>
        <item x="5680"/>
        <item x="2668"/>
        <item x="5919"/>
        <item x="4597"/>
        <item x="5622"/>
        <item x="2627"/>
        <item x="5598"/>
        <item x="5802"/>
        <item x="4030"/>
        <item x="82"/>
        <item x="20"/>
        <item x="3225"/>
        <item x="5600"/>
        <item x="2484"/>
        <item x="4112"/>
        <item x="4200"/>
        <item x="1323"/>
        <item x="3614"/>
        <item x="4855"/>
        <item x="2040"/>
        <item x="765"/>
        <item x="5307"/>
        <item x="455"/>
        <item x="1607"/>
        <item x="5988"/>
        <item x="2495"/>
        <item x="3920"/>
        <item x="207"/>
        <item x="3942"/>
        <item x="5283"/>
        <item x="667"/>
        <item x="131"/>
        <item x="5982"/>
        <item x="5135"/>
        <item x="1821"/>
        <item x="1760"/>
        <item x="3404"/>
        <item x="894"/>
        <item x="1041"/>
        <item x="4997"/>
        <item x="2434"/>
        <item x="4613"/>
        <item x="5424"/>
        <item x="3451"/>
        <item x="4172"/>
        <item x="3699"/>
        <item x="4165"/>
        <item x="3478"/>
        <item x="2902"/>
        <item x="405"/>
        <item x="4179"/>
        <item x="237"/>
        <item x="3624"/>
        <item x="3650"/>
        <item x="566"/>
        <item x="4995"/>
        <item x="5497"/>
        <item x="5079"/>
        <item x="2519"/>
        <item x="4154"/>
        <item x="1128"/>
        <item x="3732"/>
        <item x="4912"/>
        <item x="2265"/>
        <item x="1528"/>
        <item x="5355"/>
        <item x="5668"/>
        <item x="1333"/>
        <item x="2681"/>
        <item x="51"/>
        <item x="4429"/>
        <item x="1140"/>
        <item x="3160"/>
        <item x="5352"/>
        <item x="4551"/>
        <item x="4924"/>
        <item x="4554"/>
        <item x="1366"/>
        <item x="1285"/>
        <item x="5023"/>
        <item x="1545"/>
        <item x="722"/>
        <item x="81"/>
        <item x="3634"/>
        <item x="2571"/>
        <item x="3545"/>
        <item x="5148"/>
        <item x="3798"/>
        <item x="249"/>
        <item x="2451"/>
        <item x="2145"/>
        <item x="2214"/>
        <item x="2835"/>
        <item x="5545"/>
        <item x="4300"/>
        <item x="1679"/>
        <item x="5191"/>
        <item x="147"/>
        <item x="2603"/>
        <item x="5441"/>
        <item x="819"/>
        <item x="2159"/>
        <item x="2728"/>
        <item x="1777"/>
        <item x="3591"/>
        <item x="4511"/>
        <item x="3144"/>
        <item x="3259"/>
        <item x="845"/>
        <item x="4182"/>
        <item x="4276"/>
        <item x="5634"/>
        <item x="5231"/>
        <item x="2871"/>
        <item x="54"/>
        <item x="4133"/>
        <item x="3460"/>
        <item x="4017"/>
        <item x="3422"/>
        <item x="4014"/>
        <item x="3684"/>
        <item x="3080"/>
        <item x="1747"/>
        <item x="716"/>
        <item x="2307"/>
        <item x="2090"/>
        <item x="276"/>
        <item x="3814"/>
        <item x="963"/>
        <item x="4635"/>
        <item x="5463"/>
        <item x="3636"/>
        <item x="1494"/>
        <item x="1173"/>
        <item x="1680"/>
        <item x="941"/>
        <item x="470"/>
        <item x="492"/>
        <item x="5401"/>
        <item x="3218"/>
        <item x="3672"/>
        <item x="3099"/>
        <item x="3150"/>
        <item x="273"/>
        <item x="2365"/>
        <item x="3426"/>
        <item x="2636"/>
        <item x="4158"/>
        <item x="4290"/>
        <item x="5535"/>
        <item x="3081"/>
        <item x="5481"/>
        <item x="2713"/>
        <item x="396"/>
        <item x="2260"/>
        <item x="132"/>
        <item x="728"/>
        <item x="3525"/>
        <item x="4738"/>
        <item x="5428"/>
        <item x="482"/>
        <item x="4145"/>
        <item x="5081"/>
        <item x="627"/>
        <item x="3986"/>
        <item x="5293"/>
        <item x="5552"/>
        <item x="467"/>
        <item x="3485"/>
        <item x="5105"/>
        <item x="1435"/>
        <item x="810"/>
        <item x="78"/>
        <item x="2080"/>
        <item x="3113"/>
        <item x="5466"/>
        <item x="3103"/>
        <item x="2191"/>
        <item x="4226"/>
        <item x="881"/>
        <item x="2017"/>
        <item x="166"/>
        <item x="5478"/>
        <item x="5819"/>
        <item x="3832"/>
        <item x="5933"/>
        <item x="4016"/>
        <item x="5752"/>
        <item x="714"/>
        <item x="1070"/>
        <item x="4794"/>
        <item x="254"/>
        <item x="2861"/>
        <item x="1389"/>
        <item x="5365"/>
        <item x="4256"/>
        <item x="2599"/>
        <item x="4073"/>
        <item x="4568"/>
        <item x="1320"/>
        <item x="3430"/>
        <item x="5860"/>
        <item x="2587"/>
        <item x="2151"/>
        <item x="1981"/>
        <item x="2388"/>
        <item x="4680"/>
        <item x="351"/>
        <item x="215"/>
        <item x="2304"/>
        <item x="558"/>
        <item x="2328"/>
        <item x="2803"/>
        <item x="2169"/>
        <item x="718"/>
        <item x="5103"/>
        <item x="1632"/>
        <item x="1589"/>
        <item x="4065"/>
        <item x="5095"/>
        <item x="5959"/>
        <item x="5614"/>
        <item x="3378"/>
        <item x="1612"/>
        <item x="478"/>
        <item x="624"/>
        <item x="1157"/>
        <item x="3105"/>
        <item x="5653"/>
        <item x="2400"/>
        <item x="5205"/>
        <item x="3316"/>
        <item x="792"/>
        <item x="449"/>
        <item x="3597"/>
        <item x="3268"/>
        <item x="5941"/>
        <item x="5790"/>
        <item x="2609"/>
        <item x="5490"/>
        <item x="1517"/>
        <item x="4936"/>
        <item x="2929"/>
        <item x="1940"/>
        <item x="2177"/>
        <item x="4135"/>
        <item x="2278"/>
        <item x="1350"/>
        <item x="4703"/>
        <item x="3032"/>
        <item x="3652"/>
        <item x="2290"/>
        <item x="906"/>
        <item x="1865"/>
        <item x="866"/>
        <item x="1954"/>
        <item x="3973"/>
        <item x="5595"/>
        <item x="2674"/>
        <item x="3124"/>
        <item x="336"/>
        <item x="2812"/>
        <item x="502"/>
        <item x="338"/>
        <item x="5590"/>
        <item x="4941"/>
        <item x="4316"/>
        <item x="216"/>
        <item x="4023"/>
        <item x="799"/>
        <item x="2242"/>
        <item x="3348"/>
        <item x="3707"/>
        <item x="1010"/>
        <item x="1422"/>
        <item x="1446"/>
        <item x="149"/>
        <item x="5096"/>
        <item x="4781"/>
        <item x="5775"/>
        <item x="1380"/>
        <item x="609"/>
        <item x="5138"/>
        <item x="3822"/>
        <item x="4616"/>
        <item x="1004"/>
        <item x="1047"/>
        <item x="3542"/>
        <item x="3936"/>
        <item x="2469"/>
        <item x="680"/>
        <item x="1737"/>
        <item x="2852"/>
        <item x="3413"/>
        <item x="3111"/>
        <item x="3220"/>
        <item x="5531"/>
        <item x="1030"/>
        <item x="3779"/>
        <item x="2450"/>
        <item x="1068"/>
        <item x="4081"/>
        <item x="3208"/>
        <item x="4926"/>
        <item x="2661"/>
        <item x="5522"/>
        <item x="5152"/>
        <item x="1347"/>
        <item x="1943"/>
        <item x="1260"/>
        <item x="229"/>
        <item x="5452"/>
        <item x="5320"/>
        <item x="5403"/>
        <item x="4034"/>
        <item x="5787"/>
        <item x="2534"/>
        <item x="2051"/>
        <item x="5542"/>
        <item x="2238"/>
        <item x="4858"/>
        <item x="1742"/>
        <item x="2480"/>
        <item x="2062"/>
        <item x="3090"/>
        <item x="5714"/>
        <item x="2123"/>
        <item x="4956"/>
        <item x="560"/>
        <item x="4663"/>
        <item x="32"/>
        <item x="4052"/>
        <item x="1018"/>
        <item x="2808"/>
        <item x="553"/>
        <item x="2564"/>
        <item x="2441"/>
        <item x="1416"/>
        <item x="3387"/>
        <item x="4627"/>
        <item x="167"/>
        <item x="3339"/>
        <item x="2654"/>
        <item x="2503"/>
        <item x="3418"/>
        <item x="3753"/>
        <item x="1116"/>
        <item x="2057"/>
        <item x="2219"/>
        <item x="3501"/>
        <item x="3778"/>
        <item x="677"/>
        <item x="1999"/>
        <item x="2914"/>
        <item x="235"/>
        <item x="4994"/>
        <item x="212"/>
        <item x="3649"/>
        <item x="837"/>
        <item x="454"/>
        <item x="4247"/>
        <item x="4697"/>
        <item x="1071"/>
        <item x="912"/>
        <item x="732"/>
        <item x="2356"/>
        <item x="4194"/>
        <item x="4440"/>
        <item x="5861"/>
        <item x="4704"/>
        <item x="2769"/>
        <item x="100"/>
        <item x="1851"/>
        <item x="4765"/>
        <item x="3489"/>
        <item x="3703"/>
        <item x="2746"/>
        <item x="4713"/>
        <item x="3958"/>
        <item x="5742"/>
        <item x="373"/>
        <item x="151"/>
        <item x="5031"/>
        <item x="3267"/>
        <item x="3846"/>
        <item x="2997"/>
        <item x="1554"/>
        <item x="5521"/>
        <item x="2683"/>
        <item x="686"/>
        <item x="2851"/>
        <item x="4265"/>
        <item x="1810"/>
        <item x="5774"/>
        <item x="3680"/>
        <item x="691"/>
        <item x="5747"/>
        <item x="3994"/>
        <item x="784"/>
        <item x="1848"/>
        <item x="3058"/>
        <item x="2152"/>
        <item x="2192"/>
        <item x="4674"/>
        <item x="654"/>
        <item x="4411"/>
        <item x="4120"/>
        <item x="4695"/>
        <item x="1889"/>
        <item x="420"/>
        <item x="1985"/>
        <item x="5173"/>
        <item x="5697"/>
        <item x="4998"/>
        <item x="3997"/>
        <item x="5856"/>
        <item x="4992"/>
        <item x="5213"/>
        <item x="816"/>
        <item x="369"/>
        <item x="3012"/>
        <item x="4463"/>
        <item x="4466"/>
        <item x="2494"/>
        <item x="4173"/>
        <item x="5118"/>
        <item x="3137"/>
        <item x="1309"/>
        <item x="5739"/>
        <item x="744"/>
        <item x="2390"/>
        <item x="2420"/>
        <item x="5708"/>
        <item x="1795"/>
        <item x="1397"/>
        <item x="3569"/>
        <item x="5835"/>
        <item x="4805"/>
        <item x="5142"/>
        <item x="2028"/>
        <item x="2945"/>
        <item x="5881"/>
        <item x="3836"/>
        <item x="2884"/>
        <item x="4987"/>
        <item x="1262"/>
        <item x="2752"/>
        <item x="5556"/>
        <item x="53"/>
        <item x="5507"/>
        <item x="926"/>
        <item x="4394"/>
        <item x="537"/>
        <item x="4789"/>
        <item x="5650"/>
        <item x="2355"/>
        <item x="4804"/>
        <item x="391"/>
        <item x="5570"/>
        <item x="2693"/>
        <item x="957"/>
        <item x="5000"/>
        <item x="3786"/>
        <item x="1991"/>
        <item x="2634"/>
        <item x="1009"/>
        <item x="1089"/>
        <item x="339"/>
        <item x="428"/>
        <item x="2286"/>
        <item x="958"/>
        <item x="3502"/>
        <item x="1707"/>
        <item x="1013"/>
        <item x="4405"/>
        <item x="3388"/>
        <item x="5001"/>
        <item x="4820"/>
        <item x="5530"/>
        <item x="2100"/>
        <item x="5656"/>
        <item x="3314"/>
        <item x="2912"/>
        <item x="790"/>
        <item x="1922"/>
        <item x="1153"/>
        <item x="2649"/>
        <item x="202"/>
        <item x="2044"/>
        <item x="4965"/>
        <item x="2324"/>
        <item x="3174"/>
        <item x="2629"/>
        <item x="2792"/>
        <item x="4544"/>
        <item x="3007"/>
        <item x="4935"/>
        <item x="994"/>
        <item x="3382"/>
        <item x="567"/>
        <item x="4960"/>
        <item x="662"/>
        <item x="5615"/>
        <item x="1603"/>
        <item x="5113"/>
        <item x="3693"/>
        <item x="5621"/>
        <item x="3991"/>
        <item x="2134"/>
        <item x="2850"/>
        <item x="916"/>
        <item x="127"/>
        <item x="1233"/>
        <item x="2555"/>
        <item x="4872"/>
        <item x="1490"/>
        <item x="5701"/>
        <item x="2823"/>
        <item x="244"/>
        <item x="5611"/>
        <item x="384"/>
        <item x="5470"/>
        <item x="1566"/>
        <item x="3067"/>
        <item x="4700"/>
        <item x="153"/>
        <item x="5235"/>
        <item x="1890"/>
        <item x="3344"/>
        <item x="1078"/>
        <item x="2289"/>
        <item x="62"/>
        <item x="5565"/>
        <item x="359"/>
        <item x="1014"/>
        <item x="417"/>
        <item x="1806"/>
        <item x="5003"/>
        <item x="3023"/>
        <item x="4880"/>
        <item x="3414"/>
        <item x="2078"/>
        <item x="497"/>
        <item x="5404"/>
        <item x="4082"/>
        <item x="401"/>
        <item x="1249"/>
        <item x="4676"/>
        <item x="1465"/>
        <item x="967"/>
        <item x="3548"/>
        <item x="2487"/>
        <item x="1039"/>
        <item x="4818"/>
        <item x="3519"/>
        <item x="1156"/>
        <item x="1713"/>
        <item x="5072"/>
        <item x="1358"/>
        <item x="2717"/>
        <item x="1470"/>
        <item x="2165"/>
        <item x="1709"/>
        <item x="4836"/>
        <item x="2696"/>
        <item x="5006"/>
        <item x="5784"/>
        <item x="1864"/>
        <item x="5830"/>
        <item x="578"/>
        <item x="5915"/>
        <item x="2348"/>
        <item x="1730"/>
        <item x="2602"/>
        <item x="2167"/>
        <item x="1925"/>
        <item x="1558"/>
        <item x="5799"/>
        <item x="1240"/>
        <item x="1826"/>
        <item x="4904"/>
        <item x="4342"/>
        <item x="15"/>
        <item x="5810"/>
        <item x="5380"/>
        <item x="4050"/>
        <item x="3776"/>
        <item x="4053"/>
        <item x="2346"/>
        <item x="3313"/>
        <item x="2579"/>
        <item x="2966"/>
        <item x="3206"/>
        <item x="4706"/>
        <item x="5048"/>
        <item x="3718"/>
        <item x="4870"/>
        <item x="1431"/>
        <item x="1579"/>
        <item x="4821"/>
        <item x="3487"/>
        <item x="1561"/>
        <item x="4770"/>
        <item x="3130"/>
        <item x="2296"/>
        <item x="2572"/>
        <item x="1100"/>
        <item x="2593"/>
        <item x="4051"/>
        <item x="437"/>
        <item x="3201"/>
        <item x="584"/>
        <item x="2646"/>
        <item x="4151"/>
        <item x="2948"/>
        <item x="5646"/>
        <item x="3248"/>
        <item x="1791"/>
        <item x="5932"/>
        <item x="1888"/>
        <item x="833"/>
        <item x="5584"/>
        <item x="899"/>
        <item x="4625"/>
        <item x="1147"/>
        <item x="22"/>
        <item x="1789"/>
        <item x="3927"/>
        <item x="1138"/>
        <item x="3151"/>
        <item x="699"/>
        <item x="5073"/>
        <item x="3992"/>
        <item x="3987"/>
        <item x="943"/>
        <item x="4130"/>
        <item x="5687"/>
        <item x="910"/>
        <item x="3177"/>
        <item x="1073"/>
        <item x="5318"/>
        <item x="2643"/>
        <item x="2190"/>
        <item x="1647"/>
        <item x="5797"/>
        <item x="33"/>
        <item x="2060"/>
        <item x="1371"/>
        <item x="4534"/>
        <item x="1012"/>
        <item x="3521"/>
        <item x="3446"/>
        <item x="918"/>
        <item x="1649"/>
        <item x="1792"/>
        <item x="4545"/>
        <item x="563"/>
        <item x="1767"/>
        <item x="333"/>
        <item x="633"/>
        <item x="5899"/>
        <item x="5169"/>
        <item x="4722"/>
        <item x="5684"/>
        <item x="4515"/>
        <item x="2309"/>
        <item x="710"/>
        <item x="5388"/>
        <item x="828"/>
        <item x="1659"/>
        <item x="4209"/>
        <item x="1456"/>
        <item x="1421"/>
        <item x="678"/>
        <item x="3944"/>
        <item x="4709"/>
        <item x="1990"/>
        <item x="1448"/>
        <item x="2457"/>
        <item x="139"/>
        <item x="4842"/>
        <item x="1732"/>
        <item x="5247"/>
        <item x="2440"/>
        <item x="247"/>
        <item x="956"/>
        <item x="2406"/>
        <item x="717"/>
        <item x="2975"/>
        <item x="5580"/>
        <item x="5285"/>
        <item x="25"/>
        <item x="5979"/>
        <item x="2236"/>
        <item x="10"/>
        <item x="2785"/>
        <item x="4665"/>
        <item x="2302"/>
        <item x="3757"/>
        <item x="1919"/>
        <item x="495"/>
        <item x="937"/>
        <item x="1063"/>
        <item x="2969"/>
        <item x="2640"/>
        <item x="2499"/>
        <item x="3467"/>
        <item x="5300"/>
        <item x="3580"/>
        <item x="2081"/>
        <item x="2981"/>
        <item x="3419"/>
        <item x="3725"/>
        <item x="1104"/>
        <item x="3265"/>
        <item x="4617"/>
        <item x="1099"/>
        <item x="5066"/>
        <item x="2254"/>
        <item x="5857"/>
        <item x="1414"/>
        <item x="5302"/>
        <item x="909"/>
        <item x="1031"/>
        <item x="134"/>
        <item x="1650"/>
        <item x="5251"/>
        <item x="2399"/>
        <item x="4793"/>
        <item x="2909"/>
        <item x="3196"/>
        <item x="4283"/>
        <item x="2544"/>
        <item x="2522"/>
        <item x="4947"/>
        <item x="70"/>
        <item x="2189"/>
        <item x="1869"/>
        <item x="2445"/>
        <item x="572"/>
        <item x="3480"/>
        <item x="1359"/>
        <item x="1947"/>
        <item x="3943"/>
        <item x="342"/>
        <item x="3315"/>
        <item x="1382"/>
        <item x="5803"/>
        <item x="4574"/>
        <item x="1724"/>
        <item x="4363"/>
        <item x="4660"/>
        <item x="1803"/>
        <item x="3266"/>
        <item x="3995"/>
        <item x="5187"/>
        <item x="3053"/>
        <item x="5215"/>
        <item x="3024"/>
        <item x="882"/>
        <item x="92"/>
        <item x="1682"/>
        <item x="382"/>
        <item x="676"/>
        <item x="500"/>
        <item x="4796"/>
        <item x="257"/>
        <item x="3592"/>
        <item x="224"/>
        <item x="324"/>
        <item x="3809"/>
        <item x="263"/>
        <item x="3903"/>
        <item x="2524"/>
        <item x="4723"/>
        <item x="205"/>
        <item x="5443"/>
        <item x="4313"/>
        <item x="1042"/>
        <item x="3852"/>
        <item x="4623"/>
        <item x="3302"/>
        <item x="5168"/>
        <item x="4478"/>
        <item x="5863"/>
        <item x="403"/>
        <item x="1780"/>
        <item x="1542"/>
        <item x="451"/>
        <item x="4019"/>
        <item x="2664"/>
        <item x="5004"/>
        <item x="2276"/>
        <item x="637"/>
        <item x="1038"/>
        <item x="867"/>
        <item x="3084"/>
        <item x="5125"/>
        <item x="232"/>
        <item x="2074"/>
        <item x="5670"/>
        <item x="2584"/>
        <item x="3670"/>
        <item x="2558"/>
        <item x="2380"/>
        <item x="2337"/>
        <item x="1410"/>
        <item x="4834"/>
        <item x="4107"/>
        <item x="5124"/>
        <item x="4326"/>
        <item x="4614"/>
        <item x="365"/>
        <item x="4356"/>
        <item x="4776"/>
        <item x="2343"/>
        <item x="1535"/>
        <item x="3861"/>
        <item x="2720"/>
        <item x="1252"/>
        <item x="2580"/>
        <item x="2247"/>
        <item x="846"/>
        <item x="2621"/>
        <item x="34"/>
        <item x="4448"/>
        <item x="399"/>
        <item x="2104"/>
        <item x="753"/>
        <item x="43"/>
        <item x="3966"/>
        <item x="2283"/>
        <item x="3764"/>
        <item x="2013"/>
        <item x="5280"/>
        <item x="2113"/>
        <item x="659"/>
        <item x="5298"/>
        <item x="5433"/>
        <item x="3615"/>
        <item x="1756"/>
        <item x="5935"/>
        <item x="1096"/>
        <item x="5772"/>
        <item x="2686"/>
        <item x="2211"/>
        <item x="4590"/>
        <item x="2070"/>
        <item x="1662"/>
        <item x="3455"/>
        <item x="4964"/>
        <item x="283"/>
        <item x="1349"/>
        <item x="2052"/>
        <item x="595"/>
        <item x="506"/>
        <item x="19"/>
        <item x="3027"/>
        <item x="4395"/>
        <item x="681"/>
        <item x="5467"/>
        <item x="364"/>
        <item x="4327"/>
        <item x="1248"/>
        <item x="4533"/>
        <item x="4685"/>
        <item x="157"/>
        <item x="1766"/>
        <item x="5327"/>
        <item x="3676"/>
        <item x="4571"/>
        <item x="4721"/>
        <item x="1951"/>
        <item x="2140"/>
        <item x="729"/>
        <item x="142"/>
        <item x="644"/>
        <item x="1256"/>
        <item x="1303"/>
        <item x="820"/>
        <item x="2026"/>
        <item x="4565"/>
        <item x="5304"/>
        <item x="2207"/>
        <item x="3148"/>
        <item x="4066"/>
        <item x="1787"/>
        <item x="1427"/>
        <item x="5391"/>
        <item x="5065"/>
        <item x="358"/>
        <item x="1616"/>
        <item x="4071"/>
        <item x="3323"/>
        <item x="4950"/>
        <item x="3567"/>
        <item x="2891"/>
        <item x="1360"/>
        <item x="1226"/>
        <item x="3096"/>
        <item x="3244"/>
        <item x="1705"/>
        <item x="2196"/>
        <item x="1552"/>
        <item x="4007"/>
        <item x="4519"/>
        <item x="2987"/>
        <item x="4759"/>
        <item x="981"/>
        <item x="5323"/>
        <item x="4578"/>
        <item x="1651"/>
        <item x="3538"/>
        <item x="3394"/>
        <item x="887"/>
        <item x="1087"/>
        <item x="1970"/>
        <item x="1953"/>
        <item x="1658"/>
        <item x="1652"/>
        <item x="694"/>
        <item x="292"/>
        <item x="5489"/>
        <item x="2372"/>
        <item x="5817"/>
        <item x="807"/>
        <item x="4127"/>
        <item x="4771"/>
        <item x="4506"/>
        <item x="4996"/>
        <item x="4656"/>
        <item x="577"/>
        <item x="4938"/>
        <item x="5704"/>
        <item x="873"/>
        <item x="458"/>
        <item x="1746"/>
        <item x="1037"/>
        <item x="5581"/>
        <item x="2288"/>
        <item x="2767"/>
        <item x="1327"/>
        <item x="2971"/>
        <item x="1074"/>
        <item x="5955"/>
        <item x="2168"/>
        <item x="1408"/>
        <item x="2638"/>
        <item x="5617"/>
        <item x="504"/>
        <item x="5922"/>
        <item x="5971"/>
        <item x="4742"/>
        <item x="5665"/>
        <item x="3337"/>
        <item x="1620"/>
        <item x="1874"/>
        <item x="1330"/>
        <item x="1066"/>
        <item x="5573"/>
        <item x="1812"/>
        <item x="4745"/>
        <item x="2867"/>
        <item x="3153"/>
        <item x="4015"/>
        <item x="3625"/>
        <item x="2695"/>
        <item x="4654"/>
        <item x="821"/>
        <item x="1533"/>
        <item x="825"/>
        <item x="4925"/>
        <item x="3145"/>
        <item x="1862"/>
        <item x="1502"/>
        <item x="4198"/>
        <item x="1201"/>
        <item x="3722"/>
        <item x="2922"/>
        <item x="2826"/>
        <item x="3583"/>
        <item x="796"/>
        <item x="3002"/>
        <item x="2679"/>
        <item x="5363"/>
        <item x="2425"/>
        <item x="5162"/>
        <item x="3774"/>
        <item x="3771"/>
        <item x="5199"/>
        <item x="4058"/>
        <item x="3336"/>
        <item x="3296"/>
        <item x="5114"/>
        <item x="5951"/>
        <item x="2709"/>
        <item x="3089"/>
        <item x="4056"/>
        <item x="395"/>
        <item x="1648"/>
        <item x="5759"/>
        <item x="1297"/>
        <item x="1006"/>
        <item x="5459"/>
        <item x="4918"/>
        <item x="4661"/>
        <item x="1246"/>
        <item x="2362"/>
        <item x="3870"/>
        <item x="4280"/>
        <item x="3126"/>
        <item x="5866"/>
        <item x="195"/>
        <item x="1085"/>
        <item x="3261"/>
        <item x="1376"/>
        <item x="3351"/>
        <item x="1553"/>
        <item x="3622"/>
        <item x="4559"/>
        <item x="1072"/>
        <item x="3062"/>
        <item x="2749"/>
        <item x="2446"/>
        <item x="3894"/>
        <item x="2033"/>
        <item x="4171"/>
        <item x="2807"/>
        <item x="1050"/>
        <item x="4867"/>
        <item x="4488"/>
        <item x="1764"/>
        <item x="4958"/>
        <item x="4937"/>
        <item x="4153"/>
        <item x="1835"/>
        <item x="1464"/>
        <item x="4115"/>
        <item x="4524"/>
        <item x="4791"/>
        <item x="1689"/>
        <item x="203"/>
        <item x="4434"/>
        <item x="5592"/>
        <item x="2697"/>
        <item x="3930"/>
        <item x="2250"/>
        <item x="5078"/>
        <item x="2069"/>
        <item x="2873"/>
        <item x="1642"/>
        <item x="1741"/>
        <item x="2083"/>
        <item x="2829"/>
        <item x="1283"/>
        <item x="1287"/>
        <item x="971"/>
        <item x="5876"/>
        <item x="3671"/>
        <item x="1916"/>
        <item x="2427"/>
        <item x="3921"/>
        <item x="90"/>
        <item x="4773"/>
        <item x="1896"/>
        <item x="3241"/>
        <item x="1398"/>
        <item x="4583"/>
        <item x="24"/>
        <item x="3811"/>
        <item x="3895"/>
        <item x="815"/>
        <item x="2562"/>
        <item x="5326"/>
        <item x="4747"/>
        <item x="2546"/>
        <item x="4786"/>
        <item x="5882"/>
        <item x="1685"/>
        <item x="1394"/>
        <item x="60"/>
        <item x="83"/>
        <item x="4217"/>
        <item x="2860"/>
        <item x="2180"/>
        <item x="4711"/>
        <item x="2983"/>
        <item x="4309"/>
        <item x="298"/>
        <item x="1236"/>
        <item x="2212"/>
        <item x="2455"/>
        <item x="2391"/>
        <item x="4824"/>
        <item x="4307"/>
        <item x="2809"/>
        <item x="3842"/>
        <item x="3899"/>
        <item x="183"/>
        <item x="1015"/>
        <item x="4255"/>
        <item x="4251"/>
        <item x="3717"/>
        <item x="3143"/>
        <item x="4418"/>
        <item x="3929"/>
        <item x="1875"/>
        <item x="2144"/>
        <item x="118"/>
        <item x="4532"/>
        <item x="1876"/>
        <item x="4301"/>
        <item x="140"/>
        <item x="2173"/>
        <item x="2560"/>
        <item x="4626"/>
        <item x="1106"/>
        <item x="5942"/>
        <item x="522"/>
        <item x="2483"/>
        <item x="2182"/>
        <item x="1388"/>
        <item x="3915"/>
        <item x="1785"/>
        <item x="156"/>
        <item x="2178"/>
        <item x="4188"/>
        <item x="245"/>
        <item x="1914"/>
        <item x="4296"/>
        <item x="4901"/>
        <item x="5740"/>
        <item x="1363"/>
        <item x="4837"/>
        <item x="552"/>
        <item x="5107"/>
        <item x="5064"/>
        <item x="2691"/>
        <item x="466"/>
        <item x="4468"/>
        <item x="5629"/>
        <item x="4196"/>
        <item x="4243"/>
        <item x="4909"/>
        <item x="2194"/>
        <item x="1575"/>
        <item x="3157"/>
        <item x="3716"/>
        <item x="3136"/>
        <item x="5483"/>
        <item x="3536"/>
        <item x="4806"/>
        <item x="4688"/>
        <item x="4403"/>
        <item x="1927"/>
        <item x="2856"/>
        <item x="3328"/>
        <item x="3458"/>
        <item x="89"/>
        <item x="1123"/>
        <item x="341"/>
        <item x="1455"/>
        <item x="3815"/>
        <item x="4611"/>
        <item x="1000"/>
        <item x="5862"/>
        <item x="5601"/>
        <item x="186"/>
        <item x="3009"/>
        <item x="5914"/>
        <item x="2680"/>
        <item x="5843"/>
        <item x="5024"/>
        <item x="3767"/>
        <item x="4499"/>
        <item x="3083"/>
        <item x="1733"/>
        <item x="1845"/>
        <item x="2996"/>
        <item x="5303"/>
        <item x="1677"/>
        <item x="2488"/>
        <item x="5240"/>
        <item x="4686"/>
        <item x="3575"/>
        <item x="5238"/>
        <item x="1669"/>
        <item x="456"/>
        <item x="1591"/>
        <item x="1761"/>
        <item x="3398"/>
        <item x="37"/>
        <item x="4190"/>
        <item x="122"/>
        <item x="690"/>
        <item x="5755"/>
        <item x="3310"/>
        <item x="2405"/>
        <item x="3400"/>
        <item x="1547"/>
        <item x="5460"/>
        <item x="5407"/>
        <item x="5508"/>
        <item x="4206"/>
        <item x="5029"/>
        <item x="5122"/>
        <item x="4619"/>
        <item x="2373"/>
        <item x="4236"/>
        <item x="1166"/>
        <item x="767"/>
        <item x="2551"/>
        <item x="5566"/>
        <item x="1176"/>
        <item x="496"/>
        <item x="2415"/>
        <item x="208"/>
        <item x="1062"/>
        <item x="5071"/>
        <item x="3074"/>
        <item x="2351"/>
        <item x="3476"/>
        <item x="3828"/>
        <item x="5056"/>
        <item x="4041"/>
        <item x="2003"/>
        <item x="1935"/>
        <item x="4061"/>
        <item x="5045"/>
        <item x="1474"/>
        <item x="954"/>
        <item x="5185"/>
        <item x="5340"/>
        <item x="2542"/>
        <item x="3533"/>
        <item x="1251"/>
        <item x="1960"/>
        <item x="3602"/>
        <item x="246"/>
        <item x="367"/>
        <item x="3230"/>
        <item x="2863"/>
        <item x="1808"/>
        <item x="903"/>
        <item x="3361"/>
        <item x="5446"/>
        <item x="2006"/>
        <item x="666"/>
        <item x="521"/>
        <item x="5864"/>
        <item x="3141"/>
        <item x="3264"/>
        <item x="317"/>
        <item x="682"/>
        <item x="5050"/>
        <item x="465"/>
        <item x="1188"/>
        <item x="398"/>
        <item x="892"/>
        <item x="4897"/>
        <item x="1060"/>
        <item x="3568"/>
        <item x="4423"/>
        <item x="3961"/>
        <item x="4415"/>
        <item x="2357"/>
        <item x="5511"/>
        <item x="2233"/>
        <item x="1567"/>
        <item x="4386"/>
        <item x="1738"/>
        <item x="2901"/>
        <item x="836"/>
        <item x="1485"/>
        <item x="5415"/>
        <item x="3565"/>
        <item x="3000"/>
        <item x="2032"/>
        <item x="271"/>
        <item x="1608"/>
        <item x="5069"/>
        <item x="290"/>
        <item x="5316"/>
        <item x="1920"/>
        <item x="1161"/>
        <item x="2789"/>
        <item x="902"/>
        <item x="334"/>
        <item x="5526"/>
        <item x="435"/>
        <item x="747"/>
        <item x="1671"/>
        <item x="1154"/>
        <item x="1370"/>
        <item x="4371"/>
        <item x="1613"/>
        <item x="817"/>
        <item x="2858"/>
        <item x="477"/>
        <item x="3544"/>
        <item x="1995"/>
        <item x="2505"/>
        <item x="4761"/>
        <item x="2911"/>
        <item x="1109"/>
        <item x="3133"/>
        <item x="5110"/>
        <item x="4203"/>
        <item x="3881"/>
        <item x="2326"/>
        <item x="4335"/>
        <item x="3461"/>
        <item x="1354"/>
        <item x="5061"/>
        <item x="1798"/>
        <item x="874"/>
        <item x="372"/>
        <item x="4860"/>
        <item x="5359"/>
        <item x="1912"/>
        <item x="2949"/>
        <item x="2556"/>
        <item x="2549"/>
        <item x="5250"/>
        <item x="2926"/>
        <item x="2448"/>
        <item x="1574"/>
        <item x="2600"/>
        <item x="400"/>
        <item x="4724"/>
        <item x="4302"/>
        <item x="4557"/>
        <item x="4859"/>
        <item x="2383"/>
        <item x="4675"/>
        <item x="3006"/>
        <item x="544"/>
        <item x="5475"/>
        <item x="343"/>
        <item x="2332"/>
        <item x="1841"/>
        <item x="177"/>
        <item x="1582"/>
        <item x="1541"/>
        <item x="1526"/>
        <item x="2041"/>
        <item x="3129"/>
        <item x="2511"/>
        <item x="2979"/>
        <item x="2019"/>
        <item x="3526"/>
        <item x="4923"/>
        <item x="4341"/>
        <item x="5564"/>
        <item x="4187"/>
        <item x="3823"/>
        <item x="2121"/>
        <item x="4696"/>
        <item x="3923"/>
        <item x="769"/>
        <item x="538"/>
        <item x="3079"/>
        <item x="1401"/>
        <item x="5685"/>
        <item x="2882"/>
        <item x="3853"/>
        <item x="4844"/>
        <item x="3188"/>
        <item x="1762"/>
        <item x="3135"/>
        <item x="1663"/>
        <item x="3805"/>
        <item x="1827"/>
        <item x="2541"/>
        <item x="3748"/>
        <item x="4382"/>
        <item x="3960"/>
        <item x="55"/>
        <item x="5202"/>
        <item x="5746"/>
        <item x="3631"/>
        <item x="5387"/>
        <item x="4991"/>
        <item x="4890"/>
        <item x="2252"/>
        <item x="842"/>
        <item x="4570"/>
        <item x="2563"/>
        <item x="3593"/>
        <item x="2470"/>
        <item x="3033"/>
        <item x="5179"/>
        <item x="2985"/>
        <item x="5719"/>
        <item x="80"/>
        <item x="2294"/>
        <item x="774"/>
        <item x="31"/>
        <item x="2109"/>
        <item x="960"/>
        <item x="713"/>
        <item x="1025"/>
        <item x="250"/>
        <item x="5455"/>
        <item x="1443"/>
        <item x="1722"/>
        <item x="3856"/>
        <item x="2147"/>
        <item x="11"/>
        <item x="4264"/>
        <item x="2267"/>
        <item x="535"/>
        <item x="3847"/>
        <item x="2273"/>
        <item x="5234"/>
        <item x="4474"/>
        <item x="5177"/>
        <item x="5834"/>
        <item x="463"/>
        <item x="5652"/>
        <item x="590"/>
        <item x="1027"/>
        <item x="4952"/>
        <item x="3035"/>
        <item x="3782"/>
        <item x="3452"/>
        <item x="145"/>
        <item x="2704"/>
        <item x="3393"/>
        <item x="3816"/>
        <item x="2804"/>
        <item x="4347"/>
        <item x="4180"/>
        <item x="3066"/>
        <item x="1381"/>
        <item x="3373"/>
        <item x="214"/>
        <item x="4087"/>
        <item x="5805"/>
        <item x="635"/>
        <item x="136"/>
        <item x="5265"/>
        <item x="551"/>
        <item x="240"/>
        <item x="3142"/>
        <item x="786"/>
        <item x="5943"/>
        <item x="5692"/>
        <item x="5488"/>
        <item x="5903"/>
        <item x="5850"/>
        <item x="2476"/>
        <item x="4116"/>
        <item x="782"/>
        <item x="1664"/>
        <item x="3665"/>
        <item x="5677"/>
        <item x="4652"/>
        <item x="1968"/>
        <item x="2153"/>
        <item x="4877"/>
        <item x="1471"/>
        <item x="1743"/>
        <item x="4323"/>
        <item x="3034"/>
        <item x="2604"/>
        <item x="1621"/>
        <item x="4432"/>
        <item x="726"/>
        <item x="308"/>
        <item x="996"/>
        <item x="3715"/>
        <item x="314"/>
        <item x="1299"/>
        <item x="1957"/>
        <item x="1274"/>
        <item x="3305"/>
        <item x="5502"/>
        <item x="3121"/>
        <item x="1143"/>
        <item x="4445"/>
        <item x="1337"/>
        <item x="4113"/>
        <item x="3253"/>
        <item x="2249"/>
        <item x="4175"/>
        <item x="98"/>
        <item x="5042"/>
        <item x="5038"/>
        <item x="4397"/>
        <item x="673"/>
        <item x="3163"/>
        <item x="4385"/>
        <item x="4093"/>
        <item x="1175"/>
        <item x="5910"/>
        <item x="4132"/>
        <item x="181"/>
        <item x="5449"/>
        <item x="4869"/>
        <item x="834"/>
        <item x="697"/>
        <item x="872"/>
        <item x="5311"/>
        <item x="226"/>
        <item x="5827"/>
        <item x="539"/>
        <item x="5667"/>
        <item x="4525"/>
        <item x="2498"/>
        <item x="2301"/>
        <item x="2027"/>
        <item x="3026"/>
        <item x="3483"/>
        <item x="2156"/>
        <item x="1059"/>
        <item x="5494"/>
        <item x="4161"/>
        <item x="3466"/>
        <item x="4856"/>
        <item x="4975"/>
        <item x="2888"/>
        <item x="2918"/>
        <item x="5977"/>
        <item x="3659"/>
        <item x="2667"/>
        <item x="1177"/>
        <item x="3442"/>
        <item x="44"/>
        <item x="3236"/>
        <item x="2605"/>
        <item x="1331"/>
        <item x="5776"/>
        <item x="1763"/>
        <item x="2131"/>
        <item x="1346"/>
        <item x="4736"/>
        <item x="4825"/>
        <item x="3335"/>
        <item x="1165"/>
        <item x="2329"/>
        <item x="4493"/>
        <item x="361"/>
        <item x="933"/>
        <item x="3910"/>
        <item x="1313"/>
        <item x="5134"/>
        <item x="1548"/>
        <item x="3882"/>
        <item x="1515"/>
        <item x="5396"/>
        <item x="3210"/>
        <item x="1898"/>
        <item x="3872"/>
        <item x="3499"/>
        <item x="1508"/>
        <item x="1557"/>
        <item x="5496"/>
        <item x="4651"/>
        <item x="5266"/>
        <item x="781"/>
        <item x="4803"/>
        <item x="2264"/>
        <item x="1523"/>
        <item x="3"/>
        <item x="5233"/>
        <item x="1499"/>
        <item x="4622"/>
        <item x="5232"/>
        <item x="2102"/>
        <item x="3252"/>
        <item x="5808"/>
        <item x="1504"/>
        <item x="1719"/>
        <item x="3843"/>
        <item x="5503"/>
        <item x="4496"/>
        <item x="3046"/>
        <item x="715"/>
        <item x="2950"/>
        <item x="4366"/>
        <item x="2262"/>
        <item x="5569"/>
        <item x="2020"/>
        <item x="5509"/>
        <item x="3463"/>
        <item x="1328"/>
        <item x="4984"/>
        <item x="5225"/>
        <item x="802"/>
        <item x="1135"/>
        <item x="812"/>
        <item x="2917"/>
        <item x="1702"/>
        <item x="1282"/>
        <item x="3359"/>
        <item x="310"/>
        <item x="4375"/>
        <item x="546"/>
        <item x="111"/>
        <item x="5838"/>
        <item x="5762"/>
        <item x="3282"/>
        <item x="115"/>
        <item x="3729"/>
        <item x="4530"/>
        <item x="4986"/>
        <item x="1598"/>
        <item x="3228"/>
        <item x="5224"/>
        <item x="1804"/>
        <item x="3371"/>
        <item x="3821"/>
        <item x="813"/>
        <item x="5751"/>
        <item x="5510"/>
        <item x="3889"/>
        <item x="355"/>
        <item x="1946"/>
        <item x="2722"/>
        <item x="2557"/>
        <item x="2258"/>
        <item x="323"/>
        <item x="3017"/>
        <item x="1643"/>
        <item x="4195"/>
        <item x="1586"/>
        <item x="5867"/>
        <item x="4749"/>
        <item x="1932"/>
        <item x="5886"/>
        <item x="5534"/>
        <item x="5282"/>
        <item x="378"/>
        <item x="1418"/>
        <item x="2777"/>
        <item x="5284"/>
        <item x="5278"/>
        <item x="4473"/>
        <item x="4038"/>
        <item x="3338"/>
        <item x="2870"/>
        <item x="2438"/>
        <item x="1797"/>
        <item x="2608"/>
        <item x="3162"/>
        <item x="5744"/>
        <item x="2592"/>
        <item x="4843"/>
        <item x="2065"/>
        <item x="1700"/>
        <item x="4741"/>
        <item x="5940"/>
        <item x="4900"/>
        <item x="2821"/>
        <item x="2271"/>
        <item x="948"/>
        <item x="3800"/>
        <item x="4365"/>
        <item x="1258"/>
        <item x="5603"/>
        <item x="5351"/>
        <item x="3658"/>
        <item x="3227"/>
        <item x="1625"/>
        <item x="5845"/>
        <item x="1488"/>
        <item x="4168"/>
        <item x="2005"/>
        <item x="692"/>
        <item x="2030"/>
        <item x="664"/>
        <item x="5895"/>
        <item x="5879"/>
        <item x="3401"/>
        <item x="1304"/>
        <item x="4069"/>
        <item x="3551"/>
        <item x="5442"/>
        <item x="1265"/>
        <item x="3796"/>
        <item x="1901"/>
        <item x="117"/>
        <item x="1241"/>
        <item x="3850"/>
        <item x="1666"/>
        <item x="5596"/>
        <item x="1193"/>
        <item x="4930"/>
        <item x="1520"/>
        <item x="4822"/>
        <item x="2274"/>
        <item x="64"/>
        <item x="5597"/>
        <item x="693"/>
        <item x="63"/>
        <item x="766"/>
        <item x="1169"/>
        <item x="4328"/>
        <item x="582"/>
        <item x="4099"/>
        <item x="1391"/>
        <item x="4566"/>
        <item x="5926"/>
        <item x="4215"/>
        <item x="1977"/>
        <item x="2550"/>
        <item x="160"/>
        <item x="2864"/>
        <item x="2606"/>
        <item x="222"/>
        <item x="2209"/>
        <item x="5101"/>
        <item x="3740"/>
        <item x="2108"/>
        <item x="4304"/>
        <item x="4873"/>
        <item x="4373"/>
        <item x="2392"/>
        <item x="5504"/>
        <item x="2528"/>
        <item x="3804"/>
        <item x="256"/>
        <item x="422"/>
        <item x="2802"/>
        <item x="5788"/>
        <item x="968"/>
        <item x="121"/>
        <item x="5136"/>
        <item x="2536"/>
        <item x="2339"/>
        <item x="4435"/>
        <item x="3152"/>
        <item x="5430"/>
        <item x="275"/>
        <item x="4801"/>
        <item x="1107"/>
        <item x="3505"/>
        <item x="705"/>
        <item x="3491"/>
        <item x="5618"/>
        <item x="1423"/>
        <item x="2705"/>
        <item x="4376"/>
        <item x="2350"/>
        <item x="356"/>
        <item x="2497"/>
        <item x="5833"/>
        <item x="4090"/>
        <item x="1814"/>
        <item x="4615"/>
        <item x="2137"/>
        <item x="1048"/>
        <item x="608"/>
        <item x="5026"/>
        <item x="2682"/>
        <item x="1386"/>
        <item x="3982"/>
        <item x="1192"/>
        <item x="2442"/>
        <item x="4933"/>
        <item x="620"/>
        <item x="243"/>
        <item x="2305"/>
        <item x="3416"/>
        <item x="4407"/>
        <item x="3561"/>
        <item x="2578"/>
        <item x="416"/>
        <item x="4225"/>
        <item x="2726"/>
        <item x="3005"/>
        <item x="4011"/>
        <item x="5703"/>
        <item x="2082"/>
        <item x="2707"/>
        <item x="5953"/>
        <item x="1284"/>
        <item x="1828"/>
        <item x="277"/>
        <item x="109"/>
        <item x="5461"/>
        <item x="5330"/>
        <item x="4202"/>
        <item x="2261"/>
        <item x="526"/>
        <item x="4462"/>
        <item x="5346"/>
        <item x="4412"/>
        <item x="452"/>
        <item x="1688"/>
        <item x="1974"/>
        <item x="4317"/>
        <item x="2433"/>
        <item x="3777"/>
        <item x="1093"/>
        <item x="3465"/>
        <item x="2093"/>
        <item x="914"/>
        <item x="2784"/>
        <item x="992"/>
        <item x="5965"/>
        <item x="3091"/>
        <item x="2232"/>
        <item x="2794"/>
        <item x="3517"/>
        <item x="601"/>
        <item x="3531"/>
        <item x="5675"/>
        <item x="2899"/>
        <item x="5741"/>
        <item x="4272"/>
        <item x="2698"/>
        <item x="768"/>
        <item x="2155"/>
        <item x="2008"/>
        <item x="280"/>
        <item x="5347"/>
        <item x="4811"/>
        <item x="773"/>
        <item x="5969"/>
        <item x="2730"/>
        <item x="4963"/>
        <item x="4552"/>
        <item x="4139"/>
        <item x="831"/>
        <item x="4077"/>
        <item x="2847"/>
        <item x="3603"/>
        <item x="3327"/>
        <item x="2673"/>
        <item x="1224"/>
        <item x="3185"/>
        <item x="4487"/>
        <item x="3073"/>
        <item x="2428"/>
        <item x="4831"/>
        <item x="3934"/>
        <item x="5972"/>
        <item x="5846"/>
        <item x="163"/>
        <item x="4655"/>
        <item x="2930"/>
        <item x="2831"/>
        <item x="191"/>
        <item x="824"/>
        <item x="3118"/>
        <item x="4404"/>
        <item x="2222"/>
        <item x="176"/>
        <item x="101"/>
        <item x="3818"/>
        <item x="5577"/>
        <item x="3555"/>
        <item x="4830"/>
        <item x="5628"/>
        <item x="2241"/>
        <item x="3125"/>
        <item x="5373"/>
        <item x="1799"/>
        <item x="1407"/>
        <item x="5993"/>
        <item x="703"/>
        <item x="4100"/>
        <item x="150"/>
        <item x="2915"/>
        <item x="1989"/>
        <item x="1228"/>
        <item x="2422"/>
        <item x="1234"/>
        <item x="5939"/>
        <item x="5281"/>
        <item x="4917"/>
        <item x="3765"/>
        <item x="503"/>
        <item x="5989"/>
        <item x="4671"/>
        <item x="5688"/>
        <item x="148"/>
        <item x="4832"/>
        <item x="3223"/>
        <item x="5379"/>
        <item x="3924"/>
        <item x="2759"/>
        <item x="1631"/>
        <item x="4384"/>
        <item x="3791"/>
        <item x="5700"/>
        <item x="3386"/>
        <item x="4618"/>
        <item x="3681"/>
        <item x="3320"/>
        <item x="2024"/>
        <item x="3733"/>
        <item x="1033"/>
        <item x="3711"/>
        <item x="1008"/>
        <item x="3697"/>
        <item x="2742"/>
        <item x="1276"/>
        <item x="878"/>
        <item x="3172"/>
        <item x="706"/>
        <item x="2130"/>
        <item x="3576"/>
        <item x="4694"/>
        <item x="2186"/>
        <item x="1181"/>
        <item x="2015"/>
        <item x="1971"/>
        <item x="5717"/>
        <item x="5608"/>
        <item x="4378"/>
        <item x="397"/>
        <item x="793"/>
        <item x="227"/>
        <item x="4346"/>
        <item x="3628"/>
        <item x="1556"/>
        <item x="4354"/>
        <item x="2306"/>
        <item x="1314"/>
        <item x="5589"/>
        <item x="61"/>
        <item x="2637"/>
        <item x="1158"/>
        <item x="4064"/>
        <item x="700"/>
        <item x="4361"/>
        <item x="3979"/>
        <item x="629"/>
        <item x="1344"/>
        <item x="197"/>
        <item x="913"/>
        <item x="3350"/>
        <item x="2708"/>
        <item x="5039"/>
        <item x="1061"/>
        <item x="751"/>
        <item x="4322"/>
        <item x="770"/>
        <item x="1917"/>
        <item x="1809"/>
        <item x="4716"/>
        <item x="1615"/>
        <item x="856"/>
        <item x="4425"/>
        <item x="2570"/>
        <item x="2084"/>
        <item x="1342"/>
        <item x="3238"/>
        <item x="5533"/>
        <item x="4739"/>
        <item x="5612"/>
        <item x="4884"/>
        <item x="5183"/>
        <item x="4853"/>
        <item x="4653"/>
        <item x="1824"/>
        <item x="857"/>
        <item x="3375"/>
        <item x="4146"/>
        <item x="5254"/>
        <item x="5109"/>
        <item x="2303"/>
        <item x="2016"/>
        <item x="5479"/>
        <item x="2171"/>
        <item x="3395"/>
        <item x="2783"/>
        <item x="513"/>
        <item x="5631"/>
        <item x="3643"/>
        <item x="433"/>
        <item x="3523"/>
        <item x="1599"/>
        <item x="2393"/>
        <item x="3647"/>
        <item x="3839"/>
        <item x="120"/>
        <item x="409"/>
        <item x="4451"/>
        <item x="5779"/>
        <item x="3166"/>
        <item x="1843"/>
        <item x="5188"/>
        <item x="5553"/>
        <item x="1340"/>
        <item x="4009"/>
        <item x="5821"/>
        <item x="2934"/>
        <item x="4055"/>
        <item x="1537"/>
        <item x="1661"/>
        <item x="5277"/>
        <item x="779"/>
        <item x="3186"/>
        <item x="5037"/>
        <item x="2342"/>
        <item x="3607"/>
        <item x="2164"/>
        <item x="518"/>
        <item x="3209"/>
        <item x="592"/>
        <item x="5981"/>
        <item x="4045"/>
        <item x="542"/>
        <item x="2897"/>
        <item x="3459"/>
        <item x="5515"/>
        <item x="4792"/>
        <item x="1511"/>
        <item x="1163"/>
        <item x="200"/>
        <item x="475"/>
        <item x="3412"/>
        <item x="498"/>
        <item x="3038"/>
        <item x="3500"/>
        <item x="3059"/>
        <item x="2110"/>
        <item x="2381"/>
        <item x="3224"/>
        <item x="2443"/>
        <item x="4644"/>
        <item x="172"/>
        <item x="3747"/>
        <item x="761"/>
        <item x="1206"/>
        <item x="2518"/>
        <item x="3094"/>
        <item x="3167"/>
        <item x="3277"/>
        <item x="1752"/>
        <item x="1404"/>
        <item x="5854"/>
        <item x="630"/>
        <item x="5035"/>
        <item x="5958"/>
        <item x="3884"/>
        <item x="1001"/>
        <item x="4955"/>
        <item x="5588"/>
        <item x="3758"/>
        <item x="3040"/>
        <item x="1334"/>
        <item x="5019"/>
        <item x="3226"/>
        <item x="622"/>
        <item x="39"/>
        <item x="3342"/>
        <item x="727"/>
        <item x="5500"/>
        <item x="1987"/>
        <item x="5681"/>
        <item x="1439"/>
        <item x="1667"/>
        <item x="460"/>
        <item x="5930"/>
        <item x="3723"/>
        <item x="1979"/>
        <item x="2412"/>
        <item x="5033"/>
        <item x="379"/>
        <item x="3170"/>
        <item x="3849"/>
        <item x="380"/>
        <item x="5098"/>
        <item x="3370"/>
        <item x="175"/>
        <item x="3969"/>
        <item x="1897"/>
        <item x="4577"/>
        <item x="3820"/>
        <item x="5436"/>
        <item x="5831"/>
        <item x="4967"/>
        <item x="3213"/>
        <item x="3304"/>
        <item x="2349"/>
        <item x="5429"/>
        <item x="2648"/>
        <item x="1204"/>
        <item x="653"/>
        <item x="5043"/>
        <item x="4913"/>
        <item x="3025"/>
        <item x="886"/>
        <item x="5182"/>
        <item x="5696"/>
        <item x="5528"/>
        <item x="3392"/>
        <item x="4402"/>
        <item x="617"/>
        <item x="5691"/>
        <item x="2053"/>
        <item x="1095"/>
        <item x="5725"/>
        <item x="3322"/>
        <item x="3107"/>
        <item x="3784"/>
        <item x="5970"/>
        <item x="2224"/>
        <item x="4886"/>
        <item x="3617"/>
        <item x="5189"/>
        <item x="3940"/>
        <item x="904"/>
        <item x="4579"/>
        <item x="1131"/>
        <item x="164"/>
        <item x="2318"/>
        <item x="1532"/>
        <item x="4248"/>
        <item x="2733"/>
        <item x="4973"/>
        <item x="2744"/>
        <item x="2279"/>
        <item x="3632"/>
        <item x="4648"/>
        <item x="2908"/>
        <item x="2732"/>
        <item x="3069"/>
        <item x="3286"/>
        <item x="2377"/>
        <item x="3838"/>
        <item x="3321"/>
        <item x="2937"/>
        <item x="4057"/>
        <item x="4699"/>
        <item x="4216"/>
        <item x="4503"/>
        <item x="1016"/>
        <item x="4270"/>
        <item x="1242"/>
        <item x="2573"/>
        <item x="1894"/>
        <item x="3214"/>
        <item x="2246"/>
        <item x="1269"/>
        <item x="3682"/>
        <item x="88"/>
        <item x="4048"/>
        <item x="3539"/>
        <item x="1231"/>
        <item x="1110"/>
        <item x="5246"/>
        <item x="3274"/>
        <item x="4157"/>
        <item x="1739"/>
        <item x="1348"/>
        <item x="4492"/>
        <item x="182"/>
        <item x="2118"/>
        <item x="616"/>
        <item x="4766"/>
        <item x="3537"/>
        <item x="4708"/>
        <item x="2477"/>
        <item x="1858"/>
        <item x="1773"/>
        <item x="1477"/>
        <item x="3052"/>
        <item x="4193"/>
        <item x="5713"/>
        <item x="354"/>
        <item x="3433"/>
        <item x="5075"/>
        <item x="3866"/>
        <item x="5875"/>
        <item x="4882"/>
        <item x="5236"/>
        <item x="1101"/>
        <item x="2210"/>
        <item x="2773"/>
        <item x="3254"/>
        <item x="4267"/>
        <item x="3917"/>
        <item x="4871"/>
        <item x="5527"/>
        <item x="4324"/>
        <item x="2721"/>
        <item x="3016"/>
        <item x="5021"/>
        <item x="5343"/>
        <item x="1768"/>
        <item x="783"/>
        <item x="194"/>
        <item x="5966"/>
        <item x="5321"/>
        <item x="2890"/>
        <item x="469"/>
        <item x="2836"/>
        <item x="4750"/>
        <item x="1057"/>
        <item x="1930"/>
        <item x="3975"/>
        <item x="5164"/>
        <item x="5389"/>
        <item x="5934"/>
        <item x="5099"/>
        <item x="1024"/>
        <item x="791"/>
        <item x="1660"/>
        <item x="2419"/>
        <item x="1654"/>
        <item x="4865"/>
        <item x="2091"/>
        <item x="5196"/>
        <item x="3299"/>
        <item x="4758"/>
        <item x="2748"/>
        <item x="5809"/>
        <item x="3704"/>
        <item x="5898"/>
        <item x="2127"/>
        <item x="1324"/>
        <item x="450"/>
        <item x="386"/>
        <item x="4311"/>
        <item x="574"/>
        <item x="4629"/>
        <item x="839"/>
        <item x="2799"/>
        <item x="5721"/>
        <item x="5296"/>
        <item x="74"/>
        <item x="3907"/>
        <item x="4117"/>
        <item x="1203"/>
        <item x="2951"/>
        <item x="5905"/>
        <item x="4733"/>
        <item x="4752"/>
        <item x="2614"/>
        <item x="2174"/>
        <item x="650"/>
        <item x="2894"/>
        <item x="1292"/>
        <item x="94"/>
        <item x="1088"/>
        <item x="2340"/>
        <item x="2463"/>
        <item x="1357"/>
        <item x="432"/>
        <item x="811"/>
        <item x="4122"/>
        <item x="789"/>
        <item x="927"/>
        <item x="998"/>
        <item x="4795"/>
        <item x="86"/>
        <item x="1321"/>
        <item x="2128"/>
        <item x="2869"/>
        <item x="3043"/>
        <item x="3618"/>
        <item x="2012"/>
        <item x="481"/>
        <item x="1855"/>
        <item x="2678"/>
        <item x="3019"/>
        <item x="99"/>
        <item x="3550"/>
        <item x="5956"/>
        <item x="261"/>
        <item x="2791"/>
        <item x="809"/>
        <item x="4628"/>
        <item x="4649"/>
        <item x="12"/>
        <item x="1132"/>
        <item x="5221"/>
        <item x="2553"/>
        <item x="663"/>
        <item x="4672"/>
        <item x="211"/>
        <item x="4932"/>
        <item x="1950"/>
        <item x="1356"/>
        <item x="4204"/>
        <item x="614"/>
        <item x="1463"/>
        <item x="632"/>
        <item x="3354"/>
        <item x="3688"/>
        <item x="5723"/>
        <item x="5080"/>
        <item x="3179"/>
        <item x="3407"/>
        <item x="1076"/>
        <item x="2202"/>
        <item x="5172"/>
        <item x="1290"/>
        <item x="2382"/>
        <item x="4028"/>
        <item x="4953"/>
        <item x="4593"/>
        <item x="3231"/>
        <item x="4142"/>
        <item x="2623"/>
        <item x="655"/>
        <item x="1353"/>
        <item x="2478"/>
        <item x="4422"/>
        <item x="1846"/>
        <item x="5010"/>
        <item x="1687"/>
        <item x="5625"/>
        <item x="5076"/>
        <item x="5334"/>
        <item x="1315"/>
        <item x="444"/>
        <item x="3479"/>
        <item x="829"/>
        <item x="975"/>
        <item x="2824"/>
        <item x="4633"/>
        <item x="2952"/>
        <item x="5482"/>
        <item x="3435"/>
        <item x="4681"/>
        <item x="2105"/>
        <item x="2770"/>
        <item x="4857"/>
        <item x="4131"/>
        <item x="3030"/>
        <item x="3353"/>
        <item x="1225"/>
        <item x="1458"/>
        <item x="1513"/>
        <item x="2613"/>
        <item x="5086"/>
        <item x="30"/>
        <item x="4835"/>
        <item x="2284"/>
        <item x="4245"/>
        <item x="1712"/>
        <item x="1425"/>
        <item x="2805"/>
        <item x="57"/>
        <item x="4350"/>
        <item x="1466"/>
        <item x="2650"/>
        <item x="843"/>
        <item x="1302"/>
        <item x="2582"/>
        <item x="5711"/>
        <item x="4682"/>
        <item x="625"/>
        <item x="4249"/>
        <item x="2423"/>
        <item x="5147"/>
        <item x="764"/>
        <item x="5729"/>
        <item x="946"/>
        <item x="3873"/>
        <item x="4480"/>
        <item x="4315"/>
        <item x="3737"/>
        <item x="5022"/>
        <item x="5328"/>
        <item x="5158"/>
        <item x="1769"/>
        <item x="5676"/>
        <item x="3102"/>
        <item x="4186"/>
        <item x="4581"/>
        <item x="1836"/>
        <item x="2782"/>
        <item x="4874"/>
        <item x="5288"/>
        <item x="5897"/>
        <item x="2"/>
        <item x="5268"/>
        <item x="1243"/>
        <item x="2787"/>
        <item x="1325"/>
        <item x="5907"/>
        <item x="4414"/>
        <item x="939"/>
        <item x="557"/>
        <item x="2611"/>
        <item x="3904"/>
        <item x="2670"/>
        <item x="3785"/>
        <item x="787"/>
        <item x="2645"/>
        <item x="1788"/>
        <item x="3192"/>
        <item x="2430"/>
        <item x="5921"/>
        <item x="264"/>
        <item x="5748"/>
        <item x="4410"/>
        <item x="3857"/>
        <item x="3952"/>
        <item x="5184"/>
        <item x="1745"/>
        <item x="4868"/>
        <item x="4389"/>
        <item x="4273"/>
        <item x="4504"/>
        <item x="1023"/>
        <item x="260"/>
        <item x="239"/>
        <item x="4348"/>
        <item x="4940"/>
        <item x="3298"/>
        <item x="1684"/>
        <item x="4691"/>
        <item x="5049"/>
        <item x="438"/>
        <item x="4850"/>
        <item x="5674"/>
        <item x="3953"/>
        <item x="875"/>
        <item x="1590"/>
        <item x="3114"/>
        <item x="5139"/>
        <item x="1355"/>
        <item x="332"/>
        <item x="2185"/>
        <item x="146"/>
        <item x="252"/>
        <item x="1781"/>
        <item x="5885"/>
        <item x="3308"/>
        <item x="4106"/>
        <item x="524"/>
        <item x="4118"/>
        <item x="827"/>
        <item x="5366"/>
        <item x="1219"/>
        <item x="2139"/>
        <item x="46"/>
        <item x="5651"/>
        <item x="5255"/>
        <item x="3054"/>
        <item x="2685"/>
        <item x="486"/>
        <item x="201"/>
        <item x="3763"/>
        <item x="1436"/>
        <item x="2240"/>
        <item x="4355"/>
        <item x="5712"/>
        <item x="3077"/>
        <item x="2181"/>
        <item x="2325"/>
        <item x="5645"/>
        <item x="4167"/>
        <item x="3155"/>
        <item x="5750"/>
        <item x="955"/>
        <item x="3429"/>
        <item x="2907"/>
        <item x="891"/>
        <item x="708"/>
        <item x="675"/>
        <item x="970"/>
        <item x="5804"/>
        <item x="3205"/>
        <item x="231"/>
        <item x="1232"/>
        <item x="4177"/>
        <item x="327"/>
        <item x="4416"/>
        <item x="3720"/>
        <item x="4074"/>
        <item x="5990"/>
        <item x="392"/>
        <item x="683"/>
        <item x="3425"/>
        <item x="4461"/>
        <item x="1187"/>
        <item x="5848"/>
        <item x="4433"/>
        <item x="4968"/>
        <item x="571"/>
        <item x="2117"/>
        <item x="3184"/>
        <item x="2119"/>
        <item x="5937"/>
        <item x="2771"/>
        <item x="4104"/>
        <item x="570"/>
        <item x="3564"/>
        <item x="173"/>
        <item x="2184"/>
        <item x="4149"/>
        <item x="3868"/>
        <item x="928"/>
        <item x="3584"/>
        <item x="3340"/>
        <item x="4259"/>
        <item x="3890"/>
        <item x="4646"/>
        <item x="5623"/>
        <item x="5671"/>
        <item x="303"/>
        <item x="3627"/>
        <item x="5249"/>
        <item x="4541"/>
        <item x="3474"/>
        <item x="4004"/>
        <item x="5226"/>
        <item x="5178"/>
        <item x="4561"/>
        <item x="3183"/>
        <item x="1868"/>
        <item x="5418"/>
        <item x="3195"/>
        <item x="898"/>
        <item x="4230"/>
        <item x="4238"/>
        <item x="5654"/>
        <item x="5796"/>
        <item x="2657"/>
        <item x="1941"/>
        <item x="1311"/>
        <item x="3488"/>
        <item x="2874"/>
        <item x="3504"/>
        <item x="657"/>
        <item x="1291"/>
        <item x="2124"/>
        <item x="3464"/>
        <item x="5324"/>
        <item x="4580"/>
        <item x="2747"/>
        <item x="3803"/>
        <item x="2001"/>
        <item x="991"/>
        <item x="3164"/>
        <item x="1880"/>
        <item x="2958"/>
        <item x="190"/>
        <item x="5384"/>
        <item x="2220"/>
        <item x="3530"/>
        <item x="3540"/>
        <item x="4080"/>
        <item x="2521"/>
        <item x="5386"/>
        <item x="3639"/>
        <item x="381"/>
        <item x="360"/>
        <item x="519"/>
        <item x="4306"/>
        <item x="313"/>
        <item x="4510"/>
        <item x="861"/>
        <item x="785"/>
        <item x="5605"/>
        <item x="4946"/>
        <item x="4046"/>
        <item x="4560"/>
        <item x="4185"/>
        <item x="3864"/>
        <item x="5357"/>
        <item x="2588"/>
        <item x="3553"/>
        <item x="337"/>
        <item x="4002"/>
        <item x="3380"/>
        <item x="3751"/>
        <item x="1644"/>
        <item x="3993"/>
        <item x="3191"/>
        <item x="5140"/>
        <item x="5660"/>
        <item x="223"/>
        <item x="3147"/>
        <item x="1606"/>
        <item x="4851"/>
        <item x="1790"/>
        <item x="2590"/>
        <item x="2942"/>
        <item x="2986"/>
        <item x="2595"/>
        <item x="5532"/>
        <item x="3496"/>
        <item x="1495"/>
        <item x="1472"/>
        <item x="4094"/>
        <item x="2566"/>
        <item x="942"/>
        <item x="5368"/>
        <item x="4123"/>
        <item x="1944"/>
        <item x="4137"/>
        <item x="2115"/>
        <item x="4520"/>
        <item x="440"/>
        <item x="5349"/>
        <item x="3362"/>
        <item x="1604"/>
        <item x="4528"/>
        <item x="4284"/>
        <item x="1428"/>
        <item x="1498"/>
        <item x="797"/>
        <item x="130"/>
        <item x="3541"/>
        <item x="2976"/>
        <item x="1002"/>
        <item x="1704"/>
        <item x="2198"/>
        <item x="4497"/>
        <item x="735"/>
        <item x="5211"/>
        <item x="2073"/>
        <item x="3511"/>
        <item x="3448"/>
        <item x="4258"/>
        <item x="5009"/>
        <item x="2765"/>
        <item x="5636"/>
        <item x="5887"/>
        <item x="4892"/>
        <item x="5382"/>
        <item x="4727"/>
        <item x="1151"/>
        <item x="5893"/>
        <item x="1403"/>
        <item x="5820"/>
        <item x="1715"/>
        <item x="5410"/>
        <item x="5855"/>
        <item x="2868"/>
        <item x="4962"/>
        <item x="3831"/>
        <item x="1672"/>
        <item x="2932"/>
        <item x="2092"/>
        <item x="4959"/>
        <item x="1235"/>
        <item x="618"/>
        <item x="2417"/>
        <item x="5633"/>
        <item x="447"/>
        <item x="5816"/>
        <item x="2150"/>
        <item x="2512"/>
        <item x="5458"/>
        <item x="4823"/>
        <item x="4393"/>
        <item x="5040"/>
        <item x="959"/>
        <item x="3749"/>
        <item x="3974"/>
        <item x="4150"/>
        <item x="3962"/>
        <item x="494"/>
        <item x="3656"/>
        <item x="2535"/>
        <item x="3762"/>
        <item x="5842"/>
        <item x="1693"/>
        <item x="4237"/>
        <item x="4812"/>
        <item x="2711"/>
        <item x="5209"/>
        <item x="2955"/>
        <item x="2366"/>
        <item x="4396"/>
        <item x="3123"/>
        <item x="870"/>
        <item x="610"/>
        <item x="4612"/>
        <item x="4321"/>
        <item x="2896"/>
        <item x="4310"/>
        <item x="2018"/>
        <item x="5769"/>
        <item x="1510"/>
        <item x="2656"/>
        <item x="4714"/>
        <item x="5420"/>
        <item x="3295"/>
        <item x="4854"/>
        <item x="2068"/>
        <item x="5906"/>
        <item x="5414"/>
        <item x="2071"/>
        <item x="1870"/>
        <item x="950"/>
        <item x="2011"/>
        <item x="4197"/>
        <item x="4876"/>
        <item x="2960"/>
        <item x="5422"/>
        <item x="1908"/>
        <item x="2946"/>
        <item x="5484"/>
        <item x="1802"/>
        <item x="752"/>
        <item x="374"/>
        <item x="4639"/>
        <item x="3897"/>
        <item x="2619"/>
        <item x="1931"/>
        <item x="3925"/>
        <item x="4828"/>
        <item x="645"/>
        <item x="3193"/>
        <item x="4299"/>
        <item x="1395"/>
        <item x="3516"/>
        <item x="1044"/>
        <item x="1961"/>
        <item x="5054"/>
        <item x="267"/>
        <item x="3438"/>
        <item x="5166"/>
        <item x="3957"/>
        <item x="1638"/>
        <item x="2527"/>
        <item x="91"/>
        <item x="3808"/>
        <item x="445"/>
        <item x="1142"/>
        <item x="5852"/>
        <item x="550"/>
        <item x="2410"/>
        <item x="3535"/>
        <item x="5576"/>
        <item x="745"/>
        <item x="5627"/>
        <item x="1"/>
        <item x="3768"/>
        <item x="1551"/>
        <item x="2533"/>
        <item x="4431"/>
        <item x="5761"/>
        <item x="5525"/>
        <item x="4927"/>
        <item x="1635"/>
        <item x="1853"/>
        <item x="3829"/>
        <item x="509"/>
        <item x="2213"/>
        <item x="3983"/>
        <item x="2086"/>
        <item x="3333"/>
        <item x="1501"/>
        <item x="4808"/>
        <item x="1656"/>
        <item x="4164"/>
        <item x="5057"/>
        <item x="5301"/>
        <item x="2647"/>
        <item x="838"/>
        <item x="1907"/>
        <item x="5067"/>
        <item x="3190"/>
        <item x="2491"/>
        <item x="4769"/>
        <item x="547"/>
        <item x="5356"/>
        <item x="3611"/>
        <item x="4543"/>
        <item x="1479"/>
        <item x="4689"/>
        <item x="636"/>
        <item x="3877"/>
        <item x="1352"/>
        <item x="2962"/>
        <item x="4141"/>
        <item x="4592"/>
        <item x="1491"/>
        <item x="1646"/>
        <item x="4455"/>
        <item x="3271"/>
        <item x="849"/>
        <item x="4529"/>
        <item x="3289"/>
        <item x="4088"/>
        <item x="4971"/>
        <item x="854"/>
        <item x="2618"/>
        <item x="2956"/>
        <item x="4459"/>
        <item x="4512"/>
        <item x="1196"/>
        <item x="5992"/>
        <item x="5203"/>
        <item x="5610"/>
        <item x="576"/>
        <item x="593"/>
        <item x="278"/>
        <item x="1263"/>
        <item x="376"/>
        <item x="108"/>
        <item x="5544"/>
        <item x="5673"/>
        <item x="4201"/>
        <item x="4298"/>
        <item x="4381"/>
        <item x="1113"/>
        <item x="4449"/>
        <item x="740"/>
        <item x="1729"/>
        <item x="3376"/>
        <item x="638"/>
        <item x="312"/>
        <item x="2216"/>
        <item x="1906"/>
        <item x="3668"/>
        <item x="3028"/>
        <item x="4221"/>
        <item x="42"/>
        <item x="848"/>
        <item x="1424"/>
        <item x="2157"/>
        <item x="4767"/>
        <item x="3810"/>
        <item x="4569"/>
        <item x="3595"/>
        <item x="2205"/>
        <item x="5858"/>
        <item x="5947"/>
        <item x="1162"/>
        <item x="4420"/>
        <item x="3619"/>
        <item x="3490"/>
        <item x="2230"/>
        <item x="2684"/>
        <item x="2323"/>
        <item x="3417"/>
        <item x="2369"/>
        <item x="3098"/>
        <item x="4379"/>
        <item x="2234"/>
        <item x="1774"/>
        <item x="5453"/>
        <item x="5120"/>
        <item x="4645"/>
        <item x="4136"/>
        <item x="2200"/>
        <item x="1744"/>
        <item x="3306"/>
        <item x="5322"/>
        <item x="2454"/>
        <item x="5737"/>
        <item x="2699"/>
        <item x="5901"/>
        <item x="965"/>
        <item x="5376"/>
        <item x="357"/>
        <item x="1516"/>
        <item x="4413"/>
        <item x="5630"/>
        <item x="5699"/>
        <item x="1976"/>
        <item x="128"/>
        <item x="3959"/>
        <item x="2079"/>
        <item x="1045"/>
        <item x="510"/>
        <item x="3731"/>
        <item x="4517"/>
        <item x="5765"/>
        <item x="2706"/>
        <item x="4388"/>
        <item x="1164"/>
        <item x="3409"/>
        <item x="3011"/>
        <item x="5672"/>
        <item x="2954"/>
        <item x="5868"/>
        <item x="3937"/>
        <item x="4400"/>
        <item x="3761"/>
        <item x="52"/>
        <item x="4292"/>
        <item x="1440"/>
        <item x="248"/>
        <item x="2055"/>
        <item x="4345"/>
        <item x="5754"/>
        <item x="462"/>
        <item x="5693"/>
        <item x="1367"/>
        <item x="844"/>
        <item x="2161"/>
        <item x="5159"/>
        <item x="3867"/>
        <item x="734"/>
        <item x="2652"/>
        <item x="5217"/>
        <item x="3317"/>
        <item x="5176"/>
        <item x="144"/>
        <item x="3754"/>
        <item x="3948"/>
        <item x="920"/>
        <item x="3364"/>
        <item x="418"/>
        <item x="1369"/>
        <item x="1529"/>
        <item x="908"/>
        <item x="541"/>
        <item x="2565"/>
        <item x="5865"/>
        <item x="2396"/>
        <item x="3215"/>
        <item x="5005"/>
        <item x="4712"/>
        <item x="1011"/>
        <item x="5655"/>
        <item x="5694"/>
        <item x="385"/>
        <item x="441"/>
        <item x="5825"/>
        <item x="4586"/>
        <item x="5297"/>
        <item x="5335"/>
        <item x="1678"/>
        <item x="2936"/>
        <item x="651"/>
        <item x="564"/>
        <item x="5133"/>
        <item x="1277"/>
        <item x="459"/>
        <item x="2493"/>
        <item x="1182"/>
        <item x="13"/>
        <item x="4852"/>
        <item x="4838"/>
        <item t="default"/>
      </items>
    </pivotField>
    <pivotField dataField="1"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9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ast_Purchase" fld="2" subtotal="max" baseField="1" baseItem="0" numFmtId="14"/>
    <dataField name="Frequency" fld="0" subtotal="count" baseField="1" baseItem="2"/>
    <dataField name="Monet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A2" sqref="A2"/>
    </sheetView>
  </sheetViews>
  <sheetFormatPr defaultRowHeight="14.4" x14ac:dyDescent="0.3"/>
  <cols>
    <col min="1" max="2" width="15.33203125" customWidth="1"/>
    <col min="3" max="3" width="15.33203125" style="2" customWidth="1"/>
    <col min="4" max="13" width="15.33203125" customWidth="1"/>
    <col min="14" max="14" width="15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6024</v>
      </c>
    </row>
    <row r="2" spans="1:14" x14ac:dyDescent="0.3">
      <c r="A2">
        <v>1</v>
      </c>
      <c r="B2" t="s">
        <v>13</v>
      </c>
      <c r="C2" s="2">
        <v>45522</v>
      </c>
      <c r="D2" t="s">
        <v>14</v>
      </c>
      <c r="E2" t="s">
        <v>15</v>
      </c>
      <c r="F2" t="s">
        <v>16</v>
      </c>
      <c r="G2">
        <v>5</v>
      </c>
      <c r="H2">
        <v>300.68</v>
      </c>
      <c r="I2">
        <v>0.27</v>
      </c>
      <c r="J2">
        <v>1097.48</v>
      </c>
      <c r="K2">
        <v>768.29</v>
      </c>
      <c r="L2">
        <v>329.19</v>
      </c>
      <c r="M2" t="s">
        <v>17</v>
      </c>
      <c r="N2" t="str">
        <f>_xlfn.IFS(I2=0,"No Discount",I2&gt;=0.21,"High",I2&gt;=0.11,"Medium",I2&gt;=0.01,"Low")</f>
        <v>High</v>
      </c>
    </row>
    <row r="3" spans="1:14" x14ac:dyDescent="0.3">
      <c r="A3">
        <v>2</v>
      </c>
      <c r="B3" t="s">
        <v>18</v>
      </c>
      <c r="C3" s="2">
        <v>45462</v>
      </c>
      <c r="D3" t="s">
        <v>19</v>
      </c>
      <c r="E3" t="s">
        <v>20</v>
      </c>
      <c r="F3" t="s">
        <v>21</v>
      </c>
      <c r="G3">
        <v>9</v>
      </c>
      <c r="H3">
        <v>32.89</v>
      </c>
      <c r="I3">
        <v>0.02</v>
      </c>
      <c r="J3">
        <v>290.08999999999997</v>
      </c>
      <c r="K3">
        <v>179.33</v>
      </c>
      <c r="L3">
        <v>110.76</v>
      </c>
      <c r="M3" t="s">
        <v>22</v>
      </c>
      <c r="N3" t="str">
        <f t="shared" ref="N3:N66" si="0">_xlfn.IFS(I3=0,"No Discount",I3&gt;=0.21,"High",I3&gt;=0.11,"Medium",I3&gt;=0.01,"Low")</f>
        <v>Low</v>
      </c>
    </row>
    <row r="4" spans="1:14" x14ac:dyDescent="0.3">
      <c r="A4">
        <v>3</v>
      </c>
      <c r="B4" t="s">
        <v>23</v>
      </c>
      <c r="C4" s="2">
        <v>45617</v>
      </c>
      <c r="D4" t="s">
        <v>24</v>
      </c>
      <c r="E4" t="s">
        <v>25</v>
      </c>
      <c r="F4" t="s">
        <v>16</v>
      </c>
      <c r="G4">
        <v>5</v>
      </c>
      <c r="H4">
        <v>345.61</v>
      </c>
      <c r="I4">
        <v>0.25</v>
      </c>
      <c r="J4">
        <v>1296.04</v>
      </c>
      <c r="K4">
        <v>1022.6</v>
      </c>
      <c r="L4">
        <v>273.44</v>
      </c>
      <c r="M4" t="s">
        <v>17</v>
      </c>
      <c r="N4" t="str">
        <f t="shared" si="0"/>
        <v>High</v>
      </c>
    </row>
    <row r="5" spans="1:14" x14ac:dyDescent="0.3">
      <c r="A5">
        <v>4</v>
      </c>
      <c r="B5" t="s">
        <v>26</v>
      </c>
      <c r="C5" s="2">
        <v>45492</v>
      </c>
      <c r="D5" t="s">
        <v>14</v>
      </c>
      <c r="E5" t="s">
        <v>15</v>
      </c>
      <c r="F5" t="s">
        <v>27</v>
      </c>
      <c r="G5">
        <v>1</v>
      </c>
      <c r="H5">
        <v>444.5</v>
      </c>
      <c r="I5">
        <v>0.06</v>
      </c>
      <c r="J5">
        <v>417.83</v>
      </c>
      <c r="K5">
        <v>280.99</v>
      </c>
      <c r="L5">
        <v>136.84</v>
      </c>
      <c r="M5" t="s">
        <v>28</v>
      </c>
      <c r="N5" t="str">
        <f t="shared" si="0"/>
        <v>Low</v>
      </c>
    </row>
    <row r="6" spans="1:14" x14ac:dyDescent="0.3">
      <c r="A6">
        <v>5</v>
      </c>
      <c r="B6" t="s">
        <v>29</v>
      </c>
      <c r="C6" s="2">
        <v>45593</v>
      </c>
      <c r="D6" t="s">
        <v>19</v>
      </c>
      <c r="E6" t="s">
        <v>30</v>
      </c>
      <c r="F6" t="s">
        <v>27</v>
      </c>
      <c r="G6">
        <v>5</v>
      </c>
      <c r="H6">
        <v>65.13</v>
      </c>
      <c r="I6">
        <v>0.21</v>
      </c>
      <c r="J6">
        <v>257.26</v>
      </c>
      <c r="K6">
        <v>151.9</v>
      </c>
      <c r="L6">
        <v>105.36</v>
      </c>
      <c r="M6" t="s">
        <v>17</v>
      </c>
      <c r="N6" t="str">
        <f t="shared" si="0"/>
        <v>High</v>
      </c>
    </row>
    <row r="7" spans="1:14" x14ac:dyDescent="0.3">
      <c r="A7">
        <v>6</v>
      </c>
      <c r="B7" t="s">
        <v>31</v>
      </c>
      <c r="C7" s="2">
        <v>45587</v>
      </c>
      <c r="D7" t="s">
        <v>14</v>
      </c>
      <c r="E7" t="s">
        <v>25</v>
      </c>
      <c r="F7" t="s">
        <v>27</v>
      </c>
      <c r="G7">
        <v>1</v>
      </c>
      <c r="H7">
        <v>253.38</v>
      </c>
      <c r="I7">
        <v>0.01</v>
      </c>
      <c r="J7">
        <v>250.85</v>
      </c>
      <c r="K7">
        <v>164.5</v>
      </c>
      <c r="L7">
        <v>86.35</v>
      </c>
      <c r="M7" t="s">
        <v>17</v>
      </c>
      <c r="N7" t="str">
        <f t="shared" si="0"/>
        <v>Low</v>
      </c>
    </row>
    <row r="8" spans="1:14" x14ac:dyDescent="0.3">
      <c r="A8">
        <v>7</v>
      </c>
      <c r="B8" t="s">
        <v>32</v>
      </c>
      <c r="C8" s="2">
        <v>45413</v>
      </c>
      <c r="D8" t="s">
        <v>24</v>
      </c>
      <c r="E8" t="s">
        <v>33</v>
      </c>
      <c r="F8" t="s">
        <v>21</v>
      </c>
      <c r="G8">
        <v>8</v>
      </c>
      <c r="H8">
        <v>338.17</v>
      </c>
      <c r="I8">
        <v>0.11</v>
      </c>
      <c r="J8">
        <v>2407.77</v>
      </c>
      <c r="K8">
        <v>1564.72</v>
      </c>
      <c r="L8">
        <v>843.05</v>
      </c>
      <c r="M8" t="s">
        <v>17</v>
      </c>
      <c r="N8" t="str">
        <f t="shared" si="0"/>
        <v>Medium</v>
      </c>
    </row>
    <row r="9" spans="1:14" x14ac:dyDescent="0.3">
      <c r="A9">
        <v>8</v>
      </c>
      <c r="B9" t="s">
        <v>34</v>
      </c>
      <c r="C9" s="2">
        <v>45515</v>
      </c>
      <c r="D9" t="s">
        <v>19</v>
      </c>
      <c r="E9" t="s">
        <v>15</v>
      </c>
      <c r="F9" t="s">
        <v>16</v>
      </c>
      <c r="G9">
        <v>9</v>
      </c>
      <c r="H9">
        <v>270.42</v>
      </c>
      <c r="I9">
        <v>0.24</v>
      </c>
      <c r="J9">
        <v>1849.67</v>
      </c>
      <c r="K9">
        <v>1413.48</v>
      </c>
      <c r="L9">
        <v>436.19</v>
      </c>
      <c r="M9" t="s">
        <v>28</v>
      </c>
      <c r="N9" t="str">
        <f t="shared" si="0"/>
        <v>High</v>
      </c>
    </row>
    <row r="10" spans="1:14" x14ac:dyDescent="0.3">
      <c r="A10">
        <v>9</v>
      </c>
      <c r="B10" t="s">
        <v>35</v>
      </c>
      <c r="C10" s="2">
        <v>45424</v>
      </c>
      <c r="D10" t="s">
        <v>24</v>
      </c>
      <c r="E10" t="s">
        <v>33</v>
      </c>
      <c r="F10" t="s">
        <v>16</v>
      </c>
      <c r="G10">
        <v>9</v>
      </c>
      <c r="H10">
        <v>32.71</v>
      </c>
      <c r="I10">
        <v>0.18</v>
      </c>
      <c r="J10">
        <v>241.4</v>
      </c>
      <c r="K10">
        <v>174.37</v>
      </c>
      <c r="L10">
        <v>67.03</v>
      </c>
      <c r="M10" t="s">
        <v>17</v>
      </c>
      <c r="N10" t="str">
        <f t="shared" si="0"/>
        <v>Medium</v>
      </c>
    </row>
    <row r="11" spans="1:14" x14ac:dyDescent="0.3">
      <c r="A11">
        <v>10</v>
      </c>
      <c r="B11" t="s">
        <v>36</v>
      </c>
      <c r="C11" s="2">
        <v>45419</v>
      </c>
      <c r="D11" t="s">
        <v>19</v>
      </c>
      <c r="E11" t="s">
        <v>20</v>
      </c>
      <c r="F11" t="s">
        <v>27</v>
      </c>
      <c r="G11">
        <v>10</v>
      </c>
      <c r="H11">
        <v>15.32</v>
      </c>
      <c r="I11">
        <v>0.18</v>
      </c>
      <c r="J11">
        <v>125.62</v>
      </c>
      <c r="K11">
        <v>67.540000000000006</v>
      </c>
      <c r="L11">
        <v>58.08</v>
      </c>
      <c r="M11" t="s">
        <v>22</v>
      </c>
      <c r="N11" t="str">
        <f t="shared" si="0"/>
        <v>Medium</v>
      </c>
    </row>
    <row r="12" spans="1:14" x14ac:dyDescent="0.3">
      <c r="A12">
        <v>11</v>
      </c>
      <c r="B12" t="s">
        <v>37</v>
      </c>
      <c r="C12" s="2">
        <v>45573</v>
      </c>
      <c r="D12" t="s">
        <v>24</v>
      </c>
      <c r="E12" t="s">
        <v>33</v>
      </c>
      <c r="F12" t="s">
        <v>21</v>
      </c>
      <c r="G12">
        <v>3</v>
      </c>
      <c r="H12">
        <v>380.14</v>
      </c>
      <c r="I12">
        <v>0.06</v>
      </c>
      <c r="J12">
        <v>1071.99</v>
      </c>
      <c r="K12">
        <v>830.81</v>
      </c>
      <c r="L12">
        <v>241.18</v>
      </c>
      <c r="M12" t="s">
        <v>22</v>
      </c>
      <c r="N12" t="str">
        <f t="shared" si="0"/>
        <v>Low</v>
      </c>
    </row>
    <row r="13" spans="1:14" x14ac:dyDescent="0.3">
      <c r="A13">
        <v>12</v>
      </c>
      <c r="B13" t="s">
        <v>38</v>
      </c>
      <c r="C13" s="2">
        <v>45572</v>
      </c>
      <c r="D13" t="s">
        <v>39</v>
      </c>
      <c r="E13" t="s">
        <v>25</v>
      </c>
      <c r="F13" t="s">
        <v>27</v>
      </c>
      <c r="G13">
        <v>8</v>
      </c>
      <c r="H13">
        <v>47.52</v>
      </c>
      <c r="I13">
        <v>0.28000000000000003</v>
      </c>
      <c r="J13">
        <v>273.72000000000003</v>
      </c>
      <c r="K13">
        <v>139.74</v>
      </c>
      <c r="L13">
        <v>133.97999999999999</v>
      </c>
      <c r="M13" t="s">
        <v>40</v>
      </c>
      <c r="N13" t="str">
        <f t="shared" si="0"/>
        <v>High</v>
      </c>
    </row>
    <row r="14" spans="1:14" x14ac:dyDescent="0.3">
      <c r="A14">
        <v>13</v>
      </c>
      <c r="B14" t="s">
        <v>41</v>
      </c>
      <c r="C14" s="2">
        <v>45604</v>
      </c>
      <c r="D14" t="s">
        <v>39</v>
      </c>
      <c r="E14" t="s">
        <v>20</v>
      </c>
      <c r="F14" t="s">
        <v>16</v>
      </c>
      <c r="G14">
        <v>2</v>
      </c>
      <c r="H14">
        <v>314.81</v>
      </c>
      <c r="I14">
        <v>0.03</v>
      </c>
      <c r="J14">
        <v>610.73</v>
      </c>
      <c r="K14">
        <v>427.61</v>
      </c>
      <c r="L14">
        <v>183.12</v>
      </c>
      <c r="M14" t="s">
        <v>40</v>
      </c>
      <c r="N14" t="str">
        <f t="shared" si="0"/>
        <v>Low</v>
      </c>
    </row>
    <row r="15" spans="1:14" x14ac:dyDescent="0.3">
      <c r="A15">
        <v>14</v>
      </c>
      <c r="B15" t="s">
        <v>42</v>
      </c>
      <c r="C15" s="2">
        <v>45410</v>
      </c>
      <c r="D15" t="s">
        <v>39</v>
      </c>
      <c r="E15" t="s">
        <v>33</v>
      </c>
      <c r="F15" t="s">
        <v>27</v>
      </c>
      <c r="G15">
        <v>7</v>
      </c>
      <c r="H15">
        <v>391.53</v>
      </c>
      <c r="I15">
        <v>0.17</v>
      </c>
      <c r="J15">
        <v>2274.79</v>
      </c>
      <c r="K15">
        <v>1360.21</v>
      </c>
      <c r="L15">
        <v>914.58</v>
      </c>
      <c r="M15" t="s">
        <v>40</v>
      </c>
      <c r="N15" t="str">
        <f t="shared" si="0"/>
        <v>Medium</v>
      </c>
    </row>
    <row r="16" spans="1:14" x14ac:dyDescent="0.3">
      <c r="A16">
        <v>15</v>
      </c>
      <c r="B16" t="s">
        <v>43</v>
      </c>
      <c r="C16" s="2">
        <v>45455</v>
      </c>
      <c r="D16" t="s">
        <v>24</v>
      </c>
      <c r="E16" t="s">
        <v>30</v>
      </c>
      <c r="F16" t="s">
        <v>16</v>
      </c>
      <c r="G16">
        <v>7</v>
      </c>
      <c r="H16">
        <v>351.63</v>
      </c>
      <c r="I16">
        <v>0.16</v>
      </c>
      <c r="J16">
        <v>2067.58</v>
      </c>
      <c r="K16">
        <v>1576.65</v>
      </c>
      <c r="L16">
        <v>490.93</v>
      </c>
      <c r="M16" t="s">
        <v>17</v>
      </c>
      <c r="N16" t="str">
        <f t="shared" si="0"/>
        <v>Medium</v>
      </c>
    </row>
    <row r="17" spans="1:14" x14ac:dyDescent="0.3">
      <c r="A17">
        <v>16</v>
      </c>
      <c r="B17" t="s">
        <v>44</v>
      </c>
      <c r="C17" s="2">
        <v>45375</v>
      </c>
      <c r="D17" t="s">
        <v>14</v>
      </c>
      <c r="E17" t="s">
        <v>25</v>
      </c>
      <c r="F17" t="s">
        <v>21</v>
      </c>
      <c r="G17">
        <v>3</v>
      </c>
      <c r="H17">
        <v>458.71</v>
      </c>
      <c r="I17">
        <v>0.12</v>
      </c>
      <c r="J17">
        <v>1210.99</v>
      </c>
      <c r="K17">
        <v>950.36</v>
      </c>
      <c r="L17">
        <v>260.63</v>
      </c>
      <c r="M17" t="s">
        <v>17</v>
      </c>
      <c r="N17" t="str">
        <f t="shared" si="0"/>
        <v>Medium</v>
      </c>
    </row>
    <row r="18" spans="1:14" x14ac:dyDescent="0.3">
      <c r="A18">
        <v>17</v>
      </c>
      <c r="B18" t="s">
        <v>45</v>
      </c>
      <c r="C18" s="2">
        <v>45626</v>
      </c>
      <c r="D18" t="s">
        <v>14</v>
      </c>
      <c r="E18" t="s">
        <v>25</v>
      </c>
      <c r="F18" t="s">
        <v>21</v>
      </c>
      <c r="G18">
        <v>9</v>
      </c>
      <c r="H18">
        <v>131.27000000000001</v>
      </c>
      <c r="I18">
        <v>0.08</v>
      </c>
      <c r="J18">
        <v>1086.92</v>
      </c>
      <c r="K18">
        <v>777.4</v>
      </c>
      <c r="L18">
        <v>309.52</v>
      </c>
      <c r="M18" t="s">
        <v>46</v>
      </c>
      <c r="N18" t="str">
        <f t="shared" si="0"/>
        <v>Low</v>
      </c>
    </row>
    <row r="19" spans="1:14" x14ac:dyDescent="0.3">
      <c r="A19">
        <v>18</v>
      </c>
      <c r="B19" t="s">
        <v>47</v>
      </c>
      <c r="C19" s="2">
        <v>45442</v>
      </c>
      <c r="D19" t="s">
        <v>24</v>
      </c>
      <c r="E19" t="s">
        <v>30</v>
      </c>
      <c r="F19" t="s">
        <v>21</v>
      </c>
      <c r="G19">
        <v>1</v>
      </c>
      <c r="H19">
        <v>78.16</v>
      </c>
      <c r="I19">
        <v>0.22</v>
      </c>
      <c r="J19">
        <v>60.96</v>
      </c>
      <c r="K19">
        <v>48.32</v>
      </c>
      <c r="L19">
        <v>12.64</v>
      </c>
      <c r="M19" t="s">
        <v>17</v>
      </c>
      <c r="N19" t="str">
        <f t="shared" si="0"/>
        <v>High</v>
      </c>
    </row>
    <row r="20" spans="1:14" x14ac:dyDescent="0.3">
      <c r="A20">
        <v>19</v>
      </c>
      <c r="B20" t="s">
        <v>48</v>
      </c>
      <c r="C20" s="2">
        <v>45481</v>
      </c>
      <c r="D20" t="s">
        <v>39</v>
      </c>
      <c r="E20" t="s">
        <v>15</v>
      </c>
      <c r="F20" t="s">
        <v>16</v>
      </c>
      <c r="G20">
        <v>8</v>
      </c>
      <c r="H20">
        <v>193.01</v>
      </c>
      <c r="I20">
        <v>0.22</v>
      </c>
      <c r="J20">
        <v>1204.3800000000001</v>
      </c>
      <c r="K20">
        <v>679.24</v>
      </c>
      <c r="L20">
        <v>525.14</v>
      </c>
      <c r="M20" t="s">
        <v>28</v>
      </c>
      <c r="N20" t="str">
        <f t="shared" si="0"/>
        <v>High</v>
      </c>
    </row>
    <row r="21" spans="1:14" x14ac:dyDescent="0.3">
      <c r="A21">
        <v>20</v>
      </c>
      <c r="B21" t="s">
        <v>49</v>
      </c>
      <c r="C21" s="2">
        <v>45311</v>
      </c>
      <c r="D21" t="s">
        <v>19</v>
      </c>
      <c r="E21" t="s">
        <v>20</v>
      </c>
      <c r="F21" t="s">
        <v>27</v>
      </c>
      <c r="G21">
        <v>2</v>
      </c>
      <c r="H21">
        <v>491.95</v>
      </c>
      <c r="I21">
        <v>0.21</v>
      </c>
      <c r="J21">
        <v>777.28</v>
      </c>
      <c r="K21">
        <v>574.92999999999995</v>
      </c>
      <c r="L21">
        <v>202.35</v>
      </c>
      <c r="M21" t="s">
        <v>40</v>
      </c>
      <c r="N21" t="str">
        <f t="shared" si="0"/>
        <v>High</v>
      </c>
    </row>
    <row r="22" spans="1:14" x14ac:dyDescent="0.3">
      <c r="A22">
        <v>21</v>
      </c>
      <c r="B22" t="s">
        <v>50</v>
      </c>
      <c r="C22" s="2">
        <v>45350</v>
      </c>
      <c r="D22" t="s">
        <v>19</v>
      </c>
      <c r="E22" t="s">
        <v>25</v>
      </c>
      <c r="F22" t="s">
        <v>27</v>
      </c>
      <c r="G22">
        <v>5</v>
      </c>
      <c r="H22">
        <v>173.4</v>
      </c>
      <c r="I22">
        <v>0.06</v>
      </c>
      <c r="J22">
        <v>814.98</v>
      </c>
      <c r="K22">
        <v>429.59</v>
      </c>
      <c r="L22">
        <v>385.39</v>
      </c>
      <c r="M22" t="s">
        <v>46</v>
      </c>
      <c r="N22" t="str">
        <f t="shared" si="0"/>
        <v>Low</v>
      </c>
    </row>
    <row r="23" spans="1:14" x14ac:dyDescent="0.3">
      <c r="A23">
        <v>22</v>
      </c>
      <c r="B23" t="s">
        <v>51</v>
      </c>
      <c r="C23" s="2">
        <v>45432</v>
      </c>
      <c r="D23" t="s">
        <v>19</v>
      </c>
      <c r="E23" t="s">
        <v>33</v>
      </c>
      <c r="F23" t="s">
        <v>21</v>
      </c>
      <c r="G23">
        <v>7</v>
      </c>
      <c r="H23">
        <v>102.99</v>
      </c>
      <c r="I23">
        <v>0.11</v>
      </c>
      <c r="J23">
        <v>641.63</v>
      </c>
      <c r="K23">
        <v>352.13</v>
      </c>
      <c r="L23">
        <v>289.5</v>
      </c>
      <c r="M23" t="s">
        <v>28</v>
      </c>
      <c r="N23" t="str">
        <f t="shared" si="0"/>
        <v>Medium</v>
      </c>
    </row>
    <row r="24" spans="1:14" x14ac:dyDescent="0.3">
      <c r="A24">
        <v>23</v>
      </c>
      <c r="B24" t="s">
        <v>52</v>
      </c>
      <c r="C24" s="2">
        <v>45437</v>
      </c>
      <c r="D24" t="s">
        <v>39</v>
      </c>
      <c r="E24" t="s">
        <v>25</v>
      </c>
      <c r="F24" t="s">
        <v>27</v>
      </c>
      <c r="G24">
        <v>10</v>
      </c>
      <c r="H24">
        <v>485.04</v>
      </c>
      <c r="I24">
        <v>0.28000000000000003</v>
      </c>
      <c r="J24">
        <v>3492.29</v>
      </c>
      <c r="K24">
        <v>2336.81</v>
      </c>
      <c r="L24">
        <v>1155.48</v>
      </c>
      <c r="M24" t="s">
        <v>46</v>
      </c>
      <c r="N24" t="str">
        <f t="shared" si="0"/>
        <v>High</v>
      </c>
    </row>
    <row r="25" spans="1:14" x14ac:dyDescent="0.3">
      <c r="A25">
        <v>24</v>
      </c>
      <c r="B25" t="s">
        <v>53</v>
      </c>
      <c r="C25" s="2">
        <v>45505</v>
      </c>
      <c r="D25" t="s">
        <v>14</v>
      </c>
      <c r="E25" t="s">
        <v>33</v>
      </c>
      <c r="F25" t="s">
        <v>21</v>
      </c>
      <c r="G25">
        <v>5</v>
      </c>
      <c r="H25">
        <v>49.24</v>
      </c>
      <c r="I25">
        <v>0.28999999999999998</v>
      </c>
      <c r="J25">
        <v>174.8</v>
      </c>
      <c r="K25">
        <v>91.65</v>
      </c>
      <c r="L25">
        <v>83.15</v>
      </c>
      <c r="M25" t="s">
        <v>17</v>
      </c>
      <c r="N25" t="str">
        <f t="shared" si="0"/>
        <v>High</v>
      </c>
    </row>
    <row r="26" spans="1:14" x14ac:dyDescent="0.3">
      <c r="A26">
        <v>25</v>
      </c>
      <c r="B26" t="s">
        <v>54</v>
      </c>
      <c r="C26" s="2">
        <v>45449</v>
      </c>
      <c r="D26" t="s">
        <v>24</v>
      </c>
      <c r="E26" t="s">
        <v>25</v>
      </c>
      <c r="F26" t="s">
        <v>21</v>
      </c>
      <c r="G26">
        <v>5</v>
      </c>
      <c r="H26">
        <v>452.48</v>
      </c>
      <c r="I26">
        <v>0.04</v>
      </c>
      <c r="J26">
        <v>2171.9</v>
      </c>
      <c r="K26">
        <v>1271.43</v>
      </c>
      <c r="L26">
        <v>900.47</v>
      </c>
      <c r="M26" t="s">
        <v>40</v>
      </c>
      <c r="N26" t="str">
        <f t="shared" si="0"/>
        <v>Low</v>
      </c>
    </row>
    <row r="27" spans="1:14" x14ac:dyDescent="0.3">
      <c r="A27">
        <v>26</v>
      </c>
      <c r="B27" t="s">
        <v>55</v>
      </c>
      <c r="C27" s="2">
        <v>45481</v>
      </c>
      <c r="D27" t="s">
        <v>14</v>
      </c>
      <c r="E27" t="s">
        <v>20</v>
      </c>
      <c r="F27" t="s">
        <v>27</v>
      </c>
      <c r="G27">
        <v>7</v>
      </c>
      <c r="H27">
        <v>139.77000000000001</v>
      </c>
      <c r="I27">
        <v>0.2</v>
      </c>
      <c r="J27">
        <v>782.71</v>
      </c>
      <c r="K27">
        <v>524.01</v>
      </c>
      <c r="L27">
        <v>258.7</v>
      </c>
      <c r="M27" t="s">
        <v>17</v>
      </c>
      <c r="N27" t="str">
        <f t="shared" si="0"/>
        <v>Medium</v>
      </c>
    </row>
    <row r="28" spans="1:14" x14ac:dyDescent="0.3">
      <c r="A28">
        <v>27</v>
      </c>
      <c r="B28" t="s">
        <v>56</v>
      </c>
      <c r="C28" s="2">
        <v>45629</v>
      </c>
      <c r="D28" t="s">
        <v>14</v>
      </c>
      <c r="E28" t="s">
        <v>20</v>
      </c>
      <c r="F28" t="s">
        <v>16</v>
      </c>
      <c r="G28">
        <v>5</v>
      </c>
      <c r="H28">
        <v>487.69</v>
      </c>
      <c r="I28">
        <v>0.06</v>
      </c>
      <c r="J28">
        <v>2292.14</v>
      </c>
      <c r="K28">
        <v>1624.21</v>
      </c>
      <c r="L28">
        <v>667.93</v>
      </c>
      <c r="M28" t="s">
        <v>46</v>
      </c>
      <c r="N28" t="str">
        <f t="shared" si="0"/>
        <v>Low</v>
      </c>
    </row>
    <row r="29" spans="1:14" x14ac:dyDescent="0.3">
      <c r="A29">
        <v>28</v>
      </c>
      <c r="B29" t="s">
        <v>57</v>
      </c>
      <c r="C29" s="2">
        <v>45318</v>
      </c>
      <c r="D29" t="s">
        <v>14</v>
      </c>
      <c r="E29" t="s">
        <v>33</v>
      </c>
      <c r="F29" t="s">
        <v>21</v>
      </c>
      <c r="G29">
        <v>4</v>
      </c>
      <c r="H29">
        <v>451.46</v>
      </c>
      <c r="I29">
        <v>0.21</v>
      </c>
      <c r="J29">
        <v>1426.61</v>
      </c>
      <c r="K29">
        <v>1042.7</v>
      </c>
      <c r="L29">
        <v>383.91</v>
      </c>
      <c r="M29" t="s">
        <v>46</v>
      </c>
      <c r="N29" t="str">
        <f t="shared" si="0"/>
        <v>High</v>
      </c>
    </row>
    <row r="30" spans="1:14" x14ac:dyDescent="0.3">
      <c r="A30">
        <v>29</v>
      </c>
      <c r="B30" t="s">
        <v>58</v>
      </c>
      <c r="C30" s="2">
        <v>45368</v>
      </c>
      <c r="D30" t="s">
        <v>19</v>
      </c>
      <c r="E30" t="s">
        <v>15</v>
      </c>
      <c r="F30" t="s">
        <v>16</v>
      </c>
      <c r="G30">
        <v>9</v>
      </c>
      <c r="H30">
        <v>337.65</v>
      </c>
      <c r="I30">
        <v>0.11</v>
      </c>
      <c r="J30">
        <v>2704.58</v>
      </c>
      <c r="K30">
        <v>1507.34</v>
      </c>
      <c r="L30">
        <v>1197.24</v>
      </c>
      <c r="M30" t="s">
        <v>22</v>
      </c>
      <c r="N30" t="str">
        <f t="shared" si="0"/>
        <v>Medium</v>
      </c>
    </row>
    <row r="31" spans="1:14" x14ac:dyDescent="0.3">
      <c r="A31">
        <v>30</v>
      </c>
      <c r="B31" t="s">
        <v>59</v>
      </c>
      <c r="C31" s="2">
        <v>45301</v>
      </c>
      <c r="D31" t="s">
        <v>14</v>
      </c>
      <c r="E31" t="s">
        <v>33</v>
      </c>
      <c r="F31" t="s">
        <v>27</v>
      </c>
      <c r="G31">
        <v>1</v>
      </c>
      <c r="H31">
        <v>212.23</v>
      </c>
      <c r="I31">
        <v>0.17</v>
      </c>
      <c r="J31">
        <v>176.15</v>
      </c>
      <c r="K31">
        <v>117.51</v>
      </c>
      <c r="L31">
        <v>58.64</v>
      </c>
      <c r="M31" t="s">
        <v>40</v>
      </c>
      <c r="N31" t="str">
        <f t="shared" si="0"/>
        <v>Medium</v>
      </c>
    </row>
    <row r="32" spans="1:14" x14ac:dyDescent="0.3">
      <c r="A32">
        <v>31</v>
      </c>
      <c r="B32" t="s">
        <v>60</v>
      </c>
      <c r="C32" s="2">
        <v>45562</v>
      </c>
      <c r="D32" t="s">
        <v>39</v>
      </c>
      <c r="E32" t="s">
        <v>15</v>
      </c>
      <c r="F32" t="s">
        <v>16</v>
      </c>
      <c r="G32">
        <v>2</v>
      </c>
      <c r="H32">
        <v>477.26</v>
      </c>
      <c r="I32">
        <v>0.1</v>
      </c>
      <c r="J32">
        <v>859.07</v>
      </c>
      <c r="K32">
        <v>457.67</v>
      </c>
      <c r="L32">
        <v>401.4</v>
      </c>
      <c r="M32" t="s">
        <v>17</v>
      </c>
      <c r="N32" t="str">
        <f t="shared" si="0"/>
        <v>Low</v>
      </c>
    </row>
    <row r="33" spans="1:14" x14ac:dyDescent="0.3">
      <c r="A33">
        <v>32</v>
      </c>
      <c r="B33" t="s">
        <v>61</v>
      </c>
      <c r="C33" s="2">
        <v>45455</v>
      </c>
      <c r="D33" t="s">
        <v>14</v>
      </c>
      <c r="E33" t="s">
        <v>15</v>
      </c>
      <c r="F33" t="s">
        <v>16</v>
      </c>
      <c r="G33">
        <v>3</v>
      </c>
      <c r="H33">
        <v>367.14</v>
      </c>
      <c r="I33">
        <v>0.22</v>
      </c>
      <c r="J33">
        <v>859.11</v>
      </c>
      <c r="K33">
        <v>640.92999999999995</v>
      </c>
      <c r="L33">
        <v>218.18</v>
      </c>
      <c r="M33" t="s">
        <v>28</v>
      </c>
      <c r="N33" t="str">
        <f t="shared" si="0"/>
        <v>High</v>
      </c>
    </row>
    <row r="34" spans="1:14" x14ac:dyDescent="0.3">
      <c r="A34">
        <v>33</v>
      </c>
      <c r="B34" t="s">
        <v>62</v>
      </c>
      <c r="C34" s="2">
        <v>45504</v>
      </c>
      <c r="D34" t="s">
        <v>14</v>
      </c>
      <c r="E34" t="s">
        <v>15</v>
      </c>
      <c r="F34" t="s">
        <v>21</v>
      </c>
      <c r="G34">
        <v>5</v>
      </c>
      <c r="H34">
        <v>136.72</v>
      </c>
      <c r="I34">
        <v>0.01</v>
      </c>
      <c r="J34">
        <v>676.76</v>
      </c>
      <c r="K34">
        <v>445.03</v>
      </c>
      <c r="L34">
        <v>231.73</v>
      </c>
      <c r="M34" t="s">
        <v>28</v>
      </c>
      <c r="N34" t="str">
        <f t="shared" si="0"/>
        <v>Low</v>
      </c>
    </row>
    <row r="35" spans="1:14" x14ac:dyDescent="0.3">
      <c r="A35">
        <v>34</v>
      </c>
      <c r="B35" t="s">
        <v>63</v>
      </c>
      <c r="C35" s="2">
        <v>45421</v>
      </c>
      <c r="D35" t="s">
        <v>19</v>
      </c>
      <c r="E35" t="s">
        <v>25</v>
      </c>
      <c r="F35" t="s">
        <v>16</v>
      </c>
      <c r="G35">
        <v>2</v>
      </c>
      <c r="H35">
        <v>12.38</v>
      </c>
      <c r="I35">
        <v>0.03</v>
      </c>
      <c r="J35">
        <v>24.02</v>
      </c>
      <c r="K35">
        <v>14.23</v>
      </c>
      <c r="L35">
        <v>9.7899999999999991</v>
      </c>
      <c r="M35" t="s">
        <v>46</v>
      </c>
      <c r="N35" t="str">
        <f t="shared" si="0"/>
        <v>Low</v>
      </c>
    </row>
    <row r="36" spans="1:14" x14ac:dyDescent="0.3">
      <c r="A36">
        <v>35</v>
      </c>
      <c r="B36" t="s">
        <v>64</v>
      </c>
      <c r="C36" s="2">
        <v>45417</v>
      </c>
      <c r="D36" t="s">
        <v>19</v>
      </c>
      <c r="E36" t="s">
        <v>30</v>
      </c>
      <c r="F36" t="s">
        <v>27</v>
      </c>
      <c r="G36">
        <v>8</v>
      </c>
      <c r="H36">
        <v>114.79</v>
      </c>
      <c r="I36">
        <v>0.09</v>
      </c>
      <c r="J36">
        <v>835.67</v>
      </c>
      <c r="K36">
        <v>524.48</v>
      </c>
      <c r="L36">
        <v>311.19</v>
      </c>
      <c r="M36" t="s">
        <v>22</v>
      </c>
      <c r="N36" t="str">
        <f t="shared" si="0"/>
        <v>Low</v>
      </c>
    </row>
    <row r="37" spans="1:14" x14ac:dyDescent="0.3">
      <c r="A37">
        <v>36</v>
      </c>
      <c r="B37" t="s">
        <v>65</v>
      </c>
      <c r="C37" s="2">
        <v>45413</v>
      </c>
      <c r="D37" t="s">
        <v>19</v>
      </c>
      <c r="E37" t="s">
        <v>20</v>
      </c>
      <c r="F37" t="s">
        <v>27</v>
      </c>
      <c r="G37">
        <v>5</v>
      </c>
      <c r="H37">
        <v>345.8</v>
      </c>
      <c r="I37">
        <v>0.2</v>
      </c>
      <c r="J37">
        <v>1383.2</v>
      </c>
      <c r="K37">
        <v>768.16</v>
      </c>
      <c r="L37">
        <v>615.04</v>
      </c>
      <c r="M37" t="s">
        <v>17</v>
      </c>
      <c r="N37" t="str">
        <f t="shared" si="0"/>
        <v>Medium</v>
      </c>
    </row>
    <row r="38" spans="1:14" x14ac:dyDescent="0.3">
      <c r="A38">
        <v>37</v>
      </c>
      <c r="B38" t="s">
        <v>66</v>
      </c>
      <c r="C38" s="2">
        <v>45443</v>
      </c>
      <c r="D38" t="s">
        <v>24</v>
      </c>
      <c r="E38" t="s">
        <v>30</v>
      </c>
      <c r="F38" t="s">
        <v>21</v>
      </c>
      <c r="G38">
        <v>9</v>
      </c>
      <c r="H38">
        <v>131.69999999999999</v>
      </c>
      <c r="I38">
        <v>0.26</v>
      </c>
      <c r="J38">
        <v>877.12</v>
      </c>
      <c r="K38">
        <v>651.44000000000005</v>
      </c>
      <c r="L38">
        <v>225.68</v>
      </c>
      <c r="M38" t="s">
        <v>17</v>
      </c>
      <c r="N38" t="str">
        <f t="shared" si="0"/>
        <v>High</v>
      </c>
    </row>
    <row r="39" spans="1:14" x14ac:dyDescent="0.3">
      <c r="A39">
        <v>38</v>
      </c>
      <c r="B39" t="s">
        <v>67</v>
      </c>
      <c r="C39" s="2">
        <v>45382</v>
      </c>
      <c r="D39" t="s">
        <v>24</v>
      </c>
      <c r="E39" t="s">
        <v>25</v>
      </c>
      <c r="F39" t="s">
        <v>27</v>
      </c>
      <c r="G39">
        <v>8</v>
      </c>
      <c r="H39">
        <v>101.11</v>
      </c>
      <c r="I39">
        <v>0.19</v>
      </c>
      <c r="J39">
        <v>655.19000000000005</v>
      </c>
      <c r="K39">
        <v>397.32</v>
      </c>
      <c r="L39">
        <v>257.87</v>
      </c>
      <c r="M39" t="s">
        <v>17</v>
      </c>
      <c r="N39" t="str">
        <f t="shared" si="0"/>
        <v>Medium</v>
      </c>
    </row>
    <row r="40" spans="1:14" x14ac:dyDescent="0.3">
      <c r="A40">
        <v>39</v>
      </c>
      <c r="B40" t="s">
        <v>68</v>
      </c>
      <c r="C40" s="2">
        <v>45647</v>
      </c>
      <c r="D40" t="s">
        <v>14</v>
      </c>
      <c r="E40" t="s">
        <v>33</v>
      </c>
      <c r="F40" t="s">
        <v>27</v>
      </c>
      <c r="G40">
        <v>5</v>
      </c>
      <c r="H40">
        <v>112.39</v>
      </c>
      <c r="I40">
        <v>0.04</v>
      </c>
      <c r="J40">
        <v>539.47</v>
      </c>
      <c r="K40">
        <v>426.82</v>
      </c>
      <c r="L40">
        <v>112.65</v>
      </c>
      <c r="M40" t="s">
        <v>17</v>
      </c>
      <c r="N40" t="str">
        <f t="shared" si="0"/>
        <v>Low</v>
      </c>
    </row>
    <row r="41" spans="1:14" x14ac:dyDescent="0.3">
      <c r="A41">
        <v>40</v>
      </c>
      <c r="B41" t="s">
        <v>69</v>
      </c>
      <c r="C41" s="2">
        <v>45590</v>
      </c>
      <c r="D41" t="s">
        <v>19</v>
      </c>
      <c r="E41" t="s">
        <v>25</v>
      </c>
      <c r="F41" t="s">
        <v>16</v>
      </c>
      <c r="G41">
        <v>4</v>
      </c>
      <c r="H41">
        <v>176.63</v>
      </c>
      <c r="I41">
        <v>0.08</v>
      </c>
      <c r="J41">
        <v>650</v>
      </c>
      <c r="K41">
        <v>482.92</v>
      </c>
      <c r="L41">
        <v>167.08</v>
      </c>
      <c r="M41" t="s">
        <v>22</v>
      </c>
      <c r="N41" t="str">
        <f t="shared" si="0"/>
        <v>Low</v>
      </c>
    </row>
    <row r="42" spans="1:14" x14ac:dyDescent="0.3">
      <c r="A42">
        <v>41</v>
      </c>
      <c r="B42" t="s">
        <v>70</v>
      </c>
      <c r="C42" s="2">
        <v>45500</v>
      </c>
      <c r="D42" t="s">
        <v>19</v>
      </c>
      <c r="E42" t="s">
        <v>20</v>
      </c>
      <c r="F42" t="s">
        <v>21</v>
      </c>
      <c r="G42">
        <v>8</v>
      </c>
      <c r="H42">
        <v>254.25</v>
      </c>
      <c r="I42">
        <v>0.1</v>
      </c>
      <c r="J42">
        <v>1830.6</v>
      </c>
      <c r="K42">
        <v>1007.84</v>
      </c>
      <c r="L42">
        <v>822.76</v>
      </c>
      <c r="M42" t="s">
        <v>22</v>
      </c>
      <c r="N42" t="str">
        <f t="shared" si="0"/>
        <v>Low</v>
      </c>
    </row>
    <row r="43" spans="1:14" x14ac:dyDescent="0.3">
      <c r="A43">
        <v>42</v>
      </c>
      <c r="B43" t="s">
        <v>71</v>
      </c>
      <c r="C43" s="2">
        <v>45643</v>
      </c>
      <c r="D43" t="s">
        <v>19</v>
      </c>
      <c r="E43" t="s">
        <v>30</v>
      </c>
      <c r="F43" t="s">
        <v>21</v>
      </c>
      <c r="G43">
        <v>10</v>
      </c>
      <c r="H43">
        <v>408.29</v>
      </c>
      <c r="I43">
        <v>0.01</v>
      </c>
      <c r="J43">
        <v>4042.07</v>
      </c>
      <c r="K43">
        <v>3067.38</v>
      </c>
      <c r="L43">
        <v>974.69</v>
      </c>
      <c r="M43" t="s">
        <v>22</v>
      </c>
      <c r="N43" t="str">
        <f t="shared" si="0"/>
        <v>Low</v>
      </c>
    </row>
    <row r="44" spans="1:14" x14ac:dyDescent="0.3">
      <c r="A44">
        <v>43</v>
      </c>
      <c r="B44" t="s">
        <v>72</v>
      </c>
      <c r="C44" s="2">
        <v>45382</v>
      </c>
      <c r="D44" t="s">
        <v>39</v>
      </c>
      <c r="E44" t="s">
        <v>33</v>
      </c>
      <c r="F44" t="s">
        <v>21</v>
      </c>
      <c r="G44">
        <v>2</v>
      </c>
      <c r="H44">
        <v>344.03</v>
      </c>
      <c r="I44">
        <v>0.1</v>
      </c>
      <c r="J44">
        <v>619.25</v>
      </c>
      <c r="K44">
        <v>448.15</v>
      </c>
      <c r="L44">
        <v>171.1</v>
      </c>
      <c r="M44" t="s">
        <v>17</v>
      </c>
      <c r="N44" t="str">
        <f t="shared" si="0"/>
        <v>Low</v>
      </c>
    </row>
    <row r="45" spans="1:14" x14ac:dyDescent="0.3">
      <c r="A45">
        <v>44</v>
      </c>
      <c r="B45" t="s">
        <v>73</v>
      </c>
      <c r="C45" s="2">
        <v>45425</v>
      </c>
      <c r="D45" t="s">
        <v>14</v>
      </c>
      <c r="E45" t="s">
        <v>25</v>
      </c>
      <c r="F45" t="s">
        <v>27</v>
      </c>
      <c r="G45">
        <v>6</v>
      </c>
      <c r="H45">
        <v>391.41</v>
      </c>
      <c r="I45">
        <v>7.0000000000000007E-2</v>
      </c>
      <c r="J45">
        <v>2184.0700000000002</v>
      </c>
      <c r="K45">
        <v>1725.68</v>
      </c>
      <c r="L45">
        <v>458.39</v>
      </c>
      <c r="M45" t="s">
        <v>40</v>
      </c>
      <c r="N45" t="str">
        <f t="shared" si="0"/>
        <v>Low</v>
      </c>
    </row>
    <row r="46" spans="1:14" x14ac:dyDescent="0.3">
      <c r="A46">
        <v>45</v>
      </c>
      <c r="B46" t="s">
        <v>74</v>
      </c>
      <c r="C46" s="2">
        <v>45517</v>
      </c>
      <c r="D46" t="s">
        <v>14</v>
      </c>
      <c r="E46" t="s">
        <v>30</v>
      </c>
      <c r="F46" t="s">
        <v>16</v>
      </c>
      <c r="G46">
        <v>3</v>
      </c>
      <c r="H46">
        <v>89.64</v>
      </c>
      <c r="I46">
        <v>0.19</v>
      </c>
      <c r="J46">
        <v>217.83</v>
      </c>
      <c r="K46">
        <v>114.45</v>
      </c>
      <c r="L46">
        <v>103.38</v>
      </c>
      <c r="M46" t="s">
        <v>17</v>
      </c>
      <c r="N46" t="str">
        <f t="shared" si="0"/>
        <v>Medium</v>
      </c>
    </row>
    <row r="47" spans="1:14" x14ac:dyDescent="0.3">
      <c r="A47">
        <v>46</v>
      </c>
      <c r="B47" t="s">
        <v>75</v>
      </c>
      <c r="C47" s="2">
        <v>45637</v>
      </c>
      <c r="D47" t="s">
        <v>24</v>
      </c>
      <c r="E47" t="s">
        <v>20</v>
      </c>
      <c r="F47" t="s">
        <v>27</v>
      </c>
      <c r="G47">
        <v>7</v>
      </c>
      <c r="H47">
        <v>311.02</v>
      </c>
      <c r="I47">
        <v>0.18</v>
      </c>
      <c r="J47">
        <v>1785.25</v>
      </c>
      <c r="K47">
        <v>1106.47</v>
      </c>
      <c r="L47">
        <v>678.78</v>
      </c>
      <c r="M47" t="s">
        <v>17</v>
      </c>
      <c r="N47" t="str">
        <f t="shared" si="0"/>
        <v>Medium</v>
      </c>
    </row>
    <row r="48" spans="1:14" x14ac:dyDescent="0.3">
      <c r="A48">
        <v>47</v>
      </c>
      <c r="B48" t="s">
        <v>76</v>
      </c>
      <c r="C48" s="2">
        <v>45380</v>
      </c>
      <c r="D48" t="s">
        <v>24</v>
      </c>
      <c r="E48" t="s">
        <v>33</v>
      </c>
      <c r="F48" t="s">
        <v>27</v>
      </c>
      <c r="G48">
        <v>2</v>
      </c>
      <c r="H48">
        <v>185.11</v>
      </c>
      <c r="I48">
        <v>0.06</v>
      </c>
      <c r="J48">
        <v>348.01</v>
      </c>
      <c r="K48">
        <v>222.61</v>
      </c>
      <c r="L48">
        <v>125.4</v>
      </c>
      <c r="M48" t="s">
        <v>22</v>
      </c>
      <c r="N48" t="str">
        <f t="shared" si="0"/>
        <v>Low</v>
      </c>
    </row>
    <row r="49" spans="1:14" x14ac:dyDescent="0.3">
      <c r="A49">
        <v>48</v>
      </c>
      <c r="B49" t="s">
        <v>77</v>
      </c>
      <c r="C49" s="2">
        <v>45616</v>
      </c>
      <c r="D49" t="s">
        <v>39</v>
      </c>
      <c r="E49" t="s">
        <v>20</v>
      </c>
      <c r="F49" t="s">
        <v>16</v>
      </c>
      <c r="G49">
        <v>4</v>
      </c>
      <c r="H49">
        <v>462.95</v>
      </c>
      <c r="I49">
        <v>0.03</v>
      </c>
      <c r="J49">
        <v>1796.25</v>
      </c>
      <c r="K49">
        <v>1275.73</v>
      </c>
      <c r="L49">
        <v>520.52</v>
      </c>
      <c r="M49" t="s">
        <v>17</v>
      </c>
      <c r="N49" t="str">
        <f t="shared" si="0"/>
        <v>Low</v>
      </c>
    </row>
    <row r="50" spans="1:14" x14ac:dyDescent="0.3">
      <c r="A50">
        <v>49</v>
      </c>
      <c r="B50" t="s">
        <v>78</v>
      </c>
      <c r="C50" s="2">
        <v>45584</v>
      </c>
      <c r="D50" t="s">
        <v>24</v>
      </c>
      <c r="E50" t="s">
        <v>25</v>
      </c>
      <c r="F50" t="s">
        <v>16</v>
      </c>
      <c r="G50">
        <v>3</v>
      </c>
      <c r="H50">
        <v>455.54</v>
      </c>
      <c r="I50">
        <v>0.23</v>
      </c>
      <c r="J50">
        <v>1052.3</v>
      </c>
      <c r="K50">
        <v>597.16</v>
      </c>
      <c r="L50">
        <v>455.14</v>
      </c>
      <c r="M50" t="s">
        <v>17</v>
      </c>
      <c r="N50" t="str">
        <f t="shared" si="0"/>
        <v>High</v>
      </c>
    </row>
    <row r="51" spans="1:14" x14ac:dyDescent="0.3">
      <c r="A51">
        <v>50</v>
      </c>
      <c r="B51" t="s">
        <v>79</v>
      </c>
      <c r="C51" s="2">
        <v>45599</v>
      </c>
      <c r="D51" t="s">
        <v>24</v>
      </c>
      <c r="E51" t="s">
        <v>30</v>
      </c>
      <c r="F51" t="s">
        <v>27</v>
      </c>
      <c r="G51">
        <v>8</v>
      </c>
      <c r="H51">
        <v>343.02</v>
      </c>
      <c r="I51">
        <v>0.23</v>
      </c>
      <c r="J51">
        <v>2113</v>
      </c>
      <c r="K51">
        <v>1655.35</v>
      </c>
      <c r="L51">
        <v>457.65</v>
      </c>
      <c r="M51" t="s">
        <v>22</v>
      </c>
      <c r="N51" t="str">
        <f t="shared" si="0"/>
        <v>High</v>
      </c>
    </row>
    <row r="52" spans="1:14" x14ac:dyDescent="0.3">
      <c r="A52">
        <v>51</v>
      </c>
      <c r="B52" t="s">
        <v>80</v>
      </c>
      <c r="C52" s="2">
        <v>45352</v>
      </c>
      <c r="D52" t="s">
        <v>14</v>
      </c>
      <c r="E52" t="s">
        <v>20</v>
      </c>
      <c r="F52" t="s">
        <v>21</v>
      </c>
      <c r="G52">
        <v>2</v>
      </c>
      <c r="H52">
        <v>440.95</v>
      </c>
      <c r="I52">
        <v>0.2</v>
      </c>
      <c r="J52">
        <v>705.52</v>
      </c>
      <c r="K52">
        <v>368.38</v>
      </c>
      <c r="L52">
        <v>337.14</v>
      </c>
      <c r="M52" t="s">
        <v>28</v>
      </c>
      <c r="N52" t="str">
        <f t="shared" si="0"/>
        <v>Medium</v>
      </c>
    </row>
    <row r="53" spans="1:14" x14ac:dyDescent="0.3">
      <c r="A53">
        <v>52</v>
      </c>
      <c r="B53" t="s">
        <v>81</v>
      </c>
      <c r="C53" s="2">
        <v>45477</v>
      </c>
      <c r="D53" t="s">
        <v>24</v>
      </c>
      <c r="E53" t="s">
        <v>20</v>
      </c>
      <c r="F53" t="s">
        <v>27</v>
      </c>
      <c r="G53">
        <v>1</v>
      </c>
      <c r="H53">
        <v>303.08</v>
      </c>
      <c r="I53">
        <v>0.05</v>
      </c>
      <c r="J53">
        <v>287.93</v>
      </c>
      <c r="K53">
        <v>168.17</v>
      </c>
      <c r="L53">
        <v>119.76</v>
      </c>
      <c r="M53" t="s">
        <v>17</v>
      </c>
      <c r="N53" t="str">
        <f t="shared" si="0"/>
        <v>Low</v>
      </c>
    </row>
    <row r="54" spans="1:14" x14ac:dyDescent="0.3">
      <c r="A54">
        <v>53</v>
      </c>
      <c r="B54" t="s">
        <v>82</v>
      </c>
      <c r="C54" s="2">
        <v>45643</v>
      </c>
      <c r="D54" t="s">
        <v>39</v>
      </c>
      <c r="E54" t="s">
        <v>30</v>
      </c>
      <c r="F54" t="s">
        <v>21</v>
      </c>
      <c r="G54">
        <v>5</v>
      </c>
      <c r="H54">
        <v>152.16</v>
      </c>
      <c r="I54">
        <v>0.28000000000000003</v>
      </c>
      <c r="J54">
        <v>547.78</v>
      </c>
      <c r="K54">
        <v>336.22</v>
      </c>
      <c r="L54">
        <v>211.56</v>
      </c>
      <c r="M54" t="s">
        <v>40</v>
      </c>
      <c r="N54" t="str">
        <f t="shared" si="0"/>
        <v>High</v>
      </c>
    </row>
    <row r="55" spans="1:14" x14ac:dyDescent="0.3">
      <c r="A55">
        <v>54</v>
      </c>
      <c r="B55" t="s">
        <v>83</v>
      </c>
      <c r="C55" s="2">
        <v>45476</v>
      </c>
      <c r="D55" t="s">
        <v>39</v>
      </c>
      <c r="E55" t="s">
        <v>25</v>
      </c>
      <c r="F55" t="s">
        <v>27</v>
      </c>
      <c r="G55">
        <v>9</v>
      </c>
      <c r="H55">
        <v>247.61</v>
      </c>
      <c r="I55">
        <v>0.08</v>
      </c>
      <c r="J55">
        <v>2050.21</v>
      </c>
      <c r="K55">
        <v>1057.71</v>
      </c>
      <c r="L55">
        <v>992.5</v>
      </c>
      <c r="M55" t="s">
        <v>22</v>
      </c>
      <c r="N55" t="str">
        <f t="shared" si="0"/>
        <v>Low</v>
      </c>
    </row>
    <row r="56" spans="1:14" x14ac:dyDescent="0.3">
      <c r="A56">
        <v>55</v>
      </c>
      <c r="B56" t="s">
        <v>84</v>
      </c>
      <c r="C56" s="2">
        <v>45550</v>
      </c>
      <c r="D56" t="s">
        <v>14</v>
      </c>
      <c r="E56" t="s">
        <v>15</v>
      </c>
      <c r="F56" t="s">
        <v>21</v>
      </c>
      <c r="G56">
        <v>9</v>
      </c>
      <c r="H56">
        <v>365.53</v>
      </c>
      <c r="I56">
        <v>0.22</v>
      </c>
      <c r="J56">
        <v>2566.02</v>
      </c>
      <c r="K56">
        <v>1635.53</v>
      </c>
      <c r="L56">
        <v>930.49</v>
      </c>
      <c r="M56" t="s">
        <v>28</v>
      </c>
      <c r="N56" t="str">
        <f t="shared" si="0"/>
        <v>High</v>
      </c>
    </row>
    <row r="57" spans="1:14" x14ac:dyDescent="0.3">
      <c r="A57">
        <v>56</v>
      </c>
      <c r="B57" t="s">
        <v>85</v>
      </c>
      <c r="C57" s="2">
        <v>45616</v>
      </c>
      <c r="D57" t="s">
        <v>19</v>
      </c>
      <c r="E57" t="s">
        <v>25</v>
      </c>
      <c r="F57" t="s">
        <v>27</v>
      </c>
      <c r="G57">
        <v>4</v>
      </c>
      <c r="H57">
        <v>93.44</v>
      </c>
      <c r="I57">
        <v>0.11</v>
      </c>
      <c r="J57">
        <v>332.65</v>
      </c>
      <c r="K57">
        <v>224.51</v>
      </c>
      <c r="L57">
        <v>108.14</v>
      </c>
      <c r="M57" t="s">
        <v>22</v>
      </c>
      <c r="N57" t="str">
        <f t="shared" si="0"/>
        <v>Medium</v>
      </c>
    </row>
    <row r="58" spans="1:14" x14ac:dyDescent="0.3">
      <c r="A58">
        <v>57</v>
      </c>
      <c r="B58" t="s">
        <v>86</v>
      </c>
      <c r="C58" s="2">
        <v>45544</v>
      </c>
      <c r="D58" t="s">
        <v>19</v>
      </c>
      <c r="E58" t="s">
        <v>33</v>
      </c>
      <c r="F58" t="s">
        <v>21</v>
      </c>
      <c r="G58">
        <v>6</v>
      </c>
      <c r="H58">
        <v>253.05</v>
      </c>
      <c r="I58">
        <v>0.06</v>
      </c>
      <c r="J58">
        <v>1427.2</v>
      </c>
      <c r="K58">
        <v>836.8</v>
      </c>
      <c r="L58">
        <v>590.4</v>
      </c>
      <c r="M58" t="s">
        <v>17</v>
      </c>
      <c r="N58" t="str">
        <f t="shared" si="0"/>
        <v>Low</v>
      </c>
    </row>
    <row r="59" spans="1:14" x14ac:dyDescent="0.3">
      <c r="A59">
        <v>58</v>
      </c>
      <c r="B59" t="s">
        <v>87</v>
      </c>
      <c r="C59" s="2">
        <v>45402</v>
      </c>
      <c r="D59" t="s">
        <v>39</v>
      </c>
      <c r="E59" t="s">
        <v>30</v>
      </c>
      <c r="F59" t="s">
        <v>27</v>
      </c>
      <c r="G59">
        <v>7</v>
      </c>
      <c r="H59">
        <v>27.58</v>
      </c>
      <c r="I59">
        <v>0.23</v>
      </c>
      <c r="J59">
        <v>148.66</v>
      </c>
      <c r="K59">
        <v>102.35</v>
      </c>
      <c r="L59">
        <v>46.31</v>
      </c>
      <c r="M59" t="s">
        <v>28</v>
      </c>
      <c r="N59" t="str">
        <f t="shared" si="0"/>
        <v>High</v>
      </c>
    </row>
    <row r="60" spans="1:14" x14ac:dyDescent="0.3">
      <c r="A60">
        <v>59</v>
      </c>
      <c r="B60" t="s">
        <v>88</v>
      </c>
      <c r="C60" s="2">
        <v>45327</v>
      </c>
      <c r="D60" t="s">
        <v>19</v>
      </c>
      <c r="E60" t="s">
        <v>25</v>
      </c>
      <c r="F60" t="s">
        <v>16</v>
      </c>
      <c r="G60">
        <v>3</v>
      </c>
      <c r="H60">
        <v>11.4</v>
      </c>
      <c r="I60">
        <v>0.14000000000000001</v>
      </c>
      <c r="J60">
        <v>29.41</v>
      </c>
      <c r="K60">
        <v>20.43</v>
      </c>
      <c r="L60">
        <v>8.98</v>
      </c>
      <c r="M60" t="s">
        <v>46</v>
      </c>
      <c r="N60" t="str">
        <f t="shared" si="0"/>
        <v>Medium</v>
      </c>
    </row>
    <row r="61" spans="1:14" x14ac:dyDescent="0.3">
      <c r="A61">
        <v>60</v>
      </c>
      <c r="B61" t="s">
        <v>89</v>
      </c>
      <c r="C61" s="2">
        <v>45641</v>
      </c>
      <c r="D61" t="s">
        <v>24</v>
      </c>
      <c r="E61" t="s">
        <v>33</v>
      </c>
      <c r="F61" t="s">
        <v>21</v>
      </c>
      <c r="G61">
        <v>2</v>
      </c>
      <c r="H61">
        <v>407.88</v>
      </c>
      <c r="I61">
        <v>0.08</v>
      </c>
      <c r="J61">
        <v>750.5</v>
      </c>
      <c r="K61">
        <v>526</v>
      </c>
      <c r="L61">
        <v>224.5</v>
      </c>
      <c r="M61" t="s">
        <v>22</v>
      </c>
      <c r="N61" t="str">
        <f t="shared" si="0"/>
        <v>Low</v>
      </c>
    </row>
    <row r="62" spans="1:14" x14ac:dyDescent="0.3">
      <c r="A62">
        <v>61</v>
      </c>
      <c r="B62" t="s">
        <v>90</v>
      </c>
      <c r="C62" s="2">
        <v>45586</v>
      </c>
      <c r="D62" t="s">
        <v>39</v>
      </c>
      <c r="E62" t="s">
        <v>30</v>
      </c>
      <c r="F62" t="s">
        <v>27</v>
      </c>
      <c r="G62">
        <v>3</v>
      </c>
      <c r="H62">
        <v>442.44</v>
      </c>
      <c r="I62">
        <v>0.06</v>
      </c>
      <c r="J62">
        <v>1247.68</v>
      </c>
      <c r="K62">
        <v>974.48</v>
      </c>
      <c r="L62">
        <v>273.2</v>
      </c>
      <c r="M62" t="s">
        <v>46</v>
      </c>
      <c r="N62" t="str">
        <f t="shared" si="0"/>
        <v>Low</v>
      </c>
    </row>
    <row r="63" spans="1:14" x14ac:dyDescent="0.3">
      <c r="A63">
        <v>62</v>
      </c>
      <c r="B63" t="s">
        <v>91</v>
      </c>
      <c r="C63" s="2">
        <v>45493</v>
      </c>
      <c r="D63" t="s">
        <v>14</v>
      </c>
      <c r="E63" t="s">
        <v>15</v>
      </c>
      <c r="F63" t="s">
        <v>21</v>
      </c>
      <c r="G63">
        <v>9</v>
      </c>
      <c r="H63">
        <v>488.09</v>
      </c>
      <c r="I63">
        <v>0.06</v>
      </c>
      <c r="J63">
        <v>4129.24</v>
      </c>
      <c r="K63">
        <v>2581.9899999999998</v>
      </c>
      <c r="L63">
        <v>1547.25</v>
      </c>
      <c r="M63" t="s">
        <v>17</v>
      </c>
      <c r="N63" t="str">
        <f t="shared" si="0"/>
        <v>Low</v>
      </c>
    </row>
    <row r="64" spans="1:14" x14ac:dyDescent="0.3">
      <c r="A64">
        <v>63</v>
      </c>
      <c r="B64" t="s">
        <v>92</v>
      </c>
      <c r="C64" s="2">
        <v>45491</v>
      </c>
      <c r="D64" t="s">
        <v>14</v>
      </c>
      <c r="E64" t="s">
        <v>25</v>
      </c>
      <c r="F64" t="s">
        <v>16</v>
      </c>
      <c r="G64">
        <v>5</v>
      </c>
      <c r="H64">
        <v>354.82</v>
      </c>
      <c r="I64">
        <v>0.28999999999999998</v>
      </c>
      <c r="J64">
        <v>1259.6099999999999</v>
      </c>
      <c r="K64">
        <v>646.54</v>
      </c>
      <c r="L64">
        <v>613.07000000000005</v>
      </c>
      <c r="M64" t="s">
        <v>40</v>
      </c>
      <c r="N64" t="str">
        <f t="shared" si="0"/>
        <v>High</v>
      </c>
    </row>
    <row r="65" spans="1:14" x14ac:dyDescent="0.3">
      <c r="A65">
        <v>64</v>
      </c>
      <c r="B65" t="s">
        <v>93</v>
      </c>
      <c r="C65" s="2">
        <v>45516</v>
      </c>
      <c r="D65" t="s">
        <v>14</v>
      </c>
      <c r="E65" t="s">
        <v>25</v>
      </c>
      <c r="F65" t="s">
        <v>27</v>
      </c>
      <c r="G65">
        <v>6</v>
      </c>
      <c r="H65">
        <v>261.62</v>
      </c>
      <c r="I65">
        <v>0.12</v>
      </c>
      <c r="J65">
        <v>1381.35</v>
      </c>
      <c r="K65">
        <v>763.1</v>
      </c>
      <c r="L65">
        <v>618.25</v>
      </c>
      <c r="M65" t="s">
        <v>28</v>
      </c>
      <c r="N65" t="str">
        <f t="shared" si="0"/>
        <v>Medium</v>
      </c>
    </row>
    <row r="66" spans="1:14" x14ac:dyDescent="0.3">
      <c r="A66">
        <v>65</v>
      </c>
      <c r="B66" t="s">
        <v>94</v>
      </c>
      <c r="C66" s="2">
        <v>45359</v>
      </c>
      <c r="D66" t="s">
        <v>24</v>
      </c>
      <c r="E66" t="s">
        <v>30</v>
      </c>
      <c r="F66" t="s">
        <v>27</v>
      </c>
      <c r="G66">
        <v>7</v>
      </c>
      <c r="H66">
        <v>474.99</v>
      </c>
      <c r="I66">
        <v>0.13</v>
      </c>
      <c r="J66">
        <v>2892.69</v>
      </c>
      <c r="K66">
        <v>2188.2600000000002</v>
      </c>
      <c r="L66">
        <v>704.43</v>
      </c>
      <c r="M66" t="s">
        <v>17</v>
      </c>
      <c r="N66" t="str">
        <f t="shared" si="0"/>
        <v>Medium</v>
      </c>
    </row>
    <row r="67" spans="1:14" x14ac:dyDescent="0.3">
      <c r="A67">
        <v>66</v>
      </c>
      <c r="B67" t="s">
        <v>95</v>
      </c>
      <c r="C67" s="2">
        <v>45537</v>
      </c>
      <c r="D67" t="s">
        <v>39</v>
      </c>
      <c r="E67" t="s">
        <v>25</v>
      </c>
      <c r="F67" t="s">
        <v>21</v>
      </c>
      <c r="G67">
        <v>4</v>
      </c>
      <c r="H67">
        <v>359.26</v>
      </c>
      <c r="I67">
        <v>0.19</v>
      </c>
      <c r="J67">
        <v>1164</v>
      </c>
      <c r="K67">
        <v>796.82</v>
      </c>
      <c r="L67">
        <v>367.18</v>
      </c>
      <c r="M67" t="s">
        <v>22</v>
      </c>
      <c r="N67" t="str">
        <f t="shared" ref="N67:N130" si="1">_xlfn.IFS(I67=0,"No Discount",I67&gt;=0.21,"High",I67&gt;=0.11,"Medium",I67&gt;=0.01,"Low")</f>
        <v>Medium</v>
      </c>
    </row>
    <row r="68" spans="1:14" x14ac:dyDescent="0.3">
      <c r="A68">
        <v>67</v>
      </c>
      <c r="B68" t="s">
        <v>96</v>
      </c>
      <c r="C68" s="2">
        <v>45435</v>
      </c>
      <c r="D68" t="s">
        <v>14</v>
      </c>
      <c r="E68" t="s">
        <v>25</v>
      </c>
      <c r="F68" t="s">
        <v>27</v>
      </c>
      <c r="G68">
        <v>3</v>
      </c>
      <c r="H68">
        <v>83.6</v>
      </c>
      <c r="I68">
        <v>0.12</v>
      </c>
      <c r="J68">
        <v>220.7</v>
      </c>
      <c r="K68">
        <v>127.75</v>
      </c>
      <c r="L68">
        <v>92.95</v>
      </c>
      <c r="M68" t="s">
        <v>40</v>
      </c>
      <c r="N68" t="str">
        <f t="shared" si="1"/>
        <v>Medium</v>
      </c>
    </row>
    <row r="69" spans="1:14" x14ac:dyDescent="0.3">
      <c r="A69">
        <v>68</v>
      </c>
      <c r="B69" t="s">
        <v>97</v>
      </c>
      <c r="C69" s="2">
        <v>45549</v>
      </c>
      <c r="D69" t="s">
        <v>14</v>
      </c>
      <c r="E69" t="s">
        <v>25</v>
      </c>
      <c r="F69" t="s">
        <v>16</v>
      </c>
      <c r="G69">
        <v>8</v>
      </c>
      <c r="H69">
        <v>496.26</v>
      </c>
      <c r="I69">
        <v>0.01</v>
      </c>
      <c r="J69">
        <v>3930.38</v>
      </c>
      <c r="K69">
        <v>2612.48</v>
      </c>
      <c r="L69">
        <v>1317.9</v>
      </c>
      <c r="M69" t="s">
        <v>22</v>
      </c>
      <c r="N69" t="str">
        <f t="shared" si="1"/>
        <v>Low</v>
      </c>
    </row>
    <row r="70" spans="1:14" x14ac:dyDescent="0.3">
      <c r="A70">
        <v>69</v>
      </c>
      <c r="B70" t="s">
        <v>98</v>
      </c>
      <c r="C70" s="2">
        <v>45357</v>
      </c>
      <c r="D70" t="s">
        <v>39</v>
      </c>
      <c r="E70" t="s">
        <v>33</v>
      </c>
      <c r="F70" t="s">
        <v>27</v>
      </c>
      <c r="G70">
        <v>1</v>
      </c>
      <c r="H70">
        <v>483.91</v>
      </c>
      <c r="I70">
        <v>0.27</v>
      </c>
      <c r="J70">
        <v>353.25</v>
      </c>
      <c r="K70">
        <v>248.06</v>
      </c>
      <c r="L70">
        <v>105.19</v>
      </c>
      <c r="M70" t="s">
        <v>22</v>
      </c>
      <c r="N70" t="str">
        <f t="shared" si="1"/>
        <v>High</v>
      </c>
    </row>
    <row r="71" spans="1:14" x14ac:dyDescent="0.3">
      <c r="A71">
        <v>70</v>
      </c>
      <c r="B71" t="s">
        <v>99</v>
      </c>
      <c r="C71" s="2">
        <v>45316</v>
      </c>
      <c r="D71" t="s">
        <v>19</v>
      </c>
      <c r="E71" t="s">
        <v>33</v>
      </c>
      <c r="F71" t="s">
        <v>16</v>
      </c>
      <c r="G71">
        <v>5</v>
      </c>
      <c r="H71">
        <v>351.72</v>
      </c>
      <c r="I71">
        <v>0.18</v>
      </c>
      <c r="J71">
        <v>1442.05</v>
      </c>
      <c r="K71">
        <v>975.17</v>
      </c>
      <c r="L71">
        <v>466.88</v>
      </c>
      <c r="M71" t="s">
        <v>46</v>
      </c>
      <c r="N71" t="str">
        <f t="shared" si="1"/>
        <v>Medium</v>
      </c>
    </row>
    <row r="72" spans="1:14" x14ac:dyDescent="0.3">
      <c r="A72">
        <v>71</v>
      </c>
      <c r="B72" t="s">
        <v>100</v>
      </c>
      <c r="C72" s="2">
        <v>45655</v>
      </c>
      <c r="D72" t="s">
        <v>24</v>
      </c>
      <c r="E72" t="s">
        <v>15</v>
      </c>
      <c r="F72" t="s">
        <v>21</v>
      </c>
      <c r="G72">
        <v>9</v>
      </c>
      <c r="H72">
        <v>220.71</v>
      </c>
      <c r="I72">
        <v>0.19</v>
      </c>
      <c r="J72">
        <v>1608.98</v>
      </c>
      <c r="K72">
        <v>903.6</v>
      </c>
      <c r="L72">
        <v>705.38</v>
      </c>
      <c r="M72" t="s">
        <v>40</v>
      </c>
      <c r="N72" t="str">
        <f t="shared" si="1"/>
        <v>Medium</v>
      </c>
    </row>
    <row r="73" spans="1:14" x14ac:dyDescent="0.3">
      <c r="A73">
        <v>72</v>
      </c>
      <c r="B73" t="s">
        <v>101</v>
      </c>
      <c r="C73" s="2">
        <v>45474</v>
      </c>
      <c r="D73" t="s">
        <v>14</v>
      </c>
      <c r="E73" t="s">
        <v>15</v>
      </c>
      <c r="F73" t="s">
        <v>16</v>
      </c>
      <c r="G73">
        <v>9</v>
      </c>
      <c r="H73">
        <v>198.52</v>
      </c>
      <c r="I73">
        <v>0.16</v>
      </c>
      <c r="J73">
        <v>1500.81</v>
      </c>
      <c r="K73">
        <v>839.67</v>
      </c>
      <c r="L73">
        <v>661.14</v>
      </c>
      <c r="M73" t="s">
        <v>46</v>
      </c>
      <c r="N73" t="str">
        <f t="shared" si="1"/>
        <v>Medium</v>
      </c>
    </row>
    <row r="74" spans="1:14" x14ac:dyDescent="0.3">
      <c r="A74">
        <v>73</v>
      </c>
      <c r="B74" t="s">
        <v>102</v>
      </c>
      <c r="C74" s="2">
        <v>45427</v>
      </c>
      <c r="D74" t="s">
        <v>39</v>
      </c>
      <c r="E74" t="s">
        <v>15</v>
      </c>
      <c r="F74" t="s">
        <v>27</v>
      </c>
      <c r="G74">
        <v>2</v>
      </c>
      <c r="H74">
        <v>29.41</v>
      </c>
      <c r="I74">
        <v>0.24</v>
      </c>
      <c r="J74">
        <v>44.7</v>
      </c>
      <c r="K74">
        <v>32.479999999999997</v>
      </c>
      <c r="L74">
        <v>12.22</v>
      </c>
      <c r="M74" t="s">
        <v>40</v>
      </c>
      <c r="N74" t="str">
        <f t="shared" si="1"/>
        <v>High</v>
      </c>
    </row>
    <row r="75" spans="1:14" x14ac:dyDescent="0.3">
      <c r="A75">
        <v>74</v>
      </c>
      <c r="B75" t="s">
        <v>103</v>
      </c>
      <c r="C75" s="2">
        <v>45602</v>
      </c>
      <c r="D75" t="s">
        <v>39</v>
      </c>
      <c r="E75" t="s">
        <v>33</v>
      </c>
      <c r="F75" t="s">
        <v>21</v>
      </c>
      <c r="G75">
        <v>10</v>
      </c>
      <c r="H75">
        <v>458.64</v>
      </c>
      <c r="I75">
        <v>0.05</v>
      </c>
      <c r="J75">
        <v>4357.08</v>
      </c>
      <c r="K75">
        <v>3329.31</v>
      </c>
      <c r="L75">
        <v>1027.77</v>
      </c>
      <c r="M75" t="s">
        <v>22</v>
      </c>
      <c r="N75" t="str">
        <f t="shared" si="1"/>
        <v>Low</v>
      </c>
    </row>
    <row r="76" spans="1:14" x14ac:dyDescent="0.3">
      <c r="A76">
        <v>75</v>
      </c>
      <c r="B76" t="s">
        <v>104</v>
      </c>
      <c r="C76" s="2">
        <v>45451</v>
      </c>
      <c r="D76" t="s">
        <v>24</v>
      </c>
      <c r="E76" t="s">
        <v>30</v>
      </c>
      <c r="F76" t="s">
        <v>27</v>
      </c>
      <c r="G76">
        <v>9</v>
      </c>
      <c r="H76">
        <v>194.57</v>
      </c>
      <c r="I76">
        <v>0.16</v>
      </c>
      <c r="J76">
        <v>1470.95</v>
      </c>
      <c r="K76">
        <v>947.86</v>
      </c>
      <c r="L76">
        <v>523.09</v>
      </c>
      <c r="M76" t="s">
        <v>40</v>
      </c>
      <c r="N76" t="str">
        <f t="shared" si="1"/>
        <v>Medium</v>
      </c>
    </row>
    <row r="77" spans="1:14" x14ac:dyDescent="0.3">
      <c r="A77">
        <v>76</v>
      </c>
      <c r="B77" t="s">
        <v>105</v>
      </c>
      <c r="C77" s="2">
        <v>45346</v>
      </c>
      <c r="D77" t="s">
        <v>19</v>
      </c>
      <c r="E77" t="s">
        <v>33</v>
      </c>
      <c r="F77" t="s">
        <v>16</v>
      </c>
      <c r="G77">
        <v>1</v>
      </c>
      <c r="H77">
        <v>343.25</v>
      </c>
      <c r="I77">
        <v>0.16</v>
      </c>
      <c r="J77">
        <v>288.33</v>
      </c>
      <c r="K77">
        <v>206.76</v>
      </c>
      <c r="L77">
        <v>81.569999999999993</v>
      </c>
      <c r="M77" t="s">
        <v>28</v>
      </c>
      <c r="N77" t="str">
        <f t="shared" si="1"/>
        <v>Medium</v>
      </c>
    </row>
    <row r="78" spans="1:14" x14ac:dyDescent="0.3">
      <c r="A78">
        <v>77</v>
      </c>
      <c r="B78" t="s">
        <v>106</v>
      </c>
      <c r="C78" s="2">
        <v>45346</v>
      </c>
      <c r="D78" t="s">
        <v>24</v>
      </c>
      <c r="E78" t="s">
        <v>33</v>
      </c>
      <c r="F78" t="s">
        <v>21</v>
      </c>
      <c r="G78">
        <v>3</v>
      </c>
      <c r="H78">
        <v>435.52</v>
      </c>
      <c r="I78">
        <v>0</v>
      </c>
      <c r="J78">
        <v>1306.56</v>
      </c>
      <c r="K78">
        <v>1035.67</v>
      </c>
      <c r="L78">
        <v>270.89</v>
      </c>
      <c r="M78" t="s">
        <v>17</v>
      </c>
      <c r="N78" t="str">
        <f t="shared" si="1"/>
        <v>No Discount</v>
      </c>
    </row>
    <row r="79" spans="1:14" x14ac:dyDescent="0.3">
      <c r="A79">
        <v>78</v>
      </c>
      <c r="B79" t="s">
        <v>107</v>
      </c>
      <c r="C79" s="2">
        <v>45482</v>
      </c>
      <c r="D79" t="s">
        <v>39</v>
      </c>
      <c r="E79" t="s">
        <v>20</v>
      </c>
      <c r="F79" t="s">
        <v>27</v>
      </c>
      <c r="G79">
        <v>5</v>
      </c>
      <c r="H79">
        <v>307.33999999999997</v>
      </c>
      <c r="I79">
        <v>0.2</v>
      </c>
      <c r="J79">
        <v>1229.3599999999999</v>
      </c>
      <c r="K79">
        <v>915.61</v>
      </c>
      <c r="L79">
        <v>313.75</v>
      </c>
      <c r="M79" t="s">
        <v>46</v>
      </c>
      <c r="N79" t="str">
        <f t="shared" si="1"/>
        <v>Medium</v>
      </c>
    </row>
    <row r="80" spans="1:14" x14ac:dyDescent="0.3">
      <c r="A80">
        <v>79</v>
      </c>
      <c r="B80" t="s">
        <v>108</v>
      </c>
      <c r="C80" s="2">
        <v>45534</v>
      </c>
      <c r="D80" t="s">
        <v>39</v>
      </c>
      <c r="E80" t="s">
        <v>30</v>
      </c>
      <c r="F80" t="s">
        <v>16</v>
      </c>
      <c r="G80">
        <v>3</v>
      </c>
      <c r="H80">
        <v>245.73</v>
      </c>
      <c r="I80">
        <v>0.15</v>
      </c>
      <c r="J80">
        <v>626.61</v>
      </c>
      <c r="K80">
        <v>393.07</v>
      </c>
      <c r="L80">
        <v>233.54</v>
      </c>
      <c r="M80" t="s">
        <v>28</v>
      </c>
      <c r="N80" t="str">
        <f t="shared" si="1"/>
        <v>Medium</v>
      </c>
    </row>
    <row r="81" spans="1:14" x14ac:dyDescent="0.3">
      <c r="A81">
        <v>80</v>
      </c>
      <c r="B81" t="s">
        <v>109</v>
      </c>
      <c r="C81" s="2">
        <v>45404</v>
      </c>
      <c r="D81" t="s">
        <v>39</v>
      </c>
      <c r="E81" t="s">
        <v>33</v>
      </c>
      <c r="F81" t="s">
        <v>16</v>
      </c>
      <c r="G81">
        <v>5</v>
      </c>
      <c r="H81">
        <v>216.14</v>
      </c>
      <c r="I81">
        <v>0.14000000000000001</v>
      </c>
      <c r="J81">
        <v>929.4</v>
      </c>
      <c r="K81">
        <v>611.30999999999995</v>
      </c>
      <c r="L81">
        <v>318.08999999999997</v>
      </c>
      <c r="M81" t="s">
        <v>22</v>
      </c>
      <c r="N81" t="str">
        <f t="shared" si="1"/>
        <v>Medium</v>
      </c>
    </row>
    <row r="82" spans="1:14" x14ac:dyDescent="0.3">
      <c r="A82">
        <v>81</v>
      </c>
      <c r="B82" t="s">
        <v>110</v>
      </c>
      <c r="C82" s="2">
        <v>45427</v>
      </c>
      <c r="D82" t="s">
        <v>24</v>
      </c>
      <c r="E82" t="s">
        <v>25</v>
      </c>
      <c r="F82" t="s">
        <v>27</v>
      </c>
      <c r="G82">
        <v>10</v>
      </c>
      <c r="H82">
        <v>280.33</v>
      </c>
      <c r="I82">
        <v>0.1</v>
      </c>
      <c r="J82">
        <v>2522.9699999999998</v>
      </c>
      <c r="K82">
        <v>1573.87</v>
      </c>
      <c r="L82">
        <v>949.1</v>
      </c>
      <c r="M82" t="s">
        <v>28</v>
      </c>
      <c r="N82" t="str">
        <f t="shared" si="1"/>
        <v>Low</v>
      </c>
    </row>
    <row r="83" spans="1:14" x14ac:dyDescent="0.3">
      <c r="A83">
        <v>82</v>
      </c>
      <c r="B83" t="s">
        <v>111</v>
      </c>
      <c r="C83" s="2">
        <v>45502</v>
      </c>
      <c r="D83" t="s">
        <v>14</v>
      </c>
      <c r="E83" t="s">
        <v>30</v>
      </c>
      <c r="F83" t="s">
        <v>16</v>
      </c>
      <c r="G83">
        <v>7</v>
      </c>
      <c r="H83">
        <v>191.69</v>
      </c>
      <c r="I83">
        <v>0.28000000000000003</v>
      </c>
      <c r="J83">
        <v>966.12</v>
      </c>
      <c r="K83">
        <v>742.17</v>
      </c>
      <c r="L83">
        <v>223.95</v>
      </c>
      <c r="M83" t="s">
        <v>46</v>
      </c>
      <c r="N83" t="str">
        <f t="shared" si="1"/>
        <v>High</v>
      </c>
    </row>
    <row r="84" spans="1:14" x14ac:dyDescent="0.3">
      <c r="A84">
        <v>83</v>
      </c>
      <c r="B84" t="s">
        <v>112</v>
      </c>
      <c r="C84" s="2">
        <v>45442</v>
      </c>
      <c r="D84" t="s">
        <v>24</v>
      </c>
      <c r="E84" t="s">
        <v>25</v>
      </c>
      <c r="F84" t="s">
        <v>16</v>
      </c>
      <c r="G84">
        <v>2</v>
      </c>
      <c r="H84">
        <v>373.11</v>
      </c>
      <c r="I84">
        <v>0.18</v>
      </c>
      <c r="J84">
        <v>611.9</v>
      </c>
      <c r="K84">
        <v>444.58</v>
      </c>
      <c r="L84">
        <v>167.32</v>
      </c>
      <c r="M84" t="s">
        <v>22</v>
      </c>
      <c r="N84" t="str">
        <f t="shared" si="1"/>
        <v>Medium</v>
      </c>
    </row>
    <row r="85" spans="1:14" x14ac:dyDescent="0.3">
      <c r="A85">
        <v>84</v>
      </c>
      <c r="B85" t="s">
        <v>113</v>
      </c>
      <c r="C85" s="2">
        <v>45527</v>
      </c>
      <c r="D85" t="s">
        <v>39</v>
      </c>
      <c r="E85" t="s">
        <v>25</v>
      </c>
      <c r="F85" t="s">
        <v>27</v>
      </c>
      <c r="G85">
        <v>5</v>
      </c>
      <c r="H85">
        <v>453.49</v>
      </c>
      <c r="I85">
        <v>0.21</v>
      </c>
      <c r="J85">
        <v>1791.29</v>
      </c>
      <c r="K85">
        <v>1039.93</v>
      </c>
      <c r="L85">
        <v>751.36</v>
      </c>
      <c r="M85" t="s">
        <v>22</v>
      </c>
      <c r="N85" t="str">
        <f t="shared" si="1"/>
        <v>High</v>
      </c>
    </row>
    <row r="86" spans="1:14" x14ac:dyDescent="0.3">
      <c r="A86">
        <v>85</v>
      </c>
      <c r="B86" t="s">
        <v>114</v>
      </c>
      <c r="C86" s="2">
        <v>45587</v>
      </c>
      <c r="D86" t="s">
        <v>24</v>
      </c>
      <c r="E86" t="s">
        <v>30</v>
      </c>
      <c r="F86" t="s">
        <v>21</v>
      </c>
      <c r="G86">
        <v>3</v>
      </c>
      <c r="H86">
        <v>235.78</v>
      </c>
      <c r="I86">
        <v>0.18</v>
      </c>
      <c r="J86">
        <v>580.02</v>
      </c>
      <c r="K86">
        <v>428.99</v>
      </c>
      <c r="L86">
        <v>151.03</v>
      </c>
      <c r="M86" t="s">
        <v>28</v>
      </c>
      <c r="N86" t="str">
        <f t="shared" si="1"/>
        <v>Medium</v>
      </c>
    </row>
    <row r="87" spans="1:14" x14ac:dyDescent="0.3">
      <c r="A87">
        <v>86</v>
      </c>
      <c r="B87" t="s">
        <v>115</v>
      </c>
      <c r="C87" s="2">
        <v>45499</v>
      </c>
      <c r="D87" t="s">
        <v>14</v>
      </c>
      <c r="E87" t="s">
        <v>25</v>
      </c>
      <c r="F87" t="s">
        <v>27</v>
      </c>
      <c r="G87">
        <v>9</v>
      </c>
      <c r="H87">
        <v>436.34</v>
      </c>
      <c r="I87">
        <v>0.14000000000000001</v>
      </c>
      <c r="J87">
        <v>3377.27</v>
      </c>
      <c r="K87">
        <v>2187.88</v>
      </c>
      <c r="L87">
        <v>1189.3900000000001</v>
      </c>
      <c r="M87" t="s">
        <v>28</v>
      </c>
      <c r="N87" t="str">
        <f t="shared" si="1"/>
        <v>Medium</v>
      </c>
    </row>
    <row r="88" spans="1:14" x14ac:dyDescent="0.3">
      <c r="A88">
        <v>87</v>
      </c>
      <c r="B88" t="s">
        <v>116</v>
      </c>
      <c r="C88" s="2">
        <v>45442</v>
      </c>
      <c r="D88" t="s">
        <v>39</v>
      </c>
      <c r="E88" t="s">
        <v>15</v>
      </c>
      <c r="F88" t="s">
        <v>16</v>
      </c>
      <c r="G88">
        <v>2</v>
      </c>
      <c r="H88">
        <v>462.53</v>
      </c>
      <c r="I88">
        <v>0.03</v>
      </c>
      <c r="J88">
        <v>897.31</v>
      </c>
      <c r="K88">
        <v>517.16</v>
      </c>
      <c r="L88">
        <v>380.15</v>
      </c>
      <c r="M88" t="s">
        <v>17</v>
      </c>
      <c r="N88" t="str">
        <f t="shared" si="1"/>
        <v>Low</v>
      </c>
    </row>
    <row r="89" spans="1:14" x14ac:dyDescent="0.3">
      <c r="A89">
        <v>88</v>
      </c>
      <c r="B89" t="s">
        <v>117</v>
      </c>
      <c r="C89" s="2">
        <v>45428</v>
      </c>
      <c r="D89" t="s">
        <v>24</v>
      </c>
      <c r="E89" t="s">
        <v>33</v>
      </c>
      <c r="F89" t="s">
        <v>27</v>
      </c>
      <c r="G89">
        <v>4</v>
      </c>
      <c r="H89">
        <v>192.98</v>
      </c>
      <c r="I89">
        <v>0.13</v>
      </c>
      <c r="J89">
        <v>671.57</v>
      </c>
      <c r="K89">
        <v>508.05</v>
      </c>
      <c r="L89">
        <v>163.52000000000001</v>
      </c>
      <c r="M89" t="s">
        <v>28</v>
      </c>
      <c r="N89" t="str">
        <f t="shared" si="1"/>
        <v>Medium</v>
      </c>
    </row>
    <row r="90" spans="1:14" x14ac:dyDescent="0.3">
      <c r="A90">
        <v>89</v>
      </c>
      <c r="B90" t="s">
        <v>118</v>
      </c>
      <c r="C90" s="2">
        <v>45373</v>
      </c>
      <c r="D90" t="s">
        <v>14</v>
      </c>
      <c r="E90" t="s">
        <v>15</v>
      </c>
      <c r="F90" t="s">
        <v>27</v>
      </c>
      <c r="G90">
        <v>3</v>
      </c>
      <c r="H90">
        <v>159.96</v>
      </c>
      <c r="I90">
        <v>0.17</v>
      </c>
      <c r="J90">
        <v>398.3</v>
      </c>
      <c r="K90">
        <v>227.33</v>
      </c>
      <c r="L90">
        <v>170.97</v>
      </c>
      <c r="M90" t="s">
        <v>46</v>
      </c>
      <c r="N90" t="str">
        <f t="shared" si="1"/>
        <v>Medium</v>
      </c>
    </row>
    <row r="91" spans="1:14" x14ac:dyDescent="0.3">
      <c r="A91">
        <v>90</v>
      </c>
      <c r="B91" t="s">
        <v>119</v>
      </c>
      <c r="C91" s="2">
        <v>45566</v>
      </c>
      <c r="D91" t="s">
        <v>19</v>
      </c>
      <c r="E91" t="s">
        <v>30</v>
      </c>
      <c r="F91" t="s">
        <v>21</v>
      </c>
      <c r="G91">
        <v>8</v>
      </c>
      <c r="H91">
        <v>33.65</v>
      </c>
      <c r="I91">
        <v>0.24</v>
      </c>
      <c r="J91">
        <v>204.59</v>
      </c>
      <c r="K91">
        <v>107.18</v>
      </c>
      <c r="L91">
        <v>97.41</v>
      </c>
      <c r="M91" t="s">
        <v>22</v>
      </c>
      <c r="N91" t="str">
        <f t="shared" si="1"/>
        <v>High</v>
      </c>
    </row>
    <row r="92" spans="1:14" x14ac:dyDescent="0.3">
      <c r="A92">
        <v>91</v>
      </c>
      <c r="B92" t="s">
        <v>120</v>
      </c>
      <c r="C92" s="2">
        <v>45487</v>
      </c>
      <c r="D92" t="s">
        <v>19</v>
      </c>
      <c r="E92" t="s">
        <v>15</v>
      </c>
      <c r="F92" t="s">
        <v>21</v>
      </c>
      <c r="G92">
        <v>4</v>
      </c>
      <c r="H92">
        <v>399.29</v>
      </c>
      <c r="I92">
        <v>0.11</v>
      </c>
      <c r="J92">
        <v>1421.47</v>
      </c>
      <c r="K92">
        <v>1124.01</v>
      </c>
      <c r="L92">
        <v>297.45999999999998</v>
      </c>
      <c r="M92" t="s">
        <v>17</v>
      </c>
      <c r="N92" t="str">
        <f t="shared" si="1"/>
        <v>Medium</v>
      </c>
    </row>
    <row r="93" spans="1:14" x14ac:dyDescent="0.3">
      <c r="A93">
        <v>92</v>
      </c>
      <c r="B93" t="s">
        <v>121</v>
      </c>
      <c r="C93" s="2">
        <v>45389</v>
      </c>
      <c r="D93" t="s">
        <v>19</v>
      </c>
      <c r="E93" t="s">
        <v>25</v>
      </c>
      <c r="F93" t="s">
        <v>21</v>
      </c>
      <c r="G93">
        <v>5</v>
      </c>
      <c r="H93">
        <v>198.68</v>
      </c>
      <c r="I93">
        <v>0.2</v>
      </c>
      <c r="J93">
        <v>794.72</v>
      </c>
      <c r="K93">
        <v>464.23</v>
      </c>
      <c r="L93">
        <v>330.49</v>
      </c>
      <c r="M93" t="s">
        <v>40</v>
      </c>
      <c r="N93" t="str">
        <f t="shared" si="1"/>
        <v>Medium</v>
      </c>
    </row>
    <row r="94" spans="1:14" x14ac:dyDescent="0.3">
      <c r="A94">
        <v>93</v>
      </c>
      <c r="B94" t="s">
        <v>122</v>
      </c>
      <c r="C94" s="2">
        <v>45528</v>
      </c>
      <c r="D94" t="s">
        <v>39</v>
      </c>
      <c r="E94" t="s">
        <v>20</v>
      </c>
      <c r="F94" t="s">
        <v>21</v>
      </c>
      <c r="G94">
        <v>1</v>
      </c>
      <c r="H94">
        <v>177.26</v>
      </c>
      <c r="I94">
        <v>0.08</v>
      </c>
      <c r="J94">
        <v>163.08000000000001</v>
      </c>
      <c r="K94">
        <v>116.14</v>
      </c>
      <c r="L94">
        <v>46.94</v>
      </c>
      <c r="M94" t="s">
        <v>28</v>
      </c>
      <c r="N94" t="str">
        <f t="shared" si="1"/>
        <v>Low</v>
      </c>
    </row>
    <row r="95" spans="1:14" x14ac:dyDescent="0.3">
      <c r="A95">
        <v>94</v>
      </c>
      <c r="B95" t="s">
        <v>123</v>
      </c>
      <c r="C95" s="2">
        <v>45356</v>
      </c>
      <c r="D95" t="s">
        <v>24</v>
      </c>
      <c r="E95" t="s">
        <v>33</v>
      </c>
      <c r="F95" t="s">
        <v>21</v>
      </c>
      <c r="G95">
        <v>10</v>
      </c>
      <c r="H95">
        <v>285.08</v>
      </c>
      <c r="I95">
        <v>0.1</v>
      </c>
      <c r="J95">
        <v>2565.7199999999998</v>
      </c>
      <c r="K95">
        <v>1647.72</v>
      </c>
      <c r="L95">
        <v>918</v>
      </c>
      <c r="M95" t="s">
        <v>17</v>
      </c>
      <c r="N95" t="str">
        <f t="shared" si="1"/>
        <v>Low</v>
      </c>
    </row>
    <row r="96" spans="1:14" x14ac:dyDescent="0.3">
      <c r="A96">
        <v>95</v>
      </c>
      <c r="B96" t="s">
        <v>32</v>
      </c>
      <c r="C96" s="2">
        <v>45504</v>
      </c>
      <c r="D96" t="s">
        <v>24</v>
      </c>
      <c r="E96" t="s">
        <v>15</v>
      </c>
      <c r="F96" t="s">
        <v>21</v>
      </c>
      <c r="G96">
        <v>6</v>
      </c>
      <c r="H96">
        <v>233.17</v>
      </c>
      <c r="I96">
        <v>0.03</v>
      </c>
      <c r="J96">
        <v>1357.05</v>
      </c>
      <c r="K96">
        <v>776.83</v>
      </c>
      <c r="L96">
        <v>580.22</v>
      </c>
      <c r="M96" t="s">
        <v>17</v>
      </c>
      <c r="N96" t="str">
        <f t="shared" si="1"/>
        <v>Low</v>
      </c>
    </row>
    <row r="97" spans="1:14" x14ac:dyDescent="0.3">
      <c r="A97">
        <v>96</v>
      </c>
      <c r="B97" t="s">
        <v>124</v>
      </c>
      <c r="C97" s="2">
        <v>45610</v>
      </c>
      <c r="D97" t="s">
        <v>39</v>
      </c>
      <c r="E97" t="s">
        <v>15</v>
      </c>
      <c r="F97" t="s">
        <v>27</v>
      </c>
      <c r="G97">
        <v>1</v>
      </c>
      <c r="H97">
        <v>21.8</v>
      </c>
      <c r="I97">
        <v>0.27</v>
      </c>
      <c r="J97">
        <v>15.91</v>
      </c>
      <c r="K97">
        <v>11.94</v>
      </c>
      <c r="L97">
        <v>3.97</v>
      </c>
      <c r="M97" t="s">
        <v>40</v>
      </c>
      <c r="N97" t="str">
        <f t="shared" si="1"/>
        <v>High</v>
      </c>
    </row>
    <row r="98" spans="1:14" x14ac:dyDescent="0.3">
      <c r="A98">
        <v>97</v>
      </c>
      <c r="B98" t="s">
        <v>125</v>
      </c>
      <c r="C98" s="2">
        <v>45649</v>
      </c>
      <c r="D98" t="s">
        <v>39</v>
      </c>
      <c r="E98" t="s">
        <v>30</v>
      </c>
      <c r="F98" t="s">
        <v>27</v>
      </c>
      <c r="G98">
        <v>8</v>
      </c>
      <c r="H98">
        <v>325.7</v>
      </c>
      <c r="I98">
        <v>0.18</v>
      </c>
      <c r="J98">
        <v>2136.59</v>
      </c>
      <c r="K98">
        <v>1311.43</v>
      </c>
      <c r="L98">
        <v>825.16</v>
      </c>
      <c r="M98" t="s">
        <v>40</v>
      </c>
      <c r="N98" t="str">
        <f t="shared" si="1"/>
        <v>Medium</v>
      </c>
    </row>
    <row r="99" spans="1:14" x14ac:dyDescent="0.3">
      <c r="A99">
        <v>98</v>
      </c>
      <c r="B99" t="s">
        <v>126</v>
      </c>
      <c r="C99" s="2">
        <v>45619</v>
      </c>
      <c r="D99" t="s">
        <v>19</v>
      </c>
      <c r="E99" t="s">
        <v>30</v>
      </c>
      <c r="F99" t="s">
        <v>27</v>
      </c>
      <c r="G99">
        <v>9</v>
      </c>
      <c r="H99">
        <v>385.08</v>
      </c>
      <c r="I99">
        <v>0.28999999999999998</v>
      </c>
      <c r="J99">
        <v>2460.66</v>
      </c>
      <c r="K99">
        <v>1903.73</v>
      </c>
      <c r="L99">
        <v>556.92999999999995</v>
      </c>
      <c r="M99" t="s">
        <v>17</v>
      </c>
      <c r="N99" t="str">
        <f t="shared" si="1"/>
        <v>High</v>
      </c>
    </row>
    <row r="100" spans="1:14" x14ac:dyDescent="0.3">
      <c r="A100">
        <v>99</v>
      </c>
      <c r="B100" t="s">
        <v>127</v>
      </c>
      <c r="C100" s="2">
        <v>45508</v>
      </c>
      <c r="D100" t="s">
        <v>14</v>
      </c>
      <c r="E100" t="s">
        <v>20</v>
      </c>
      <c r="F100" t="s">
        <v>27</v>
      </c>
      <c r="G100">
        <v>8</v>
      </c>
      <c r="H100">
        <v>307.69</v>
      </c>
      <c r="I100">
        <v>0.01</v>
      </c>
      <c r="J100">
        <v>2436.9</v>
      </c>
      <c r="K100">
        <v>1813.72</v>
      </c>
      <c r="L100">
        <v>623.17999999999995</v>
      </c>
      <c r="M100" t="s">
        <v>46</v>
      </c>
      <c r="N100" t="str">
        <f t="shared" si="1"/>
        <v>Low</v>
      </c>
    </row>
    <row r="101" spans="1:14" x14ac:dyDescent="0.3">
      <c r="A101">
        <v>100</v>
      </c>
      <c r="B101" t="s">
        <v>128</v>
      </c>
      <c r="C101" s="2">
        <v>45654</v>
      </c>
      <c r="D101" t="s">
        <v>14</v>
      </c>
      <c r="E101" t="s">
        <v>25</v>
      </c>
      <c r="F101" t="s">
        <v>21</v>
      </c>
      <c r="G101">
        <v>9</v>
      </c>
      <c r="H101">
        <v>203.82</v>
      </c>
      <c r="I101">
        <v>0.26</v>
      </c>
      <c r="J101">
        <v>1357.44</v>
      </c>
      <c r="K101">
        <v>734.78</v>
      </c>
      <c r="L101">
        <v>622.66</v>
      </c>
      <c r="M101" t="s">
        <v>28</v>
      </c>
      <c r="N101" t="str">
        <f t="shared" si="1"/>
        <v>High</v>
      </c>
    </row>
    <row r="102" spans="1:14" x14ac:dyDescent="0.3">
      <c r="A102">
        <v>101</v>
      </c>
      <c r="B102" t="s">
        <v>129</v>
      </c>
      <c r="C102" s="2">
        <v>45366</v>
      </c>
      <c r="D102" t="s">
        <v>24</v>
      </c>
      <c r="E102" t="s">
        <v>20</v>
      </c>
      <c r="F102" t="s">
        <v>16</v>
      </c>
      <c r="G102">
        <v>1</v>
      </c>
      <c r="H102">
        <v>204.17</v>
      </c>
      <c r="I102">
        <v>7.0000000000000007E-2</v>
      </c>
      <c r="J102">
        <v>189.88</v>
      </c>
      <c r="K102">
        <v>107.84</v>
      </c>
      <c r="L102">
        <v>82.04</v>
      </c>
      <c r="M102" t="s">
        <v>40</v>
      </c>
      <c r="N102" t="str">
        <f t="shared" si="1"/>
        <v>Low</v>
      </c>
    </row>
    <row r="103" spans="1:14" x14ac:dyDescent="0.3">
      <c r="A103">
        <v>102</v>
      </c>
      <c r="B103" t="s">
        <v>130</v>
      </c>
      <c r="C103" s="2">
        <v>45571</v>
      </c>
      <c r="D103" t="s">
        <v>14</v>
      </c>
      <c r="E103" t="s">
        <v>33</v>
      </c>
      <c r="F103" t="s">
        <v>16</v>
      </c>
      <c r="G103">
        <v>4</v>
      </c>
      <c r="H103">
        <v>207.52</v>
      </c>
      <c r="I103">
        <v>0.21</v>
      </c>
      <c r="J103">
        <v>655.76</v>
      </c>
      <c r="K103">
        <v>487.69</v>
      </c>
      <c r="L103">
        <v>168.07</v>
      </c>
      <c r="M103" t="s">
        <v>28</v>
      </c>
      <c r="N103" t="str">
        <f t="shared" si="1"/>
        <v>High</v>
      </c>
    </row>
    <row r="104" spans="1:14" x14ac:dyDescent="0.3">
      <c r="A104">
        <v>103</v>
      </c>
      <c r="B104" t="s">
        <v>131</v>
      </c>
      <c r="C104" s="2">
        <v>45465</v>
      </c>
      <c r="D104" t="s">
        <v>19</v>
      </c>
      <c r="E104" t="s">
        <v>30</v>
      </c>
      <c r="F104" t="s">
        <v>21</v>
      </c>
      <c r="G104">
        <v>10</v>
      </c>
      <c r="H104">
        <v>484.73</v>
      </c>
      <c r="I104">
        <v>0.06</v>
      </c>
      <c r="J104">
        <v>4556.46</v>
      </c>
      <c r="K104">
        <v>3134.56</v>
      </c>
      <c r="L104">
        <v>1421.9</v>
      </c>
      <c r="M104" t="s">
        <v>17</v>
      </c>
      <c r="N104" t="str">
        <f t="shared" si="1"/>
        <v>Low</v>
      </c>
    </row>
    <row r="105" spans="1:14" x14ac:dyDescent="0.3">
      <c r="A105">
        <v>104</v>
      </c>
      <c r="B105" t="s">
        <v>132</v>
      </c>
      <c r="C105" s="2">
        <v>45428</v>
      </c>
      <c r="D105" t="s">
        <v>14</v>
      </c>
      <c r="E105" t="s">
        <v>30</v>
      </c>
      <c r="F105" t="s">
        <v>16</v>
      </c>
      <c r="G105">
        <v>2</v>
      </c>
      <c r="H105">
        <v>169.4</v>
      </c>
      <c r="I105">
        <v>0.22</v>
      </c>
      <c r="J105">
        <v>264.26</v>
      </c>
      <c r="K105">
        <v>151.34</v>
      </c>
      <c r="L105">
        <v>112.92</v>
      </c>
      <c r="M105" t="s">
        <v>46</v>
      </c>
      <c r="N105" t="str">
        <f t="shared" si="1"/>
        <v>High</v>
      </c>
    </row>
    <row r="106" spans="1:14" x14ac:dyDescent="0.3">
      <c r="A106">
        <v>105</v>
      </c>
      <c r="B106" t="s">
        <v>133</v>
      </c>
      <c r="C106" s="2">
        <v>45436</v>
      </c>
      <c r="D106" t="s">
        <v>14</v>
      </c>
      <c r="E106" t="s">
        <v>33</v>
      </c>
      <c r="F106" t="s">
        <v>27</v>
      </c>
      <c r="G106">
        <v>1</v>
      </c>
      <c r="H106">
        <v>290.58999999999997</v>
      </c>
      <c r="I106">
        <v>0.03</v>
      </c>
      <c r="J106">
        <v>281.87</v>
      </c>
      <c r="K106">
        <v>177.94</v>
      </c>
      <c r="L106">
        <v>103.93</v>
      </c>
      <c r="M106" t="s">
        <v>28</v>
      </c>
      <c r="N106" t="str">
        <f t="shared" si="1"/>
        <v>Low</v>
      </c>
    </row>
    <row r="107" spans="1:14" x14ac:dyDescent="0.3">
      <c r="A107">
        <v>106</v>
      </c>
      <c r="B107" t="s">
        <v>134</v>
      </c>
      <c r="C107" s="2">
        <v>45330</v>
      </c>
      <c r="D107" t="s">
        <v>14</v>
      </c>
      <c r="E107" t="s">
        <v>20</v>
      </c>
      <c r="F107" t="s">
        <v>16</v>
      </c>
      <c r="G107">
        <v>5</v>
      </c>
      <c r="H107">
        <v>383.84</v>
      </c>
      <c r="I107">
        <v>0.13</v>
      </c>
      <c r="J107">
        <v>1669.7</v>
      </c>
      <c r="K107">
        <v>1146.3699999999999</v>
      </c>
      <c r="L107">
        <v>523.33000000000004</v>
      </c>
      <c r="M107" t="s">
        <v>40</v>
      </c>
      <c r="N107" t="str">
        <f t="shared" si="1"/>
        <v>Medium</v>
      </c>
    </row>
    <row r="108" spans="1:14" x14ac:dyDescent="0.3">
      <c r="A108">
        <v>107</v>
      </c>
      <c r="B108" t="s">
        <v>135</v>
      </c>
      <c r="C108" s="2">
        <v>45555</v>
      </c>
      <c r="D108" t="s">
        <v>24</v>
      </c>
      <c r="E108" t="s">
        <v>33</v>
      </c>
      <c r="F108" t="s">
        <v>27</v>
      </c>
      <c r="G108">
        <v>8</v>
      </c>
      <c r="H108">
        <v>131.09</v>
      </c>
      <c r="I108">
        <v>0.01</v>
      </c>
      <c r="J108">
        <v>1038.23</v>
      </c>
      <c r="K108">
        <v>664.51</v>
      </c>
      <c r="L108">
        <v>373.72</v>
      </c>
      <c r="M108" t="s">
        <v>28</v>
      </c>
      <c r="N108" t="str">
        <f t="shared" si="1"/>
        <v>Low</v>
      </c>
    </row>
    <row r="109" spans="1:14" x14ac:dyDescent="0.3">
      <c r="A109">
        <v>108</v>
      </c>
      <c r="B109" t="s">
        <v>136</v>
      </c>
      <c r="C109" s="2">
        <v>45513</v>
      </c>
      <c r="D109" t="s">
        <v>14</v>
      </c>
      <c r="E109" t="s">
        <v>20</v>
      </c>
      <c r="F109" t="s">
        <v>27</v>
      </c>
      <c r="G109">
        <v>10</v>
      </c>
      <c r="H109">
        <v>194.32</v>
      </c>
      <c r="I109">
        <v>0.2</v>
      </c>
      <c r="J109">
        <v>1554.56</v>
      </c>
      <c r="K109">
        <v>1173.44</v>
      </c>
      <c r="L109">
        <v>381.12</v>
      </c>
      <c r="M109" t="s">
        <v>22</v>
      </c>
      <c r="N109" t="str">
        <f t="shared" si="1"/>
        <v>Medium</v>
      </c>
    </row>
    <row r="110" spans="1:14" x14ac:dyDescent="0.3">
      <c r="A110">
        <v>109</v>
      </c>
      <c r="B110" t="s">
        <v>137</v>
      </c>
      <c r="C110" s="2">
        <v>45450</v>
      </c>
      <c r="D110" t="s">
        <v>24</v>
      </c>
      <c r="E110" t="s">
        <v>20</v>
      </c>
      <c r="F110" t="s">
        <v>16</v>
      </c>
      <c r="G110">
        <v>4</v>
      </c>
      <c r="H110">
        <v>88.23</v>
      </c>
      <c r="I110">
        <v>0.14000000000000001</v>
      </c>
      <c r="J110">
        <v>303.51</v>
      </c>
      <c r="K110">
        <v>189.43</v>
      </c>
      <c r="L110">
        <v>114.08</v>
      </c>
      <c r="M110" t="s">
        <v>46</v>
      </c>
      <c r="N110" t="str">
        <f t="shared" si="1"/>
        <v>Medium</v>
      </c>
    </row>
    <row r="111" spans="1:14" x14ac:dyDescent="0.3">
      <c r="A111">
        <v>110</v>
      </c>
      <c r="B111" t="s">
        <v>138</v>
      </c>
      <c r="C111" s="2">
        <v>45592</v>
      </c>
      <c r="D111" t="s">
        <v>24</v>
      </c>
      <c r="E111" t="s">
        <v>30</v>
      </c>
      <c r="F111" t="s">
        <v>21</v>
      </c>
      <c r="G111">
        <v>9</v>
      </c>
      <c r="H111">
        <v>195.52</v>
      </c>
      <c r="I111">
        <v>0.23</v>
      </c>
      <c r="J111">
        <v>1354.95</v>
      </c>
      <c r="K111">
        <v>863.54</v>
      </c>
      <c r="L111">
        <v>491.41</v>
      </c>
      <c r="M111" t="s">
        <v>46</v>
      </c>
      <c r="N111" t="str">
        <f t="shared" si="1"/>
        <v>High</v>
      </c>
    </row>
    <row r="112" spans="1:14" x14ac:dyDescent="0.3">
      <c r="A112">
        <v>111</v>
      </c>
      <c r="B112" t="s">
        <v>139</v>
      </c>
      <c r="C112" s="2">
        <v>45630</v>
      </c>
      <c r="D112" t="s">
        <v>39</v>
      </c>
      <c r="E112" t="s">
        <v>25</v>
      </c>
      <c r="F112" t="s">
        <v>27</v>
      </c>
      <c r="G112">
        <v>5</v>
      </c>
      <c r="H112">
        <v>322.98</v>
      </c>
      <c r="I112">
        <v>0.04</v>
      </c>
      <c r="J112">
        <v>1550.3</v>
      </c>
      <c r="K112">
        <v>1234.06</v>
      </c>
      <c r="L112">
        <v>316.24</v>
      </c>
      <c r="M112" t="s">
        <v>40</v>
      </c>
      <c r="N112" t="str">
        <f t="shared" si="1"/>
        <v>Low</v>
      </c>
    </row>
    <row r="113" spans="1:14" x14ac:dyDescent="0.3">
      <c r="A113">
        <v>112</v>
      </c>
      <c r="B113" t="s">
        <v>140</v>
      </c>
      <c r="C113" s="2">
        <v>45505</v>
      </c>
      <c r="D113" t="s">
        <v>24</v>
      </c>
      <c r="E113" t="s">
        <v>20</v>
      </c>
      <c r="F113" t="s">
        <v>27</v>
      </c>
      <c r="G113">
        <v>8</v>
      </c>
      <c r="H113">
        <v>245.02</v>
      </c>
      <c r="I113">
        <v>0.01</v>
      </c>
      <c r="J113">
        <v>1940.56</v>
      </c>
      <c r="K113">
        <v>1389.1</v>
      </c>
      <c r="L113">
        <v>551.46</v>
      </c>
      <c r="M113" t="s">
        <v>28</v>
      </c>
      <c r="N113" t="str">
        <f t="shared" si="1"/>
        <v>Low</v>
      </c>
    </row>
    <row r="114" spans="1:14" x14ac:dyDescent="0.3">
      <c r="A114">
        <v>113</v>
      </c>
      <c r="B114" t="s">
        <v>141</v>
      </c>
      <c r="C114" s="2">
        <v>45462</v>
      </c>
      <c r="D114" t="s">
        <v>19</v>
      </c>
      <c r="E114" t="s">
        <v>20</v>
      </c>
      <c r="F114" t="s">
        <v>27</v>
      </c>
      <c r="G114">
        <v>5</v>
      </c>
      <c r="H114">
        <v>216.46</v>
      </c>
      <c r="I114">
        <v>0.19</v>
      </c>
      <c r="J114">
        <v>876.66</v>
      </c>
      <c r="K114">
        <v>475.3</v>
      </c>
      <c r="L114">
        <v>401.36</v>
      </c>
      <c r="M114" t="s">
        <v>22</v>
      </c>
      <c r="N114" t="str">
        <f t="shared" si="1"/>
        <v>Medium</v>
      </c>
    </row>
    <row r="115" spans="1:14" x14ac:dyDescent="0.3">
      <c r="A115">
        <v>114</v>
      </c>
      <c r="B115" t="s">
        <v>142</v>
      </c>
      <c r="C115" s="2">
        <v>45354</v>
      </c>
      <c r="D115" t="s">
        <v>24</v>
      </c>
      <c r="E115" t="s">
        <v>30</v>
      </c>
      <c r="F115" t="s">
        <v>16</v>
      </c>
      <c r="G115">
        <v>7</v>
      </c>
      <c r="H115">
        <v>184.83</v>
      </c>
      <c r="I115">
        <v>0.12</v>
      </c>
      <c r="J115">
        <v>1138.55</v>
      </c>
      <c r="K115">
        <v>851.2</v>
      </c>
      <c r="L115">
        <v>287.35000000000002</v>
      </c>
      <c r="M115" t="s">
        <v>17</v>
      </c>
      <c r="N115" t="str">
        <f t="shared" si="1"/>
        <v>Medium</v>
      </c>
    </row>
    <row r="116" spans="1:14" x14ac:dyDescent="0.3">
      <c r="A116">
        <v>115</v>
      </c>
      <c r="B116" t="s">
        <v>143</v>
      </c>
      <c r="C116" s="2">
        <v>45642</v>
      </c>
      <c r="D116" t="s">
        <v>19</v>
      </c>
      <c r="E116" t="s">
        <v>20</v>
      </c>
      <c r="F116" t="s">
        <v>21</v>
      </c>
      <c r="G116">
        <v>3</v>
      </c>
      <c r="H116">
        <v>106.8</v>
      </c>
      <c r="I116">
        <v>0.27</v>
      </c>
      <c r="J116">
        <v>233.89</v>
      </c>
      <c r="K116">
        <v>153.81</v>
      </c>
      <c r="L116">
        <v>80.08</v>
      </c>
      <c r="M116" t="s">
        <v>28</v>
      </c>
      <c r="N116" t="str">
        <f t="shared" si="1"/>
        <v>High</v>
      </c>
    </row>
    <row r="117" spans="1:14" x14ac:dyDescent="0.3">
      <c r="A117">
        <v>116</v>
      </c>
      <c r="B117" t="s">
        <v>144</v>
      </c>
      <c r="C117" s="2">
        <v>45628</v>
      </c>
      <c r="D117" t="s">
        <v>14</v>
      </c>
      <c r="E117" t="s">
        <v>25</v>
      </c>
      <c r="F117" t="s">
        <v>21</v>
      </c>
      <c r="G117">
        <v>3</v>
      </c>
      <c r="H117">
        <v>79.31</v>
      </c>
      <c r="I117">
        <v>0.26</v>
      </c>
      <c r="J117">
        <v>176.07</v>
      </c>
      <c r="K117">
        <v>116.16</v>
      </c>
      <c r="L117">
        <v>59.91</v>
      </c>
      <c r="M117" t="s">
        <v>22</v>
      </c>
      <c r="N117" t="str">
        <f t="shared" si="1"/>
        <v>High</v>
      </c>
    </row>
    <row r="118" spans="1:14" x14ac:dyDescent="0.3">
      <c r="A118">
        <v>117</v>
      </c>
      <c r="B118" t="s">
        <v>145</v>
      </c>
      <c r="C118" s="2">
        <v>45502</v>
      </c>
      <c r="D118" t="s">
        <v>14</v>
      </c>
      <c r="E118" t="s">
        <v>30</v>
      </c>
      <c r="F118" t="s">
        <v>27</v>
      </c>
      <c r="G118">
        <v>9</v>
      </c>
      <c r="H118">
        <v>260.54000000000002</v>
      </c>
      <c r="I118">
        <v>0.19</v>
      </c>
      <c r="J118">
        <v>1899.34</v>
      </c>
      <c r="K118">
        <v>1197.45</v>
      </c>
      <c r="L118">
        <v>701.89</v>
      </c>
      <c r="M118" t="s">
        <v>22</v>
      </c>
      <c r="N118" t="str">
        <f t="shared" si="1"/>
        <v>Medium</v>
      </c>
    </row>
    <row r="119" spans="1:14" x14ac:dyDescent="0.3">
      <c r="A119">
        <v>118</v>
      </c>
      <c r="B119" t="s">
        <v>146</v>
      </c>
      <c r="C119" s="2">
        <v>45632</v>
      </c>
      <c r="D119" t="s">
        <v>14</v>
      </c>
      <c r="E119" t="s">
        <v>25</v>
      </c>
      <c r="F119" t="s">
        <v>21</v>
      </c>
      <c r="G119">
        <v>4</v>
      </c>
      <c r="H119">
        <v>447.78</v>
      </c>
      <c r="I119">
        <v>0.22</v>
      </c>
      <c r="J119">
        <v>1397.07</v>
      </c>
      <c r="K119">
        <v>1099.0899999999999</v>
      </c>
      <c r="L119">
        <v>297.98</v>
      </c>
      <c r="M119" t="s">
        <v>46</v>
      </c>
      <c r="N119" t="str">
        <f t="shared" si="1"/>
        <v>High</v>
      </c>
    </row>
    <row r="120" spans="1:14" x14ac:dyDescent="0.3">
      <c r="A120">
        <v>119</v>
      </c>
      <c r="B120" t="s">
        <v>147</v>
      </c>
      <c r="C120" s="2">
        <v>45527</v>
      </c>
      <c r="D120" t="s">
        <v>24</v>
      </c>
      <c r="E120" t="s">
        <v>20</v>
      </c>
      <c r="F120" t="s">
        <v>21</v>
      </c>
      <c r="G120">
        <v>6</v>
      </c>
      <c r="H120">
        <v>454.31</v>
      </c>
      <c r="I120">
        <v>0.21</v>
      </c>
      <c r="J120">
        <v>2153.4299999999998</v>
      </c>
      <c r="K120">
        <v>1159.3800000000001</v>
      </c>
      <c r="L120">
        <v>994.05</v>
      </c>
      <c r="M120" t="s">
        <v>40</v>
      </c>
      <c r="N120" t="str">
        <f t="shared" si="1"/>
        <v>High</v>
      </c>
    </row>
    <row r="121" spans="1:14" x14ac:dyDescent="0.3">
      <c r="A121">
        <v>120</v>
      </c>
      <c r="B121" t="s">
        <v>148</v>
      </c>
      <c r="C121" s="2">
        <v>45472</v>
      </c>
      <c r="D121" t="s">
        <v>14</v>
      </c>
      <c r="E121" t="s">
        <v>33</v>
      </c>
      <c r="F121" t="s">
        <v>16</v>
      </c>
      <c r="G121">
        <v>10</v>
      </c>
      <c r="H121">
        <v>193.68</v>
      </c>
      <c r="I121">
        <v>7.0000000000000007E-2</v>
      </c>
      <c r="J121">
        <v>1801.22</v>
      </c>
      <c r="K121">
        <v>1272.46</v>
      </c>
      <c r="L121">
        <v>528.76</v>
      </c>
      <c r="M121" t="s">
        <v>46</v>
      </c>
      <c r="N121" t="str">
        <f t="shared" si="1"/>
        <v>Low</v>
      </c>
    </row>
    <row r="122" spans="1:14" x14ac:dyDescent="0.3">
      <c r="A122">
        <v>121</v>
      </c>
      <c r="B122" t="s">
        <v>149</v>
      </c>
      <c r="C122" s="2">
        <v>45382</v>
      </c>
      <c r="D122" t="s">
        <v>14</v>
      </c>
      <c r="E122" t="s">
        <v>15</v>
      </c>
      <c r="F122" t="s">
        <v>16</v>
      </c>
      <c r="G122">
        <v>8</v>
      </c>
      <c r="H122">
        <v>401.68</v>
      </c>
      <c r="I122">
        <v>0.23</v>
      </c>
      <c r="J122">
        <v>2474.35</v>
      </c>
      <c r="K122">
        <v>1677.94</v>
      </c>
      <c r="L122">
        <v>796.41</v>
      </c>
      <c r="M122" t="s">
        <v>22</v>
      </c>
      <c r="N122" t="str">
        <f t="shared" si="1"/>
        <v>High</v>
      </c>
    </row>
    <row r="123" spans="1:14" x14ac:dyDescent="0.3">
      <c r="A123">
        <v>122</v>
      </c>
      <c r="B123" t="s">
        <v>150</v>
      </c>
      <c r="C123" s="2">
        <v>45594</v>
      </c>
      <c r="D123" t="s">
        <v>19</v>
      </c>
      <c r="E123" t="s">
        <v>25</v>
      </c>
      <c r="F123" t="s">
        <v>21</v>
      </c>
      <c r="G123">
        <v>9</v>
      </c>
      <c r="H123">
        <v>72.39</v>
      </c>
      <c r="I123">
        <v>0.14000000000000001</v>
      </c>
      <c r="J123">
        <v>560.29999999999995</v>
      </c>
      <c r="K123">
        <v>332.56</v>
      </c>
      <c r="L123">
        <v>227.74</v>
      </c>
      <c r="M123" t="s">
        <v>40</v>
      </c>
      <c r="N123" t="str">
        <f t="shared" si="1"/>
        <v>Medium</v>
      </c>
    </row>
    <row r="124" spans="1:14" x14ac:dyDescent="0.3">
      <c r="A124">
        <v>123</v>
      </c>
      <c r="B124" t="s">
        <v>151</v>
      </c>
      <c r="C124" s="2">
        <v>45619</v>
      </c>
      <c r="D124" t="s">
        <v>19</v>
      </c>
      <c r="E124" t="s">
        <v>20</v>
      </c>
      <c r="F124" t="s">
        <v>21</v>
      </c>
      <c r="G124">
        <v>4</v>
      </c>
      <c r="H124">
        <v>485.25</v>
      </c>
      <c r="I124">
        <v>0.05</v>
      </c>
      <c r="J124">
        <v>1843.95</v>
      </c>
      <c r="K124">
        <v>1330.55</v>
      </c>
      <c r="L124">
        <v>513.4</v>
      </c>
      <c r="M124" t="s">
        <v>40</v>
      </c>
      <c r="N124" t="str">
        <f t="shared" si="1"/>
        <v>Low</v>
      </c>
    </row>
    <row r="125" spans="1:14" x14ac:dyDescent="0.3">
      <c r="A125">
        <v>124</v>
      </c>
      <c r="B125" t="s">
        <v>152</v>
      </c>
      <c r="C125" s="2">
        <v>45650</v>
      </c>
      <c r="D125" t="s">
        <v>39</v>
      </c>
      <c r="E125" t="s">
        <v>25</v>
      </c>
      <c r="F125" t="s">
        <v>16</v>
      </c>
      <c r="G125">
        <v>6</v>
      </c>
      <c r="H125">
        <v>281.62</v>
      </c>
      <c r="I125">
        <v>0.17</v>
      </c>
      <c r="J125">
        <v>1402.47</v>
      </c>
      <c r="K125">
        <v>799.47</v>
      </c>
      <c r="L125">
        <v>603</v>
      </c>
      <c r="M125" t="s">
        <v>40</v>
      </c>
      <c r="N125" t="str">
        <f t="shared" si="1"/>
        <v>Medium</v>
      </c>
    </row>
    <row r="126" spans="1:14" x14ac:dyDescent="0.3">
      <c r="A126">
        <v>125</v>
      </c>
      <c r="B126" t="s">
        <v>153</v>
      </c>
      <c r="C126" s="2">
        <v>45559</v>
      </c>
      <c r="D126" t="s">
        <v>39</v>
      </c>
      <c r="E126" t="s">
        <v>30</v>
      </c>
      <c r="F126" t="s">
        <v>16</v>
      </c>
      <c r="G126">
        <v>2</v>
      </c>
      <c r="H126">
        <v>257.8</v>
      </c>
      <c r="I126">
        <v>0.22</v>
      </c>
      <c r="J126">
        <v>402.17</v>
      </c>
      <c r="K126">
        <v>277.13</v>
      </c>
      <c r="L126">
        <v>125.04</v>
      </c>
      <c r="M126" t="s">
        <v>22</v>
      </c>
      <c r="N126" t="str">
        <f t="shared" si="1"/>
        <v>High</v>
      </c>
    </row>
    <row r="127" spans="1:14" x14ac:dyDescent="0.3">
      <c r="A127">
        <v>126</v>
      </c>
      <c r="B127" t="s">
        <v>154</v>
      </c>
      <c r="C127" s="2">
        <v>45445</v>
      </c>
      <c r="D127" t="s">
        <v>39</v>
      </c>
      <c r="E127" t="s">
        <v>30</v>
      </c>
      <c r="F127" t="s">
        <v>21</v>
      </c>
      <c r="G127">
        <v>9</v>
      </c>
      <c r="H127">
        <v>398.66</v>
      </c>
      <c r="I127">
        <v>0.01</v>
      </c>
      <c r="J127">
        <v>3552.06</v>
      </c>
      <c r="K127">
        <v>1783.24</v>
      </c>
      <c r="L127">
        <v>1768.82</v>
      </c>
      <c r="M127" t="s">
        <v>22</v>
      </c>
      <c r="N127" t="str">
        <f t="shared" si="1"/>
        <v>Low</v>
      </c>
    </row>
    <row r="128" spans="1:14" x14ac:dyDescent="0.3">
      <c r="A128">
        <v>127</v>
      </c>
      <c r="B128" t="s">
        <v>155</v>
      </c>
      <c r="C128" s="2">
        <v>45333</v>
      </c>
      <c r="D128" t="s">
        <v>19</v>
      </c>
      <c r="E128" t="s">
        <v>25</v>
      </c>
      <c r="F128" t="s">
        <v>16</v>
      </c>
      <c r="G128">
        <v>5</v>
      </c>
      <c r="H128">
        <v>347.5</v>
      </c>
      <c r="I128">
        <v>0.06</v>
      </c>
      <c r="J128">
        <v>1633.25</v>
      </c>
      <c r="K128">
        <v>1203.05</v>
      </c>
      <c r="L128">
        <v>430.2</v>
      </c>
      <c r="M128" t="s">
        <v>17</v>
      </c>
      <c r="N128" t="str">
        <f t="shared" si="1"/>
        <v>Low</v>
      </c>
    </row>
    <row r="129" spans="1:14" x14ac:dyDescent="0.3">
      <c r="A129">
        <v>128</v>
      </c>
      <c r="B129" t="s">
        <v>156</v>
      </c>
      <c r="C129" s="2">
        <v>45310</v>
      </c>
      <c r="D129" t="s">
        <v>24</v>
      </c>
      <c r="E129" t="s">
        <v>15</v>
      </c>
      <c r="F129" t="s">
        <v>16</v>
      </c>
      <c r="G129">
        <v>1</v>
      </c>
      <c r="H129">
        <v>323.47000000000003</v>
      </c>
      <c r="I129">
        <v>0.16</v>
      </c>
      <c r="J129">
        <v>271.70999999999998</v>
      </c>
      <c r="K129">
        <v>180.62</v>
      </c>
      <c r="L129">
        <v>91.09</v>
      </c>
      <c r="M129" t="s">
        <v>22</v>
      </c>
      <c r="N129" t="str">
        <f t="shared" si="1"/>
        <v>Medium</v>
      </c>
    </row>
    <row r="130" spans="1:14" x14ac:dyDescent="0.3">
      <c r="A130">
        <v>129</v>
      </c>
      <c r="B130" t="s">
        <v>157</v>
      </c>
      <c r="C130" s="2">
        <v>45429</v>
      </c>
      <c r="D130" t="s">
        <v>14</v>
      </c>
      <c r="E130" t="s">
        <v>25</v>
      </c>
      <c r="F130" t="s">
        <v>27</v>
      </c>
      <c r="G130">
        <v>6</v>
      </c>
      <c r="H130">
        <v>329.62</v>
      </c>
      <c r="I130">
        <v>0.18</v>
      </c>
      <c r="J130">
        <v>1621.73</v>
      </c>
      <c r="K130">
        <v>944.54</v>
      </c>
      <c r="L130">
        <v>677.19</v>
      </c>
      <c r="M130" t="s">
        <v>17</v>
      </c>
      <c r="N130" t="str">
        <f t="shared" si="1"/>
        <v>Medium</v>
      </c>
    </row>
    <row r="131" spans="1:14" x14ac:dyDescent="0.3">
      <c r="A131">
        <v>130</v>
      </c>
      <c r="B131" t="s">
        <v>158</v>
      </c>
      <c r="C131" s="2">
        <v>45346</v>
      </c>
      <c r="D131" t="s">
        <v>19</v>
      </c>
      <c r="E131" t="s">
        <v>30</v>
      </c>
      <c r="F131" t="s">
        <v>27</v>
      </c>
      <c r="G131">
        <v>3</v>
      </c>
      <c r="H131">
        <v>205.22</v>
      </c>
      <c r="I131">
        <v>0.27</v>
      </c>
      <c r="J131">
        <v>449.43</v>
      </c>
      <c r="K131">
        <v>252.86</v>
      </c>
      <c r="L131">
        <v>196.57</v>
      </c>
      <c r="M131" t="s">
        <v>46</v>
      </c>
      <c r="N131" t="str">
        <f t="shared" ref="N131:N194" si="2">_xlfn.IFS(I131=0,"No Discount",I131&gt;=0.21,"High",I131&gt;=0.11,"Medium",I131&gt;=0.01,"Low")</f>
        <v>High</v>
      </c>
    </row>
    <row r="132" spans="1:14" x14ac:dyDescent="0.3">
      <c r="A132">
        <v>131</v>
      </c>
      <c r="B132" t="s">
        <v>159</v>
      </c>
      <c r="C132" s="2">
        <v>45599</v>
      </c>
      <c r="D132" t="s">
        <v>24</v>
      </c>
      <c r="E132" t="s">
        <v>30</v>
      </c>
      <c r="F132" t="s">
        <v>21</v>
      </c>
      <c r="G132">
        <v>1</v>
      </c>
      <c r="H132">
        <v>405.84</v>
      </c>
      <c r="I132">
        <v>0.23</v>
      </c>
      <c r="J132">
        <v>312.5</v>
      </c>
      <c r="K132">
        <v>192.89</v>
      </c>
      <c r="L132">
        <v>119.61</v>
      </c>
      <c r="M132" t="s">
        <v>28</v>
      </c>
      <c r="N132" t="str">
        <f t="shared" si="2"/>
        <v>High</v>
      </c>
    </row>
    <row r="133" spans="1:14" x14ac:dyDescent="0.3">
      <c r="A133">
        <v>132</v>
      </c>
      <c r="B133" t="s">
        <v>160</v>
      </c>
      <c r="C133" s="2">
        <v>45462</v>
      </c>
      <c r="D133" t="s">
        <v>39</v>
      </c>
      <c r="E133" t="s">
        <v>15</v>
      </c>
      <c r="F133" t="s">
        <v>21</v>
      </c>
      <c r="G133">
        <v>2</v>
      </c>
      <c r="H133">
        <v>230.22</v>
      </c>
      <c r="I133">
        <v>7.0000000000000007E-2</v>
      </c>
      <c r="J133">
        <v>428.21</v>
      </c>
      <c r="K133">
        <v>268.87</v>
      </c>
      <c r="L133">
        <v>159.34</v>
      </c>
      <c r="M133" t="s">
        <v>22</v>
      </c>
      <c r="N133" t="str">
        <f t="shared" si="2"/>
        <v>Low</v>
      </c>
    </row>
    <row r="134" spans="1:14" x14ac:dyDescent="0.3">
      <c r="A134">
        <v>133</v>
      </c>
      <c r="B134" t="s">
        <v>161</v>
      </c>
      <c r="C134" s="2">
        <v>45580</v>
      </c>
      <c r="D134" t="s">
        <v>24</v>
      </c>
      <c r="E134" t="s">
        <v>25</v>
      </c>
      <c r="F134" t="s">
        <v>21</v>
      </c>
      <c r="G134">
        <v>6</v>
      </c>
      <c r="H134">
        <v>24.32</v>
      </c>
      <c r="I134">
        <v>0.06</v>
      </c>
      <c r="J134">
        <v>137.16</v>
      </c>
      <c r="K134">
        <v>80.400000000000006</v>
      </c>
      <c r="L134">
        <v>56.76</v>
      </c>
      <c r="M134" t="s">
        <v>22</v>
      </c>
      <c r="N134" t="str">
        <f t="shared" si="2"/>
        <v>Low</v>
      </c>
    </row>
    <row r="135" spans="1:14" x14ac:dyDescent="0.3">
      <c r="A135">
        <v>134</v>
      </c>
      <c r="B135" t="s">
        <v>162</v>
      </c>
      <c r="C135" s="2">
        <v>45595</v>
      </c>
      <c r="D135" t="s">
        <v>19</v>
      </c>
      <c r="E135" t="s">
        <v>33</v>
      </c>
      <c r="F135" t="s">
        <v>21</v>
      </c>
      <c r="G135">
        <v>9</v>
      </c>
      <c r="H135">
        <v>326.08999999999997</v>
      </c>
      <c r="I135">
        <v>0.22</v>
      </c>
      <c r="J135">
        <v>2289.15</v>
      </c>
      <c r="K135">
        <v>1501.32</v>
      </c>
      <c r="L135">
        <v>787.83</v>
      </c>
      <c r="M135" t="s">
        <v>22</v>
      </c>
      <c r="N135" t="str">
        <f t="shared" si="2"/>
        <v>High</v>
      </c>
    </row>
    <row r="136" spans="1:14" x14ac:dyDescent="0.3">
      <c r="A136">
        <v>135</v>
      </c>
      <c r="B136" t="s">
        <v>163</v>
      </c>
      <c r="C136" s="2">
        <v>45399</v>
      </c>
      <c r="D136" t="s">
        <v>19</v>
      </c>
      <c r="E136" t="s">
        <v>30</v>
      </c>
      <c r="F136" t="s">
        <v>27</v>
      </c>
      <c r="G136">
        <v>9</v>
      </c>
      <c r="H136">
        <v>66.569999999999993</v>
      </c>
      <c r="I136">
        <v>0.25</v>
      </c>
      <c r="J136">
        <v>449.35</v>
      </c>
      <c r="K136">
        <v>290.76</v>
      </c>
      <c r="L136">
        <v>158.59</v>
      </c>
      <c r="M136" t="s">
        <v>40</v>
      </c>
      <c r="N136" t="str">
        <f t="shared" si="2"/>
        <v>High</v>
      </c>
    </row>
    <row r="137" spans="1:14" x14ac:dyDescent="0.3">
      <c r="A137">
        <v>136</v>
      </c>
      <c r="B137" t="s">
        <v>164</v>
      </c>
      <c r="C137" s="2">
        <v>45508</v>
      </c>
      <c r="D137" t="s">
        <v>39</v>
      </c>
      <c r="E137" t="s">
        <v>33</v>
      </c>
      <c r="F137" t="s">
        <v>16</v>
      </c>
      <c r="G137">
        <v>2</v>
      </c>
      <c r="H137">
        <v>155.51</v>
      </c>
      <c r="I137">
        <v>0.1</v>
      </c>
      <c r="J137">
        <v>279.92</v>
      </c>
      <c r="K137">
        <v>212.77</v>
      </c>
      <c r="L137">
        <v>67.150000000000006</v>
      </c>
      <c r="M137" t="s">
        <v>28</v>
      </c>
      <c r="N137" t="str">
        <f t="shared" si="2"/>
        <v>Low</v>
      </c>
    </row>
    <row r="138" spans="1:14" x14ac:dyDescent="0.3">
      <c r="A138">
        <v>137</v>
      </c>
      <c r="B138" t="s">
        <v>165</v>
      </c>
      <c r="C138" s="2">
        <v>45574</v>
      </c>
      <c r="D138" t="s">
        <v>39</v>
      </c>
      <c r="E138" t="s">
        <v>25</v>
      </c>
      <c r="F138" t="s">
        <v>16</v>
      </c>
      <c r="G138">
        <v>4</v>
      </c>
      <c r="H138">
        <v>194.77</v>
      </c>
      <c r="I138">
        <v>0.28999999999999998</v>
      </c>
      <c r="J138">
        <v>553.15</v>
      </c>
      <c r="K138">
        <v>424.29</v>
      </c>
      <c r="L138">
        <v>128.86000000000001</v>
      </c>
      <c r="M138" t="s">
        <v>17</v>
      </c>
      <c r="N138" t="str">
        <f t="shared" si="2"/>
        <v>High</v>
      </c>
    </row>
    <row r="139" spans="1:14" x14ac:dyDescent="0.3">
      <c r="A139">
        <v>138</v>
      </c>
      <c r="B139" t="s">
        <v>166</v>
      </c>
      <c r="C139" s="2">
        <v>45301</v>
      </c>
      <c r="D139" t="s">
        <v>24</v>
      </c>
      <c r="E139" t="s">
        <v>15</v>
      </c>
      <c r="F139" t="s">
        <v>16</v>
      </c>
      <c r="G139">
        <v>10</v>
      </c>
      <c r="H139">
        <v>485.94</v>
      </c>
      <c r="I139">
        <v>0.12</v>
      </c>
      <c r="J139">
        <v>4276.2700000000004</v>
      </c>
      <c r="K139">
        <v>2891.99</v>
      </c>
      <c r="L139">
        <v>1384.28</v>
      </c>
      <c r="M139" t="s">
        <v>22</v>
      </c>
      <c r="N139" t="str">
        <f t="shared" si="2"/>
        <v>Medium</v>
      </c>
    </row>
    <row r="140" spans="1:14" x14ac:dyDescent="0.3">
      <c r="A140">
        <v>139</v>
      </c>
      <c r="B140" t="s">
        <v>167</v>
      </c>
      <c r="C140" s="2">
        <v>45379</v>
      </c>
      <c r="D140" t="s">
        <v>14</v>
      </c>
      <c r="E140" t="s">
        <v>33</v>
      </c>
      <c r="F140" t="s">
        <v>16</v>
      </c>
      <c r="G140">
        <v>3</v>
      </c>
      <c r="H140">
        <v>362.4</v>
      </c>
      <c r="I140">
        <v>0.17</v>
      </c>
      <c r="J140">
        <v>902.38</v>
      </c>
      <c r="K140">
        <v>564.27</v>
      </c>
      <c r="L140">
        <v>338.11</v>
      </c>
      <c r="M140" t="s">
        <v>28</v>
      </c>
      <c r="N140" t="str">
        <f t="shared" si="2"/>
        <v>Medium</v>
      </c>
    </row>
    <row r="141" spans="1:14" x14ac:dyDescent="0.3">
      <c r="A141">
        <v>140</v>
      </c>
      <c r="B141" t="s">
        <v>168</v>
      </c>
      <c r="C141" s="2">
        <v>45420</v>
      </c>
      <c r="D141" t="s">
        <v>39</v>
      </c>
      <c r="E141" t="s">
        <v>30</v>
      </c>
      <c r="F141" t="s">
        <v>21</v>
      </c>
      <c r="G141">
        <v>2</v>
      </c>
      <c r="H141">
        <v>407.15</v>
      </c>
      <c r="I141">
        <v>0.26</v>
      </c>
      <c r="J141">
        <v>602.58000000000004</v>
      </c>
      <c r="K141">
        <v>481.44</v>
      </c>
      <c r="L141">
        <v>121.14</v>
      </c>
      <c r="M141" t="s">
        <v>40</v>
      </c>
      <c r="N141" t="str">
        <f t="shared" si="2"/>
        <v>High</v>
      </c>
    </row>
    <row r="142" spans="1:14" x14ac:dyDescent="0.3">
      <c r="A142">
        <v>141</v>
      </c>
      <c r="B142" t="s">
        <v>169</v>
      </c>
      <c r="C142" s="2">
        <v>45605</v>
      </c>
      <c r="D142" t="s">
        <v>19</v>
      </c>
      <c r="E142" t="s">
        <v>20</v>
      </c>
      <c r="F142" t="s">
        <v>21</v>
      </c>
      <c r="G142">
        <v>5</v>
      </c>
      <c r="H142">
        <v>12.53</v>
      </c>
      <c r="I142">
        <v>0.05</v>
      </c>
      <c r="J142">
        <v>59.52</v>
      </c>
      <c r="K142">
        <v>41.74</v>
      </c>
      <c r="L142">
        <v>17.78</v>
      </c>
      <c r="M142" t="s">
        <v>22</v>
      </c>
      <c r="N142" t="str">
        <f t="shared" si="2"/>
        <v>Low</v>
      </c>
    </row>
    <row r="143" spans="1:14" x14ac:dyDescent="0.3">
      <c r="A143">
        <v>142</v>
      </c>
      <c r="B143" t="s">
        <v>170</v>
      </c>
      <c r="C143" s="2">
        <v>45421</v>
      </c>
      <c r="D143" t="s">
        <v>14</v>
      </c>
      <c r="E143" t="s">
        <v>30</v>
      </c>
      <c r="F143" t="s">
        <v>27</v>
      </c>
      <c r="G143">
        <v>8</v>
      </c>
      <c r="H143">
        <v>414.79</v>
      </c>
      <c r="I143">
        <v>0.1</v>
      </c>
      <c r="J143">
        <v>2986.49</v>
      </c>
      <c r="K143">
        <v>2023.09</v>
      </c>
      <c r="L143">
        <v>963.4</v>
      </c>
      <c r="M143" t="s">
        <v>40</v>
      </c>
      <c r="N143" t="str">
        <f t="shared" si="2"/>
        <v>Low</v>
      </c>
    </row>
    <row r="144" spans="1:14" x14ac:dyDescent="0.3">
      <c r="A144">
        <v>143</v>
      </c>
      <c r="B144" t="s">
        <v>171</v>
      </c>
      <c r="C144" s="2">
        <v>45624</v>
      </c>
      <c r="D144" t="s">
        <v>14</v>
      </c>
      <c r="E144" t="s">
        <v>33</v>
      </c>
      <c r="F144" t="s">
        <v>16</v>
      </c>
      <c r="G144">
        <v>3</v>
      </c>
      <c r="H144">
        <v>291.48</v>
      </c>
      <c r="I144">
        <v>0.14000000000000001</v>
      </c>
      <c r="J144">
        <v>752.02</v>
      </c>
      <c r="K144">
        <v>535.66</v>
      </c>
      <c r="L144">
        <v>216.36</v>
      </c>
      <c r="M144" t="s">
        <v>17</v>
      </c>
      <c r="N144" t="str">
        <f t="shared" si="2"/>
        <v>Medium</v>
      </c>
    </row>
    <row r="145" spans="1:14" x14ac:dyDescent="0.3">
      <c r="A145">
        <v>144</v>
      </c>
      <c r="B145" t="s">
        <v>172</v>
      </c>
      <c r="C145" s="2">
        <v>45605</v>
      </c>
      <c r="D145" t="s">
        <v>14</v>
      </c>
      <c r="E145" t="s">
        <v>33</v>
      </c>
      <c r="F145" t="s">
        <v>21</v>
      </c>
      <c r="G145">
        <v>1</v>
      </c>
      <c r="H145">
        <v>50.47</v>
      </c>
      <c r="I145">
        <v>0.22</v>
      </c>
      <c r="J145">
        <v>39.369999999999997</v>
      </c>
      <c r="K145">
        <v>27.15</v>
      </c>
      <c r="L145">
        <v>12.22</v>
      </c>
      <c r="M145" t="s">
        <v>17</v>
      </c>
      <c r="N145" t="str">
        <f t="shared" si="2"/>
        <v>High</v>
      </c>
    </row>
    <row r="146" spans="1:14" x14ac:dyDescent="0.3">
      <c r="A146">
        <v>145</v>
      </c>
      <c r="B146" t="s">
        <v>173</v>
      </c>
      <c r="C146" s="2">
        <v>45570</v>
      </c>
      <c r="D146" t="s">
        <v>14</v>
      </c>
      <c r="E146" t="s">
        <v>30</v>
      </c>
      <c r="F146" t="s">
        <v>16</v>
      </c>
      <c r="G146">
        <v>4</v>
      </c>
      <c r="H146">
        <v>217.59</v>
      </c>
      <c r="I146">
        <v>0.28000000000000003</v>
      </c>
      <c r="J146">
        <v>626.66</v>
      </c>
      <c r="K146">
        <v>458.77</v>
      </c>
      <c r="L146">
        <v>167.89</v>
      </c>
      <c r="M146" t="s">
        <v>28</v>
      </c>
      <c r="N146" t="str">
        <f t="shared" si="2"/>
        <v>High</v>
      </c>
    </row>
    <row r="147" spans="1:14" x14ac:dyDescent="0.3">
      <c r="A147">
        <v>146</v>
      </c>
      <c r="B147" t="s">
        <v>174</v>
      </c>
      <c r="C147" s="2">
        <v>45330</v>
      </c>
      <c r="D147" t="s">
        <v>39</v>
      </c>
      <c r="E147" t="s">
        <v>15</v>
      </c>
      <c r="F147" t="s">
        <v>16</v>
      </c>
      <c r="G147">
        <v>3</v>
      </c>
      <c r="H147">
        <v>286.16000000000003</v>
      </c>
      <c r="I147">
        <v>0.06</v>
      </c>
      <c r="J147">
        <v>806.97</v>
      </c>
      <c r="K147">
        <v>512.85</v>
      </c>
      <c r="L147">
        <v>294.12</v>
      </c>
      <c r="M147" t="s">
        <v>22</v>
      </c>
      <c r="N147" t="str">
        <f t="shared" si="2"/>
        <v>Low</v>
      </c>
    </row>
    <row r="148" spans="1:14" x14ac:dyDescent="0.3">
      <c r="A148">
        <v>147</v>
      </c>
      <c r="B148" t="s">
        <v>175</v>
      </c>
      <c r="C148" s="2">
        <v>45605</v>
      </c>
      <c r="D148" t="s">
        <v>19</v>
      </c>
      <c r="E148" t="s">
        <v>33</v>
      </c>
      <c r="F148" t="s">
        <v>27</v>
      </c>
      <c r="G148">
        <v>10</v>
      </c>
      <c r="H148">
        <v>126.77</v>
      </c>
      <c r="I148">
        <v>0.13</v>
      </c>
      <c r="J148">
        <v>1102.9000000000001</v>
      </c>
      <c r="K148">
        <v>732.58</v>
      </c>
      <c r="L148">
        <v>370.32</v>
      </c>
      <c r="M148" t="s">
        <v>17</v>
      </c>
      <c r="N148" t="str">
        <f t="shared" si="2"/>
        <v>Medium</v>
      </c>
    </row>
    <row r="149" spans="1:14" x14ac:dyDescent="0.3">
      <c r="A149">
        <v>148</v>
      </c>
      <c r="B149" t="s">
        <v>176</v>
      </c>
      <c r="C149" s="2">
        <v>45590</v>
      </c>
      <c r="D149" t="s">
        <v>39</v>
      </c>
      <c r="E149" t="s">
        <v>20</v>
      </c>
      <c r="F149" t="s">
        <v>27</v>
      </c>
      <c r="G149">
        <v>4</v>
      </c>
      <c r="H149">
        <v>106.55</v>
      </c>
      <c r="I149">
        <v>0.06</v>
      </c>
      <c r="J149">
        <v>400.63</v>
      </c>
      <c r="K149">
        <v>223.38</v>
      </c>
      <c r="L149">
        <v>177.25</v>
      </c>
      <c r="M149" t="s">
        <v>46</v>
      </c>
      <c r="N149" t="str">
        <f t="shared" si="2"/>
        <v>Low</v>
      </c>
    </row>
    <row r="150" spans="1:14" x14ac:dyDescent="0.3">
      <c r="A150">
        <v>149</v>
      </c>
      <c r="B150" t="s">
        <v>177</v>
      </c>
      <c r="C150" s="2">
        <v>45485</v>
      </c>
      <c r="D150" t="s">
        <v>14</v>
      </c>
      <c r="E150" t="s">
        <v>33</v>
      </c>
      <c r="F150" t="s">
        <v>21</v>
      </c>
      <c r="G150">
        <v>1</v>
      </c>
      <c r="H150">
        <v>402.04</v>
      </c>
      <c r="I150">
        <v>0.22</v>
      </c>
      <c r="J150">
        <v>313.58999999999997</v>
      </c>
      <c r="K150">
        <v>168.05</v>
      </c>
      <c r="L150">
        <v>145.54</v>
      </c>
      <c r="M150" t="s">
        <v>46</v>
      </c>
      <c r="N150" t="str">
        <f t="shared" si="2"/>
        <v>High</v>
      </c>
    </row>
    <row r="151" spans="1:14" x14ac:dyDescent="0.3">
      <c r="A151">
        <v>150</v>
      </c>
      <c r="B151" t="s">
        <v>178</v>
      </c>
      <c r="C151" s="2">
        <v>45342</v>
      </c>
      <c r="D151" t="s">
        <v>24</v>
      </c>
      <c r="E151" t="s">
        <v>33</v>
      </c>
      <c r="F151" t="s">
        <v>27</v>
      </c>
      <c r="G151">
        <v>2</v>
      </c>
      <c r="H151">
        <v>227.86</v>
      </c>
      <c r="I151">
        <v>0.28999999999999998</v>
      </c>
      <c r="J151">
        <v>323.56</v>
      </c>
      <c r="K151">
        <v>233.32</v>
      </c>
      <c r="L151">
        <v>90.24</v>
      </c>
      <c r="M151" t="s">
        <v>40</v>
      </c>
      <c r="N151" t="str">
        <f t="shared" si="2"/>
        <v>High</v>
      </c>
    </row>
    <row r="152" spans="1:14" x14ac:dyDescent="0.3">
      <c r="A152">
        <v>151</v>
      </c>
      <c r="B152" t="s">
        <v>179</v>
      </c>
      <c r="C152" s="2">
        <v>45585</v>
      </c>
      <c r="D152" t="s">
        <v>24</v>
      </c>
      <c r="E152" t="s">
        <v>15</v>
      </c>
      <c r="F152" t="s">
        <v>16</v>
      </c>
      <c r="G152">
        <v>5</v>
      </c>
      <c r="H152">
        <v>469.2</v>
      </c>
      <c r="I152">
        <v>0.3</v>
      </c>
      <c r="J152">
        <v>1642.2</v>
      </c>
      <c r="K152">
        <v>1027.21</v>
      </c>
      <c r="L152">
        <v>614.99</v>
      </c>
      <c r="M152" t="s">
        <v>40</v>
      </c>
      <c r="N152" t="str">
        <f t="shared" si="2"/>
        <v>High</v>
      </c>
    </row>
    <row r="153" spans="1:14" x14ac:dyDescent="0.3">
      <c r="A153">
        <v>152</v>
      </c>
      <c r="B153" t="s">
        <v>180</v>
      </c>
      <c r="C153" s="2">
        <v>45343</v>
      </c>
      <c r="D153" t="s">
        <v>19</v>
      </c>
      <c r="E153" t="s">
        <v>25</v>
      </c>
      <c r="F153" t="s">
        <v>27</v>
      </c>
      <c r="G153">
        <v>4</v>
      </c>
      <c r="H153">
        <v>455.81</v>
      </c>
      <c r="I153">
        <v>0.05</v>
      </c>
      <c r="J153">
        <v>1732.08</v>
      </c>
      <c r="K153">
        <v>1066.27</v>
      </c>
      <c r="L153">
        <v>665.81</v>
      </c>
      <c r="M153" t="s">
        <v>40</v>
      </c>
      <c r="N153" t="str">
        <f t="shared" si="2"/>
        <v>Low</v>
      </c>
    </row>
    <row r="154" spans="1:14" x14ac:dyDescent="0.3">
      <c r="A154">
        <v>153</v>
      </c>
      <c r="B154" t="s">
        <v>181</v>
      </c>
      <c r="C154" s="2">
        <v>45504</v>
      </c>
      <c r="D154" t="s">
        <v>24</v>
      </c>
      <c r="E154" t="s">
        <v>33</v>
      </c>
      <c r="F154" t="s">
        <v>27</v>
      </c>
      <c r="G154">
        <v>5</v>
      </c>
      <c r="H154">
        <v>496.99</v>
      </c>
      <c r="I154">
        <v>0.15</v>
      </c>
      <c r="J154">
        <v>2112.21</v>
      </c>
      <c r="K154">
        <v>1174.2</v>
      </c>
      <c r="L154">
        <v>938.01</v>
      </c>
      <c r="M154" t="s">
        <v>28</v>
      </c>
      <c r="N154" t="str">
        <f t="shared" si="2"/>
        <v>Medium</v>
      </c>
    </row>
    <row r="155" spans="1:14" x14ac:dyDescent="0.3">
      <c r="A155">
        <v>154</v>
      </c>
      <c r="B155" t="s">
        <v>182</v>
      </c>
      <c r="C155" s="2">
        <v>45351</v>
      </c>
      <c r="D155" t="s">
        <v>39</v>
      </c>
      <c r="E155" t="s">
        <v>33</v>
      </c>
      <c r="F155" t="s">
        <v>21</v>
      </c>
      <c r="G155">
        <v>10</v>
      </c>
      <c r="H155">
        <v>69.63</v>
      </c>
      <c r="I155">
        <v>0.18</v>
      </c>
      <c r="J155">
        <v>570.97</v>
      </c>
      <c r="K155">
        <v>452.67</v>
      </c>
      <c r="L155">
        <v>118.3</v>
      </c>
      <c r="M155" t="s">
        <v>46</v>
      </c>
      <c r="N155" t="str">
        <f t="shared" si="2"/>
        <v>Medium</v>
      </c>
    </row>
    <row r="156" spans="1:14" x14ac:dyDescent="0.3">
      <c r="A156">
        <v>155</v>
      </c>
      <c r="B156" t="s">
        <v>183</v>
      </c>
      <c r="C156" s="2">
        <v>45636</v>
      </c>
      <c r="D156" t="s">
        <v>39</v>
      </c>
      <c r="E156" t="s">
        <v>30</v>
      </c>
      <c r="F156" t="s">
        <v>27</v>
      </c>
      <c r="G156">
        <v>10</v>
      </c>
      <c r="H156">
        <v>333.11</v>
      </c>
      <c r="I156">
        <v>0.13</v>
      </c>
      <c r="J156">
        <v>2898.06</v>
      </c>
      <c r="K156">
        <v>1564.72</v>
      </c>
      <c r="L156">
        <v>1333.34</v>
      </c>
      <c r="M156" t="s">
        <v>46</v>
      </c>
      <c r="N156" t="str">
        <f t="shared" si="2"/>
        <v>Medium</v>
      </c>
    </row>
    <row r="157" spans="1:14" x14ac:dyDescent="0.3">
      <c r="A157">
        <v>156</v>
      </c>
      <c r="B157" t="s">
        <v>184</v>
      </c>
      <c r="C157" s="2">
        <v>45337</v>
      </c>
      <c r="D157" t="s">
        <v>19</v>
      </c>
      <c r="E157" t="s">
        <v>15</v>
      </c>
      <c r="F157" t="s">
        <v>16</v>
      </c>
      <c r="G157">
        <v>9</v>
      </c>
      <c r="H157">
        <v>373.86</v>
      </c>
      <c r="I157">
        <v>0.08</v>
      </c>
      <c r="J157">
        <v>3095.56</v>
      </c>
      <c r="K157">
        <v>1642.06</v>
      </c>
      <c r="L157">
        <v>1453.5</v>
      </c>
      <c r="M157" t="s">
        <v>17</v>
      </c>
      <c r="N157" t="str">
        <f t="shared" si="2"/>
        <v>Low</v>
      </c>
    </row>
    <row r="158" spans="1:14" x14ac:dyDescent="0.3">
      <c r="A158">
        <v>157</v>
      </c>
      <c r="B158" t="s">
        <v>45</v>
      </c>
      <c r="C158" s="2">
        <v>45559</v>
      </c>
      <c r="D158" t="s">
        <v>14</v>
      </c>
      <c r="E158" t="s">
        <v>33</v>
      </c>
      <c r="F158" t="s">
        <v>27</v>
      </c>
      <c r="G158">
        <v>4</v>
      </c>
      <c r="H158">
        <v>134.44999999999999</v>
      </c>
      <c r="I158">
        <v>0.22</v>
      </c>
      <c r="J158">
        <v>419.48</v>
      </c>
      <c r="K158">
        <v>326.07</v>
      </c>
      <c r="L158">
        <v>93.41</v>
      </c>
      <c r="M158" t="s">
        <v>17</v>
      </c>
      <c r="N158" t="str">
        <f t="shared" si="2"/>
        <v>High</v>
      </c>
    </row>
    <row r="159" spans="1:14" x14ac:dyDescent="0.3">
      <c r="A159">
        <v>158</v>
      </c>
      <c r="B159" t="s">
        <v>185</v>
      </c>
      <c r="C159" s="2">
        <v>45622</v>
      </c>
      <c r="D159" t="s">
        <v>14</v>
      </c>
      <c r="E159" t="s">
        <v>20</v>
      </c>
      <c r="F159" t="s">
        <v>16</v>
      </c>
      <c r="G159">
        <v>5</v>
      </c>
      <c r="H159">
        <v>377.44</v>
      </c>
      <c r="I159">
        <v>0.1</v>
      </c>
      <c r="J159">
        <v>1698.48</v>
      </c>
      <c r="K159">
        <v>1121.73</v>
      </c>
      <c r="L159">
        <v>576.75</v>
      </c>
      <c r="M159" t="s">
        <v>40</v>
      </c>
      <c r="N159" t="str">
        <f t="shared" si="2"/>
        <v>Low</v>
      </c>
    </row>
    <row r="160" spans="1:14" x14ac:dyDescent="0.3">
      <c r="A160">
        <v>159</v>
      </c>
      <c r="B160" t="s">
        <v>186</v>
      </c>
      <c r="C160" s="2">
        <v>45451</v>
      </c>
      <c r="D160" t="s">
        <v>39</v>
      </c>
      <c r="E160" t="s">
        <v>25</v>
      </c>
      <c r="F160" t="s">
        <v>21</v>
      </c>
      <c r="G160">
        <v>6</v>
      </c>
      <c r="H160">
        <v>208.42</v>
      </c>
      <c r="I160">
        <v>0.3</v>
      </c>
      <c r="J160">
        <v>875.36</v>
      </c>
      <c r="K160">
        <v>640.49</v>
      </c>
      <c r="L160">
        <v>234.87</v>
      </c>
      <c r="M160" t="s">
        <v>46</v>
      </c>
      <c r="N160" t="str">
        <f t="shared" si="2"/>
        <v>High</v>
      </c>
    </row>
    <row r="161" spans="1:14" x14ac:dyDescent="0.3">
      <c r="A161">
        <v>160</v>
      </c>
      <c r="B161" t="s">
        <v>187</v>
      </c>
      <c r="C161" s="2">
        <v>45486</v>
      </c>
      <c r="D161" t="s">
        <v>14</v>
      </c>
      <c r="E161" t="s">
        <v>15</v>
      </c>
      <c r="F161" t="s">
        <v>16</v>
      </c>
      <c r="G161">
        <v>8</v>
      </c>
      <c r="H161">
        <v>95.98</v>
      </c>
      <c r="I161">
        <v>0.14000000000000001</v>
      </c>
      <c r="J161">
        <v>660.34</v>
      </c>
      <c r="K161">
        <v>507.67</v>
      </c>
      <c r="L161">
        <v>152.66999999999999</v>
      </c>
      <c r="M161" t="s">
        <v>40</v>
      </c>
      <c r="N161" t="str">
        <f t="shared" si="2"/>
        <v>Medium</v>
      </c>
    </row>
    <row r="162" spans="1:14" x14ac:dyDescent="0.3">
      <c r="A162">
        <v>161</v>
      </c>
      <c r="B162" t="s">
        <v>188</v>
      </c>
      <c r="C162" s="2">
        <v>45457</v>
      </c>
      <c r="D162" t="s">
        <v>39</v>
      </c>
      <c r="E162" t="s">
        <v>15</v>
      </c>
      <c r="F162" t="s">
        <v>16</v>
      </c>
      <c r="G162">
        <v>2</v>
      </c>
      <c r="H162">
        <v>195.14</v>
      </c>
      <c r="I162">
        <v>0.3</v>
      </c>
      <c r="J162">
        <v>273.2</v>
      </c>
      <c r="K162">
        <v>174.35</v>
      </c>
      <c r="L162">
        <v>98.85</v>
      </c>
      <c r="M162" t="s">
        <v>46</v>
      </c>
      <c r="N162" t="str">
        <f t="shared" si="2"/>
        <v>High</v>
      </c>
    </row>
    <row r="163" spans="1:14" x14ac:dyDescent="0.3">
      <c r="A163">
        <v>162</v>
      </c>
      <c r="B163" t="s">
        <v>189</v>
      </c>
      <c r="C163" s="2">
        <v>45481</v>
      </c>
      <c r="D163" t="s">
        <v>19</v>
      </c>
      <c r="E163" t="s">
        <v>25</v>
      </c>
      <c r="F163" t="s">
        <v>27</v>
      </c>
      <c r="G163">
        <v>3</v>
      </c>
      <c r="H163">
        <v>90.5</v>
      </c>
      <c r="I163">
        <v>0.05</v>
      </c>
      <c r="J163">
        <v>257.93</v>
      </c>
      <c r="K163">
        <v>171.82</v>
      </c>
      <c r="L163">
        <v>86.11</v>
      </c>
      <c r="M163" t="s">
        <v>22</v>
      </c>
      <c r="N163" t="str">
        <f t="shared" si="2"/>
        <v>Low</v>
      </c>
    </row>
    <row r="164" spans="1:14" x14ac:dyDescent="0.3">
      <c r="A164">
        <v>163</v>
      </c>
      <c r="B164" t="s">
        <v>190</v>
      </c>
      <c r="C164" s="2">
        <v>45319</v>
      </c>
      <c r="D164" t="s">
        <v>19</v>
      </c>
      <c r="E164" t="s">
        <v>33</v>
      </c>
      <c r="F164" t="s">
        <v>21</v>
      </c>
      <c r="G164">
        <v>2</v>
      </c>
      <c r="H164">
        <v>112.29</v>
      </c>
      <c r="I164">
        <v>0.11</v>
      </c>
      <c r="J164">
        <v>199.88</v>
      </c>
      <c r="K164">
        <v>137.44</v>
      </c>
      <c r="L164">
        <v>62.44</v>
      </c>
      <c r="M164" t="s">
        <v>40</v>
      </c>
      <c r="N164" t="str">
        <f t="shared" si="2"/>
        <v>Medium</v>
      </c>
    </row>
    <row r="165" spans="1:14" x14ac:dyDescent="0.3">
      <c r="A165">
        <v>164</v>
      </c>
      <c r="B165" t="s">
        <v>191</v>
      </c>
      <c r="C165" s="2">
        <v>45578</v>
      </c>
      <c r="D165" t="s">
        <v>24</v>
      </c>
      <c r="E165" t="s">
        <v>25</v>
      </c>
      <c r="F165" t="s">
        <v>16</v>
      </c>
      <c r="G165">
        <v>3</v>
      </c>
      <c r="H165">
        <v>20.53</v>
      </c>
      <c r="I165">
        <v>0.11</v>
      </c>
      <c r="J165">
        <v>54.82</v>
      </c>
      <c r="K165">
        <v>39.35</v>
      </c>
      <c r="L165">
        <v>15.47</v>
      </c>
      <c r="M165" t="s">
        <v>46</v>
      </c>
      <c r="N165" t="str">
        <f t="shared" si="2"/>
        <v>Medium</v>
      </c>
    </row>
    <row r="166" spans="1:14" x14ac:dyDescent="0.3">
      <c r="A166">
        <v>165</v>
      </c>
      <c r="B166" t="s">
        <v>192</v>
      </c>
      <c r="C166" s="2">
        <v>45485</v>
      </c>
      <c r="D166" t="s">
        <v>14</v>
      </c>
      <c r="E166" t="s">
        <v>25</v>
      </c>
      <c r="F166" t="s">
        <v>21</v>
      </c>
      <c r="G166">
        <v>2</v>
      </c>
      <c r="H166">
        <v>270.99</v>
      </c>
      <c r="I166">
        <v>0.26</v>
      </c>
      <c r="J166">
        <v>401.07</v>
      </c>
      <c r="K166">
        <v>263.88</v>
      </c>
      <c r="L166">
        <v>137.19</v>
      </c>
      <c r="M166" t="s">
        <v>28</v>
      </c>
      <c r="N166" t="str">
        <f t="shared" si="2"/>
        <v>High</v>
      </c>
    </row>
    <row r="167" spans="1:14" x14ac:dyDescent="0.3">
      <c r="A167">
        <v>166</v>
      </c>
      <c r="B167" t="s">
        <v>193</v>
      </c>
      <c r="C167" s="2">
        <v>45595</v>
      </c>
      <c r="D167" t="s">
        <v>19</v>
      </c>
      <c r="E167" t="s">
        <v>33</v>
      </c>
      <c r="F167" t="s">
        <v>21</v>
      </c>
      <c r="G167">
        <v>1</v>
      </c>
      <c r="H167">
        <v>46.77</v>
      </c>
      <c r="I167">
        <v>0.27</v>
      </c>
      <c r="J167">
        <v>34.14</v>
      </c>
      <c r="K167">
        <v>22.86</v>
      </c>
      <c r="L167">
        <v>11.28</v>
      </c>
      <c r="M167" t="s">
        <v>22</v>
      </c>
      <c r="N167" t="str">
        <f t="shared" si="2"/>
        <v>High</v>
      </c>
    </row>
    <row r="168" spans="1:14" x14ac:dyDescent="0.3">
      <c r="A168">
        <v>167</v>
      </c>
      <c r="B168" t="s">
        <v>194</v>
      </c>
      <c r="C168" s="2">
        <v>45318</v>
      </c>
      <c r="D168" t="s">
        <v>24</v>
      </c>
      <c r="E168" t="s">
        <v>30</v>
      </c>
      <c r="F168" t="s">
        <v>16</v>
      </c>
      <c r="G168">
        <v>1</v>
      </c>
      <c r="H168">
        <v>132.38999999999999</v>
      </c>
      <c r="I168">
        <v>0.01</v>
      </c>
      <c r="J168">
        <v>131.07</v>
      </c>
      <c r="K168">
        <v>99.68</v>
      </c>
      <c r="L168">
        <v>31.39</v>
      </c>
      <c r="M168" t="s">
        <v>28</v>
      </c>
      <c r="N168" t="str">
        <f t="shared" si="2"/>
        <v>Low</v>
      </c>
    </row>
    <row r="169" spans="1:14" x14ac:dyDescent="0.3">
      <c r="A169">
        <v>168</v>
      </c>
      <c r="B169" t="s">
        <v>195</v>
      </c>
      <c r="C169" s="2">
        <v>45379</v>
      </c>
      <c r="D169" t="s">
        <v>14</v>
      </c>
      <c r="E169" t="s">
        <v>30</v>
      </c>
      <c r="F169" t="s">
        <v>27</v>
      </c>
      <c r="G169">
        <v>7</v>
      </c>
      <c r="H169">
        <v>141.5</v>
      </c>
      <c r="I169">
        <v>0.11</v>
      </c>
      <c r="J169">
        <v>881.54</v>
      </c>
      <c r="K169">
        <v>528.88</v>
      </c>
      <c r="L169">
        <v>352.66</v>
      </c>
      <c r="M169" t="s">
        <v>22</v>
      </c>
      <c r="N169" t="str">
        <f t="shared" si="2"/>
        <v>Medium</v>
      </c>
    </row>
    <row r="170" spans="1:14" x14ac:dyDescent="0.3">
      <c r="A170">
        <v>169</v>
      </c>
      <c r="B170" t="s">
        <v>196</v>
      </c>
      <c r="C170" s="2">
        <v>45556</v>
      </c>
      <c r="D170" t="s">
        <v>14</v>
      </c>
      <c r="E170" t="s">
        <v>33</v>
      </c>
      <c r="F170" t="s">
        <v>16</v>
      </c>
      <c r="G170">
        <v>2</v>
      </c>
      <c r="H170">
        <v>239.73</v>
      </c>
      <c r="I170">
        <v>0.05</v>
      </c>
      <c r="J170">
        <v>455.49</v>
      </c>
      <c r="K170">
        <v>332.27</v>
      </c>
      <c r="L170">
        <v>123.22</v>
      </c>
      <c r="M170" t="s">
        <v>46</v>
      </c>
      <c r="N170" t="str">
        <f t="shared" si="2"/>
        <v>Low</v>
      </c>
    </row>
    <row r="171" spans="1:14" x14ac:dyDescent="0.3">
      <c r="A171">
        <v>170</v>
      </c>
      <c r="B171" t="s">
        <v>197</v>
      </c>
      <c r="C171" s="2">
        <v>45517</v>
      </c>
      <c r="D171" t="s">
        <v>24</v>
      </c>
      <c r="E171" t="s">
        <v>30</v>
      </c>
      <c r="F171" t="s">
        <v>16</v>
      </c>
      <c r="G171">
        <v>3</v>
      </c>
      <c r="H171">
        <v>19.48</v>
      </c>
      <c r="I171">
        <v>0.14000000000000001</v>
      </c>
      <c r="J171">
        <v>50.26</v>
      </c>
      <c r="K171">
        <v>26.34</v>
      </c>
      <c r="L171">
        <v>23.92</v>
      </c>
      <c r="M171" t="s">
        <v>22</v>
      </c>
      <c r="N171" t="str">
        <f t="shared" si="2"/>
        <v>Medium</v>
      </c>
    </row>
    <row r="172" spans="1:14" x14ac:dyDescent="0.3">
      <c r="A172">
        <v>171</v>
      </c>
      <c r="B172" t="s">
        <v>198</v>
      </c>
      <c r="C172" s="2">
        <v>45416</v>
      </c>
      <c r="D172" t="s">
        <v>24</v>
      </c>
      <c r="E172" t="s">
        <v>25</v>
      </c>
      <c r="F172" t="s">
        <v>16</v>
      </c>
      <c r="G172">
        <v>3</v>
      </c>
      <c r="H172">
        <v>239.26</v>
      </c>
      <c r="I172">
        <v>0.11</v>
      </c>
      <c r="J172">
        <v>638.82000000000005</v>
      </c>
      <c r="K172">
        <v>493.53</v>
      </c>
      <c r="L172">
        <v>145.29</v>
      </c>
      <c r="M172" t="s">
        <v>22</v>
      </c>
      <c r="N172" t="str">
        <f t="shared" si="2"/>
        <v>Medium</v>
      </c>
    </row>
    <row r="173" spans="1:14" x14ac:dyDescent="0.3">
      <c r="A173">
        <v>172</v>
      </c>
      <c r="B173" t="s">
        <v>199</v>
      </c>
      <c r="C173" s="2">
        <v>45584</v>
      </c>
      <c r="D173" t="s">
        <v>24</v>
      </c>
      <c r="E173" t="s">
        <v>20</v>
      </c>
      <c r="F173" t="s">
        <v>27</v>
      </c>
      <c r="G173">
        <v>10</v>
      </c>
      <c r="H173">
        <v>364.97</v>
      </c>
      <c r="I173">
        <v>0.15</v>
      </c>
      <c r="J173">
        <v>3102.25</v>
      </c>
      <c r="K173">
        <v>1556.86</v>
      </c>
      <c r="L173">
        <v>1545.39</v>
      </c>
      <c r="M173" t="s">
        <v>22</v>
      </c>
      <c r="N173" t="str">
        <f t="shared" si="2"/>
        <v>Medium</v>
      </c>
    </row>
    <row r="174" spans="1:14" x14ac:dyDescent="0.3">
      <c r="A174">
        <v>173</v>
      </c>
      <c r="B174" t="s">
        <v>200</v>
      </c>
      <c r="C174" s="2">
        <v>45649</v>
      </c>
      <c r="D174" t="s">
        <v>24</v>
      </c>
      <c r="E174" t="s">
        <v>33</v>
      </c>
      <c r="F174" t="s">
        <v>27</v>
      </c>
      <c r="G174">
        <v>6</v>
      </c>
      <c r="H174">
        <v>252.31</v>
      </c>
      <c r="I174">
        <v>0.16</v>
      </c>
      <c r="J174">
        <v>1271.6400000000001</v>
      </c>
      <c r="K174">
        <v>886.61</v>
      </c>
      <c r="L174">
        <v>385.03</v>
      </c>
      <c r="M174" t="s">
        <v>46</v>
      </c>
      <c r="N174" t="str">
        <f t="shared" si="2"/>
        <v>Medium</v>
      </c>
    </row>
    <row r="175" spans="1:14" x14ac:dyDescent="0.3">
      <c r="A175">
        <v>174</v>
      </c>
      <c r="B175" t="s">
        <v>201</v>
      </c>
      <c r="C175" s="2">
        <v>45353</v>
      </c>
      <c r="D175" t="s">
        <v>39</v>
      </c>
      <c r="E175" t="s">
        <v>20</v>
      </c>
      <c r="F175" t="s">
        <v>27</v>
      </c>
      <c r="G175">
        <v>1</v>
      </c>
      <c r="H175">
        <v>60.8</v>
      </c>
      <c r="I175">
        <v>0.18</v>
      </c>
      <c r="J175">
        <v>49.86</v>
      </c>
      <c r="K175">
        <v>32.020000000000003</v>
      </c>
      <c r="L175">
        <v>17.84</v>
      </c>
      <c r="M175" t="s">
        <v>17</v>
      </c>
      <c r="N175" t="str">
        <f t="shared" si="2"/>
        <v>Medium</v>
      </c>
    </row>
    <row r="176" spans="1:14" x14ac:dyDescent="0.3">
      <c r="A176">
        <v>175</v>
      </c>
      <c r="B176" t="s">
        <v>202</v>
      </c>
      <c r="C176" s="2">
        <v>45632</v>
      </c>
      <c r="D176" t="s">
        <v>24</v>
      </c>
      <c r="E176" t="s">
        <v>15</v>
      </c>
      <c r="F176" t="s">
        <v>27</v>
      </c>
      <c r="G176">
        <v>3</v>
      </c>
      <c r="H176">
        <v>175.88</v>
      </c>
      <c r="I176">
        <v>0.13</v>
      </c>
      <c r="J176">
        <v>459.05</v>
      </c>
      <c r="K176">
        <v>338.31</v>
      </c>
      <c r="L176">
        <v>120.74</v>
      </c>
      <c r="M176" t="s">
        <v>46</v>
      </c>
      <c r="N176" t="str">
        <f t="shared" si="2"/>
        <v>Medium</v>
      </c>
    </row>
    <row r="177" spans="1:14" x14ac:dyDescent="0.3">
      <c r="A177">
        <v>176</v>
      </c>
      <c r="B177" t="s">
        <v>203</v>
      </c>
      <c r="C177" s="2">
        <v>45656</v>
      </c>
      <c r="D177" t="s">
        <v>19</v>
      </c>
      <c r="E177" t="s">
        <v>25</v>
      </c>
      <c r="F177" t="s">
        <v>21</v>
      </c>
      <c r="G177">
        <v>3</v>
      </c>
      <c r="H177">
        <v>430.67</v>
      </c>
      <c r="I177">
        <v>0.13</v>
      </c>
      <c r="J177">
        <v>1124.05</v>
      </c>
      <c r="K177">
        <v>659.34</v>
      </c>
      <c r="L177">
        <v>464.71</v>
      </c>
      <c r="M177" t="s">
        <v>17</v>
      </c>
      <c r="N177" t="str">
        <f t="shared" si="2"/>
        <v>Medium</v>
      </c>
    </row>
    <row r="178" spans="1:14" x14ac:dyDescent="0.3">
      <c r="A178">
        <v>177</v>
      </c>
      <c r="B178" t="s">
        <v>204</v>
      </c>
      <c r="C178" s="2">
        <v>45613</v>
      </c>
      <c r="D178" t="s">
        <v>24</v>
      </c>
      <c r="E178" t="s">
        <v>25</v>
      </c>
      <c r="F178" t="s">
        <v>16</v>
      </c>
      <c r="G178">
        <v>2</v>
      </c>
      <c r="H178">
        <v>444.83</v>
      </c>
      <c r="I178">
        <v>0.27</v>
      </c>
      <c r="J178">
        <v>649.45000000000005</v>
      </c>
      <c r="K178">
        <v>342.04</v>
      </c>
      <c r="L178">
        <v>307.41000000000003</v>
      </c>
      <c r="M178" t="s">
        <v>40</v>
      </c>
      <c r="N178" t="str">
        <f t="shared" si="2"/>
        <v>High</v>
      </c>
    </row>
    <row r="179" spans="1:14" x14ac:dyDescent="0.3">
      <c r="A179">
        <v>178</v>
      </c>
      <c r="B179" t="s">
        <v>205</v>
      </c>
      <c r="C179" s="2">
        <v>45649</v>
      </c>
      <c r="D179" t="s">
        <v>24</v>
      </c>
      <c r="E179" t="s">
        <v>25</v>
      </c>
      <c r="F179" t="s">
        <v>27</v>
      </c>
      <c r="G179">
        <v>5</v>
      </c>
      <c r="H179">
        <v>460.84</v>
      </c>
      <c r="I179">
        <v>0.1</v>
      </c>
      <c r="J179">
        <v>2073.7800000000002</v>
      </c>
      <c r="K179">
        <v>1428.71</v>
      </c>
      <c r="L179">
        <v>645.07000000000005</v>
      </c>
      <c r="M179" t="s">
        <v>40</v>
      </c>
      <c r="N179" t="str">
        <f t="shared" si="2"/>
        <v>Low</v>
      </c>
    </row>
    <row r="180" spans="1:14" x14ac:dyDescent="0.3">
      <c r="A180">
        <v>179</v>
      </c>
      <c r="B180" t="s">
        <v>206</v>
      </c>
      <c r="C180" s="2">
        <v>45429</v>
      </c>
      <c r="D180" t="s">
        <v>24</v>
      </c>
      <c r="E180" t="s">
        <v>30</v>
      </c>
      <c r="F180" t="s">
        <v>16</v>
      </c>
      <c r="G180">
        <v>8</v>
      </c>
      <c r="H180">
        <v>245.53</v>
      </c>
      <c r="I180">
        <v>0.13</v>
      </c>
      <c r="J180">
        <v>1708.89</v>
      </c>
      <c r="K180">
        <v>1196.79</v>
      </c>
      <c r="L180">
        <v>512.1</v>
      </c>
      <c r="M180" t="s">
        <v>28</v>
      </c>
      <c r="N180" t="str">
        <f t="shared" si="2"/>
        <v>Medium</v>
      </c>
    </row>
    <row r="181" spans="1:14" x14ac:dyDescent="0.3">
      <c r="A181">
        <v>180</v>
      </c>
      <c r="B181" t="s">
        <v>207</v>
      </c>
      <c r="C181" s="2">
        <v>45394</v>
      </c>
      <c r="D181" t="s">
        <v>39</v>
      </c>
      <c r="E181" t="s">
        <v>33</v>
      </c>
      <c r="F181" t="s">
        <v>21</v>
      </c>
      <c r="G181">
        <v>9</v>
      </c>
      <c r="H181">
        <v>47.97</v>
      </c>
      <c r="I181">
        <v>0.14000000000000001</v>
      </c>
      <c r="J181">
        <v>371.29</v>
      </c>
      <c r="K181">
        <v>292.23</v>
      </c>
      <c r="L181">
        <v>79.06</v>
      </c>
      <c r="M181" t="s">
        <v>40</v>
      </c>
      <c r="N181" t="str">
        <f t="shared" si="2"/>
        <v>Medium</v>
      </c>
    </row>
    <row r="182" spans="1:14" x14ac:dyDescent="0.3">
      <c r="A182">
        <v>181</v>
      </c>
      <c r="B182" t="s">
        <v>208</v>
      </c>
      <c r="C182" s="2">
        <v>45641</v>
      </c>
      <c r="D182" t="s">
        <v>24</v>
      </c>
      <c r="E182" t="s">
        <v>30</v>
      </c>
      <c r="F182" t="s">
        <v>16</v>
      </c>
      <c r="G182">
        <v>7</v>
      </c>
      <c r="H182">
        <v>64.900000000000006</v>
      </c>
      <c r="I182">
        <v>0.28999999999999998</v>
      </c>
      <c r="J182">
        <v>322.55</v>
      </c>
      <c r="K182">
        <v>244.75</v>
      </c>
      <c r="L182">
        <v>77.8</v>
      </c>
      <c r="M182" t="s">
        <v>46</v>
      </c>
      <c r="N182" t="str">
        <f t="shared" si="2"/>
        <v>High</v>
      </c>
    </row>
    <row r="183" spans="1:14" x14ac:dyDescent="0.3">
      <c r="A183">
        <v>182</v>
      </c>
      <c r="B183" t="s">
        <v>209</v>
      </c>
      <c r="C183" s="2">
        <v>45292</v>
      </c>
      <c r="D183" t="s">
        <v>14</v>
      </c>
      <c r="E183" t="s">
        <v>15</v>
      </c>
      <c r="F183" t="s">
        <v>21</v>
      </c>
      <c r="G183">
        <v>4</v>
      </c>
      <c r="H183">
        <v>339.36</v>
      </c>
      <c r="I183">
        <v>7.0000000000000007E-2</v>
      </c>
      <c r="J183">
        <v>1262.42</v>
      </c>
      <c r="K183">
        <v>701.36</v>
      </c>
      <c r="L183">
        <v>561.05999999999995</v>
      </c>
      <c r="M183" t="s">
        <v>46</v>
      </c>
      <c r="N183" t="str">
        <f t="shared" si="2"/>
        <v>Low</v>
      </c>
    </row>
    <row r="184" spans="1:14" x14ac:dyDescent="0.3">
      <c r="A184">
        <v>183</v>
      </c>
      <c r="B184" t="s">
        <v>210</v>
      </c>
      <c r="C184" s="2">
        <v>45617</v>
      </c>
      <c r="D184" t="s">
        <v>14</v>
      </c>
      <c r="E184" t="s">
        <v>20</v>
      </c>
      <c r="F184" t="s">
        <v>27</v>
      </c>
      <c r="G184">
        <v>3</v>
      </c>
      <c r="H184">
        <v>339.15</v>
      </c>
      <c r="I184">
        <v>0.27</v>
      </c>
      <c r="J184">
        <v>742.74</v>
      </c>
      <c r="K184">
        <v>383.37</v>
      </c>
      <c r="L184">
        <v>359.37</v>
      </c>
      <c r="M184" t="s">
        <v>28</v>
      </c>
      <c r="N184" t="str">
        <f t="shared" si="2"/>
        <v>High</v>
      </c>
    </row>
    <row r="185" spans="1:14" x14ac:dyDescent="0.3">
      <c r="A185">
        <v>184</v>
      </c>
      <c r="B185" t="s">
        <v>211</v>
      </c>
      <c r="C185" s="2">
        <v>45314</v>
      </c>
      <c r="D185" t="s">
        <v>39</v>
      </c>
      <c r="E185" t="s">
        <v>20</v>
      </c>
      <c r="F185" t="s">
        <v>27</v>
      </c>
      <c r="G185">
        <v>8</v>
      </c>
      <c r="H185">
        <v>351.52</v>
      </c>
      <c r="I185">
        <v>0.2</v>
      </c>
      <c r="J185">
        <v>2249.73</v>
      </c>
      <c r="K185">
        <v>1203.92</v>
      </c>
      <c r="L185">
        <v>1045.81</v>
      </c>
      <c r="M185" t="s">
        <v>46</v>
      </c>
      <c r="N185" t="str">
        <f t="shared" si="2"/>
        <v>Medium</v>
      </c>
    </row>
    <row r="186" spans="1:14" x14ac:dyDescent="0.3">
      <c r="A186">
        <v>185</v>
      </c>
      <c r="B186" t="s">
        <v>212</v>
      </c>
      <c r="C186" s="2">
        <v>45466</v>
      </c>
      <c r="D186" t="s">
        <v>39</v>
      </c>
      <c r="E186" t="s">
        <v>30</v>
      </c>
      <c r="F186" t="s">
        <v>16</v>
      </c>
      <c r="G186">
        <v>7</v>
      </c>
      <c r="H186">
        <v>459.56</v>
      </c>
      <c r="I186">
        <v>0.18</v>
      </c>
      <c r="J186">
        <v>2637.87</v>
      </c>
      <c r="K186">
        <v>1583.41</v>
      </c>
      <c r="L186">
        <v>1054.46</v>
      </c>
      <c r="M186" t="s">
        <v>46</v>
      </c>
      <c r="N186" t="str">
        <f t="shared" si="2"/>
        <v>Medium</v>
      </c>
    </row>
    <row r="187" spans="1:14" x14ac:dyDescent="0.3">
      <c r="A187">
        <v>186</v>
      </c>
      <c r="B187" t="s">
        <v>213</v>
      </c>
      <c r="C187" s="2">
        <v>45569</v>
      </c>
      <c r="D187" t="s">
        <v>39</v>
      </c>
      <c r="E187" t="s">
        <v>20</v>
      </c>
      <c r="F187" t="s">
        <v>16</v>
      </c>
      <c r="G187">
        <v>9</v>
      </c>
      <c r="H187">
        <v>436.33</v>
      </c>
      <c r="I187">
        <v>0.08</v>
      </c>
      <c r="J187">
        <v>3612.81</v>
      </c>
      <c r="K187">
        <v>2287.0500000000002</v>
      </c>
      <c r="L187">
        <v>1325.76</v>
      </c>
      <c r="M187" t="s">
        <v>46</v>
      </c>
      <c r="N187" t="str">
        <f t="shared" si="2"/>
        <v>Low</v>
      </c>
    </row>
    <row r="188" spans="1:14" x14ac:dyDescent="0.3">
      <c r="A188">
        <v>187</v>
      </c>
      <c r="B188" t="s">
        <v>214</v>
      </c>
      <c r="C188" s="2">
        <v>45433</v>
      </c>
      <c r="D188" t="s">
        <v>39</v>
      </c>
      <c r="E188" t="s">
        <v>33</v>
      </c>
      <c r="F188" t="s">
        <v>16</v>
      </c>
      <c r="G188">
        <v>10</v>
      </c>
      <c r="H188">
        <v>387.86</v>
      </c>
      <c r="I188">
        <v>0.16</v>
      </c>
      <c r="J188">
        <v>3258.02</v>
      </c>
      <c r="K188">
        <v>2057.27</v>
      </c>
      <c r="L188">
        <v>1200.75</v>
      </c>
      <c r="M188" t="s">
        <v>28</v>
      </c>
      <c r="N188" t="str">
        <f t="shared" si="2"/>
        <v>Medium</v>
      </c>
    </row>
    <row r="189" spans="1:14" x14ac:dyDescent="0.3">
      <c r="A189">
        <v>188</v>
      </c>
      <c r="B189" t="s">
        <v>215</v>
      </c>
      <c r="C189" s="2">
        <v>45537</v>
      </c>
      <c r="D189" t="s">
        <v>24</v>
      </c>
      <c r="E189" t="s">
        <v>15</v>
      </c>
      <c r="F189" t="s">
        <v>27</v>
      </c>
      <c r="G189">
        <v>5</v>
      </c>
      <c r="H189">
        <v>403.88</v>
      </c>
      <c r="I189">
        <v>0.11</v>
      </c>
      <c r="J189">
        <v>1797.27</v>
      </c>
      <c r="K189">
        <v>994.69</v>
      </c>
      <c r="L189">
        <v>802.58</v>
      </c>
      <c r="M189" t="s">
        <v>46</v>
      </c>
      <c r="N189" t="str">
        <f t="shared" si="2"/>
        <v>Medium</v>
      </c>
    </row>
    <row r="190" spans="1:14" x14ac:dyDescent="0.3">
      <c r="A190">
        <v>189</v>
      </c>
      <c r="B190" t="s">
        <v>216</v>
      </c>
      <c r="C190" s="2">
        <v>45550</v>
      </c>
      <c r="D190" t="s">
        <v>19</v>
      </c>
      <c r="E190" t="s">
        <v>30</v>
      </c>
      <c r="F190" t="s">
        <v>16</v>
      </c>
      <c r="G190">
        <v>7</v>
      </c>
      <c r="H190">
        <v>462.76</v>
      </c>
      <c r="I190">
        <v>0.25</v>
      </c>
      <c r="J190">
        <v>2429.4899999999998</v>
      </c>
      <c r="K190">
        <v>1874.19</v>
      </c>
      <c r="L190">
        <v>555.29999999999995</v>
      </c>
      <c r="M190" t="s">
        <v>46</v>
      </c>
      <c r="N190" t="str">
        <f t="shared" si="2"/>
        <v>High</v>
      </c>
    </row>
    <row r="191" spans="1:14" x14ac:dyDescent="0.3">
      <c r="A191">
        <v>190</v>
      </c>
      <c r="B191" t="s">
        <v>217</v>
      </c>
      <c r="C191" s="2">
        <v>45597</v>
      </c>
      <c r="D191" t="s">
        <v>24</v>
      </c>
      <c r="E191" t="s">
        <v>30</v>
      </c>
      <c r="F191" t="s">
        <v>16</v>
      </c>
      <c r="G191">
        <v>2</v>
      </c>
      <c r="H191">
        <v>249.83</v>
      </c>
      <c r="I191">
        <v>0.17</v>
      </c>
      <c r="J191">
        <v>414.72</v>
      </c>
      <c r="K191">
        <v>221.11</v>
      </c>
      <c r="L191">
        <v>193.61</v>
      </c>
      <c r="M191" t="s">
        <v>46</v>
      </c>
      <c r="N191" t="str">
        <f t="shared" si="2"/>
        <v>Medium</v>
      </c>
    </row>
    <row r="192" spans="1:14" x14ac:dyDescent="0.3">
      <c r="A192">
        <v>191</v>
      </c>
      <c r="B192" t="s">
        <v>218</v>
      </c>
      <c r="C192" s="2">
        <v>45514</v>
      </c>
      <c r="D192" t="s">
        <v>19</v>
      </c>
      <c r="E192" t="s">
        <v>15</v>
      </c>
      <c r="F192" t="s">
        <v>27</v>
      </c>
      <c r="G192">
        <v>1</v>
      </c>
      <c r="H192">
        <v>130.86000000000001</v>
      </c>
      <c r="I192">
        <v>0.19</v>
      </c>
      <c r="J192">
        <v>106</v>
      </c>
      <c r="K192">
        <v>77.22</v>
      </c>
      <c r="L192">
        <v>28.78</v>
      </c>
      <c r="M192" t="s">
        <v>22</v>
      </c>
      <c r="N192" t="str">
        <f t="shared" si="2"/>
        <v>Medium</v>
      </c>
    </row>
    <row r="193" spans="1:14" x14ac:dyDescent="0.3">
      <c r="A193">
        <v>192</v>
      </c>
      <c r="B193" t="s">
        <v>219</v>
      </c>
      <c r="C193" s="2">
        <v>45629</v>
      </c>
      <c r="D193" t="s">
        <v>14</v>
      </c>
      <c r="E193" t="s">
        <v>33</v>
      </c>
      <c r="F193" t="s">
        <v>27</v>
      </c>
      <c r="G193">
        <v>6</v>
      </c>
      <c r="H193">
        <v>486.01</v>
      </c>
      <c r="I193">
        <v>0.13</v>
      </c>
      <c r="J193">
        <v>2536.9699999999998</v>
      </c>
      <c r="K193">
        <v>1401.6</v>
      </c>
      <c r="L193">
        <v>1135.3699999999999</v>
      </c>
      <c r="M193" t="s">
        <v>28</v>
      </c>
      <c r="N193" t="str">
        <f t="shared" si="2"/>
        <v>Medium</v>
      </c>
    </row>
    <row r="194" spans="1:14" x14ac:dyDescent="0.3">
      <c r="A194">
        <v>193</v>
      </c>
      <c r="B194" t="s">
        <v>220</v>
      </c>
      <c r="C194" s="2">
        <v>45655</v>
      </c>
      <c r="D194" t="s">
        <v>39</v>
      </c>
      <c r="E194" t="s">
        <v>33</v>
      </c>
      <c r="F194" t="s">
        <v>27</v>
      </c>
      <c r="G194">
        <v>10</v>
      </c>
      <c r="H194">
        <v>421.9</v>
      </c>
      <c r="I194">
        <v>0.02</v>
      </c>
      <c r="J194">
        <v>4134.62</v>
      </c>
      <c r="K194">
        <v>2449.14</v>
      </c>
      <c r="L194">
        <v>1685.48</v>
      </c>
      <c r="M194" t="s">
        <v>17</v>
      </c>
      <c r="N194" t="str">
        <f t="shared" si="2"/>
        <v>Low</v>
      </c>
    </row>
    <row r="195" spans="1:14" x14ac:dyDescent="0.3">
      <c r="A195">
        <v>194</v>
      </c>
      <c r="B195" t="s">
        <v>221</v>
      </c>
      <c r="C195" s="2">
        <v>45311</v>
      </c>
      <c r="D195" t="s">
        <v>19</v>
      </c>
      <c r="E195" t="s">
        <v>15</v>
      </c>
      <c r="F195" t="s">
        <v>16</v>
      </c>
      <c r="G195">
        <v>8</v>
      </c>
      <c r="H195">
        <v>491.63</v>
      </c>
      <c r="I195">
        <v>0.1</v>
      </c>
      <c r="J195">
        <v>3539.74</v>
      </c>
      <c r="K195">
        <v>2542.42</v>
      </c>
      <c r="L195">
        <v>997.32</v>
      </c>
      <c r="M195" t="s">
        <v>17</v>
      </c>
      <c r="N195" t="str">
        <f t="shared" ref="N195:N258" si="3">_xlfn.IFS(I195=0,"No Discount",I195&gt;=0.21,"High",I195&gt;=0.11,"Medium",I195&gt;=0.01,"Low")</f>
        <v>Low</v>
      </c>
    </row>
    <row r="196" spans="1:14" x14ac:dyDescent="0.3">
      <c r="A196">
        <v>195</v>
      </c>
      <c r="B196" t="s">
        <v>222</v>
      </c>
      <c r="C196" s="2">
        <v>45504</v>
      </c>
      <c r="D196" t="s">
        <v>24</v>
      </c>
      <c r="E196" t="s">
        <v>25</v>
      </c>
      <c r="F196" t="s">
        <v>21</v>
      </c>
      <c r="G196">
        <v>4</v>
      </c>
      <c r="H196">
        <v>275.97000000000003</v>
      </c>
      <c r="I196">
        <v>0.01</v>
      </c>
      <c r="J196">
        <v>1092.8399999999999</v>
      </c>
      <c r="K196">
        <v>552.66999999999996</v>
      </c>
      <c r="L196">
        <v>540.16999999999996</v>
      </c>
      <c r="M196" t="s">
        <v>46</v>
      </c>
      <c r="N196" t="str">
        <f t="shared" si="3"/>
        <v>Low</v>
      </c>
    </row>
    <row r="197" spans="1:14" x14ac:dyDescent="0.3">
      <c r="A197">
        <v>196</v>
      </c>
      <c r="B197" t="s">
        <v>223</v>
      </c>
      <c r="C197" s="2">
        <v>45655</v>
      </c>
      <c r="D197" t="s">
        <v>39</v>
      </c>
      <c r="E197" t="s">
        <v>33</v>
      </c>
      <c r="F197" t="s">
        <v>21</v>
      </c>
      <c r="G197">
        <v>2</v>
      </c>
      <c r="H197">
        <v>431.29</v>
      </c>
      <c r="I197">
        <v>0.2</v>
      </c>
      <c r="J197">
        <v>690.06</v>
      </c>
      <c r="K197">
        <v>464.29</v>
      </c>
      <c r="L197">
        <v>225.77</v>
      </c>
      <c r="M197" t="s">
        <v>22</v>
      </c>
      <c r="N197" t="str">
        <f t="shared" si="3"/>
        <v>Medium</v>
      </c>
    </row>
    <row r="198" spans="1:14" x14ac:dyDescent="0.3">
      <c r="A198">
        <v>197</v>
      </c>
      <c r="B198" t="s">
        <v>224</v>
      </c>
      <c r="C198" s="2">
        <v>45568</v>
      </c>
      <c r="D198" t="s">
        <v>14</v>
      </c>
      <c r="E198" t="s">
        <v>20</v>
      </c>
      <c r="F198" t="s">
        <v>21</v>
      </c>
      <c r="G198">
        <v>1</v>
      </c>
      <c r="H198">
        <v>311.29000000000002</v>
      </c>
      <c r="I198">
        <v>0.04</v>
      </c>
      <c r="J198">
        <v>298.83999999999997</v>
      </c>
      <c r="K198">
        <v>170.59</v>
      </c>
      <c r="L198">
        <v>128.25</v>
      </c>
      <c r="M198" t="s">
        <v>40</v>
      </c>
      <c r="N198" t="str">
        <f t="shared" si="3"/>
        <v>Low</v>
      </c>
    </row>
    <row r="199" spans="1:14" x14ac:dyDescent="0.3">
      <c r="A199">
        <v>198</v>
      </c>
      <c r="B199" t="s">
        <v>225</v>
      </c>
      <c r="C199" s="2">
        <v>45519</v>
      </c>
      <c r="D199" t="s">
        <v>19</v>
      </c>
      <c r="E199" t="s">
        <v>25</v>
      </c>
      <c r="F199" t="s">
        <v>21</v>
      </c>
      <c r="G199">
        <v>7</v>
      </c>
      <c r="H199">
        <v>279.68</v>
      </c>
      <c r="I199">
        <v>0.03</v>
      </c>
      <c r="J199">
        <v>1899.03</v>
      </c>
      <c r="K199">
        <v>1357.43</v>
      </c>
      <c r="L199">
        <v>541.6</v>
      </c>
      <c r="M199" t="s">
        <v>22</v>
      </c>
      <c r="N199" t="str">
        <f t="shared" si="3"/>
        <v>Low</v>
      </c>
    </row>
    <row r="200" spans="1:14" x14ac:dyDescent="0.3">
      <c r="A200">
        <v>199</v>
      </c>
      <c r="B200" t="s">
        <v>226</v>
      </c>
      <c r="C200" s="2">
        <v>45340</v>
      </c>
      <c r="D200" t="s">
        <v>14</v>
      </c>
      <c r="E200" t="s">
        <v>25</v>
      </c>
      <c r="F200" t="s">
        <v>27</v>
      </c>
      <c r="G200">
        <v>6</v>
      </c>
      <c r="H200">
        <v>98.89</v>
      </c>
      <c r="I200">
        <v>0.26</v>
      </c>
      <c r="J200">
        <v>439.07</v>
      </c>
      <c r="K200">
        <v>278.02999999999997</v>
      </c>
      <c r="L200">
        <v>161.04</v>
      </c>
      <c r="M200" t="s">
        <v>28</v>
      </c>
      <c r="N200" t="str">
        <f t="shared" si="3"/>
        <v>High</v>
      </c>
    </row>
    <row r="201" spans="1:14" x14ac:dyDescent="0.3">
      <c r="A201">
        <v>200</v>
      </c>
      <c r="B201" t="s">
        <v>227</v>
      </c>
      <c r="C201" s="2">
        <v>45578</v>
      </c>
      <c r="D201" t="s">
        <v>14</v>
      </c>
      <c r="E201" t="s">
        <v>33</v>
      </c>
      <c r="F201" t="s">
        <v>27</v>
      </c>
      <c r="G201">
        <v>2</v>
      </c>
      <c r="H201">
        <v>90.24</v>
      </c>
      <c r="I201">
        <v>0.16</v>
      </c>
      <c r="J201">
        <v>151.6</v>
      </c>
      <c r="K201">
        <v>76.28</v>
      </c>
      <c r="L201">
        <v>75.319999999999993</v>
      </c>
      <c r="M201" t="s">
        <v>40</v>
      </c>
      <c r="N201" t="str">
        <f t="shared" si="3"/>
        <v>Medium</v>
      </c>
    </row>
    <row r="202" spans="1:14" x14ac:dyDescent="0.3">
      <c r="A202">
        <v>201</v>
      </c>
      <c r="B202" t="s">
        <v>228</v>
      </c>
      <c r="C202" s="2">
        <v>45374</v>
      </c>
      <c r="D202" t="s">
        <v>24</v>
      </c>
      <c r="E202" t="s">
        <v>20</v>
      </c>
      <c r="F202" t="s">
        <v>21</v>
      </c>
      <c r="G202">
        <v>6</v>
      </c>
      <c r="H202">
        <v>227.56</v>
      </c>
      <c r="I202">
        <v>0.09</v>
      </c>
      <c r="J202">
        <v>1242.48</v>
      </c>
      <c r="K202">
        <v>806.39</v>
      </c>
      <c r="L202">
        <v>436.09</v>
      </c>
      <c r="M202" t="s">
        <v>40</v>
      </c>
      <c r="N202" t="str">
        <f t="shared" si="3"/>
        <v>Low</v>
      </c>
    </row>
    <row r="203" spans="1:14" x14ac:dyDescent="0.3">
      <c r="A203">
        <v>202</v>
      </c>
      <c r="B203" t="s">
        <v>229</v>
      </c>
      <c r="C203" s="2">
        <v>45425</v>
      </c>
      <c r="D203" t="s">
        <v>24</v>
      </c>
      <c r="E203" t="s">
        <v>30</v>
      </c>
      <c r="F203" t="s">
        <v>16</v>
      </c>
      <c r="G203">
        <v>3</v>
      </c>
      <c r="H203">
        <v>213.71</v>
      </c>
      <c r="I203">
        <v>0.23</v>
      </c>
      <c r="J203">
        <v>493.67</v>
      </c>
      <c r="K203">
        <v>264.10000000000002</v>
      </c>
      <c r="L203">
        <v>229.57</v>
      </c>
      <c r="M203" t="s">
        <v>22</v>
      </c>
      <c r="N203" t="str">
        <f t="shared" si="3"/>
        <v>High</v>
      </c>
    </row>
    <row r="204" spans="1:14" x14ac:dyDescent="0.3">
      <c r="A204">
        <v>203</v>
      </c>
      <c r="B204" t="s">
        <v>230</v>
      </c>
      <c r="C204" s="2">
        <v>45407</v>
      </c>
      <c r="D204" t="s">
        <v>14</v>
      </c>
      <c r="E204" t="s">
        <v>20</v>
      </c>
      <c r="F204" t="s">
        <v>16</v>
      </c>
      <c r="G204">
        <v>4</v>
      </c>
      <c r="H204">
        <v>365.98</v>
      </c>
      <c r="I204">
        <v>0.03</v>
      </c>
      <c r="J204">
        <v>1420</v>
      </c>
      <c r="K204">
        <v>1078.5999999999999</v>
      </c>
      <c r="L204">
        <v>341.4</v>
      </c>
      <c r="M204" t="s">
        <v>46</v>
      </c>
      <c r="N204" t="str">
        <f t="shared" si="3"/>
        <v>Low</v>
      </c>
    </row>
    <row r="205" spans="1:14" x14ac:dyDescent="0.3">
      <c r="A205">
        <v>204</v>
      </c>
      <c r="B205" t="s">
        <v>231</v>
      </c>
      <c r="C205" s="2">
        <v>45527</v>
      </c>
      <c r="D205" t="s">
        <v>24</v>
      </c>
      <c r="E205" t="s">
        <v>25</v>
      </c>
      <c r="F205" t="s">
        <v>21</v>
      </c>
      <c r="G205">
        <v>4</v>
      </c>
      <c r="H205">
        <v>88.39</v>
      </c>
      <c r="I205">
        <v>0.08</v>
      </c>
      <c r="J205">
        <v>325.27999999999997</v>
      </c>
      <c r="K205">
        <v>211.51</v>
      </c>
      <c r="L205">
        <v>113.77</v>
      </c>
      <c r="M205" t="s">
        <v>22</v>
      </c>
      <c r="N205" t="str">
        <f t="shared" si="3"/>
        <v>Low</v>
      </c>
    </row>
    <row r="206" spans="1:14" x14ac:dyDescent="0.3">
      <c r="A206">
        <v>205</v>
      </c>
      <c r="B206" t="s">
        <v>232</v>
      </c>
      <c r="C206" s="2">
        <v>45354</v>
      </c>
      <c r="D206" t="s">
        <v>24</v>
      </c>
      <c r="E206" t="s">
        <v>33</v>
      </c>
      <c r="F206" t="s">
        <v>27</v>
      </c>
      <c r="G206">
        <v>7</v>
      </c>
      <c r="H206">
        <v>220.63</v>
      </c>
      <c r="I206">
        <v>0.14000000000000001</v>
      </c>
      <c r="J206">
        <v>1328.19</v>
      </c>
      <c r="K206">
        <v>856.34</v>
      </c>
      <c r="L206">
        <v>471.85</v>
      </c>
      <c r="M206" t="s">
        <v>28</v>
      </c>
      <c r="N206" t="str">
        <f t="shared" si="3"/>
        <v>Medium</v>
      </c>
    </row>
    <row r="207" spans="1:14" x14ac:dyDescent="0.3">
      <c r="A207">
        <v>206</v>
      </c>
      <c r="B207" t="s">
        <v>233</v>
      </c>
      <c r="C207" s="2">
        <v>45438</v>
      </c>
      <c r="D207" t="s">
        <v>14</v>
      </c>
      <c r="E207" t="s">
        <v>20</v>
      </c>
      <c r="F207" t="s">
        <v>27</v>
      </c>
      <c r="G207">
        <v>3</v>
      </c>
      <c r="H207">
        <v>429.62</v>
      </c>
      <c r="I207">
        <v>0.18</v>
      </c>
      <c r="J207">
        <v>1056.8699999999999</v>
      </c>
      <c r="K207">
        <v>711.23</v>
      </c>
      <c r="L207">
        <v>345.64</v>
      </c>
      <c r="M207" t="s">
        <v>28</v>
      </c>
      <c r="N207" t="str">
        <f t="shared" si="3"/>
        <v>Medium</v>
      </c>
    </row>
    <row r="208" spans="1:14" x14ac:dyDescent="0.3">
      <c r="A208">
        <v>207</v>
      </c>
      <c r="B208" t="s">
        <v>234</v>
      </c>
      <c r="C208" s="2">
        <v>45376</v>
      </c>
      <c r="D208" t="s">
        <v>39</v>
      </c>
      <c r="E208" t="s">
        <v>15</v>
      </c>
      <c r="F208" t="s">
        <v>16</v>
      </c>
      <c r="G208">
        <v>6</v>
      </c>
      <c r="H208">
        <v>96.63</v>
      </c>
      <c r="I208">
        <v>0.05</v>
      </c>
      <c r="J208">
        <v>550.79</v>
      </c>
      <c r="K208">
        <v>392.17</v>
      </c>
      <c r="L208">
        <v>158.62</v>
      </c>
      <c r="M208" t="s">
        <v>46</v>
      </c>
      <c r="N208" t="str">
        <f t="shared" si="3"/>
        <v>Low</v>
      </c>
    </row>
    <row r="209" spans="1:14" x14ac:dyDescent="0.3">
      <c r="A209">
        <v>208</v>
      </c>
      <c r="B209" t="s">
        <v>235</v>
      </c>
      <c r="C209" s="2">
        <v>45544</v>
      </c>
      <c r="D209" t="s">
        <v>39</v>
      </c>
      <c r="E209" t="s">
        <v>20</v>
      </c>
      <c r="F209" t="s">
        <v>21</v>
      </c>
      <c r="G209">
        <v>1</v>
      </c>
      <c r="H209">
        <v>315.67</v>
      </c>
      <c r="I209">
        <v>0.26</v>
      </c>
      <c r="J209">
        <v>233.6</v>
      </c>
      <c r="K209">
        <v>131.78</v>
      </c>
      <c r="L209">
        <v>101.82</v>
      </c>
      <c r="M209" t="s">
        <v>17</v>
      </c>
      <c r="N209" t="str">
        <f t="shared" si="3"/>
        <v>High</v>
      </c>
    </row>
    <row r="210" spans="1:14" x14ac:dyDescent="0.3">
      <c r="A210">
        <v>209</v>
      </c>
      <c r="B210" t="s">
        <v>236</v>
      </c>
      <c r="C210" s="2">
        <v>45632</v>
      </c>
      <c r="D210" t="s">
        <v>39</v>
      </c>
      <c r="E210" t="s">
        <v>33</v>
      </c>
      <c r="F210" t="s">
        <v>16</v>
      </c>
      <c r="G210">
        <v>10</v>
      </c>
      <c r="H210">
        <v>120.04</v>
      </c>
      <c r="I210">
        <v>0.18</v>
      </c>
      <c r="J210">
        <v>984.33</v>
      </c>
      <c r="K210">
        <v>549.39</v>
      </c>
      <c r="L210">
        <v>434.94</v>
      </c>
      <c r="M210" t="s">
        <v>17</v>
      </c>
      <c r="N210" t="str">
        <f t="shared" si="3"/>
        <v>Medium</v>
      </c>
    </row>
    <row r="211" spans="1:14" x14ac:dyDescent="0.3">
      <c r="A211">
        <v>210</v>
      </c>
      <c r="B211" t="s">
        <v>237</v>
      </c>
      <c r="C211" s="2">
        <v>45319</v>
      </c>
      <c r="D211" t="s">
        <v>39</v>
      </c>
      <c r="E211" t="s">
        <v>15</v>
      </c>
      <c r="F211" t="s">
        <v>21</v>
      </c>
      <c r="G211">
        <v>8</v>
      </c>
      <c r="H211">
        <v>51.17</v>
      </c>
      <c r="I211">
        <v>0.12</v>
      </c>
      <c r="J211">
        <v>360.24</v>
      </c>
      <c r="K211">
        <v>264.95</v>
      </c>
      <c r="L211">
        <v>95.29</v>
      </c>
      <c r="M211" t="s">
        <v>40</v>
      </c>
      <c r="N211" t="str">
        <f t="shared" si="3"/>
        <v>Medium</v>
      </c>
    </row>
    <row r="212" spans="1:14" x14ac:dyDescent="0.3">
      <c r="A212">
        <v>211</v>
      </c>
      <c r="B212" t="s">
        <v>238</v>
      </c>
      <c r="C212" s="2">
        <v>45477</v>
      </c>
      <c r="D212" t="s">
        <v>19</v>
      </c>
      <c r="E212" t="s">
        <v>30</v>
      </c>
      <c r="F212" t="s">
        <v>27</v>
      </c>
      <c r="G212">
        <v>6</v>
      </c>
      <c r="H212">
        <v>427.6</v>
      </c>
      <c r="I212">
        <v>7.0000000000000007E-2</v>
      </c>
      <c r="J212">
        <v>2386.0100000000002</v>
      </c>
      <c r="K212">
        <v>1517</v>
      </c>
      <c r="L212">
        <v>869.01</v>
      </c>
      <c r="M212" t="s">
        <v>40</v>
      </c>
      <c r="N212" t="str">
        <f t="shared" si="3"/>
        <v>Low</v>
      </c>
    </row>
    <row r="213" spans="1:14" x14ac:dyDescent="0.3">
      <c r="A213">
        <v>212</v>
      </c>
      <c r="B213" t="s">
        <v>239</v>
      </c>
      <c r="C213" s="2">
        <v>45446</v>
      </c>
      <c r="D213" t="s">
        <v>24</v>
      </c>
      <c r="E213" t="s">
        <v>15</v>
      </c>
      <c r="F213" t="s">
        <v>27</v>
      </c>
      <c r="G213">
        <v>7</v>
      </c>
      <c r="H213">
        <v>308.68</v>
      </c>
      <c r="I213">
        <v>7.0000000000000007E-2</v>
      </c>
      <c r="J213">
        <v>2009.51</v>
      </c>
      <c r="K213">
        <v>1325.31</v>
      </c>
      <c r="L213">
        <v>684.2</v>
      </c>
      <c r="M213" t="s">
        <v>28</v>
      </c>
      <c r="N213" t="str">
        <f t="shared" si="3"/>
        <v>Low</v>
      </c>
    </row>
    <row r="214" spans="1:14" x14ac:dyDescent="0.3">
      <c r="A214">
        <v>213</v>
      </c>
      <c r="B214" t="s">
        <v>240</v>
      </c>
      <c r="C214" s="2">
        <v>45451</v>
      </c>
      <c r="D214" t="s">
        <v>24</v>
      </c>
      <c r="E214" t="s">
        <v>30</v>
      </c>
      <c r="F214" t="s">
        <v>27</v>
      </c>
      <c r="G214">
        <v>2</v>
      </c>
      <c r="H214">
        <v>311.98</v>
      </c>
      <c r="I214">
        <v>0.01</v>
      </c>
      <c r="J214">
        <v>617.72</v>
      </c>
      <c r="K214">
        <v>366.26</v>
      </c>
      <c r="L214">
        <v>251.46</v>
      </c>
      <c r="M214" t="s">
        <v>22</v>
      </c>
      <c r="N214" t="str">
        <f t="shared" si="3"/>
        <v>Low</v>
      </c>
    </row>
    <row r="215" spans="1:14" x14ac:dyDescent="0.3">
      <c r="A215">
        <v>214</v>
      </c>
      <c r="B215" t="s">
        <v>241</v>
      </c>
      <c r="C215" s="2">
        <v>45351</v>
      </c>
      <c r="D215" t="s">
        <v>14</v>
      </c>
      <c r="E215" t="s">
        <v>25</v>
      </c>
      <c r="F215" t="s">
        <v>16</v>
      </c>
      <c r="G215">
        <v>6</v>
      </c>
      <c r="H215">
        <v>384.38</v>
      </c>
      <c r="I215">
        <v>0.23</v>
      </c>
      <c r="J215">
        <v>1775.84</v>
      </c>
      <c r="K215">
        <v>1351.22</v>
      </c>
      <c r="L215">
        <v>424.62</v>
      </c>
      <c r="M215" t="s">
        <v>40</v>
      </c>
      <c r="N215" t="str">
        <f t="shared" si="3"/>
        <v>High</v>
      </c>
    </row>
    <row r="216" spans="1:14" x14ac:dyDescent="0.3">
      <c r="A216">
        <v>215</v>
      </c>
      <c r="B216" t="s">
        <v>242</v>
      </c>
      <c r="C216" s="2">
        <v>45360</v>
      </c>
      <c r="D216" t="s">
        <v>14</v>
      </c>
      <c r="E216" t="s">
        <v>25</v>
      </c>
      <c r="F216" t="s">
        <v>27</v>
      </c>
      <c r="G216">
        <v>6</v>
      </c>
      <c r="H216">
        <v>107.41</v>
      </c>
      <c r="I216">
        <v>0.21</v>
      </c>
      <c r="J216">
        <v>509.12</v>
      </c>
      <c r="K216">
        <v>352.2</v>
      </c>
      <c r="L216">
        <v>156.91999999999999</v>
      </c>
      <c r="M216" t="s">
        <v>46</v>
      </c>
      <c r="N216" t="str">
        <f t="shared" si="3"/>
        <v>High</v>
      </c>
    </row>
    <row r="217" spans="1:14" x14ac:dyDescent="0.3">
      <c r="A217">
        <v>216</v>
      </c>
      <c r="B217" t="s">
        <v>243</v>
      </c>
      <c r="C217" s="2">
        <v>45562</v>
      </c>
      <c r="D217" t="s">
        <v>24</v>
      </c>
      <c r="E217" t="s">
        <v>20</v>
      </c>
      <c r="F217" t="s">
        <v>16</v>
      </c>
      <c r="G217">
        <v>4</v>
      </c>
      <c r="H217">
        <v>452.19</v>
      </c>
      <c r="I217">
        <v>0.02</v>
      </c>
      <c r="J217">
        <v>1772.58</v>
      </c>
      <c r="K217">
        <v>1003.65</v>
      </c>
      <c r="L217">
        <v>768.93</v>
      </c>
      <c r="M217" t="s">
        <v>17</v>
      </c>
      <c r="N217" t="str">
        <f t="shared" si="3"/>
        <v>Low</v>
      </c>
    </row>
    <row r="218" spans="1:14" x14ac:dyDescent="0.3">
      <c r="A218">
        <v>217</v>
      </c>
      <c r="B218" t="s">
        <v>244</v>
      </c>
      <c r="C218" s="2">
        <v>45388</v>
      </c>
      <c r="D218" t="s">
        <v>39</v>
      </c>
      <c r="E218" t="s">
        <v>20</v>
      </c>
      <c r="F218" t="s">
        <v>21</v>
      </c>
      <c r="G218">
        <v>8</v>
      </c>
      <c r="H218">
        <v>107.33</v>
      </c>
      <c r="I218">
        <v>0.19</v>
      </c>
      <c r="J218">
        <v>695.5</v>
      </c>
      <c r="K218">
        <v>539.05999999999995</v>
      </c>
      <c r="L218">
        <v>156.44</v>
      </c>
      <c r="M218" t="s">
        <v>28</v>
      </c>
      <c r="N218" t="str">
        <f t="shared" si="3"/>
        <v>Medium</v>
      </c>
    </row>
    <row r="219" spans="1:14" x14ac:dyDescent="0.3">
      <c r="A219">
        <v>218</v>
      </c>
      <c r="B219" t="s">
        <v>245</v>
      </c>
      <c r="C219" s="2">
        <v>45632</v>
      </c>
      <c r="D219" t="s">
        <v>39</v>
      </c>
      <c r="E219" t="s">
        <v>25</v>
      </c>
      <c r="F219" t="s">
        <v>16</v>
      </c>
      <c r="G219">
        <v>1</v>
      </c>
      <c r="H219">
        <v>373.28</v>
      </c>
      <c r="I219">
        <v>0.15</v>
      </c>
      <c r="J219">
        <v>317.29000000000002</v>
      </c>
      <c r="K219">
        <v>224.96</v>
      </c>
      <c r="L219">
        <v>92.33</v>
      </c>
      <c r="M219" t="s">
        <v>22</v>
      </c>
      <c r="N219" t="str">
        <f t="shared" si="3"/>
        <v>Medium</v>
      </c>
    </row>
    <row r="220" spans="1:14" x14ac:dyDescent="0.3">
      <c r="A220">
        <v>219</v>
      </c>
      <c r="B220" t="s">
        <v>246</v>
      </c>
      <c r="C220" s="2">
        <v>45541</v>
      </c>
      <c r="D220" t="s">
        <v>19</v>
      </c>
      <c r="E220" t="s">
        <v>33</v>
      </c>
      <c r="F220" t="s">
        <v>16</v>
      </c>
      <c r="G220">
        <v>2</v>
      </c>
      <c r="H220">
        <v>135.77000000000001</v>
      </c>
      <c r="I220">
        <v>0.15</v>
      </c>
      <c r="J220">
        <v>230.81</v>
      </c>
      <c r="K220">
        <v>142.51</v>
      </c>
      <c r="L220">
        <v>88.3</v>
      </c>
      <c r="M220" t="s">
        <v>17</v>
      </c>
      <c r="N220" t="str">
        <f t="shared" si="3"/>
        <v>Medium</v>
      </c>
    </row>
    <row r="221" spans="1:14" x14ac:dyDescent="0.3">
      <c r="A221">
        <v>220</v>
      </c>
      <c r="B221" t="s">
        <v>247</v>
      </c>
      <c r="C221" s="2">
        <v>45426</v>
      </c>
      <c r="D221" t="s">
        <v>19</v>
      </c>
      <c r="E221" t="s">
        <v>25</v>
      </c>
      <c r="F221" t="s">
        <v>21</v>
      </c>
      <c r="G221">
        <v>2</v>
      </c>
      <c r="H221">
        <v>78.25</v>
      </c>
      <c r="I221">
        <v>0.06</v>
      </c>
      <c r="J221">
        <v>147.11000000000001</v>
      </c>
      <c r="K221">
        <v>101.43</v>
      </c>
      <c r="L221">
        <v>45.68</v>
      </c>
      <c r="M221" t="s">
        <v>46</v>
      </c>
      <c r="N221" t="str">
        <f t="shared" si="3"/>
        <v>Low</v>
      </c>
    </row>
    <row r="222" spans="1:14" x14ac:dyDescent="0.3">
      <c r="A222">
        <v>221</v>
      </c>
      <c r="B222" t="s">
        <v>248</v>
      </c>
      <c r="C222" s="2">
        <v>45494</v>
      </c>
      <c r="D222" t="s">
        <v>24</v>
      </c>
      <c r="E222" t="s">
        <v>20</v>
      </c>
      <c r="F222" t="s">
        <v>16</v>
      </c>
      <c r="G222">
        <v>5</v>
      </c>
      <c r="H222">
        <v>382.81</v>
      </c>
      <c r="I222">
        <v>0.28000000000000003</v>
      </c>
      <c r="J222">
        <v>1378.12</v>
      </c>
      <c r="K222">
        <v>844</v>
      </c>
      <c r="L222">
        <v>534.12</v>
      </c>
      <c r="M222" t="s">
        <v>22</v>
      </c>
      <c r="N222" t="str">
        <f t="shared" si="3"/>
        <v>High</v>
      </c>
    </row>
    <row r="223" spans="1:14" x14ac:dyDescent="0.3">
      <c r="A223">
        <v>222</v>
      </c>
      <c r="B223" t="s">
        <v>249</v>
      </c>
      <c r="C223" s="2">
        <v>45391</v>
      </c>
      <c r="D223" t="s">
        <v>39</v>
      </c>
      <c r="E223" t="s">
        <v>33</v>
      </c>
      <c r="F223" t="s">
        <v>27</v>
      </c>
      <c r="G223">
        <v>7</v>
      </c>
      <c r="H223">
        <v>456.14</v>
      </c>
      <c r="I223">
        <v>0.24</v>
      </c>
      <c r="J223">
        <v>2426.66</v>
      </c>
      <c r="K223">
        <v>1667.7</v>
      </c>
      <c r="L223">
        <v>758.96</v>
      </c>
      <c r="M223" t="s">
        <v>22</v>
      </c>
      <c r="N223" t="str">
        <f t="shared" si="3"/>
        <v>High</v>
      </c>
    </row>
    <row r="224" spans="1:14" x14ac:dyDescent="0.3">
      <c r="A224">
        <v>223</v>
      </c>
      <c r="B224" t="s">
        <v>250</v>
      </c>
      <c r="C224" s="2">
        <v>45628</v>
      </c>
      <c r="D224" t="s">
        <v>39</v>
      </c>
      <c r="E224" t="s">
        <v>20</v>
      </c>
      <c r="F224" t="s">
        <v>16</v>
      </c>
      <c r="G224">
        <v>8</v>
      </c>
      <c r="H224">
        <v>19.88</v>
      </c>
      <c r="I224">
        <v>0.03</v>
      </c>
      <c r="J224">
        <v>154.27000000000001</v>
      </c>
      <c r="K224">
        <v>84.23</v>
      </c>
      <c r="L224">
        <v>70.040000000000006</v>
      </c>
      <c r="M224" t="s">
        <v>46</v>
      </c>
      <c r="N224" t="str">
        <f t="shared" si="3"/>
        <v>Low</v>
      </c>
    </row>
    <row r="225" spans="1:14" x14ac:dyDescent="0.3">
      <c r="A225">
        <v>224</v>
      </c>
      <c r="B225" t="s">
        <v>251</v>
      </c>
      <c r="C225" s="2">
        <v>45462</v>
      </c>
      <c r="D225" t="s">
        <v>14</v>
      </c>
      <c r="E225" t="s">
        <v>33</v>
      </c>
      <c r="F225" t="s">
        <v>16</v>
      </c>
      <c r="G225">
        <v>3</v>
      </c>
      <c r="H225">
        <v>177.38</v>
      </c>
      <c r="I225">
        <v>0.04</v>
      </c>
      <c r="J225">
        <v>510.85</v>
      </c>
      <c r="K225">
        <v>324.95999999999998</v>
      </c>
      <c r="L225">
        <v>185.89</v>
      </c>
      <c r="M225" t="s">
        <v>22</v>
      </c>
      <c r="N225" t="str">
        <f t="shared" si="3"/>
        <v>Low</v>
      </c>
    </row>
    <row r="226" spans="1:14" x14ac:dyDescent="0.3">
      <c r="A226">
        <v>225</v>
      </c>
      <c r="B226" t="s">
        <v>252</v>
      </c>
      <c r="C226" s="2">
        <v>45546</v>
      </c>
      <c r="D226" t="s">
        <v>39</v>
      </c>
      <c r="E226" t="s">
        <v>15</v>
      </c>
      <c r="F226" t="s">
        <v>21</v>
      </c>
      <c r="G226">
        <v>3</v>
      </c>
      <c r="H226">
        <v>23.13</v>
      </c>
      <c r="I226">
        <v>0</v>
      </c>
      <c r="J226">
        <v>69.39</v>
      </c>
      <c r="K226">
        <v>45.87</v>
      </c>
      <c r="L226">
        <v>23.52</v>
      </c>
      <c r="M226" t="s">
        <v>17</v>
      </c>
      <c r="N226" t="str">
        <f t="shared" si="3"/>
        <v>No Discount</v>
      </c>
    </row>
    <row r="227" spans="1:14" x14ac:dyDescent="0.3">
      <c r="A227">
        <v>226</v>
      </c>
      <c r="B227" t="s">
        <v>253</v>
      </c>
      <c r="C227" s="2">
        <v>45366</v>
      </c>
      <c r="D227" t="s">
        <v>19</v>
      </c>
      <c r="E227" t="s">
        <v>20</v>
      </c>
      <c r="F227" t="s">
        <v>21</v>
      </c>
      <c r="G227">
        <v>4</v>
      </c>
      <c r="H227">
        <v>151.34</v>
      </c>
      <c r="I227">
        <v>0.06</v>
      </c>
      <c r="J227">
        <v>569.04</v>
      </c>
      <c r="K227">
        <v>306.58</v>
      </c>
      <c r="L227">
        <v>262.45999999999998</v>
      </c>
      <c r="M227" t="s">
        <v>40</v>
      </c>
      <c r="N227" t="str">
        <f t="shared" si="3"/>
        <v>Low</v>
      </c>
    </row>
    <row r="228" spans="1:14" x14ac:dyDescent="0.3">
      <c r="A228">
        <v>227</v>
      </c>
      <c r="B228" t="s">
        <v>254</v>
      </c>
      <c r="C228" s="2">
        <v>45363</v>
      </c>
      <c r="D228" t="s">
        <v>14</v>
      </c>
      <c r="E228" t="s">
        <v>33</v>
      </c>
      <c r="F228" t="s">
        <v>21</v>
      </c>
      <c r="G228">
        <v>7</v>
      </c>
      <c r="H228">
        <v>241.64</v>
      </c>
      <c r="I228">
        <v>0.28000000000000003</v>
      </c>
      <c r="J228">
        <v>1217.8699999999999</v>
      </c>
      <c r="K228">
        <v>807.87</v>
      </c>
      <c r="L228">
        <v>410</v>
      </c>
      <c r="M228" t="s">
        <v>22</v>
      </c>
      <c r="N228" t="str">
        <f t="shared" si="3"/>
        <v>High</v>
      </c>
    </row>
    <row r="229" spans="1:14" x14ac:dyDescent="0.3">
      <c r="A229">
        <v>228</v>
      </c>
      <c r="B229" t="s">
        <v>255</v>
      </c>
      <c r="C229" s="2">
        <v>45481</v>
      </c>
      <c r="D229" t="s">
        <v>24</v>
      </c>
      <c r="E229" t="s">
        <v>30</v>
      </c>
      <c r="F229" t="s">
        <v>21</v>
      </c>
      <c r="G229">
        <v>4</v>
      </c>
      <c r="H229">
        <v>61.89</v>
      </c>
      <c r="I229">
        <v>0.26</v>
      </c>
      <c r="J229">
        <v>183.19</v>
      </c>
      <c r="K229">
        <v>97.35</v>
      </c>
      <c r="L229">
        <v>85.84</v>
      </c>
      <c r="M229" t="s">
        <v>46</v>
      </c>
      <c r="N229" t="str">
        <f t="shared" si="3"/>
        <v>High</v>
      </c>
    </row>
    <row r="230" spans="1:14" x14ac:dyDescent="0.3">
      <c r="A230">
        <v>229</v>
      </c>
      <c r="B230" t="s">
        <v>256</v>
      </c>
      <c r="C230" s="2">
        <v>45514</v>
      </c>
      <c r="D230" t="s">
        <v>14</v>
      </c>
      <c r="E230" t="s">
        <v>25</v>
      </c>
      <c r="F230" t="s">
        <v>16</v>
      </c>
      <c r="G230">
        <v>3</v>
      </c>
      <c r="H230">
        <v>180.78</v>
      </c>
      <c r="I230">
        <v>0.21</v>
      </c>
      <c r="J230">
        <v>428.45</v>
      </c>
      <c r="K230">
        <v>296.06</v>
      </c>
      <c r="L230">
        <v>132.38999999999999</v>
      </c>
      <c r="M230" t="s">
        <v>28</v>
      </c>
      <c r="N230" t="str">
        <f t="shared" si="3"/>
        <v>High</v>
      </c>
    </row>
    <row r="231" spans="1:14" x14ac:dyDescent="0.3">
      <c r="A231">
        <v>230</v>
      </c>
      <c r="B231" t="s">
        <v>257</v>
      </c>
      <c r="C231" s="2">
        <v>45479</v>
      </c>
      <c r="D231" t="s">
        <v>14</v>
      </c>
      <c r="E231" t="s">
        <v>15</v>
      </c>
      <c r="F231" t="s">
        <v>27</v>
      </c>
      <c r="G231">
        <v>8</v>
      </c>
      <c r="H231">
        <v>344.21</v>
      </c>
      <c r="I231">
        <v>0.25</v>
      </c>
      <c r="J231">
        <v>2065.2600000000002</v>
      </c>
      <c r="K231">
        <v>1145.25</v>
      </c>
      <c r="L231">
        <v>920.01</v>
      </c>
      <c r="M231" t="s">
        <v>17</v>
      </c>
      <c r="N231" t="str">
        <f t="shared" si="3"/>
        <v>High</v>
      </c>
    </row>
    <row r="232" spans="1:14" x14ac:dyDescent="0.3">
      <c r="A232">
        <v>231</v>
      </c>
      <c r="B232" t="s">
        <v>258</v>
      </c>
      <c r="C232" s="2">
        <v>45359</v>
      </c>
      <c r="D232" t="s">
        <v>19</v>
      </c>
      <c r="E232" t="s">
        <v>30</v>
      </c>
      <c r="F232" t="s">
        <v>21</v>
      </c>
      <c r="G232">
        <v>6</v>
      </c>
      <c r="H232">
        <v>149.88999999999999</v>
      </c>
      <c r="I232">
        <v>0.25</v>
      </c>
      <c r="J232">
        <v>674.5</v>
      </c>
      <c r="K232">
        <v>533.5</v>
      </c>
      <c r="L232">
        <v>141</v>
      </c>
      <c r="M232" t="s">
        <v>17</v>
      </c>
      <c r="N232" t="str">
        <f t="shared" si="3"/>
        <v>High</v>
      </c>
    </row>
    <row r="233" spans="1:14" x14ac:dyDescent="0.3">
      <c r="A233">
        <v>232</v>
      </c>
      <c r="B233" t="s">
        <v>259</v>
      </c>
      <c r="C233" s="2">
        <v>45504</v>
      </c>
      <c r="D233" t="s">
        <v>39</v>
      </c>
      <c r="E233" t="s">
        <v>20</v>
      </c>
      <c r="F233" t="s">
        <v>21</v>
      </c>
      <c r="G233">
        <v>3</v>
      </c>
      <c r="H233">
        <v>413.7</v>
      </c>
      <c r="I233">
        <v>0.03</v>
      </c>
      <c r="J233">
        <v>1203.8699999999999</v>
      </c>
      <c r="K233">
        <v>884.42</v>
      </c>
      <c r="L233">
        <v>319.45</v>
      </c>
      <c r="M233" t="s">
        <v>28</v>
      </c>
      <c r="N233" t="str">
        <f t="shared" si="3"/>
        <v>Low</v>
      </c>
    </row>
    <row r="234" spans="1:14" x14ac:dyDescent="0.3">
      <c r="A234">
        <v>233</v>
      </c>
      <c r="B234" t="s">
        <v>260</v>
      </c>
      <c r="C234" s="2">
        <v>45308</v>
      </c>
      <c r="D234" t="s">
        <v>24</v>
      </c>
      <c r="E234" t="s">
        <v>20</v>
      </c>
      <c r="F234" t="s">
        <v>16</v>
      </c>
      <c r="G234">
        <v>10</v>
      </c>
      <c r="H234">
        <v>363.52</v>
      </c>
      <c r="I234">
        <v>0.02</v>
      </c>
      <c r="J234">
        <v>3562.5</v>
      </c>
      <c r="K234">
        <v>1992.55</v>
      </c>
      <c r="L234">
        <v>1569.95</v>
      </c>
      <c r="M234" t="s">
        <v>28</v>
      </c>
      <c r="N234" t="str">
        <f t="shared" si="3"/>
        <v>Low</v>
      </c>
    </row>
    <row r="235" spans="1:14" x14ac:dyDescent="0.3">
      <c r="A235">
        <v>234</v>
      </c>
      <c r="B235" t="s">
        <v>261</v>
      </c>
      <c r="C235" s="2">
        <v>45631</v>
      </c>
      <c r="D235" t="s">
        <v>39</v>
      </c>
      <c r="E235" t="s">
        <v>15</v>
      </c>
      <c r="F235" t="s">
        <v>16</v>
      </c>
      <c r="G235">
        <v>2</v>
      </c>
      <c r="H235">
        <v>33.47</v>
      </c>
      <c r="I235">
        <v>0.24</v>
      </c>
      <c r="J235">
        <v>50.87</v>
      </c>
      <c r="K235">
        <v>35.58</v>
      </c>
      <c r="L235">
        <v>15.29</v>
      </c>
      <c r="M235" t="s">
        <v>28</v>
      </c>
      <c r="N235" t="str">
        <f t="shared" si="3"/>
        <v>High</v>
      </c>
    </row>
    <row r="236" spans="1:14" x14ac:dyDescent="0.3">
      <c r="A236">
        <v>235</v>
      </c>
      <c r="B236" t="s">
        <v>262</v>
      </c>
      <c r="C236" s="2">
        <v>45415</v>
      </c>
      <c r="D236" t="s">
        <v>39</v>
      </c>
      <c r="E236" t="s">
        <v>15</v>
      </c>
      <c r="F236" t="s">
        <v>27</v>
      </c>
      <c r="G236">
        <v>4</v>
      </c>
      <c r="H236">
        <v>434.84</v>
      </c>
      <c r="I236">
        <v>0.27</v>
      </c>
      <c r="J236">
        <v>1269.73</v>
      </c>
      <c r="K236">
        <v>710.42</v>
      </c>
      <c r="L236">
        <v>559.30999999999995</v>
      </c>
      <c r="M236" t="s">
        <v>40</v>
      </c>
      <c r="N236" t="str">
        <f t="shared" si="3"/>
        <v>High</v>
      </c>
    </row>
    <row r="237" spans="1:14" x14ac:dyDescent="0.3">
      <c r="A237">
        <v>236</v>
      </c>
      <c r="B237" t="s">
        <v>263</v>
      </c>
      <c r="C237" s="2">
        <v>45605</v>
      </c>
      <c r="D237" t="s">
        <v>39</v>
      </c>
      <c r="E237" t="s">
        <v>15</v>
      </c>
      <c r="F237" t="s">
        <v>21</v>
      </c>
      <c r="G237">
        <v>8</v>
      </c>
      <c r="H237">
        <v>293.44</v>
      </c>
      <c r="I237">
        <v>0.25</v>
      </c>
      <c r="J237">
        <v>1760.64</v>
      </c>
      <c r="K237">
        <v>908.11</v>
      </c>
      <c r="L237">
        <v>852.53</v>
      </c>
      <c r="M237" t="s">
        <v>17</v>
      </c>
      <c r="N237" t="str">
        <f t="shared" si="3"/>
        <v>High</v>
      </c>
    </row>
    <row r="238" spans="1:14" x14ac:dyDescent="0.3">
      <c r="A238">
        <v>237</v>
      </c>
      <c r="B238" t="s">
        <v>264</v>
      </c>
      <c r="C238" s="2">
        <v>45376</v>
      </c>
      <c r="D238" t="s">
        <v>39</v>
      </c>
      <c r="E238" t="s">
        <v>20</v>
      </c>
      <c r="F238" t="s">
        <v>16</v>
      </c>
      <c r="G238">
        <v>5</v>
      </c>
      <c r="H238">
        <v>488.21</v>
      </c>
      <c r="I238">
        <v>0.15</v>
      </c>
      <c r="J238">
        <v>2074.89</v>
      </c>
      <c r="K238">
        <v>1504.94</v>
      </c>
      <c r="L238">
        <v>569.95000000000005</v>
      </c>
      <c r="M238" t="s">
        <v>17</v>
      </c>
      <c r="N238" t="str">
        <f t="shared" si="3"/>
        <v>Medium</v>
      </c>
    </row>
    <row r="239" spans="1:14" x14ac:dyDescent="0.3">
      <c r="A239">
        <v>238</v>
      </c>
      <c r="B239" t="s">
        <v>265</v>
      </c>
      <c r="C239" s="2">
        <v>45534</v>
      </c>
      <c r="D239" t="s">
        <v>24</v>
      </c>
      <c r="E239" t="s">
        <v>30</v>
      </c>
      <c r="F239" t="s">
        <v>21</v>
      </c>
      <c r="G239">
        <v>9</v>
      </c>
      <c r="H239">
        <v>132.4</v>
      </c>
      <c r="I239">
        <v>0.05</v>
      </c>
      <c r="J239">
        <v>1132.02</v>
      </c>
      <c r="K239">
        <v>750.6</v>
      </c>
      <c r="L239">
        <v>381.42</v>
      </c>
      <c r="M239" t="s">
        <v>28</v>
      </c>
      <c r="N239" t="str">
        <f t="shared" si="3"/>
        <v>Low</v>
      </c>
    </row>
    <row r="240" spans="1:14" x14ac:dyDescent="0.3">
      <c r="A240">
        <v>239</v>
      </c>
      <c r="B240" t="s">
        <v>266</v>
      </c>
      <c r="C240" s="2">
        <v>45358</v>
      </c>
      <c r="D240" t="s">
        <v>39</v>
      </c>
      <c r="E240" t="s">
        <v>20</v>
      </c>
      <c r="F240" t="s">
        <v>27</v>
      </c>
      <c r="G240">
        <v>4</v>
      </c>
      <c r="H240">
        <v>219.61</v>
      </c>
      <c r="I240">
        <v>0.1</v>
      </c>
      <c r="J240">
        <v>790.6</v>
      </c>
      <c r="K240">
        <v>621.51</v>
      </c>
      <c r="L240">
        <v>169.09</v>
      </c>
      <c r="M240" t="s">
        <v>28</v>
      </c>
      <c r="N240" t="str">
        <f t="shared" si="3"/>
        <v>Low</v>
      </c>
    </row>
    <row r="241" spans="1:14" x14ac:dyDescent="0.3">
      <c r="A241">
        <v>240</v>
      </c>
      <c r="B241" t="s">
        <v>267</v>
      </c>
      <c r="C241" s="2">
        <v>45336</v>
      </c>
      <c r="D241" t="s">
        <v>39</v>
      </c>
      <c r="E241" t="s">
        <v>25</v>
      </c>
      <c r="F241" t="s">
        <v>27</v>
      </c>
      <c r="G241">
        <v>9</v>
      </c>
      <c r="H241">
        <v>244.6</v>
      </c>
      <c r="I241">
        <v>0.15</v>
      </c>
      <c r="J241">
        <v>1871.19</v>
      </c>
      <c r="K241">
        <v>1450.79</v>
      </c>
      <c r="L241">
        <v>420.4</v>
      </c>
      <c r="M241" t="s">
        <v>22</v>
      </c>
      <c r="N241" t="str">
        <f t="shared" si="3"/>
        <v>Medium</v>
      </c>
    </row>
    <row r="242" spans="1:14" x14ac:dyDescent="0.3">
      <c r="A242">
        <v>241</v>
      </c>
      <c r="B242" t="s">
        <v>268</v>
      </c>
      <c r="C242" s="2">
        <v>45416</v>
      </c>
      <c r="D242" t="s">
        <v>14</v>
      </c>
      <c r="E242" t="s">
        <v>30</v>
      </c>
      <c r="F242" t="s">
        <v>21</v>
      </c>
      <c r="G242">
        <v>5</v>
      </c>
      <c r="H242">
        <v>91.35</v>
      </c>
      <c r="I242">
        <v>0.18</v>
      </c>
      <c r="J242">
        <v>374.54</v>
      </c>
      <c r="K242">
        <v>218.99</v>
      </c>
      <c r="L242">
        <v>155.55000000000001</v>
      </c>
      <c r="M242" t="s">
        <v>46</v>
      </c>
      <c r="N242" t="str">
        <f t="shared" si="3"/>
        <v>Medium</v>
      </c>
    </row>
    <row r="243" spans="1:14" x14ac:dyDescent="0.3">
      <c r="A243">
        <v>242</v>
      </c>
      <c r="B243" t="s">
        <v>269</v>
      </c>
      <c r="C243" s="2">
        <v>45323</v>
      </c>
      <c r="D243" t="s">
        <v>39</v>
      </c>
      <c r="E243" t="s">
        <v>25</v>
      </c>
      <c r="F243" t="s">
        <v>16</v>
      </c>
      <c r="G243">
        <v>3</v>
      </c>
      <c r="H243">
        <v>91.03</v>
      </c>
      <c r="I243">
        <v>0.11</v>
      </c>
      <c r="J243">
        <v>243.05</v>
      </c>
      <c r="K243">
        <v>154.66999999999999</v>
      </c>
      <c r="L243">
        <v>88.38</v>
      </c>
      <c r="M243" t="s">
        <v>40</v>
      </c>
      <c r="N243" t="str">
        <f t="shared" si="3"/>
        <v>Medium</v>
      </c>
    </row>
    <row r="244" spans="1:14" x14ac:dyDescent="0.3">
      <c r="A244">
        <v>243</v>
      </c>
      <c r="B244" t="s">
        <v>270</v>
      </c>
      <c r="C244" s="2">
        <v>45465</v>
      </c>
      <c r="D244" t="s">
        <v>24</v>
      </c>
      <c r="E244" t="s">
        <v>30</v>
      </c>
      <c r="F244" t="s">
        <v>27</v>
      </c>
      <c r="G244">
        <v>6</v>
      </c>
      <c r="H244">
        <v>356.38</v>
      </c>
      <c r="I244">
        <v>0.04</v>
      </c>
      <c r="J244">
        <v>2052.75</v>
      </c>
      <c r="K244">
        <v>1074.51</v>
      </c>
      <c r="L244">
        <v>978.24</v>
      </c>
      <c r="M244" t="s">
        <v>40</v>
      </c>
      <c r="N244" t="str">
        <f t="shared" si="3"/>
        <v>Low</v>
      </c>
    </row>
    <row r="245" spans="1:14" x14ac:dyDescent="0.3">
      <c r="A245">
        <v>244</v>
      </c>
      <c r="B245" t="s">
        <v>271</v>
      </c>
      <c r="C245" s="2">
        <v>45557</v>
      </c>
      <c r="D245" t="s">
        <v>24</v>
      </c>
      <c r="E245" t="s">
        <v>33</v>
      </c>
      <c r="F245" t="s">
        <v>27</v>
      </c>
      <c r="G245">
        <v>6</v>
      </c>
      <c r="H245">
        <v>167.89</v>
      </c>
      <c r="I245">
        <v>0.14000000000000001</v>
      </c>
      <c r="J245">
        <v>866.31</v>
      </c>
      <c r="K245">
        <v>576.86</v>
      </c>
      <c r="L245">
        <v>289.45</v>
      </c>
      <c r="M245" t="s">
        <v>40</v>
      </c>
      <c r="N245" t="str">
        <f t="shared" si="3"/>
        <v>Medium</v>
      </c>
    </row>
    <row r="246" spans="1:14" x14ac:dyDescent="0.3">
      <c r="A246">
        <v>245</v>
      </c>
      <c r="B246" t="s">
        <v>272</v>
      </c>
      <c r="C246" s="2">
        <v>45516</v>
      </c>
      <c r="D246" t="s">
        <v>14</v>
      </c>
      <c r="E246" t="s">
        <v>15</v>
      </c>
      <c r="F246" t="s">
        <v>16</v>
      </c>
      <c r="G246">
        <v>8</v>
      </c>
      <c r="H246">
        <v>223.98</v>
      </c>
      <c r="I246">
        <v>0.08</v>
      </c>
      <c r="J246">
        <v>1648.49</v>
      </c>
      <c r="K246">
        <v>1207.27</v>
      </c>
      <c r="L246">
        <v>441.22</v>
      </c>
      <c r="M246" t="s">
        <v>22</v>
      </c>
      <c r="N246" t="str">
        <f t="shared" si="3"/>
        <v>Low</v>
      </c>
    </row>
    <row r="247" spans="1:14" x14ac:dyDescent="0.3">
      <c r="A247">
        <v>246</v>
      </c>
      <c r="B247" t="s">
        <v>273</v>
      </c>
      <c r="C247" s="2">
        <v>45559</v>
      </c>
      <c r="D247" t="s">
        <v>24</v>
      </c>
      <c r="E247" t="s">
        <v>30</v>
      </c>
      <c r="F247" t="s">
        <v>27</v>
      </c>
      <c r="G247">
        <v>3</v>
      </c>
      <c r="H247">
        <v>56.38</v>
      </c>
      <c r="I247">
        <v>0.2</v>
      </c>
      <c r="J247">
        <v>135.31</v>
      </c>
      <c r="K247">
        <v>84.9</v>
      </c>
      <c r="L247">
        <v>50.41</v>
      </c>
      <c r="M247" t="s">
        <v>28</v>
      </c>
      <c r="N247" t="str">
        <f t="shared" si="3"/>
        <v>Medium</v>
      </c>
    </row>
    <row r="248" spans="1:14" x14ac:dyDescent="0.3">
      <c r="A248">
        <v>247</v>
      </c>
      <c r="B248" t="s">
        <v>274</v>
      </c>
      <c r="C248" s="2">
        <v>45492</v>
      </c>
      <c r="D248" t="s">
        <v>39</v>
      </c>
      <c r="E248" t="s">
        <v>30</v>
      </c>
      <c r="F248" t="s">
        <v>27</v>
      </c>
      <c r="G248">
        <v>3</v>
      </c>
      <c r="H248">
        <v>206.64</v>
      </c>
      <c r="I248">
        <v>0.18</v>
      </c>
      <c r="J248">
        <v>508.33</v>
      </c>
      <c r="K248">
        <v>401.72</v>
      </c>
      <c r="L248">
        <v>106.61</v>
      </c>
      <c r="M248" t="s">
        <v>22</v>
      </c>
      <c r="N248" t="str">
        <f t="shared" si="3"/>
        <v>Medium</v>
      </c>
    </row>
    <row r="249" spans="1:14" x14ac:dyDescent="0.3">
      <c r="A249">
        <v>248</v>
      </c>
      <c r="B249" t="s">
        <v>275</v>
      </c>
      <c r="C249" s="2">
        <v>45324</v>
      </c>
      <c r="D249" t="s">
        <v>39</v>
      </c>
      <c r="E249" t="s">
        <v>30</v>
      </c>
      <c r="F249" t="s">
        <v>21</v>
      </c>
      <c r="G249">
        <v>9</v>
      </c>
      <c r="H249">
        <v>44.27</v>
      </c>
      <c r="I249">
        <v>0.12</v>
      </c>
      <c r="J249">
        <v>350.62</v>
      </c>
      <c r="K249">
        <v>199.99</v>
      </c>
      <c r="L249">
        <v>150.63</v>
      </c>
      <c r="M249" t="s">
        <v>28</v>
      </c>
      <c r="N249" t="str">
        <f t="shared" si="3"/>
        <v>Medium</v>
      </c>
    </row>
    <row r="250" spans="1:14" x14ac:dyDescent="0.3">
      <c r="A250">
        <v>249</v>
      </c>
      <c r="B250" t="s">
        <v>276</v>
      </c>
      <c r="C250" s="2">
        <v>45422</v>
      </c>
      <c r="D250" t="s">
        <v>19</v>
      </c>
      <c r="E250" t="s">
        <v>25</v>
      </c>
      <c r="F250" t="s">
        <v>21</v>
      </c>
      <c r="G250">
        <v>6</v>
      </c>
      <c r="H250">
        <v>225.88</v>
      </c>
      <c r="I250">
        <v>0.09</v>
      </c>
      <c r="J250">
        <v>1233.3</v>
      </c>
      <c r="K250">
        <v>805.46</v>
      </c>
      <c r="L250">
        <v>427.84</v>
      </c>
      <c r="M250" t="s">
        <v>17</v>
      </c>
      <c r="N250" t="str">
        <f t="shared" si="3"/>
        <v>Low</v>
      </c>
    </row>
    <row r="251" spans="1:14" x14ac:dyDescent="0.3">
      <c r="A251">
        <v>250</v>
      </c>
      <c r="B251" t="s">
        <v>253</v>
      </c>
      <c r="C251" s="2">
        <v>45366</v>
      </c>
      <c r="D251" t="s">
        <v>19</v>
      </c>
      <c r="E251" t="s">
        <v>30</v>
      </c>
      <c r="F251" t="s">
        <v>21</v>
      </c>
      <c r="G251">
        <v>6</v>
      </c>
      <c r="H251">
        <v>259.45</v>
      </c>
      <c r="I251">
        <v>0.26</v>
      </c>
      <c r="J251">
        <v>1151.96</v>
      </c>
      <c r="K251">
        <v>677.2</v>
      </c>
      <c r="L251">
        <v>474.76</v>
      </c>
      <c r="M251" t="s">
        <v>22</v>
      </c>
      <c r="N251" t="str">
        <f t="shared" si="3"/>
        <v>High</v>
      </c>
    </row>
    <row r="252" spans="1:14" x14ac:dyDescent="0.3">
      <c r="A252">
        <v>251</v>
      </c>
      <c r="B252" t="s">
        <v>277</v>
      </c>
      <c r="C252" s="2">
        <v>45482</v>
      </c>
      <c r="D252" t="s">
        <v>14</v>
      </c>
      <c r="E252" t="s">
        <v>25</v>
      </c>
      <c r="F252" t="s">
        <v>21</v>
      </c>
      <c r="G252">
        <v>3</v>
      </c>
      <c r="H252">
        <v>306.87</v>
      </c>
      <c r="I252">
        <v>0.19</v>
      </c>
      <c r="J252">
        <v>745.69</v>
      </c>
      <c r="K252">
        <v>412.42</v>
      </c>
      <c r="L252">
        <v>333.27</v>
      </c>
      <c r="M252" t="s">
        <v>28</v>
      </c>
      <c r="N252" t="str">
        <f t="shared" si="3"/>
        <v>Medium</v>
      </c>
    </row>
    <row r="253" spans="1:14" x14ac:dyDescent="0.3">
      <c r="A253">
        <v>252</v>
      </c>
      <c r="B253" t="s">
        <v>278</v>
      </c>
      <c r="C253" s="2">
        <v>45408</v>
      </c>
      <c r="D253" t="s">
        <v>14</v>
      </c>
      <c r="E253" t="s">
        <v>15</v>
      </c>
      <c r="F253" t="s">
        <v>16</v>
      </c>
      <c r="G253">
        <v>3</v>
      </c>
      <c r="H253">
        <v>430.71</v>
      </c>
      <c r="I253">
        <v>0.21</v>
      </c>
      <c r="J253">
        <v>1020.78</v>
      </c>
      <c r="K253">
        <v>557.27</v>
      </c>
      <c r="L253">
        <v>463.51</v>
      </c>
      <c r="M253" t="s">
        <v>46</v>
      </c>
      <c r="N253" t="str">
        <f t="shared" si="3"/>
        <v>High</v>
      </c>
    </row>
    <row r="254" spans="1:14" x14ac:dyDescent="0.3">
      <c r="A254">
        <v>253</v>
      </c>
      <c r="B254" t="s">
        <v>279</v>
      </c>
      <c r="C254" s="2">
        <v>45581</v>
      </c>
      <c r="D254" t="s">
        <v>19</v>
      </c>
      <c r="E254" t="s">
        <v>33</v>
      </c>
      <c r="F254" t="s">
        <v>21</v>
      </c>
      <c r="G254">
        <v>1</v>
      </c>
      <c r="H254">
        <v>67.75</v>
      </c>
      <c r="I254">
        <v>0.24</v>
      </c>
      <c r="J254">
        <v>51.49</v>
      </c>
      <c r="K254">
        <v>27.37</v>
      </c>
      <c r="L254">
        <v>24.12</v>
      </c>
      <c r="M254" t="s">
        <v>40</v>
      </c>
      <c r="N254" t="str">
        <f t="shared" si="3"/>
        <v>High</v>
      </c>
    </row>
    <row r="255" spans="1:14" x14ac:dyDescent="0.3">
      <c r="A255">
        <v>254</v>
      </c>
      <c r="B255" t="s">
        <v>280</v>
      </c>
      <c r="C255" s="2">
        <v>45299</v>
      </c>
      <c r="D255" t="s">
        <v>19</v>
      </c>
      <c r="E255" t="s">
        <v>20</v>
      </c>
      <c r="F255" t="s">
        <v>21</v>
      </c>
      <c r="G255">
        <v>10</v>
      </c>
      <c r="H255">
        <v>211.48</v>
      </c>
      <c r="I255">
        <v>0.25</v>
      </c>
      <c r="J255">
        <v>1586.1</v>
      </c>
      <c r="K255">
        <v>948.15</v>
      </c>
      <c r="L255">
        <v>637.95000000000005</v>
      </c>
      <c r="M255" t="s">
        <v>46</v>
      </c>
      <c r="N255" t="str">
        <f t="shared" si="3"/>
        <v>High</v>
      </c>
    </row>
    <row r="256" spans="1:14" x14ac:dyDescent="0.3">
      <c r="A256">
        <v>255</v>
      </c>
      <c r="B256" t="s">
        <v>281</v>
      </c>
      <c r="C256" s="2">
        <v>45299</v>
      </c>
      <c r="D256" t="s">
        <v>19</v>
      </c>
      <c r="E256" t="s">
        <v>25</v>
      </c>
      <c r="F256" t="s">
        <v>21</v>
      </c>
      <c r="G256">
        <v>9</v>
      </c>
      <c r="H256">
        <v>37.22</v>
      </c>
      <c r="I256">
        <v>0.27</v>
      </c>
      <c r="J256">
        <v>244.54</v>
      </c>
      <c r="K256">
        <v>160.36000000000001</v>
      </c>
      <c r="L256">
        <v>84.18</v>
      </c>
      <c r="M256" t="s">
        <v>40</v>
      </c>
      <c r="N256" t="str">
        <f t="shared" si="3"/>
        <v>High</v>
      </c>
    </row>
    <row r="257" spans="1:14" x14ac:dyDescent="0.3">
      <c r="A257">
        <v>256</v>
      </c>
      <c r="B257" t="s">
        <v>282</v>
      </c>
      <c r="C257" s="2">
        <v>45409</v>
      </c>
      <c r="D257" t="s">
        <v>19</v>
      </c>
      <c r="E257" t="s">
        <v>20</v>
      </c>
      <c r="F257" t="s">
        <v>16</v>
      </c>
      <c r="G257">
        <v>9</v>
      </c>
      <c r="H257">
        <v>434.25</v>
      </c>
      <c r="I257">
        <v>0.23</v>
      </c>
      <c r="J257">
        <v>3009.35</v>
      </c>
      <c r="K257">
        <v>2046.94</v>
      </c>
      <c r="L257">
        <v>962.41</v>
      </c>
      <c r="M257" t="s">
        <v>40</v>
      </c>
      <c r="N257" t="str">
        <f t="shared" si="3"/>
        <v>High</v>
      </c>
    </row>
    <row r="258" spans="1:14" x14ac:dyDescent="0.3">
      <c r="A258">
        <v>257</v>
      </c>
      <c r="B258" t="s">
        <v>283</v>
      </c>
      <c r="C258" s="2">
        <v>45303</v>
      </c>
      <c r="D258" t="s">
        <v>19</v>
      </c>
      <c r="E258" t="s">
        <v>15</v>
      </c>
      <c r="F258" t="s">
        <v>27</v>
      </c>
      <c r="G258">
        <v>6</v>
      </c>
      <c r="H258">
        <v>395.99</v>
      </c>
      <c r="I258">
        <v>0.09</v>
      </c>
      <c r="J258">
        <v>2162.11</v>
      </c>
      <c r="K258">
        <v>1344.39</v>
      </c>
      <c r="L258">
        <v>817.72</v>
      </c>
      <c r="M258" t="s">
        <v>22</v>
      </c>
      <c r="N258" t="str">
        <f t="shared" si="3"/>
        <v>Low</v>
      </c>
    </row>
    <row r="259" spans="1:14" x14ac:dyDescent="0.3">
      <c r="A259">
        <v>258</v>
      </c>
      <c r="B259" t="s">
        <v>284</v>
      </c>
      <c r="C259" s="2">
        <v>45454</v>
      </c>
      <c r="D259" t="s">
        <v>24</v>
      </c>
      <c r="E259" t="s">
        <v>25</v>
      </c>
      <c r="F259" t="s">
        <v>21</v>
      </c>
      <c r="G259">
        <v>2</v>
      </c>
      <c r="H259">
        <v>171.95</v>
      </c>
      <c r="I259">
        <v>0.08</v>
      </c>
      <c r="J259">
        <v>316.39</v>
      </c>
      <c r="K259">
        <v>177.36</v>
      </c>
      <c r="L259">
        <v>139.03</v>
      </c>
      <c r="M259" t="s">
        <v>28</v>
      </c>
      <c r="N259" t="str">
        <f t="shared" ref="N259:N322" si="4">_xlfn.IFS(I259=0,"No Discount",I259&gt;=0.21,"High",I259&gt;=0.11,"Medium",I259&gt;=0.01,"Low")</f>
        <v>Low</v>
      </c>
    </row>
    <row r="260" spans="1:14" x14ac:dyDescent="0.3">
      <c r="A260">
        <v>259</v>
      </c>
      <c r="B260" t="s">
        <v>285</v>
      </c>
      <c r="C260" s="2">
        <v>45300</v>
      </c>
      <c r="D260" t="s">
        <v>19</v>
      </c>
      <c r="E260" t="s">
        <v>33</v>
      </c>
      <c r="F260" t="s">
        <v>27</v>
      </c>
      <c r="G260">
        <v>3</v>
      </c>
      <c r="H260">
        <v>109.39</v>
      </c>
      <c r="I260">
        <v>0.21</v>
      </c>
      <c r="J260">
        <v>259.25</v>
      </c>
      <c r="K260">
        <v>195.13</v>
      </c>
      <c r="L260">
        <v>64.12</v>
      </c>
      <c r="M260" t="s">
        <v>40</v>
      </c>
      <c r="N260" t="str">
        <f t="shared" si="4"/>
        <v>High</v>
      </c>
    </row>
    <row r="261" spans="1:14" x14ac:dyDescent="0.3">
      <c r="A261">
        <v>260</v>
      </c>
      <c r="B261" t="s">
        <v>286</v>
      </c>
      <c r="C261" s="2">
        <v>45653</v>
      </c>
      <c r="D261" t="s">
        <v>39</v>
      </c>
      <c r="E261" t="s">
        <v>15</v>
      </c>
      <c r="F261" t="s">
        <v>16</v>
      </c>
      <c r="G261">
        <v>5</v>
      </c>
      <c r="H261">
        <v>225.84</v>
      </c>
      <c r="I261">
        <v>0.01</v>
      </c>
      <c r="J261">
        <v>1117.9100000000001</v>
      </c>
      <c r="K261">
        <v>575.24</v>
      </c>
      <c r="L261">
        <v>542.66999999999996</v>
      </c>
      <c r="M261" t="s">
        <v>28</v>
      </c>
      <c r="N261" t="str">
        <f t="shared" si="4"/>
        <v>Low</v>
      </c>
    </row>
    <row r="262" spans="1:14" x14ac:dyDescent="0.3">
      <c r="A262">
        <v>261</v>
      </c>
      <c r="B262" t="s">
        <v>287</v>
      </c>
      <c r="C262" s="2">
        <v>45603</v>
      </c>
      <c r="D262" t="s">
        <v>14</v>
      </c>
      <c r="E262" t="s">
        <v>33</v>
      </c>
      <c r="F262" t="s">
        <v>21</v>
      </c>
      <c r="G262">
        <v>3</v>
      </c>
      <c r="H262">
        <v>235.25</v>
      </c>
      <c r="I262">
        <v>0.16</v>
      </c>
      <c r="J262">
        <v>592.83000000000004</v>
      </c>
      <c r="K262">
        <v>419.62</v>
      </c>
      <c r="L262">
        <v>173.21</v>
      </c>
      <c r="M262" t="s">
        <v>22</v>
      </c>
      <c r="N262" t="str">
        <f t="shared" si="4"/>
        <v>Medium</v>
      </c>
    </row>
    <row r="263" spans="1:14" x14ac:dyDescent="0.3">
      <c r="A263">
        <v>262</v>
      </c>
      <c r="B263" t="s">
        <v>288</v>
      </c>
      <c r="C263" s="2">
        <v>45364</v>
      </c>
      <c r="D263" t="s">
        <v>14</v>
      </c>
      <c r="E263" t="s">
        <v>15</v>
      </c>
      <c r="F263" t="s">
        <v>16</v>
      </c>
      <c r="G263">
        <v>10</v>
      </c>
      <c r="H263">
        <v>419.86</v>
      </c>
      <c r="I263">
        <v>0.24</v>
      </c>
      <c r="J263">
        <v>3190.94</v>
      </c>
      <c r="K263">
        <v>1651.61</v>
      </c>
      <c r="L263">
        <v>1539.33</v>
      </c>
      <c r="M263" t="s">
        <v>22</v>
      </c>
      <c r="N263" t="str">
        <f t="shared" si="4"/>
        <v>High</v>
      </c>
    </row>
    <row r="264" spans="1:14" x14ac:dyDescent="0.3">
      <c r="A264">
        <v>263</v>
      </c>
      <c r="B264" t="s">
        <v>289</v>
      </c>
      <c r="C264" s="2">
        <v>45370</v>
      </c>
      <c r="D264" t="s">
        <v>14</v>
      </c>
      <c r="E264" t="s">
        <v>33</v>
      </c>
      <c r="F264" t="s">
        <v>27</v>
      </c>
      <c r="G264">
        <v>3</v>
      </c>
      <c r="H264">
        <v>91.46</v>
      </c>
      <c r="I264">
        <v>0.12</v>
      </c>
      <c r="J264">
        <v>241.45</v>
      </c>
      <c r="K264">
        <v>136.94</v>
      </c>
      <c r="L264">
        <v>104.51</v>
      </c>
      <c r="M264" t="s">
        <v>28</v>
      </c>
      <c r="N264" t="str">
        <f t="shared" si="4"/>
        <v>Medium</v>
      </c>
    </row>
    <row r="265" spans="1:14" x14ac:dyDescent="0.3">
      <c r="A265">
        <v>264</v>
      </c>
      <c r="B265" t="s">
        <v>290</v>
      </c>
      <c r="C265" s="2">
        <v>45513</v>
      </c>
      <c r="D265" t="s">
        <v>14</v>
      </c>
      <c r="E265" t="s">
        <v>15</v>
      </c>
      <c r="F265" t="s">
        <v>16</v>
      </c>
      <c r="G265">
        <v>6</v>
      </c>
      <c r="H265">
        <v>94</v>
      </c>
      <c r="I265">
        <v>0.18</v>
      </c>
      <c r="J265">
        <v>462.48</v>
      </c>
      <c r="K265">
        <v>307.18</v>
      </c>
      <c r="L265">
        <v>155.30000000000001</v>
      </c>
      <c r="M265" t="s">
        <v>17</v>
      </c>
      <c r="N265" t="str">
        <f t="shared" si="4"/>
        <v>Medium</v>
      </c>
    </row>
    <row r="266" spans="1:14" x14ac:dyDescent="0.3">
      <c r="A266">
        <v>265</v>
      </c>
      <c r="B266" t="s">
        <v>291</v>
      </c>
      <c r="C266" s="2">
        <v>45496</v>
      </c>
      <c r="D266" t="s">
        <v>39</v>
      </c>
      <c r="E266" t="s">
        <v>30</v>
      </c>
      <c r="F266" t="s">
        <v>16</v>
      </c>
      <c r="G266">
        <v>6</v>
      </c>
      <c r="H266">
        <v>440.33</v>
      </c>
      <c r="I266">
        <v>0.13</v>
      </c>
      <c r="J266">
        <v>2298.52</v>
      </c>
      <c r="K266">
        <v>1463.92</v>
      </c>
      <c r="L266">
        <v>834.6</v>
      </c>
      <c r="M266" t="s">
        <v>22</v>
      </c>
      <c r="N266" t="str">
        <f t="shared" si="4"/>
        <v>Medium</v>
      </c>
    </row>
    <row r="267" spans="1:14" x14ac:dyDescent="0.3">
      <c r="A267">
        <v>266</v>
      </c>
      <c r="B267" t="s">
        <v>292</v>
      </c>
      <c r="C267" s="2">
        <v>45300</v>
      </c>
      <c r="D267" t="s">
        <v>14</v>
      </c>
      <c r="E267" t="s">
        <v>30</v>
      </c>
      <c r="F267" t="s">
        <v>27</v>
      </c>
      <c r="G267">
        <v>10</v>
      </c>
      <c r="H267">
        <v>313.35000000000002</v>
      </c>
      <c r="I267">
        <v>0.23</v>
      </c>
      <c r="J267">
        <v>2412.8000000000002</v>
      </c>
      <c r="K267">
        <v>1278.94</v>
      </c>
      <c r="L267">
        <v>1133.8599999999999</v>
      </c>
      <c r="M267" t="s">
        <v>28</v>
      </c>
      <c r="N267" t="str">
        <f t="shared" si="4"/>
        <v>High</v>
      </c>
    </row>
    <row r="268" spans="1:14" x14ac:dyDescent="0.3">
      <c r="A268">
        <v>267</v>
      </c>
      <c r="B268" t="s">
        <v>293</v>
      </c>
      <c r="C268" s="2">
        <v>45657</v>
      </c>
      <c r="D268" t="s">
        <v>19</v>
      </c>
      <c r="E268" t="s">
        <v>20</v>
      </c>
      <c r="F268" t="s">
        <v>27</v>
      </c>
      <c r="G268">
        <v>5</v>
      </c>
      <c r="H268">
        <v>434.13</v>
      </c>
      <c r="I268">
        <v>0.24</v>
      </c>
      <c r="J268">
        <v>1649.69</v>
      </c>
      <c r="K268">
        <v>1070.1099999999999</v>
      </c>
      <c r="L268">
        <v>579.58000000000004</v>
      </c>
      <c r="M268" t="s">
        <v>22</v>
      </c>
      <c r="N268" t="str">
        <f t="shared" si="4"/>
        <v>High</v>
      </c>
    </row>
    <row r="269" spans="1:14" x14ac:dyDescent="0.3">
      <c r="A269">
        <v>268</v>
      </c>
      <c r="B269" t="s">
        <v>294</v>
      </c>
      <c r="C269" s="2">
        <v>45416</v>
      </c>
      <c r="D269" t="s">
        <v>39</v>
      </c>
      <c r="E269" t="s">
        <v>30</v>
      </c>
      <c r="F269" t="s">
        <v>21</v>
      </c>
      <c r="G269">
        <v>5</v>
      </c>
      <c r="H269">
        <v>196.95</v>
      </c>
      <c r="I269">
        <v>0.05</v>
      </c>
      <c r="J269">
        <v>935.51</v>
      </c>
      <c r="K269">
        <v>632.75</v>
      </c>
      <c r="L269">
        <v>302.76</v>
      </c>
      <c r="M269" t="s">
        <v>40</v>
      </c>
      <c r="N269" t="str">
        <f t="shared" si="4"/>
        <v>Low</v>
      </c>
    </row>
    <row r="270" spans="1:14" x14ac:dyDescent="0.3">
      <c r="A270">
        <v>269</v>
      </c>
      <c r="B270" t="s">
        <v>295</v>
      </c>
      <c r="C270" s="2">
        <v>45548</v>
      </c>
      <c r="D270" t="s">
        <v>24</v>
      </c>
      <c r="E270" t="s">
        <v>33</v>
      </c>
      <c r="F270" t="s">
        <v>27</v>
      </c>
      <c r="G270">
        <v>10</v>
      </c>
      <c r="H270">
        <v>105.28</v>
      </c>
      <c r="I270">
        <v>0.04</v>
      </c>
      <c r="J270">
        <v>1010.69</v>
      </c>
      <c r="K270">
        <v>692</v>
      </c>
      <c r="L270">
        <v>318.69</v>
      </c>
      <c r="M270" t="s">
        <v>28</v>
      </c>
      <c r="N270" t="str">
        <f t="shared" si="4"/>
        <v>Low</v>
      </c>
    </row>
    <row r="271" spans="1:14" x14ac:dyDescent="0.3">
      <c r="A271">
        <v>270</v>
      </c>
      <c r="B271" t="s">
        <v>296</v>
      </c>
      <c r="C271" s="2">
        <v>45533</v>
      </c>
      <c r="D271" t="s">
        <v>39</v>
      </c>
      <c r="E271" t="s">
        <v>30</v>
      </c>
      <c r="F271" t="s">
        <v>21</v>
      </c>
      <c r="G271">
        <v>10</v>
      </c>
      <c r="H271">
        <v>403.13</v>
      </c>
      <c r="I271">
        <v>0.15</v>
      </c>
      <c r="J271">
        <v>3426.61</v>
      </c>
      <c r="K271">
        <v>2597.4</v>
      </c>
      <c r="L271">
        <v>829.21</v>
      </c>
      <c r="M271" t="s">
        <v>22</v>
      </c>
      <c r="N271" t="str">
        <f t="shared" si="4"/>
        <v>Medium</v>
      </c>
    </row>
    <row r="272" spans="1:14" x14ac:dyDescent="0.3">
      <c r="A272">
        <v>271</v>
      </c>
      <c r="B272" t="s">
        <v>297</v>
      </c>
      <c r="C272" s="2">
        <v>45338</v>
      </c>
      <c r="D272" t="s">
        <v>19</v>
      </c>
      <c r="E272" t="s">
        <v>15</v>
      </c>
      <c r="F272" t="s">
        <v>21</v>
      </c>
      <c r="G272">
        <v>10</v>
      </c>
      <c r="H272">
        <v>264.17</v>
      </c>
      <c r="I272">
        <v>0.23</v>
      </c>
      <c r="J272">
        <v>2034.11</v>
      </c>
      <c r="K272">
        <v>1463.42</v>
      </c>
      <c r="L272">
        <v>570.69000000000005</v>
      </c>
      <c r="M272" t="s">
        <v>46</v>
      </c>
      <c r="N272" t="str">
        <f t="shared" si="4"/>
        <v>High</v>
      </c>
    </row>
    <row r="273" spans="1:14" x14ac:dyDescent="0.3">
      <c r="A273">
        <v>272</v>
      </c>
      <c r="B273" t="s">
        <v>298</v>
      </c>
      <c r="C273" s="2">
        <v>45464</v>
      </c>
      <c r="D273" t="s">
        <v>19</v>
      </c>
      <c r="E273" t="s">
        <v>25</v>
      </c>
      <c r="F273" t="s">
        <v>21</v>
      </c>
      <c r="G273">
        <v>5</v>
      </c>
      <c r="H273">
        <v>175.74</v>
      </c>
      <c r="I273">
        <v>0.17</v>
      </c>
      <c r="J273">
        <v>729.32</v>
      </c>
      <c r="K273">
        <v>434.54</v>
      </c>
      <c r="L273">
        <v>294.77999999999997</v>
      </c>
      <c r="M273" t="s">
        <v>40</v>
      </c>
      <c r="N273" t="str">
        <f t="shared" si="4"/>
        <v>Medium</v>
      </c>
    </row>
    <row r="274" spans="1:14" x14ac:dyDescent="0.3">
      <c r="A274">
        <v>273</v>
      </c>
      <c r="B274" t="s">
        <v>299</v>
      </c>
      <c r="C274" s="2">
        <v>45587</v>
      </c>
      <c r="D274" t="s">
        <v>14</v>
      </c>
      <c r="E274" t="s">
        <v>15</v>
      </c>
      <c r="F274" t="s">
        <v>16</v>
      </c>
      <c r="G274">
        <v>6</v>
      </c>
      <c r="H274">
        <v>41.22</v>
      </c>
      <c r="I274">
        <v>0.15</v>
      </c>
      <c r="J274">
        <v>210.22</v>
      </c>
      <c r="K274">
        <v>132.31</v>
      </c>
      <c r="L274">
        <v>77.91</v>
      </c>
      <c r="M274" t="s">
        <v>17</v>
      </c>
      <c r="N274" t="str">
        <f t="shared" si="4"/>
        <v>Medium</v>
      </c>
    </row>
    <row r="275" spans="1:14" x14ac:dyDescent="0.3">
      <c r="A275">
        <v>274</v>
      </c>
      <c r="B275" t="s">
        <v>300</v>
      </c>
      <c r="C275" s="2">
        <v>45297</v>
      </c>
      <c r="D275" t="s">
        <v>39</v>
      </c>
      <c r="E275" t="s">
        <v>20</v>
      </c>
      <c r="F275" t="s">
        <v>27</v>
      </c>
      <c r="G275">
        <v>8</v>
      </c>
      <c r="H275">
        <v>67.56</v>
      </c>
      <c r="I275">
        <v>0.21</v>
      </c>
      <c r="J275">
        <v>426.98</v>
      </c>
      <c r="K275">
        <v>320.02999999999997</v>
      </c>
      <c r="L275">
        <v>106.95</v>
      </c>
      <c r="M275" t="s">
        <v>22</v>
      </c>
      <c r="N275" t="str">
        <f t="shared" si="4"/>
        <v>High</v>
      </c>
    </row>
    <row r="276" spans="1:14" x14ac:dyDescent="0.3">
      <c r="A276">
        <v>275</v>
      </c>
      <c r="B276" t="s">
        <v>301</v>
      </c>
      <c r="C276" s="2">
        <v>45471</v>
      </c>
      <c r="D276" t="s">
        <v>24</v>
      </c>
      <c r="E276" t="s">
        <v>33</v>
      </c>
      <c r="F276" t="s">
        <v>16</v>
      </c>
      <c r="G276">
        <v>7</v>
      </c>
      <c r="H276">
        <v>355.8</v>
      </c>
      <c r="I276">
        <v>7.0000000000000007E-2</v>
      </c>
      <c r="J276">
        <v>2316.2600000000002</v>
      </c>
      <c r="K276">
        <v>1493.32</v>
      </c>
      <c r="L276">
        <v>822.94</v>
      </c>
      <c r="M276" t="s">
        <v>28</v>
      </c>
      <c r="N276" t="str">
        <f t="shared" si="4"/>
        <v>Low</v>
      </c>
    </row>
    <row r="277" spans="1:14" x14ac:dyDescent="0.3">
      <c r="A277">
        <v>276</v>
      </c>
      <c r="B277" t="s">
        <v>302</v>
      </c>
      <c r="C277" s="2">
        <v>45396</v>
      </c>
      <c r="D277" t="s">
        <v>39</v>
      </c>
      <c r="E277" t="s">
        <v>20</v>
      </c>
      <c r="F277" t="s">
        <v>21</v>
      </c>
      <c r="G277">
        <v>6</v>
      </c>
      <c r="H277">
        <v>433.99</v>
      </c>
      <c r="I277">
        <v>0.03</v>
      </c>
      <c r="J277">
        <v>2525.8200000000002</v>
      </c>
      <c r="K277">
        <v>1736.44</v>
      </c>
      <c r="L277">
        <v>789.38</v>
      </c>
      <c r="M277" t="s">
        <v>17</v>
      </c>
      <c r="N277" t="str">
        <f t="shared" si="4"/>
        <v>Low</v>
      </c>
    </row>
    <row r="278" spans="1:14" x14ac:dyDescent="0.3">
      <c r="A278">
        <v>277</v>
      </c>
      <c r="B278" t="s">
        <v>303</v>
      </c>
      <c r="C278" s="2">
        <v>45655</v>
      </c>
      <c r="D278" t="s">
        <v>24</v>
      </c>
      <c r="E278" t="s">
        <v>25</v>
      </c>
      <c r="F278" t="s">
        <v>27</v>
      </c>
      <c r="G278">
        <v>2</v>
      </c>
      <c r="H278">
        <v>35.78</v>
      </c>
      <c r="I278">
        <v>0.28000000000000003</v>
      </c>
      <c r="J278">
        <v>51.52</v>
      </c>
      <c r="K278">
        <v>30.13</v>
      </c>
      <c r="L278">
        <v>21.39</v>
      </c>
      <c r="M278" t="s">
        <v>22</v>
      </c>
      <c r="N278" t="str">
        <f t="shared" si="4"/>
        <v>High</v>
      </c>
    </row>
    <row r="279" spans="1:14" x14ac:dyDescent="0.3">
      <c r="A279">
        <v>278</v>
      </c>
      <c r="B279" t="s">
        <v>304</v>
      </c>
      <c r="C279" s="2">
        <v>45484</v>
      </c>
      <c r="D279" t="s">
        <v>39</v>
      </c>
      <c r="E279" t="s">
        <v>25</v>
      </c>
      <c r="F279" t="s">
        <v>27</v>
      </c>
      <c r="G279">
        <v>3</v>
      </c>
      <c r="H279">
        <v>40.32</v>
      </c>
      <c r="I279">
        <v>0.28000000000000003</v>
      </c>
      <c r="J279">
        <v>87.09</v>
      </c>
      <c r="K279">
        <v>52.99</v>
      </c>
      <c r="L279">
        <v>34.1</v>
      </c>
      <c r="M279" t="s">
        <v>22</v>
      </c>
      <c r="N279" t="str">
        <f t="shared" si="4"/>
        <v>High</v>
      </c>
    </row>
    <row r="280" spans="1:14" x14ac:dyDescent="0.3">
      <c r="A280">
        <v>279</v>
      </c>
      <c r="B280" t="s">
        <v>305</v>
      </c>
      <c r="C280" s="2">
        <v>45619</v>
      </c>
      <c r="D280" t="s">
        <v>14</v>
      </c>
      <c r="E280" t="s">
        <v>20</v>
      </c>
      <c r="F280" t="s">
        <v>27</v>
      </c>
      <c r="G280">
        <v>2</v>
      </c>
      <c r="H280">
        <v>166.83</v>
      </c>
      <c r="I280">
        <v>0.09</v>
      </c>
      <c r="J280">
        <v>303.63</v>
      </c>
      <c r="K280">
        <v>153</v>
      </c>
      <c r="L280">
        <v>150.63</v>
      </c>
      <c r="M280" t="s">
        <v>28</v>
      </c>
      <c r="N280" t="str">
        <f t="shared" si="4"/>
        <v>Low</v>
      </c>
    </row>
    <row r="281" spans="1:14" x14ac:dyDescent="0.3">
      <c r="A281">
        <v>280</v>
      </c>
      <c r="B281" t="s">
        <v>306</v>
      </c>
      <c r="C281" s="2">
        <v>45465</v>
      </c>
      <c r="D281" t="s">
        <v>24</v>
      </c>
      <c r="E281" t="s">
        <v>30</v>
      </c>
      <c r="F281" t="s">
        <v>27</v>
      </c>
      <c r="G281">
        <v>8</v>
      </c>
      <c r="H281">
        <v>422.5</v>
      </c>
      <c r="I281">
        <v>0.25</v>
      </c>
      <c r="J281">
        <v>2535</v>
      </c>
      <c r="K281">
        <v>1878.01</v>
      </c>
      <c r="L281">
        <v>656.99</v>
      </c>
      <c r="M281" t="s">
        <v>40</v>
      </c>
      <c r="N281" t="str">
        <f t="shared" si="4"/>
        <v>High</v>
      </c>
    </row>
    <row r="282" spans="1:14" x14ac:dyDescent="0.3">
      <c r="A282">
        <v>281</v>
      </c>
      <c r="B282" t="s">
        <v>85</v>
      </c>
      <c r="C282" s="2">
        <v>45469</v>
      </c>
      <c r="D282" t="s">
        <v>19</v>
      </c>
      <c r="E282" t="s">
        <v>30</v>
      </c>
      <c r="F282" t="s">
        <v>16</v>
      </c>
      <c r="G282">
        <v>3</v>
      </c>
      <c r="H282">
        <v>323.07</v>
      </c>
      <c r="I282">
        <v>0.21</v>
      </c>
      <c r="J282">
        <v>765.68</v>
      </c>
      <c r="K282">
        <v>454.63</v>
      </c>
      <c r="L282">
        <v>311.05</v>
      </c>
      <c r="M282" t="s">
        <v>17</v>
      </c>
      <c r="N282" t="str">
        <f t="shared" si="4"/>
        <v>High</v>
      </c>
    </row>
    <row r="283" spans="1:14" x14ac:dyDescent="0.3">
      <c r="A283">
        <v>282</v>
      </c>
      <c r="B283" t="s">
        <v>307</v>
      </c>
      <c r="C283" s="2">
        <v>45355</v>
      </c>
      <c r="D283" t="s">
        <v>19</v>
      </c>
      <c r="E283" t="s">
        <v>15</v>
      </c>
      <c r="F283" t="s">
        <v>27</v>
      </c>
      <c r="G283">
        <v>5</v>
      </c>
      <c r="H283">
        <v>432.96</v>
      </c>
      <c r="I283">
        <v>0.12</v>
      </c>
      <c r="J283">
        <v>1905.02</v>
      </c>
      <c r="K283">
        <v>1478.02</v>
      </c>
      <c r="L283">
        <v>427</v>
      </c>
      <c r="M283" t="s">
        <v>17</v>
      </c>
      <c r="N283" t="str">
        <f t="shared" si="4"/>
        <v>Medium</v>
      </c>
    </row>
    <row r="284" spans="1:14" x14ac:dyDescent="0.3">
      <c r="A284">
        <v>283</v>
      </c>
      <c r="B284" t="s">
        <v>308</v>
      </c>
      <c r="C284" s="2">
        <v>45551</v>
      </c>
      <c r="D284" t="s">
        <v>14</v>
      </c>
      <c r="E284" t="s">
        <v>25</v>
      </c>
      <c r="F284" t="s">
        <v>27</v>
      </c>
      <c r="G284">
        <v>1</v>
      </c>
      <c r="H284">
        <v>155.88999999999999</v>
      </c>
      <c r="I284">
        <v>0.1</v>
      </c>
      <c r="J284">
        <v>140.30000000000001</v>
      </c>
      <c r="K284">
        <v>80.400000000000006</v>
      </c>
      <c r="L284">
        <v>59.9</v>
      </c>
      <c r="M284" t="s">
        <v>17</v>
      </c>
      <c r="N284" t="str">
        <f t="shared" si="4"/>
        <v>Low</v>
      </c>
    </row>
    <row r="285" spans="1:14" x14ac:dyDescent="0.3">
      <c r="A285">
        <v>284</v>
      </c>
      <c r="B285" t="s">
        <v>309</v>
      </c>
      <c r="C285" s="2">
        <v>45518</v>
      </c>
      <c r="D285" t="s">
        <v>19</v>
      </c>
      <c r="E285" t="s">
        <v>33</v>
      </c>
      <c r="F285" t="s">
        <v>27</v>
      </c>
      <c r="G285">
        <v>7</v>
      </c>
      <c r="H285">
        <v>221.93</v>
      </c>
      <c r="I285">
        <v>0.14000000000000001</v>
      </c>
      <c r="J285">
        <v>1336.02</v>
      </c>
      <c r="K285">
        <v>703.59</v>
      </c>
      <c r="L285">
        <v>632.42999999999995</v>
      </c>
      <c r="M285" t="s">
        <v>22</v>
      </c>
      <c r="N285" t="str">
        <f t="shared" si="4"/>
        <v>Medium</v>
      </c>
    </row>
    <row r="286" spans="1:14" x14ac:dyDescent="0.3">
      <c r="A286">
        <v>285</v>
      </c>
      <c r="B286" t="s">
        <v>310</v>
      </c>
      <c r="C286" s="2">
        <v>45567</v>
      </c>
      <c r="D286" t="s">
        <v>39</v>
      </c>
      <c r="E286" t="s">
        <v>25</v>
      </c>
      <c r="F286" t="s">
        <v>27</v>
      </c>
      <c r="G286">
        <v>6</v>
      </c>
      <c r="H286">
        <v>182.72</v>
      </c>
      <c r="I286">
        <v>0.24</v>
      </c>
      <c r="J286">
        <v>833.2</v>
      </c>
      <c r="K286">
        <v>592.34</v>
      </c>
      <c r="L286">
        <v>240.86</v>
      </c>
      <c r="M286" t="s">
        <v>28</v>
      </c>
      <c r="N286" t="str">
        <f t="shared" si="4"/>
        <v>High</v>
      </c>
    </row>
    <row r="287" spans="1:14" x14ac:dyDescent="0.3">
      <c r="A287">
        <v>286</v>
      </c>
      <c r="B287" t="s">
        <v>311</v>
      </c>
      <c r="C287" s="2">
        <v>45556</v>
      </c>
      <c r="D287" t="s">
        <v>39</v>
      </c>
      <c r="E287" t="s">
        <v>30</v>
      </c>
      <c r="F287" t="s">
        <v>27</v>
      </c>
      <c r="G287">
        <v>4</v>
      </c>
      <c r="H287">
        <v>268.79000000000002</v>
      </c>
      <c r="I287">
        <v>0.01</v>
      </c>
      <c r="J287">
        <v>1064.4100000000001</v>
      </c>
      <c r="K287">
        <v>816.03</v>
      </c>
      <c r="L287">
        <v>248.38</v>
      </c>
      <c r="M287" t="s">
        <v>46</v>
      </c>
      <c r="N287" t="str">
        <f t="shared" si="4"/>
        <v>Low</v>
      </c>
    </row>
    <row r="288" spans="1:14" x14ac:dyDescent="0.3">
      <c r="A288">
        <v>287</v>
      </c>
      <c r="B288" t="s">
        <v>312</v>
      </c>
      <c r="C288" s="2">
        <v>45456</v>
      </c>
      <c r="D288" t="s">
        <v>14</v>
      </c>
      <c r="E288" t="s">
        <v>33</v>
      </c>
      <c r="F288" t="s">
        <v>27</v>
      </c>
      <c r="G288">
        <v>1</v>
      </c>
      <c r="H288">
        <v>272.77</v>
      </c>
      <c r="I288">
        <v>0.2</v>
      </c>
      <c r="J288">
        <v>218.22</v>
      </c>
      <c r="K288">
        <v>152.27000000000001</v>
      </c>
      <c r="L288">
        <v>65.95</v>
      </c>
      <c r="M288" t="s">
        <v>28</v>
      </c>
      <c r="N288" t="str">
        <f t="shared" si="4"/>
        <v>Medium</v>
      </c>
    </row>
    <row r="289" spans="1:14" x14ac:dyDescent="0.3">
      <c r="A289">
        <v>288</v>
      </c>
      <c r="B289" t="s">
        <v>313</v>
      </c>
      <c r="C289" s="2">
        <v>45409</v>
      </c>
      <c r="D289" t="s">
        <v>24</v>
      </c>
      <c r="E289" t="s">
        <v>15</v>
      </c>
      <c r="F289" t="s">
        <v>16</v>
      </c>
      <c r="G289">
        <v>8</v>
      </c>
      <c r="H289">
        <v>363.05</v>
      </c>
      <c r="I289">
        <v>0.16</v>
      </c>
      <c r="J289">
        <v>2439.6999999999998</v>
      </c>
      <c r="K289">
        <v>1308.49</v>
      </c>
      <c r="L289">
        <v>1131.21</v>
      </c>
      <c r="M289" t="s">
        <v>40</v>
      </c>
      <c r="N289" t="str">
        <f t="shared" si="4"/>
        <v>Medium</v>
      </c>
    </row>
    <row r="290" spans="1:14" x14ac:dyDescent="0.3">
      <c r="A290">
        <v>289</v>
      </c>
      <c r="B290" t="s">
        <v>314</v>
      </c>
      <c r="C290" s="2">
        <v>45293</v>
      </c>
      <c r="D290" t="s">
        <v>14</v>
      </c>
      <c r="E290" t="s">
        <v>30</v>
      </c>
      <c r="F290" t="s">
        <v>21</v>
      </c>
      <c r="G290">
        <v>9</v>
      </c>
      <c r="H290">
        <v>126.29</v>
      </c>
      <c r="I290">
        <v>0.14000000000000001</v>
      </c>
      <c r="J290">
        <v>977.48</v>
      </c>
      <c r="K290">
        <v>706.4</v>
      </c>
      <c r="L290">
        <v>271.08</v>
      </c>
      <c r="M290" t="s">
        <v>46</v>
      </c>
      <c r="N290" t="str">
        <f t="shared" si="4"/>
        <v>Medium</v>
      </c>
    </row>
    <row r="291" spans="1:14" x14ac:dyDescent="0.3">
      <c r="A291">
        <v>290</v>
      </c>
      <c r="B291" t="s">
        <v>132</v>
      </c>
      <c r="C291" s="2">
        <v>45477</v>
      </c>
      <c r="D291" t="s">
        <v>14</v>
      </c>
      <c r="E291" t="s">
        <v>20</v>
      </c>
      <c r="F291" t="s">
        <v>27</v>
      </c>
      <c r="G291">
        <v>3</v>
      </c>
      <c r="H291">
        <v>243.36</v>
      </c>
      <c r="I291">
        <v>0.27</v>
      </c>
      <c r="J291">
        <v>532.96</v>
      </c>
      <c r="K291">
        <v>277.13</v>
      </c>
      <c r="L291">
        <v>255.83</v>
      </c>
      <c r="M291" t="s">
        <v>22</v>
      </c>
      <c r="N291" t="str">
        <f t="shared" si="4"/>
        <v>High</v>
      </c>
    </row>
    <row r="292" spans="1:14" x14ac:dyDescent="0.3">
      <c r="A292">
        <v>291</v>
      </c>
      <c r="B292" t="s">
        <v>315</v>
      </c>
      <c r="C292" s="2">
        <v>45343</v>
      </c>
      <c r="D292" t="s">
        <v>24</v>
      </c>
      <c r="E292" t="s">
        <v>15</v>
      </c>
      <c r="F292" t="s">
        <v>16</v>
      </c>
      <c r="G292">
        <v>2</v>
      </c>
      <c r="H292">
        <v>180.39</v>
      </c>
      <c r="I292">
        <v>0.08</v>
      </c>
      <c r="J292">
        <v>331.92</v>
      </c>
      <c r="K292">
        <v>170.93</v>
      </c>
      <c r="L292">
        <v>160.99</v>
      </c>
      <c r="M292" t="s">
        <v>46</v>
      </c>
      <c r="N292" t="str">
        <f t="shared" si="4"/>
        <v>Low</v>
      </c>
    </row>
    <row r="293" spans="1:14" x14ac:dyDescent="0.3">
      <c r="A293">
        <v>292</v>
      </c>
      <c r="B293" t="s">
        <v>316</v>
      </c>
      <c r="C293" s="2">
        <v>45601</v>
      </c>
      <c r="D293" t="s">
        <v>14</v>
      </c>
      <c r="E293" t="s">
        <v>20</v>
      </c>
      <c r="F293" t="s">
        <v>16</v>
      </c>
      <c r="G293">
        <v>5</v>
      </c>
      <c r="H293">
        <v>116.58</v>
      </c>
      <c r="I293">
        <v>0.06</v>
      </c>
      <c r="J293">
        <v>547.92999999999995</v>
      </c>
      <c r="K293">
        <v>406.37</v>
      </c>
      <c r="L293">
        <v>141.56</v>
      </c>
      <c r="M293" t="s">
        <v>22</v>
      </c>
      <c r="N293" t="str">
        <f t="shared" si="4"/>
        <v>Low</v>
      </c>
    </row>
    <row r="294" spans="1:14" x14ac:dyDescent="0.3">
      <c r="A294">
        <v>293</v>
      </c>
      <c r="B294" t="s">
        <v>317</v>
      </c>
      <c r="C294" s="2">
        <v>45493</v>
      </c>
      <c r="D294" t="s">
        <v>24</v>
      </c>
      <c r="E294" t="s">
        <v>20</v>
      </c>
      <c r="F294" t="s">
        <v>21</v>
      </c>
      <c r="G294">
        <v>10</v>
      </c>
      <c r="H294">
        <v>32.14</v>
      </c>
      <c r="I294">
        <v>0.09</v>
      </c>
      <c r="J294">
        <v>292.47000000000003</v>
      </c>
      <c r="K294">
        <v>214.41</v>
      </c>
      <c r="L294">
        <v>78.06</v>
      </c>
      <c r="M294" t="s">
        <v>46</v>
      </c>
      <c r="N294" t="str">
        <f t="shared" si="4"/>
        <v>Low</v>
      </c>
    </row>
    <row r="295" spans="1:14" x14ac:dyDescent="0.3">
      <c r="A295">
        <v>294</v>
      </c>
      <c r="B295" t="s">
        <v>318</v>
      </c>
      <c r="C295" s="2">
        <v>45406</v>
      </c>
      <c r="D295" t="s">
        <v>39</v>
      </c>
      <c r="E295" t="s">
        <v>20</v>
      </c>
      <c r="F295" t="s">
        <v>21</v>
      </c>
      <c r="G295">
        <v>9</v>
      </c>
      <c r="H295">
        <v>440.75</v>
      </c>
      <c r="I295">
        <v>0.03</v>
      </c>
      <c r="J295">
        <v>3847.75</v>
      </c>
      <c r="K295">
        <v>3003.46</v>
      </c>
      <c r="L295">
        <v>844.29</v>
      </c>
      <c r="M295" t="s">
        <v>22</v>
      </c>
      <c r="N295" t="str">
        <f t="shared" si="4"/>
        <v>Low</v>
      </c>
    </row>
    <row r="296" spans="1:14" x14ac:dyDescent="0.3">
      <c r="A296">
        <v>295</v>
      </c>
      <c r="B296" t="s">
        <v>319</v>
      </c>
      <c r="C296" s="2">
        <v>45447</v>
      </c>
      <c r="D296" t="s">
        <v>24</v>
      </c>
      <c r="E296" t="s">
        <v>33</v>
      </c>
      <c r="F296" t="s">
        <v>16</v>
      </c>
      <c r="G296">
        <v>1</v>
      </c>
      <c r="H296">
        <v>289.32</v>
      </c>
      <c r="I296">
        <v>0.08</v>
      </c>
      <c r="J296">
        <v>266.17</v>
      </c>
      <c r="K296">
        <v>207.43</v>
      </c>
      <c r="L296">
        <v>58.74</v>
      </c>
      <c r="M296" t="s">
        <v>17</v>
      </c>
      <c r="N296" t="str">
        <f t="shared" si="4"/>
        <v>Low</v>
      </c>
    </row>
    <row r="297" spans="1:14" x14ac:dyDescent="0.3">
      <c r="A297">
        <v>296</v>
      </c>
      <c r="B297" t="s">
        <v>320</v>
      </c>
      <c r="C297" s="2">
        <v>45567</v>
      </c>
      <c r="D297" t="s">
        <v>14</v>
      </c>
      <c r="E297" t="s">
        <v>33</v>
      </c>
      <c r="F297" t="s">
        <v>21</v>
      </c>
      <c r="G297">
        <v>10</v>
      </c>
      <c r="H297">
        <v>28.08</v>
      </c>
      <c r="I297">
        <v>0.17</v>
      </c>
      <c r="J297">
        <v>233.06</v>
      </c>
      <c r="K297">
        <v>153.37</v>
      </c>
      <c r="L297">
        <v>79.69</v>
      </c>
      <c r="M297" t="s">
        <v>46</v>
      </c>
      <c r="N297" t="str">
        <f t="shared" si="4"/>
        <v>Medium</v>
      </c>
    </row>
    <row r="298" spans="1:14" x14ac:dyDescent="0.3">
      <c r="A298">
        <v>297</v>
      </c>
      <c r="B298" t="s">
        <v>321</v>
      </c>
      <c r="C298" s="2">
        <v>45457</v>
      </c>
      <c r="D298" t="s">
        <v>14</v>
      </c>
      <c r="E298" t="s">
        <v>30</v>
      </c>
      <c r="F298" t="s">
        <v>21</v>
      </c>
      <c r="G298">
        <v>4</v>
      </c>
      <c r="H298">
        <v>266.79000000000002</v>
      </c>
      <c r="I298">
        <v>0.2</v>
      </c>
      <c r="J298">
        <v>853.73</v>
      </c>
      <c r="K298">
        <v>573.80999999999995</v>
      </c>
      <c r="L298">
        <v>279.92</v>
      </c>
      <c r="M298" t="s">
        <v>40</v>
      </c>
      <c r="N298" t="str">
        <f t="shared" si="4"/>
        <v>Medium</v>
      </c>
    </row>
    <row r="299" spans="1:14" x14ac:dyDescent="0.3">
      <c r="A299">
        <v>298</v>
      </c>
      <c r="B299" t="s">
        <v>322</v>
      </c>
      <c r="C299" s="2">
        <v>45454</v>
      </c>
      <c r="D299" t="s">
        <v>19</v>
      </c>
      <c r="E299" t="s">
        <v>20</v>
      </c>
      <c r="F299" t="s">
        <v>21</v>
      </c>
      <c r="G299">
        <v>5</v>
      </c>
      <c r="H299">
        <v>139.38</v>
      </c>
      <c r="I299">
        <v>0.03</v>
      </c>
      <c r="J299">
        <v>675.99</v>
      </c>
      <c r="K299">
        <v>457.84</v>
      </c>
      <c r="L299">
        <v>218.15</v>
      </c>
      <c r="M299" t="s">
        <v>28</v>
      </c>
      <c r="N299" t="str">
        <f t="shared" si="4"/>
        <v>Low</v>
      </c>
    </row>
    <row r="300" spans="1:14" x14ac:dyDescent="0.3">
      <c r="A300">
        <v>299</v>
      </c>
      <c r="B300" t="s">
        <v>323</v>
      </c>
      <c r="C300" s="2">
        <v>45543</v>
      </c>
      <c r="D300" t="s">
        <v>14</v>
      </c>
      <c r="E300" t="s">
        <v>33</v>
      </c>
      <c r="F300" t="s">
        <v>21</v>
      </c>
      <c r="G300">
        <v>2</v>
      </c>
      <c r="H300">
        <v>397.07</v>
      </c>
      <c r="I300">
        <v>0</v>
      </c>
      <c r="J300">
        <v>794.14</v>
      </c>
      <c r="K300">
        <v>411.08</v>
      </c>
      <c r="L300">
        <v>383.06</v>
      </c>
      <c r="M300" t="s">
        <v>46</v>
      </c>
      <c r="N300" t="str">
        <f t="shared" si="4"/>
        <v>No Discount</v>
      </c>
    </row>
    <row r="301" spans="1:14" x14ac:dyDescent="0.3">
      <c r="A301">
        <v>300</v>
      </c>
      <c r="B301" t="s">
        <v>324</v>
      </c>
      <c r="C301" s="2">
        <v>45347</v>
      </c>
      <c r="D301" t="s">
        <v>39</v>
      </c>
      <c r="E301" t="s">
        <v>20</v>
      </c>
      <c r="F301" t="s">
        <v>16</v>
      </c>
      <c r="G301">
        <v>8</v>
      </c>
      <c r="H301">
        <v>373.9</v>
      </c>
      <c r="I301">
        <v>0.13</v>
      </c>
      <c r="J301">
        <v>2602.34</v>
      </c>
      <c r="K301">
        <v>1309.19</v>
      </c>
      <c r="L301">
        <v>1293.1500000000001</v>
      </c>
      <c r="M301" t="s">
        <v>28</v>
      </c>
      <c r="N301" t="str">
        <f t="shared" si="4"/>
        <v>Medium</v>
      </c>
    </row>
    <row r="302" spans="1:14" x14ac:dyDescent="0.3">
      <c r="A302">
        <v>301</v>
      </c>
      <c r="B302" t="s">
        <v>325</v>
      </c>
      <c r="C302" s="2">
        <v>45307</v>
      </c>
      <c r="D302" t="s">
        <v>14</v>
      </c>
      <c r="E302" t="s">
        <v>25</v>
      </c>
      <c r="F302" t="s">
        <v>21</v>
      </c>
      <c r="G302">
        <v>5</v>
      </c>
      <c r="H302">
        <v>452.82</v>
      </c>
      <c r="I302">
        <v>0.11</v>
      </c>
      <c r="J302">
        <v>2015.05</v>
      </c>
      <c r="K302">
        <v>1122.96</v>
      </c>
      <c r="L302">
        <v>892.09</v>
      </c>
      <c r="M302" t="s">
        <v>17</v>
      </c>
      <c r="N302" t="str">
        <f t="shared" si="4"/>
        <v>Medium</v>
      </c>
    </row>
    <row r="303" spans="1:14" x14ac:dyDescent="0.3">
      <c r="A303">
        <v>302</v>
      </c>
      <c r="B303" t="s">
        <v>326</v>
      </c>
      <c r="C303" s="2">
        <v>45579</v>
      </c>
      <c r="D303" t="s">
        <v>24</v>
      </c>
      <c r="E303" t="s">
        <v>30</v>
      </c>
      <c r="F303" t="s">
        <v>16</v>
      </c>
      <c r="G303">
        <v>9</v>
      </c>
      <c r="H303">
        <v>497.08</v>
      </c>
      <c r="I303">
        <v>0.24</v>
      </c>
      <c r="J303">
        <v>3400.03</v>
      </c>
      <c r="K303">
        <v>1911.72</v>
      </c>
      <c r="L303">
        <v>1488.31</v>
      </c>
      <c r="M303" t="s">
        <v>22</v>
      </c>
      <c r="N303" t="str">
        <f t="shared" si="4"/>
        <v>High</v>
      </c>
    </row>
    <row r="304" spans="1:14" x14ac:dyDescent="0.3">
      <c r="A304">
        <v>303</v>
      </c>
      <c r="B304" t="s">
        <v>47</v>
      </c>
      <c r="C304" s="2">
        <v>45630</v>
      </c>
      <c r="D304" t="s">
        <v>39</v>
      </c>
      <c r="E304" t="s">
        <v>20</v>
      </c>
      <c r="F304" t="s">
        <v>16</v>
      </c>
      <c r="G304">
        <v>1</v>
      </c>
      <c r="H304">
        <v>322.89999999999998</v>
      </c>
      <c r="I304">
        <v>0.12</v>
      </c>
      <c r="J304">
        <v>284.14999999999998</v>
      </c>
      <c r="K304">
        <v>178.94</v>
      </c>
      <c r="L304">
        <v>105.21</v>
      </c>
      <c r="M304" t="s">
        <v>40</v>
      </c>
      <c r="N304" t="str">
        <f t="shared" si="4"/>
        <v>Medium</v>
      </c>
    </row>
    <row r="305" spans="1:14" x14ac:dyDescent="0.3">
      <c r="A305">
        <v>304</v>
      </c>
      <c r="B305" t="s">
        <v>327</v>
      </c>
      <c r="C305" s="2">
        <v>45355</v>
      </c>
      <c r="D305" t="s">
        <v>14</v>
      </c>
      <c r="E305" t="s">
        <v>20</v>
      </c>
      <c r="F305" t="s">
        <v>16</v>
      </c>
      <c r="G305">
        <v>6</v>
      </c>
      <c r="H305">
        <v>151.04</v>
      </c>
      <c r="I305">
        <v>0.13</v>
      </c>
      <c r="J305">
        <v>788.43</v>
      </c>
      <c r="K305">
        <v>407.84</v>
      </c>
      <c r="L305">
        <v>380.59</v>
      </c>
      <c r="M305" t="s">
        <v>17</v>
      </c>
      <c r="N305" t="str">
        <f t="shared" si="4"/>
        <v>Medium</v>
      </c>
    </row>
    <row r="306" spans="1:14" x14ac:dyDescent="0.3">
      <c r="A306">
        <v>305</v>
      </c>
      <c r="B306" t="s">
        <v>328</v>
      </c>
      <c r="C306" s="2">
        <v>45489</v>
      </c>
      <c r="D306" t="s">
        <v>19</v>
      </c>
      <c r="E306" t="s">
        <v>25</v>
      </c>
      <c r="F306" t="s">
        <v>21</v>
      </c>
      <c r="G306">
        <v>2</v>
      </c>
      <c r="H306">
        <v>419.67</v>
      </c>
      <c r="I306">
        <v>7.0000000000000007E-2</v>
      </c>
      <c r="J306">
        <v>780.59</v>
      </c>
      <c r="K306">
        <v>571.74</v>
      </c>
      <c r="L306">
        <v>208.85</v>
      </c>
      <c r="M306" t="s">
        <v>28</v>
      </c>
      <c r="N306" t="str">
        <f t="shared" si="4"/>
        <v>Low</v>
      </c>
    </row>
    <row r="307" spans="1:14" x14ac:dyDescent="0.3">
      <c r="A307">
        <v>306</v>
      </c>
      <c r="B307" t="s">
        <v>329</v>
      </c>
      <c r="C307" s="2">
        <v>45347</v>
      </c>
      <c r="D307" t="s">
        <v>19</v>
      </c>
      <c r="E307" t="s">
        <v>30</v>
      </c>
      <c r="F307" t="s">
        <v>16</v>
      </c>
      <c r="G307">
        <v>5</v>
      </c>
      <c r="H307">
        <v>101.3</v>
      </c>
      <c r="I307">
        <v>0.08</v>
      </c>
      <c r="J307">
        <v>465.98</v>
      </c>
      <c r="K307">
        <v>306.17</v>
      </c>
      <c r="L307">
        <v>159.81</v>
      </c>
      <c r="M307" t="s">
        <v>28</v>
      </c>
      <c r="N307" t="str">
        <f t="shared" si="4"/>
        <v>Low</v>
      </c>
    </row>
    <row r="308" spans="1:14" x14ac:dyDescent="0.3">
      <c r="A308">
        <v>307</v>
      </c>
      <c r="B308" t="s">
        <v>330</v>
      </c>
      <c r="C308" s="2">
        <v>45626</v>
      </c>
      <c r="D308" t="s">
        <v>14</v>
      </c>
      <c r="E308" t="s">
        <v>20</v>
      </c>
      <c r="F308" t="s">
        <v>16</v>
      </c>
      <c r="G308">
        <v>9</v>
      </c>
      <c r="H308">
        <v>308.69</v>
      </c>
      <c r="I308">
        <v>0.24</v>
      </c>
      <c r="J308">
        <v>2111.44</v>
      </c>
      <c r="K308">
        <v>1156.4100000000001</v>
      </c>
      <c r="L308">
        <v>955.03</v>
      </c>
      <c r="M308" t="s">
        <v>40</v>
      </c>
      <c r="N308" t="str">
        <f t="shared" si="4"/>
        <v>High</v>
      </c>
    </row>
    <row r="309" spans="1:14" x14ac:dyDescent="0.3">
      <c r="A309">
        <v>308</v>
      </c>
      <c r="B309" t="s">
        <v>209</v>
      </c>
      <c r="C309" s="2">
        <v>45305</v>
      </c>
      <c r="D309" t="s">
        <v>14</v>
      </c>
      <c r="E309" t="s">
        <v>25</v>
      </c>
      <c r="F309" t="s">
        <v>27</v>
      </c>
      <c r="G309">
        <v>1</v>
      </c>
      <c r="H309">
        <v>130.26</v>
      </c>
      <c r="I309">
        <v>0.14000000000000001</v>
      </c>
      <c r="J309">
        <v>112.02</v>
      </c>
      <c r="K309">
        <v>70.33</v>
      </c>
      <c r="L309">
        <v>41.69</v>
      </c>
      <c r="M309" t="s">
        <v>28</v>
      </c>
      <c r="N309" t="str">
        <f t="shared" si="4"/>
        <v>Medium</v>
      </c>
    </row>
    <row r="310" spans="1:14" x14ac:dyDescent="0.3">
      <c r="A310">
        <v>309</v>
      </c>
      <c r="B310" t="s">
        <v>331</v>
      </c>
      <c r="C310" s="2">
        <v>45296</v>
      </c>
      <c r="D310" t="s">
        <v>24</v>
      </c>
      <c r="E310" t="s">
        <v>20</v>
      </c>
      <c r="F310" t="s">
        <v>16</v>
      </c>
      <c r="G310">
        <v>7</v>
      </c>
      <c r="H310">
        <v>151.87</v>
      </c>
      <c r="I310">
        <v>0.28000000000000003</v>
      </c>
      <c r="J310">
        <v>765.42</v>
      </c>
      <c r="K310">
        <v>571.20000000000005</v>
      </c>
      <c r="L310">
        <v>194.22</v>
      </c>
      <c r="M310" t="s">
        <v>17</v>
      </c>
      <c r="N310" t="str">
        <f t="shared" si="4"/>
        <v>High</v>
      </c>
    </row>
    <row r="311" spans="1:14" x14ac:dyDescent="0.3">
      <c r="A311">
        <v>310</v>
      </c>
      <c r="B311" t="s">
        <v>332</v>
      </c>
      <c r="C311" s="2">
        <v>45618</v>
      </c>
      <c r="D311" t="s">
        <v>19</v>
      </c>
      <c r="E311" t="s">
        <v>30</v>
      </c>
      <c r="F311" t="s">
        <v>27</v>
      </c>
      <c r="G311">
        <v>7</v>
      </c>
      <c r="H311">
        <v>91.2</v>
      </c>
      <c r="I311">
        <v>0.22</v>
      </c>
      <c r="J311">
        <v>497.95</v>
      </c>
      <c r="K311">
        <v>298.13</v>
      </c>
      <c r="L311">
        <v>199.82</v>
      </c>
      <c r="M311" t="s">
        <v>28</v>
      </c>
      <c r="N311" t="str">
        <f t="shared" si="4"/>
        <v>High</v>
      </c>
    </row>
    <row r="312" spans="1:14" x14ac:dyDescent="0.3">
      <c r="A312">
        <v>311</v>
      </c>
      <c r="B312" t="s">
        <v>333</v>
      </c>
      <c r="C312" s="2">
        <v>45561</v>
      </c>
      <c r="D312" t="s">
        <v>14</v>
      </c>
      <c r="E312" t="s">
        <v>15</v>
      </c>
      <c r="F312" t="s">
        <v>27</v>
      </c>
      <c r="G312">
        <v>1</v>
      </c>
      <c r="H312">
        <v>105.1</v>
      </c>
      <c r="I312">
        <v>0.28000000000000003</v>
      </c>
      <c r="J312">
        <v>75.67</v>
      </c>
      <c r="K312">
        <v>42.74</v>
      </c>
      <c r="L312">
        <v>32.93</v>
      </c>
      <c r="M312" t="s">
        <v>40</v>
      </c>
      <c r="N312" t="str">
        <f t="shared" si="4"/>
        <v>High</v>
      </c>
    </row>
    <row r="313" spans="1:14" x14ac:dyDescent="0.3">
      <c r="A313">
        <v>312</v>
      </c>
      <c r="B313" t="s">
        <v>334</v>
      </c>
      <c r="C313" s="2">
        <v>45359</v>
      </c>
      <c r="D313" t="s">
        <v>19</v>
      </c>
      <c r="E313" t="s">
        <v>30</v>
      </c>
      <c r="F313" t="s">
        <v>21</v>
      </c>
      <c r="G313">
        <v>3</v>
      </c>
      <c r="H313">
        <v>458.82</v>
      </c>
      <c r="I313">
        <v>0.27</v>
      </c>
      <c r="J313">
        <v>1004.82</v>
      </c>
      <c r="K313">
        <v>529.84</v>
      </c>
      <c r="L313">
        <v>474.98</v>
      </c>
      <c r="M313" t="s">
        <v>40</v>
      </c>
      <c r="N313" t="str">
        <f t="shared" si="4"/>
        <v>High</v>
      </c>
    </row>
    <row r="314" spans="1:14" x14ac:dyDescent="0.3">
      <c r="A314">
        <v>313</v>
      </c>
      <c r="B314" t="s">
        <v>335</v>
      </c>
      <c r="C314" s="2">
        <v>45576</v>
      </c>
      <c r="D314" t="s">
        <v>14</v>
      </c>
      <c r="E314" t="s">
        <v>30</v>
      </c>
      <c r="F314" t="s">
        <v>27</v>
      </c>
      <c r="G314">
        <v>1</v>
      </c>
      <c r="H314">
        <v>82.73</v>
      </c>
      <c r="I314">
        <v>0.23</v>
      </c>
      <c r="J314">
        <v>63.7</v>
      </c>
      <c r="K314">
        <v>34.25</v>
      </c>
      <c r="L314">
        <v>29.45</v>
      </c>
      <c r="M314" t="s">
        <v>28</v>
      </c>
      <c r="N314" t="str">
        <f t="shared" si="4"/>
        <v>High</v>
      </c>
    </row>
    <row r="315" spans="1:14" x14ac:dyDescent="0.3">
      <c r="A315">
        <v>314</v>
      </c>
      <c r="B315" t="s">
        <v>336</v>
      </c>
      <c r="C315" s="2">
        <v>45439</v>
      </c>
      <c r="D315" t="s">
        <v>24</v>
      </c>
      <c r="E315" t="s">
        <v>20</v>
      </c>
      <c r="F315" t="s">
        <v>21</v>
      </c>
      <c r="G315">
        <v>7</v>
      </c>
      <c r="H315">
        <v>379.69</v>
      </c>
      <c r="I315">
        <v>0.18</v>
      </c>
      <c r="J315">
        <v>2179.42</v>
      </c>
      <c r="K315">
        <v>1743.52</v>
      </c>
      <c r="L315">
        <v>435.9</v>
      </c>
      <c r="M315" t="s">
        <v>40</v>
      </c>
      <c r="N315" t="str">
        <f t="shared" si="4"/>
        <v>Medium</v>
      </c>
    </row>
    <row r="316" spans="1:14" x14ac:dyDescent="0.3">
      <c r="A316">
        <v>315</v>
      </c>
      <c r="B316" t="s">
        <v>337</v>
      </c>
      <c r="C316" s="2">
        <v>45533</v>
      </c>
      <c r="D316" t="s">
        <v>39</v>
      </c>
      <c r="E316" t="s">
        <v>33</v>
      </c>
      <c r="F316" t="s">
        <v>21</v>
      </c>
      <c r="G316">
        <v>10</v>
      </c>
      <c r="H316">
        <v>440.08</v>
      </c>
      <c r="I316">
        <v>0.1</v>
      </c>
      <c r="J316">
        <v>3960.72</v>
      </c>
      <c r="K316">
        <v>2782.28</v>
      </c>
      <c r="L316">
        <v>1178.44</v>
      </c>
      <c r="M316" t="s">
        <v>28</v>
      </c>
      <c r="N316" t="str">
        <f t="shared" si="4"/>
        <v>Low</v>
      </c>
    </row>
    <row r="317" spans="1:14" x14ac:dyDescent="0.3">
      <c r="A317">
        <v>316</v>
      </c>
      <c r="B317" t="s">
        <v>338</v>
      </c>
      <c r="C317" s="2">
        <v>45540</v>
      </c>
      <c r="D317" t="s">
        <v>14</v>
      </c>
      <c r="E317" t="s">
        <v>20</v>
      </c>
      <c r="F317" t="s">
        <v>21</v>
      </c>
      <c r="G317">
        <v>10</v>
      </c>
      <c r="H317">
        <v>381.42</v>
      </c>
      <c r="I317">
        <v>0.18</v>
      </c>
      <c r="J317">
        <v>3127.64</v>
      </c>
      <c r="K317">
        <v>2170.2199999999998</v>
      </c>
      <c r="L317">
        <v>957.42</v>
      </c>
      <c r="M317" t="s">
        <v>28</v>
      </c>
      <c r="N317" t="str">
        <f t="shared" si="4"/>
        <v>Medium</v>
      </c>
    </row>
    <row r="318" spans="1:14" x14ac:dyDescent="0.3">
      <c r="A318">
        <v>317</v>
      </c>
      <c r="B318" t="s">
        <v>339</v>
      </c>
      <c r="C318" s="2">
        <v>45348</v>
      </c>
      <c r="D318" t="s">
        <v>14</v>
      </c>
      <c r="E318" t="s">
        <v>15</v>
      </c>
      <c r="F318" t="s">
        <v>27</v>
      </c>
      <c r="G318">
        <v>1</v>
      </c>
      <c r="H318">
        <v>308.2</v>
      </c>
      <c r="I318">
        <v>0.11</v>
      </c>
      <c r="J318">
        <v>274.3</v>
      </c>
      <c r="K318">
        <v>203.63</v>
      </c>
      <c r="L318">
        <v>70.67</v>
      </c>
      <c r="M318" t="s">
        <v>22</v>
      </c>
      <c r="N318" t="str">
        <f t="shared" si="4"/>
        <v>Medium</v>
      </c>
    </row>
    <row r="319" spans="1:14" x14ac:dyDescent="0.3">
      <c r="A319">
        <v>318</v>
      </c>
      <c r="B319" t="s">
        <v>340</v>
      </c>
      <c r="C319" s="2">
        <v>45591</v>
      </c>
      <c r="D319" t="s">
        <v>19</v>
      </c>
      <c r="E319" t="s">
        <v>20</v>
      </c>
      <c r="F319" t="s">
        <v>27</v>
      </c>
      <c r="G319">
        <v>6</v>
      </c>
      <c r="H319">
        <v>405.82</v>
      </c>
      <c r="I319">
        <v>0.28999999999999998</v>
      </c>
      <c r="J319">
        <v>1728.79</v>
      </c>
      <c r="K319">
        <v>902.54</v>
      </c>
      <c r="L319">
        <v>826.25</v>
      </c>
      <c r="M319" t="s">
        <v>40</v>
      </c>
      <c r="N319" t="str">
        <f t="shared" si="4"/>
        <v>High</v>
      </c>
    </row>
    <row r="320" spans="1:14" x14ac:dyDescent="0.3">
      <c r="A320">
        <v>319</v>
      </c>
      <c r="B320" t="s">
        <v>341</v>
      </c>
      <c r="C320" s="2">
        <v>45587</v>
      </c>
      <c r="D320" t="s">
        <v>14</v>
      </c>
      <c r="E320" t="s">
        <v>20</v>
      </c>
      <c r="F320" t="s">
        <v>21</v>
      </c>
      <c r="G320">
        <v>1</v>
      </c>
      <c r="H320">
        <v>45.99</v>
      </c>
      <c r="I320">
        <v>0.28999999999999998</v>
      </c>
      <c r="J320">
        <v>32.65</v>
      </c>
      <c r="K320">
        <v>20.75</v>
      </c>
      <c r="L320">
        <v>11.9</v>
      </c>
      <c r="M320" t="s">
        <v>22</v>
      </c>
      <c r="N320" t="str">
        <f t="shared" si="4"/>
        <v>High</v>
      </c>
    </row>
    <row r="321" spans="1:14" x14ac:dyDescent="0.3">
      <c r="A321">
        <v>320</v>
      </c>
      <c r="B321" t="s">
        <v>342</v>
      </c>
      <c r="C321" s="2">
        <v>45345</v>
      </c>
      <c r="D321" t="s">
        <v>19</v>
      </c>
      <c r="E321" t="s">
        <v>15</v>
      </c>
      <c r="F321" t="s">
        <v>27</v>
      </c>
      <c r="G321">
        <v>5</v>
      </c>
      <c r="H321">
        <v>219.77</v>
      </c>
      <c r="I321">
        <v>0.19</v>
      </c>
      <c r="J321">
        <v>890.07</v>
      </c>
      <c r="K321">
        <v>468.3</v>
      </c>
      <c r="L321">
        <v>421.77</v>
      </c>
      <c r="M321" t="s">
        <v>46</v>
      </c>
      <c r="N321" t="str">
        <f t="shared" si="4"/>
        <v>Medium</v>
      </c>
    </row>
    <row r="322" spans="1:14" x14ac:dyDescent="0.3">
      <c r="A322">
        <v>321</v>
      </c>
      <c r="B322" t="s">
        <v>343</v>
      </c>
      <c r="C322" s="2">
        <v>45632</v>
      </c>
      <c r="D322" t="s">
        <v>39</v>
      </c>
      <c r="E322" t="s">
        <v>25</v>
      </c>
      <c r="F322" t="s">
        <v>16</v>
      </c>
      <c r="G322">
        <v>3</v>
      </c>
      <c r="H322">
        <v>489.63</v>
      </c>
      <c r="I322">
        <v>0.28000000000000003</v>
      </c>
      <c r="J322">
        <v>1057.5999999999999</v>
      </c>
      <c r="K322">
        <v>686.27</v>
      </c>
      <c r="L322">
        <v>371.33</v>
      </c>
      <c r="M322" t="s">
        <v>46</v>
      </c>
      <c r="N322" t="str">
        <f t="shared" si="4"/>
        <v>High</v>
      </c>
    </row>
    <row r="323" spans="1:14" x14ac:dyDescent="0.3">
      <c r="A323">
        <v>322</v>
      </c>
      <c r="B323" t="s">
        <v>344</v>
      </c>
      <c r="C323" s="2">
        <v>45466</v>
      </c>
      <c r="D323" t="s">
        <v>14</v>
      </c>
      <c r="E323" t="s">
        <v>15</v>
      </c>
      <c r="F323" t="s">
        <v>21</v>
      </c>
      <c r="G323">
        <v>9</v>
      </c>
      <c r="H323">
        <v>323.14</v>
      </c>
      <c r="I323">
        <v>0.24</v>
      </c>
      <c r="J323">
        <v>2210.2800000000002</v>
      </c>
      <c r="K323">
        <v>1725.91</v>
      </c>
      <c r="L323">
        <v>484.37</v>
      </c>
      <c r="M323" t="s">
        <v>22</v>
      </c>
      <c r="N323" t="str">
        <f t="shared" ref="N323:N386" si="5">_xlfn.IFS(I323=0,"No Discount",I323&gt;=0.21,"High",I323&gt;=0.11,"Medium",I323&gt;=0.01,"Low")</f>
        <v>High</v>
      </c>
    </row>
    <row r="324" spans="1:14" x14ac:dyDescent="0.3">
      <c r="A324">
        <v>323</v>
      </c>
      <c r="B324" t="s">
        <v>345</v>
      </c>
      <c r="C324" s="2">
        <v>45558</v>
      </c>
      <c r="D324" t="s">
        <v>24</v>
      </c>
      <c r="E324" t="s">
        <v>30</v>
      </c>
      <c r="F324" t="s">
        <v>27</v>
      </c>
      <c r="G324">
        <v>6</v>
      </c>
      <c r="H324">
        <v>185.52</v>
      </c>
      <c r="I324">
        <v>0.17</v>
      </c>
      <c r="J324">
        <v>923.89</v>
      </c>
      <c r="K324">
        <v>651.17999999999995</v>
      </c>
      <c r="L324">
        <v>272.70999999999998</v>
      </c>
      <c r="M324" t="s">
        <v>46</v>
      </c>
      <c r="N324" t="str">
        <f t="shared" si="5"/>
        <v>Medium</v>
      </c>
    </row>
    <row r="325" spans="1:14" x14ac:dyDescent="0.3">
      <c r="A325">
        <v>324</v>
      </c>
      <c r="B325" t="s">
        <v>346</v>
      </c>
      <c r="C325" s="2">
        <v>45461</v>
      </c>
      <c r="D325" t="s">
        <v>24</v>
      </c>
      <c r="E325" t="s">
        <v>25</v>
      </c>
      <c r="F325" t="s">
        <v>16</v>
      </c>
      <c r="G325">
        <v>4</v>
      </c>
      <c r="H325">
        <v>162.86000000000001</v>
      </c>
      <c r="I325">
        <v>0.15</v>
      </c>
      <c r="J325">
        <v>553.72</v>
      </c>
      <c r="K325">
        <v>438.27</v>
      </c>
      <c r="L325">
        <v>115.45</v>
      </c>
      <c r="M325" t="s">
        <v>28</v>
      </c>
      <c r="N325" t="str">
        <f t="shared" si="5"/>
        <v>Medium</v>
      </c>
    </row>
    <row r="326" spans="1:14" x14ac:dyDescent="0.3">
      <c r="A326">
        <v>325</v>
      </c>
      <c r="B326" t="s">
        <v>347</v>
      </c>
      <c r="C326" s="2">
        <v>45565</v>
      </c>
      <c r="D326" t="s">
        <v>19</v>
      </c>
      <c r="E326" t="s">
        <v>30</v>
      </c>
      <c r="F326" t="s">
        <v>21</v>
      </c>
      <c r="G326">
        <v>10</v>
      </c>
      <c r="H326">
        <v>464.95</v>
      </c>
      <c r="I326">
        <v>0.1</v>
      </c>
      <c r="J326">
        <v>4184.55</v>
      </c>
      <c r="K326">
        <v>3108.2</v>
      </c>
      <c r="L326">
        <v>1076.3499999999999</v>
      </c>
      <c r="M326" t="s">
        <v>46</v>
      </c>
      <c r="N326" t="str">
        <f t="shared" si="5"/>
        <v>Low</v>
      </c>
    </row>
    <row r="327" spans="1:14" x14ac:dyDescent="0.3">
      <c r="A327">
        <v>326</v>
      </c>
      <c r="B327" t="s">
        <v>348</v>
      </c>
      <c r="C327" s="2">
        <v>45480</v>
      </c>
      <c r="D327" t="s">
        <v>39</v>
      </c>
      <c r="E327" t="s">
        <v>30</v>
      </c>
      <c r="F327" t="s">
        <v>16</v>
      </c>
      <c r="G327">
        <v>7</v>
      </c>
      <c r="H327">
        <v>252.74</v>
      </c>
      <c r="I327">
        <v>7.0000000000000007E-2</v>
      </c>
      <c r="J327">
        <v>1645.34</v>
      </c>
      <c r="K327">
        <v>859.94</v>
      </c>
      <c r="L327">
        <v>785.4</v>
      </c>
      <c r="M327" t="s">
        <v>46</v>
      </c>
      <c r="N327" t="str">
        <f t="shared" si="5"/>
        <v>Low</v>
      </c>
    </row>
    <row r="328" spans="1:14" x14ac:dyDescent="0.3">
      <c r="A328">
        <v>327</v>
      </c>
      <c r="B328" t="s">
        <v>349</v>
      </c>
      <c r="C328" s="2">
        <v>45447</v>
      </c>
      <c r="D328" t="s">
        <v>24</v>
      </c>
      <c r="E328" t="s">
        <v>33</v>
      </c>
      <c r="F328" t="s">
        <v>21</v>
      </c>
      <c r="G328">
        <v>4</v>
      </c>
      <c r="H328">
        <v>139.59</v>
      </c>
      <c r="I328">
        <v>0</v>
      </c>
      <c r="J328">
        <v>558.36</v>
      </c>
      <c r="K328">
        <v>410.74</v>
      </c>
      <c r="L328">
        <v>147.62</v>
      </c>
      <c r="M328" t="s">
        <v>22</v>
      </c>
      <c r="N328" t="str">
        <f t="shared" si="5"/>
        <v>No Discount</v>
      </c>
    </row>
    <row r="329" spans="1:14" x14ac:dyDescent="0.3">
      <c r="A329">
        <v>328</v>
      </c>
      <c r="B329" t="s">
        <v>350</v>
      </c>
      <c r="C329" s="2">
        <v>45614</v>
      </c>
      <c r="D329" t="s">
        <v>14</v>
      </c>
      <c r="E329" t="s">
        <v>25</v>
      </c>
      <c r="F329" t="s">
        <v>21</v>
      </c>
      <c r="G329">
        <v>1</v>
      </c>
      <c r="H329">
        <v>64.739999999999995</v>
      </c>
      <c r="I329">
        <v>0.12</v>
      </c>
      <c r="J329">
        <v>56.97</v>
      </c>
      <c r="K329">
        <v>39.049999999999997</v>
      </c>
      <c r="L329">
        <v>17.920000000000002</v>
      </c>
      <c r="M329" t="s">
        <v>46</v>
      </c>
      <c r="N329" t="str">
        <f t="shared" si="5"/>
        <v>Medium</v>
      </c>
    </row>
    <row r="330" spans="1:14" x14ac:dyDescent="0.3">
      <c r="A330">
        <v>329</v>
      </c>
      <c r="B330" t="s">
        <v>351</v>
      </c>
      <c r="C330" s="2">
        <v>45381</v>
      </c>
      <c r="D330" t="s">
        <v>39</v>
      </c>
      <c r="E330" t="s">
        <v>15</v>
      </c>
      <c r="F330" t="s">
        <v>16</v>
      </c>
      <c r="G330">
        <v>4</v>
      </c>
      <c r="H330">
        <v>295.63</v>
      </c>
      <c r="I330">
        <v>0.11</v>
      </c>
      <c r="J330">
        <v>1052.44</v>
      </c>
      <c r="K330">
        <v>824.01</v>
      </c>
      <c r="L330">
        <v>228.43</v>
      </c>
      <c r="M330" t="s">
        <v>40</v>
      </c>
      <c r="N330" t="str">
        <f t="shared" si="5"/>
        <v>Medium</v>
      </c>
    </row>
    <row r="331" spans="1:14" x14ac:dyDescent="0.3">
      <c r="A331">
        <v>330</v>
      </c>
      <c r="B331" t="s">
        <v>352</v>
      </c>
      <c r="C331" s="2">
        <v>45466</v>
      </c>
      <c r="D331" t="s">
        <v>19</v>
      </c>
      <c r="E331" t="s">
        <v>33</v>
      </c>
      <c r="F331" t="s">
        <v>27</v>
      </c>
      <c r="G331">
        <v>2</v>
      </c>
      <c r="H331">
        <v>58.42</v>
      </c>
      <c r="I331">
        <v>0.1</v>
      </c>
      <c r="J331">
        <v>105.16</v>
      </c>
      <c r="K331">
        <v>72.739999999999995</v>
      </c>
      <c r="L331">
        <v>32.42</v>
      </c>
      <c r="M331" t="s">
        <v>22</v>
      </c>
      <c r="N331" t="str">
        <f t="shared" si="5"/>
        <v>Low</v>
      </c>
    </row>
    <row r="332" spans="1:14" x14ac:dyDescent="0.3">
      <c r="A332">
        <v>331</v>
      </c>
      <c r="B332" t="s">
        <v>353</v>
      </c>
      <c r="C332" s="2">
        <v>45382</v>
      </c>
      <c r="D332" t="s">
        <v>39</v>
      </c>
      <c r="E332" t="s">
        <v>30</v>
      </c>
      <c r="F332" t="s">
        <v>27</v>
      </c>
      <c r="G332">
        <v>6</v>
      </c>
      <c r="H332">
        <v>486.54</v>
      </c>
      <c r="I332">
        <v>0.16</v>
      </c>
      <c r="J332">
        <v>2452.16</v>
      </c>
      <c r="K332">
        <v>1855.47</v>
      </c>
      <c r="L332">
        <v>596.69000000000005</v>
      </c>
      <c r="M332" t="s">
        <v>40</v>
      </c>
      <c r="N332" t="str">
        <f t="shared" si="5"/>
        <v>Medium</v>
      </c>
    </row>
    <row r="333" spans="1:14" x14ac:dyDescent="0.3">
      <c r="A333">
        <v>332</v>
      </c>
      <c r="B333" t="s">
        <v>354</v>
      </c>
      <c r="C333" s="2">
        <v>45293</v>
      </c>
      <c r="D333" t="s">
        <v>24</v>
      </c>
      <c r="E333" t="s">
        <v>25</v>
      </c>
      <c r="F333" t="s">
        <v>16</v>
      </c>
      <c r="G333">
        <v>10</v>
      </c>
      <c r="H333">
        <v>175.98</v>
      </c>
      <c r="I333">
        <v>0.13</v>
      </c>
      <c r="J333">
        <v>1531.03</v>
      </c>
      <c r="K333">
        <v>1106.31</v>
      </c>
      <c r="L333">
        <v>424.72</v>
      </c>
      <c r="M333" t="s">
        <v>22</v>
      </c>
      <c r="N333" t="str">
        <f t="shared" si="5"/>
        <v>Medium</v>
      </c>
    </row>
    <row r="334" spans="1:14" x14ac:dyDescent="0.3">
      <c r="A334">
        <v>333</v>
      </c>
      <c r="B334" t="s">
        <v>355</v>
      </c>
      <c r="C334" s="2">
        <v>45504</v>
      </c>
      <c r="D334" t="s">
        <v>19</v>
      </c>
      <c r="E334" t="s">
        <v>25</v>
      </c>
      <c r="F334" t="s">
        <v>21</v>
      </c>
      <c r="G334">
        <v>10</v>
      </c>
      <c r="H334">
        <v>455.86</v>
      </c>
      <c r="I334">
        <v>0.15</v>
      </c>
      <c r="J334">
        <v>3874.81</v>
      </c>
      <c r="K334">
        <v>2819.92</v>
      </c>
      <c r="L334">
        <v>1054.8900000000001</v>
      </c>
      <c r="M334" t="s">
        <v>46</v>
      </c>
      <c r="N334" t="str">
        <f t="shared" si="5"/>
        <v>Medium</v>
      </c>
    </row>
    <row r="335" spans="1:14" x14ac:dyDescent="0.3">
      <c r="A335">
        <v>334</v>
      </c>
      <c r="B335" t="s">
        <v>356</v>
      </c>
      <c r="C335" s="2">
        <v>45396</v>
      </c>
      <c r="D335" t="s">
        <v>14</v>
      </c>
      <c r="E335" t="s">
        <v>20</v>
      </c>
      <c r="F335" t="s">
        <v>16</v>
      </c>
      <c r="G335">
        <v>1</v>
      </c>
      <c r="H335">
        <v>251.19</v>
      </c>
      <c r="I335">
        <v>0.25</v>
      </c>
      <c r="J335">
        <v>188.39</v>
      </c>
      <c r="K335">
        <v>99.43</v>
      </c>
      <c r="L335">
        <v>88.96</v>
      </c>
      <c r="M335" t="s">
        <v>22</v>
      </c>
      <c r="N335" t="str">
        <f t="shared" si="5"/>
        <v>High</v>
      </c>
    </row>
    <row r="336" spans="1:14" x14ac:dyDescent="0.3">
      <c r="A336">
        <v>335</v>
      </c>
      <c r="B336" t="s">
        <v>357</v>
      </c>
      <c r="C336" s="2">
        <v>45442</v>
      </c>
      <c r="D336" t="s">
        <v>14</v>
      </c>
      <c r="E336" t="s">
        <v>15</v>
      </c>
      <c r="F336" t="s">
        <v>21</v>
      </c>
      <c r="G336">
        <v>4</v>
      </c>
      <c r="H336">
        <v>319.85000000000002</v>
      </c>
      <c r="I336">
        <v>0.14000000000000001</v>
      </c>
      <c r="J336">
        <v>1100.28</v>
      </c>
      <c r="K336">
        <v>657.62</v>
      </c>
      <c r="L336">
        <v>442.66</v>
      </c>
      <c r="M336" t="s">
        <v>22</v>
      </c>
      <c r="N336" t="str">
        <f t="shared" si="5"/>
        <v>Medium</v>
      </c>
    </row>
    <row r="337" spans="1:14" x14ac:dyDescent="0.3">
      <c r="A337">
        <v>336</v>
      </c>
      <c r="B337" t="s">
        <v>358</v>
      </c>
      <c r="C337" s="2">
        <v>45406</v>
      </c>
      <c r="D337" t="s">
        <v>19</v>
      </c>
      <c r="E337" t="s">
        <v>33</v>
      </c>
      <c r="F337" t="s">
        <v>27</v>
      </c>
      <c r="G337">
        <v>10</v>
      </c>
      <c r="H337">
        <v>308.54000000000002</v>
      </c>
      <c r="I337">
        <v>0.27</v>
      </c>
      <c r="J337">
        <v>2252.34</v>
      </c>
      <c r="K337">
        <v>1586.29</v>
      </c>
      <c r="L337">
        <v>666.05</v>
      </c>
      <c r="M337" t="s">
        <v>17</v>
      </c>
      <c r="N337" t="str">
        <f t="shared" si="5"/>
        <v>High</v>
      </c>
    </row>
    <row r="338" spans="1:14" x14ac:dyDescent="0.3">
      <c r="A338">
        <v>337</v>
      </c>
      <c r="B338" t="s">
        <v>359</v>
      </c>
      <c r="C338" s="2">
        <v>45562</v>
      </c>
      <c r="D338" t="s">
        <v>14</v>
      </c>
      <c r="E338" t="s">
        <v>25</v>
      </c>
      <c r="F338" t="s">
        <v>16</v>
      </c>
      <c r="G338">
        <v>3</v>
      </c>
      <c r="H338">
        <v>456.25</v>
      </c>
      <c r="I338">
        <v>0.05</v>
      </c>
      <c r="J338">
        <v>1300.31</v>
      </c>
      <c r="K338">
        <v>924.79</v>
      </c>
      <c r="L338">
        <v>375.52</v>
      </c>
      <c r="M338" t="s">
        <v>40</v>
      </c>
      <c r="N338" t="str">
        <f t="shared" si="5"/>
        <v>Low</v>
      </c>
    </row>
    <row r="339" spans="1:14" x14ac:dyDescent="0.3">
      <c r="A339">
        <v>338</v>
      </c>
      <c r="B339" t="s">
        <v>360</v>
      </c>
      <c r="C339" s="2">
        <v>45589</v>
      </c>
      <c r="D339" t="s">
        <v>39</v>
      </c>
      <c r="E339" t="s">
        <v>30</v>
      </c>
      <c r="F339" t="s">
        <v>16</v>
      </c>
      <c r="G339">
        <v>2</v>
      </c>
      <c r="H339">
        <v>88.32</v>
      </c>
      <c r="I339">
        <v>0.14000000000000001</v>
      </c>
      <c r="J339">
        <v>151.91</v>
      </c>
      <c r="K339">
        <v>99.86</v>
      </c>
      <c r="L339">
        <v>52.05</v>
      </c>
      <c r="M339" t="s">
        <v>40</v>
      </c>
      <c r="N339" t="str">
        <f t="shared" si="5"/>
        <v>Medium</v>
      </c>
    </row>
    <row r="340" spans="1:14" x14ac:dyDescent="0.3">
      <c r="A340">
        <v>339</v>
      </c>
      <c r="B340" t="s">
        <v>361</v>
      </c>
      <c r="C340" s="2">
        <v>45351</v>
      </c>
      <c r="D340" t="s">
        <v>24</v>
      </c>
      <c r="E340" t="s">
        <v>30</v>
      </c>
      <c r="F340" t="s">
        <v>21</v>
      </c>
      <c r="G340">
        <v>7</v>
      </c>
      <c r="H340">
        <v>145.61000000000001</v>
      </c>
      <c r="I340">
        <v>0.22</v>
      </c>
      <c r="J340">
        <v>795.03</v>
      </c>
      <c r="K340">
        <v>438.62</v>
      </c>
      <c r="L340">
        <v>356.41</v>
      </c>
      <c r="M340" t="s">
        <v>46</v>
      </c>
      <c r="N340" t="str">
        <f t="shared" si="5"/>
        <v>High</v>
      </c>
    </row>
    <row r="341" spans="1:14" x14ac:dyDescent="0.3">
      <c r="A341">
        <v>340</v>
      </c>
      <c r="B341" t="s">
        <v>362</v>
      </c>
      <c r="C341" s="2">
        <v>45583</v>
      </c>
      <c r="D341" t="s">
        <v>24</v>
      </c>
      <c r="E341" t="s">
        <v>25</v>
      </c>
      <c r="F341" t="s">
        <v>16</v>
      </c>
      <c r="G341">
        <v>8</v>
      </c>
      <c r="H341">
        <v>283.82</v>
      </c>
      <c r="I341">
        <v>0.12</v>
      </c>
      <c r="J341">
        <v>1998.09</v>
      </c>
      <c r="K341">
        <v>1362.3</v>
      </c>
      <c r="L341">
        <v>635.79</v>
      </c>
      <c r="M341" t="s">
        <v>22</v>
      </c>
      <c r="N341" t="str">
        <f t="shared" si="5"/>
        <v>Medium</v>
      </c>
    </row>
    <row r="342" spans="1:14" x14ac:dyDescent="0.3">
      <c r="A342">
        <v>341</v>
      </c>
      <c r="B342" t="s">
        <v>363</v>
      </c>
      <c r="C342" s="2">
        <v>45573</v>
      </c>
      <c r="D342" t="s">
        <v>39</v>
      </c>
      <c r="E342" t="s">
        <v>33</v>
      </c>
      <c r="F342" t="s">
        <v>16</v>
      </c>
      <c r="G342">
        <v>5</v>
      </c>
      <c r="H342">
        <v>16.96</v>
      </c>
      <c r="I342">
        <v>0.15</v>
      </c>
      <c r="J342">
        <v>72.08</v>
      </c>
      <c r="K342">
        <v>43.88</v>
      </c>
      <c r="L342">
        <v>28.2</v>
      </c>
      <c r="M342" t="s">
        <v>40</v>
      </c>
      <c r="N342" t="str">
        <f t="shared" si="5"/>
        <v>Medium</v>
      </c>
    </row>
    <row r="343" spans="1:14" x14ac:dyDescent="0.3">
      <c r="A343">
        <v>342</v>
      </c>
      <c r="B343" t="s">
        <v>364</v>
      </c>
      <c r="C343" s="2">
        <v>45496</v>
      </c>
      <c r="D343" t="s">
        <v>14</v>
      </c>
      <c r="E343" t="s">
        <v>15</v>
      </c>
      <c r="F343" t="s">
        <v>21</v>
      </c>
      <c r="G343">
        <v>5</v>
      </c>
      <c r="H343">
        <v>488.84</v>
      </c>
      <c r="I343">
        <v>0.2</v>
      </c>
      <c r="J343">
        <v>1955.36</v>
      </c>
      <c r="K343">
        <v>1522.62</v>
      </c>
      <c r="L343">
        <v>432.74</v>
      </c>
      <c r="M343" t="s">
        <v>46</v>
      </c>
      <c r="N343" t="str">
        <f t="shared" si="5"/>
        <v>Medium</v>
      </c>
    </row>
    <row r="344" spans="1:14" x14ac:dyDescent="0.3">
      <c r="A344">
        <v>343</v>
      </c>
      <c r="B344" t="s">
        <v>365</v>
      </c>
      <c r="C344" s="2">
        <v>45409</v>
      </c>
      <c r="D344" t="s">
        <v>39</v>
      </c>
      <c r="E344" t="s">
        <v>15</v>
      </c>
      <c r="F344" t="s">
        <v>27</v>
      </c>
      <c r="G344">
        <v>4</v>
      </c>
      <c r="H344">
        <v>23.61</v>
      </c>
      <c r="I344">
        <v>0.21</v>
      </c>
      <c r="J344">
        <v>74.61</v>
      </c>
      <c r="K344">
        <v>38.76</v>
      </c>
      <c r="L344">
        <v>35.85</v>
      </c>
      <c r="M344" t="s">
        <v>22</v>
      </c>
      <c r="N344" t="str">
        <f t="shared" si="5"/>
        <v>High</v>
      </c>
    </row>
    <row r="345" spans="1:14" x14ac:dyDescent="0.3">
      <c r="A345">
        <v>344</v>
      </c>
      <c r="B345" t="s">
        <v>366</v>
      </c>
      <c r="C345" s="2">
        <v>45626</v>
      </c>
      <c r="D345" t="s">
        <v>24</v>
      </c>
      <c r="E345" t="s">
        <v>33</v>
      </c>
      <c r="F345" t="s">
        <v>16</v>
      </c>
      <c r="G345">
        <v>10</v>
      </c>
      <c r="H345">
        <v>405.57</v>
      </c>
      <c r="I345">
        <v>0.28000000000000003</v>
      </c>
      <c r="J345">
        <v>2920.1</v>
      </c>
      <c r="K345">
        <v>1646.64</v>
      </c>
      <c r="L345">
        <v>1273.46</v>
      </c>
      <c r="M345" t="s">
        <v>17</v>
      </c>
      <c r="N345" t="str">
        <f t="shared" si="5"/>
        <v>High</v>
      </c>
    </row>
    <row r="346" spans="1:14" x14ac:dyDescent="0.3">
      <c r="A346">
        <v>345</v>
      </c>
      <c r="B346" t="s">
        <v>334</v>
      </c>
      <c r="C346" s="2">
        <v>45615</v>
      </c>
      <c r="D346" t="s">
        <v>39</v>
      </c>
      <c r="E346" t="s">
        <v>30</v>
      </c>
      <c r="F346" t="s">
        <v>21</v>
      </c>
      <c r="G346">
        <v>1</v>
      </c>
      <c r="H346">
        <v>130.72999999999999</v>
      </c>
      <c r="I346">
        <v>0.01</v>
      </c>
      <c r="J346">
        <v>129.41999999999999</v>
      </c>
      <c r="K346">
        <v>85.87</v>
      </c>
      <c r="L346">
        <v>43.55</v>
      </c>
      <c r="M346" t="s">
        <v>17</v>
      </c>
      <c r="N346" t="str">
        <f t="shared" si="5"/>
        <v>Low</v>
      </c>
    </row>
    <row r="347" spans="1:14" x14ac:dyDescent="0.3">
      <c r="A347">
        <v>346</v>
      </c>
      <c r="B347" t="s">
        <v>367</v>
      </c>
      <c r="C347" s="2">
        <v>45335</v>
      </c>
      <c r="D347" t="s">
        <v>39</v>
      </c>
      <c r="E347" t="s">
        <v>33</v>
      </c>
      <c r="F347" t="s">
        <v>21</v>
      </c>
      <c r="G347">
        <v>9</v>
      </c>
      <c r="H347">
        <v>435.08</v>
      </c>
      <c r="I347">
        <v>0.28999999999999998</v>
      </c>
      <c r="J347">
        <v>2780.16</v>
      </c>
      <c r="K347">
        <v>1579.71</v>
      </c>
      <c r="L347">
        <v>1200.45</v>
      </c>
      <c r="M347" t="s">
        <v>22</v>
      </c>
      <c r="N347" t="str">
        <f t="shared" si="5"/>
        <v>High</v>
      </c>
    </row>
    <row r="348" spans="1:14" x14ac:dyDescent="0.3">
      <c r="A348">
        <v>347</v>
      </c>
      <c r="B348" t="s">
        <v>368</v>
      </c>
      <c r="C348" s="2">
        <v>45404</v>
      </c>
      <c r="D348" t="s">
        <v>19</v>
      </c>
      <c r="E348" t="s">
        <v>15</v>
      </c>
      <c r="F348" t="s">
        <v>16</v>
      </c>
      <c r="G348">
        <v>5</v>
      </c>
      <c r="H348">
        <v>408.83</v>
      </c>
      <c r="I348">
        <v>7.0000000000000007E-2</v>
      </c>
      <c r="J348">
        <v>1901.06</v>
      </c>
      <c r="K348">
        <v>954.44</v>
      </c>
      <c r="L348">
        <v>946.62</v>
      </c>
      <c r="M348" t="s">
        <v>40</v>
      </c>
      <c r="N348" t="str">
        <f t="shared" si="5"/>
        <v>Low</v>
      </c>
    </row>
    <row r="349" spans="1:14" x14ac:dyDescent="0.3">
      <c r="A349">
        <v>348</v>
      </c>
      <c r="B349" t="s">
        <v>369</v>
      </c>
      <c r="C349" s="2">
        <v>45310</v>
      </c>
      <c r="D349" t="s">
        <v>39</v>
      </c>
      <c r="E349" t="s">
        <v>15</v>
      </c>
      <c r="F349" t="s">
        <v>16</v>
      </c>
      <c r="G349">
        <v>7</v>
      </c>
      <c r="H349">
        <v>492.71</v>
      </c>
      <c r="I349">
        <v>0.28999999999999998</v>
      </c>
      <c r="J349">
        <v>2448.77</v>
      </c>
      <c r="K349">
        <v>1324.6</v>
      </c>
      <c r="L349">
        <v>1124.17</v>
      </c>
      <c r="M349" t="s">
        <v>17</v>
      </c>
      <c r="N349" t="str">
        <f t="shared" si="5"/>
        <v>High</v>
      </c>
    </row>
    <row r="350" spans="1:14" x14ac:dyDescent="0.3">
      <c r="A350">
        <v>349</v>
      </c>
      <c r="B350" t="s">
        <v>370</v>
      </c>
      <c r="C350" s="2">
        <v>45384</v>
      </c>
      <c r="D350" t="s">
        <v>14</v>
      </c>
      <c r="E350" t="s">
        <v>25</v>
      </c>
      <c r="F350" t="s">
        <v>21</v>
      </c>
      <c r="G350">
        <v>7</v>
      </c>
      <c r="H350">
        <v>302.49</v>
      </c>
      <c r="I350">
        <v>0.01</v>
      </c>
      <c r="J350">
        <v>2096.2600000000002</v>
      </c>
      <c r="K350">
        <v>1472.76</v>
      </c>
      <c r="L350">
        <v>623.5</v>
      </c>
      <c r="M350" t="s">
        <v>28</v>
      </c>
      <c r="N350" t="str">
        <f t="shared" si="5"/>
        <v>Low</v>
      </c>
    </row>
    <row r="351" spans="1:14" x14ac:dyDescent="0.3">
      <c r="A351">
        <v>350</v>
      </c>
      <c r="B351" t="s">
        <v>371</v>
      </c>
      <c r="C351" s="2">
        <v>45492</v>
      </c>
      <c r="D351" t="s">
        <v>14</v>
      </c>
      <c r="E351" t="s">
        <v>25</v>
      </c>
      <c r="F351" t="s">
        <v>27</v>
      </c>
      <c r="G351">
        <v>7</v>
      </c>
      <c r="H351">
        <v>414.3</v>
      </c>
      <c r="I351">
        <v>0.15</v>
      </c>
      <c r="J351">
        <v>2465.09</v>
      </c>
      <c r="K351">
        <v>1817.82</v>
      </c>
      <c r="L351">
        <v>647.27</v>
      </c>
      <c r="M351" t="s">
        <v>28</v>
      </c>
      <c r="N351" t="str">
        <f t="shared" si="5"/>
        <v>Medium</v>
      </c>
    </row>
    <row r="352" spans="1:14" x14ac:dyDescent="0.3">
      <c r="A352">
        <v>351</v>
      </c>
      <c r="B352" t="s">
        <v>372</v>
      </c>
      <c r="C352" s="2">
        <v>45579</v>
      </c>
      <c r="D352" t="s">
        <v>24</v>
      </c>
      <c r="E352" t="s">
        <v>15</v>
      </c>
      <c r="F352" t="s">
        <v>16</v>
      </c>
      <c r="G352">
        <v>3</v>
      </c>
      <c r="H352">
        <v>94.12</v>
      </c>
      <c r="I352">
        <v>0.04</v>
      </c>
      <c r="J352">
        <v>271.07</v>
      </c>
      <c r="K352">
        <v>195.69</v>
      </c>
      <c r="L352">
        <v>75.38</v>
      </c>
      <c r="M352" t="s">
        <v>46</v>
      </c>
      <c r="N352" t="str">
        <f t="shared" si="5"/>
        <v>Low</v>
      </c>
    </row>
    <row r="353" spans="1:14" x14ac:dyDescent="0.3">
      <c r="A353">
        <v>352</v>
      </c>
      <c r="B353" t="s">
        <v>373</v>
      </c>
      <c r="C353" s="2">
        <v>45504</v>
      </c>
      <c r="D353" t="s">
        <v>14</v>
      </c>
      <c r="E353" t="s">
        <v>15</v>
      </c>
      <c r="F353" t="s">
        <v>16</v>
      </c>
      <c r="G353">
        <v>2</v>
      </c>
      <c r="H353">
        <v>155.91</v>
      </c>
      <c r="I353">
        <v>0.24</v>
      </c>
      <c r="J353">
        <v>236.98</v>
      </c>
      <c r="K353">
        <v>177.04</v>
      </c>
      <c r="L353">
        <v>59.94</v>
      </c>
      <c r="M353" t="s">
        <v>46</v>
      </c>
      <c r="N353" t="str">
        <f t="shared" si="5"/>
        <v>High</v>
      </c>
    </row>
    <row r="354" spans="1:14" x14ac:dyDescent="0.3">
      <c r="A354">
        <v>353</v>
      </c>
      <c r="B354" t="s">
        <v>374</v>
      </c>
      <c r="C354" s="2">
        <v>45529</v>
      </c>
      <c r="D354" t="s">
        <v>39</v>
      </c>
      <c r="E354" t="s">
        <v>25</v>
      </c>
      <c r="F354" t="s">
        <v>16</v>
      </c>
      <c r="G354">
        <v>1</v>
      </c>
      <c r="H354">
        <v>167.45</v>
      </c>
      <c r="I354">
        <v>0.24</v>
      </c>
      <c r="J354">
        <v>127.26</v>
      </c>
      <c r="K354">
        <v>77.150000000000006</v>
      </c>
      <c r="L354">
        <v>50.11</v>
      </c>
      <c r="M354" t="s">
        <v>46</v>
      </c>
      <c r="N354" t="str">
        <f t="shared" si="5"/>
        <v>High</v>
      </c>
    </row>
    <row r="355" spans="1:14" x14ac:dyDescent="0.3">
      <c r="A355">
        <v>354</v>
      </c>
      <c r="B355" t="s">
        <v>375</v>
      </c>
      <c r="C355" s="2">
        <v>45398</v>
      </c>
      <c r="D355" t="s">
        <v>24</v>
      </c>
      <c r="E355" t="s">
        <v>30</v>
      </c>
      <c r="F355" t="s">
        <v>27</v>
      </c>
      <c r="G355">
        <v>3</v>
      </c>
      <c r="H355">
        <v>375.54</v>
      </c>
      <c r="I355">
        <v>0.16</v>
      </c>
      <c r="J355">
        <v>946.36</v>
      </c>
      <c r="K355">
        <v>673.75</v>
      </c>
      <c r="L355">
        <v>272.61</v>
      </c>
      <c r="M355" t="s">
        <v>22</v>
      </c>
      <c r="N355" t="str">
        <f t="shared" si="5"/>
        <v>Medium</v>
      </c>
    </row>
    <row r="356" spans="1:14" x14ac:dyDescent="0.3">
      <c r="A356">
        <v>355</v>
      </c>
      <c r="B356" t="s">
        <v>376</v>
      </c>
      <c r="C356" s="2">
        <v>45399</v>
      </c>
      <c r="D356" t="s">
        <v>14</v>
      </c>
      <c r="E356" t="s">
        <v>15</v>
      </c>
      <c r="F356" t="s">
        <v>21</v>
      </c>
      <c r="G356">
        <v>2</v>
      </c>
      <c r="H356">
        <v>209.46</v>
      </c>
      <c r="I356">
        <v>0.06</v>
      </c>
      <c r="J356">
        <v>393.78</v>
      </c>
      <c r="K356">
        <v>304.43</v>
      </c>
      <c r="L356">
        <v>89.35</v>
      </c>
      <c r="M356" t="s">
        <v>46</v>
      </c>
      <c r="N356" t="str">
        <f t="shared" si="5"/>
        <v>Low</v>
      </c>
    </row>
    <row r="357" spans="1:14" x14ac:dyDescent="0.3">
      <c r="A357">
        <v>356</v>
      </c>
      <c r="B357" t="s">
        <v>377</v>
      </c>
      <c r="C357" s="2">
        <v>45304</v>
      </c>
      <c r="D357" t="s">
        <v>19</v>
      </c>
      <c r="E357" t="s">
        <v>33</v>
      </c>
      <c r="F357" t="s">
        <v>21</v>
      </c>
      <c r="G357">
        <v>1</v>
      </c>
      <c r="H357">
        <v>101.71</v>
      </c>
      <c r="I357">
        <v>0.13</v>
      </c>
      <c r="J357">
        <v>88.49</v>
      </c>
      <c r="K357">
        <v>62.59</v>
      </c>
      <c r="L357">
        <v>25.9</v>
      </c>
      <c r="M357" t="s">
        <v>17</v>
      </c>
      <c r="N357" t="str">
        <f t="shared" si="5"/>
        <v>Medium</v>
      </c>
    </row>
    <row r="358" spans="1:14" x14ac:dyDescent="0.3">
      <c r="A358">
        <v>357</v>
      </c>
      <c r="B358" t="s">
        <v>378</v>
      </c>
      <c r="C358" s="2">
        <v>45588</v>
      </c>
      <c r="D358" t="s">
        <v>14</v>
      </c>
      <c r="E358" t="s">
        <v>20</v>
      </c>
      <c r="F358" t="s">
        <v>21</v>
      </c>
      <c r="G358">
        <v>10</v>
      </c>
      <c r="H358">
        <v>423.28</v>
      </c>
      <c r="I358">
        <v>0.27</v>
      </c>
      <c r="J358">
        <v>3089.94</v>
      </c>
      <c r="K358">
        <v>1962.96</v>
      </c>
      <c r="L358">
        <v>1126.98</v>
      </c>
      <c r="M358" t="s">
        <v>46</v>
      </c>
      <c r="N358" t="str">
        <f t="shared" si="5"/>
        <v>High</v>
      </c>
    </row>
    <row r="359" spans="1:14" x14ac:dyDescent="0.3">
      <c r="A359">
        <v>358</v>
      </c>
      <c r="B359" t="s">
        <v>379</v>
      </c>
      <c r="C359" s="2">
        <v>45434</v>
      </c>
      <c r="D359" t="s">
        <v>39</v>
      </c>
      <c r="E359" t="s">
        <v>30</v>
      </c>
      <c r="F359" t="s">
        <v>27</v>
      </c>
      <c r="G359">
        <v>5</v>
      </c>
      <c r="H359">
        <v>438.8</v>
      </c>
      <c r="I359">
        <v>0.18</v>
      </c>
      <c r="J359">
        <v>1799.08</v>
      </c>
      <c r="K359">
        <v>1348.23</v>
      </c>
      <c r="L359">
        <v>450.85</v>
      </c>
      <c r="M359" t="s">
        <v>17</v>
      </c>
      <c r="N359" t="str">
        <f t="shared" si="5"/>
        <v>Medium</v>
      </c>
    </row>
    <row r="360" spans="1:14" x14ac:dyDescent="0.3">
      <c r="A360">
        <v>359</v>
      </c>
      <c r="B360" t="s">
        <v>380</v>
      </c>
      <c r="C360" s="2">
        <v>45355</v>
      </c>
      <c r="D360" t="s">
        <v>14</v>
      </c>
      <c r="E360" t="s">
        <v>25</v>
      </c>
      <c r="F360" t="s">
        <v>27</v>
      </c>
      <c r="G360">
        <v>6</v>
      </c>
      <c r="H360">
        <v>135.77000000000001</v>
      </c>
      <c r="I360">
        <v>0.23</v>
      </c>
      <c r="J360">
        <v>627.26</v>
      </c>
      <c r="K360">
        <v>333.76</v>
      </c>
      <c r="L360">
        <v>293.5</v>
      </c>
      <c r="M360" t="s">
        <v>28</v>
      </c>
      <c r="N360" t="str">
        <f t="shared" si="5"/>
        <v>High</v>
      </c>
    </row>
    <row r="361" spans="1:14" x14ac:dyDescent="0.3">
      <c r="A361">
        <v>360</v>
      </c>
      <c r="B361" t="s">
        <v>55</v>
      </c>
      <c r="C361" s="2">
        <v>45432</v>
      </c>
      <c r="D361" t="s">
        <v>19</v>
      </c>
      <c r="E361" t="s">
        <v>20</v>
      </c>
      <c r="F361" t="s">
        <v>16</v>
      </c>
      <c r="G361">
        <v>1</v>
      </c>
      <c r="H361">
        <v>492.5</v>
      </c>
      <c r="I361">
        <v>0.19</v>
      </c>
      <c r="J361">
        <v>398.93</v>
      </c>
      <c r="K361">
        <v>240.1</v>
      </c>
      <c r="L361">
        <v>158.83000000000001</v>
      </c>
      <c r="M361" t="s">
        <v>46</v>
      </c>
      <c r="N361" t="str">
        <f t="shared" si="5"/>
        <v>Medium</v>
      </c>
    </row>
    <row r="362" spans="1:14" x14ac:dyDescent="0.3">
      <c r="A362">
        <v>361</v>
      </c>
      <c r="B362" t="s">
        <v>381</v>
      </c>
      <c r="C362" s="2">
        <v>45480</v>
      </c>
      <c r="D362" t="s">
        <v>19</v>
      </c>
      <c r="E362" t="s">
        <v>25</v>
      </c>
      <c r="F362" t="s">
        <v>21</v>
      </c>
      <c r="G362">
        <v>4</v>
      </c>
      <c r="H362">
        <v>179.44</v>
      </c>
      <c r="I362">
        <v>0.17</v>
      </c>
      <c r="J362">
        <v>595.74</v>
      </c>
      <c r="K362">
        <v>475.49</v>
      </c>
      <c r="L362">
        <v>120.25</v>
      </c>
      <c r="M362" t="s">
        <v>22</v>
      </c>
      <c r="N362" t="str">
        <f t="shared" si="5"/>
        <v>Medium</v>
      </c>
    </row>
    <row r="363" spans="1:14" x14ac:dyDescent="0.3">
      <c r="A363">
        <v>362</v>
      </c>
      <c r="B363" t="s">
        <v>382</v>
      </c>
      <c r="C363" s="2">
        <v>45502</v>
      </c>
      <c r="D363" t="s">
        <v>24</v>
      </c>
      <c r="E363" t="s">
        <v>30</v>
      </c>
      <c r="F363" t="s">
        <v>16</v>
      </c>
      <c r="G363">
        <v>2</v>
      </c>
      <c r="H363">
        <v>343.92</v>
      </c>
      <c r="I363">
        <v>0.17</v>
      </c>
      <c r="J363">
        <v>570.91</v>
      </c>
      <c r="K363">
        <v>423.8</v>
      </c>
      <c r="L363">
        <v>147.11000000000001</v>
      </c>
      <c r="M363" t="s">
        <v>40</v>
      </c>
      <c r="N363" t="str">
        <f t="shared" si="5"/>
        <v>Medium</v>
      </c>
    </row>
    <row r="364" spans="1:14" x14ac:dyDescent="0.3">
      <c r="A364">
        <v>363</v>
      </c>
      <c r="B364" t="s">
        <v>383</v>
      </c>
      <c r="C364" s="2">
        <v>45489</v>
      </c>
      <c r="D364" t="s">
        <v>24</v>
      </c>
      <c r="E364" t="s">
        <v>33</v>
      </c>
      <c r="F364" t="s">
        <v>16</v>
      </c>
      <c r="G364">
        <v>9</v>
      </c>
      <c r="H364">
        <v>172.52</v>
      </c>
      <c r="I364">
        <v>0.16</v>
      </c>
      <c r="J364">
        <v>1304.25</v>
      </c>
      <c r="K364">
        <v>856.41</v>
      </c>
      <c r="L364">
        <v>447.84</v>
      </c>
      <c r="M364" t="s">
        <v>46</v>
      </c>
      <c r="N364" t="str">
        <f t="shared" si="5"/>
        <v>Medium</v>
      </c>
    </row>
    <row r="365" spans="1:14" x14ac:dyDescent="0.3">
      <c r="A365">
        <v>364</v>
      </c>
      <c r="B365" t="s">
        <v>384</v>
      </c>
      <c r="C365" s="2">
        <v>45609</v>
      </c>
      <c r="D365" t="s">
        <v>19</v>
      </c>
      <c r="E365" t="s">
        <v>25</v>
      </c>
      <c r="F365" t="s">
        <v>27</v>
      </c>
      <c r="G365">
        <v>7</v>
      </c>
      <c r="H365">
        <v>83.67</v>
      </c>
      <c r="I365">
        <v>0.13</v>
      </c>
      <c r="J365">
        <v>509.55</v>
      </c>
      <c r="K365">
        <v>323.38</v>
      </c>
      <c r="L365">
        <v>186.17</v>
      </c>
      <c r="M365" t="s">
        <v>40</v>
      </c>
      <c r="N365" t="str">
        <f t="shared" si="5"/>
        <v>Medium</v>
      </c>
    </row>
    <row r="366" spans="1:14" x14ac:dyDescent="0.3">
      <c r="A366">
        <v>365</v>
      </c>
      <c r="B366" t="s">
        <v>385</v>
      </c>
      <c r="C366" s="2">
        <v>45374</v>
      </c>
      <c r="D366" t="s">
        <v>24</v>
      </c>
      <c r="E366" t="s">
        <v>15</v>
      </c>
      <c r="F366" t="s">
        <v>27</v>
      </c>
      <c r="G366">
        <v>1</v>
      </c>
      <c r="H366">
        <v>217.67</v>
      </c>
      <c r="I366">
        <v>0.27</v>
      </c>
      <c r="J366">
        <v>158.9</v>
      </c>
      <c r="K366">
        <v>101.31</v>
      </c>
      <c r="L366">
        <v>57.59</v>
      </c>
      <c r="M366" t="s">
        <v>40</v>
      </c>
      <c r="N366" t="str">
        <f t="shared" si="5"/>
        <v>High</v>
      </c>
    </row>
    <row r="367" spans="1:14" x14ac:dyDescent="0.3">
      <c r="A367">
        <v>366</v>
      </c>
      <c r="B367" t="s">
        <v>386</v>
      </c>
      <c r="C367" s="2">
        <v>45595</v>
      </c>
      <c r="D367" t="s">
        <v>14</v>
      </c>
      <c r="E367" t="s">
        <v>30</v>
      </c>
      <c r="F367" t="s">
        <v>16</v>
      </c>
      <c r="G367">
        <v>8</v>
      </c>
      <c r="H367">
        <v>17.3</v>
      </c>
      <c r="I367">
        <v>0.2</v>
      </c>
      <c r="J367">
        <v>110.72</v>
      </c>
      <c r="K367">
        <v>67.83</v>
      </c>
      <c r="L367">
        <v>42.89</v>
      </c>
      <c r="M367" t="s">
        <v>22</v>
      </c>
      <c r="N367" t="str">
        <f t="shared" si="5"/>
        <v>Medium</v>
      </c>
    </row>
    <row r="368" spans="1:14" x14ac:dyDescent="0.3">
      <c r="A368">
        <v>367</v>
      </c>
      <c r="B368" t="s">
        <v>387</v>
      </c>
      <c r="C368" s="2">
        <v>45409</v>
      </c>
      <c r="D368" t="s">
        <v>39</v>
      </c>
      <c r="E368" t="s">
        <v>15</v>
      </c>
      <c r="F368" t="s">
        <v>21</v>
      </c>
      <c r="G368">
        <v>10</v>
      </c>
      <c r="H368">
        <v>432.89</v>
      </c>
      <c r="I368">
        <v>0.25</v>
      </c>
      <c r="J368">
        <v>3246.67</v>
      </c>
      <c r="K368">
        <v>2176.1999999999998</v>
      </c>
      <c r="L368">
        <v>1070.47</v>
      </c>
      <c r="M368" t="s">
        <v>46</v>
      </c>
      <c r="N368" t="str">
        <f t="shared" si="5"/>
        <v>High</v>
      </c>
    </row>
    <row r="369" spans="1:14" x14ac:dyDescent="0.3">
      <c r="A369">
        <v>368</v>
      </c>
      <c r="B369" t="s">
        <v>388</v>
      </c>
      <c r="C369" s="2">
        <v>45517</v>
      </c>
      <c r="D369" t="s">
        <v>19</v>
      </c>
      <c r="E369" t="s">
        <v>25</v>
      </c>
      <c r="F369" t="s">
        <v>21</v>
      </c>
      <c r="G369">
        <v>10</v>
      </c>
      <c r="H369">
        <v>136.54</v>
      </c>
      <c r="I369">
        <v>0.28000000000000003</v>
      </c>
      <c r="J369">
        <v>983.09</v>
      </c>
      <c r="K369">
        <v>534.9</v>
      </c>
      <c r="L369">
        <v>448.19</v>
      </c>
      <c r="M369" t="s">
        <v>28</v>
      </c>
      <c r="N369" t="str">
        <f t="shared" si="5"/>
        <v>High</v>
      </c>
    </row>
    <row r="370" spans="1:14" x14ac:dyDescent="0.3">
      <c r="A370">
        <v>369</v>
      </c>
      <c r="B370" t="s">
        <v>389</v>
      </c>
      <c r="C370" s="2">
        <v>45604</v>
      </c>
      <c r="D370" t="s">
        <v>19</v>
      </c>
      <c r="E370" t="s">
        <v>15</v>
      </c>
      <c r="F370" t="s">
        <v>16</v>
      </c>
      <c r="G370">
        <v>1</v>
      </c>
      <c r="H370">
        <v>496.15</v>
      </c>
      <c r="I370">
        <v>0.12</v>
      </c>
      <c r="J370">
        <v>436.61</v>
      </c>
      <c r="K370">
        <v>346.53</v>
      </c>
      <c r="L370">
        <v>90.08</v>
      </c>
      <c r="M370" t="s">
        <v>17</v>
      </c>
      <c r="N370" t="str">
        <f t="shared" si="5"/>
        <v>Medium</v>
      </c>
    </row>
    <row r="371" spans="1:14" x14ac:dyDescent="0.3">
      <c r="A371">
        <v>370</v>
      </c>
      <c r="B371" t="s">
        <v>390</v>
      </c>
      <c r="C371" s="2">
        <v>45481</v>
      </c>
      <c r="D371" t="s">
        <v>24</v>
      </c>
      <c r="E371" t="s">
        <v>25</v>
      </c>
      <c r="F371" t="s">
        <v>16</v>
      </c>
      <c r="G371">
        <v>1</v>
      </c>
      <c r="H371">
        <v>485.49</v>
      </c>
      <c r="I371">
        <v>0.12</v>
      </c>
      <c r="J371">
        <v>427.23</v>
      </c>
      <c r="K371">
        <v>241.16</v>
      </c>
      <c r="L371">
        <v>186.07</v>
      </c>
      <c r="M371" t="s">
        <v>28</v>
      </c>
      <c r="N371" t="str">
        <f t="shared" si="5"/>
        <v>Medium</v>
      </c>
    </row>
    <row r="372" spans="1:14" x14ac:dyDescent="0.3">
      <c r="A372">
        <v>371</v>
      </c>
      <c r="B372" t="s">
        <v>391</v>
      </c>
      <c r="C372" s="2">
        <v>45464</v>
      </c>
      <c r="D372" t="s">
        <v>39</v>
      </c>
      <c r="E372" t="s">
        <v>25</v>
      </c>
      <c r="F372" t="s">
        <v>27</v>
      </c>
      <c r="G372">
        <v>1</v>
      </c>
      <c r="H372">
        <v>295.54000000000002</v>
      </c>
      <c r="I372">
        <v>0.16</v>
      </c>
      <c r="J372">
        <v>248.25</v>
      </c>
      <c r="K372">
        <v>177.65</v>
      </c>
      <c r="L372">
        <v>70.599999999999994</v>
      </c>
      <c r="M372" t="s">
        <v>46</v>
      </c>
      <c r="N372" t="str">
        <f t="shared" si="5"/>
        <v>Medium</v>
      </c>
    </row>
    <row r="373" spans="1:14" x14ac:dyDescent="0.3">
      <c r="A373">
        <v>372</v>
      </c>
      <c r="B373" t="s">
        <v>392</v>
      </c>
      <c r="C373" s="2">
        <v>45439</v>
      </c>
      <c r="D373" t="s">
        <v>19</v>
      </c>
      <c r="E373" t="s">
        <v>15</v>
      </c>
      <c r="F373" t="s">
        <v>27</v>
      </c>
      <c r="G373">
        <v>1</v>
      </c>
      <c r="H373">
        <v>31.57</v>
      </c>
      <c r="I373">
        <v>0.03</v>
      </c>
      <c r="J373">
        <v>30.62</v>
      </c>
      <c r="K373">
        <v>24.06</v>
      </c>
      <c r="L373">
        <v>6.56</v>
      </c>
      <c r="M373" t="s">
        <v>17</v>
      </c>
      <c r="N373" t="str">
        <f t="shared" si="5"/>
        <v>Low</v>
      </c>
    </row>
    <row r="374" spans="1:14" x14ac:dyDescent="0.3">
      <c r="A374">
        <v>373</v>
      </c>
      <c r="B374" t="s">
        <v>393</v>
      </c>
      <c r="C374" s="2">
        <v>45637</v>
      </c>
      <c r="D374" t="s">
        <v>24</v>
      </c>
      <c r="E374" t="s">
        <v>33</v>
      </c>
      <c r="F374" t="s">
        <v>27</v>
      </c>
      <c r="G374">
        <v>3</v>
      </c>
      <c r="H374">
        <v>310.66000000000003</v>
      </c>
      <c r="I374">
        <v>7.0000000000000007E-2</v>
      </c>
      <c r="J374">
        <v>866.74</v>
      </c>
      <c r="K374">
        <v>537.66999999999996</v>
      </c>
      <c r="L374">
        <v>329.07</v>
      </c>
      <c r="M374" t="s">
        <v>40</v>
      </c>
      <c r="N374" t="str">
        <f t="shared" si="5"/>
        <v>Low</v>
      </c>
    </row>
    <row r="375" spans="1:14" x14ac:dyDescent="0.3">
      <c r="A375">
        <v>374</v>
      </c>
      <c r="B375" t="s">
        <v>394</v>
      </c>
      <c r="C375" s="2">
        <v>45362</v>
      </c>
      <c r="D375" t="s">
        <v>24</v>
      </c>
      <c r="E375" t="s">
        <v>25</v>
      </c>
      <c r="F375" t="s">
        <v>16</v>
      </c>
      <c r="G375">
        <v>4</v>
      </c>
      <c r="H375">
        <v>78.27</v>
      </c>
      <c r="I375">
        <v>0.21</v>
      </c>
      <c r="J375">
        <v>247.33</v>
      </c>
      <c r="K375">
        <v>171.35</v>
      </c>
      <c r="L375">
        <v>75.98</v>
      </c>
      <c r="M375" t="s">
        <v>28</v>
      </c>
      <c r="N375" t="str">
        <f t="shared" si="5"/>
        <v>High</v>
      </c>
    </row>
    <row r="376" spans="1:14" x14ac:dyDescent="0.3">
      <c r="A376">
        <v>375</v>
      </c>
      <c r="B376" t="s">
        <v>395</v>
      </c>
      <c r="C376" s="2">
        <v>45585</v>
      </c>
      <c r="D376" t="s">
        <v>19</v>
      </c>
      <c r="E376" t="s">
        <v>30</v>
      </c>
      <c r="F376" t="s">
        <v>21</v>
      </c>
      <c r="G376">
        <v>7</v>
      </c>
      <c r="H376">
        <v>477.26</v>
      </c>
      <c r="I376">
        <v>0.05</v>
      </c>
      <c r="J376">
        <v>3173.78</v>
      </c>
      <c r="K376">
        <v>2064.61</v>
      </c>
      <c r="L376">
        <v>1109.17</v>
      </c>
      <c r="M376" t="s">
        <v>17</v>
      </c>
      <c r="N376" t="str">
        <f t="shared" si="5"/>
        <v>Low</v>
      </c>
    </row>
    <row r="377" spans="1:14" x14ac:dyDescent="0.3">
      <c r="A377">
        <v>376</v>
      </c>
      <c r="B377" t="s">
        <v>396</v>
      </c>
      <c r="C377" s="2">
        <v>45382</v>
      </c>
      <c r="D377" t="s">
        <v>24</v>
      </c>
      <c r="E377" t="s">
        <v>25</v>
      </c>
      <c r="F377" t="s">
        <v>27</v>
      </c>
      <c r="G377">
        <v>6</v>
      </c>
      <c r="H377">
        <v>499.86</v>
      </c>
      <c r="I377">
        <v>0.19</v>
      </c>
      <c r="J377">
        <v>2429.3200000000002</v>
      </c>
      <c r="K377">
        <v>1718.51</v>
      </c>
      <c r="L377">
        <v>710.81</v>
      </c>
      <c r="M377" t="s">
        <v>46</v>
      </c>
      <c r="N377" t="str">
        <f t="shared" si="5"/>
        <v>Medium</v>
      </c>
    </row>
    <row r="378" spans="1:14" x14ac:dyDescent="0.3">
      <c r="A378">
        <v>377</v>
      </c>
      <c r="B378" t="s">
        <v>397</v>
      </c>
      <c r="C378" s="2">
        <v>45557</v>
      </c>
      <c r="D378" t="s">
        <v>24</v>
      </c>
      <c r="E378" t="s">
        <v>33</v>
      </c>
      <c r="F378" t="s">
        <v>27</v>
      </c>
      <c r="G378">
        <v>8</v>
      </c>
      <c r="H378">
        <v>300.48</v>
      </c>
      <c r="I378">
        <v>0.13</v>
      </c>
      <c r="J378">
        <v>2091.34</v>
      </c>
      <c r="K378">
        <v>1105.3499999999999</v>
      </c>
      <c r="L378">
        <v>985.99</v>
      </c>
      <c r="M378" t="s">
        <v>17</v>
      </c>
      <c r="N378" t="str">
        <f t="shared" si="5"/>
        <v>Medium</v>
      </c>
    </row>
    <row r="379" spans="1:14" x14ac:dyDescent="0.3">
      <c r="A379">
        <v>378</v>
      </c>
      <c r="B379" t="s">
        <v>398</v>
      </c>
      <c r="C379" s="2">
        <v>45458</v>
      </c>
      <c r="D379" t="s">
        <v>19</v>
      </c>
      <c r="E379" t="s">
        <v>15</v>
      </c>
      <c r="F379" t="s">
        <v>27</v>
      </c>
      <c r="G379">
        <v>10</v>
      </c>
      <c r="H379">
        <v>474.1</v>
      </c>
      <c r="I379">
        <v>0.1</v>
      </c>
      <c r="J379">
        <v>4266.8999999999996</v>
      </c>
      <c r="K379">
        <v>3188.15</v>
      </c>
      <c r="L379">
        <v>1078.75</v>
      </c>
      <c r="M379" t="s">
        <v>17</v>
      </c>
      <c r="N379" t="str">
        <f t="shared" si="5"/>
        <v>Low</v>
      </c>
    </row>
    <row r="380" spans="1:14" x14ac:dyDescent="0.3">
      <c r="A380">
        <v>379</v>
      </c>
      <c r="B380" t="s">
        <v>399</v>
      </c>
      <c r="C380" s="2">
        <v>45322</v>
      </c>
      <c r="D380" t="s">
        <v>39</v>
      </c>
      <c r="E380" t="s">
        <v>15</v>
      </c>
      <c r="F380" t="s">
        <v>27</v>
      </c>
      <c r="G380">
        <v>2</v>
      </c>
      <c r="H380">
        <v>32.28</v>
      </c>
      <c r="I380">
        <v>0.18</v>
      </c>
      <c r="J380">
        <v>52.94</v>
      </c>
      <c r="K380">
        <v>33.619999999999997</v>
      </c>
      <c r="L380">
        <v>19.32</v>
      </c>
      <c r="M380" t="s">
        <v>22</v>
      </c>
      <c r="N380" t="str">
        <f t="shared" si="5"/>
        <v>Medium</v>
      </c>
    </row>
    <row r="381" spans="1:14" x14ac:dyDescent="0.3">
      <c r="A381">
        <v>380</v>
      </c>
      <c r="B381" t="s">
        <v>400</v>
      </c>
      <c r="C381" s="2">
        <v>45647</v>
      </c>
      <c r="D381" t="s">
        <v>19</v>
      </c>
      <c r="E381" t="s">
        <v>33</v>
      </c>
      <c r="F381" t="s">
        <v>27</v>
      </c>
      <c r="G381">
        <v>4</v>
      </c>
      <c r="H381">
        <v>231.58</v>
      </c>
      <c r="I381">
        <v>0.05</v>
      </c>
      <c r="J381">
        <v>880</v>
      </c>
      <c r="K381">
        <v>699.34</v>
      </c>
      <c r="L381">
        <v>180.66</v>
      </c>
      <c r="M381" t="s">
        <v>17</v>
      </c>
      <c r="N381" t="str">
        <f t="shared" si="5"/>
        <v>Low</v>
      </c>
    </row>
    <row r="382" spans="1:14" x14ac:dyDescent="0.3">
      <c r="A382">
        <v>381</v>
      </c>
      <c r="B382" t="s">
        <v>401</v>
      </c>
      <c r="C382" s="2">
        <v>45573</v>
      </c>
      <c r="D382" t="s">
        <v>14</v>
      </c>
      <c r="E382" t="s">
        <v>33</v>
      </c>
      <c r="F382" t="s">
        <v>27</v>
      </c>
      <c r="G382">
        <v>5</v>
      </c>
      <c r="H382">
        <v>184.79</v>
      </c>
      <c r="I382">
        <v>0.28999999999999998</v>
      </c>
      <c r="J382">
        <v>656</v>
      </c>
      <c r="K382">
        <v>333.49</v>
      </c>
      <c r="L382">
        <v>322.51</v>
      </c>
      <c r="M382" t="s">
        <v>46</v>
      </c>
      <c r="N382" t="str">
        <f t="shared" si="5"/>
        <v>High</v>
      </c>
    </row>
    <row r="383" spans="1:14" x14ac:dyDescent="0.3">
      <c r="A383">
        <v>382</v>
      </c>
      <c r="B383" t="s">
        <v>402</v>
      </c>
      <c r="C383" s="2">
        <v>45522</v>
      </c>
      <c r="D383" t="s">
        <v>39</v>
      </c>
      <c r="E383" t="s">
        <v>25</v>
      </c>
      <c r="F383" t="s">
        <v>16</v>
      </c>
      <c r="G383">
        <v>7</v>
      </c>
      <c r="H383">
        <v>426.43</v>
      </c>
      <c r="I383">
        <v>0.28000000000000003</v>
      </c>
      <c r="J383">
        <v>2149.21</v>
      </c>
      <c r="K383">
        <v>1339.36</v>
      </c>
      <c r="L383">
        <v>809.85</v>
      </c>
      <c r="M383" t="s">
        <v>46</v>
      </c>
      <c r="N383" t="str">
        <f t="shared" si="5"/>
        <v>High</v>
      </c>
    </row>
    <row r="384" spans="1:14" x14ac:dyDescent="0.3">
      <c r="A384">
        <v>383</v>
      </c>
      <c r="B384" t="s">
        <v>403</v>
      </c>
      <c r="C384" s="2">
        <v>45528</v>
      </c>
      <c r="D384" t="s">
        <v>14</v>
      </c>
      <c r="E384" t="s">
        <v>20</v>
      </c>
      <c r="F384" t="s">
        <v>21</v>
      </c>
      <c r="G384">
        <v>8</v>
      </c>
      <c r="H384">
        <v>277.58999999999997</v>
      </c>
      <c r="I384">
        <v>0.04</v>
      </c>
      <c r="J384">
        <v>2131.89</v>
      </c>
      <c r="K384">
        <v>1704.04</v>
      </c>
      <c r="L384">
        <v>427.85</v>
      </c>
      <c r="M384" t="s">
        <v>40</v>
      </c>
      <c r="N384" t="str">
        <f t="shared" si="5"/>
        <v>Low</v>
      </c>
    </row>
    <row r="385" spans="1:14" x14ac:dyDescent="0.3">
      <c r="A385">
        <v>384</v>
      </c>
      <c r="B385" t="s">
        <v>404</v>
      </c>
      <c r="C385" s="2">
        <v>45594</v>
      </c>
      <c r="D385" t="s">
        <v>24</v>
      </c>
      <c r="E385" t="s">
        <v>33</v>
      </c>
      <c r="F385" t="s">
        <v>16</v>
      </c>
      <c r="G385">
        <v>7</v>
      </c>
      <c r="H385">
        <v>41.62</v>
      </c>
      <c r="I385">
        <v>7.0000000000000007E-2</v>
      </c>
      <c r="J385">
        <v>270.95</v>
      </c>
      <c r="K385">
        <v>198.87</v>
      </c>
      <c r="L385">
        <v>72.08</v>
      </c>
      <c r="M385" t="s">
        <v>46</v>
      </c>
      <c r="N385" t="str">
        <f t="shared" si="5"/>
        <v>Low</v>
      </c>
    </row>
    <row r="386" spans="1:14" x14ac:dyDescent="0.3">
      <c r="A386">
        <v>385</v>
      </c>
      <c r="B386" t="s">
        <v>405</v>
      </c>
      <c r="C386" s="2">
        <v>45368</v>
      </c>
      <c r="D386" t="s">
        <v>24</v>
      </c>
      <c r="E386" t="s">
        <v>20</v>
      </c>
      <c r="F386" t="s">
        <v>21</v>
      </c>
      <c r="G386">
        <v>5</v>
      </c>
      <c r="H386">
        <v>278.83</v>
      </c>
      <c r="I386">
        <v>0.1</v>
      </c>
      <c r="J386">
        <v>1254.73</v>
      </c>
      <c r="K386">
        <v>766.56</v>
      </c>
      <c r="L386">
        <v>488.17</v>
      </c>
      <c r="M386" t="s">
        <v>28</v>
      </c>
      <c r="N386" t="str">
        <f t="shared" si="5"/>
        <v>Low</v>
      </c>
    </row>
    <row r="387" spans="1:14" x14ac:dyDescent="0.3">
      <c r="A387">
        <v>386</v>
      </c>
      <c r="B387" t="s">
        <v>406</v>
      </c>
      <c r="C387" s="2">
        <v>45595</v>
      </c>
      <c r="D387" t="s">
        <v>24</v>
      </c>
      <c r="E387" t="s">
        <v>15</v>
      </c>
      <c r="F387" t="s">
        <v>21</v>
      </c>
      <c r="G387">
        <v>6</v>
      </c>
      <c r="H387">
        <v>127.37</v>
      </c>
      <c r="I387">
        <v>7.0000000000000007E-2</v>
      </c>
      <c r="J387">
        <v>710.72</v>
      </c>
      <c r="K387">
        <v>375.11</v>
      </c>
      <c r="L387">
        <v>335.61</v>
      </c>
      <c r="M387" t="s">
        <v>40</v>
      </c>
      <c r="N387" t="str">
        <f t="shared" ref="N387:N450" si="6">_xlfn.IFS(I387=0,"No Discount",I387&gt;=0.21,"High",I387&gt;=0.11,"Medium",I387&gt;=0.01,"Low")</f>
        <v>Low</v>
      </c>
    </row>
    <row r="388" spans="1:14" x14ac:dyDescent="0.3">
      <c r="A388">
        <v>387</v>
      </c>
      <c r="B388" t="s">
        <v>407</v>
      </c>
      <c r="C388" s="2">
        <v>45548</v>
      </c>
      <c r="D388" t="s">
        <v>39</v>
      </c>
      <c r="E388" t="s">
        <v>25</v>
      </c>
      <c r="F388" t="s">
        <v>27</v>
      </c>
      <c r="G388">
        <v>6</v>
      </c>
      <c r="H388">
        <v>485.63</v>
      </c>
      <c r="I388">
        <v>0.26</v>
      </c>
      <c r="J388">
        <v>2156.1999999999998</v>
      </c>
      <c r="K388">
        <v>1579.82</v>
      </c>
      <c r="L388">
        <v>576.38</v>
      </c>
      <c r="M388" t="s">
        <v>17</v>
      </c>
      <c r="N388" t="str">
        <f t="shared" si="6"/>
        <v>High</v>
      </c>
    </row>
    <row r="389" spans="1:14" x14ac:dyDescent="0.3">
      <c r="A389">
        <v>388</v>
      </c>
      <c r="B389" t="s">
        <v>408</v>
      </c>
      <c r="C389" s="2">
        <v>45513</v>
      </c>
      <c r="D389" t="s">
        <v>39</v>
      </c>
      <c r="E389" t="s">
        <v>25</v>
      </c>
      <c r="F389" t="s">
        <v>27</v>
      </c>
      <c r="G389">
        <v>3</v>
      </c>
      <c r="H389">
        <v>308.81</v>
      </c>
      <c r="I389">
        <v>0.04</v>
      </c>
      <c r="J389">
        <v>889.37</v>
      </c>
      <c r="K389">
        <v>449.24</v>
      </c>
      <c r="L389">
        <v>440.13</v>
      </c>
      <c r="M389" t="s">
        <v>17</v>
      </c>
      <c r="N389" t="str">
        <f t="shared" si="6"/>
        <v>Low</v>
      </c>
    </row>
    <row r="390" spans="1:14" x14ac:dyDescent="0.3">
      <c r="A390">
        <v>389</v>
      </c>
      <c r="B390" t="s">
        <v>409</v>
      </c>
      <c r="C390" s="2">
        <v>45469</v>
      </c>
      <c r="D390" t="s">
        <v>39</v>
      </c>
      <c r="E390" t="s">
        <v>20</v>
      </c>
      <c r="F390" t="s">
        <v>27</v>
      </c>
      <c r="G390">
        <v>7</v>
      </c>
      <c r="H390">
        <v>473.95</v>
      </c>
      <c r="I390">
        <v>0.26</v>
      </c>
      <c r="J390">
        <v>2455.06</v>
      </c>
      <c r="K390">
        <v>1260.47</v>
      </c>
      <c r="L390">
        <v>1194.5899999999999</v>
      </c>
      <c r="M390" t="s">
        <v>17</v>
      </c>
      <c r="N390" t="str">
        <f t="shared" si="6"/>
        <v>High</v>
      </c>
    </row>
    <row r="391" spans="1:14" x14ac:dyDescent="0.3">
      <c r="A391">
        <v>390</v>
      </c>
      <c r="B391" t="s">
        <v>410</v>
      </c>
      <c r="C391" s="2">
        <v>45385</v>
      </c>
      <c r="D391" t="s">
        <v>14</v>
      </c>
      <c r="E391" t="s">
        <v>33</v>
      </c>
      <c r="F391" t="s">
        <v>21</v>
      </c>
      <c r="G391">
        <v>8</v>
      </c>
      <c r="H391">
        <v>174.23</v>
      </c>
      <c r="I391">
        <v>0.2</v>
      </c>
      <c r="J391">
        <v>1115.07</v>
      </c>
      <c r="K391">
        <v>659.56</v>
      </c>
      <c r="L391">
        <v>455.51</v>
      </c>
      <c r="M391" t="s">
        <v>22</v>
      </c>
      <c r="N391" t="str">
        <f t="shared" si="6"/>
        <v>Medium</v>
      </c>
    </row>
    <row r="392" spans="1:14" x14ac:dyDescent="0.3">
      <c r="A392">
        <v>391</v>
      </c>
      <c r="B392" t="s">
        <v>411</v>
      </c>
      <c r="C392" s="2">
        <v>45357</v>
      </c>
      <c r="D392" t="s">
        <v>24</v>
      </c>
      <c r="E392" t="s">
        <v>15</v>
      </c>
      <c r="F392" t="s">
        <v>16</v>
      </c>
      <c r="G392">
        <v>5</v>
      </c>
      <c r="H392">
        <v>48.27</v>
      </c>
      <c r="I392">
        <v>0.04</v>
      </c>
      <c r="J392">
        <v>231.7</v>
      </c>
      <c r="K392">
        <v>161.78</v>
      </c>
      <c r="L392">
        <v>69.92</v>
      </c>
      <c r="M392" t="s">
        <v>22</v>
      </c>
      <c r="N392" t="str">
        <f t="shared" si="6"/>
        <v>Low</v>
      </c>
    </row>
    <row r="393" spans="1:14" x14ac:dyDescent="0.3">
      <c r="A393">
        <v>392</v>
      </c>
      <c r="B393" t="s">
        <v>412</v>
      </c>
      <c r="C393" s="2">
        <v>45564</v>
      </c>
      <c r="D393" t="s">
        <v>24</v>
      </c>
      <c r="E393" t="s">
        <v>20</v>
      </c>
      <c r="F393" t="s">
        <v>16</v>
      </c>
      <c r="G393">
        <v>7</v>
      </c>
      <c r="H393">
        <v>132.86000000000001</v>
      </c>
      <c r="I393">
        <v>0.02</v>
      </c>
      <c r="J393">
        <v>911.42</v>
      </c>
      <c r="K393">
        <v>638.62</v>
      </c>
      <c r="L393">
        <v>272.8</v>
      </c>
      <c r="M393" t="s">
        <v>28</v>
      </c>
      <c r="N393" t="str">
        <f t="shared" si="6"/>
        <v>Low</v>
      </c>
    </row>
    <row r="394" spans="1:14" x14ac:dyDescent="0.3">
      <c r="A394">
        <v>393</v>
      </c>
      <c r="B394" t="s">
        <v>413</v>
      </c>
      <c r="C394" s="2">
        <v>45637</v>
      </c>
      <c r="D394" t="s">
        <v>19</v>
      </c>
      <c r="E394" t="s">
        <v>15</v>
      </c>
      <c r="F394" t="s">
        <v>27</v>
      </c>
      <c r="G394">
        <v>1</v>
      </c>
      <c r="H394">
        <v>492.65</v>
      </c>
      <c r="I394">
        <v>0.09</v>
      </c>
      <c r="J394">
        <v>448.31</v>
      </c>
      <c r="K394">
        <v>334.41</v>
      </c>
      <c r="L394">
        <v>113.9</v>
      </c>
      <c r="M394" t="s">
        <v>46</v>
      </c>
      <c r="N394" t="str">
        <f t="shared" si="6"/>
        <v>Low</v>
      </c>
    </row>
    <row r="395" spans="1:14" x14ac:dyDescent="0.3">
      <c r="A395">
        <v>394</v>
      </c>
      <c r="B395" t="s">
        <v>414</v>
      </c>
      <c r="C395" s="2">
        <v>45466</v>
      </c>
      <c r="D395" t="s">
        <v>39</v>
      </c>
      <c r="E395" t="s">
        <v>20</v>
      </c>
      <c r="F395" t="s">
        <v>21</v>
      </c>
      <c r="G395">
        <v>4</v>
      </c>
      <c r="H395">
        <v>324.06</v>
      </c>
      <c r="I395">
        <v>0.12</v>
      </c>
      <c r="J395">
        <v>1140.69</v>
      </c>
      <c r="K395">
        <v>600.15</v>
      </c>
      <c r="L395">
        <v>540.54</v>
      </c>
      <c r="M395" t="s">
        <v>46</v>
      </c>
      <c r="N395" t="str">
        <f t="shared" si="6"/>
        <v>Medium</v>
      </c>
    </row>
    <row r="396" spans="1:14" x14ac:dyDescent="0.3">
      <c r="A396">
        <v>395</v>
      </c>
      <c r="B396" t="s">
        <v>415</v>
      </c>
      <c r="C396" s="2">
        <v>45575</v>
      </c>
      <c r="D396" t="s">
        <v>19</v>
      </c>
      <c r="E396" t="s">
        <v>20</v>
      </c>
      <c r="F396" t="s">
        <v>27</v>
      </c>
      <c r="G396">
        <v>6</v>
      </c>
      <c r="H396">
        <v>138.38999999999999</v>
      </c>
      <c r="I396">
        <v>0.09</v>
      </c>
      <c r="J396">
        <v>755.61</v>
      </c>
      <c r="K396">
        <v>445.6</v>
      </c>
      <c r="L396">
        <v>310.01</v>
      </c>
      <c r="M396" t="s">
        <v>28</v>
      </c>
      <c r="N396" t="str">
        <f t="shared" si="6"/>
        <v>Low</v>
      </c>
    </row>
    <row r="397" spans="1:14" x14ac:dyDescent="0.3">
      <c r="A397">
        <v>396</v>
      </c>
      <c r="B397" t="s">
        <v>416</v>
      </c>
      <c r="C397" s="2">
        <v>45424</v>
      </c>
      <c r="D397" t="s">
        <v>39</v>
      </c>
      <c r="E397" t="s">
        <v>25</v>
      </c>
      <c r="F397" t="s">
        <v>27</v>
      </c>
      <c r="G397">
        <v>1</v>
      </c>
      <c r="H397">
        <v>432.55</v>
      </c>
      <c r="I397">
        <v>0.13</v>
      </c>
      <c r="J397">
        <v>376.32</v>
      </c>
      <c r="K397">
        <v>264.81</v>
      </c>
      <c r="L397">
        <v>111.51</v>
      </c>
      <c r="M397" t="s">
        <v>46</v>
      </c>
      <c r="N397" t="str">
        <f t="shared" si="6"/>
        <v>Medium</v>
      </c>
    </row>
    <row r="398" spans="1:14" x14ac:dyDescent="0.3">
      <c r="A398">
        <v>397</v>
      </c>
      <c r="B398" t="s">
        <v>417</v>
      </c>
      <c r="C398" s="2">
        <v>45389</v>
      </c>
      <c r="D398" t="s">
        <v>24</v>
      </c>
      <c r="E398" t="s">
        <v>30</v>
      </c>
      <c r="F398" t="s">
        <v>21</v>
      </c>
      <c r="G398">
        <v>3</v>
      </c>
      <c r="H398">
        <v>62.95</v>
      </c>
      <c r="I398">
        <v>0.24</v>
      </c>
      <c r="J398">
        <v>143.53</v>
      </c>
      <c r="K398">
        <v>110.36</v>
      </c>
      <c r="L398">
        <v>33.17</v>
      </c>
      <c r="M398" t="s">
        <v>40</v>
      </c>
      <c r="N398" t="str">
        <f t="shared" si="6"/>
        <v>High</v>
      </c>
    </row>
    <row r="399" spans="1:14" x14ac:dyDescent="0.3">
      <c r="A399">
        <v>398</v>
      </c>
      <c r="B399" t="s">
        <v>418</v>
      </c>
      <c r="C399" s="2">
        <v>45633</v>
      </c>
      <c r="D399" t="s">
        <v>39</v>
      </c>
      <c r="E399" t="s">
        <v>30</v>
      </c>
      <c r="F399" t="s">
        <v>16</v>
      </c>
      <c r="G399">
        <v>2</v>
      </c>
      <c r="H399">
        <v>69.23</v>
      </c>
      <c r="I399">
        <v>0.06</v>
      </c>
      <c r="J399">
        <v>130.15</v>
      </c>
      <c r="K399">
        <v>84.45</v>
      </c>
      <c r="L399">
        <v>45.7</v>
      </c>
      <c r="M399" t="s">
        <v>40</v>
      </c>
      <c r="N399" t="str">
        <f t="shared" si="6"/>
        <v>Low</v>
      </c>
    </row>
    <row r="400" spans="1:14" x14ac:dyDescent="0.3">
      <c r="A400">
        <v>399</v>
      </c>
      <c r="B400" t="s">
        <v>419</v>
      </c>
      <c r="C400" s="2">
        <v>45408</v>
      </c>
      <c r="D400" t="s">
        <v>14</v>
      </c>
      <c r="E400" t="s">
        <v>25</v>
      </c>
      <c r="F400" t="s">
        <v>21</v>
      </c>
      <c r="G400">
        <v>8</v>
      </c>
      <c r="H400">
        <v>387.43</v>
      </c>
      <c r="I400">
        <v>0.16</v>
      </c>
      <c r="J400">
        <v>2603.5300000000002</v>
      </c>
      <c r="K400">
        <v>1638.87</v>
      </c>
      <c r="L400">
        <v>964.66</v>
      </c>
      <c r="M400" t="s">
        <v>17</v>
      </c>
      <c r="N400" t="str">
        <f t="shared" si="6"/>
        <v>Medium</v>
      </c>
    </row>
    <row r="401" spans="1:14" x14ac:dyDescent="0.3">
      <c r="A401">
        <v>400</v>
      </c>
      <c r="B401" t="s">
        <v>420</v>
      </c>
      <c r="C401" s="2">
        <v>45372</v>
      </c>
      <c r="D401" t="s">
        <v>24</v>
      </c>
      <c r="E401" t="s">
        <v>30</v>
      </c>
      <c r="F401" t="s">
        <v>16</v>
      </c>
      <c r="G401">
        <v>9</v>
      </c>
      <c r="H401">
        <v>111.44</v>
      </c>
      <c r="I401">
        <v>0.1</v>
      </c>
      <c r="J401">
        <v>902.66</v>
      </c>
      <c r="K401">
        <v>608.5</v>
      </c>
      <c r="L401">
        <v>294.16000000000003</v>
      </c>
      <c r="M401" t="s">
        <v>17</v>
      </c>
      <c r="N401" t="str">
        <f t="shared" si="6"/>
        <v>Low</v>
      </c>
    </row>
    <row r="402" spans="1:14" x14ac:dyDescent="0.3">
      <c r="A402">
        <v>401</v>
      </c>
      <c r="B402" t="s">
        <v>421</v>
      </c>
      <c r="C402" s="2">
        <v>45322</v>
      </c>
      <c r="D402" t="s">
        <v>14</v>
      </c>
      <c r="E402" t="s">
        <v>30</v>
      </c>
      <c r="F402" t="s">
        <v>16</v>
      </c>
      <c r="G402">
        <v>5</v>
      </c>
      <c r="H402">
        <v>422.75</v>
      </c>
      <c r="I402">
        <v>0.12</v>
      </c>
      <c r="J402">
        <v>1860.1</v>
      </c>
      <c r="K402">
        <v>1192.3</v>
      </c>
      <c r="L402">
        <v>667.8</v>
      </c>
      <c r="M402" t="s">
        <v>40</v>
      </c>
      <c r="N402" t="str">
        <f t="shared" si="6"/>
        <v>Medium</v>
      </c>
    </row>
    <row r="403" spans="1:14" x14ac:dyDescent="0.3">
      <c r="A403">
        <v>402</v>
      </c>
      <c r="B403" t="s">
        <v>422</v>
      </c>
      <c r="C403" s="2">
        <v>45439</v>
      </c>
      <c r="D403" t="s">
        <v>19</v>
      </c>
      <c r="E403" t="s">
        <v>30</v>
      </c>
      <c r="F403" t="s">
        <v>16</v>
      </c>
      <c r="G403">
        <v>3</v>
      </c>
      <c r="H403">
        <v>263.36</v>
      </c>
      <c r="I403">
        <v>0</v>
      </c>
      <c r="J403">
        <v>790.08</v>
      </c>
      <c r="K403">
        <v>561.96</v>
      </c>
      <c r="L403">
        <v>228.12</v>
      </c>
      <c r="M403" t="s">
        <v>46</v>
      </c>
      <c r="N403" t="str">
        <f t="shared" si="6"/>
        <v>No Discount</v>
      </c>
    </row>
    <row r="404" spans="1:14" x14ac:dyDescent="0.3">
      <c r="A404">
        <v>403</v>
      </c>
      <c r="B404" t="s">
        <v>423</v>
      </c>
      <c r="C404" s="2">
        <v>45506</v>
      </c>
      <c r="D404" t="s">
        <v>39</v>
      </c>
      <c r="E404" t="s">
        <v>30</v>
      </c>
      <c r="F404" t="s">
        <v>27</v>
      </c>
      <c r="G404">
        <v>10</v>
      </c>
      <c r="H404">
        <v>394.01</v>
      </c>
      <c r="I404">
        <v>0.22</v>
      </c>
      <c r="J404">
        <v>3073.28</v>
      </c>
      <c r="K404">
        <v>2089.7800000000002</v>
      </c>
      <c r="L404">
        <v>983.5</v>
      </c>
      <c r="M404" t="s">
        <v>28</v>
      </c>
      <c r="N404" t="str">
        <f t="shared" si="6"/>
        <v>High</v>
      </c>
    </row>
    <row r="405" spans="1:14" x14ac:dyDescent="0.3">
      <c r="A405">
        <v>404</v>
      </c>
      <c r="B405" t="s">
        <v>424</v>
      </c>
      <c r="C405" s="2">
        <v>45453</v>
      </c>
      <c r="D405" t="s">
        <v>39</v>
      </c>
      <c r="E405" t="s">
        <v>33</v>
      </c>
      <c r="F405" t="s">
        <v>27</v>
      </c>
      <c r="G405">
        <v>8</v>
      </c>
      <c r="H405">
        <v>205.43</v>
      </c>
      <c r="I405">
        <v>7.0000000000000007E-2</v>
      </c>
      <c r="J405">
        <v>1528.4</v>
      </c>
      <c r="K405">
        <v>1081.95</v>
      </c>
      <c r="L405">
        <v>446.45</v>
      </c>
      <c r="M405" t="s">
        <v>46</v>
      </c>
      <c r="N405" t="str">
        <f t="shared" si="6"/>
        <v>Low</v>
      </c>
    </row>
    <row r="406" spans="1:14" x14ac:dyDescent="0.3">
      <c r="A406">
        <v>405</v>
      </c>
      <c r="B406" t="s">
        <v>425</v>
      </c>
      <c r="C406" s="2">
        <v>45298</v>
      </c>
      <c r="D406" t="s">
        <v>24</v>
      </c>
      <c r="E406" t="s">
        <v>30</v>
      </c>
      <c r="F406" t="s">
        <v>27</v>
      </c>
      <c r="G406">
        <v>7</v>
      </c>
      <c r="H406">
        <v>149.76</v>
      </c>
      <c r="I406">
        <v>0.02</v>
      </c>
      <c r="J406">
        <v>1027.3499999999999</v>
      </c>
      <c r="K406">
        <v>615.48</v>
      </c>
      <c r="L406">
        <v>411.87</v>
      </c>
      <c r="M406" t="s">
        <v>22</v>
      </c>
      <c r="N406" t="str">
        <f t="shared" si="6"/>
        <v>Low</v>
      </c>
    </row>
    <row r="407" spans="1:14" x14ac:dyDescent="0.3">
      <c r="A407">
        <v>406</v>
      </c>
      <c r="B407" t="s">
        <v>426</v>
      </c>
      <c r="C407" s="2">
        <v>45506</v>
      </c>
      <c r="D407" t="s">
        <v>19</v>
      </c>
      <c r="E407" t="s">
        <v>15</v>
      </c>
      <c r="F407" t="s">
        <v>27</v>
      </c>
      <c r="G407">
        <v>4</v>
      </c>
      <c r="H407">
        <v>163.4</v>
      </c>
      <c r="I407">
        <v>0.19</v>
      </c>
      <c r="J407">
        <v>529.41999999999996</v>
      </c>
      <c r="K407">
        <v>344.05</v>
      </c>
      <c r="L407">
        <v>185.37</v>
      </c>
      <c r="M407" t="s">
        <v>46</v>
      </c>
      <c r="N407" t="str">
        <f t="shared" si="6"/>
        <v>Medium</v>
      </c>
    </row>
    <row r="408" spans="1:14" x14ac:dyDescent="0.3">
      <c r="A408">
        <v>407</v>
      </c>
      <c r="B408" t="s">
        <v>427</v>
      </c>
      <c r="C408" s="2">
        <v>45604</v>
      </c>
      <c r="D408" t="s">
        <v>24</v>
      </c>
      <c r="E408" t="s">
        <v>33</v>
      </c>
      <c r="F408" t="s">
        <v>16</v>
      </c>
      <c r="G408">
        <v>6</v>
      </c>
      <c r="H408">
        <v>407.43</v>
      </c>
      <c r="I408">
        <v>0.16</v>
      </c>
      <c r="J408">
        <v>2053.4499999999998</v>
      </c>
      <c r="K408">
        <v>1195.2</v>
      </c>
      <c r="L408">
        <v>858.25</v>
      </c>
      <c r="M408" t="s">
        <v>28</v>
      </c>
      <c r="N408" t="str">
        <f t="shared" si="6"/>
        <v>Medium</v>
      </c>
    </row>
    <row r="409" spans="1:14" x14ac:dyDescent="0.3">
      <c r="A409">
        <v>408</v>
      </c>
      <c r="B409" t="s">
        <v>428</v>
      </c>
      <c r="C409" s="2">
        <v>45441</v>
      </c>
      <c r="D409" t="s">
        <v>14</v>
      </c>
      <c r="E409" t="s">
        <v>15</v>
      </c>
      <c r="F409" t="s">
        <v>27</v>
      </c>
      <c r="G409">
        <v>5</v>
      </c>
      <c r="H409">
        <v>251.97</v>
      </c>
      <c r="I409">
        <v>0.1</v>
      </c>
      <c r="J409">
        <v>1133.8699999999999</v>
      </c>
      <c r="K409">
        <v>881.17</v>
      </c>
      <c r="L409">
        <v>252.7</v>
      </c>
      <c r="M409" t="s">
        <v>22</v>
      </c>
      <c r="N409" t="str">
        <f t="shared" si="6"/>
        <v>Low</v>
      </c>
    </row>
    <row r="410" spans="1:14" x14ac:dyDescent="0.3">
      <c r="A410">
        <v>409</v>
      </c>
      <c r="B410" t="s">
        <v>429</v>
      </c>
      <c r="C410" s="2">
        <v>45642</v>
      </c>
      <c r="D410" t="s">
        <v>19</v>
      </c>
      <c r="E410" t="s">
        <v>25</v>
      </c>
      <c r="F410" t="s">
        <v>16</v>
      </c>
      <c r="G410">
        <v>6</v>
      </c>
      <c r="H410">
        <v>20.309999999999999</v>
      </c>
      <c r="I410">
        <v>0.28000000000000003</v>
      </c>
      <c r="J410">
        <v>87.74</v>
      </c>
      <c r="K410">
        <v>61.87</v>
      </c>
      <c r="L410">
        <v>25.87</v>
      </c>
      <c r="M410" t="s">
        <v>22</v>
      </c>
      <c r="N410" t="str">
        <f t="shared" si="6"/>
        <v>High</v>
      </c>
    </row>
    <row r="411" spans="1:14" x14ac:dyDescent="0.3">
      <c r="A411">
        <v>410</v>
      </c>
      <c r="B411" t="s">
        <v>124</v>
      </c>
      <c r="C411" s="2">
        <v>45318</v>
      </c>
      <c r="D411" t="s">
        <v>24</v>
      </c>
      <c r="E411" t="s">
        <v>30</v>
      </c>
      <c r="F411" t="s">
        <v>16</v>
      </c>
      <c r="G411">
        <v>8</v>
      </c>
      <c r="H411">
        <v>376.08</v>
      </c>
      <c r="I411">
        <v>0</v>
      </c>
      <c r="J411">
        <v>3008.64</v>
      </c>
      <c r="K411">
        <v>2072.0500000000002</v>
      </c>
      <c r="L411">
        <v>936.59</v>
      </c>
      <c r="M411" t="s">
        <v>22</v>
      </c>
      <c r="N411" t="str">
        <f t="shared" si="6"/>
        <v>No Discount</v>
      </c>
    </row>
    <row r="412" spans="1:14" x14ac:dyDescent="0.3">
      <c r="A412">
        <v>411</v>
      </c>
      <c r="B412" t="s">
        <v>430</v>
      </c>
      <c r="C412" s="2">
        <v>45612</v>
      </c>
      <c r="D412" t="s">
        <v>14</v>
      </c>
      <c r="E412" t="s">
        <v>15</v>
      </c>
      <c r="F412" t="s">
        <v>27</v>
      </c>
      <c r="G412">
        <v>7</v>
      </c>
      <c r="H412">
        <v>426.28</v>
      </c>
      <c r="I412">
        <v>0.22</v>
      </c>
      <c r="J412">
        <v>2327.4899999999998</v>
      </c>
      <c r="K412">
        <v>1857.75</v>
      </c>
      <c r="L412">
        <v>469.74</v>
      </c>
      <c r="M412" t="s">
        <v>22</v>
      </c>
      <c r="N412" t="str">
        <f t="shared" si="6"/>
        <v>High</v>
      </c>
    </row>
    <row r="413" spans="1:14" x14ac:dyDescent="0.3">
      <c r="A413">
        <v>412</v>
      </c>
      <c r="B413" t="s">
        <v>255</v>
      </c>
      <c r="C413" s="2">
        <v>45391</v>
      </c>
      <c r="D413" t="s">
        <v>14</v>
      </c>
      <c r="E413" t="s">
        <v>30</v>
      </c>
      <c r="F413" t="s">
        <v>27</v>
      </c>
      <c r="G413">
        <v>6</v>
      </c>
      <c r="H413">
        <v>175.39</v>
      </c>
      <c r="I413">
        <v>0.05</v>
      </c>
      <c r="J413">
        <v>999.72</v>
      </c>
      <c r="K413">
        <v>579.29999999999995</v>
      </c>
      <c r="L413">
        <v>420.42</v>
      </c>
      <c r="M413" t="s">
        <v>17</v>
      </c>
      <c r="N413" t="str">
        <f t="shared" si="6"/>
        <v>Low</v>
      </c>
    </row>
    <row r="414" spans="1:14" x14ac:dyDescent="0.3">
      <c r="A414">
        <v>413</v>
      </c>
      <c r="B414" t="s">
        <v>431</v>
      </c>
      <c r="C414" s="2">
        <v>45468</v>
      </c>
      <c r="D414" t="s">
        <v>19</v>
      </c>
      <c r="E414" t="s">
        <v>33</v>
      </c>
      <c r="F414" t="s">
        <v>21</v>
      </c>
      <c r="G414">
        <v>9</v>
      </c>
      <c r="H414">
        <v>233.19</v>
      </c>
      <c r="I414">
        <v>0.28999999999999998</v>
      </c>
      <c r="J414">
        <v>1490.08</v>
      </c>
      <c r="K414">
        <v>760.14</v>
      </c>
      <c r="L414">
        <v>729.94</v>
      </c>
      <c r="M414" t="s">
        <v>28</v>
      </c>
      <c r="N414" t="str">
        <f t="shared" si="6"/>
        <v>High</v>
      </c>
    </row>
    <row r="415" spans="1:14" x14ac:dyDescent="0.3">
      <c r="A415">
        <v>414</v>
      </c>
      <c r="B415" t="s">
        <v>432</v>
      </c>
      <c r="C415" s="2">
        <v>45509</v>
      </c>
      <c r="D415" t="s">
        <v>39</v>
      </c>
      <c r="E415" t="s">
        <v>30</v>
      </c>
      <c r="F415" t="s">
        <v>16</v>
      </c>
      <c r="G415">
        <v>7</v>
      </c>
      <c r="H415">
        <v>13.69</v>
      </c>
      <c r="I415">
        <v>0</v>
      </c>
      <c r="J415">
        <v>95.83</v>
      </c>
      <c r="K415">
        <v>58.02</v>
      </c>
      <c r="L415">
        <v>37.81</v>
      </c>
      <c r="M415" t="s">
        <v>46</v>
      </c>
      <c r="N415" t="str">
        <f t="shared" si="6"/>
        <v>No Discount</v>
      </c>
    </row>
    <row r="416" spans="1:14" x14ac:dyDescent="0.3">
      <c r="A416">
        <v>415</v>
      </c>
      <c r="B416" t="s">
        <v>433</v>
      </c>
      <c r="C416" s="2">
        <v>45410</v>
      </c>
      <c r="D416" t="s">
        <v>19</v>
      </c>
      <c r="E416" t="s">
        <v>30</v>
      </c>
      <c r="F416" t="s">
        <v>16</v>
      </c>
      <c r="G416">
        <v>5</v>
      </c>
      <c r="H416">
        <v>440.93</v>
      </c>
      <c r="I416">
        <v>0.15</v>
      </c>
      <c r="J416">
        <v>1873.95</v>
      </c>
      <c r="K416">
        <v>940.27</v>
      </c>
      <c r="L416">
        <v>933.68</v>
      </c>
      <c r="M416" t="s">
        <v>17</v>
      </c>
      <c r="N416" t="str">
        <f t="shared" si="6"/>
        <v>Medium</v>
      </c>
    </row>
    <row r="417" spans="1:14" x14ac:dyDescent="0.3">
      <c r="A417">
        <v>416</v>
      </c>
      <c r="B417" t="s">
        <v>434</v>
      </c>
      <c r="C417" s="2">
        <v>45552</v>
      </c>
      <c r="D417" t="s">
        <v>14</v>
      </c>
      <c r="E417" t="s">
        <v>33</v>
      </c>
      <c r="F417" t="s">
        <v>21</v>
      </c>
      <c r="G417">
        <v>9</v>
      </c>
      <c r="H417">
        <v>221.07</v>
      </c>
      <c r="I417">
        <v>0.24</v>
      </c>
      <c r="J417">
        <v>1512.12</v>
      </c>
      <c r="K417">
        <v>851.65</v>
      </c>
      <c r="L417">
        <v>660.47</v>
      </c>
      <c r="M417" t="s">
        <v>40</v>
      </c>
      <c r="N417" t="str">
        <f t="shared" si="6"/>
        <v>High</v>
      </c>
    </row>
    <row r="418" spans="1:14" x14ac:dyDescent="0.3">
      <c r="A418">
        <v>417</v>
      </c>
      <c r="B418" t="s">
        <v>435</v>
      </c>
      <c r="C418" s="2">
        <v>45454</v>
      </c>
      <c r="D418" t="s">
        <v>19</v>
      </c>
      <c r="E418" t="s">
        <v>15</v>
      </c>
      <c r="F418" t="s">
        <v>16</v>
      </c>
      <c r="G418">
        <v>8</v>
      </c>
      <c r="H418">
        <v>88.4</v>
      </c>
      <c r="I418">
        <v>0.28999999999999998</v>
      </c>
      <c r="J418">
        <v>502.11</v>
      </c>
      <c r="K418">
        <v>270.39999999999998</v>
      </c>
      <c r="L418">
        <v>231.71</v>
      </c>
      <c r="M418" t="s">
        <v>46</v>
      </c>
      <c r="N418" t="str">
        <f t="shared" si="6"/>
        <v>High</v>
      </c>
    </row>
    <row r="419" spans="1:14" x14ac:dyDescent="0.3">
      <c r="A419">
        <v>418</v>
      </c>
      <c r="B419" t="s">
        <v>436</v>
      </c>
      <c r="C419" s="2">
        <v>45555</v>
      </c>
      <c r="D419" t="s">
        <v>24</v>
      </c>
      <c r="E419" t="s">
        <v>25</v>
      </c>
      <c r="F419" t="s">
        <v>27</v>
      </c>
      <c r="G419">
        <v>5</v>
      </c>
      <c r="H419">
        <v>77.180000000000007</v>
      </c>
      <c r="I419">
        <v>0.14000000000000001</v>
      </c>
      <c r="J419">
        <v>331.87</v>
      </c>
      <c r="K419">
        <v>172.5</v>
      </c>
      <c r="L419">
        <v>159.37</v>
      </c>
      <c r="M419" t="s">
        <v>22</v>
      </c>
      <c r="N419" t="str">
        <f t="shared" si="6"/>
        <v>Medium</v>
      </c>
    </row>
    <row r="420" spans="1:14" x14ac:dyDescent="0.3">
      <c r="A420">
        <v>419</v>
      </c>
      <c r="B420" t="s">
        <v>437</v>
      </c>
      <c r="C420" s="2">
        <v>45577</v>
      </c>
      <c r="D420" t="s">
        <v>19</v>
      </c>
      <c r="E420" t="s">
        <v>30</v>
      </c>
      <c r="F420" t="s">
        <v>16</v>
      </c>
      <c r="G420">
        <v>2</v>
      </c>
      <c r="H420">
        <v>46.24</v>
      </c>
      <c r="I420">
        <v>0.23</v>
      </c>
      <c r="J420">
        <v>71.209999999999994</v>
      </c>
      <c r="K420">
        <v>42.23</v>
      </c>
      <c r="L420">
        <v>28.98</v>
      </c>
      <c r="M420" t="s">
        <v>40</v>
      </c>
      <c r="N420" t="str">
        <f t="shared" si="6"/>
        <v>High</v>
      </c>
    </row>
    <row r="421" spans="1:14" x14ac:dyDescent="0.3">
      <c r="A421">
        <v>420</v>
      </c>
      <c r="B421" t="s">
        <v>438</v>
      </c>
      <c r="C421" s="2">
        <v>45450</v>
      </c>
      <c r="D421" t="s">
        <v>19</v>
      </c>
      <c r="E421" t="s">
        <v>33</v>
      </c>
      <c r="F421" t="s">
        <v>21</v>
      </c>
      <c r="G421">
        <v>8</v>
      </c>
      <c r="H421">
        <v>275.39</v>
      </c>
      <c r="I421">
        <v>0.28000000000000003</v>
      </c>
      <c r="J421">
        <v>1586.25</v>
      </c>
      <c r="K421">
        <v>1261.1199999999999</v>
      </c>
      <c r="L421">
        <v>325.13</v>
      </c>
      <c r="M421" t="s">
        <v>40</v>
      </c>
      <c r="N421" t="str">
        <f t="shared" si="6"/>
        <v>High</v>
      </c>
    </row>
    <row r="422" spans="1:14" x14ac:dyDescent="0.3">
      <c r="A422">
        <v>421</v>
      </c>
      <c r="B422" t="s">
        <v>439</v>
      </c>
      <c r="C422" s="2">
        <v>45499</v>
      </c>
      <c r="D422" t="s">
        <v>39</v>
      </c>
      <c r="E422" t="s">
        <v>20</v>
      </c>
      <c r="F422" t="s">
        <v>27</v>
      </c>
      <c r="G422">
        <v>8</v>
      </c>
      <c r="H422">
        <v>129.97</v>
      </c>
      <c r="I422">
        <v>0.28999999999999998</v>
      </c>
      <c r="J422">
        <v>738.23</v>
      </c>
      <c r="K422">
        <v>557.73</v>
      </c>
      <c r="L422">
        <v>180.5</v>
      </c>
      <c r="M422" t="s">
        <v>40</v>
      </c>
      <c r="N422" t="str">
        <f t="shared" si="6"/>
        <v>High</v>
      </c>
    </row>
    <row r="423" spans="1:14" x14ac:dyDescent="0.3">
      <c r="A423">
        <v>422</v>
      </c>
      <c r="B423" t="s">
        <v>440</v>
      </c>
      <c r="C423" s="2">
        <v>45572</v>
      </c>
      <c r="D423" t="s">
        <v>24</v>
      </c>
      <c r="E423" t="s">
        <v>25</v>
      </c>
      <c r="F423" t="s">
        <v>21</v>
      </c>
      <c r="G423">
        <v>5</v>
      </c>
      <c r="H423">
        <v>158.16999999999999</v>
      </c>
      <c r="I423">
        <v>0.05</v>
      </c>
      <c r="J423">
        <v>751.31</v>
      </c>
      <c r="K423">
        <v>446.14</v>
      </c>
      <c r="L423">
        <v>305.17</v>
      </c>
      <c r="M423" t="s">
        <v>22</v>
      </c>
      <c r="N423" t="str">
        <f t="shared" si="6"/>
        <v>Low</v>
      </c>
    </row>
    <row r="424" spans="1:14" x14ac:dyDescent="0.3">
      <c r="A424">
        <v>423</v>
      </c>
      <c r="B424" t="s">
        <v>441</v>
      </c>
      <c r="C424" s="2">
        <v>45334</v>
      </c>
      <c r="D424" t="s">
        <v>39</v>
      </c>
      <c r="E424" t="s">
        <v>30</v>
      </c>
      <c r="F424" t="s">
        <v>27</v>
      </c>
      <c r="G424">
        <v>3</v>
      </c>
      <c r="H424">
        <v>78.09</v>
      </c>
      <c r="I424">
        <v>0.14000000000000001</v>
      </c>
      <c r="J424">
        <v>201.47</v>
      </c>
      <c r="K424">
        <v>115.71</v>
      </c>
      <c r="L424">
        <v>85.76</v>
      </c>
      <c r="M424" t="s">
        <v>17</v>
      </c>
      <c r="N424" t="str">
        <f t="shared" si="6"/>
        <v>Medium</v>
      </c>
    </row>
    <row r="425" spans="1:14" x14ac:dyDescent="0.3">
      <c r="A425">
        <v>424</v>
      </c>
      <c r="B425" t="s">
        <v>442</v>
      </c>
      <c r="C425" s="2">
        <v>45318</v>
      </c>
      <c r="D425" t="s">
        <v>39</v>
      </c>
      <c r="E425" t="s">
        <v>33</v>
      </c>
      <c r="F425" t="s">
        <v>21</v>
      </c>
      <c r="G425">
        <v>10</v>
      </c>
      <c r="H425">
        <v>499.92</v>
      </c>
      <c r="I425">
        <v>0.26</v>
      </c>
      <c r="J425">
        <v>3699.41</v>
      </c>
      <c r="K425">
        <v>2849.79</v>
      </c>
      <c r="L425">
        <v>849.62</v>
      </c>
      <c r="M425" t="s">
        <v>40</v>
      </c>
      <c r="N425" t="str">
        <f t="shared" si="6"/>
        <v>High</v>
      </c>
    </row>
    <row r="426" spans="1:14" x14ac:dyDescent="0.3">
      <c r="A426">
        <v>425</v>
      </c>
      <c r="B426" t="s">
        <v>443</v>
      </c>
      <c r="C426" s="2">
        <v>45601</v>
      </c>
      <c r="D426" t="s">
        <v>24</v>
      </c>
      <c r="E426" t="s">
        <v>20</v>
      </c>
      <c r="F426" t="s">
        <v>21</v>
      </c>
      <c r="G426">
        <v>3</v>
      </c>
      <c r="H426">
        <v>247.27</v>
      </c>
      <c r="I426">
        <v>0.2</v>
      </c>
      <c r="J426">
        <v>593.45000000000005</v>
      </c>
      <c r="K426">
        <v>415.8</v>
      </c>
      <c r="L426">
        <v>177.65</v>
      </c>
      <c r="M426" t="s">
        <v>17</v>
      </c>
      <c r="N426" t="str">
        <f t="shared" si="6"/>
        <v>Medium</v>
      </c>
    </row>
    <row r="427" spans="1:14" x14ac:dyDescent="0.3">
      <c r="A427">
        <v>426</v>
      </c>
      <c r="B427" t="s">
        <v>287</v>
      </c>
      <c r="C427" s="2">
        <v>45584</v>
      </c>
      <c r="D427" t="s">
        <v>14</v>
      </c>
      <c r="E427" t="s">
        <v>25</v>
      </c>
      <c r="F427" t="s">
        <v>21</v>
      </c>
      <c r="G427">
        <v>4</v>
      </c>
      <c r="H427">
        <v>243.2</v>
      </c>
      <c r="I427">
        <v>0.06</v>
      </c>
      <c r="J427">
        <v>914.43</v>
      </c>
      <c r="K427">
        <v>667.18</v>
      </c>
      <c r="L427">
        <v>247.25</v>
      </c>
      <c r="M427" t="s">
        <v>40</v>
      </c>
      <c r="N427" t="str">
        <f t="shared" si="6"/>
        <v>Low</v>
      </c>
    </row>
    <row r="428" spans="1:14" x14ac:dyDescent="0.3">
      <c r="A428">
        <v>427</v>
      </c>
      <c r="B428" t="s">
        <v>444</v>
      </c>
      <c r="C428" s="2">
        <v>45571</v>
      </c>
      <c r="D428" t="s">
        <v>14</v>
      </c>
      <c r="E428" t="s">
        <v>20</v>
      </c>
      <c r="F428" t="s">
        <v>21</v>
      </c>
      <c r="G428">
        <v>3</v>
      </c>
      <c r="H428">
        <v>256.82</v>
      </c>
      <c r="I428">
        <v>0.21</v>
      </c>
      <c r="J428">
        <v>608.66</v>
      </c>
      <c r="K428">
        <v>318.69</v>
      </c>
      <c r="L428">
        <v>289.97000000000003</v>
      </c>
      <c r="M428" t="s">
        <v>17</v>
      </c>
      <c r="N428" t="str">
        <f t="shared" si="6"/>
        <v>High</v>
      </c>
    </row>
    <row r="429" spans="1:14" x14ac:dyDescent="0.3">
      <c r="A429">
        <v>428</v>
      </c>
      <c r="B429" t="s">
        <v>445</v>
      </c>
      <c r="C429" s="2">
        <v>45552</v>
      </c>
      <c r="D429" t="s">
        <v>19</v>
      </c>
      <c r="E429" t="s">
        <v>20</v>
      </c>
      <c r="F429" t="s">
        <v>27</v>
      </c>
      <c r="G429">
        <v>8</v>
      </c>
      <c r="H429">
        <v>400.42</v>
      </c>
      <c r="I429">
        <v>0.02</v>
      </c>
      <c r="J429">
        <v>3139.29</v>
      </c>
      <c r="K429">
        <v>2081.4299999999998</v>
      </c>
      <c r="L429">
        <v>1057.8599999999999</v>
      </c>
      <c r="M429" t="s">
        <v>40</v>
      </c>
      <c r="N429" t="str">
        <f t="shared" si="6"/>
        <v>Low</v>
      </c>
    </row>
    <row r="430" spans="1:14" x14ac:dyDescent="0.3">
      <c r="A430">
        <v>429</v>
      </c>
      <c r="B430" t="s">
        <v>446</v>
      </c>
      <c r="C430" s="2">
        <v>45459</v>
      </c>
      <c r="D430" t="s">
        <v>14</v>
      </c>
      <c r="E430" t="s">
        <v>20</v>
      </c>
      <c r="F430" t="s">
        <v>27</v>
      </c>
      <c r="G430">
        <v>9</v>
      </c>
      <c r="H430">
        <v>332.73</v>
      </c>
      <c r="I430">
        <v>0.02</v>
      </c>
      <c r="J430">
        <v>2934.68</v>
      </c>
      <c r="K430">
        <v>2047.98</v>
      </c>
      <c r="L430">
        <v>886.7</v>
      </c>
      <c r="M430" t="s">
        <v>46</v>
      </c>
      <c r="N430" t="str">
        <f t="shared" si="6"/>
        <v>Low</v>
      </c>
    </row>
    <row r="431" spans="1:14" x14ac:dyDescent="0.3">
      <c r="A431">
        <v>430</v>
      </c>
      <c r="B431" t="s">
        <v>447</v>
      </c>
      <c r="C431" s="2">
        <v>45478</v>
      </c>
      <c r="D431" t="s">
        <v>14</v>
      </c>
      <c r="E431" t="s">
        <v>25</v>
      </c>
      <c r="F431" t="s">
        <v>27</v>
      </c>
      <c r="G431">
        <v>10</v>
      </c>
      <c r="H431">
        <v>402.86</v>
      </c>
      <c r="I431">
        <v>0.19</v>
      </c>
      <c r="J431">
        <v>3263.17</v>
      </c>
      <c r="K431">
        <v>2218.1799999999998</v>
      </c>
      <c r="L431">
        <v>1044.99</v>
      </c>
      <c r="M431" t="s">
        <v>28</v>
      </c>
      <c r="N431" t="str">
        <f t="shared" si="6"/>
        <v>Medium</v>
      </c>
    </row>
    <row r="432" spans="1:14" x14ac:dyDescent="0.3">
      <c r="A432">
        <v>431</v>
      </c>
      <c r="B432" t="s">
        <v>448</v>
      </c>
      <c r="C432" s="2">
        <v>45394</v>
      </c>
      <c r="D432" t="s">
        <v>39</v>
      </c>
      <c r="E432" t="s">
        <v>15</v>
      </c>
      <c r="F432" t="s">
        <v>27</v>
      </c>
      <c r="G432">
        <v>7</v>
      </c>
      <c r="H432">
        <v>344.34</v>
      </c>
      <c r="I432">
        <v>0.18</v>
      </c>
      <c r="J432">
        <v>1976.51</v>
      </c>
      <c r="K432">
        <v>1506.11</v>
      </c>
      <c r="L432">
        <v>470.4</v>
      </c>
      <c r="M432" t="s">
        <v>46</v>
      </c>
      <c r="N432" t="str">
        <f t="shared" si="6"/>
        <v>Medium</v>
      </c>
    </row>
    <row r="433" spans="1:14" x14ac:dyDescent="0.3">
      <c r="A433">
        <v>432</v>
      </c>
      <c r="B433" t="s">
        <v>449</v>
      </c>
      <c r="C433" s="2">
        <v>45418</v>
      </c>
      <c r="D433" t="s">
        <v>19</v>
      </c>
      <c r="E433" t="s">
        <v>15</v>
      </c>
      <c r="F433" t="s">
        <v>21</v>
      </c>
      <c r="G433">
        <v>10</v>
      </c>
      <c r="H433">
        <v>96.82</v>
      </c>
      <c r="I433">
        <v>7.0000000000000007E-2</v>
      </c>
      <c r="J433">
        <v>900.43</v>
      </c>
      <c r="K433">
        <v>632.12</v>
      </c>
      <c r="L433">
        <v>268.31</v>
      </c>
      <c r="M433" t="s">
        <v>22</v>
      </c>
      <c r="N433" t="str">
        <f t="shared" si="6"/>
        <v>Low</v>
      </c>
    </row>
    <row r="434" spans="1:14" x14ac:dyDescent="0.3">
      <c r="A434">
        <v>433</v>
      </c>
      <c r="B434" t="s">
        <v>450</v>
      </c>
      <c r="C434" s="2">
        <v>45436</v>
      </c>
      <c r="D434" t="s">
        <v>14</v>
      </c>
      <c r="E434" t="s">
        <v>30</v>
      </c>
      <c r="F434" t="s">
        <v>21</v>
      </c>
      <c r="G434">
        <v>7</v>
      </c>
      <c r="H434">
        <v>266.10000000000002</v>
      </c>
      <c r="I434">
        <v>0.2</v>
      </c>
      <c r="J434">
        <v>1490.16</v>
      </c>
      <c r="K434">
        <v>1004.17</v>
      </c>
      <c r="L434">
        <v>485.99</v>
      </c>
      <c r="M434" t="s">
        <v>46</v>
      </c>
      <c r="N434" t="str">
        <f t="shared" si="6"/>
        <v>Medium</v>
      </c>
    </row>
    <row r="435" spans="1:14" x14ac:dyDescent="0.3">
      <c r="A435">
        <v>434</v>
      </c>
      <c r="B435" t="s">
        <v>451</v>
      </c>
      <c r="C435" s="2">
        <v>45562</v>
      </c>
      <c r="D435" t="s">
        <v>39</v>
      </c>
      <c r="E435" t="s">
        <v>15</v>
      </c>
      <c r="F435" t="s">
        <v>21</v>
      </c>
      <c r="G435">
        <v>10</v>
      </c>
      <c r="H435">
        <v>155.91</v>
      </c>
      <c r="I435">
        <v>0.27</v>
      </c>
      <c r="J435">
        <v>1138.1400000000001</v>
      </c>
      <c r="K435">
        <v>675.18</v>
      </c>
      <c r="L435">
        <v>462.96</v>
      </c>
      <c r="M435" t="s">
        <v>28</v>
      </c>
      <c r="N435" t="str">
        <f t="shared" si="6"/>
        <v>High</v>
      </c>
    </row>
    <row r="436" spans="1:14" x14ac:dyDescent="0.3">
      <c r="A436">
        <v>435</v>
      </c>
      <c r="B436" t="s">
        <v>452</v>
      </c>
      <c r="C436" s="2">
        <v>45491</v>
      </c>
      <c r="D436" t="s">
        <v>39</v>
      </c>
      <c r="E436" t="s">
        <v>20</v>
      </c>
      <c r="F436" t="s">
        <v>16</v>
      </c>
      <c r="G436">
        <v>3</v>
      </c>
      <c r="H436">
        <v>304.32</v>
      </c>
      <c r="I436">
        <v>0.19</v>
      </c>
      <c r="J436">
        <v>739.5</v>
      </c>
      <c r="K436">
        <v>549.29999999999995</v>
      </c>
      <c r="L436">
        <v>190.2</v>
      </c>
      <c r="M436" t="s">
        <v>46</v>
      </c>
      <c r="N436" t="str">
        <f t="shared" si="6"/>
        <v>Medium</v>
      </c>
    </row>
    <row r="437" spans="1:14" x14ac:dyDescent="0.3">
      <c r="A437">
        <v>436</v>
      </c>
      <c r="B437" t="s">
        <v>221</v>
      </c>
      <c r="C437" s="2">
        <v>45295</v>
      </c>
      <c r="D437" t="s">
        <v>24</v>
      </c>
      <c r="E437" t="s">
        <v>33</v>
      </c>
      <c r="F437" t="s">
        <v>21</v>
      </c>
      <c r="G437">
        <v>5</v>
      </c>
      <c r="H437">
        <v>85.69</v>
      </c>
      <c r="I437">
        <v>0.12</v>
      </c>
      <c r="J437">
        <v>377.04</v>
      </c>
      <c r="K437">
        <v>268.79000000000002</v>
      </c>
      <c r="L437">
        <v>108.25</v>
      </c>
      <c r="M437" t="s">
        <v>17</v>
      </c>
      <c r="N437" t="str">
        <f t="shared" si="6"/>
        <v>Medium</v>
      </c>
    </row>
    <row r="438" spans="1:14" x14ac:dyDescent="0.3">
      <c r="A438">
        <v>437</v>
      </c>
      <c r="B438" t="s">
        <v>453</v>
      </c>
      <c r="C438" s="2">
        <v>45646</v>
      </c>
      <c r="D438" t="s">
        <v>14</v>
      </c>
      <c r="E438" t="s">
        <v>30</v>
      </c>
      <c r="F438" t="s">
        <v>21</v>
      </c>
      <c r="G438">
        <v>8</v>
      </c>
      <c r="H438">
        <v>425.11</v>
      </c>
      <c r="I438">
        <v>0.27</v>
      </c>
      <c r="J438">
        <v>2482.64</v>
      </c>
      <c r="K438">
        <v>1589.28</v>
      </c>
      <c r="L438">
        <v>893.36</v>
      </c>
      <c r="M438" t="s">
        <v>28</v>
      </c>
      <c r="N438" t="str">
        <f t="shared" si="6"/>
        <v>High</v>
      </c>
    </row>
    <row r="439" spans="1:14" x14ac:dyDescent="0.3">
      <c r="A439">
        <v>438</v>
      </c>
      <c r="B439" t="s">
        <v>454</v>
      </c>
      <c r="C439" s="2">
        <v>45339</v>
      </c>
      <c r="D439" t="s">
        <v>19</v>
      </c>
      <c r="E439" t="s">
        <v>30</v>
      </c>
      <c r="F439" t="s">
        <v>16</v>
      </c>
      <c r="G439">
        <v>5</v>
      </c>
      <c r="H439">
        <v>372.34</v>
      </c>
      <c r="I439">
        <v>0.21</v>
      </c>
      <c r="J439">
        <v>1470.74</v>
      </c>
      <c r="K439">
        <v>770.6</v>
      </c>
      <c r="L439">
        <v>700.14</v>
      </c>
      <c r="M439" t="s">
        <v>17</v>
      </c>
      <c r="N439" t="str">
        <f t="shared" si="6"/>
        <v>High</v>
      </c>
    </row>
    <row r="440" spans="1:14" x14ac:dyDescent="0.3">
      <c r="A440">
        <v>439</v>
      </c>
      <c r="B440" t="s">
        <v>455</v>
      </c>
      <c r="C440" s="2">
        <v>45415</v>
      </c>
      <c r="D440" t="s">
        <v>19</v>
      </c>
      <c r="E440" t="s">
        <v>20</v>
      </c>
      <c r="F440" t="s">
        <v>16</v>
      </c>
      <c r="G440">
        <v>3</v>
      </c>
      <c r="H440">
        <v>488.17</v>
      </c>
      <c r="I440">
        <v>0.25</v>
      </c>
      <c r="J440">
        <v>1098.3800000000001</v>
      </c>
      <c r="K440">
        <v>578.53</v>
      </c>
      <c r="L440">
        <v>519.85</v>
      </c>
      <c r="M440" t="s">
        <v>17</v>
      </c>
      <c r="N440" t="str">
        <f t="shared" si="6"/>
        <v>High</v>
      </c>
    </row>
    <row r="441" spans="1:14" x14ac:dyDescent="0.3">
      <c r="A441">
        <v>440</v>
      </c>
      <c r="B441" t="s">
        <v>456</v>
      </c>
      <c r="C441" s="2">
        <v>45597</v>
      </c>
      <c r="D441" t="s">
        <v>14</v>
      </c>
      <c r="E441" t="s">
        <v>20</v>
      </c>
      <c r="F441" t="s">
        <v>16</v>
      </c>
      <c r="G441">
        <v>7</v>
      </c>
      <c r="H441">
        <v>450.71</v>
      </c>
      <c r="I441">
        <v>0.28999999999999998</v>
      </c>
      <c r="J441">
        <v>2240.0300000000002</v>
      </c>
      <c r="K441">
        <v>1401.26</v>
      </c>
      <c r="L441">
        <v>838.77</v>
      </c>
      <c r="M441" t="s">
        <v>40</v>
      </c>
      <c r="N441" t="str">
        <f t="shared" si="6"/>
        <v>High</v>
      </c>
    </row>
    <row r="442" spans="1:14" x14ac:dyDescent="0.3">
      <c r="A442">
        <v>441</v>
      </c>
      <c r="B442" t="s">
        <v>457</v>
      </c>
      <c r="C442" s="2">
        <v>45551</v>
      </c>
      <c r="D442" t="s">
        <v>19</v>
      </c>
      <c r="E442" t="s">
        <v>15</v>
      </c>
      <c r="F442" t="s">
        <v>16</v>
      </c>
      <c r="G442">
        <v>6</v>
      </c>
      <c r="H442">
        <v>349.74</v>
      </c>
      <c r="I442">
        <v>0.13</v>
      </c>
      <c r="J442">
        <v>1825.64</v>
      </c>
      <c r="K442">
        <v>1328.99</v>
      </c>
      <c r="L442">
        <v>496.65</v>
      </c>
      <c r="M442" t="s">
        <v>46</v>
      </c>
      <c r="N442" t="str">
        <f t="shared" si="6"/>
        <v>Medium</v>
      </c>
    </row>
    <row r="443" spans="1:14" x14ac:dyDescent="0.3">
      <c r="A443">
        <v>442</v>
      </c>
      <c r="B443" t="s">
        <v>458</v>
      </c>
      <c r="C443" s="2">
        <v>45353</v>
      </c>
      <c r="D443" t="s">
        <v>24</v>
      </c>
      <c r="E443" t="s">
        <v>30</v>
      </c>
      <c r="F443" t="s">
        <v>27</v>
      </c>
      <c r="G443">
        <v>2</v>
      </c>
      <c r="H443">
        <v>326.55</v>
      </c>
      <c r="I443">
        <v>0.09</v>
      </c>
      <c r="J443">
        <v>594.32000000000005</v>
      </c>
      <c r="K443">
        <v>380.1</v>
      </c>
      <c r="L443">
        <v>214.22</v>
      </c>
      <c r="M443" t="s">
        <v>22</v>
      </c>
      <c r="N443" t="str">
        <f t="shared" si="6"/>
        <v>Low</v>
      </c>
    </row>
    <row r="444" spans="1:14" x14ac:dyDescent="0.3">
      <c r="A444">
        <v>443</v>
      </c>
      <c r="B444" t="s">
        <v>459</v>
      </c>
      <c r="C444" s="2">
        <v>45458</v>
      </c>
      <c r="D444" t="s">
        <v>39</v>
      </c>
      <c r="E444" t="s">
        <v>15</v>
      </c>
      <c r="F444" t="s">
        <v>16</v>
      </c>
      <c r="G444">
        <v>5</v>
      </c>
      <c r="H444">
        <v>77.97</v>
      </c>
      <c r="I444">
        <v>0.18</v>
      </c>
      <c r="J444">
        <v>319.68</v>
      </c>
      <c r="K444">
        <v>247.65</v>
      </c>
      <c r="L444">
        <v>72.03</v>
      </c>
      <c r="M444" t="s">
        <v>17</v>
      </c>
      <c r="N444" t="str">
        <f t="shared" si="6"/>
        <v>Medium</v>
      </c>
    </row>
    <row r="445" spans="1:14" x14ac:dyDescent="0.3">
      <c r="A445">
        <v>444</v>
      </c>
      <c r="B445" t="s">
        <v>460</v>
      </c>
      <c r="C445" s="2">
        <v>45364</v>
      </c>
      <c r="D445" t="s">
        <v>39</v>
      </c>
      <c r="E445" t="s">
        <v>20</v>
      </c>
      <c r="F445" t="s">
        <v>21</v>
      </c>
      <c r="G445">
        <v>4</v>
      </c>
      <c r="H445">
        <v>13.22</v>
      </c>
      <c r="I445">
        <v>0.19</v>
      </c>
      <c r="J445">
        <v>42.83</v>
      </c>
      <c r="K445">
        <v>28.24</v>
      </c>
      <c r="L445">
        <v>14.59</v>
      </c>
      <c r="M445" t="s">
        <v>46</v>
      </c>
      <c r="N445" t="str">
        <f t="shared" si="6"/>
        <v>Medium</v>
      </c>
    </row>
    <row r="446" spans="1:14" x14ac:dyDescent="0.3">
      <c r="A446">
        <v>445</v>
      </c>
      <c r="B446" t="s">
        <v>461</v>
      </c>
      <c r="C446" s="2">
        <v>45636</v>
      </c>
      <c r="D446" t="s">
        <v>39</v>
      </c>
      <c r="E446" t="s">
        <v>25</v>
      </c>
      <c r="F446" t="s">
        <v>16</v>
      </c>
      <c r="G446">
        <v>9</v>
      </c>
      <c r="H446">
        <v>167.47</v>
      </c>
      <c r="I446">
        <v>0.08</v>
      </c>
      <c r="J446">
        <v>1386.65</v>
      </c>
      <c r="K446">
        <v>984.58</v>
      </c>
      <c r="L446">
        <v>402.07</v>
      </c>
      <c r="M446" t="s">
        <v>28</v>
      </c>
      <c r="N446" t="str">
        <f t="shared" si="6"/>
        <v>Low</v>
      </c>
    </row>
    <row r="447" spans="1:14" x14ac:dyDescent="0.3">
      <c r="A447">
        <v>446</v>
      </c>
      <c r="B447" t="s">
        <v>462</v>
      </c>
      <c r="C447" s="2">
        <v>45313</v>
      </c>
      <c r="D447" t="s">
        <v>14</v>
      </c>
      <c r="E447" t="s">
        <v>25</v>
      </c>
      <c r="F447" t="s">
        <v>21</v>
      </c>
      <c r="G447">
        <v>7</v>
      </c>
      <c r="H447">
        <v>420.54</v>
      </c>
      <c r="I447">
        <v>0.17</v>
      </c>
      <c r="J447">
        <v>2443.34</v>
      </c>
      <c r="K447">
        <v>1515.46</v>
      </c>
      <c r="L447">
        <v>927.88</v>
      </c>
      <c r="M447" t="s">
        <v>40</v>
      </c>
      <c r="N447" t="str">
        <f t="shared" si="6"/>
        <v>Medium</v>
      </c>
    </row>
    <row r="448" spans="1:14" x14ac:dyDescent="0.3">
      <c r="A448">
        <v>447</v>
      </c>
      <c r="B448" t="s">
        <v>463</v>
      </c>
      <c r="C448" s="2">
        <v>45441</v>
      </c>
      <c r="D448" t="s">
        <v>24</v>
      </c>
      <c r="E448" t="s">
        <v>30</v>
      </c>
      <c r="F448" t="s">
        <v>21</v>
      </c>
      <c r="G448">
        <v>3</v>
      </c>
      <c r="H448">
        <v>421.34</v>
      </c>
      <c r="I448">
        <v>0.13</v>
      </c>
      <c r="J448">
        <v>1099.7</v>
      </c>
      <c r="K448">
        <v>705.51</v>
      </c>
      <c r="L448">
        <v>394.19</v>
      </c>
      <c r="M448" t="s">
        <v>46</v>
      </c>
      <c r="N448" t="str">
        <f t="shared" si="6"/>
        <v>Medium</v>
      </c>
    </row>
    <row r="449" spans="1:14" x14ac:dyDescent="0.3">
      <c r="A449">
        <v>448</v>
      </c>
      <c r="B449" t="s">
        <v>464</v>
      </c>
      <c r="C449" s="2">
        <v>45324</v>
      </c>
      <c r="D449" t="s">
        <v>24</v>
      </c>
      <c r="E449" t="s">
        <v>30</v>
      </c>
      <c r="F449" t="s">
        <v>27</v>
      </c>
      <c r="G449">
        <v>2</v>
      </c>
      <c r="H449">
        <v>461.59</v>
      </c>
      <c r="I449">
        <v>0.28000000000000003</v>
      </c>
      <c r="J449">
        <v>664.69</v>
      </c>
      <c r="K449">
        <v>468.51</v>
      </c>
      <c r="L449">
        <v>196.18</v>
      </c>
      <c r="M449" t="s">
        <v>28</v>
      </c>
      <c r="N449" t="str">
        <f t="shared" si="6"/>
        <v>High</v>
      </c>
    </row>
    <row r="450" spans="1:14" x14ac:dyDescent="0.3">
      <c r="A450">
        <v>449</v>
      </c>
      <c r="B450" t="s">
        <v>465</v>
      </c>
      <c r="C450" s="2">
        <v>45473</v>
      </c>
      <c r="D450" t="s">
        <v>14</v>
      </c>
      <c r="E450" t="s">
        <v>30</v>
      </c>
      <c r="F450" t="s">
        <v>27</v>
      </c>
      <c r="G450">
        <v>8</v>
      </c>
      <c r="H450">
        <v>354.32</v>
      </c>
      <c r="I450">
        <v>0.28000000000000003</v>
      </c>
      <c r="J450">
        <v>2040.88</v>
      </c>
      <c r="K450">
        <v>1600.39</v>
      </c>
      <c r="L450">
        <v>440.49</v>
      </c>
      <c r="M450" t="s">
        <v>22</v>
      </c>
      <c r="N450" t="str">
        <f t="shared" si="6"/>
        <v>High</v>
      </c>
    </row>
    <row r="451" spans="1:14" x14ac:dyDescent="0.3">
      <c r="A451">
        <v>450</v>
      </c>
      <c r="B451" t="s">
        <v>466</v>
      </c>
      <c r="C451" s="2">
        <v>45395</v>
      </c>
      <c r="D451" t="s">
        <v>19</v>
      </c>
      <c r="E451" t="s">
        <v>20</v>
      </c>
      <c r="F451" t="s">
        <v>16</v>
      </c>
      <c r="G451">
        <v>7</v>
      </c>
      <c r="H451">
        <v>344.54</v>
      </c>
      <c r="I451">
        <v>0.04</v>
      </c>
      <c r="J451">
        <v>2315.31</v>
      </c>
      <c r="K451">
        <v>1267.98</v>
      </c>
      <c r="L451">
        <v>1047.33</v>
      </c>
      <c r="M451" t="s">
        <v>46</v>
      </c>
      <c r="N451" t="str">
        <f t="shared" ref="N451:N514" si="7">_xlfn.IFS(I451=0,"No Discount",I451&gt;=0.21,"High",I451&gt;=0.11,"Medium",I451&gt;=0.01,"Low")</f>
        <v>Low</v>
      </c>
    </row>
    <row r="452" spans="1:14" x14ac:dyDescent="0.3">
      <c r="A452">
        <v>451</v>
      </c>
      <c r="B452" t="s">
        <v>467</v>
      </c>
      <c r="C452" s="2">
        <v>45408</v>
      </c>
      <c r="D452" t="s">
        <v>24</v>
      </c>
      <c r="E452" t="s">
        <v>20</v>
      </c>
      <c r="F452" t="s">
        <v>27</v>
      </c>
      <c r="G452">
        <v>6</v>
      </c>
      <c r="H452">
        <v>158.57</v>
      </c>
      <c r="I452">
        <v>0.08</v>
      </c>
      <c r="J452">
        <v>875.31</v>
      </c>
      <c r="K452">
        <v>678.63</v>
      </c>
      <c r="L452">
        <v>196.68</v>
      </c>
      <c r="M452" t="s">
        <v>46</v>
      </c>
      <c r="N452" t="str">
        <f t="shared" si="7"/>
        <v>Low</v>
      </c>
    </row>
    <row r="453" spans="1:14" x14ac:dyDescent="0.3">
      <c r="A453">
        <v>452</v>
      </c>
      <c r="B453" t="s">
        <v>468</v>
      </c>
      <c r="C453" s="2">
        <v>45556</v>
      </c>
      <c r="D453" t="s">
        <v>19</v>
      </c>
      <c r="E453" t="s">
        <v>30</v>
      </c>
      <c r="F453" t="s">
        <v>16</v>
      </c>
      <c r="G453">
        <v>1</v>
      </c>
      <c r="H453">
        <v>21.86</v>
      </c>
      <c r="I453">
        <v>0.23</v>
      </c>
      <c r="J453">
        <v>16.829999999999998</v>
      </c>
      <c r="K453">
        <v>10.24</v>
      </c>
      <c r="L453">
        <v>6.59</v>
      </c>
      <c r="M453" t="s">
        <v>28</v>
      </c>
      <c r="N453" t="str">
        <f t="shared" si="7"/>
        <v>High</v>
      </c>
    </row>
    <row r="454" spans="1:14" x14ac:dyDescent="0.3">
      <c r="A454">
        <v>453</v>
      </c>
      <c r="B454" t="s">
        <v>469</v>
      </c>
      <c r="C454" s="2">
        <v>45380</v>
      </c>
      <c r="D454" t="s">
        <v>14</v>
      </c>
      <c r="E454" t="s">
        <v>25</v>
      </c>
      <c r="F454" t="s">
        <v>27</v>
      </c>
      <c r="G454">
        <v>1</v>
      </c>
      <c r="H454">
        <v>429.21</v>
      </c>
      <c r="I454">
        <v>0.01</v>
      </c>
      <c r="J454">
        <v>424.92</v>
      </c>
      <c r="K454">
        <v>289.76</v>
      </c>
      <c r="L454">
        <v>135.16</v>
      </c>
      <c r="M454" t="s">
        <v>46</v>
      </c>
      <c r="N454" t="str">
        <f t="shared" si="7"/>
        <v>Low</v>
      </c>
    </row>
    <row r="455" spans="1:14" x14ac:dyDescent="0.3">
      <c r="A455">
        <v>454</v>
      </c>
      <c r="B455" t="s">
        <v>470</v>
      </c>
      <c r="C455" s="2">
        <v>45431</v>
      </c>
      <c r="D455" t="s">
        <v>19</v>
      </c>
      <c r="E455" t="s">
        <v>15</v>
      </c>
      <c r="F455" t="s">
        <v>27</v>
      </c>
      <c r="G455">
        <v>9</v>
      </c>
      <c r="H455">
        <v>294.11</v>
      </c>
      <c r="I455">
        <v>0.25</v>
      </c>
      <c r="J455">
        <v>1985.24</v>
      </c>
      <c r="K455">
        <v>1476.37</v>
      </c>
      <c r="L455">
        <v>508.87</v>
      </c>
      <c r="M455" t="s">
        <v>22</v>
      </c>
      <c r="N455" t="str">
        <f t="shared" si="7"/>
        <v>High</v>
      </c>
    </row>
    <row r="456" spans="1:14" x14ac:dyDescent="0.3">
      <c r="A456">
        <v>455</v>
      </c>
      <c r="B456" t="s">
        <v>471</v>
      </c>
      <c r="C456" s="2">
        <v>45402</v>
      </c>
      <c r="D456" t="s">
        <v>24</v>
      </c>
      <c r="E456" t="s">
        <v>33</v>
      </c>
      <c r="F456" t="s">
        <v>21</v>
      </c>
      <c r="G456">
        <v>6</v>
      </c>
      <c r="H456">
        <v>30.3</v>
      </c>
      <c r="I456">
        <v>0.27</v>
      </c>
      <c r="J456">
        <v>132.71</v>
      </c>
      <c r="K456">
        <v>81.99</v>
      </c>
      <c r="L456">
        <v>50.72</v>
      </c>
      <c r="M456" t="s">
        <v>22</v>
      </c>
      <c r="N456" t="str">
        <f t="shared" si="7"/>
        <v>High</v>
      </c>
    </row>
    <row r="457" spans="1:14" x14ac:dyDescent="0.3">
      <c r="A457">
        <v>456</v>
      </c>
      <c r="B457" t="s">
        <v>472</v>
      </c>
      <c r="C457" s="2">
        <v>45423</v>
      </c>
      <c r="D457" t="s">
        <v>19</v>
      </c>
      <c r="E457" t="s">
        <v>30</v>
      </c>
      <c r="F457" t="s">
        <v>27</v>
      </c>
      <c r="G457">
        <v>5</v>
      </c>
      <c r="H457">
        <v>256.49</v>
      </c>
      <c r="I457">
        <v>0.28000000000000003</v>
      </c>
      <c r="J457">
        <v>923.36</v>
      </c>
      <c r="K457">
        <v>543.04999999999995</v>
      </c>
      <c r="L457">
        <v>380.31</v>
      </c>
      <c r="M457" t="s">
        <v>22</v>
      </c>
      <c r="N457" t="str">
        <f t="shared" si="7"/>
        <v>High</v>
      </c>
    </row>
    <row r="458" spans="1:14" x14ac:dyDescent="0.3">
      <c r="A458">
        <v>457</v>
      </c>
      <c r="B458" t="s">
        <v>473</v>
      </c>
      <c r="C458" s="2">
        <v>45366</v>
      </c>
      <c r="D458" t="s">
        <v>39</v>
      </c>
      <c r="E458" t="s">
        <v>15</v>
      </c>
      <c r="F458" t="s">
        <v>27</v>
      </c>
      <c r="G458">
        <v>9</v>
      </c>
      <c r="H458">
        <v>145.69999999999999</v>
      </c>
      <c r="I458">
        <v>0.06</v>
      </c>
      <c r="J458">
        <v>1232.6199999999999</v>
      </c>
      <c r="K458">
        <v>865</v>
      </c>
      <c r="L458">
        <v>367.62</v>
      </c>
      <c r="M458" t="s">
        <v>17</v>
      </c>
      <c r="N458" t="str">
        <f t="shared" si="7"/>
        <v>Low</v>
      </c>
    </row>
    <row r="459" spans="1:14" x14ac:dyDescent="0.3">
      <c r="A459">
        <v>458</v>
      </c>
      <c r="B459" t="s">
        <v>474</v>
      </c>
      <c r="C459" s="2">
        <v>45404</v>
      </c>
      <c r="D459" t="s">
        <v>19</v>
      </c>
      <c r="E459" t="s">
        <v>30</v>
      </c>
      <c r="F459" t="s">
        <v>21</v>
      </c>
      <c r="G459">
        <v>1</v>
      </c>
      <c r="H459">
        <v>234.96</v>
      </c>
      <c r="I459">
        <v>0.06</v>
      </c>
      <c r="J459">
        <v>220.86</v>
      </c>
      <c r="K459">
        <v>130.53</v>
      </c>
      <c r="L459">
        <v>90.33</v>
      </c>
      <c r="M459" t="s">
        <v>28</v>
      </c>
      <c r="N459" t="str">
        <f t="shared" si="7"/>
        <v>Low</v>
      </c>
    </row>
    <row r="460" spans="1:14" x14ac:dyDescent="0.3">
      <c r="A460">
        <v>459</v>
      </c>
      <c r="B460" t="s">
        <v>475</v>
      </c>
      <c r="C460" s="2">
        <v>45390</v>
      </c>
      <c r="D460" t="s">
        <v>39</v>
      </c>
      <c r="E460" t="s">
        <v>33</v>
      </c>
      <c r="F460" t="s">
        <v>27</v>
      </c>
      <c r="G460">
        <v>6</v>
      </c>
      <c r="H460">
        <v>22.93</v>
      </c>
      <c r="I460">
        <v>0.13</v>
      </c>
      <c r="J460">
        <v>119.69</v>
      </c>
      <c r="K460">
        <v>92.55</v>
      </c>
      <c r="L460">
        <v>27.14</v>
      </c>
      <c r="M460" t="s">
        <v>17</v>
      </c>
      <c r="N460" t="str">
        <f t="shared" si="7"/>
        <v>Medium</v>
      </c>
    </row>
    <row r="461" spans="1:14" x14ac:dyDescent="0.3">
      <c r="A461">
        <v>460</v>
      </c>
      <c r="B461" t="s">
        <v>476</v>
      </c>
      <c r="C461" s="2">
        <v>45397</v>
      </c>
      <c r="D461" t="s">
        <v>24</v>
      </c>
      <c r="E461" t="s">
        <v>20</v>
      </c>
      <c r="F461" t="s">
        <v>21</v>
      </c>
      <c r="G461">
        <v>7</v>
      </c>
      <c r="H461">
        <v>471.2</v>
      </c>
      <c r="I461">
        <v>0.03</v>
      </c>
      <c r="J461">
        <v>3199.45</v>
      </c>
      <c r="K461">
        <v>1999.77</v>
      </c>
      <c r="L461">
        <v>1199.68</v>
      </c>
      <c r="M461" t="s">
        <v>28</v>
      </c>
      <c r="N461" t="str">
        <f t="shared" si="7"/>
        <v>Low</v>
      </c>
    </row>
    <row r="462" spans="1:14" x14ac:dyDescent="0.3">
      <c r="A462">
        <v>461</v>
      </c>
      <c r="B462" t="s">
        <v>477</v>
      </c>
      <c r="C462" s="2">
        <v>45451</v>
      </c>
      <c r="D462" t="s">
        <v>14</v>
      </c>
      <c r="E462" t="s">
        <v>20</v>
      </c>
      <c r="F462" t="s">
        <v>27</v>
      </c>
      <c r="G462">
        <v>8</v>
      </c>
      <c r="H462">
        <v>226.72</v>
      </c>
      <c r="I462">
        <v>0.13</v>
      </c>
      <c r="J462">
        <v>1577.97</v>
      </c>
      <c r="K462">
        <v>1190.32</v>
      </c>
      <c r="L462">
        <v>387.65</v>
      </c>
      <c r="M462" t="s">
        <v>17</v>
      </c>
      <c r="N462" t="str">
        <f t="shared" si="7"/>
        <v>Medium</v>
      </c>
    </row>
    <row r="463" spans="1:14" x14ac:dyDescent="0.3">
      <c r="A463">
        <v>462</v>
      </c>
      <c r="B463" t="s">
        <v>478</v>
      </c>
      <c r="C463" s="2">
        <v>45386</v>
      </c>
      <c r="D463" t="s">
        <v>14</v>
      </c>
      <c r="E463" t="s">
        <v>25</v>
      </c>
      <c r="F463" t="s">
        <v>21</v>
      </c>
      <c r="G463">
        <v>9</v>
      </c>
      <c r="H463">
        <v>437.34</v>
      </c>
      <c r="I463">
        <v>0.15</v>
      </c>
      <c r="J463">
        <v>3345.65</v>
      </c>
      <c r="K463">
        <v>2074.5100000000002</v>
      </c>
      <c r="L463">
        <v>1271.1400000000001</v>
      </c>
      <c r="M463" t="s">
        <v>46</v>
      </c>
      <c r="N463" t="str">
        <f t="shared" si="7"/>
        <v>Medium</v>
      </c>
    </row>
    <row r="464" spans="1:14" x14ac:dyDescent="0.3">
      <c r="A464">
        <v>463</v>
      </c>
      <c r="B464" t="s">
        <v>479</v>
      </c>
      <c r="C464" s="2">
        <v>45382</v>
      </c>
      <c r="D464" t="s">
        <v>39</v>
      </c>
      <c r="E464" t="s">
        <v>30</v>
      </c>
      <c r="F464" t="s">
        <v>16</v>
      </c>
      <c r="G464">
        <v>9</v>
      </c>
      <c r="H464">
        <v>203.39</v>
      </c>
      <c r="I464">
        <v>0.25</v>
      </c>
      <c r="J464">
        <v>1372.88</v>
      </c>
      <c r="K464">
        <v>944.76</v>
      </c>
      <c r="L464">
        <v>428.12</v>
      </c>
      <c r="M464" t="s">
        <v>40</v>
      </c>
      <c r="N464" t="str">
        <f t="shared" si="7"/>
        <v>High</v>
      </c>
    </row>
    <row r="465" spans="1:14" x14ac:dyDescent="0.3">
      <c r="A465">
        <v>464</v>
      </c>
      <c r="B465" t="s">
        <v>480</v>
      </c>
      <c r="C465" s="2">
        <v>45439</v>
      </c>
      <c r="D465" t="s">
        <v>24</v>
      </c>
      <c r="E465" t="s">
        <v>20</v>
      </c>
      <c r="F465" t="s">
        <v>27</v>
      </c>
      <c r="G465">
        <v>9</v>
      </c>
      <c r="H465">
        <v>231.66</v>
      </c>
      <c r="I465">
        <v>0.23</v>
      </c>
      <c r="J465">
        <v>1605.4</v>
      </c>
      <c r="K465">
        <v>843.59</v>
      </c>
      <c r="L465">
        <v>761.81</v>
      </c>
      <c r="M465" t="s">
        <v>17</v>
      </c>
      <c r="N465" t="str">
        <f t="shared" si="7"/>
        <v>High</v>
      </c>
    </row>
    <row r="466" spans="1:14" x14ac:dyDescent="0.3">
      <c r="A466">
        <v>465</v>
      </c>
      <c r="B466" t="s">
        <v>481</v>
      </c>
      <c r="C466" s="2">
        <v>45438</v>
      </c>
      <c r="D466" t="s">
        <v>24</v>
      </c>
      <c r="E466" t="s">
        <v>33</v>
      </c>
      <c r="F466" t="s">
        <v>21</v>
      </c>
      <c r="G466">
        <v>2</v>
      </c>
      <c r="H466">
        <v>459.07</v>
      </c>
      <c r="I466">
        <v>0.28000000000000003</v>
      </c>
      <c r="J466">
        <v>661.06</v>
      </c>
      <c r="K466">
        <v>446.02</v>
      </c>
      <c r="L466">
        <v>215.04</v>
      </c>
      <c r="M466" t="s">
        <v>46</v>
      </c>
      <c r="N466" t="str">
        <f t="shared" si="7"/>
        <v>High</v>
      </c>
    </row>
    <row r="467" spans="1:14" x14ac:dyDescent="0.3">
      <c r="A467">
        <v>466</v>
      </c>
      <c r="B467" t="s">
        <v>482</v>
      </c>
      <c r="C467" s="2">
        <v>45431</v>
      </c>
      <c r="D467" t="s">
        <v>14</v>
      </c>
      <c r="E467" t="s">
        <v>15</v>
      </c>
      <c r="F467" t="s">
        <v>16</v>
      </c>
      <c r="G467">
        <v>9</v>
      </c>
      <c r="H467">
        <v>178.71</v>
      </c>
      <c r="I467">
        <v>0.15</v>
      </c>
      <c r="J467">
        <v>1367.13</v>
      </c>
      <c r="K467">
        <v>824.08</v>
      </c>
      <c r="L467">
        <v>543.04999999999995</v>
      </c>
      <c r="M467" t="s">
        <v>40</v>
      </c>
      <c r="N467" t="str">
        <f t="shared" si="7"/>
        <v>Medium</v>
      </c>
    </row>
    <row r="468" spans="1:14" x14ac:dyDescent="0.3">
      <c r="A468">
        <v>467</v>
      </c>
      <c r="B468" t="s">
        <v>483</v>
      </c>
      <c r="C468" s="2">
        <v>45640</v>
      </c>
      <c r="D468" t="s">
        <v>39</v>
      </c>
      <c r="E468" t="s">
        <v>15</v>
      </c>
      <c r="F468" t="s">
        <v>27</v>
      </c>
      <c r="G468">
        <v>10</v>
      </c>
      <c r="H468">
        <v>108.62</v>
      </c>
      <c r="I468">
        <v>0.05</v>
      </c>
      <c r="J468">
        <v>1031.8900000000001</v>
      </c>
      <c r="K468">
        <v>790.68</v>
      </c>
      <c r="L468">
        <v>241.21</v>
      </c>
      <c r="M468" t="s">
        <v>22</v>
      </c>
      <c r="N468" t="str">
        <f t="shared" si="7"/>
        <v>Low</v>
      </c>
    </row>
    <row r="469" spans="1:14" x14ac:dyDescent="0.3">
      <c r="A469">
        <v>468</v>
      </c>
      <c r="B469" t="s">
        <v>484</v>
      </c>
      <c r="C469" s="2">
        <v>45520</v>
      </c>
      <c r="D469" t="s">
        <v>39</v>
      </c>
      <c r="E469" t="s">
        <v>15</v>
      </c>
      <c r="F469" t="s">
        <v>21</v>
      </c>
      <c r="G469">
        <v>2</v>
      </c>
      <c r="H469">
        <v>348.15</v>
      </c>
      <c r="I469">
        <v>0.19</v>
      </c>
      <c r="J469">
        <v>564</v>
      </c>
      <c r="K469">
        <v>447.6</v>
      </c>
      <c r="L469">
        <v>116.4</v>
      </c>
      <c r="M469" t="s">
        <v>46</v>
      </c>
      <c r="N469" t="str">
        <f t="shared" si="7"/>
        <v>Medium</v>
      </c>
    </row>
    <row r="470" spans="1:14" x14ac:dyDescent="0.3">
      <c r="A470">
        <v>469</v>
      </c>
      <c r="B470" t="s">
        <v>485</v>
      </c>
      <c r="C470" s="2">
        <v>45356</v>
      </c>
      <c r="D470" t="s">
        <v>39</v>
      </c>
      <c r="E470" t="s">
        <v>15</v>
      </c>
      <c r="F470" t="s">
        <v>27</v>
      </c>
      <c r="G470">
        <v>3</v>
      </c>
      <c r="H470">
        <v>496.1</v>
      </c>
      <c r="I470">
        <v>0.28999999999999998</v>
      </c>
      <c r="J470">
        <v>1056.69</v>
      </c>
      <c r="K470">
        <v>759.11</v>
      </c>
      <c r="L470">
        <v>297.58</v>
      </c>
      <c r="M470" t="s">
        <v>17</v>
      </c>
      <c r="N470" t="str">
        <f t="shared" si="7"/>
        <v>High</v>
      </c>
    </row>
    <row r="471" spans="1:14" x14ac:dyDescent="0.3">
      <c r="A471">
        <v>470</v>
      </c>
      <c r="B471" t="s">
        <v>486</v>
      </c>
      <c r="C471" s="2">
        <v>45501</v>
      </c>
      <c r="D471" t="s">
        <v>14</v>
      </c>
      <c r="E471" t="s">
        <v>20</v>
      </c>
      <c r="F471" t="s">
        <v>16</v>
      </c>
      <c r="G471">
        <v>1</v>
      </c>
      <c r="H471">
        <v>33.76</v>
      </c>
      <c r="I471">
        <v>0.03</v>
      </c>
      <c r="J471">
        <v>32.75</v>
      </c>
      <c r="K471">
        <v>20.04</v>
      </c>
      <c r="L471">
        <v>12.71</v>
      </c>
      <c r="M471" t="s">
        <v>28</v>
      </c>
      <c r="N471" t="str">
        <f t="shared" si="7"/>
        <v>Low</v>
      </c>
    </row>
    <row r="472" spans="1:14" x14ac:dyDescent="0.3">
      <c r="A472">
        <v>471</v>
      </c>
      <c r="B472" t="s">
        <v>487</v>
      </c>
      <c r="C472" s="2">
        <v>45600</v>
      </c>
      <c r="D472" t="s">
        <v>14</v>
      </c>
      <c r="E472" t="s">
        <v>25</v>
      </c>
      <c r="F472" t="s">
        <v>21</v>
      </c>
      <c r="G472">
        <v>5</v>
      </c>
      <c r="H472">
        <v>20.22</v>
      </c>
      <c r="I472">
        <v>0.16</v>
      </c>
      <c r="J472">
        <v>84.92</v>
      </c>
      <c r="K472">
        <v>46.09</v>
      </c>
      <c r="L472">
        <v>38.83</v>
      </c>
      <c r="M472" t="s">
        <v>17</v>
      </c>
      <c r="N472" t="str">
        <f t="shared" si="7"/>
        <v>Medium</v>
      </c>
    </row>
    <row r="473" spans="1:14" x14ac:dyDescent="0.3">
      <c r="A473">
        <v>472</v>
      </c>
      <c r="B473" t="s">
        <v>488</v>
      </c>
      <c r="C473" s="2">
        <v>45327</v>
      </c>
      <c r="D473" t="s">
        <v>39</v>
      </c>
      <c r="E473" t="s">
        <v>30</v>
      </c>
      <c r="F473" t="s">
        <v>21</v>
      </c>
      <c r="G473">
        <v>8</v>
      </c>
      <c r="H473">
        <v>210.91</v>
      </c>
      <c r="I473">
        <v>7.0000000000000007E-2</v>
      </c>
      <c r="J473">
        <v>1569.17</v>
      </c>
      <c r="K473">
        <v>942.92</v>
      </c>
      <c r="L473">
        <v>626.25</v>
      </c>
      <c r="M473" t="s">
        <v>46</v>
      </c>
      <c r="N473" t="str">
        <f t="shared" si="7"/>
        <v>Low</v>
      </c>
    </row>
    <row r="474" spans="1:14" x14ac:dyDescent="0.3">
      <c r="A474">
        <v>473</v>
      </c>
      <c r="B474" t="s">
        <v>489</v>
      </c>
      <c r="C474" s="2">
        <v>45333</v>
      </c>
      <c r="D474" t="s">
        <v>14</v>
      </c>
      <c r="E474" t="s">
        <v>25</v>
      </c>
      <c r="F474" t="s">
        <v>21</v>
      </c>
      <c r="G474">
        <v>6</v>
      </c>
      <c r="H474">
        <v>466.79</v>
      </c>
      <c r="I474">
        <v>0.02</v>
      </c>
      <c r="J474">
        <v>2744.73</v>
      </c>
      <c r="K474">
        <v>1467.9</v>
      </c>
      <c r="L474">
        <v>1276.83</v>
      </c>
      <c r="M474" t="s">
        <v>46</v>
      </c>
      <c r="N474" t="str">
        <f t="shared" si="7"/>
        <v>Low</v>
      </c>
    </row>
    <row r="475" spans="1:14" x14ac:dyDescent="0.3">
      <c r="A475">
        <v>474</v>
      </c>
      <c r="B475" t="s">
        <v>490</v>
      </c>
      <c r="C475" s="2">
        <v>45301</v>
      </c>
      <c r="D475" t="s">
        <v>19</v>
      </c>
      <c r="E475" t="s">
        <v>30</v>
      </c>
      <c r="F475" t="s">
        <v>27</v>
      </c>
      <c r="G475">
        <v>9</v>
      </c>
      <c r="H475">
        <v>405.58</v>
      </c>
      <c r="I475">
        <v>0.27</v>
      </c>
      <c r="J475">
        <v>2664.66</v>
      </c>
      <c r="K475">
        <v>1672.75</v>
      </c>
      <c r="L475">
        <v>991.91</v>
      </c>
      <c r="M475" t="s">
        <v>28</v>
      </c>
      <c r="N475" t="str">
        <f t="shared" si="7"/>
        <v>High</v>
      </c>
    </row>
    <row r="476" spans="1:14" x14ac:dyDescent="0.3">
      <c r="A476">
        <v>475</v>
      </c>
      <c r="B476" t="s">
        <v>491</v>
      </c>
      <c r="C476" s="2">
        <v>45529</v>
      </c>
      <c r="D476" t="s">
        <v>19</v>
      </c>
      <c r="E476" t="s">
        <v>20</v>
      </c>
      <c r="F476" t="s">
        <v>21</v>
      </c>
      <c r="G476">
        <v>10</v>
      </c>
      <c r="H476">
        <v>234.55</v>
      </c>
      <c r="I476">
        <v>0.05</v>
      </c>
      <c r="J476">
        <v>2228.2199999999998</v>
      </c>
      <c r="K476">
        <v>1382.3</v>
      </c>
      <c r="L476">
        <v>845.92</v>
      </c>
      <c r="M476" t="s">
        <v>17</v>
      </c>
      <c r="N476" t="str">
        <f t="shared" si="7"/>
        <v>Low</v>
      </c>
    </row>
    <row r="477" spans="1:14" x14ac:dyDescent="0.3">
      <c r="A477">
        <v>476</v>
      </c>
      <c r="B477" t="s">
        <v>492</v>
      </c>
      <c r="C477" s="2">
        <v>45436</v>
      </c>
      <c r="D477" t="s">
        <v>39</v>
      </c>
      <c r="E477" t="s">
        <v>33</v>
      </c>
      <c r="F477" t="s">
        <v>27</v>
      </c>
      <c r="G477">
        <v>1</v>
      </c>
      <c r="H477">
        <v>391.31</v>
      </c>
      <c r="I477">
        <v>0.2</v>
      </c>
      <c r="J477">
        <v>313.05</v>
      </c>
      <c r="K477">
        <v>197.77</v>
      </c>
      <c r="L477">
        <v>115.28</v>
      </c>
      <c r="M477" t="s">
        <v>28</v>
      </c>
      <c r="N477" t="str">
        <f t="shared" si="7"/>
        <v>Medium</v>
      </c>
    </row>
    <row r="478" spans="1:14" x14ac:dyDescent="0.3">
      <c r="A478">
        <v>477</v>
      </c>
      <c r="B478" t="s">
        <v>493</v>
      </c>
      <c r="C478" s="2">
        <v>45605</v>
      </c>
      <c r="D478" t="s">
        <v>14</v>
      </c>
      <c r="E478" t="s">
        <v>25</v>
      </c>
      <c r="F478" t="s">
        <v>16</v>
      </c>
      <c r="G478">
        <v>10</v>
      </c>
      <c r="H478">
        <v>343.43</v>
      </c>
      <c r="I478">
        <v>0.25</v>
      </c>
      <c r="J478">
        <v>2575.73</v>
      </c>
      <c r="K478">
        <v>1672.68</v>
      </c>
      <c r="L478">
        <v>903.05</v>
      </c>
      <c r="M478" t="s">
        <v>22</v>
      </c>
      <c r="N478" t="str">
        <f t="shared" si="7"/>
        <v>High</v>
      </c>
    </row>
    <row r="479" spans="1:14" x14ac:dyDescent="0.3">
      <c r="A479">
        <v>478</v>
      </c>
      <c r="B479" t="s">
        <v>494</v>
      </c>
      <c r="C479" s="2">
        <v>45587</v>
      </c>
      <c r="D479" t="s">
        <v>14</v>
      </c>
      <c r="E479" t="s">
        <v>33</v>
      </c>
      <c r="F479" t="s">
        <v>16</v>
      </c>
      <c r="G479">
        <v>4</v>
      </c>
      <c r="H479">
        <v>100.51</v>
      </c>
      <c r="I479">
        <v>0.26</v>
      </c>
      <c r="J479">
        <v>297.51</v>
      </c>
      <c r="K479">
        <v>228.97</v>
      </c>
      <c r="L479">
        <v>68.540000000000006</v>
      </c>
      <c r="M479" t="s">
        <v>28</v>
      </c>
      <c r="N479" t="str">
        <f t="shared" si="7"/>
        <v>High</v>
      </c>
    </row>
    <row r="480" spans="1:14" x14ac:dyDescent="0.3">
      <c r="A480">
        <v>479</v>
      </c>
      <c r="B480" t="s">
        <v>495</v>
      </c>
      <c r="C480" s="2">
        <v>45432</v>
      </c>
      <c r="D480" t="s">
        <v>24</v>
      </c>
      <c r="E480" t="s">
        <v>30</v>
      </c>
      <c r="F480" t="s">
        <v>27</v>
      </c>
      <c r="G480">
        <v>4</v>
      </c>
      <c r="H480">
        <v>100.99</v>
      </c>
      <c r="I480">
        <v>0.11</v>
      </c>
      <c r="J480">
        <v>359.52</v>
      </c>
      <c r="K480">
        <v>237.28</v>
      </c>
      <c r="L480">
        <v>122.24</v>
      </c>
      <c r="M480" t="s">
        <v>40</v>
      </c>
      <c r="N480" t="str">
        <f t="shared" si="7"/>
        <v>Medium</v>
      </c>
    </row>
    <row r="481" spans="1:14" x14ac:dyDescent="0.3">
      <c r="A481">
        <v>480</v>
      </c>
      <c r="B481" t="s">
        <v>496</v>
      </c>
      <c r="C481" s="2">
        <v>45558</v>
      </c>
      <c r="D481" t="s">
        <v>14</v>
      </c>
      <c r="E481" t="s">
        <v>20</v>
      </c>
      <c r="F481" t="s">
        <v>27</v>
      </c>
      <c r="G481">
        <v>7</v>
      </c>
      <c r="H481">
        <v>493.96</v>
      </c>
      <c r="I481">
        <v>0.25</v>
      </c>
      <c r="J481">
        <v>2593.29</v>
      </c>
      <c r="K481">
        <v>1724.47</v>
      </c>
      <c r="L481">
        <v>868.82</v>
      </c>
      <c r="M481" t="s">
        <v>22</v>
      </c>
      <c r="N481" t="str">
        <f t="shared" si="7"/>
        <v>High</v>
      </c>
    </row>
    <row r="482" spans="1:14" x14ac:dyDescent="0.3">
      <c r="A482">
        <v>481</v>
      </c>
      <c r="B482" t="s">
        <v>497</v>
      </c>
      <c r="C482" s="2">
        <v>45486</v>
      </c>
      <c r="D482" t="s">
        <v>24</v>
      </c>
      <c r="E482" t="s">
        <v>30</v>
      </c>
      <c r="F482" t="s">
        <v>21</v>
      </c>
      <c r="G482">
        <v>3</v>
      </c>
      <c r="H482">
        <v>183.93</v>
      </c>
      <c r="I482">
        <v>7.0000000000000007E-2</v>
      </c>
      <c r="J482">
        <v>513.16</v>
      </c>
      <c r="K482">
        <v>303.31</v>
      </c>
      <c r="L482">
        <v>209.85</v>
      </c>
      <c r="M482" t="s">
        <v>28</v>
      </c>
      <c r="N482" t="str">
        <f t="shared" si="7"/>
        <v>Low</v>
      </c>
    </row>
    <row r="483" spans="1:14" x14ac:dyDescent="0.3">
      <c r="A483">
        <v>482</v>
      </c>
      <c r="B483" t="s">
        <v>498</v>
      </c>
      <c r="C483" s="2">
        <v>45565</v>
      </c>
      <c r="D483" t="s">
        <v>19</v>
      </c>
      <c r="E483" t="s">
        <v>20</v>
      </c>
      <c r="F483" t="s">
        <v>16</v>
      </c>
      <c r="G483">
        <v>7</v>
      </c>
      <c r="H483">
        <v>113.67</v>
      </c>
      <c r="I483">
        <v>0.22</v>
      </c>
      <c r="J483">
        <v>620.64</v>
      </c>
      <c r="K483">
        <v>405.36</v>
      </c>
      <c r="L483">
        <v>215.28</v>
      </c>
      <c r="M483" t="s">
        <v>28</v>
      </c>
      <c r="N483" t="str">
        <f t="shared" si="7"/>
        <v>High</v>
      </c>
    </row>
    <row r="484" spans="1:14" x14ac:dyDescent="0.3">
      <c r="A484">
        <v>483</v>
      </c>
      <c r="B484" t="s">
        <v>499</v>
      </c>
      <c r="C484" s="2">
        <v>45561</v>
      </c>
      <c r="D484" t="s">
        <v>19</v>
      </c>
      <c r="E484" t="s">
        <v>25</v>
      </c>
      <c r="F484" t="s">
        <v>21</v>
      </c>
      <c r="G484">
        <v>7</v>
      </c>
      <c r="H484">
        <v>461.5</v>
      </c>
      <c r="I484">
        <v>0.25</v>
      </c>
      <c r="J484">
        <v>2422.88</v>
      </c>
      <c r="K484">
        <v>1376.61</v>
      </c>
      <c r="L484">
        <v>1046.27</v>
      </c>
      <c r="M484" t="s">
        <v>22</v>
      </c>
      <c r="N484" t="str">
        <f t="shared" si="7"/>
        <v>High</v>
      </c>
    </row>
    <row r="485" spans="1:14" x14ac:dyDescent="0.3">
      <c r="A485">
        <v>484</v>
      </c>
      <c r="B485" t="s">
        <v>500</v>
      </c>
      <c r="C485" s="2">
        <v>45440</v>
      </c>
      <c r="D485" t="s">
        <v>39</v>
      </c>
      <c r="E485" t="s">
        <v>30</v>
      </c>
      <c r="F485" t="s">
        <v>16</v>
      </c>
      <c r="G485">
        <v>3</v>
      </c>
      <c r="H485">
        <v>35.53</v>
      </c>
      <c r="I485">
        <v>0.17</v>
      </c>
      <c r="J485">
        <v>88.47</v>
      </c>
      <c r="K485">
        <v>59.37</v>
      </c>
      <c r="L485">
        <v>29.1</v>
      </c>
      <c r="M485" t="s">
        <v>28</v>
      </c>
      <c r="N485" t="str">
        <f t="shared" si="7"/>
        <v>Medium</v>
      </c>
    </row>
    <row r="486" spans="1:14" x14ac:dyDescent="0.3">
      <c r="A486">
        <v>485</v>
      </c>
      <c r="B486" t="s">
        <v>501</v>
      </c>
      <c r="C486" s="2">
        <v>45474</v>
      </c>
      <c r="D486" t="s">
        <v>14</v>
      </c>
      <c r="E486" t="s">
        <v>25</v>
      </c>
      <c r="F486" t="s">
        <v>21</v>
      </c>
      <c r="G486">
        <v>1</v>
      </c>
      <c r="H486">
        <v>181.09</v>
      </c>
      <c r="I486">
        <v>0</v>
      </c>
      <c r="J486">
        <v>181.09</v>
      </c>
      <c r="K486">
        <v>132.87</v>
      </c>
      <c r="L486">
        <v>48.22</v>
      </c>
      <c r="M486" t="s">
        <v>46</v>
      </c>
      <c r="N486" t="str">
        <f t="shared" si="7"/>
        <v>No Discount</v>
      </c>
    </row>
    <row r="487" spans="1:14" x14ac:dyDescent="0.3">
      <c r="A487">
        <v>486</v>
      </c>
      <c r="B487" t="s">
        <v>502</v>
      </c>
      <c r="C487" s="2">
        <v>45514</v>
      </c>
      <c r="D487" t="s">
        <v>24</v>
      </c>
      <c r="E487" t="s">
        <v>30</v>
      </c>
      <c r="F487" t="s">
        <v>16</v>
      </c>
      <c r="G487">
        <v>7</v>
      </c>
      <c r="H487">
        <v>214.82</v>
      </c>
      <c r="I487">
        <v>0.28000000000000003</v>
      </c>
      <c r="J487">
        <v>1082.69</v>
      </c>
      <c r="K487">
        <v>626.84</v>
      </c>
      <c r="L487">
        <v>455.85</v>
      </c>
      <c r="M487" t="s">
        <v>22</v>
      </c>
      <c r="N487" t="str">
        <f t="shared" si="7"/>
        <v>High</v>
      </c>
    </row>
    <row r="488" spans="1:14" x14ac:dyDescent="0.3">
      <c r="A488">
        <v>487</v>
      </c>
      <c r="B488" t="s">
        <v>503</v>
      </c>
      <c r="C488" s="2">
        <v>45419</v>
      </c>
      <c r="D488" t="s">
        <v>24</v>
      </c>
      <c r="E488" t="s">
        <v>20</v>
      </c>
      <c r="F488" t="s">
        <v>21</v>
      </c>
      <c r="G488">
        <v>1</v>
      </c>
      <c r="H488">
        <v>220.53</v>
      </c>
      <c r="I488">
        <v>0.05</v>
      </c>
      <c r="J488">
        <v>209.5</v>
      </c>
      <c r="K488">
        <v>141.77000000000001</v>
      </c>
      <c r="L488">
        <v>67.73</v>
      </c>
      <c r="M488" t="s">
        <v>40</v>
      </c>
      <c r="N488" t="str">
        <f t="shared" si="7"/>
        <v>Low</v>
      </c>
    </row>
    <row r="489" spans="1:14" x14ac:dyDescent="0.3">
      <c r="A489">
        <v>488</v>
      </c>
      <c r="B489" t="s">
        <v>279</v>
      </c>
      <c r="C489" s="2">
        <v>45526</v>
      </c>
      <c r="D489" t="s">
        <v>14</v>
      </c>
      <c r="E489" t="s">
        <v>25</v>
      </c>
      <c r="F489" t="s">
        <v>16</v>
      </c>
      <c r="G489">
        <v>4</v>
      </c>
      <c r="H489">
        <v>98.52</v>
      </c>
      <c r="I489">
        <v>0.2</v>
      </c>
      <c r="J489">
        <v>315.26</v>
      </c>
      <c r="K489">
        <v>233.2</v>
      </c>
      <c r="L489">
        <v>82.06</v>
      </c>
      <c r="M489" t="s">
        <v>17</v>
      </c>
      <c r="N489" t="str">
        <f t="shared" si="7"/>
        <v>Medium</v>
      </c>
    </row>
    <row r="490" spans="1:14" x14ac:dyDescent="0.3">
      <c r="A490">
        <v>489</v>
      </c>
      <c r="B490" t="s">
        <v>504</v>
      </c>
      <c r="C490" s="2">
        <v>45645</v>
      </c>
      <c r="D490" t="s">
        <v>19</v>
      </c>
      <c r="E490" t="s">
        <v>20</v>
      </c>
      <c r="F490" t="s">
        <v>21</v>
      </c>
      <c r="G490">
        <v>6</v>
      </c>
      <c r="H490">
        <v>255.27</v>
      </c>
      <c r="I490">
        <v>0.28000000000000003</v>
      </c>
      <c r="J490">
        <v>1102.77</v>
      </c>
      <c r="K490">
        <v>554.35</v>
      </c>
      <c r="L490">
        <v>548.41999999999996</v>
      </c>
      <c r="M490" t="s">
        <v>46</v>
      </c>
      <c r="N490" t="str">
        <f t="shared" si="7"/>
        <v>High</v>
      </c>
    </row>
    <row r="491" spans="1:14" x14ac:dyDescent="0.3">
      <c r="A491">
        <v>490</v>
      </c>
      <c r="B491" t="s">
        <v>505</v>
      </c>
      <c r="C491" s="2">
        <v>45596</v>
      </c>
      <c r="D491" t="s">
        <v>39</v>
      </c>
      <c r="E491" t="s">
        <v>25</v>
      </c>
      <c r="F491" t="s">
        <v>27</v>
      </c>
      <c r="G491">
        <v>10</v>
      </c>
      <c r="H491">
        <v>406.79</v>
      </c>
      <c r="I491">
        <v>0.06</v>
      </c>
      <c r="J491">
        <v>3823.83</v>
      </c>
      <c r="K491">
        <v>2214.4299999999998</v>
      </c>
      <c r="L491">
        <v>1609.4</v>
      </c>
      <c r="M491" t="s">
        <v>28</v>
      </c>
      <c r="N491" t="str">
        <f t="shared" si="7"/>
        <v>Low</v>
      </c>
    </row>
    <row r="492" spans="1:14" x14ac:dyDescent="0.3">
      <c r="A492">
        <v>491</v>
      </c>
      <c r="B492" t="s">
        <v>506</v>
      </c>
      <c r="C492" s="2">
        <v>45414</v>
      </c>
      <c r="D492" t="s">
        <v>39</v>
      </c>
      <c r="E492" t="s">
        <v>15</v>
      </c>
      <c r="F492" t="s">
        <v>21</v>
      </c>
      <c r="G492">
        <v>10</v>
      </c>
      <c r="H492">
        <v>329.53</v>
      </c>
      <c r="I492">
        <v>0.09</v>
      </c>
      <c r="J492">
        <v>2998.72</v>
      </c>
      <c r="K492">
        <v>1796.47</v>
      </c>
      <c r="L492">
        <v>1202.25</v>
      </c>
      <c r="M492" t="s">
        <v>17</v>
      </c>
      <c r="N492" t="str">
        <f t="shared" si="7"/>
        <v>Low</v>
      </c>
    </row>
    <row r="493" spans="1:14" x14ac:dyDescent="0.3">
      <c r="A493">
        <v>492</v>
      </c>
      <c r="B493" t="s">
        <v>507</v>
      </c>
      <c r="C493" s="2">
        <v>45626</v>
      </c>
      <c r="D493" t="s">
        <v>19</v>
      </c>
      <c r="E493" t="s">
        <v>33</v>
      </c>
      <c r="F493" t="s">
        <v>21</v>
      </c>
      <c r="G493">
        <v>4</v>
      </c>
      <c r="H493">
        <v>470.87</v>
      </c>
      <c r="I493">
        <v>0.24</v>
      </c>
      <c r="J493">
        <v>1431.44</v>
      </c>
      <c r="K493">
        <v>963.42</v>
      </c>
      <c r="L493">
        <v>468.02</v>
      </c>
      <c r="M493" t="s">
        <v>28</v>
      </c>
      <c r="N493" t="str">
        <f t="shared" si="7"/>
        <v>High</v>
      </c>
    </row>
    <row r="494" spans="1:14" x14ac:dyDescent="0.3">
      <c r="A494">
        <v>493</v>
      </c>
      <c r="B494" t="s">
        <v>508</v>
      </c>
      <c r="C494" s="2">
        <v>45312</v>
      </c>
      <c r="D494" t="s">
        <v>19</v>
      </c>
      <c r="E494" t="s">
        <v>20</v>
      </c>
      <c r="F494" t="s">
        <v>16</v>
      </c>
      <c r="G494">
        <v>7</v>
      </c>
      <c r="H494">
        <v>161.63</v>
      </c>
      <c r="I494">
        <v>0.26</v>
      </c>
      <c r="J494">
        <v>837.24</v>
      </c>
      <c r="K494">
        <v>591.26</v>
      </c>
      <c r="L494">
        <v>245.98</v>
      </c>
      <c r="M494" t="s">
        <v>17</v>
      </c>
      <c r="N494" t="str">
        <f t="shared" si="7"/>
        <v>High</v>
      </c>
    </row>
    <row r="495" spans="1:14" x14ac:dyDescent="0.3">
      <c r="A495">
        <v>494</v>
      </c>
      <c r="B495" t="s">
        <v>509</v>
      </c>
      <c r="C495" s="2">
        <v>45585</v>
      </c>
      <c r="D495" t="s">
        <v>14</v>
      </c>
      <c r="E495" t="s">
        <v>15</v>
      </c>
      <c r="F495" t="s">
        <v>21</v>
      </c>
      <c r="G495">
        <v>3</v>
      </c>
      <c r="H495">
        <v>121.29</v>
      </c>
      <c r="I495">
        <v>0.09</v>
      </c>
      <c r="J495">
        <v>331.12</v>
      </c>
      <c r="K495">
        <v>235.14</v>
      </c>
      <c r="L495">
        <v>95.98</v>
      </c>
      <c r="M495" t="s">
        <v>46</v>
      </c>
      <c r="N495" t="str">
        <f t="shared" si="7"/>
        <v>Low</v>
      </c>
    </row>
    <row r="496" spans="1:14" x14ac:dyDescent="0.3">
      <c r="A496">
        <v>495</v>
      </c>
      <c r="B496" t="s">
        <v>510</v>
      </c>
      <c r="C496" s="2">
        <v>45649</v>
      </c>
      <c r="D496" t="s">
        <v>14</v>
      </c>
      <c r="E496" t="s">
        <v>20</v>
      </c>
      <c r="F496" t="s">
        <v>21</v>
      </c>
      <c r="G496">
        <v>8</v>
      </c>
      <c r="H496">
        <v>87.1</v>
      </c>
      <c r="I496">
        <v>0.3</v>
      </c>
      <c r="J496">
        <v>487.76</v>
      </c>
      <c r="K496">
        <v>318.89</v>
      </c>
      <c r="L496">
        <v>168.87</v>
      </c>
      <c r="M496" t="s">
        <v>28</v>
      </c>
      <c r="N496" t="str">
        <f t="shared" si="7"/>
        <v>High</v>
      </c>
    </row>
    <row r="497" spans="1:14" x14ac:dyDescent="0.3">
      <c r="A497">
        <v>496</v>
      </c>
      <c r="B497" t="s">
        <v>511</v>
      </c>
      <c r="C497" s="2">
        <v>45313</v>
      </c>
      <c r="D497" t="s">
        <v>14</v>
      </c>
      <c r="E497" t="s">
        <v>33</v>
      </c>
      <c r="F497" t="s">
        <v>21</v>
      </c>
      <c r="G497">
        <v>5</v>
      </c>
      <c r="H497">
        <v>486.92</v>
      </c>
      <c r="I497">
        <v>0.3</v>
      </c>
      <c r="J497">
        <v>1704.22</v>
      </c>
      <c r="K497">
        <v>1191.1600000000001</v>
      </c>
      <c r="L497">
        <v>513.05999999999995</v>
      </c>
      <c r="M497" t="s">
        <v>28</v>
      </c>
      <c r="N497" t="str">
        <f t="shared" si="7"/>
        <v>High</v>
      </c>
    </row>
    <row r="498" spans="1:14" x14ac:dyDescent="0.3">
      <c r="A498">
        <v>497</v>
      </c>
      <c r="B498" t="s">
        <v>512</v>
      </c>
      <c r="C498" s="2">
        <v>45648</v>
      </c>
      <c r="D498" t="s">
        <v>39</v>
      </c>
      <c r="E498" t="s">
        <v>25</v>
      </c>
      <c r="F498" t="s">
        <v>16</v>
      </c>
      <c r="G498">
        <v>1</v>
      </c>
      <c r="H498">
        <v>196.68</v>
      </c>
      <c r="I498">
        <v>0.14000000000000001</v>
      </c>
      <c r="J498">
        <v>169.14</v>
      </c>
      <c r="K498">
        <v>111.95</v>
      </c>
      <c r="L498">
        <v>57.19</v>
      </c>
      <c r="M498" t="s">
        <v>22</v>
      </c>
      <c r="N498" t="str">
        <f t="shared" si="7"/>
        <v>Medium</v>
      </c>
    </row>
    <row r="499" spans="1:14" x14ac:dyDescent="0.3">
      <c r="A499">
        <v>498</v>
      </c>
      <c r="B499" t="s">
        <v>513</v>
      </c>
      <c r="C499" s="2">
        <v>45559</v>
      </c>
      <c r="D499" t="s">
        <v>19</v>
      </c>
      <c r="E499" t="s">
        <v>20</v>
      </c>
      <c r="F499" t="s">
        <v>27</v>
      </c>
      <c r="G499">
        <v>6</v>
      </c>
      <c r="H499">
        <v>106.15</v>
      </c>
      <c r="I499">
        <v>0.06</v>
      </c>
      <c r="J499">
        <v>598.69000000000005</v>
      </c>
      <c r="K499">
        <v>320.91000000000003</v>
      </c>
      <c r="L499">
        <v>277.77999999999997</v>
      </c>
      <c r="M499" t="s">
        <v>28</v>
      </c>
      <c r="N499" t="str">
        <f t="shared" si="7"/>
        <v>Low</v>
      </c>
    </row>
    <row r="500" spans="1:14" x14ac:dyDescent="0.3">
      <c r="A500">
        <v>499</v>
      </c>
      <c r="B500" t="s">
        <v>514</v>
      </c>
      <c r="C500" s="2">
        <v>45353</v>
      </c>
      <c r="D500" t="s">
        <v>14</v>
      </c>
      <c r="E500" t="s">
        <v>30</v>
      </c>
      <c r="F500" t="s">
        <v>21</v>
      </c>
      <c r="G500">
        <v>1</v>
      </c>
      <c r="H500">
        <v>109.17</v>
      </c>
      <c r="I500">
        <v>0.14000000000000001</v>
      </c>
      <c r="J500">
        <v>93.89</v>
      </c>
      <c r="K500">
        <v>58.31</v>
      </c>
      <c r="L500">
        <v>35.58</v>
      </c>
      <c r="M500" t="s">
        <v>22</v>
      </c>
      <c r="N500" t="str">
        <f t="shared" si="7"/>
        <v>Medium</v>
      </c>
    </row>
    <row r="501" spans="1:14" x14ac:dyDescent="0.3">
      <c r="A501">
        <v>500</v>
      </c>
      <c r="B501" t="s">
        <v>515</v>
      </c>
      <c r="C501" s="2">
        <v>45607</v>
      </c>
      <c r="D501" t="s">
        <v>19</v>
      </c>
      <c r="E501" t="s">
        <v>25</v>
      </c>
      <c r="F501" t="s">
        <v>16</v>
      </c>
      <c r="G501">
        <v>2</v>
      </c>
      <c r="H501">
        <v>298.51</v>
      </c>
      <c r="I501">
        <v>0.3</v>
      </c>
      <c r="J501">
        <v>417.91</v>
      </c>
      <c r="K501">
        <v>272.83999999999997</v>
      </c>
      <c r="L501">
        <v>145.07</v>
      </c>
      <c r="M501" t="s">
        <v>46</v>
      </c>
      <c r="N501" t="str">
        <f t="shared" si="7"/>
        <v>High</v>
      </c>
    </row>
    <row r="502" spans="1:14" x14ac:dyDescent="0.3">
      <c r="A502">
        <v>501</v>
      </c>
      <c r="B502" t="s">
        <v>516</v>
      </c>
      <c r="C502" s="2">
        <v>45517</v>
      </c>
      <c r="D502" t="s">
        <v>39</v>
      </c>
      <c r="E502" t="s">
        <v>20</v>
      </c>
      <c r="F502" t="s">
        <v>27</v>
      </c>
      <c r="G502">
        <v>8</v>
      </c>
      <c r="H502">
        <v>269.89</v>
      </c>
      <c r="I502">
        <v>0.28999999999999998</v>
      </c>
      <c r="J502">
        <v>1532.98</v>
      </c>
      <c r="K502">
        <v>780.34</v>
      </c>
      <c r="L502">
        <v>752.64</v>
      </c>
      <c r="M502" t="s">
        <v>46</v>
      </c>
      <c r="N502" t="str">
        <f t="shared" si="7"/>
        <v>High</v>
      </c>
    </row>
    <row r="503" spans="1:14" x14ac:dyDescent="0.3">
      <c r="A503">
        <v>502</v>
      </c>
      <c r="B503" t="s">
        <v>517</v>
      </c>
      <c r="C503" s="2">
        <v>45499</v>
      </c>
      <c r="D503" t="s">
        <v>24</v>
      </c>
      <c r="E503" t="s">
        <v>15</v>
      </c>
      <c r="F503" t="s">
        <v>21</v>
      </c>
      <c r="G503">
        <v>1</v>
      </c>
      <c r="H503">
        <v>481.1</v>
      </c>
      <c r="I503">
        <v>0.28000000000000003</v>
      </c>
      <c r="J503">
        <v>346.39</v>
      </c>
      <c r="K503">
        <v>250.14</v>
      </c>
      <c r="L503">
        <v>96.25</v>
      </c>
      <c r="M503" t="s">
        <v>28</v>
      </c>
      <c r="N503" t="str">
        <f t="shared" si="7"/>
        <v>High</v>
      </c>
    </row>
    <row r="504" spans="1:14" x14ac:dyDescent="0.3">
      <c r="A504">
        <v>503</v>
      </c>
      <c r="B504" t="s">
        <v>518</v>
      </c>
      <c r="C504" s="2">
        <v>45571</v>
      </c>
      <c r="D504" t="s">
        <v>14</v>
      </c>
      <c r="E504" t="s">
        <v>33</v>
      </c>
      <c r="F504" t="s">
        <v>21</v>
      </c>
      <c r="G504">
        <v>4</v>
      </c>
      <c r="H504">
        <v>397.57</v>
      </c>
      <c r="I504">
        <v>0.19</v>
      </c>
      <c r="J504">
        <v>1288.1300000000001</v>
      </c>
      <c r="K504">
        <v>795.77</v>
      </c>
      <c r="L504">
        <v>492.36</v>
      </c>
      <c r="M504" t="s">
        <v>17</v>
      </c>
      <c r="N504" t="str">
        <f t="shared" si="7"/>
        <v>Medium</v>
      </c>
    </row>
    <row r="505" spans="1:14" x14ac:dyDescent="0.3">
      <c r="A505">
        <v>504</v>
      </c>
      <c r="B505" t="s">
        <v>519</v>
      </c>
      <c r="C505" s="2">
        <v>45336</v>
      </c>
      <c r="D505" t="s">
        <v>14</v>
      </c>
      <c r="E505" t="s">
        <v>20</v>
      </c>
      <c r="F505" t="s">
        <v>27</v>
      </c>
      <c r="G505">
        <v>7</v>
      </c>
      <c r="H505">
        <v>220.23</v>
      </c>
      <c r="I505">
        <v>0.05</v>
      </c>
      <c r="J505">
        <v>1464.53</v>
      </c>
      <c r="K505">
        <v>778.19</v>
      </c>
      <c r="L505">
        <v>686.34</v>
      </c>
      <c r="M505" t="s">
        <v>17</v>
      </c>
      <c r="N505" t="str">
        <f t="shared" si="7"/>
        <v>Low</v>
      </c>
    </row>
    <row r="506" spans="1:14" x14ac:dyDescent="0.3">
      <c r="A506">
        <v>505</v>
      </c>
      <c r="B506" t="s">
        <v>520</v>
      </c>
      <c r="C506" s="2">
        <v>45415</v>
      </c>
      <c r="D506" t="s">
        <v>14</v>
      </c>
      <c r="E506" t="s">
        <v>30</v>
      </c>
      <c r="F506" t="s">
        <v>21</v>
      </c>
      <c r="G506">
        <v>1</v>
      </c>
      <c r="H506">
        <v>492.28</v>
      </c>
      <c r="I506">
        <v>0.05</v>
      </c>
      <c r="J506">
        <v>467.67</v>
      </c>
      <c r="K506">
        <v>334.83</v>
      </c>
      <c r="L506">
        <v>132.84</v>
      </c>
      <c r="M506" t="s">
        <v>28</v>
      </c>
      <c r="N506" t="str">
        <f t="shared" si="7"/>
        <v>Low</v>
      </c>
    </row>
    <row r="507" spans="1:14" x14ac:dyDescent="0.3">
      <c r="A507">
        <v>506</v>
      </c>
      <c r="B507" t="s">
        <v>521</v>
      </c>
      <c r="C507" s="2">
        <v>45513</v>
      </c>
      <c r="D507" t="s">
        <v>39</v>
      </c>
      <c r="E507" t="s">
        <v>15</v>
      </c>
      <c r="F507" t="s">
        <v>16</v>
      </c>
      <c r="G507">
        <v>7</v>
      </c>
      <c r="H507">
        <v>187.68</v>
      </c>
      <c r="I507">
        <v>0.21</v>
      </c>
      <c r="J507">
        <v>1037.8699999999999</v>
      </c>
      <c r="K507">
        <v>691.01</v>
      </c>
      <c r="L507">
        <v>346.86</v>
      </c>
      <c r="M507" t="s">
        <v>46</v>
      </c>
      <c r="N507" t="str">
        <f t="shared" si="7"/>
        <v>High</v>
      </c>
    </row>
    <row r="508" spans="1:14" x14ac:dyDescent="0.3">
      <c r="A508">
        <v>507</v>
      </c>
      <c r="B508" t="s">
        <v>522</v>
      </c>
      <c r="C508" s="2">
        <v>45540</v>
      </c>
      <c r="D508" t="s">
        <v>14</v>
      </c>
      <c r="E508" t="s">
        <v>33</v>
      </c>
      <c r="F508" t="s">
        <v>21</v>
      </c>
      <c r="G508">
        <v>6</v>
      </c>
      <c r="H508">
        <v>392.52</v>
      </c>
      <c r="I508">
        <v>0.28000000000000003</v>
      </c>
      <c r="J508">
        <v>1695.69</v>
      </c>
      <c r="K508">
        <v>904.58</v>
      </c>
      <c r="L508">
        <v>791.11</v>
      </c>
      <c r="M508" t="s">
        <v>28</v>
      </c>
      <c r="N508" t="str">
        <f t="shared" si="7"/>
        <v>High</v>
      </c>
    </row>
    <row r="509" spans="1:14" x14ac:dyDescent="0.3">
      <c r="A509">
        <v>508</v>
      </c>
      <c r="B509" t="s">
        <v>523</v>
      </c>
      <c r="C509" s="2">
        <v>45511</v>
      </c>
      <c r="D509" t="s">
        <v>24</v>
      </c>
      <c r="E509" t="s">
        <v>15</v>
      </c>
      <c r="F509" t="s">
        <v>16</v>
      </c>
      <c r="G509">
        <v>6</v>
      </c>
      <c r="H509">
        <v>307.17</v>
      </c>
      <c r="I509">
        <v>0.28999999999999998</v>
      </c>
      <c r="J509">
        <v>1308.54</v>
      </c>
      <c r="K509">
        <v>748.53</v>
      </c>
      <c r="L509">
        <v>560.01</v>
      </c>
      <c r="M509" t="s">
        <v>28</v>
      </c>
      <c r="N509" t="str">
        <f t="shared" si="7"/>
        <v>High</v>
      </c>
    </row>
    <row r="510" spans="1:14" x14ac:dyDescent="0.3">
      <c r="A510">
        <v>509</v>
      </c>
      <c r="B510" t="s">
        <v>524</v>
      </c>
      <c r="C510" s="2">
        <v>45393</v>
      </c>
      <c r="D510" t="s">
        <v>39</v>
      </c>
      <c r="E510" t="s">
        <v>30</v>
      </c>
      <c r="F510" t="s">
        <v>21</v>
      </c>
      <c r="G510">
        <v>8</v>
      </c>
      <c r="H510">
        <v>56.98</v>
      </c>
      <c r="I510">
        <v>0.11</v>
      </c>
      <c r="J510">
        <v>405.7</v>
      </c>
      <c r="K510">
        <v>233.25</v>
      </c>
      <c r="L510">
        <v>172.45</v>
      </c>
      <c r="M510" t="s">
        <v>28</v>
      </c>
      <c r="N510" t="str">
        <f t="shared" si="7"/>
        <v>Medium</v>
      </c>
    </row>
    <row r="511" spans="1:14" x14ac:dyDescent="0.3">
      <c r="A511">
        <v>510</v>
      </c>
      <c r="B511" t="s">
        <v>525</v>
      </c>
      <c r="C511" s="2">
        <v>45588</v>
      </c>
      <c r="D511" t="s">
        <v>14</v>
      </c>
      <c r="E511" t="s">
        <v>30</v>
      </c>
      <c r="F511" t="s">
        <v>16</v>
      </c>
      <c r="G511">
        <v>3</v>
      </c>
      <c r="H511">
        <v>218.6</v>
      </c>
      <c r="I511">
        <v>0.02</v>
      </c>
      <c r="J511">
        <v>642.67999999999995</v>
      </c>
      <c r="K511">
        <v>368.27</v>
      </c>
      <c r="L511">
        <v>274.41000000000003</v>
      </c>
      <c r="M511" t="s">
        <v>40</v>
      </c>
      <c r="N511" t="str">
        <f t="shared" si="7"/>
        <v>Low</v>
      </c>
    </row>
    <row r="512" spans="1:14" x14ac:dyDescent="0.3">
      <c r="A512">
        <v>511</v>
      </c>
      <c r="B512" t="s">
        <v>526</v>
      </c>
      <c r="C512" s="2">
        <v>45591</v>
      </c>
      <c r="D512" t="s">
        <v>24</v>
      </c>
      <c r="E512" t="s">
        <v>33</v>
      </c>
      <c r="F512" t="s">
        <v>21</v>
      </c>
      <c r="G512">
        <v>2</v>
      </c>
      <c r="H512">
        <v>200.37</v>
      </c>
      <c r="I512">
        <v>0.16</v>
      </c>
      <c r="J512">
        <v>336.62</v>
      </c>
      <c r="K512">
        <v>230.22</v>
      </c>
      <c r="L512">
        <v>106.4</v>
      </c>
      <c r="M512" t="s">
        <v>22</v>
      </c>
      <c r="N512" t="str">
        <f t="shared" si="7"/>
        <v>Medium</v>
      </c>
    </row>
    <row r="513" spans="1:14" x14ac:dyDescent="0.3">
      <c r="A513">
        <v>512</v>
      </c>
      <c r="B513" t="s">
        <v>527</v>
      </c>
      <c r="C513" s="2">
        <v>45572</v>
      </c>
      <c r="D513" t="s">
        <v>14</v>
      </c>
      <c r="E513" t="s">
        <v>25</v>
      </c>
      <c r="F513" t="s">
        <v>16</v>
      </c>
      <c r="G513">
        <v>8</v>
      </c>
      <c r="H513">
        <v>300.45999999999998</v>
      </c>
      <c r="I513">
        <v>0.13</v>
      </c>
      <c r="J513">
        <v>2091.1999999999998</v>
      </c>
      <c r="K513">
        <v>1554.74</v>
      </c>
      <c r="L513">
        <v>536.46</v>
      </c>
      <c r="M513" t="s">
        <v>17</v>
      </c>
      <c r="N513" t="str">
        <f t="shared" si="7"/>
        <v>Medium</v>
      </c>
    </row>
    <row r="514" spans="1:14" x14ac:dyDescent="0.3">
      <c r="A514">
        <v>513</v>
      </c>
      <c r="B514" t="s">
        <v>528</v>
      </c>
      <c r="C514" s="2">
        <v>45480</v>
      </c>
      <c r="D514" t="s">
        <v>39</v>
      </c>
      <c r="E514" t="s">
        <v>20</v>
      </c>
      <c r="F514" t="s">
        <v>21</v>
      </c>
      <c r="G514">
        <v>8</v>
      </c>
      <c r="H514">
        <v>15.27</v>
      </c>
      <c r="I514">
        <v>0.22</v>
      </c>
      <c r="J514">
        <v>95.28</v>
      </c>
      <c r="K514">
        <v>75.819999999999993</v>
      </c>
      <c r="L514">
        <v>19.46</v>
      </c>
      <c r="M514" t="s">
        <v>40</v>
      </c>
      <c r="N514" t="str">
        <f t="shared" si="7"/>
        <v>High</v>
      </c>
    </row>
    <row r="515" spans="1:14" x14ac:dyDescent="0.3">
      <c r="A515">
        <v>514</v>
      </c>
      <c r="B515" t="s">
        <v>529</v>
      </c>
      <c r="C515" s="2">
        <v>45625</v>
      </c>
      <c r="D515" t="s">
        <v>14</v>
      </c>
      <c r="E515" t="s">
        <v>20</v>
      </c>
      <c r="F515" t="s">
        <v>27</v>
      </c>
      <c r="G515">
        <v>9</v>
      </c>
      <c r="H515">
        <v>24.92</v>
      </c>
      <c r="I515">
        <v>0.2</v>
      </c>
      <c r="J515">
        <v>179.42</v>
      </c>
      <c r="K515">
        <v>141.56</v>
      </c>
      <c r="L515">
        <v>37.86</v>
      </c>
      <c r="M515" t="s">
        <v>46</v>
      </c>
      <c r="N515" t="str">
        <f t="shared" ref="N515:N578" si="8">_xlfn.IFS(I515=0,"No Discount",I515&gt;=0.21,"High",I515&gt;=0.11,"Medium",I515&gt;=0.01,"Low")</f>
        <v>Medium</v>
      </c>
    </row>
    <row r="516" spans="1:14" x14ac:dyDescent="0.3">
      <c r="A516">
        <v>515</v>
      </c>
      <c r="B516" t="s">
        <v>439</v>
      </c>
      <c r="C516" s="2">
        <v>45323</v>
      </c>
      <c r="D516" t="s">
        <v>39</v>
      </c>
      <c r="E516" t="s">
        <v>30</v>
      </c>
      <c r="F516" t="s">
        <v>16</v>
      </c>
      <c r="G516">
        <v>2</v>
      </c>
      <c r="H516">
        <v>100.91</v>
      </c>
      <c r="I516">
        <v>0.22</v>
      </c>
      <c r="J516">
        <v>157.41999999999999</v>
      </c>
      <c r="K516">
        <v>93.14</v>
      </c>
      <c r="L516">
        <v>64.28</v>
      </c>
      <c r="M516" t="s">
        <v>46</v>
      </c>
      <c r="N516" t="str">
        <f t="shared" si="8"/>
        <v>High</v>
      </c>
    </row>
    <row r="517" spans="1:14" x14ac:dyDescent="0.3">
      <c r="A517">
        <v>516</v>
      </c>
      <c r="B517" t="s">
        <v>530</v>
      </c>
      <c r="C517" s="2">
        <v>45352</v>
      </c>
      <c r="D517" t="s">
        <v>24</v>
      </c>
      <c r="E517" t="s">
        <v>30</v>
      </c>
      <c r="F517" t="s">
        <v>21</v>
      </c>
      <c r="G517">
        <v>3</v>
      </c>
      <c r="H517">
        <v>369.38</v>
      </c>
      <c r="I517">
        <v>0.24</v>
      </c>
      <c r="J517">
        <v>842.19</v>
      </c>
      <c r="K517">
        <v>625.67999999999995</v>
      </c>
      <c r="L517">
        <v>216.51</v>
      </c>
      <c r="M517" t="s">
        <v>40</v>
      </c>
      <c r="N517" t="str">
        <f t="shared" si="8"/>
        <v>High</v>
      </c>
    </row>
    <row r="518" spans="1:14" x14ac:dyDescent="0.3">
      <c r="A518">
        <v>517</v>
      </c>
      <c r="B518" t="s">
        <v>531</v>
      </c>
      <c r="C518" s="2">
        <v>45639</v>
      </c>
      <c r="D518" t="s">
        <v>39</v>
      </c>
      <c r="E518" t="s">
        <v>25</v>
      </c>
      <c r="F518" t="s">
        <v>16</v>
      </c>
      <c r="G518">
        <v>1</v>
      </c>
      <c r="H518">
        <v>218.42</v>
      </c>
      <c r="I518">
        <v>0.06</v>
      </c>
      <c r="J518">
        <v>205.31</v>
      </c>
      <c r="K518">
        <v>133.91999999999999</v>
      </c>
      <c r="L518">
        <v>71.39</v>
      </c>
      <c r="M518" t="s">
        <v>17</v>
      </c>
      <c r="N518" t="str">
        <f t="shared" si="8"/>
        <v>Low</v>
      </c>
    </row>
    <row r="519" spans="1:14" x14ac:dyDescent="0.3">
      <c r="A519">
        <v>518</v>
      </c>
      <c r="B519" t="s">
        <v>532</v>
      </c>
      <c r="C519" s="2">
        <v>45434</v>
      </c>
      <c r="D519" t="s">
        <v>19</v>
      </c>
      <c r="E519" t="s">
        <v>33</v>
      </c>
      <c r="F519" t="s">
        <v>27</v>
      </c>
      <c r="G519">
        <v>4</v>
      </c>
      <c r="H519">
        <v>136.62</v>
      </c>
      <c r="I519">
        <v>0.1</v>
      </c>
      <c r="J519">
        <v>491.83</v>
      </c>
      <c r="K519">
        <v>389.27</v>
      </c>
      <c r="L519">
        <v>102.56</v>
      </c>
      <c r="M519" t="s">
        <v>17</v>
      </c>
      <c r="N519" t="str">
        <f t="shared" si="8"/>
        <v>Low</v>
      </c>
    </row>
    <row r="520" spans="1:14" x14ac:dyDescent="0.3">
      <c r="A520">
        <v>519</v>
      </c>
      <c r="B520" t="s">
        <v>533</v>
      </c>
      <c r="C520" s="2">
        <v>45398</v>
      </c>
      <c r="D520" t="s">
        <v>24</v>
      </c>
      <c r="E520" t="s">
        <v>20</v>
      </c>
      <c r="F520" t="s">
        <v>21</v>
      </c>
      <c r="G520">
        <v>1</v>
      </c>
      <c r="H520">
        <v>95.01</v>
      </c>
      <c r="I520">
        <v>0.11</v>
      </c>
      <c r="J520">
        <v>84.56</v>
      </c>
      <c r="K520">
        <v>64.7</v>
      </c>
      <c r="L520">
        <v>19.86</v>
      </c>
      <c r="M520" t="s">
        <v>22</v>
      </c>
      <c r="N520" t="str">
        <f t="shared" si="8"/>
        <v>Medium</v>
      </c>
    </row>
    <row r="521" spans="1:14" x14ac:dyDescent="0.3">
      <c r="A521">
        <v>520</v>
      </c>
      <c r="B521" t="s">
        <v>534</v>
      </c>
      <c r="C521" s="2">
        <v>45378</v>
      </c>
      <c r="D521" t="s">
        <v>14</v>
      </c>
      <c r="E521" t="s">
        <v>20</v>
      </c>
      <c r="F521" t="s">
        <v>21</v>
      </c>
      <c r="G521">
        <v>3</v>
      </c>
      <c r="H521">
        <v>168.58</v>
      </c>
      <c r="I521">
        <v>0.21</v>
      </c>
      <c r="J521">
        <v>399.53</v>
      </c>
      <c r="K521">
        <v>307.41000000000003</v>
      </c>
      <c r="L521">
        <v>92.12</v>
      </c>
      <c r="M521" t="s">
        <v>46</v>
      </c>
      <c r="N521" t="str">
        <f t="shared" si="8"/>
        <v>High</v>
      </c>
    </row>
    <row r="522" spans="1:14" x14ac:dyDescent="0.3">
      <c r="A522">
        <v>521</v>
      </c>
      <c r="B522" t="s">
        <v>535</v>
      </c>
      <c r="C522" s="2">
        <v>45391</v>
      </c>
      <c r="D522" t="s">
        <v>19</v>
      </c>
      <c r="E522" t="s">
        <v>25</v>
      </c>
      <c r="F522" t="s">
        <v>21</v>
      </c>
      <c r="G522">
        <v>2</v>
      </c>
      <c r="H522">
        <v>386.13</v>
      </c>
      <c r="I522">
        <v>0.14000000000000001</v>
      </c>
      <c r="J522">
        <v>664.14</v>
      </c>
      <c r="K522">
        <v>374.36</v>
      </c>
      <c r="L522">
        <v>289.77999999999997</v>
      </c>
      <c r="M522" t="s">
        <v>40</v>
      </c>
      <c r="N522" t="str">
        <f t="shared" si="8"/>
        <v>Medium</v>
      </c>
    </row>
    <row r="523" spans="1:14" x14ac:dyDescent="0.3">
      <c r="A523">
        <v>522</v>
      </c>
      <c r="B523" t="s">
        <v>536</v>
      </c>
      <c r="C523" s="2">
        <v>45336</v>
      </c>
      <c r="D523" t="s">
        <v>24</v>
      </c>
      <c r="E523" t="s">
        <v>25</v>
      </c>
      <c r="F523" t="s">
        <v>27</v>
      </c>
      <c r="G523">
        <v>4</v>
      </c>
      <c r="H523">
        <v>118.98</v>
      </c>
      <c r="I523">
        <v>7.0000000000000007E-2</v>
      </c>
      <c r="J523">
        <v>442.61</v>
      </c>
      <c r="K523">
        <v>333.37</v>
      </c>
      <c r="L523">
        <v>109.24</v>
      </c>
      <c r="M523" t="s">
        <v>40</v>
      </c>
      <c r="N523" t="str">
        <f t="shared" si="8"/>
        <v>Low</v>
      </c>
    </row>
    <row r="524" spans="1:14" x14ac:dyDescent="0.3">
      <c r="A524">
        <v>523</v>
      </c>
      <c r="B524" t="s">
        <v>537</v>
      </c>
      <c r="C524" s="2">
        <v>45421</v>
      </c>
      <c r="D524" t="s">
        <v>39</v>
      </c>
      <c r="E524" t="s">
        <v>15</v>
      </c>
      <c r="F524" t="s">
        <v>21</v>
      </c>
      <c r="G524">
        <v>1</v>
      </c>
      <c r="H524">
        <v>129.25</v>
      </c>
      <c r="I524">
        <v>0.09</v>
      </c>
      <c r="J524">
        <v>117.62</v>
      </c>
      <c r="K524">
        <v>85.59</v>
      </c>
      <c r="L524">
        <v>32.03</v>
      </c>
      <c r="M524" t="s">
        <v>40</v>
      </c>
      <c r="N524" t="str">
        <f t="shared" si="8"/>
        <v>Low</v>
      </c>
    </row>
    <row r="525" spans="1:14" x14ac:dyDescent="0.3">
      <c r="A525">
        <v>524</v>
      </c>
      <c r="B525" t="s">
        <v>538</v>
      </c>
      <c r="C525" s="2">
        <v>45511</v>
      </c>
      <c r="D525" t="s">
        <v>14</v>
      </c>
      <c r="E525" t="s">
        <v>33</v>
      </c>
      <c r="F525" t="s">
        <v>27</v>
      </c>
      <c r="G525">
        <v>2</v>
      </c>
      <c r="H525">
        <v>185.7</v>
      </c>
      <c r="I525">
        <v>0.18</v>
      </c>
      <c r="J525">
        <v>304.55</v>
      </c>
      <c r="K525">
        <v>201.04</v>
      </c>
      <c r="L525">
        <v>103.51</v>
      </c>
      <c r="M525" t="s">
        <v>28</v>
      </c>
      <c r="N525" t="str">
        <f t="shared" si="8"/>
        <v>Medium</v>
      </c>
    </row>
    <row r="526" spans="1:14" x14ac:dyDescent="0.3">
      <c r="A526">
        <v>525</v>
      </c>
      <c r="B526" t="s">
        <v>539</v>
      </c>
      <c r="C526" s="2">
        <v>45571</v>
      </c>
      <c r="D526" t="s">
        <v>19</v>
      </c>
      <c r="E526" t="s">
        <v>33</v>
      </c>
      <c r="F526" t="s">
        <v>21</v>
      </c>
      <c r="G526">
        <v>7</v>
      </c>
      <c r="H526">
        <v>217.9</v>
      </c>
      <c r="I526">
        <v>0.04</v>
      </c>
      <c r="J526">
        <v>1464.29</v>
      </c>
      <c r="K526">
        <v>1160.4000000000001</v>
      </c>
      <c r="L526">
        <v>303.89</v>
      </c>
      <c r="M526" t="s">
        <v>46</v>
      </c>
      <c r="N526" t="str">
        <f t="shared" si="8"/>
        <v>Low</v>
      </c>
    </row>
    <row r="527" spans="1:14" x14ac:dyDescent="0.3">
      <c r="A527">
        <v>526</v>
      </c>
      <c r="B527" t="s">
        <v>540</v>
      </c>
      <c r="C527" s="2">
        <v>45366</v>
      </c>
      <c r="D527" t="s">
        <v>14</v>
      </c>
      <c r="E527" t="s">
        <v>33</v>
      </c>
      <c r="F527" t="s">
        <v>21</v>
      </c>
      <c r="G527">
        <v>1</v>
      </c>
      <c r="H527">
        <v>70.650000000000006</v>
      </c>
      <c r="I527">
        <v>0.11</v>
      </c>
      <c r="J527">
        <v>62.88</v>
      </c>
      <c r="K527">
        <v>46.48</v>
      </c>
      <c r="L527">
        <v>16.399999999999999</v>
      </c>
      <c r="M527" t="s">
        <v>28</v>
      </c>
      <c r="N527" t="str">
        <f t="shared" si="8"/>
        <v>Medium</v>
      </c>
    </row>
    <row r="528" spans="1:14" x14ac:dyDescent="0.3">
      <c r="A528">
        <v>527</v>
      </c>
      <c r="B528" t="s">
        <v>541</v>
      </c>
      <c r="C528" s="2">
        <v>45351</v>
      </c>
      <c r="D528" t="s">
        <v>39</v>
      </c>
      <c r="E528" t="s">
        <v>20</v>
      </c>
      <c r="F528" t="s">
        <v>16</v>
      </c>
      <c r="G528">
        <v>6</v>
      </c>
      <c r="H528">
        <v>186.62</v>
      </c>
      <c r="I528">
        <v>0.13</v>
      </c>
      <c r="J528">
        <v>974.16</v>
      </c>
      <c r="K528">
        <v>675.14</v>
      </c>
      <c r="L528">
        <v>299.02</v>
      </c>
      <c r="M528" t="s">
        <v>28</v>
      </c>
      <c r="N528" t="str">
        <f t="shared" si="8"/>
        <v>Medium</v>
      </c>
    </row>
    <row r="529" spans="1:14" x14ac:dyDescent="0.3">
      <c r="A529">
        <v>528</v>
      </c>
      <c r="B529" t="s">
        <v>232</v>
      </c>
      <c r="C529" s="2">
        <v>45443</v>
      </c>
      <c r="D529" t="s">
        <v>24</v>
      </c>
      <c r="E529" t="s">
        <v>25</v>
      </c>
      <c r="F529" t="s">
        <v>16</v>
      </c>
      <c r="G529">
        <v>6</v>
      </c>
      <c r="H529">
        <v>63.89</v>
      </c>
      <c r="I529">
        <v>0.3</v>
      </c>
      <c r="J529">
        <v>268.33999999999997</v>
      </c>
      <c r="K529">
        <v>155.13999999999999</v>
      </c>
      <c r="L529">
        <v>113.2</v>
      </c>
      <c r="M529" t="s">
        <v>40</v>
      </c>
      <c r="N529" t="str">
        <f t="shared" si="8"/>
        <v>High</v>
      </c>
    </row>
    <row r="530" spans="1:14" x14ac:dyDescent="0.3">
      <c r="A530">
        <v>529</v>
      </c>
      <c r="B530" t="s">
        <v>542</v>
      </c>
      <c r="C530" s="2">
        <v>45536</v>
      </c>
      <c r="D530" t="s">
        <v>39</v>
      </c>
      <c r="E530" t="s">
        <v>25</v>
      </c>
      <c r="F530" t="s">
        <v>27</v>
      </c>
      <c r="G530">
        <v>8</v>
      </c>
      <c r="H530">
        <v>77.75</v>
      </c>
      <c r="I530">
        <v>0.18</v>
      </c>
      <c r="J530">
        <v>510.04</v>
      </c>
      <c r="K530">
        <v>303.94</v>
      </c>
      <c r="L530">
        <v>206.1</v>
      </c>
      <c r="M530" t="s">
        <v>22</v>
      </c>
      <c r="N530" t="str">
        <f t="shared" si="8"/>
        <v>Medium</v>
      </c>
    </row>
    <row r="531" spans="1:14" x14ac:dyDescent="0.3">
      <c r="A531">
        <v>530</v>
      </c>
      <c r="B531" t="s">
        <v>145</v>
      </c>
      <c r="C531" s="2">
        <v>45437</v>
      </c>
      <c r="D531" t="s">
        <v>39</v>
      </c>
      <c r="E531" t="s">
        <v>25</v>
      </c>
      <c r="F531" t="s">
        <v>16</v>
      </c>
      <c r="G531">
        <v>1</v>
      </c>
      <c r="H531">
        <v>449.13</v>
      </c>
      <c r="I531">
        <v>0.17</v>
      </c>
      <c r="J531">
        <v>372.78</v>
      </c>
      <c r="K531">
        <v>203.31</v>
      </c>
      <c r="L531">
        <v>169.47</v>
      </c>
      <c r="M531" t="s">
        <v>28</v>
      </c>
      <c r="N531" t="str">
        <f t="shared" si="8"/>
        <v>Medium</v>
      </c>
    </row>
    <row r="532" spans="1:14" x14ac:dyDescent="0.3">
      <c r="A532">
        <v>531</v>
      </c>
      <c r="B532" t="s">
        <v>543</v>
      </c>
      <c r="C532" s="2">
        <v>45323</v>
      </c>
      <c r="D532" t="s">
        <v>19</v>
      </c>
      <c r="E532" t="s">
        <v>30</v>
      </c>
      <c r="F532" t="s">
        <v>16</v>
      </c>
      <c r="G532">
        <v>10</v>
      </c>
      <c r="H532">
        <v>191.13</v>
      </c>
      <c r="I532">
        <v>0.03</v>
      </c>
      <c r="J532">
        <v>1853.96</v>
      </c>
      <c r="K532">
        <v>998.42</v>
      </c>
      <c r="L532">
        <v>855.54</v>
      </c>
      <c r="M532" t="s">
        <v>17</v>
      </c>
      <c r="N532" t="str">
        <f t="shared" si="8"/>
        <v>Low</v>
      </c>
    </row>
    <row r="533" spans="1:14" x14ac:dyDescent="0.3">
      <c r="A533">
        <v>532</v>
      </c>
      <c r="B533" t="s">
        <v>544</v>
      </c>
      <c r="C533" s="2">
        <v>45453</v>
      </c>
      <c r="D533" t="s">
        <v>39</v>
      </c>
      <c r="E533" t="s">
        <v>20</v>
      </c>
      <c r="F533" t="s">
        <v>21</v>
      </c>
      <c r="G533">
        <v>4</v>
      </c>
      <c r="H533">
        <v>87.37</v>
      </c>
      <c r="I533">
        <v>0.21</v>
      </c>
      <c r="J533">
        <v>276.08999999999997</v>
      </c>
      <c r="K533">
        <v>186.07</v>
      </c>
      <c r="L533">
        <v>90.02</v>
      </c>
      <c r="M533" t="s">
        <v>46</v>
      </c>
      <c r="N533" t="str">
        <f t="shared" si="8"/>
        <v>High</v>
      </c>
    </row>
    <row r="534" spans="1:14" x14ac:dyDescent="0.3">
      <c r="A534">
        <v>533</v>
      </c>
      <c r="B534" t="s">
        <v>545</v>
      </c>
      <c r="C534" s="2">
        <v>45378</v>
      </c>
      <c r="D534" t="s">
        <v>19</v>
      </c>
      <c r="E534" t="s">
        <v>20</v>
      </c>
      <c r="F534" t="s">
        <v>21</v>
      </c>
      <c r="G534">
        <v>4</v>
      </c>
      <c r="H534">
        <v>423.54</v>
      </c>
      <c r="I534">
        <v>0.1</v>
      </c>
      <c r="J534">
        <v>1524.74</v>
      </c>
      <c r="K534">
        <v>885.66</v>
      </c>
      <c r="L534">
        <v>639.08000000000004</v>
      </c>
      <c r="M534" t="s">
        <v>46</v>
      </c>
      <c r="N534" t="str">
        <f t="shared" si="8"/>
        <v>Low</v>
      </c>
    </row>
    <row r="535" spans="1:14" x14ac:dyDescent="0.3">
      <c r="A535">
        <v>534</v>
      </c>
      <c r="B535" t="s">
        <v>546</v>
      </c>
      <c r="C535" s="2">
        <v>45454</v>
      </c>
      <c r="D535" t="s">
        <v>24</v>
      </c>
      <c r="E535" t="s">
        <v>20</v>
      </c>
      <c r="F535" t="s">
        <v>21</v>
      </c>
      <c r="G535">
        <v>5</v>
      </c>
      <c r="H535">
        <v>256.67</v>
      </c>
      <c r="I535">
        <v>0.25</v>
      </c>
      <c r="J535">
        <v>962.51</v>
      </c>
      <c r="K535">
        <v>743.87</v>
      </c>
      <c r="L535">
        <v>218.64</v>
      </c>
      <c r="M535" t="s">
        <v>46</v>
      </c>
      <c r="N535" t="str">
        <f t="shared" si="8"/>
        <v>High</v>
      </c>
    </row>
    <row r="536" spans="1:14" x14ac:dyDescent="0.3">
      <c r="A536">
        <v>535</v>
      </c>
      <c r="B536" t="s">
        <v>547</v>
      </c>
      <c r="C536" s="2">
        <v>45450</v>
      </c>
      <c r="D536" t="s">
        <v>14</v>
      </c>
      <c r="E536" t="s">
        <v>15</v>
      </c>
      <c r="F536" t="s">
        <v>27</v>
      </c>
      <c r="G536">
        <v>7</v>
      </c>
      <c r="H536">
        <v>46.64</v>
      </c>
      <c r="I536">
        <v>0.24</v>
      </c>
      <c r="J536">
        <v>248.12</v>
      </c>
      <c r="K536">
        <v>176</v>
      </c>
      <c r="L536">
        <v>72.12</v>
      </c>
      <c r="M536" t="s">
        <v>22</v>
      </c>
      <c r="N536" t="str">
        <f t="shared" si="8"/>
        <v>High</v>
      </c>
    </row>
    <row r="537" spans="1:14" x14ac:dyDescent="0.3">
      <c r="A537">
        <v>536</v>
      </c>
      <c r="B537" t="s">
        <v>548</v>
      </c>
      <c r="C537" s="2">
        <v>45409</v>
      </c>
      <c r="D537" t="s">
        <v>39</v>
      </c>
      <c r="E537" t="s">
        <v>33</v>
      </c>
      <c r="F537" t="s">
        <v>16</v>
      </c>
      <c r="G537">
        <v>4</v>
      </c>
      <c r="H537">
        <v>284.97000000000003</v>
      </c>
      <c r="I537">
        <v>0.12</v>
      </c>
      <c r="J537">
        <v>1003.09</v>
      </c>
      <c r="K537">
        <v>621.51</v>
      </c>
      <c r="L537">
        <v>381.58</v>
      </c>
      <c r="M537" t="s">
        <v>22</v>
      </c>
      <c r="N537" t="str">
        <f t="shared" si="8"/>
        <v>Medium</v>
      </c>
    </row>
    <row r="538" spans="1:14" x14ac:dyDescent="0.3">
      <c r="A538">
        <v>537</v>
      </c>
      <c r="B538" t="s">
        <v>549</v>
      </c>
      <c r="C538" s="2">
        <v>45616</v>
      </c>
      <c r="D538" t="s">
        <v>14</v>
      </c>
      <c r="E538" t="s">
        <v>20</v>
      </c>
      <c r="F538" t="s">
        <v>16</v>
      </c>
      <c r="G538">
        <v>10</v>
      </c>
      <c r="H538">
        <v>462.58</v>
      </c>
      <c r="I538">
        <v>0.04</v>
      </c>
      <c r="J538">
        <v>4440.7700000000004</v>
      </c>
      <c r="K538">
        <v>3467.85</v>
      </c>
      <c r="L538">
        <v>972.92</v>
      </c>
      <c r="M538" t="s">
        <v>17</v>
      </c>
      <c r="N538" t="str">
        <f t="shared" si="8"/>
        <v>Low</v>
      </c>
    </row>
    <row r="539" spans="1:14" x14ac:dyDescent="0.3">
      <c r="A539">
        <v>538</v>
      </c>
      <c r="B539" t="s">
        <v>550</v>
      </c>
      <c r="C539" s="2">
        <v>45355</v>
      </c>
      <c r="D539" t="s">
        <v>19</v>
      </c>
      <c r="E539" t="s">
        <v>15</v>
      </c>
      <c r="F539" t="s">
        <v>16</v>
      </c>
      <c r="G539">
        <v>8</v>
      </c>
      <c r="H539">
        <v>441.7</v>
      </c>
      <c r="I539">
        <v>0.3</v>
      </c>
      <c r="J539">
        <v>2473.52</v>
      </c>
      <c r="K539">
        <v>1272.07</v>
      </c>
      <c r="L539">
        <v>1201.45</v>
      </c>
      <c r="M539" t="s">
        <v>46</v>
      </c>
      <c r="N539" t="str">
        <f t="shared" si="8"/>
        <v>High</v>
      </c>
    </row>
    <row r="540" spans="1:14" x14ac:dyDescent="0.3">
      <c r="A540">
        <v>539</v>
      </c>
      <c r="B540" t="s">
        <v>551</v>
      </c>
      <c r="C540" s="2">
        <v>45449</v>
      </c>
      <c r="D540" t="s">
        <v>19</v>
      </c>
      <c r="E540" t="s">
        <v>25</v>
      </c>
      <c r="F540" t="s">
        <v>27</v>
      </c>
      <c r="G540">
        <v>8</v>
      </c>
      <c r="H540">
        <v>230.01</v>
      </c>
      <c r="I540">
        <v>0.21</v>
      </c>
      <c r="J540">
        <v>1453.66</v>
      </c>
      <c r="K540">
        <v>943.99</v>
      </c>
      <c r="L540">
        <v>509.67</v>
      </c>
      <c r="M540" t="s">
        <v>40</v>
      </c>
      <c r="N540" t="str">
        <f t="shared" si="8"/>
        <v>High</v>
      </c>
    </row>
    <row r="541" spans="1:14" x14ac:dyDescent="0.3">
      <c r="A541">
        <v>540</v>
      </c>
      <c r="B541" t="s">
        <v>552</v>
      </c>
      <c r="C541" s="2">
        <v>45441</v>
      </c>
      <c r="D541" t="s">
        <v>19</v>
      </c>
      <c r="E541" t="s">
        <v>20</v>
      </c>
      <c r="F541" t="s">
        <v>16</v>
      </c>
      <c r="G541">
        <v>1</v>
      </c>
      <c r="H541">
        <v>416.45</v>
      </c>
      <c r="I541">
        <v>0.11</v>
      </c>
      <c r="J541">
        <v>370.64</v>
      </c>
      <c r="K541">
        <v>212.39</v>
      </c>
      <c r="L541">
        <v>158.25</v>
      </c>
      <c r="M541" t="s">
        <v>46</v>
      </c>
      <c r="N541" t="str">
        <f t="shared" si="8"/>
        <v>Medium</v>
      </c>
    </row>
    <row r="542" spans="1:14" x14ac:dyDescent="0.3">
      <c r="A542">
        <v>541</v>
      </c>
      <c r="B542" t="s">
        <v>553</v>
      </c>
      <c r="C542" s="2">
        <v>45579</v>
      </c>
      <c r="D542" t="s">
        <v>14</v>
      </c>
      <c r="E542" t="s">
        <v>25</v>
      </c>
      <c r="F542" t="s">
        <v>27</v>
      </c>
      <c r="G542">
        <v>7</v>
      </c>
      <c r="H542">
        <v>427.33</v>
      </c>
      <c r="I542">
        <v>0.21</v>
      </c>
      <c r="J542">
        <v>2363.13</v>
      </c>
      <c r="K542">
        <v>1722.11</v>
      </c>
      <c r="L542">
        <v>641.02</v>
      </c>
      <c r="M542" t="s">
        <v>40</v>
      </c>
      <c r="N542" t="str">
        <f t="shared" si="8"/>
        <v>High</v>
      </c>
    </row>
    <row r="543" spans="1:14" x14ac:dyDescent="0.3">
      <c r="A543">
        <v>542</v>
      </c>
      <c r="B543" t="s">
        <v>554</v>
      </c>
      <c r="C543" s="2">
        <v>45378</v>
      </c>
      <c r="D543" t="s">
        <v>39</v>
      </c>
      <c r="E543" t="s">
        <v>30</v>
      </c>
      <c r="F543" t="s">
        <v>21</v>
      </c>
      <c r="G543">
        <v>5</v>
      </c>
      <c r="H543">
        <v>22.52</v>
      </c>
      <c r="I543">
        <v>0.27</v>
      </c>
      <c r="J543">
        <v>82.2</v>
      </c>
      <c r="K543">
        <v>65.739999999999995</v>
      </c>
      <c r="L543">
        <v>16.46</v>
      </c>
      <c r="M543" t="s">
        <v>28</v>
      </c>
      <c r="N543" t="str">
        <f t="shared" si="8"/>
        <v>High</v>
      </c>
    </row>
    <row r="544" spans="1:14" x14ac:dyDescent="0.3">
      <c r="A544">
        <v>543</v>
      </c>
      <c r="B544" t="s">
        <v>555</v>
      </c>
      <c r="C544" s="2">
        <v>45642</v>
      </c>
      <c r="D544" t="s">
        <v>14</v>
      </c>
      <c r="E544" t="s">
        <v>20</v>
      </c>
      <c r="F544" t="s">
        <v>16</v>
      </c>
      <c r="G544">
        <v>3</v>
      </c>
      <c r="H544">
        <v>67.010000000000005</v>
      </c>
      <c r="I544">
        <v>0.04</v>
      </c>
      <c r="J544">
        <v>192.99</v>
      </c>
      <c r="K544">
        <v>130.69</v>
      </c>
      <c r="L544">
        <v>62.3</v>
      </c>
      <c r="M544" t="s">
        <v>22</v>
      </c>
      <c r="N544" t="str">
        <f t="shared" si="8"/>
        <v>Low</v>
      </c>
    </row>
    <row r="545" spans="1:14" x14ac:dyDescent="0.3">
      <c r="A545">
        <v>544</v>
      </c>
      <c r="B545" t="s">
        <v>556</v>
      </c>
      <c r="C545" s="2">
        <v>45465</v>
      </c>
      <c r="D545" t="s">
        <v>24</v>
      </c>
      <c r="E545" t="s">
        <v>30</v>
      </c>
      <c r="F545" t="s">
        <v>21</v>
      </c>
      <c r="G545">
        <v>4</v>
      </c>
      <c r="H545">
        <v>229.38</v>
      </c>
      <c r="I545">
        <v>0.18</v>
      </c>
      <c r="J545">
        <v>752.37</v>
      </c>
      <c r="K545">
        <v>426.2</v>
      </c>
      <c r="L545">
        <v>326.17</v>
      </c>
      <c r="M545" t="s">
        <v>46</v>
      </c>
      <c r="N545" t="str">
        <f t="shared" si="8"/>
        <v>Medium</v>
      </c>
    </row>
    <row r="546" spans="1:14" x14ac:dyDescent="0.3">
      <c r="A546">
        <v>545</v>
      </c>
      <c r="B546" t="s">
        <v>557</v>
      </c>
      <c r="C546" s="2">
        <v>45607</v>
      </c>
      <c r="D546" t="s">
        <v>19</v>
      </c>
      <c r="E546" t="s">
        <v>15</v>
      </c>
      <c r="F546" t="s">
        <v>21</v>
      </c>
      <c r="G546">
        <v>1</v>
      </c>
      <c r="H546">
        <v>370.68</v>
      </c>
      <c r="I546">
        <v>0.19</v>
      </c>
      <c r="J546">
        <v>300.25</v>
      </c>
      <c r="K546">
        <v>234.7</v>
      </c>
      <c r="L546">
        <v>65.55</v>
      </c>
      <c r="M546" t="s">
        <v>46</v>
      </c>
      <c r="N546" t="str">
        <f t="shared" si="8"/>
        <v>Medium</v>
      </c>
    </row>
    <row r="547" spans="1:14" x14ac:dyDescent="0.3">
      <c r="A547">
        <v>546</v>
      </c>
      <c r="B547" t="s">
        <v>558</v>
      </c>
      <c r="C547" s="2">
        <v>45367</v>
      </c>
      <c r="D547" t="s">
        <v>19</v>
      </c>
      <c r="E547" t="s">
        <v>20</v>
      </c>
      <c r="F547" t="s">
        <v>27</v>
      </c>
      <c r="G547">
        <v>7</v>
      </c>
      <c r="H547">
        <v>287.58999999999997</v>
      </c>
      <c r="I547">
        <v>0.24</v>
      </c>
      <c r="J547">
        <v>1529.98</v>
      </c>
      <c r="K547">
        <v>849.59</v>
      </c>
      <c r="L547">
        <v>680.39</v>
      </c>
      <c r="M547" t="s">
        <v>17</v>
      </c>
      <c r="N547" t="str">
        <f t="shared" si="8"/>
        <v>High</v>
      </c>
    </row>
    <row r="548" spans="1:14" x14ac:dyDescent="0.3">
      <c r="A548">
        <v>547</v>
      </c>
      <c r="B548" t="s">
        <v>559</v>
      </c>
      <c r="C548" s="2">
        <v>45453</v>
      </c>
      <c r="D548" t="s">
        <v>24</v>
      </c>
      <c r="E548" t="s">
        <v>15</v>
      </c>
      <c r="F548" t="s">
        <v>27</v>
      </c>
      <c r="G548">
        <v>10</v>
      </c>
      <c r="H548">
        <v>119.67</v>
      </c>
      <c r="I548">
        <v>0.2</v>
      </c>
      <c r="J548">
        <v>957.36</v>
      </c>
      <c r="K548">
        <v>667.97</v>
      </c>
      <c r="L548">
        <v>289.39</v>
      </c>
      <c r="M548" t="s">
        <v>40</v>
      </c>
      <c r="N548" t="str">
        <f t="shared" si="8"/>
        <v>Medium</v>
      </c>
    </row>
    <row r="549" spans="1:14" x14ac:dyDescent="0.3">
      <c r="A549">
        <v>548</v>
      </c>
      <c r="B549" t="s">
        <v>560</v>
      </c>
      <c r="C549" s="2">
        <v>45297</v>
      </c>
      <c r="D549" t="s">
        <v>24</v>
      </c>
      <c r="E549" t="s">
        <v>25</v>
      </c>
      <c r="F549" t="s">
        <v>16</v>
      </c>
      <c r="G549">
        <v>6</v>
      </c>
      <c r="H549">
        <v>237.9</v>
      </c>
      <c r="I549">
        <v>0.09</v>
      </c>
      <c r="J549">
        <v>1298.93</v>
      </c>
      <c r="K549">
        <v>1028.8</v>
      </c>
      <c r="L549">
        <v>270.13</v>
      </c>
      <c r="M549" t="s">
        <v>22</v>
      </c>
      <c r="N549" t="str">
        <f t="shared" si="8"/>
        <v>Low</v>
      </c>
    </row>
    <row r="550" spans="1:14" x14ac:dyDescent="0.3">
      <c r="A550">
        <v>549</v>
      </c>
      <c r="B550" t="s">
        <v>561</v>
      </c>
      <c r="C550" s="2">
        <v>45634</v>
      </c>
      <c r="D550" t="s">
        <v>14</v>
      </c>
      <c r="E550" t="s">
        <v>30</v>
      </c>
      <c r="F550" t="s">
        <v>16</v>
      </c>
      <c r="G550">
        <v>7</v>
      </c>
      <c r="H550">
        <v>415.44</v>
      </c>
      <c r="I550">
        <v>0.1</v>
      </c>
      <c r="J550">
        <v>2617.27</v>
      </c>
      <c r="K550">
        <v>1858.85</v>
      </c>
      <c r="L550">
        <v>758.42</v>
      </c>
      <c r="M550" t="s">
        <v>17</v>
      </c>
      <c r="N550" t="str">
        <f t="shared" si="8"/>
        <v>Low</v>
      </c>
    </row>
    <row r="551" spans="1:14" x14ac:dyDescent="0.3">
      <c r="A551">
        <v>550</v>
      </c>
      <c r="B551" t="s">
        <v>562</v>
      </c>
      <c r="C551" s="2">
        <v>45629</v>
      </c>
      <c r="D551" t="s">
        <v>39</v>
      </c>
      <c r="E551" t="s">
        <v>33</v>
      </c>
      <c r="F551" t="s">
        <v>27</v>
      </c>
      <c r="G551">
        <v>4</v>
      </c>
      <c r="H551">
        <v>460.47</v>
      </c>
      <c r="I551">
        <v>0.27</v>
      </c>
      <c r="J551">
        <v>1344.57</v>
      </c>
      <c r="K551">
        <v>749.92</v>
      </c>
      <c r="L551">
        <v>594.65</v>
      </c>
      <c r="M551" t="s">
        <v>40</v>
      </c>
      <c r="N551" t="str">
        <f t="shared" si="8"/>
        <v>High</v>
      </c>
    </row>
    <row r="552" spans="1:14" x14ac:dyDescent="0.3">
      <c r="A552">
        <v>551</v>
      </c>
      <c r="B552" t="s">
        <v>563</v>
      </c>
      <c r="C552" s="2">
        <v>45337</v>
      </c>
      <c r="D552" t="s">
        <v>14</v>
      </c>
      <c r="E552" t="s">
        <v>20</v>
      </c>
      <c r="F552" t="s">
        <v>16</v>
      </c>
      <c r="G552">
        <v>8</v>
      </c>
      <c r="H552">
        <v>223.41</v>
      </c>
      <c r="I552">
        <v>0</v>
      </c>
      <c r="J552">
        <v>1787.28</v>
      </c>
      <c r="K552">
        <v>1392.99</v>
      </c>
      <c r="L552">
        <v>394.29</v>
      </c>
      <c r="M552" t="s">
        <v>46</v>
      </c>
      <c r="N552" t="str">
        <f t="shared" si="8"/>
        <v>No Discount</v>
      </c>
    </row>
    <row r="553" spans="1:14" x14ac:dyDescent="0.3">
      <c r="A553">
        <v>552</v>
      </c>
      <c r="B553" t="s">
        <v>564</v>
      </c>
      <c r="C553" s="2">
        <v>45494</v>
      </c>
      <c r="D553" t="s">
        <v>14</v>
      </c>
      <c r="E553" t="s">
        <v>33</v>
      </c>
      <c r="F553" t="s">
        <v>21</v>
      </c>
      <c r="G553">
        <v>5</v>
      </c>
      <c r="H553">
        <v>191.32</v>
      </c>
      <c r="I553">
        <v>0.15</v>
      </c>
      <c r="J553">
        <v>813.11</v>
      </c>
      <c r="K553">
        <v>491.34</v>
      </c>
      <c r="L553">
        <v>321.77</v>
      </c>
      <c r="M553" t="s">
        <v>46</v>
      </c>
      <c r="N553" t="str">
        <f t="shared" si="8"/>
        <v>Medium</v>
      </c>
    </row>
    <row r="554" spans="1:14" x14ac:dyDescent="0.3">
      <c r="A554">
        <v>553</v>
      </c>
      <c r="B554" t="s">
        <v>565</v>
      </c>
      <c r="C554" s="2">
        <v>45587</v>
      </c>
      <c r="D554" t="s">
        <v>39</v>
      </c>
      <c r="E554" t="s">
        <v>33</v>
      </c>
      <c r="F554" t="s">
        <v>21</v>
      </c>
      <c r="G554">
        <v>7</v>
      </c>
      <c r="H554">
        <v>174.24</v>
      </c>
      <c r="I554">
        <v>0.28999999999999998</v>
      </c>
      <c r="J554">
        <v>865.97</v>
      </c>
      <c r="K554">
        <v>481</v>
      </c>
      <c r="L554">
        <v>384.97</v>
      </c>
      <c r="M554" t="s">
        <v>46</v>
      </c>
      <c r="N554" t="str">
        <f t="shared" si="8"/>
        <v>High</v>
      </c>
    </row>
    <row r="555" spans="1:14" x14ac:dyDescent="0.3">
      <c r="A555">
        <v>554</v>
      </c>
      <c r="B555" t="s">
        <v>566</v>
      </c>
      <c r="C555" s="2">
        <v>45486</v>
      </c>
      <c r="D555" t="s">
        <v>14</v>
      </c>
      <c r="E555" t="s">
        <v>15</v>
      </c>
      <c r="F555" t="s">
        <v>27</v>
      </c>
      <c r="G555">
        <v>10</v>
      </c>
      <c r="H555">
        <v>20.13</v>
      </c>
      <c r="I555">
        <v>0.28999999999999998</v>
      </c>
      <c r="J555">
        <v>142.91999999999999</v>
      </c>
      <c r="K555">
        <v>74.42</v>
      </c>
      <c r="L555">
        <v>68.5</v>
      </c>
      <c r="M555" t="s">
        <v>46</v>
      </c>
      <c r="N555" t="str">
        <f t="shared" si="8"/>
        <v>High</v>
      </c>
    </row>
    <row r="556" spans="1:14" x14ac:dyDescent="0.3">
      <c r="A556">
        <v>555</v>
      </c>
      <c r="B556" t="s">
        <v>567</v>
      </c>
      <c r="C556" s="2">
        <v>45519</v>
      </c>
      <c r="D556" t="s">
        <v>19</v>
      </c>
      <c r="E556" t="s">
        <v>30</v>
      </c>
      <c r="F556" t="s">
        <v>21</v>
      </c>
      <c r="G556">
        <v>10</v>
      </c>
      <c r="H556">
        <v>114.36</v>
      </c>
      <c r="I556">
        <v>0.04</v>
      </c>
      <c r="J556">
        <v>1097.8599999999999</v>
      </c>
      <c r="K556">
        <v>658.18</v>
      </c>
      <c r="L556">
        <v>439.68</v>
      </c>
      <c r="M556" t="s">
        <v>17</v>
      </c>
      <c r="N556" t="str">
        <f t="shared" si="8"/>
        <v>Low</v>
      </c>
    </row>
    <row r="557" spans="1:14" x14ac:dyDescent="0.3">
      <c r="A557">
        <v>556</v>
      </c>
      <c r="B557" t="s">
        <v>568</v>
      </c>
      <c r="C557" s="2">
        <v>45603</v>
      </c>
      <c r="D557" t="s">
        <v>39</v>
      </c>
      <c r="E557" t="s">
        <v>30</v>
      </c>
      <c r="F557" t="s">
        <v>27</v>
      </c>
      <c r="G557">
        <v>5</v>
      </c>
      <c r="H557">
        <v>239.25</v>
      </c>
      <c r="I557">
        <v>0.14000000000000001</v>
      </c>
      <c r="J557">
        <v>1028.78</v>
      </c>
      <c r="K557">
        <v>679.07</v>
      </c>
      <c r="L557">
        <v>349.71</v>
      </c>
      <c r="M557" t="s">
        <v>22</v>
      </c>
      <c r="N557" t="str">
        <f t="shared" si="8"/>
        <v>Medium</v>
      </c>
    </row>
    <row r="558" spans="1:14" x14ac:dyDescent="0.3">
      <c r="A558">
        <v>557</v>
      </c>
      <c r="B558" t="s">
        <v>569</v>
      </c>
      <c r="C558" s="2">
        <v>45588</v>
      </c>
      <c r="D558" t="s">
        <v>24</v>
      </c>
      <c r="E558" t="s">
        <v>15</v>
      </c>
      <c r="F558" t="s">
        <v>16</v>
      </c>
      <c r="G558">
        <v>7</v>
      </c>
      <c r="H558">
        <v>29.19</v>
      </c>
      <c r="I558">
        <v>0.15</v>
      </c>
      <c r="J558">
        <v>173.68</v>
      </c>
      <c r="K558">
        <v>135.72</v>
      </c>
      <c r="L558">
        <v>37.96</v>
      </c>
      <c r="M558" t="s">
        <v>28</v>
      </c>
      <c r="N558" t="str">
        <f t="shared" si="8"/>
        <v>Medium</v>
      </c>
    </row>
    <row r="559" spans="1:14" x14ac:dyDescent="0.3">
      <c r="A559">
        <v>558</v>
      </c>
      <c r="B559" t="s">
        <v>570</v>
      </c>
      <c r="C559" s="2">
        <v>45516</v>
      </c>
      <c r="D559" t="s">
        <v>14</v>
      </c>
      <c r="E559" t="s">
        <v>20</v>
      </c>
      <c r="F559" t="s">
        <v>27</v>
      </c>
      <c r="G559">
        <v>1</v>
      </c>
      <c r="H559">
        <v>303.44</v>
      </c>
      <c r="I559">
        <v>0.22</v>
      </c>
      <c r="J559">
        <v>236.68</v>
      </c>
      <c r="K559">
        <v>144.74</v>
      </c>
      <c r="L559">
        <v>91.94</v>
      </c>
      <c r="M559" t="s">
        <v>46</v>
      </c>
      <c r="N559" t="str">
        <f t="shared" si="8"/>
        <v>High</v>
      </c>
    </row>
    <row r="560" spans="1:14" x14ac:dyDescent="0.3">
      <c r="A560">
        <v>559</v>
      </c>
      <c r="B560" t="s">
        <v>571</v>
      </c>
      <c r="C560" s="2">
        <v>45333</v>
      </c>
      <c r="D560" t="s">
        <v>24</v>
      </c>
      <c r="E560" t="s">
        <v>25</v>
      </c>
      <c r="F560" t="s">
        <v>21</v>
      </c>
      <c r="G560">
        <v>6</v>
      </c>
      <c r="H560">
        <v>145.82</v>
      </c>
      <c r="I560">
        <v>0.01</v>
      </c>
      <c r="J560">
        <v>866.17</v>
      </c>
      <c r="K560">
        <v>492.26</v>
      </c>
      <c r="L560">
        <v>373.91</v>
      </c>
      <c r="M560" t="s">
        <v>22</v>
      </c>
      <c r="N560" t="str">
        <f t="shared" si="8"/>
        <v>Low</v>
      </c>
    </row>
    <row r="561" spans="1:14" x14ac:dyDescent="0.3">
      <c r="A561">
        <v>560</v>
      </c>
      <c r="B561" t="s">
        <v>572</v>
      </c>
      <c r="C561" s="2">
        <v>45588</v>
      </c>
      <c r="D561" t="s">
        <v>24</v>
      </c>
      <c r="E561" t="s">
        <v>30</v>
      </c>
      <c r="F561" t="s">
        <v>21</v>
      </c>
      <c r="G561">
        <v>10</v>
      </c>
      <c r="H561">
        <v>70.13</v>
      </c>
      <c r="I561">
        <v>0.01</v>
      </c>
      <c r="J561">
        <v>694.29</v>
      </c>
      <c r="K561">
        <v>351.52</v>
      </c>
      <c r="L561">
        <v>342.77</v>
      </c>
      <c r="M561" t="s">
        <v>17</v>
      </c>
      <c r="N561" t="str">
        <f t="shared" si="8"/>
        <v>Low</v>
      </c>
    </row>
    <row r="562" spans="1:14" x14ac:dyDescent="0.3">
      <c r="A562">
        <v>561</v>
      </c>
      <c r="B562" t="s">
        <v>573</v>
      </c>
      <c r="C562" s="2">
        <v>45516</v>
      </c>
      <c r="D562" t="s">
        <v>24</v>
      </c>
      <c r="E562" t="s">
        <v>20</v>
      </c>
      <c r="F562" t="s">
        <v>21</v>
      </c>
      <c r="G562">
        <v>4</v>
      </c>
      <c r="H562">
        <v>194.02</v>
      </c>
      <c r="I562">
        <v>0.06</v>
      </c>
      <c r="J562">
        <v>729.52</v>
      </c>
      <c r="K562">
        <v>507.32</v>
      </c>
      <c r="L562">
        <v>222.2</v>
      </c>
      <c r="M562" t="s">
        <v>28</v>
      </c>
      <c r="N562" t="str">
        <f t="shared" si="8"/>
        <v>Low</v>
      </c>
    </row>
    <row r="563" spans="1:14" x14ac:dyDescent="0.3">
      <c r="A563">
        <v>562</v>
      </c>
      <c r="B563" t="s">
        <v>574</v>
      </c>
      <c r="C563" s="2">
        <v>45514</v>
      </c>
      <c r="D563" t="s">
        <v>19</v>
      </c>
      <c r="E563" t="s">
        <v>25</v>
      </c>
      <c r="F563" t="s">
        <v>16</v>
      </c>
      <c r="G563">
        <v>2</v>
      </c>
      <c r="H563">
        <v>230.29</v>
      </c>
      <c r="I563">
        <v>0.24</v>
      </c>
      <c r="J563">
        <v>350.04</v>
      </c>
      <c r="K563">
        <v>231.77</v>
      </c>
      <c r="L563">
        <v>118.27</v>
      </c>
      <c r="M563" t="s">
        <v>40</v>
      </c>
      <c r="N563" t="str">
        <f t="shared" si="8"/>
        <v>High</v>
      </c>
    </row>
    <row r="564" spans="1:14" x14ac:dyDescent="0.3">
      <c r="A564">
        <v>563</v>
      </c>
      <c r="B564" t="s">
        <v>575</v>
      </c>
      <c r="C564" s="2">
        <v>45551</v>
      </c>
      <c r="D564" t="s">
        <v>19</v>
      </c>
      <c r="E564" t="s">
        <v>15</v>
      </c>
      <c r="F564" t="s">
        <v>21</v>
      </c>
      <c r="G564">
        <v>9</v>
      </c>
      <c r="H564">
        <v>411.72</v>
      </c>
      <c r="I564">
        <v>0.11</v>
      </c>
      <c r="J564">
        <v>3297.88</v>
      </c>
      <c r="K564">
        <v>2400.33</v>
      </c>
      <c r="L564">
        <v>897.55</v>
      </c>
      <c r="M564" t="s">
        <v>17</v>
      </c>
      <c r="N564" t="str">
        <f t="shared" si="8"/>
        <v>Medium</v>
      </c>
    </row>
    <row r="565" spans="1:14" x14ac:dyDescent="0.3">
      <c r="A565">
        <v>564</v>
      </c>
      <c r="B565" t="s">
        <v>576</v>
      </c>
      <c r="C565" s="2">
        <v>45494</v>
      </c>
      <c r="D565" t="s">
        <v>39</v>
      </c>
      <c r="E565" t="s">
        <v>33</v>
      </c>
      <c r="F565" t="s">
        <v>16</v>
      </c>
      <c r="G565">
        <v>4</v>
      </c>
      <c r="H565">
        <v>266.64999999999998</v>
      </c>
      <c r="I565">
        <v>0.28999999999999998</v>
      </c>
      <c r="J565">
        <v>757.29</v>
      </c>
      <c r="K565">
        <v>544.21</v>
      </c>
      <c r="L565">
        <v>213.08</v>
      </c>
      <c r="M565" t="s">
        <v>46</v>
      </c>
      <c r="N565" t="str">
        <f t="shared" si="8"/>
        <v>High</v>
      </c>
    </row>
    <row r="566" spans="1:14" x14ac:dyDescent="0.3">
      <c r="A566">
        <v>565</v>
      </c>
      <c r="B566" t="s">
        <v>577</v>
      </c>
      <c r="C566" s="2">
        <v>45554</v>
      </c>
      <c r="D566" t="s">
        <v>19</v>
      </c>
      <c r="E566" t="s">
        <v>25</v>
      </c>
      <c r="F566" t="s">
        <v>21</v>
      </c>
      <c r="G566">
        <v>10</v>
      </c>
      <c r="H566">
        <v>149.72</v>
      </c>
      <c r="I566">
        <v>0.06</v>
      </c>
      <c r="J566">
        <v>1407.37</v>
      </c>
      <c r="K566">
        <v>934.19</v>
      </c>
      <c r="L566">
        <v>473.18</v>
      </c>
      <c r="M566" t="s">
        <v>17</v>
      </c>
      <c r="N566" t="str">
        <f t="shared" si="8"/>
        <v>Low</v>
      </c>
    </row>
    <row r="567" spans="1:14" x14ac:dyDescent="0.3">
      <c r="A567">
        <v>566</v>
      </c>
      <c r="B567" t="s">
        <v>410</v>
      </c>
      <c r="C567" s="2">
        <v>45522</v>
      </c>
      <c r="D567" t="s">
        <v>24</v>
      </c>
      <c r="E567" t="s">
        <v>30</v>
      </c>
      <c r="F567" t="s">
        <v>27</v>
      </c>
      <c r="G567">
        <v>4</v>
      </c>
      <c r="H567">
        <v>38.21</v>
      </c>
      <c r="I567">
        <v>0.24</v>
      </c>
      <c r="J567">
        <v>116.16</v>
      </c>
      <c r="K567">
        <v>81.790000000000006</v>
      </c>
      <c r="L567">
        <v>34.369999999999997</v>
      </c>
      <c r="M567" t="s">
        <v>46</v>
      </c>
      <c r="N567" t="str">
        <f t="shared" si="8"/>
        <v>High</v>
      </c>
    </row>
    <row r="568" spans="1:14" x14ac:dyDescent="0.3">
      <c r="A568">
        <v>567</v>
      </c>
      <c r="B568" t="s">
        <v>578</v>
      </c>
      <c r="C568" s="2">
        <v>45429</v>
      </c>
      <c r="D568" t="s">
        <v>24</v>
      </c>
      <c r="E568" t="s">
        <v>25</v>
      </c>
      <c r="F568" t="s">
        <v>21</v>
      </c>
      <c r="G568">
        <v>6</v>
      </c>
      <c r="H568">
        <v>372.74</v>
      </c>
      <c r="I568">
        <v>0.17</v>
      </c>
      <c r="J568">
        <v>1856.25</v>
      </c>
      <c r="K568">
        <v>1051.56</v>
      </c>
      <c r="L568">
        <v>804.69</v>
      </c>
      <c r="M568" t="s">
        <v>46</v>
      </c>
      <c r="N568" t="str">
        <f t="shared" si="8"/>
        <v>Medium</v>
      </c>
    </row>
    <row r="569" spans="1:14" x14ac:dyDescent="0.3">
      <c r="A569">
        <v>568</v>
      </c>
      <c r="B569" t="s">
        <v>579</v>
      </c>
      <c r="C569" s="2">
        <v>45492</v>
      </c>
      <c r="D569" t="s">
        <v>24</v>
      </c>
      <c r="E569" t="s">
        <v>15</v>
      </c>
      <c r="F569" t="s">
        <v>27</v>
      </c>
      <c r="G569">
        <v>10</v>
      </c>
      <c r="H569">
        <v>175.92</v>
      </c>
      <c r="I569">
        <v>0.03</v>
      </c>
      <c r="J569">
        <v>1706.42</v>
      </c>
      <c r="K569">
        <v>999.51</v>
      </c>
      <c r="L569">
        <v>706.91</v>
      </c>
      <c r="M569" t="s">
        <v>17</v>
      </c>
      <c r="N569" t="str">
        <f t="shared" si="8"/>
        <v>Low</v>
      </c>
    </row>
    <row r="570" spans="1:14" x14ac:dyDescent="0.3">
      <c r="A570">
        <v>569</v>
      </c>
      <c r="B570" t="s">
        <v>580</v>
      </c>
      <c r="C570" s="2">
        <v>45598</v>
      </c>
      <c r="D570" t="s">
        <v>39</v>
      </c>
      <c r="E570" t="s">
        <v>25</v>
      </c>
      <c r="F570" t="s">
        <v>27</v>
      </c>
      <c r="G570">
        <v>2</v>
      </c>
      <c r="H570">
        <v>438.44</v>
      </c>
      <c r="I570">
        <v>0.23</v>
      </c>
      <c r="J570">
        <v>675.2</v>
      </c>
      <c r="K570">
        <v>369.17</v>
      </c>
      <c r="L570">
        <v>306.02999999999997</v>
      </c>
      <c r="M570" t="s">
        <v>28</v>
      </c>
      <c r="N570" t="str">
        <f t="shared" si="8"/>
        <v>High</v>
      </c>
    </row>
    <row r="571" spans="1:14" x14ac:dyDescent="0.3">
      <c r="A571">
        <v>570</v>
      </c>
      <c r="B571" t="s">
        <v>581</v>
      </c>
      <c r="C571" s="2">
        <v>45533</v>
      </c>
      <c r="D571" t="s">
        <v>39</v>
      </c>
      <c r="E571" t="s">
        <v>33</v>
      </c>
      <c r="F571" t="s">
        <v>16</v>
      </c>
      <c r="G571">
        <v>8</v>
      </c>
      <c r="H571">
        <v>409.71</v>
      </c>
      <c r="I571">
        <v>0.23</v>
      </c>
      <c r="J571">
        <v>2523.81</v>
      </c>
      <c r="K571">
        <v>1669.58</v>
      </c>
      <c r="L571">
        <v>854.23</v>
      </c>
      <c r="M571" t="s">
        <v>28</v>
      </c>
      <c r="N571" t="str">
        <f t="shared" si="8"/>
        <v>High</v>
      </c>
    </row>
    <row r="572" spans="1:14" x14ac:dyDescent="0.3">
      <c r="A572">
        <v>571</v>
      </c>
      <c r="B572" t="s">
        <v>582</v>
      </c>
      <c r="C572" s="2">
        <v>45557</v>
      </c>
      <c r="D572" t="s">
        <v>19</v>
      </c>
      <c r="E572" t="s">
        <v>33</v>
      </c>
      <c r="F572" t="s">
        <v>21</v>
      </c>
      <c r="G572">
        <v>4</v>
      </c>
      <c r="H572">
        <v>293.64</v>
      </c>
      <c r="I572">
        <v>0.03</v>
      </c>
      <c r="J572">
        <v>1139.32</v>
      </c>
      <c r="K572">
        <v>670.46</v>
      </c>
      <c r="L572">
        <v>468.86</v>
      </c>
      <c r="M572" t="s">
        <v>22</v>
      </c>
      <c r="N572" t="str">
        <f t="shared" si="8"/>
        <v>Low</v>
      </c>
    </row>
    <row r="573" spans="1:14" x14ac:dyDescent="0.3">
      <c r="A573">
        <v>572</v>
      </c>
      <c r="B573" t="s">
        <v>583</v>
      </c>
      <c r="C573" s="2">
        <v>45401</v>
      </c>
      <c r="D573" t="s">
        <v>39</v>
      </c>
      <c r="E573" t="s">
        <v>20</v>
      </c>
      <c r="F573" t="s">
        <v>21</v>
      </c>
      <c r="G573">
        <v>4</v>
      </c>
      <c r="H573">
        <v>72.66</v>
      </c>
      <c r="I573">
        <v>0.24</v>
      </c>
      <c r="J573">
        <v>220.89</v>
      </c>
      <c r="K573">
        <v>129.47</v>
      </c>
      <c r="L573">
        <v>91.42</v>
      </c>
      <c r="M573" t="s">
        <v>17</v>
      </c>
      <c r="N573" t="str">
        <f t="shared" si="8"/>
        <v>High</v>
      </c>
    </row>
    <row r="574" spans="1:14" x14ac:dyDescent="0.3">
      <c r="A574">
        <v>573</v>
      </c>
      <c r="B574" t="s">
        <v>584</v>
      </c>
      <c r="C574" s="2">
        <v>45299</v>
      </c>
      <c r="D574" t="s">
        <v>19</v>
      </c>
      <c r="E574" t="s">
        <v>20</v>
      </c>
      <c r="F574" t="s">
        <v>16</v>
      </c>
      <c r="G574">
        <v>1</v>
      </c>
      <c r="H574">
        <v>282.14999999999998</v>
      </c>
      <c r="I574">
        <v>0.05</v>
      </c>
      <c r="J574">
        <v>268.04000000000002</v>
      </c>
      <c r="K574">
        <v>157.28</v>
      </c>
      <c r="L574">
        <v>110.76</v>
      </c>
      <c r="M574" t="s">
        <v>28</v>
      </c>
      <c r="N574" t="str">
        <f t="shared" si="8"/>
        <v>Low</v>
      </c>
    </row>
    <row r="575" spans="1:14" x14ac:dyDescent="0.3">
      <c r="A575">
        <v>574</v>
      </c>
      <c r="B575" t="s">
        <v>585</v>
      </c>
      <c r="C575" s="2">
        <v>45564</v>
      </c>
      <c r="D575" t="s">
        <v>14</v>
      </c>
      <c r="E575" t="s">
        <v>33</v>
      </c>
      <c r="F575" t="s">
        <v>16</v>
      </c>
      <c r="G575">
        <v>3</v>
      </c>
      <c r="H575">
        <v>103.16</v>
      </c>
      <c r="I575">
        <v>0.25</v>
      </c>
      <c r="J575">
        <v>232.11</v>
      </c>
      <c r="K575">
        <v>149.25</v>
      </c>
      <c r="L575">
        <v>82.86</v>
      </c>
      <c r="M575" t="s">
        <v>46</v>
      </c>
      <c r="N575" t="str">
        <f t="shared" si="8"/>
        <v>High</v>
      </c>
    </row>
    <row r="576" spans="1:14" x14ac:dyDescent="0.3">
      <c r="A576">
        <v>575</v>
      </c>
      <c r="B576" t="s">
        <v>182</v>
      </c>
      <c r="C576" s="2">
        <v>45502</v>
      </c>
      <c r="D576" t="s">
        <v>39</v>
      </c>
      <c r="E576" t="s">
        <v>25</v>
      </c>
      <c r="F576" t="s">
        <v>21</v>
      </c>
      <c r="G576">
        <v>5</v>
      </c>
      <c r="H576">
        <v>340.86</v>
      </c>
      <c r="I576">
        <v>0.23</v>
      </c>
      <c r="J576">
        <v>1312.31</v>
      </c>
      <c r="K576">
        <v>769.06</v>
      </c>
      <c r="L576">
        <v>543.25</v>
      </c>
      <c r="M576" t="s">
        <v>28</v>
      </c>
      <c r="N576" t="str">
        <f t="shared" si="8"/>
        <v>High</v>
      </c>
    </row>
    <row r="577" spans="1:14" x14ac:dyDescent="0.3">
      <c r="A577">
        <v>576</v>
      </c>
      <c r="B577" t="s">
        <v>586</v>
      </c>
      <c r="C577" s="2">
        <v>45396</v>
      </c>
      <c r="D577" t="s">
        <v>14</v>
      </c>
      <c r="E577" t="s">
        <v>20</v>
      </c>
      <c r="F577" t="s">
        <v>21</v>
      </c>
      <c r="G577">
        <v>7</v>
      </c>
      <c r="H577">
        <v>61.81</v>
      </c>
      <c r="I577">
        <v>0.1</v>
      </c>
      <c r="J577">
        <v>389.4</v>
      </c>
      <c r="K577">
        <v>238.69</v>
      </c>
      <c r="L577">
        <v>150.71</v>
      </c>
      <c r="M577" t="s">
        <v>40</v>
      </c>
      <c r="N577" t="str">
        <f t="shared" si="8"/>
        <v>Low</v>
      </c>
    </row>
    <row r="578" spans="1:14" x14ac:dyDescent="0.3">
      <c r="A578">
        <v>577</v>
      </c>
      <c r="B578" t="s">
        <v>587</v>
      </c>
      <c r="C578" s="2">
        <v>45372</v>
      </c>
      <c r="D578" t="s">
        <v>24</v>
      </c>
      <c r="E578" t="s">
        <v>15</v>
      </c>
      <c r="F578" t="s">
        <v>21</v>
      </c>
      <c r="G578">
        <v>1</v>
      </c>
      <c r="H578">
        <v>493.21</v>
      </c>
      <c r="I578">
        <v>7.0000000000000007E-2</v>
      </c>
      <c r="J578">
        <v>458.69</v>
      </c>
      <c r="K578">
        <v>349.99</v>
      </c>
      <c r="L578">
        <v>108.7</v>
      </c>
      <c r="M578" t="s">
        <v>46</v>
      </c>
      <c r="N578" t="str">
        <f t="shared" si="8"/>
        <v>Low</v>
      </c>
    </row>
    <row r="579" spans="1:14" x14ac:dyDescent="0.3">
      <c r="A579">
        <v>578</v>
      </c>
      <c r="B579" t="s">
        <v>588</v>
      </c>
      <c r="C579" s="2">
        <v>45623</v>
      </c>
      <c r="D579" t="s">
        <v>14</v>
      </c>
      <c r="E579" t="s">
        <v>15</v>
      </c>
      <c r="F579" t="s">
        <v>27</v>
      </c>
      <c r="G579">
        <v>6</v>
      </c>
      <c r="H579">
        <v>305.79000000000002</v>
      </c>
      <c r="I579">
        <v>0.13</v>
      </c>
      <c r="J579">
        <v>1596.22</v>
      </c>
      <c r="K579">
        <v>1241.01</v>
      </c>
      <c r="L579">
        <v>355.21</v>
      </c>
      <c r="M579" t="s">
        <v>22</v>
      </c>
      <c r="N579" t="str">
        <f t="shared" ref="N579:N642" si="9">_xlfn.IFS(I579=0,"No Discount",I579&gt;=0.21,"High",I579&gt;=0.11,"Medium",I579&gt;=0.01,"Low")</f>
        <v>Medium</v>
      </c>
    </row>
    <row r="580" spans="1:14" x14ac:dyDescent="0.3">
      <c r="A580">
        <v>579</v>
      </c>
      <c r="B580" t="s">
        <v>589</v>
      </c>
      <c r="C580" s="2">
        <v>45651</v>
      </c>
      <c r="D580" t="s">
        <v>39</v>
      </c>
      <c r="E580" t="s">
        <v>30</v>
      </c>
      <c r="F580" t="s">
        <v>21</v>
      </c>
      <c r="G580">
        <v>10</v>
      </c>
      <c r="H580">
        <v>364.08</v>
      </c>
      <c r="I580">
        <v>0.04</v>
      </c>
      <c r="J580">
        <v>3495.17</v>
      </c>
      <c r="K580">
        <v>2549.7800000000002</v>
      </c>
      <c r="L580">
        <v>945.39</v>
      </c>
      <c r="M580" t="s">
        <v>40</v>
      </c>
      <c r="N580" t="str">
        <f t="shared" si="9"/>
        <v>Low</v>
      </c>
    </row>
    <row r="581" spans="1:14" x14ac:dyDescent="0.3">
      <c r="A581">
        <v>580</v>
      </c>
      <c r="B581" t="s">
        <v>590</v>
      </c>
      <c r="C581" s="2">
        <v>45508</v>
      </c>
      <c r="D581" t="s">
        <v>19</v>
      </c>
      <c r="E581" t="s">
        <v>20</v>
      </c>
      <c r="F581" t="s">
        <v>16</v>
      </c>
      <c r="G581">
        <v>8</v>
      </c>
      <c r="H581">
        <v>32.25</v>
      </c>
      <c r="I581">
        <v>0.22</v>
      </c>
      <c r="J581">
        <v>201.24</v>
      </c>
      <c r="K581">
        <v>116.27</v>
      </c>
      <c r="L581">
        <v>84.97</v>
      </c>
      <c r="M581" t="s">
        <v>40</v>
      </c>
      <c r="N581" t="str">
        <f t="shared" si="9"/>
        <v>High</v>
      </c>
    </row>
    <row r="582" spans="1:14" x14ac:dyDescent="0.3">
      <c r="A582">
        <v>581</v>
      </c>
      <c r="B582" t="s">
        <v>591</v>
      </c>
      <c r="C582" s="2">
        <v>45307</v>
      </c>
      <c r="D582" t="s">
        <v>24</v>
      </c>
      <c r="E582" t="s">
        <v>20</v>
      </c>
      <c r="F582" t="s">
        <v>16</v>
      </c>
      <c r="G582">
        <v>10</v>
      </c>
      <c r="H582">
        <v>356.11</v>
      </c>
      <c r="I582">
        <v>0.3</v>
      </c>
      <c r="J582">
        <v>2492.77</v>
      </c>
      <c r="K582">
        <v>1922.22</v>
      </c>
      <c r="L582">
        <v>570.54999999999995</v>
      </c>
      <c r="M582" t="s">
        <v>46</v>
      </c>
      <c r="N582" t="str">
        <f t="shared" si="9"/>
        <v>High</v>
      </c>
    </row>
    <row r="583" spans="1:14" x14ac:dyDescent="0.3">
      <c r="A583">
        <v>582</v>
      </c>
      <c r="B583" t="s">
        <v>592</v>
      </c>
      <c r="C583" s="2">
        <v>45483</v>
      </c>
      <c r="D583" t="s">
        <v>14</v>
      </c>
      <c r="E583" t="s">
        <v>25</v>
      </c>
      <c r="F583" t="s">
        <v>21</v>
      </c>
      <c r="G583">
        <v>1</v>
      </c>
      <c r="H583">
        <v>220.32</v>
      </c>
      <c r="I583">
        <v>0.11</v>
      </c>
      <c r="J583">
        <v>196.08</v>
      </c>
      <c r="K583">
        <v>98.97</v>
      </c>
      <c r="L583">
        <v>97.11</v>
      </c>
      <c r="M583" t="s">
        <v>17</v>
      </c>
      <c r="N583" t="str">
        <f t="shared" si="9"/>
        <v>Medium</v>
      </c>
    </row>
    <row r="584" spans="1:14" x14ac:dyDescent="0.3">
      <c r="A584">
        <v>583</v>
      </c>
      <c r="B584" t="s">
        <v>593</v>
      </c>
      <c r="C584" s="2">
        <v>45348</v>
      </c>
      <c r="D584" t="s">
        <v>24</v>
      </c>
      <c r="E584" t="s">
        <v>20</v>
      </c>
      <c r="F584" t="s">
        <v>21</v>
      </c>
      <c r="G584">
        <v>4</v>
      </c>
      <c r="H584">
        <v>354.74</v>
      </c>
      <c r="I584">
        <v>0.26</v>
      </c>
      <c r="J584">
        <v>1050.03</v>
      </c>
      <c r="K584">
        <v>775.08</v>
      </c>
      <c r="L584">
        <v>274.95</v>
      </c>
      <c r="M584" t="s">
        <v>22</v>
      </c>
      <c r="N584" t="str">
        <f t="shared" si="9"/>
        <v>High</v>
      </c>
    </row>
    <row r="585" spans="1:14" x14ac:dyDescent="0.3">
      <c r="A585">
        <v>584</v>
      </c>
      <c r="B585" t="s">
        <v>594</v>
      </c>
      <c r="C585" s="2">
        <v>45447</v>
      </c>
      <c r="D585" t="s">
        <v>19</v>
      </c>
      <c r="E585" t="s">
        <v>30</v>
      </c>
      <c r="F585" t="s">
        <v>27</v>
      </c>
      <c r="G585">
        <v>1</v>
      </c>
      <c r="H585">
        <v>156.91</v>
      </c>
      <c r="I585">
        <v>0.22</v>
      </c>
      <c r="J585">
        <v>122.39</v>
      </c>
      <c r="K585">
        <v>94.1</v>
      </c>
      <c r="L585">
        <v>28.29</v>
      </c>
      <c r="M585" t="s">
        <v>28</v>
      </c>
      <c r="N585" t="str">
        <f t="shared" si="9"/>
        <v>High</v>
      </c>
    </row>
    <row r="586" spans="1:14" x14ac:dyDescent="0.3">
      <c r="A586">
        <v>585</v>
      </c>
      <c r="B586" t="s">
        <v>595</v>
      </c>
      <c r="C586" s="2">
        <v>45545</v>
      </c>
      <c r="D586" t="s">
        <v>39</v>
      </c>
      <c r="E586" t="s">
        <v>15</v>
      </c>
      <c r="F586" t="s">
        <v>16</v>
      </c>
      <c r="G586">
        <v>2</v>
      </c>
      <c r="H586">
        <v>93.92</v>
      </c>
      <c r="I586">
        <v>0.17</v>
      </c>
      <c r="J586">
        <v>155.91</v>
      </c>
      <c r="K586">
        <v>123.51</v>
      </c>
      <c r="L586">
        <v>32.4</v>
      </c>
      <c r="M586" t="s">
        <v>28</v>
      </c>
      <c r="N586" t="str">
        <f t="shared" si="9"/>
        <v>Medium</v>
      </c>
    </row>
    <row r="587" spans="1:14" x14ac:dyDescent="0.3">
      <c r="A587">
        <v>586</v>
      </c>
      <c r="B587" t="s">
        <v>596</v>
      </c>
      <c r="C587" s="2">
        <v>45415</v>
      </c>
      <c r="D587" t="s">
        <v>39</v>
      </c>
      <c r="E587" t="s">
        <v>33</v>
      </c>
      <c r="F587" t="s">
        <v>27</v>
      </c>
      <c r="G587">
        <v>3</v>
      </c>
      <c r="H587">
        <v>159.15</v>
      </c>
      <c r="I587">
        <v>0.25</v>
      </c>
      <c r="J587">
        <v>358.09</v>
      </c>
      <c r="K587">
        <v>215.4</v>
      </c>
      <c r="L587">
        <v>142.69</v>
      </c>
      <c r="M587" t="s">
        <v>46</v>
      </c>
      <c r="N587" t="str">
        <f t="shared" si="9"/>
        <v>High</v>
      </c>
    </row>
    <row r="588" spans="1:14" x14ac:dyDescent="0.3">
      <c r="A588">
        <v>587</v>
      </c>
      <c r="B588" t="s">
        <v>597</v>
      </c>
      <c r="C588" s="2">
        <v>45411</v>
      </c>
      <c r="D588" t="s">
        <v>39</v>
      </c>
      <c r="E588" t="s">
        <v>25</v>
      </c>
      <c r="F588" t="s">
        <v>16</v>
      </c>
      <c r="G588">
        <v>6</v>
      </c>
      <c r="H588">
        <v>138.06</v>
      </c>
      <c r="I588">
        <v>0.21</v>
      </c>
      <c r="J588">
        <v>654.4</v>
      </c>
      <c r="K588">
        <v>328.67</v>
      </c>
      <c r="L588">
        <v>325.73</v>
      </c>
      <c r="M588" t="s">
        <v>17</v>
      </c>
      <c r="N588" t="str">
        <f t="shared" si="9"/>
        <v>High</v>
      </c>
    </row>
    <row r="589" spans="1:14" x14ac:dyDescent="0.3">
      <c r="A589">
        <v>588</v>
      </c>
      <c r="B589" t="s">
        <v>598</v>
      </c>
      <c r="C589" s="2">
        <v>45536</v>
      </c>
      <c r="D589" t="s">
        <v>39</v>
      </c>
      <c r="E589" t="s">
        <v>33</v>
      </c>
      <c r="F589" t="s">
        <v>21</v>
      </c>
      <c r="G589">
        <v>5</v>
      </c>
      <c r="H589">
        <v>323.75</v>
      </c>
      <c r="I589">
        <v>0.2</v>
      </c>
      <c r="J589">
        <v>1295</v>
      </c>
      <c r="K589">
        <v>684.93</v>
      </c>
      <c r="L589">
        <v>610.07000000000005</v>
      </c>
      <c r="M589" t="s">
        <v>46</v>
      </c>
      <c r="N589" t="str">
        <f t="shared" si="9"/>
        <v>Medium</v>
      </c>
    </row>
    <row r="590" spans="1:14" x14ac:dyDescent="0.3">
      <c r="A590">
        <v>589</v>
      </c>
      <c r="B590" t="s">
        <v>599</v>
      </c>
      <c r="C590" s="2">
        <v>45621</v>
      </c>
      <c r="D590" t="s">
        <v>19</v>
      </c>
      <c r="E590" t="s">
        <v>20</v>
      </c>
      <c r="F590" t="s">
        <v>27</v>
      </c>
      <c r="G590">
        <v>5</v>
      </c>
      <c r="H590">
        <v>97.41</v>
      </c>
      <c r="I590">
        <v>0.08</v>
      </c>
      <c r="J590">
        <v>448.09</v>
      </c>
      <c r="K590">
        <v>232.12</v>
      </c>
      <c r="L590">
        <v>215.97</v>
      </c>
      <c r="M590" t="s">
        <v>17</v>
      </c>
      <c r="N590" t="str">
        <f t="shared" si="9"/>
        <v>Low</v>
      </c>
    </row>
    <row r="591" spans="1:14" x14ac:dyDescent="0.3">
      <c r="A591">
        <v>590</v>
      </c>
      <c r="B591" t="s">
        <v>600</v>
      </c>
      <c r="C591" s="2">
        <v>45372</v>
      </c>
      <c r="D591" t="s">
        <v>39</v>
      </c>
      <c r="E591" t="s">
        <v>25</v>
      </c>
      <c r="F591" t="s">
        <v>27</v>
      </c>
      <c r="G591">
        <v>5</v>
      </c>
      <c r="H591">
        <v>201.06</v>
      </c>
      <c r="I591">
        <v>0.24</v>
      </c>
      <c r="J591">
        <v>764.03</v>
      </c>
      <c r="K591">
        <v>430.41</v>
      </c>
      <c r="L591">
        <v>333.62</v>
      </c>
      <c r="M591" t="s">
        <v>17</v>
      </c>
      <c r="N591" t="str">
        <f t="shared" si="9"/>
        <v>High</v>
      </c>
    </row>
    <row r="592" spans="1:14" x14ac:dyDescent="0.3">
      <c r="A592">
        <v>591</v>
      </c>
      <c r="B592" t="s">
        <v>601</v>
      </c>
      <c r="C592" s="2">
        <v>45489</v>
      </c>
      <c r="D592" t="s">
        <v>39</v>
      </c>
      <c r="E592" t="s">
        <v>20</v>
      </c>
      <c r="F592" t="s">
        <v>16</v>
      </c>
      <c r="G592">
        <v>5</v>
      </c>
      <c r="H592">
        <v>464.64</v>
      </c>
      <c r="I592">
        <v>0.08</v>
      </c>
      <c r="J592">
        <v>2137.34</v>
      </c>
      <c r="K592">
        <v>1427.22</v>
      </c>
      <c r="L592">
        <v>710.12</v>
      </c>
      <c r="M592" t="s">
        <v>46</v>
      </c>
      <c r="N592" t="str">
        <f t="shared" si="9"/>
        <v>Low</v>
      </c>
    </row>
    <row r="593" spans="1:14" x14ac:dyDescent="0.3">
      <c r="A593">
        <v>592</v>
      </c>
      <c r="B593" t="s">
        <v>602</v>
      </c>
      <c r="C593" s="2">
        <v>45387</v>
      </c>
      <c r="D593" t="s">
        <v>14</v>
      </c>
      <c r="E593" t="s">
        <v>20</v>
      </c>
      <c r="F593" t="s">
        <v>27</v>
      </c>
      <c r="G593">
        <v>1</v>
      </c>
      <c r="H593">
        <v>41.54</v>
      </c>
      <c r="I593">
        <v>0.21</v>
      </c>
      <c r="J593">
        <v>32.82</v>
      </c>
      <c r="K593">
        <v>16.52</v>
      </c>
      <c r="L593">
        <v>16.3</v>
      </c>
      <c r="M593" t="s">
        <v>28</v>
      </c>
      <c r="N593" t="str">
        <f t="shared" si="9"/>
        <v>High</v>
      </c>
    </row>
    <row r="594" spans="1:14" x14ac:dyDescent="0.3">
      <c r="A594">
        <v>593</v>
      </c>
      <c r="B594" t="s">
        <v>603</v>
      </c>
      <c r="C594" s="2">
        <v>45608</v>
      </c>
      <c r="D594" t="s">
        <v>24</v>
      </c>
      <c r="E594" t="s">
        <v>15</v>
      </c>
      <c r="F594" t="s">
        <v>16</v>
      </c>
      <c r="G594">
        <v>8</v>
      </c>
      <c r="H594">
        <v>106.41</v>
      </c>
      <c r="I594">
        <v>0.11</v>
      </c>
      <c r="J594">
        <v>757.64</v>
      </c>
      <c r="K594">
        <v>491.97</v>
      </c>
      <c r="L594">
        <v>265.67</v>
      </c>
      <c r="M594" t="s">
        <v>22</v>
      </c>
      <c r="N594" t="str">
        <f t="shared" si="9"/>
        <v>Medium</v>
      </c>
    </row>
    <row r="595" spans="1:14" x14ac:dyDescent="0.3">
      <c r="A595">
        <v>594</v>
      </c>
      <c r="B595" t="s">
        <v>604</v>
      </c>
      <c r="C595" s="2">
        <v>45509</v>
      </c>
      <c r="D595" t="s">
        <v>39</v>
      </c>
      <c r="E595" t="s">
        <v>33</v>
      </c>
      <c r="F595" t="s">
        <v>27</v>
      </c>
      <c r="G595">
        <v>1</v>
      </c>
      <c r="H595">
        <v>168.92</v>
      </c>
      <c r="I595">
        <v>0.1</v>
      </c>
      <c r="J595">
        <v>152.03</v>
      </c>
      <c r="K595">
        <v>94.35</v>
      </c>
      <c r="L595">
        <v>57.68</v>
      </c>
      <c r="M595" t="s">
        <v>17</v>
      </c>
      <c r="N595" t="str">
        <f t="shared" si="9"/>
        <v>Low</v>
      </c>
    </row>
    <row r="596" spans="1:14" x14ac:dyDescent="0.3">
      <c r="A596">
        <v>595</v>
      </c>
      <c r="B596" t="s">
        <v>605</v>
      </c>
      <c r="C596" s="2">
        <v>45617</v>
      </c>
      <c r="D596" t="s">
        <v>19</v>
      </c>
      <c r="E596" t="s">
        <v>33</v>
      </c>
      <c r="F596" t="s">
        <v>21</v>
      </c>
      <c r="G596">
        <v>1</v>
      </c>
      <c r="H596">
        <v>49.27</v>
      </c>
      <c r="I596">
        <v>0.23</v>
      </c>
      <c r="J596">
        <v>37.94</v>
      </c>
      <c r="K596">
        <v>27.06</v>
      </c>
      <c r="L596">
        <v>10.88</v>
      </c>
      <c r="M596" t="s">
        <v>17</v>
      </c>
      <c r="N596" t="str">
        <f t="shared" si="9"/>
        <v>High</v>
      </c>
    </row>
    <row r="597" spans="1:14" x14ac:dyDescent="0.3">
      <c r="A597">
        <v>596</v>
      </c>
      <c r="B597" t="s">
        <v>606</v>
      </c>
      <c r="C597" s="2">
        <v>45508</v>
      </c>
      <c r="D597" t="s">
        <v>19</v>
      </c>
      <c r="E597" t="s">
        <v>30</v>
      </c>
      <c r="F597" t="s">
        <v>27</v>
      </c>
      <c r="G597">
        <v>10</v>
      </c>
      <c r="H597">
        <v>110.79</v>
      </c>
      <c r="I597">
        <v>0.21</v>
      </c>
      <c r="J597">
        <v>875.24</v>
      </c>
      <c r="K597">
        <v>600.04999999999995</v>
      </c>
      <c r="L597">
        <v>275.19</v>
      </c>
      <c r="M597" t="s">
        <v>17</v>
      </c>
      <c r="N597" t="str">
        <f t="shared" si="9"/>
        <v>High</v>
      </c>
    </row>
    <row r="598" spans="1:14" x14ac:dyDescent="0.3">
      <c r="A598">
        <v>597</v>
      </c>
      <c r="B598" t="s">
        <v>607</v>
      </c>
      <c r="C598" s="2">
        <v>45477</v>
      </c>
      <c r="D598" t="s">
        <v>19</v>
      </c>
      <c r="E598" t="s">
        <v>25</v>
      </c>
      <c r="F598" t="s">
        <v>27</v>
      </c>
      <c r="G598">
        <v>10</v>
      </c>
      <c r="H598">
        <v>147.86000000000001</v>
      </c>
      <c r="I598">
        <v>0.28000000000000003</v>
      </c>
      <c r="J598">
        <v>1064.5899999999999</v>
      </c>
      <c r="K598">
        <v>746.65</v>
      </c>
      <c r="L598">
        <v>317.94</v>
      </c>
      <c r="M598" t="s">
        <v>22</v>
      </c>
      <c r="N598" t="str">
        <f t="shared" si="9"/>
        <v>High</v>
      </c>
    </row>
    <row r="599" spans="1:14" x14ac:dyDescent="0.3">
      <c r="A599">
        <v>598</v>
      </c>
      <c r="B599" t="s">
        <v>608</v>
      </c>
      <c r="C599" s="2">
        <v>45598</v>
      </c>
      <c r="D599" t="s">
        <v>19</v>
      </c>
      <c r="E599" t="s">
        <v>20</v>
      </c>
      <c r="F599" t="s">
        <v>21</v>
      </c>
      <c r="G599">
        <v>9</v>
      </c>
      <c r="H599">
        <v>225.54</v>
      </c>
      <c r="I599">
        <v>0.01</v>
      </c>
      <c r="J599">
        <v>2009.56</v>
      </c>
      <c r="K599">
        <v>1070.01</v>
      </c>
      <c r="L599">
        <v>939.55</v>
      </c>
      <c r="M599" t="s">
        <v>22</v>
      </c>
      <c r="N599" t="str">
        <f t="shared" si="9"/>
        <v>Low</v>
      </c>
    </row>
    <row r="600" spans="1:14" x14ac:dyDescent="0.3">
      <c r="A600">
        <v>599</v>
      </c>
      <c r="B600" t="s">
        <v>609</v>
      </c>
      <c r="C600" s="2">
        <v>45482</v>
      </c>
      <c r="D600" t="s">
        <v>39</v>
      </c>
      <c r="E600" t="s">
        <v>25</v>
      </c>
      <c r="F600" t="s">
        <v>21</v>
      </c>
      <c r="G600">
        <v>2</v>
      </c>
      <c r="H600">
        <v>363.21</v>
      </c>
      <c r="I600">
        <v>0.2</v>
      </c>
      <c r="J600">
        <v>581.14</v>
      </c>
      <c r="K600">
        <v>298.67</v>
      </c>
      <c r="L600">
        <v>282.47000000000003</v>
      </c>
      <c r="M600" t="s">
        <v>22</v>
      </c>
      <c r="N600" t="str">
        <f t="shared" si="9"/>
        <v>Medium</v>
      </c>
    </row>
    <row r="601" spans="1:14" x14ac:dyDescent="0.3">
      <c r="A601">
        <v>600</v>
      </c>
      <c r="B601" t="s">
        <v>214</v>
      </c>
      <c r="C601" s="2">
        <v>45365</v>
      </c>
      <c r="D601" t="s">
        <v>14</v>
      </c>
      <c r="E601" t="s">
        <v>30</v>
      </c>
      <c r="F601" t="s">
        <v>27</v>
      </c>
      <c r="G601">
        <v>4</v>
      </c>
      <c r="H601">
        <v>63.22</v>
      </c>
      <c r="I601">
        <v>0.04</v>
      </c>
      <c r="J601">
        <v>242.76</v>
      </c>
      <c r="K601">
        <v>143.56</v>
      </c>
      <c r="L601">
        <v>99.2</v>
      </c>
      <c r="M601" t="s">
        <v>40</v>
      </c>
      <c r="N601" t="str">
        <f t="shared" si="9"/>
        <v>Low</v>
      </c>
    </row>
    <row r="602" spans="1:14" x14ac:dyDescent="0.3">
      <c r="A602">
        <v>601</v>
      </c>
      <c r="B602" t="s">
        <v>610</v>
      </c>
      <c r="C602" s="2">
        <v>45474</v>
      </c>
      <c r="D602" t="s">
        <v>24</v>
      </c>
      <c r="E602" t="s">
        <v>15</v>
      </c>
      <c r="F602" t="s">
        <v>16</v>
      </c>
      <c r="G602">
        <v>8</v>
      </c>
      <c r="H602">
        <v>353.39</v>
      </c>
      <c r="I602">
        <v>0.21</v>
      </c>
      <c r="J602">
        <v>2233.42</v>
      </c>
      <c r="K602">
        <v>1143.3800000000001</v>
      </c>
      <c r="L602">
        <v>1090.04</v>
      </c>
      <c r="M602" t="s">
        <v>22</v>
      </c>
      <c r="N602" t="str">
        <f t="shared" si="9"/>
        <v>High</v>
      </c>
    </row>
    <row r="603" spans="1:14" x14ac:dyDescent="0.3">
      <c r="A603">
        <v>602</v>
      </c>
      <c r="B603" t="s">
        <v>611</v>
      </c>
      <c r="C603" s="2">
        <v>45402</v>
      </c>
      <c r="D603" t="s">
        <v>24</v>
      </c>
      <c r="E603" t="s">
        <v>25</v>
      </c>
      <c r="F603" t="s">
        <v>21</v>
      </c>
      <c r="G603">
        <v>7</v>
      </c>
      <c r="H603">
        <v>231.1</v>
      </c>
      <c r="I603">
        <v>0.22</v>
      </c>
      <c r="J603">
        <v>1261.81</v>
      </c>
      <c r="K603">
        <v>727.61</v>
      </c>
      <c r="L603">
        <v>534.20000000000005</v>
      </c>
      <c r="M603" t="s">
        <v>46</v>
      </c>
      <c r="N603" t="str">
        <f t="shared" si="9"/>
        <v>High</v>
      </c>
    </row>
    <row r="604" spans="1:14" x14ac:dyDescent="0.3">
      <c r="A604">
        <v>603</v>
      </c>
      <c r="B604" t="s">
        <v>612</v>
      </c>
      <c r="C604" s="2">
        <v>45306</v>
      </c>
      <c r="D604" t="s">
        <v>19</v>
      </c>
      <c r="E604" t="s">
        <v>15</v>
      </c>
      <c r="F604" t="s">
        <v>27</v>
      </c>
      <c r="G604">
        <v>6</v>
      </c>
      <c r="H604">
        <v>299.44</v>
      </c>
      <c r="I604">
        <v>0.03</v>
      </c>
      <c r="J604">
        <v>1742.74</v>
      </c>
      <c r="K604">
        <v>1313.5</v>
      </c>
      <c r="L604">
        <v>429.24</v>
      </c>
      <c r="M604" t="s">
        <v>28</v>
      </c>
      <c r="N604" t="str">
        <f t="shared" si="9"/>
        <v>Low</v>
      </c>
    </row>
    <row r="605" spans="1:14" x14ac:dyDescent="0.3">
      <c r="A605">
        <v>604</v>
      </c>
      <c r="B605" t="s">
        <v>613</v>
      </c>
      <c r="C605" s="2">
        <v>45489</v>
      </c>
      <c r="D605" t="s">
        <v>14</v>
      </c>
      <c r="E605" t="s">
        <v>30</v>
      </c>
      <c r="F605" t="s">
        <v>27</v>
      </c>
      <c r="G605">
        <v>4</v>
      </c>
      <c r="H605">
        <v>218.59</v>
      </c>
      <c r="I605">
        <v>0.27</v>
      </c>
      <c r="J605">
        <v>638.28</v>
      </c>
      <c r="K605">
        <v>453.73</v>
      </c>
      <c r="L605">
        <v>184.55</v>
      </c>
      <c r="M605" t="s">
        <v>40</v>
      </c>
      <c r="N605" t="str">
        <f t="shared" si="9"/>
        <v>High</v>
      </c>
    </row>
    <row r="606" spans="1:14" x14ac:dyDescent="0.3">
      <c r="A606">
        <v>605</v>
      </c>
      <c r="B606" t="s">
        <v>614</v>
      </c>
      <c r="C606" s="2">
        <v>45465</v>
      </c>
      <c r="D606" t="s">
        <v>14</v>
      </c>
      <c r="E606" t="s">
        <v>20</v>
      </c>
      <c r="F606" t="s">
        <v>21</v>
      </c>
      <c r="G606">
        <v>10</v>
      </c>
      <c r="H606">
        <v>440.3</v>
      </c>
      <c r="I606">
        <v>0.1</v>
      </c>
      <c r="J606">
        <v>3962.7</v>
      </c>
      <c r="K606">
        <v>2831.69</v>
      </c>
      <c r="L606">
        <v>1131.01</v>
      </c>
      <c r="M606" t="s">
        <v>17</v>
      </c>
      <c r="N606" t="str">
        <f t="shared" si="9"/>
        <v>Low</v>
      </c>
    </row>
    <row r="607" spans="1:14" x14ac:dyDescent="0.3">
      <c r="A607">
        <v>606</v>
      </c>
      <c r="B607" t="s">
        <v>615</v>
      </c>
      <c r="C607" s="2">
        <v>45594</v>
      </c>
      <c r="D607" t="s">
        <v>24</v>
      </c>
      <c r="E607" t="s">
        <v>25</v>
      </c>
      <c r="F607" t="s">
        <v>16</v>
      </c>
      <c r="G607">
        <v>2</v>
      </c>
      <c r="H607">
        <v>130.08000000000001</v>
      </c>
      <c r="I607">
        <v>0.16</v>
      </c>
      <c r="J607">
        <v>218.53</v>
      </c>
      <c r="K607">
        <v>134.97</v>
      </c>
      <c r="L607">
        <v>83.56</v>
      </c>
      <c r="M607" t="s">
        <v>28</v>
      </c>
      <c r="N607" t="str">
        <f t="shared" si="9"/>
        <v>Medium</v>
      </c>
    </row>
    <row r="608" spans="1:14" x14ac:dyDescent="0.3">
      <c r="A608">
        <v>607</v>
      </c>
      <c r="B608" t="s">
        <v>484</v>
      </c>
      <c r="C608" s="2">
        <v>45502</v>
      </c>
      <c r="D608" t="s">
        <v>24</v>
      </c>
      <c r="E608" t="s">
        <v>20</v>
      </c>
      <c r="F608" t="s">
        <v>27</v>
      </c>
      <c r="G608">
        <v>8</v>
      </c>
      <c r="H608">
        <v>184.39</v>
      </c>
      <c r="I608">
        <v>0.11</v>
      </c>
      <c r="J608">
        <v>1312.86</v>
      </c>
      <c r="K608">
        <v>689.96</v>
      </c>
      <c r="L608">
        <v>622.9</v>
      </c>
      <c r="M608" t="s">
        <v>22</v>
      </c>
      <c r="N608" t="str">
        <f t="shared" si="9"/>
        <v>Medium</v>
      </c>
    </row>
    <row r="609" spans="1:14" x14ac:dyDescent="0.3">
      <c r="A609">
        <v>608</v>
      </c>
      <c r="B609" t="s">
        <v>616</v>
      </c>
      <c r="C609" s="2">
        <v>45507</v>
      </c>
      <c r="D609" t="s">
        <v>19</v>
      </c>
      <c r="E609" t="s">
        <v>30</v>
      </c>
      <c r="F609" t="s">
        <v>21</v>
      </c>
      <c r="G609">
        <v>3</v>
      </c>
      <c r="H609">
        <v>237.58</v>
      </c>
      <c r="I609">
        <v>0.25</v>
      </c>
      <c r="J609">
        <v>534.55999999999995</v>
      </c>
      <c r="K609">
        <v>275.08</v>
      </c>
      <c r="L609">
        <v>259.48</v>
      </c>
      <c r="M609" t="s">
        <v>22</v>
      </c>
      <c r="N609" t="str">
        <f t="shared" si="9"/>
        <v>High</v>
      </c>
    </row>
    <row r="610" spans="1:14" x14ac:dyDescent="0.3">
      <c r="A610">
        <v>609</v>
      </c>
      <c r="B610" t="s">
        <v>617</v>
      </c>
      <c r="C610" s="2">
        <v>45446</v>
      </c>
      <c r="D610" t="s">
        <v>24</v>
      </c>
      <c r="E610" t="s">
        <v>15</v>
      </c>
      <c r="F610" t="s">
        <v>16</v>
      </c>
      <c r="G610">
        <v>2</v>
      </c>
      <c r="H610">
        <v>38.39</v>
      </c>
      <c r="I610">
        <v>0.02</v>
      </c>
      <c r="J610">
        <v>75.239999999999995</v>
      </c>
      <c r="K610">
        <v>47.34</v>
      </c>
      <c r="L610">
        <v>27.9</v>
      </c>
      <c r="M610" t="s">
        <v>46</v>
      </c>
      <c r="N610" t="str">
        <f t="shared" si="9"/>
        <v>Low</v>
      </c>
    </row>
    <row r="611" spans="1:14" x14ac:dyDescent="0.3">
      <c r="A611">
        <v>610</v>
      </c>
      <c r="B611" t="s">
        <v>618</v>
      </c>
      <c r="C611" s="2">
        <v>45332</v>
      </c>
      <c r="D611" t="s">
        <v>14</v>
      </c>
      <c r="E611" t="s">
        <v>25</v>
      </c>
      <c r="F611" t="s">
        <v>16</v>
      </c>
      <c r="G611">
        <v>1</v>
      </c>
      <c r="H611">
        <v>175.44</v>
      </c>
      <c r="I611">
        <v>0.13</v>
      </c>
      <c r="J611">
        <v>152.63</v>
      </c>
      <c r="K611">
        <v>79.760000000000005</v>
      </c>
      <c r="L611">
        <v>72.87</v>
      </c>
      <c r="M611" t="s">
        <v>22</v>
      </c>
      <c r="N611" t="str">
        <f t="shared" si="9"/>
        <v>Medium</v>
      </c>
    </row>
    <row r="612" spans="1:14" x14ac:dyDescent="0.3">
      <c r="A612">
        <v>611</v>
      </c>
      <c r="B612" t="s">
        <v>619</v>
      </c>
      <c r="C612" s="2">
        <v>45603</v>
      </c>
      <c r="D612" t="s">
        <v>19</v>
      </c>
      <c r="E612" t="s">
        <v>30</v>
      </c>
      <c r="F612" t="s">
        <v>16</v>
      </c>
      <c r="G612">
        <v>4</v>
      </c>
      <c r="H612">
        <v>76.25</v>
      </c>
      <c r="I612">
        <v>0.2</v>
      </c>
      <c r="J612">
        <v>244</v>
      </c>
      <c r="K612">
        <v>166.68</v>
      </c>
      <c r="L612">
        <v>77.319999999999993</v>
      </c>
      <c r="M612" t="s">
        <v>40</v>
      </c>
      <c r="N612" t="str">
        <f t="shared" si="9"/>
        <v>Medium</v>
      </c>
    </row>
    <row r="613" spans="1:14" x14ac:dyDescent="0.3">
      <c r="A613">
        <v>612</v>
      </c>
      <c r="B613" t="s">
        <v>620</v>
      </c>
      <c r="C613" s="2">
        <v>45412</v>
      </c>
      <c r="D613" t="s">
        <v>14</v>
      </c>
      <c r="E613" t="s">
        <v>30</v>
      </c>
      <c r="F613" t="s">
        <v>27</v>
      </c>
      <c r="G613">
        <v>7</v>
      </c>
      <c r="H613">
        <v>431.9</v>
      </c>
      <c r="I613">
        <v>0.17</v>
      </c>
      <c r="J613">
        <v>2509.34</v>
      </c>
      <c r="K613">
        <v>1713.18</v>
      </c>
      <c r="L613">
        <v>796.16</v>
      </c>
      <c r="M613" t="s">
        <v>46</v>
      </c>
      <c r="N613" t="str">
        <f t="shared" si="9"/>
        <v>Medium</v>
      </c>
    </row>
    <row r="614" spans="1:14" x14ac:dyDescent="0.3">
      <c r="A614">
        <v>613</v>
      </c>
      <c r="B614" t="s">
        <v>621</v>
      </c>
      <c r="C614" s="2">
        <v>45533</v>
      </c>
      <c r="D614" t="s">
        <v>39</v>
      </c>
      <c r="E614" t="s">
        <v>15</v>
      </c>
      <c r="F614" t="s">
        <v>21</v>
      </c>
      <c r="G614">
        <v>3</v>
      </c>
      <c r="H614">
        <v>125.16</v>
      </c>
      <c r="I614">
        <v>0.04</v>
      </c>
      <c r="J614">
        <v>360.46</v>
      </c>
      <c r="K614">
        <v>207.52</v>
      </c>
      <c r="L614">
        <v>152.94</v>
      </c>
      <c r="M614" t="s">
        <v>22</v>
      </c>
      <c r="N614" t="str">
        <f t="shared" si="9"/>
        <v>Low</v>
      </c>
    </row>
    <row r="615" spans="1:14" x14ac:dyDescent="0.3">
      <c r="A615">
        <v>614</v>
      </c>
      <c r="B615" t="s">
        <v>432</v>
      </c>
      <c r="C615" s="2">
        <v>45322</v>
      </c>
      <c r="D615" t="s">
        <v>24</v>
      </c>
      <c r="E615" t="s">
        <v>15</v>
      </c>
      <c r="F615" t="s">
        <v>21</v>
      </c>
      <c r="G615">
        <v>3</v>
      </c>
      <c r="H615">
        <v>29.75</v>
      </c>
      <c r="I615">
        <v>0.06</v>
      </c>
      <c r="J615">
        <v>83.89</v>
      </c>
      <c r="K615">
        <v>61.12</v>
      </c>
      <c r="L615">
        <v>22.77</v>
      </c>
      <c r="M615" t="s">
        <v>40</v>
      </c>
      <c r="N615" t="str">
        <f t="shared" si="9"/>
        <v>Low</v>
      </c>
    </row>
    <row r="616" spans="1:14" x14ac:dyDescent="0.3">
      <c r="A616">
        <v>615</v>
      </c>
      <c r="B616" t="s">
        <v>622</v>
      </c>
      <c r="C616" s="2">
        <v>45326</v>
      </c>
      <c r="D616" t="s">
        <v>14</v>
      </c>
      <c r="E616" t="s">
        <v>20</v>
      </c>
      <c r="F616" t="s">
        <v>21</v>
      </c>
      <c r="G616">
        <v>6</v>
      </c>
      <c r="H616">
        <v>416.21</v>
      </c>
      <c r="I616">
        <v>0.04</v>
      </c>
      <c r="J616">
        <v>2397.37</v>
      </c>
      <c r="K616">
        <v>1756.67</v>
      </c>
      <c r="L616">
        <v>640.70000000000005</v>
      </c>
      <c r="M616" t="s">
        <v>28</v>
      </c>
      <c r="N616" t="str">
        <f t="shared" si="9"/>
        <v>Low</v>
      </c>
    </row>
    <row r="617" spans="1:14" x14ac:dyDescent="0.3">
      <c r="A617">
        <v>616</v>
      </c>
      <c r="B617" t="s">
        <v>623</v>
      </c>
      <c r="C617" s="2">
        <v>45446</v>
      </c>
      <c r="D617" t="s">
        <v>19</v>
      </c>
      <c r="E617" t="s">
        <v>25</v>
      </c>
      <c r="F617" t="s">
        <v>16</v>
      </c>
      <c r="G617">
        <v>1</v>
      </c>
      <c r="H617">
        <v>106.84</v>
      </c>
      <c r="I617">
        <v>0.14000000000000001</v>
      </c>
      <c r="J617">
        <v>91.88</v>
      </c>
      <c r="K617">
        <v>72.63</v>
      </c>
      <c r="L617">
        <v>19.25</v>
      </c>
      <c r="M617" t="s">
        <v>22</v>
      </c>
      <c r="N617" t="str">
        <f t="shared" si="9"/>
        <v>Medium</v>
      </c>
    </row>
    <row r="618" spans="1:14" x14ac:dyDescent="0.3">
      <c r="A618">
        <v>617</v>
      </c>
      <c r="B618" t="s">
        <v>624</v>
      </c>
      <c r="C618" s="2">
        <v>45423</v>
      </c>
      <c r="D618" t="s">
        <v>39</v>
      </c>
      <c r="E618" t="s">
        <v>25</v>
      </c>
      <c r="F618" t="s">
        <v>16</v>
      </c>
      <c r="G618">
        <v>9</v>
      </c>
      <c r="H618">
        <v>29.06</v>
      </c>
      <c r="I618">
        <v>0.02</v>
      </c>
      <c r="J618">
        <v>256.31</v>
      </c>
      <c r="K618">
        <v>155.75</v>
      </c>
      <c r="L618">
        <v>100.56</v>
      </c>
      <c r="M618" t="s">
        <v>40</v>
      </c>
      <c r="N618" t="str">
        <f t="shared" si="9"/>
        <v>Low</v>
      </c>
    </row>
    <row r="619" spans="1:14" x14ac:dyDescent="0.3">
      <c r="A619">
        <v>618</v>
      </c>
      <c r="B619" t="s">
        <v>625</v>
      </c>
      <c r="C619" s="2">
        <v>45315</v>
      </c>
      <c r="D619" t="s">
        <v>39</v>
      </c>
      <c r="E619" t="s">
        <v>33</v>
      </c>
      <c r="F619" t="s">
        <v>16</v>
      </c>
      <c r="G619">
        <v>3</v>
      </c>
      <c r="H619">
        <v>225.66</v>
      </c>
      <c r="I619">
        <v>0.1</v>
      </c>
      <c r="J619">
        <v>609.28</v>
      </c>
      <c r="K619">
        <v>394.73</v>
      </c>
      <c r="L619">
        <v>214.55</v>
      </c>
      <c r="M619" t="s">
        <v>17</v>
      </c>
      <c r="N619" t="str">
        <f t="shared" si="9"/>
        <v>Low</v>
      </c>
    </row>
    <row r="620" spans="1:14" x14ac:dyDescent="0.3">
      <c r="A620">
        <v>619</v>
      </c>
      <c r="B620" t="s">
        <v>626</v>
      </c>
      <c r="C620" s="2">
        <v>45592</v>
      </c>
      <c r="D620" t="s">
        <v>19</v>
      </c>
      <c r="E620" t="s">
        <v>25</v>
      </c>
      <c r="F620" t="s">
        <v>27</v>
      </c>
      <c r="G620">
        <v>9</v>
      </c>
      <c r="H620">
        <v>432.65</v>
      </c>
      <c r="I620">
        <v>0.22</v>
      </c>
      <c r="J620">
        <v>3037.2</v>
      </c>
      <c r="K620">
        <v>1541.99</v>
      </c>
      <c r="L620">
        <v>1495.21</v>
      </c>
      <c r="M620" t="s">
        <v>22</v>
      </c>
      <c r="N620" t="str">
        <f t="shared" si="9"/>
        <v>High</v>
      </c>
    </row>
    <row r="621" spans="1:14" x14ac:dyDescent="0.3">
      <c r="A621">
        <v>620</v>
      </c>
      <c r="B621" t="s">
        <v>627</v>
      </c>
      <c r="C621" s="2">
        <v>45430</v>
      </c>
      <c r="D621" t="s">
        <v>24</v>
      </c>
      <c r="E621" t="s">
        <v>30</v>
      </c>
      <c r="F621" t="s">
        <v>16</v>
      </c>
      <c r="G621">
        <v>2</v>
      </c>
      <c r="H621">
        <v>53.87</v>
      </c>
      <c r="I621">
        <v>0.09</v>
      </c>
      <c r="J621">
        <v>98.04</v>
      </c>
      <c r="K621">
        <v>65.06</v>
      </c>
      <c r="L621">
        <v>32.979999999999997</v>
      </c>
      <c r="M621" t="s">
        <v>22</v>
      </c>
      <c r="N621" t="str">
        <f t="shared" si="9"/>
        <v>Low</v>
      </c>
    </row>
    <row r="622" spans="1:14" x14ac:dyDescent="0.3">
      <c r="A622">
        <v>621</v>
      </c>
      <c r="B622" t="s">
        <v>628</v>
      </c>
      <c r="C622" s="2">
        <v>45557</v>
      </c>
      <c r="D622" t="s">
        <v>24</v>
      </c>
      <c r="E622" t="s">
        <v>20</v>
      </c>
      <c r="F622" t="s">
        <v>27</v>
      </c>
      <c r="G622">
        <v>6</v>
      </c>
      <c r="H622">
        <v>146.32</v>
      </c>
      <c r="I622">
        <v>0.12</v>
      </c>
      <c r="J622">
        <v>772.57</v>
      </c>
      <c r="K622">
        <v>428.34</v>
      </c>
      <c r="L622">
        <v>344.23</v>
      </c>
      <c r="M622" t="s">
        <v>40</v>
      </c>
      <c r="N622" t="str">
        <f t="shared" si="9"/>
        <v>Medium</v>
      </c>
    </row>
    <row r="623" spans="1:14" x14ac:dyDescent="0.3">
      <c r="A623">
        <v>622</v>
      </c>
      <c r="B623" t="s">
        <v>629</v>
      </c>
      <c r="C623" s="2">
        <v>45299</v>
      </c>
      <c r="D623" t="s">
        <v>14</v>
      </c>
      <c r="E623" t="s">
        <v>25</v>
      </c>
      <c r="F623" t="s">
        <v>16</v>
      </c>
      <c r="G623">
        <v>4</v>
      </c>
      <c r="H623">
        <v>86.59</v>
      </c>
      <c r="I623">
        <v>0.06</v>
      </c>
      <c r="J623">
        <v>325.58</v>
      </c>
      <c r="K623">
        <v>166.5</v>
      </c>
      <c r="L623">
        <v>159.08000000000001</v>
      </c>
      <c r="M623" t="s">
        <v>46</v>
      </c>
      <c r="N623" t="str">
        <f t="shared" si="9"/>
        <v>Low</v>
      </c>
    </row>
    <row r="624" spans="1:14" x14ac:dyDescent="0.3">
      <c r="A624">
        <v>623</v>
      </c>
      <c r="B624" t="s">
        <v>630</v>
      </c>
      <c r="C624" s="2">
        <v>45638</v>
      </c>
      <c r="D624" t="s">
        <v>14</v>
      </c>
      <c r="E624" t="s">
        <v>25</v>
      </c>
      <c r="F624" t="s">
        <v>21</v>
      </c>
      <c r="G624">
        <v>4</v>
      </c>
      <c r="H624">
        <v>303.57</v>
      </c>
      <c r="I624">
        <v>0.18</v>
      </c>
      <c r="J624">
        <v>995.71</v>
      </c>
      <c r="K624">
        <v>734.24</v>
      </c>
      <c r="L624">
        <v>261.47000000000003</v>
      </c>
      <c r="M624" t="s">
        <v>22</v>
      </c>
      <c r="N624" t="str">
        <f t="shared" si="9"/>
        <v>Medium</v>
      </c>
    </row>
    <row r="625" spans="1:14" x14ac:dyDescent="0.3">
      <c r="A625">
        <v>624</v>
      </c>
      <c r="B625" t="s">
        <v>631</v>
      </c>
      <c r="C625" s="2">
        <v>45627</v>
      </c>
      <c r="D625" t="s">
        <v>14</v>
      </c>
      <c r="E625" t="s">
        <v>20</v>
      </c>
      <c r="F625" t="s">
        <v>21</v>
      </c>
      <c r="G625">
        <v>6</v>
      </c>
      <c r="H625">
        <v>190.77</v>
      </c>
      <c r="I625">
        <v>0.17</v>
      </c>
      <c r="J625">
        <v>950.03</v>
      </c>
      <c r="K625">
        <v>633.04</v>
      </c>
      <c r="L625">
        <v>316.99</v>
      </c>
      <c r="M625" t="s">
        <v>46</v>
      </c>
      <c r="N625" t="str">
        <f t="shared" si="9"/>
        <v>Medium</v>
      </c>
    </row>
    <row r="626" spans="1:14" x14ac:dyDescent="0.3">
      <c r="A626">
        <v>625</v>
      </c>
      <c r="B626" t="s">
        <v>632</v>
      </c>
      <c r="C626" s="2">
        <v>45551</v>
      </c>
      <c r="D626" t="s">
        <v>24</v>
      </c>
      <c r="E626" t="s">
        <v>15</v>
      </c>
      <c r="F626" t="s">
        <v>21</v>
      </c>
      <c r="G626">
        <v>10</v>
      </c>
      <c r="H626">
        <v>218.03</v>
      </c>
      <c r="I626">
        <v>0.24</v>
      </c>
      <c r="J626">
        <v>1657.03</v>
      </c>
      <c r="K626">
        <v>1093.97</v>
      </c>
      <c r="L626">
        <v>563.05999999999995</v>
      </c>
      <c r="M626" t="s">
        <v>46</v>
      </c>
      <c r="N626" t="str">
        <f t="shared" si="9"/>
        <v>High</v>
      </c>
    </row>
    <row r="627" spans="1:14" x14ac:dyDescent="0.3">
      <c r="A627">
        <v>626</v>
      </c>
      <c r="B627" t="s">
        <v>614</v>
      </c>
      <c r="C627" s="2">
        <v>45542</v>
      </c>
      <c r="D627" t="s">
        <v>19</v>
      </c>
      <c r="E627" t="s">
        <v>15</v>
      </c>
      <c r="F627" t="s">
        <v>21</v>
      </c>
      <c r="G627">
        <v>4</v>
      </c>
      <c r="H627">
        <v>309.61</v>
      </c>
      <c r="I627">
        <v>0.09</v>
      </c>
      <c r="J627">
        <v>1126.98</v>
      </c>
      <c r="K627">
        <v>838.01</v>
      </c>
      <c r="L627">
        <v>288.97000000000003</v>
      </c>
      <c r="M627" t="s">
        <v>46</v>
      </c>
      <c r="N627" t="str">
        <f t="shared" si="9"/>
        <v>Low</v>
      </c>
    </row>
    <row r="628" spans="1:14" x14ac:dyDescent="0.3">
      <c r="A628">
        <v>627</v>
      </c>
      <c r="B628" t="s">
        <v>633</v>
      </c>
      <c r="C628" s="2">
        <v>45296</v>
      </c>
      <c r="D628" t="s">
        <v>24</v>
      </c>
      <c r="E628" t="s">
        <v>15</v>
      </c>
      <c r="F628" t="s">
        <v>27</v>
      </c>
      <c r="G628">
        <v>3</v>
      </c>
      <c r="H628">
        <v>444.22</v>
      </c>
      <c r="I628">
        <v>0.14000000000000001</v>
      </c>
      <c r="J628">
        <v>1146.0899999999999</v>
      </c>
      <c r="K628">
        <v>795.25</v>
      </c>
      <c r="L628">
        <v>350.84</v>
      </c>
      <c r="M628" t="s">
        <v>46</v>
      </c>
      <c r="N628" t="str">
        <f t="shared" si="9"/>
        <v>Medium</v>
      </c>
    </row>
    <row r="629" spans="1:14" x14ac:dyDescent="0.3">
      <c r="A629">
        <v>628</v>
      </c>
      <c r="B629" t="s">
        <v>634</v>
      </c>
      <c r="C629" s="2">
        <v>45511</v>
      </c>
      <c r="D629" t="s">
        <v>19</v>
      </c>
      <c r="E629" t="s">
        <v>20</v>
      </c>
      <c r="F629" t="s">
        <v>27</v>
      </c>
      <c r="G629">
        <v>5</v>
      </c>
      <c r="H629">
        <v>174.43</v>
      </c>
      <c r="I629">
        <v>0.28999999999999998</v>
      </c>
      <c r="J629">
        <v>619.23</v>
      </c>
      <c r="K629">
        <v>478.66</v>
      </c>
      <c r="L629">
        <v>140.57</v>
      </c>
      <c r="M629" t="s">
        <v>46</v>
      </c>
      <c r="N629" t="str">
        <f t="shared" si="9"/>
        <v>High</v>
      </c>
    </row>
    <row r="630" spans="1:14" x14ac:dyDescent="0.3">
      <c r="A630">
        <v>629</v>
      </c>
      <c r="B630" t="s">
        <v>635</v>
      </c>
      <c r="C630" s="2">
        <v>45630</v>
      </c>
      <c r="D630" t="s">
        <v>39</v>
      </c>
      <c r="E630" t="s">
        <v>15</v>
      </c>
      <c r="F630" t="s">
        <v>16</v>
      </c>
      <c r="G630">
        <v>8</v>
      </c>
      <c r="H630">
        <v>330.95</v>
      </c>
      <c r="I630">
        <v>0.02</v>
      </c>
      <c r="J630">
        <v>2594.65</v>
      </c>
      <c r="K630">
        <v>1880.99</v>
      </c>
      <c r="L630">
        <v>713.66</v>
      </c>
      <c r="M630" t="s">
        <v>40</v>
      </c>
      <c r="N630" t="str">
        <f t="shared" si="9"/>
        <v>Low</v>
      </c>
    </row>
    <row r="631" spans="1:14" x14ac:dyDescent="0.3">
      <c r="A631">
        <v>630</v>
      </c>
      <c r="B631" t="s">
        <v>636</v>
      </c>
      <c r="C631" s="2">
        <v>45417</v>
      </c>
      <c r="D631" t="s">
        <v>14</v>
      </c>
      <c r="E631" t="s">
        <v>20</v>
      </c>
      <c r="F631" t="s">
        <v>16</v>
      </c>
      <c r="G631">
        <v>9</v>
      </c>
      <c r="H631">
        <v>144.36000000000001</v>
      </c>
      <c r="I631">
        <v>0.3</v>
      </c>
      <c r="J631">
        <v>909.47</v>
      </c>
      <c r="K631">
        <v>617.46</v>
      </c>
      <c r="L631">
        <v>292.01</v>
      </c>
      <c r="M631" t="s">
        <v>40</v>
      </c>
      <c r="N631" t="str">
        <f t="shared" si="9"/>
        <v>High</v>
      </c>
    </row>
    <row r="632" spans="1:14" x14ac:dyDescent="0.3">
      <c r="A632">
        <v>631</v>
      </c>
      <c r="B632" t="s">
        <v>637</v>
      </c>
      <c r="C632" s="2">
        <v>45300</v>
      </c>
      <c r="D632" t="s">
        <v>19</v>
      </c>
      <c r="E632" t="s">
        <v>20</v>
      </c>
      <c r="F632" t="s">
        <v>21</v>
      </c>
      <c r="G632">
        <v>5</v>
      </c>
      <c r="H632">
        <v>472.14</v>
      </c>
      <c r="I632">
        <v>0.11</v>
      </c>
      <c r="J632">
        <v>2101.02</v>
      </c>
      <c r="K632">
        <v>1406.71</v>
      </c>
      <c r="L632">
        <v>694.31</v>
      </c>
      <c r="M632" t="s">
        <v>17</v>
      </c>
      <c r="N632" t="str">
        <f t="shared" si="9"/>
        <v>Medium</v>
      </c>
    </row>
    <row r="633" spans="1:14" x14ac:dyDescent="0.3">
      <c r="A633">
        <v>632</v>
      </c>
      <c r="B633" t="s">
        <v>578</v>
      </c>
      <c r="C633" s="2">
        <v>45472</v>
      </c>
      <c r="D633" t="s">
        <v>19</v>
      </c>
      <c r="E633" t="s">
        <v>30</v>
      </c>
      <c r="F633" t="s">
        <v>27</v>
      </c>
      <c r="G633">
        <v>5</v>
      </c>
      <c r="H633">
        <v>370.01</v>
      </c>
      <c r="I633">
        <v>0.1</v>
      </c>
      <c r="J633">
        <v>1665.05</v>
      </c>
      <c r="K633">
        <v>1052.08</v>
      </c>
      <c r="L633">
        <v>612.97</v>
      </c>
      <c r="M633" t="s">
        <v>40</v>
      </c>
      <c r="N633" t="str">
        <f t="shared" si="9"/>
        <v>Low</v>
      </c>
    </row>
    <row r="634" spans="1:14" x14ac:dyDescent="0.3">
      <c r="A634">
        <v>633</v>
      </c>
      <c r="B634" t="s">
        <v>638</v>
      </c>
      <c r="C634" s="2">
        <v>45346</v>
      </c>
      <c r="D634" t="s">
        <v>24</v>
      </c>
      <c r="E634" t="s">
        <v>15</v>
      </c>
      <c r="F634" t="s">
        <v>16</v>
      </c>
      <c r="G634">
        <v>9</v>
      </c>
      <c r="H634">
        <v>447.81</v>
      </c>
      <c r="I634">
        <v>0.18</v>
      </c>
      <c r="J634">
        <v>3304.84</v>
      </c>
      <c r="K634">
        <v>2150.48</v>
      </c>
      <c r="L634">
        <v>1154.3599999999999</v>
      </c>
      <c r="M634" t="s">
        <v>22</v>
      </c>
      <c r="N634" t="str">
        <f t="shared" si="9"/>
        <v>Medium</v>
      </c>
    </row>
    <row r="635" spans="1:14" x14ac:dyDescent="0.3">
      <c r="A635">
        <v>634</v>
      </c>
      <c r="B635" t="s">
        <v>639</v>
      </c>
      <c r="C635" s="2">
        <v>45335</v>
      </c>
      <c r="D635" t="s">
        <v>24</v>
      </c>
      <c r="E635" t="s">
        <v>15</v>
      </c>
      <c r="F635" t="s">
        <v>21</v>
      </c>
      <c r="G635">
        <v>5</v>
      </c>
      <c r="H635">
        <v>161.19</v>
      </c>
      <c r="I635">
        <v>0.08</v>
      </c>
      <c r="J635">
        <v>741.47</v>
      </c>
      <c r="K635">
        <v>581.66999999999996</v>
      </c>
      <c r="L635">
        <v>159.80000000000001</v>
      </c>
      <c r="M635" t="s">
        <v>40</v>
      </c>
      <c r="N635" t="str">
        <f t="shared" si="9"/>
        <v>Low</v>
      </c>
    </row>
    <row r="636" spans="1:14" x14ac:dyDescent="0.3">
      <c r="A636">
        <v>635</v>
      </c>
      <c r="B636" t="s">
        <v>640</v>
      </c>
      <c r="C636" s="2">
        <v>45557</v>
      </c>
      <c r="D636" t="s">
        <v>39</v>
      </c>
      <c r="E636" t="s">
        <v>15</v>
      </c>
      <c r="F636" t="s">
        <v>21</v>
      </c>
      <c r="G636">
        <v>6</v>
      </c>
      <c r="H636">
        <v>350.71</v>
      </c>
      <c r="I636">
        <v>0</v>
      </c>
      <c r="J636">
        <v>2104.2600000000002</v>
      </c>
      <c r="K636">
        <v>1356.62</v>
      </c>
      <c r="L636">
        <v>747.64</v>
      </c>
      <c r="M636" t="s">
        <v>28</v>
      </c>
      <c r="N636" t="str">
        <f t="shared" si="9"/>
        <v>No Discount</v>
      </c>
    </row>
    <row r="637" spans="1:14" x14ac:dyDescent="0.3">
      <c r="A637">
        <v>636</v>
      </c>
      <c r="B637" t="s">
        <v>641</v>
      </c>
      <c r="C637" s="2">
        <v>45387</v>
      </c>
      <c r="D637" t="s">
        <v>19</v>
      </c>
      <c r="E637" t="s">
        <v>15</v>
      </c>
      <c r="F637" t="s">
        <v>21</v>
      </c>
      <c r="G637">
        <v>8</v>
      </c>
      <c r="H637">
        <v>113.79</v>
      </c>
      <c r="I637">
        <v>0.25</v>
      </c>
      <c r="J637">
        <v>682.74</v>
      </c>
      <c r="K637">
        <v>483.43</v>
      </c>
      <c r="L637">
        <v>199.31</v>
      </c>
      <c r="M637" t="s">
        <v>28</v>
      </c>
      <c r="N637" t="str">
        <f t="shared" si="9"/>
        <v>High</v>
      </c>
    </row>
    <row r="638" spans="1:14" x14ac:dyDescent="0.3">
      <c r="A638">
        <v>637</v>
      </c>
      <c r="B638" t="s">
        <v>642</v>
      </c>
      <c r="C638" s="2">
        <v>45314</v>
      </c>
      <c r="D638" t="s">
        <v>19</v>
      </c>
      <c r="E638" t="s">
        <v>25</v>
      </c>
      <c r="F638" t="s">
        <v>27</v>
      </c>
      <c r="G638">
        <v>9</v>
      </c>
      <c r="H638">
        <v>476.9</v>
      </c>
      <c r="I638">
        <v>0.19</v>
      </c>
      <c r="J638">
        <v>3476.6</v>
      </c>
      <c r="K638">
        <v>2095.11</v>
      </c>
      <c r="L638">
        <v>1381.49</v>
      </c>
      <c r="M638" t="s">
        <v>46</v>
      </c>
      <c r="N638" t="str">
        <f t="shared" si="9"/>
        <v>Medium</v>
      </c>
    </row>
    <row r="639" spans="1:14" x14ac:dyDescent="0.3">
      <c r="A639">
        <v>638</v>
      </c>
      <c r="B639" t="s">
        <v>643</v>
      </c>
      <c r="C639" s="2">
        <v>45414</v>
      </c>
      <c r="D639" t="s">
        <v>39</v>
      </c>
      <c r="E639" t="s">
        <v>20</v>
      </c>
      <c r="F639" t="s">
        <v>27</v>
      </c>
      <c r="G639">
        <v>6</v>
      </c>
      <c r="H639">
        <v>132.78</v>
      </c>
      <c r="I639">
        <v>0.27</v>
      </c>
      <c r="J639">
        <v>581.58000000000004</v>
      </c>
      <c r="K639">
        <v>371.58</v>
      </c>
      <c r="L639">
        <v>210</v>
      </c>
      <c r="M639" t="s">
        <v>46</v>
      </c>
      <c r="N639" t="str">
        <f t="shared" si="9"/>
        <v>High</v>
      </c>
    </row>
    <row r="640" spans="1:14" x14ac:dyDescent="0.3">
      <c r="A640">
        <v>639</v>
      </c>
      <c r="B640" t="s">
        <v>644</v>
      </c>
      <c r="C640" s="2">
        <v>45299</v>
      </c>
      <c r="D640" t="s">
        <v>24</v>
      </c>
      <c r="E640" t="s">
        <v>25</v>
      </c>
      <c r="F640" t="s">
        <v>16</v>
      </c>
      <c r="G640">
        <v>4</v>
      </c>
      <c r="H640">
        <v>361.04</v>
      </c>
      <c r="I640">
        <v>0.17</v>
      </c>
      <c r="J640">
        <v>1198.6500000000001</v>
      </c>
      <c r="K640">
        <v>791.56</v>
      </c>
      <c r="L640">
        <v>407.09</v>
      </c>
      <c r="M640" t="s">
        <v>28</v>
      </c>
      <c r="N640" t="str">
        <f t="shared" si="9"/>
        <v>Medium</v>
      </c>
    </row>
    <row r="641" spans="1:14" x14ac:dyDescent="0.3">
      <c r="A641">
        <v>640</v>
      </c>
      <c r="B641" t="s">
        <v>645</v>
      </c>
      <c r="C641" s="2">
        <v>45306</v>
      </c>
      <c r="D641" t="s">
        <v>14</v>
      </c>
      <c r="E641" t="s">
        <v>20</v>
      </c>
      <c r="F641" t="s">
        <v>16</v>
      </c>
      <c r="G641">
        <v>8</v>
      </c>
      <c r="H641">
        <v>251.98</v>
      </c>
      <c r="I641">
        <v>7.0000000000000007E-2</v>
      </c>
      <c r="J641">
        <v>1874.73</v>
      </c>
      <c r="K641">
        <v>975.54</v>
      </c>
      <c r="L641">
        <v>899.19</v>
      </c>
      <c r="M641" t="s">
        <v>46</v>
      </c>
      <c r="N641" t="str">
        <f t="shared" si="9"/>
        <v>Low</v>
      </c>
    </row>
    <row r="642" spans="1:14" x14ac:dyDescent="0.3">
      <c r="A642">
        <v>641</v>
      </c>
      <c r="B642" t="s">
        <v>646</v>
      </c>
      <c r="C642" s="2">
        <v>45528</v>
      </c>
      <c r="D642" t="s">
        <v>24</v>
      </c>
      <c r="E642" t="s">
        <v>25</v>
      </c>
      <c r="F642" t="s">
        <v>16</v>
      </c>
      <c r="G642">
        <v>9</v>
      </c>
      <c r="H642">
        <v>149.19999999999999</v>
      </c>
      <c r="I642">
        <v>0.04</v>
      </c>
      <c r="J642">
        <v>1289.0899999999999</v>
      </c>
      <c r="K642">
        <v>829.22</v>
      </c>
      <c r="L642">
        <v>459.87</v>
      </c>
      <c r="M642" t="s">
        <v>28</v>
      </c>
      <c r="N642" t="str">
        <f t="shared" si="9"/>
        <v>Low</v>
      </c>
    </row>
    <row r="643" spans="1:14" x14ac:dyDescent="0.3">
      <c r="A643">
        <v>642</v>
      </c>
      <c r="B643" t="s">
        <v>647</v>
      </c>
      <c r="C643" s="2">
        <v>45493</v>
      </c>
      <c r="D643" t="s">
        <v>39</v>
      </c>
      <c r="E643" t="s">
        <v>33</v>
      </c>
      <c r="F643" t="s">
        <v>21</v>
      </c>
      <c r="G643">
        <v>3</v>
      </c>
      <c r="H643">
        <v>327.58999999999997</v>
      </c>
      <c r="I643">
        <v>0.16</v>
      </c>
      <c r="J643">
        <v>825.53</v>
      </c>
      <c r="K643">
        <v>549.83000000000004</v>
      </c>
      <c r="L643">
        <v>275.7</v>
      </c>
      <c r="M643" t="s">
        <v>28</v>
      </c>
      <c r="N643" t="str">
        <f t="shared" ref="N643:N706" si="10">_xlfn.IFS(I643=0,"No Discount",I643&gt;=0.21,"High",I643&gt;=0.11,"Medium",I643&gt;=0.01,"Low")</f>
        <v>Medium</v>
      </c>
    </row>
    <row r="644" spans="1:14" x14ac:dyDescent="0.3">
      <c r="A644">
        <v>643</v>
      </c>
      <c r="B644" t="s">
        <v>648</v>
      </c>
      <c r="C644" s="2">
        <v>45452</v>
      </c>
      <c r="D644" t="s">
        <v>19</v>
      </c>
      <c r="E644" t="s">
        <v>20</v>
      </c>
      <c r="F644" t="s">
        <v>27</v>
      </c>
      <c r="G644">
        <v>2</v>
      </c>
      <c r="H644">
        <v>112.67</v>
      </c>
      <c r="I644">
        <v>0.04</v>
      </c>
      <c r="J644">
        <v>216.33</v>
      </c>
      <c r="K644">
        <v>112.63</v>
      </c>
      <c r="L644">
        <v>103.7</v>
      </c>
      <c r="M644" t="s">
        <v>17</v>
      </c>
      <c r="N644" t="str">
        <f t="shared" si="10"/>
        <v>Low</v>
      </c>
    </row>
    <row r="645" spans="1:14" x14ac:dyDescent="0.3">
      <c r="A645">
        <v>644</v>
      </c>
      <c r="B645" t="s">
        <v>649</v>
      </c>
      <c r="C645" s="2">
        <v>45428</v>
      </c>
      <c r="D645" t="s">
        <v>14</v>
      </c>
      <c r="E645" t="s">
        <v>15</v>
      </c>
      <c r="F645" t="s">
        <v>16</v>
      </c>
      <c r="G645">
        <v>1</v>
      </c>
      <c r="H645">
        <v>321.57</v>
      </c>
      <c r="I645">
        <v>0.13</v>
      </c>
      <c r="J645">
        <v>279.77</v>
      </c>
      <c r="K645">
        <v>219.13</v>
      </c>
      <c r="L645">
        <v>60.64</v>
      </c>
      <c r="M645" t="s">
        <v>40</v>
      </c>
      <c r="N645" t="str">
        <f t="shared" si="10"/>
        <v>Medium</v>
      </c>
    </row>
    <row r="646" spans="1:14" x14ac:dyDescent="0.3">
      <c r="A646">
        <v>645</v>
      </c>
      <c r="B646" t="s">
        <v>650</v>
      </c>
      <c r="C646" s="2">
        <v>45509</v>
      </c>
      <c r="D646" t="s">
        <v>19</v>
      </c>
      <c r="E646" t="s">
        <v>15</v>
      </c>
      <c r="F646" t="s">
        <v>21</v>
      </c>
      <c r="G646">
        <v>1</v>
      </c>
      <c r="H646">
        <v>10.47</v>
      </c>
      <c r="I646">
        <v>0.18</v>
      </c>
      <c r="J646">
        <v>8.59</v>
      </c>
      <c r="K646">
        <v>5.84</v>
      </c>
      <c r="L646">
        <v>2.75</v>
      </c>
      <c r="M646" t="s">
        <v>46</v>
      </c>
      <c r="N646" t="str">
        <f t="shared" si="10"/>
        <v>Medium</v>
      </c>
    </row>
    <row r="647" spans="1:14" x14ac:dyDescent="0.3">
      <c r="A647">
        <v>646</v>
      </c>
      <c r="B647" t="s">
        <v>651</v>
      </c>
      <c r="C647" s="2">
        <v>45363</v>
      </c>
      <c r="D647" t="s">
        <v>24</v>
      </c>
      <c r="E647" t="s">
        <v>15</v>
      </c>
      <c r="F647" t="s">
        <v>16</v>
      </c>
      <c r="G647">
        <v>5</v>
      </c>
      <c r="H647">
        <v>388.47</v>
      </c>
      <c r="I647">
        <v>0.16</v>
      </c>
      <c r="J647">
        <v>1631.57</v>
      </c>
      <c r="K647">
        <v>1019.79</v>
      </c>
      <c r="L647">
        <v>611.78</v>
      </c>
      <c r="M647" t="s">
        <v>28</v>
      </c>
      <c r="N647" t="str">
        <f t="shared" si="10"/>
        <v>Medium</v>
      </c>
    </row>
    <row r="648" spans="1:14" x14ac:dyDescent="0.3">
      <c r="A648">
        <v>647</v>
      </c>
      <c r="B648" t="s">
        <v>652</v>
      </c>
      <c r="C648" s="2">
        <v>45587</v>
      </c>
      <c r="D648" t="s">
        <v>19</v>
      </c>
      <c r="E648" t="s">
        <v>30</v>
      </c>
      <c r="F648" t="s">
        <v>16</v>
      </c>
      <c r="G648">
        <v>7</v>
      </c>
      <c r="H648">
        <v>390.85</v>
      </c>
      <c r="I648">
        <v>0.03</v>
      </c>
      <c r="J648">
        <v>2653.87</v>
      </c>
      <c r="K648">
        <v>1930.46</v>
      </c>
      <c r="L648">
        <v>723.41</v>
      </c>
      <c r="M648" t="s">
        <v>22</v>
      </c>
      <c r="N648" t="str">
        <f t="shared" si="10"/>
        <v>Low</v>
      </c>
    </row>
    <row r="649" spans="1:14" x14ac:dyDescent="0.3">
      <c r="A649">
        <v>648</v>
      </c>
      <c r="B649" t="s">
        <v>653</v>
      </c>
      <c r="C649" s="2">
        <v>45485</v>
      </c>
      <c r="D649" t="s">
        <v>14</v>
      </c>
      <c r="E649" t="s">
        <v>25</v>
      </c>
      <c r="F649" t="s">
        <v>27</v>
      </c>
      <c r="G649">
        <v>2</v>
      </c>
      <c r="H649">
        <v>375.16</v>
      </c>
      <c r="I649">
        <v>0.04</v>
      </c>
      <c r="J649">
        <v>720.31</v>
      </c>
      <c r="K649">
        <v>546.70000000000005</v>
      </c>
      <c r="L649">
        <v>173.61</v>
      </c>
      <c r="M649" t="s">
        <v>17</v>
      </c>
      <c r="N649" t="str">
        <f t="shared" si="10"/>
        <v>Low</v>
      </c>
    </row>
    <row r="650" spans="1:14" x14ac:dyDescent="0.3">
      <c r="A650">
        <v>649</v>
      </c>
      <c r="B650" t="s">
        <v>654</v>
      </c>
      <c r="C650" s="2">
        <v>45295</v>
      </c>
      <c r="D650" t="s">
        <v>14</v>
      </c>
      <c r="E650" t="s">
        <v>20</v>
      </c>
      <c r="F650" t="s">
        <v>21</v>
      </c>
      <c r="G650">
        <v>2</v>
      </c>
      <c r="H650">
        <v>366.42</v>
      </c>
      <c r="I650">
        <v>0.25</v>
      </c>
      <c r="J650">
        <v>549.63</v>
      </c>
      <c r="K650">
        <v>434.34</v>
      </c>
      <c r="L650">
        <v>115.29</v>
      </c>
      <c r="M650" t="s">
        <v>28</v>
      </c>
      <c r="N650" t="str">
        <f t="shared" si="10"/>
        <v>High</v>
      </c>
    </row>
    <row r="651" spans="1:14" x14ac:dyDescent="0.3">
      <c r="A651">
        <v>650</v>
      </c>
      <c r="B651" t="s">
        <v>655</v>
      </c>
      <c r="C651" s="2">
        <v>45631</v>
      </c>
      <c r="D651" t="s">
        <v>14</v>
      </c>
      <c r="E651" t="s">
        <v>30</v>
      </c>
      <c r="F651" t="s">
        <v>21</v>
      </c>
      <c r="G651">
        <v>9</v>
      </c>
      <c r="H651">
        <v>41.58</v>
      </c>
      <c r="I651">
        <v>0.25</v>
      </c>
      <c r="J651">
        <v>280.66000000000003</v>
      </c>
      <c r="K651">
        <v>219.77</v>
      </c>
      <c r="L651">
        <v>60.89</v>
      </c>
      <c r="M651" t="s">
        <v>17</v>
      </c>
      <c r="N651" t="str">
        <f t="shared" si="10"/>
        <v>High</v>
      </c>
    </row>
    <row r="652" spans="1:14" x14ac:dyDescent="0.3">
      <c r="A652">
        <v>651</v>
      </c>
      <c r="B652" t="s">
        <v>656</v>
      </c>
      <c r="C652" s="2">
        <v>45651</v>
      </c>
      <c r="D652" t="s">
        <v>14</v>
      </c>
      <c r="E652" t="s">
        <v>25</v>
      </c>
      <c r="F652" t="s">
        <v>16</v>
      </c>
      <c r="G652">
        <v>8</v>
      </c>
      <c r="H652">
        <v>62.23</v>
      </c>
      <c r="I652">
        <v>0.3</v>
      </c>
      <c r="J652">
        <v>348.49</v>
      </c>
      <c r="K652">
        <v>209.11</v>
      </c>
      <c r="L652">
        <v>139.38</v>
      </c>
      <c r="M652" t="s">
        <v>22</v>
      </c>
      <c r="N652" t="str">
        <f t="shared" si="10"/>
        <v>High</v>
      </c>
    </row>
    <row r="653" spans="1:14" x14ac:dyDescent="0.3">
      <c r="A653">
        <v>652</v>
      </c>
      <c r="B653" t="s">
        <v>657</v>
      </c>
      <c r="C653" s="2">
        <v>45604</v>
      </c>
      <c r="D653" t="s">
        <v>24</v>
      </c>
      <c r="E653" t="s">
        <v>20</v>
      </c>
      <c r="F653" t="s">
        <v>21</v>
      </c>
      <c r="G653">
        <v>5</v>
      </c>
      <c r="H653">
        <v>22.26</v>
      </c>
      <c r="I653">
        <v>0.08</v>
      </c>
      <c r="J653">
        <v>102.4</v>
      </c>
      <c r="K653">
        <v>71.150000000000006</v>
      </c>
      <c r="L653">
        <v>31.25</v>
      </c>
      <c r="M653" t="s">
        <v>40</v>
      </c>
      <c r="N653" t="str">
        <f t="shared" si="10"/>
        <v>Low</v>
      </c>
    </row>
    <row r="654" spans="1:14" x14ac:dyDescent="0.3">
      <c r="A654">
        <v>653</v>
      </c>
      <c r="B654" t="s">
        <v>658</v>
      </c>
      <c r="C654" s="2">
        <v>45449</v>
      </c>
      <c r="D654" t="s">
        <v>19</v>
      </c>
      <c r="E654" t="s">
        <v>20</v>
      </c>
      <c r="F654" t="s">
        <v>27</v>
      </c>
      <c r="G654">
        <v>7</v>
      </c>
      <c r="H654">
        <v>306.41000000000003</v>
      </c>
      <c r="I654">
        <v>0.11</v>
      </c>
      <c r="J654">
        <v>1908.93</v>
      </c>
      <c r="K654">
        <v>1088.78</v>
      </c>
      <c r="L654">
        <v>820.15</v>
      </c>
      <c r="M654" t="s">
        <v>28</v>
      </c>
      <c r="N654" t="str">
        <f t="shared" si="10"/>
        <v>Medium</v>
      </c>
    </row>
    <row r="655" spans="1:14" x14ac:dyDescent="0.3">
      <c r="A655">
        <v>654</v>
      </c>
      <c r="B655" t="s">
        <v>659</v>
      </c>
      <c r="C655" s="2">
        <v>45565</v>
      </c>
      <c r="D655" t="s">
        <v>19</v>
      </c>
      <c r="E655" t="s">
        <v>33</v>
      </c>
      <c r="F655" t="s">
        <v>21</v>
      </c>
      <c r="G655">
        <v>9</v>
      </c>
      <c r="H655">
        <v>176.4</v>
      </c>
      <c r="I655">
        <v>0.21</v>
      </c>
      <c r="J655">
        <v>1254.2</v>
      </c>
      <c r="K655">
        <v>785.36</v>
      </c>
      <c r="L655">
        <v>468.84</v>
      </c>
      <c r="M655" t="s">
        <v>28</v>
      </c>
      <c r="N655" t="str">
        <f t="shared" si="10"/>
        <v>High</v>
      </c>
    </row>
    <row r="656" spans="1:14" x14ac:dyDescent="0.3">
      <c r="A656">
        <v>655</v>
      </c>
      <c r="B656" t="s">
        <v>660</v>
      </c>
      <c r="C656" s="2">
        <v>45551</v>
      </c>
      <c r="D656" t="s">
        <v>14</v>
      </c>
      <c r="E656" t="s">
        <v>15</v>
      </c>
      <c r="F656" t="s">
        <v>27</v>
      </c>
      <c r="G656">
        <v>7</v>
      </c>
      <c r="H656">
        <v>168.94</v>
      </c>
      <c r="I656">
        <v>0.19</v>
      </c>
      <c r="J656">
        <v>957.89</v>
      </c>
      <c r="K656">
        <v>548.21</v>
      </c>
      <c r="L656">
        <v>409.68</v>
      </c>
      <c r="M656" t="s">
        <v>22</v>
      </c>
      <c r="N656" t="str">
        <f t="shared" si="10"/>
        <v>Medium</v>
      </c>
    </row>
    <row r="657" spans="1:14" x14ac:dyDescent="0.3">
      <c r="A657">
        <v>656</v>
      </c>
      <c r="B657" t="s">
        <v>661</v>
      </c>
      <c r="C657" s="2">
        <v>45412</v>
      </c>
      <c r="D657" t="s">
        <v>14</v>
      </c>
      <c r="E657" t="s">
        <v>33</v>
      </c>
      <c r="F657" t="s">
        <v>21</v>
      </c>
      <c r="G657">
        <v>9</v>
      </c>
      <c r="H657">
        <v>307.32</v>
      </c>
      <c r="I657">
        <v>0.23</v>
      </c>
      <c r="J657">
        <v>2129.73</v>
      </c>
      <c r="K657">
        <v>1610.19</v>
      </c>
      <c r="L657">
        <v>519.54</v>
      </c>
      <c r="M657" t="s">
        <v>22</v>
      </c>
      <c r="N657" t="str">
        <f t="shared" si="10"/>
        <v>High</v>
      </c>
    </row>
    <row r="658" spans="1:14" x14ac:dyDescent="0.3">
      <c r="A658">
        <v>657</v>
      </c>
      <c r="B658" t="s">
        <v>662</v>
      </c>
      <c r="C658" s="2">
        <v>45460</v>
      </c>
      <c r="D658" t="s">
        <v>14</v>
      </c>
      <c r="E658" t="s">
        <v>25</v>
      </c>
      <c r="F658" t="s">
        <v>27</v>
      </c>
      <c r="G658">
        <v>1</v>
      </c>
      <c r="H658">
        <v>73.989999999999995</v>
      </c>
      <c r="I658">
        <v>0.05</v>
      </c>
      <c r="J658">
        <v>70.290000000000006</v>
      </c>
      <c r="K658">
        <v>51.16</v>
      </c>
      <c r="L658">
        <v>19.13</v>
      </c>
      <c r="M658" t="s">
        <v>40</v>
      </c>
      <c r="N658" t="str">
        <f t="shared" si="10"/>
        <v>Low</v>
      </c>
    </row>
    <row r="659" spans="1:14" x14ac:dyDescent="0.3">
      <c r="A659">
        <v>658</v>
      </c>
      <c r="B659" t="s">
        <v>663</v>
      </c>
      <c r="C659" s="2">
        <v>45598</v>
      </c>
      <c r="D659" t="s">
        <v>19</v>
      </c>
      <c r="E659" t="s">
        <v>15</v>
      </c>
      <c r="F659" t="s">
        <v>27</v>
      </c>
      <c r="G659">
        <v>6</v>
      </c>
      <c r="H659">
        <v>121.25</v>
      </c>
      <c r="I659">
        <v>0.22</v>
      </c>
      <c r="J659">
        <v>567.45000000000005</v>
      </c>
      <c r="K659">
        <v>345.38</v>
      </c>
      <c r="L659">
        <v>222.07</v>
      </c>
      <c r="M659" t="s">
        <v>46</v>
      </c>
      <c r="N659" t="str">
        <f t="shared" si="10"/>
        <v>High</v>
      </c>
    </row>
    <row r="660" spans="1:14" x14ac:dyDescent="0.3">
      <c r="A660">
        <v>659</v>
      </c>
      <c r="B660" t="s">
        <v>664</v>
      </c>
      <c r="C660" s="2">
        <v>45379</v>
      </c>
      <c r="D660" t="s">
        <v>39</v>
      </c>
      <c r="E660" t="s">
        <v>20</v>
      </c>
      <c r="F660" t="s">
        <v>21</v>
      </c>
      <c r="G660">
        <v>1</v>
      </c>
      <c r="H660">
        <v>99.91</v>
      </c>
      <c r="I660">
        <v>0.3</v>
      </c>
      <c r="J660">
        <v>69.94</v>
      </c>
      <c r="K660">
        <v>42.64</v>
      </c>
      <c r="L660">
        <v>27.3</v>
      </c>
      <c r="M660" t="s">
        <v>22</v>
      </c>
      <c r="N660" t="str">
        <f t="shared" si="10"/>
        <v>High</v>
      </c>
    </row>
    <row r="661" spans="1:14" x14ac:dyDescent="0.3">
      <c r="A661">
        <v>660</v>
      </c>
      <c r="B661" t="s">
        <v>549</v>
      </c>
      <c r="C661" s="2">
        <v>45294</v>
      </c>
      <c r="D661" t="s">
        <v>24</v>
      </c>
      <c r="E661" t="s">
        <v>25</v>
      </c>
      <c r="F661" t="s">
        <v>27</v>
      </c>
      <c r="G661">
        <v>9</v>
      </c>
      <c r="H661">
        <v>491.86</v>
      </c>
      <c r="I661">
        <v>0.1</v>
      </c>
      <c r="J661">
        <v>3984.07</v>
      </c>
      <c r="K661">
        <v>2166.9899999999998</v>
      </c>
      <c r="L661">
        <v>1817.08</v>
      </c>
      <c r="M661" t="s">
        <v>22</v>
      </c>
      <c r="N661" t="str">
        <f t="shared" si="10"/>
        <v>Low</v>
      </c>
    </row>
    <row r="662" spans="1:14" x14ac:dyDescent="0.3">
      <c r="A662">
        <v>661</v>
      </c>
      <c r="B662" t="s">
        <v>665</v>
      </c>
      <c r="C662" s="2">
        <v>45305</v>
      </c>
      <c r="D662" t="s">
        <v>39</v>
      </c>
      <c r="E662" t="s">
        <v>20</v>
      </c>
      <c r="F662" t="s">
        <v>27</v>
      </c>
      <c r="G662">
        <v>8</v>
      </c>
      <c r="H662">
        <v>475.58</v>
      </c>
      <c r="I662">
        <v>0.23</v>
      </c>
      <c r="J662">
        <v>2929.57</v>
      </c>
      <c r="K662">
        <v>1959.28</v>
      </c>
      <c r="L662">
        <v>970.29</v>
      </c>
      <c r="M662" t="s">
        <v>46</v>
      </c>
      <c r="N662" t="str">
        <f t="shared" si="10"/>
        <v>High</v>
      </c>
    </row>
    <row r="663" spans="1:14" x14ac:dyDescent="0.3">
      <c r="A663">
        <v>662</v>
      </c>
      <c r="B663" t="s">
        <v>666</v>
      </c>
      <c r="C663" s="2">
        <v>45438</v>
      </c>
      <c r="D663" t="s">
        <v>14</v>
      </c>
      <c r="E663" t="s">
        <v>33</v>
      </c>
      <c r="F663" t="s">
        <v>21</v>
      </c>
      <c r="G663">
        <v>1</v>
      </c>
      <c r="H663">
        <v>172</v>
      </c>
      <c r="I663">
        <v>0.05</v>
      </c>
      <c r="J663">
        <v>163.4</v>
      </c>
      <c r="K663">
        <v>98.44</v>
      </c>
      <c r="L663">
        <v>64.959999999999994</v>
      </c>
      <c r="M663" t="s">
        <v>46</v>
      </c>
      <c r="N663" t="str">
        <f t="shared" si="10"/>
        <v>Low</v>
      </c>
    </row>
    <row r="664" spans="1:14" x14ac:dyDescent="0.3">
      <c r="A664">
        <v>663</v>
      </c>
      <c r="B664" t="s">
        <v>667</v>
      </c>
      <c r="C664" s="2">
        <v>45467</v>
      </c>
      <c r="D664" t="s">
        <v>14</v>
      </c>
      <c r="E664" t="s">
        <v>30</v>
      </c>
      <c r="F664" t="s">
        <v>21</v>
      </c>
      <c r="G664">
        <v>2</v>
      </c>
      <c r="H664">
        <v>89.57</v>
      </c>
      <c r="I664">
        <v>0.23</v>
      </c>
      <c r="J664">
        <v>137.94</v>
      </c>
      <c r="K664">
        <v>107.71</v>
      </c>
      <c r="L664">
        <v>30.23</v>
      </c>
      <c r="M664" t="s">
        <v>17</v>
      </c>
      <c r="N664" t="str">
        <f t="shared" si="10"/>
        <v>High</v>
      </c>
    </row>
    <row r="665" spans="1:14" x14ac:dyDescent="0.3">
      <c r="A665">
        <v>664</v>
      </c>
      <c r="B665" t="s">
        <v>668</v>
      </c>
      <c r="C665" s="2">
        <v>45482</v>
      </c>
      <c r="D665" t="s">
        <v>39</v>
      </c>
      <c r="E665" t="s">
        <v>33</v>
      </c>
      <c r="F665" t="s">
        <v>21</v>
      </c>
      <c r="G665">
        <v>10</v>
      </c>
      <c r="H665">
        <v>419.43</v>
      </c>
      <c r="I665">
        <v>0.18</v>
      </c>
      <c r="J665">
        <v>3439.33</v>
      </c>
      <c r="K665">
        <v>2611.77</v>
      </c>
      <c r="L665">
        <v>827.56</v>
      </c>
      <c r="M665" t="s">
        <v>40</v>
      </c>
      <c r="N665" t="str">
        <f t="shared" si="10"/>
        <v>Medium</v>
      </c>
    </row>
    <row r="666" spans="1:14" x14ac:dyDescent="0.3">
      <c r="A666">
        <v>665</v>
      </c>
      <c r="B666" t="s">
        <v>669</v>
      </c>
      <c r="C666" s="2">
        <v>45412</v>
      </c>
      <c r="D666" t="s">
        <v>24</v>
      </c>
      <c r="E666" t="s">
        <v>33</v>
      </c>
      <c r="F666" t="s">
        <v>27</v>
      </c>
      <c r="G666">
        <v>5</v>
      </c>
      <c r="H666">
        <v>450.58</v>
      </c>
      <c r="I666">
        <v>0</v>
      </c>
      <c r="J666">
        <v>2252.9</v>
      </c>
      <c r="K666">
        <v>1155.83</v>
      </c>
      <c r="L666">
        <v>1097.07</v>
      </c>
      <c r="M666" t="s">
        <v>22</v>
      </c>
      <c r="N666" t="str">
        <f t="shared" si="10"/>
        <v>No Discount</v>
      </c>
    </row>
    <row r="667" spans="1:14" x14ac:dyDescent="0.3">
      <c r="A667">
        <v>666</v>
      </c>
      <c r="B667" t="s">
        <v>670</v>
      </c>
      <c r="C667" s="2">
        <v>45518</v>
      </c>
      <c r="D667" t="s">
        <v>24</v>
      </c>
      <c r="E667" t="s">
        <v>20</v>
      </c>
      <c r="F667" t="s">
        <v>21</v>
      </c>
      <c r="G667">
        <v>3</v>
      </c>
      <c r="H667">
        <v>50.76</v>
      </c>
      <c r="I667">
        <v>0.09</v>
      </c>
      <c r="J667">
        <v>138.57</v>
      </c>
      <c r="K667">
        <v>75.819999999999993</v>
      </c>
      <c r="L667">
        <v>62.75</v>
      </c>
      <c r="M667" t="s">
        <v>17</v>
      </c>
      <c r="N667" t="str">
        <f t="shared" si="10"/>
        <v>Low</v>
      </c>
    </row>
    <row r="668" spans="1:14" x14ac:dyDescent="0.3">
      <c r="A668">
        <v>667</v>
      </c>
      <c r="B668" t="s">
        <v>671</v>
      </c>
      <c r="C668" s="2">
        <v>45635</v>
      </c>
      <c r="D668" t="s">
        <v>14</v>
      </c>
      <c r="E668" t="s">
        <v>30</v>
      </c>
      <c r="F668" t="s">
        <v>16</v>
      </c>
      <c r="G668">
        <v>9</v>
      </c>
      <c r="H668">
        <v>485.12</v>
      </c>
      <c r="I668">
        <v>7.0000000000000007E-2</v>
      </c>
      <c r="J668">
        <v>4060.45</v>
      </c>
      <c r="K668">
        <v>2359.77</v>
      </c>
      <c r="L668">
        <v>1700.68</v>
      </c>
      <c r="M668" t="s">
        <v>28</v>
      </c>
      <c r="N668" t="str">
        <f t="shared" si="10"/>
        <v>Low</v>
      </c>
    </row>
    <row r="669" spans="1:14" x14ac:dyDescent="0.3">
      <c r="A669">
        <v>668</v>
      </c>
      <c r="B669" t="s">
        <v>672</v>
      </c>
      <c r="C669" s="2">
        <v>45601</v>
      </c>
      <c r="D669" t="s">
        <v>19</v>
      </c>
      <c r="E669" t="s">
        <v>33</v>
      </c>
      <c r="F669" t="s">
        <v>21</v>
      </c>
      <c r="G669">
        <v>4</v>
      </c>
      <c r="H669">
        <v>105.64</v>
      </c>
      <c r="I669">
        <v>0.03</v>
      </c>
      <c r="J669">
        <v>409.88</v>
      </c>
      <c r="K669">
        <v>318.89999999999998</v>
      </c>
      <c r="L669">
        <v>90.98</v>
      </c>
      <c r="M669" t="s">
        <v>46</v>
      </c>
      <c r="N669" t="str">
        <f t="shared" si="10"/>
        <v>Low</v>
      </c>
    </row>
    <row r="670" spans="1:14" x14ac:dyDescent="0.3">
      <c r="A670">
        <v>669</v>
      </c>
      <c r="B670" t="s">
        <v>673</v>
      </c>
      <c r="C670" s="2">
        <v>45625</v>
      </c>
      <c r="D670" t="s">
        <v>14</v>
      </c>
      <c r="E670" t="s">
        <v>20</v>
      </c>
      <c r="F670" t="s">
        <v>21</v>
      </c>
      <c r="G670">
        <v>1</v>
      </c>
      <c r="H670">
        <v>104.89</v>
      </c>
      <c r="I670">
        <v>0.26</v>
      </c>
      <c r="J670">
        <v>77.62</v>
      </c>
      <c r="K670">
        <v>52.47</v>
      </c>
      <c r="L670">
        <v>25.15</v>
      </c>
      <c r="M670" t="s">
        <v>22</v>
      </c>
      <c r="N670" t="str">
        <f t="shared" si="10"/>
        <v>High</v>
      </c>
    </row>
    <row r="671" spans="1:14" x14ac:dyDescent="0.3">
      <c r="A671">
        <v>670</v>
      </c>
      <c r="B671" t="s">
        <v>674</v>
      </c>
      <c r="C671" s="2">
        <v>45357</v>
      </c>
      <c r="D671" t="s">
        <v>19</v>
      </c>
      <c r="E671" t="s">
        <v>20</v>
      </c>
      <c r="F671" t="s">
        <v>27</v>
      </c>
      <c r="G671">
        <v>1</v>
      </c>
      <c r="H671">
        <v>368.38</v>
      </c>
      <c r="I671">
        <v>0.06</v>
      </c>
      <c r="J671">
        <v>346.28</v>
      </c>
      <c r="K671">
        <v>272.02999999999997</v>
      </c>
      <c r="L671">
        <v>74.25</v>
      </c>
      <c r="M671" t="s">
        <v>28</v>
      </c>
      <c r="N671" t="str">
        <f t="shared" si="10"/>
        <v>Low</v>
      </c>
    </row>
    <row r="672" spans="1:14" x14ac:dyDescent="0.3">
      <c r="A672">
        <v>671</v>
      </c>
      <c r="B672" t="s">
        <v>675</v>
      </c>
      <c r="C672" s="2">
        <v>45315</v>
      </c>
      <c r="D672" t="s">
        <v>24</v>
      </c>
      <c r="E672" t="s">
        <v>15</v>
      </c>
      <c r="F672" t="s">
        <v>21</v>
      </c>
      <c r="G672">
        <v>5</v>
      </c>
      <c r="H672">
        <v>352.47</v>
      </c>
      <c r="I672">
        <v>0.01</v>
      </c>
      <c r="J672">
        <v>1744.73</v>
      </c>
      <c r="K672">
        <v>1225.98</v>
      </c>
      <c r="L672">
        <v>518.75</v>
      </c>
      <c r="M672" t="s">
        <v>28</v>
      </c>
      <c r="N672" t="str">
        <f t="shared" si="10"/>
        <v>Low</v>
      </c>
    </row>
    <row r="673" spans="1:14" x14ac:dyDescent="0.3">
      <c r="A673">
        <v>672</v>
      </c>
      <c r="B673" t="s">
        <v>676</v>
      </c>
      <c r="C673" s="2">
        <v>45315</v>
      </c>
      <c r="D673" t="s">
        <v>24</v>
      </c>
      <c r="E673" t="s">
        <v>30</v>
      </c>
      <c r="F673" t="s">
        <v>27</v>
      </c>
      <c r="G673">
        <v>3</v>
      </c>
      <c r="H673">
        <v>204.26</v>
      </c>
      <c r="I673">
        <v>0.28000000000000003</v>
      </c>
      <c r="J673">
        <v>441.2</v>
      </c>
      <c r="K673">
        <v>244.61</v>
      </c>
      <c r="L673">
        <v>196.59</v>
      </c>
      <c r="M673" t="s">
        <v>40</v>
      </c>
      <c r="N673" t="str">
        <f t="shared" si="10"/>
        <v>High</v>
      </c>
    </row>
    <row r="674" spans="1:14" x14ac:dyDescent="0.3">
      <c r="A674">
        <v>673</v>
      </c>
      <c r="B674" t="s">
        <v>677</v>
      </c>
      <c r="C674" s="2">
        <v>45428</v>
      </c>
      <c r="D674" t="s">
        <v>24</v>
      </c>
      <c r="E674" t="s">
        <v>25</v>
      </c>
      <c r="F674" t="s">
        <v>27</v>
      </c>
      <c r="G674">
        <v>3</v>
      </c>
      <c r="H674">
        <v>261.2</v>
      </c>
      <c r="I674">
        <v>0.28000000000000003</v>
      </c>
      <c r="J674">
        <v>564.19000000000005</v>
      </c>
      <c r="K674">
        <v>420.59</v>
      </c>
      <c r="L674">
        <v>143.6</v>
      </c>
      <c r="M674" t="s">
        <v>28</v>
      </c>
      <c r="N674" t="str">
        <f t="shared" si="10"/>
        <v>High</v>
      </c>
    </row>
    <row r="675" spans="1:14" x14ac:dyDescent="0.3">
      <c r="A675">
        <v>674</v>
      </c>
      <c r="B675" t="s">
        <v>678</v>
      </c>
      <c r="C675" s="2">
        <v>45552</v>
      </c>
      <c r="D675" t="s">
        <v>24</v>
      </c>
      <c r="E675" t="s">
        <v>30</v>
      </c>
      <c r="F675" t="s">
        <v>21</v>
      </c>
      <c r="G675">
        <v>9</v>
      </c>
      <c r="H675">
        <v>491.53</v>
      </c>
      <c r="I675">
        <v>0.06</v>
      </c>
      <c r="J675">
        <v>4158.34</v>
      </c>
      <c r="K675">
        <v>2098.4</v>
      </c>
      <c r="L675">
        <v>2059.94</v>
      </c>
      <c r="M675" t="s">
        <v>22</v>
      </c>
      <c r="N675" t="str">
        <f t="shared" si="10"/>
        <v>Low</v>
      </c>
    </row>
    <row r="676" spans="1:14" x14ac:dyDescent="0.3">
      <c r="A676">
        <v>675</v>
      </c>
      <c r="B676" t="s">
        <v>679</v>
      </c>
      <c r="C676" s="2">
        <v>45294</v>
      </c>
      <c r="D676" t="s">
        <v>39</v>
      </c>
      <c r="E676" t="s">
        <v>15</v>
      </c>
      <c r="F676" t="s">
        <v>16</v>
      </c>
      <c r="G676">
        <v>1</v>
      </c>
      <c r="H676">
        <v>370.31</v>
      </c>
      <c r="I676">
        <v>0.21</v>
      </c>
      <c r="J676">
        <v>292.54000000000002</v>
      </c>
      <c r="K676">
        <v>230.7</v>
      </c>
      <c r="L676">
        <v>61.84</v>
      </c>
      <c r="M676" t="s">
        <v>40</v>
      </c>
      <c r="N676" t="str">
        <f t="shared" si="10"/>
        <v>High</v>
      </c>
    </row>
    <row r="677" spans="1:14" x14ac:dyDescent="0.3">
      <c r="A677">
        <v>676</v>
      </c>
      <c r="B677" t="s">
        <v>680</v>
      </c>
      <c r="C677" s="2">
        <v>45364</v>
      </c>
      <c r="D677" t="s">
        <v>19</v>
      </c>
      <c r="E677" t="s">
        <v>33</v>
      </c>
      <c r="F677" t="s">
        <v>21</v>
      </c>
      <c r="G677">
        <v>4</v>
      </c>
      <c r="H677">
        <v>230</v>
      </c>
      <c r="I677">
        <v>0.09</v>
      </c>
      <c r="J677">
        <v>837.2</v>
      </c>
      <c r="K677">
        <v>593.4</v>
      </c>
      <c r="L677">
        <v>243.8</v>
      </c>
      <c r="M677" t="s">
        <v>46</v>
      </c>
      <c r="N677" t="str">
        <f t="shared" si="10"/>
        <v>Low</v>
      </c>
    </row>
    <row r="678" spans="1:14" x14ac:dyDescent="0.3">
      <c r="A678">
        <v>677</v>
      </c>
      <c r="B678" t="s">
        <v>681</v>
      </c>
      <c r="C678" s="2">
        <v>45597</v>
      </c>
      <c r="D678" t="s">
        <v>39</v>
      </c>
      <c r="E678" t="s">
        <v>30</v>
      </c>
      <c r="F678" t="s">
        <v>21</v>
      </c>
      <c r="G678">
        <v>7</v>
      </c>
      <c r="H678">
        <v>162.63</v>
      </c>
      <c r="I678">
        <v>0.03</v>
      </c>
      <c r="J678">
        <v>1104.26</v>
      </c>
      <c r="K678">
        <v>572.08000000000004</v>
      </c>
      <c r="L678">
        <v>532.17999999999995</v>
      </c>
      <c r="M678" t="s">
        <v>17</v>
      </c>
      <c r="N678" t="str">
        <f t="shared" si="10"/>
        <v>Low</v>
      </c>
    </row>
    <row r="679" spans="1:14" x14ac:dyDescent="0.3">
      <c r="A679">
        <v>678</v>
      </c>
      <c r="B679" t="s">
        <v>682</v>
      </c>
      <c r="C679" s="2">
        <v>45306</v>
      </c>
      <c r="D679" t="s">
        <v>39</v>
      </c>
      <c r="E679" t="s">
        <v>33</v>
      </c>
      <c r="F679" t="s">
        <v>16</v>
      </c>
      <c r="G679">
        <v>7</v>
      </c>
      <c r="H679">
        <v>420.52</v>
      </c>
      <c r="I679">
        <v>0.1</v>
      </c>
      <c r="J679">
        <v>2649.28</v>
      </c>
      <c r="K679">
        <v>1631.02</v>
      </c>
      <c r="L679">
        <v>1018.26</v>
      </c>
      <c r="M679" t="s">
        <v>40</v>
      </c>
      <c r="N679" t="str">
        <f t="shared" si="10"/>
        <v>Low</v>
      </c>
    </row>
    <row r="680" spans="1:14" x14ac:dyDescent="0.3">
      <c r="A680">
        <v>679</v>
      </c>
      <c r="B680" t="s">
        <v>683</v>
      </c>
      <c r="C680" s="2">
        <v>45613</v>
      </c>
      <c r="D680" t="s">
        <v>39</v>
      </c>
      <c r="E680" t="s">
        <v>33</v>
      </c>
      <c r="F680" t="s">
        <v>21</v>
      </c>
      <c r="G680">
        <v>5</v>
      </c>
      <c r="H680">
        <v>224.03</v>
      </c>
      <c r="I680">
        <v>0.06</v>
      </c>
      <c r="J680">
        <v>1052.94</v>
      </c>
      <c r="K680">
        <v>577.03</v>
      </c>
      <c r="L680">
        <v>475.91</v>
      </c>
      <c r="M680" t="s">
        <v>40</v>
      </c>
      <c r="N680" t="str">
        <f t="shared" si="10"/>
        <v>Low</v>
      </c>
    </row>
    <row r="681" spans="1:14" x14ac:dyDescent="0.3">
      <c r="A681">
        <v>680</v>
      </c>
      <c r="B681" t="s">
        <v>684</v>
      </c>
      <c r="C681" s="2">
        <v>45590</v>
      </c>
      <c r="D681" t="s">
        <v>19</v>
      </c>
      <c r="E681" t="s">
        <v>30</v>
      </c>
      <c r="F681" t="s">
        <v>21</v>
      </c>
      <c r="G681">
        <v>6</v>
      </c>
      <c r="H681">
        <v>396.88</v>
      </c>
      <c r="I681">
        <v>0.24</v>
      </c>
      <c r="J681">
        <v>1809.77</v>
      </c>
      <c r="K681">
        <v>1374.91</v>
      </c>
      <c r="L681">
        <v>434.86</v>
      </c>
      <c r="M681" t="s">
        <v>22</v>
      </c>
      <c r="N681" t="str">
        <f t="shared" si="10"/>
        <v>High</v>
      </c>
    </row>
    <row r="682" spans="1:14" x14ac:dyDescent="0.3">
      <c r="A682">
        <v>681</v>
      </c>
      <c r="B682" t="s">
        <v>685</v>
      </c>
      <c r="C682" s="2">
        <v>45509</v>
      </c>
      <c r="D682" t="s">
        <v>39</v>
      </c>
      <c r="E682" t="s">
        <v>20</v>
      </c>
      <c r="F682" t="s">
        <v>16</v>
      </c>
      <c r="G682">
        <v>4</v>
      </c>
      <c r="H682">
        <v>338.1</v>
      </c>
      <c r="I682">
        <v>0.2</v>
      </c>
      <c r="J682">
        <v>1081.92</v>
      </c>
      <c r="K682">
        <v>780.85</v>
      </c>
      <c r="L682">
        <v>301.07</v>
      </c>
      <c r="M682" t="s">
        <v>17</v>
      </c>
      <c r="N682" t="str">
        <f t="shared" si="10"/>
        <v>Medium</v>
      </c>
    </row>
    <row r="683" spans="1:14" x14ac:dyDescent="0.3">
      <c r="A683">
        <v>682</v>
      </c>
      <c r="B683" t="s">
        <v>686</v>
      </c>
      <c r="C683" s="2">
        <v>45392</v>
      </c>
      <c r="D683" t="s">
        <v>19</v>
      </c>
      <c r="E683" t="s">
        <v>33</v>
      </c>
      <c r="F683" t="s">
        <v>21</v>
      </c>
      <c r="G683">
        <v>1</v>
      </c>
      <c r="H683">
        <v>412.05</v>
      </c>
      <c r="I683">
        <v>0.27</v>
      </c>
      <c r="J683">
        <v>300.8</v>
      </c>
      <c r="K683">
        <v>181.53</v>
      </c>
      <c r="L683">
        <v>119.27</v>
      </c>
      <c r="M683" t="s">
        <v>22</v>
      </c>
      <c r="N683" t="str">
        <f t="shared" si="10"/>
        <v>High</v>
      </c>
    </row>
    <row r="684" spans="1:14" x14ac:dyDescent="0.3">
      <c r="A684">
        <v>683</v>
      </c>
      <c r="B684" t="s">
        <v>687</v>
      </c>
      <c r="C684" s="2">
        <v>45621</v>
      </c>
      <c r="D684" t="s">
        <v>14</v>
      </c>
      <c r="E684" t="s">
        <v>15</v>
      </c>
      <c r="F684" t="s">
        <v>27</v>
      </c>
      <c r="G684">
        <v>4</v>
      </c>
      <c r="H684">
        <v>214.09</v>
      </c>
      <c r="I684">
        <v>0.04</v>
      </c>
      <c r="J684">
        <v>822.11</v>
      </c>
      <c r="K684">
        <v>613.54999999999995</v>
      </c>
      <c r="L684">
        <v>208.56</v>
      </c>
      <c r="M684" t="s">
        <v>28</v>
      </c>
      <c r="N684" t="str">
        <f t="shared" si="10"/>
        <v>Low</v>
      </c>
    </row>
    <row r="685" spans="1:14" x14ac:dyDescent="0.3">
      <c r="A685">
        <v>684</v>
      </c>
      <c r="B685" t="s">
        <v>688</v>
      </c>
      <c r="C685" s="2">
        <v>45340</v>
      </c>
      <c r="D685" t="s">
        <v>14</v>
      </c>
      <c r="E685" t="s">
        <v>33</v>
      </c>
      <c r="F685" t="s">
        <v>16</v>
      </c>
      <c r="G685">
        <v>2</v>
      </c>
      <c r="H685">
        <v>86.48</v>
      </c>
      <c r="I685">
        <v>0.28999999999999998</v>
      </c>
      <c r="J685">
        <v>122.8</v>
      </c>
      <c r="K685">
        <v>67.760000000000005</v>
      </c>
      <c r="L685">
        <v>55.04</v>
      </c>
      <c r="M685" t="s">
        <v>46</v>
      </c>
      <c r="N685" t="str">
        <f t="shared" si="10"/>
        <v>High</v>
      </c>
    </row>
    <row r="686" spans="1:14" x14ac:dyDescent="0.3">
      <c r="A686">
        <v>685</v>
      </c>
      <c r="B686" t="s">
        <v>689</v>
      </c>
      <c r="C686" s="2">
        <v>45603</v>
      </c>
      <c r="D686" t="s">
        <v>24</v>
      </c>
      <c r="E686" t="s">
        <v>15</v>
      </c>
      <c r="F686" t="s">
        <v>16</v>
      </c>
      <c r="G686">
        <v>10</v>
      </c>
      <c r="H686">
        <v>102.69</v>
      </c>
      <c r="I686">
        <v>0.2</v>
      </c>
      <c r="J686">
        <v>821.52</v>
      </c>
      <c r="K686">
        <v>651.32000000000005</v>
      </c>
      <c r="L686">
        <v>170.2</v>
      </c>
      <c r="M686" t="s">
        <v>17</v>
      </c>
      <c r="N686" t="str">
        <f t="shared" si="10"/>
        <v>Medium</v>
      </c>
    </row>
    <row r="687" spans="1:14" x14ac:dyDescent="0.3">
      <c r="A687">
        <v>686</v>
      </c>
      <c r="B687" t="s">
        <v>690</v>
      </c>
      <c r="C687" s="2">
        <v>45358</v>
      </c>
      <c r="D687" t="s">
        <v>39</v>
      </c>
      <c r="E687" t="s">
        <v>25</v>
      </c>
      <c r="F687" t="s">
        <v>21</v>
      </c>
      <c r="G687">
        <v>10</v>
      </c>
      <c r="H687">
        <v>135.21</v>
      </c>
      <c r="I687">
        <v>0.09</v>
      </c>
      <c r="J687">
        <v>1230.4100000000001</v>
      </c>
      <c r="K687">
        <v>714.61</v>
      </c>
      <c r="L687">
        <v>515.79999999999995</v>
      </c>
      <c r="M687" t="s">
        <v>17</v>
      </c>
      <c r="N687" t="str">
        <f t="shared" si="10"/>
        <v>Low</v>
      </c>
    </row>
    <row r="688" spans="1:14" x14ac:dyDescent="0.3">
      <c r="A688">
        <v>687</v>
      </c>
      <c r="B688" t="s">
        <v>512</v>
      </c>
      <c r="C688" s="2">
        <v>45525</v>
      </c>
      <c r="D688" t="s">
        <v>19</v>
      </c>
      <c r="E688" t="s">
        <v>33</v>
      </c>
      <c r="F688" t="s">
        <v>16</v>
      </c>
      <c r="G688">
        <v>2</v>
      </c>
      <c r="H688">
        <v>406.57</v>
      </c>
      <c r="I688">
        <v>0.05</v>
      </c>
      <c r="J688">
        <v>772.48</v>
      </c>
      <c r="K688">
        <v>575.59</v>
      </c>
      <c r="L688">
        <v>196.89</v>
      </c>
      <c r="M688" t="s">
        <v>28</v>
      </c>
      <c r="N688" t="str">
        <f t="shared" si="10"/>
        <v>Low</v>
      </c>
    </row>
    <row r="689" spans="1:14" x14ac:dyDescent="0.3">
      <c r="A689">
        <v>688</v>
      </c>
      <c r="B689" t="s">
        <v>691</v>
      </c>
      <c r="C689" s="2">
        <v>45392</v>
      </c>
      <c r="D689" t="s">
        <v>24</v>
      </c>
      <c r="E689" t="s">
        <v>20</v>
      </c>
      <c r="F689" t="s">
        <v>16</v>
      </c>
      <c r="G689">
        <v>9</v>
      </c>
      <c r="H689">
        <v>76.739999999999995</v>
      </c>
      <c r="I689">
        <v>0.23</v>
      </c>
      <c r="J689">
        <v>531.80999999999995</v>
      </c>
      <c r="K689">
        <v>397.59</v>
      </c>
      <c r="L689">
        <v>134.22</v>
      </c>
      <c r="M689" t="s">
        <v>40</v>
      </c>
      <c r="N689" t="str">
        <f t="shared" si="10"/>
        <v>High</v>
      </c>
    </row>
    <row r="690" spans="1:14" x14ac:dyDescent="0.3">
      <c r="A690">
        <v>689</v>
      </c>
      <c r="B690" t="s">
        <v>692</v>
      </c>
      <c r="C690" s="2">
        <v>45538</v>
      </c>
      <c r="D690" t="s">
        <v>19</v>
      </c>
      <c r="E690" t="s">
        <v>30</v>
      </c>
      <c r="F690" t="s">
        <v>27</v>
      </c>
      <c r="G690">
        <v>9</v>
      </c>
      <c r="H690">
        <v>463.73</v>
      </c>
      <c r="I690">
        <v>0.03</v>
      </c>
      <c r="J690">
        <v>4048.36</v>
      </c>
      <c r="K690">
        <v>3099.46</v>
      </c>
      <c r="L690">
        <v>948.9</v>
      </c>
      <c r="M690" t="s">
        <v>40</v>
      </c>
      <c r="N690" t="str">
        <f t="shared" si="10"/>
        <v>Low</v>
      </c>
    </row>
    <row r="691" spans="1:14" x14ac:dyDescent="0.3">
      <c r="A691">
        <v>690</v>
      </c>
      <c r="B691" t="s">
        <v>693</v>
      </c>
      <c r="C691" s="2">
        <v>45555</v>
      </c>
      <c r="D691" t="s">
        <v>19</v>
      </c>
      <c r="E691" t="s">
        <v>30</v>
      </c>
      <c r="F691" t="s">
        <v>27</v>
      </c>
      <c r="G691">
        <v>6</v>
      </c>
      <c r="H691">
        <v>478.05</v>
      </c>
      <c r="I691">
        <v>0.03</v>
      </c>
      <c r="J691">
        <v>2782.25</v>
      </c>
      <c r="K691">
        <v>2193.92</v>
      </c>
      <c r="L691">
        <v>588.33000000000004</v>
      </c>
      <c r="M691" t="s">
        <v>22</v>
      </c>
      <c r="N691" t="str">
        <f t="shared" si="10"/>
        <v>Low</v>
      </c>
    </row>
    <row r="692" spans="1:14" x14ac:dyDescent="0.3">
      <c r="A692">
        <v>691</v>
      </c>
      <c r="B692" t="s">
        <v>694</v>
      </c>
      <c r="C692" s="2">
        <v>45417</v>
      </c>
      <c r="D692" t="s">
        <v>14</v>
      </c>
      <c r="E692" t="s">
        <v>33</v>
      </c>
      <c r="F692" t="s">
        <v>21</v>
      </c>
      <c r="G692">
        <v>8</v>
      </c>
      <c r="H692">
        <v>283.36</v>
      </c>
      <c r="I692">
        <v>0.13</v>
      </c>
      <c r="J692">
        <v>1972.19</v>
      </c>
      <c r="K692">
        <v>1168.3599999999999</v>
      </c>
      <c r="L692">
        <v>803.83</v>
      </c>
      <c r="M692" t="s">
        <v>28</v>
      </c>
      <c r="N692" t="str">
        <f t="shared" si="10"/>
        <v>Medium</v>
      </c>
    </row>
    <row r="693" spans="1:14" x14ac:dyDescent="0.3">
      <c r="A693">
        <v>692</v>
      </c>
      <c r="B693" t="s">
        <v>695</v>
      </c>
      <c r="C693" s="2">
        <v>45453</v>
      </c>
      <c r="D693" t="s">
        <v>24</v>
      </c>
      <c r="E693" t="s">
        <v>25</v>
      </c>
      <c r="F693" t="s">
        <v>27</v>
      </c>
      <c r="G693">
        <v>8</v>
      </c>
      <c r="H693">
        <v>424.64</v>
      </c>
      <c r="I693">
        <v>0.09</v>
      </c>
      <c r="J693">
        <v>3091.38</v>
      </c>
      <c r="K693">
        <v>1725.72</v>
      </c>
      <c r="L693">
        <v>1365.66</v>
      </c>
      <c r="M693" t="s">
        <v>28</v>
      </c>
      <c r="N693" t="str">
        <f t="shared" si="10"/>
        <v>Low</v>
      </c>
    </row>
    <row r="694" spans="1:14" x14ac:dyDescent="0.3">
      <c r="A694">
        <v>693</v>
      </c>
      <c r="B694" t="s">
        <v>696</v>
      </c>
      <c r="C694" s="2">
        <v>45329</v>
      </c>
      <c r="D694" t="s">
        <v>24</v>
      </c>
      <c r="E694" t="s">
        <v>20</v>
      </c>
      <c r="F694" t="s">
        <v>21</v>
      </c>
      <c r="G694">
        <v>10</v>
      </c>
      <c r="H694">
        <v>304.01</v>
      </c>
      <c r="I694">
        <v>0.16</v>
      </c>
      <c r="J694">
        <v>2553.6799999999998</v>
      </c>
      <c r="K694">
        <v>1364.54</v>
      </c>
      <c r="L694">
        <v>1189.1400000000001</v>
      </c>
      <c r="M694" t="s">
        <v>22</v>
      </c>
      <c r="N694" t="str">
        <f t="shared" si="10"/>
        <v>Medium</v>
      </c>
    </row>
    <row r="695" spans="1:14" x14ac:dyDescent="0.3">
      <c r="A695">
        <v>694</v>
      </c>
      <c r="B695" t="s">
        <v>697</v>
      </c>
      <c r="C695" s="2">
        <v>45463</v>
      </c>
      <c r="D695" t="s">
        <v>39</v>
      </c>
      <c r="E695" t="s">
        <v>20</v>
      </c>
      <c r="F695" t="s">
        <v>21</v>
      </c>
      <c r="G695">
        <v>6</v>
      </c>
      <c r="H695">
        <v>32.64</v>
      </c>
      <c r="I695">
        <v>0.26</v>
      </c>
      <c r="J695">
        <v>144.91999999999999</v>
      </c>
      <c r="K695">
        <v>92.72</v>
      </c>
      <c r="L695">
        <v>52.2</v>
      </c>
      <c r="M695" t="s">
        <v>40</v>
      </c>
      <c r="N695" t="str">
        <f t="shared" si="10"/>
        <v>High</v>
      </c>
    </row>
    <row r="696" spans="1:14" x14ac:dyDescent="0.3">
      <c r="A696">
        <v>695</v>
      </c>
      <c r="B696" t="s">
        <v>698</v>
      </c>
      <c r="C696" s="2">
        <v>45517</v>
      </c>
      <c r="D696" t="s">
        <v>14</v>
      </c>
      <c r="E696" t="s">
        <v>15</v>
      </c>
      <c r="F696" t="s">
        <v>16</v>
      </c>
      <c r="G696">
        <v>1</v>
      </c>
      <c r="H696">
        <v>388.31</v>
      </c>
      <c r="I696">
        <v>0.14000000000000001</v>
      </c>
      <c r="J696">
        <v>333.95</v>
      </c>
      <c r="K696">
        <v>256.77</v>
      </c>
      <c r="L696">
        <v>77.180000000000007</v>
      </c>
      <c r="M696" t="s">
        <v>46</v>
      </c>
      <c r="N696" t="str">
        <f t="shared" si="10"/>
        <v>Medium</v>
      </c>
    </row>
    <row r="697" spans="1:14" x14ac:dyDescent="0.3">
      <c r="A697">
        <v>696</v>
      </c>
      <c r="B697" t="s">
        <v>699</v>
      </c>
      <c r="C697" s="2">
        <v>45640</v>
      </c>
      <c r="D697" t="s">
        <v>24</v>
      </c>
      <c r="E697" t="s">
        <v>20</v>
      </c>
      <c r="F697" t="s">
        <v>16</v>
      </c>
      <c r="G697">
        <v>4</v>
      </c>
      <c r="H697">
        <v>44.18</v>
      </c>
      <c r="I697">
        <v>0.02</v>
      </c>
      <c r="J697">
        <v>173.19</v>
      </c>
      <c r="K697">
        <v>113.05</v>
      </c>
      <c r="L697">
        <v>60.14</v>
      </c>
      <c r="M697" t="s">
        <v>22</v>
      </c>
      <c r="N697" t="str">
        <f t="shared" si="10"/>
        <v>Low</v>
      </c>
    </row>
    <row r="698" spans="1:14" x14ac:dyDescent="0.3">
      <c r="A698">
        <v>697</v>
      </c>
      <c r="B698" t="s">
        <v>700</v>
      </c>
      <c r="C698" s="2">
        <v>45512</v>
      </c>
      <c r="D698" t="s">
        <v>39</v>
      </c>
      <c r="E698" t="s">
        <v>25</v>
      </c>
      <c r="F698" t="s">
        <v>21</v>
      </c>
      <c r="G698">
        <v>5</v>
      </c>
      <c r="H698">
        <v>30.13</v>
      </c>
      <c r="I698">
        <v>0.26</v>
      </c>
      <c r="J698">
        <v>111.48</v>
      </c>
      <c r="K698">
        <v>79.89</v>
      </c>
      <c r="L698">
        <v>31.59</v>
      </c>
      <c r="M698" t="s">
        <v>40</v>
      </c>
      <c r="N698" t="str">
        <f t="shared" si="10"/>
        <v>High</v>
      </c>
    </row>
    <row r="699" spans="1:14" x14ac:dyDescent="0.3">
      <c r="A699">
        <v>698</v>
      </c>
      <c r="B699" t="s">
        <v>701</v>
      </c>
      <c r="C699" s="2">
        <v>45353</v>
      </c>
      <c r="D699" t="s">
        <v>39</v>
      </c>
      <c r="E699" t="s">
        <v>30</v>
      </c>
      <c r="F699" t="s">
        <v>16</v>
      </c>
      <c r="G699">
        <v>8</v>
      </c>
      <c r="H699">
        <v>183.74</v>
      </c>
      <c r="I699">
        <v>0.19</v>
      </c>
      <c r="J699">
        <v>1190.6400000000001</v>
      </c>
      <c r="K699">
        <v>603.30999999999995</v>
      </c>
      <c r="L699">
        <v>587.33000000000004</v>
      </c>
      <c r="M699" t="s">
        <v>17</v>
      </c>
      <c r="N699" t="str">
        <f t="shared" si="10"/>
        <v>Medium</v>
      </c>
    </row>
    <row r="700" spans="1:14" x14ac:dyDescent="0.3">
      <c r="A700">
        <v>699</v>
      </c>
      <c r="B700" t="s">
        <v>702</v>
      </c>
      <c r="C700" s="2">
        <v>45489</v>
      </c>
      <c r="D700" t="s">
        <v>24</v>
      </c>
      <c r="E700" t="s">
        <v>30</v>
      </c>
      <c r="F700" t="s">
        <v>16</v>
      </c>
      <c r="G700">
        <v>7</v>
      </c>
      <c r="H700">
        <v>420.48</v>
      </c>
      <c r="I700">
        <v>0.28000000000000003</v>
      </c>
      <c r="J700">
        <v>2119.2199999999998</v>
      </c>
      <c r="K700">
        <v>1579.59</v>
      </c>
      <c r="L700">
        <v>539.63</v>
      </c>
      <c r="M700" t="s">
        <v>40</v>
      </c>
      <c r="N700" t="str">
        <f t="shared" si="10"/>
        <v>High</v>
      </c>
    </row>
    <row r="701" spans="1:14" x14ac:dyDescent="0.3">
      <c r="A701">
        <v>700</v>
      </c>
      <c r="B701" t="s">
        <v>703</v>
      </c>
      <c r="C701" s="2">
        <v>45494</v>
      </c>
      <c r="D701" t="s">
        <v>39</v>
      </c>
      <c r="E701" t="s">
        <v>30</v>
      </c>
      <c r="F701" t="s">
        <v>27</v>
      </c>
      <c r="G701">
        <v>6</v>
      </c>
      <c r="H701">
        <v>297.52999999999997</v>
      </c>
      <c r="I701">
        <v>0.09</v>
      </c>
      <c r="J701">
        <v>1624.51</v>
      </c>
      <c r="K701">
        <v>965.44</v>
      </c>
      <c r="L701">
        <v>659.07</v>
      </c>
      <c r="M701" t="s">
        <v>22</v>
      </c>
      <c r="N701" t="str">
        <f t="shared" si="10"/>
        <v>Low</v>
      </c>
    </row>
    <row r="702" spans="1:14" x14ac:dyDescent="0.3">
      <c r="A702">
        <v>701</v>
      </c>
      <c r="B702" t="s">
        <v>704</v>
      </c>
      <c r="C702" s="2">
        <v>45314</v>
      </c>
      <c r="D702" t="s">
        <v>14</v>
      </c>
      <c r="E702" t="s">
        <v>20</v>
      </c>
      <c r="F702" t="s">
        <v>27</v>
      </c>
      <c r="G702">
        <v>6</v>
      </c>
      <c r="H702">
        <v>83.46</v>
      </c>
      <c r="I702">
        <v>0.04</v>
      </c>
      <c r="J702">
        <v>480.73</v>
      </c>
      <c r="K702">
        <v>313.3</v>
      </c>
      <c r="L702">
        <v>167.43</v>
      </c>
      <c r="M702" t="s">
        <v>28</v>
      </c>
      <c r="N702" t="str">
        <f t="shared" si="10"/>
        <v>Low</v>
      </c>
    </row>
    <row r="703" spans="1:14" x14ac:dyDescent="0.3">
      <c r="A703">
        <v>702</v>
      </c>
      <c r="B703" t="s">
        <v>705</v>
      </c>
      <c r="C703" s="2">
        <v>45487</v>
      </c>
      <c r="D703" t="s">
        <v>19</v>
      </c>
      <c r="E703" t="s">
        <v>15</v>
      </c>
      <c r="F703" t="s">
        <v>27</v>
      </c>
      <c r="G703">
        <v>5</v>
      </c>
      <c r="H703">
        <v>395.41</v>
      </c>
      <c r="I703">
        <v>0.18</v>
      </c>
      <c r="J703">
        <v>1621.18</v>
      </c>
      <c r="K703">
        <v>1213.17</v>
      </c>
      <c r="L703">
        <v>408.01</v>
      </c>
      <c r="M703" t="s">
        <v>22</v>
      </c>
      <c r="N703" t="str">
        <f t="shared" si="10"/>
        <v>Medium</v>
      </c>
    </row>
    <row r="704" spans="1:14" x14ac:dyDescent="0.3">
      <c r="A704">
        <v>703</v>
      </c>
      <c r="B704" t="s">
        <v>396</v>
      </c>
      <c r="C704" s="2">
        <v>45353</v>
      </c>
      <c r="D704" t="s">
        <v>39</v>
      </c>
      <c r="E704" t="s">
        <v>20</v>
      </c>
      <c r="F704" t="s">
        <v>21</v>
      </c>
      <c r="G704">
        <v>8</v>
      </c>
      <c r="H704">
        <v>372.77</v>
      </c>
      <c r="I704">
        <v>0.06</v>
      </c>
      <c r="J704">
        <v>2803.23</v>
      </c>
      <c r="K704">
        <v>2026.26</v>
      </c>
      <c r="L704">
        <v>776.97</v>
      </c>
      <c r="M704" t="s">
        <v>17</v>
      </c>
      <c r="N704" t="str">
        <f t="shared" si="10"/>
        <v>Low</v>
      </c>
    </row>
    <row r="705" spans="1:14" x14ac:dyDescent="0.3">
      <c r="A705">
        <v>704</v>
      </c>
      <c r="B705" t="s">
        <v>706</v>
      </c>
      <c r="C705" s="2">
        <v>45428</v>
      </c>
      <c r="D705" t="s">
        <v>24</v>
      </c>
      <c r="E705" t="s">
        <v>20</v>
      </c>
      <c r="F705" t="s">
        <v>16</v>
      </c>
      <c r="G705">
        <v>6</v>
      </c>
      <c r="H705">
        <v>382.97</v>
      </c>
      <c r="I705">
        <v>0.27</v>
      </c>
      <c r="J705">
        <v>1677.41</v>
      </c>
      <c r="K705">
        <v>1239.1099999999999</v>
      </c>
      <c r="L705">
        <v>438.3</v>
      </c>
      <c r="M705" t="s">
        <v>40</v>
      </c>
      <c r="N705" t="str">
        <f t="shared" si="10"/>
        <v>High</v>
      </c>
    </row>
    <row r="706" spans="1:14" x14ac:dyDescent="0.3">
      <c r="A706">
        <v>705</v>
      </c>
      <c r="B706" t="s">
        <v>707</v>
      </c>
      <c r="C706" s="2">
        <v>45303</v>
      </c>
      <c r="D706" t="s">
        <v>14</v>
      </c>
      <c r="E706" t="s">
        <v>15</v>
      </c>
      <c r="F706" t="s">
        <v>16</v>
      </c>
      <c r="G706">
        <v>5</v>
      </c>
      <c r="H706">
        <v>218.52</v>
      </c>
      <c r="I706">
        <v>0.05</v>
      </c>
      <c r="J706">
        <v>1037.97</v>
      </c>
      <c r="K706">
        <v>763.09</v>
      </c>
      <c r="L706">
        <v>274.88</v>
      </c>
      <c r="M706" t="s">
        <v>28</v>
      </c>
      <c r="N706" t="str">
        <f t="shared" si="10"/>
        <v>Low</v>
      </c>
    </row>
    <row r="707" spans="1:14" x14ac:dyDescent="0.3">
      <c r="A707">
        <v>706</v>
      </c>
      <c r="B707" t="s">
        <v>708</v>
      </c>
      <c r="C707" s="2">
        <v>45588</v>
      </c>
      <c r="D707" t="s">
        <v>24</v>
      </c>
      <c r="E707" t="s">
        <v>25</v>
      </c>
      <c r="F707" t="s">
        <v>16</v>
      </c>
      <c r="G707">
        <v>10</v>
      </c>
      <c r="H707">
        <v>279.55</v>
      </c>
      <c r="I707">
        <v>0.11</v>
      </c>
      <c r="J707">
        <v>2487.9899999999998</v>
      </c>
      <c r="K707">
        <v>1342.73</v>
      </c>
      <c r="L707">
        <v>1145.26</v>
      </c>
      <c r="M707" t="s">
        <v>17</v>
      </c>
      <c r="N707" t="str">
        <f t="shared" ref="N707:N770" si="11">_xlfn.IFS(I707=0,"No Discount",I707&gt;=0.21,"High",I707&gt;=0.11,"Medium",I707&gt;=0.01,"Low")</f>
        <v>Medium</v>
      </c>
    </row>
    <row r="708" spans="1:14" x14ac:dyDescent="0.3">
      <c r="A708">
        <v>707</v>
      </c>
      <c r="B708" t="s">
        <v>709</v>
      </c>
      <c r="C708" s="2">
        <v>45486</v>
      </c>
      <c r="D708" t="s">
        <v>24</v>
      </c>
      <c r="E708" t="s">
        <v>25</v>
      </c>
      <c r="F708" t="s">
        <v>21</v>
      </c>
      <c r="G708">
        <v>2</v>
      </c>
      <c r="H708">
        <v>252.65</v>
      </c>
      <c r="I708">
        <v>0.1</v>
      </c>
      <c r="J708">
        <v>454.77</v>
      </c>
      <c r="K708">
        <v>342.48</v>
      </c>
      <c r="L708">
        <v>112.29</v>
      </c>
      <c r="M708" t="s">
        <v>40</v>
      </c>
      <c r="N708" t="str">
        <f t="shared" si="11"/>
        <v>Low</v>
      </c>
    </row>
    <row r="709" spans="1:14" x14ac:dyDescent="0.3">
      <c r="A709">
        <v>708</v>
      </c>
      <c r="B709" t="s">
        <v>710</v>
      </c>
      <c r="C709" s="2">
        <v>45353</v>
      </c>
      <c r="D709" t="s">
        <v>14</v>
      </c>
      <c r="E709" t="s">
        <v>33</v>
      </c>
      <c r="F709" t="s">
        <v>16</v>
      </c>
      <c r="G709">
        <v>8</v>
      </c>
      <c r="H709">
        <v>438.7</v>
      </c>
      <c r="I709">
        <v>0.05</v>
      </c>
      <c r="J709">
        <v>3334.12</v>
      </c>
      <c r="K709">
        <v>2355.81</v>
      </c>
      <c r="L709">
        <v>978.31</v>
      </c>
      <c r="M709" t="s">
        <v>17</v>
      </c>
      <c r="N709" t="str">
        <f t="shared" si="11"/>
        <v>Low</v>
      </c>
    </row>
    <row r="710" spans="1:14" x14ac:dyDescent="0.3">
      <c r="A710">
        <v>709</v>
      </c>
      <c r="B710" t="s">
        <v>711</v>
      </c>
      <c r="C710" s="2">
        <v>45618</v>
      </c>
      <c r="D710" t="s">
        <v>14</v>
      </c>
      <c r="E710" t="s">
        <v>15</v>
      </c>
      <c r="F710" t="s">
        <v>16</v>
      </c>
      <c r="G710">
        <v>9</v>
      </c>
      <c r="H710">
        <v>71.34</v>
      </c>
      <c r="I710">
        <v>0.04</v>
      </c>
      <c r="J710">
        <v>616.38</v>
      </c>
      <c r="K710">
        <v>416.8</v>
      </c>
      <c r="L710">
        <v>199.58</v>
      </c>
      <c r="M710" t="s">
        <v>46</v>
      </c>
      <c r="N710" t="str">
        <f t="shared" si="11"/>
        <v>Low</v>
      </c>
    </row>
    <row r="711" spans="1:14" x14ac:dyDescent="0.3">
      <c r="A711">
        <v>710</v>
      </c>
      <c r="B711" t="s">
        <v>712</v>
      </c>
      <c r="C711" s="2">
        <v>45546</v>
      </c>
      <c r="D711" t="s">
        <v>24</v>
      </c>
      <c r="E711" t="s">
        <v>25</v>
      </c>
      <c r="F711" t="s">
        <v>27</v>
      </c>
      <c r="G711">
        <v>4</v>
      </c>
      <c r="H711">
        <v>314.77</v>
      </c>
      <c r="I711">
        <v>0.3</v>
      </c>
      <c r="J711">
        <v>881.36</v>
      </c>
      <c r="K711">
        <v>583.66999999999996</v>
      </c>
      <c r="L711">
        <v>297.69</v>
      </c>
      <c r="M711" t="s">
        <v>17</v>
      </c>
      <c r="N711" t="str">
        <f t="shared" si="11"/>
        <v>High</v>
      </c>
    </row>
    <row r="712" spans="1:14" x14ac:dyDescent="0.3">
      <c r="A712">
        <v>711</v>
      </c>
      <c r="B712" t="s">
        <v>713</v>
      </c>
      <c r="C712" s="2">
        <v>45637</v>
      </c>
      <c r="D712" t="s">
        <v>39</v>
      </c>
      <c r="E712" t="s">
        <v>30</v>
      </c>
      <c r="F712" t="s">
        <v>21</v>
      </c>
      <c r="G712">
        <v>6</v>
      </c>
      <c r="H712">
        <v>86.62</v>
      </c>
      <c r="I712">
        <v>0.11</v>
      </c>
      <c r="J712">
        <v>462.55</v>
      </c>
      <c r="K712">
        <v>256.35000000000002</v>
      </c>
      <c r="L712">
        <v>206.2</v>
      </c>
      <c r="M712" t="s">
        <v>40</v>
      </c>
      <c r="N712" t="str">
        <f t="shared" si="11"/>
        <v>Medium</v>
      </c>
    </row>
    <row r="713" spans="1:14" x14ac:dyDescent="0.3">
      <c r="A713">
        <v>712</v>
      </c>
      <c r="B713" t="s">
        <v>714</v>
      </c>
      <c r="C713" s="2">
        <v>45308</v>
      </c>
      <c r="D713" t="s">
        <v>39</v>
      </c>
      <c r="E713" t="s">
        <v>30</v>
      </c>
      <c r="F713" t="s">
        <v>27</v>
      </c>
      <c r="G713">
        <v>3</v>
      </c>
      <c r="H713">
        <v>128.22999999999999</v>
      </c>
      <c r="I713">
        <v>0.28999999999999998</v>
      </c>
      <c r="J713">
        <v>273.13</v>
      </c>
      <c r="K713">
        <v>166.18</v>
      </c>
      <c r="L713">
        <v>106.95</v>
      </c>
      <c r="M713" t="s">
        <v>22</v>
      </c>
      <c r="N713" t="str">
        <f t="shared" si="11"/>
        <v>High</v>
      </c>
    </row>
    <row r="714" spans="1:14" x14ac:dyDescent="0.3">
      <c r="A714">
        <v>713</v>
      </c>
      <c r="B714" t="s">
        <v>715</v>
      </c>
      <c r="C714" s="2">
        <v>45385</v>
      </c>
      <c r="D714" t="s">
        <v>14</v>
      </c>
      <c r="E714" t="s">
        <v>15</v>
      </c>
      <c r="F714" t="s">
        <v>21</v>
      </c>
      <c r="G714">
        <v>9</v>
      </c>
      <c r="H714">
        <v>233.91</v>
      </c>
      <c r="I714">
        <v>0.1</v>
      </c>
      <c r="J714">
        <v>1894.67</v>
      </c>
      <c r="K714">
        <v>1184.58</v>
      </c>
      <c r="L714">
        <v>710.09</v>
      </c>
      <c r="M714" t="s">
        <v>46</v>
      </c>
      <c r="N714" t="str">
        <f t="shared" si="11"/>
        <v>Low</v>
      </c>
    </row>
    <row r="715" spans="1:14" x14ac:dyDescent="0.3">
      <c r="A715">
        <v>714</v>
      </c>
      <c r="B715" t="s">
        <v>716</v>
      </c>
      <c r="C715" s="2">
        <v>45560</v>
      </c>
      <c r="D715" t="s">
        <v>24</v>
      </c>
      <c r="E715" t="s">
        <v>25</v>
      </c>
      <c r="F715" t="s">
        <v>21</v>
      </c>
      <c r="G715">
        <v>6</v>
      </c>
      <c r="H715">
        <v>493.68</v>
      </c>
      <c r="I715">
        <v>0.22</v>
      </c>
      <c r="J715">
        <v>2310.42</v>
      </c>
      <c r="K715">
        <v>1367.06</v>
      </c>
      <c r="L715">
        <v>943.36</v>
      </c>
      <c r="M715" t="s">
        <v>40</v>
      </c>
      <c r="N715" t="str">
        <f t="shared" si="11"/>
        <v>High</v>
      </c>
    </row>
    <row r="716" spans="1:14" x14ac:dyDescent="0.3">
      <c r="A716">
        <v>715</v>
      </c>
      <c r="B716" t="s">
        <v>717</v>
      </c>
      <c r="C716" s="2">
        <v>45299</v>
      </c>
      <c r="D716" t="s">
        <v>24</v>
      </c>
      <c r="E716" t="s">
        <v>15</v>
      </c>
      <c r="F716" t="s">
        <v>27</v>
      </c>
      <c r="G716">
        <v>2</v>
      </c>
      <c r="H716">
        <v>492.86</v>
      </c>
      <c r="I716">
        <v>0.1</v>
      </c>
      <c r="J716">
        <v>887.15</v>
      </c>
      <c r="K716">
        <v>657.26</v>
      </c>
      <c r="L716">
        <v>229.89</v>
      </c>
      <c r="M716" t="s">
        <v>28</v>
      </c>
      <c r="N716" t="str">
        <f t="shared" si="11"/>
        <v>Low</v>
      </c>
    </row>
    <row r="717" spans="1:14" x14ac:dyDescent="0.3">
      <c r="A717">
        <v>716</v>
      </c>
      <c r="B717" t="s">
        <v>623</v>
      </c>
      <c r="C717" s="2">
        <v>45412</v>
      </c>
      <c r="D717" t="s">
        <v>24</v>
      </c>
      <c r="E717" t="s">
        <v>15</v>
      </c>
      <c r="F717" t="s">
        <v>27</v>
      </c>
      <c r="G717">
        <v>2</v>
      </c>
      <c r="H717">
        <v>434.86</v>
      </c>
      <c r="I717">
        <v>0.22</v>
      </c>
      <c r="J717">
        <v>678.38</v>
      </c>
      <c r="K717">
        <v>502.13</v>
      </c>
      <c r="L717">
        <v>176.25</v>
      </c>
      <c r="M717" t="s">
        <v>40</v>
      </c>
      <c r="N717" t="str">
        <f t="shared" si="11"/>
        <v>High</v>
      </c>
    </row>
    <row r="718" spans="1:14" x14ac:dyDescent="0.3">
      <c r="A718">
        <v>717</v>
      </c>
      <c r="B718" t="s">
        <v>718</v>
      </c>
      <c r="C718" s="2">
        <v>45317</v>
      </c>
      <c r="D718" t="s">
        <v>14</v>
      </c>
      <c r="E718" t="s">
        <v>30</v>
      </c>
      <c r="F718" t="s">
        <v>27</v>
      </c>
      <c r="G718">
        <v>9</v>
      </c>
      <c r="H718">
        <v>41.31</v>
      </c>
      <c r="I718">
        <v>0.22</v>
      </c>
      <c r="J718">
        <v>290</v>
      </c>
      <c r="K718">
        <v>226.25</v>
      </c>
      <c r="L718">
        <v>63.75</v>
      </c>
      <c r="M718" t="s">
        <v>17</v>
      </c>
      <c r="N718" t="str">
        <f t="shared" si="11"/>
        <v>High</v>
      </c>
    </row>
    <row r="719" spans="1:14" x14ac:dyDescent="0.3">
      <c r="A719">
        <v>718</v>
      </c>
      <c r="B719" t="s">
        <v>719</v>
      </c>
      <c r="C719" s="2">
        <v>45460</v>
      </c>
      <c r="D719" t="s">
        <v>24</v>
      </c>
      <c r="E719" t="s">
        <v>15</v>
      </c>
      <c r="F719" t="s">
        <v>16</v>
      </c>
      <c r="G719">
        <v>9</v>
      </c>
      <c r="H719">
        <v>287.10000000000002</v>
      </c>
      <c r="I719">
        <v>0.17</v>
      </c>
      <c r="J719">
        <v>2144.64</v>
      </c>
      <c r="K719">
        <v>1445.44</v>
      </c>
      <c r="L719">
        <v>699.2</v>
      </c>
      <c r="M719" t="s">
        <v>40</v>
      </c>
      <c r="N719" t="str">
        <f t="shared" si="11"/>
        <v>Medium</v>
      </c>
    </row>
    <row r="720" spans="1:14" x14ac:dyDescent="0.3">
      <c r="A720">
        <v>719</v>
      </c>
      <c r="B720" t="s">
        <v>720</v>
      </c>
      <c r="C720" s="2">
        <v>45335</v>
      </c>
      <c r="D720" t="s">
        <v>39</v>
      </c>
      <c r="E720" t="s">
        <v>15</v>
      </c>
      <c r="F720" t="s">
        <v>16</v>
      </c>
      <c r="G720">
        <v>8</v>
      </c>
      <c r="H720">
        <v>13.74</v>
      </c>
      <c r="I720">
        <v>0.25</v>
      </c>
      <c r="J720">
        <v>82.44</v>
      </c>
      <c r="K720">
        <v>65.11</v>
      </c>
      <c r="L720">
        <v>17.329999999999998</v>
      </c>
      <c r="M720" t="s">
        <v>46</v>
      </c>
      <c r="N720" t="str">
        <f t="shared" si="11"/>
        <v>High</v>
      </c>
    </row>
    <row r="721" spans="1:14" x14ac:dyDescent="0.3">
      <c r="A721">
        <v>720</v>
      </c>
      <c r="B721" t="s">
        <v>721</v>
      </c>
      <c r="C721" s="2">
        <v>45389</v>
      </c>
      <c r="D721" t="s">
        <v>24</v>
      </c>
      <c r="E721" t="s">
        <v>33</v>
      </c>
      <c r="F721" t="s">
        <v>16</v>
      </c>
      <c r="G721">
        <v>3</v>
      </c>
      <c r="H721">
        <v>285.82</v>
      </c>
      <c r="I721">
        <v>7.0000000000000007E-2</v>
      </c>
      <c r="J721">
        <v>797.44</v>
      </c>
      <c r="K721">
        <v>633.03</v>
      </c>
      <c r="L721">
        <v>164.41</v>
      </c>
      <c r="M721" t="s">
        <v>28</v>
      </c>
      <c r="N721" t="str">
        <f t="shared" si="11"/>
        <v>Low</v>
      </c>
    </row>
    <row r="722" spans="1:14" x14ac:dyDescent="0.3">
      <c r="A722">
        <v>721</v>
      </c>
      <c r="B722" t="s">
        <v>722</v>
      </c>
      <c r="C722" s="2">
        <v>45386</v>
      </c>
      <c r="D722" t="s">
        <v>24</v>
      </c>
      <c r="E722" t="s">
        <v>15</v>
      </c>
      <c r="F722" t="s">
        <v>16</v>
      </c>
      <c r="G722">
        <v>1</v>
      </c>
      <c r="H722">
        <v>293.42</v>
      </c>
      <c r="I722">
        <v>0.06</v>
      </c>
      <c r="J722">
        <v>275.81</v>
      </c>
      <c r="K722">
        <v>219.22</v>
      </c>
      <c r="L722">
        <v>56.59</v>
      </c>
      <c r="M722" t="s">
        <v>40</v>
      </c>
      <c r="N722" t="str">
        <f t="shared" si="11"/>
        <v>Low</v>
      </c>
    </row>
    <row r="723" spans="1:14" x14ac:dyDescent="0.3">
      <c r="A723">
        <v>722</v>
      </c>
      <c r="B723" t="s">
        <v>723</v>
      </c>
      <c r="C723" s="2">
        <v>45427</v>
      </c>
      <c r="D723" t="s">
        <v>24</v>
      </c>
      <c r="E723" t="s">
        <v>25</v>
      </c>
      <c r="F723" t="s">
        <v>16</v>
      </c>
      <c r="G723">
        <v>4</v>
      </c>
      <c r="H723">
        <v>329.19</v>
      </c>
      <c r="I723">
        <v>0.03</v>
      </c>
      <c r="J723">
        <v>1277.26</v>
      </c>
      <c r="K723">
        <v>797.19</v>
      </c>
      <c r="L723">
        <v>480.07</v>
      </c>
      <c r="M723" t="s">
        <v>17</v>
      </c>
      <c r="N723" t="str">
        <f t="shared" si="11"/>
        <v>Low</v>
      </c>
    </row>
    <row r="724" spans="1:14" x14ac:dyDescent="0.3">
      <c r="A724">
        <v>723</v>
      </c>
      <c r="B724" t="s">
        <v>724</v>
      </c>
      <c r="C724" s="2">
        <v>45545</v>
      </c>
      <c r="D724" t="s">
        <v>39</v>
      </c>
      <c r="E724" t="s">
        <v>15</v>
      </c>
      <c r="F724" t="s">
        <v>21</v>
      </c>
      <c r="G724">
        <v>8</v>
      </c>
      <c r="H724">
        <v>222.89</v>
      </c>
      <c r="I724">
        <v>0.06</v>
      </c>
      <c r="J724">
        <v>1676.13</v>
      </c>
      <c r="K724">
        <v>852.83</v>
      </c>
      <c r="L724">
        <v>823.3</v>
      </c>
      <c r="M724" t="s">
        <v>46</v>
      </c>
      <c r="N724" t="str">
        <f t="shared" si="11"/>
        <v>Low</v>
      </c>
    </row>
    <row r="725" spans="1:14" x14ac:dyDescent="0.3">
      <c r="A725">
        <v>724</v>
      </c>
      <c r="B725" t="s">
        <v>638</v>
      </c>
      <c r="C725" s="2">
        <v>45478</v>
      </c>
      <c r="D725" t="s">
        <v>19</v>
      </c>
      <c r="E725" t="s">
        <v>20</v>
      </c>
      <c r="F725" t="s">
        <v>16</v>
      </c>
      <c r="G725">
        <v>3</v>
      </c>
      <c r="H725">
        <v>317.02999999999997</v>
      </c>
      <c r="I725">
        <v>0.2</v>
      </c>
      <c r="J725">
        <v>760.87</v>
      </c>
      <c r="K725">
        <v>516.04</v>
      </c>
      <c r="L725">
        <v>244.83</v>
      </c>
      <c r="M725" t="s">
        <v>46</v>
      </c>
      <c r="N725" t="str">
        <f t="shared" si="11"/>
        <v>Medium</v>
      </c>
    </row>
    <row r="726" spans="1:14" x14ac:dyDescent="0.3">
      <c r="A726">
        <v>725</v>
      </c>
      <c r="B726" t="s">
        <v>725</v>
      </c>
      <c r="C726" s="2">
        <v>45548</v>
      </c>
      <c r="D726" t="s">
        <v>24</v>
      </c>
      <c r="E726" t="s">
        <v>33</v>
      </c>
      <c r="F726" t="s">
        <v>21</v>
      </c>
      <c r="G726">
        <v>2</v>
      </c>
      <c r="H726">
        <v>275.41000000000003</v>
      </c>
      <c r="I726">
        <v>0.26</v>
      </c>
      <c r="J726">
        <v>407.61</v>
      </c>
      <c r="K726">
        <v>284.08</v>
      </c>
      <c r="L726">
        <v>123.53</v>
      </c>
      <c r="M726" t="s">
        <v>46</v>
      </c>
      <c r="N726" t="str">
        <f t="shared" si="11"/>
        <v>High</v>
      </c>
    </row>
    <row r="727" spans="1:14" x14ac:dyDescent="0.3">
      <c r="A727">
        <v>726</v>
      </c>
      <c r="B727" t="s">
        <v>726</v>
      </c>
      <c r="C727" s="2">
        <v>45375</v>
      </c>
      <c r="D727" t="s">
        <v>19</v>
      </c>
      <c r="E727" t="s">
        <v>15</v>
      </c>
      <c r="F727" t="s">
        <v>21</v>
      </c>
      <c r="G727">
        <v>8</v>
      </c>
      <c r="H727">
        <v>100.99</v>
      </c>
      <c r="I727">
        <v>0.01</v>
      </c>
      <c r="J727">
        <v>799.84</v>
      </c>
      <c r="K727">
        <v>438.12</v>
      </c>
      <c r="L727">
        <v>361.72</v>
      </c>
      <c r="M727" t="s">
        <v>17</v>
      </c>
      <c r="N727" t="str">
        <f t="shared" si="11"/>
        <v>Low</v>
      </c>
    </row>
    <row r="728" spans="1:14" x14ac:dyDescent="0.3">
      <c r="A728">
        <v>727</v>
      </c>
      <c r="B728" t="s">
        <v>727</v>
      </c>
      <c r="C728" s="2">
        <v>45577</v>
      </c>
      <c r="D728" t="s">
        <v>39</v>
      </c>
      <c r="E728" t="s">
        <v>25</v>
      </c>
      <c r="F728" t="s">
        <v>27</v>
      </c>
      <c r="G728">
        <v>6</v>
      </c>
      <c r="H728">
        <v>452.86</v>
      </c>
      <c r="I728">
        <v>0.08</v>
      </c>
      <c r="J728">
        <v>2499.79</v>
      </c>
      <c r="K728">
        <v>1448.48</v>
      </c>
      <c r="L728">
        <v>1051.31</v>
      </c>
      <c r="M728" t="s">
        <v>17</v>
      </c>
      <c r="N728" t="str">
        <f t="shared" si="11"/>
        <v>Low</v>
      </c>
    </row>
    <row r="729" spans="1:14" x14ac:dyDescent="0.3">
      <c r="A729">
        <v>728</v>
      </c>
      <c r="B729" t="s">
        <v>728</v>
      </c>
      <c r="C729" s="2">
        <v>45598</v>
      </c>
      <c r="D729" t="s">
        <v>39</v>
      </c>
      <c r="E729" t="s">
        <v>33</v>
      </c>
      <c r="F729" t="s">
        <v>21</v>
      </c>
      <c r="G729">
        <v>9</v>
      </c>
      <c r="H729">
        <v>101.38</v>
      </c>
      <c r="I729">
        <v>0.1</v>
      </c>
      <c r="J729">
        <v>821.18</v>
      </c>
      <c r="K729">
        <v>538.09</v>
      </c>
      <c r="L729">
        <v>283.08999999999997</v>
      </c>
      <c r="M729" t="s">
        <v>40</v>
      </c>
      <c r="N729" t="str">
        <f t="shared" si="11"/>
        <v>Low</v>
      </c>
    </row>
    <row r="730" spans="1:14" x14ac:dyDescent="0.3">
      <c r="A730">
        <v>729</v>
      </c>
      <c r="B730" t="s">
        <v>729</v>
      </c>
      <c r="C730" s="2">
        <v>45619</v>
      </c>
      <c r="D730" t="s">
        <v>14</v>
      </c>
      <c r="E730" t="s">
        <v>25</v>
      </c>
      <c r="F730" t="s">
        <v>27</v>
      </c>
      <c r="G730">
        <v>7</v>
      </c>
      <c r="H730">
        <v>365.22</v>
      </c>
      <c r="I730">
        <v>0.14000000000000001</v>
      </c>
      <c r="J730">
        <v>2198.62</v>
      </c>
      <c r="K730">
        <v>1290.0999999999999</v>
      </c>
      <c r="L730">
        <v>908.52</v>
      </c>
      <c r="M730" t="s">
        <v>46</v>
      </c>
      <c r="N730" t="str">
        <f t="shared" si="11"/>
        <v>Medium</v>
      </c>
    </row>
    <row r="731" spans="1:14" x14ac:dyDescent="0.3">
      <c r="A731">
        <v>730</v>
      </c>
      <c r="B731" t="s">
        <v>730</v>
      </c>
      <c r="C731" s="2">
        <v>45598</v>
      </c>
      <c r="D731" t="s">
        <v>24</v>
      </c>
      <c r="E731" t="s">
        <v>25</v>
      </c>
      <c r="F731" t="s">
        <v>27</v>
      </c>
      <c r="G731">
        <v>9</v>
      </c>
      <c r="H731">
        <v>100.11</v>
      </c>
      <c r="I731">
        <v>0.27</v>
      </c>
      <c r="J731">
        <v>657.72</v>
      </c>
      <c r="K731">
        <v>366.46</v>
      </c>
      <c r="L731">
        <v>291.26</v>
      </c>
      <c r="M731" t="s">
        <v>40</v>
      </c>
      <c r="N731" t="str">
        <f t="shared" si="11"/>
        <v>High</v>
      </c>
    </row>
    <row r="732" spans="1:14" x14ac:dyDescent="0.3">
      <c r="A732">
        <v>731</v>
      </c>
      <c r="B732" t="s">
        <v>192</v>
      </c>
      <c r="C732" s="2">
        <v>45535</v>
      </c>
      <c r="D732" t="s">
        <v>19</v>
      </c>
      <c r="E732" t="s">
        <v>25</v>
      </c>
      <c r="F732" t="s">
        <v>16</v>
      </c>
      <c r="G732">
        <v>8</v>
      </c>
      <c r="H732">
        <v>127.56</v>
      </c>
      <c r="I732">
        <v>0.28999999999999998</v>
      </c>
      <c r="J732">
        <v>724.54</v>
      </c>
      <c r="K732">
        <v>498.09</v>
      </c>
      <c r="L732">
        <v>226.45</v>
      </c>
      <c r="M732" t="s">
        <v>22</v>
      </c>
      <c r="N732" t="str">
        <f t="shared" si="11"/>
        <v>High</v>
      </c>
    </row>
    <row r="733" spans="1:14" x14ac:dyDescent="0.3">
      <c r="A733">
        <v>732</v>
      </c>
      <c r="B733" t="s">
        <v>731</v>
      </c>
      <c r="C733" s="2">
        <v>45638</v>
      </c>
      <c r="D733" t="s">
        <v>39</v>
      </c>
      <c r="E733" t="s">
        <v>20</v>
      </c>
      <c r="F733" t="s">
        <v>21</v>
      </c>
      <c r="G733">
        <v>6</v>
      </c>
      <c r="H733">
        <v>288.77</v>
      </c>
      <c r="I733">
        <v>0.17</v>
      </c>
      <c r="J733">
        <v>1438.07</v>
      </c>
      <c r="K733">
        <v>867.27</v>
      </c>
      <c r="L733">
        <v>570.79999999999995</v>
      </c>
      <c r="M733" t="s">
        <v>22</v>
      </c>
      <c r="N733" t="str">
        <f t="shared" si="11"/>
        <v>Medium</v>
      </c>
    </row>
    <row r="734" spans="1:14" x14ac:dyDescent="0.3">
      <c r="A734">
        <v>733</v>
      </c>
      <c r="B734" t="s">
        <v>732</v>
      </c>
      <c r="C734" s="2">
        <v>45546</v>
      </c>
      <c r="D734" t="s">
        <v>19</v>
      </c>
      <c r="E734" t="s">
        <v>20</v>
      </c>
      <c r="F734" t="s">
        <v>27</v>
      </c>
      <c r="G734">
        <v>3</v>
      </c>
      <c r="H734">
        <v>380.88</v>
      </c>
      <c r="I734">
        <v>0.22</v>
      </c>
      <c r="J734">
        <v>891.26</v>
      </c>
      <c r="K734">
        <v>497.15</v>
      </c>
      <c r="L734">
        <v>394.11</v>
      </c>
      <c r="M734" t="s">
        <v>22</v>
      </c>
      <c r="N734" t="str">
        <f t="shared" si="11"/>
        <v>High</v>
      </c>
    </row>
    <row r="735" spans="1:14" x14ac:dyDescent="0.3">
      <c r="A735">
        <v>734</v>
      </c>
      <c r="B735" t="s">
        <v>733</v>
      </c>
      <c r="C735" s="2">
        <v>45315</v>
      </c>
      <c r="D735" t="s">
        <v>19</v>
      </c>
      <c r="E735" t="s">
        <v>30</v>
      </c>
      <c r="F735" t="s">
        <v>27</v>
      </c>
      <c r="G735">
        <v>10</v>
      </c>
      <c r="H735">
        <v>15.06</v>
      </c>
      <c r="I735">
        <v>0.17</v>
      </c>
      <c r="J735">
        <v>125</v>
      </c>
      <c r="K735">
        <v>89.18</v>
      </c>
      <c r="L735">
        <v>35.82</v>
      </c>
      <c r="M735" t="s">
        <v>22</v>
      </c>
      <c r="N735" t="str">
        <f t="shared" si="11"/>
        <v>Medium</v>
      </c>
    </row>
    <row r="736" spans="1:14" x14ac:dyDescent="0.3">
      <c r="A736">
        <v>735</v>
      </c>
      <c r="B736" t="s">
        <v>32</v>
      </c>
      <c r="C736" s="2">
        <v>45432</v>
      </c>
      <c r="D736" t="s">
        <v>14</v>
      </c>
      <c r="E736" t="s">
        <v>25</v>
      </c>
      <c r="F736" t="s">
        <v>16</v>
      </c>
      <c r="G736">
        <v>6</v>
      </c>
      <c r="H736">
        <v>34.74</v>
      </c>
      <c r="I736">
        <v>0.06</v>
      </c>
      <c r="J736">
        <v>195.93</v>
      </c>
      <c r="K736">
        <v>134.72999999999999</v>
      </c>
      <c r="L736">
        <v>61.2</v>
      </c>
      <c r="M736" t="s">
        <v>17</v>
      </c>
      <c r="N736" t="str">
        <f t="shared" si="11"/>
        <v>Low</v>
      </c>
    </row>
    <row r="737" spans="1:14" x14ac:dyDescent="0.3">
      <c r="A737">
        <v>736</v>
      </c>
      <c r="B737" t="s">
        <v>734</v>
      </c>
      <c r="C737" s="2">
        <v>45350</v>
      </c>
      <c r="D737" t="s">
        <v>39</v>
      </c>
      <c r="E737" t="s">
        <v>15</v>
      </c>
      <c r="F737" t="s">
        <v>21</v>
      </c>
      <c r="G737">
        <v>10</v>
      </c>
      <c r="H737">
        <v>314.42</v>
      </c>
      <c r="I737">
        <v>0.28000000000000003</v>
      </c>
      <c r="J737">
        <v>2263.8200000000002</v>
      </c>
      <c r="K737">
        <v>1238.6400000000001</v>
      </c>
      <c r="L737">
        <v>1025.18</v>
      </c>
      <c r="M737" t="s">
        <v>46</v>
      </c>
      <c r="N737" t="str">
        <f t="shared" si="11"/>
        <v>High</v>
      </c>
    </row>
    <row r="738" spans="1:14" x14ac:dyDescent="0.3">
      <c r="A738">
        <v>737</v>
      </c>
      <c r="B738" t="s">
        <v>735</v>
      </c>
      <c r="C738" s="2">
        <v>45538</v>
      </c>
      <c r="D738" t="s">
        <v>14</v>
      </c>
      <c r="E738" t="s">
        <v>15</v>
      </c>
      <c r="F738" t="s">
        <v>21</v>
      </c>
      <c r="G738">
        <v>8</v>
      </c>
      <c r="H738">
        <v>431.24</v>
      </c>
      <c r="I738">
        <v>0.11</v>
      </c>
      <c r="J738">
        <v>3070.43</v>
      </c>
      <c r="K738">
        <v>2038.01</v>
      </c>
      <c r="L738">
        <v>1032.42</v>
      </c>
      <c r="M738" t="s">
        <v>17</v>
      </c>
      <c r="N738" t="str">
        <f t="shared" si="11"/>
        <v>Medium</v>
      </c>
    </row>
    <row r="739" spans="1:14" x14ac:dyDescent="0.3">
      <c r="A739">
        <v>738</v>
      </c>
      <c r="B739" t="s">
        <v>736</v>
      </c>
      <c r="C739" s="2">
        <v>45310</v>
      </c>
      <c r="D739" t="s">
        <v>39</v>
      </c>
      <c r="E739" t="s">
        <v>33</v>
      </c>
      <c r="F739" t="s">
        <v>21</v>
      </c>
      <c r="G739">
        <v>6</v>
      </c>
      <c r="H739">
        <v>203.72</v>
      </c>
      <c r="I739">
        <v>0.28999999999999998</v>
      </c>
      <c r="J739">
        <v>867.85</v>
      </c>
      <c r="K739">
        <v>650.30999999999995</v>
      </c>
      <c r="L739">
        <v>217.54</v>
      </c>
      <c r="M739" t="s">
        <v>40</v>
      </c>
      <c r="N739" t="str">
        <f t="shared" si="11"/>
        <v>High</v>
      </c>
    </row>
    <row r="740" spans="1:14" x14ac:dyDescent="0.3">
      <c r="A740">
        <v>739</v>
      </c>
      <c r="B740" t="s">
        <v>737</v>
      </c>
      <c r="C740" s="2">
        <v>45556</v>
      </c>
      <c r="D740" t="s">
        <v>39</v>
      </c>
      <c r="E740" t="s">
        <v>25</v>
      </c>
      <c r="F740" t="s">
        <v>16</v>
      </c>
      <c r="G740">
        <v>1</v>
      </c>
      <c r="H740">
        <v>264.08</v>
      </c>
      <c r="I740">
        <v>0.01</v>
      </c>
      <c r="J740">
        <v>261.44</v>
      </c>
      <c r="K740">
        <v>175.66</v>
      </c>
      <c r="L740">
        <v>85.78</v>
      </c>
      <c r="M740" t="s">
        <v>17</v>
      </c>
      <c r="N740" t="str">
        <f t="shared" si="11"/>
        <v>Low</v>
      </c>
    </row>
    <row r="741" spans="1:14" x14ac:dyDescent="0.3">
      <c r="A741">
        <v>740</v>
      </c>
      <c r="B741" t="s">
        <v>738</v>
      </c>
      <c r="C741" s="2">
        <v>45612</v>
      </c>
      <c r="D741" t="s">
        <v>39</v>
      </c>
      <c r="E741" t="s">
        <v>33</v>
      </c>
      <c r="F741" t="s">
        <v>27</v>
      </c>
      <c r="G741">
        <v>7</v>
      </c>
      <c r="H741">
        <v>301.36</v>
      </c>
      <c r="I741">
        <v>0.22</v>
      </c>
      <c r="J741">
        <v>1645.43</v>
      </c>
      <c r="K741">
        <v>1247.3499999999999</v>
      </c>
      <c r="L741">
        <v>398.08</v>
      </c>
      <c r="M741" t="s">
        <v>17</v>
      </c>
      <c r="N741" t="str">
        <f t="shared" si="11"/>
        <v>High</v>
      </c>
    </row>
    <row r="742" spans="1:14" x14ac:dyDescent="0.3">
      <c r="A742">
        <v>741</v>
      </c>
      <c r="B742" t="s">
        <v>739</v>
      </c>
      <c r="C742" s="2">
        <v>45427</v>
      </c>
      <c r="D742" t="s">
        <v>14</v>
      </c>
      <c r="E742" t="s">
        <v>25</v>
      </c>
      <c r="F742" t="s">
        <v>27</v>
      </c>
      <c r="G742">
        <v>7</v>
      </c>
      <c r="H742">
        <v>155.22999999999999</v>
      </c>
      <c r="I742">
        <v>0.01</v>
      </c>
      <c r="J742">
        <v>1075.74</v>
      </c>
      <c r="K742">
        <v>657.09</v>
      </c>
      <c r="L742">
        <v>418.65</v>
      </c>
      <c r="M742" t="s">
        <v>28</v>
      </c>
      <c r="N742" t="str">
        <f t="shared" si="11"/>
        <v>Low</v>
      </c>
    </row>
    <row r="743" spans="1:14" x14ac:dyDescent="0.3">
      <c r="A743">
        <v>742</v>
      </c>
      <c r="B743" t="s">
        <v>740</v>
      </c>
      <c r="C743" s="2">
        <v>45656</v>
      </c>
      <c r="D743" t="s">
        <v>19</v>
      </c>
      <c r="E743" t="s">
        <v>20</v>
      </c>
      <c r="F743" t="s">
        <v>16</v>
      </c>
      <c r="G743">
        <v>7</v>
      </c>
      <c r="H743">
        <v>262.87</v>
      </c>
      <c r="I743">
        <v>0.24</v>
      </c>
      <c r="J743">
        <v>1398.47</v>
      </c>
      <c r="K743">
        <v>1000.25</v>
      </c>
      <c r="L743">
        <v>398.22</v>
      </c>
      <c r="M743" t="s">
        <v>46</v>
      </c>
      <c r="N743" t="str">
        <f t="shared" si="11"/>
        <v>High</v>
      </c>
    </row>
    <row r="744" spans="1:14" x14ac:dyDescent="0.3">
      <c r="A744">
        <v>743</v>
      </c>
      <c r="B744" t="s">
        <v>741</v>
      </c>
      <c r="C744" s="2">
        <v>45363</v>
      </c>
      <c r="D744" t="s">
        <v>24</v>
      </c>
      <c r="E744" t="s">
        <v>20</v>
      </c>
      <c r="F744" t="s">
        <v>27</v>
      </c>
      <c r="G744">
        <v>9</v>
      </c>
      <c r="H744">
        <v>146.74</v>
      </c>
      <c r="I744">
        <v>0.04</v>
      </c>
      <c r="J744">
        <v>1267.83</v>
      </c>
      <c r="K744">
        <v>818.42</v>
      </c>
      <c r="L744">
        <v>449.41</v>
      </c>
      <c r="M744" t="s">
        <v>46</v>
      </c>
      <c r="N744" t="str">
        <f t="shared" si="11"/>
        <v>Low</v>
      </c>
    </row>
    <row r="745" spans="1:14" x14ac:dyDescent="0.3">
      <c r="A745">
        <v>744</v>
      </c>
      <c r="B745" t="s">
        <v>742</v>
      </c>
      <c r="C745" s="2">
        <v>45332</v>
      </c>
      <c r="D745" t="s">
        <v>24</v>
      </c>
      <c r="E745" t="s">
        <v>15</v>
      </c>
      <c r="F745" t="s">
        <v>16</v>
      </c>
      <c r="G745">
        <v>9</v>
      </c>
      <c r="H745">
        <v>439.42</v>
      </c>
      <c r="I745">
        <v>0.28999999999999998</v>
      </c>
      <c r="J745">
        <v>2807.89</v>
      </c>
      <c r="K745">
        <v>1432.64</v>
      </c>
      <c r="L745">
        <v>1375.25</v>
      </c>
      <c r="M745" t="s">
        <v>28</v>
      </c>
      <c r="N745" t="str">
        <f t="shared" si="11"/>
        <v>High</v>
      </c>
    </row>
    <row r="746" spans="1:14" x14ac:dyDescent="0.3">
      <c r="A746">
        <v>745</v>
      </c>
      <c r="B746" t="s">
        <v>743</v>
      </c>
      <c r="C746" s="2">
        <v>45464</v>
      </c>
      <c r="D746" t="s">
        <v>19</v>
      </c>
      <c r="E746" t="s">
        <v>30</v>
      </c>
      <c r="F746" t="s">
        <v>27</v>
      </c>
      <c r="G746">
        <v>3</v>
      </c>
      <c r="H746">
        <v>140.25</v>
      </c>
      <c r="I746">
        <v>0.06</v>
      </c>
      <c r="J746">
        <v>395.5</v>
      </c>
      <c r="K746">
        <v>231.5</v>
      </c>
      <c r="L746">
        <v>164</v>
      </c>
      <c r="M746" t="s">
        <v>17</v>
      </c>
      <c r="N746" t="str">
        <f t="shared" si="11"/>
        <v>Low</v>
      </c>
    </row>
    <row r="747" spans="1:14" x14ac:dyDescent="0.3">
      <c r="A747">
        <v>746</v>
      </c>
      <c r="B747" t="s">
        <v>744</v>
      </c>
      <c r="C747" s="2">
        <v>45452</v>
      </c>
      <c r="D747" t="s">
        <v>24</v>
      </c>
      <c r="E747" t="s">
        <v>15</v>
      </c>
      <c r="F747" t="s">
        <v>21</v>
      </c>
      <c r="G747">
        <v>7</v>
      </c>
      <c r="H747">
        <v>496.34</v>
      </c>
      <c r="I747">
        <v>0.25</v>
      </c>
      <c r="J747">
        <v>2605.7800000000002</v>
      </c>
      <c r="K747">
        <v>1398.64</v>
      </c>
      <c r="L747">
        <v>1207.1400000000001</v>
      </c>
      <c r="M747" t="s">
        <v>22</v>
      </c>
      <c r="N747" t="str">
        <f t="shared" si="11"/>
        <v>High</v>
      </c>
    </row>
    <row r="748" spans="1:14" x14ac:dyDescent="0.3">
      <c r="A748">
        <v>747</v>
      </c>
      <c r="B748" t="s">
        <v>745</v>
      </c>
      <c r="C748" s="2">
        <v>45545</v>
      </c>
      <c r="D748" t="s">
        <v>24</v>
      </c>
      <c r="E748" t="s">
        <v>33</v>
      </c>
      <c r="F748" t="s">
        <v>27</v>
      </c>
      <c r="G748">
        <v>8</v>
      </c>
      <c r="H748">
        <v>403.04</v>
      </c>
      <c r="I748">
        <v>0.17</v>
      </c>
      <c r="J748">
        <v>2676.19</v>
      </c>
      <c r="K748">
        <v>1798.59</v>
      </c>
      <c r="L748">
        <v>877.6</v>
      </c>
      <c r="M748" t="s">
        <v>22</v>
      </c>
      <c r="N748" t="str">
        <f t="shared" si="11"/>
        <v>Medium</v>
      </c>
    </row>
    <row r="749" spans="1:14" x14ac:dyDescent="0.3">
      <c r="A749">
        <v>748</v>
      </c>
      <c r="B749" t="s">
        <v>746</v>
      </c>
      <c r="C749" s="2">
        <v>45434</v>
      </c>
      <c r="D749" t="s">
        <v>14</v>
      </c>
      <c r="E749" t="s">
        <v>30</v>
      </c>
      <c r="F749" t="s">
        <v>21</v>
      </c>
      <c r="G749">
        <v>6</v>
      </c>
      <c r="H749">
        <v>348.04</v>
      </c>
      <c r="I749">
        <v>0.13</v>
      </c>
      <c r="J749">
        <v>1816.77</v>
      </c>
      <c r="K749">
        <v>984.45</v>
      </c>
      <c r="L749">
        <v>832.32</v>
      </c>
      <c r="M749" t="s">
        <v>28</v>
      </c>
      <c r="N749" t="str">
        <f t="shared" si="11"/>
        <v>Medium</v>
      </c>
    </row>
    <row r="750" spans="1:14" x14ac:dyDescent="0.3">
      <c r="A750">
        <v>749</v>
      </c>
      <c r="B750" t="s">
        <v>199</v>
      </c>
      <c r="C750" s="2">
        <v>45567</v>
      </c>
      <c r="D750" t="s">
        <v>19</v>
      </c>
      <c r="E750" t="s">
        <v>15</v>
      </c>
      <c r="F750" t="s">
        <v>21</v>
      </c>
      <c r="G750">
        <v>1</v>
      </c>
      <c r="H750">
        <v>134.44</v>
      </c>
      <c r="I750">
        <v>0.2</v>
      </c>
      <c r="J750">
        <v>107.55</v>
      </c>
      <c r="K750">
        <v>61.36</v>
      </c>
      <c r="L750">
        <v>46.19</v>
      </c>
      <c r="M750" t="s">
        <v>40</v>
      </c>
      <c r="N750" t="str">
        <f t="shared" si="11"/>
        <v>Medium</v>
      </c>
    </row>
    <row r="751" spans="1:14" x14ac:dyDescent="0.3">
      <c r="A751">
        <v>750</v>
      </c>
      <c r="B751" t="s">
        <v>747</v>
      </c>
      <c r="C751" s="2">
        <v>45426</v>
      </c>
      <c r="D751" t="s">
        <v>19</v>
      </c>
      <c r="E751" t="s">
        <v>20</v>
      </c>
      <c r="F751" t="s">
        <v>27</v>
      </c>
      <c r="G751">
        <v>5</v>
      </c>
      <c r="H751">
        <v>229.75</v>
      </c>
      <c r="I751">
        <v>0.04</v>
      </c>
      <c r="J751">
        <v>1102.8</v>
      </c>
      <c r="K751">
        <v>699.72</v>
      </c>
      <c r="L751">
        <v>403.08</v>
      </c>
      <c r="M751" t="s">
        <v>28</v>
      </c>
      <c r="N751" t="str">
        <f t="shared" si="11"/>
        <v>Low</v>
      </c>
    </row>
    <row r="752" spans="1:14" x14ac:dyDescent="0.3">
      <c r="A752">
        <v>751</v>
      </c>
      <c r="B752" t="s">
        <v>748</v>
      </c>
      <c r="C752" s="2">
        <v>45596</v>
      </c>
      <c r="D752" t="s">
        <v>39</v>
      </c>
      <c r="E752" t="s">
        <v>15</v>
      </c>
      <c r="F752" t="s">
        <v>21</v>
      </c>
      <c r="G752">
        <v>2</v>
      </c>
      <c r="H752">
        <v>322.70999999999998</v>
      </c>
      <c r="I752">
        <v>0.12</v>
      </c>
      <c r="J752">
        <v>567.97</v>
      </c>
      <c r="K752">
        <v>374.51</v>
      </c>
      <c r="L752">
        <v>193.46</v>
      </c>
      <c r="M752" t="s">
        <v>40</v>
      </c>
      <c r="N752" t="str">
        <f t="shared" si="11"/>
        <v>Medium</v>
      </c>
    </row>
    <row r="753" spans="1:14" x14ac:dyDescent="0.3">
      <c r="A753">
        <v>752</v>
      </c>
      <c r="B753" t="s">
        <v>749</v>
      </c>
      <c r="C753" s="2">
        <v>45308</v>
      </c>
      <c r="D753" t="s">
        <v>14</v>
      </c>
      <c r="E753" t="s">
        <v>15</v>
      </c>
      <c r="F753" t="s">
        <v>16</v>
      </c>
      <c r="G753">
        <v>5</v>
      </c>
      <c r="H753">
        <v>347.61</v>
      </c>
      <c r="I753">
        <v>0.28000000000000003</v>
      </c>
      <c r="J753">
        <v>1251.4000000000001</v>
      </c>
      <c r="K753">
        <v>673.3</v>
      </c>
      <c r="L753">
        <v>578.1</v>
      </c>
      <c r="M753" t="s">
        <v>28</v>
      </c>
      <c r="N753" t="str">
        <f t="shared" si="11"/>
        <v>High</v>
      </c>
    </row>
    <row r="754" spans="1:14" x14ac:dyDescent="0.3">
      <c r="A754">
        <v>753</v>
      </c>
      <c r="B754" t="s">
        <v>750</v>
      </c>
      <c r="C754" s="2">
        <v>45501</v>
      </c>
      <c r="D754" t="s">
        <v>14</v>
      </c>
      <c r="E754" t="s">
        <v>33</v>
      </c>
      <c r="F754" t="s">
        <v>27</v>
      </c>
      <c r="G754">
        <v>9</v>
      </c>
      <c r="H754">
        <v>370.63</v>
      </c>
      <c r="I754">
        <v>0.19</v>
      </c>
      <c r="J754">
        <v>2701.89</v>
      </c>
      <c r="K754">
        <v>1858.13</v>
      </c>
      <c r="L754">
        <v>843.76</v>
      </c>
      <c r="M754" t="s">
        <v>40</v>
      </c>
      <c r="N754" t="str">
        <f t="shared" si="11"/>
        <v>Medium</v>
      </c>
    </row>
    <row r="755" spans="1:14" x14ac:dyDescent="0.3">
      <c r="A755">
        <v>754</v>
      </c>
      <c r="B755" t="s">
        <v>751</v>
      </c>
      <c r="C755" s="2">
        <v>45440</v>
      </c>
      <c r="D755" t="s">
        <v>39</v>
      </c>
      <c r="E755" t="s">
        <v>20</v>
      </c>
      <c r="F755" t="s">
        <v>21</v>
      </c>
      <c r="G755">
        <v>5</v>
      </c>
      <c r="H755">
        <v>83.53</v>
      </c>
      <c r="I755">
        <v>0.12</v>
      </c>
      <c r="J755">
        <v>367.53</v>
      </c>
      <c r="K755">
        <v>223.05</v>
      </c>
      <c r="L755">
        <v>144.47999999999999</v>
      </c>
      <c r="M755" t="s">
        <v>17</v>
      </c>
      <c r="N755" t="str">
        <f t="shared" si="11"/>
        <v>Medium</v>
      </c>
    </row>
    <row r="756" spans="1:14" x14ac:dyDescent="0.3">
      <c r="A756">
        <v>755</v>
      </c>
      <c r="B756" t="s">
        <v>752</v>
      </c>
      <c r="C756" s="2">
        <v>45443</v>
      </c>
      <c r="D756" t="s">
        <v>14</v>
      </c>
      <c r="E756" t="s">
        <v>15</v>
      </c>
      <c r="F756" t="s">
        <v>21</v>
      </c>
      <c r="G756">
        <v>4</v>
      </c>
      <c r="H756">
        <v>272.98</v>
      </c>
      <c r="I756">
        <v>0.12</v>
      </c>
      <c r="J756">
        <v>960.89</v>
      </c>
      <c r="K756">
        <v>514.61</v>
      </c>
      <c r="L756">
        <v>446.28</v>
      </c>
      <c r="M756" t="s">
        <v>46</v>
      </c>
      <c r="N756" t="str">
        <f t="shared" si="11"/>
        <v>Medium</v>
      </c>
    </row>
    <row r="757" spans="1:14" x14ac:dyDescent="0.3">
      <c r="A757">
        <v>756</v>
      </c>
      <c r="B757" t="s">
        <v>753</v>
      </c>
      <c r="C757" s="2">
        <v>45443</v>
      </c>
      <c r="D757" t="s">
        <v>14</v>
      </c>
      <c r="E757" t="s">
        <v>15</v>
      </c>
      <c r="F757" t="s">
        <v>27</v>
      </c>
      <c r="G757">
        <v>6</v>
      </c>
      <c r="H757">
        <v>219.55</v>
      </c>
      <c r="I757">
        <v>0.15</v>
      </c>
      <c r="J757">
        <v>1119.71</v>
      </c>
      <c r="K757">
        <v>863.88</v>
      </c>
      <c r="L757">
        <v>255.83</v>
      </c>
      <c r="M757" t="s">
        <v>22</v>
      </c>
      <c r="N757" t="str">
        <f t="shared" si="11"/>
        <v>Medium</v>
      </c>
    </row>
    <row r="758" spans="1:14" x14ac:dyDescent="0.3">
      <c r="A758">
        <v>757</v>
      </c>
      <c r="B758" t="s">
        <v>754</v>
      </c>
      <c r="C758" s="2">
        <v>45336</v>
      </c>
      <c r="D758" t="s">
        <v>19</v>
      </c>
      <c r="E758" t="s">
        <v>25</v>
      </c>
      <c r="F758" t="s">
        <v>21</v>
      </c>
      <c r="G758">
        <v>7</v>
      </c>
      <c r="H758">
        <v>333.93</v>
      </c>
      <c r="I758">
        <v>0.27</v>
      </c>
      <c r="J758">
        <v>1706.38</v>
      </c>
      <c r="K758">
        <v>1361.55</v>
      </c>
      <c r="L758">
        <v>344.83</v>
      </c>
      <c r="M758" t="s">
        <v>17</v>
      </c>
      <c r="N758" t="str">
        <f t="shared" si="11"/>
        <v>High</v>
      </c>
    </row>
    <row r="759" spans="1:14" x14ac:dyDescent="0.3">
      <c r="A759">
        <v>758</v>
      </c>
      <c r="B759" t="s">
        <v>755</v>
      </c>
      <c r="C759" s="2">
        <v>45504</v>
      </c>
      <c r="D759" t="s">
        <v>39</v>
      </c>
      <c r="E759" t="s">
        <v>25</v>
      </c>
      <c r="F759" t="s">
        <v>21</v>
      </c>
      <c r="G759">
        <v>10</v>
      </c>
      <c r="H759">
        <v>340.58</v>
      </c>
      <c r="I759">
        <v>0.05</v>
      </c>
      <c r="J759">
        <v>3235.51</v>
      </c>
      <c r="K759">
        <v>2430.5</v>
      </c>
      <c r="L759">
        <v>805.01</v>
      </c>
      <c r="M759" t="s">
        <v>17</v>
      </c>
      <c r="N759" t="str">
        <f t="shared" si="11"/>
        <v>Low</v>
      </c>
    </row>
    <row r="760" spans="1:14" x14ac:dyDescent="0.3">
      <c r="A760">
        <v>759</v>
      </c>
      <c r="B760" t="s">
        <v>756</v>
      </c>
      <c r="C760" s="2">
        <v>45378</v>
      </c>
      <c r="D760" t="s">
        <v>19</v>
      </c>
      <c r="E760" t="s">
        <v>20</v>
      </c>
      <c r="F760" t="s">
        <v>16</v>
      </c>
      <c r="G760">
        <v>10</v>
      </c>
      <c r="H760">
        <v>221.93</v>
      </c>
      <c r="I760">
        <v>0.08</v>
      </c>
      <c r="J760">
        <v>2041.76</v>
      </c>
      <c r="K760">
        <v>1037.0899999999999</v>
      </c>
      <c r="L760">
        <v>1004.67</v>
      </c>
      <c r="M760" t="s">
        <v>17</v>
      </c>
      <c r="N760" t="str">
        <f t="shared" si="11"/>
        <v>Low</v>
      </c>
    </row>
    <row r="761" spans="1:14" x14ac:dyDescent="0.3">
      <c r="A761">
        <v>760</v>
      </c>
      <c r="B761" t="s">
        <v>757</v>
      </c>
      <c r="C761" s="2">
        <v>45428</v>
      </c>
      <c r="D761" t="s">
        <v>19</v>
      </c>
      <c r="E761" t="s">
        <v>30</v>
      </c>
      <c r="F761" t="s">
        <v>16</v>
      </c>
      <c r="G761">
        <v>8</v>
      </c>
      <c r="H761">
        <v>107.69</v>
      </c>
      <c r="I761">
        <v>0.21</v>
      </c>
      <c r="J761">
        <v>680.6</v>
      </c>
      <c r="K761">
        <v>439.51</v>
      </c>
      <c r="L761">
        <v>241.09</v>
      </c>
      <c r="M761" t="s">
        <v>22</v>
      </c>
      <c r="N761" t="str">
        <f t="shared" si="11"/>
        <v>High</v>
      </c>
    </row>
    <row r="762" spans="1:14" x14ac:dyDescent="0.3">
      <c r="A762">
        <v>761</v>
      </c>
      <c r="B762" t="s">
        <v>758</v>
      </c>
      <c r="C762" s="2">
        <v>45328</v>
      </c>
      <c r="D762" t="s">
        <v>39</v>
      </c>
      <c r="E762" t="s">
        <v>33</v>
      </c>
      <c r="F762" t="s">
        <v>27</v>
      </c>
      <c r="G762">
        <v>10</v>
      </c>
      <c r="H762">
        <v>71.319999999999993</v>
      </c>
      <c r="I762">
        <v>0.24</v>
      </c>
      <c r="J762">
        <v>542.03</v>
      </c>
      <c r="K762">
        <v>301.60000000000002</v>
      </c>
      <c r="L762">
        <v>240.43</v>
      </c>
      <c r="M762" t="s">
        <v>28</v>
      </c>
      <c r="N762" t="str">
        <f t="shared" si="11"/>
        <v>High</v>
      </c>
    </row>
    <row r="763" spans="1:14" x14ac:dyDescent="0.3">
      <c r="A763">
        <v>762</v>
      </c>
      <c r="B763" t="s">
        <v>759</v>
      </c>
      <c r="C763" s="2">
        <v>45358</v>
      </c>
      <c r="D763" t="s">
        <v>39</v>
      </c>
      <c r="E763" t="s">
        <v>33</v>
      </c>
      <c r="F763" t="s">
        <v>27</v>
      </c>
      <c r="G763">
        <v>4</v>
      </c>
      <c r="H763">
        <v>114.23</v>
      </c>
      <c r="I763">
        <v>0.2</v>
      </c>
      <c r="J763">
        <v>365.54</v>
      </c>
      <c r="K763">
        <v>218.96</v>
      </c>
      <c r="L763">
        <v>146.58000000000001</v>
      </c>
      <c r="M763" t="s">
        <v>28</v>
      </c>
      <c r="N763" t="str">
        <f t="shared" si="11"/>
        <v>Medium</v>
      </c>
    </row>
    <row r="764" spans="1:14" x14ac:dyDescent="0.3">
      <c r="A764">
        <v>763</v>
      </c>
      <c r="B764" t="s">
        <v>760</v>
      </c>
      <c r="C764" s="2">
        <v>45358</v>
      </c>
      <c r="D764" t="s">
        <v>24</v>
      </c>
      <c r="E764" t="s">
        <v>15</v>
      </c>
      <c r="F764" t="s">
        <v>21</v>
      </c>
      <c r="G764">
        <v>3</v>
      </c>
      <c r="H764">
        <v>364.78</v>
      </c>
      <c r="I764">
        <v>0.02</v>
      </c>
      <c r="J764">
        <v>1072.45</v>
      </c>
      <c r="K764">
        <v>836.85</v>
      </c>
      <c r="L764">
        <v>235.6</v>
      </c>
      <c r="M764" t="s">
        <v>17</v>
      </c>
      <c r="N764" t="str">
        <f t="shared" si="11"/>
        <v>Low</v>
      </c>
    </row>
    <row r="765" spans="1:14" x14ac:dyDescent="0.3">
      <c r="A765">
        <v>764</v>
      </c>
      <c r="B765" t="s">
        <v>431</v>
      </c>
      <c r="C765" s="2">
        <v>45461</v>
      </c>
      <c r="D765" t="s">
        <v>24</v>
      </c>
      <c r="E765" t="s">
        <v>30</v>
      </c>
      <c r="F765" t="s">
        <v>16</v>
      </c>
      <c r="G765">
        <v>8</v>
      </c>
      <c r="H765">
        <v>312.04000000000002</v>
      </c>
      <c r="I765">
        <v>0.15</v>
      </c>
      <c r="J765">
        <v>2121.87</v>
      </c>
      <c r="K765">
        <v>1445.36</v>
      </c>
      <c r="L765">
        <v>676.51</v>
      </c>
      <c r="M765" t="s">
        <v>28</v>
      </c>
      <c r="N765" t="str">
        <f t="shared" si="11"/>
        <v>Medium</v>
      </c>
    </row>
    <row r="766" spans="1:14" x14ac:dyDescent="0.3">
      <c r="A766">
        <v>765</v>
      </c>
      <c r="B766" t="s">
        <v>761</v>
      </c>
      <c r="C766" s="2">
        <v>45629</v>
      </c>
      <c r="D766" t="s">
        <v>14</v>
      </c>
      <c r="E766" t="s">
        <v>20</v>
      </c>
      <c r="F766" t="s">
        <v>16</v>
      </c>
      <c r="G766">
        <v>8</v>
      </c>
      <c r="H766">
        <v>177.58</v>
      </c>
      <c r="I766">
        <v>0.08</v>
      </c>
      <c r="J766">
        <v>1306.99</v>
      </c>
      <c r="K766">
        <v>721.64</v>
      </c>
      <c r="L766">
        <v>585.35</v>
      </c>
      <c r="M766" t="s">
        <v>40</v>
      </c>
      <c r="N766" t="str">
        <f t="shared" si="11"/>
        <v>Low</v>
      </c>
    </row>
    <row r="767" spans="1:14" x14ac:dyDescent="0.3">
      <c r="A767">
        <v>766</v>
      </c>
      <c r="B767" t="s">
        <v>762</v>
      </c>
      <c r="C767" s="2">
        <v>45602</v>
      </c>
      <c r="D767" t="s">
        <v>24</v>
      </c>
      <c r="E767" t="s">
        <v>33</v>
      </c>
      <c r="F767" t="s">
        <v>21</v>
      </c>
      <c r="G767">
        <v>1</v>
      </c>
      <c r="H767">
        <v>423.44</v>
      </c>
      <c r="I767">
        <v>0.04</v>
      </c>
      <c r="J767">
        <v>406.5</v>
      </c>
      <c r="K767">
        <v>308.86</v>
      </c>
      <c r="L767">
        <v>97.64</v>
      </c>
      <c r="M767" t="s">
        <v>22</v>
      </c>
      <c r="N767" t="str">
        <f t="shared" si="11"/>
        <v>Low</v>
      </c>
    </row>
    <row r="768" spans="1:14" x14ac:dyDescent="0.3">
      <c r="A768">
        <v>767</v>
      </c>
      <c r="B768" t="s">
        <v>763</v>
      </c>
      <c r="C768" s="2">
        <v>45381</v>
      </c>
      <c r="D768" t="s">
        <v>24</v>
      </c>
      <c r="E768" t="s">
        <v>30</v>
      </c>
      <c r="F768" t="s">
        <v>21</v>
      </c>
      <c r="G768">
        <v>3</v>
      </c>
      <c r="H768">
        <v>216.38</v>
      </c>
      <c r="I768">
        <v>0.15</v>
      </c>
      <c r="J768">
        <v>551.77</v>
      </c>
      <c r="K768">
        <v>422.85</v>
      </c>
      <c r="L768">
        <v>128.91999999999999</v>
      </c>
      <c r="M768" t="s">
        <v>46</v>
      </c>
      <c r="N768" t="str">
        <f t="shared" si="11"/>
        <v>Medium</v>
      </c>
    </row>
    <row r="769" spans="1:14" x14ac:dyDescent="0.3">
      <c r="A769">
        <v>768</v>
      </c>
      <c r="B769" t="s">
        <v>764</v>
      </c>
      <c r="C769" s="2">
        <v>45645</v>
      </c>
      <c r="D769" t="s">
        <v>24</v>
      </c>
      <c r="E769" t="s">
        <v>15</v>
      </c>
      <c r="F769" t="s">
        <v>21</v>
      </c>
      <c r="G769">
        <v>4</v>
      </c>
      <c r="H769">
        <v>391.3</v>
      </c>
      <c r="I769">
        <v>0.15</v>
      </c>
      <c r="J769">
        <v>1330.42</v>
      </c>
      <c r="K769">
        <v>781.54</v>
      </c>
      <c r="L769">
        <v>548.88</v>
      </c>
      <c r="M769" t="s">
        <v>40</v>
      </c>
      <c r="N769" t="str">
        <f t="shared" si="11"/>
        <v>Medium</v>
      </c>
    </row>
    <row r="770" spans="1:14" x14ac:dyDescent="0.3">
      <c r="A770">
        <v>769</v>
      </c>
      <c r="B770" t="s">
        <v>765</v>
      </c>
      <c r="C770" s="2">
        <v>45333</v>
      </c>
      <c r="D770" t="s">
        <v>24</v>
      </c>
      <c r="E770" t="s">
        <v>33</v>
      </c>
      <c r="F770" t="s">
        <v>21</v>
      </c>
      <c r="G770">
        <v>3</v>
      </c>
      <c r="H770">
        <v>258.70999999999998</v>
      </c>
      <c r="I770">
        <v>0.18</v>
      </c>
      <c r="J770">
        <v>636.42999999999995</v>
      </c>
      <c r="K770">
        <v>478.82</v>
      </c>
      <c r="L770">
        <v>157.61000000000001</v>
      </c>
      <c r="M770" t="s">
        <v>40</v>
      </c>
      <c r="N770" t="str">
        <f t="shared" si="11"/>
        <v>Medium</v>
      </c>
    </row>
    <row r="771" spans="1:14" x14ac:dyDescent="0.3">
      <c r="A771">
        <v>770</v>
      </c>
      <c r="B771" t="s">
        <v>766</v>
      </c>
      <c r="C771" s="2">
        <v>45452</v>
      </c>
      <c r="D771" t="s">
        <v>39</v>
      </c>
      <c r="E771" t="s">
        <v>20</v>
      </c>
      <c r="F771" t="s">
        <v>27</v>
      </c>
      <c r="G771">
        <v>3</v>
      </c>
      <c r="H771">
        <v>212.71</v>
      </c>
      <c r="I771">
        <v>0.16</v>
      </c>
      <c r="J771">
        <v>536.03</v>
      </c>
      <c r="K771">
        <v>343.16</v>
      </c>
      <c r="L771">
        <v>192.87</v>
      </c>
      <c r="M771" t="s">
        <v>46</v>
      </c>
      <c r="N771" t="str">
        <f t="shared" ref="N771:N834" si="12">_xlfn.IFS(I771=0,"No Discount",I771&gt;=0.21,"High",I771&gt;=0.11,"Medium",I771&gt;=0.01,"Low")</f>
        <v>Medium</v>
      </c>
    </row>
    <row r="772" spans="1:14" x14ac:dyDescent="0.3">
      <c r="A772">
        <v>771</v>
      </c>
      <c r="B772" t="s">
        <v>767</v>
      </c>
      <c r="C772" s="2">
        <v>45549</v>
      </c>
      <c r="D772" t="s">
        <v>14</v>
      </c>
      <c r="E772" t="s">
        <v>30</v>
      </c>
      <c r="F772" t="s">
        <v>27</v>
      </c>
      <c r="G772">
        <v>5</v>
      </c>
      <c r="H772">
        <v>220.11</v>
      </c>
      <c r="I772">
        <v>0.2</v>
      </c>
      <c r="J772">
        <v>880.44</v>
      </c>
      <c r="K772">
        <v>470.22</v>
      </c>
      <c r="L772">
        <v>410.22</v>
      </c>
      <c r="M772" t="s">
        <v>28</v>
      </c>
      <c r="N772" t="str">
        <f t="shared" si="12"/>
        <v>Medium</v>
      </c>
    </row>
    <row r="773" spans="1:14" x14ac:dyDescent="0.3">
      <c r="A773">
        <v>772</v>
      </c>
      <c r="B773" t="s">
        <v>768</v>
      </c>
      <c r="C773" s="2">
        <v>45655</v>
      </c>
      <c r="D773" t="s">
        <v>39</v>
      </c>
      <c r="E773" t="s">
        <v>15</v>
      </c>
      <c r="F773" t="s">
        <v>21</v>
      </c>
      <c r="G773">
        <v>1</v>
      </c>
      <c r="H773">
        <v>108.27</v>
      </c>
      <c r="I773">
        <v>0.28000000000000003</v>
      </c>
      <c r="J773">
        <v>77.95</v>
      </c>
      <c r="K773">
        <v>60.16</v>
      </c>
      <c r="L773">
        <v>17.79</v>
      </c>
      <c r="M773" t="s">
        <v>40</v>
      </c>
      <c r="N773" t="str">
        <f t="shared" si="12"/>
        <v>High</v>
      </c>
    </row>
    <row r="774" spans="1:14" x14ac:dyDescent="0.3">
      <c r="A774">
        <v>773</v>
      </c>
      <c r="B774" t="s">
        <v>769</v>
      </c>
      <c r="C774" s="2">
        <v>45452</v>
      </c>
      <c r="D774" t="s">
        <v>19</v>
      </c>
      <c r="E774" t="s">
        <v>20</v>
      </c>
      <c r="F774" t="s">
        <v>21</v>
      </c>
      <c r="G774">
        <v>2</v>
      </c>
      <c r="H774">
        <v>456.15</v>
      </c>
      <c r="I774">
        <v>0.12</v>
      </c>
      <c r="J774">
        <v>802.82</v>
      </c>
      <c r="K774">
        <v>419.97</v>
      </c>
      <c r="L774">
        <v>382.85</v>
      </c>
      <c r="M774" t="s">
        <v>22</v>
      </c>
      <c r="N774" t="str">
        <f t="shared" si="12"/>
        <v>Medium</v>
      </c>
    </row>
    <row r="775" spans="1:14" x14ac:dyDescent="0.3">
      <c r="A775">
        <v>774</v>
      </c>
      <c r="B775" t="s">
        <v>770</v>
      </c>
      <c r="C775" s="2">
        <v>45568</v>
      </c>
      <c r="D775" t="s">
        <v>39</v>
      </c>
      <c r="E775" t="s">
        <v>30</v>
      </c>
      <c r="F775" t="s">
        <v>21</v>
      </c>
      <c r="G775">
        <v>4</v>
      </c>
      <c r="H775">
        <v>214.83</v>
      </c>
      <c r="I775">
        <v>0.23</v>
      </c>
      <c r="J775">
        <v>661.68</v>
      </c>
      <c r="K775">
        <v>396.38</v>
      </c>
      <c r="L775">
        <v>265.3</v>
      </c>
      <c r="M775" t="s">
        <v>46</v>
      </c>
      <c r="N775" t="str">
        <f t="shared" si="12"/>
        <v>High</v>
      </c>
    </row>
    <row r="776" spans="1:14" x14ac:dyDescent="0.3">
      <c r="A776">
        <v>775</v>
      </c>
      <c r="B776" t="s">
        <v>771</v>
      </c>
      <c r="C776" s="2">
        <v>45469</v>
      </c>
      <c r="D776" t="s">
        <v>14</v>
      </c>
      <c r="E776" t="s">
        <v>20</v>
      </c>
      <c r="F776" t="s">
        <v>16</v>
      </c>
      <c r="G776">
        <v>3</v>
      </c>
      <c r="H776">
        <v>182.94</v>
      </c>
      <c r="I776">
        <v>0.23</v>
      </c>
      <c r="J776">
        <v>422.59</v>
      </c>
      <c r="K776">
        <v>213.37</v>
      </c>
      <c r="L776">
        <v>209.22</v>
      </c>
      <c r="M776" t="s">
        <v>22</v>
      </c>
      <c r="N776" t="str">
        <f t="shared" si="12"/>
        <v>High</v>
      </c>
    </row>
    <row r="777" spans="1:14" x14ac:dyDescent="0.3">
      <c r="A777">
        <v>776</v>
      </c>
      <c r="B777" t="s">
        <v>772</v>
      </c>
      <c r="C777" s="2">
        <v>45523</v>
      </c>
      <c r="D777" t="s">
        <v>19</v>
      </c>
      <c r="E777" t="s">
        <v>15</v>
      </c>
      <c r="F777" t="s">
        <v>21</v>
      </c>
      <c r="G777">
        <v>10</v>
      </c>
      <c r="H777">
        <v>84.51</v>
      </c>
      <c r="I777">
        <v>0.17</v>
      </c>
      <c r="J777">
        <v>701.43</v>
      </c>
      <c r="K777">
        <v>528.24</v>
      </c>
      <c r="L777">
        <v>173.19</v>
      </c>
      <c r="M777" t="s">
        <v>22</v>
      </c>
      <c r="N777" t="str">
        <f t="shared" si="12"/>
        <v>Medium</v>
      </c>
    </row>
    <row r="778" spans="1:14" x14ac:dyDescent="0.3">
      <c r="A778">
        <v>777</v>
      </c>
      <c r="B778" t="s">
        <v>773</v>
      </c>
      <c r="C778" s="2">
        <v>45538</v>
      </c>
      <c r="D778" t="s">
        <v>19</v>
      </c>
      <c r="E778" t="s">
        <v>33</v>
      </c>
      <c r="F778" t="s">
        <v>27</v>
      </c>
      <c r="G778">
        <v>8</v>
      </c>
      <c r="H778">
        <v>319.23</v>
      </c>
      <c r="I778">
        <v>0.09</v>
      </c>
      <c r="J778">
        <v>2323.9899999999998</v>
      </c>
      <c r="K778">
        <v>1334.87</v>
      </c>
      <c r="L778">
        <v>989.12</v>
      </c>
      <c r="M778" t="s">
        <v>40</v>
      </c>
      <c r="N778" t="str">
        <f t="shared" si="12"/>
        <v>Low</v>
      </c>
    </row>
    <row r="779" spans="1:14" x14ac:dyDescent="0.3">
      <c r="A779">
        <v>778</v>
      </c>
      <c r="B779" t="s">
        <v>774</v>
      </c>
      <c r="C779" s="2">
        <v>45506</v>
      </c>
      <c r="D779" t="s">
        <v>19</v>
      </c>
      <c r="E779" t="s">
        <v>25</v>
      </c>
      <c r="F779" t="s">
        <v>27</v>
      </c>
      <c r="G779">
        <v>9</v>
      </c>
      <c r="H779">
        <v>296.60000000000002</v>
      </c>
      <c r="I779">
        <v>0.23</v>
      </c>
      <c r="J779">
        <v>2055.44</v>
      </c>
      <c r="K779">
        <v>1618.42</v>
      </c>
      <c r="L779">
        <v>437.02</v>
      </c>
      <c r="M779" t="s">
        <v>40</v>
      </c>
      <c r="N779" t="str">
        <f t="shared" si="12"/>
        <v>High</v>
      </c>
    </row>
    <row r="780" spans="1:14" x14ac:dyDescent="0.3">
      <c r="A780">
        <v>779</v>
      </c>
      <c r="B780" t="s">
        <v>775</v>
      </c>
      <c r="C780" s="2">
        <v>45440</v>
      </c>
      <c r="D780" t="s">
        <v>39</v>
      </c>
      <c r="E780" t="s">
        <v>25</v>
      </c>
      <c r="F780" t="s">
        <v>16</v>
      </c>
      <c r="G780">
        <v>6</v>
      </c>
      <c r="H780">
        <v>261.74</v>
      </c>
      <c r="I780">
        <v>0.24</v>
      </c>
      <c r="J780">
        <v>1193.53</v>
      </c>
      <c r="K780">
        <v>752.09</v>
      </c>
      <c r="L780">
        <v>441.44</v>
      </c>
      <c r="M780" t="s">
        <v>40</v>
      </c>
      <c r="N780" t="str">
        <f t="shared" si="12"/>
        <v>High</v>
      </c>
    </row>
    <row r="781" spans="1:14" x14ac:dyDescent="0.3">
      <c r="A781">
        <v>780</v>
      </c>
      <c r="B781" t="s">
        <v>776</v>
      </c>
      <c r="C781" s="2">
        <v>45572</v>
      </c>
      <c r="D781" t="s">
        <v>14</v>
      </c>
      <c r="E781" t="s">
        <v>20</v>
      </c>
      <c r="F781" t="s">
        <v>21</v>
      </c>
      <c r="G781">
        <v>5</v>
      </c>
      <c r="H781">
        <v>85.93</v>
      </c>
      <c r="I781">
        <v>0.05</v>
      </c>
      <c r="J781">
        <v>408.17</v>
      </c>
      <c r="K781">
        <v>260.49</v>
      </c>
      <c r="L781">
        <v>147.68</v>
      </c>
      <c r="M781" t="s">
        <v>17</v>
      </c>
      <c r="N781" t="str">
        <f t="shared" si="12"/>
        <v>Low</v>
      </c>
    </row>
    <row r="782" spans="1:14" x14ac:dyDescent="0.3">
      <c r="A782">
        <v>781</v>
      </c>
      <c r="B782" t="s">
        <v>777</v>
      </c>
      <c r="C782" s="2">
        <v>45495</v>
      </c>
      <c r="D782" t="s">
        <v>39</v>
      </c>
      <c r="E782" t="s">
        <v>30</v>
      </c>
      <c r="F782" t="s">
        <v>21</v>
      </c>
      <c r="G782">
        <v>5</v>
      </c>
      <c r="H782">
        <v>186.24</v>
      </c>
      <c r="I782">
        <v>0.28999999999999998</v>
      </c>
      <c r="J782">
        <v>661.15</v>
      </c>
      <c r="K782">
        <v>444.47</v>
      </c>
      <c r="L782">
        <v>216.68</v>
      </c>
      <c r="M782" t="s">
        <v>17</v>
      </c>
      <c r="N782" t="str">
        <f t="shared" si="12"/>
        <v>High</v>
      </c>
    </row>
    <row r="783" spans="1:14" x14ac:dyDescent="0.3">
      <c r="A783">
        <v>782</v>
      </c>
      <c r="B783" t="s">
        <v>778</v>
      </c>
      <c r="C783" s="2">
        <v>45562</v>
      </c>
      <c r="D783" t="s">
        <v>14</v>
      </c>
      <c r="E783" t="s">
        <v>30</v>
      </c>
      <c r="F783" t="s">
        <v>27</v>
      </c>
      <c r="G783">
        <v>2</v>
      </c>
      <c r="H783">
        <v>196.8</v>
      </c>
      <c r="I783">
        <v>0.14000000000000001</v>
      </c>
      <c r="J783">
        <v>338.5</v>
      </c>
      <c r="K783">
        <v>171.61</v>
      </c>
      <c r="L783">
        <v>166.89</v>
      </c>
      <c r="M783" t="s">
        <v>40</v>
      </c>
      <c r="N783" t="str">
        <f t="shared" si="12"/>
        <v>Medium</v>
      </c>
    </row>
    <row r="784" spans="1:14" x14ac:dyDescent="0.3">
      <c r="A784">
        <v>783</v>
      </c>
      <c r="B784" t="s">
        <v>779</v>
      </c>
      <c r="C784" s="2">
        <v>45456</v>
      </c>
      <c r="D784" t="s">
        <v>24</v>
      </c>
      <c r="E784" t="s">
        <v>30</v>
      </c>
      <c r="F784" t="s">
        <v>27</v>
      </c>
      <c r="G784">
        <v>5</v>
      </c>
      <c r="H784">
        <v>155.69999999999999</v>
      </c>
      <c r="I784">
        <v>0.05</v>
      </c>
      <c r="J784">
        <v>739.57</v>
      </c>
      <c r="K784">
        <v>590.12</v>
      </c>
      <c r="L784">
        <v>149.44999999999999</v>
      </c>
      <c r="M784" t="s">
        <v>17</v>
      </c>
      <c r="N784" t="str">
        <f t="shared" si="12"/>
        <v>Low</v>
      </c>
    </row>
    <row r="785" spans="1:14" x14ac:dyDescent="0.3">
      <c r="A785">
        <v>784</v>
      </c>
      <c r="B785" t="s">
        <v>780</v>
      </c>
      <c r="C785" s="2">
        <v>45521</v>
      </c>
      <c r="D785" t="s">
        <v>24</v>
      </c>
      <c r="E785" t="s">
        <v>30</v>
      </c>
      <c r="F785" t="s">
        <v>16</v>
      </c>
      <c r="G785">
        <v>2</v>
      </c>
      <c r="H785">
        <v>430.36</v>
      </c>
      <c r="I785">
        <v>0.09</v>
      </c>
      <c r="J785">
        <v>783.26</v>
      </c>
      <c r="K785">
        <v>493.38</v>
      </c>
      <c r="L785">
        <v>289.88</v>
      </c>
      <c r="M785" t="s">
        <v>46</v>
      </c>
      <c r="N785" t="str">
        <f t="shared" si="12"/>
        <v>Low</v>
      </c>
    </row>
    <row r="786" spans="1:14" x14ac:dyDescent="0.3">
      <c r="A786">
        <v>785</v>
      </c>
      <c r="B786" t="s">
        <v>781</v>
      </c>
      <c r="C786" s="2">
        <v>45498</v>
      </c>
      <c r="D786" t="s">
        <v>14</v>
      </c>
      <c r="E786" t="s">
        <v>33</v>
      </c>
      <c r="F786" t="s">
        <v>21</v>
      </c>
      <c r="G786">
        <v>1</v>
      </c>
      <c r="H786">
        <v>218.23</v>
      </c>
      <c r="I786">
        <v>0.27</v>
      </c>
      <c r="J786">
        <v>159.31</v>
      </c>
      <c r="K786">
        <v>84.16</v>
      </c>
      <c r="L786">
        <v>75.150000000000006</v>
      </c>
      <c r="M786" t="s">
        <v>17</v>
      </c>
      <c r="N786" t="str">
        <f t="shared" si="12"/>
        <v>High</v>
      </c>
    </row>
    <row r="787" spans="1:14" x14ac:dyDescent="0.3">
      <c r="A787">
        <v>786</v>
      </c>
      <c r="B787" t="s">
        <v>782</v>
      </c>
      <c r="C787" s="2">
        <v>45521</v>
      </c>
      <c r="D787" t="s">
        <v>39</v>
      </c>
      <c r="E787" t="s">
        <v>25</v>
      </c>
      <c r="F787" t="s">
        <v>27</v>
      </c>
      <c r="G787">
        <v>8</v>
      </c>
      <c r="H787">
        <v>329.68</v>
      </c>
      <c r="I787">
        <v>0.2</v>
      </c>
      <c r="J787">
        <v>2109.9499999999998</v>
      </c>
      <c r="K787">
        <v>1065.44</v>
      </c>
      <c r="L787">
        <v>1044.51</v>
      </c>
      <c r="M787" t="s">
        <v>46</v>
      </c>
      <c r="N787" t="str">
        <f t="shared" si="12"/>
        <v>Medium</v>
      </c>
    </row>
    <row r="788" spans="1:14" x14ac:dyDescent="0.3">
      <c r="A788">
        <v>787</v>
      </c>
      <c r="B788" t="s">
        <v>783</v>
      </c>
      <c r="C788" s="2">
        <v>45472</v>
      </c>
      <c r="D788" t="s">
        <v>39</v>
      </c>
      <c r="E788" t="s">
        <v>33</v>
      </c>
      <c r="F788" t="s">
        <v>21</v>
      </c>
      <c r="G788">
        <v>5</v>
      </c>
      <c r="H788">
        <v>441.27</v>
      </c>
      <c r="I788">
        <v>0.16</v>
      </c>
      <c r="J788">
        <v>1853.33</v>
      </c>
      <c r="K788">
        <v>1017.8</v>
      </c>
      <c r="L788">
        <v>835.53</v>
      </c>
      <c r="M788" t="s">
        <v>17</v>
      </c>
      <c r="N788" t="str">
        <f t="shared" si="12"/>
        <v>Medium</v>
      </c>
    </row>
    <row r="789" spans="1:14" x14ac:dyDescent="0.3">
      <c r="A789">
        <v>788</v>
      </c>
      <c r="B789" t="s">
        <v>784</v>
      </c>
      <c r="C789" s="2">
        <v>45595</v>
      </c>
      <c r="D789" t="s">
        <v>14</v>
      </c>
      <c r="E789" t="s">
        <v>30</v>
      </c>
      <c r="F789" t="s">
        <v>16</v>
      </c>
      <c r="G789">
        <v>4</v>
      </c>
      <c r="H789">
        <v>456.48</v>
      </c>
      <c r="I789">
        <v>0.25</v>
      </c>
      <c r="J789">
        <v>1369.44</v>
      </c>
      <c r="K789">
        <v>1078.67</v>
      </c>
      <c r="L789">
        <v>290.77</v>
      </c>
      <c r="M789" t="s">
        <v>22</v>
      </c>
      <c r="N789" t="str">
        <f t="shared" si="12"/>
        <v>High</v>
      </c>
    </row>
    <row r="790" spans="1:14" x14ac:dyDescent="0.3">
      <c r="A790">
        <v>789</v>
      </c>
      <c r="B790" t="s">
        <v>785</v>
      </c>
      <c r="C790" s="2">
        <v>45490</v>
      </c>
      <c r="D790" t="s">
        <v>39</v>
      </c>
      <c r="E790" t="s">
        <v>30</v>
      </c>
      <c r="F790" t="s">
        <v>16</v>
      </c>
      <c r="G790">
        <v>5</v>
      </c>
      <c r="H790">
        <v>233.51</v>
      </c>
      <c r="I790">
        <v>0.02</v>
      </c>
      <c r="J790">
        <v>1144.2</v>
      </c>
      <c r="K790">
        <v>640.87</v>
      </c>
      <c r="L790">
        <v>503.33</v>
      </c>
      <c r="M790" t="s">
        <v>28</v>
      </c>
      <c r="N790" t="str">
        <f t="shared" si="12"/>
        <v>Low</v>
      </c>
    </row>
    <row r="791" spans="1:14" x14ac:dyDescent="0.3">
      <c r="A791">
        <v>790</v>
      </c>
      <c r="B791" t="s">
        <v>786</v>
      </c>
      <c r="C791" s="2">
        <v>45331</v>
      </c>
      <c r="D791" t="s">
        <v>14</v>
      </c>
      <c r="E791" t="s">
        <v>20</v>
      </c>
      <c r="F791" t="s">
        <v>16</v>
      </c>
      <c r="G791">
        <v>10</v>
      </c>
      <c r="H791">
        <v>135.78</v>
      </c>
      <c r="I791">
        <v>0.22</v>
      </c>
      <c r="J791">
        <v>1059.08</v>
      </c>
      <c r="K791">
        <v>809.7</v>
      </c>
      <c r="L791">
        <v>249.38</v>
      </c>
      <c r="M791" t="s">
        <v>40</v>
      </c>
      <c r="N791" t="str">
        <f t="shared" si="12"/>
        <v>High</v>
      </c>
    </row>
    <row r="792" spans="1:14" x14ac:dyDescent="0.3">
      <c r="A792">
        <v>791</v>
      </c>
      <c r="B792" t="s">
        <v>787</v>
      </c>
      <c r="C792" s="2">
        <v>45628</v>
      </c>
      <c r="D792" t="s">
        <v>39</v>
      </c>
      <c r="E792" t="s">
        <v>33</v>
      </c>
      <c r="F792" t="s">
        <v>21</v>
      </c>
      <c r="G792">
        <v>10</v>
      </c>
      <c r="H792">
        <v>273.49</v>
      </c>
      <c r="I792">
        <v>0.05</v>
      </c>
      <c r="J792">
        <v>2598.15</v>
      </c>
      <c r="K792">
        <v>1398.62</v>
      </c>
      <c r="L792">
        <v>1199.53</v>
      </c>
      <c r="M792" t="s">
        <v>22</v>
      </c>
      <c r="N792" t="str">
        <f t="shared" si="12"/>
        <v>Low</v>
      </c>
    </row>
    <row r="793" spans="1:14" x14ac:dyDescent="0.3">
      <c r="A793">
        <v>792</v>
      </c>
      <c r="B793" t="s">
        <v>788</v>
      </c>
      <c r="C793" s="2">
        <v>45593</v>
      </c>
      <c r="D793" t="s">
        <v>14</v>
      </c>
      <c r="E793" t="s">
        <v>33</v>
      </c>
      <c r="F793" t="s">
        <v>27</v>
      </c>
      <c r="G793">
        <v>7</v>
      </c>
      <c r="H793">
        <v>334.11</v>
      </c>
      <c r="I793">
        <v>0.03</v>
      </c>
      <c r="J793">
        <v>2268.61</v>
      </c>
      <c r="K793">
        <v>1724.04</v>
      </c>
      <c r="L793">
        <v>544.57000000000005</v>
      </c>
      <c r="M793" t="s">
        <v>40</v>
      </c>
      <c r="N793" t="str">
        <f t="shared" si="12"/>
        <v>Low</v>
      </c>
    </row>
    <row r="794" spans="1:14" x14ac:dyDescent="0.3">
      <c r="A794">
        <v>793</v>
      </c>
      <c r="B794" t="s">
        <v>789</v>
      </c>
      <c r="C794" s="2">
        <v>45489</v>
      </c>
      <c r="D794" t="s">
        <v>39</v>
      </c>
      <c r="E794" t="s">
        <v>25</v>
      </c>
      <c r="F794" t="s">
        <v>16</v>
      </c>
      <c r="G794">
        <v>4</v>
      </c>
      <c r="H794">
        <v>48.22</v>
      </c>
      <c r="I794">
        <v>0.17</v>
      </c>
      <c r="J794">
        <v>160.09</v>
      </c>
      <c r="K794">
        <v>92.2</v>
      </c>
      <c r="L794">
        <v>67.89</v>
      </c>
      <c r="M794" t="s">
        <v>46</v>
      </c>
      <c r="N794" t="str">
        <f t="shared" si="12"/>
        <v>Medium</v>
      </c>
    </row>
    <row r="795" spans="1:14" x14ac:dyDescent="0.3">
      <c r="A795">
        <v>794</v>
      </c>
      <c r="B795" t="s">
        <v>790</v>
      </c>
      <c r="C795" s="2">
        <v>45503</v>
      </c>
      <c r="D795" t="s">
        <v>39</v>
      </c>
      <c r="E795" t="s">
        <v>33</v>
      </c>
      <c r="F795" t="s">
        <v>27</v>
      </c>
      <c r="G795">
        <v>10</v>
      </c>
      <c r="H795">
        <v>184.28</v>
      </c>
      <c r="I795">
        <v>0.18</v>
      </c>
      <c r="J795">
        <v>1511.1</v>
      </c>
      <c r="K795">
        <v>1000.75</v>
      </c>
      <c r="L795">
        <v>510.35</v>
      </c>
      <c r="M795" t="s">
        <v>22</v>
      </c>
      <c r="N795" t="str">
        <f t="shared" si="12"/>
        <v>Medium</v>
      </c>
    </row>
    <row r="796" spans="1:14" x14ac:dyDescent="0.3">
      <c r="A796">
        <v>795</v>
      </c>
      <c r="B796" t="s">
        <v>791</v>
      </c>
      <c r="C796" s="2">
        <v>45361</v>
      </c>
      <c r="D796" t="s">
        <v>14</v>
      </c>
      <c r="E796" t="s">
        <v>20</v>
      </c>
      <c r="F796" t="s">
        <v>21</v>
      </c>
      <c r="G796">
        <v>2</v>
      </c>
      <c r="H796">
        <v>283.98</v>
      </c>
      <c r="I796">
        <v>0.11</v>
      </c>
      <c r="J796">
        <v>505.48</v>
      </c>
      <c r="K796">
        <v>402.76</v>
      </c>
      <c r="L796">
        <v>102.72</v>
      </c>
      <c r="M796" t="s">
        <v>22</v>
      </c>
      <c r="N796" t="str">
        <f t="shared" si="12"/>
        <v>Medium</v>
      </c>
    </row>
    <row r="797" spans="1:14" x14ac:dyDescent="0.3">
      <c r="A797">
        <v>796</v>
      </c>
      <c r="B797" t="s">
        <v>792</v>
      </c>
      <c r="C797" s="2">
        <v>45503</v>
      </c>
      <c r="D797" t="s">
        <v>39</v>
      </c>
      <c r="E797" t="s">
        <v>33</v>
      </c>
      <c r="F797" t="s">
        <v>27</v>
      </c>
      <c r="G797">
        <v>1</v>
      </c>
      <c r="H797">
        <v>100.74</v>
      </c>
      <c r="I797">
        <v>0.16</v>
      </c>
      <c r="J797">
        <v>84.62</v>
      </c>
      <c r="K797">
        <v>63.94</v>
      </c>
      <c r="L797">
        <v>20.68</v>
      </c>
      <c r="M797" t="s">
        <v>40</v>
      </c>
      <c r="N797" t="str">
        <f t="shared" si="12"/>
        <v>Medium</v>
      </c>
    </row>
    <row r="798" spans="1:14" x14ac:dyDescent="0.3">
      <c r="A798">
        <v>797</v>
      </c>
      <c r="B798" t="s">
        <v>159</v>
      </c>
      <c r="C798" s="2">
        <v>45547</v>
      </c>
      <c r="D798" t="s">
        <v>14</v>
      </c>
      <c r="E798" t="s">
        <v>20</v>
      </c>
      <c r="F798" t="s">
        <v>21</v>
      </c>
      <c r="G798">
        <v>1</v>
      </c>
      <c r="H798">
        <v>483.8</v>
      </c>
      <c r="I798">
        <v>0.28999999999999998</v>
      </c>
      <c r="J798">
        <v>343.5</v>
      </c>
      <c r="K798">
        <v>196.96</v>
      </c>
      <c r="L798">
        <v>146.54</v>
      </c>
      <c r="M798" t="s">
        <v>28</v>
      </c>
      <c r="N798" t="str">
        <f t="shared" si="12"/>
        <v>High</v>
      </c>
    </row>
    <row r="799" spans="1:14" x14ac:dyDescent="0.3">
      <c r="A799">
        <v>798</v>
      </c>
      <c r="B799" t="s">
        <v>793</v>
      </c>
      <c r="C799" s="2">
        <v>45574</v>
      </c>
      <c r="D799" t="s">
        <v>24</v>
      </c>
      <c r="E799" t="s">
        <v>25</v>
      </c>
      <c r="F799" t="s">
        <v>16</v>
      </c>
      <c r="G799">
        <v>4</v>
      </c>
      <c r="H799">
        <v>308.81</v>
      </c>
      <c r="I799">
        <v>0.24</v>
      </c>
      <c r="J799">
        <v>938.78</v>
      </c>
      <c r="K799">
        <v>617.45000000000005</v>
      </c>
      <c r="L799">
        <v>321.33</v>
      </c>
      <c r="M799" t="s">
        <v>28</v>
      </c>
      <c r="N799" t="str">
        <f t="shared" si="12"/>
        <v>High</v>
      </c>
    </row>
    <row r="800" spans="1:14" x14ac:dyDescent="0.3">
      <c r="A800">
        <v>799</v>
      </c>
      <c r="B800" t="s">
        <v>794</v>
      </c>
      <c r="C800" s="2">
        <v>45325</v>
      </c>
      <c r="D800" t="s">
        <v>14</v>
      </c>
      <c r="E800" t="s">
        <v>15</v>
      </c>
      <c r="F800" t="s">
        <v>21</v>
      </c>
      <c r="G800">
        <v>8</v>
      </c>
      <c r="H800">
        <v>363.27</v>
      </c>
      <c r="I800">
        <v>0.08</v>
      </c>
      <c r="J800">
        <v>2673.67</v>
      </c>
      <c r="K800">
        <v>1675.97</v>
      </c>
      <c r="L800">
        <v>997.7</v>
      </c>
      <c r="M800" t="s">
        <v>22</v>
      </c>
      <c r="N800" t="str">
        <f t="shared" si="12"/>
        <v>Low</v>
      </c>
    </row>
    <row r="801" spans="1:14" x14ac:dyDescent="0.3">
      <c r="A801">
        <v>800</v>
      </c>
      <c r="B801" t="s">
        <v>795</v>
      </c>
      <c r="C801" s="2">
        <v>45449</v>
      </c>
      <c r="D801" t="s">
        <v>39</v>
      </c>
      <c r="E801" t="s">
        <v>20</v>
      </c>
      <c r="F801" t="s">
        <v>21</v>
      </c>
      <c r="G801">
        <v>3</v>
      </c>
      <c r="H801">
        <v>132.93</v>
      </c>
      <c r="I801">
        <v>0.06</v>
      </c>
      <c r="J801">
        <v>374.86</v>
      </c>
      <c r="K801">
        <v>296.43</v>
      </c>
      <c r="L801">
        <v>78.430000000000007</v>
      </c>
      <c r="M801" t="s">
        <v>46</v>
      </c>
      <c r="N801" t="str">
        <f t="shared" si="12"/>
        <v>Low</v>
      </c>
    </row>
    <row r="802" spans="1:14" x14ac:dyDescent="0.3">
      <c r="A802">
        <v>801</v>
      </c>
      <c r="B802" t="s">
        <v>796</v>
      </c>
      <c r="C802" s="2">
        <v>45573</v>
      </c>
      <c r="D802" t="s">
        <v>24</v>
      </c>
      <c r="E802" t="s">
        <v>30</v>
      </c>
      <c r="F802" t="s">
        <v>27</v>
      </c>
      <c r="G802">
        <v>3</v>
      </c>
      <c r="H802">
        <v>458.44</v>
      </c>
      <c r="I802">
        <v>0.06</v>
      </c>
      <c r="J802">
        <v>1292.8</v>
      </c>
      <c r="K802">
        <v>711.58</v>
      </c>
      <c r="L802">
        <v>581.22</v>
      </c>
      <c r="M802" t="s">
        <v>46</v>
      </c>
      <c r="N802" t="str">
        <f t="shared" si="12"/>
        <v>Low</v>
      </c>
    </row>
    <row r="803" spans="1:14" x14ac:dyDescent="0.3">
      <c r="A803">
        <v>802</v>
      </c>
      <c r="B803" t="s">
        <v>797</v>
      </c>
      <c r="C803" s="2">
        <v>45419</v>
      </c>
      <c r="D803" t="s">
        <v>14</v>
      </c>
      <c r="E803" t="s">
        <v>20</v>
      </c>
      <c r="F803" t="s">
        <v>27</v>
      </c>
      <c r="G803">
        <v>4</v>
      </c>
      <c r="H803">
        <v>221.79</v>
      </c>
      <c r="I803">
        <v>0.1</v>
      </c>
      <c r="J803">
        <v>798.44</v>
      </c>
      <c r="K803">
        <v>620.62</v>
      </c>
      <c r="L803">
        <v>177.82</v>
      </c>
      <c r="M803" t="s">
        <v>40</v>
      </c>
      <c r="N803" t="str">
        <f t="shared" si="12"/>
        <v>Low</v>
      </c>
    </row>
    <row r="804" spans="1:14" x14ac:dyDescent="0.3">
      <c r="A804">
        <v>803</v>
      </c>
      <c r="B804" t="s">
        <v>798</v>
      </c>
      <c r="C804" s="2">
        <v>45468</v>
      </c>
      <c r="D804" t="s">
        <v>19</v>
      </c>
      <c r="E804" t="s">
        <v>33</v>
      </c>
      <c r="F804" t="s">
        <v>27</v>
      </c>
      <c r="G804">
        <v>8</v>
      </c>
      <c r="H804">
        <v>440.82</v>
      </c>
      <c r="I804">
        <v>0.02</v>
      </c>
      <c r="J804">
        <v>3456.03</v>
      </c>
      <c r="K804">
        <v>2264.4899999999998</v>
      </c>
      <c r="L804">
        <v>1191.54</v>
      </c>
      <c r="M804" t="s">
        <v>28</v>
      </c>
      <c r="N804" t="str">
        <f t="shared" si="12"/>
        <v>Low</v>
      </c>
    </row>
    <row r="805" spans="1:14" x14ac:dyDescent="0.3">
      <c r="A805">
        <v>804</v>
      </c>
      <c r="B805" t="s">
        <v>799</v>
      </c>
      <c r="C805" s="2">
        <v>45567</v>
      </c>
      <c r="D805" t="s">
        <v>24</v>
      </c>
      <c r="E805" t="s">
        <v>30</v>
      </c>
      <c r="F805" t="s">
        <v>16</v>
      </c>
      <c r="G805">
        <v>2</v>
      </c>
      <c r="H805">
        <v>401.29</v>
      </c>
      <c r="I805">
        <v>0.1</v>
      </c>
      <c r="J805">
        <v>722.32</v>
      </c>
      <c r="K805">
        <v>541.25</v>
      </c>
      <c r="L805">
        <v>181.07</v>
      </c>
      <c r="M805" t="s">
        <v>46</v>
      </c>
      <c r="N805" t="str">
        <f t="shared" si="12"/>
        <v>Low</v>
      </c>
    </row>
    <row r="806" spans="1:14" x14ac:dyDescent="0.3">
      <c r="A806">
        <v>805</v>
      </c>
      <c r="B806" t="s">
        <v>800</v>
      </c>
      <c r="C806" s="2">
        <v>45369</v>
      </c>
      <c r="D806" t="s">
        <v>39</v>
      </c>
      <c r="E806" t="s">
        <v>33</v>
      </c>
      <c r="F806" t="s">
        <v>27</v>
      </c>
      <c r="G806">
        <v>3</v>
      </c>
      <c r="H806">
        <v>110.32</v>
      </c>
      <c r="I806">
        <v>0.19</v>
      </c>
      <c r="J806">
        <v>268.08</v>
      </c>
      <c r="K806">
        <v>204.49</v>
      </c>
      <c r="L806">
        <v>63.59</v>
      </c>
      <c r="M806" t="s">
        <v>28</v>
      </c>
      <c r="N806" t="str">
        <f t="shared" si="12"/>
        <v>Medium</v>
      </c>
    </row>
    <row r="807" spans="1:14" x14ac:dyDescent="0.3">
      <c r="A807">
        <v>806</v>
      </c>
      <c r="B807" t="s">
        <v>801</v>
      </c>
      <c r="C807" s="2">
        <v>45375</v>
      </c>
      <c r="D807" t="s">
        <v>14</v>
      </c>
      <c r="E807" t="s">
        <v>33</v>
      </c>
      <c r="F807" t="s">
        <v>16</v>
      </c>
      <c r="G807">
        <v>4</v>
      </c>
      <c r="H807">
        <v>365.83</v>
      </c>
      <c r="I807">
        <v>0.08</v>
      </c>
      <c r="J807">
        <v>1346.25</v>
      </c>
      <c r="K807">
        <v>1033.6300000000001</v>
      </c>
      <c r="L807">
        <v>312.62</v>
      </c>
      <c r="M807" t="s">
        <v>28</v>
      </c>
      <c r="N807" t="str">
        <f t="shared" si="12"/>
        <v>Low</v>
      </c>
    </row>
    <row r="808" spans="1:14" x14ac:dyDescent="0.3">
      <c r="A808">
        <v>807</v>
      </c>
      <c r="B808" t="s">
        <v>802</v>
      </c>
      <c r="C808" s="2">
        <v>45335</v>
      </c>
      <c r="D808" t="s">
        <v>39</v>
      </c>
      <c r="E808" t="s">
        <v>33</v>
      </c>
      <c r="F808" t="s">
        <v>16</v>
      </c>
      <c r="G808">
        <v>9</v>
      </c>
      <c r="H808">
        <v>34.53</v>
      </c>
      <c r="I808">
        <v>0.04</v>
      </c>
      <c r="J808">
        <v>298.33999999999997</v>
      </c>
      <c r="K808">
        <v>221.55</v>
      </c>
      <c r="L808">
        <v>76.790000000000006</v>
      </c>
      <c r="M808" t="s">
        <v>17</v>
      </c>
      <c r="N808" t="str">
        <f t="shared" si="12"/>
        <v>Low</v>
      </c>
    </row>
    <row r="809" spans="1:14" x14ac:dyDescent="0.3">
      <c r="A809">
        <v>808</v>
      </c>
      <c r="B809" t="s">
        <v>803</v>
      </c>
      <c r="C809" s="2">
        <v>45557</v>
      </c>
      <c r="D809" t="s">
        <v>39</v>
      </c>
      <c r="E809" t="s">
        <v>25</v>
      </c>
      <c r="F809" t="s">
        <v>21</v>
      </c>
      <c r="G809">
        <v>10</v>
      </c>
      <c r="H809">
        <v>57.27</v>
      </c>
      <c r="I809">
        <v>0.27</v>
      </c>
      <c r="J809">
        <v>418.07</v>
      </c>
      <c r="K809">
        <v>329.8</v>
      </c>
      <c r="L809">
        <v>88.27</v>
      </c>
      <c r="M809" t="s">
        <v>28</v>
      </c>
      <c r="N809" t="str">
        <f t="shared" si="12"/>
        <v>High</v>
      </c>
    </row>
    <row r="810" spans="1:14" x14ac:dyDescent="0.3">
      <c r="A810">
        <v>809</v>
      </c>
      <c r="B810" t="s">
        <v>804</v>
      </c>
      <c r="C810" s="2">
        <v>45437</v>
      </c>
      <c r="D810" t="s">
        <v>39</v>
      </c>
      <c r="E810" t="s">
        <v>25</v>
      </c>
      <c r="F810" t="s">
        <v>21</v>
      </c>
      <c r="G810">
        <v>6</v>
      </c>
      <c r="H810">
        <v>369.79</v>
      </c>
      <c r="I810">
        <v>0.01</v>
      </c>
      <c r="J810">
        <v>2196.5500000000002</v>
      </c>
      <c r="K810">
        <v>1599.76</v>
      </c>
      <c r="L810">
        <v>596.79</v>
      </c>
      <c r="M810" t="s">
        <v>46</v>
      </c>
      <c r="N810" t="str">
        <f t="shared" si="12"/>
        <v>Low</v>
      </c>
    </row>
    <row r="811" spans="1:14" x14ac:dyDescent="0.3">
      <c r="A811">
        <v>810</v>
      </c>
      <c r="B811" t="s">
        <v>805</v>
      </c>
      <c r="C811" s="2">
        <v>45576</v>
      </c>
      <c r="D811" t="s">
        <v>19</v>
      </c>
      <c r="E811" t="s">
        <v>15</v>
      </c>
      <c r="F811" t="s">
        <v>27</v>
      </c>
      <c r="G811">
        <v>2</v>
      </c>
      <c r="H811">
        <v>241.11</v>
      </c>
      <c r="I811">
        <v>0.26</v>
      </c>
      <c r="J811">
        <v>356.84</v>
      </c>
      <c r="K811">
        <v>224.71</v>
      </c>
      <c r="L811">
        <v>132.13</v>
      </c>
      <c r="M811" t="s">
        <v>17</v>
      </c>
      <c r="N811" t="str">
        <f t="shared" si="12"/>
        <v>High</v>
      </c>
    </row>
    <row r="812" spans="1:14" x14ac:dyDescent="0.3">
      <c r="A812">
        <v>811</v>
      </c>
      <c r="B812" t="s">
        <v>278</v>
      </c>
      <c r="C812" s="2">
        <v>45406</v>
      </c>
      <c r="D812" t="s">
        <v>24</v>
      </c>
      <c r="E812" t="s">
        <v>20</v>
      </c>
      <c r="F812" t="s">
        <v>27</v>
      </c>
      <c r="G812">
        <v>7</v>
      </c>
      <c r="H812">
        <v>190.73</v>
      </c>
      <c r="I812">
        <v>0.05</v>
      </c>
      <c r="J812">
        <v>1268.3499999999999</v>
      </c>
      <c r="K812">
        <v>896.1</v>
      </c>
      <c r="L812">
        <v>372.25</v>
      </c>
      <c r="M812" t="s">
        <v>46</v>
      </c>
      <c r="N812" t="str">
        <f t="shared" si="12"/>
        <v>Low</v>
      </c>
    </row>
    <row r="813" spans="1:14" x14ac:dyDescent="0.3">
      <c r="A813">
        <v>812</v>
      </c>
      <c r="B813" t="s">
        <v>806</v>
      </c>
      <c r="C813" s="2">
        <v>45314</v>
      </c>
      <c r="D813" t="s">
        <v>14</v>
      </c>
      <c r="E813" t="s">
        <v>20</v>
      </c>
      <c r="F813" t="s">
        <v>16</v>
      </c>
      <c r="G813">
        <v>9</v>
      </c>
      <c r="H813">
        <v>450.21</v>
      </c>
      <c r="I813">
        <v>0.26</v>
      </c>
      <c r="J813">
        <v>2998.4</v>
      </c>
      <c r="K813">
        <v>1767.73</v>
      </c>
      <c r="L813">
        <v>1230.67</v>
      </c>
      <c r="M813" t="s">
        <v>17</v>
      </c>
      <c r="N813" t="str">
        <f t="shared" si="12"/>
        <v>High</v>
      </c>
    </row>
    <row r="814" spans="1:14" x14ac:dyDescent="0.3">
      <c r="A814">
        <v>813</v>
      </c>
      <c r="B814" t="s">
        <v>807</v>
      </c>
      <c r="C814" s="2">
        <v>45630</v>
      </c>
      <c r="D814" t="s">
        <v>24</v>
      </c>
      <c r="E814" t="s">
        <v>20</v>
      </c>
      <c r="F814" t="s">
        <v>16</v>
      </c>
      <c r="G814">
        <v>5</v>
      </c>
      <c r="H814">
        <v>158.18</v>
      </c>
      <c r="I814">
        <v>0.01</v>
      </c>
      <c r="J814">
        <v>782.99</v>
      </c>
      <c r="K814">
        <v>558.89</v>
      </c>
      <c r="L814">
        <v>224.1</v>
      </c>
      <c r="M814" t="s">
        <v>22</v>
      </c>
      <c r="N814" t="str">
        <f t="shared" si="12"/>
        <v>Low</v>
      </c>
    </row>
    <row r="815" spans="1:14" x14ac:dyDescent="0.3">
      <c r="A815">
        <v>814</v>
      </c>
      <c r="B815" t="s">
        <v>263</v>
      </c>
      <c r="C815" s="2">
        <v>45524</v>
      </c>
      <c r="D815" t="s">
        <v>24</v>
      </c>
      <c r="E815" t="s">
        <v>33</v>
      </c>
      <c r="F815" t="s">
        <v>16</v>
      </c>
      <c r="G815">
        <v>10</v>
      </c>
      <c r="H815">
        <v>121.83</v>
      </c>
      <c r="I815">
        <v>0.09</v>
      </c>
      <c r="J815">
        <v>1108.6500000000001</v>
      </c>
      <c r="K815">
        <v>637.57000000000005</v>
      </c>
      <c r="L815">
        <v>471.08</v>
      </c>
      <c r="M815" t="s">
        <v>17</v>
      </c>
      <c r="N815" t="str">
        <f t="shared" si="12"/>
        <v>Low</v>
      </c>
    </row>
    <row r="816" spans="1:14" x14ac:dyDescent="0.3">
      <c r="A816">
        <v>815</v>
      </c>
      <c r="B816" t="s">
        <v>808</v>
      </c>
      <c r="C816" s="2">
        <v>45447</v>
      </c>
      <c r="D816" t="s">
        <v>39</v>
      </c>
      <c r="E816" t="s">
        <v>25</v>
      </c>
      <c r="F816" t="s">
        <v>27</v>
      </c>
      <c r="G816">
        <v>5</v>
      </c>
      <c r="H816">
        <v>266.29000000000002</v>
      </c>
      <c r="I816">
        <v>0.06</v>
      </c>
      <c r="J816">
        <v>1251.56</v>
      </c>
      <c r="K816">
        <v>743.38</v>
      </c>
      <c r="L816">
        <v>508.18</v>
      </c>
      <c r="M816" t="s">
        <v>46</v>
      </c>
      <c r="N816" t="str">
        <f t="shared" si="12"/>
        <v>Low</v>
      </c>
    </row>
    <row r="817" spans="1:14" x14ac:dyDescent="0.3">
      <c r="A817">
        <v>816</v>
      </c>
      <c r="B817" t="s">
        <v>809</v>
      </c>
      <c r="C817" s="2">
        <v>45319</v>
      </c>
      <c r="D817" t="s">
        <v>19</v>
      </c>
      <c r="E817" t="s">
        <v>30</v>
      </c>
      <c r="F817" t="s">
        <v>27</v>
      </c>
      <c r="G817">
        <v>8</v>
      </c>
      <c r="H817">
        <v>273.66000000000003</v>
      </c>
      <c r="I817">
        <v>0.17</v>
      </c>
      <c r="J817">
        <v>1817.1</v>
      </c>
      <c r="K817">
        <v>1289.24</v>
      </c>
      <c r="L817">
        <v>527.86</v>
      </c>
      <c r="M817" t="s">
        <v>28</v>
      </c>
      <c r="N817" t="str">
        <f t="shared" si="12"/>
        <v>Medium</v>
      </c>
    </row>
    <row r="818" spans="1:14" x14ac:dyDescent="0.3">
      <c r="A818">
        <v>817</v>
      </c>
      <c r="B818" t="s">
        <v>810</v>
      </c>
      <c r="C818" s="2">
        <v>45421</v>
      </c>
      <c r="D818" t="s">
        <v>39</v>
      </c>
      <c r="E818" t="s">
        <v>30</v>
      </c>
      <c r="F818" t="s">
        <v>16</v>
      </c>
      <c r="G818">
        <v>7</v>
      </c>
      <c r="H818">
        <v>345.62</v>
      </c>
      <c r="I818">
        <v>7.0000000000000007E-2</v>
      </c>
      <c r="J818">
        <v>2249.9899999999998</v>
      </c>
      <c r="K818">
        <v>1739.76</v>
      </c>
      <c r="L818">
        <v>510.23</v>
      </c>
      <c r="M818" t="s">
        <v>17</v>
      </c>
      <c r="N818" t="str">
        <f t="shared" si="12"/>
        <v>Low</v>
      </c>
    </row>
    <row r="819" spans="1:14" x14ac:dyDescent="0.3">
      <c r="A819">
        <v>818</v>
      </c>
      <c r="B819" t="s">
        <v>811</v>
      </c>
      <c r="C819" s="2">
        <v>45383</v>
      </c>
      <c r="D819" t="s">
        <v>24</v>
      </c>
      <c r="E819" t="s">
        <v>33</v>
      </c>
      <c r="F819" t="s">
        <v>27</v>
      </c>
      <c r="G819">
        <v>2</v>
      </c>
      <c r="H819">
        <v>290.69</v>
      </c>
      <c r="I819">
        <v>0.15</v>
      </c>
      <c r="J819">
        <v>494.17</v>
      </c>
      <c r="K819">
        <v>381.29</v>
      </c>
      <c r="L819">
        <v>112.88</v>
      </c>
      <c r="M819" t="s">
        <v>46</v>
      </c>
      <c r="N819" t="str">
        <f t="shared" si="12"/>
        <v>Medium</v>
      </c>
    </row>
    <row r="820" spans="1:14" x14ac:dyDescent="0.3">
      <c r="A820">
        <v>819</v>
      </c>
      <c r="B820" t="s">
        <v>812</v>
      </c>
      <c r="C820" s="2">
        <v>45529</v>
      </c>
      <c r="D820" t="s">
        <v>19</v>
      </c>
      <c r="E820" t="s">
        <v>20</v>
      </c>
      <c r="F820" t="s">
        <v>27</v>
      </c>
      <c r="G820">
        <v>7</v>
      </c>
      <c r="H820">
        <v>313.27999999999997</v>
      </c>
      <c r="I820">
        <v>0.09</v>
      </c>
      <c r="J820">
        <v>1995.59</v>
      </c>
      <c r="K820">
        <v>1445.08</v>
      </c>
      <c r="L820">
        <v>550.51</v>
      </c>
      <c r="M820" t="s">
        <v>17</v>
      </c>
      <c r="N820" t="str">
        <f t="shared" si="12"/>
        <v>Low</v>
      </c>
    </row>
    <row r="821" spans="1:14" x14ac:dyDescent="0.3">
      <c r="A821">
        <v>820</v>
      </c>
      <c r="B821" t="s">
        <v>813</v>
      </c>
      <c r="C821" s="2">
        <v>45331</v>
      </c>
      <c r="D821" t="s">
        <v>14</v>
      </c>
      <c r="E821" t="s">
        <v>25</v>
      </c>
      <c r="F821" t="s">
        <v>27</v>
      </c>
      <c r="G821">
        <v>1</v>
      </c>
      <c r="H821">
        <v>332.44</v>
      </c>
      <c r="I821">
        <v>0.03</v>
      </c>
      <c r="J821">
        <v>322.47000000000003</v>
      </c>
      <c r="K821">
        <v>245.85</v>
      </c>
      <c r="L821">
        <v>76.62</v>
      </c>
      <c r="M821" t="s">
        <v>46</v>
      </c>
      <c r="N821" t="str">
        <f t="shared" si="12"/>
        <v>Low</v>
      </c>
    </row>
    <row r="822" spans="1:14" x14ac:dyDescent="0.3">
      <c r="A822">
        <v>821</v>
      </c>
      <c r="B822" t="s">
        <v>814</v>
      </c>
      <c r="C822" s="2">
        <v>45539</v>
      </c>
      <c r="D822" t="s">
        <v>39</v>
      </c>
      <c r="E822" t="s">
        <v>25</v>
      </c>
      <c r="F822" t="s">
        <v>21</v>
      </c>
      <c r="G822">
        <v>3</v>
      </c>
      <c r="H822">
        <v>273.18</v>
      </c>
      <c r="I822">
        <v>0.27</v>
      </c>
      <c r="J822">
        <v>598.26</v>
      </c>
      <c r="K822">
        <v>377.24</v>
      </c>
      <c r="L822">
        <v>221.02</v>
      </c>
      <c r="M822" t="s">
        <v>17</v>
      </c>
      <c r="N822" t="str">
        <f t="shared" si="12"/>
        <v>High</v>
      </c>
    </row>
    <row r="823" spans="1:14" x14ac:dyDescent="0.3">
      <c r="A823">
        <v>822</v>
      </c>
      <c r="B823" t="s">
        <v>815</v>
      </c>
      <c r="C823" s="2">
        <v>45605</v>
      </c>
      <c r="D823" t="s">
        <v>19</v>
      </c>
      <c r="E823" t="s">
        <v>30</v>
      </c>
      <c r="F823" t="s">
        <v>21</v>
      </c>
      <c r="G823">
        <v>6</v>
      </c>
      <c r="H823">
        <v>195.73</v>
      </c>
      <c r="I823">
        <v>0.09</v>
      </c>
      <c r="J823">
        <v>1068.69</v>
      </c>
      <c r="K823">
        <v>730.76</v>
      </c>
      <c r="L823">
        <v>337.93</v>
      </c>
      <c r="M823" t="s">
        <v>17</v>
      </c>
      <c r="N823" t="str">
        <f t="shared" si="12"/>
        <v>Low</v>
      </c>
    </row>
    <row r="824" spans="1:14" x14ac:dyDescent="0.3">
      <c r="A824">
        <v>823</v>
      </c>
      <c r="B824" t="s">
        <v>816</v>
      </c>
      <c r="C824" s="2">
        <v>45641</v>
      </c>
      <c r="D824" t="s">
        <v>19</v>
      </c>
      <c r="E824" t="s">
        <v>15</v>
      </c>
      <c r="F824" t="s">
        <v>21</v>
      </c>
      <c r="G824">
        <v>7</v>
      </c>
      <c r="H824">
        <v>72.47</v>
      </c>
      <c r="I824">
        <v>0.13</v>
      </c>
      <c r="J824">
        <v>441.34</v>
      </c>
      <c r="K824">
        <v>271.42</v>
      </c>
      <c r="L824">
        <v>169.92</v>
      </c>
      <c r="M824" t="s">
        <v>46</v>
      </c>
      <c r="N824" t="str">
        <f t="shared" si="12"/>
        <v>Medium</v>
      </c>
    </row>
    <row r="825" spans="1:14" x14ac:dyDescent="0.3">
      <c r="A825">
        <v>824</v>
      </c>
      <c r="B825" t="s">
        <v>817</v>
      </c>
      <c r="C825" s="2">
        <v>45385</v>
      </c>
      <c r="D825" t="s">
        <v>14</v>
      </c>
      <c r="E825" t="s">
        <v>15</v>
      </c>
      <c r="F825" t="s">
        <v>16</v>
      </c>
      <c r="G825">
        <v>2</v>
      </c>
      <c r="H825">
        <v>495.06</v>
      </c>
      <c r="I825">
        <v>0.2</v>
      </c>
      <c r="J825">
        <v>792.1</v>
      </c>
      <c r="K825">
        <v>451.63</v>
      </c>
      <c r="L825">
        <v>340.47</v>
      </c>
      <c r="M825" t="s">
        <v>28</v>
      </c>
      <c r="N825" t="str">
        <f t="shared" si="12"/>
        <v>Medium</v>
      </c>
    </row>
    <row r="826" spans="1:14" x14ac:dyDescent="0.3">
      <c r="A826">
        <v>825</v>
      </c>
      <c r="B826" t="s">
        <v>818</v>
      </c>
      <c r="C826" s="2">
        <v>45487</v>
      </c>
      <c r="D826" t="s">
        <v>39</v>
      </c>
      <c r="E826" t="s">
        <v>20</v>
      </c>
      <c r="F826" t="s">
        <v>16</v>
      </c>
      <c r="G826">
        <v>8</v>
      </c>
      <c r="H826">
        <v>429.85</v>
      </c>
      <c r="I826">
        <v>0.09</v>
      </c>
      <c r="J826">
        <v>3129.31</v>
      </c>
      <c r="K826">
        <v>2377.7600000000002</v>
      </c>
      <c r="L826">
        <v>751.55</v>
      </c>
      <c r="M826" t="s">
        <v>28</v>
      </c>
      <c r="N826" t="str">
        <f t="shared" si="12"/>
        <v>Low</v>
      </c>
    </row>
    <row r="827" spans="1:14" x14ac:dyDescent="0.3">
      <c r="A827">
        <v>826</v>
      </c>
      <c r="B827" t="s">
        <v>29</v>
      </c>
      <c r="C827" s="2">
        <v>45535</v>
      </c>
      <c r="D827" t="s">
        <v>19</v>
      </c>
      <c r="E827" t="s">
        <v>30</v>
      </c>
      <c r="F827" t="s">
        <v>16</v>
      </c>
      <c r="G827">
        <v>10</v>
      </c>
      <c r="H827">
        <v>45.05</v>
      </c>
      <c r="I827">
        <v>0.26</v>
      </c>
      <c r="J827">
        <v>333.37</v>
      </c>
      <c r="K827">
        <v>234.97</v>
      </c>
      <c r="L827">
        <v>98.4</v>
      </c>
      <c r="M827" t="s">
        <v>22</v>
      </c>
      <c r="N827" t="str">
        <f t="shared" si="12"/>
        <v>High</v>
      </c>
    </row>
    <row r="828" spans="1:14" x14ac:dyDescent="0.3">
      <c r="A828">
        <v>827</v>
      </c>
      <c r="B828" t="s">
        <v>819</v>
      </c>
      <c r="C828" s="2">
        <v>45443</v>
      </c>
      <c r="D828" t="s">
        <v>24</v>
      </c>
      <c r="E828" t="s">
        <v>30</v>
      </c>
      <c r="F828" t="s">
        <v>21</v>
      </c>
      <c r="G828">
        <v>5</v>
      </c>
      <c r="H828">
        <v>101.8</v>
      </c>
      <c r="I828">
        <v>0.27</v>
      </c>
      <c r="J828">
        <v>371.57</v>
      </c>
      <c r="K828">
        <v>256.56</v>
      </c>
      <c r="L828">
        <v>115.01</v>
      </c>
      <c r="M828" t="s">
        <v>40</v>
      </c>
      <c r="N828" t="str">
        <f t="shared" si="12"/>
        <v>High</v>
      </c>
    </row>
    <row r="829" spans="1:14" x14ac:dyDescent="0.3">
      <c r="A829">
        <v>828</v>
      </c>
      <c r="B829" t="s">
        <v>820</v>
      </c>
      <c r="C829" s="2">
        <v>45652</v>
      </c>
      <c r="D829" t="s">
        <v>24</v>
      </c>
      <c r="E829" t="s">
        <v>20</v>
      </c>
      <c r="F829" t="s">
        <v>27</v>
      </c>
      <c r="G829">
        <v>8</v>
      </c>
      <c r="H829">
        <v>214.88</v>
      </c>
      <c r="I829">
        <v>0.23</v>
      </c>
      <c r="J829">
        <v>1323.66</v>
      </c>
      <c r="K829">
        <v>790.45</v>
      </c>
      <c r="L829">
        <v>533.21</v>
      </c>
      <c r="M829" t="s">
        <v>17</v>
      </c>
      <c r="N829" t="str">
        <f t="shared" si="12"/>
        <v>High</v>
      </c>
    </row>
    <row r="830" spans="1:14" x14ac:dyDescent="0.3">
      <c r="A830">
        <v>829</v>
      </c>
      <c r="B830" t="s">
        <v>821</v>
      </c>
      <c r="C830" s="2">
        <v>45634</v>
      </c>
      <c r="D830" t="s">
        <v>39</v>
      </c>
      <c r="E830" t="s">
        <v>33</v>
      </c>
      <c r="F830" t="s">
        <v>16</v>
      </c>
      <c r="G830">
        <v>5</v>
      </c>
      <c r="H830">
        <v>288.69</v>
      </c>
      <c r="I830">
        <v>0.24</v>
      </c>
      <c r="J830">
        <v>1097.02</v>
      </c>
      <c r="K830">
        <v>803.92</v>
      </c>
      <c r="L830">
        <v>293.10000000000002</v>
      </c>
      <c r="M830" t="s">
        <v>17</v>
      </c>
      <c r="N830" t="str">
        <f t="shared" si="12"/>
        <v>High</v>
      </c>
    </row>
    <row r="831" spans="1:14" x14ac:dyDescent="0.3">
      <c r="A831">
        <v>830</v>
      </c>
      <c r="B831" t="s">
        <v>822</v>
      </c>
      <c r="C831" s="2">
        <v>45523</v>
      </c>
      <c r="D831" t="s">
        <v>14</v>
      </c>
      <c r="E831" t="s">
        <v>20</v>
      </c>
      <c r="F831" t="s">
        <v>16</v>
      </c>
      <c r="G831">
        <v>8</v>
      </c>
      <c r="H831">
        <v>82.82</v>
      </c>
      <c r="I831">
        <v>0.2</v>
      </c>
      <c r="J831">
        <v>530.04999999999995</v>
      </c>
      <c r="K831">
        <v>341.49</v>
      </c>
      <c r="L831">
        <v>188.56</v>
      </c>
      <c r="M831" t="s">
        <v>46</v>
      </c>
      <c r="N831" t="str">
        <f t="shared" si="12"/>
        <v>Medium</v>
      </c>
    </row>
    <row r="832" spans="1:14" x14ac:dyDescent="0.3">
      <c r="A832">
        <v>831</v>
      </c>
      <c r="B832" t="s">
        <v>428</v>
      </c>
      <c r="C832" s="2">
        <v>45578</v>
      </c>
      <c r="D832" t="s">
        <v>24</v>
      </c>
      <c r="E832" t="s">
        <v>15</v>
      </c>
      <c r="F832" t="s">
        <v>27</v>
      </c>
      <c r="G832">
        <v>9</v>
      </c>
      <c r="H832">
        <v>63.81</v>
      </c>
      <c r="I832">
        <v>0.19</v>
      </c>
      <c r="J832">
        <v>465.17</v>
      </c>
      <c r="K832">
        <v>300.74</v>
      </c>
      <c r="L832">
        <v>164.43</v>
      </c>
      <c r="M832" t="s">
        <v>40</v>
      </c>
      <c r="N832" t="str">
        <f t="shared" si="12"/>
        <v>Medium</v>
      </c>
    </row>
    <row r="833" spans="1:14" x14ac:dyDescent="0.3">
      <c r="A833">
        <v>832</v>
      </c>
      <c r="B833" t="s">
        <v>823</v>
      </c>
      <c r="C833" s="2">
        <v>45452</v>
      </c>
      <c r="D833" t="s">
        <v>39</v>
      </c>
      <c r="E833" t="s">
        <v>20</v>
      </c>
      <c r="F833" t="s">
        <v>27</v>
      </c>
      <c r="G833">
        <v>1</v>
      </c>
      <c r="H833">
        <v>274.48</v>
      </c>
      <c r="I833">
        <v>0.04</v>
      </c>
      <c r="J833">
        <v>263.5</v>
      </c>
      <c r="K833">
        <v>209.09</v>
      </c>
      <c r="L833">
        <v>54.41</v>
      </c>
      <c r="M833" t="s">
        <v>17</v>
      </c>
      <c r="N833" t="str">
        <f t="shared" si="12"/>
        <v>Low</v>
      </c>
    </row>
    <row r="834" spans="1:14" x14ac:dyDescent="0.3">
      <c r="A834">
        <v>833</v>
      </c>
      <c r="B834" t="s">
        <v>824</v>
      </c>
      <c r="C834" s="2">
        <v>45445</v>
      </c>
      <c r="D834" t="s">
        <v>24</v>
      </c>
      <c r="E834" t="s">
        <v>15</v>
      </c>
      <c r="F834" t="s">
        <v>27</v>
      </c>
      <c r="G834">
        <v>6</v>
      </c>
      <c r="H834">
        <v>201.87</v>
      </c>
      <c r="I834">
        <v>0.22</v>
      </c>
      <c r="J834">
        <v>944.75</v>
      </c>
      <c r="K834">
        <v>480.54</v>
      </c>
      <c r="L834">
        <v>464.21</v>
      </c>
      <c r="M834" t="s">
        <v>28</v>
      </c>
      <c r="N834" t="str">
        <f t="shared" si="12"/>
        <v>High</v>
      </c>
    </row>
    <row r="835" spans="1:14" x14ac:dyDescent="0.3">
      <c r="A835">
        <v>834</v>
      </c>
      <c r="B835" t="s">
        <v>512</v>
      </c>
      <c r="C835" s="2">
        <v>45340</v>
      </c>
      <c r="D835" t="s">
        <v>39</v>
      </c>
      <c r="E835" t="s">
        <v>33</v>
      </c>
      <c r="F835" t="s">
        <v>16</v>
      </c>
      <c r="G835">
        <v>8</v>
      </c>
      <c r="H835">
        <v>428.44</v>
      </c>
      <c r="I835">
        <v>7.0000000000000007E-2</v>
      </c>
      <c r="J835">
        <v>3187.59</v>
      </c>
      <c r="K835">
        <v>1743.44</v>
      </c>
      <c r="L835">
        <v>1444.15</v>
      </c>
      <c r="M835" t="s">
        <v>40</v>
      </c>
      <c r="N835" t="str">
        <f t="shared" ref="N835:N898" si="13">_xlfn.IFS(I835=0,"No Discount",I835&gt;=0.21,"High",I835&gt;=0.11,"Medium",I835&gt;=0.01,"Low")</f>
        <v>Low</v>
      </c>
    </row>
    <row r="836" spans="1:14" x14ac:dyDescent="0.3">
      <c r="A836">
        <v>835</v>
      </c>
      <c r="B836" t="s">
        <v>825</v>
      </c>
      <c r="C836" s="2">
        <v>45467</v>
      </c>
      <c r="D836" t="s">
        <v>39</v>
      </c>
      <c r="E836" t="s">
        <v>20</v>
      </c>
      <c r="F836" t="s">
        <v>27</v>
      </c>
      <c r="G836">
        <v>10</v>
      </c>
      <c r="H836">
        <v>47.27</v>
      </c>
      <c r="I836">
        <v>0.19</v>
      </c>
      <c r="J836">
        <v>382.89</v>
      </c>
      <c r="K836">
        <v>208.95</v>
      </c>
      <c r="L836">
        <v>173.94</v>
      </c>
      <c r="M836" t="s">
        <v>22</v>
      </c>
      <c r="N836" t="str">
        <f t="shared" si="13"/>
        <v>Medium</v>
      </c>
    </row>
    <row r="837" spans="1:14" x14ac:dyDescent="0.3">
      <c r="A837">
        <v>836</v>
      </c>
      <c r="B837" t="s">
        <v>826</v>
      </c>
      <c r="C837" s="2">
        <v>45337</v>
      </c>
      <c r="D837" t="s">
        <v>19</v>
      </c>
      <c r="E837" t="s">
        <v>25</v>
      </c>
      <c r="F837" t="s">
        <v>27</v>
      </c>
      <c r="G837">
        <v>10</v>
      </c>
      <c r="H837">
        <v>425.83</v>
      </c>
      <c r="I837">
        <v>0.01</v>
      </c>
      <c r="J837">
        <v>4215.72</v>
      </c>
      <c r="K837">
        <v>3361.23</v>
      </c>
      <c r="L837">
        <v>854.49</v>
      </c>
      <c r="M837" t="s">
        <v>22</v>
      </c>
      <c r="N837" t="str">
        <f t="shared" si="13"/>
        <v>Low</v>
      </c>
    </row>
    <row r="838" spans="1:14" x14ac:dyDescent="0.3">
      <c r="A838">
        <v>837</v>
      </c>
      <c r="B838" t="s">
        <v>827</v>
      </c>
      <c r="C838" s="2">
        <v>45599</v>
      </c>
      <c r="D838" t="s">
        <v>24</v>
      </c>
      <c r="E838" t="s">
        <v>33</v>
      </c>
      <c r="F838" t="s">
        <v>27</v>
      </c>
      <c r="G838">
        <v>4</v>
      </c>
      <c r="H838">
        <v>418.93</v>
      </c>
      <c r="I838">
        <v>0.13</v>
      </c>
      <c r="J838">
        <v>1457.88</v>
      </c>
      <c r="K838">
        <v>1005.51</v>
      </c>
      <c r="L838">
        <v>452.37</v>
      </c>
      <c r="M838" t="s">
        <v>17</v>
      </c>
      <c r="N838" t="str">
        <f t="shared" si="13"/>
        <v>Medium</v>
      </c>
    </row>
    <row r="839" spans="1:14" x14ac:dyDescent="0.3">
      <c r="A839">
        <v>838</v>
      </c>
      <c r="B839" t="s">
        <v>828</v>
      </c>
      <c r="C839" s="2">
        <v>45407</v>
      </c>
      <c r="D839" t="s">
        <v>14</v>
      </c>
      <c r="E839" t="s">
        <v>15</v>
      </c>
      <c r="F839" t="s">
        <v>16</v>
      </c>
      <c r="G839">
        <v>4</v>
      </c>
      <c r="H839">
        <v>421.16</v>
      </c>
      <c r="I839">
        <v>0.04</v>
      </c>
      <c r="J839">
        <v>1617.25</v>
      </c>
      <c r="K839">
        <v>1000.07</v>
      </c>
      <c r="L839">
        <v>617.17999999999995</v>
      </c>
      <c r="M839" t="s">
        <v>40</v>
      </c>
      <c r="N839" t="str">
        <f t="shared" si="13"/>
        <v>Low</v>
      </c>
    </row>
    <row r="840" spans="1:14" x14ac:dyDescent="0.3">
      <c r="A840">
        <v>839</v>
      </c>
      <c r="B840" t="s">
        <v>829</v>
      </c>
      <c r="C840" s="2">
        <v>45488</v>
      </c>
      <c r="D840" t="s">
        <v>39</v>
      </c>
      <c r="E840" t="s">
        <v>20</v>
      </c>
      <c r="F840" t="s">
        <v>27</v>
      </c>
      <c r="G840">
        <v>3</v>
      </c>
      <c r="H840">
        <v>35.700000000000003</v>
      </c>
      <c r="I840">
        <v>7.0000000000000007E-2</v>
      </c>
      <c r="J840">
        <v>99.6</v>
      </c>
      <c r="K840">
        <v>72.25</v>
      </c>
      <c r="L840">
        <v>27.35</v>
      </c>
      <c r="M840" t="s">
        <v>46</v>
      </c>
      <c r="N840" t="str">
        <f t="shared" si="13"/>
        <v>Low</v>
      </c>
    </row>
    <row r="841" spans="1:14" x14ac:dyDescent="0.3">
      <c r="A841">
        <v>840</v>
      </c>
      <c r="B841" t="s">
        <v>830</v>
      </c>
      <c r="C841" s="2">
        <v>45480</v>
      </c>
      <c r="D841" t="s">
        <v>39</v>
      </c>
      <c r="E841" t="s">
        <v>33</v>
      </c>
      <c r="F841" t="s">
        <v>21</v>
      </c>
      <c r="G841">
        <v>1</v>
      </c>
      <c r="H841">
        <v>149.35</v>
      </c>
      <c r="I841">
        <v>0.04</v>
      </c>
      <c r="J841">
        <v>143.38</v>
      </c>
      <c r="K841">
        <v>73.56</v>
      </c>
      <c r="L841">
        <v>69.819999999999993</v>
      </c>
      <c r="M841" t="s">
        <v>17</v>
      </c>
      <c r="N841" t="str">
        <f t="shared" si="13"/>
        <v>Low</v>
      </c>
    </row>
    <row r="842" spans="1:14" x14ac:dyDescent="0.3">
      <c r="A842">
        <v>841</v>
      </c>
      <c r="B842" t="s">
        <v>831</v>
      </c>
      <c r="C842" s="2">
        <v>45362</v>
      </c>
      <c r="D842" t="s">
        <v>24</v>
      </c>
      <c r="E842" t="s">
        <v>30</v>
      </c>
      <c r="F842" t="s">
        <v>27</v>
      </c>
      <c r="G842">
        <v>7</v>
      </c>
      <c r="H842">
        <v>329.42</v>
      </c>
      <c r="I842">
        <v>0.24</v>
      </c>
      <c r="J842">
        <v>1752.51</v>
      </c>
      <c r="K842">
        <v>1112.26</v>
      </c>
      <c r="L842">
        <v>640.25</v>
      </c>
      <c r="M842" t="s">
        <v>28</v>
      </c>
      <c r="N842" t="str">
        <f t="shared" si="13"/>
        <v>High</v>
      </c>
    </row>
    <row r="843" spans="1:14" x14ac:dyDescent="0.3">
      <c r="A843">
        <v>842</v>
      </c>
      <c r="B843" t="s">
        <v>832</v>
      </c>
      <c r="C843" s="2">
        <v>45618</v>
      </c>
      <c r="D843" t="s">
        <v>24</v>
      </c>
      <c r="E843" t="s">
        <v>30</v>
      </c>
      <c r="F843" t="s">
        <v>27</v>
      </c>
      <c r="G843">
        <v>9</v>
      </c>
      <c r="H843">
        <v>93.5</v>
      </c>
      <c r="I843">
        <v>0.08</v>
      </c>
      <c r="J843">
        <v>774.18</v>
      </c>
      <c r="K843">
        <v>393.73</v>
      </c>
      <c r="L843">
        <v>380.45</v>
      </c>
      <c r="M843" t="s">
        <v>22</v>
      </c>
      <c r="N843" t="str">
        <f t="shared" si="13"/>
        <v>Low</v>
      </c>
    </row>
    <row r="844" spans="1:14" x14ac:dyDescent="0.3">
      <c r="A844">
        <v>843</v>
      </c>
      <c r="B844" t="s">
        <v>833</v>
      </c>
      <c r="C844" s="2">
        <v>45401</v>
      </c>
      <c r="D844" t="s">
        <v>14</v>
      </c>
      <c r="E844" t="s">
        <v>20</v>
      </c>
      <c r="F844" t="s">
        <v>21</v>
      </c>
      <c r="G844">
        <v>3</v>
      </c>
      <c r="H844">
        <v>398.28</v>
      </c>
      <c r="I844">
        <v>0.01</v>
      </c>
      <c r="J844">
        <v>1182.8900000000001</v>
      </c>
      <c r="K844">
        <v>750.53</v>
      </c>
      <c r="L844">
        <v>432.36</v>
      </c>
      <c r="M844" t="s">
        <v>28</v>
      </c>
      <c r="N844" t="str">
        <f t="shared" si="13"/>
        <v>Low</v>
      </c>
    </row>
    <row r="845" spans="1:14" x14ac:dyDescent="0.3">
      <c r="A845">
        <v>844</v>
      </c>
      <c r="B845" t="s">
        <v>834</v>
      </c>
      <c r="C845" s="2">
        <v>45359</v>
      </c>
      <c r="D845" t="s">
        <v>14</v>
      </c>
      <c r="E845" t="s">
        <v>25</v>
      </c>
      <c r="F845" t="s">
        <v>16</v>
      </c>
      <c r="G845">
        <v>5</v>
      </c>
      <c r="H845">
        <v>42.61</v>
      </c>
      <c r="I845">
        <v>0.28000000000000003</v>
      </c>
      <c r="J845">
        <v>153.4</v>
      </c>
      <c r="K845">
        <v>85.27</v>
      </c>
      <c r="L845">
        <v>68.13</v>
      </c>
      <c r="M845" t="s">
        <v>40</v>
      </c>
      <c r="N845" t="str">
        <f t="shared" si="13"/>
        <v>High</v>
      </c>
    </row>
    <row r="846" spans="1:14" x14ac:dyDescent="0.3">
      <c r="A846">
        <v>845</v>
      </c>
      <c r="B846" t="s">
        <v>306</v>
      </c>
      <c r="C846" s="2">
        <v>45309</v>
      </c>
      <c r="D846" t="s">
        <v>24</v>
      </c>
      <c r="E846" t="s">
        <v>30</v>
      </c>
      <c r="F846" t="s">
        <v>27</v>
      </c>
      <c r="G846">
        <v>1</v>
      </c>
      <c r="H846">
        <v>266.13</v>
      </c>
      <c r="I846">
        <v>7.0000000000000007E-2</v>
      </c>
      <c r="J846">
        <v>247.5</v>
      </c>
      <c r="K846">
        <v>182.15</v>
      </c>
      <c r="L846">
        <v>65.349999999999994</v>
      </c>
      <c r="M846" t="s">
        <v>40</v>
      </c>
      <c r="N846" t="str">
        <f t="shared" si="13"/>
        <v>Low</v>
      </c>
    </row>
    <row r="847" spans="1:14" x14ac:dyDescent="0.3">
      <c r="A847">
        <v>846</v>
      </c>
      <c r="B847" t="s">
        <v>299</v>
      </c>
      <c r="C847" s="2">
        <v>45298</v>
      </c>
      <c r="D847" t="s">
        <v>19</v>
      </c>
      <c r="E847" t="s">
        <v>30</v>
      </c>
      <c r="F847" t="s">
        <v>21</v>
      </c>
      <c r="G847">
        <v>9</v>
      </c>
      <c r="H847">
        <v>219.59</v>
      </c>
      <c r="I847">
        <v>0.08</v>
      </c>
      <c r="J847">
        <v>1818.21</v>
      </c>
      <c r="K847">
        <v>921.26</v>
      </c>
      <c r="L847">
        <v>896.95</v>
      </c>
      <c r="M847" t="s">
        <v>28</v>
      </c>
      <c r="N847" t="str">
        <f t="shared" si="13"/>
        <v>Low</v>
      </c>
    </row>
    <row r="848" spans="1:14" x14ac:dyDescent="0.3">
      <c r="A848">
        <v>847</v>
      </c>
      <c r="B848" t="s">
        <v>835</v>
      </c>
      <c r="C848" s="2">
        <v>45654</v>
      </c>
      <c r="D848" t="s">
        <v>19</v>
      </c>
      <c r="E848" t="s">
        <v>33</v>
      </c>
      <c r="F848" t="s">
        <v>16</v>
      </c>
      <c r="G848">
        <v>6</v>
      </c>
      <c r="H848">
        <v>107.46</v>
      </c>
      <c r="I848">
        <v>0.12</v>
      </c>
      <c r="J848">
        <v>567.39</v>
      </c>
      <c r="K848">
        <v>291.89999999999998</v>
      </c>
      <c r="L848">
        <v>275.49</v>
      </c>
      <c r="M848" t="s">
        <v>46</v>
      </c>
      <c r="N848" t="str">
        <f t="shared" si="13"/>
        <v>Medium</v>
      </c>
    </row>
    <row r="849" spans="1:14" x14ac:dyDescent="0.3">
      <c r="A849">
        <v>848</v>
      </c>
      <c r="B849" t="s">
        <v>836</v>
      </c>
      <c r="C849" s="2">
        <v>45468</v>
      </c>
      <c r="D849" t="s">
        <v>14</v>
      </c>
      <c r="E849" t="s">
        <v>15</v>
      </c>
      <c r="F849" t="s">
        <v>16</v>
      </c>
      <c r="G849">
        <v>1</v>
      </c>
      <c r="H849">
        <v>425.14</v>
      </c>
      <c r="I849">
        <v>0.26</v>
      </c>
      <c r="J849">
        <v>314.60000000000002</v>
      </c>
      <c r="K849">
        <v>210.1</v>
      </c>
      <c r="L849">
        <v>104.5</v>
      </c>
      <c r="M849" t="s">
        <v>17</v>
      </c>
      <c r="N849" t="str">
        <f t="shared" si="13"/>
        <v>High</v>
      </c>
    </row>
    <row r="850" spans="1:14" x14ac:dyDescent="0.3">
      <c r="A850">
        <v>849</v>
      </c>
      <c r="B850" t="s">
        <v>837</v>
      </c>
      <c r="C850" s="2">
        <v>45451</v>
      </c>
      <c r="D850" t="s">
        <v>19</v>
      </c>
      <c r="E850" t="s">
        <v>30</v>
      </c>
      <c r="F850" t="s">
        <v>27</v>
      </c>
      <c r="G850">
        <v>4</v>
      </c>
      <c r="H850">
        <v>67.73</v>
      </c>
      <c r="I850">
        <v>0.11</v>
      </c>
      <c r="J850">
        <v>241.12</v>
      </c>
      <c r="K850">
        <v>125.7</v>
      </c>
      <c r="L850">
        <v>115.42</v>
      </c>
      <c r="M850" t="s">
        <v>28</v>
      </c>
      <c r="N850" t="str">
        <f t="shared" si="13"/>
        <v>Medium</v>
      </c>
    </row>
    <row r="851" spans="1:14" x14ac:dyDescent="0.3">
      <c r="A851">
        <v>850</v>
      </c>
      <c r="B851" t="s">
        <v>838</v>
      </c>
      <c r="C851" s="2">
        <v>45628</v>
      </c>
      <c r="D851" t="s">
        <v>24</v>
      </c>
      <c r="E851" t="s">
        <v>30</v>
      </c>
      <c r="F851" t="s">
        <v>27</v>
      </c>
      <c r="G851">
        <v>10</v>
      </c>
      <c r="H851">
        <v>287.75</v>
      </c>
      <c r="I851">
        <v>0.28000000000000003</v>
      </c>
      <c r="J851">
        <v>2071.8000000000002</v>
      </c>
      <c r="K851">
        <v>1609.31</v>
      </c>
      <c r="L851">
        <v>462.49</v>
      </c>
      <c r="M851" t="s">
        <v>28</v>
      </c>
      <c r="N851" t="str">
        <f t="shared" si="13"/>
        <v>High</v>
      </c>
    </row>
    <row r="852" spans="1:14" x14ac:dyDescent="0.3">
      <c r="A852">
        <v>851</v>
      </c>
      <c r="B852" t="s">
        <v>429</v>
      </c>
      <c r="C852" s="2">
        <v>45417</v>
      </c>
      <c r="D852" t="s">
        <v>14</v>
      </c>
      <c r="E852" t="s">
        <v>33</v>
      </c>
      <c r="F852" t="s">
        <v>16</v>
      </c>
      <c r="G852">
        <v>7</v>
      </c>
      <c r="H852">
        <v>116.05</v>
      </c>
      <c r="I852">
        <v>0.22</v>
      </c>
      <c r="J852">
        <v>633.63</v>
      </c>
      <c r="K852">
        <v>389.83</v>
      </c>
      <c r="L852">
        <v>243.8</v>
      </c>
      <c r="M852" t="s">
        <v>17</v>
      </c>
      <c r="N852" t="str">
        <f t="shared" si="13"/>
        <v>High</v>
      </c>
    </row>
    <row r="853" spans="1:14" x14ac:dyDescent="0.3">
      <c r="A853">
        <v>852</v>
      </c>
      <c r="B853" t="s">
        <v>839</v>
      </c>
      <c r="C853" s="2">
        <v>45571</v>
      </c>
      <c r="D853" t="s">
        <v>39</v>
      </c>
      <c r="E853" t="s">
        <v>30</v>
      </c>
      <c r="F853" t="s">
        <v>21</v>
      </c>
      <c r="G853">
        <v>5</v>
      </c>
      <c r="H853">
        <v>494.69</v>
      </c>
      <c r="I853">
        <v>0.25</v>
      </c>
      <c r="J853">
        <v>1855.09</v>
      </c>
      <c r="K853">
        <v>1380.99</v>
      </c>
      <c r="L853">
        <v>474.1</v>
      </c>
      <c r="M853" t="s">
        <v>17</v>
      </c>
      <c r="N853" t="str">
        <f t="shared" si="13"/>
        <v>High</v>
      </c>
    </row>
    <row r="854" spans="1:14" x14ac:dyDescent="0.3">
      <c r="A854">
        <v>853</v>
      </c>
      <c r="B854" t="s">
        <v>840</v>
      </c>
      <c r="C854" s="2">
        <v>45537</v>
      </c>
      <c r="D854" t="s">
        <v>24</v>
      </c>
      <c r="E854" t="s">
        <v>25</v>
      </c>
      <c r="F854" t="s">
        <v>21</v>
      </c>
      <c r="G854">
        <v>7</v>
      </c>
      <c r="H854">
        <v>216.22</v>
      </c>
      <c r="I854">
        <v>0.13</v>
      </c>
      <c r="J854">
        <v>1316.78</v>
      </c>
      <c r="K854">
        <v>852.84</v>
      </c>
      <c r="L854">
        <v>463.94</v>
      </c>
      <c r="M854" t="s">
        <v>22</v>
      </c>
      <c r="N854" t="str">
        <f t="shared" si="13"/>
        <v>Medium</v>
      </c>
    </row>
    <row r="855" spans="1:14" x14ac:dyDescent="0.3">
      <c r="A855">
        <v>854</v>
      </c>
      <c r="B855" t="s">
        <v>841</v>
      </c>
      <c r="C855" s="2">
        <v>45346</v>
      </c>
      <c r="D855" t="s">
        <v>39</v>
      </c>
      <c r="E855" t="s">
        <v>25</v>
      </c>
      <c r="F855" t="s">
        <v>16</v>
      </c>
      <c r="G855">
        <v>6</v>
      </c>
      <c r="H855">
        <v>429.66</v>
      </c>
      <c r="I855">
        <v>0.2</v>
      </c>
      <c r="J855">
        <v>2062.37</v>
      </c>
      <c r="K855">
        <v>1332.5</v>
      </c>
      <c r="L855">
        <v>729.87</v>
      </c>
      <c r="M855" t="s">
        <v>46</v>
      </c>
      <c r="N855" t="str">
        <f t="shared" si="13"/>
        <v>Medium</v>
      </c>
    </row>
    <row r="856" spans="1:14" x14ac:dyDescent="0.3">
      <c r="A856">
        <v>855</v>
      </c>
      <c r="B856" t="s">
        <v>842</v>
      </c>
      <c r="C856" s="2">
        <v>45341</v>
      </c>
      <c r="D856" t="s">
        <v>24</v>
      </c>
      <c r="E856" t="s">
        <v>25</v>
      </c>
      <c r="F856" t="s">
        <v>21</v>
      </c>
      <c r="G856">
        <v>1</v>
      </c>
      <c r="H856">
        <v>192.58</v>
      </c>
      <c r="I856">
        <v>0.18</v>
      </c>
      <c r="J856">
        <v>157.91999999999999</v>
      </c>
      <c r="K856">
        <v>97.15</v>
      </c>
      <c r="L856">
        <v>60.77</v>
      </c>
      <c r="M856" t="s">
        <v>28</v>
      </c>
      <c r="N856" t="str">
        <f t="shared" si="13"/>
        <v>Medium</v>
      </c>
    </row>
    <row r="857" spans="1:14" x14ac:dyDescent="0.3">
      <c r="A857">
        <v>856</v>
      </c>
      <c r="B857" t="s">
        <v>843</v>
      </c>
      <c r="C857" s="2">
        <v>45378</v>
      </c>
      <c r="D857" t="s">
        <v>24</v>
      </c>
      <c r="E857" t="s">
        <v>15</v>
      </c>
      <c r="F857" t="s">
        <v>16</v>
      </c>
      <c r="G857">
        <v>5</v>
      </c>
      <c r="H857">
        <v>84.32</v>
      </c>
      <c r="I857">
        <v>0.02</v>
      </c>
      <c r="J857">
        <v>413.17</v>
      </c>
      <c r="K857">
        <v>246.33</v>
      </c>
      <c r="L857">
        <v>166.84</v>
      </c>
      <c r="M857" t="s">
        <v>22</v>
      </c>
      <c r="N857" t="str">
        <f t="shared" si="13"/>
        <v>Low</v>
      </c>
    </row>
    <row r="858" spans="1:14" x14ac:dyDescent="0.3">
      <c r="A858">
        <v>857</v>
      </c>
      <c r="B858" t="s">
        <v>844</v>
      </c>
      <c r="C858" s="2">
        <v>45385</v>
      </c>
      <c r="D858" t="s">
        <v>19</v>
      </c>
      <c r="E858" t="s">
        <v>15</v>
      </c>
      <c r="F858" t="s">
        <v>21</v>
      </c>
      <c r="G858">
        <v>4</v>
      </c>
      <c r="H858">
        <v>81.66</v>
      </c>
      <c r="I858">
        <v>0.12</v>
      </c>
      <c r="J858">
        <v>287.44</v>
      </c>
      <c r="K858">
        <v>200.6</v>
      </c>
      <c r="L858">
        <v>86.84</v>
      </c>
      <c r="M858" t="s">
        <v>40</v>
      </c>
      <c r="N858" t="str">
        <f t="shared" si="13"/>
        <v>Medium</v>
      </c>
    </row>
    <row r="859" spans="1:14" x14ac:dyDescent="0.3">
      <c r="A859">
        <v>858</v>
      </c>
      <c r="B859" t="s">
        <v>845</v>
      </c>
      <c r="C859" s="2">
        <v>45482</v>
      </c>
      <c r="D859" t="s">
        <v>14</v>
      </c>
      <c r="E859" t="s">
        <v>20</v>
      </c>
      <c r="F859" t="s">
        <v>27</v>
      </c>
      <c r="G859">
        <v>7</v>
      </c>
      <c r="H859">
        <v>472.92</v>
      </c>
      <c r="I859">
        <v>0.05</v>
      </c>
      <c r="J859">
        <v>3144.92</v>
      </c>
      <c r="K859">
        <v>2383.2399999999998</v>
      </c>
      <c r="L859">
        <v>761.68</v>
      </c>
      <c r="M859" t="s">
        <v>17</v>
      </c>
      <c r="N859" t="str">
        <f t="shared" si="13"/>
        <v>Low</v>
      </c>
    </row>
    <row r="860" spans="1:14" x14ac:dyDescent="0.3">
      <c r="A860">
        <v>859</v>
      </c>
      <c r="B860" t="s">
        <v>846</v>
      </c>
      <c r="C860" s="2">
        <v>45450</v>
      </c>
      <c r="D860" t="s">
        <v>14</v>
      </c>
      <c r="E860" t="s">
        <v>20</v>
      </c>
      <c r="F860" t="s">
        <v>16</v>
      </c>
      <c r="G860">
        <v>10</v>
      </c>
      <c r="H860">
        <v>66.48</v>
      </c>
      <c r="I860">
        <v>0.08</v>
      </c>
      <c r="J860">
        <v>611.62</v>
      </c>
      <c r="K860">
        <v>459.45</v>
      </c>
      <c r="L860">
        <v>152.16999999999999</v>
      </c>
      <c r="M860" t="s">
        <v>28</v>
      </c>
      <c r="N860" t="str">
        <f t="shared" si="13"/>
        <v>Low</v>
      </c>
    </row>
    <row r="861" spans="1:14" x14ac:dyDescent="0.3">
      <c r="A861">
        <v>860</v>
      </c>
      <c r="B861" t="s">
        <v>847</v>
      </c>
      <c r="C861" s="2">
        <v>45613</v>
      </c>
      <c r="D861" t="s">
        <v>19</v>
      </c>
      <c r="E861" t="s">
        <v>25</v>
      </c>
      <c r="F861" t="s">
        <v>21</v>
      </c>
      <c r="G861">
        <v>5</v>
      </c>
      <c r="H861">
        <v>384.58</v>
      </c>
      <c r="I861">
        <v>0.06</v>
      </c>
      <c r="J861">
        <v>1807.53</v>
      </c>
      <c r="K861">
        <v>1024.29</v>
      </c>
      <c r="L861">
        <v>783.24</v>
      </c>
      <c r="M861" t="s">
        <v>28</v>
      </c>
      <c r="N861" t="str">
        <f t="shared" si="13"/>
        <v>Low</v>
      </c>
    </row>
    <row r="862" spans="1:14" x14ac:dyDescent="0.3">
      <c r="A862">
        <v>861</v>
      </c>
      <c r="B862" t="s">
        <v>848</v>
      </c>
      <c r="C862" s="2">
        <v>45579</v>
      </c>
      <c r="D862" t="s">
        <v>24</v>
      </c>
      <c r="E862" t="s">
        <v>25</v>
      </c>
      <c r="F862" t="s">
        <v>16</v>
      </c>
      <c r="G862">
        <v>7</v>
      </c>
      <c r="H862">
        <v>119.87</v>
      </c>
      <c r="I862">
        <v>0.27</v>
      </c>
      <c r="J862">
        <v>612.54</v>
      </c>
      <c r="K862">
        <v>387.96</v>
      </c>
      <c r="L862">
        <v>224.58</v>
      </c>
      <c r="M862" t="s">
        <v>28</v>
      </c>
      <c r="N862" t="str">
        <f t="shared" si="13"/>
        <v>High</v>
      </c>
    </row>
    <row r="863" spans="1:14" x14ac:dyDescent="0.3">
      <c r="A863">
        <v>862</v>
      </c>
      <c r="B863" t="s">
        <v>849</v>
      </c>
      <c r="C863" s="2">
        <v>45407</v>
      </c>
      <c r="D863" t="s">
        <v>19</v>
      </c>
      <c r="E863" t="s">
        <v>20</v>
      </c>
      <c r="F863" t="s">
        <v>16</v>
      </c>
      <c r="G863">
        <v>1</v>
      </c>
      <c r="H863">
        <v>356.22</v>
      </c>
      <c r="I863">
        <v>0.24</v>
      </c>
      <c r="J863">
        <v>270.73</v>
      </c>
      <c r="K863">
        <v>143.16</v>
      </c>
      <c r="L863">
        <v>127.57</v>
      </c>
      <c r="M863" t="s">
        <v>22</v>
      </c>
      <c r="N863" t="str">
        <f t="shared" si="13"/>
        <v>High</v>
      </c>
    </row>
    <row r="864" spans="1:14" x14ac:dyDescent="0.3">
      <c r="A864">
        <v>863</v>
      </c>
      <c r="B864" t="s">
        <v>850</v>
      </c>
      <c r="C864" s="2">
        <v>45517</v>
      </c>
      <c r="D864" t="s">
        <v>24</v>
      </c>
      <c r="E864" t="s">
        <v>30</v>
      </c>
      <c r="F864" t="s">
        <v>16</v>
      </c>
      <c r="G864">
        <v>4</v>
      </c>
      <c r="H864">
        <v>432.77</v>
      </c>
      <c r="I864">
        <v>0.3</v>
      </c>
      <c r="J864">
        <v>1211.76</v>
      </c>
      <c r="K864">
        <v>848.19</v>
      </c>
      <c r="L864">
        <v>363.57</v>
      </c>
      <c r="M864" t="s">
        <v>40</v>
      </c>
      <c r="N864" t="str">
        <f t="shared" si="13"/>
        <v>High</v>
      </c>
    </row>
    <row r="865" spans="1:14" x14ac:dyDescent="0.3">
      <c r="A865">
        <v>864</v>
      </c>
      <c r="B865" t="s">
        <v>801</v>
      </c>
      <c r="C865" s="2">
        <v>45320</v>
      </c>
      <c r="D865" t="s">
        <v>39</v>
      </c>
      <c r="E865" t="s">
        <v>33</v>
      </c>
      <c r="F865" t="s">
        <v>16</v>
      </c>
      <c r="G865">
        <v>10</v>
      </c>
      <c r="H865">
        <v>340.82</v>
      </c>
      <c r="I865">
        <v>0.28000000000000003</v>
      </c>
      <c r="J865">
        <v>2453.9</v>
      </c>
      <c r="K865">
        <v>1372.24</v>
      </c>
      <c r="L865">
        <v>1081.6600000000001</v>
      </c>
      <c r="M865" t="s">
        <v>46</v>
      </c>
      <c r="N865" t="str">
        <f t="shared" si="13"/>
        <v>High</v>
      </c>
    </row>
    <row r="866" spans="1:14" x14ac:dyDescent="0.3">
      <c r="A866">
        <v>865</v>
      </c>
      <c r="B866" t="s">
        <v>851</v>
      </c>
      <c r="C866" s="2">
        <v>45370</v>
      </c>
      <c r="D866" t="s">
        <v>19</v>
      </c>
      <c r="E866" t="s">
        <v>30</v>
      </c>
      <c r="F866" t="s">
        <v>27</v>
      </c>
      <c r="G866">
        <v>5</v>
      </c>
      <c r="H866">
        <v>319.06</v>
      </c>
      <c r="I866">
        <v>0.21</v>
      </c>
      <c r="J866">
        <v>1260.29</v>
      </c>
      <c r="K866">
        <v>931.21</v>
      </c>
      <c r="L866">
        <v>329.08</v>
      </c>
      <c r="M866" t="s">
        <v>28</v>
      </c>
      <c r="N866" t="str">
        <f t="shared" si="13"/>
        <v>High</v>
      </c>
    </row>
    <row r="867" spans="1:14" x14ac:dyDescent="0.3">
      <c r="A867">
        <v>866</v>
      </c>
      <c r="B867" t="s">
        <v>852</v>
      </c>
      <c r="C867" s="2">
        <v>45351</v>
      </c>
      <c r="D867" t="s">
        <v>19</v>
      </c>
      <c r="E867" t="s">
        <v>33</v>
      </c>
      <c r="F867" t="s">
        <v>21</v>
      </c>
      <c r="G867">
        <v>5</v>
      </c>
      <c r="H867">
        <v>253.54</v>
      </c>
      <c r="I867">
        <v>0.28999999999999998</v>
      </c>
      <c r="J867">
        <v>900.07</v>
      </c>
      <c r="K867">
        <v>630.46</v>
      </c>
      <c r="L867">
        <v>269.61</v>
      </c>
      <c r="M867" t="s">
        <v>22</v>
      </c>
      <c r="N867" t="str">
        <f t="shared" si="13"/>
        <v>High</v>
      </c>
    </row>
    <row r="868" spans="1:14" x14ac:dyDescent="0.3">
      <c r="A868">
        <v>867</v>
      </c>
      <c r="B868" t="s">
        <v>853</v>
      </c>
      <c r="C868" s="2">
        <v>45452</v>
      </c>
      <c r="D868" t="s">
        <v>24</v>
      </c>
      <c r="E868" t="s">
        <v>33</v>
      </c>
      <c r="F868" t="s">
        <v>27</v>
      </c>
      <c r="G868">
        <v>5</v>
      </c>
      <c r="H868">
        <v>295.89999999999998</v>
      </c>
      <c r="I868">
        <v>0.28000000000000003</v>
      </c>
      <c r="J868">
        <v>1065.24</v>
      </c>
      <c r="K868">
        <v>696.72</v>
      </c>
      <c r="L868">
        <v>368.52</v>
      </c>
      <c r="M868" t="s">
        <v>22</v>
      </c>
      <c r="N868" t="str">
        <f t="shared" si="13"/>
        <v>High</v>
      </c>
    </row>
    <row r="869" spans="1:14" x14ac:dyDescent="0.3">
      <c r="A869">
        <v>868</v>
      </c>
      <c r="B869" t="s">
        <v>854</v>
      </c>
      <c r="C869" s="2">
        <v>45466</v>
      </c>
      <c r="D869" t="s">
        <v>19</v>
      </c>
      <c r="E869" t="s">
        <v>30</v>
      </c>
      <c r="F869" t="s">
        <v>16</v>
      </c>
      <c r="G869">
        <v>5</v>
      </c>
      <c r="H869">
        <v>107.16</v>
      </c>
      <c r="I869">
        <v>0.28000000000000003</v>
      </c>
      <c r="J869">
        <v>385.78</v>
      </c>
      <c r="K869">
        <v>264.47000000000003</v>
      </c>
      <c r="L869">
        <v>121.31</v>
      </c>
      <c r="M869" t="s">
        <v>40</v>
      </c>
      <c r="N869" t="str">
        <f t="shared" si="13"/>
        <v>High</v>
      </c>
    </row>
    <row r="870" spans="1:14" x14ac:dyDescent="0.3">
      <c r="A870">
        <v>869</v>
      </c>
      <c r="B870" t="s">
        <v>855</v>
      </c>
      <c r="C870" s="2">
        <v>45442</v>
      </c>
      <c r="D870" t="s">
        <v>24</v>
      </c>
      <c r="E870" t="s">
        <v>20</v>
      </c>
      <c r="F870" t="s">
        <v>27</v>
      </c>
      <c r="G870">
        <v>6</v>
      </c>
      <c r="H870">
        <v>15.96</v>
      </c>
      <c r="I870">
        <v>0.28999999999999998</v>
      </c>
      <c r="J870">
        <v>67.989999999999995</v>
      </c>
      <c r="K870">
        <v>51.01</v>
      </c>
      <c r="L870">
        <v>16.98</v>
      </c>
      <c r="M870" t="s">
        <v>17</v>
      </c>
      <c r="N870" t="str">
        <f t="shared" si="13"/>
        <v>High</v>
      </c>
    </row>
    <row r="871" spans="1:14" x14ac:dyDescent="0.3">
      <c r="A871">
        <v>870</v>
      </c>
      <c r="B871" t="s">
        <v>856</v>
      </c>
      <c r="C871" s="2">
        <v>45554</v>
      </c>
      <c r="D871" t="s">
        <v>39</v>
      </c>
      <c r="E871" t="s">
        <v>33</v>
      </c>
      <c r="F871" t="s">
        <v>21</v>
      </c>
      <c r="G871">
        <v>1</v>
      </c>
      <c r="H871">
        <v>45.2</v>
      </c>
      <c r="I871">
        <v>0.09</v>
      </c>
      <c r="J871">
        <v>41.13</v>
      </c>
      <c r="K871">
        <v>21.37</v>
      </c>
      <c r="L871">
        <v>19.760000000000002</v>
      </c>
      <c r="M871" t="s">
        <v>22</v>
      </c>
      <c r="N871" t="str">
        <f t="shared" si="13"/>
        <v>Low</v>
      </c>
    </row>
    <row r="872" spans="1:14" x14ac:dyDescent="0.3">
      <c r="A872">
        <v>871</v>
      </c>
      <c r="B872" t="s">
        <v>857</v>
      </c>
      <c r="C872" s="2">
        <v>45509</v>
      </c>
      <c r="D872" t="s">
        <v>19</v>
      </c>
      <c r="E872" t="s">
        <v>25</v>
      </c>
      <c r="F872" t="s">
        <v>21</v>
      </c>
      <c r="G872">
        <v>9</v>
      </c>
      <c r="H872">
        <v>296.95</v>
      </c>
      <c r="I872">
        <v>0.22</v>
      </c>
      <c r="J872">
        <v>2084.59</v>
      </c>
      <c r="K872">
        <v>1348.56</v>
      </c>
      <c r="L872">
        <v>736.03</v>
      </c>
      <c r="M872" t="s">
        <v>22</v>
      </c>
      <c r="N872" t="str">
        <f t="shared" si="13"/>
        <v>High</v>
      </c>
    </row>
    <row r="873" spans="1:14" x14ac:dyDescent="0.3">
      <c r="A873">
        <v>872</v>
      </c>
      <c r="B873" t="s">
        <v>858</v>
      </c>
      <c r="C873" s="2">
        <v>45588</v>
      </c>
      <c r="D873" t="s">
        <v>14</v>
      </c>
      <c r="E873" t="s">
        <v>25</v>
      </c>
      <c r="F873" t="s">
        <v>16</v>
      </c>
      <c r="G873">
        <v>6</v>
      </c>
      <c r="H873">
        <v>41.51</v>
      </c>
      <c r="I873">
        <v>0.18</v>
      </c>
      <c r="J873">
        <v>204.23</v>
      </c>
      <c r="K873">
        <v>142.07</v>
      </c>
      <c r="L873">
        <v>62.16</v>
      </c>
      <c r="M873" t="s">
        <v>40</v>
      </c>
      <c r="N873" t="str">
        <f t="shared" si="13"/>
        <v>Medium</v>
      </c>
    </row>
    <row r="874" spans="1:14" x14ac:dyDescent="0.3">
      <c r="A874">
        <v>873</v>
      </c>
      <c r="B874" t="s">
        <v>859</v>
      </c>
      <c r="C874" s="2">
        <v>45572</v>
      </c>
      <c r="D874" t="s">
        <v>39</v>
      </c>
      <c r="E874" t="s">
        <v>25</v>
      </c>
      <c r="F874" t="s">
        <v>16</v>
      </c>
      <c r="G874">
        <v>8</v>
      </c>
      <c r="H874">
        <v>280.52999999999997</v>
      </c>
      <c r="I874">
        <v>0.16</v>
      </c>
      <c r="J874">
        <v>1885.16</v>
      </c>
      <c r="K874">
        <v>984.56</v>
      </c>
      <c r="L874">
        <v>900.6</v>
      </c>
      <c r="M874" t="s">
        <v>46</v>
      </c>
      <c r="N874" t="str">
        <f t="shared" si="13"/>
        <v>Medium</v>
      </c>
    </row>
    <row r="875" spans="1:14" x14ac:dyDescent="0.3">
      <c r="A875">
        <v>874</v>
      </c>
      <c r="B875" t="s">
        <v>860</v>
      </c>
      <c r="C875" s="2">
        <v>45504</v>
      </c>
      <c r="D875" t="s">
        <v>39</v>
      </c>
      <c r="E875" t="s">
        <v>25</v>
      </c>
      <c r="F875" t="s">
        <v>27</v>
      </c>
      <c r="G875">
        <v>4</v>
      </c>
      <c r="H875">
        <v>146.28</v>
      </c>
      <c r="I875">
        <v>0.23</v>
      </c>
      <c r="J875">
        <v>450.54</v>
      </c>
      <c r="K875">
        <v>273.97000000000003</v>
      </c>
      <c r="L875">
        <v>176.57</v>
      </c>
      <c r="M875" t="s">
        <v>22</v>
      </c>
      <c r="N875" t="str">
        <f t="shared" si="13"/>
        <v>High</v>
      </c>
    </row>
    <row r="876" spans="1:14" x14ac:dyDescent="0.3">
      <c r="A876">
        <v>875</v>
      </c>
      <c r="B876" t="s">
        <v>861</v>
      </c>
      <c r="C876" s="2">
        <v>45481</v>
      </c>
      <c r="D876" t="s">
        <v>14</v>
      </c>
      <c r="E876" t="s">
        <v>33</v>
      </c>
      <c r="F876" t="s">
        <v>27</v>
      </c>
      <c r="G876">
        <v>6</v>
      </c>
      <c r="H876">
        <v>263.07</v>
      </c>
      <c r="I876">
        <v>7.0000000000000007E-2</v>
      </c>
      <c r="J876">
        <v>1467.93</v>
      </c>
      <c r="K876">
        <v>783.7</v>
      </c>
      <c r="L876">
        <v>684.23</v>
      </c>
      <c r="M876" t="s">
        <v>46</v>
      </c>
      <c r="N876" t="str">
        <f t="shared" si="13"/>
        <v>Low</v>
      </c>
    </row>
    <row r="877" spans="1:14" x14ac:dyDescent="0.3">
      <c r="A877">
        <v>876</v>
      </c>
      <c r="B877" t="s">
        <v>862</v>
      </c>
      <c r="C877" s="2">
        <v>45461</v>
      </c>
      <c r="D877" t="s">
        <v>39</v>
      </c>
      <c r="E877" t="s">
        <v>20</v>
      </c>
      <c r="F877" t="s">
        <v>16</v>
      </c>
      <c r="G877">
        <v>8</v>
      </c>
      <c r="H877">
        <v>428.09</v>
      </c>
      <c r="I877">
        <v>0.03</v>
      </c>
      <c r="J877">
        <v>3321.98</v>
      </c>
      <c r="K877">
        <v>2531.1799999999998</v>
      </c>
      <c r="L877">
        <v>790.8</v>
      </c>
      <c r="M877" t="s">
        <v>40</v>
      </c>
      <c r="N877" t="str">
        <f t="shared" si="13"/>
        <v>Low</v>
      </c>
    </row>
    <row r="878" spans="1:14" x14ac:dyDescent="0.3">
      <c r="A878">
        <v>877</v>
      </c>
      <c r="B878" t="s">
        <v>863</v>
      </c>
      <c r="C878" s="2">
        <v>45473</v>
      </c>
      <c r="D878" t="s">
        <v>19</v>
      </c>
      <c r="E878" t="s">
        <v>25</v>
      </c>
      <c r="F878" t="s">
        <v>16</v>
      </c>
      <c r="G878">
        <v>10</v>
      </c>
      <c r="H878">
        <v>37.4</v>
      </c>
      <c r="I878">
        <v>0.05</v>
      </c>
      <c r="J878">
        <v>355.3</v>
      </c>
      <c r="K878">
        <v>190.99</v>
      </c>
      <c r="L878">
        <v>164.31</v>
      </c>
      <c r="M878" t="s">
        <v>46</v>
      </c>
      <c r="N878" t="str">
        <f t="shared" si="13"/>
        <v>Low</v>
      </c>
    </row>
    <row r="879" spans="1:14" x14ac:dyDescent="0.3">
      <c r="A879">
        <v>878</v>
      </c>
      <c r="B879" t="s">
        <v>864</v>
      </c>
      <c r="C879" s="2">
        <v>45449</v>
      </c>
      <c r="D879" t="s">
        <v>39</v>
      </c>
      <c r="E879" t="s">
        <v>15</v>
      </c>
      <c r="F879" t="s">
        <v>16</v>
      </c>
      <c r="G879">
        <v>7</v>
      </c>
      <c r="H879">
        <v>442.37</v>
      </c>
      <c r="I879">
        <v>0.22</v>
      </c>
      <c r="J879">
        <v>2415.34</v>
      </c>
      <c r="K879">
        <v>1395.94</v>
      </c>
      <c r="L879">
        <v>1019.4</v>
      </c>
      <c r="M879" t="s">
        <v>22</v>
      </c>
      <c r="N879" t="str">
        <f t="shared" si="13"/>
        <v>High</v>
      </c>
    </row>
    <row r="880" spans="1:14" x14ac:dyDescent="0.3">
      <c r="A880">
        <v>879</v>
      </c>
      <c r="B880" t="s">
        <v>865</v>
      </c>
      <c r="C880" s="2">
        <v>45609</v>
      </c>
      <c r="D880" t="s">
        <v>24</v>
      </c>
      <c r="E880" t="s">
        <v>15</v>
      </c>
      <c r="F880" t="s">
        <v>21</v>
      </c>
      <c r="G880">
        <v>1</v>
      </c>
      <c r="H880">
        <v>10.48</v>
      </c>
      <c r="I880">
        <v>0.01</v>
      </c>
      <c r="J880">
        <v>10.38</v>
      </c>
      <c r="K880">
        <v>6.97</v>
      </c>
      <c r="L880">
        <v>3.41</v>
      </c>
      <c r="M880" t="s">
        <v>17</v>
      </c>
      <c r="N880" t="str">
        <f t="shared" si="13"/>
        <v>Low</v>
      </c>
    </row>
    <row r="881" spans="1:14" x14ac:dyDescent="0.3">
      <c r="A881">
        <v>880</v>
      </c>
      <c r="B881" t="s">
        <v>866</v>
      </c>
      <c r="C881" s="2">
        <v>45501</v>
      </c>
      <c r="D881" t="s">
        <v>14</v>
      </c>
      <c r="E881" t="s">
        <v>15</v>
      </c>
      <c r="F881" t="s">
        <v>21</v>
      </c>
      <c r="G881">
        <v>8</v>
      </c>
      <c r="H881">
        <v>204.58</v>
      </c>
      <c r="I881">
        <v>0.04</v>
      </c>
      <c r="J881">
        <v>1571.17</v>
      </c>
      <c r="K881">
        <v>1236.1400000000001</v>
      </c>
      <c r="L881">
        <v>335.03</v>
      </c>
      <c r="M881" t="s">
        <v>22</v>
      </c>
      <c r="N881" t="str">
        <f t="shared" si="13"/>
        <v>Low</v>
      </c>
    </row>
    <row r="882" spans="1:14" x14ac:dyDescent="0.3">
      <c r="A882">
        <v>881</v>
      </c>
      <c r="B882" t="s">
        <v>867</v>
      </c>
      <c r="C882" s="2">
        <v>45575</v>
      </c>
      <c r="D882" t="s">
        <v>19</v>
      </c>
      <c r="E882" t="s">
        <v>20</v>
      </c>
      <c r="F882" t="s">
        <v>27</v>
      </c>
      <c r="G882">
        <v>7</v>
      </c>
      <c r="H882">
        <v>491.04</v>
      </c>
      <c r="I882">
        <v>0.02</v>
      </c>
      <c r="J882">
        <v>3368.53</v>
      </c>
      <c r="K882">
        <v>2336.3200000000002</v>
      </c>
      <c r="L882">
        <v>1032.21</v>
      </c>
      <c r="M882" t="s">
        <v>46</v>
      </c>
      <c r="N882" t="str">
        <f t="shared" si="13"/>
        <v>Low</v>
      </c>
    </row>
    <row r="883" spans="1:14" x14ac:dyDescent="0.3">
      <c r="A883">
        <v>882</v>
      </c>
      <c r="B883" t="s">
        <v>868</v>
      </c>
      <c r="C883" s="2">
        <v>45655</v>
      </c>
      <c r="D883" t="s">
        <v>19</v>
      </c>
      <c r="E883" t="s">
        <v>20</v>
      </c>
      <c r="F883" t="s">
        <v>16</v>
      </c>
      <c r="G883">
        <v>1</v>
      </c>
      <c r="H883">
        <v>169.08</v>
      </c>
      <c r="I883">
        <v>0.18</v>
      </c>
      <c r="J883">
        <v>138.65</v>
      </c>
      <c r="K883">
        <v>82.19</v>
      </c>
      <c r="L883">
        <v>56.46</v>
      </c>
      <c r="M883" t="s">
        <v>28</v>
      </c>
      <c r="N883" t="str">
        <f t="shared" si="13"/>
        <v>Medium</v>
      </c>
    </row>
    <row r="884" spans="1:14" x14ac:dyDescent="0.3">
      <c r="A884">
        <v>883</v>
      </c>
      <c r="B884" t="s">
        <v>869</v>
      </c>
      <c r="C884" s="2">
        <v>45306</v>
      </c>
      <c r="D884" t="s">
        <v>14</v>
      </c>
      <c r="E884" t="s">
        <v>25</v>
      </c>
      <c r="F884" t="s">
        <v>16</v>
      </c>
      <c r="G884">
        <v>2</v>
      </c>
      <c r="H884">
        <v>62.05</v>
      </c>
      <c r="I884">
        <v>0.04</v>
      </c>
      <c r="J884">
        <v>119.14</v>
      </c>
      <c r="K884">
        <v>79.400000000000006</v>
      </c>
      <c r="L884">
        <v>39.74</v>
      </c>
      <c r="M884" t="s">
        <v>22</v>
      </c>
      <c r="N884" t="str">
        <f t="shared" si="13"/>
        <v>Low</v>
      </c>
    </row>
    <row r="885" spans="1:14" x14ac:dyDescent="0.3">
      <c r="A885">
        <v>884</v>
      </c>
      <c r="B885" t="s">
        <v>157</v>
      </c>
      <c r="C885" s="2">
        <v>45598</v>
      </c>
      <c r="D885" t="s">
        <v>14</v>
      </c>
      <c r="E885" t="s">
        <v>15</v>
      </c>
      <c r="F885" t="s">
        <v>21</v>
      </c>
      <c r="G885">
        <v>6</v>
      </c>
      <c r="H885">
        <v>147.35</v>
      </c>
      <c r="I885">
        <v>0.08</v>
      </c>
      <c r="J885">
        <v>813.37</v>
      </c>
      <c r="K885">
        <v>632.07000000000005</v>
      </c>
      <c r="L885">
        <v>181.3</v>
      </c>
      <c r="M885" t="s">
        <v>46</v>
      </c>
      <c r="N885" t="str">
        <f t="shared" si="13"/>
        <v>Low</v>
      </c>
    </row>
    <row r="886" spans="1:14" x14ac:dyDescent="0.3">
      <c r="A886">
        <v>885</v>
      </c>
      <c r="B886" t="s">
        <v>870</v>
      </c>
      <c r="C886" s="2">
        <v>45439</v>
      </c>
      <c r="D886" t="s">
        <v>14</v>
      </c>
      <c r="E886" t="s">
        <v>25</v>
      </c>
      <c r="F886" t="s">
        <v>16</v>
      </c>
      <c r="G886">
        <v>4</v>
      </c>
      <c r="H886">
        <v>205.46</v>
      </c>
      <c r="I886">
        <v>0.27</v>
      </c>
      <c r="J886">
        <v>599.94000000000005</v>
      </c>
      <c r="K886">
        <v>422.2</v>
      </c>
      <c r="L886">
        <v>177.74</v>
      </c>
      <c r="M886" t="s">
        <v>46</v>
      </c>
      <c r="N886" t="str">
        <f t="shared" si="13"/>
        <v>High</v>
      </c>
    </row>
    <row r="887" spans="1:14" x14ac:dyDescent="0.3">
      <c r="A887">
        <v>886</v>
      </c>
      <c r="B887" t="s">
        <v>871</v>
      </c>
      <c r="C887" s="2">
        <v>45473</v>
      </c>
      <c r="D887" t="s">
        <v>24</v>
      </c>
      <c r="E887" t="s">
        <v>25</v>
      </c>
      <c r="F887" t="s">
        <v>16</v>
      </c>
      <c r="G887">
        <v>3</v>
      </c>
      <c r="H887">
        <v>148.1</v>
      </c>
      <c r="I887">
        <v>0.13</v>
      </c>
      <c r="J887">
        <v>386.54</v>
      </c>
      <c r="K887">
        <v>228.57</v>
      </c>
      <c r="L887">
        <v>157.97</v>
      </c>
      <c r="M887" t="s">
        <v>40</v>
      </c>
      <c r="N887" t="str">
        <f t="shared" si="13"/>
        <v>Medium</v>
      </c>
    </row>
    <row r="888" spans="1:14" x14ac:dyDescent="0.3">
      <c r="A888">
        <v>887</v>
      </c>
      <c r="B888" t="s">
        <v>872</v>
      </c>
      <c r="C888" s="2">
        <v>45400</v>
      </c>
      <c r="D888" t="s">
        <v>24</v>
      </c>
      <c r="E888" t="s">
        <v>15</v>
      </c>
      <c r="F888" t="s">
        <v>16</v>
      </c>
      <c r="G888">
        <v>6</v>
      </c>
      <c r="H888">
        <v>427.7</v>
      </c>
      <c r="I888">
        <v>0.11</v>
      </c>
      <c r="J888">
        <v>2283.92</v>
      </c>
      <c r="K888">
        <v>1469.53</v>
      </c>
      <c r="L888">
        <v>814.39</v>
      </c>
      <c r="M888" t="s">
        <v>28</v>
      </c>
      <c r="N888" t="str">
        <f t="shared" si="13"/>
        <v>Medium</v>
      </c>
    </row>
    <row r="889" spans="1:14" x14ac:dyDescent="0.3">
      <c r="A889">
        <v>888</v>
      </c>
      <c r="B889" t="s">
        <v>873</v>
      </c>
      <c r="C889" s="2">
        <v>45475</v>
      </c>
      <c r="D889" t="s">
        <v>24</v>
      </c>
      <c r="E889" t="s">
        <v>33</v>
      </c>
      <c r="F889" t="s">
        <v>21</v>
      </c>
      <c r="G889">
        <v>5</v>
      </c>
      <c r="H889">
        <v>408.98</v>
      </c>
      <c r="I889">
        <v>0</v>
      </c>
      <c r="J889">
        <v>2044.9</v>
      </c>
      <c r="K889">
        <v>1425.07</v>
      </c>
      <c r="L889">
        <v>619.83000000000004</v>
      </c>
      <c r="M889" t="s">
        <v>22</v>
      </c>
      <c r="N889" t="str">
        <f t="shared" si="13"/>
        <v>No Discount</v>
      </c>
    </row>
    <row r="890" spans="1:14" x14ac:dyDescent="0.3">
      <c r="A890">
        <v>889</v>
      </c>
      <c r="B890" t="s">
        <v>874</v>
      </c>
      <c r="C890" s="2">
        <v>45479</v>
      </c>
      <c r="D890" t="s">
        <v>14</v>
      </c>
      <c r="E890" t="s">
        <v>33</v>
      </c>
      <c r="F890" t="s">
        <v>21</v>
      </c>
      <c r="G890">
        <v>10</v>
      </c>
      <c r="H890">
        <v>467.79</v>
      </c>
      <c r="I890">
        <v>0.12</v>
      </c>
      <c r="J890">
        <v>4116.55</v>
      </c>
      <c r="K890">
        <v>2611.2199999999998</v>
      </c>
      <c r="L890">
        <v>1505.33</v>
      </c>
      <c r="M890" t="s">
        <v>40</v>
      </c>
      <c r="N890" t="str">
        <f t="shared" si="13"/>
        <v>Medium</v>
      </c>
    </row>
    <row r="891" spans="1:14" x14ac:dyDescent="0.3">
      <c r="A891">
        <v>890</v>
      </c>
      <c r="B891" t="s">
        <v>875</v>
      </c>
      <c r="C891" s="2">
        <v>45578</v>
      </c>
      <c r="D891" t="s">
        <v>24</v>
      </c>
      <c r="E891" t="s">
        <v>25</v>
      </c>
      <c r="F891" t="s">
        <v>16</v>
      </c>
      <c r="G891">
        <v>10</v>
      </c>
      <c r="H891">
        <v>233.47</v>
      </c>
      <c r="I891">
        <v>0.12</v>
      </c>
      <c r="J891">
        <v>2054.54</v>
      </c>
      <c r="K891">
        <v>1230.56</v>
      </c>
      <c r="L891">
        <v>823.98</v>
      </c>
      <c r="M891" t="s">
        <v>40</v>
      </c>
      <c r="N891" t="str">
        <f t="shared" si="13"/>
        <v>Medium</v>
      </c>
    </row>
    <row r="892" spans="1:14" x14ac:dyDescent="0.3">
      <c r="A892">
        <v>891</v>
      </c>
      <c r="B892" t="s">
        <v>876</v>
      </c>
      <c r="C892" s="2">
        <v>45310</v>
      </c>
      <c r="D892" t="s">
        <v>24</v>
      </c>
      <c r="E892" t="s">
        <v>15</v>
      </c>
      <c r="F892" t="s">
        <v>21</v>
      </c>
      <c r="G892">
        <v>6</v>
      </c>
      <c r="H892">
        <v>426.3</v>
      </c>
      <c r="I892">
        <v>0.15</v>
      </c>
      <c r="J892">
        <v>2174.13</v>
      </c>
      <c r="K892">
        <v>1299.25</v>
      </c>
      <c r="L892">
        <v>874.88</v>
      </c>
      <c r="M892" t="s">
        <v>17</v>
      </c>
      <c r="N892" t="str">
        <f t="shared" si="13"/>
        <v>Medium</v>
      </c>
    </row>
    <row r="893" spans="1:14" x14ac:dyDescent="0.3">
      <c r="A893">
        <v>892</v>
      </c>
      <c r="B893" t="s">
        <v>877</v>
      </c>
      <c r="C893" s="2">
        <v>45540</v>
      </c>
      <c r="D893" t="s">
        <v>24</v>
      </c>
      <c r="E893" t="s">
        <v>33</v>
      </c>
      <c r="F893" t="s">
        <v>27</v>
      </c>
      <c r="G893">
        <v>9</v>
      </c>
      <c r="H893">
        <v>355.07</v>
      </c>
      <c r="I893">
        <v>0.14000000000000001</v>
      </c>
      <c r="J893">
        <v>2748.24</v>
      </c>
      <c r="K893">
        <v>1609.2</v>
      </c>
      <c r="L893">
        <v>1139.04</v>
      </c>
      <c r="M893" t="s">
        <v>46</v>
      </c>
      <c r="N893" t="str">
        <f t="shared" si="13"/>
        <v>Medium</v>
      </c>
    </row>
    <row r="894" spans="1:14" x14ac:dyDescent="0.3">
      <c r="A894">
        <v>893</v>
      </c>
      <c r="B894" t="s">
        <v>878</v>
      </c>
      <c r="C894" s="2">
        <v>45429</v>
      </c>
      <c r="D894" t="s">
        <v>24</v>
      </c>
      <c r="E894" t="s">
        <v>15</v>
      </c>
      <c r="F894" t="s">
        <v>21</v>
      </c>
      <c r="G894">
        <v>2</v>
      </c>
      <c r="H894">
        <v>162.83000000000001</v>
      </c>
      <c r="I894">
        <v>0.27</v>
      </c>
      <c r="J894">
        <v>237.73</v>
      </c>
      <c r="K894">
        <v>132.04</v>
      </c>
      <c r="L894">
        <v>105.69</v>
      </c>
      <c r="M894" t="s">
        <v>17</v>
      </c>
      <c r="N894" t="str">
        <f t="shared" si="13"/>
        <v>High</v>
      </c>
    </row>
    <row r="895" spans="1:14" x14ac:dyDescent="0.3">
      <c r="A895">
        <v>894</v>
      </c>
      <c r="B895" t="s">
        <v>879</v>
      </c>
      <c r="C895" s="2">
        <v>45378</v>
      </c>
      <c r="D895" t="s">
        <v>39</v>
      </c>
      <c r="E895" t="s">
        <v>30</v>
      </c>
      <c r="F895" t="s">
        <v>16</v>
      </c>
      <c r="G895">
        <v>9</v>
      </c>
      <c r="H895">
        <v>255.83</v>
      </c>
      <c r="I895">
        <v>0.2</v>
      </c>
      <c r="J895">
        <v>1841.98</v>
      </c>
      <c r="K895">
        <v>1337.22</v>
      </c>
      <c r="L895">
        <v>504.76</v>
      </c>
      <c r="M895" t="s">
        <v>40</v>
      </c>
      <c r="N895" t="str">
        <f t="shared" si="13"/>
        <v>Medium</v>
      </c>
    </row>
    <row r="896" spans="1:14" x14ac:dyDescent="0.3">
      <c r="A896">
        <v>895</v>
      </c>
      <c r="B896" t="s">
        <v>288</v>
      </c>
      <c r="C896" s="2">
        <v>45615</v>
      </c>
      <c r="D896" t="s">
        <v>24</v>
      </c>
      <c r="E896" t="s">
        <v>30</v>
      </c>
      <c r="F896" t="s">
        <v>16</v>
      </c>
      <c r="G896">
        <v>2</v>
      </c>
      <c r="H896">
        <v>404.76</v>
      </c>
      <c r="I896">
        <v>0.03</v>
      </c>
      <c r="J896">
        <v>785.23</v>
      </c>
      <c r="K896">
        <v>521.05999999999995</v>
      </c>
      <c r="L896">
        <v>264.17</v>
      </c>
      <c r="M896" t="s">
        <v>28</v>
      </c>
      <c r="N896" t="str">
        <f t="shared" si="13"/>
        <v>Low</v>
      </c>
    </row>
    <row r="897" spans="1:14" x14ac:dyDescent="0.3">
      <c r="A897">
        <v>896</v>
      </c>
      <c r="B897" t="s">
        <v>880</v>
      </c>
      <c r="C897" s="2">
        <v>45386</v>
      </c>
      <c r="D897" t="s">
        <v>19</v>
      </c>
      <c r="E897" t="s">
        <v>15</v>
      </c>
      <c r="F897" t="s">
        <v>27</v>
      </c>
      <c r="G897">
        <v>6</v>
      </c>
      <c r="H897">
        <v>126.39</v>
      </c>
      <c r="I897">
        <v>0.2</v>
      </c>
      <c r="J897">
        <v>606.66999999999996</v>
      </c>
      <c r="K897">
        <v>473</v>
      </c>
      <c r="L897">
        <v>133.66999999999999</v>
      </c>
      <c r="M897" t="s">
        <v>28</v>
      </c>
      <c r="N897" t="str">
        <f t="shared" si="13"/>
        <v>Medium</v>
      </c>
    </row>
    <row r="898" spans="1:14" x14ac:dyDescent="0.3">
      <c r="A898">
        <v>897</v>
      </c>
      <c r="B898" t="s">
        <v>881</v>
      </c>
      <c r="C898" s="2">
        <v>45493</v>
      </c>
      <c r="D898" t="s">
        <v>24</v>
      </c>
      <c r="E898" t="s">
        <v>30</v>
      </c>
      <c r="F898" t="s">
        <v>21</v>
      </c>
      <c r="G898">
        <v>9</v>
      </c>
      <c r="H898">
        <v>312.83999999999997</v>
      </c>
      <c r="I898">
        <v>0.28000000000000003</v>
      </c>
      <c r="J898">
        <v>2027.2</v>
      </c>
      <c r="K898">
        <v>1105.06</v>
      </c>
      <c r="L898">
        <v>922.14</v>
      </c>
      <c r="M898" t="s">
        <v>28</v>
      </c>
      <c r="N898" t="str">
        <f t="shared" si="13"/>
        <v>High</v>
      </c>
    </row>
    <row r="899" spans="1:14" x14ac:dyDescent="0.3">
      <c r="A899">
        <v>898</v>
      </c>
      <c r="B899" t="s">
        <v>882</v>
      </c>
      <c r="C899" s="2">
        <v>45314</v>
      </c>
      <c r="D899" t="s">
        <v>39</v>
      </c>
      <c r="E899" t="s">
        <v>20</v>
      </c>
      <c r="F899" t="s">
        <v>16</v>
      </c>
      <c r="G899">
        <v>8</v>
      </c>
      <c r="H899">
        <v>32.549999999999997</v>
      </c>
      <c r="I899">
        <v>0.3</v>
      </c>
      <c r="J899">
        <v>182.28</v>
      </c>
      <c r="K899">
        <v>131.97999999999999</v>
      </c>
      <c r="L899">
        <v>50.3</v>
      </c>
      <c r="M899" t="s">
        <v>28</v>
      </c>
      <c r="N899" t="str">
        <f t="shared" ref="N899:N962" si="14">_xlfn.IFS(I899=0,"No Discount",I899&gt;=0.21,"High",I899&gt;=0.11,"Medium",I899&gt;=0.01,"Low")</f>
        <v>High</v>
      </c>
    </row>
    <row r="900" spans="1:14" x14ac:dyDescent="0.3">
      <c r="A900">
        <v>899</v>
      </c>
      <c r="B900" t="s">
        <v>883</v>
      </c>
      <c r="C900" s="2">
        <v>45498</v>
      </c>
      <c r="D900" t="s">
        <v>24</v>
      </c>
      <c r="E900" t="s">
        <v>33</v>
      </c>
      <c r="F900" t="s">
        <v>27</v>
      </c>
      <c r="G900">
        <v>4</v>
      </c>
      <c r="H900">
        <v>176.53</v>
      </c>
      <c r="I900">
        <v>0.22</v>
      </c>
      <c r="J900">
        <v>550.77</v>
      </c>
      <c r="K900">
        <v>362.88</v>
      </c>
      <c r="L900">
        <v>187.89</v>
      </c>
      <c r="M900" t="s">
        <v>22</v>
      </c>
      <c r="N900" t="str">
        <f t="shared" si="14"/>
        <v>High</v>
      </c>
    </row>
    <row r="901" spans="1:14" x14ac:dyDescent="0.3">
      <c r="A901">
        <v>900</v>
      </c>
      <c r="B901" t="s">
        <v>884</v>
      </c>
      <c r="C901" s="2">
        <v>45543</v>
      </c>
      <c r="D901" t="s">
        <v>24</v>
      </c>
      <c r="E901" t="s">
        <v>30</v>
      </c>
      <c r="F901" t="s">
        <v>16</v>
      </c>
      <c r="G901">
        <v>2</v>
      </c>
      <c r="H901">
        <v>214.85</v>
      </c>
      <c r="I901">
        <v>0.05</v>
      </c>
      <c r="J901">
        <v>408.21</v>
      </c>
      <c r="K901">
        <v>324.95999999999998</v>
      </c>
      <c r="L901">
        <v>83.25</v>
      </c>
      <c r="M901" t="s">
        <v>46</v>
      </c>
      <c r="N901" t="str">
        <f t="shared" si="14"/>
        <v>Low</v>
      </c>
    </row>
    <row r="902" spans="1:14" x14ac:dyDescent="0.3">
      <c r="A902">
        <v>901</v>
      </c>
      <c r="B902" t="s">
        <v>885</v>
      </c>
      <c r="C902" s="2">
        <v>45451</v>
      </c>
      <c r="D902" t="s">
        <v>24</v>
      </c>
      <c r="E902" t="s">
        <v>15</v>
      </c>
      <c r="F902" t="s">
        <v>27</v>
      </c>
      <c r="G902">
        <v>10</v>
      </c>
      <c r="H902">
        <v>179.86</v>
      </c>
      <c r="I902">
        <v>0.21</v>
      </c>
      <c r="J902">
        <v>1420.89</v>
      </c>
      <c r="K902">
        <v>818.26</v>
      </c>
      <c r="L902">
        <v>602.63</v>
      </c>
      <c r="M902" t="s">
        <v>22</v>
      </c>
      <c r="N902" t="str">
        <f t="shared" si="14"/>
        <v>High</v>
      </c>
    </row>
    <row r="903" spans="1:14" x14ac:dyDescent="0.3">
      <c r="A903">
        <v>902</v>
      </c>
      <c r="B903" t="s">
        <v>886</v>
      </c>
      <c r="C903" s="2">
        <v>45491</v>
      </c>
      <c r="D903" t="s">
        <v>39</v>
      </c>
      <c r="E903" t="s">
        <v>33</v>
      </c>
      <c r="F903" t="s">
        <v>27</v>
      </c>
      <c r="G903">
        <v>6</v>
      </c>
      <c r="H903">
        <v>443.31</v>
      </c>
      <c r="I903">
        <v>0.17</v>
      </c>
      <c r="J903">
        <v>2207.6799999999998</v>
      </c>
      <c r="K903">
        <v>1597.73</v>
      </c>
      <c r="L903">
        <v>609.95000000000005</v>
      </c>
      <c r="M903" t="s">
        <v>17</v>
      </c>
      <c r="N903" t="str">
        <f t="shared" si="14"/>
        <v>Medium</v>
      </c>
    </row>
    <row r="904" spans="1:14" x14ac:dyDescent="0.3">
      <c r="A904">
        <v>903</v>
      </c>
      <c r="B904" t="s">
        <v>887</v>
      </c>
      <c r="C904" s="2">
        <v>45435</v>
      </c>
      <c r="D904" t="s">
        <v>24</v>
      </c>
      <c r="E904" t="s">
        <v>25</v>
      </c>
      <c r="F904" t="s">
        <v>16</v>
      </c>
      <c r="G904">
        <v>8</v>
      </c>
      <c r="H904">
        <v>371.55</v>
      </c>
      <c r="I904">
        <v>0.11</v>
      </c>
      <c r="J904">
        <v>2645.44</v>
      </c>
      <c r="K904">
        <v>1563.61</v>
      </c>
      <c r="L904">
        <v>1081.83</v>
      </c>
      <c r="M904" t="s">
        <v>46</v>
      </c>
      <c r="N904" t="str">
        <f t="shared" si="14"/>
        <v>Medium</v>
      </c>
    </row>
    <row r="905" spans="1:14" x14ac:dyDescent="0.3">
      <c r="A905">
        <v>904</v>
      </c>
      <c r="B905" t="s">
        <v>888</v>
      </c>
      <c r="C905" s="2">
        <v>45376</v>
      </c>
      <c r="D905" t="s">
        <v>24</v>
      </c>
      <c r="E905" t="s">
        <v>25</v>
      </c>
      <c r="F905" t="s">
        <v>27</v>
      </c>
      <c r="G905">
        <v>8</v>
      </c>
      <c r="H905">
        <v>375.52</v>
      </c>
      <c r="I905">
        <v>0.25</v>
      </c>
      <c r="J905">
        <v>2253.12</v>
      </c>
      <c r="K905">
        <v>1646.79</v>
      </c>
      <c r="L905">
        <v>606.33000000000004</v>
      </c>
      <c r="M905" t="s">
        <v>46</v>
      </c>
      <c r="N905" t="str">
        <f t="shared" si="14"/>
        <v>High</v>
      </c>
    </row>
    <row r="906" spans="1:14" x14ac:dyDescent="0.3">
      <c r="A906">
        <v>905</v>
      </c>
      <c r="B906" t="s">
        <v>889</v>
      </c>
      <c r="C906" s="2">
        <v>45565</v>
      </c>
      <c r="D906" t="s">
        <v>14</v>
      </c>
      <c r="E906" t="s">
        <v>20</v>
      </c>
      <c r="F906" t="s">
        <v>27</v>
      </c>
      <c r="G906">
        <v>10</v>
      </c>
      <c r="H906">
        <v>128.11000000000001</v>
      </c>
      <c r="I906">
        <v>0.13</v>
      </c>
      <c r="J906">
        <v>1114.56</v>
      </c>
      <c r="K906">
        <v>791.33</v>
      </c>
      <c r="L906">
        <v>323.23</v>
      </c>
      <c r="M906" t="s">
        <v>46</v>
      </c>
      <c r="N906" t="str">
        <f t="shared" si="14"/>
        <v>Medium</v>
      </c>
    </row>
    <row r="907" spans="1:14" x14ac:dyDescent="0.3">
      <c r="A907">
        <v>906</v>
      </c>
      <c r="B907" t="s">
        <v>890</v>
      </c>
      <c r="C907" s="2">
        <v>45370</v>
      </c>
      <c r="D907" t="s">
        <v>14</v>
      </c>
      <c r="E907" t="s">
        <v>30</v>
      </c>
      <c r="F907" t="s">
        <v>21</v>
      </c>
      <c r="G907">
        <v>2</v>
      </c>
      <c r="H907">
        <v>310.14</v>
      </c>
      <c r="I907">
        <v>0.26</v>
      </c>
      <c r="J907">
        <v>459.01</v>
      </c>
      <c r="K907">
        <v>248.58</v>
      </c>
      <c r="L907">
        <v>210.43</v>
      </c>
      <c r="M907" t="s">
        <v>28</v>
      </c>
      <c r="N907" t="str">
        <f t="shared" si="14"/>
        <v>High</v>
      </c>
    </row>
    <row r="908" spans="1:14" x14ac:dyDescent="0.3">
      <c r="A908">
        <v>907</v>
      </c>
      <c r="B908" t="s">
        <v>891</v>
      </c>
      <c r="C908" s="2">
        <v>45412</v>
      </c>
      <c r="D908" t="s">
        <v>14</v>
      </c>
      <c r="E908" t="s">
        <v>25</v>
      </c>
      <c r="F908" t="s">
        <v>27</v>
      </c>
      <c r="G908">
        <v>5</v>
      </c>
      <c r="H908">
        <v>219.34</v>
      </c>
      <c r="I908">
        <v>0.14000000000000001</v>
      </c>
      <c r="J908">
        <v>943.16</v>
      </c>
      <c r="K908">
        <v>746.61</v>
      </c>
      <c r="L908">
        <v>196.55</v>
      </c>
      <c r="M908" t="s">
        <v>40</v>
      </c>
      <c r="N908" t="str">
        <f t="shared" si="14"/>
        <v>Medium</v>
      </c>
    </row>
    <row r="909" spans="1:14" x14ac:dyDescent="0.3">
      <c r="A909">
        <v>908</v>
      </c>
      <c r="B909" t="s">
        <v>892</v>
      </c>
      <c r="C909" s="2">
        <v>45374</v>
      </c>
      <c r="D909" t="s">
        <v>14</v>
      </c>
      <c r="E909" t="s">
        <v>25</v>
      </c>
      <c r="F909" t="s">
        <v>27</v>
      </c>
      <c r="G909">
        <v>5</v>
      </c>
      <c r="H909">
        <v>193.14</v>
      </c>
      <c r="I909">
        <v>7.0000000000000007E-2</v>
      </c>
      <c r="J909">
        <v>898.1</v>
      </c>
      <c r="K909">
        <v>669.08</v>
      </c>
      <c r="L909">
        <v>229.02</v>
      </c>
      <c r="M909" t="s">
        <v>46</v>
      </c>
      <c r="N909" t="str">
        <f t="shared" si="14"/>
        <v>Low</v>
      </c>
    </row>
    <row r="910" spans="1:14" x14ac:dyDescent="0.3">
      <c r="A910">
        <v>909</v>
      </c>
      <c r="B910" t="s">
        <v>893</v>
      </c>
      <c r="C910" s="2">
        <v>45526</v>
      </c>
      <c r="D910" t="s">
        <v>24</v>
      </c>
      <c r="E910" t="s">
        <v>15</v>
      </c>
      <c r="F910" t="s">
        <v>21</v>
      </c>
      <c r="G910">
        <v>2</v>
      </c>
      <c r="H910">
        <v>252.94</v>
      </c>
      <c r="I910">
        <v>0.08</v>
      </c>
      <c r="J910">
        <v>465.41</v>
      </c>
      <c r="K910">
        <v>338.84</v>
      </c>
      <c r="L910">
        <v>126.57</v>
      </c>
      <c r="M910" t="s">
        <v>46</v>
      </c>
      <c r="N910" t="str">
        <f t="shared" si="14"/>
        <v>Low</v>
      </c>
    </row>
    <row r="911" spans="1:14" x14ac:dyDescent="0.3">
      <c r="A911">
        <v>910</v>
      </c>
      <c r="B911" t="s">
        <v>894</v>
      </c>
      <c r="C911" s="2">
        <v>45462</v>
      </c>
      <c r="D911" t="s">
        <v>19</v>
      </c>
      <c r="E911" t="s">
        <v>15</v>
      </c>
      <c r="F911" t="s">
        <v>21</v>
      </c>
      <c r="G911">
        <v>10</v>
      </c>
      <c r="H911">
        <v>339.41</v>
      </c>
      <c r="I911">
        <v>0.02</v>
      </c>
      <c r="J911">
        <v>3326.22</v>
      </c>
      <c r="K911">
        <v>2266.64</v>
      </c>
      <c r="L911">
        <v>1059.58</v>
      </c>
      <c r="M911" t="s">
        <v>46</v>
      </c>
      <c r="N911" t="str">
        <f t="shared" si="14"/>
        <v>Low</v>
      </c>
    </row>
    <row r="912" spans="1:14" x14ac:dyDescent="0.3">
      <c r="A912">
        <v>911</v>
      </c>
      <c r="B912" t="s">
        <v>895</v>
      </c>
      <c r="C912" s="2">
        <v>45557</v>
      </c>
      <c r="D912" t="s">
        <v>24</v>
      </c>
      <c r="E912" t="s">
        <v>33</v>
      </c>
      <c r="F912" t="s">
        <v>21</v>
      </c>
      <c r="G912">
        <v>6</v>
      </c>
      <c r="H912">
        <v>345.66</v>
      </c>
      <c r="I912">
        <v>7.0000000000000007E-2</v>
      </c>
      <c r="J912">
        <v>1928.78</v>
      </c>
      <c r="K912">
        <v>1218.2</v>
      </c>
      <c r="L912">
        <v>710.58</v>
      </c>
      <c r="M912" t="s">
        <v>22</v>
      </c>
      <c r="N912" t="str">
        <f t="shared" si="14"/>
        <v>Low</v>
      </c>
    </row>
    <row r="913" spans="1:14" x14ac:dyDescent="0.3">
      <c r="A913">
        <v>912</v>
      </c>
      <c r="B913" t="s">
        <v>896</v>
      </c>
      <c r="C913" s="2">
        <v>45307</v>
      </c>
      <c r="D913" t="s">
        <v>24</v>
      </c>
      <c r="E913" t="s">
        <v>15</v>
      </c>
      <c r="F913" t="s">
        <v>16</v>
      </c>
      <c r="G913">
        <v>6</v>
      </c>
      <c r="H913">
        <v>490.15</v>
      </c>
      <c r="I913">
        <v>0.19</v>
      </c>
      <c r="J913">
        <v>2382.13</v>
      </c>
      <c r="K913">
        <v>1529.73</v>
      </c>
      <c r="L913">
        <v>852.4</v>
      </c>
      <c r="M913" t="s">
        <v>17</v>
      </c>
      <c r="N913" t="str">
        <f t="shared" si="14"/>
        <v>Medium</v>
      </c>
    </row>
    <row r="914" spans="1:14" x14ac:dyDescent="0.3">
      <c r="A914">
        <v>913</v>
      </c>
      <c r="B914" t="s">
        <v>897</v>
      </c>
      <c r="C914" s="2">
        <v>45506</v>
      </c>
      <c r="D914" t="s">
        <v>39</v>
      </c>
      <c r="E914" t="s">
        <v>25</v>
      </c>
      <c r="F914" t="s">
        <v>16</v>
      </c>
      <c r="G914">
        <v>2</v>
      </c>
      <c r="H914">
        <v>134.69</v>
      </c>
      <c r="I914">
        <v>0.04</v>
      </c>
      <c r="J914">
        <v>258.60000000000002</v>
      </c>
      <c r="K914">
        <v>194.87</v>
      </c>
      <c r="L914">
        <v>63.73</v>
      </c>
      <c r="M914" t="s">
        <v>22</v>
      </c>
      <c r="N914" t="str">
        <f t="shared" si="14"/>
        <v>Low</v>
      </c>
    </row>
    <row r="915" spans="1:14" x14ac:dyDescent="0.3">
      <c r="A915">
        <v>914</v>
      </c>
      <c r="B915" t="s">
        <v>898</v>
      </c>
      <c r="C915" s="2">
        <v>45543</v>
      </c>
      <c r="D915" t="s">
        <v>14</v>
      </c>
      <c r="E915" t="s">
        <v>20</v>
      </c>
      <c r="F915" t="s">
        <v>16</v>
      </c>
      <c r="G915">
        <v>1</v>
      </c>
      <c r="H915">
        <v>323.33</v>
      </c>
      <c r="I915">
        <v>0.19</v>
      </c>
      <c r="J915">
        <v>261.89999999999998</v>
      </c>
      <c r="K915">
        <v>183.48</v>
      </c>
      <c r="L915">
        <v>78.42</v>
      </c>
      <c r="M915" t="s">
        <v>17</v>
      </c>
      <c r="N915" t="str">
        <f t="shared" si="14"/>
        <v>Medium</v>
      </c>
    </row>
    <row r="916" spans="1:14" x14ac:dyDescent="0.3">
      <c r="A916">
        <v>915</v>
      </c>
      <c r="B916" t="s">
        <v>899</v>
      </c>
      <c r="C916" s="2">
        <v>45447</v>
      </c>
      <c r="D916" t="s">
        <v>14</v>
      </c>
      <c r="E916" t="s">
        <v>20</v>
      </c>
      <c r="F916" t="s">
        <v>21</v>
      </c>
      <c r="G916">
        <v>5</v>
      </c>
      <c r="H916">
        <v>149.71</v>
      </c>
      <c r="I916">
        <v>7.0000000000000007E-2</v>
      </c>
      <c r="J916">
        <v>696.15</v>
      </c>
      <c r="K916">
        <v>409.02</v>
      </c>
      <c r="L916">
        <v>287.13</v>
      </c>
      <c r="M916" t="s">
        <v>17</v>
      </c>
      <c r="N916" t="str">
        <f t="shared" si="14"/>
        <v>Low</v>
      </c>
    </row>
    <row r="917" spans="1:14" x14ac:dyDescent="0.3">
      <c r="A917">
        <v>916</v>
      </c>
      <c r="B917" t="s">
        <v>900</v>
      </c>
      <c r="C917" s="2">
        <v>45486</v>
      </c>
      <c r="D917" t="s">
        <v>19</v>
      </c>
      <c r="E917" t="s">
        <v>15</v>
      </c>
      <c r="F917" t="s">
        <v>21</v>
      </c>
      <c r="G917">
        <v>9</v>
      </c>
      <c r="H917">
        <v>158.34</v>
      </c>
      <c r="I917">
        <v>0.21</v>
      </c>
      <c r="J917">
        <v>1125.8</v>
      </c>
      <c r="K917">
        <v>848.42</v>
      </c>
      <c r="L917">
        <v>277.38</v>
      </c>
      <c r="M917" t="s">
        <v>40</v>
      </c>
      <c r="N917" t="str">
        <f t="shared" si="14"/>
        <v>High</v>
      </c>
    </row>
    <row r="918" spans="1:14" x14ac:dyDescent="0.3">
      <c r="A918">
        <v>917</v>
      </c>
      <c r="B918" t="s">
        <v>901</v>
      </c>
      <c r="C918" s="2">
        <v>45367</v>
      </c>
      <c r="D918" t="s">
        <v>24</v>
      </c>
      <c r="E918" t="s">
        <v>15</v>
      </c>
      <c r="F918" t="s">
        <v>21</v>
      </c>
      <c r="G918">
        <v>5</v>
      </c>
      <c r="H918">
        <v>91.12</v>
      </c>
      <c r="I918">
        <v>0.23</v>
      </c>
      <c r="J918">
        <v>350.81</v>
      </c>
      <c r="K918">
        <v>280.25</v>
      </c>
      <c r="L918">
        <v>70.56</v>
      </c>
      <c r="M918" t="s">
        <v>40</v>
      </c>
      <c r="N918" t="str">
        <f t="shared" si="14"/>
        <v>High</v>
      </c>
    </row>
    <row r="919" spans="1:14" x14ac:dyDescent="0.3">
      <c r="A919">
        <v>918</v>
      </c>
      <c r="B919" t="s">
        <v>902</v>
      </c>
      <c r="C919" s="2">
        <v>45645</v>
      </c>
      <c r="D919" t="s">
        <v>14</v>
      </c>
      <c r="E919" t="s">
        <v>25</v>
      </c>
      <c r="F919" t="s">
        <v>27</v>
      </c>
      <c r="G919">
        <v>9</v>
      </c>
      <c r="H919">
        <v>247.16</v>
      </c>
      <c r="I919">
        <v>0.01</v>
      </c>
      <c r="J919">
        <v>2202.1999999999998</v>
      </c>
      <c r="K919">
        <v>1144.5999999999999</v>
      </c>
      <c r="L919">
        <v>1057.5999999999999</v>
      </c>
      <c r="M919" t="s">
        <v>17</v>
      </c>
      <c r="N919" t="str">
        <f t="shared" si="14"/>
        <v>Low</v>
      </c>
    </row>
    <row r="920" spans="1:14" x14ac:dyDescent="0.3">
      <c r="A920">
        <v>919</v>
      </c>
      <c r="B920" t="s">
        <v>903</v>
      </c>
      <c r="C920" s="2">
        <v>45334</v>
      </c>
      <c r="D920" t="s">
        <v>24</v>
      </c>
      <c r="E920" t="s">
        <v>25</v>
      </c>
      <c r="F920" t="s">
        <v>21</v>
      </c>
      <c r="G920">
        <v>9</v>
      </c>
      <c r="H920">
        <v>241.79</v>
      </c>
      <c r="I920">
        <v>0.3</v>
      </c>
      <c r="J920">
        <v>1523.28</v>
      </c>
      <c r="K920">
        <v>898.22</v>
      </c>
      <c r="L920">
        <v>625.05999999999995</v>
      </c>
      <c r="M920" t="s">
        <v>22</v>
      </c>
      <c r="N920" t="str">
        <f t="shared" si="14"/>
        <v>High</v>
      </c>
    </row>
    <row r="921" spans="1:14" x14ac:dyDescent="0.3">
      <c r="A921">
        <v>920</v>
      </c>
      <c r="B921" t="s">
        <v>232</v>
      </c>
      <c r="C921" s="2">
        <v>45346</v>
      </c>
      <c r="D921" t="s">
        <v>24</v>
      </c>
      <c r="E921" t="s">
        <v>15</v>
      </c>
      <c r="F921" t="s">
        <v>27</v>
      </c>
      <c r="G921">
        <v>8</v>
      </c>
      <c r="H921">
        <v>402.6</v>
      </c>
      <c r="I921">
        <v>0.21</v>
      </c>
      <c r="J921">
        <v>2544.4299999999998</v>
      </c>
      <c r="K921">
        <v>1382.17</v>
      </c>
      <c r="L921">
        <v>1162.26</v>
      </c>
      <c r="M921" t="s">
        <v>46</v>
      </c>
      <c r="N921" t="str">
        <f t="shared" si="14"/>
        <v>High</v>
      </c>
    </row>
    <row r="922" spans="1:14" x14ac:dyDescent="0.3">
      <c r="A922">
        <v>921</v>
      </c>
      <c r="B922" t="s">
        <v>309</v>
      </c>
      <c r="C922" s="2">
        <v>45504</v>
      </c>
      <c r="D922" t="s">
        <v>14</v>
      </c>
      <c r="E922" t="s">
        <v>33</v>
      </c>
      <c r="F922" t="s">
        <v>21</v>
      </c>
      <c r="G922">
        <v>7</v>
      </c>
      <c r="H922">
        <v>143.07</v>
      </c>
      <c r="I922">
        <v>0.22</v>
      </c>
      <c r="J922">
        <v>781.16</v>
      </c>
      <c r="K922">
        <v>488.41</v>
      </c>
      <c r="L922">
        <v>292.75</v>
      </c>
      <c r="M922" t="s">
        <v>28</v>
      </c>
      <c r="N922" t="str">
        <f t="shared" si="14"/>
        <v>High</v>
      </c>
    </row>
    <row r="923" spans="1:14" x14ac:dyDescent="0.3">
      <c r="A923">
        <v>922</v>
      </c>
      <c r="B923" t="s">
        <v>904</v>
      </c>
      <c r="C923" s="2">
        <v>45365</v>
      </c>
      <c r="D923" t="s">
        <v>24</v>
      </c>
      <c r="E923" t="s">
        <v>15</v>
      </c>
      <c r="F923" t="s">
        <v>16</v>
      </c>
      <c r="G923">
        <v>3</v>
      </c>
      <c r="H923">
        <v>91.5</v>
      </c>
      <c r="I923">
        <v>0.26</v>
      </c>
      <c r="J923">
        <v>203.13</v>
      </c>
      <c r="K923">
        <v>112.7</v>
      </c>
      <c r="L923">
        <v>90.43</v>
      </c>
      <c r="M923" t="s">
        <v>40</v>
      </c>
      <c r="N923" t="str">
        <f t="shared" si="14"/>
        <v>High</v>
      </c>
    </row>
    <row r="924" spans="1:14" x14ac:dyDescent="0.3">
      <c r="A924">
        <v>923</v>
      </c>
      <c r="B924" t="s">
        <v>905</v>
      </c>
      <c r="C924" s="2">
        <v>45535</v>
      </c>
      <c r="D924" t="s">
        <v>39</v>
      </c>
      <c r="E924" t="s">
        <v>25</v>
      </c>
      <c r="F924" t="s">
        <v>16</v>
      </c>
      <c r="G924">
        <v>3</v>
      </c>
      <c r="H924">
        <v>94.07</v>
      </c>
      <c r="I924">
        <v>0.17</v>
      </c>
      <c r="J924">
        <v>234.23</v>
      </c>
      <c r="K924">
        <v>149.97</v>
      </c>
      <c r="L924">
        <v>84.26</v>
      </c>
      <c r="M924" t="s">
        <v>40</v>
      </c>
      <c r="N924" t="str">
        <f t="shared" si="14"/>
        <v>Medium</v>
      </c>
    </row>
    <row r="925" spans="1:14" x14ac:dyDescent="0.3">
      <c r="A925">
        <v>924</v>
      </c>
      <c r="B925" t="s">
        <v>906</v>
      </c>
      <c r="C925" s="2">
        <v>45643</v>
      </c>
      <c r="D925" t="s">
        <v>24</v>
      </c>
      <c r="E925" t="s">
        <v>30</v>
      </c>
      <c r="F925" t="s">
        <v>16</v>
      </c>
      <c r="G925">
        <v>10</v>
      </c>
      <c r="H925">
        <v>280.25</v>
      </c>
      <c r="I925">
        <v>0.03</v>
      </c>
      <c r="J925">
        <v>2718.42</v>
      </c>
      <c r="K925">
        <v>1986.58</v>
      </c>
      <c r="L925">
        <v>731.84</v>
      </c>
      <c r="M925" t="s">
        <v>17</v>
      </c>
      <c r="N925" t="str">
        <f t="shared" si="14"/>
        <v>Low</v>
      </c>
    </row>
    <row r="926" spans="1:14" x14ac:dyDescent="0.3">
      <c r="A926">
        <v>925</v>
      </c>
      <c r="B926" t="s">
        <v>907</v>
      </c>
      <c r="C926" s="2">
        <v>45625</v>
      </c>
      <c r="D926" t="s">
        <v>19</v>
      </c>
      <c r="E926" t="s">
        <v>20</v>
      </c>
      <c r="F926" t="s">
        <v>16</v>
      </c>
      <c r="G926">
        <v>4</v>
      </c>
      <c r="H926">
        <v>463.38</v>
      </c>
      <c r="I926">
        <v>0.14000000000000001</v>
      </c>
      <c r="J926">
        <v>1594.03</v>
      </c>
      <c r="K926">
        <v>1258.3599999999999</v>
      </c>
      <c r="L926">
        <v>335.67</v>
      </c>
      <c r="M926" t="s">
        <v>22</v>
      </c>
      <c r="N926" t="str">
        <f t="shared" si="14"/>
        <v>Medium</v>
      </c>
    </row>
    <row r="927" spans="1:14" x14ac:dyDescent="0.3">
      <c r="A927">
        <v>926</v>
      </c>
      <c r="B927" t="s">
        <v>908</v>
      </c>
      <c r="C927" s="2">
        <v>45400</v>
      </c>
      <c r="D927" t="s">
        <v>19</v>
      </c>
      <c r="E927" t="s">
        <v>15</v>
      </c>
      <c r="F927" t="s">
        <v>16</v>
      </c>
      <c r="G927">
        <v>3</v>
      </c>
      <c r="H927">
        <v>184.61</v>
      </c>
      <c r="I927">
        <v>0.24</v>
      </c>
      <c r="J927">
        <v>420.91</v>
      </c>
      <c r="K927">
        <v>212.72</v>
      </c>
      <c r="L927">
        <v>208.19</v>
      </c>
      <c r="M927" t="s">
        <v>40</v>
      </c>
      <c r="N927" t="str">
        <f t="shared" si="14"/>
        <v>High</v>
      </c>
    </row>
    <row r="928" spans="1:14" x14ac:dyDescent="0.3">
      <c r="A928">
        <v>927</v>
      </c>
      <c r="B928" t="s">
        <v>909</v>
      </c>
      <c r="C928" s="2">
        <v>45607</v>
      </c>
      <c r="D928" t="s">
        <v>19</v>
      </c>
      <c r="E928" t="s">
        <v>33</v>
      </c>
      <c r="F928" t="s">
        <v>16</v>
      </c>
      <c r="G928">
        <v>9</v>
      </c>
      <c r="H928">
        <v>290.8</v>
      </c>
      <c r="I928">
        <v>0.12</v>
      </c>
      <c r="J928">
        <v>2303.14</v>
      </c>
      <c r="K928">
        <v>1263.8599999999999</v>
      </c>
      <c r="L928">
        <v>1039.28</v>
      </c>
      <c r="M928" t="s">
        <v>40</v>
      </c>
      <c r="N928" t="str">
        <f t="shared" si="14"/>
        <v>Medium</v>
      </c>
    </row>
    <row r="929" spans="1:14" x14ac:dyDescent="0.3">
      <c r="A929">
        <v>928</v>
      </c>
      <c r="B929" t="s">
        <v>910</v>
      </c>
      <c r="C929" s="2">
        <v>45331</v>
      </c>
      <c r="D929" t="s">
        <v>24</v>
      </c>
      <c r="E929" t="s">
        <v>30</v>
      </c>
      <c r="F929" t="s">
        <v>16</v>
      </c>
      <c r="G929">
        <v>10</v>
      </c>
      <c r="H929">
        <v>308.05</v>
      </c>
      <c r="I929">
        <v>0.21</v>
      </c>
      <c r="J929">
        <v>2433.6</v>
      </c>
      <c r="K929">
        <v>1896.25</v>
      </c>
      <c r="L929">
        <v>537.35</v>
      </c>
      <c r="M929" t="s">
        <v>40</v>
      </c>
      <c r="N929" t="str">
        <f t="shared" si="14"/>
        <v>High</v>
      </c>
    </row>
    <row r="930" spans="1:14" x14ac:dyDescent="0.3">
      <c r="A930">
        <v>929</v>
      </c>
      <c r="B930" t="s">
        <v>911</v>
      </c>
      <c r="C930" s="2">
        <v>45373</v>
      </c>
      <c r="D930" t="s">
        <v>19</v>
      </c>
      <c r="E930" t="s">
        <v>15</v>
      </c>
      <c r="F930" t="s">
        <v>21</v>
      </c>
      <c r="G930">
        <v>5</v>
      </c>
      <c r="H930">
        <v>64.62</v>
      </c>
      <c r="I930">
        <v>0.09</v>
      </c>
      <c r="J930">
        <v>294.02</v>
      </c>
      <c r="K930">
        <v>192.99</v>
      </c>
      <c r="L930">
        <v>101.03</v>
      </c>
      <c r="M930" t="s">
        <v>22</v>
      </c>
      <c r="N930" t="str">
        <f t="shared" si="14"/>
        <v>Low</v>
      </c>
    </row>
    <row r="931" spans="1:14" x14ac:dyDescent="0.3">
      <c r="A931">
        <v>930</v>
      </c>
      <c r="B931" t="s">
        <v>912</v>
      </c>
      <c r="C931" s="2">
        <v>45611</v>
      </c>
      <c r="D931" t="s">
        <v>39</v>
      </c>
      <c r="E931" t="s">
        <v>33</v>
      </c>
      <c r="F931" t="s">
        <v>16</v>
      </c>
      <c r="G931">
        <v>2</v>
      </c>
      <c r="H931">
        <v>11.28</v>
      </c>
      <c r="I931">
        <v>0.26</v>
      </c>
      <c r="J931">
        <v>16.690000000000001</v>
      </c>
      <c r="K931">
        <v>13.15</v>
      </c>
      <c r="L931">
        <v>3.54</v>
      </c>
      <c r="M931" t="s">
        <v>28</v>
      </c>
      <c r="N931" t="str">
        <f t="shared" si="14"/>
        <v>High</v>
      </c>
    </row>
    <row r="932" spans="1:14" x14ac:dyDescent="0.3">
      <c r="A932">
        <v>931</v>
      </c>
      <c r="B932" t="s">
        <v>913</v>
      </c>
      <c r="C932" s="2">
        <v>45417</v>
      </c>
      <c r="D932" t="s">
        <v>19</v>
      </c>
      <c r="E932" t="s">
        <v>33</v>
      </c>
      <c r="F932" t="s">
        <v>27</v>
      </c>
      <c r="G932">
        <v>2</v>
      </c>
      <c r="H932">
        <v>330.02</v>
      </c>
      <c r="I932">
        <v>0.17</v>
      </c>
      <c r="J932">
        <v>547.83000000000004</v>
      </c>
      <c r="K932">
        <v>367.05</v>
      </c>
      <c r="L932">
        <v>180.78</v>
      </c>
      <c r="M932" t="s">
        <v>46</v>
      </c>
      <c r="N932" t="str">
        <f t="shared" si="14"/>
        <v>Medium</v>
      </c>
    </row>
    <row r="933" spans="1:14" x14ac:dyDescent="0.3">
      <c r="A933">
        <v>932</v>
      </c>
      <c r="B933" t="s">
        <v>914</v>
      </c>
      <c r="C933" s="2">
        <v>45367</v>
      </c>
      <c r="D933" t="s">
        <v>24</v>
      </c>
      <c r="E933" t="s">
        <v>20</v>
      </c>
      <c r="F933" t="s">
        <v>27</v>
      </c>
      <c r="G933">
        <v>9</v>
      </c>
      <c r="H933">
        <v>444.41</v>
      </c>
      <c r="I933">
        <v>0.24</v>
      </c>
      <c r="J933">
        <v>3039.76</v>
      </c>
      <c r="K933">
        <v>2115.27</v>
      </c>
      <c r="L933">
        <v>924.49</v>
      </c>
      <c r="M933" t="s">
        <v>17</v>
      </c>
      <c r="N933" t="str">
        <f t="shared" si="14"/>
        <v>High</v>
      </c>
    </row>
    <row r="934" spans="1:14" x14ac:dyDescent="0.3">
      <c r="A934">
        <v>933</v>
      </c>
      <c r="B934" t="s">
        <v>915</v>
      </c>
      <c r="C934" s="2">
        <v>45301</v>
      </c>
      <c r="D934" t="s">
        <v>14</v>
      </c>
      <c r="E934" t="s">
        <v>20</v>
      </c>
      <c r="F934" t="s">
        <v>16</v>
      </c>
      <c r="G934">
        <v>10</v>
      </c>
      <c r="H934">
        <v>388.84</v>
      </c>
      <c r="I934">
        <v>0.11</v>
      </c>
      <c r="J934">
        <v>3460.68</v>
      </c>
      <c r="K934">
        <v>2351.31</v>
      </c>
      <c r="L934">
        <v>1109.3699999999999</v>
      </c>
      <c r="M934" t="s">
        <v>22</v>
      </c>
      <c r="N934" t="str">
        <f t="shared" si="14"/>
        <v>Medium</v>
      </c>
    </row>
    <row r="935" spans="1:14" x14ac:dyDescent="0.3">
      <c r="A935">
        <v>934</v>
      </c>
      <c r="B935" t="s">
        <v>916</v>
      </c>
      <c r="C935" s="2">
        <v>45524</v>
      </c>
      <c r="D935" t="s">
        <v>24</v>
      </c>
      <c r="E935" t="s">
        <v>20</v>
      </c>
      <c r="F935" t="s">
        <v>16</v>
      </c>
      <c r="G935">
        <v>8</v>
      </c>
      <c r="H935">
        <v>65.53</v>
      </c>
      <c r="I935">
        <v>0.19</v>
      </c>
      <c r="J935">
        <v>424.63</v>
      </c>
      <c r="K935">
        <v>242.89</v>
      </c>
      <c r="L935">
        <v>181.74</v>
      </c>
      <c r="M935" t="s">
        <v>22</v>
      </c>
      <c r="N935" t="str">
        <f t="shared" si="14"/>
        <v>Medium</v>
      </c>
    </row>
    <row r="936" spans="1:14" x14ac:dyDescent="0.3">
      <c r="A936">
        <v>935</v>
      </c>
      <c r="B936" t="s">
        <v>917</v>
      </c>
      <c r="C936" s="2">
        <v>45483</v>
      </c>
      <c r="D936" t="s">
        <v>24</v>
      </c>
      <c r="E936" t="s">
        <v>20</v>
      </c>
      <c r="F936" t="s">
        <v>21</v>
      </c>
      <c r="G936">
        <v>9</v>
      </c>
      <c r="H936">
        <v>491.52</v>
      </c>
      <c r="I936">
        <v>0.14000000000000001</v>
      </c>
      <c r="J936">
        <v>3804.36</v>
      </c>
      <c r="K936">
        <v>2200.63</v>
      </c>
      <c r="L936">
        <v>1603.73</v>
      </c>
      <c r="M936" t="s">
        <v>28</v>
      </c>
      <c r="N936" t="str">
        <f t="shared" si="14"/>
        <v>Medium</v>
      </c>
    </row>
    <row r="937" spans="1:14" x14ac:dyDescent="0.3">
      <c r="A937">
        <v>936</v>
      </c>
      <c r="B937" t="s">
        <v>918</v>
      </c>
      <c r="C937" s="2">
        <v>45524</v>
      </c>
      <c r="D937" t="s">
        <v>19</v>
      </c>
      <c r="E937" t="s">
        <v>20</v>
      </c>
      <c r="F937" t="s">
        <v>27</v>
      </c>
      <c r="G937">
        <v>3</v>
      </c>
      <c r="H937">
        <v>386.21</v>
      </c>
      <c r="I937">
        <v>7.0000000000000007E-2</v>
      </c>
      <c r="J937">
        <v>1077.53</v>
      </c>
      <c r="K937">
        <v>622.41</v>
      </c>
      <c r="L937">
        <v>455.12</v>
      </c>
      <c r="M937" t="s">
        <v>28</v>
      </c>
      <c r="N937" t="str">
        <f t="shared" si="14"/>
        <v>Low</v>
      </c>
    </row>
    <row r="938" spans="1:14" x14ac:dyDescent="0.3">
      <c r="A938">
        <v>937</v>
      </c>
      <c r="B938" t="s">
        <v>919</v>
      </c>
      <c r="C938" s="2">
        <v>45403</v>
      </c>
      <c r="D938" t="s">
        <v>24</v>
      </c>
      <c r="E938" t="s">
        <v>33</v>
      </c>
      <c r="F938" t="s">
        <v>27</v>
      </c>
      <c r="G938">
        <v>2</v>
      </c>
      <c r="H938">
        <v>356</v>
      </c>
      <c r="I938">
        <v>0.08</v>
      </c>
      <c r="J938">
        <v>655.04</v>
      </c>
      <c r="K938">
        <v>332.96</v>
      </c>
      <c r="L938">
        <v>322.08</v>
      </c>
      <c r="M938" t="s">
        <v>40</v>
      </c>
      <c r="N938" t="str">
        <f t="shared" si="14"/>
        <v>Low</v>
      </c>
    </row>
    <row r="939" spans="1:14" x14ac:dyDescent="0.3">
      <c r="A939">
        <v>938</v>
      </c>
      <c r="B939" t="s">
        <v>920</v>
      </c>
      <c r="C939" s="2">
        <v>45379</v>
      </c>
      <c r="D939" t="s">
        <v>19</v>
      </c>
      <c r="E939" t="s">
        <v>25</v>
      </c>
      <c r="F939" t="s">
        <v>16</v>
      </c>
      <c r="G939">
        <v>8</v>
      </c>
      <c r="H939">
        <v>479.78</v>
      </c>
      <c r="I939">
        <v>0.28000000000000003</v>
      </c>
      <c r="J939">
        <v>2763.53</v>
      </c>
      <c r="K939">
        <v>1581.62</v>
      </c>
      <c r="L939">
        <v>1181.9100000000001</v>
      </c>
      <c r="M939" t="s">
        <v>28</v>
      </c>
      <c r="N939" t="str">
        <f t="shared" si="14"/>
        <v>High</v>
      </c>
    </row>
    <row r="940" spans="1:14" x14ac:dyDescent="0.3">
      <c r="A940">
        <v>939</v>
      </c>
      <c r="B940" t="s">
        <v>921</v>
      </c>
      <c r="C940" s="2">
        <v>45466</v>
      </c>
      <c r="D940" t="s">
        <v>19</v>
      </c>
      <c r="E940" t="s">
        <v>25</v>
      </c>
      <c r="F940" t="s">
        <v>21</v>
      </c>
      <c r="G940">
        <v>9</v>
      </c>
      <c r="H940">
        <v>214.17</v>
      </c>
      <c r="I940">
        <v>0.14000000000000001</v>
      </c>
      <c r="J940">
        <v>1657.68</v>
      </c>
      <c r="K940">
        <v>1110.71</v>
      </c>
      <c r="L940">
        <v>546.97</v>
      </c>
      <c r="M940" t="s">
        <v>40</v>
      </c>
      <c r="N940" t="str">
        <f t="shared" si="14"/>
        <v>Medium</v>
      </c>
    </row>
    <row r="941" spans="1:14" x14ac:dyDescent="0.3">
      <c r="A941">
        <v>940</v>
      </c>
      <c r="B941" t="s">
        <v>922</v>
      </c>
      <c r="C941" s="2">
        <v>45441</v>
      </c>
      <c r="D941" t="s">
        <v>19</v>
      </c>
      <c r="E941" t="s">
        <v>33</v>
      </c>
      <c r="F941" t="s">
        <v>21</v>
      </c>
      <c r="G941">
        <v>3</v>
      </c>
      <c r="H941">
        <v>409.87</v>
      </c>
      <c r="I941">
        <v>7.0000000000000007E-2</v>
      </c>
      <c r="J941">
        <v>1143.54</v>
      </c>
      <c r="K941">
        <v>887.46</v>
      </c>
      <c r="L941">
        <v>256.08</v>
      </c>
      <c r="M941" t="s">
        <v>40</v>
      </c>
      <c r="N941" t="str">
        <f t="shared" si="14"/>
        <v>Low</v>
      </c>
    </row>
    <row r="942" spans="1:14" x14ac:dyDescent="0.3">
      <c r="A942">
        <v>941</v>
      </c>
      <c r="B942" t="s">
        <v>923</v>
      </c>
      <c r="C942" s="2">
        <v>45607</v>
      </c>
      <c r="D942" t="s">
        <v>39</v>
      </c>
      <c r="E942" t="s">
        <v>30</v>
      </c>
      <c r="F942" t="s">
        <v>16</v>
      </c>
      <c r="G942">
        <v>1</v>
      </c>
      <c r="H942">
        <v>55.46</v>
      </c>
      <c r="I942">
        <v>0.22</v>
      </c>
      <c r="J942">
        <v>43.26</v>
      </c>
      <c r="K942">
        <v>32.97</v>
      </c>
      <c r="L942">
        <v>10.29</v>
      </c>
      <c r="M942" t="s">
        <v>46</v>
      </c>
      <c r="N942" t="str">
        <f t="shared" si="14"/>
        <v>High</v>
      </c>
    </row>
    <row r="943" spans="1:14" x14ac:dyDescent="0.3">
      <c r="A943">
        <v>942</v>
      </c>
      <c r="B943" t="s">
        <v>924</v>
      </c>
      <c r="C943" s="2">
        <v>45397</v>
      </c>
      <c r="D943" t="s">
        <v>14</v>
      </c>
      <c r="E943" t="s">
        <v>30</v>
      </c>
      <c r="F943" t="s">
        <v>16</v>
      </c>
      <c r="G943">
        <v>10</v>
      </c>
      <c r="H943">
        <v>325.17</v>
      </c>
      <c r="I943">
        <v>0.24</v>
      </c>
      <c r="J943">
        <v>2471.29</v>
      </c>
      <c r="K943">
        <v>1530.02</v>
      </c>
      <c r="L943">
        <v>941.27</v>
      </c>
      <c r="M943" t="s">
        <v>28</v>
      </c>
      <c r="N943" t="str">
        <f t="shared" si="14"/>
        <v>High</v>
      </c>
    </row>
    <row r="944" spans="1:14" x14ac:dyDescent="0.3">
      <c r="A944">
        <v>943</v>
      </c>
      <c r="B944" t="s">
        <v>925</v>
      </c>
      <c r="C944" s="2">
        <v>45486</v>
      </c>
      <c r="D944" t="s">
        <v>14</v>
      </c>
      <c r="E944" t="s">
        <v>25</v>
      </c>
      <c r="F944" t="s">
        <v>16</v>
      </c>
      <c r="G944">
        <v>7</v>
      </c>
      <c r="H944">
        <v>107.31</v>
      </c>
      <c r="I944">
        <v>0.19</v>
      </c>
      <c r="J944">
        <v>608.45000000000005</v>
      </c>
      <c r="K944">
        <v>358.32</v>
      </c>
      <c r="L944">
        <v>250.13</v>
      </c>
      <c r="M944" t="s">
        <v>17</v>
      </c>
      <c r="N944" t="str">
        <f t="shared" si="14"/>
        <v>Medium</v>
      </c>
    </row>
    <row r="945" spans="1:14" x14ac:dyDescent="0.3">
      <c r="A945">
        <v>944</v>
      </c>
      <c r="B945" t="s">
        <v>926</v>
      </c>
      <c r="C945" s="2">
        <v>45353</v>
      </c>
      <c r="D945" t="s">
        <v>14</v>
      </c>
      <c r="E945" t="s">
        <v>33</v>
      </c>
      <c r="F945" t="s">
        <v>27</v>
      </c>
      <c r="G945">
        <v>9</v>
      </c>
      <c r="H945">
        <v>132.05000000000001</v>
      </c>
      <c r="I945">
        <v>0.1</v>
      </c>
      <c r="J945">
        <v>1069.6099999999999</v>
      </c>
      <c r="K945">
        <v>565.89</v>
      </c>
      <c r="L945">
        <v>503.72</v>
      </c>
      <c r="M945" t="s">
        <v>28</v>
      </c>
      <c r="N945" t="str">
        <f t="shared" si="14"/>
        <v>Low</v>
      </c>
    </row>
    <row r="946" spans="1:14" x14ac:dyDescent="0.3">
      <c r="A946">
        <v>945</v>
      </c>
      <c r="B946" t="s">
        <v>927</v>
      </c>
      <c r="C946" s="2">
        <v>45303</v>
      </c>
      <c r="D946" t="s">
        <v>19</v>
      </c>
      <c r="E946" t="s">
        <v>15</v>
      </c>
      <c r="F946" t="s">
        <v>21</v>
      </c>
      <c r="G946">
        <v>1</v>
      </c>
      <c r="H946">
        <v>410.83</v>
      </c>
      <c r="I946">
        <v>0.26</v>
      </c>
      <c r="J946">
        <v>304.01</v>
      </c>
      <c r="K946">
        <v>235.33</v>
      </c>
      <c r="L946">
        <v>68.680000000000007</v>
      </c>
      <c r="M946" t="s">
        <v>28</v>
      </c>
      <c r="N946" t="str">
        <f t="shared" si="14"/>
        <v>High</v>
      </c>
    </row>
    <row r="947" spans="1:14" x14ac:dyDescent="0.3">
      <c r="A947">
        <v>946</v>
      </c>
      <c r="B947" t="s">
        <v>928</v>
      </c>
      <c r="C947" s="2">
        <v>45596</v>
      </c>
      <c r="D947" t="s">
        <v>39</v>
      </c>
      <c r="E947" t="s">
        <v>30</v>
      </c>
      <c r="F947" t="s">
        <v>16</v>
      </c>
      <c r="G947">
        <v>7</v>
      </c>
      <c r="H947">
        <v>21.65</v>
      </c>
      <c r="I947">
        <v>0.18</v>
      </c>
      <c r="J947">
        <v>124.27</v>
      </c>
      <c r="K947">
        <v>94.31</v>
      </c>
      <c r="L947">
        <v>29.96</v>
      </c>
      <c r="M947" t="s">
        <v>17</v>
      </c>
      <c r="N947" t="str">
        <f t="shared" si="14"/>
        <v>Medium</v>
      </c>
    </row>
    <row r="948" spans="1:14" x14ac:dyDescent="0.3">
      <c r="A948">
        <v>947</v>
      </c>
      <c r="B948" t="s">
        <v>929</v>
      </c>
      <c r="C948" s="2">
        <v>45423</v>
      </c>
      <c r="D948" t="s">
        <v>39</v>
      </c>
      <c r="E948" t="s">
        <v>20</v>
      </c>
      <c r="F948" t="s">
        <v>27</v>
      </c>
      <c r="G948">
        <v>2</v>
      </c>
      <c r="H948">
        <v>289.5</v>
      </c>
      <c r="I948">
        <v>0.04</v>
      </c>
      <c r="J948">
        <v>555.84</v>
      </c>
      <c r="K948">
        <v>301.07</v>
      </c>
      <c r="L948">
        <v>254.77</v>
      </c>
      <c r="M948" t="s">
        <v>22</v>
      </c>
      <c r="N948" t="str">
        <f t="shared" si="14"/>
        <v>Low</v>
      </c>
    </row>
    <row r="949" spans="1:14" x14ac:dyDescent="0.3">
      <c r="A949">
        <v>948</v>
      </c>
      <c r="B949" t="s">
        <v>930</v>
      </c>
      <c r="C949" s="2">
        <v>45522</v>
      </c>
      <c r="D949" t="s">
        <v>14</v>
      </c>
      <c r="E949" t="s">
        <v>15</v>
      </c>
      <c r="F949" t="s">
        <v>21</v>
      </c>
      <c r="G949">
        <v>2</v>
      </c>
      <c r="H949">
        <v>424.6</v>
      </c>
      <c r="I949">
        <v>0.25</v>
      </c>
      <c r="J949">
        <v>636.9</v>
      </c>
      <c r="K949">
        <v>365.78</v>
      </c>
      <c r="L949">
        <v>271.12</v>
      </c>
      <c r="M949" t="s">
        <v>17</v>
      </c>
      <c r="N949" t="str">
        <f t="shared" si="14"/>
        <v>High</v>
      </c>
    </row>
    <row r="950" spans="1:14" x14ac:dyDescent="0.3">
      <c r="A950">
        <v>949</v>
      </c>
      <c r="B950" t="s">
        <v>931</v>
      </c>
      <c r="C950" s="2">
        <v>45574</v>
      </c>
      <c r="D950" t="s">
        <v>14</v>
      </c>
      <c r="E950" t="s">
        <v>15</v>
      </c>
      <c r="F950" t="s">
        <v>21</v>
      </c>
      <c r="G950">
        <v>4</v>
      </c>
      <c r="H950">
        <v>44.76</v>
      </c>
      <c r="I950">
        <v>0.26</v>
      </c>
      <c r="J950">
        <v>132.49</v>
      </c>
      <c r="K950">
        <v>75.150000000000006</v>
      </c>
      <c r="L950">
        <v>57.34</v>
      </c>
      <c r="M950" t="s">
        <v>17</v>
      </c>
      <c r="N950" t="str">
        <f t="shared" si="14"/>
        <v>High</v>
      </c>
    </row>
    <row r="951" spans="1:14" x14ac:dyDescent="0.3">
      <c r="A951">
        <v>950</v>
      </c>
      <c r="B951" t="s">
        <v>932</v>
      </c>
      <c r="C951" s="2">
        <v>45567</v>
      </c>
      <c r="D951" t="s">
        <v>19</v>
      </c>
      <c r="E951" t="s">
        <v>30</v>
      </c>
      <c r="F951" t="s">
        <v>27</v>
      </c>
      <c r="G951">
        <v>5</v>
      </c>
      <c r="H951">
        <v>79.97</v>
      </c>
      <c r="I951">
        <v>0.17</v>
      </c>
      <c r="J951">
        <v>331.88</v>
      </c>
      <c r="K951">
        <v>195.97</v>
      </c>
      <c r="L951">
        <v>135.91</v>
      </c>
      <c r="M951" t="s">
        <v>28</v>
      </c>
      <c r="N951" t="str">
        <f t="shared" si="14"/>
        <v>Medium</v>
      </c>
    </row>
    <row r="952" spans="1:14" x14ac:dyDescent="0.3">
      <c r="A952">
        <v>951</v>
      </c>
      <c r="B952" t="s">
        <v>933</v>
      </c>
      <c r="C952" s="2">
        <v>45651</v>
      </c>
      <c r="D952" t="s">
        <v>39</v>
      </c>
      <c r="E952" t="s">
        <v>33</v>
      </c>
      <c r="F952" t="s">
        <v>21</v>
      </c>
      <c r="G952">
        <v>4</v>
      </c>
      <c r="H952">
        <v>395.8</v>
      </c>
      <c r="I952">
        <v>0.23</v>
      </c>
      <c r="J952">
        <v>1219.06</v>
      </c>
      <c r="K952">
        <v>850.43</v>
      </c>
      <c r="L952">
        <v>368.63</v>
      </c>
      <c r="M952" t="s">
        <v>46</v>
      </c>
      <c r="N952" t="str">
        <f t="shared" si="14"/>
        <v>High</v>
      </c>
    </row>
    <row r="953" spans="1:14" x14ac:dyDescent="0.3">
      <c r="A953">
        <v>952</v>
      </c>
      <c r="B953" t="s">
        <v>934</v>
      </c>
      <c r="C953" s="2">
        <v>45351</v>
      </c>
      <c r="D953" t="s">
        <v>19</v>
      </c>
      <c r="E953" t="s">
        <v>15</v>
      </c>
      <c r="F953" t="s">
        <v>27</v>
      </c>
      <c r="G953">
        <v>8</v>
      </c>
      <c r="H953">
        <v>304.05</v>
      </c>
      <c r="I953">
        <v>0.09</v>
      </c>
      <c r="J953">
        <v>2213.48</v>
      </c>
      <c r="K953">
        <v>1219.1300000000001</v>
      </c>
      <c r="L953">
        <v>994.35</v>
      </c>
      <c r="M953" t="s">
        <v>46</v>
      </c>
      <c r="N953" t="str">
        <f t="shared" si="14"/>
        <v>Low</v>
      </c>
    </row>
    <row r="954" spans="1:14" x14ac:dyDescent="0.3">
      <c r="A954">
        <v>953</v>
      </c>
      <c r="B954" t="s">
        <v>935</v>
      </c>
      <c r="C954" s="2">
        <v>45657</v>
      </c>
      <c r="D954" t="s">
        <v>14</v>
      </c>
      <c r="E954" t="s">
        <v>33</v>
      </c>
      <c r="F954" t="s">
        <v>21</v>
      </c>
      <c r="G954">
        <v>7</v>
      </c>
      <c r="H954">
        <v>255.74</v>
      </c>
      <c r="I954">
        <v>0.2</v>
      </c>
      <c r="J954">
        <v>1432.14</v>
      </c>
      <c r="K954">
        <v>1100.82</v>
      </c>
      <c r="L954">
        <v>331.32</v>
      </c>
      <c r="M954" t="s">
        <v>46</v>
      </c>
      <c r="N954" t="str">
        <f t="shared" si="14"/>
        <v>Medium</v>
      </c>
    </row>
    <row r="955" spans="1:14" x14ac:dyDescent="0.3">
      <c r="A955">
        <v>954</v>
      </c>
      <c r="B955" t="s">
        <v>936</v>
      </c>
      <c r="C955" s="2">
        <v>45528</v>
      </c>
      <c r="D955" t="s">
        <v>39</v>
      </c>
      <c r="E955" t="s">
        <v>33</v>
      </c>
      <c r="F955" t="s">
        <v>27</v>
      </c>
      <c r="G955">
        <v>4</v>
      </c>
      <c r="H955">
        <v>136.68</v>
      </c>
      <c r="I955">
        <v>0.05</v>
      </c>
      <c r="J955">
        <v>519.38</v>
      </c>
      <c r="K955">
        <v>388.4</v>
      </c>
      <c r="L955">
        <v>130.97999999999999</v>
      </c>
      <c r="M955" t="s">
        <v>17</v>
      </c>
      <c r="N955" t="str">
        <f t="shared" si="14"/>
        <v>Low</v>
      </c>
    </row>
    <row r="956" spans="1:14" x14ac:dyDescent="0.3">
      <c r="A956">
        <v>955</v>
      </c>
      <c r="B956" t="s">
        <v>937</v>
      </c>
      <c r="C956" s="2">
        <v>45590</v>
      </c>
      <c r="D956" t="s">
        <v>39</v>
      </c>
      <c r="E956" t="s">
        <v>25</v>
      </c>
      <c r="F956" t="s">
        <v>21</v>
      </c>
      <c r="G956">
        <v>7</v>
      </c>
      <c r="H956">
        <v>262.47000000000003</v>
      </c>
      <c r="I956">
        <v>0.18</v>
      </c>
      <c r="J956">
        <v>1506.58</v>
      </c>
      <c r="K956">
        <v>922.67</v>
      </c>
      <c r="L956">
        <v>583.91</v>
      </c>
      <c r="M956" t="s">
        <v>46</v>
      </c>
      <c r="N956" t="str">
        <f t="shared" si="14"/>
        <v>Medium</v>
      </c>
    </row>
    <row r="957" spans="1:14" x14ac:dyDescent="0.3">
      <c r="A957">
        <v>956</v>
      </c>
      <c r="B957" t="s">
        <v>938</v>
      </c>
      <c r="C957" s="2">
        <v>45408</v>
      </c>
      <c r="D957" t="s">
        <v>19</v>
      </c>
      <c r="E957" t="s">
        <v>20</v>
      </c>
      <c r="F957" t="s">
        <v>21</v>
      </c>
      <c r="G957">
        <v>8</v>
      </c>
      <c r="H957">
        <v>313.24</v>
      </c>
      <c r="I957">
        <v>0.05</v>
      </c>
      <c r="J957">
        <v>2380.62</v>
      </c>
      <c r="K957">
        <v>1651.07</v>
      </c>
      <c r="L957">
        <v>729.55</v>
      </c>
      <c r="M957" t="s">
        <v>40</v>
      </c>
      <c r="N957" t="str">
        <f t="shared" si="14"/>
        <v>Low</v>
      </c>
    </row>
    <row r="958" spans="1:14" x14ac:dyDescent="0.3">
      <c r="A958">
        <v>957</v>
      </c>
      <c r="B958" t="s">
        <v>939</v>
      </c>
      <c r="C958" s="2">
        <v>45607</v>
      </c>
      <c r="D958" t="s">
        <v>14</v>
      </c>
      <c r="E958" t="s">
        <v>33</v>
      </c>
      <c r="F958" t="s">
        <v>21</v>
      </c>
      <c r="G958">
        <v>4</v>
      </c>
      <c r="H958">
        <v>68.84</v>
      </c>
      <c r="I958">
        <v>0.25</v>
      </c>
      <c r="J958">
        <v>206.52</v>
      </c>
      <c r="K958">
        <v>164.63</v>
      </c>
      <c r="L958">
        <v>41.89</v>
      </c>
      <c r="M958" t="s">
        <v>40</v>
      </c>
      <c r="N958" t="str">
        <f t="shared" si="14"/>
        <v>High</v>
      </c>
    </row>
    <row r="959" spans="1:14" x14ac:dyDescent="0.3">
      <c r="A959">
        <v>958</v>
      </c>
      <c r="B959" t="s">
        <v>940</v>
      </c>
      <c r="C959" s="2">
        <v>45561</v>
      </c>
      <c r="D959" t="s">
        <v>14</v>
      </c>
      <c r="E959" t="s">
        <v>20</v>
      </c>
      <c r="F959" t="s">
        <v>16</v>
      </c>
      <c r="G959">
        <v>4</v>
      </c>
      <c r="H959">
        <v>82.27</v>
      </c>
      <c r="I959">
        <v>0.18</v>
      </c>
      <c r="J959">
        <v>269.85000000000002</v>
      </c>
      <c r="K959">
        <v>196.85</v>
      </c>
      <c r="L959">
        <v>73</v>
      </c>
      <c r="M959" t="s">
        <v>46</v>
      </c>
      <c r="N959" t="str">
        <f t="shared" si="14"/>
        <v>Medium</v>
      </c>
    </row>
    <row r="960" spans="1:14" x14ac:dyDescent="0.3">
      <c r="A960">
        <v>959</v>
      </c>
      <c r="B960" t="s">
        <v>941</v>
      </c>
      <c r="C960" s="2">
        <v>45487</v>
      </c>
      <c r="D960" t="s">
        <v>19</v>
      </c>
      <c r="E960" t="s">
        <v>15</v>
      </c>
      <c r="F960" t="s">
        <v>16</v>
      </c>
      <c r="G960">
        <v>8</v>
      </c>
      <c r="H960">
        <v>76.41</v>
      </c>
      <c r="I960">
        <v>0.27</v>
      </c>
      <c r="J960">
        <v>446.23</v>
      </c>
      <c r="K960">
        <v>329.86</v>
      </c>
      <c r="L960">
        <v>116.37</v>
      </c>
      <c r="M960" t="s">
        <v>40</v>
      </c>
      <c r="N960" t="str">
        <f t="shared" si="14"/>
        <v>High</v>
      </c>
    </row>
    <row r="961" spans="1:14" x14ac:dyDescent="0.3">
      <c r="A961">
        <v>960</v>
      </c>
      <c r="B961" t="s">
        <v>942</v>
      </c>
      <c r="C961" s="2">
        <v>45324</v>
      </c>
      <c r="D961" t="s">
        <v>39</v>
      </c>
      <c r="E961" t="s">
        <v>25</v>
      </c>
      <c r="F961" t="s">
        <v>16</v>
      </c>
      <c r="G961">
        <v>5</v>
      </c>
      <c r="H961">
        <v>335.94</v>
      </c>
      <c r="I961">
        <v>0.28000000000000003</v>
      </c>
      <c r="J961">
        <v>1209.3800000000001</v>
      </c>
      <c r="K961">
        <v>907.41</v>
      </c>
      <c r="L961">
        <v>301.97000000000003</v>
      </c>
      <c r="M961" t="s">
        <v>46</v>
      </c>
      <c r="N961" t="str">
        <f t="shared" si="14"/>
        <v>High</v>
      </c>
    </row>
    <row r="962" spans="1:14" x14ac:dyDescent="0.3">
      <c r="A962">
        <v>961</v>
      </c>
      <c r="B962" t="s">
        <v>943</v>
      </c>
      <c r="C962" s="2">
        <v>45333</v>
      </c>
      <c r="D962" t="s">
        <v>19</v>
      </c>
      <c r="E962" t="s">
        <v>20</v>
      </c>
      <c r="F962" t="s">
        <v>16</v>
      </c>
      <c r="G962">
        <v>5</v>
      </c>
      <c r="H962">
        <v>257.04000000000002</v>
      </c>
      <c r="I962">
        <v>0.01</v>
      </c>
      <c r="J962">
        <v>1272.3499999999999</v>
      </c>
      <c r="K962">
        <v>925.23</v>
      </c>
      <c r="L962">
        <v>347.12</v>
      </c>
      <c r="M962" t="s">
        <v>22</v>
      </c>
      <c r="N962" t="str">
        <f t="shared" si="14"/>
        <v>Low</v>
      </c>
    </row>
    <row r="963" spans="1:14" x14ac:dyDescent="0.3">
      <c r="A963">
        <v>962</v>
      </c>
      <c r="B963" t="s">
        <v>944</v>
      </c>
      <c r="C963" s="2">
        <v>45470</v>
      </c>
      <c r="D963" t="s">
        <v>24</v>
      </c>
      <c r="E963" t="s">
        <v>15</v>
      </c>
      <c r="F963" t="s">
        <v>16</v>
      </c>
      <c r="G963">
        <v>3</v>
      </c>
      <c r="H963">
        <v>294.08999999999997</v>
      </c>
      <c r="I963">
        <v>0.08</v>
      </c>
      <c r="J963">
        <v>811.69</v>
      </c>
      <c r="K963">
        <v>518.59</v>
      </c>
      <c r="L963">
        <v>293.10000000000002</v>
      </c>
      <c r="M963" t="s">
        <v>40</v>
      </c>
      <c r="N963" t="str">
        <f t="shared" ref="N963:N1026" si="15">_xlfn.IFS(I963=0,"No Discount",I963&gt;=0.21,"High",I963&gt;=0.11,"Medium",I963&gt;=0.01,"Low")</f>
        <v>Low</v>
      </c>
    </row>
    <row r="964" spans="1:14" x14ac:dyDescent="0.3">
      <c r="A964">
        <v>963</v>
      </c>
      <c r="B964" t="s">
        <v>945</v>
      </c>
      <c r="C964" s="2">
        <v>45407</v>
      </c>
      <c r="D964" t="s">
        <v>19</v>
      </c>
      <c r="E964" t="s">
        <v>20</v>
      </c>
      <c r="F964" t="s">
        <v>21</v>
      </c>
      <c r="G964">
        <v>4</v>
      </c>
      <c r="H964">
        <v>273.54000000000002</v>
      </c>
      <c r="I964">
        <v>0.28999999999999998</v>
      </c>
      <c r="J964">
        <v>776.85</v>
      </c>
      <c r="K964">
        <v>411.94</v>
      </c>
      <c r="L964">
        <v>364.91</v>
      </c>
      <c r="M964" t="s">
        <v>17</v>
      </c>
      <c r="N964" t="str">
        <f t="shared" si="15"/>
        <v>High</v>
      </c>
    </row>
    <row r="965" spans="1:14" x14ac:dyDescent="0.3">
      <c r="A965">
        <v>964</v>
      </c>
      <c r="B965" t="s">
        <v>946</v>
      </c>
      <c r="C965" s="2">
        <v>45431</v>
      </c>
      <c r="D965" t="s">
        <v>39</v>
      </c>
      <c r="E965" t="s">
        <v>25</v>
      </c>
      <c r="F965" t="s">
        <v>21</v>
      </c>
      <c r="G965">
        <v>3</v>
      </c>
      <c r="H965">
        <v>325.44</v>
      </c>
      <c r="I965">
        <v>0.27</v>
      </c>
      <c r="J965">
        <v>712.71</v>
      </c>
      <c r="K965">
        <v>367.23</v>
      </c>
      <c r="L965">
        <v>345.48</v>
      </c>
      <c r="M965" t="s">
        <v>17</v>
      </c>
      <c r="N965" t="str">
        <f t="shared" si="15"/>
        <v>High</v>
      </c>
    </row>
    <row r="966" spans="1:14" x14ac:dyDescent="0.3">
      <c r="A966">
        <v>965</v>
      </c>
      <c r="B966" t="s">
        <v>947</v>
      </c>
      <c r="C966" s="2">
        <v>45346</v>
      </c>
      <c r="D966" t="s">
        <v>14</v>
      </c>
      <c r="E966" t="s">
        <v>30</v>
      </c>
      <c r="F966" t="s">
        <v>21</v>
      </c>
      <c r="G966">
        <v>10</v>
      </c>
      <c r="H966">
        <v>157.35</v>
      </c>
      <c r="I966">
        <v>0.23</v>
      </c>
      <c r="J966">
        <v>1211.5999999999999</v>
      </c>
      <c r="K966">
        <v>670.24</v>
      </c>
      <c r="L966">
        <v>541.36</v>
      </c>
      <c r="M966" t="s">
        <v>40</v>
      </c>
      <c r="N966" t="str">
        <f t="shared" si="15"/>
        <v>High</v>
      </c>
    </row>
    <row r="967" spans="1:14" x14ac:dyDescent="0.3">
      <c r="A967">
        <v>966</v>
      </c>
      <c r="B967" t="s">
        <v>948</v>
      </c>
      <c r="C967" s="2">
        <v>45292</v>
      </c>
      <c r="D967" t="s">
        <v>19</v>
      </c>
      <c r="E967" t="s">
        <v>30</v>
      </c>
      <c r="F967" t="s">
        <v>16</v>
      </c>
      <c r="G967">
        <v>7</v>
      </c>
      <c r="H967">
        <v>268.73</v>
      </c>
      <c r="I967">
        <v>0.14000000000000001</v>
      </c>
      <c r="J967">
        <v>1617.75</v>
      </c>
      <c r="K967">
        <v>1276.8399999999999</v>
      </c>
      <c r="L967">
        <v>340.91</v>
      </c>
      <c r="M967" t="s">
        <v>46</v>
      </c>
      <c r="N967" t="str">
        <f t="shared" si="15"/>
        <v>Medium</v>
      </c>
    </row>
    <row r="968" spans="1:14" x14ac:dyDescent="0.3">
      <c r="A968">
        <v>967</v>
      </c>
      <c r="B968" t="s">
        <v>949</v>
      </c>
      <c r="C968" s="2">
        <v>45584</v>
      </c>
      <c r="D968" t="s">
        <v>19</v>
      </c>
      <c r="E968" t="s">
        <v>20</v>
      </c>
      <c r="F968" t="s">
        <v>27</v>
      </c>
      <c r="G968">
        <v>6</v>
      </c>
      <c r="H968">
        <v>255.52</v>
      </c>
      <c r="I968">
        <v>0.26</v>
      </c>
      <c r="J968">
        <v>1134.51</v>
      </c>
      <c r="K968">
        <v>670.09</v>
      </c>
      <c r="L968">
        <v>464.42</v>
      </c>
      <c r="M968" t="s">
        <v>46</v>
      </c>
      <c r="N968" t="str">
        <f t="shared" si="15"/>
        <v>High</v>
      </c>
    </row>
    <row r="969" spans="1:14" x14ac:dyDescent="0.3">
      <c r="A969">
        <v>968</v>
      </c>
      <c r="B969" t="s">
        <v>950</v>
      </c>
      <c r="C969" s="2">
        <v>45310</v>
      </c>
      <c r="D969" t="s">
        <v>19</v>
      </c>
      <c r="E969" t="s">
        <v>33</v>
      </c>
      <c r="F969" t="s">
        <v>16</v>
      </c>
      <c r="G969">
        <v>6</v>
      </c>
      <c r="H969">
        <v>162.28</v>
      </c>
      <c r="I969">
        <v>7.0000000000000007E-2</v>
      </c>
      <c r="J969">
        <v>905.52</v>
      </c>
      <c r="K969">
        <v>462.88</v>
      </c>
      <c r="L969">
        <v>442.64</v>
      </c>
      <c r="M969" t="s">
        <v>28</v>
      </c>
      <c r="N969" t="str">
        <f t="shared" si="15"/>
        <v>Low</v>
      </c>
    </row>
    <row r="970" spans="1:14" x14ac:dyDescent="0.3">
      <c r="A970">
        <v>969</v>
      </c>
      <c r="B970" t="s">
        <v>951</v>
      </c>
      <c r="C970" s="2">
        <v>45416</v>
      </c>
      <c r="D970" t="s">
        <v>14</v>
      </c>
      <c r="E970" t="s">
        <v>25</v>
      </c>
      <c r="F970" t="s">
        <v>21</v>
      </c>
      <c r="G970">
        <v>7</v>
      </c>
      <c r="H970">
        <v>460.11</v>
      </c>
      <c r="I970">
        <v>0.17</v>
      </c>
      <c r="J970">
        <v>2673.24</v>
      </c>
      <c r="K970">
        <v>1833.53</v>
      </c>
      <c r="L970">
        <v>839.71</v>
      </c>
      <c r="M970" t="s">
        <v>46</v>
      </c>
      <c r="N970" t="str">
        <f t="shared" si="15"/>
        <v>Medium</v>
      </c>
    </row>
    <row r="971" spans="1:14" x14ac:dyDescent="0.3">
      <c r="A971">
        <v>970</v>
      </c>
      <c r="B971" t="s">
        <v>37</v>
      </c>
      <c r="C971" s="2">
        <v>45309</v>
      </c>
      <c r="D971" t="s">
        <v>24</v>
      </c>
      <c r="E971" t="s">
        <v>25</v>
      </c>
      <c r="F971" t="s">
        <v>27</v>
      </c>
      <c r="G971">
        <v>7</v>
      </c>
      <c r="H971">
        <v>365.28</v>
      </c>
      <c r="I971">
        <v>0.11</v>
      </c>
      <c r="J971">
        <v>2275.69</v>
      </c>
      <c r="K971">
        <v>1769.8</v>
      </c>
      <c r="L971">
        <v>505.89</v>
      </c>
      <c r="M971" t="s">
        <v>22</v>
      </c>
      <c r="N971" t="str">
        <f t="shared" si="15"/>
        <v>Medium</v>
      </c>
    </row>
    <row r="972" spans="1:14" x14ac:dyDescent="0.3">
      <c r="A972">
        <v>971</v>
      </c>
      <c r="B972" t="s">
        <v>952</v>
      </c>
      <c r="C972" s="2">
        <v>45462</v>
      </c>
      <c r="D972" t="s">
        <v>19</v>
      </c>
      <c r="E972" t="s">
        <v>25</v>
      </c>
      <c r="F972" t="s">
        <v>21</v>
      </c>
      <c r="G972">
        <v>4</v>
      </c>
      <c r="H972">
        <v>191.35</v>
      </c>
      <c r="I972">
        <v>7.0000000000000007E-2</v>
      </c>
      <c r="J972">
        <v>711.82</v>
      </c>
      <c r="K972">
        <v>374.22</v>
      </c>
      <c r="L972">
        <v>337.6</v>
      </c>
      <c r="M972" t="s">
        <v>40</v>
      </c>
      <c r="N972" t="str">
        <f t="shared" si="15"/>
        <v>Low</v>
      </c>
    </row>
    <row r="973" spans="1:14" x14ac:dyDescent="0.3">
      <c r="A973">
        <v>972</v>
      </c>
      <c r="B973" t="s">
        <v>953</v>
      </c>
      <c r="C973" s="2">
        <v>45625</v>
      </c>
      <c r="D973" t="s">
        <v>19</v>
      </c>
      <c r="E973" t="s">
        <v>25</v>
      </c>
      <c r="F973" t="s">
        <v>16</v>
      </c>
      <c r="G973">
        <v>6</v>
      </c>
      <c r="H973">
        <v>449.95</v>
      </c>
      <c r="I973">
        <v>0.28999999999999998</v>
      </c>
      <c r="J973">
        <v>1916.79</v>
      </c>
      <c r="K973">
        <v>1175.81</v>
      </c>
      <c r="L973">
        <v>740.98</v>
      </c>
      <c r="M973" t="s">
        <v>17</v>
      </c>
      <c r="N973" t="str">
        <f t="shared" si="15"/>
        <v>High</v>
      </c>
    </row>
    <row r="974" spans="1:14" x14ac:dyDescent="0.3">
      <c r="A974">
        <v>973</v>
      </c>
      <c r="B974" t="s">
        <v>954</v>
      </c>
      <c r="C974" s="2">
        <v>45600</v>
      </c>
      <c r="D974" t="s">
        <v>14</v>
      </c>
      <c r="E974" t="s">
        <v>30</v>
      </c>
      <c r="F974" t="s">
        <v>27</v>
      </c>
      <c r="G974">
        <v>6</v>
      </c>
      <c r="H974">
        <v>324.56</v>
      </c>
      <c r="I974">
        <v>0.24</v>
      </c>
      <c r="J974">
        <v>1479.99</v>
      </c>
      <c r="K974">
        <v>886.56</v>
      </c>
      <c r="L974">
        <v>593.42999999999995</v>
      </c>
      <c r="M974" t="s">
        <v>28</v>
      </c>
      <c r="N974" t="str">
        <f t="shared" si="15"/>
        <v>High</v>
      </c>
    </row>
    <row r="975" spans="1:14" x14ac:dyDescent="0.3">
      <c r="A975">
        <v>974</v>
      </c>
      <c r="B975" t="s">
        <v>955</v>
      </c>
      <c r="C975" s="2">
        <v>45564</v>
      </c>
      <c r="D975" t="s">
        <v>14</v>
      </c>
      <c r="E975" t="s">
        <v>20</v>
      </c>
      <c r="F975" t="s">
        <v>27</v>
      </c>
      <c r="G975">
        <v>2</v>
      </c>
      <c r="H975">
        <v>272.93</v>
      </c>
      <c r="I975">
        <v>0.21</v>
      </c>
      <c r="J975">
        <v>431.23</v>
      </c>
      <c r="K975">
        <v>259.19</v>
      </c>
      <c r="L975">
        <v>172.04</v>
      </c>
      <c r="M975" t="s">
        <v>28</v>
      </c>
      <c r="N975" t="str">
        <f t="shared" si="15"/>
        <v>High</v>
      </c>
    </row>
    <row r="976" spans="1:14" x14ac:dyDescent="0.3">
      <c r="A976">
        <v>975</v>
      </c>
      <c r="B976" t="s">
        <v>956</v>
      </c>
      <c r="C976" s="2">
        <v>45596</v>
      </c>
      <c r="D976" t="s">
        <v>39</v>
      </c>
      <c r="E976" t="s">
        <v>33</v>
      </c>
      <c r="F976" t="s">
        <v>27</v>
      </c>
      <c r="G976">
        <v>4</v>
      </c>
      <c r="H976">
        <v>19.02</v>
      </c>
      <c r="I976">
        <v>0.24</v>
      </c>
      <c r="J976">
        <v>57.82</v>
      </c>
      <c r="K976">
        <v>44.69</v>
      </c>
      <c r="L976">
        <v>13.13</v>
      </c>
      <c r="M976" t="s">
        <v>22</v>
      </c>
      <c r="N976" t="str">
        <f t="shared" si="15"/>
        <v>High</v>
      </c>
    </row>
    <row r="977" spans="1:14" x14ac:dyDescent="0.3">
      <c r="A977">
        <v>976</v>
      </c>
      <c r="B977" t="s">
        <v>957</v>
      </c>
      <c r="C977" s="2">
        <v>45539</v>
      </c>
      <c r="D977" t="s">
        <v>39</v>
      </c>
      <c r="E977" t="s">
        <v>15</v>
      </c>
      <c r="F977" t="s">
        <v>27</v>
      </c>
      <c r="G977">
        <v>1</v>
      </c>
      <c r="H977">
        <v>279.42</v>
      </c>
      <c r="I977">
        <v>0.25</v>
      </c>
      <c r="J977">
        <v>209.56</v>
      </c>
      <c r="K977">
        <v>155.05000000000001</v>
      </c>
      <c r="L977">
        <v>54.51</v>
      </c>
      <c r="M977" t="s">
        <v>17</v>
      </c>
      <c r="N977" t="str">
        <f t="shared" si="15"/>
        <v>High</v>
      </c>
    </row>
    <row r="978" spans="1:14" x14ac:dyDescent="0.3">
      <c r="A978">
        <v>977</v>
      </c>
      <c r="B978" t="s">
        <v>958</v>
      </c>
      <c r="C978" s="2">
        <v>45351</v>
      </c>
      <c r="D978" t="s">
        <v>14</v>
      </c>
      <c r="E978" t="s">
        <v>15</v>
      </c>
      <c r="F978" t="s">
        <v>21</v>
      </c>
      <c r="G978">
        <v>2</v>
      </c>
      <c r="H978">
        <v>65.83</v>
      </c>
      <c r="I978">
        <v>0.02</v>
      </c>
      <c r="J978">
        <v>129.03</v>
      </c>
      <c r="K978">
        <v>88.13</v>
      </c>
      <c r="L978">
        <v>40.9</v>
      </c>
      <c r="M978" t="s">
        <v>22</v>
      </c>
      <c r="N978" t="str">
        <f t="shared" si="15"/>
        <v>Low</v>
      </c>
    </row>
    <row r="979" spans="1:14" x14ac:dyDescent="0.3">
      <c r="A979">
        <v>978</v>
      </c>
      <c r="B979" t="s">
        <v>959</v>
      </c>
      <c r="C979" s="2">
        <v>45448</v>
      </c>
      <c r="D979" t="s">
        <v>24</v>
      </c>
      <c r="E979" t="s">
        <v>15</v>
      </c>
      <c r="F979" t="s">
        <v>27</v>
      </c>
      <c r="G979">
        <v>2</v>
      </c>
      <c r="H979">
        <v>424.86</v>
      </c>
      <c r="I979">
        <v>0.21</v>
      </c>
      <c r="J979">
        <v>671.28</v>
      </c>
      <c r="K979">
        <v>466.3</v>
      </c>
      <c r="L979">
        <v>204.98</v>
      </c>
      <c r="M979" t="s">
        <v>46</v>
      </c>
      <c r="N979" t="str">
        <f t="shared" si="15"/>
        <v>High</v>
      </c>
    </row>
    <row r="980" spans="1:14" x14ac:dyDescent="0.3">
      <c r="A980">
        <v>979</v>
      </c>
      <c r="B980" t="s">
        <v>960</v>
      </c>
      <c r="C980" s="2">
        <v>45355</v>
      </c>
      <c r="D980" t="s">
        <v>39</v>
      </c>
      <c r="E980" t="s">
        <v>15</v>
      </c>
      <c r="F980" t="s">
        <v>27</v>
      </c>
      <c r="G980">
        <v>3</v>
      </c>
      <c r="H980">
        <v>372.51</v>
      </c>
      <c r="I980">
        <v>0.21</v>
      </c>
      <c r="J980">
        <v>882.85</v>
      </c>
      <c r="K980">
        <v>659.63</v>
      </c>
      <c r="L980">
        <v>223.22</v>
      </c>
      <c r="M980" t="s">
        <v>40</v>
      </c>
      <c r="N980" t="str">
        <f t="shared" si="15"/>
        <v>High</v>
      </c>
    </row>
    <row r="981" spans="1:14" x14ac:dyDescent="0.3">
      <c r="A981">
        <v>980</v>
      </c>
      <c r="B981" t="s">
        <v>961</v>
      </c>
      <c r="C981" s="2">
        <v>45560</v>
      </c>
      <c r="D981" t="s">
        <v>39</v>
      </c>
      <c r="E981" t="s">
        <v>15</v>
      </c>
      <c r="F981" t="s">
        <v>27</v>
      </c>
      <c r="G981">
        <v>5</v>
      </c>
      <c r="H981">
        <v>81.44</v>
      </c>
      <c r="I981">
        <v>0.24</v>
      </c>
      <c r="J981">
        <v>309.47000000000003</v>
      </c>
      <c r="K981">
        <v>197.67</v>
      </c>
      <c r="L981">
        <v>111.8</v>
      </c>
      <c r="M981" t="s">
        <v>22</v>
      </c>
      <c r="N981" t="str">
        <f t="shared" si="15"/>
        <v>High</v>
      </c>
    </row>
    <row r="982" spans="1:14" x14ac:dyDescent="0.3">
      <c r="A982">
        <v>981</v>
      </c>
      <c r="B982" t="s">
        <v>962</v>
      </c>
      <c r="C982" s="2">
        <v>45638</v>
      </c>
      <c r="D982" t="s">
        <v>19</v>
      </c>
      <c r="E982" t="s">
        <v>15</v>
      </c>
      <c r="F982" t="s">
        <v>16</v>
      </c>
      <c r="G982">
        <v>8</v>
      </c>
      <c r="H982">
        <v>423.77</v>
      </c>
      <c r="I982">
        <v>0.24</v>
      </c>
      <c r="J982">
        <v>2576.52</v>
      </c>
      <c r="K982">
        <v>1501.2</v>
      </c>
      <c r="L982">
        <v>1075.32</v>
      </c>
      <c r="M982" t="s">
        <v>46</v>
      </c>
      <c r="N982" t="str">
        <f t="shared" si="15"/>
        <v>High</v>
      </c>
    </row>
    <row r="983" spans="1:14" x14ac:dyDescent="0.3">
      <c r="A983">
        <v>982</v>
      </c>
      <c r="B983" t="s">
        <v>963</v>
      </c>
      <c r="C983" s="2">
        <v>45556</v>
      </c>
      <c r="D983" t="s">
        <v>39</v>
      </c>
      <c r="E983" t="s">
        <v>33</v>
      </c>
      <c r="F983" t="s">
        <v>16</v>
      </c>
      <c r="G983">
        <v>7</v>
      </c>
      <c r="H983">
        <v>131.27000000000001</v>
      </c>
      <c r="I983">
        <v>0.2</v>
      </c>
      <c r="J983">
        <v>735.11</v>
      </c>
      <c r="K983">
        <v>409.79</v>
      </c>
      <c r="L983">
        <v>325.32</v>
      </c>
      <c r="M983" t="s">
        <v>17</v>
      </c>
      <c r="N983" t="str">
        <f t="shared" si="15"/>
        <v>Medium</v>
      </c>
    </row>
    <row r="984" spans="1:14" x14ac:dyDescent="0.3">
      <c r="A984">
        <v>983</v>
      </c>
      <c r="B984" t="s">
        <v>964</v>
      </c>
      <c r="C984" s="2">
        <v>45381</v>
      </c>
      <c r="D984" t="s">
        <v>14</v>
      </c>
      <c r="E984" t="s">
        <v>33</v>
      </c>
      <c r="F984" t="s">
        <v>21</v>
      </c>
      <c r="G984">
        <v>6</v>
      </c>
      <c r="H984">
        <v>296.20999999999998</v>
      </c>
      <c r="I984">
        <v>0.1</v>
      </c>
      <c r="J984">
        <v>1599.53</v>
      </c>
      <c r="K984">
        <v>1241.3699999999999</v>
      </c>
      <c r="L984">
        <v>358.16</v>
      </c>
      <c r="M984" t="s">
        <v>17</v>
      </c>
      <c r="N984" t="str">
        <f t="shared" si="15"/>
        <v>Low</v>
      </c>
    </row>
    <row r="985" spans="1:14" x14ac:dyDescent="0.3">
      <c r="A985">
        <v>984</v>
      </c>
      <c r="B985" t="s">
        <v>965</v>
      </c>
      <c r="C985" s="2">
        <v>45424</v>
      </c>
      <c r="D985" t="s">
        <v>14</v>
      </c>
      <c r="E985" t="s">
        <v>20</v>
      </c>
      <c r="F985" t="s">
        <v>21</v>
      </c>
      <c r="G985">
        <v>7</v>
      </c>
      <c r="H985">
        <v>408.63</v>
      </c>
      <c r="I985">
        <v>0.14000000000000001</v>
      </c>
      <c r="J985">
        <v>2459.9499999999998</v>
      </c>
      <c r="K985">
        <v>1559.11</v>
      </c>
      <c r="L985">
        <v>900.84</v>
      </c>
      <c r="M985" t="s">
        <v>40</v>
      </c>
      <c r="N985" t="str">
        <f t="shared" si="15"/>
        <v>Medium</v>
      </c>
    </row>
    <row r="986" spans="1:14" x14ac:dyDescent="0.3">
      <c r="A986">
        <v>985</v>
      </c>
      <c r="B986" t="s">
        <v>966</v>
      </c>
      <c r="C986" s="2">
        <v>45462</v>
      </c>
      <c r="D986" t="s">
        <v>39</v>
      </c>
      <c r="E986" t="s">
        <v>30</v>
      </c>
      <c r="F986" t="s">
        <v>16</v>
      </c>
      <c r="G986">
        <v>5</v>
      </c>
      <c r="H986">
        <v>264.60000000000002</v>
      </c>
      <c r="I986">
        <v>0.13</v>
      </c>
      <c r="J986">
        <v>1151.01</v>
      </c>
      <c r="K986">
        <v>857.26</v>
      </c>
      <c r="L986">
        <v>293.75</v>
      </c>
      <c r="M986" t="s">
        <v>28</v>
      </c>
      <c r="N986" t="str">
        <f t="shared" si="15"/>
        <v>Medium</v>
      </c>
    </row>
    <row r="987" spans="1:14" x14ac:dyDescent="0.3">
      <c r="A987">
        <v>986</v>
      </c>
      <c r="B987" t="s">
        <v>967</v>
      </c>
      <c r="C987" s="2">
        <v>45648</v>
      </c>
      <c r="D987" t="s">
        <v>14</v>
      </c>
      <c r="E987" t="s">
        <v>33</v>
      </c>
      <c r="F987" t="s">
        <v>16</v>
      </c>
      <c r="G987">
        <v>1</v>
      </c>
      <c r="H987">
        <v>184.3</v>
      </c>
      <c r="I987">
        <v>0.03</v>
      </c>
      <c r="J987">
        <v>178.77</v>
      </c>
      <c r="K987">
        <v>104.22</v>
      </c>
      <c r="L987">
        <v>74.55</v>
      </c>
      <c r="M987" t="s">
        <v>46</v>
      </c>
      <c r="N987" t="str">
        <f t="shared" si="15"/>
        <v>Low</v>
      </c>
    </row>
    <row r="988" spans="1:14" x14ac:dyDescent="0.3">
      <c r="A988">
        <v>987</v>
      </c>
      <c r="B988" t="s">
        <v>968</v>
      </c>
      <c r="C988" s="2">
        <v>45624</v>
      </c>
      <c r="D988" t="s">
        <v>19</v>
      </c>
      <c r="E988" t="s">
        <v>30</v>
      </c>
      <c r="F988" t="s">
        <v>27</v>
      </c>
      <c r="G988">
        <v>8</v>
      </c>
      <c r="H988">
        <v>364.32</v>
      </c>
      <c r="I988">
        <v>0.26</v>
      </c>
      <c r="J988">
        <v>2156.77</v>
      </c>
      <c r="K988">
        <v>1415.7</v>
      </c>
      <c r="L988">
        <v>741.07</v>
      </c>
      <c r="M988" t="s">
        <v>28</v>
      </c>
      <c r="N988" t="str">
        <f t="shared" si="15"/>
        <v>High</v>
      </c>
    </row>
    <row r="989" spans="1:14" x14ac:dyDescent="0.3">
      <c r="A989">
        <v>988</v>
      </c>
      <c r="B989" t="s">
        <v>969</v>
      </c>
      <c r="C989" s="2">
        <v>45484</v>
      </c>
      <c r="D989" t="s">
        <v>24</v>
      </c>
      <c r="E989" t="s">
        <v>20</v>
      </c>
      <c r="F989" t="s">
        <v>27</v>
      </c>
      <c r="G989">
        <v>6</v>
      </c>
      <c r="H989">
        <v>278.72000000000003</v>
      </c>
      <c r="I989">
        <v>0.09</v>
      </c>
      <c r="J989">
        <v>1521.81</v>
      </c>
      <c r="K989">
        <v>1211.98</v>
      </c>
      <c r="L989">
        <v>309.83</v>
      </c>
      <c r="M989" t="s">
        <v>28</v>
      </c>
      <c r="N989" t="str">
        <f t="shared" si="15"/>
        <v>Low</v>
      </c>
    </row>
    <row r="990" spans="1:14" x14ac:dyDescent="0.3">
      <c r="A990">
        <v>989</v>
      </c>
      <c r="B990" t="s">
        <v>970</v>
      </c>
      <c r="C990" s="2">
        <v>45328</v>
      </c>
      <c r="D990" t="s">
        <v>14</v>
      </c>
      <c r="E990" t="s">
        <v>25</v>
      </c>
      <c r="F990" t="s">
        <v>27</v>
      </c>
      <c r="G990">
        <v>5</v>
      </c>
      <c r="H990">
        <v>245.81</v>
      </c>
      <c r="I990">
        <v>0.17</v>
      </c>
      <c r="J990">
        <v>1020.11</v>
      </c>
      <c r="K990">
        <v>654.05999999999995</v>
      </c>
      <c r="L990">
        <v>366.05</v>
      </c>
      <c r="M990" t="s">
        <v>28</v>
      </c>
      <c r="N990" t="str">
        <f t="shared" si="15"/>
        <v>Medium</v>
      </c>
    </row>
    <row r="991" spans="1:14" x14ac:dyDescent="0.3">
      <c r="A991">
        <v>990</v>
      </c>
      <c r="B991" t="s">
        <v>971</v>
      </c>
      <c r="C991" s="2">
        <v>45586</v>
      </c>
      <c r="D991" t="s">
        <v>39</v>
      </c>
      <c r="E991" t="s">
        <v>15</v>
      </c>
      <c r="F991" t="s">
        <v>16</v>
      </c>
      <c r="G991">
        <v>8</v>
      </c>
      <c r="H991">
        <v>158.72999999999999</v>
      </c>
      <c r="I991">
        <v>0.21</v>
      </c>
      <c r="J991">
        <v>1003.17</v>
      </c>
      <c r="K991">
        <v>638.16999999999996</v>
      </c>
      <c r="L991">
        <v>365</v>
      </c>
      <c r="M991" t="s">
        <v>40</v>
      </c>
      <c r="N991" t="str">
        <f t="shared" si="15"/>
        <v>High</v>
      </c>
    </row>
    <row r="992" spans="1:14" x14ac:dyDescent="0.3">
      <c r="A992">
        <v>991</v>
      </c>
      <c r="B992" t="s">
        <v>972</v>
      </c>
      <c r="C992" s="2">
        <v>45491</v>
      </c>
      <c r="D992" t="s">
        <v>24</v>
      </c>
      <c r="E992" t="s">
        <v>30</v>
      </c>
      <c r="F992" t="s">
        <v>27</v>
      </c>
      <c r="G992">
        <v>8</v>
      </c>
      <c r="H992">
        <v>277.27999999999997</v>
      </c>
      <c r="I992">
        <v>0.08</v>
      </c>
      <c r="J992">
        <v>2040.78</v>
      </c>
      <c r="K992">
        <v>1082.1500000000001</v>
      </c>
      <c r="L992">
        <v>958.63</v>
      </c>
      <c r="M992" t="s">
        <v>17</v>
      </c>
      <c r="N992" t="str">
        <f t="shared" si="15"/>
        <v>Low</v>
      </c>
    </row>
    <row r="993" spans="1:14" x14ac:dyDescent="0.3">
      <c r="A993">
        <v>992</v>
      </c>
      <c r="B993" t="s">
        <v>973</v>
      </c>
      <c r="C993" s="2">
        <v>45461</v>
      </c>
      <c r="D993" t="s">
        <v>14</v>
      </c>
      <c r="E993" t="s">
        <v>15</v>
      </c>
      <c r="F993" t="s">
        <v>21</v>
      </c>
      <c r="G993">
        <v>6</v>
      </c>
      <c r="H993">
        <v>309.06</v>
      </c>
      <c r="I993">
        <v>0.08</v>
      </c>
      <c r="J993">
        <v>1706.01</v>
      </c>
      <c r="K993">
        <v>972.53</v>
      </c>
      <c r="L993">
        <v>733.48</v>
      </c>
      <c r="M993" t="s">
        <v>28</v>
      </c>
      <c r="N993" t="str">
        <f t="shared" si="15"/>
        <v>Low</v>
      </c>
    </row>
    <row r="994" spans="1:14" x14ac:dyDescent="0.3">
      <c r="A994">
        <v>993</v>
      </c>
      <c r="B994" t="s">
        <v>974</v>
      </c>
      <c r="C994" s="2">
        <v>45512</v>
      </c>
      <c r="D994" t="s">
        <v>19</v>
      </c>
      <c r="E994" t="s">
        <v>25</v>
      </c>
      <c r="F994" t="s">
        <v>27</v>
      </c>
      <c r="G994">
        <v>7</v>
      </c>
      <c r="H994">
        <v>93.25</v>
      </c>
      <c r="I994">
        <v>0.12</v>
      </c>
      <c r="J994">
        <v>574.41999999999996</v>
      </c>
      <c r="K994">
        <v>383.87</v>
      </c>
      <c r="L994">
        <v>190.55</v>
      </c>
      <c r="M994" t="s">
        <v>22</v>
      </c>
      <c r="N994" t="str">
        <f t="shared" si="15"/>
        <v>Medium</v>
      </c>
    </row>
    <row r="995" spans="1:14" x14ac:dyDescent="0.3">
      <c r="A995">
        <v>994</v>
      </c>
      <c r="B995" t="s">
        <v>975</v>
      </c>
      <c r="C995" s="2">
        <v>45347</v>
      </c>
      <c r="D995" t="s">
        <v>39</v>
      </c>
      <c r="E995" t="s">
        <v>20</v>
      </c>
      <c r="F995" t="s">
        <v>27</v>
      </c>
      <c r="G995">
        <v>5</v>
      </c>
      <c r="H995">
        <v>259.61</v>
      </c>
      <c r="I995">
        <v>0.22</v>
      </c>
      <c r="J995">
        <v>1012.48</v>
      </c>
      <c r="K995">
        <v>785.38</v>
      </c>
      <c r="L995">
        <v>227.1</v>
      </c>
      <c r="M995" t="s">
        <v>28</v>
      </c>
      <c r="N995" t="str">
        <f t="shared" si="15"/>
        <v>High</v>
      </c>
    </row>
    <row r="996" spans="1:14" x14ac:dyDescent="0.3">
      <c r="A996">
        <v>995</v>
      </c>
      <c r="B996" t="s">
        <v>976</v>
      </c>
      <c r="C996" s="2">
        <v>45564</v>
      </c>
      <c r="D996" t="s">
        <v>19</v>
      </c>
      <c r="E996" t="s">
        <v>15</v>
      </c>
      <c r="F996" t="s">
        <v>16</v>
      </c>
      <c r="G996">
        <v>7</v>
      </c>
      <c r="H996">
        <v>278.37</v>
      </c>
      <c r="I996">
        <v>0.21</v>
      </c>
      <c r="J996">
        <v>1539.39</v>
      </c>
      <c r="K996">
        <v>951.33</v>
      </c>
      <c r="L996">
        <v>588.05999999999995</v>
      </c>
      <c r="M996" t="s">
        <v>22</v>
      </c>
      <c r="N996" t="str">
        <f t="shared" si="15"/>
        <v>High</v>
      </c>
    </row>
    <row r="997" spans="1:14" x14ac:dyDescent="0.3">
      <c r="A997">
        <v>996</v>
      </c>
      <c r="B997" t="s">
        <v>977</v>
      </c>
      <c r="C997" s="2">
        <v>45402</v>
      </c>
      <c r="D997" t="s">
        <v>24</v>
      </c>
      <c r="E997" t="s">
        <v>30</v>
      </c>
      <c r="F997" t="s">
        <v>27</v>
      </c>
      <c r="G997">
        <v>4</v>
      </c>
      <c r="H997">
        <v>324.81</v>
      </c>
      <c r="I997">
        <v>0.27</v>
      </c>
      <c r="J997">
        <v>948.45</v>
      </c>
      <c r="K997">
        <v>696.69</v>
      </c>
      <c r="L997">
        <v>251.76</v>
      </c>
      <c r="M997" t="s">
        <v>46</v>
      </c>
      <c r="N997" t="str">
        <f t="shared" si="15"/>
        <v>High</v>
      </c>
    </row>
    <row r="998" spans="1:14" x14ac:dyDescent="0.3">
      <c r="A998">
        <v>997</v>
      </c>
      <c r="B998" t="s">
        <v>978</v>
      </c>
      <c r="C998" s="2">
        <v>45638</v>
      </c>
      <c r="D998" t="s">
        <v>14</v>
      </c>
      <c r="E998" t="s">
        <v>25</v>
      </c>
      <c r="F998" t="s">
        <v>16</v>
      </c>
      <c r="G998">
        <v>10</v>
      </c>
      <c r="H998">
        <v>284.7</v>
      </c>
      <c r="I998">
        <v>0.04</v>
      </c>
      <c r="J998">
        <v>2733.12</v>
      </c>
      <c r="K998">
        <v>1526.9</v>
      </c>
      <c r="L998">
        <v>1206.22</v>
      </c>
      <c r="M998" t="s">
        <v>17</v>
      </c>
      <c r="N998" t="str">
        <f t="shared" si="15"/>
        <v>Low</v>
      </c>
    </row>
    <row r="999" spans="1:14" x14ac:dyDescent="0.3">
      <c r="A999">
        <v>998</v>
      </c>
      <c r="B999" t="s">
        <v>979</v>
      </c>
      <c r="C999" s="2">
        <v>45550</v>
      </c>
      <c r="D999" t="s">
        <v>24</v>
      </c>
      <c r="E999" t="s">
        <v>15</v>
      </c>
      <c r="F999" t="s">
        <v>27</v>
      </c>
      <c r="G999">
        <v>4</v>
      </c>
      <c r="H999">
        <v>119.33</v>
      </c>
      <c r="I999">
        <v>0.14000000000000001</v>
      </c>
      <c r="J999">
        <v>410.5</v>
      </c>
      <c r="K999">
        <v>255.61</v>
      </c>
      <c r="L999">
        <v>154.88999999999999</v>
      </c>
      <c r="M999" t="s">
        <v>40</v>
      </c>
      <c r="N999" t="str">
        <f t="shared" si="15"/>
        <v>Medium</v>
      </c>
    </row>
    <row r="1000" spans="1:14" x14ac:dyDescent="0.3">
      <c r="A1000">
        <v>999</v>
      </c>
      <c r="B1000" t="s">
        <v>980</v>
      </c>
      <c r="C1000" s="2">
        <v>45547</v>
      </c>
      <c r="D1000" t="s">
        <v>24</v>
      </c>
      <c r="E1000" t="s">
        <v>20</v>
      </c>
      <c r="F1000" t="s">
        <v>16</v>
      </c>
      <c r="G1000">
        <v>7</v>
      </c>
      <c r="H1000">
        <v>481.23</v>
      </c>
      <c r="I1000">
        <v>0.27</v>
      </c>
      <c r="J1000">
        <v>2459.09</v>
      </c>
      <c r="K1000">
        <v>1247.82</v>
      </c>
      <c r="L1000">
        <v>1211.27</v>
      </c>
      <c r="M1000" t="s">
        <v>22</v>
      </c>
      <c r="N1000" t="str">
        <f t="shared" si="15"/>
        <v>High</v>
      </c>
    </row>
    <row r="1001" spans="1:14" x14ac:dyDescent="0.3">
      <c r="A1001">
        <v>1000</v>
      </c>
      <c r="B1001" t="s">
        <v>981</v>
      </c>
      <c r="C1001" s="2">
        <v>45552</v>
      </c>
      <c r="D1001" t="s">
        <v>14</v>
      </c>
      <c r="E1001" t="s">
        <v>30</v>
      </c>
      <c r="F1001" t="s">
        <v>16</v>
      </c>
      <c r="G1001">
        <v>4</v>
      </c>
      <c r="H1001">
        <v>225.15</v>
      </c>
      <c r="I1001">
        <v>0.2</v>
      </c>
      <c r="J1001">
        <v>720.48</v>
      </c>
      <c r="K1001">
        <v>482.24</v>
      </c>
      <c r="L1001">
        <v>238.24</v>
      </c>
      <c r="M1001" t="s">
        <v>46</v>
      </c>
      <c r="N1001" t="str">
        <f t="shared" si="15"/>
        <v>Medium</v>
      </c>
    </row>
    <row r="1002" spans="1:14" x14ac:dyDescent="0.3">
      <c r="A1002">
        <v>1001</v>
      </c>
      <c r="B1002" t="s">
        <v>982</v>
      </c>
      <c r="C1002" s="2">
        <v>45447</v>
      </c>
      <c r="D1002" t="s">
        <v>24</v>
      </c>
      <c r="E1002" t="s">
        <v>25</v>
      </c>
      <c r="F1002" t="s">
        <v>27</v>
      </c>
      <c r="G1002">
        <v>5</v>
      </c>
      <c r="H1002">
        <v>13.97</v>
      </c>
      <c r="I1002">
        <v>0.22</v>
      </c>
      <c r="J1002">
        <v>54.48</v>
      </c>
      <c r="K1002">
        <v>30.3</v>
      </c>
      <c r="L1002">
        <v>24.18</v>
      </c>
      <c r="M1002" t="s">
        <v>28</v>
      </c>
      <c r="N1002" t="str">
        <f t="shared" si="15"/>
        <v>High</v>
      </c>
    </row>
    <row r="1003" spans="1:14" x14ac:dyDescent="0.3">
      <c r="A1003">
        <v>1002</v>
      </c>
      <c r="B1003" t="s">
        <v>983</v>
      </c>
      <c r="C1003" s="2">
        <v>45533</v>
      </c>
      <c r="D1003" t="s">
        <v>14</v>
      </c>
      <c r="E1003" t="s">
        <v>15</v>
      </c>
      <c r="F1003" t="s">
        <v>21</v>
      </c>
      <c r="G1003">
        <v>10</v>
      </c>
      <c r="H1003">
        <v>448.8</v>
      </c>
      <c r="I1003">
        <v>0.24</v>
      </c>
      <c r="J1003">
        <v>3410.88</v>
      </c>
      <c r="K1003">
        <v>2172.86</v>
      </c>
      <c r="L1003">
        <v>1238.02</v>
      </c>
      <c r="M1003" t="s">
        <v>28</v>
      </c>
      <c r="N1003" t="str">
        <f t="shared" si="15"/>
        <v>High</v>
      </c>
    </row>
    <row r="1004" spans="1:14" x14ac:dyDescent="0.3">
      <c r="A1004">
        <v>1003</v>
      </c>
      <c r="B1004" t="s">
        <v>984</v>
      </c>
      <c r="C1004" s="2">
        <v>45405</v>
      </c>
      <c r="D1004" t="s">
        <v>24</v>
      </c>
      <c r="E1004" t="s">
        <v>33</v>
      </c>
      <c r="F1004" t="s">
        <v>27</v>
      </c>
      <c r="G1004">
        <v>5</v>
      </c>
      <c r="H1004">
        <v>62.13</v>
      </c>
      <c r="I1004">
        <v>0.28999999999999998</v>
      </c>
      <c r="J1004">
        <v>220.56</v>
      </c>
      <c r="K1004">
        <v>151.1</v>
      </c>
      <c r="L1004">
        <v>69.459999999999994</v>
      </c>
      <c r="M1004" t="s">
        <v>40</v>
      </c>
      <c r="N1004" t="str">
        <f t="shared" si="15"/>
        <v>High</v>
      </c>
    </row>
    <row r="1005" spans="1:14" x14ac:dyDescent="0.3">
      <c r="A1005">
        <v>1004</v>
      </c>
      <c r="B1005" t="s">
        <v>985</v>
      </c>
      <c r="C1005" s="2">
        <v>45443</v>
      </c>
      <c r="D1005" t="s">
        <v>39</v>
      </c>
      <c r="E1005" t="s">
        <v>30</v>
      </c>
      <c r="F1005" t="s">
        <v>16</v>
      </c>
      <c r="G1005">
        <v>6</v>
      </c>
      <c r="H1005">
        <v>167.18</v>
      </c>
      <c r="I1005">
        <v>0.22</v>
      </c>
      <c r="J1005">
        <v>782.4</v>
      </c>
      <c r="K1005">
        <v>428.6</v>
      </c>
      <c r="L1005">
        <v>353.8</v>
      </c>
      <c r="M1005" t="s">
        <v>17</v>
      </c>
      <c r="N1005" t="str">
        <f t="shared" si="15"/>
        <v>High</v>
      </c>
    </row>
    <row r="1006" spans="1:14" x14ac:dyDescent="0.3">
      <c r="A1006">
        <v>1005</v>
      </c>
      <c r="B1006" t="s">
        <v>986</v>
      </c>
      <c r="C1006" s="2">
        <v>45434</v>
      </c>
      <c r="D1006" t="s">
        <v>19</v>
      </c>
      <c r="E1006" t="s">
        <v>15</v>
      </c>
      <c r="F1006" t="s">
        <v>21</v>
      </c>
      <c r="G1006">
        <v>7</v>
      </c>
      <c r="H1006">
        <v>224.34</v>
      </c>
      <c r="I1006">
        <v>0.28000000000000003</v>
      </c>
      <c r="J1006">
        <v>1130.67</v>
      </c>
      <c r="K1006">
        <v>608.29999999999995</v>
      </c>
      <c r="L1006">
        <v>522.37</v>
      </c>
      <c r="M1006" t="s">
        <v>28</v>
      </c>
      <c r="N1006" t="str">
        <f t="shared" si="15"/>
        <v>High</v>
      </c>
    </row>
    <row r="1007" spans="1:14" x14ac:dyDescent="0.3">
      <c r="A1007">
        <v>1006</v>
      </c>
      <c r="B1007" t="s">
        <v>987</v>
      </c>
      <c r="C1007" s="2">
        <v>45418</v>
      </c>
      <c r="D1007" t="s">
        <v>24</v>
      </c>
      <c r="E1007" t="s">
        <v>15</v>
      </c>
      <c r="F1007" t="s">
        <v>16</v>
      </c>
      <c r="G1007">
        <v>1</v>
      </c>
      <c r="H1007">
        <v>166.53</v>
      </c>
      <c r="I1007">
        <v>0.22</v>
      </c>
      <c r="J1007">
        <v>129.88999999999999</v>
      </c>
      <c r="K1007">
        <v>69.56</v>
      </c>
      <c r="L1007">
        <v>60.33</v>
      </c>
      <c r="M1007" t="s">
        <v>22</v>
      </c>
      <c r="N1007" t="str">
        <f t="shared" si="15"/>
        <v>High</v>
      </c>
    </row>
    <row r="1008" spans="1:14" x14ac:dyDescent="0.3">
      <c r="A1008">
        <v>1007</v>
      </c>
      <c r="B1008" t="s">
        <v>988</v>
      </c>
      <c r="C1008" s="2">
        <v>45391</v>
      </c>
      <c r="D1008" t="s">
        <v>39</v>
      </c>
      <c r="E1008" t="s">
        <v>25</v>
      </c>
      <c r="F1008" t="s">
        <v>27</v>
      </c>
      <c r="G1008">
        <v>4</v>
      </c>
      <c r="H1008">
        <v>57.74</v>
      </c>
      <c r="I1008">
        <v>0.14000000000000001</v>
      </c>
      <c r="J1008">
        <v>198.63</v>
      </c>
      <c r="K1008">
        <v>118.59</v>
      </c>
      <c r="L1008">
        <v>80.040000000000006</v>
      </c>
      <c r="M1008" t="s">
        <v>46</v>
      </c>
      <c r="N1008" t="str">
        <f t="shared" si="15"/>
        <v>Medium</v>
      </c>
    </row>
    <row r="1009" spans="1:14" x14ac:dyDescent="0.3">
      <c r="A1009">
        <v>1008</v>
      </c>
      <c r="B1009" t="s">
        <v>989</v>
      </c>
      <c r="C1009" s="2">
        <v>45596</v>
      </c>
      <c r="D1009" t="s">
        <v>14</v>
      </c>
      <c r="E1009" t="s">
        <v>15</v>
      </c>
      <c r="F1009" t="s">
        <v>21</v>
      </c>
      <c r="G1009">
        <v>10</v>
      </c>
      <c r="H1009">
        <v>354.77</v>
      </c>
      <c r="I1009">
        <v>0.18</v>
      </c>
      <c r="J1009">
        <v>2909.11</v>
      </c>
      <c r="K1009">
        <v>2319.6799999999998</v>
      </c>
      <c r="L1009">
        <v>589.42999999999995</v>
      </c>
      <c r="M1009" t="s">
        <v>17</v>
      </c>
      <c r="N1009" t="str">
        <f t="shared" si="15"/>
        <v>Medium</v>
      </c>
    </row>
    <row r="1010" spans="1:14" x14ac:dyDescent="0.3">
      <c r="A1010">
        <v>1009</v>
      </c>
      <c r="B1010" t="s">
        <v>990</v>
      </c>
      <c r="C1010" s="2">
        <v>45444</v>
      </c>
      <c r="D1010" t="s">
        <v>24</v>
      </c>
      <c r="E1010" t="s">
        <v>15</v>
      </c>
      <c r="F1010" t="s">
        <v>16</v>
      </c>
      <c r="G1010">
        <v>1</v>
      </c>
      <c r="H1010">
        <v>169.55</v>
      </c>
      <c r="I1010">
        <v>7.0000000000000007E-2</v>
      </c>
      <c r="J1010">
        <v>157.68</v>
      </c>
      <c r="K1010">
        <v>116.14</v>
      </c>
      <c r="L1010">
        <v>41.54</v>
      </c>
      <c r="M1010" t="s">
        <v>40</v>
      </c>
      <c r="N1010" t="str">
        <f t="shared" si="15"/>
        <v>Low</v>
      </c>
    </row>
    <row r="1011" spans="1:14" x14ac:dyDescent="0.3">
      <c r="A1011">
        <v>1010</v>
      </c>
      <c r="B1011" t="s">
        <v>991</v>
      </c>
      <c r="C1011" s="2">
        <v>45347</v>
      </c>
      <c r="D1011" t="s">
        <v>19</v>
      </c>
      <c r="E1011" t="s">
        <v>15</v>
      </c>
      <c r="F1011" t="s">
        <v>21</v>
      </c>
      <c r="G1011">
        <v>7</v>
      </c>
      <c r="H1011">
        <v>428.23</v>
      </c>
      <c r="I1011">
        <v>0.19</v>
      </c>
      <c r="J1011">
        <v>2428.06</v>
      </c>
      <c r="K1011">
        <v>1754.63</v>
      </c>
      <c r="L1011">
        <v>673.43</v>
      </c>
      <c r="M1011" t="s">
        <v>22</v>
      </c>
      <c r="N1011" t="str">
        <f t="shared" si="15"/>
        <v>Medium</v>
      </c>
    </row>
    <row r="1012" spans="1:14" x14ac:dyDescent="0.3">
      <c r="A1012">
        <v>1011</v>
      </c>
      <c r="B1012" t="s">
        <v>992</v>
      </c>
      <c r="C1012" s="2">
        <v>45635</v>
      </c>
      <c r="D1012" t="s">
        <v>39</v>
      </c>
      <c r="E1012" t="s">
        <v>25</v>
      </c>
      <c r="F1012" t="s">
        <v>21</v>
      </c>
      <c r="G1012">
        <v>4</v>
      </c>
      <c r="H1012">
        <v>238.08</v>
      </c>
      <c r="I1012">
        <v>0.08</v>
      </c>
      <c r="J1012">
        <v>876.13</v>
      </c>
      <c r="K1012">
        <v>485.12</v>
      </c>
      <c r="L1012">
        <v>391.01</v>
      </c>
      <c r="M1012" t="s">
        <v>22</v>
      </c>
      <c r="N1012" t="str">
        <f t="shared" si="15"/>
        <v>Low</v>
      </c>
    </row>
    <row r="1013" spans="1:14" x14ac:dyDescent="0.3">
      <c r="A1013">
        <v>1012</v>
      </c>
      <c r="B1013" t="s">
        <v>993</v>
      </c>
      <c r="C1013" s="2">
        <v>45294</v>
      </c>
      <c r="D1013" t="s">
        <v>24</v>
      </c>
      <c r="E1013" t="s">
        <v>15</v>
      </c>
      <c r="F1013" t="s">
        <v>21</v>
      </c>
      <c r="G1013">
        <v>10</v>
      </c>
      <c r="H1013">
        <v>480.52</v>
      </c>
      <c r="I1013">
        <v>0.19</v>
      </c>
      <c r="J1013">
        <v>3892.21</v>
      </c>
      <c r="K1013">
        <v>3010.63</v>
      </c>
      <c r="L1013">
        <v>881.58</v>
      </c>
      <c r="M1013" t="s">
        <v>22</v>
      </c>
      <c r="N1013" t="str">
        <f t="shared" si="15"/>
        <v>Medium</v>
      </c>
    </row>
    <row r="1014" spans="1:14" x14ac:dyDescent="0.3">
      <c r="A1014">
        <v>1013</v>
      </c>
      <c r="B1014" t="s">
        <v>994</v>
      </c>
      <c r="C1014" s="2">
        <v>45372</v>
      </c>
      <c r="D1014" t="s">
        <v>39</v>
      </c>
      <c r="E1014" t="s">
        <v>25</v>
      </c>
      <c r="F1014" t="s">
        <v>27</v>
      </c>
      <c r="G1014">
        <v>5</v>
      </c>
      <c r="H1014">
        <v>343.12</v>
      </c>
      <c r="I1014">
        <v>0.06</v>
      </c>
      <c r="J1014">
        <v>1612.66</v>
      </c>
      <c r="K1014">
        <v>960.66</v>
      </c>
      <c r="L1014">
        <v>652</v>
      </c>
      <c r="M1014" t="s">
        <v>28</v>
      </c>
      <c r="N1014" t="str">
        <f t="shared" si="15"/>
        <v>Low</v>
      </c>
    </row>
    <row r="1015" spans="1:14" x14ac:dyDescent="0.3">
      <c r="A1015">
        <v>1014</v>
      </c>
      <c r="B1015" t="s">
        <v>995</v>
      </c>
      <c r="C1015" s="2">
        <v>45540</v>
      </c>
      <c r="D1015" t="s">
        <v>14</v>
      </c>
      <c r="E1015" t="s">
        <v>33</v>
      </c>
      <c r="F1015" t="s">
        <v>21</v>
      </c>
      <c r="G1015">
        <v>1</v>
      </c>
      <c r="H1015">
        <v>375.55</v>
      </c>
      <c r="I1015">
        <v>0.05</v>
      </c>
      <c r="J1015">
        <v>356.77</v>
      </c>
      <c r="K1015">
        <v>258.69</v>
      </c>
      <c r="L1015">
        <v>98.08</v>
      </c>
      <c r="M1015" t="s">
        <v>17</v>
      </c>
      <c r="N1015" t="str">
        <f t="shared" si="15"/>
        <v>Low</v>
      </c>
    </row>
    <row r="1016" spans="1:14" x14ac:dyDescent="0.3">
      <c r="A1016">
        <v>1015</v>
      </c>
      <c r="B1016" t="s">
        <v>996</v>
      </c>
      <c r="C1016" s="2">
        <v>45385</v>
      </c>
      <c r="D1016" t="s">
        <v>24</v>
      </c>
      <c r="E1016" t="s">
        <v>30</v>
      </c>
      <c r="F1016" t="s">
        <v>27</v>
      </c>
      <c r="G1016">
        <v>10</v>
      </c>
      <c r="H1016">
        <v>290.88</v>
      </c>
      <c r="I1016">
        <v>0.18</v>
      </c>
      <c r="J1016">
        <v>2385.2199999999998</v>
      </c>
      <c r="K1016">
        <v>1370.03</v>
      </c>
      <c r="L1016">
        <v>1015.19</v>
      </c>
      <c r="M1016" t="s">
        <v>17</v>
      </c>
      <c r="N1016" t="str">
        <f t="shared" si="15"/>
        <v>Medium</v>
      </c>
    </row>
    <row r="1017" spans="1:14" x14ac:dyDescent="0.3">
      <c r="A1017">
        <v>1016</v>
      </c>
      <c r="B1017" t="s">
        <v>997</v>
      </c>
      <c r="C1017" s="2">
        <v>45496</v>
      </c>
      <c r="D1017" t="s">
        <v>19</v>
      </c>
      <c r="E1017" t="s">
        <v>20</v>
      </c>
      <c r="F1017" t="s">
        <v>16</v>
      </c>
      <c r="G1017">
        <v>3</v>
      </c>
      <c r="H1017">
        <v>164.73</v>
      </c>
      <c r="I1017">
        <v>0.06</v>
      </c>
      <c r="J1017">
        <v>464.54</v>
      </c>
      <c r="K1017">
        <v>337.05</v>
      </c>
      <c r="L1017">
        <v>127.49</v>
      </c>
      <c r="M1017" t="s">
        <v>22</v>
      </c>
      <c r="N1017" t="str">
        <f t="shared" si="15"/>
        <v>Low</v>
      </c>
    </row>
    <row r="1018" spans="1:14" x14ac:dyDescent="0.3">
      <c r="A1018">
        <v>1017</v>
      </c>
      <c r="B1018" t="s">
        <v>998</v>
      </c>
      <c r="C1018" s="2">
        <v>45469</v>
      </c>
      <c r="D1018" t="s">
        <v>14</v>
      </c>
      <c r="E1018" t="s">
        <v>25</v>
      </c>
      <c r="F1018" t="s">
        <v>21</v>
      </c>
      <c r="G1018">
        <v>8</v>
      </c>
      <c r="H1018">
        <v>24.87</v>
      </c>
      <c r="I1018">
        <v>0.19</v>
      </c>
      <c r="J1018">
        <v>161.16</v>
      </c>
      <c r="K1018">
        <v>82.01</v>
      </c>
      <c r="L1018">
        <v>79.150000000000006</v>
      </c>
      <c r="M1018" t="s">
        <v>40</v>
      </c>
      <c r="N1018" t="str">
        <f t="shared" si="15"/>
        <v>Medium</v>
      </c>
    </row>
    <row r="1019" spans="1:14" x14ac:dyDescent="0.3">
      <c r="A1019">
        <v>1018</v>
      </c>
      <c r="B1019" t="s">
        <v>999</v>
      </c>
      <c r="C1019" s="2">
        <v>45604</v>
      </c>
      <c r="D1019" t="s">
        <v>19</v>
      </c>
      <c r="E1019" t="s">
        <v>30</v>
      </c>
      <c r="F1019" t="s">
        <v>21</v>
      </c>
      <c r="G1019">
        <v>5</v>
      </c>
      <c r="H1019">
        <v>151.97999999999999</v>
      </c>
      <c r="I1019">
        <v>0.17</v>
      </c>
      <c r="J1019">
        <v>630.72</v>
      </c>
      <c r="K1019">
        <v>454.64</v>
      </c>
      <c r="L1019">
        <v>176.08</v>
      </c>
      <c r="M1019" t="s">
        <v>46</v>
      </c>
      <c r="N1019" t="str">
        <f t="shared" si="15"/>
        <v>Medium</v>
      </c>
    </row>
    <row r="1020" spans="1:14" x14ac:dyDescent="0.3">
      <c r="A1020">
        <v>1019</v>
      </c>
      <c r="B1020" t="s">
        <v>1000</v>
      </c>
      <c r="C1020" s="2">
        <v>45485</v>
      </c>
      <c r="D1020" t="s">
        <v>19</v>
      </c>
      <c r="E1020" t="s">
        <v>30</v>
      </c>
      <c r="F1020" t="s">
        <v>27</v>
      </c>
      <c r="G1020">
        <v>3</v>
      </c>
      <c r="H1020">
        <v>36.119999999999997</v>
      </c>
      <c r="I1020">
        <v>0.06</v>
      </c>
      <c r="J1020">
        <v>101.86</v>
      </c>
      <c r="K1020">
        <v>52.78</v>
      </c>
      <c r="L1020">
        <v>49.08</v>
      </c>
      <c r="M1020" t="s">
        <v>28</v>
      </c>
      <c r="N1020" t="str">
        <f t="shared" si="15"/>
        <v>Low</v>
      </c>
    </row>
    <row r="1021" spans="1:14" x14ac:dyDescent="0.3">
      <c r="A1021">
        <v>1020</v>
      </c>
      <c r="B1021" t="s">
        <v>1001</v>
      </c>
      <c r="C1021" s="2">
        <v>45454</v>
      </c>
      <c r="D1021" t="s">
        <v>24</v>
      </c>
      <c r="E1021" t="s">
        <v>30</v>
      </c>
      <c r="F1021" t="s">
        <v>16</v>
      </c>
      <c r="G1021">
        <v>10</v>
      </c>
      <c r="H1021">
        <v>442.07</v>
      </c>
      <c r="I1021">
        <v>0.2</v>
      </c>
      <c r="J1021">
        <v>3536.56</v>
      </c>
      <c r="K1021">
        <v>2630.48</v>
      </c>
      <c r="L1021">
        <v>906.08</v>
      </c>
      <c r="M1021" t="s">
        <v>28</v>
      </c>
      <c r="N1021" t="str">
        <f t="shared" si="15"/>
        <v>Medium</v>
      </c>
    </row>
    <row r="1022" spans="1:14" x14ac:dyDescent="0.3">
      <c r="A1022">
        <v>1021</v>
      </c>
      <c r="B1022" t="s">
        <v>1002</v>
      </c>
      <c r="C1022" s="2">
        <v>45312</v>
      </c>
      <c r="D1022" t="s">
        <v>24</v>
      </c>
      <c r="E1022" t="s">
        <v>25</v>
      </c>
      <c r="F1022" t="s">
        <v>21</v>
      </c>
      <c r="G1022">
        <v>7</v>
      </c>
      <c r="H1022">
        <v>81.569999999999993</v>
      </c>
      <c r="I1022">
        <v>0.1</v>
      </c>
      <c r="J1022">
        <v>513.89</v>
      </c>
      <c r="K1022">
        <v>327.64999999999998</v>
      </c>
      <c r="L1022">
        <v>186.24</v>
      </c>
      <c r="M1022" t="s">
        <v>22</v>
      </c>
      <c r="N1022" t="str">
        <f t="shared" si="15"/>
        <v>Low</v>
      </c>
    </row>
    <row r="1023" spans="1:14" x14ac:dyDescent="0.3">
      <c r="A1023">
        <v>1022</v>
      </c>
      <c r="B1023" t="s">
        <v>1003</v>
      </c>
      <c r="C1023" s="2">
        <v>45412</v>
      </c>
      <c r="D1023" t="s">
        <v>14</v>
      </c>
      <c r="E1023" t="s">
        <v>30</v>
      </c>
      <c r="F1023" t="s">
        <v>21</v>
      </c>
      <c r="G1023">
        <v>7</v>
      </c>
      <c r="H1023">
        <v>399.18</v>
      </c>
      <c r="I1023">
        <v>0.27</v>
      </c>
      <c r="J1023">
        <v>2039.81</v>
      </c>
      <c r="K1023">
        <v>1128.01</v>
      </c>
      <c r="L1023">
        <v>911.8</v>
      </c>
      <c r="M1023" t="s">
        <v>17</v>
      </c>
      <c r="N1023" t="str">
        <f t="shared" si="15"/>
        <v>High</v>
      </c>
    </row>
    <row r="1024" spans="1:14" x14ac:dyDescent="0.3">
      <c r="A1024">
        <v>1023</v>
      </c>
      <c r="B1024" t="s">
        <v>1004</v>
      </c>
      <c r="C1024" s="2">
        <v>45507</v>
      </c>
      <c r="D1024" t="s">
        <v>14</v>
      </c>
      <c r="E1024" t="s">
        <v>33</v>
      </c>
      <c r="F1024" t="s">
        <v>21</v>
      </c>
      <c r="G1024">
        <v>10</v>
      </c>
      <c r="H1024">
        <v>445.95</v>
      </c>
      <c r="I1024">
        <v>0.13</v>
      </c>
      <c r="J1024">
        <v>3879.76</v>
      </c>
      <c r="K1024">
        <v>2705.51</v>
      </c>
      <c r="L1024">
        <v>1174.25</v>
      </c>
      <c r="M1024" t="s">
        <v>40</v>
      </c>
      <c r="N1024" t="str">
        <f t="shared" si="15"/>
        <v>Medium</v>
      </c>
    </row>
    <row r="1025" spans="1:14" x14ac:dyDescent="0.3">
      <c r="A1025">
        <v>1024</v>
      </c>
      <c r="B1025" t="s">
        <v>1005</v>
      </c>
      <c r="C1025" s="2">
        <v>45373</v>
      </c>
      <c r="D1025" t="s">
        <v>24</v>
      </c>
      <c r="E1025" t="s">
        <v>20</v>
      </c>
      <c r="F1025" t="s">
        <v>21</v>
      </c>
      <c r="G1025">
        <v>8</v>
      </c>
      <c r="H1025">
        <v>245.13</v>
      </c>
      <c r="I1025">
        <v>0.28999999999999998</v>
      </c>
      <c r="J1025">
        <v>1392.34</v>
      </c>
      <c r="K1025">
        <v>929.73</v>
      </c>
      <c r="L1025">
        <v>462.61</v>
      </c>
      <c r="M1025" t="s">
        <v>17</v>
      </c>
      <c r="N1025" t="str">
        <f t="shared" si="15"/>
        <v>High</v>
      </c>
    </row>
    <row r="1026" spans="1:14" x14ac:dyDescent="0.3">
      <c r="A1026">
        <v>1025</v>
      </c>
      <c r="B1026" t="s">
        <v>1006</v>
      </c>
      <c r="C1026" s="2">
        <v>45376</v>
      </c>
      <c r="D1026" t="s">
        <v>24</v>
      </c>
      <c r="E1026" t="s">
        <v>20</v>
      </c>
      <c r="F1026" t="s">
        <v>27</v>
      </c>
      <c r="G1026">
        <v>7</v>
      </c>
      <c r="H1026">
        <v>243.12</v>
      </c>
      <c r="I1026">
        <v>0.02</v>
      </c>
      <c r="J1026">
        <v>1667.8</v>
      </c>
      <c r="K1026">
        <v>841.17</v>
      </c>
      <c r="L1026">
        <v>826.63</v>
      </c>
      <c r="M1026" t="s">
        <v>28</v>
      </c>
      <c r="N1026" t="str">
        <f t="shared" si="15"/>
        <v>Low</v>
      </c>
    </row>
    <row r="1027" spans="1:14" x14ac:dyDescent="0.3">
      <c r="A1027">
        <v>1026</v>
      </c>
      <c r="B1027" t="s">
        <v>1007</v>
      </c>
      <c r="C1027" s="2">
        <v>45484</v>
      </c>
      <c r="D1027" t="s">
        <v>39</v>
      </c>
      <c r="E1027" t="s">
        <v>30</v>
      </c>
      <c r="F1027" t="s">
        <v>27</v>
      </c>
      <c r="G1027">
        <v>6</v>
      </c>
      <c r="H1027">
        <v>475.36</v>
      </c>
      <c r="I1027">
        <v>0.09</v>
      </c>
      <c r="J1027">
        <v>2595.4699999999998</v>
      </c>
      <c r="K1027">
        <v>1506.83</v>
      </c>
      <c r="L1027">
        <v>1088.6400000000001</v>
      </c>
      <c r="M1027" t="s">
        <v>17</v>
      </c>
      <c r="N1027" t="str">
        <f t="shared" ref="N1027:N1090" si="16">_xlfn.IFS(I1027=0,"No Discount",I1027&gt;=0.21,"High",I1027&gt;=0.11,"Medium",I1027&gt;=0.01,"Low")</f>
        <v>Low</v>
      </c>
    </row>
    <row r="1028" spans="1:14" x14ac:dyDescent="0.3">
      <c r="A1028">
        <v>1027</v>
      </c>
      <c r="B1028" t="s">
        <v>1008</v>
      </c>
      <c r="C1028" s="2">
        <v>45633</v>
      </c>
      <c r="D1028" t="s">
        <v>14</v>
      </c>
      <c r="E1028" t="s">
        <v>20</v>
      </c>
      <c r="F1028" t="s">
        <v>27</v>
      </c>
      <c r="G1028">
        <v>6</v>
      </c>
      <c r="H1028">
        <v>459.85</v>
      </c>
      <c r="I1028">
        <v>0.22</v>
      </c>
      <c r="J1028">
        <v>2152.1</v>
      </c>
      <c r="K1028">
        <v>1687.46</v>
      </c>
      <c r="L1028">
        <v>464.64</v>
      </c>
      <c r="M1028" t="s">
        <v>22</v>
      </c>
      <c r="N1028" t="str">
        <f t="shared" si="16"/>
        <v>High</v>
      </c>
    </row>
    <row r="1029" spans="1:14" x14ac:dyDescent="0.3">
      <c r="A1029">
        <v>1028</v>
      </c>
      <c r="B1029" t="s">
        <v>1009</v>
      </c>
      <c r="C1029" s="2">
        <v>45568</v>
      </c>
      <c r="D1029" t="s">
        <v>39</v>
      </c>
      <c r="E1029" t="s">
        <v>15</v>
      </c>
      <c r="F1029" t="s">
        <v>16</v>
      </c>
      <c r="G1029">
        <v>10</v>
      </c>
      <c r="H1029">
        <v>97.13</v>
      </c>
      <c r="I1029">
        <v>0.13</v>
      </c>
      <c r="J1029">
        <v>845.03</v>
      </c>
      <c r="K1029">
        <v>454.16</v>
      </c>
      <c r="L1029">
        <v>390.87</v>
      </c>
      <c r="M1029" t="s">
        <v>46</v>
      </c>
      <c r="N1029" t="str">
        <f t="shared" si="16"/>
        <v>Medium</v>
      </c>
    </row>
    <row r="1030" spans="1:14" x14ac:dyDescent="0.3">
      <c r="A1030">
        <v>1029</v>
      </c>
      <c r="B1030" t="s">
        <v>1010</v>
      </c>
      <c r="C1030" s="2">
        <v>45572</v>
      </c>
      <c r="D1030" t="s">
        <v>19</v>
      </c>
      <c r="E1030" t="s">
        <v>15</v>
      </c>
      <c r="F1030" t="s">
        <v>16</v>
      </c>
      <c r="G1030">
        <v>5</v>
      </c>
      <c r="H1030">
        <v>288.92</v>
      </c>
      <c r="I1030">
        <v>0</v>
      </c>
      <c r="J1030">
        <v>1444.6</v>
      </c>
      <c r="K1030">
        <v>771.17</v>
      </c>
      <c r="L1030">
        <v>673.43</v>
      </c>
      <c r="M1030" t="s">
        <v>40</v>
      </c>
      <c r="N1030" t="str">
        <f t="shared" si="16"/>
        <v>No Discount</v>
      </c>
    </row>
    <row r="1031" spans="1:14" x14ac:dyDescent="0.3">
      <c r="A1031">
        <v>1030</v>
      </c>
      <c r="B1031" t="s">
        <v>1011</v>
      </c>
      <c r="C1031" s="2">
        <v>45562</v>
      </c>
      <c r="D1031" t="s">
        <v>19</v>
      </c>
      <c r="E1031" t="s">
        <v>25</v>
      </c>
      <c r="F1031" t="s">
        <v>16</v>
      </c>
      <c r="G1031">
        <v>3</v>
      </c>
      <c r="H1031">
        <v>408.96</v>
      </c>
      <c r="I1031">
        <v>0.18</v>
      </c>
      <c r="J1031">
        <v>1006.04</v>
      </c>
      <c r="K1031">
        <v>559.02</v>
      </c>
      <c r="L1031">
        <v>447.02</v>
      </c>
      <c r="M1031" t="s">
        <v>40</v>
      </c>
      <c r="N1031" t="str">
        <f t="shared" si="16"/>
        <v>Medium</v>
      </c>
    </row>
    <row r="1032" spans="1:14" x14ac:dyDescent="0.3">
      <c r="A1032">
        <v>1031</v>
      </c>
      <c r="B1032" t="s">
        <v>1012</v>
      </c>
      <c r="C1032" s="2">
        <v>45472</v>
      </c>
      <c r="D1032" t="s">
        <v>14</v>
      </c>
      <c r="E1032" t="s">
        <v>30</v>
      </c>
      <c r="F1032" t="s">
        <v>21</v>
      </c>
      <c r="G1032">
        <v>8</v>
      </c>
      <c r="H1032">
        <v>225.26</v>
      </c>
      <c r="I1032">
        <v>0.22</v>
      </c>
      <c r="J1032">
        <v>1405.62</v>
      </c>
      <c r="K1032">
        <v>962.09</v>
      </c>
      <c r="L1032">
        <v>443.53</v>
      </c>
      <c r="M1032" t="s">
        <v>40</v>
      </c>
      <c r="N1032" t="str">
        <f t="shared" si="16"/>
        <v>High</v>
      </c>
    </row>
    <row r="1033" spans="1:14" x14ac:dyDescent="0.3">
      <c r="A1033">
        <v>1032</v>
      </c>
      <c r="B1033" t="s">
        <v>1013</v>
      </c>
      <c r="C1033" s="2">
        <v>45452</v>
      </c>
      <c r="D1033" t="s">
        <v>14</v>
      </c>
      <c r="E1033" t="s">
        <v>25</v>
      </c>
      <c r="F1033" t="s">
        <v>16</v>
      </c>
      <c r="G1033">
        <v>7</v>
      </c>
      <c r="H1033">
        <v>335.39</v>
      </c>
      <c r="I1033">
        <v>0.03</v>
      </c>
      <c r="J1033">
        <v>2277.3000000000002</v>
      </c>
      <c r="K1033">
        <v>1189.55</v>
      </c>
      <c r="L1033">
        <v>1087.75</v>
      </c>
      <c r="M1033" t="s">
        <v>40</v>
      </c>
      <c r="N1033" t="str">
        <f t="shared" si="16"/>
        <v>Low</v>
      </c>
    </row>
    <row r="1034" spans="1:14" x14ac:dyDescent="0.3">
      <c r="A1034">
        <v>1033</v>
      </c>
      <c r="B1034" t="s">
        <v>332</v>
      </c>
      <c r="C1034" s="2">
        <v>45642</v>
      </c>
      <c r="D1034" t="s">
        <v>14</v>
      </c>
      <c r="E1034" t="s">
        <v>30</v>
      </c>
      <c r="F1034" t="s">
        <v>21</v>
      </c>
      <c r="G1034">
        <v>8</v>
      </c>
      <c r="H1034">
        <v>408.73</v>
      </c>
      <c r="I1034">
        <v>0.12</v>
      </c>
      <c r="J1034">
        <v>2877.46</v>
      </c>
      <c r="K1034">
        <v>1605.13</v>
      </c>
      <c r="L1034">
        <v>1272.33</v>
      </c>
      <c r="M1034" t="s">
        <v>22</v>
      </c>
      <c r="N1034" t="str">
        <f t="shared" si="16"/>
        <v>Medium</v>
      </c>
    </row>
    <row r="1035" spans="1:14" x14ac:dyDescent="0.3">
      <c r="A1035">
        <v>1034</v>
      </c>
      <c r="B1035" t="s">
        <v>1014</v>
      </c>
      <c r="C1035" s="2">
        <v>45560</v>
      </c>
      <c r="D1035" t="s">
        <v>19</v>
      </c>
      <c r="E1035" t="s">
        <v>25</v>
      </c>
      <c r="F1035" t="s">
        <v>21</v>
      </c>
      <c r="G1035">
        <v>7</v>
      </c>
      <c r="H1035">
        <v>38.840000000000003</v>
      </c>
      <c r="I1035">
        <v>7.0000000000000007E-2</v>
      </c>
      <c r="J1035">
        <v>252.85</v>
      </c>
      <c r="K1035">
        <v>198.55</v>
      </c>
      <c r="L1035">
        <v>54.3</v>
      </c>
      <c r="M1035" t="s">
        <v>28</v>
      </c>
      <c r="N1035" t="str">
        <f t="shared" si="16"/>
        <v>Low</v>
      </c>
    </row>
    <row r="1036" spans="1:14" x14ac:dyDescent="0.3">
      <c r="A1036">
        <v>1035</v>
      </c>
      <c r="B1036" t="s">
        <v>1015</v>
      </c>
      <c r="C1036" s="2">
        <v>45328</v>
      </c>
      <c r="D1036" t="s">
        <v>39</v>
      </c>
      <c r="E1036" t="s">
        <v>20</v>
      </c>
      <c r="F1036" t="s">
        <v>16</v>
      </c>
      <c r="G1036">
        <v>1</v>
      </c>
      <c r="H1036">
        <v>380.68</v>
      </c>
      <c r="I1036">
        <v>0.17</v>
      </c>
      <c r="J1036">
        <v>315.95999999999998</v>
      </c>
      <c r="K1036">
        <v>199.79</v>
      </c>
      <c r="L1036">
        <v>116.17</v>
      </c>
      <c r="M1036" t="s">
        <v>22</v>
      </c>
      <c r="N1036" t="str">
        <f t="shared" si="16"/>
        <v>Medium</v>
      </c>
    </row>
    <row r="1037" spans="1:14" x14ac:dyDescent="0.3">
      <c r="A1037">
        <v>1036</v>
      </c>
      <c r="B1037" t="s">
        <v>783</v>
      </c>
      <c r="C1037" s="2">
        <v>45530</v>
      </c>
      <c r="D1037" t="s">
        <v>19</v>
      </c>
      <c r="E1037" t="s">
        <v>20</v>
      </c>
      <c r="F1037" t="s">
        <v>21</v>
      </c>
      <c r="G1037">
        <v>9</v>
      </c>
      <c r="H1037">
        <v>291.16000000000003</v>
      </c>
      <c r="I1037">
        <v>0.1</v>
      </c>
      <c r="J1037">
        <v>2358.4</v>
      </c>
      <c r="K1037">
        <v>1197.81</v>
      </c>
      <c r="L1037">
        <v>1160.5899999999999</v>
      </c>
      <c r="M1037" t="s">
        <v>17</v>
      </c>
      <c r="N1037" t="str">
        <f t="shared" si="16"/>
        <v>Low</v>
      </c>
    </row>
    <row r="1038" spans="1:14" x14ac:dyDescent="0.3">
      <c r="A1038">
        <v>1037</v>
      </c>
      <c r="B1038" t="s">
        <v>273</v>
      </c>
      <c r="C1038" s="2">
        <v>45321</v>
      </c>
      <c r="D1038" t="s">
        <v>14</v>
      </c>
      <c r="E1038" t="s">
        <v>15</v>
      </c>
      <c r="F1038" t="s">
        <v>21</v>
      </c>
      <c r="G1038">
        <v>10</v>
      </c>
      <c r="H1038">
        <v>155.32</v>
      </c>
      <c r="I1038">
        <v>0.08</v>
      </c>
      <c r="J1038">
        <v>1428.94</v>
      </c>
      <c r="K1038">
        <v>1021.5</v>
      </c>
      <c r="L1038">
        <v>407.44</v>
      </c>
      <c r="M1038" t="s">
        <v>40</v>
      </c>
      <c r="N1038" t="str">
        <f t="shared" si="16"/>
        <v>Low</v>
      </c>
    </row>
    <row r="1039" spans="1:14" x14ac:dyDescent="0.3">
      <c r="A1039">
        <v>1038</v>
      </c>
      <c r="B1039" t="s">
        <v>1016</v>
      </c>
      <c r="C1039" s="2">
        <v>45582</v>
      </c>
      <c r="D1039" t="s">
        <v>24</v>
      </c>
      <c r="E1039" t="s">
        <v>30</v>
      </c>
      <c r="F1039" t="s">
        <v>21</v>
      </c>
      <c r="G1039">
        <v>2</v>
      </c>
      <c r="H1039">
        <v>314.58</v>
      </c>
      <c r="I1039">
        <v>0.21</v>
      </c>
      <c r="J1039">
        <v>497.04</v>
      </c>
      <c r="K1039">
        <v>264.02</v>
      </c>
      <c r="L1039">
        <v>233.02</v>
      </c>
      <c r="M1039" t="s">
        <v>22</v>
      </c>
      <c r="N1039" t="str">
        <f t="shared" si="16"/>
        <v>High</v>
      </c>
    </row>
    <row r="1040" spans="1:14" x14ac:dyDescent="0.3">
      <c r="A1040">
        <v>1039</v>
      </c>
      <c r="B1040" t="s">
        <v>730</v>
      </c>
      <c r="C1040" s="2">
        <v>45515</v>
      </c>
      <c r="D1040" t="s">
        <v>14</v>
      </c>
      <c r="E1040" t="s">
        <v>33</v>
      </c>
      <c r="F1040" t="s">
        <v>27</v>
      </c>
      <c r="G1040">
        <v>9</v>
      </c>
      <c r="H1040">
        <v>183.53</v>
      </c>
      <c r="I1040">
        <v>0.2</v>
      </c>
      <c r="J1040">
        <v>1321.42</v>
      </c>
      <c r="K1040">
        <v>888.89</v>
      </c>
      <c r="L1040">
        <v>432.53</v>
      </c>
      <c r="M1040" t="s">
        <v>17</v>
      </c>
      <c r="N1040" t="str">
        <f t="shared" si="16"/>
        <v>Medium</v>
      </c>
    </row>
    <row r="1041" spans="1:14" x14ac:dyDescent="0.3">
      <c r="A1041">
        <v>1040</v>
      </c>
      <c r="B1041" t="s">
        <v>1017</v>
      </c>
      <c r="C1041" s="2">
        <v>45419</v>
      </c>
      <c r="D1041" t="s">
        <v>39</v>
      </c>
      <c r="E1041" t="s">
        <v>33</v>
      </c>
      <c r="F1041" t="s">
        <v>21</v>
      </c>
      <c r="G1041">
        <v>8</v>
      </c>
      <c r="H1041">
        <v>463.45</v>
      </c>
      <c r="I1041">
        <v>0.3</v>
      </c>
      <c r="J1041">
        <v>2595.3200000000002</v>
      </c>
      <c r="K1041">
        <v>1539.78</v>
      </c>
      <c r="L1041">
        <v>1055.54</v>
      </c>
      <c r="M1041" t="s">
        <v>17</v>
      </c>
      <c r="N1041" t="str">
        <f t="shared" si="16"/>
        <v>High</v>
      </c>
    </row>
    <row r="1042" spans="1:14" x14ac:dyDescent="0.3">
      <c r="A1042">
        <v>1041</v>
      </c>
      <c r="B1042" t="s">
        <v>1018</v>
      </c>
      <c r="C1042" s="2">
        <v>45397</v>
      </c>
      <c r="D1042" t="s">
        <v>19</v>
      </c>
      <c r="E1042" t="s">
        <v>33</v>
      </c>
      <c r="F1042" t="s">
        <v>21</v>
      </c>
      <c r="G1042">
        <v>3</v>
      </c>
      <c r="H1042">
        <v>385.33</v>
      </c>
      <c r="I1042">
        <v>0.23</v>
      </c>
      <c r="J1042">
        <v>890.11</v>
      </c>
      <c r="K1042">
        <v>710.73</v>
      </c>
      <c r="L1042">
        <v>179.38</v>
      </c>
      <c r="M1042" t="s">
        <v>40</v>
      </c>
      <c r="N1042" t="str">
        <f t="shared" si="16"/>
        <v>High</v>
      </c>
    </row>
    <row r="1043" spans="1:14" x14ac:dyDescent="0.3">
      <c r="A1043">
        <v>1042</v>
      </c>
      <c r="B1043" t="s">
        <v>1019</v>
      </c>
      <c r="C1043" s="2">
        <v>45485</v>
      </c>
      <c r="D1043" t="s">
        <v>14</v>
      </c>
      <c r="E1043" t="s">
        <v>33</v>
      </c>
      <c r="F1043" t="s">
        <v>16</v>
      </c>
      <c r="G1043">
        <v>6</v>
      </c>
      <c r="H1043">
        <v>441.35</v>
      </c>
      <c r="I1043">
        <v>0.14000000000000001</v>
      </c>
      <c r="J1043">
        <v>2277.37</v>
      </c>
      <c r="K1043">
        <v>1155.19</v>
      </c>
      <c r="L1043">
        <v>1122.18</v>
      </c>
      <c r="M1043" t="s">
        <v>22</v>
      </c>
      <c r="N1043" t="str">
        <f t="shared" si="16"/>
        <v>Medium</v>
      </c>
    </row>
    <row r="1044" spans="1:14" x14ac:dyDescent="0.3">
      <c r="A1044">
        <v>1043</v>
      </c>
      <c r="B1044" t="s">
        <v>1020</v>
      </c>
      <c r="C1044" s="2">
        <v>45300</v>
      </c>
      <c r="D1044" t="s">
        <v>19</v>
      </c>
      <c r="E1044" t="s">
        <v>30</v>
      </c>
      <c r="F1044" t="s">
        <v>21</v>
      </c>
      <c r="G1044">
        <v>8</v>
      </c>
      <c r="H1044">
        <v>38.57</v>
      </c>
      <c r="I1044">
        <v>0.01</v>
      </c>
      <c r="J1044">
        <v>305.47000000000003</v>
      </c>
      <c r="K1044">
        <v>208.7</v>
      </c>
      <c r="L1044">
        <v>96.77</v>
      </c>
      <c r="M1044" t="s">
        <v>28</v>
      </c>
      <c r="N1044" t="str">
        <f t="shared" si="16"/>
        <v>Low</v>
      </c>
    </row>
    <row r="1045" spans="1:14" x14ac:dyDescent="0.3">
      <c r="A1045">
        <v>1044</v>
      </c>
      <c r="B1045" t="s">
        <v>1021</v>
      </c>
      <c r="C1045" s="2">
        <v>45442</v>
      </c>
      <c r="D1045" t="s">
        <v>24</v>
      </c>
      <c r="E1045" t="s">
        <v>15</v>
      </c>
      <c r="F1045" t="s">
        <v>21</v>
      </c>
      <c r="G1045">
        <v>8</v>
      </c>
      <c r="H1045">
        <v>230.22</v>
      </c>
      <c r="I1045">
        <v>0.25</v>
      </c>
      <c r="J1045">
        <v>1381.32</v>
      </c>
      <c r="K1045">
        <v>755.5</v>
      </c>
      <c r="L1045">
        <v>625.82000000000005</v>
      </c>
      <c r="M1045" t="s">
        <v>22</v>
      </c>
      <c r="N1045" t="str">
        <f t="shared" si="16"/>
        <v>High</v>
      </c>
    </row>
    <row r="1046" spans="1:14" x14ac:dyDescent="0.3">
      <c r="A1046">
        <v>1045</v>
      </c>
      <c r="B1046" t="s">
        <v>842</v>
      </c>
      <c r="C1046" s="2">
        <v>45422</v>
      </c>
      <c r="D1046" t="s">
        <v>24</v>
      </c>
      <c r="E1046" t="s">
        <v>25</v>
      </c>
      <c r="F1046" t="s">
        <v>27</v>
      </c>
      <c r="G1046">
        <v>9</v>
      </c>
      <c r="H1046">
        <v>306.47000000000003</v>
      </c>
      <c r="I1046">
        <v>0.15</v>
      </c>
      <c r="J1046">
        <v>2344.5</v>
      </c>
      <c r="K1046">
        <v>1794.22</v>
      </c>
      <c r="L1046">
        <v>550.28</v>
      </c>
      <c r="M1046" t="s">
        <v>22</v>
      </c>
      <c r="N1046" t="str">
        <f t="shared" si="16"/>
        <v>Medium</v>
      </c>
    </row>
    <row r="1047" spans="1:14" x14ac:dyDescent="0.3">
      <c r="A1047">
        <v>1046</v>
      </c>
      <c r="B1047" t="s">
        <v>1022</v>
      </c>
      <c r="C1047" s="2">
        <v>45532</v>
      </c>
      <c r="D1047" t="s">
        <v>14</v>
      </c>
      <c r="E1047" t="s">
        <v>30</v>
      </c>
      <c r="F1047" t="s">
        <v>16</v>
      </c>
      <c r="G1047">
        <v>4</v>
      </c>
      <c r="H1047">
        <v>386.92</v>
      </c>
      <c r="I1047">
        <v>0.27</v>
      </c>
      <c r="J1047">
        <v>1129.81</v>
      </c>
      <c r="K1047">
        <v>715.46</v>
      </c>
      <c r="L1047">
        <v>414.35</v>
      </c>
      <c r="M1047" t="s">
        <v>22</v>
      </c>
      <c r="N1047" t="str">
        <f t="shared" si="16"/>
        <v>High</v>
      </c>
    </row>
    <row r="1048" spans="1:14" x14ac:dyDescent="0.3">
      <c r="A1048">
        <v>1047</v>
      </c>
      <c r="B1048" t="s">
        <v>1023</v>
      </c>
      <c r="C1048" s="2">
        <v>45353</v>
      </c>
      <c r="D1048" t="s">
        <v>39</v>
      </c>
      <c r="E1048" t="s">
        <v>25</v>
      </c>
      <c r="F1048" t="s">
        <v>21</v>
      </c>
      <c r="G1048">
        <v>1</v>
      </c>
      <c r="H1048">
        <v>321.64999999999998</v>
      </c>
      <c r="I1048">
        <v>0.05</v>
      </c>
      <c r="J1048">
        <v>305.57</v>
      </c>
      <c r="K1048">
        <v>204.27</v>
      </c>
      <c r="L1048">
        <v>101.3</v>
      </c>
      <c r="M1048" t="s">
        <v>17</v>
      </c>
      <c r="N1048" t="str">
        <f t="shared" si="16"/>
        <v>Low</v>
      </c>
    </row>
    <row r="1049" spans="1:14" x14ac:dyDescent="0.3">
      <c r="A1049">
        <v>1048</v>
      </c>
      <c r="B1049" t="s">
        <v>1024</v>
      </c>
      <c r="C1049" s="2">
        <v>45300</v>
      </c>
      <c r="D1049" t="s">
        <v>19</v>
      </c>
      <c r="E1049" t="s">
        <v>25</v>
      </c>
      <c r="F1049" t="s">
        <v>27</v>
      </c>
      <c r="G1049">
        <v>2</v>
      </c>
      <c r="H1049">
        <v>454.31</v>
      </c>
      <c r="I1049">
        <v>0.11</v>
      </c>
      <c r="J1049">
        <v>808.67</v>
      </c>
      <c r="K1049">
        <v>566.74</v>
      </c>
      <c r="L1049">
        <v>241.93</v>
      </c>
      <c r="M1049" t="s">
        <v>46</v>
      </c>
      <c r="N1049" t="str">
        <f t="shared" si="16"/>
        <v>Medium</v>
      </c>
    </row>
    <row r="1050" spans="1:14" x14ac:dyDescent="0.3">
      <c r="A1050">
        <v>1049</v>
      </c>
      <c r="B1050" t="s">
        <v>937</v>
      </c>
      <c r="C1050" s="2">
        <v>45468</v>
      </c>
      <c r="D1050" t="s">
        <v>14</v>
      </c>
      <c r="E1050" t="s">
        <v>33</v>
      </c>
      <c r="F1050" t="s">
        <v>27</v>
      </c>
      <c r="G1050">
        <v>6</v>
      </c>
      <c r="H1050">
        <v>138.93</v>
      </c>
      <c r="I1050">
        <v>0.04</v>
      </c>
      <c r="J1050">
        <v>800.24</v>
      </c>
      <c r="K1050">
        <v>441.92</v>
      </c>
      <c r="L1050">
        <v>358.32</v>
      </c>
      <c r="M1050" t="s">
        <v>46</v>
      </c>
      <c r="N1050" t="str">
        <f t="shared" si="16"/>
        <v>Low</v>
      </c>
    </row>
    <row r="1051" spans="1:14" x14ac:dyDescent="0.3">
      <c r="A1051">
        <v>1050</v>
      </c>
      <c r="B1051" t="s">
        <v>1025</v>
      </c>
      <c r="C1051" s="2">
        <v>45595</v>
      </c>
      <c r="D1051" t="s">
        <v>39</v>
      </c>
      <c r="E1051" t="s">
        <v>20</v>
      </c>
      <c r="F1051" t="s">
        <v>27</v>
      </c>
      <c r="G1051">
        <v>6</v>
      </c>
      <c r="H1051">
        <v>216.52</v>
      </c>
      <c r="I1051">
        <v>7.0000000000000007E-2</v>
      </c>
      <c r="J1051">
        <v>1208.18</v>
      </c>
      <c r="K1051">
        <v>823.85</v>
      </c>
      <c r="L1051">
        <v>384.33</v>
      </c>
      <c r="M1051" t="s">
        <v>46</v>
      </c>
      <c r="N1051" t="str">
        <f t="shared" si="16"/>
        <v>Low</v>
      </c>
    </row>
    <row r="1052" spans="1:14" x14ac:dyDescent="0.3">
      <c r="A1052">
        <v>1051</v>
      </c>
      <c r="B1052" t="s">
        <v>1026</v>
      </c>
      <c r="C1052" s="2">
        <v>45345</v>
      </c>
      <c r="D1052" t="s">
        <v>24</v>
      </c>
      <c r="E1052" t="s">
        <v>20</v>
      </c>
      <c r="F1052" t="s">
        <v>21</v>
      </c>
      <c r="G1052">
        <v>7</v>
      </c>
      <c r="H1052">
        <v>294.68</v>
      </c>
      <c r="I1052">
        <v>0.12</v>
      </c>
      <c r="J1052">
        <v>1815.23</v>
      </c>
      <c r="K1052">
        <v>994.81</v>
      </c>
      <c r="L1052">
        <v>820.42</v>
      </c>
      <c r="M1052" t="s">
        <v>28</v>
      </c>
      <c r="N1052" t="str">
        <f t="shared" si="16"/>
        <v>Medium</v>
      </c>
    </row>
    <row r="1053" spans="1:14" x14ac:dyDescent="0.3">
      <c r="A1053">
        <v>1052</v>
      </c>
      <c r="B1053" t="s">
        <v>1027</v>
      </c>
      <c r="C1053" s="2">
        <v>45569</v>
      </c>
      <c r="D1053" t="s">
        <v>39</v>
      </c>
      <c r="E1053" t="s">
        <v>33</v>
      </c>
      <c r="F1053" t="s">
        <v>16</v>
      </c>
      <c r="G1053">
        <v>6</v>
      </c>
      <c r="H1053">
        <v>418.73</v>
      </c>
      <c r="I1053">
        <v>0.11</v>
      </c>
      <c r="J1053">
        <v>2236.02</v>
      </c>
      <c r="K1053">
        <v>1145.02</v>
      </c>
      <c r="L1053">
        <v>1091</v>
      </c>
      <c r="M1053" t="s">
        <v>40</v>
      </c>
      <c r="N1053" t="str">
        <f t="shared" si="16"/>
        <v>Medium</v>
      </c>
    </row>
    <row r="1054" spans="1:14" x14ac:dyDescent="0.3">
      <c r="A1054">
        <v>1053</v>
      </c>
      <c r="B1054" t="s">
        <v>1028</v>
      </c>
      <c r="C1054" s="2">
        <v>45513</v>
      </c>
      <c r="D1054" t="s">
        <v>24</v>
      </c>
      <c r="E1054" t="s">
        <v>33</v>
      </c>
      <c r="F1054" t="s">
        <v>27</v>
      </c>
      <c r="G1054">
        <v>10</v>
      </c>
      <c r="H1054">
        <v>447.4</v>
      </c>
      <c r="I1054">
        <v>0.04</v>
      </c>
      <c r="J1054">
        <v>4295.04</v>
      </c>
      <c r="K1054">
        <v>2698.7</v>
      </c>
      <c r="L1054">
        <v>1596.34</v>
      </c>
      <c r="M1054" t="s">
        <v>28</v>
      </c>
      <c r="N1054" t="str">
        <f t="shared" si="16"/>
        <v>Low</v>
      </c>
    </row>
    <row r="1055" spans="1:14" x14ac:dyDescent="0.3">
      <c r="A1055">
        <v>1054</v>
      </c>
      <c r="B1055" t="s">
        <v>757</v>
      </c>
      <c r="C1055" s="2">
        <v>45638</v>
      </c>
      <c r="D1055" t="s">
        <v>39</v>
      </c>
      <c r="E1055" t="s">
        <v>25</v>
      </c>
      <c r="F1055" t="s">
        <v>16</v>
      </c>
      <c r="G1055">
        <v>8</v>
      </c>
      <c r="H1055">
        <v>121.85</v>
      </c>
      <c r="I1055">
        <v>0.15</v>
      </c>
      <c r="J1055">
        <v>828.58</v>
      </c>
      <c r="K1055">
        <v>451.18</v>
      </c>
      <c r="L1055">
        <v>377.4</v>
      </c>
      <c r="M1055" t="s">
        <v>46</v>
      </c>
      <c r="N1055" t="str">
        <f t="shared" si="16"/>
        <v>Medium</v>
      </c>
    </row>
    <row r="1056" spans="1:14" x14ac:dyDescent="0.3">
      <c r="A1056">
        <v>1055</v>
      </c>
      <c r="B1056" t="s">
        <v>1029</v>
      </c>
      <c r="C1056" s="2">
        <v>45508</v>
      </c>
      <c r="D1056" t="s">
        <v>19</v>
      </c>
      <c r="E1056" t="s">
        <v>33</v>
      </c>
      <c r="F1056" t="s">
        <v>27</v>
      </c>
      <c r="G1056">
        <v>7</v>
      </c>
      <c r="H1056">
        <v>207.76</v>
      </c>
      <c r="I1056">
        <v>0.05</v>
      </c>
      <c r="J1056">
        <v>1381.6</v>
      </c>
      <c r="K1056">
        <v>893.25</v>
      </c>
      <c r="L1056">
        <v>488.35</v>
      </c>
      <c r="M1056" t="s">
        <v>22</v>
      </c>
      <c r="N1056" t="str">
        <f t="shared" si="16"/>
        <v>Low</v>
      </c>
    </row>
    <row r="1057" spans="1:14" x14ac:dyDescent="0.3">
      <c r="A1057">
        <v>1056</v>
      </c>
      <c r="B1057" t="s">
        <v>1030</v>
      </c>
      <c r="C1057" s="2">
        <v>45617</v>
      </c>
      <c r="D1057" t="s">
        <v>19</v>
      </c>
      <c r="E1057" t="s">
        <v>25</v>
      </c>
      <c r="F1057" t="s">
        <v>16</v>
      </c>
      <c r="G1057">
        <v>10</v>
      </c>
      <c r="H1057">
        <v>280.43</v>
      </c>
      <c r="I1057">
        <v>0.16</v>
      </c>
      <c r="J1057">
        <v>2355.61</v>
      </c>
      <c r="K1057">
        <v>1606.31</v>
      </c>
      <c r="L1057">
        <v>749.3</v>
      </c>
      <c r="M1057" t="s">
        <v>28</v>
      </c>
      <c r="N1057" t="str">
        <f t="shared" si="16"/>
        <v>Medium</v>
      </c>
    </row>
    <row r="1058" spans="1:14" x14ac:dyDescent="0.3">
      <c r="A1058">
        <v>1057</v>
      </c>
      <c r="B1058" t="s">
        <v>646</v>
      </c>
      <c r="C1058" s="2">
        <v>45643</v>
      </c>
      <c r="D1058" t="s">
        <v>19</v>
      </c>
      <c r="E1058" t="s">
        <v>25</v>
      </c>
      <c r="F1058" t="s">
        <v>27</v>
      </c>
      <c r="G1058">
        <v>4</v>
      </c>
      <c r="H1058">
        <v>270.63</v>
      </c>
      <c r="I1058">
        <v>0.08</v>
      </c>
      <c r="J1058">
        <v>995.92</v>
      </c>
      <c r="K1058">
        <v>608.97</v>
      </c>
      <c r="L1058">
        <v>386.95</v>
      </c>
      <c r="M1058" t="s">
        <v>17</v>
      </c>
      <c r="N1058" t="str">
        <f t="shared" si="16"/>
        <v>Low</v>
      </c>
    </row>
    <row r="1059" spans="1:14" x14ac:dyDescent="0.3">
      <c r="A1059">
        <v>1058</v>
      </c>
      <c r="B1059" t="s">
        <v>1031</v>
      </c>
      <c r="C1059" s="2">
        <v>45296</v>
      </c>
      <c r="D1059" t="s">
        <v>24</v>
      </c>
      <c r="E1059" t="s">
        <v>33</v>
      </c>
      <c r="F1059" t="s">
        <v>21</v>
      </c>
      <c r="G1059">
        <v>2</v>
      </c>
      <c r="H1059">
        <v>490.49</v>
      </c>
      <c r="I1059">
        <v>0.14000000000000001</v>
      </c>
      <c r="J1059">
        <v>843.64</v>
      </c>
      <c r="K1059">
        <v>669.82</v>
      </c>
      <c r="L1059">
        <v>173.82</v>
      </c>
      <c r="M1059" t="s">
        <v>28</v>
      </c>
      <c r="N1059" t="str">
        <f t="shared" si="16"/>
        <v>Medium</v>
      </c>
    </row>
    <row r="1060" spans="1:14" x14ac:dyDescent="0.3">
      <c r="A1060">
        <v>1059</v>
      </c>
      <c r="B1060" t="s">
        <v>1032</v>
      </c>
      <c r="C1060" s="2">
        <v>45587</v>
      </c>
      <c r="D1060" t="s">
        <v>39</v>
      </c>
      <c r="E1060" t="s">
        <v>25</v>
      </c>
      <c r="F1060" t="s">
        <v>21</v>
      </c>
      <c r="G1060">
        <v>10</v>
      </c>
      <c r="H1060">
        <v>293.70999999999998</v>
      </c>
      <c r="I1060">
        <v>0.21</v>
      </c>
      <c r="J1060">
        <v>2320.31</v>
      </c>
      <c r="K1060">
        <v>1490.14</v>
      </c>
      <c r="L1060">
        <v>830.17</v>
      </c>
      <c r="M1060" t="s">
        <v>28</v>
      </c>
      <c r="N1060" t="str">
        <f t="shared" si="16"/>
        <v>High</v>
      </c>
    </row>
    <row r="1061" spans="1:14" x14ac:dyDescent="0.3">
      <c r="A1061">
        <v>1060</v>
      </c>
      <c r="B1061" t="s">
        <v>705</v>
      </c>
      <c r="C1061" s="2">
        <v>45388</v>
      </c>
      <c r="D1061" t="s">
        <v>39</v>
      </c>
      <c r="E1061" t="s">
        <v>25</v>
      </c>
      <c r="F1061" t="s">
        <v>21</v>
      </c>
      <c r="G1061">
        <v>9</v>
      </c>
      <c r="H1061">
        <v>54.4</v>
      </c>
      <c r="I1061">
        <v>0.28999999999999998</v>
      </c>
      <c r="J1061">
        <v>347.62</v>
      </c>
      <c r="K1061">
        <v>260.77</v>
      </c>
      <c r="L1061">
        <v>86.85</v>
      </c>
      <c r="M1061" t="s">
        <v>28</v>
      </c>
      <c r="N1061" t="str">
        <f t="shared" si="16"/>
        <v>High</v>
      </c>
    </row>
    <row r="1062" spans="1:14" x14ac:dyDescent="0.3">
      <c r="A1062">
        <v>1061</v>
      </c>
      <c r="B1062" t="s">
        <v>1033</v>
      </c>
      <c r="C1062" s="2">
        <v>45468</v>
      </c>
      <c r="D1062" t="s">
        <v>24</v>
      </c>
      <c r="E1062" t="s">
        <v>25</v>
      </c>
      <c r="F1062" t="s">
        <v>16</v>
      </c>
      <c r="G1062">
        <v>8</v>
      </c>
      <c r="H1062">
        <v>275.74</v>
      </c>
      <c r="I1062">
        <v>0.3</v>
      </c>
      <c r="J1062">
        <v>1544.14</v>
      </c>
      <c r="K1062">
        <v>882.97</v>
      </c>
      <c r="L1062">
        <v>661.17</v>
      </c>
      <c r="M1062" t="s">
        <v>46</v>
      </c>
      <c r="N1062" t="str">
        <f t="shared" si="16"/>
        <v>High</v>
      </c>
    </row>
    <row r="1063" spans="1:14" x14ac:dyDescent="0.3">
      <c r="A1063">
        <v>1062</v>
      </c>
      <c r="B1063" t="s">
        <v>1034</v>
      </c>
      <c r="C1063" s="2">
        <v>45583</v>
      </c>
      <c r="D1063" t="s">
        <v>14</v>
      </c>
      <c r="E1063" t="s">
        <v>33</v>
      </c>
      <c r="F1063" t="s">
        <v>21</v>
      </c>
      <c r="G1063">
        <v>8</v>
      </c>
      <c r="H1063">
        <v>269.54000000000002</v>
      </c>
      <c r="I1063">
        <v>0.14000000000000001</v>
      </c>
      <c r="J1063">
        <v>1854.44</v>
      </c>
      <c r="K1063">
        <v>1140.54</v>
      </c>
      <c r="L1063">
        <v>713.9</v>
      </c>
      <c r="M1063" t="s">
        <v>22</v>
      </c>
      <c r="N1063" t="str">
        <f t="shared" si="16"/>
        <v>Medium</v>
      </c>
    </row>
    <row r="1064" spans="1:14" x14ac:dyDescent="0.3">
      <c r="A1064">
        <v>1063</v>
      </c>
      <c r="B1064" t="s">
        <v>1035</v>
      </c>
      <c r="C1064" s="2">
        <v>45597</v>
      </c>
      <c r="D1064" t="s">
        <v>14</v>
      </c>
      <c r="E1064" t="s">
        <v>30</v>
      </c>
      <c r="F1064" t="s">
        <v>21</v>
      </c>
      <c r="G1064">
        <v>6</v>
      </c>
      <c r="H1064">
        <v>420.74</v>
      </c>
      <c r="I1064">
        <v>0.06</v>
      </c>
      <c r="J1064">
        <v>2372.9699999999998</v>
      </c>
      <c r="K1064">
        <v>1300.4000000000001</v>
      </c>
      <c r="L1064">
        <v>1072.57</v>
      </c>
      <c r="M1064" t="s">
        <v>40</v>
      </c>
      <c r="N1064" t="str">
        <f t="shared" si="16"/>
        <v>Low</v>
      </c>
    </row>
    <row r="1065" spans="1:14" x14ac:dyDescent="0.3">
      <c r="A1065">
        <v>1064</v>
      </c>
      <c r="B1065" t="s">
        <v>1036</v>
      </c>
      <c r="C1065" s="2">
        <v>45367</v>
      </c>
      <c r="D1065" t="s">
        <v>39</v>
      </c>
      <c r="E1065" t="s">
        <v>33</v>
      </c>
      <c r="F1065" t="s">
        <v>16</v>
      </c>
      <c r="G1065">
        <v>10</v>
      </c>
      <c r="H1065">
        <v>181.63</v>
      </c>
      <c r="I1065">
        <v>0.19</v>
      </c>
      <c r="J1065">
        <v>1471.2</v>
      </c>
      <c r="K1065">
        <v>742.47</v>
      </c>
      <c r="L1065">
        <v>728.73</v>
      </c>
      <c r="M1065" t="s">
        <v>46</v>
      </c>
      <c r="N1065" t="str">
        <f t="shared" si="16"/>
        <v>Medium</v>
      </c>
    </row>
    <row r="1066" spans="1:14" x14ac:dyDescent="0.3">
      <c r="A1066">
        <v>1065</v>
      </c>
      <c r="B1066" t="s">
        <v>1037</v>
      </c>
      <c r="C1066" s="2">
        <v>45338</v>
      </c>
      <c r="D1066" t="s">
        <v>39</v>
      </c>
      <c r="E1066" t="s">
        <v>33</v>
      </c>
      <c r="F1066" t="s">
        <v>27</v>
      </c>
      <c r="G1066">
        <v>8</v>
      </c>
      <c r="H1066">
        <v>97.39</v>
      </c>
      <c r="I1066">
        <v>0.12</v>
      </c>
      <c r="J1066">
        <v>685.63</v>
      </c>
      <c r="K1066">
        <v>486.16</v>
      </c>
      <c r="L1066">
        <v>199.47</v>
      </c>
      <c r="M1066" t="s">
        <v>22</v>
      </c>
      <c r="N1066" t="str">
        <f t="shared" si="16"/>
        <v>Medium</v>
      </c>
    </row>
    <row r="1067" spans="1:14" x14ac:dyDescent="0.3">
      <c r="A1067">
        <v>1066</v>
      </c>
      <c r="B1067" t="s">
        <v>107</v>
      </c>
      <c r="C1067" s="2">
        <v>45336</v>
      </c>
      <c r="D1067" t="s">
        <v>19</v>
      </c>
      <c r="E1067" t="s">
        <v>25</v>
      </c>
      <c r="F1067" t="s">
        <v>21</v>
      </c>
      <c r="G1067">
        <v>8</v>
      </c>
      <c r="H1067">
        <v>26.52</v>
      </c>
      <c r="I1067">
        <v>0.1</v>
      </c>
      <c r="J1067">
        <v>190.94</v>
      </c>
      <c r="K1067">
        <v>144.4</v>
      </c>
      <c r="L1067">
        <v>46.54</v>
      </c>
      <c r="M1067" t="s">
        <v>46</v>
      </c>
      <c r="N1067" t="str">
        <f t="shared" si="16"/>
        <v>Low</v>
      </c>
    </row>
    <row r="1068" spans="1:14" x14ac:dyDescent="0.3">
      <c r="A1068">
        <v>1067</v>
      </c>
      <c r="B1068" t="s">
        <v>1038</v>
      </c>
      <c r="C1068" s="2">
        <v>45313</v>
      </c>
      <c r="D1068" t="s">
        <v>14</v>
      </c>
      <c r="E1068" t="s">
        <v>33</v>
      </c>
      <c r="F1068" t="s">
        <v>16</v>
      </c>
      <c r="G1068">
        <v>6</v>
      </c>
      <c r="H1068">
        <v>151.12</v>
      </c>
      <c r="I1068">
        <v>0.25</v>
      </c>
      <c r="J1068">
        <v>680.04</v>
      </c>
      <c r="K1068">
        <v>492.06</v>
      </c>
      <c r="L1068">
        <v>187.98</v>
      </c>
      <c r="M1068" t="s">
        <v>28</v>
      </c>
      <c r="N1068" t="str">
        <f t="shared" si="16"/>
        <v>High</v>
      </c>
    </row>
    <row r="1069" spans="1:14" x14ac:dyDescent="0.3">
      <c r="A1069">
        <v>1068</v>
      </c>
      <c r="B1069" t="s">
        <v>1039</v>
      </c>
      <c r="C1069" s="2">
        <v>45323</v>
      </c>
      <c r="D1069" t="s">
        <v>19</v>
      </c>
      <c r="E1069" t="s">
        <v>33</v>
      </c>
      <c r="F1069" t="s">
        <v>27</v>
      </c>
      <c r="G1069">
        <v>6</v>
      </c>
      <c r="H1069">
        <v>161.41999999999999</v>
      </c>
      <c r="I1069">
        <v>0.1</v>
      </c>
      <c r="J1069">
        <v>871.67</v>
      </c>
      <c r="K1069">
        <v>491.43</v>
      </c>
      <c r="L1069">
        <v>380.24</v>
      </c>
      <c r="M1069" t="s">
        <v>46</v>
      </c>
      <c r="N1069" t="str">
        <f t="shared" si="16"/>
        <v>Low</v>
      </c>
    </row>
    <row r="1070" spans="1:14" x14ac:dyDescent="0.3">
      <c r="A1070">
        <v>1069</v>
      </c>
      <c r="B1070" t="s">
        <v>1040</v>
      </c>
      <c r="C1070" s="2">
        <v>45567</v>
      </c>
      <c r="D1070" t="s">
        <v>24</v>
      </c>
      <c r="E1070" t="s">
        <v>33</v>
      </c>
      <c r="F1070" t="s">
        <v>21</v>
      </c>
      <c r="G1070">
        <v>4</v>
      </c>
      <c r="H1070">
        <v>321.35000000000002</v>
      </c>
      <c r="I1070">
        <v>0.28000000000000003</v>
      </c>
      <c r="J1070">
        <v>925.49</v>
      </c>
      <c r="K1070">
        <v>730.68</v>
      </c>
      <c r="L1070">
        <v>194.81</v>
      </c>
      <c r="M1070" t="s">
        <v>40</v>
      </c>
      <c r="N1070" t="str">
        <f t="shared" si="16"/>
        <v>High</v>
      </c>
    </row>
    <row r="1071" spans="1:14" x14ac:dyDescent="0.3">
      <c r="A1071">
        <v>1070</v>
      </c>
      <c r="B1071" t="s">
        <v>1041</v>
      </c>
      <c r="C1071" s="2">
        <v>45326</v>
      </c>
      <c r="D1071" t="s">
        <v>19</v>
      </c>
      <c r="E1071" t="s">
        <v>33</v>
      </c>
      <c r="F1071" t="s">
        <v>21</v>
      </c>
      <c r="G1071">
        <v>9</v>
      </c>
      <c r="H1071">
        <v>228.65</v>
      </c>
      <c r="I1071">
        <v>0.17</v>
      </c>
      <c r="J1071">
        <v>1708.02</v>
      </c>
      <c r="K1071">
        <v>1305.57</v>
      </c>
      <c r="L1071">
        <v>402.45</v>
      </c>
      <c r="M1071" t="s">
        <v>22</v>
      </c>
      <c r="N1071" t="str">
        <f t="shared" si="16"/>
        <v>Medium</v>
      </c>
    </row>
    <row r="1072" spans="1:14" x14ac:dyDescent="0.3">
      <c r="A1072">
        <v>1071</v>
      </c>
      <c r="B1072" t="s">
        <v>1042</v>
      </c>
      <c r="C1072" s="2">
        <v>45490</v>
      </c>
      <c r="D1072" t="s">
        <v>24</v>
      </c>
      <c r="E1072" t="s">
        <v>15</v>
      </c>
      <c r="F1072" t="s">
        <v>27</v>
      </c>
      <c r="G1072">
        <v>1</v>
      </c>
      <c r="H1072">
        <v>130.44999999999999</v>
      </c>
      <c r="I1072">
        <v>0.11</v>
      </c>
      <c r="J1072">
        <v>116.1</v>
      </c>
      <c r="K1072">
        <v>86.75</v>
      </c>
      <c r="L1072">
        <v>29.35</v>
      </c>
      <c r="M1072" t="s">
        <v>40</v>
      </c>
      <c r="N1072" t="str">
        <f t="shared" si="16"/>
        <v>Medium</v>
      </c>
    </row>
    <row r="1073" spans="1:14" x14ac:dyDescent="0.3">
      <c r="A1073">
        <v>1072</v>
      </c>
      <c r="B1073" t="s">
        <v>1043</v>
      </c>
      <c r="C1073" s="2">
        <v>45590</v>
      </c>
      <c r="D1073" t="s">
        <v>39</v>
      </c>
      <c r="E1073" t="s">
        <v>15</v>
      </c>
      <c r="F1073" t="s">
        <v>21</v>
      </c>
      <c r="G1073">
        <v>4</v>
      </c>
      <c r="H1073">
        <v>494.04</v>
      </c>
      <c r="I1073">
        <v>0.27</v>
      </c>
      <c r="J1073">
        <v>1442.6</v>
      </c>
      <c r="K1073">
        <v>1080.0899999999999</v>
      </c>
      <c r="L1073">
        <v>362.51</v>
      </c>
      <c r="M1073" t="s">
        <v>22</v>
      </c>
      <c r="N1073" t="str">
        <f t="shared" si="16"/>
        <v>High</v>
      </c>
    </row>
    <row r="1074" spans="1:14" x14ac:dyDescent="0.3">
      <c r="A1074">
        <v>1073</v>
      </c>
      <c r="B1074" t="s">
        <v>1044</v>
      </c>
      <c r="C1074" s="2">
        <v>45363</v>
      </c>
      <c r="D1074" t="s">
        <v>19</v>
      </c>
      <c r="E1074" t="s">
        <v>20</v>
      </c>
      <c r="F1074" t="s">
        <v>16</v>
      </c>
      <c r="G1074">
        <v>10</v>
      </c>
      <c r="H1074">
        <v>152.13999999999999</v>
      </c>
      <c r="I1074">
        <v>0.01</v>
      </c>
      <c r="J1074">
        <v>1506.19</v>
      </c>
      <c r="K1074">
        <v>877.51</v>
      </c>
      <c r="L1074">
        <v>628.67999999999995</v>
      </c>
      <c r="M1074" t="s">
        <v>46</v>
      </c>
      <c r="N1074" t="str">
        <f t="shared" si="16"/>
        <v>Low</v>
      </c>
    </row>
    <row r="1075" spans="1:14" x14ac:dyDescent="0.3">
      <c r="A1075">
        <v>1074</v>
      </c>
      <c r="B1075" t="s">
        <v>1045</v>
      </c>
      <c r="C1075" s="2">
        <v>45446</v>
      </c>
      <c r="D1075" t="s">
        <v>24</v>
      </c>
      <c r="E1075" t="s">
        <v>30</v>
      </c>
      <c r="F1075" t="s">
        <v>16</v>
      </c>
      <c r="G1075">
        <v>5</v>
      </c>
      <c r="H1075">
        <v>283.51</v>
      </c>
      <c r="I1075">
        <v>0.01</v>
      </c>
      <c r="J1075">
        <v>1403.37</v>
      </c>
      <c r="K1075">
        <v>1016.91</v>
      </c>
      <c r="L1075">
        <v>386.46</v>
      </c>
      <c r="M1075" t="s">
        <v>40</v>
      </c>
      <c r="N1075" t="str">
        <f t="shared" si="16"/>
        <v>Low</v>
      </c>
    </row>
    <row r="1076" spans="1:14" x14ac:dyDescent="0.3">
      <c r="A1076">
        <v>1075</v>
      </c>
      <c r="B1076" t="s">
        <v>1046</v>
      </c>
      <c r="C1076" s="2">
        <v>45645</v>
      </c>
      <c r="D1076" t="s">
        <v>14</v>
      </c>
      <c r="E1076" t="s">
        <v>20</v>
      </c>
      <c r="F1076" t="s">
        <v>21</v>
      </c>
      <c r="G1076">
        <v>9</v>
      </c>
      <c r="H1076">
        <v>262.77999999999997</v>
      </c>
      <c r="I1076">
        <v>0.08</v>
      </c>
      <c r="J1076">
        <v>2175.8200000000002</v>
      </c>
      <c r="K1076">
        <v>1435.27</v>
      </c>
      <c r="L1076">
        <v>740.55</v>
      </c>
      <c r="M1076" t="s">
        <v>28</v>
      </c>
      <c r="N1076" t="str">
        <f t="shared" si="16"/>
        <v>Low</v>
      </c>
    </row>
    <row r="1077" spans="1:14" x14ac:dyDescent="0.3">
      <c r="A1077">
        <v>1076</v>
      </c>
      <c r="B1077" t="s">
        <v>1047</v>
      </c>
      <c r="C1077" s="2">
        <v>45317</v>
      </c>
      <c r="D1077" t="s">
        <v>24</v>
      </c>
      <c r="E1077" t="s">
        <v>20</v>
      </c>
      <c r="F1077" t="s">
        <v>27</v>
      </c>
      <c r="G1077">
        <v>2</v>
      </c>
      <c r="H1077">
        <v>257.36</v>
      </c>
      <c r="I1077">
        <v>0.13</v>
      </c>
      <c r="J1077">
        <v>447.81</v>
      </c>
      <c r="K1077">
        <v>236.75</v>
      </c>
      <c r="L1077">
        <v>211.06</v>
      </c>
      <c r="M1077" t="s">
        <v>22</v>
      </c>
      <c r="N1077" t="str">
        <f t="shared" si="16"/>
        <v>Medium</v>
      </c>
    </row>
    <row r="1078" spans="1:14" x14ac:dyDescent="0.3">
      <c r="A1078">
        <v>1077</v>
      </c>
      <c r="B1078" t="s">
        <v>1048</v>
      </c>
      <c r="C1078" s="2">
        <v>45342</v>
      </c>
      <c r="D1078" t="s">
        <v>39</v>
      </c>
      <c r="E1078" t="s">
        <v>25</v>
      </c>
      <c r="F1078" t="s">
        <v>21</v>
      </c>
      <c r="G1078">
        <v>3</v>
      </c>
      <c r="H1078">
        <v>398.27</v>
      </c>
      <c r="I1078">
        <v>0.26</v>
      </c>
      <c r="J1078">
        <v>884.16</v>
      </c>
      <c r="K1078">
        <v>608.08000000000004</v>
      </c>
      <c r="L1078">
        <v>276.08</v>
      </c>
      <c r="M1078" t="s">
        <v>40</v>
      </c>
      <c r="N1078" t="str">
        <f t="shared" si="16"/>
        <v>High</v>
      </c>
    </row>
    <row r="1079" spans="1:14" x14ac:dyDescent="0.3">
      <c r="A1079">
        <v>1078</v>
      </c>
      <c r="B1079" t="s">
        <v>1049</v>
      </c>
      <c r="C1079" s="2">
        <v>45339</v>
      </c>
      <c r="D1079" t="s">
        <v>19</v>
      </c>
      <c r="E1079" t="s">
        <v>20</v>
      </c>
      <c r="F1079" t="s">
        <v>16</v>
      </c>
      <c r="G1079">
        <v>2</v>
      </c>
      <c r="H1079">
        <v>487.34</v>
      </c>
      <c r="I1079">
        <v>0.08</v>
      </c>
      <c r="J1079">
        <v>896.71</v>
      </c>
      <c r="K1079">
        <v>714.53</v>
      </c>
      <c r="L1079">
        <v>182.18</v>
      </c>
      <c r="M1079" t="s">
        <v>46</v>
      </c>
      <c r="N1079" t="str">
        <f t="shared" si="16"/>
        <v>Low</v>
      </c>
    </row>
    <row r="1080" spans="1:14" x14ac:dyDescent="0.3">
      <c r="A1080">
        <v>1079</v>
      </c>
      <c r="B1080" t="s">
        <v>1050</v>
      </c>
      <c r="C1080" s="2">
        <v>45336</v>
      </c>
      <c r="D1080" t="s">
        <v>19</v>
      </c>
      <c r="E1080" t="s">
        <v>33</v>
      </c>
      <c r="F1080" t="s">
        <v>16</v>
      </c>
      <c r="G1080">
        <v>3</v>
      </c>
      <c r="H1080">
        <v>353.56</v>
      </c>
      <c r="I1080">
        <v>0.03</v>
      </c>
      <c r="J1080">
        <v>1028.8599999999999</v>
      </c>
      <c r="K1080">
        <v>767.91</v>
      </c>
      <c r="L1080">
        <v>260.95</v>
      </c>
      <c r="M1080" t="s">
        <v>17</v>
      </c>
      <c r="N1080" t="str">
        <f t="shared" si="16"/>
        <v>Low</v>
      </c>
    </row>
    <row r="1081" spans="1:14" x14ac:dyDescent="0.3">
      <c r="A1081">
        <v>1080</v>
      </c>
      <c r="B1081" t="s">
        <v>1051</v>
      </c>
      <c r="C1081" s="2">
        <v>45493</v>
      </c>
      <c r="D1081" t="s">
        <v>14</v>
      </c>
      <c r="E1081" t="s">
        <v>20</v>
      </c>
      <c r="F1081" t="s">
        <v>21</v>
      </c>
      <c r="G1081">
        <v>8</v>
      </c>
      <c r="H1081">
        <v>136.77000000000001</v>
      </c>
      <c r="I1081">
        <v>0.1</v>
      </c>
      <c r="J1081">
        <v>984.74</v>
      </c>
      <c r="K1081">
        <v>605.35</v>
      </c>
      <c r="L1081">
        <v>379.39</v>
      </c>
      <c r="M1081" t="s">
        <v>40</v>
      </c>
      <c r="N1081" t="str">
        <f t="shared" si="16"/>
        <v>Low</v>
      </c>
    </row>
    <row r="1082" spans="1:14" x14ac:dyDescent="0.3">
      <c r="A1082">
        <v>1081</v>
      </c>
      <c r="B1082" t="s">
        <v>1052</v>
      </c>
      <c r="C1082" s="2">
        <v>45408</v>
      </c>
      <c r="D1082" t="s">
        <v>19</v>
      </c>
      <c r="E1082" t="s">
        <v>33</v>
      </c>
      <c r="F1082" t="s">
        <v>21</v>
      </c>
      <c r="G1082">
        <v>2</v>
      </c>
      <c r="H1082">
        <v>246.92</v>
      </c>
      <c r="I1082">
        <v>0.28999999999999998</v>
      </c>
      <c r="J1082">
        <v>350.63</v>
      </c>
      <c r="K1082">
        <v>184.24</v>
      </c>
      <c r="L1082">
        <v>166.39</v>
      </c>
      <c r="M1082" t="s">
        <v>46</v>
      </c>
      <c r="N1082" t="str">
        <f t="shared" si="16"/>
        <v>High</v>
      </c>
    </row>
    <row r="1083" spans="1:14" x14ac:dyDescent="0.3">
      <c r="A1083">
        <v>1082</v>
      </c>
      <c r="B1083" t="s">
        <v>1053</v>
      </c>
      <c r="C1083" s="2">
        <v>45380</v>
      </c>
      <c r="D1083" t="s">
        <v>24</v>
      </c>
      <c r="E1083" t="s">
        <v>25</v>
      </c>
      <c r="F1083" t="s">
        <v>21</v>
      </c>
      <c r="G1083">
        <v>6</v>
      </c>
      <c r="H1083">
        <v>301.01</v>
      </c>
      <c r="I1083">
        <v>0.04</v>
      </c>
      <c r="J1083">
        <v>1733.82</v>
      </c>
      <c r="K1083">
        <v>974.57</v>
      </c>
      <c r="L1083">
        <v>759.25</v>
      </c>
      <c r="M1083" t="s">
        <v>46</v>
      </c>
      <c r="N1083" t="str">
        <f t="shared" si="16"/>
        <v>Low</v>
      </c>
    </row>
    <row r="1084" spans="1:14" x14ac:dyDescent="0.3">
      <c r="A1084">
        <v>1083</v>
      </c>
      <c r="B1084" t="s">
        <v>1054</v>
      </c>
      <c r="C1084" s="2">
        <v>45596</v>
      </c>
      <c r="D1084" t="s">
        <v>19</v>
      </c>
      <c r="E1084" t="s">
        <v>15</v>
      </c>
      <c r="F1084" t="s">
        <v>21</v>
      </c>
      <c r="G1084">
        <v>8</v>
      </c>
      <c r="H1084">
        <v>294.66000000000003</v>
      </c>
      <c r="I1084">
        <v>0.27</v>
      </c>
      <c r="J1084">
        <v>1720.81</v>
      </c>
      <c r="K1084">
        <v>1370.01</v>
      </c>
      <c r="L1084">
        <v>350.8</v>
      </c>
      <c r="M1084" t="s">
        <v>40</v>
      </c>
      <c r="N1084" t="str">
        <f t="shared" si="16"/>
        <v>High</v>
      </c>
    </row>
    <row r="1085" spans="1:14" x14ac:dyDescent="0.3">
      <c r="A1085">
        <v>1084</v>
      </c>
      <c r="B1085" t="s">
        <v>1055</v>
      </c>
      <c r="C1085" s="2">
        <v>45378</v>
      </c>
      <c r="D1085" t="s">
        <v>19</v>
      </c>
      <c r="E1085" t="s">
        <v>30</v>
      </c>
      <c r="F1085" t="s">
        <v>27</v>
      </c>
      <c r="G1085">
        <v>6</v>
      </c>
      <c r="H1085">
        <v>255.28</v>
      </c>
      <c r="I1085">
        <v>0.2</v>
      </c>
      <c r="J1085">
        <v>1225.3399999999999</v>
      </c>
      <c r="K1085">
        <v>623.69000000000005</v>
      </c>
      <c r="L1085">
        <v>601.65</v>
      </c>
      <c r="M1085" t="s">
        <v>40</v>
      </c>
      <c r="N1085" t="str">
        <f t="shared" si="16"/>
        <v>Medium</v>
      </c>
    </row>
    <row r="1086" spans="1:14" x14ac:dyDescent="0.3">
      <c r="A1086">
        <v>1085</v>
      </c>
      <c r="B1086" t="s">
        <v>1056</v>
      </c>
      <c r="C1086" s="2">
        <v>45491</v>
      </c>
      <c r="D1086" t="s">
        <v>24</v>
      </c>
      <c r="E1086" t="s">
        <v>25</v>
      </c>
      <c r="F1086" t="s">
        <v>21</v>
      </c>
      <c r="G1086">
        <v>10</v>
      </c>
      <c r="H1086">
        <v>93.9</v>
      </c>
      <c r="I1086">
        <v>0.08</v>
      </c>
      <c r="J1086">
        <v>863.88</v>
      </c>
      <c r="K1086">
        <v>531.63</v>
      </c>
      <c r="L1086">
        <v>332.25</v>
      </c>
      <c r="M1086" t="s">
        <v>28</v>
      </c>
      <c r="N1086" t="str">
        <f t="shared" si="16"/>
        <v>Low</v>
      </c>
    </row>
    <row r="1087" spans="1:14" x14ac:dyDescent="0.3">
      <c r="A1087">
        <v>1086</v>
      </c>
      <c r="B1087" t="s">
        <v>1057</v>
      </c>
      <c r="C1087" s="2">
        <v>45653</v>
      </c>
      <c r="D1087" t="s">
        <v>39</v>
      </c>
      <c r="E1087" t="s">
        <v>15</v>
      </c>
      <c r="F1087" t="s">
        <v>27</v>
      </c>
      <c r="G1087">
        <v>10</v>
      </c>
      <c r="H1087">
        <v>321.87</v>
      </c>
      <c r="I1087">
        <v>0.11</v>
      </c>
      <c r="J1087">
        <v>2864.64</v>
      </c>
      <c r="K1087">
        <v>2250.66</v>
      </c>
      <c r="L1087">
        <v>613.98</v>
      </c>
      <c r="M1087" t="s">
        <v>40</v>
      </c>
      <c r="N1087" t="str">
        <f t="shared" si="16"/>
        <v>Medium</v>
      </c>
    </row>
    <row r="1088" spans="1:14" x14ac:dyDescent="0.3">
      <c r="A1088">
        <v>1087</v>
      </c>
      <c r="B1088" t="s">
        <v>1058</v>
      </c>
      <c r="C1088" s="2">
        <v>45458</v>
      </c>
      <c r="D1088" t="s">
        <v>39</v>
      </c>
      <c r="E1088" t="s">
        <v>33</v>
      </c>
      <c r="F1088" t="s">
        <v>16</v>
      </c>
      <c r="G1088">
        <v>4</v>
      </c>
      <c r="H1088">
        <v>270.43</v>
      </c>
      <c r="I1088">
        <v>0.21</v>
      </c>
      <c r="J1088">
        <v>854.56</v>
      </c>
      <c r="K1088">
        <v>430.58</v>
      </c>
      <c r="L1088">
        <v>423.98</v>
      </c>
      <c r="M1088" t="s">
        <v>17</v>
      </c>
      <c r="N1088" t="str">
        <f t="shared" si="16"/>
        <v>High</v>
      </c>
    </row>
    <row r="1089" spans="1:14" x14ac:dyDescent="0.3">
      <c r="A1089">
        <v>1088</v>
      </c>
      <c r="B1089" t="s">
        <v>1059</v>
      </c>
      <c r="C1089" s="2">
        <v>45322</v>
      </c>
      <c r="D1089" t="s">
        <v>19</v>
      </c>
      <c r="E1089" t="s">
        <v>25</v>
      </c>
      <c r="F1089" t="s">
        <v>27</v>
      </c>
      <c r="G1089">
        <v>1</v>
      </c>
      <c r="H1089">
        <v>217.35</v>
      </c>
      <c r="I1089">
        <v>0.01</v>
      </c>
      <c r="J1089">
        <v>215.18</v>
      </c>
      <c r="K1089">
        <v>132.79</v>
      </c>
      <c r="L1089">
        <v>82.39</v>
      </c>
      <c r="M1089" t="s">
        <v>46</v>
      </c>
      <c r="N1089" t="str">
        <f t="shared" si="16"/>
        <v>Low</v>
      </c>
    </row>
    <row r="1090" spans="1:14" x14ac:dyDescent="0.3">
      <c r="A1090">
        <v>1089</v>
      </c>
      <c r="B1090" t="s">
        <v>1060</v>
      </c>
      <c r="C1090" s="2">
        <v>45408</v>
      </c>
      <c r="D1090" t="s">
        <v>19</v>
      </c>
      <c r="E1090" t="s">
        <v>30</v>
      </c>
      <c r="F1090" t="s">
        <v>21</v>
      </c>
      <c r="G1090">
        <v>8</v>
      </c>
      <c r="H1090">
        <v>69.92</v>
      </c>
      <c r="I1090">
        <v>0.08</v>
      </c>
      <c r="J1090">
        <v>514.61</v>
      </c>
      <c r="K1090">
        <v>350.99</v>
      </c>
      <c r="L1090">
        <v>163.62</v>
      </c>
      <c r="M1090" t="s">
        <v>28</v>
      </c>
      <c r="N1090" t="str">
        <f t="shared" si="16"/>
        <v>Low</v>
      </c>
    </row>
    <row r="1091" spans="1:14" x14ac:dyDescent="0.3">
      <c r="A1091">
        <v>1090</v>
      </c>
      <c r="B1091" t="s">
        <v>1061</v>
      </c>
      <c r="C1091" s="2">
        <v>45351</v>
      </c>
      <c r="D1091" t="s">
        <v>14</v>
      </c>
      <c r="E1091" t="s">
        <v>25</v>
      </c>
      <c r="F1091" t="s">
        <v>21</v>
      </c>
      <c r="G1091">
        <v>9</v>
      </c>
      <c r="H1091">
        <v>281.52999999999997</v>
      </c>
      <c r="I1091">
        <v>0</v>
      </c>
      <c r="J1091">
        <v>2533.77</v>
      </c>
      <c r="K1091">
        <v>1387.37</v>
      </c>
      <c r="L1091">
        <v>1146.4000000000001</v>
      </c>
      <c r="M1091" t="s">
        <v>22</v>
      </c>
      <c r="N1091" t="str">
        <f t="shared" ref="N1091:N1154" si="17">_xlfn.IFS(I1091=0,"No Discount",I1091&gt;=0.21,"High",I1091&gt;=0.11,"Medium",I1091&gt;=0.01,"Low")</f>
        <v>No Discount</v>
      </c>
    </row>
    <row r="1092" spans="1:14" x14ac:dyDescent="0.3">
      <c r="A1092">
        <v>1091</v>
      </c>
      <c r="B1092" t="s">
        <v>1062</v>
      </c>
      <c r="C1092" s="2">
        <v>45590</v>
      </c>
      <c r="D1092" t="s">
        <v>39</v>
      </c>
      <c r="E1092" t="s">
        <v>20</v>
      </c>
      <c r="F1092" t="s">
        <v>16</v>
      </c>
      <c r="G1092">
        <v>7</v>
      </c>
      <c r="H1092">
        <v>479.48</v>
      </c>
      <c r="I1092">
        <v>0.24</v>
      </c>
      <c r="J1092">
        <v>2550.83</v>
      </c>
      <c r="K1092">
        <v>1746.57</v>
      </c>
      <c r="L1092">
        <v>804.26</v>
      </c>
      <c r="M1092" t="s">
        <v>46</v>
      </c>
      <c r="N1092" t="str">
        <f t="shared" si="17"/>
        <v>High</v>
      </c>
    </row>
    <row r="1093" spans="1:14" x14ac:dyDescent="0.3">
      <c r="A1093">
        <v>1092</v>
      </c>
      <c r="B1093" t="s">
        <v>1063</v>
      </c>
      <c r="C1093" s="2">
        <v>45390</v>
      </c>
      <c r="D1093" t="s">
        <v>24</v>
      </c>
      <c r="E1093" t="s">
        <v>15</v>
      </c>
      <c r="F1093" t="s">
        <v>16</v>
      </c>
      <c r="G1093">
        <v>3</v>
      </c>
      <c r="H1093">
        <v>472.01</v>
      </c>
      <c r="I1093">
        <v>0.14000000000000001</v>
      </c>
      <c r="J1093">
        <v>1217.79</v>
      </c>
      <c r="K1093">
        <v>828.52</v>
      </c>
      <c r="L1093">
        <v>389.27</v>
      </c>
      <c r="M1093" t="s">
        <v>17</v>
      </c>
      <c r="N1093" t="str">
        <f t="shared" si="17"/>
        <v>Medium</v>
      </c>
    </row>
    <row r="1094" spans="1:14" x14ac:dyDescent="0.3">
      <c r="A1094">
        <v>1093</v>
      </c>
      <c r="B1094" t="s">
        <v>1064</v>
      </c>
      <c r="C1094" s="2">
        <v>45427</v>
      </c>
      <c r="D1094" t="s">
        <v>24</v>
      </c>
      <c r="E1094" t="s">
        <v>25</v>
      </c>
      <c r="F1094" t="s">
        <v>16</v>
      </c>
      <c r="G1094">
        <v>5</v>
      </c>
      <c r="H1094">
        <v>319.70999999999998</v>
      </c>
      <c r="I1094">
        <v>0.24</v>
      </c>
      <c r="J1094">
        <v>1214.9000000000001</v>
      </c>
      <c r="K1094">
        <v>679.13</v>
      </c>
      <c r="L1094">
        <v>535.77</v>
      </c>
      <c r="M1094" t="s">
        <v>17</v>
      </c>
      <c r="N1094" t="str">
        <f t="shared" si="17"/>
        <v>High</v>
      </c>
    </row>
    <row r="1095" spans="1:14" x14ac:dyDescent="0.3">
      <c r="A1095">
        <v>1094</v>
      </c>
      <c r="B1095" t="s">
        <v>1065</v>
      </c>
      <c r="C1095" s="2">
        <v>45520</v>
      </c>
      <c r="D1095" t="s">
        <v>19</v>
      </c>
      <c r="E1095" t="s">
        <v>33</v>
      </c>
      <c r="F1095" t="s">
        <v>27</v>
      </c>
      <c r="G1095">
        <v>1</v>
      </c>
      <c r="H1095">
        <v>95.53</v>
      </c>
      <c r="I1095">
        <v>0.12</v>
      </c>
      <c r="J1095">
        <v>84.07</v>
      </c>
      <c r="K1095">
        <v>55</v>
      </c>
      <c r="L1095">
        <v>29.07</v>
      </c>
      <c r="M1095" t="s">
        <v>17</v>
      </c>
      <c r="N1095" t="str">
        <f t="shared" si="17"/>
        <v>Medium</v>
      </c>
    </row>
    <row r="1096" spans="1:14" x14ac:dyDescent="0.3">
      <c r="A1096">
        <v>1095</v>
      </c>
      <c r="B1096" t="s">
        <v>1066</v>
      </c>
      <c r="C1096" s="2">
        <v>45516</v>
      </c>
      <c r="D1096" t="s">
        <v>14</v>
      </c>
      <c r="E1096" t="s">
        <v>20</v>
      </c>
      <c r="F1096" t="s">
        <v>21</v>
      </c>
      <c r="G1096">
        <v>4</v>
      </c>
      <c r="H1096">
        <v>406.08</v>
      </c>
      <c r="I1096">
        <v>0.16</v>
      </c>
      <c r="J1096">
        <v>1364.43</v>
      </c>
      <c r="K1096">
        <v>742.59</v>
      </c>
      <c r="L1096">
        <v>621.84</v>
      </c>
      <c r="M1096" t="s">
        <v>22</v>
      </c>
      <c r="N1096" t="str">
        <f t="shared" si="17"/>
        <v>Medium</v>
      </c>
    </row>
    <row r="1097" spans="1:14" x14ac:dyDescent="0.3">
      <c r="A1097">
        <v>1096</v>
      </c>
      <c r="B1097" t="s">
        <v>1067</v>
      </c>
      <c r="C1097" s="2">
        <v>45515</v>
      </c>
      <c r="D1097" t="s">
        <v>14</v>
      </c>
      <c r="E1097" t="s">
        <v>15</v>
      </c>
      <c r="F1097" t="s">
        <v>16</v>
      </c>
      <c r="G1097">
        <v>6</v>
      </c>
      <c r="H1097">
        <v>349.85</v>
      </c>
      <c r="I1097">
        <v>0.18</v>
      </c>
      <c r="J1097">
        <v>1721.26</v>
      </c>
      <c r="K1097">
        <v>1120.6500000000001</v>
      </c>
      <c r="L1097">
        <v>600.61</v>
      </c>
      <c r="M1097" t="s">
        <v>17</v>
      </c>
      <c r="N1097" t="str">
        <f t="shared" si="17"/>
        <v>Medium</v>
      </c>
    </row>
    <row r="1098" spans="1:14" x14ac:dyDescent="0.3">
      <c r="A1098">
        <v>1097</v>
      </c>
      <c r="B1098" t="s">
        <v>1068</v>
      </c>
      <c r="C1098" s="2">
        <v>45554</v>
      </c>
      <c r="D1098" t="s">
        <v>39</v>
      </c>
      <c r="E1098" t="s">
        <v>15</v>
      </c>
      <c r="F1098" t="s">
        <v>16</v>
      </c>
      <c r="G1098">
        <v>1</v>
      </c>
      <c r="H1098">
        <v>111</v>
      </c>
      <c r="I1098">
        <v>0.28999999999999998</v>
      </c>
      <c r="J1098">
        <v>78.81</v>
      </c>
      <c r="K1098">
        <v>50.94</v>
      </c>
      <c r="L1098">
        <v>27.87</v>
      </c>
      <c r="M1098" t="s">
        <v>22</v>
      </c>
      <c r="N1098" t="str">
        <f t="shared" si="17"/>
        <v>High</v>
      </c>
    </row>
    <row r="1099" spans="1:14" x14ac:dyDescent="0.3">
      <c r="A1099">
        <v>1098</v>
      </c>
      <c r="B1099" t="s">
        <v>1069</v>
      </c>
      <c r="C1099" s="2">
        <v>45524</v>
      </c>
      <c r="D1099" t="s">
        <v>19</v>
      </c>
      <c r="E1099" t="s">
        <v>30</v>
      </c>
      <c r="F1099" t="s">
        <v>16</v>
      </c>
      <c r="G1099">
        <v>1</v>
      </c>
      <c r="H1099">
        <v>388.19</v>
      </c>
      <c r="I1099">
        <v>0.19</v>
      </c>
      <c r="J1099">
        <v>314.43</v>
      </c>
      <c r="K1099">
        <v>242.63</v>
      </c>
      <c r="L1099">
        <v>71.8</v>
      </c>
      <c r="M1099" t="s">
        <v>22</v>
      </c>
      <c r="N1099" t="str">
        <f t="shared" si="17"/>
        <v>Medium</v>
      </c>
    </row>
    <row r="1100" spans="1:14" x14ac:dyDescent="0.3">
      <c r="A1100">
        <v>1099</v>
      </c>
      <c r="B1100" t="s">
        <v>1070</v>
      </c>
      <c r="C1100" s="2">
        <v>45354</v>
      </c>
      <c r="D1100" t="s">
        <v>19</v>
      </c>
      <c r="E1100" t="s">
        <v>25</v>
      </c>
      <c r="F1100" t="s">
        <v>27</v>
      </c>
      <c r="G1100">
        <v>1</v>
      </c>
      <c r="H1100">
        <v>76.680000000000007</v>
      </c>
      <c r="I1100">
        <v>0.23</v>
      </c>
      <c r="J1100">
        <v>59.04</v>
      </c>
      <c r="K1100">
        <v>29.64</v>
      </c>
      <c r="L1100">
        <v>29.4</v>
      </c>
      <c r="M1100" t="s">
        <v>46</v>
      </c>
      <c r="N1100" t="str">
        <f t="shared" si="17"/>
        <v>High</v>
      </c>
    </row>
    <row r="1101" spans="1:14" x14ac:dyDescent="0.3">
      <c r="A1101">
        <v>1100</v>
      </c>
      <c r="B1101" t="s">
        <v>1071</v>
      </c>
      <c r="C1101" s="2">
        <v>45602</v>
      </c>
      <c r="D1101" t="s">
        <v>39</v>
      </c>
      <c r="E1101" t="s">
        <v>33</v>
      </c>
      <c r="F1101" t="s">
        <v>27</v>
      </c>
      <c r="G1101">
        <v>6</v>
      </c>
      <c r="H1101">
        <v>42.45</v>
      </c>
      <c r="I1101">
        <v>0.23</v>
      </c>
      <c r="J1101">
        <v>196.12</v>
      </c>
      <c r="K1101">
        <v>116.55</v>
      </c>
      <c r="L1101">
        <v>79.569999999999993</v>
      </c>
      <c r="M1101" t="s">
        <v>28</v>
      </c>
      <c r="N1101" t="str">
        <f t="shared" si="17"/>
        <v>High</v>
      </c>
    </row>
    <row r="1102" spans="1:14" x14ac:dyDescent="0.3">
      <c r="A1102">
        <v>1101</v>
      </c>
      <c r="B1102" t="s">
        <v>1072</v>
      </c>
      <c r="C1102" s="2">
        <v>45357</v>
      </c>
      <c r="D1102" t="s">
        <v>39</v>
      </c>
      <c r="E1102" t="s">
        <v>25</v>
      </c>
      <c r="F1102" t="s">
        <v>27</v>
      </c>
      <c r="G1102">
        <v>3</v>
      </c>
      <c r="H1102">
        <v>415.04</v>
      </c>
      <c r="I1102">
        <v>0.26</v>
      </c>
      <c r="J1102">
        <v>921.39</v>
      </c>
      <c r="K1102">
        <v>618.45000000000005</v>
      </c>
      <c r="L1102">
        <v>302.94</v>
      </c>
      <c r="M1102" t="s">
        <v>40</v>
      </c>
      <c r="N1102" t="str">
        <f t="shared" si="17"/>
        <v>High</v>
      </c>
    </row>
    <row r="1103" spans="1:14" x14ac:dyDescent="0.3">
      <c r="A1103">
        <v>1102</v>
      </c>
      <c r="B1103" t="s">
        <v>1073</v>
      </c>
      <c r="C1103" s="2">
        <v>45334</v>
      </c>
      <c r="D1103" t="s">
        <v>19</v>
      </c>
      <c r="E1103" t="s">
        <v>20</v>
      </c>
      <c r="F1103" t="s">
        <v>21</v>
      </c>
      <c r="G1103">
        <v>7</v>
      </c>
      <c r="H1103">
        <v>291.83</v>
      </c>
      <c r="I1103">
        <v>0.01</v>
      </c>
      <c r="J1103">
        <v>2022.38</v>
      </c>
      <c r="K1103">
        <v>1460</v>
      </c>
      <c r="L1103">
        <v>562.38</v>
      </c>
      <c r="M1103" t="s">
        <v>22</v>
      </c>
      <c r="N1103" t="str">
        <f t="shared" si="17"/>
        <v>Low</v>
      </c>
    </row>
    <row r="1104" spans="1:14" x14ac:dyDescent="0.3">
      <c r="A1104">
        <v>1103</v>
      </c>
      <c r="B1104" t="s">
        <v>1074</v>
      </c>
      <c r="C1104" s="2">
        <v>45416</v>
      </c>
      <c r="D1104" t="s">
        <v>14</v>
      </c>
      <c r="E1104" t="s">
        <v>25</v>
      </c>
      <c r="F1104" t="s">
        <v>21</v>
      </c>
      <c r="G1104">
        <v>7</v>
      </c>
      <c r="H1104">
        <v>57.06</v>
      </c>
      <c r="I1104">
        <v>0.08</v>
      </c>
      <c r="J1104">
        <v>367.47</v>
      </c>
      <c r="K1104">
        <v>286.58999999999997</v>
      </c>
      <c r="L1104">
        <v>80.88</v>
      </c>
      <c r="M1104" t="s">
        <v>46</v>
      </c>
      <c r="N1104" t="str">
        <f t="shared" si="17"/>
        <v>Low</v>
      </c>
    </row>
    <row r="1105" spans="1:14" x14ac:dyDescent="0.3">
      <c r="A1105">
        <v>1104</v>
      </c>
      <c r="B1105" t="s">
        <v>1075</v>
      </c>
      <c r="C1105" s="2">
        <v>45394</v>
      </c>
      <c r="D1105" t="s">
        <v>39</v>
      </c>
      <c r="E1105" t="s">
        <v>25</v>
      </c>
      <c r="F1105" t="s">
        <v>21</v>
      </c>
      <c r="G1105">
        <v>10</v>
      </c>
      <c r="H1105">
        <v>469.39</v>
      </c>
      <c r="I1105">
        <v>0.09</v>
      </c>
      <c r="J1105">
        <v>4271.45</v>
      </c>
      <c r="K1105">
        <v>3101.35</v>
      </c>
      <c r="L1105">
        <v>1170.0999999999999</v>
      </c>
      <c r="M1105" t="s">
        <v>22</v>
      </c>
      <c r="N1105" t="str">
        <f t="shared" si="17"/>
        <v>Low</v>
      </c>
    </row>
    <row r="1106" spans="1:14" x14ac:dyDescent="0.3">
      <c r="A1106">
        <v>1105</v>
      </c>
      <c r="B1106" t="s">
        <v>1076</v>
      </c>
      <c r="C1106" s="2">
        <v>45467</v>
      </c>
      <c r="D1106" t="s">
        <v>39</v>
      </c>
      <c r="E1106" t="s">
        <v>15</v>
      </c>
      <c r="F1106" t="s">
        <v>27</v>
      </c>
      <c r="G1106">
        <v>4</v>
      </c>
      <c r="H1106">
        <v>438.87</v>
      </c>
      <c r="I1106">
        <v>0.11</v>
      </c>
      <c r="J1106">
        <v>1562.38</v>
      </c>
      <c r="K1106">
        <v>966.79</v>
      </c>
      <c r="L1106">
        <v>595.59</v>
      </c>
      <c r="M1106" t="s">
        <v>46</v>
      </c>
      <c r="N1106" t="str">
        <f t="shared" si="17"/>
        <v>Medium</v>
      </c>
    </row>
    <row r="1107" spans="1:14" x14ac:dyDescent="0.3">
      <c r="A1107">
        <v>1106</v>
      </c>
      <c r="B1107" t="s">
        <v>1077</v>
      </c>
      <c r="C1107" s="2">
        <v>45422</v>
      </c>
      <c r="D1107" t="s">
        <v>39</v>
      </c>
      <c r="E1107" t="s">
        <v>33</v>
      </c>
      <c r="F1107" t="s">
        <v>21</v>
      </c>
      <c r="G1107">
        <v>10</v>
      </c>
      <c r="H1107">
        <v>405.67</v>
      </c>
      <c r="I1107">
        <v>7.0000000000000007E-2</v>
      </c>
      <c r="J1107">
        <v>3772.73</v>
      </c>
      <c r="K1107">
        <v>2238.5</v>
      </c>
      <c r="L1107">
        <v>1534.23</v>
      </c>
      <c r="M1107" t="s">
        <v>22</v>
      </c>
      <c r="N1107" t="str">
        <f t="shared" si="17"/>
        <v>Low</v>
      </c>
    </row>
    <row r="1108" spans="1:14" x14ac:dyDescent="0.3">
      <c r="A1108">
        <v>1107</v>
      </c>
      <c r="B1108" t="s">
        <v>1078</v>
      </c>
      <c r="C1108" s="2">
        <v>45555</v>
      </c>
      <c r="D1108" t="s">
        <v>39</v>
      </c>
      <c r="E1108" t="s">
        <v>20</v>
      </c>
      <c r="F1108" t="s">
        <v>16</v>
      </c>
      <c r="G1108">
        <v>3</v>
      </c>
      <c r="H1108">
        <v>152.93</v>
      </c>
      <c r="I1108">
        <v>0.12</v>
      </c>
      <c r="J1108">
        <v>403.74</v>
      </c>
      <c r="K1108">
        <v>285.83999999999997</v>
      </c>
      <c r="L1108">
        <v>117.9</v>
      </c>
      <c r="M1108" t="s">
        <v>46</v>
      </c>
      <c r="N1108" t="str">
        <f t="shared" si="17"/>
        <v>Medium</v>
      </c>
    </row>
    <row r="1109" spans="1:14" x14ac:dyDescent="0.3">
      <c r="A1109">
        <v>1108</v>
      </c>
      <c r="B1109" t="s">
        <v>1079</v>
      </c>
      <c r="C1109" s="2">
        <v>45322</v>
      </c>
      <c r="D1109" t="s">
        <v>39</v>
      </c>
      <c r="E1109" t="s">
        <v>15</v>
      </c>
      <c r="F1109" t="s">
        <v>27</v>
      </c>
      <c r="G1109">
        <v>10</v>
      </c>
      <c r="H1109">
        <v>157.29</v>
      </c>
      <c r="I1109">
        <v>7.0000000000000007E-2</v>
      </c>
      <c r="J1109">
        <v>1462.8</v>
      </c>
      <c r="K1109">
        <v>748.17</v>
      </c>
      <c r="L1109">
        <v>714.63</v>
      </c>
      <c r="M1109" t="s">
        <v>40</v>
      </c>
      <c r="N1109" t="str">
        <f t="shared" si="17"/>
        <v>Low</v>
      </c>
    </row>
    <row r="1110" spans="1:14" x14ac:dyDescent="0.3">
      <c r="A1110">
        <v>1109</v>
      </c>
      <c r="B1110" t="s">
        <v>1080</v>
      </c>
      <c r="C1110" s="2">
        <v>45541</v>
      </c>
      <c r="D1110" t="s">
        <v>19</v>
      </c>
      <c r="E1110" t="s">
        <v>30</v>
      </c>
      <c r="F1110" t="s">
        <v>21</v>
      </c>
      <c r="G1110">
        <v>3</v>
      </c>
      <c r="H1110">
        <v>261.14999999999998</v>
      </c>
      <c r="I1110">
        <v>0.28000000000000003</v>
      </c>
      <c r="J1110">
        <v>564.08000000000004</v>
      </c>
      <c r="K1110">
        <v>390.78</v>
      </c>
      <c r="L1110">
        <v>173.3</v>
      </c>
      <c r="M1110" t="s">
        <v>17</v>
      </c>
      <c r="N1110" t="str">
        <f t="shared" si="17"/>
        <v>High</v>
      </c>
    </row>
    <row r="1111" spans="1:14" x14ac:dyDescent="0.3">
      <c r="A1111">
        <v>1110</v>
      </c>
      <c r="B1111" t="s">
        <v>1081</v>
      </c>
      <c r="C1111" s="2">
        <v>45468</v>
      </c>
      <c r="D1111" t="s">
        <v>39</v>
      </c>
      <c r="E1111" t="s">
        <v>20</v>
      </c>
      <c r="F1111" t="s">
        <v>16</v>
      </c>
      <c r="G1111">
        <v>9</v>
      </c>
      <c r="H1111">
        <v>454.72</v>
      </c>
      <c r="I1111">
        <v>0.01</v>
      </c>
      <c r="J1111">
        <v>4051.56</v>
      </c>
      <c r="K1111">
        <v>2140.5500000000002</v>
      </c>
      <c r="L1111">
        <v>1911.01</v>
      </c>
      <c r="M1111" t="s">
        <v>28</v>
      </c>
      <c r="N1111" t="str">
        <f t="shared" si="17"/>
        <v>Low</v>
      </c>
    </row>
    <row r="1112" spans="1:14" x14ac:dyDescent="0.3">
      <c r="A1112">
        <v>1111</v>
      </c>
      <c r="B1112" t="s">
        <v>1082</v>
      </c>
      <c r="C1112" s="2">
        <v>45599</v>
      </c>
      <c r="D1112" t="s">
        <v>14</v>
      </c>
      <c r="E1112" t="s">
        <v>33</v>
      </c>
      <c r="F1112" t="s">
        <v>21</v>
      </c>
      <c r="G1112">
        <v>7</v>
      </c>
      <c r="H1112">
        <v>203.09</v>
      </c>
      <c r="I1112">
        <v>0.19</v>
      </c>
      <c r="J1112">
        <v>1151.52</v>
      </c>
      <c r="K1112">
        <v>797.09</v>
      </c>
      <c r="L1112">
        <v>354.43</v>
      </c>
      <c r="M1112" t="s">
        <v>40</v>
      </c>
      <c r="N1112" t="str">
        <f t="shared" si="17"/>
        <v>Medium</v>
      </c>
    </row>
    <row r="1113" spans="1:14" x14ac:dyDescent="0.3">
      <c r="A1113">
        <v>1112</v>
      </c>
      <c r="B1113" t="s">
        <v>1083</v>
      </c>
      <c r="C1113" s="2">
        <v>45382</v>
      </c>
      <c r="D1113" t="s">
        <v>39</v>
      </c>
      <c r="E1113" t="s">
        <v>20</v>
      </c>
      <c r="F1113" t="s">
        <v>21</v>
      </c>
      <c r="G1113">
        <v>2</v>
      </c>
      <c r="H1113">
        <v>173.51</v>
      </c>
      <c r="I1113">
        <v>0.23</v>
      </c>
      <c r="J1113">
        <v>267.20999999999998</v>
      </c>
      <c r="K1113">
        <v>159.80000000000001</v>
      </c>
      <c r="L1113">
        <v>107.41</v>
      </c>
      <c r="M1113" t="s">
        <v>28</v>
      </c>
      <c r="N1113" t="str">
        <f t="shared" si="17"/>
        <v>High</v>
      </c>
    </row>
    <row r="1114" spans="1:14" x14ac:dyDescent="0.3">
      <c r="A1114">
        <v>1113</v>
      </c>
      <c r="B1114" t="s">
        <v>1084</v>
      </c>
      <c r="C1114" s="2">
        <v>45371</v>
      </c>
      <c r="D1114" t="s">
        <v>19</v>
      </c>
      <c r="E1114" t="s">
        <v>25</v>
      </c>
      <c r="F1114" t="s">
        <v>16</v>
      </c>
      <c r="G1114">
        <v>3</v>
      </c>
      <c r="H1114">
        <v>171.3</v>
      </c>
      <c r="I1114">
        <v>0.28000000000000003</v>
      </c>
      <c r="J1114">
        <v>370.01</v>
      </c>
      <c r="K1114">
        <v>244.16</v>
      </c>
      <c r="L1114">
        <v>125.85</v>
      </c>
      <c r="M1114" t="s">
        <v>28</v>
      </c>
      <c r="N1114" t="str">
        <f t="shared" si="17"/>
        <v>High</v>
      </c>
    </row>
    <row r="1115" spans="1:14" x14ac:dyDescent="0.3">
      <c r="A1115">
        <v>1114</v>
      </c>
      <c r="B1115" t="s">
        <v>1085</v>
      </c>
      <c r="C1115" s="2">
        <v>45619</v>
      </c>
      <c r="D1115" t="s">
        <v>14</v>
      </c>
      <c r="E1115" t="s">
        <v>20</v>
      </c>
      <c r="F1115" t="s">
        <v>21</v>
      </c>
      <c r="G1115">
        <v>3</v>
      </c>
      <c r="H1115">
        <v>404.32</v>
      </c>
      <c r="I1115">
        <v>0.2</v>
      </c>
      <c r="J1115">
        <v>970.37</v>
      </c>
      <c r="K1115">
        <v>563.87</v>
      </c>
      <c r="L1115">
        <v>406.5</v>
      </c>
      <c r="M1115" t="s">
        <v>22</v>
      </c>
      <c r="N1115" t="str">
        <f t="shared" si="17"/>
        <v>Medium</v>
      </c>
    </row>
    <row r="1116" spans="1:14" x14ac:dyDescent="0.3">
      <c r="A1116">
        <v>1115</v>
      </c>
      <c r="B1116" t="s">
        <v>1086</v>
      </c>
      <c r="C1116" s="2">
        <v>45607</v>
      </c>
      <c r="D1116" t="s">
        <v>39</v>
      </c>
      <c r="E1116" t="s">
        <v>20</v>
      </c>
      <c r="F1116" t="s">
        <v>16</v>
      </c>
      <c r="G1116">
        <v>6</v>
      </c>
      <c r="H1116">
        <v>85.06</v>
      </c>
      <c r="I1116">
        <v>0.23</v>
      </c>
      <c r="J1116">
        <v>392.98</v>
      </c>
      <c r="K1116">
        <v>299.89</v>
      </c>
      <c r="L1116">
        <v>93.09</v>
      </c>
      <c r="M1116" t="s">
        <v>17</v>
      </c>
      <c r="N1116" t="str">
        <f t="shared" si="17"/>
        <v>High</v>
      </c>
    </row>
    <row r="1117" spans="1:14" x14ac:dyDescent="0.3">
      <c r="A1117">
        <v>1116</v>
      </c>
      <c r="B1117" t="s">
        <v>1087</v>
      </c>
      <c r="C1117" s="2">
        <v>45617</v>
      </c>
      <c r="D1117" t="s">
        <v>24</v>
      </c>
      <c r="E1117" t="s">
        <v>30</v>
      </c>
      <c r="F1117" t="s">
        <v>27</v>
      </c>
      <c r="G1117">
        <v>10</v>
      </c>
      <c r="H1117">
        <v>134.22</v>
      </c>
      <c r="I1117">
        <v>0.04</v>
      </c>
      <c r="J1117">
        <v>1288.51</v>
      </c>
      <c r="K1117">
        <v>986.77</v>
      </c>
      <c r="L1117">
        <v>301.74</v>
      </c>
      <c r="M1117" t="s">
        <v>17</v>
      </c>
      <c r="N1117" t="str">
        <f t="shared" si="17"/>
        <v>Low</v>
      </c>
    </row>
    <row r="1118" spans="1:14" x14ac:dyDescent="0.3">
      <c r="A1118">
        <v>1117</v>
      </c>
      <c r="B1118" t="s">
        <v>598</v>
      </c>
      <c r="C1118" s="2">
        <v>45316</v>
      </c>
      <c r="D1118" t="s">
        <v>14</v>
      </c>
      <c r="E1118" t="s">
        <v>33</v>
      </c>
      <c r="F1118" t="s">
        <v>16</v>
      </c>
      <c r="G1118">
        <v>5</v>
      </c>
      <c r="H1118">
        <v>483.59</v>
      </c>
      <c r="I1118">
        <v>0.1</v>
      </c>
      <c r="J1118">
        <v>2176.15</v>
      </c>
      <c r="K1118">
        <v>1191.99</v>
      </c>
      <c r="L1118">
        <v>984.16</v>
      </c>
      <c r="M1118" t="s">
        <v>17</v>
      </c>
      <c r="N1118" t="str">
        <f t="shared" si="17"/>
        <v>Low</v>
      </c>
    </row>
    <row r="1119" spans="1:14" x14ac:dyDescent="0.3">
      <c r="A1119">
        <v>1118</v>
      </c>
      <c r="B1119" t="s">
        <v>1088</v>
      </c>
      <c r="C1119" s="2">
        <v>45322</v>
      </c>
      <c r="D1119" t="s">
        <v>24</v>
      </c>
      <c r="E1119" t="s">
        <v>33</v>
      </c>
      <c r="F1119" t="s">
        <v>21</v>
      </c>
      <c r="G1119">
        <v>7</v>
      </c>
      <c r="H1119">
        <v>309.79000000000002</v>
      </c>
      <c r="I1119">
        <v>0.28999999999999998</v>
      </c>
      <c r="J1119">
        <v>1539.66</v>
      </c>
      <c r="K1119">
        <v>823.18</v>
      </c>
      <c r="L1119">
        <v>716.48</v>
      </c>
      <c r="M1119" t="s">
        <v>28</v>
      </c>
      <c r="N1119" t="str">
        <f t="shared" si="17"/>
        <v>High</v>
      </c>
    </row>
    <row r="1120" spans="1:14" x14ac:dyDescent="0.3">
      <c r="A1120">
        <v>1119</v>
      </c>
      <c r="B1120" t="s">
        <v>783</v>
      </c>
      <c r="C1120" s="2">
        <v>45584</v>
      </c>
      <c r="D1120" t="s">
        <v>39</v>
      </c>
      <c r="E1120" t="s">
        <v>33</v>
      </c>
      <c r="F1120" t="s">
        <v>21</v>
      </c>
      <c r="G1120">
        <v>4</v>
      </c>
      <c r="H1120">
        <v>487.18</v>
      </c>
      <c r="I1120">
        <v>0.21</v>
      </c>
      <c r="J1120">
        <v>1539.49</v>
      </c>
      <c r="K1120">
        <v>807.26</v>
      </c>
      <c r="L1120">
        <v>732.23</v>
      </c>
      <c r="M1120" t="s">
        <v>40</v>
      </c>
      <c r="N1120" t="str">
        <f t="shared" si="17"/>
        <v>High</v>
      </c>
    </row>
    <row r="1121" spans="1:14" x14ac:dyDescent="0.3">
      <c r="A1121">
        <v>1120</v>
      </c>
      <c r="B1121" t="s">
        <v>1089</v>
      </c>
      <c r="C1121" s="2">
        <v>45528</v>
      </c>
      <c r="D1121" t="s">
        <v>24</v>
      </c>
      <c r="E1121" t="s">
        <v>15</v>
      </c>
      <c r="F1121" t="s">
        <v>21</v>
      </c>
      <c r="G1121">
        <v>8</v>
      </c>
      <c r="H1121">
        <v>47.79</v>
      </c>
      <c r="I1121">
        <v>0.02</v>
      </c>
      <c r="J1121">
        <v>374.67</v>
      </c>
      <c r="K1121">
        <v>258.86</v>
      </c>
      <c r="L1121">
        <v>115.81</v>
      </c>
      <c r="M1121" t="s">
        <v>22</v>
      </c>
      <c r="N1121" t="str">
        <f t="shared" si="17"/>
        <v>Low</v>
      </c>
    </row>
    <row r="1122" spans="1:14" x14ac:dyDescent="0.3">
      <c r="A1122">
        <v>1121</v>
      </c>
      <c r="B1122" t="s">
        <v>1090</v>
      </c>
      <c r="C1122" s="2">
        <v>45558</v>
      </c>
      <c r="D1122" t="s">
        <v>19</v>
      </c>
      <c r="E1122" t="s">
        <v>25</v>
      </c>
      <c r="F1122" t="s">
        <v>16</v>
      </c>
      <c r="G1122">
        <v>2</v>
      </c>
      <c r="H1122">
        <v>106.53</v>
      </c>
      <c r="I1122">
        <v>0.28000000000000003</v>
      </c>
      <c r="J1122">
        <v>153.4</v>
      </c>
      <c r="K1122">
        <v>97.39</v>
      </c>
      <c r="L1122">
        <v>56.01</v>
      </c>
      <c r="M1122" t="s">
        <v>28</v>
      </c>
      <c r="N1122" t="str">
        <f t="shared" si="17"/>
        <v>High</v>
      </c>
    </row>
    <row r="1123" spans="1:14" x14ac:dyDescent="0.3">
      <c r="A1123">
        <v>1122</v>
      </c>
      <c r="B1123" t="s">
        <v>909</v>
      </c>
      <c r="C1123" s="2">
        <v>45557</v>
      </c>
      <c r="D1123" t="s">
        <v>19</v>
      </c>
      <c r="E1123" t="s">
        <v>30</v>
      </c>
      <c r="F1123" t="s">
        <v>21</v>
      </c>
      <c r="G1123">
        <v>4</v>
      </c>
      <c r="H1123">
        <v>337.61</v>
      </c>
      <c r="I1123">
        <v>0.28999999999999998</v>
      </c>
      <c r="J1123">
        <v>958.81</v>
      </c>
      <c r="K1123">
        <v>622.96</v>
      </c>
      <c r="L1123">
        <v>335.85</v>
      </c>
      <c r="M1123" t="s">
        <v>28</v>
      </c>
      <c r="N1123" t="str">
        <f t="shared" si="17"/>
        <v>High</v>
      </c>
    </row>
    <row r="1124" spans="1:14" x14ac:dyDescent="0.3">
      <c r="A1124">
        <v>1123</v>
      </c>
      <c r="B1124" t="s">
        <v>1091</v>
      </c>
      <c r="C1124" s="2">
        <v>45367</v>
      </c>
      <c r="D1124" t="s">
        <v>19</v>
      </c>
      <c r="E1124" t="s">
        <v>15</v>
      </c>
      <c r="F1124" t="s">
        <v>21</v>
      </c>
      <c r="G1124">
        <v>10</v>
      </c>
      <c r="H1124">
        <v>23.53</v>
      </c>
      <c r="I1124">
        <v>0.28000000000000003</v>
      </c>
      <c r="J1124">
        <v>169.42</v>
      </c>
      <c r="K1124">
        <v>114.86</v>
      </c>
      <c r="L1124">
        <v>54.56</v>
      </c>
      <c r="M1124" t="s">
        <v>17</v>
      </c>
      <c r="N1124" t="str">
        <f t="shared" si="17"/>
        <v>High</v>
      </c>
    </row>
    <row r="1125" spans="1:14" x14ac:dyDescent="0.3">
      <c r="A1125">
        <v>1124</v>
      </c>
      <c r="B1125" t="s">
        <v>1092</v>
      </c>
      <c r="C1125" s="2">
        <v>45536</v>
      </c>
      <c r="D1125" t="s">
        <v>19</v>
      </c>
      <c r="E1125" t="s">
        <v>20</v>
      </c>
      <c r="F1125" t="s">
        <v>21</v>
      </c>
      <c r="G1125">
        <v>2</v>
      </c>
      <c r="H1125">
        <v>167.92</v>
      </c>
      <c r="I1125">
        <v>0.09</v>
      </c>
      <c r="J1125">
        <v>305.61</v>
      </c>
      <c r="K1125">
        <v>204.48</v>
      </c>
      <c r="L1125">
        <v>101.13</v>
      </c>
      <c r="M1125" t="s">
        <v>17</v>
      </c>
      <c r="N1125" t="str">
        <f t="shared" si="17"/>
        <v>Low</v>
      </c>
    </row>
    <row r="1126" spans="1:14" x14ac:dyDescent="0.3">
      <c r="A1126">
        <v>1125</v>
      </c>
      <c r="B1126" t="s">
        <v>1093</v>
      </c>
      <c r="C1126" s="2">
        <v>45406</v>
      </c>
      <c r="D1126" t="s">
        <v>24</v>
      </c>
      <c r="E1126" t="s">
        <v>15</v>
      </c>
      <c r="F1126" t="s">
        <v>27</v>
      </c>
      <c r="G1126">
        <v>6</v>
      </c>
      <c r="H1126">
        <v>156.94999999999999</v>
      </c>
      <c r="I1126">
        <v>0.08</v>
      </c>
      <c r="J1126">
        <v>866.36</v>
      </c>
      <c r="K1126">
        <v>688.25</v>
      </c>
      <c r="L1126">
        <v>178.11</v>
      </c>
      <c r="M1126" t="s">
        <v>40</v>
      </c>
      <c r="N1126" t="str">
        <f t="shared" si="17"/>
        <v>Low</v>
      </c>
    </row>
    <row r="1127" spans="1:14" x14ac:dyDescent="0.3">
      <c r="A1127">
        <v>1126</v>
      </c>
      <c r="B1127" t="s">
        <v>1094</v>
      </c>
      <c r="C1127" s="2">
        <v>45506</v>
      </c>
      <c r="D1127" t="s">
        <v>14</v>
      </c>
      <c r="E1127" t="s">
        <v>25</v>
      </c>
      <c r="F1127" t="s">
        <v>27</v>
      </c>
      <c r="G1127">
        <v>1</v>
      </c>
      <c r="H1127">
        <v>439.92</v>
      </c>
      <c r="I1127">
        <v>0.05</v>
      </c>
      <c r="J1127">
        <v>417.92</v>
      </c>
      <c r="K1127">
        <v>221.38</v>
      </c>
      <c r="L1127">
        <v>196.54</v>
      </c>
      <c r="M1127" t="s">
        <v>40</v>
      </c>
      <c r="N1127" t="str">
        <f t="shared" si="17"/>
        <v>Low</v>
      </c>
    </row>
    <row r="1128" spans="1:14" x14ac:dyDescent="0.3">
      <c r="A1128">
        <v>1127</v>
      </c>
      <c r="B1128" t="s">
        <v>1095</v>
      </c>
      <c r="C1128" s="2">
        <v>45551</v>
      </c>
      <c r="D1128" t="s">
        <v>39</v>
      </c>
      <c r="E1128" t="s">
        <v>25</v>
      </c>
      <c r="F1128" t="s">
        <v>16</v>
      </c>
      <c r="G1128">
        <v>6</v>
      </c>
      <c r="H1128">
        <v>348.57</v>
      </c>
      <c r="I1128">
        <v>7.0000000000000007E-2</v>
      </c>
      <c r="J1128">
        <v>1945.02</v>
      </c>
      <c r="K1128">
        <v>1396.21</v>
      </c>
      <c r="L1128">
        <v>548.80999999999995</v>
      </c>
      <c r="M1128" t="s">
        <v>22</v>
      </c>
      <c r="N1128" t="str">
        <f t="shared" si="17"/>
        <v>Low</v>
      </c>
    </row>
    <row r="1129" spans="1:14" x14ac:dyDescent="0.3">
      <c r="A1129">
        <v>1128</v>
      </c>
      <c r="B1129" t="s">
        <v>1096</v>
      </c>
      <c r="C1129" s="2">
        <v>45324</v>
      </c>
      <c r="D1129" t="s">
        <v>19</v>
      </c>
      <c r="E1129" t="s">
        <v>25</v>
      </c>
      <c r="F1129" t="s">
        <v>27</v>
      </c>
      <c r="G1129">
        <v>2</v>
      </c>
      <c r="H1129">
        <v>256.8</v>
      </c>
      <c r="I1129">
        <v>0.28999999999999998</v>
      </c>
      <c r="J1129">
        <v>364.66</v>
      </c>
      <c r="K1129">
        <v>194.1</v>
      </c>
      <c r="L1129">
        <v>170.56</v>
      </c>
      <c r="M1129" t="s">
        <v>28</v>
      </c>
      <c r="N1129" t="str">
        <f t="shared" si="17"/>
        <v>High</v>
      </c>
    </row>
    <row r="1130" spans="1:14" x14ac:dyDescent="0.3">
      <c r="A1130">
        <v>1129</v>
      </c>
      <c r="B1130" t="s">
        <v>1097</v>
      </c>
      <c r="C1130" s="2">
        <v>45317</v>
      </c>
      <c r="D1130" t="s">
        <v>39</v>
      </c>
      <c r="E1130" t="s">
        <v>25</v>
      </c>
      <c r="F1130" t="s">
        <v>21</v>
      </c>
      <c r="G1130">
        <v>10</v>
      </c>
      <c r="H1130">
        <v>142.56</v>
      </c>
      <c r="I1130">
        <v>0.06</v>
      </c>
      <c r="J1130">
        <v>1340.06</v>
      </c>
      <c r="K1130">
        <v>711.37</v>
      </c>
      <c r="L1130">
        <v>628.69000000000005</v>
      </c>
      <c r="M1130" t="s">
        <v>22</v>
      </c>
      <c r="N1130" t="str">
        <f t="shared" si="17"/>
        <v>Low</v>
      </c>
    </row>
    <row r="1131" spans="1:14" x14ac:dyDescent="0.3">
      <c r="A1131">
        <v>1130</v>
      </c>
      <c r="B1131" t="s">
        <v>1098</v>
      </c>
      <c r="C1131" s="2">
        <v>45354</v>
      </c>
      <c r="D1131" t="s">
        <v>19</v>
      </c>
      <c r="E1131" t="s">
        <v>30</v>
      </c>
      <c r="F1131" t="s">
        <v>16</v>
      </c>
      <c r="G1131">
        <v>7</v>
      </c>
      <c r="H1131">
        <v>417.21</v>
      </c>
      <c r="I1131">
        <v>0.28999999999999998</v>
      </c>
      <c r="J1131">
        <v>2073.5300000000002</v>
      </c>
      <c r="K1131">
        <v>1476.13</v>
      </c>
      <c r="L1131">
        <v>597.4</v>
      </c>
      <c r="M1131" t="s">
        <v>22</v>
      </c>
      <c r="N1131" t="str">
        <f t="shared" si="17"/>
        <v>High</v>
      </c>
    </row>
    <row r="1132" spans="1:14" x14ac:dyDescent="0.3">
      <c r="A1132">
        <v>1131</v>
      </c>
      <c r="B1132" t="s">
        <v>1099</v>
      </c>
      <c r="C1132" s="2">
        <v>45459</v>
      </c>
      <c r="D1132" t="s">
        <v>24</v>
      </c>
      <c r="E1132" t="s">
        <v>25</v>
      </c>
      <c r="F1132" t="s">
        <v>21</v>
      </c>
      <c r="G1132">
        <v>3</v>
      </c>
      <c r="H1132">
        <v>250.11</v>
      </c>
      <c r="I1132">
        <v>0.08</v>
      </c>
      <c r="J1132">
        <v>690.3</v>
      </c>
      <c r="K1132">
        <v>531.87</v>
      </c>
      <c r="L1132">
        <v>158.43</v>
      </c>
      <c r="M1132" t="s">
        <v>22</v>
      </c>
      <c r="N1132" t="str">
        <f t="shared" si="17"/>
        <v>Low</v>
      </c>
    </row>
    <row r="1133" spans="1:14" x14ac:dyDescent="0.3">
      <c r="A1133">
        <v>1132</v>
      </c>
      <c r="B1133" t="s">
        <v>1100</v>
      </c>
      <c r="C1133" s="2">
        <v>45539</v>
      </c>
      <c r="D1133" t="s">
        <v>39</v>
      </c>
      <c r="E1133" t="s">
        <v>33</v>
      </c>
      <c r="F1133" t="s">
        <v>16</v>
      </c>
      <c r="G1133">
        <v>4</v>
      </c>
      <c r="H1133">
        <v>483.83</v>
      </c>
      <c r="I1133">
        <v>0.2</v>
      </c>
      <c r="J1133">
        <v>1548.26</v>
      </c>
      <c r="K1133">
        <v>1091.74</v>
      </c>
      <c r="L1133">
        <v>456.52</v>
      </c>
      <c r="M1133" t="s">
        <v>17</v>
      </c>
      <c r="N1133" t="str">
        <f t="shared" si="17"/>
        <v>Medium</v>
      </c>
    </row>
    <row r="1134" spans="1:14" x14ac:dyDescent="0.3">
      <c r="A1134">
        <v>1133</v>
      </c>
      <c r="B1134" t="s">
        <v>1101</v>
      </c>
      <c r="C1134" s="2">
        <v>45539</v>
      </c>
      <c r="D1134" t="s">
        <v>39</v>
      </c>
      <c r="E1134" t="s">
        <v>25</v>
      </c>
      <c r="F1134" t="s">
        <v>21</v>
      </c>
      <c r="G1134">
        <v>10</v>
      </c>
      <c r="H1134">
        <v>73.61</v>
      </c>
      <c r="I1134">
        <v>0.17</v>
      </c>
      <c r="J1134">
        <v>610.96</v>
      </c>
      <c r="K1134">
        <v>422.58</v>
      </c>
      <c r="L1134">
        <v>188.38</v>
      </c>
      <c r="M1134" t="s">
        <v>17</v>
      </c>
      <c r="N1134" t="str">
        <f t="shared" si="17"/>
        <v>Medium</v>
      </c>
    </row>
    <row r="1135" spans="1:14" x14ac:dyDescent="0.3">
      <c r="A1135">
        <v>1134</v>
      </c>
      <c r="B1135" t="s">
        <v>1102</v>
      </c>
      <c r="C1135" s="2">
        <v>45477</v>
      </c>
      <c r="D1135" t="s">
        <v>39</v>
      </c>
      <c r="E1135" t="s">
        <v>15</v>
      </c>
      <c r="F1135" t="s">
        <v>16</v>
      </c>
      <c r="G1135">
        <v>1</v>
      </c>
      <c r="H1135">
        <v>164.81</v>
      </c>
      <c r="I1135">
        <v>0.13</v>
      </c>
      <c r="J1135">
        <v>143.38</v>
      </c>
      <c r="K1135">
        <v>114.09</v>
      </c>
      <c r="L1135">
        <v>29.29</v>
      </c>
      <c r="M1135" t="s">
        <v>46</v>
      </c>
      <c r="N1135" t="str">
        <f t="shared" si="17"/>
        <v>Medium</v>
      </c>
    </row>
    <row r="1136" spans="1:14" x14ac:dyDescent="0.3">
      <c r="A1136">
        <v>1135</v>
      </c>
      <c r="B1136" t="s">
        <v>1103</v>
      </c>
      <c r="C1136" s="2">
        <v>45351</v>
      </c>
      <c r="D1136" t="s">
        <v>24</v>
      </c>
      <c r="E1136" t="s">
        <v>33</v>
      </c>
      <c r="F1136" t="s">
        <v>21</v>
      </c>
      <c r="G1136">
        <v>2</v>
      </c>
      <c r="H1136">
        <v>137.31</v>
      </c>
      <c r="I1136">
        <v>0.27</v>
      </c>
      <c r="J1136">
        <v>200.47</v>
      </c>
      <c r="K1136">
        <v>143.51</v>
      </c>
      <c r="L1136">
        <v>56.96</v>
      </c>
      <c r="M1136" t="s">
        <v>17</v>
      </c>
      <c r="N1136" t="str">
        <f t="shared" si="17"/>
        <v>High</v>
      </c>
    </row>
    <row r="1137" spans="1:14" x14ac:dyDescent="0.3">
      <c r="A1137">
        <v>1136</v>
      </c>
      <c r="B1137" t="s">
        <v>67</v>
      </c>
      <c r="C1137" s="2">
        <v>45360</v>
      </c>
      <c r="D1137" t="s">
        <v>39</v>
      </c>
      <c r="E1137" t="s">
        <v>25</v>
      </c>
      <c r="F1137" t="s">
        <v>16</v>
      </c>
      <c r="G1137">
        <v>3</v>
      </c>
      <c r="H1137">
        <v>174.89</v>
      </c>
      <c r="I1137">
        <v>0.11</v>
      </c>
      <c r="J1137">
        <v>466.96</v>
      </c>
      <c r="K1137">
        <v>251.35</v>
      </c>
      <c r="L1137">
        <v>215.61</v>
      </c>
      <c r="M1137" t="s">
        <v>28</v>
      </c>
      <c r="N1137" t="str">
        <f t="shared" si="17"/>
        <v>Medium</v>
      </c>
    </row>
    <row r="1138" spans="1:14" x14ac:dyDescent="0.3">
      <c r="A1138">
        <v>1137</v>
      </c>
      <c r="B1138" t="s">
        <v>1104</v>
      </c>
      <c r="C1138" s="2">
        <v>45343</v>
      </c>
      <c r="D1138" t="s">
        <v>39</v>
      </c>
      <c r="E1138" t="s">
        <v>25</v>
      </c>
      <c r="F1138" t="s">
        <v>21</v>
      </c>
      <c r="G1138">
        <v>5</v>
      </c>
      <c r="H1138">
        <v>445.78</v>
      </c>
      <c r="I1138">
        <v>0.22</v>
      </c>
      <c r="J1138">
        <v>1738.54</v>
      </c>
      <c r="K1138">
        <v>1186.27</v>
      </c>
      <c r="L1138">
        <v>552.27</v>
      </c>
      <c r="M1138" t="s">
        <v>17</v>
      </c>
      <c r="N1138" t="str">
        <f t="shared" si="17"/>
        <v>High</v>
      </c>
    </row>
    <row r="1139" spans="1:14" x14ac:dyDescent="0.3">
      <c r="A1139">
        <v>1138</v>
      </c>
      <c r="B1139" t="s">
        <v>1105</v>
      </c>
      <c r="C1139" s="2">
        <v>45647</v>
      </c>
      <c r="D1139" t="s">
        <v>19</v>
      </c>
      <c r="E1139" t="s">
        <v>33</v>
      </c>
      <c r="F1139" t="s">
        <v>16</v>
      </c>
      <c r="G1139">
        <v>4</v>
      </c>
      <c r="H1139">
        <v>428.52</v>
      </c>
      <c r="I1139">
        <v>0.05</v>
      </c>
      <c r="J1139">
        <v>1628.38</v>
      </c>
      <c r="K1139">
        <v>820.64</v>
      </c>
      <c r="L1139">
        <v>807.74</v>
      </c>
      <c r="M1139" t="s">
        <v>17</v>
      </c>
      <c r="N1139" t="str">
        <f t="shared" si="17"/>
        <v>Low</v>
      </c>
    </row>
    <row r="1140" spans="1:14" x14ac:dyDescent="0.3">
      <c r="A1140">
        <v>1139</v>
      </c>
      <c r="B1140" t="s">
        <v>1106</v>
      </c>
      <c r="C1140" s="2">
        <v>45646</v>
      </c>
      <c r="D1140" t="s">
        <v>24</v>
      </c>
      <c r="E1140" t="s">
        <v>33</v>
      </c>
      <c r="F1140" t="s">
        <v>27</v>
      </c>
      <c r="G1140">
        <v>7</v>
      </c>
      <c r="H1140">
        <v>467.59</v>
      </c>
      <c r="I1140">
        <v>0.11</v>
      </c>
      <c r="J1140">
        <v>2913.09</v>
      </c>
      <c r="K1140">
        <v>2303.44</v>
      </c>
      <c r="L1140">
        <v>609.65</v>
      </c>
      <c r="M1140" t="s">
        <v>22</v>
      </c>
      <c r="N1140" t="str">
        <f t="shared" si="17"/>
        <v>Medium</v>
      </c>
    </row>
    <row r="1141" spans="1:14" x14ac:dyDescent="0.3">
      <c r="A1141">
        <v>1140</v>
      </c>
      <c r="B1141" t="s">
        <v>520</v>
      </c>
      <c r="C1141" s="2">
        <v>45324</v>
      </c>
      <c r="D1141" t="s">
        <v>24</v>
      </c>
      <c r="E1141" t="s">
        <v>30</v>
      </c>
      <c r="F1141" t="s">
        <v>21</v>
      </c>
      <c r="G1141">
        <v>4</v>
      </c>
      <c r="H1141">
        <v>392.74</v>
      </c>
      <c r="I1141">
        <v>0.18</v>
      </c>
      <c r="J1141">
        <v>1288.19</v>
      </c>
      <c r="K1141">
        <v>1018.52</v>
      </c>
      <c r="L1141">
        <v>269.67</v>
      </c>
      <c r="M1141" t="s">
        <v>28</v>
      </c>
      <c r="N1141" t="str">
        <f t="shared" si="17"/>
        <v>Medium</v>
      </c>
    </row>
    <row r="1142" spans="1:14" x14ac:dyDescent="0.3">
      <c r="A1142">
        <v>1141</v>
      </c>
      <c r="B1142" t="s">
        <v>1107</v>
      </c>
      <c r="C1142" s="2">
        <v>45649</v>
      </c>
      <c r="D1142" t="s">
        <v>19</v>
      </c>
      <c r="E1142" t="s">
        <v>30</v>
      </c>
      <c r="F1142" t="s">
        <v>16</v>
      </c>
      <c r="G1142">
        <v>6</v>
      </c>
      <c r="H1142">
        <v>127.27</v>
      </c>
      <c r="I1142">
        <v>0.05</v>
      </c>
      <c r="J1142">
        <v>725.44</v>
      </c>
      <c r="K1142">
        <v>543.12</v>
      </c>
      <c r="L1142">
        <v>182.32</v>
      </c>
      <c r="M1142" t="s">
        <v>17</v>
      </c>
      <c r="N1142" t="str">
        <f t="shared" si="17"/>
        <v>Low</v>
      </c>
    </row>
    <row r="1143" spans="1:14" x14ac:dyDescent="0.3">
      <c r="A1143">
        <v>1142</v>
      </c>
      <c r="B1143" t="s">
        <v>771</v>
      </c>
      <c r="C1143" s="2">
        <v>45452</v>
      </c>
      <c r="D1143" t="s">
        <v>39</v>
      </c>
      <c r="E1143" t="s">
        <v>30</v>
      </c>
      <c r="F1143" t="s">
        <v>27</v>
      </c>
      <c r="G1143">
        <v>8</v>
      </c>
      <c r="H1143">
        <v>128.38999999999999</v>
      </c>
      <c r="I1143">
        <v>0.28000000000000003</v>
      </c>
      <c r="J1143">
        <v>739.53</v>
      </c>
      <c r="K1143">
        <v>415.66</v>
      </c>
      <c r="L1143">
        <v>323.87</v>
      </c>
      <c r="M1143" t="s">
        <v>28</v>
      </c>
      <c r="N1143" t="str">
        <f t="shared" si="17"/>
        <v>High</v>
      </c>
    </row>
    <row r="1144" spans="1:14" x14ac:dyDescent="0.3">
      <c r="A1144">
        <v>1143</v>
      </c>
      <c r="B1144" t="s">
        <v>1108</v>
      </c>
      <c r="C1144" s="2">
        <v>45592</v>
      </c>
      <c r="D1144" t="s">
        <v>39</v>
      </c>
      <c r="E1144" t="s">
        <v>33</v>
      </c>
      <c r="F1144" t="s">
        <v>16</v>
      </c>
      <c r="G1144">
        <v>8</v>
      </c>
      <c r="H1144">
        <v>237.45</v>
      </c>
      <c r="I1144">
        <v>0.05</v>
      </c>
      <c r="J1144">
        <v>1804.62</v>
      </c>
      <c r="K1144">
        <v>1345.05</v>
      </c>
      <c r="L1144">
        <v>459.57</v>
      </c>
      <c r="M1144" t="s">
        <v>22</v>
      </c>
      <c r="N1144" t="str">
        <f t="shared" si="17"/>
        <v>Low</v>
      </c>
    </row>
    <row r="1145" spans="1:14" x14ac:dyDescent="0.3">
      <c r="A1145">
        <v>1144</v>
      </c>
      <c r="B1145" t="s">
        <v>1109</v>
      </c>
      <c r="C1145" s="2">
        <v>45572</v>
      </c>
      <c r="D1145" t="s">
        <v>14</v>
      </c>
      <c r="E1145" t="s">
        <v>25</v>
      </c>
      <c r="F1145" t="s">
        <v>27</v>
      </c>
      <c r="G1145">
        <v>10</v>
      </c>
      <c r="H1145">
        <v>486.62</v>
      </c>
      <c r="I1145">
        <v>7.0000000000000007E-2</v>
      </c>
      <c r="J1145">
        <v>4525.57</v>
      </c>
      <c r="K1145">
        <v>2421.73</v>
      </c>
      <c r="L1145">
        <v>2103.84</v>
      </c>
      <c r="M1145" t="s">
        <v>17</v>
      </c>
      <c r="N1145" t="str">
        <f t="shared" si="17"/>
        <v>Low</v>
      </c>
    </row>
    <row r="1146" spans="1:14" x14ac:dyDescent="0.3">
      <c r="A1146">
        <v>1145</v>
      </c>
      <c r="B1146" t="s">
        <v>1110</v>
      </c>
      <c r="C1146" s="2">
        <v>45380</v>
      </c>
      <c r="D1146" t="s">
        <v>24</v>
      </c>
      <c r="E1146" t="s">
        <v>15</v>
      </c>
      <c r="F1146" t="s">
        <v>21</v>
      </c>
      <c r="G1146">
        <v>7</v>
      </c>
      <c r="H1146">
        <v>59.04</v>
      </c>
      <c r="I1146">
        <v>0.01</v>
      </c>
      <c r="J1146">
        <v>409.15</v>
      </c>
      <c r="K1146">
        <v>256.07</v>
      </c>
      <c r="L1146">
        <v>153.08000000000001</v>
      </c>
      <c r="M1146" t="s">
        <v>46</v>
      </c>
      <c r="N1146" t="str">
        <f t="shared" si="17"/>
        <v>Low</v>
      </c>
    </row>
    <row r="1147" spans="1:14" x14ac:dyDescent="0.3">
      <c r="A1147">
        <v>1146</v>
      </c>
      <c r="B1147" t="s">
        <v>301</v>
      </c>
      <c r="C1147" s="2">
        <v>45426</v>
      </c>
      <c r="D1147" t="s">
        <v>39</v>
      </c>
      <c r="E1147" t="s">
        <v>20</v>
      </c>
      <c r="F1147" t="s">
        <v>27</v>
      </c>
      <c r="G1147">
        <v>4</v>
      </c>
      <c r="H1147">
        <v>380.01</v>
      </c>
      <c r="I1147">
        <v>0.05</v>
      </c>
      <c r="J1147">
        <v>1444.04</v>
      </c>
      <c r="K1147">
        <v>830.57</v>
      </c>
      <c r="L1147">
        <v>613.47</v>
      </c>
      <c r="M1147" t="s">
        <v>28</v>
      </c>
      <c r="N1147" t="str">
        <f t="shared" si="17"/>
        <v>Low</v>
      </c>
    </row>
    <row r="1148" spans="1:14" x14ac:dyDescent="0.3">
      <c r="A1148">
        <v>1147</v>
      </c>
      <c r="B1148" t="s">
        <v>1111</v>
      </c>
      <c r="C1148" s="2">
        <v>45361</v>
      </c>
      <c r="D1148" t="s">
        <v>14</v>
      </c>
      <c r="E1148" t="s">
        <v>20</v>
      </c>
      <c r="F1148" t="s">
        <v>16</v>
      </c>
      <c r="G1148">
        <v>8</v>
      </c>
      <c r="H1148">
        <v>129.11000000000001</v>
      </c>
      <c r="I1148">
        <v>0.13</v>
      </c>
      <c r="J1148">
        <v>898.61</v>
      </c>
      <c r="K1148">
        <v>497.79</v>
      </c>
      <c r="L1148">
        <v>400.82</v>
      </c>
      <c r="M1148" t="s">
        <v>17</v>
      </c>
      <c r="N1148" t="str">
        <f t="shared" si="17"/>
        <v>Medium</v>
      </c>
    </row>
    <row r="1149" spans="1:14" x14ac:dyDescent="0.3">
      <c r="A1149">
        <v>1148</v>
      </c>
      <c r="B1149" t="s">
        <v>1112</v>
      </c>
      <c r="C1149" s="2">
        <v>45505</v>
      </c>
      <c r="D1149" t="s">
        <v>19</v>
      </c>
      <c r="E1149" t="s">
        <v>15</v>
      </c>
      <c r="F1149" t="s">
        <v>21</v>
      </c>
      <c r="G1149">
        <v>2</v>
      </c>
      <c r="H1149">
        <v>184.36</v>
      </c>
      <c r="I1149">
        <v>0.2</v>
      </c>
      <c r="J1149">
        <v>294.98</v>
      </c>
      <c r="K1149">
        <v>233.33</v>
      </c>
      <c r="L1149">
        <v>61.65</v>
      </c>
      <c r="M1149" t="s">
        <v>46</v>
      </c>
      <c r="N1149" t="str">
        <f t="shared" si="17"/>
        <v>Medium</v>
      </c>
    </row>
    <row r="1150" spans="1:14" x14ac:dyDescent="0.3">
      <c r="A1150">
        <v>1149</v>
      </c>
      <c r="B1150" t="s">
        <v>939</v>
      </c>
      <c r="C1150" s="2">
        <v>45479</v>
      </c>
      <c r="D1150" t="s">
        <v>24</v>
      </c>
      <c r="E1150" t="s">
        <v>20</v>
      </c>
      <c r="F1150" t="s">
        <v>27</v>
      </c>
      <c r="G1150">
        <v>6</v>
      </c>
      <c r="H1150">
        <v>320.07</v>
      </c>
      <c r="I1150">
        <v>0.28000000000000003</v>
      </c>
      <c r="J1150">
        <v>1382.7</v>
      </c>
      <c r="K1150">
        <v>1003.31</v>
      </c>
      <c r="L1150">
        <v>379.39</v>
      </c>
      <c r="M1150" t="s">
        <v>22</v>
      </c>
      <c r="N1150" t="str">
        <f t="shared" si="17"/>
        <v>High</v>
      </c>
    </row>
    <row r="1151" spans="1:14" x14ac:dyDescent="0.3">
      <c r="A1151">
        <v>1150</v>
      </c>
      <c r="B1151" t="s">
        <v>1113</v>
      </c>
      <c r="C1151" s="2">
        <v>45622</v>
      </c>
      <c r="D1151" t="s">
        <v>14</v>
      </c>
      <c r="E1151" t="s">
        <v>15</v>
      </c>
      <c r="F1151" t="s">
        <v>16</v>
      </c>
      <c r="G1151">
        <v>7</v>
      </c>
      <c r="H1151">
        <v>160.22999999999999</v>
      </c>
      <c r="I1151">
        <v>0.2</v>
      </c>
      <c r="J1151">
        <v>897.29</v>
      </c>
      <c r="K1151">
        <v>670.75</v>
      </c>
      <c r="L1151">
        <v>226.54</v>
      </c>
      <c r="M1151" t="s">
        <v>17</v>
      </c>
      <c r="N1151" t="str">
        <f t="shared" si="17"/>
        <v>Medium</v>
      </c>
    </row>
    <row r="1152" spans="1:14" x14ac:dyDescent="0.3">
      <c r="A1152">
        <v>1151</v>
      </c>
      <c r="B1152" t="s">
        <v>51</v>
      </c>
      <c r="C1152" s="2">
        <v>45501</v>
      </c>
      <c r="D1152" t="s">
        <v>14</v>
      </c>
      <c r="E1152" t="s">
        <v>33</v>
      </c>
      <c r="F1152" t="s">
        <v>21</v>
      </c>
      <c r="G1152">
        <v>9</v>
      </c>
      <c r="H1152">
        <v>338.84</v>
      </c>
      <c r="I1152">
        <v>0.06</v>
      </c>
      <c r="J1152">
        <v>2866.59</v>
      </c>
      <c r="K1152">
        <v>2100.39</v>
      </c>
      <c r="L1152">
        <v>766.2</v>
      </c>
      <c r="M1152" t="s">
        <v>46</v>
      </c>
      <c r="N1152" t="str">
        <f t="shared" si="17"/>
        <v>Low</v>
      </c>
    </row>
    <row r="1153" spans="1:14" x14ac:dyDescent="0.3">
      <c r="A1153">
        <v>1152</v>
      </c>
      <c r="B1153" t="s">
        <v>1114</v>
      </c>
      <c r="C1153" s="2">
        <v>45450</v>
      </c>
      <c r="D1153" t="s">
        <v>19</v>
      </c>
      <c r="E1153" t="s">
        <v>30</v>
      </c>
      <c r="F1153" t="s">
        <v>16</v>
      </c>
      <c r="G1153">
        <v>4</v>
      </c>
      <c r="H1153">
        <v>437.56</v>
      </c>
      <c r="I1153">
        <v>0.05</v>
      </c>
      <c r="J1153">
        <v>1662.73</v>
      </c>
      <c r="K1153">
        <v>865.01</v>
      </c>
      <c r="L1153">
        <v>797.72</v>
      </c>
      <c r="M1153" t="s">
        <v>22</v>
      </c>
      <c r="N1153" t="str">
        <f t="shared" si="17"/>
        <v>Low</v>
      </c>
    </row>
    <row r="1154" spans="1:14" x14ac:dyDescent="0.3">
      <c r="A1154">
        <v>1153</v>
      </c>
      <c r="B1154" t="s">
        <v>1115</v>
      </c>
      <c r="C1154" s="2">
        <v>45469</v>
      </c>
      <c r="D1154" t="s">
        <v>19</v>
      </c>
      <c r="E1154" t="s">
        <v>33</v>
      </c>
      <c r="F1154" t="s">
        <v>21</v>
      </c>
      <c r="G1154">
        <v>5</v>
      </c>
      <c r="H1154">
        <v>192.7</v>
      </c>
      <c r="I1154">
        <v>0.28999999999999998</v>
      </c>
      <c r="J1154">
        <v>684.08</v>
      </c>
      <c r="K1154">
        <v>546.75</v>
      </c>
      <c r="L1154">
        <v>137.33000000000001</v>
      </c>
      <c r="M1154" t="s">
        <v>46</v>
      </c>
      <c r="N1154" t="str">
        <f t="shared" si="17"/>
        <v>High</v>
      </c>
    </row>
    <row r="1155" spans="1:14" x14ac:dyDescent="0.3">
      <c r="A1155">
        <v>1154</v>
      </c>
      <c r="B1155" t="s">
        <v>1116</v>
      </c>
      <c r="C1155" s="2">
        <v>45504</v>
      </c>
      <c r="D1155" t="s">
        <v>14</v>
      </c>
      <c r="E1155" t="s">
        <v>30</v>
      </c>
      <c r="F1155" t="s">
        <v>21</v>
      </c>
      <c r="G1155">
        <v>6</v>
      </c>
      <c r="H1155">
        <v>121.19</v>
      </c>
      <c r="I1155">
        <v>0.11</v>
      </c>
      <c r="J1155">
        <v>647.15</v>
      </c>
      <c r="K1155">
        <v>397.21</v>
      </c>
      <c r="L1155">
        <v>249.94</v>
      </c>
      <c r="M1155" t="s">
        <v>28</v>
      </c>
      <c r="N1155" t="str">
        <f t="shared" ref="N1155:N1218" si="18">_xlfn.IFS(I1155=0,"No Discount",I1155&gt;=0.21,"High",I1155&gt;=0.11,"Medium",I1155&gt;=0.01,"Low")</f>
        <v>Medium</v>
      </c>
    </row>
    <row r="1156" spans="1:14" x14ac:dyDescent="0.3">
      <c r="A1156">
        <v>1155</v>
      </c>
      <c r="B1156" t="s">
        <v>1117</v>
      </c>
      <c r="C1156" s="2">
        <v>45434</v>
      </c>
      <c r="D1156" t="s">
        <v>39</v>
      </c>
      <c r="E1156" t="s">
        <v>20</v>
      </c>
      <c r="F1156" t="s">
        <v>27</v>
      </c>
      <c r="G1156">
        <v>10</v>
      </c>
      <c r="H1156">
        <v>58.63</v>
      </c>
      <c r="I1156">
        <v>0.05</v>
      </c>
      <c r="J1156">
        <v>556.99</v>
      </c>
      <c r="K1156">
        <v>341.38</v>
      </c>
      <c r="L1156">
        <v>215.61</v>
      </c>
      <c r="M1156" t="s">
        <v>46</v>
      </c>
      <c r="N1156" t="str">
        <f t="shared" si="18"/>
        <v>Low</v>
      </c>
    </row>
    <row r="1157" spans="1:14" x14ac:dyDescent="0.3">
      <c r="A1157">
        <v>1156</v>
      </c>
      <c r="B1157" t="s">
        <v>1118</v>
      </c>
      <c r="C1157" s="2">
        <v>45320</v>
      </c>
      <c r="D1157" t="s">
        <v>24</v>
      </c>
      <c r="E1157" t="s">
        <v>25</v>
      </c>
      <c r="F1157" t="s">
        <v>27</v>
      </c>
      <c r="G1157">
        <v>5</v>
      </c>
      <c r="H1157">
        <v>439.84</v>
      </c>
      <c r="I1157">
        <v>0.21</v>
      </c>
      <c r="J1157">
        <v>1737.37</v>
      </c>
      <c r="K1157">
        <v>1212.3</v>
      </c>
      <c r="L1157">
        <v>525.07000000000005</v>
      </c>
      <c r="M1157" t="s">
        <v>22</v>
      </c>
      <c r="N1157" t="str">
        <f t="shared" si="18"/>
        <v>High</v>
      </c>
    </row>
    <row r="1158" spans="1:14" x14ac:dyDescent="0.3">
      <c r="A1158">
        <v>1157</v>
      </c>
      <c r="B1158" t="s">
        <v>1119</v>
      </c>
      <c r="C1158" s="2">
        <v>45435</v>
      </c>
      <c r="D1158" t="s">
        <v>24</v>
      </c>
      <c r="E1158" t="s">
        <v>15</v>
      </c>
      <c r="F1158" t="s">
        <v>16</v>
      </c>
      <c r="G1158">
        <v>1</v>
      </c>
      <c r="H1158">
        <v>462.7</v>
      </c>
      <c r="I1158">
        <v>0.26</v>
      </c>
      <c r="J1158">
        <v>342.4</v>
      </c>
      <c r="K1158">
        <v>246.11</v>
      </c>
      <c r="L1158">
        <v>96.29</v>
      </c>
      <c r="M1158" t="s">
        <v>17</v>
      </c>
      <c r="N1158" t="str">
        <f t="shared" si="18"/>
        <v>High</v>
      </c>
    </row>
    <row r="1159" spans="1:14" x14ac:dyDescent="0.3">
      <c r="A1159">
        <v>1158</v>
      </c>
      <c r="B1159" t="s">
        <v>1120</v>
      </c>
      <c r="C1159" s="2">
        <v>45544</v>
      </c>
      <c r="D1159" t="s">
        <v>14</v>
      </c>
      <c r="E1159" t="s">
        <v>25</v>
      </c>
      <c r="F1159" t="s">
        <v>21</v>
      </c>
      <c r="G1159">
        <v>2</v>
      </c>
      <c r="H1159">
        <v>221.28</v>
      </c>
      <c r="I1159">
        <v>0.13</v>
      </c>
      <c r="J1159">
        <v>385.03</v>
      </c>
      <c r="K1159">
        <v>277.10000000000002</v>
      </c>
      <c r="L1159">
        <v>107.93</v>
      </c>
      <c r="M1159" t="s">
        <v>22</v>
      </c>
      <c r="N1159" t="str">
        <f t="shared" si="18"/>
        <v>Medium</v>
      </c>
    </row>
    <row r="1160" spans="1:14" x14ac:dyDescent="0.3">
      <c r="A1160">
        <v>1159</v>
      </c>
      <c r="B1160" t="s">
        <v>1121</v>
      </c>
      <c r="C1160" s="2">
        <v>45449</v>
      </c>
      <c r="D1160" t="s">
        <v>39</v>
      </c>
      <c r="E1160" t="s">
        <v>25</v>
      </c>
      <c r="F1160" t="s">
        <v>21</v>
      </c>
      <c r="G1160">
        <v>10</v>
      </c>
      <c r="H1160">
        <v>334.8</v>
      </c>
      <c r="I1160">
        <v>7.0000000000000007E-2</v>
      </c>
      <c r="J1160">
        <v>3113.64</v>
      </c>
      <c r="K1160">
        <v>1580.79</v>
      </c>
      <c r="L1160">
        <v>1532.85</v>
      </c>
      <c r="M1160" t="s">
        <v>40</v>
      </c>
      <c r="N1160" t="str">
        <f t="shared" si="18"/>
        <v>Low</v>
      </c>
    </row>
    <row r="1161" spans="1:14" x14ac:dyDescent="0.3">
      <c r="A1161">
        <v>1160</v>
      </c>
      <c r="B1161" t="s">
        <v>1122</v>
      </c>
      <c r="C1161" s="2">
        <v>45532</v>
      </c>
      <c r="D1161" t="s">
        <v>39</v>
      </c>
      <c r="E1161" t="s">
        <v>30</v>
      </c>
      <c r="F1161" t="s">
        <v>27</v>
      </c>
      <c r="G1161">
        <v>5</v>
      </c>
      <c r="H1161">
        <v>245.42</v>
      </c>
      <c r="I1161">
        <v>0.12</v>
      </c>
      <c r="J1161">
        <v>1079.8499999999999</v>
      </c>
      <c r="K1161">
        <v>857.71</v>
      </c>
      <c r="L1161">
        <v>222.14</v>
      </c>
      <c r="M1161" t="s">
        <v>17</v>
      </c>
      <c r="N1161" t="str">
        <f t="shared" si="18"/>
        <v>Medium</v>
      </c>
    </row>
    <row r="1162" spans="1:14" x14ac:dyDescent="0.3">
      <c r="A1162">
        <v>1161</v>
      </c>
      <c r="B1162" t="s">
        <v>1123</v>
      </c>
      <c r="C1162" s="2">
        <v>45498</v>
      </c>
      <c r="D1162" t="s">
        <v>39</v>
      </c>
      <c r="E1162" t="s">
        <v>20</v>
      </c>
      <c r="F1162" t="s">
        <v>21</v>
      </c>
      <c r="G1162">
        <v>2</v>
      </c>
      <c r="H1162">
        <v>376.63</v>
      </c>
      <c r="I1162">
        <v>0.06</v>
      </c>
      <c r="J1162">
        <v>708.06</v>
      </c>
      <c r="K1162">
        <v>392.07</v>
      </c>
      <c r="L1162">
        <v>315.99</v>
      </c>
      <c r="M1162" t="s">
        <v>46</v>
      </c>
      <c r="N1162" t="str">
        <f t="shared" si="18"/>
        <v>Low</v>
      </c>
    </row>
    <row r="1163" spans="1:14" x14ac:dyDescent="0.3">
      <c r="A1163">
        <v>1162</v>
      </c>
      <c r="B1163" t="s">
        <v>1124</v>
      </c>
      <c r="C1163" s="2">
        <v>45595</v>
      </c>
      <c r="D1163" t="s">
        <v>39</v>
      </c>
      <c r="E1163" t="s">
        <v>30</v>
      </c>
      <c r="F1163" t="s">
        <v>16</v>
      </c>
      <c r="G1163">
        <v>1</v>
      </c>
      <c r="H1163">
        <v>56.65</v>
      </c>
      <c r="I1163">
        <v>0.2</v>
      </c>
      <c r="J1163">
        <v>45.32</v>
      </c>
      <c r="K1163">
        <v>33.369999999999997</v>
      </c>
      <c r="L1163">
        <v>11.95</v>
      </c>
      <c r="M1163" t="s">
        <v>28</v>
      </c>
      <c r="N1163" t="str">
        <f t="shared" si="18"/>
        <v>Medium</v>
      </c>
    </row>
    <row r="1164" spans="1:14" x14ac:dyDescent="0.3">
      <c r="A1164">
        <v>1163</v>
      </c>
      <c r="B1164" t="s">
        <v>1125</v>
      </c>
      <c r="C1164" s="2">
        <v>45410</v>
      </c>
      <c r="D1164" t="s">
        <v>14</v>
      </c>
      <c r="E1164" t="s">
        <v>30</v>
      </c>
      <c r="F1164" t="s">
        <v>21</v>
      </c>
      <c r="G1164">
        <v>5</v>
      </c>
      <c r="H1164">
        <v>464.41</v>
      </c>
      <c r="I1164">
        <v>0.22</v>
      </c>
      <c r="J1164">
        <v>1811.2</v>
      </c>
      <c r="K1164">
        <v>1252.6400000000001</v>
      </c>
      <c r="L1164">
        <v>558.55999999999995</v>
      </c>
      <c r="M1164" t="s">
        <v>17</v>
      </c>
      <c r="N1164" t="str">
        <f t="shared" si="18"/>
        <v>High</v>
      </c>
    </row>
    <row r="1165" spans="1:14" x14ac:dyDescent="0.3">
      <c r="A1165">
        <v>1164</v>
      </c>
      <c r="B1165" t="s">
        <v>1126</v>
      </c>
      <c r="C1165" s="2">
        <v>45463</v>
      </c>
      <c r="D1165" t="s">
        <v>19</v>
      </c>
      <c r="E1165" t="s">
        <v>30</v>
      </c>
      <c r="F1165" t="s">
        <v>16</v>
      </c>
      <c r="G1165">
        <v>3</v>
      </c>
      <c r="H1165">
        <v>408.52</v>
      </c>
      <c r="I1165">
        <v>0.21</v>
      </c>
      <c r="J1165">
        <v>968.19</v>
      </c>
      <c r="K1165">
        <v>720.08</v>
      </c>
      <c r="L1165">
        <v>248.11</v>
      </c>
      <c r="M1165" t="s">
        <v>22</v>
      </c>
      <c r="N1165" t="str">
        <f t="shared" si="18"/>
        <v>High</v>
      </c>
    </row>
    <row r="1166" spans="1:14" x14ac:dyDescent="0.3">
      <c r="A1166">
        <v>1165</v>
      </c>
      <c r="B1166" t="s">
        <v>1127</v>
      </c>
      <c r="C1166" s="2">
        <v>45423</v>
      </c>
      <c r="D1166" t="s">
        <v>19</v>
      </c>
      <c r="E1166" t="s">
        <v>15</v>
      </c>
      <c r="F1166" t="s">
        <v>27</v>
      </c>
      <c r="G1166">
        <v>2</v>
      </c>
      <c r="H1166">
        <v>138.88</v>
      </c>
      <c r="I1166">
        <v>0.02</v>
      </c>
      <c r="J1166">
        <v>272.2</v>
      </c>
      <c r="K1166">
        <v>179.8</v>
      </c>
      <c r="L1166">
        <v>92.4</v>
      </c>
      <c r="M1166" t="s">
        <v>28</v>
      </c>
      <c r="N1166" t="str">
        <f t="shared" si="18"/>
        <v>Low</v>
      </c>
    </row>
    <row r="1167" spans="1:14" x14ac:dyDescent="0.3">
      <c r="A1167">
        <v>1166</v>
      </c>
      <c r="B1167" t="s">
        <v>1128</v>
      </c>
      <c r="C1167" s="2">
        <v>45382</v>
      </c>
      <c r="D1167" t="s">
        <v>39</v>
      </c>
      <c r="E1167" t="s">
        <v>33</v>
      </c>
      <c r="F1167" t="s">
        <v>16</v>
      </c>
      <c r="G1167">
        <v>6</v>
      </c>
      <c r="H1167">
        <v>78.27</v>
      </c>
      <c r="I1167">
        <v>0.01</v>
      </c>
      <c r="J1167">
        <v>464.92</v>
      </c>
      <c r="K1167">
        <v>321.83</v>
      </c>
      <c r="L1167">
        <v>143.09</v>
      </c>
      <c r="M1167" t="s">
        <v>22</v>
      </c>
      <c r="N1167" t="str">
        <f t="shared" si="18"/>
        <v>Low</v>
      </c>
    </row>
    <row r="1168" spans="1:14" x14ac:dyDescent="0.3">
      <c r="A1168">
        <v>1167</v>
      </c>
      <c r="B1168" t="s">
        <v>1129</v>
      </c>
      <c r="C1168" s="2">
        <v>45299</v>
      </c>
      <c r="D1168" t="s">
        <v>19</v>
      </c>
      <c r="E1168" t="s">
        <v>20</v>
      </c>
      <c r="F1168" t="s">
        <v>27</v>
      </c>
      <c r="G1168">
        <v>4</v>
      </c>
      <c r="H1168">
        <v>158.72999999999999</v>
      </c>
      <c r="I1168">
        <v>0.28999999999999998</v>
      </c>
      <c r="J1168">
        <v>450.79</v>
      </c>
      <c r="K1168">
        <v>279.57</v>
      </c>
      <c r="L1168">
        <v>171.22</v>
      </c>
      <c r="M1168" t="s">
        <v>46</v>
      </c>
      <c r="N1168" t="str">
        <f t="shared" si="18"/>
        <v>High</v>
      </c>
    </row>
    <row r="1169" spans="1:14" x14ac:dyDescent="0.3">
      <c r="A1169">
        <v>1168</v>
      </c>
      <c r="B1169" t="s">
        <v>1130</v>
      </c>
      <c r="C1169" s="2">
        <v>45309</v>
      </c>
      <c r="D1169" t="s">
        <v>39</v>
      </c>
      <c r="E1169" t="s">
        <v>25</v>
      </c>
      <c r="F1169" t="s">
        <v>27</v>
      </c>
      <c r="G1169">
        <v>2</v>
      </c>
      <c r="H1169">
        <v>92.85</v>
      </c>
      <c r="I1169">
        <v>0.21</v>
      </c>
      <c r="J1169">
        <v>146.69999999999999</v>
      </c>
      <c r="K1169">
        <v>91.08</v>
      </c>
      <c r="L1169">
        <v>55.62</v>
      </c>
      <c r="M1169" t="s">
        <v>22</v>
      </c>
      <c r="N1169" t="str">
        <f t="shared" si="18"/>
        <v>High</v>
      </c>
    </row>
    <row r="1170" spans="1:14" x14ac:dyDescent="0.3">
      <c r="A1170">
        <v>1169</v>
      </c>
      <c r="B1170" t="s">
        <v>529</v>
      </c>
      <c r="C1170" s="2">
        <v>45654</v>
      </c>
      <c r="D1170" t="s">
        <v>24</v>
      </c>
      <c r="E1170" t="s">
        <v>15</v>
      </c>
      <c r="F1170" t="s">
        <v>16</v>
      </c>
      <c r="G1170">
        <v>5</v>
      </c>
      <c r="H1170">
        <v>127.62</v>
      </c>
      <c r="I1170">
        <v>0.11</v>
      </c>
      <c r="J1170">
        <v>567.91</v>
      </c>
      <c r="K1170">
        <v>391.85</v>
      </c>
      <c r="L1170">
        <v>176.06</v>
      </c>
      <c r="M1170" t="s">
        <v>46</v>
      </c>
      <c r="N1170" t="str">
        <f t="shared" si="18"/>
        <v>Medium</v>
      </c>
    </row>
    <row r="1171" spans="1:14" x14ac:dyDescent="0.3">
      <c r="A1171">
        <v>1170</v>
      </c>
      <c r="B1171" t="s">
        <v>521</v>
      </c>
      <c r="C1171" s="2">
        <v>45433</v>
      </c>
      <c r="D1171" t="s">
        <v>39</v>
      </c>
      <c r="E1171" t="s">
        <v>15</v>
      </c>
      <c r="F1171" t="s">
        <v>16</v>
      </c>
      <c r="G1171">
        <v>8</v>
      </c>
      <c r="H1171">
        <v>52.11</v>
      </c>
      <c r="I1171">
        <v>0.09</v>
      </c>
      <c r="J1171">
        <v>379.36</v>
      </c>
      <c r="K1171">
        <v>288.77</v>
      </c>
      <c r="L1171">
        <v>90.59</v>
      </c>
      <c r="M1171" t="s">
        <v>22</v>
      </c>
      <c r="N1171" t="str">
        <f t="shared" si="18"/>
        <v>Low</v>
      </c>
    </row>
    <row r="1172" spans="1:14" x14ac:dyDescent="0.3">
      <c r="A1172">
        <v>1171</v>
      </c>
      <c r="B1172" t="s">
        <v>1131</v>
      </c>
      <c r="C1172" s="2">
        <v>45517</v>
      </c>
      <c r="D1172" t="s">
        <v>14</v>
      </c>
      <c r="E1172" t="s">
        <v>15</v>
      </c>
      <c r="F1172" t="s">
        <v>21</v>
      </c>
      <c r="G1172">
        <v>3</v>
      </c>
      <c r="H1172">
        <v>111.34</v>
      </c>
      <c r="I1172">
        <v>0.04</v>
      </c>
      <c r="J1172">
        <v>320.66000000000003</v>
      </c>
      <c r="K1172">
        <v>214.12</v>
      </c>
      <c r="L1172">
        <v>106.54</v>
      </c>
      <c r="M1172" t="s">
        <v>17</v>
      </c>
      <c r="N1172" t="str">
        <f t="shared" si="18"/>
        <v>Low</v>
      </c>
    </row>
    <row r="1173" spans="1:14" x14ac:dyDescent="0.3">
      <c r="A1173">
        <v>1172</v>
      </c>
      <c r="B1173" t="s">
        <v>1132</v>
      </c>
      <c r="C1173" s="2">
        <v>45445</v>
      </c>
      <c r="D1173" t="s">
        <v>14</v>
      </c>
      <c r="E1173" t="s">
        <v>33</v>
      </c>
      <c r="F1173" t="s">
        <v>27</v>
      </c>
      <c r="G1173">
        <v>3</v>
      </c>
      <c r="H1173">
        <v>323.83999999999997</v>
      </c>
      <c r="I1173">
        <v>0.15</v>
      </c>
      <c r="J1173">
        <v>825.79</v>
      </c>
      <c r="K1173">
        <v>640.58000000000004</v>
      </c>
      <c r="L1173">
        <v>185.21</v>
      </c>
      <c r="M1173" t="s">
        <v>40</v>
      </c>
      <c r="N1173" t="str">
        <f t="shared" si="18"/>
        <v>Medium</v>
      </c>
    </row>
    <row r="1174" spans="1:14" x14ac:dyDescent="0.3">
      <c r="A1174">
        <v>1173</v>
      </c>
      <c r="B1174" t="s">
        <v>1133</v>
      </c>
      <c r="C1174" s="2">
        <v>45341</v>
      </c>
      <c r="D1174" t="s">
        <v>39</v>
      </c>
      <c r="E1174" t="s">
        <v>30</v>
      </c>
      <c r="F1174" t="s">
        <v>16</v>
      </c>
      <c r="G1174">
        <v>6</v>
      </c>
      <c r="H1174">
        <v>285.02</v>
      </c>
      <c r="I1174">
        <v>0.23</v>
      </c>
      <c r="J1174">
        <v>1316.79</v>
      </c>
      <c r="K1174">
        <v>933.03</v>
      </c>
      <c r="L1174">
        <v>383.76</v>
      </c>
      <c r="M1174" t="s">
        <v>28</v>
      </c>
      <c r="N1174" t="str">
        <f t="shared" si="18"/>
        <v>High</v>
      </c>
    </row>
    <row r="1175" spans="1:14" x14ac:dyDescent="0.3">
      <c r="A1175">
        <v>1174</v>
      </c>
      <c r="B1175" t="s">
        <v>1134</v>
      </c>
      <c r="C1175" s="2">
        <v>45640</v>
      </c>
      <c r="D1175" t="s">
        <v>24</v>
      </c>
      <c r="E1175" t="s">
        <v>20</v>
      </c>
      <c r="F1175" t="s">
        <v>27</v>
      </c>
      <c r="G1175">
        <v>6</v>
      </c>
      <c r="H1175">
        <v>136.53</v>
      </c>
      <c r="I1175">
        <v>7.0000000000000007E-2</v>
      </c>
      <c r="J1175">
        <v>761.84</v>
      </c>
      <c r="K1175">
        <v>569.52</v>
      </c>
      <c r="L1175">
        <v>192.32</v>
      </c>
      <c r="M1175" t="s">
        <v>28</v>
      </c>
      <c r="N1175" t="str">
        <f t="shared" si="18"/>
        <v>Low</v>
      </c>
    </row>
    <row r="1176" spans="1:14" x14ac:dyDescent="0.3">
      <c r="A1176">
        <v>1175</v>
      </c>
      <c r="B1176" t="s">
        <v>909</v>
      </c>
      <c r="C1176" s="2">
        <v>45375</v>
      </c>
      <c r="D1176" t="s">
        <v>24</v>
      </c>
      <c r="E1176" t="s">
        <v>15</v>
      </c>
      <c r="F1176" t="s">
        <v>27</v>
      </c>
      <c r="G1176">
        <v>3</v>
      </c>
      <c r="H1176">
        <v>409.84</v>
      </c>
      <c r="I1176">
        <v>0.15</v>
      </c>
      <c r="J1176">
        <v>1045.0899999999999</v>
      </c>
      <c r="K1176">
        <v>808.48</v>
      </c>
      <c r="L1176">
        <v>236.61</v>
      </c>
      <c r="M1176" t="s">
        <v>22</v>
      </c>
      <c r="N1176" t="str">
        <f t="shared" si="18"/>
        <v>Medium</v>
      </c>
    </row>
    <row r="1177" spans="1:14" x14ac:dyDescent="0.3">
      <c r="A1177">
        <v>1176</v>
      </c>
      <c r="B1177" t="s">
        <v>1135</v>
      </c>
      <c r="C1177" s="2">
        <v>45560</v>
      </c>
      <c r="D1177" t="s">
        <v>19</v>
      </c>
      <c r="E1177" t="s">
        <v>25</v>
      </c>
      <c r="F1177" t="s">
        <v>27</v>
      </c>
      <c r="G1177">
        <v>2</v>
      </c>
      <c r="H1177">
        <v>365.88</v>
      </c>
      <c r="I1177">
        <v>0.09</v>
      </c>
      <c r="J1177">
        <v>665.9</v>
      </c>
      <c r="K1177">
        <v>348.39</v>
      </c>
      <c r="L1177">
        <v>317.51</v>
      </c>
      <c r="M1177" t="s">
        <v>46</v>
      </c>
      <c r="N1177" t="str">
        <f t="shared" si="18"/>
        <v>Low</v>
      </c>
    </row>
    <row r="1178" spans="1:14" x14ac:dyDescent="0.3">
      <c r="A1178">
        <v>1177</v>
      </c>
      <c r="B1178" t="s">
        <v>606</v>
      </c>
      <c r="C1178" s="2">
        <v>45396</v>
      </c>
      <c r="D1178" t="s">
        <v>14</v>
      </c>
      <c r="E1178" t="s">
        <v>30</v>
      </c>
      <c r="F1178" t="s">
        <v>16</v>
      </c>
      <c r="G1178">
        <v>4</v>
      </c>
      <c r="H1178">
        <v>390.3</v>
      </c>
      <c r="I1178">
        <v>0.16</v>
      </c>
      <c r="J1178">
        <v>1311.41</v>
      </c>
      <c r="K1178">
        <v>819.87</v>
      </c>
      <c r="L1178">
        <v>491.54</v>
      </c>
      <c r="M1178" t="s">
        <v>46</v>
      </c>
      <c r="N1178" t="str">
        <f t="shared" si="18"/>
        <v>Medium</v>
      </c>
    </row>
    <row r="1179" spans="1:14" x14ac:dyDescent="0.3">
      <c r="A1179">
        <v>1178</v>
      </c>
      <c r="B1179" t="s">
        <v>695</v>
      </c>
      <c r="C1179" s="2">
        <v>45545</v>
      </c>
      <c r="D1179" t="s">
        <v>24</v>
      </c>
      <c r="E1179" t="s">
        <v>25</v>
      </c>
      <c r="F1179" t="s">
        <v>27</v>
      </c>
      <c r="G1179">
        <v>9</v>
      </c>
      <c r="H1179">
        <v>206.23</v>
      </c>
      <c r="I1179">
        <v>0.28000000000000003</v>
      </c>
      <c r="J1179">
        <v>1336.37</v>
      </c>
      <c r="K1179">
        <v>941.25</v>
      </c>
      <c r="L1179">
        <v>395.12</v>
      </c>
      <c r="M1179" t="s">
        <v>28</v>
      </c>
      <c r="N1179" t="str">
        <f t="shared" si="18"/>
        <v>High</v>
      </c>
    </row>
    <row r="1180" spans="1:14" x14ac:dyDescent="0.3">
      <c r="A1180">
        <v>1179</v>
      </c>
      <c r="B1180" t="s">
        <v>1136</v>
      </c>
      <c r="C1180" s="2">
        <v>45426</v>
      </c>
      <c r="D1180" t="s">
        <v>14</v>
      </c>
      <c r="E1180" t="s">
        <v>33</v>
      </c>
      <c r="F1180" t="s">
        <v>16</v>
      </c>
      <c r="G1180">
        <v>6</v>
      </c>
      <c r="H1180">
        <v>173.73</v>
      </c>
      <c r="I1180">
        <v>0.03</v>
      </c>
      <c r="J1180">
        <v>1011.11</v>
      </c>
      <c r="K1180">
        <v>702.47</v>
      </c>
      <c r="L1180">
        <v>308.64</v>
      </c>
      <c r="M1180" t="s">
        <v>40</v>
      </c>
      <c r="N1180" t="str">
        <f t="shared" si="18"/>
        <v>Low</v>
      </c>
    </row>
    <row r="1181" spans="1:14" x14ac:dyDescent="0.3">
      <c r="A1181">
        <v>1180</v>
      </c>
      <c r="B1181" t="s">
        <v>1137</v>
      </c>
      <c r="C1181" s="2">
        <v>45606</v>
      </c>
      <c r="D1181" t="s">
        <v>24</v>
      </c>
      <c r="E1181" t="s">
        <v>30</v>
      </c>
      <c r="F1181" t="s">
        <v>16</v>
      </c>
      <c r="G1181">
        <v>8</v>
      </c>
      <c r="H1181">
        <v>283.39</v>
      </c>
      <c r="I1181">
        <v>0.28000000000000003</v>
      </c>
      <c r="J1181">
        <v>1632.33</v>
      </c>
      <c r="K1181">
        <v>884.92</v>
      </c>
      <c r="L1181">
        <v>747.41</v>
      </c>
      <c r="M1181" t="s">
        <v>17</v>
      </c>
      <c r="N1181" t="str">
        <f t="shared" si="18"/>
        <v>High</v>
      </c>
    </row>
    <row r="1182" spans="1:14" x14ac:dyDescent="0.3">
      <c r="A1182">
        <v>1181</v>
      </c>
      <c r="B1182" t="s">
        <v>1138</v>
      </c>
      <c r="C1182" s="2">
        <v>45639</v>
      </c>
      <c r="D1182" t="s">
        <v>14</v>
      </c>
      <c r="E1182" t="s">
        <v>15</v>
      </c>
      <c r="F1182" t="s">
        <v>21</v>
      </c>
      <c r="G1182">
        <v>2</v>
      </c>
      <c r="H1182">
        <v>438.82</v>
      </c>
      <c r="I1182">
        <v>0.23</v>
      </c>
      <c r="J1182">
        <v>675.78</v>
      </c>
      <c r="K1182">
        <v>441.94</v>
      </c>
      <c r="L1182">
        <v>233.84</v>
      </c>
      <c r="M1182" t="s">
        <v>46</v>
      </c>
      <c r="N1182" t="str">
        <f t="shared" si="18"/>
        <v>High</v>
      </c>
    </row>
    <row r="1183" spans="1:14" x14ac:dyDescent="0.3">
      <c r="A1183">
        <v>1182</v>
      </c>
      <c r="B1183" t="s">
        <v>1139</v>
      </c>
      <c r="C1183" s="2">
        <v>45579</v>
      </c>
      <c r="D1183" t="s">
        <v>24</v>
      </c>
      <c r="E1183" t="s">
        <v>15</v>
      </c>
      <c r="F1183" t="s">
        <v>21</v>
      </c>
      <c r="G1183">
        <v>1</v>
      </c>
      <c r="H1183">
        <v>175.25</v>
      </c>
      <c r="I1183">
        <v>0.03</v>
      </c>
      <c r="J1183">
        <v>169.99</v>
      </c>
      <c r="K1183">
        <v>135.84</v>
      </c>
      <c r="L1183">
        <v>34.15</v>
      </c>
      <c r="M1183" t="s">
        <v>22</v>
      </c>
      <c r="N1183" t="str">
        <f t="shared" si="18"/>
        <v>Low</v>
      </c>
    </row>
    <row r="1184" spans="1:14" x14ac:dyDescent="0.3">
      <c r="A1184">
        <v>1183</v>
      </c>
      <c r="B1184" t="s">
        <v>1140</v>
      </c>
      <c r="C1184" s="2">
        <v>45657</v>
      </c>
      <c r="D1184" t="s">
        <v>39</v>
      </c>
      <c r="E1184" t="s">
        <v>33</v>
      </c>
      <c r="F1184" t="s">
        <v>27</v>
      </c>
      <c r="G1184">
        <v>10</v>
      </c>
      <c r="H1184">
        <v>247.33</v>
      </c>
      <c r="I1184">
        <v>0.09</v>
      </c>
      <c r="J1184">
        <v>2250.6999999999998</v>
      </c>
      <c r="K1184">
        <v>1357.34</v>
      </c>
      <c r="L1184">
        <v>893.36</v>
      </c>
      <c r="M1184" t="s">
        <v>22</v>
      </c>
      <c r="N1184" t="str">
        <f t="shared" si="18"/>
        <v>Low</v>
      </c>
    </row>
    <row r="1185" spans="1:14" x14ac:dyDescent="0.3">
      <c r="A1185">
        <v>1184</v>
      </c>
      <c r="B1185" t="s">
        <v>1141</v>
      </c>
      <c r="C1185" s="2">
        <v>45540</v>
      </c>
      <c r="D1185" t="s">
        <v>24</v>
      </c>
      <c r="E1185" t="s">
        <v>20</v>
      </c>
      <c r="F1185" t="s">
        <v>16</v>
      </c>
      <c r="G1185">
        <v>2</v>
      </c>
      <c r="H1185">
        <v>132.63999999999999</v>
      </c>
      <c r="I1185">
        <v>0.04</v>
      </c>
      <c r="J1185">
        <v>254.67</v>
      </c>
      <c r="K1185">
        <v>197.3</v>
      </c>
      <c r="L1185">
        <v>57.37</v>
      </c>
      <c r="M1185" t="s">
        <v>46</v>
      </c>
      <c r="N1185" t="str">
        <f t="shared" si="18"/>
        <v>Low</v>
      </c>
    </row>
    <row r="1186" spans="1:14" x14ac:dyDescent="0.3">
      <c r="A1186">
        <v>1185</v>
      </c>
      <c r="B1186" t="s">
        <v>1142</v>
      </c>
      <c r="C1186" s="2">
        <v>45330</v>
      </c>
      <c r="D1186" t="s">
        <v>14</v>
      </c>
      <c r="E1186" t="s">
        <v>25</v>
      </c>
      <c r="F1186" t="s">
        <v>27</v>
      </c>
      <c r="G1186">
        <v>9</v>
      </c>
      <c r="H1186">
        <v>481.87</v>
      </c>
      <c r="I1186">
        <v>0.01</v>
      </c>
      <c r="J1186">
        <v>4293.46</v>
      </c>
      <c r="K1186">
        <v>2693.02</v>
      </c>
      <c r="L1186">
        <v>1600.44</v>
      </c>
      <c r="M1186" t="s">
        <v>40</v>
      </c>
      <c r="N1186" t="str">
        <f t="shared" si="18"/>
        <v>Low</v>
      </c>
    </row>
    <row r="1187" spans="1:14" x14ac:dyDescent="0.3">
      <c r="A1187">
        <v>1186</v>
      </c>
      <c r="B1187" t="s">
        <v>140</v>
      </c>
      <c r="C1187" s="2">
        <v>45367</v>
      </c>
      <c r="D1187" t="s">
        <v>14</v>
      </c>
      <c r="E1187" t="s">
        <v>33</v>
      </c>
      <c r="F1187" t="s">
        <v>16</v>
      </c>
      <c r="G1187">
        <v>9</v>
      </c>
      <c r="H1187">
        <v>361.61</v>
      </c>
      <c r="I1187">
        <v>0.25</v>
      </c>
      <c r="J1187">
        <v>2440.87</v>
      </c>
      <c r="K1187">
        <v>1755.44</v>
      </c>
      <c r="L1187">
        <v>685.43</v>
      </c>
      <c r="M1187" t="s">
        <v>28</v>
      </c>
      <c r="N1187" t="str">
        <f t="shared" si="18"/>
        <v>High</v>
      </c>
    </row>
    <row r="1188" spans="1:14" x14ac:dyDescent="0.3">
      <c r="A1188">
        <v>1187</v>
      </c>
      <c r="B1188" t="s">
        <v>1143</v>
      </c>
      <c r="C1188" s="2">
        <v>45376</v>
      </c>
      <c r="D1188" t="s">
        <v>14</v>
      </c>
      <c r="E1188" t="s">
        <v>33</v>
      </c>
      <c r="F1188" t="s">
        <v>16</v>
      </c>
      <c r="G1188">
        <v>6</v>
      </c>
      <c r="H1188">
        <v>236.65</v>
      </c>
      <c r="I1188">
        <v>0.14000000000000001</v>
      </c>
      <c r="J1188">
        <v>1221.1099999999999</v>
      </c>
      <c r="K1188">
        <v>730.25</v>
      </c>
      <c r="L1188">
        <v>490.86</v>
      </c>
      <c r="M1188" t="s">
        <v>17</v>
      </c>
      <c r="N1188" t="str">
        <f t="shared" si="18"/>
        <v>Medium</v>
      </c>
    </row>
    <row r="1189" spans="1:14" x14ac:dyDescent="0.3">
      <c r="A1189">
        <v>1188</v>
      </c>
      <c r="B1189" t="s">
        <v>1144</v>
      </c>
      <c r="C1189" s="2">
        <v>45586</v>
      </c>
      <c r="D1189" t="s">
        <v>24</v>
      </c>
      <c r="E1189" t="s">
        <v>25</v>
      </c>
      <c r="F1189" t="s">
        <v>27</v>
      </c>
      <c r="G1189">
        <v>9</v>
      </c>
      <c r="H1189">
        <v>410.14</v>
      </c>
      <c r="I1189">
        <v>0.03</v>
      </c>
      <c r="J1189">
        <v>3580.52</v>
      </c>
      <c r="K1189">
        <v>2289.7399999999998</v>
      </c>
      <c r="L1189">
        <v>1290.78</v>
      </c>
      <c r="M1189" t="s">
        <v>22</v>
      </c>
      <c r="N1189" t="str">
        <f t="shared" si="18"/>
        <v>Low</v>
      </c>
    </row>
    <row r="1190" spans="1:14" x14ac:dyDescent="0.3">
      <c r="A1190">
        <v>1189</v>
      </c>
      <c r="B1190" t="s">
        <v>1145</v>
      </c>
      <c r="C1190" s="2">
        <v>45460</v>
      </c>
      <c r="D1190" t="s">
        <v>24</v>
      </c>
      <c r="E1190" t="s">
        <v>15</v>
      </c>
      <c r="F1190" t="s">
        <v>16</v>
      </c>
      <c r="G1190">
        <v>3</v>
      </c>
      <c r="H1190">
        <v>54.25</v>
      </c>
      <c r="I1190">
        <v>0.03</v>
      </c>
      <c r="J1190">
        <v>157.87</v>
      </c>
      <c r="K1190">
        <v>94.26</v>
      </c>
      <c r="L1190">
        <v>63.61</v>
      </c>
      <c r="M1190" t="s">
        <v>17</v>
      </c>
      <c r="N1190" t="str">
        <f t="shared" si="18"/>
        <v>Low</v>
      </c>
    </row>
    <row r="1191" spans="1:14" x14ac:dyDescent="0.3">
      <c r="A1191">
        <v>1190</v>
      </c>
      <c r="B1191" t="s">
        <v>1146</v>
      </c>
      <c r="C1191" s="2">
        <v>45492</v>
      </c>
      <c r="D1191" t="s">
        <v>14</v>
      </c>
      <c r="E1191" t="s">
        <v>25</v>
      </c>
      <c r="F1191" t="s">
        <v>27</v>
      </c>
      <c r="G1191">
        <v>9</v>
      </c>
      <c r="H1191">
        <v>303.42</v>
      </c>
      <c r="I1191">
        <v>0.11</v>
      </c>
      <c r="J1191">
        <v>2430.39</v>
      </c>
      <c r="K1191">
        <v>1318.55</v>
      </c>
      <c r="L1191">
        <v>1111.8399999999999</v>
      </c>
      <c r="M1191" t="s">
        <v>17</v>
      </c>
      <c r="N1191" t="str">
        <f t="shared" si="18"/>
        <v>Medium</v>
      </c>
    </row>
    <row r="1192" spans="1:14" x14ac:dyDescent="0.3">
      <c r="A1192">
        <v>1191</v>
      </c>
      <c r="B1192" t="s">
        <v>1147</v>
      </c>
      <c r="C1192" s="2">
        <v>45495</v>
      </c>
      <c r="D1192" t="s">
        <v>14</v>
      </c>
      <c r="E1192" t="s">
        <v>33</v>
      </c>
      <c r="F1192" t="s">
        <v>27</v>
      </c>
      <c r="G1192">
        <v>3</v>
      </c>
      <c r="H1192">
        <v>299.55</v>
      </c>
      <c r="I1192">
        <v>0.03</v>
      </c>
      <c r="J1192">
        <v>871.69</v>
      </c>
      <c r="K1192">
        <v>654.20000000000005</v>
      </c>
      <c r="L1192">
        <v>217.49</v>
      </c>
      <c r="M1192" t="s">
        <v>17</v>
      </c>
      <c r="N1192" t="str">
        <f t="shared" si="18"/>
        <v>Low</v>
      </c>
    </row>
    <row r="1193" spans="1:14" x14ac:dyDescent="0.3">
      <c r="A1193">
        <v>1192</v>
      </c>
      <c r="B1193" t="s">
        <v>1037</v>
      </c>
      <c r="C1193" s="2">
        <v>45542</v>
      </c>
      <c r="D1193" t="s">
        <v>24</v>
      </c>
      <c r="E1193" t="s">
        <v>20</v>
      </c>
      <c r="F1193" t="s">
        <v>21</v>
      </c>
      <c r="G1193">
        <v>6</v>
      </c>
      <c r="H1193">
        <v>240.26</v>
      </c>
      <c r="I1193">
        <v>0.21</v>
      </c>
      <c r="J1193">
        <v>1138.83</v>
      </c>
      <c r="K1193">
        <v>740.18</v>
      </c>
      <c r="L1193">
        <v>398.65</v>
      </c>
      <c r="M1193" t="s">
        <v>28</v>
      </c>
      <c r="N1193" t="str">
        <f t="shared" si="18"/>
        <v>High</v>
      </c>
    </row>
    <row r="1194" spans="1:14" x14ac:dyDescent="0.3">
      <c r="A1194">
        <v>1193</v>
      </c>
      <c r="B1194" t="s">
        <v>934</v>
      </c>
      <c r="C1194" s="2">
        <v>45508</v>
      </c>
      <c r="D1194" t="s">
        <v>39</v>
      </c>
      <c r="E1194" t="s">
        <v>33</v>
      </c>
      <c r="F1194" t="s">
        <v>21</v>
      </c>
      <c r="G1194">
        <v>2</v>
      </c>
      <c r="H1194">
        <v>233.32</v>
      </c>
      <c r="I1194">
        <v>0.09</v>
      </c>
      <c r="J1194">
        <v>424.64</v>
      </c>
      <c r="K1194">
        <v>255.8</v>
      </c>
      <c r="L1194">
        <v>168.84</v>
      </c>
      <c r="M1194" t="s">
        <v>46</v>
      </c>
      <c r="N1194" t="str">
        <f t="shared" si="18"/>
        <v>Low</v>
      </c>
    </row>
    <row r="1195" spans="1:14" x14ac:dyDescent="0.3">
      <c r="A1195">
        <v>1194</v>
      </c>
      <c r="B1195" t="s">
        <v>1148</v>
      </c>
      <c r="C1195" s="2">
        <v>45386</v>
      </c>
      <c r="D1195" t="s">
        <v>19</v>
      </c>
      <c r="E1195" t="s">
        <v>33</v>
      </c>
      <c r="F1195" t="s">
        <v>27</v>
      </c>
      <c r="G1195">
        <v>3</v>
      </c>
      <c r="H1195">
        <v>236.23</v>
      </c>
      <c r="I1195">
        <v>0.06</v>
      </c>
      <c r="J1195">
        <v>666.17</v>
      </c>
      <c r="K1195">
        <v>482.38</v>
      </c>
      <c r="L1195">
        <v>183.79</v>
      </c>
      <c r="M1195" t="s">
        <v>46</v>
      </c>
      <c r="N1195" t="str">
        <f t="shared" si="18"/>
        <v>Low</v>
      </c>
    </row>
    <row r="1196" spans="1:14" x14ac:dyDescent="0.3">
      <c r="A1196">
        <v>1195</v>
      </c>
      <c r="B1196" t="s">
        <v>1149</v>
      </c>
      <c r="C1196" s="2">
        <v>45460</v>
      </c>
      <c r="D1196" t="s">
        <v>24</v>
      </c>
      <c r="E1196" t="s">
        <v>15</v>
      </c>
      <c r="F1196" t="s">
        <v>16</v>
      </c>
      <c r="G1196">
        <v>1</v>
      </c>
      <c r="H1196">
        <v>487.6</v>
      </c>
      <c r="I1196">
        <v>0.25</v>
      </c>
      <c r="J1196">
        <v>365.7</v>
      </c>
      <c r="K1196">
        <v>184.69</v>
      </c>
      <c r="L1196">
        <v>181.01</v>
      </c>
      <c r="M1196" t="s">
        <v>40</v>
      </c>
      <c r="N1196" t="str">
        <f t="shared" si="18"/>
        <v>High</v>
      </c>
    </row>
    <row r="1197" spans="1:14" x14ac:dyDescent="0.3">
      <c r="A1197">
        <v>1196</v>
      </c>
      <c r="B1197" t="s">
        <v>1150</v>
      </c>
      <c r="C1197" s="2">
        <v>45624</v>
      </c>
      <c r="D1197" t="s">
        <v>24</v>
      </c>
      <c r="E1197" t="s">
        <v>30</v>
      </c>
      <c r="F1197" t="s">
        <v>21</v>
      </c>
      <c r="G1197">
        <v>9</v>
      </c>
      <c r="H1197">
        <v>72.13</v>
      </c>
      <c r="I1197">
        <v>0.23</v>
      </c>
      <c r="J1197">
        <v>499.86</v>
      </c>
      <c r="K1197">
        <v>382.81</v>
      </c>
      <c r="L1197">
        <v>117.05</v>
      </c>
      <c r="M1197" t="s">
        <v>22</v>
      </c>
      <c r="N1197" t="str">
        <f t="shared" si="18"/>
        <v>High</v>
      </c>
    </row>
    <row r="1198" spans="1:14" x14ac:dyDescent="0.3">
      <c r="A1198">
        <v>1197</v>
      </c>
      <c r="B1198" t="s">
        <v>1151</v>
      </c>
      <c r="C1198" s="2">
        <v>45302</v>
      </c>
      <c r="D1198" t="s">
        <v>19</v>
      </c>
      <c r="E1198" t="s">
        <v>15</v>
      </c>
      <c r="F1198" t="s">
        <v>27</v>
      </c>
      <c r="G1198">
        <v>6</v>
      </c>
      <c r="H1198">
        <v>410.87</v>
      </c>
      <c r="I1198">
        <v>0.14000000000000001</v>
      </c>
      <c r="J1198">
        <v>2120.09</v>
      </c>
      <c r="K1198">
        <v>1194.45</v>
      </c>
      <c r="L1198">
        <v>925.64</v>
      </c>
      <c r="M1198" t="s">
        <v>46</v>
      </c>
      <c r="N1198" t="str">
        <f t="shared" si="18"/>
        <v>Medium</v>
      </c>
    </row>
    <row r="1199" spans="1:14" x14ac:dyDescent="0.3">
      <c r="A1199">
        <v>1198</v>
      </c>
      <c r="B1199" t="s">
        <v>1152</v>
      </c>
      <c r="C1199" s="2">
        <v>45351</v>
      </c>
      <c r="D1199" t="s">
        <v>24</v>
      </c>
      <c r="E1199" t="s">
        <v>33</v>
      </c>
      <c r="F1199" t="s">
        <v>21</v>
      </c>
      <c r="G1199">
        <v>4</v>
      </c>
      <c r="H1199">
        <v>110.71</v>
      </c>
      <c r="I1199">
        <v>0.13</v>
      </c>
      <c r="J1199">
        <v>385.27</v>
      </c>
      <c r="K1199">
        <v>293.37</v>
      </c>
      <c r="L1199">
        <v>91.9</v>
      </c>
      <c r="M1199" t="s">
        <v>46</v>
      </c>
      <c r="N1199" t="str">
        <f t="shared" si="18"/>
        <v>Medium</v>
      </c>
    </row>
    <row r="1200" spans="1:14" x14ac:dyDescent="0.3">
      <c r="A1200">
        <v>1199</v>
      </c>
      <c r="B1200" t="s">
        <v>409</v>
      </c>
      <c r="C1200" s="2">
        <v>45404</v>
      </c>
      <c r="D1200" t="s">
        <v>19</v>
      </c>
      <c r="E1200" t="s">
        <v>30</v>
      </c>
      <c r="F1200" t="s">
        <v>21</v>
      </c>
      <c r="G1200">
        <v>8</v>
      </c>
      <c r="H1200">
        <v>344.74</v>
      </c>
      <c r="I1200">
        <v>0.06</v>
      </c>
      <c r="J1200">
        <v>2592.44</v>
      </c>
      <c r="K1200">
        <v>1614.59</v>
      </c>
      <c r="L1200">
        <v>977.85</v>
      </c>
      <c r="M1200" t="s">
        <v>22</v>
      </c>
      <c r="N1200" t="str">
        <f t="shared" si="18"/>
        <v>Low</v>
      </c>
    </row>
    <row r="1201" spans="1:14" x14ac:dyDescent="0.3">
      <c r="A1201">
        <v>1200</v>
      </c>
      <c r="B1201" t="s">
        <v>1153</v>
      </c>
      <c r="C1201" s="2">
        <v>45517</v>
      </c>
      <c r="D1201" t="s">
        <v>39</v>
      </c>
      <c r="E1201" t="s">
        <v>33</v>
      </c>
      <c r="F1201" t="s">
        <v>16</v>
      </c>
      <c r="G1201">
        <v>10</v>
      </c>
      <c r="H1201">
        <v>27.44</v>
      </c>
      <c r="I1201">
        <v>0.23</v>
      </c>
      <c r="J1201">
        <v>211.29</v>
      </c>
      <c r="K1201">
        <v>117.16</v>
      </c>
      <c r="L1201">
        <v>94.13</v>
      </c>
      <c r="M1201" t="s">
        <v>17</v>
      </c>
      <c r="N1201" t="str">
        <f t="shared" si="18"/>
        <v>High</v>
      </c>
    </row>
    <row r="1202" spans="1:14" x14ac:dyDescent="0.3">
      <c r="A1202">
        <v>1201</v>
      </c>
      <c r="B1202" t="s">
        <v>1154</v>
      </c>
      <c r="C1202" s="2">
        <v>45342</v>
      </c>
      <c r="D1202" t="s">
        <v>19</v>
      </c>
      <c r="E1202" t="s">
        <v>25</v>
      </c>
      <c r="F1202" t="s">
        <v>27</v>
      </c>
      <c r="G1202">
        <v>4</v>
      </c>
      <c r="H1202">
        <v>436.07</v>
      </c>
      <c r="I1202">
        <v>0.17</v>
      </c>
      <c r="J1202">
        <v>1447.75</v>
      </c>
      <c r="K1202">
        <v>785.48</v>
      </c>
      <c r="L1202">
        <v>662.27</v>
      </c>
      <c r="M1202" t="s">
        <v>46</v>
      </c>
      <c r="N1202" t="str">
        <f t="shared" si="18"/>
        <v>Medium</v>
      </c>
    </row>
    <row r="1203" spans="1:14" x14ac:dyDescent="0.3">
      <c r="A1203">
        <v>1202</v>
      </c>
      <c r="B1203" t="s">
        <v>1155</v>
      </c>
      <c r="C1203" s="2">
        <v>45432</v>
      </c>
      <c r="D1203" t="s">
        <v>14</v>
      </c>
      <c r="E1203" t="s">
        <v>33</v>
      </c>
      <c r="F1203" t="s">
        <v>21</v>
      </c>
      <c r="G1203">
        <v>7</v>
      </c>
      <c r="H1203">
        <v>154.53</v>
      </c>
      <c r="I1203">
        <v>0.09</v>
      </c>
      <c r="J1203">
        <v>984.36</v>
      </c>
      <c r="K1203">
        <v>770.11</v>
      </c>
      <c r="L1203">
        <v>214.25</v>
      </c>
      <c r="M1203" t="s">
        <v>22</v>
      </c>
      <c r="N1203" t="str">
        <f t="shared" si="18"/>
        <v>Low</v>
      </c>
    </row>
    <row r="1204" spans="1:14" x14ac:dyDescent="0.3">
      <c r="A1204">
        <v>1203</v>
      </c>
      <c r="B1204" t="s">
        <v>1156</v>
      </c>
      <c r="C1204" s="2">
        <v>45485</v>
      </c>
      <c r="D1204" t="s">
        <v>24</v>
      </c>
      <c r="E1204" t="s">
        <v>15</v>
      </c>
      <c r="F1204" t="s">
        <v>27</v>
      </c>
      <c r="G1204">
        <v>5</v>
      </c>
      <c r="H1204">
        <v>130.97999999999999</v>
      </c>
      <c r="I1204">
        <v>0.23</v>
      </c>
      <c r="J1204">
        <v>504.27</v>
      </c>
      <c r="K1204">
        <v>291.76</v>
      </c>
      <c r="L1204">
        <v>212.51</v>
      </c>
      <c r="M1204" t="s">
        <v>40</v>
      </c>
      <c r="N1204" t="str">
        <f t="shared" si="18"/>
        <v>High</v>
      </c>
    </row>
    <row r="1205" spans="1:14" x14ac:dyDescent="0.3">
      <c r="A1205">
        <v>1204</v>
      </c>
      <c r="B1205" t="s">
        <v>1157</v>
      </c>
      <c r="C1205" s="2">
        <v>45446</v>
      </c>
      <c r="D1205" t="s">
        <v>24</v>
      </c>
      <c r="E1205" t="s">
        <v>33</v>
      </c>
      <c r="F1205" t="s">
        <v>16</v>
      </c>
      <c r="G1205">
        <v>2</v>
      </c>
      <c r="H1205">
        <v>434.02</v>
      </c>
      <c r="I1205">
        <v>0.08</v>
      </c>
      <c r="J1205">
        <v>798.6</v>
      </c>
      <c r="K1205">
        <v>539.41</v>
      </c>
      <c r="L1205">
        <v>259.19</v>
      </c>
      <c r="M1205" t="s">
        <v>17</v>
      </c>
      <c r="N1205" t="str">
        <f t="shared" si="18"/>
        <v>Low</v>
      </c>
    </row>
    <row r="1206" spans="1:14" x14ac:dyDescent="0.3">
      <c r="A1206">
        <v>1205</v>
      </c>
      <c r="B1206" t="s">
        <v>1158</v>
      </c>
      <c r="C1206" s="2">
        <v>45556</v>
      </c>
      <c r="D1206" t="s">
        <v>19</v>
      </c>
      <c r="E1206" t="s">
        <v>15</v>
      </c>
      <c r="F1206" t="s">
        <v>27</v>
      </c>
      <c r="G1206">
        <v>7</v>
      </c>
      <c r="H1206">
        <v>311.77</v>
      </c>
      <c r="I1206">
        <v>0.13</v>
      </c>
      <c r="J1206">
        <v>1898.68</v>
      </c>
      <c r="K1206">
        <v>1110.04</v>
      </c>
      <c r="L1206">
        <v>788.64</v>
      </c>
      <c r="M1206" t="s">
        <v>17</v>
      </c>
      <c r="N1206" t="str">
        <f t="shared" si="18"/>
        <v>Medium</v>
      </c>
    </row>
    <row r="1207" spans="1:14" x14ac:dyDescent="0.3">
      <c r="A1207">
        <v>1206</v>
      </c>
      <c r="B1207" t="s">
        <v>1159</v>
      </c>
      <c r="C1207" s="2">
        <v>45592</v>
      </c>
      <c r="D1207" t="s">
        <v>39</v>
      </c>
      <c r="E1207" t="s">
        <v>33</v>
      </c>
      <c r="F1207" t="s">
        <v>27</v>
      </c>
      <c r="G1207">
        <v>9</v>
      </c>
      <c r="H1207">
        <v>16.43</v>
      </c>
      <c r="I1207">
        <v>0.22</v>
      </c>
      <c r="J1207">
        <v>115.34</v>
      </c>
      <c r="K1207">
        <v>59.63</v>
      </c>
      <c r="L1207">
        <v>55.71</v>
      </c>
      <c r="M1207" t="s">
        <v>28</v>
      </c>
      <c r="N1207" t="str">
        <f t="shared" si="18"/>
        <v>High</v>
      </c>
    </row>
    <row r="1208" spans="1:14" x14ac:dyDescent="0.3">
      <c r="A1208">
        <v>1207</v>
      </c>
      <c r="B1208" t="s">
        <v>502</v>
      </c>
      <c r="C1208" s="2">
        <v>45604</v>
      </c>
      <c r="D1208" t="s">
        <v>19</v>
      </c>
      <c r="E1208" t="s">
        <v>15</v>
      </c>
      <c r="F1208" t="s">
        <v>27</v>
      </c>
      <c r="G1208">
        <v>6</v>
      </c>
      <c r="H1208">
        <v>209.93</v>
      </c>
      <c r="I1208">
        <v>0.2</v>
      </c>
      <c r="J1208">
        <v>1007.66</v>
      </c>
      <c r="K1208">
        <v>792.87</v>
      </c>
      <c r="L1208">
        <v>214.79</v>
      </c>
      <c r="M1208" t="s">
        <v>17</v>
      </c>
      <c r="N1208" t="str">
        <f t="shared" si="18"/>
        <v>Medium</v>
      </c>
    </row>
    <row r="1209" spans="1:14" x14ac:dyDescent="0.3">
      <c r="A1209">
        <v>1208</v>
      </c>
      <c r="B1209" t="s">
        <v>1160</v>
      </c>
      <c r="C1209" s="2">
        <v>45427</v>
      </c>
      <c r="D1209" t="s">
        <v>19</v>
      </c>
      <c r="E1209" t="s">
        <v>30</v>
      </c>
      <c r="F1209" t="s">
        <v>21</v>
      </c>
      <c r="G1209">
        <v>8</v>
      </c>
      <c r="H1209">
        <v>486.1</v>
      </c>
      <c r="I1209">
        <v>0.25</v>
      </c>
      <c r="J1209">
        <v>2916.6</v>
      </c>
      <c r="K1209">
        <v>1900.2</v>
      </c>
      <c r="L1209">
        <v>1016.4</v>
      </c>
      <c r="M1209" t="s">
        <v>17</v>
      </c>
      <c r="N1209" t="str">
        <f t="shared" si="18"/>
        <v>High</v>
      </c>
    </row>
    <row r="1210" spans="1:14" x14ac:dyDescent="0.3">
      <c r="A1210">
        <v>1209</v>
      </c>
      <c r="B1210" t="s">
        <v>1161</v>
      </c>
      <c r="C1210" s="2">
        <v>45413</v>
      </c>
      <c r="D1210" t="s">
        <v>14</v>
      </c>
      <c r="E1210" t="s">
        <v>15</v>
      </c>
      <c r="F1210" t="s">
        <v>27</v>
      </c>
      <c r="G1210">
        <v>5</v>
      </c>
      <c r="H1210">
        <v>403.47</v>
      </c>
      <c r="I1210">
        <v>0.09</v>
      </c>
      <c r="J1210">
        <v>1835.79</v>
      </c>
      <c r="K1210">
        <v>1062.8800000000001</v>
      </c>
      <c r="L1210">
        <v>772.91</v>
      </c>
      <c r="M1210" t="s">
        <v>17</v>
      </c>
      <c r="N1210" t="str">
        <f t="shared" si="18"/>
        <v>Low</v>
      </c>
    </row>
    <row r="1211" spans="1:14" x14ac:dyDescent="0.3">
      <c r="A1211">
        <v>1210</v>
      </c>
      <c r="B1211" t="s">
        <v>1162</v>
      </c>
      <c r="C1211" s="2">
        <v>45555</v>
      </c>
      <c r="D1211" t="s">
        <v>14</v>
      </c>
      <c r="E1211" t="s">
        <v>15</v>
      </c>
      <c r="F1211" t="s">
        <v>27</v>
      </c>
      <c r="G1211">
        <v>10</v>
      </c>
      <c r="H1211">
        <v>317.5</v>
      </c>
      <c r="I1211">
        <v>0.26</v>
      </c>
      <c r="J1211">
        <v>2349.5</v>
      </c>
      <c r="K1211">
        <v>1440.08</v>
      </c>
      <c r="L1211">
        <v>909.42</v>
      </c>
      <c r="M1211" t="s">
        <v>28</v>
      </c>
      <c r="N1211" t="str">
        <f t="shared" si="18"/>
        <v>High</v>
      </c>
    </row>
    <row r="1212" spans="1:14" x14ac:dyDescent="0.3">
      <c r="A1212">
        <v>1211</v>
      </c>
      <c r="B1212" t="s">
        <v>1163</v>
      </c>
      <c r="C1212" s="2">
        <v>45421</v>
      </c>
      <c r="D1212" t="s">
        <v>14</v>
      </c>
      <c r="E1212" t="s">
        <v>33</v>
      </c>
      <c r="F1212" t="s">
        <v>16</v>
      </c>
      <c r="G1212">
        <v>3</v>
      </c>
      <c r="H1212">
        <v>105.67</v>
      </c>
      <c r="I1212">
        <v>0.28999999999999998</v>
      </c>
      <c r="J1212">
        <v>225.08</v>
      </c>
      <c r="K1212">
        <v>116.86</v>
      </c>
      <c r="L1212">
        <v>108.22</v>
      </c>
      <c r="M1212" t="s">
        <v>22</v>
      </c>
      <c r="N1212" t="str">
        <f t="shared" si="18"/>
        <v>High</v>
      </c>
    </row>
    <row r="1213" spans="1:14" x14ac:dyDescent="0.3">
      <c r="A1213">
        <v>1212</v>
      </c>
      <c r="B1213" t="s">
        <v>1164</v>
      </c>
      <c r="C1213" s="2">
        <v>45434</v>
      </c>
      <c r="D1213" t="s">
        <v>24</v>
      </c>
      <c r="E1213" t="s">
        <v>15</v>
      </c>
      <c r="F1213" t="s">
        <v>21</v>
      </c>
      <c r="G1213">
        <v>5</v>
      </c>
      <c r="H1213">
        <v>183.32</v>
      </c>
      <c r="I1213">
        <v>0.06</v>
      </c>
      <c r="J1213">
        <v>861.6</v>
      </c>
      <c r="K1213">
        <v>582.91</v>
      </c>
      <c r="L1213">
        <v>278.69</v>
      </c>
      <c r="M1213" t="s">
        <v>22</v>
      </c>
      <c r="N1213" t="str">
        <f t="shared" si="18"/>
        <v>Low</v>
      </c>
    </row>
    <row r="1214" spans="1:14" x14ac:dyDescent="0.3">
      <c r="A1214">
        <v>1213</v>
      </c>
      <c r="B1214" t="s">
        <v>1165</v>
      </c>
      <c r="C1214" s="2">
        <v>45653</v>
      </c>
      <c r="D1214" t="s">
        <v>14</v>
      </c>
      <c r="E1214" t="s">
        <v>25</v>
      </c>
      <c r="F1214" t="s">
        <v>16</v>
      </c>
      <c r="G1214">
        <v>4</v>
      </c>
      <c r="H1214">
        <v>300.01</v>
      </c>
      <c r="I1214">
        <v>0.21</v>
      </c>
      <c r="J1214">
        <v>948.03</v>
      </c>
      <c r="K1214">
        <v>557.58000000000004</v>
      </c>
      <c r="L1214">
        <v>390.45</v>
      </c>
      <c r="M1214" t="s">
        <v>46</v>
      </c>
      <c r="N1214" t="str">
        <f t="shared" si="18"/>
        <v>High</v>
      </c>
    </row>
    <row r="1215" spans="1:14" x14ac:dyDescent="0.3">
      <c r="A1215">
        <v>1214</v>
      </c>
      <c r="B1215" t="s">
        <v>1166</v>
      </c>
      <c r="C1215" s="2">
        <v>45630</v>
      </c>
      <c r="D1215" t="s">
        <v>14</v>
      </c>
      <c r="E1215" t="s">
        <v>20</v>
      </c>
      <c r="F1215" t="s">
        <v>16</v>
      </c>
      <c r="G1215">
        <v>3</v>
      </c>
      <c r="H1215">
        <v>421.36</v>
      </c>
      <c r="I1215">
        <v>0.04</v>
      </c>
      <c r="J1215">
        <v>1213.52</v>
      </c>
      <c r="K1215">
        <v>882.46</v>
      </c>
      <c r="L1215">
        <v>331.06</v>
      </c>
      <c r="M1215" t="s">
        <v>22</v>
      </c>
      <c r="N1215" t="str">
        <f t="shared" si="18"/>
        <v>Low</v>
      </c>
    </row>
    <row r="1216" spans="1:14" x14ac:dyDescent="0.3">
      <c r="A1216">
        <v>1215</v>
      </c>
      <c r="B1216" t="s">
        <v>1167</v>
      </c>
      <c r="C1216" s="2">
        <v>45398</v>
      </c>
      <c r="D1216" t="s">
        <v>14</v>
      </c>
      <c r="E1216" t="s">
        <v>15</v>
      </c>
      <c r="F1216" t="s">
        <v>21</v>
      </c>
      <c r="G1216">
        <v>8</v>
      </c>
      <c r="H1216">
        <v>11.93</v>
      </c>
      <c r="I1216">
        <v>0.21</v>
      </c>
      <c r="J1216">
        <v>75.400000000000006</v>
      </c>
      <c r="K1216">
        <v>48.71</v>
      </c>
      <c r="L1216">
        <v>26.69</v>
      </c>
      <c r="M1216" t="s">
        <v>22</v>
      </c>
      <c r="N1216" t="str">
        <f t="shared" si="18"/>
        <v>High</v>
      </c>
    </row>
    <row r="1217" spans="1:14" x14ac:dyDescent="0.3">
      <c r="A1217">
        <v>1216</v>
      </c>
      <c r="B1217" t="s">
        <v>1168</v>
      </c>
      <c r="C1217" s="2">
        <v>45588</v>
      </c>
      <c r="D1217" t="s">
        <v>14</v>
      </c>
      <c r="E1217" t="s">
        <v>30</v>
      </c>
      <c r="F1217" t="s">
        <v>16</v>
      </c>
      <c r="G1217">
        <v>10</v>
      </c>
      <c r="H1217">
        <v>410.08</v>
      </c>
      <c r="I1217">
        <v>0.24</v>
      </c>
      <c r="J1217">
        <v>3116.61</v>
      </c>
      <c r="K1217">
        <v>1781.62</v>
      </c>
      <c r="L1217">
        <v>1334.99</v>
      </c>
      <c r="M1217" t="s">
        <v>17</v>
      </c>
      <c r="N1217" t="str">
        <f t="shared" si="18"/>
        <v>High</v>
      </c>
    </row>
    <row r="1218" spans="1:14" x14ac:dyDescent="0.3">
      <c r="A1218">
        <v>1217</v>
      </c>
      <c r="B1218" t="s">
        <v>1169</v>
      </c>
      <c r="C1218" s="2">
        <v>45408</v>
      </c>
      <c r="D1218" t="s">
        <v>14</v>
      </c>
      <c r="E1218" t="s">
        <v>20</v>
      </c>
      <c r="F1218" t="s">
        <v>21</v>
      </c>
      <c r="G1218">
        <v>5</v>
      </c>
      <c r="H1218">
        <v>78.37</v>
      </c>
      <c r="I1218">
        <v>0.2</v>
      </c>
      <c r="J1218">
        <v>313.48</v>
      </c>
      <c r="K1218">
        <v>250.37</v>
      </c>
      <c r="L1218">
        <v>63.11</v>
      </c>
      <c r="M1218" t="s">
        <v>40</v>
      </c>
      <c r="N1218" t="str">
        <f t="shared" si="18"/>
        <v>Medium</v>
      </c>
    </row>
    <row r="1219" spans="1:14" x14ac:dyDescent="0.3">
      <c r="A1219">
        <v>1218</v>
      </c>
      <c r="B1219" t="s">
        <v>1170</v>
      </c>
      <c r="C1219" s="2">
        <v>45331</v>
      </c>
      <c r="D1219" t="s">
        <v>14</v>
      </c>
      <c r="E1219" t="s">
        <v>15</v>
      </c>
      <c r="F1219" t="s">
        <v>21</v>
      </c>
      <c r="G1219">
        <v>9</v>
      </c>
      <c r="H1219">
        <v>444.25</v>
      </c>
      <c r="I1219">
        <v>0.28000000000000003</v>
      </c>
      <c r="J1219">
        <v>2878.74</v>
      </c>
      <c r="K1219">
        <v>1971.21</v>
      </c>
      <c r="L1219">
        <v>907.53</v>
      </c>
      <c r="M1219" t="s">
        <v>46</v>
      </c>
      <c r="N1219" t="str">
        <f t="shared" ref="N1219:N1282" si="19">_xlfn.IFS(I1219=0,"No Discount",I1219&gt;=0.21,"High",I1219&gt;=0.11,"Medium",I1219&gt;=0.01,"Low")</f>
        <v>High</v>
      </c>
    </row>
    <row r="1220" spans="1:14" x14ac:dyDescent="0.3">
      <c r="A1220">
        <v>1219</v>
      </c>
      <c r="B1220" t="s">
        <v>522</v>
      </c>
      <c r="C1220" s="2">
        <v>45317</v>
      </c>
      <c r="D1220" t="s">
        <v>19</v>
      </c>
      <c r="E1220" t="s">
        <v>33</v>
      </c>
      <c r="F1220" t="s">
        <v>16</v>
      </c>
      <c r="G1220">
        <v>8</v>
      </c>
      <c r="H1220">
        <v>76.47</v>
      </c>
      <c r="I1220">
        <v>0.01</v>
      </c>
      <c r="J1220">
        <v>605.64</v>
      </c>
      <c r="K1220">
        <v>338.72</v>
      </c>
      <c r="L1220">
        <v>266.92</v>
      </c>
      <c r="M1220" t="s">
        <v>28</v>
      </c>
      <c r="N1220" t="str">
        <f t="shared" si="19"/>
        <v>Low</v>
      </c>
    </row>
    <row r="1221" spans="1:14" x14ac:dyDescent="0.3">
      <c r="A1221">
        <v>1220</v>
      </c>
      <c r="B1221" t="s">
        <v>1171</v>
      </c>
      <c r="C1221" s="2">
        <v>45352</v>
      </c>
      <c r="D1221" t="s">
        <v>14</v>
      </c>
      <c r="E1221" t="s">
        <v>15</v>
      </c>
      <c r="F1221" t="s">
        <v>27</v>
      </c>
      <c r="G1221">
        <v>10</v>
      </c>
      <c r="H1221">
        <v>259.48</v>
      </c>
      <c r="I1221">
        <v>0.03</v>
      </c>
      <c r="J1221">
        <v>2516.96</v>
      </c>
      <c r="K1221">
        <v>1266</v>
      </c>
      <c r="L1221">
        <v>1250.96</v>
      </c>
      <c r="M1221" t="s">
        <v>28</v>
      </c>
      <c r="N1221" t="str">
        <f t="shared" si="19"/>
        <v>Low</v>
      </c>
    </row>
    <row r="1222" spans="1:14" x14ac:dyDescent="0.3">
      <c r="A1222">
        <v>1221</v>
      </c>
      <c r="B1222" t="s">
        <v>1172</v>
      </c>
      <c r="C1222" s="2">
        <v>45517</v>
      </c>
      <c r="D1222" t="s">
        <v>39</v>
      </c>
      <c r="E1222" t="s">
        <v>15</v>
      </c>
      <c r="F1222" t="s">
        <v>16</v>
      </c>
      <c r="G1222">
        <v>8</v>
      </c>
      <c r="H1222">
        <v>453.57</v>
      </c>
      <c r="I1222">
        <v>0.09</v>
      </c>
      <c r="J1222">
        <v>3301.99</v>
      </c>
      <c r="K1222">
        <v>2059.52</v>
      </c>
      <c r="L1222">
        <v>1242.47</v>
      </c>
      <c r="M1222" t="s">
        <v>28</v>
      </c>
      <c r="N1222" t="str">
        <f t="shared" si="19"/>
        <v>Low</v>
      </c>
    </row>
    <row r="1223" spans="1:14" x14ac:dyDescent="0.3">
      <c r="A1223">
        <v>1222</v>
      </c>
      <c r="B1223" t="s">
        <v>1173</v>
      </c>
      <c r="C1223" s="2">
        <v>45519</v>
      </c>
      <c r="D1223" t="s">
        <v>24</v>
      </c>
      <c r="E1223" t="s">
        <v>25</v>
      </c>
      <c r="F1223" t="s">
        <v>21</v>
      </c>
      <c r="G1223">
        <v>1</v>
      </c>
      <c r="H1223">
        <v>134.16999999999999</v>
      </c>
      <c r="I1223">
        <v>0.22</v>
      </c>
      <c r="J1223">
        <v>104.65</v>
      </c>
      <c r="K1223">
        <v>56.95</v>
      </c>
      <c r="L1223">
        <v>47.7</v>
      </c>
      <c r="M1223" t="s">
        <v>22</v>
      </c>
      <c r="N1223" t="str">
        <f t="shared" si="19"/>
        <v>High</v>
      </c>
    </row>
    <row r="1224" spans="1:14" x14ac:dyDescent="0.3">
      <c r="A1224">
        <v>1223</v>
      </c>
      <c r="B1224" t="s">
        <v>1174</v>
      </c>
      <c r="C1224" s="2">
        <v>45319</v>
      </c>
      <c r="D1224" t="s">
        <v>24</v>
      </c>
      <c r="E1224" t="s">
        <v>33</v>
      </c>
      <c r="F1224" t="s">
        <v>16</v>
      </c>
      <c r="G1224">
        <v>3</v>
      </c>
      <c r="H1224">
        <v>235.22</v>
      </c>
      <c r="I1224">
        <v>0.28000000000000003</v>
      </c>
      <c r="J1224">
        <v>508.08</v>
      </c>
      <c r="K1224">
        <v>375.94</v>
      </c>
      <c r="L1224">
        <v>132.13999999999999</v>
      </c>
      <c r="M1224" t="s">
        <v>17</v>
      </c>
      <c r="N1224" t="str">
        <f t="shared" si="19"/>
        <v>High</v>
      </c>
    </row>
    <row r="1225" spans="1:14" x14ac:dyDescent="0.3">
      <c r="A1225">
        <v>1224</v>
      </c>
      <c r="B1225" t="s">
        <v>1175</v>
      </c>
      <c r="C1225" s="2">
        <v>45653</v>
      </c>
      <c r="D1225" t="s">
        <v>24</v>
      </c>
      <c r="E1225" t="s">
        <v>20</v>
      </c>
      <c r="F1225" t="s">
        <v>16</v>
      </c>
      <c r="G1225">
        <v>7</v>
      </c>
      <c r="H1225">
        <v>28.12</v>
      </c>
      <c r="I1225">
        <v>0.06</v>
      </c>
      <c r="J1225">
        <v>185.03</v>
      </c>
      <c r="K1225">
        <v>101.17</v>
      </c>
      <c r="L1225">
        <v>83.86</v>
      </c>
      <c r="M1225" t="s">
        <v>17</v>
      </c>
      <c r="N1225" t="str">
        <f t="shared" si="19"/>
        <v>Low</v>
      </c>
    </row>
    <row r="1226" spans="1:14" x14ac:dyDescent="0.3">
      <c r="A1226">
        <v>1225</v>
      </c>
      <c r="B1226" t="s">
        <v>1176</v>
      </c>
      <c r="C1226" s="2">
        <v>45492</v>
      </c>
      <c r="D1226" t="s">
        <v>14</v>
      </c>
      <c r="E1226" t="s">
        <v>20</v>
      </c>
      <c r="F1226" t="s">
        <v>27</v>
      </c>
      <c r="G1226">
        <v>2</v>
      </c>
      <c r="H1226">
        <v>122.02</v>
      </c>
      <c r="I1226">
        <v>0.22</v>
      </c>
      <c r="J1226">
        <v>190.35</v>
      </c>
      <c r="K1226">
        <v>112.35</v>
      </c>
      <c r="L1226">
        <v>78</v>
      </c>
      <c r="M1226" t="s">
        <v>17</v>
      </c>
      <c r="N1226" t="str">
        <f t="shared" si="19"/>
        <v>High</v>
      </c>
    </row>
    <row r="1227" spans="1:14" x14ac:dyDescent="0.3">
      <c r="A1227">
        <v>1226</v>
      </c>
      <c r="B1227" t="s">
        <v>1177</v>
      </c>
      <c r="C1227" s="2">
        <v>45537</v>
      </c>
      <c r="D1227" t="s">
        <v>19</v>
      </c>
      <c r="E1227" t="s">
        <v>33</v>
      </c>
      <c r="F1227" t="s">
        <v>27</v>
      </c>
      <c r="G1227">
        <v>10</v>
      </c>
      <c r="H1227">
        <v>263.83999999999997</v>
      </c>
      <c r="I1227">
        <v>0.16</v>
      </c>
      <c r="J1227">
        <v>2216.2600000000002</v>
      </c>
      <c r="K1227">
        <v>1126.1199999999999</v>
      </c>
      <c r="L1227">
        <v>1090.1400000000001</v>
      </c>
      <c r="M1227" t="s">
        <v>46</v>
      </c>
      <c r="N1227" t="str">
        <f t="shared" si="19"/>
        <v>Medium</v>
      </c>
    </row>
    <row r="1228" spans="1:14" x14ac:dyDescent="0.3">
      <c r="A1228">
        <v>1227</v>
      </c>
      <c r="B1228" t="s">
        <v>1178</v>
      </c>
      <c r="C1228" s="2">
        <v>45608</v>
      </c>
      <c r="D1228" t="s">
        <v>39</v>
      </c>
      <c r="E1228" t="s">
        <v>30</v>
      </c>
      <c r="F1228" t="s">
        <v>16</v>
      </c>
      <c r="G1228">
        <v>9</v>
      </c>
      <c r="H1228">
        <v>85.2</v>
      </c>
      <c r="I1228">
        <v>0.01</v>
      </c>
      <c r="J1228">
        <v>759.13</v>
      </c>
      <c r="K1228">
        <v>487.25</v>
      </c>
      <c r="L1228">
        <v>271.88</v>
      </c>
      <c r="M1228" t="s">
        <v>40</v>
      </c>
      <c r="N1228" t="str">
        <f t="shared" si="19"/>
        <v>Low</v>
      </c>
    </row>
    <row r="1229" spans="1:14" x14ac:dyDescent="0.3">
      <c r="A1229">
        <v>1228</v>
      </c>
      <c r="B1229" t="s">
        <v>1179</v>
      </c>
      <c r="C1229" s="2">
        <v>45348</v>
      </c>
      <c r="D1229" t="s">
        <v>14</v>
      </c>
      <c r="E1229" t="s">
        <v>15</v>
      </c>
      <c r="F1229" t="s">
        <v>21</v>
      </c>
      <c r="G1229">
        <v>10</v>
      </c>
      <c r="H1229">
        <v>39.86</v>
      </c>
      <c r="I1229">
        <v>0.08</v>
      </c>
      <c r="J1229">
        <v>366.71</v>
      </c>
      <c r="K1229">
        <v>212.08</v>
      </c>
      <c r="L1229">
        <v>154.63</v>
      </c>
      <c r="M1229" t="s">
        <v>17</v>
      </c>
      <c r="N1229" t="str">
        <f t="shared" si="19"/>
        <v>Low</v>
      </c>
    </row>
    <row r="1230" spans="1:14" x14ac:dyDescent="0.3">
      <c r="A1230">
        <v>1229</v>
      </c>
      <c r="B1230" t="s">
        <v>1180</v>
      </c>
      <c r="C1230" s="2">
        <v>45451</v>
      </c>
      <c r="D1230" t="s">
        <v>19</v>
      </c>
      <c r="E1230" t="s">
        <v>30</v>
      </c>
      <c r="F1230" t="s">
        <v>27</v>
      </c>
      <c r="G1230">
        <v>3</v>
      </c>
      <c r="H1230">
        <v>348.72</v>
      </c>
      <c r="I1230">
        <v>0.16</v>
      </c>
      <c r="J1230">
        <v>878.77</v>
      </c>
      <c r="K1230">
        <v>474.77</v>
      </c>
      <c r="L1230">
        <v>404</v>
      </c>
      <c r="M1230" t="s">
        <v>40</v>
      </c>
      <c r="N1230" t="str">
        <f t="shared" si="19"/>
        <v>Medium</v>
      </c>
    </row>
    <row r="1231" spans="1:14" x14ac:dyDescent="0.3">
      <c r="A1231">
        <v>1230</v>
      </c>
      <c r="B1231" t="s">
        <v>230</v>
      </c>
      <c r="C1231" s="2">
        <v>45559</v>
      </c>
      <c r="D1231" t="s">
        <v>24</v>
      </c>
      <c r="E1231" t="s">
        <v>30</v>
      </c>
      <c r="F1231" t="s">
        <v>21</v>
      </c>
      <c r="G1231">
        <v>9</v>
      </c>
      <c r="H1231">
        <v>73.98</v>
      </c>
      <c r="I1231">
        <v>0.18</v>
      </c>
      <c r="J1231">
        <v>545.97</v>
      </c>
      <c r="K1231">
        <v>365.48</v>
      </c>
      <c r="L1231">
        <v>180.49</v>
      </c>
      <c r="M1231" t="s">
        <v>22</v>
      </c>
      <c r="N1231" t="str">
        <f t="shared" si="19"/>
        <v>Medium</v>
      </c>
    </row>
    <row r="1232" spans="1:14" x14ac:dyDescent="0.3">
      <c r="A1232">
        <v>1231</v>
      </c>
      <c r="B1232" t="s">
        <v>1181</v>
      </c>
      <c r="C1232" s="2">
        <v>45474</v>
      </c>
      <c r="D1232" t="s">
        <v>39</v>
      </c>
      <c r="E1232" t="s">
        <v>30</v>
      </c>
      <c r="F1232" t="s">
        <v>16</v>
      </c>
      <c r="G1232">
        <v>4</v>
      </c>
      <c r="H1232">
        <v>364.59</v>
      </c>
      <c r="I1232">
        <v>0.15</v>
      </c>
      <c r="J1232">
        <v>1239.6099999999999</v>
      </c>
      <c r="K1232">
        <v>965.27</v>
      </c>
      <c r="L1232">
        <v>274.33999999999997</v>
      </c>
      <c r="M1232" t="s">
        <v>28</v>
      </c>
      <c r="N1232" t="str">
        <f t="shared" si="19"/>
        <v>Medium</v>
      </c>
    </row>
    <row r="1233" spans="1:14" x14ac:dyDescent="0.3">
      <c r="A1233">
        <v>1232</v>
      </c>
      <c r="B1233" t="s">
        <v>621</v>
      </c>
      <c r="C1233" s="2">
        <v>45428</v>
      </c>
      <c r="D1233" t="s">
        <v>24</v>
      </c>
      <c r="E1233" t="s">
        <v>25</v>
      </c>
      <c r="F1233" t="s">
        <v>27</v>
      </c>
      <c r="G1233">
        <v>10</v>
      </c>
      <c r="H1233">
        <v>459.2</v>
      </c>
      <c r="I1233">
        <v>0.25</v>
      </c>
      <c r="J1233">
        <v>3444</v>
      </c>
      <c r="K1233">
        <v>2041.44</v>
      </c>
      <c r="L1233">
        <v>1402.56</v>
      </c>
      <c r="M1233" t="s">
        <v>17</v>
      </c>
      <c r="N1233" t="str">
        <f t="shared" si="19"/>
        <v>High</v>
      </c>
    </row>
    <row r="1234" spans="1:14" x14ac:dyDescent="0.3">
      <c r="A1234">
        <v>1233</v>
      </c>
      <c r="B1234" t="s">
        <v>1182</v>
      </c>
      <c r="C1234" s="2">
        <v>45549</v>
      </c>
      <c r="D1234" t="s">
        <v>39</v>
      </c>
      <c r="E1234" t="s">
        <v>30</v>
      </c>
      <c r="F1234" t="s">
        <v>21</v>
      </c>
      <c r="G1234">
        <v>9</v>
      </c>
      <c r="H1234">
        <v>311.51</v>
      </c>
      <c r="I1234">
        <v>0.05</v>
      </c>
      <c r="J1234">
        <v>2663.41</v>
      </c>
      <c r="K1234">
        <v>1933.63</v>
      </c>
      <c r="L1234">
        <v>729.78</v>
      </c>
      <c r="M1234" t="s">
        <v>40</v>
      </c>
      <c r="N1234" t="str">
        <f t="shared" si="19"/>
        <v>Low</v>
      </c>
    </row>
    <row r="1235" spans="1:14" x14ac:dyDescent="0.3">
      <c r="A1235">
        <v>1234</v>
      </c>
      <c r="B1235" t="s">
        <v>1183</v>
      </c>
      <c r="C1235" s="2">
        <v>45384</v>
      </c>
      <c r="D1235" t="s">
        <v>39</v>
      </c>
      <c r="E1235" t="s">
        <v>30</v>
      </c>
      <c r="F1235" t="s">
        <v>21</v>
      </c>
      <c r="G1235">
        <v>6</v>
      </c>
      <c r="H1235">
        <v>185.9</v>
      </c>
      <c r="I1235">
        <v>7.0000000000000007E-2</v>
      </c>
      <c r="J1235">
        <v>1037.32</v>
      </c>
      <c r="K1235">
        <v>577.38</v>
      </c>
      <c r="L1235">
        <v>459.94</v>
      </c>
      <c r="M1235" t="s">
        <v>40</v>
      </c>
      <c r="N1235" t="str">
        <f t="shared" si="19"/>
        <v>Low</v>
      </c>
    </row>
    <row r="1236" spans="1:14" x14ac:dyDescent="0.3">
      <c r="A1236">
        <v>1235</v>
      </c>
      <c r="B1236" t="s">
        <v>1184</v>
      </c>
      <c r="C1236" s="2">
        <v>45530</v>
      </c>
      <c r="D1236" t="s">
        <v>19</v>
      </c>
      <c r="E1236" t="s">
        <v>15</v>
      </c>
      <c r="F1236" t="s">
        <v>21</v>
      </c>
      <c r="G1236">
        <v>2</v>
      </c>
      <c r="H1236">
        <v>251.39</v>
      </c>
      <c r="I1236">
        <v>0.22</v>
      </c>
      <c r="J1236">
        <v>392.17</v>
      </c>
      <c r="K1236">
        <v>268.92</v>
      </c>
      <c r="L1236">
        <v>123.25</v>
      </c>
      <c r="M1236" t="s">
        <v>28</v>
      </c>
      <c r="N1236" t="str">
        <f t="shared" si="19"/>
        <v>High</v>
      </c>
    </row>
    <row r="1237" spans="1:14" x14ac:dyDescent="0.3">
      <c r="A1237">
        <v>1236</v>
      </c>
      <c r="B1237" t="s">
        <v>643</v>
      </c>
      <c r="C1237" s="2">
        <v>45535</v>
      </c>
      <c r="D1237" t="s">
        <v>39</v>
      </c>
      <c r="E1237" t="s">
        <v>20</v>
      </c>
      <c r="F1237" t="s">
        <v>21</v>
      </c>
      <c r="G1237">
        <v>3</v>
      </c>
      <c r="H1237">
        <v>270.3</v>
      </c>
      <c r="I1237">
        <v>0.18</v>
      </c>
      <c r="J1237">
        <v>664.94</v>
      </c>
      <c r="K1237">
        <v>531.37</v>
      </c>
      <c r="L1237">
        <v>133.57</v>
      </c>
      <c r="M1237" t="s">
        <v>22</v>
      </c>
      <c r="N1237" t="str">
        <f t="shared" si="19"/>
        <v>Medium</v>
      </c>
    </row>
    <row r="1238" spans="1:14" x14ac:dyDescent="0.3">
      <c r="A1238">
        <v>1237</v>
      </c>
      <c r="B1238" t="s">
        <v>1185</v>
      </c>
      <c r="C1238" s="2">
        <v>45594</v>
      </c>
      <c r="D1238" t="s">
        <v>19</v>
      </c>
      <c r="E1238" t="s">
        <v>30</v>
      </c>
      <c r="F1238" t="s">
        <v>27</v>
      </c>
      <c r="G1238">
        <v>4</v>
      </c>
      <c r="H1238">
        <v>413.82</v>
      </c>
      <c r="I1238">
        <v>0.06</v>
      </c>
      <c r="J1238">
        <v>1555.96</v>
      </c>
      <c r="K1238">
        <v>1039.6500000000001</v>
      </c>
      <c r="L1238">
        <v>516.30999999999995</v>
      </c>
      <c r="M1238" t="s">
        <v>17</v>
      </c>
      <c r="N1238" t="str">
        <f t="shared" si="19"/>
        <v>Low</v>
      </c>
    </row>
    <row r="1239" spans="1:14" x14ac:dyDescent="0.3">
      <c r="A1239">
        <v>1238</v>
      </c>
      <c r="B1239" t="s">
        <v>1186</v>
      </c>
      <c r="C1239" s="2">
        <v>45391</v>
      </c>
      <c r="D1239" t="s">
        <v>19</v>
      </c>
      <c r="E1239" t="s">
        <v>30</v>
      </c>
      <c r="F1239" t="s">
        <v>16</v>
      </c>
      <c r="G1239">
        <v>10</v>
      </c>
      <c r="H1239">
        <v>488.24</v>
      </c>
      <c r="I1239">
        <v>0.2</v>
      </c>
      <c r="J1239">
        <v>3905.92</v>
      </c>
      <c r="K1239">
        <v>2868.1</v>
      </c>
      <c r="L1239">
        <v>1037.82</v>
      </c>
      <c r="M1239" t="s">
        <v>28</v>
      </c>
      <c r="N1239" t="str">
        <f t="shared" si="19"/>
        <v>Medium</v>
      </c>
    </row>
    <row r="1240" spans="1:14" x14ac:dyDescent="0.3">
      <c r="A1240">
        <v>1239</v>
      </c>
      <c r="B1240" t="s">
        <v>1187</v>
      </c>
      <c r="C1240" s="2">
        <v>45612</v>
      </c>
      <c r="D1240" t="s">
        <v>39</v>
      </c>
      <c r="E1240" t="s">
        <v>15</v>
      </c>
      <c r="F1240" t="s">
        <v>27</v>
      </c>
      <c r="G1240">
        <v>6</v>
      </c>
      <c r="H1240">
        <v>32.880000000000003</v>
      </c>
      <c r="I1240">
        <v>0.24</v>
      </c>
      <c r="J1240">
        <v>149.93</v>
      </c>
      <c r="K1240">
        <v>118.98</v>
      </c>
      <c r="L1240">
        <v>30.95</v>
      </c>
      <c r="M1240" t="s">
        <v>46</v>
      </c>
      <c r="N1240" t="str">
        <f t="shared" si="19"/>
        <v>High</v>
      </c>
    </row>
    <row r="1241" spans="1:14" x14ac:dyDescent="0.3">
      <c r="A1241">
        <v>1240</v>
      </c>
      <c r="B1241" t="s">
        <v>1188</v>
      </c>
      <c r="C1241" s="2">
        <v>45307</v>
      </c>
      <c r="D1241" t="s">
        <v>19</v>
      </c>
      <c r="E1241" t="s">
        <v>15</v>
      </c>
      <c r="F1241" t="s">
        <v>21</v>
      </c>
      <c r="G1241">
        <v>9</v>
      </c>
      <c r="H1241">
        <v>205.87</v>
      </c>
      <c r="I1241">
        <v>0.13</v>
      </c>
      <c r="J1241">
        <v>1611.96</v>
      </c>
      <c r="K1241">
        <v>1270.6500000000001</v>
      </c>
      <c r="L1241">
        <v>341.31</v>
      </c>
      <c r="M1241" t="s">
        <v>22</v>
      </c>
      <c r="N1241" t="str">
        <f t="shared" si="19"/>
        <v>Medium</v>
      </c>
    </row>
    <row r="1242" spans="1:14" x14ac:dyDescent="0.3">
      <c r="A1242">
        <v>1241</v>
      </c>
      <c r="B1242" t="s">
        <v>1189</v>
      </c>
      <c r="C1242" s="2">
        <v>45394</v>
      </c>
      <c r="D1242" t="s">
        <v>19</v>
      </c>
      <c r="E1242" t="s">
        <v>30</v>
      </c>
      <c r="F1242" t="s">
        <v>21</v>
      </c>
      <c r="G1242">
        <v>8</v>
      </c>
      <c r="H1242">
        <v>402.38</v>
      </c>
      <c r="I1242">
        <v>0.04</v>
      </c>
      <c r="J1242">
        <v>3090.28</v>
      </c>
      <c r="K1242">
        <v>1870.64</v>
      </c>
      <c r="L1242">
        <v>1219.6400000000001</v>
      </c>
      <c r="M1242" t="s">
        <v>28</v>
      </c>
      <c r="N1242" t="str">
        <f t="shared" si="19"/>
        <v>Low</v>
      </c>
    </row>
    <row r="1243" spans="1:14" x14ac:dyDescent="0.3">
      <c r="A1243">
        <v>1242</v>
      </c>
      <c r="B1243" t="s">
        <v>1190</v>
      </c>
      <c r="C1243" s="2">
        <v>45340</v>
      </c>
      <c r="D1243" t="s">
        <v>19</v>
      </c>
      <c r="E1243" t="s">
        <v>25</v>
      </c>
      <c r="F1243" t="s">
        <v>16</v>
      </c>
      <c r="G1243">
        <v>7</v>
      </c>
      <c r="H1243">
        <v>46.69</v>
      </c>
      <c r="I1243">
        <v>0.19</v>
      </c>
      <c r="J1243">
        <v>264.73</v>
      </c>
      <c r="K1243">
        <v>143.49</v>
      </c>
      <c r="L1243">
        <v>121.24</v>
      </c>
      <c r="M1243" t="s">
        <v>22</v>
      </c>
      <c r="N1243" t="str">
        <f t="shared" si="19"/>
        <v>Medium</v>
      </c>
    </row>
    <row r="1244" spans="1:14" x14ac:dyDescent="0.3">
      <c r="A1244">
        <v>1243</v>
      </c>
      <c r="B1244" t="s">
        <v>1191</v>
      </c>
      <c r="C1244" s="2">
        <v>45531</v>
      </c>
      <c r="D1244" t="s">
        <v>19</v>
      </c>
      <c r="E1244" t="s">
        <v>25</v>
      </c>
      <c r="F1244" t="s">
        <v>21</v>
      </c>
      <c r="G1244">
        <v>4</v>
      </c>
      <c r="H1244">
        <v>190.83</v>
      </c>
      <c r="I1244">
        <v>0.1</v>
      </c>
      <c r="J1244">
        <v>686.99</v>
      </c>
      <c r="K1244">
        <v>389.2</v>
      </c>
      <c r="L1244">
        <v>297.79000000000002</v>
      </c>
      <c r="M1244" t="s">
        <v>17</v>
      </c>
      <c r="N1244" t="str">
        <f t="shared" si="19"/>
        <v>Low</v>
      </c>
    </row>
    <row r="1245" spans="1:14" x14ac:dyDescent="0.3">
      <c r="A1245">
        <v>1244</v>
      </c>
      <c r="B1245" t="s">
        <v>1192</v>
      </c>
      <c r="C1245" s="2">
        <v>45630</v>
      </c>
      <c r="D1245" t="s">
        <v>24</v>
      </c>
      <c r="E1245" t="s">
        <v>15</v>
      </c>
      <c r="F1245" t="s">
        <v>21</v>
      </c>
      <c r="G1245">
        <v>9</v>
      </c>
      <c r="H1245">
        <v>372.66</v>
      </c>
      <c r="I1245">
        <v>0.14000000000000001</v>
      </c>
      <c r="J1245">
        <v>2884.39</v>
      </c>
      <c r="K1245">
        <v>2005.94</v>
      </c>
      <c r="L1245">
        <v>878.45</v>
      </c>
      <c r="M1245" t="s">
        <v>22</v>
      </c>
      <c r="N1245" t="str">
        <f t="shared" si="19"/>
        <v>Medium</v>
      </c>
    </row>
    <row r="1246" spans="1:14" x14ac:dyDescent="0.3">
      <c r="A1246">
        <v>1245</v>
      </c>
      <c r="B1246" t="s">
        <v>1193</v>
      </c>
      <c r="C1246" s="2">
        <v>45425</v>
      </c>
      <c r="D1246" t="s">
        <v>24</v>
      </c>
      <c r="E1246" t="s">
        <v>30</v>
      </c>
      <c r="F1246" t="s">
        <v>16</v>
      </c>
      <c r="G1246">
        <v>10</v>
      </c>
      <c r="H1246">
        <v>296.75</v>
      </c>
      <c r="I1246">
        <v>7.0000000000000007E-2</v>
      </c>
      <c r="J1246">
        <v>2759.77</v>
      </c>
      <c r="K1246">
        <v>1614.93</v>
      </c>
      <c r="L1246">
        <v>1144.8399999999999</v>
      </c>
      <c r="M1246" t="s">
        <v>22</v>
      </c>
      <c r="N1246" t="str">
        <f t="shared" si="19"/>
        <v>Low</v>
      </c>
    </row>
    <row r="1247" spans="1:14" x14ac:dyDescent="0.3">
      <c r="A1247">
        <v>1246</v>
      </c>
      <c r="B1247" t="s">
        <v>1194</v>
      </c>
      <c r="C1247" s="2">
        <v>45498</v>
      </c>
      <c r="D1247" t="s">
        <v>14</v>
      </c>
      <c r="E1247" t="s">
        <v>20</v>
      </c>
      <c r="F1247" t="s">
        <v>27</v>
      </c>
      <c r="G1247">
        <v>1</v>
      </c>
      <c r="H1247">
        <v>228.87</v>
      </c>
      <c r="I1247">
        <v>0.17</v>
      </c>
      <c r="J1247">
        <v>189.96</v>
      </c>
      <c r="K1247">
        <v>137</v>
      </c>
      <c r="L1247">
        <v>52.96</v>
      </c>
      <c r="M1247" t="s">
        <v>46</v>
      </c>
      <c r="N1247" t="str">
        <f t="shared" si="19"/>
        <v>Medium</v>
      </c>
    </row>
    <row r="1248" spans="1:14" x14ac:dyDescent="0.3">
      <c r="A1248">
        <v>1247</v>
      </c>
      <c r="B1248" t="s">
        <v>1195</v>
      </c>
      <c r="C1248" s="2">
        <v>45416</v>
      </c>
      <c r="D1248" t="s">
        <v>19</v>
      </c>
      <c r="E1248" t="s">
        <v>30</v>
      </c>
      <c r="F1248" t="s">
        <v>27</v>
      </c>
      <c r="G1248">
        <v>9</v>
      </c>
      <c r="H1248">
        <v>21.78</v>
      </c>
      <c r="I1248">
        <v>0.11</v>
      </c>
      <c r="J1248">
        <v>174.46</v>
      </c>
      <c r="K1248">
        <v>90.77</v>
      </c>
      <c r="L1248">
        <v>83.69</v>
      </c>
      <c r="M1248" t="s">
        <v>46</v>
      </c>
      <c r="N1248" t="str">
        <f t="shared" si="19"/>
        <v>Medium</v>
      </c>
    </row>
    <row r="1249" spans="1:14" x14ac:dyDescent="0.3">
      <c r="A1249">
        <v>1248</v>
      </c>
      <c r="B1249" t="s">
        <v>1196</v>
      </c>
      <c r="C1249" s="2">
        <v>45343</v>
      </c>
      <c r="D1249" t="s">
        <v>14</v>
      </c>
      <c r="E1249" t="s">
        <v>20</v>
      </c>
      <c r="F1249" t="s">
        <v>27</v>
      </c>
      <c r="G1249">
        <v>1</v>
      </c>
      <c r="H1249">
        <v>123.46</v>
      </c>
      <c r="I1249">
        <v>0.02</v>
      </c>
      <c r="J1249">
        <v>120.99</v>
      </c>
      <c r="K1249">
        <v>73.87</v>
      </c>
      <c r="L1249">
        <v>47.12</v>
      </c>
      <c r="M1249" t="s">
        <v>46</v>
      </c>
      <c r="N1249" t="str">
        <f t="shared" si="19"/>
        <v>Low</v>
      </c>
    </row>
    <row r="1250" spans="1:14" x14ac:dyDescent="0.3">
      <c r="A1250">
        <v>1249</v>
      </c>
      <c r="B1250" t="s">
        <v>1197</v>
      </c>
      <c r="C1250" s="2">
        <v>45409</v>
      </c>
      <c r="D1250" t="s">
        <v>19</v>
      </c>
      <c r="E1250" t="s">
        <v>25</v>
      </c>
      <c r="F1250" t="s">
        <v>21</v>
      </c>
      <c r="G1250">
        <v>8</v>
      </c>
      <c r="H1250">
        <v>473.23</v>
      </c>
      <c r="I1250">
        <v>0.01</v>
      </c>
      <c r="J1250">
        <v>3747.98</v>
      </c>
      <c r="K1250">
        <v>2811.64</v>
      </c>
      <c r="L1250">
        <v>936.34</v>
      </c>
      <c r="M1250" t="s">
        <v>22</v>
      </c>
      <c r="N1250" t="str">
        <f t="shared" si="19"/>
        <v>Low</v>
      </c>
    </row>
    <row r="1251" spans="1:14" x14ac:dyDescent="0.3">
      <c r="A1251">
        <v>1250</v>
      </c>
      <c r="B1251" t="s">
        <v>1198</v>
      </c>
      <c r="C1251" s="2">
        <v>45461</v>
      </c>
      <c r="D1251" t="s">
        <v>39</v>
      </c>
      <c r="E1251" t="s">
        <v>30</v>
      </c>
      <c r="F1251" t="s">
        <v>21</v>
      </c>
      <c r="G1251">
        <v>10</v>
      </c>
      <c r="H1251">
        <v>148.53</v>
      </c>
      <c r="I1251">
        <v>0.04</v>
      </c>
      <c r="J1251">
        <v>1425.89</v>
      </c>
      <c r="K1251">
        <v>1084.8599999999999</v>
      </c>
      <c r="L1251">
        <v>341.03</v>
      </c>
      <c r="M1251" t="s">
        <v>46</v>
      </c>
      <c r="N1251" t="str">
        <f t="shared" si="19"/>
        <v>Low</v>
      </c>
    </row>
    <row r="1252" spans="1:14" x14ac:dyDescent="0.3">
      <c r="A1252">
        <v>1251</v>
      </c>
      <c r="B1252" t="s">
        <v>1199</v>
      </c>
      <c r="C1252" s="2">
        <v>45560</v>
      </c>
      <c r="D1252" t="s">
        <v>24</v>
      </c>
      <c r="E1252" t="s">
        <v>33</v>
      </c>
      <c r="F1252" t="s">
        <v>21</v>
      </c>
      <c r="G1252">
        <v>6</v>
      </c>
      <c r="H1252">
        <v>184.08</v>
      </c>
      <c r="I1252">
        <v>0.06</v>
      </c>
      <c r="J1252">
        <v>1038.21</v>
      </c>
      <c r="K1252">
        <v>539.14</v>
      </c>
      <c r="L1252">
        <v>499.07</v>
      </c>
      <c r="M1252" t="s">
        <v>40</v>
      </c>
      <c r="N1252" t="str">
        <f t="shared" si="19"/>
        <v>Low</v>
      </c>
    </row>
    <row r="1253" spans="1:14" x14ac:dyDescent="0.3">
      <c r="A1253">
        <v>1252</v>
      </c>
      <c r="B1253" t="s">
        <v>1200</v>
      </c>
      <c r="C1253" s="2">
        <v>45318</v>
      </c>
      <c r="D1253" t="s">
        <v>14</v>
      </c>
      <c r="E1253" t="s">
        <v>25</v>
      </c>
      <c r="F1253" t="s">
        <v>21</v>
      </c>
      <c r="G1253">
        <v>9</v>
      </c>
      <c r="H1253">
        <v>67.08</v>
      </c>
      <c r="I1253">
        <v>0.24</v>
      </c>
      <c r="J1253">
        <v>458.83</v>
      </c>
      <c r="K1253">
        <v>286.55</v>
      </c>
      <c r="L1253">
        <v>172.28</v>
      </c>
      <c r="M1253" t="s">
        <v>22</v>
      </c>
      <c r="N1253" t="str">
        <f t="shared" si="19"/>
        <v>High</v>
      </c>
    </row>
    <row r="1254" spans="1:14" x14ac:dyDescent="0.3">
      <c r="A1254">
        <v>1253</v>
      </c>
      <c r="B1254" t="s">
        <v>1201</v>
      </c>
      <c r="C1254" s="2">
        <v>45344</v>
      </c>
      <c r="D1254" t="s">
        <v>19</v>
      </c>
      <c r="E1254" t="s">
        <v>30</v>
      </c>
      <c r="F1254" t="s">
        <v>27</v>
      </c>
      <c r="G1254">
        <v>10</v>
      </c>
      <c r="H1254">
        <v>159.58000000000001</v>
      </c>
      <c r="I1254">
        <v>0.14000000000000001</v>
      </c>
      <c r="J1254">
        <v>1372.39</v>
      </c>
      <c r="K1254">
        <v>916.58</v>
      </c>
      <c r="L1254">
        <v>455.81</v>
      </c>
      <c r="M1254" t="s">
        <v>22</v>
      </c>
      <c r="N1254" t="str">
        <f t="shared" si="19"/>
        <v>Medium</v>
      </c>
    </row>
    <row r="1255" spans="1:14" x14ac:dyDescent="0.3">
      <c r="A1255">
        <v>1254</v>
      </c>
      <c r="B1255" t="s">
        <v>1202</v>
      </c>
      <c r="C1255" s="2">
        <v>45520</v>
      </c>
      <c r="D1255" t="s">
        <v>14</v>
      </c>
      <c r="E1255" t="s">
        <v>33</v>
      </c>
      <c r="F1255" t="s">
        <v>16</v>
      </c>
      <c r="G1255">
        <v>5</v>
      </c>
      <c r="H1255">
        <v>459.99</v>
      </c>
      <c r="I1255">
        <v>0.19</v>
      </c>
      <c r="J1255">
        <v>1862.96</v>
      </c>
      <c r="K1255">
        <v>938.2</v>
      </c>
      <c r="L1255">
        <v>924.76</v>
      </c>
      <c r="M1255" t="s">
        <v>17</v>
      </c>
      <c r="N1255" t="str">
        <f t="shared" si="19"/>
        <v>Medium</v>
      </c>
    </row>
    <row r="1256" spans="1:14" x14ac:dyDescent="0.3">
      <c r="A1256">
        <v>1255</v>
      </c>
      <c r="B1256" t="s">
        <v>483</v>
      </c>
      <c r="C1256" s="2">
        <v>45438</v>
      </c>
      <c r="D1256" t="s">
        <v>14</v>
      </c>
      <c r="E1256" t="s">
        <v>20</v>
      </c>
      <c r="F1256" t="s">
        <v>21</v>
      </c>
      <c r="G1256">
        <v>5</v>
      </c>
      <c r="H1256">
        <v>363.07</v>
      </c>
      <c r="I1256">
        <v>0.24</v>
      </c>
      <c r="J1256">
        <v>1379.67</v>
      </c>
      <c r="K1256">
        <v>814.51</v>
      </c>
      <c r="L1256">
        <v>565.16</v>
      </c>
      <c r="M1256" t="s">
        <v>17</v>
      </c>
      <c r="N1256" t="str">
        <f t="shared" si="19"/>
        <v>High</v>
      </c>
    </row>
    <row r="1257" spans="1:14" x14ac:dyDescent="0.3">
      <c r="A1257">
        <v>1256</v>
      </c>
      <c r="B1257" t="s">
        <v>1203</v>
      </c>
      <c r="C1257" s="2">
        <v>45485</v>
      </c>
      <c r="D1257" t="s">
        <v>19</v>
      </c>
      <c r="E1257" t="s">
        <v>25</v>
      </c>
      <c r="F1257" t="s">
        <v>16</v>
      </c>
      <c r="G1257">
        <v>7</v>
      </c>
      <c r="H1257">
        <v>443.85</v>
      </c>
      <c r="I1257">
        <v>0.24</v>
      </c>
      <c r="J1257">
        <v>2361.2800000000002</v>
      </c>
      <c r="K1257">
        <v>1606.08</v>
      </c>
      <c r="L1257">
        <v>755.2</v>
      </c>
      <c r="M1257" t="s">
        <v>22</v>
      </c>
      <c r="N1257" t="str">
        <f t="shared" si="19"/>
        <v>High</v>
      </c>
    </row>
    <row r="1258" spans="1:14" x14ac:dyDescent="0.3">
      <c r="A1258">
        <v>1257</v>
      </c>
      <c r="B1258" t="s">
        <v>1204</v>
      </c>
      <c r="C1258" s="2">
        <v>45375</v>
      </c>
      <c r="D1258" t="s">
        <v>24</v>
      </c>
      <c r="E1258" t="s">
        <v>33</v>
      </c>
      <c r="F1258" t="s">
        <v>16</v>
      </c>
      <c r="G1258">
        <v>9</v>
      </c>
      <c r="H1258">
        <v>37.93</v>
      </c>
      <c r="I1258">
        <v>7.0000000000000007E-2</v>
      </c>
      <c r="J1258">
        <v>317.47000000000003</v>
      </c>
      <c r="K1258">
        <v>205.52</v>
      </c>
      <c r="L1258">
        <v>111.95</v>
      </c>
      <c r="M1258" t="s">
        <v>46</v>
      </c>
      <c r="N1258" t="str">
        <f t="shared" si="19"/>
        <v>Low</v>
      </c>
    </row>
    <row r="1259" spans="1:14" x14ac:dyDescent="0.3">
      <c r="A1259">
        <v>1258</v>
      </c>
      <c r="B1259" t="s">
        <v>1205</v>
      </c>
      <c r="C1259" s="2">
        <v>45599</v>
      </c>
      <c r="D1259" t="s">
        <v>24</v>
      </c>
      <c r="E1259" t="s">
        <v>25</v>
      </c>
      <c r="F1259" t="s">
        <v>27</v>
      </c>
      <c r="G1259">
        <v>3</v>
      </c>
      <c r="H1259">
        <v>249.42</v>
      </c>
      <c r="I1259">
        <v>0.14000000000000001</v>
      </c>
      <c r="J1259">
        <v>643.5</v>
      </c>
      <c r="K1259">
        <v>341.91</v>
      </c>
      <c r="L1259">
        <v>301.58999999999997</v>
      </c>
      <c r="M1259" t="s">
        <v>17</v>
      </c>
      <c r="N1259" t="str">
        <f t="shared" si="19"/>
        <v>Medium</v>
      </c>
    </row>
    <row r="1260" spans="1:14" x14ac:dyDescent="0.3">
      <c r="A1260">
        <v>1259</v>
      </c>
      <c r="B1260" t="s">
        <v>1206</v>
      </c>
      <c r="C1260" s="2">
        <v>45378</v>
      </c>
      <c r="D1260" t="s">
        <v>14</v>
      </c>
      <c r="E1260" t="s">
        <v>15</v>
      </c>
      <c r="F1260" t="s">
        <v>16</v>
      </c>
      <c r="G1260">
        <v>8</v>
      </c>
      <c r="H1260">
        <v>242.9</v>
      </c>
      <c r="I1260">
        <v>0.06</v>
      </c>
      <c r="J1260">
        <v>1826.61</v>
      </c>
      <c r="K1260">
        <v>1266.56</v>
      </c>
      <c r="L1260">
        <v>560.04999999999995</v>
      </c>
      <c r="M1260" t="s">
        <v>22</v>
      </c>
      <c r="N1260" t="str">
        <f t="shared" si="19"/>
        <v>Low</v>
      </c>
    </row>
    <row r="1261" spans="1:14" x14ac:dyDescent="0.3">
      <c r="A1261">
        <v>1260</v>
      </c>
      <c r="B1261" t="s">
        <v>1207</v>
      </c>
      <c r="C1261" s="2">
        <v>45533</v>
      </c>
      <c r="D1261" t="s">
        <v>24</v>
      </c>
      <c r="E1261" t="s">
        <v>33</v>
      </c>
      <c r="F1261" t="s">
        <v>21</v>
      </c>
      <c r="G1261">
        <v>1</v>
      </c>
      <c r="H1261">
        <v>442.69</v>
      </c>
      <c r="I1261">
        <v>0.09</v>
      </c>
      <c r="J1261">
        <v>402.85</v>
      </c>
      <c r="K1261">
        <v>266.01</v>
      </c>
      <c r="L1261">
        <v>136.84</v>
      </c>
      <c r="M1261" t="s">
        <v>46</v>
      </c>
      <c r="N1261" t="str">
        <f t="shared" si="19"/>
        <v>Low</v>
      </c>
    </row>
    <row r="1262" spans="1:14" x14ac:dyDescent="0.3">
      <c r="A1262">
        <v>1261</v>
      </c>
      <c r="B1262" t="s">
        <v>1208</v>
      </c>
      <c r="C1262" s="2">
        <v>45530</v>
      </c>
      <c r="D1262" t="s">
        <v>39</v>
      </c>
      <c r="E1262" t="s">
        <v>30</v>
      </c>
      <c r="F1262" t="s">
        <v>16</v>
      </c>
      <c r="G1262">
        <v>4</v>
      </c>
      <c r="H1262">
        <v>344.37</v>
      </c>
      <c r="I1262">
        <v>0.18</v>
      </c>
      <c r="J1262">
        <v>1129.53</v>
      </c>
      <c r="K1262">
        <v>642.12</v>
      </c>
      <c r="L1262">
        <v>487.41</v>
      </c>
      <c r="M1262" t="s">
        <v>46</v>
      </c>
      <c r="N1262" t="str">
        <f t="shared" si="19"/>
        <v>Medium</v>
      </c>
    </row>
    <row r="1263" spans="1:14" x14ac:dyDescent="0.3">
      <c r="A1263">
        <v>1262</v>
      </c>
      <c r="B1263" t="s">
        <v>1209</v>
      </c>
      <c r="C1263" s="2">
        <v>45296</v>
      </c>
      <c r="D1263" t="s">
        <v>39</v>
      </c>
      <c r="E1263" t="s">
        <v>30</v>
      </c>
      <c r="F1263" t="s">
        <v>21</v>
      </c>
      <c r="G1263">
        <v>8</v>
      </c>
      <c r="H1263">
        <v>237.47</v>
      </c>
      <c r="I1263">
        <v>0.01</v>
      </c>
      <c r="J1263">
        <v>1880.76</v>
      </c>
      <c r="K1263">
        <v>1332.55</v>
      </c>
      <c r="L1263">
        <v>548.21</v>
      </c>
      <c r="M1263" t="s">
        <v>46</v>
      </c>
      <c r="N1263" t="str">
        <f t="shared" si="19"/>
        <v>Low</v>
      </c>
    </row>
    <row r="1264" spans="1:14" x14ac:dyDescent="0.3">
      <c r="A1264">
        <v>1263</v>
      </c>
      <c r="B1264" t="s">
        <v>1210</v>
      </c>
      <c r="C1264" s="2">
        <v>45429</v>
      </c>
      <c r="D1264" t="s">
        <v>14</v>
      </c>
      <c r="E1264" t="s">
        <v>15</v>
      </c>
      <c r="F1264" t="s">
        <v>27</v>
      </c>
      <c r="G1264">
        <v>7</v>
      </c>
      <c r="H1264">
        <v>69.34</v>
      </c>
      <c r="I1264">
        <v>0.22</v>
      </c>
      <c r="J1264">
        <v>378.6</v>
      </c>
      <c r="K1264">
        <v>229.9</v>
      </c>
      <c r="L1264">
        <v>148.69999999999999</v>
      </c>
      <c r="M1264" t="s">
        <v>22</v>
      </c>
      <c r="N1264" t="str">
        <f t="shared" si="19"/>
        <v>High</v>
      </c>
    </row>
    <row r="1265" spans="1:14" x14ac:dyDescent="0.3">
      <c r="A1265">
        <v>1264</v>
      </c>
      <c r="B1265" t="s">
        <v>1211</v>
      </c>
      <c r="C1265" s="2">
        <v>45639</v>
      </c>
      <c r="D1265" t="s">
        <v>39</v>
      </c>
      <c r="E1265" t="s">
        <v>25</v>
      </c>
      <c r="F1265" t="s">
        <v>16</v>
      </c>
      <c r="G1265">
        <v>9</v>
      </c>
      <c r="H1265">
        <v>243.19</v>
      </c>
      <c r="I1265">
        <v>0.1</v>
      </c>
      <c r="J1265">
        <v>1969.84</v>
      </c>
      <c r="K1265">
        <v>1182.8499999999999</v>
      </c>
      <c r="L1265">
        <v>786.99</v>
      </c>
      <c r="M1265" t="s">
        <v>17</v>
      </c>
      <c r="N1265" t="str">
        <f t="shared" si="19"/>
        <v>Low</v>
      </c>
    </row>
    <row r="1266" spans="1:14" x14ac:dyDescent="0.3">
      <c r="A1266">
        <v>1265</v>
      </c>
      <c r="B1266" t="s">
        <v>1212</v>
      </c>
      <c r="C1266" s="2">
        <v>45625</v>
      </c>
      <c r="D1266" t="s">
        <v>14</v>
      </c>
      <c r="E1266" t="s">
        <v>30</v>
      </c>
      <c r="F1266" t="s">
        <v>27</v>
      </c>
      <c r="G1266">
        <v>1</v>
      </c>
      <c r="H1266">
        <v>76.92</v>
      </c>
      <c r="I1266">
        <v>0.25</v>
      </c>
      <c r="J1266">
        <v>57.69</v>
      </c>
      <c r="K1266">
        <v>34.1</v>
      </c>
      <c r="L1266">
        <v>23.59</v>
      </c>
      <c r="M1266" t="s">
        <v>22</v>
      </c>
      <c r="N1266" t="str">
        <f t="shared" si="19"/>
        <v>High</v>
      </c>
    </row>
    <row r="1267" spans="1:14" x14ac:dyDescent="0.3">
      <c r="A1267">
        <v>1266</v>
      </c>
      <c r="B1267" t="s">
        <v>1213</v>
      </c>
      <c r="C1267" s="2">
        <v>45321</v>
      </c>
      <c r="D1267" t="s">
        <v>39</v>
      </c>
      <c r="E1267" t="s">
        <v>30</v>
      </c>
      <c r="F1267" t="s">
        <v>27</v>
      </c>
      <c r="G1267">
        <v>8</v>
      </c>
      <c r="H1267">
        <v>62.57</v>
      </c>
      <c r="I1267">
        <v>0.05</v>
      </c>
      <c r="J1267">
        <v>475.53</v>
      </c>
      <c r="K1267">
        <v>285.43</v>
      </c>
      <c r="L1267">
        <v>190.1</v>
      </c>
      <c r="M1267" t="s">
        <v>28</v>
      </c>
      <c r="N1267" t="str">
        <f t="shared" si="19"/>
        <v>Low</v>
      </c>
    </row>
    <row r="1268" spans="1:14" x14ac:dyDescent="0.3">
      <c r="A1268">
        <v>1267</v>
      </c>
      <c r="B1268" t="s">
        <v>1214</v>
      </c>
      <c r="C1268" s="2">
        <v>45454</v>
      </c>
      <c r="D1268" t="s">
        <v>14</v>
      </c>
      <c r="E1268" t="s">
        <v>20</v>
      </c>
      <c r="F1268" t="s">
        <v>21</v>
      </c>
      <c r="G1268">
        <v>7</v>
      </c>
      <c r="H1268">
        <v>148.32</v>
      </c>
      <c r="I1268">
        <v>7.0000000000000007E-2</v>
      </c>
      <c r="J1268">
        <v>965.56</v>
      </c>
      <c r="K1268">
        <v>663.2</v>
      </c>
      <c r="L1268">
        <v>302.36</v>
      </c>
      <c r="M1268" t="s">
        <v>22</v>
      </c>
      <c r="N1268" t="str">
        <f t="shared" si="19"/>
        <v>Low</v>
      </c>
    </row>
    <row r="1269" spans="1:14" x14ac:dyDescent="0.3">
      <c r="A1269">
        <v>1268</v>
      </c>
      <c r="B1269" t="s">
        <v>1215</v>
      </c>
      <c r="C1269" s="2">
        <v>45358</v>
      </c>
      <c r="D1269" t="s">
        <v>39</v>
      </c>
      <c r="E1269" t="s">
        <v>33</v>
      </c>
      <c r="F1269" t="s">
        <v>21</v>
      </c>
      <c r="G1269">
        <v>4</v>
      </c>
      <c r="H1269">
        <v>354.09</v>
      </c>
      <c r="I1269">
        <v>7.0000000000000007E-2</v>
      </c>
      <c r="J1269">
        <v>1317.21</v>
      </c>
      <c r="K1269">
        <v>802.75</v>
      </c>
      <c r="L1269">
        <v>514.46</v>
      </c>
      <c r="M1269" t="s">
        <v>40</v>
      </c>
      <c r="N1269" t="str">
        <f t="shared" si="19"/>
        <v>Low</v>
      </c>
    </row>
    <row r="1270" spans="1:14" x14ac:dyDescent="0.3">
      <c r="A1270">
        <v>1269</v>
      </c>
      <c r="B1270" t="s">
        <v>1216</v>
      </c>
      <c r="C1270" s="2">
        <v>45626</v>
      </c>
      <c r="D1270" t="s">
        <v>14</v>
      </c>
      <c r="E1270" t="s">
        <v>33</v>
      </c>
      <c r="F1270" t="s">
        <v>16</v>
      </c>
      <c r="G1270">
        <v>7</v>
      </c>
      <c r="H1270">
        <v>412.89</v>
      </c>
      <c r="I1270">
        <v>0.05</v>
      </c>
      <c r="J1270">
        <v>2745.72</v>
      </c>
      <c r="K1270">
        <v>1498.28</v>
      </c>
      <c r="L1270">
        <v>1247.44</v>
      </c>
      <c r="M1270" t="s">
        <v>46</v>
      </c>
      <c r="N1270" t="str">
        <f t="shared" si="19"/>
        <v>Low</v>
      </c>
    </row>
    <row r="1271" spans="1:14" x14ac:dyDescent="0.3">
      <c r="A1271">
        <v>1270</v>
      </c>
      <c r="B1271" t="s">
        <v>1217</v>
      </c>
      <c r="C1271" s="2">
        <v>45339</v>
      </c>
      <c r="D1271" t="s">
        <v>14</v>
      </c>
      <c r="E1271" t="s">
        <v>20</v>
      </c>
      <c r="F1271" t="s">
        <v>16</v>
      </c>
      <c r="G1271">
        <v>1</v>
      </c>
      <c r="H1271">
        <v>135</v>
      </c>
      <c r="I1271">
        <v>0.06</v>
      </c>
      <c r="J1271">
        <v>126.9</v>
      </c>
      <c r="K1271">
        <v>64.7</v>
      </c>
      <c r="L1271">
        <v>62.2</v>
      </c>
      <c r="M1271" t="s">
        <v>22</v>
      </c>
      <c r="N1271" t="str">
        <f t="shared" si="19"/>
        <v>Low</v>
      </c>
    </row>
    <row r="1272" spans="1:14" x14ac:dyDescent="0.3">
      <c r="A1272">
        <v>1271</v>
      </c>
      <c r="B1272" t="s">
        <v>1218</v>
      </c>
      <c r="C1272" s="2">
        <v>45379</v>
      </c>
      <c r="D1272" t="s">
        <v>19</v>
      </c>
      <c r="E1272" t="s">
        <v>30</v>
      </c>
      <c r="F1272" t="s">
        <v>21</v>
      </c>
      <c r="G1272">
        <v>5</v>
      </c>
      <c r="H1272">
        <v>421.81</v>
      </c>
      <c r="I1272">
        <v>0.04</v>
      </c>
      <c r="J1272">
        <v>2024.69</v>
      </c>
      <c r="K1272">
        <v>1387.08</v>
      </c>
      <c r="L1272">
        <v>637.61</v>
      </c>
      <c r="M1272" t="s">
        <v>46</v>
      </c>
      <c r="N1272" t="str">
        <f t="shared" si="19"/>
        <v>Low</v>
      </c>
    </row>
    <row r="1273" spans="1:14" x14ac:dyDescent="0.3">
      <c r="A1273">
        <v>1272</v>
      </c>
      <c r="B1273" t="s">
        <v>1219</v>
      </c>
      <c r="C1273" s="2">
        <v>45393</v>
      </c>
      <c r="D1273" t="s">
        <v>24</v>
      </c>
      <c r="E1273" t="s">
        <v>30</v>
      </c>
      <c r="F1273" t="s">
        <v>21</v>
      </c>
      <c r="G1273">
        <v>10</v>
      </c>
      <c r="H1273">
        <v>193.22</v>
      </c>
      <c r="I1273">
        <v>0.16</v>
      </c>
      <c r="J1273">
        <v>1623.05</v>
      </c>
      <c r="K1273">
        <v>1039.78</v>
      </c>
      <c r="L1273">
        <v>583.27</v>
      </c>
      <c r="M1273" t="s">
        <v>40</v>
      </c>
      <c r="N1273" t="str">
        <f t="shared" si="19"/>
        <v>Medium</v>
      </c>
    </row>
    <row r="1274" spans="1:14" x14ac:dyDescent="0.3">
      <c r="A1274">
        <v>1273</v>
      </c>
      <c r="B1274" t="s">
        <v>1220</v>
      </c>
      <c r="C1274" s="2">
        <v>45320</v>
      </c>
      <c r="D1274" t="s">
        <v>19</v>
      </c>
      <c r="E1274" t="s">
        <v>33</v>
      </c>
      <c r="F1274" t="s">
        <v>21</v>
      </c>
      <c r="G1274">
        <v>3</v>
      </c>
      <c r="H1274">
        <v>113.35</v>
      </c>
      <c r="I1274">
        <v>0.17</v>
      </c>
      <c r="J1274">
        <v>282.24</v>
      </c>
      <c r="K1274">
        <v>168.09</v>
      </c>
      <c r="L1274">
        <v>114.15</v>
      </c>
      <c r="M1274" t="s">
        <v>28</v>
      </c>
      <c r="N1274" t="str">
        <f t="shared" si="19"/>
        <v>Medium</v>
      </c>
    </row>
    <row r="1275" spans="1:14" x14ac:dyDescent="0.3">
      <c r="A1275">
        <v>1274</v>
      </c>
      <c r="B1275" t="s">
        <v>1221</v>
      </c>
      <c r="C1275" s="2">
        <v>45642</v>
      </c>
      <c r="D1275" t="s">
        <v>39</v>
      </c>
      <c r="E1275" t="s">
        <v>33</v>
      </c>
      <c r="F1275" t="s">
        <v>27</v>
      </c>
      <c r="G1275">
        <v>6</v>
      </c>
      <c r="H1275">
        <v>203.8</v>
      </c>
      <c r="I1275">
        <v>0.28999999999999998</v>
      </c>
      <c r="J1275">
        <v>868.19</v>
      </c>
      <c r="K1275">
        <v>639.08000000000004</v>
      </c>
      <c r="L1275">
        <v>229.11</v>
      </c>
      <c r="M1275" t="s">
        <v>46</v>
      </c>
      <c r="N1275" t="str">
        <f t="shared" si="19"/>
        <v>High</v>
      </c>
    </row>
    <row r="1276" spans="1:14" x14ac:dyDescent="0.3">
      <c r="A1276">
        <v>1275</v>
      </c>
      <c r="B1276" t="s">
        <v>699</v>
      </c>
      <c r="C1276" s="2">
        <v>45431</v>
      </c>
      <c r="D1276" t="s">
        <v>19</v>
      </c>
      <c r="E1276" t="s">
        <v>30</v>
      </c>
      <c r="F1276" t="s">
        <v>27</v>
      </c>
      <c r="G1276">
        <v>7</v>
      </c>
      <c r="H1276">
        <v>82.9</v>
      </c>
      <c r="I1276">
        <v>0.15</v>
      </c>
      <c r="J1276">
        <v>493.26</v>
      </c>
      <c r="K1276">
        <v>274.05</v>
      </c>
      <c r="L1276">
        <v>219.21</v>
      </c>
      <c r="M1276" t="s">
        <v>17</v>
      </c>
      <c r="N1276" t="str">
        <f t="shared" si="19"/>
        <v>Medium</v>
      </c>
    </row>
    <row r="1277" spans="1:14" x14ac:dyDescent="0.3">
      <c r="A1277">
        <v>1276</v>
      </c>
      <c r="B1277" t="s">
        <v>1222</v>
      </c>
      <c r="C1277" s="2">
        <v>45521</v>
      </c>
      <c r="D1277" t="s">
        <v>39</v>
      </c>
      <c r="E1277" t="s">
        <v>25</v>
      </c>
      <c r="F1277" t="s">
        <v>27</v>
      </c>
      <c r="G1277">
        <v>5</v>
      </c>
      <c r="H1277">
        <v>334.33</v>
      </c>
      <c r="I1277">
        <v>0.08</v>
      </c>
      <c r="J1277">
        <v>1537.92</v>
      </c>
      <c r="K1277">
        <v>1029.02</v>
      </c>
      <c r="L1277">
        <v>508.9</v>
      </c>
      <c r="M1277" t="s">
        <v>22</v>
      </c>
      <c r="N1277" t="str">
        <f t="shared" si="19"/>
        <v>Low</v>
      </c>
    </row>
    <row r="1278" spans="1:14" x14ac:dyDescent="0.3">
      <c r="A1278">
        <v>1277</v>
      </c>
      <c r="B1278" t="s">
        <v>1223</v>
      </c>
      <c r="C1278" s="2">
        <v>45581</v>
      </c>
      <c r="D1278" t="s">
        <v>19</v>
      </c>
      <c r="E1278" t="s">
        <v>25</v>
      </c>
      <c r="F1278" t="s">
        <v>16</v>
      </c>
      <c r="G1278">
        <v>5</v>
      </c>
      <c r="H1278">
        <v>437.33</v>
      </c>
      <c r="I1278">
        <v>0.04</v>
      </c>
      <c r="J1278">
        <v>2099.1799999999998</v>
      </c>
      <c r="K1278">
        <v>1341.71</v>
      </c>
      <c r="L1278">
        <v>757.47</v>
      </c>
      <c r="M1278" t="s">
        <v>46</v>
      </c>
      <c r="N1278" t="str">
        <f t="shared" si="19"/>
        <v>Low</v>
      </c>
    </row>
    <row r="1279" spans="1:14" x14ac:dyDescent="0.3">
      <c r="A1279">
        <v>1278</v>
      </c>
      <c r="B1279" t="s">
        <v>1224</v>
      </c>
      <c r="C1279" s="2">
        <v>45626</v>
      </c>
      <c r="D1279" t="s">
        <v>19</v>
      </c>
      <c r="E1279" t="s">
        <v>33</v>
      </c>
      <c r="F1279" t="s">
        <v>27</v>
      </c>
      <c r="G1279">
        <v>5</v>
      </c>
      <c r="H1279">
        <v>444.41</v>
      </c>
      <c r="I1279">
        <v>0.13</v>
      </c>
      <c r="J1279">
        <v>1933.18</v>
      </c>
      <c r="K1279">
        <v>1271.01</v>
      </c>
      <c r="L1279">
        <v>662.17</v>
      </c>
      <c r="M1279" t="s">
        <v>17</v>
      </c>
      <c r="N1279" t="str">
        <f t="shared" si="19"/>
        <v>Medium</v>
      </c>
    </row>
    <row r="1280" spans="1:14" x14ac:dyDescent="0.3">
      <c r="A1280">
        <v>1279</v>
      </c>
      <c r="B1280" t="s">
        <v>1225</v>
      </c>
      <c r="C1280" s="2">
        <v>45299</v>
      </c>
      <c r="D1280" t="s">
        <v>39</v>
      </c>
      <c r="E1280" t="s">
        <v>25</v>
      </c>
      <c r="F1280" t="s">
        <v>16</v>
      </c>
      <c r="G1280">
        <v>5</v>
      </c>
      <c r="H1280">
        <v>30.34</v>
      </c>
      <c r="I1280">
        <v>0.18</v>
      </c>
      <c r="J1280">
        <v>124.39</v>
      </c>
      <c r="K1280">
        <v>82.01</v>
      </c>
      <c r="L1280">
        <v>42.38</v>
      </c>
      <c r="M1280" t="s">
        <v>22</v>
      </c>
      <c r="N1280" t="str">
        <f t="shared" si="19"/>
        <v>Medium</v>
      </c>
    </row>
    <row r="1281" spans="1:14" x14ac:dyDescent="0.3">
      <c r="A1281">
        <v>1280</v>
      </c>
      <c r="B1281" t="s">
        <v>1226</v>
      </c>
      <c r="C1281" s="2">
        <v>45390</v>
      </c>
      <c r="D1281" t="s">
        <v>14</v>
      </c>
      <c r="E1281" t="s">
        <v>33</v>
      </c>
      <c r="F1281" t="s">
        <v>27</v>
      </c>
      <c r="G1281">
        <v>4</v>
      </c>
      <c r="H1281">
        <v>32.74</v>
      </c>
      <c r="I1281">
        <v>0.22</v>
      </c>
      <c r="J1281">
        <v>102.15</v>
      </c>
      <c r="K1281">
        <v>80.63</v>
      </c>
      <c r="L1281">
        <v>21.52</v>
      </c>
      <c r="M1281" t="s">
        <v>40</v>
      </c>
      <c r="N1281" t="str">
        <f t="shared" si="19"/>
        <v>High</v>
      </c>
    </row>
    <row r="1282" spans="1:14" x14ac:dyDescent="0.3">
      <c r="A1282">
        <v>1281</v>
      </c>
      <c r="B1282" t="s">
        <v>1227</v>
      </c>
      <c r="C1282" s="2">
        <v>45582</v>
      </c>
      <c r="D1282" t="s">
        <v>39</v>
      </c>
      <c r="E1282" t="s">
        <v>25</v>
      </c>
      <c r="F1282" t="s">
        <v>21</v>
      </c>
      <c r="G1282">
        <v>5</v>
      </c>
      <c r="H1282">
        <v>68.66</v>
      </c>
      <c r="I1282">
        <v>0.19</v>
      </c>
      <c r="J1282">
        <v>278.07</v>
      </c>
      <c r="K1282">
        <v>162.38</v>
      </c>
      <c r="L1282">
        <v>115.69</v>
      </c>
      <c r="M1282" t="s">
        <v>22</v>
      </c>
      <c r="N1282" t="str">
        <f t="shared" si="19"/>
        <v>Medium</v>
      </c>
    </row>
    <row r="1283" spans="1:14" x14ac:dyDescent="0.3">
      <c r="A1283">
        <v>1282</v>
      </c>
      <c r="B1283" t="s">
        <v>1228</v>
      </c>
      <c r="C1283" s="2">
        <v>45325</v>
      </c>
      <c r="D1283" t="s">
        <v>39</v>
      </c>
      <c r="E1283" t="s">
        <v>33</v>
      </c>
      <c r="F1283" t="s">
        <v>27</v>
      </c>
      <c r="G1283">
        <v>2</v>
      </c>
      <c r="H1283">
        <v>252.16</v>
      </c>
      <c r="I1283">
        <v>0</v>
      </c>
      <c r="J1283">
        <v>504.32</v>
      </c>
      <c r="K1283">
        <v>364.4</v>
      </c>
      <c r="L1283">
        <v>139.91999999999999</v>
      </c>
      <c r="M1283" t="s">
        <v>40</v>
      </c>
      <c r="N1283" t="str">
        <f t="shared" ref="N1283:N1346" si="20">_xlfn.IFS(I1283=0,"No Discount",I1283&gt;=0.21,"High",I1283&gt;=0.11,"Medium",I1283&gt;=0.01,"Low")</f>
        <v>No Discount</v>
      </c>
    </row>
    <row r="1284" spans="1:14" x14ac:dyDescent="0.3">
      <c r="A1284">
        <v>1283</v>
      </c>
      <c r="B1284" t="s">
        <v>627</v>
      </c>
      <c r="C1284" s="2">
        <v>45351</v>
      </c>
      <c r="D1284" t="s">
        <v>14</v>
      </c>
      <c r="E1284" t="s">
        <v>33</v>
      </c>
      <c r="F1284" t="s">
        <v>27</v>
      </c>
      <c r="G1284">
        <v>6</v>
      </c>
      <c r="H1284">
        <v>246.46</v>
      </c>
      <c r="I1284">
        <v>0.21</v>
      </c>
      <c r="J1284">
        <v>1168.22</v>
      </c>
      <c r="K1284">
        <v>600.22</v>
      </c>
      <c r="L1284">
        <v>568</v>
      </c>
      <c r="M1284" t="s">
        <v>46</v>
      </c>
      <c r="N1284" t="str">
        <f t="shared" si="20"/>
        <v>High</v>
      </c>
    </row>
    <row r="1285" spans="1:14" x14ac:dyDescent="0.3">
      <c r="A1285">
        <v>1284</v>
      </c>
      <c r="B1285" t="s">
        <v>1229</v>
      </c>
      <c r="C1285" s="2">
        <v>45555</v>
      </c>
      <c r="D1285" t="s">
        <v>14</v>
      </c>
      <c r="E1285" t="s">
        <v>30</v>
      </c>
      <c r="F1285" t="s">
        <v>21</v>
      </c>
      <c r="G1285">
        <v>4</v>
      </c>
      <c r="H1285">
        <v>260.83999999999997</v>
      </c>
      <c r="I1285">
        <v>0.18</v>
      </c>
      <c r="J1285">
        <v>855.56</v>
      </c>
      <c r="K1285">
        <v>623.16999999999996</v>
      </c>
      <c r="L1285">
        <v>232.39</v>
      </c>
      <c r="M1285" t="s">
        <v>46</v>
      </c>
      <c r="N1285" t="str">
        <f t="shared" si="20"/>
        <v>Medium</v>
      </c>
    </row>
    <row r="1286" spans="1:14" x14ac:dyDescent="0.3">
      <c r="A1286">
        <v>1285</v>
      </c>
      <c r="B1286" t="s">
        <v>1230</v>
      </c>
      <c r="C1286" s="2">
        <v>45545</v>
      </c>
      <c r="D1286" t="s">
        <v>19</v>
      </c>
      <c r="E1286" t="s">
        <v>25</v>
      </c>
      <c r="F1286" t="s">
        <v>16</v>
      </c>
      <c r="G1286">
        <v>4</v>
      </c>
      <c r="H1286">
        <v>273.67</v>
      </c>
      <c r="I1286">
        <v>0.19</v>
      </c>
      <c r="J1286">
        <v>886.69</v>
      </c>
      <c r="K1286">
        <v>578.20000000000005</v>
      </c>
      <c r="L1286">
        <v>308.49</v>
      </c>
      <c r="M1286" t="s">
        <v>40</v>
      </c>
      <c r="N1286" t="str">
        <f t="shared" si="20"/>
        <v>Medium</v>
      </c>
    </row>
    <row r="1287" spans="1:14" x14ac:dyDescent="0.3">
      <c r="A1287">
        <v>1286</v>
      </c>
      <c r="B1287" t="s">
        <v>1231</v>
      </c>
      <c r="C1287" s="2">
        <v>45426</v>
      </c>
      <c r="D1287" t="s">
        <v>24</v>
      </c>
      <c r="E1287" t="s">
        <v>30</v>
      </c>
      <c r="F1287" t="s">
        <v>21</v>
      </c>
      <c r="G1287">
        <v>5</v>
      </c>
      <c r="H1287">
        <v>187.67</v>
      </c>
      <c r="I1287">
        <v>0.13</v>
      </c>
      <c r="J1287">
        <v>816.36</v>
      </c>
      <c r="K1287">
        <v>438.1</v>
      </c>
      <c r="L1287">
        <v>378.26</v>
      </c>
      <c r="M1287" t="s">
        <v>40</v>
      </c>
      <c r="N1287" t="str">
        <f t="shared" si="20"/>
        <v>Medium</v>
      </c>
    </row>
    <row r="1288" spans="1:14" x14ac:dyDescent="0.3">
      <c r="A1288">
        <v>1287</v>
      </c>
      <c r="B1288" t="s">
        <v>1127</v>
      </c>
      <c r="C1288" s="2">
        <v>45578</v>
      </c>
      <c r="D1288" t="s">
        <v>19</v>
      </c>
      <c r="E1288" t="s">
        <v>20</v>
      </c>
      <c r="F1288" t="s">
        <v>21</v>
      </c>
      <c r="G1288">
        <v>3</v>
      </c>
      <c r="H1288">
        <v>358.78</v>
      </c>
      <c r="I1288">
        <v>0.04</v>
      </c>
      <c r="J1288">
        <v>1033.29</v>
      </c>
      <c r="K1288">
        <v>598.88</v>
      </c>
      <c r="L1288">
        <v>434.41</v>
      </c>
      <c r="M1288" t="s">
        <v>28</v>
      </c>
      <c r="N1288" t="str">
        <f t="shared" si="20"/>
        <v>Low</v>
      </c>
    </row>
    <row r="1289" spans="1:14" x14ac:dyDescent="0.3">
      <c r="A1289">
        <v>1288</v>
      </c>
      <c r="B1289" t="s">
        <v>1232</v>
      </c>
      <c r="C1289" s="2">
        <v>45462</v>
      </c>
      <c r="D1289" t="s">
        <v>14</v>
      </c>
      <c r="E1289" t="s">
        <v>15</v>
      </c>
      <c r="F1289" t="s">
        <v>16</v>
      </c>
      <c r="G1289">
        <v>4</v>
      </c>
      <c r="H1289">
        <v>444.28</v>
      </c>
      <c r="I1289">
        <v>0.24</v>
      </c>
      <c r="J1289">
        <v>1350.61</v>
      </c>
      <c r="K1289">
        <v>927.05</v>
      </c>
      <c r="L1289">
        <v>423.56</v>
      </c>
      <c r="M1289" t="s">
        <v>28</v>
      </c>
      <c r="N1289" t="str">
        <f t="shared" si="20"/>
        <v>High</v>
      </c>
    </row>
    <row r="1290" spans="1:14" x14ac:dyDescent="0.3">
      <c r="A1290">
        <v>1289</v>
      </c>
      <c r="B1290" t="s">
        <v>1233</v>
      </c>
      <c r="C1290" s="2">
        <v>45440</v>
      </c>
      <c r="D1290" t="s">
        <v>14</v>
      </c>
      <c r="E1290" t="s">
        <v>33</v>
      </c>
      <c r="F1290" t="s">
        <v>27</v>
      </c>
      <c r="G1290">
        <v>1</v>
      </c>
      <c r="H1290">
        <v>82.81</v>
      </c>
      <c r="I1290">
        <v>0.18</v>
      </c>
      <c r="J1290">
        <v>67.900000000000006</v>
      </c>
      <c r="K1290">
        <v>53.28</v>
      </c>
      <c r="L1290">
        <v>14.62</v>
      </c>
      <c r="M1290" t="s">
        <v>17</v>
      </c>
      <c r="N1290" t="str">
        <f t="shared" si="20"/>
        <v>Medium</v>
      </c>
    </row>
    <row r="1291" spans="1:14" x14ac:dyDescent="0.3">
      <c r="A1291">
        <v>1290</v>
      </c>
      <c r="B1291" t="s">
        <v>1234</v>
      </c>
      <c r="C1291" s="2">
        <v>45611</v>
      </c>
      <c r="D1291" t="s">
        <v>39</v>
      </c>
      <c r="E1291" t="s">
        <v>20</v>
      </c>
      <c r="F1291" t="s">
        <v>16</v>
      </c>
      <c r="G1291">
        <v>8</v>
      </c>
      <c r="H1291">
        <v>366.96</v>
      </c>
      <c r="I1291">
        <v>0.19</v>
      </c>
      <c r="J1291">
        <v>2377.9</v>
      </c>
      <c r="K1291">
        <v>1872.63</v>
      </c>
      <c r="L1291">
        <v>505.27</v>
      </c>
      <c r="M1291" t="s">
        <v>22</v>
      </c>
      <c r="N1291" t="str">
        <f t="shared" si="20"/>
        <v>Medium</v>
      </c>
    </row>
    <row r="1292" spans="1:14" x14ac:dyDescent="0.3">
      <c r="A1292">
        <v>1291</v>
      </c>
      <c r="B1292" t="s">
        <v>906</v>
      </c>
      <c r="C1292" s="2">
        <v>45355</v>
      </c>
      <c r="D1292" t="s">
        <v>19</v>
      </c>
      <c r="E1292" t="s">
        <v>33</v>
      </c>
      <c r="F1292" t="s">
        <v>27</v>
      </c>
      <c r="G1292">
        <v>10</v>
      </c>
      <c r="H1292">
        <v>264.13</v>
      </c>
      <c r="I1292">
        <v>0.1</v>
      </c>
      <c r="J1292">
        <v>2377.17</v>
      </c>
      <c r="K1292">
        <v>1815.04</v>
      </c>
      <c r="L1292">
        <v>562.13</v>
      </c>
      <c r="M1292" t="s">
        <v>17</v>
      </c>
      <c r="N1292" t="str">
        <f t="shared" si="20"/>
        <v>Low</v>
      </c>
    </row>
    <row r="1293" spans="1:14" x14ac:dyDescent="0.3">
      <c r="A1293">
        <v>1292</v>
      </c>
      <c r="B1293" t="s">
        <v>1235</v>
      </c>
      <c r="C1293" s="2">
        <v>45301</v>
      </c>
      <c r="D1293" t="s">
        <v>14</v>
      </c>
      <c r="E1293" t="s">
        <v>15</v>
      </c>
      <c r="F1293" t="s">
        <v>16</v>
      </c>
      <c r="G1293">
        <v>3</v>
      </c>
      <c r="H1293">
        <v>325.25</v>
      </c>
      <c r="I1293">
        <v>0.04</v>
      </c>
      <c r="J1293">
        <v>936.72</v>
      </c>
      <c r="K1293">
        <v>549.6</v>
      </c>
      <c r="L1293">
        <v>387.12</v>
      </c>
      <c r="M1293" t="s">
        <v>17</v>
      </c>
      <c r="N1293" t="str">
        <f t="shared" si="20"/>
        <v>Low</v>
      </c>
    </row>
    <row r="1294" spans="1:14" x14ac:dyDescent="0.3">
      <c r="A1294">
        <v>1293</v>
      </c>
      <c r="B1294" t="s">
        <v>1236</v>
      </c>
      <c r="C1294" s="2">
        <v>45315</v>
      </c>
      <c r="D1294" t="s">
        <v>24</v>
      </c>
      <c r="E1294" t="s">
        <v>15</v>
      </c>
      <c r="F1294" t="s">
        <v>27</v>
      </c>
      <c r="G1294">
        <v>3</v>
      </c>
      <c r="H1294">
        <v>195.63</v>
      </c>
      <c r="I1294">
        <v>7.0000000000000007E-2</v>
      </c>
      <c r="J1294">
        <v>545.80999999999995</v>
      </c>
      <c r="K1294">
        <v>352.38</v>
      </c>
      <c r="L1294">
        <v>193.43</v>
      </c>
      <c r="M1294" t="s">
        <v>40</v>
      </c>
      <c r="N1294" t="str">
        <f t="shared" si="20"/>
        <v>Low</v>
      </c>
    </row>
    <row r="1295" spans="1:14" x14ac:dyDescent="0.3">
      <c r="A1295">
        <v>1294</v>
      </c>
      <c r="B1295" t="s">
        <v>195</v>
      </c>
      <c r="C1295" s="2">
        <v>45461</v>
      </c>
      <c r="D1295" t="s">
        <v>14</v>
      </c>
      <c r="E1295" t="s">
        <v>15</v>
      </c>
      <c r="F1295" t="s">
        <v>21</v>
      </c>
      <c r="G1295">
        <v>3</v>
      </c>
      <c r="H1295">
        <v>340.5</v>
      </c>
      <c r="I1295">
        <v>7.0000000000000007E-2</v>
      </c>
      <c r="J1295">
        <v>949.99</v>
      </c>
      <c r="K1295">
        <v>672.8</v>
      </c>
      <c r="L1295">
        <v>277.19</v>
      </c>
      <c r="M1295" t="s">
        <v>28</v>
      </c>
      <c r="N1295" t="str">
        <f t="shared" si="20"/>
        <v>Low</v>
      </c>
    </row>
    <row r="1296" spans="1:14" x14ac:dyDescent="0.3">
      <c r="A1296">
        <v>1295</v>
      </c>
      <c r="B1296" t="s">
        <v>1237</v>
      </c>
      <c r="C1296" s="2">
        <v>45327</v>
      </c>
      <c r="D1296" t="s">
        <v>24</v>
      </c>
      <c r="E1296" t="s">
        <v>20</v>
      </c>
      <c r="F1296" t="s">
        <v>27</v>
      </c>
      <c r="G1296">
        <v>9</v>
      </c>
      <c r="H1296">
        <v>332.43</v>
      </c>
      <c r="I1296">
        <v>0.18</v>
      </c>
      <c r="J1296">
        <v>2453.33</v>
      </c>
      <c r="K1296">
        <v>1879.16</v>
      </c>
      <c r="L1296">
        <v>574.16999999999996</v>
      </c>
      <c r="M1296" t="s">
        <v>46</v>
      </c>
      <c r="N1296" t="str">
        <f t="shared" si="20"/>
        <v>Medium</v>
      </c>
    </row>
    <row r="1297" spans="1:14" x14ac:dyDescent="0.3">
      <c r="A1297">
        <v>1296</v>
      </c>
      <c r="B1297" t="s">
        <v>1238</v>
      </c>
      <c r="C1297" s="2">
        <v>45362</v>
      </c>
      <c r="D1297" t="s">
        <v>39</v>
      </c>
      <c r="E1297" t="s">
        <v>20</v>
      </c>
      <c r="F1297" t="s">
        <v>16</v>
      </c>
      <c r="G1297">
        <v>8</v>
      </c>
      <c r="H1297">
        <v>322.77999999999997</v>
      </c>
      <c r="I1297">
        <v>0.06</v>
      </c>
      <c r="J1297">
        <v>2427.31</v>
      </c>
      <c r="K1297">
        <v>1277.51</v>
      </c>
      <c r="L1297">
        <v>1149.8</v>
      </c>
      <c r="M1297" t="s">
        <v>46</v>
      </c>
      <c r="N1297" t="str">
        <f t="shared" si="20"/>
        <v>Low</v>
      </c>
    </row>
    <row r="1298" spans="1:14" x14ac:dyDescent="0.3">
      <c r="A1298">
        <v>1297</v>
      </c>
      <c r="B1298" t="s">
        <v>1239</v>
      </c>
      <c r="C1298" s="2">
        <v>45298</v>
      </c>
      <c r="D1298" t="s">
        <v>24</v>
      </c>
      <c r="E1298" t="s">
        <v>30</v>
      </c>
      <c r="F1298" t="s">
        <v>21</v>
      </c>
      <c r="G1298">
        <v>7</v>
      </c>
      <c r="H1298">
        <v>475.85</v>
      </c>
      <c r="I1298">
        <v>0.28999999999999998</v>
      </c>
      <c r="J1298">
        <v>2364.9699999999998</v>
      </c>
      <c r="K1298">
        <v>1240.01</v>
      </c>
      <c r="L1298">
        <v>1124.96</v>
      </c>
      <c r="M1298" t="s">
        <v>28</v>
      </c>
      <c r="N1298" t="str">
        <f t="shared" si="20"/>
        <v>High</v>
      </c>
    </row>
    <row r="1299" spans="1:14" x14ac:dyDescent="0.3">
      <c r="A1299">
        <v>1298</v>
      </c>
      <c r="B1299" t="s">
        <v>1240</v>
      </c>
      <c r="C1299" s="2">
        <v>45504</v>
      </c>
      <c r="D1299" t="s">
        <v>24</v>
      </c>
      <c r="E1299" t="s">
        <v>30</v>
      </c>
      <c r="F1299" t="s">
        <v>16</v>
      </c>
      <c r="G1299">
        <v>6</v>
      </c>
      <c r="H1299">
        <v>353.9</v>
      </c>
      <c r="I1299">
        <v>0.02</v>
      </c>
      <c r="J1299">
        <v>2080.9299999999998</v>
      </c>
      <c r="K1299">
        <v>1211.56</v>
      </c>
      <c r="L1299">
        <v>869.37</v>
      </c>
      <c r="M1299" t="s">
        <v>40</v>
      </c>
      <c r="N1299" t="str">
        <f t="shared" si="20"/>
        <v>Low</v>
      </c>
    </row>
    <row r="1300" spans="1:14" x14ac:dyDescent="0.3">
      <c r="A1300">
        <v>1299</v>
      </c>
      <c r="B1300" t="s">
        <v>1241</v>
      </c>
      <c r="C1300" s="2">
        <v>45587</v>
      </c>
      <c r="D1300" t="s">
        <v>19</v>
      </c>
      <c r="E1300" t="s">
        <v>30</v>
      </c>
      <c r="F1300" t="s">
        <v>16</v>
      </c>
      <c r="G1300">
        <v>1</v>
      </c>
      <c r="H1300">
        <v>96.42</v>
      </c>
      <c r="I1300">
        <v>0.3</v>
      </c>
      <c r="J1300">
        <v>67.489999999999995</v>
      </c>
      <c r="K1300">
        <v>47.62</v>
      </c>
      <c r="L1300">
        <v>19.87</v>
      </c>
      <c r="M1300" t="s">
        <v>22</v>
      </c>
      <c r="N1300" t="str">
        <f t="shared" si="20"/>
        <v>High</v>
      </c>
    </row>
    <row r="1301" spans="1:14" x14ac:dyDescent="0.3">
      <c r="A1301">
        <v>1300</v>
      </c>
      <c r="B1301" t="s">
        <v>1242</v>
      </c>
      <c r="C1301" s="2">
        <v>45485</v>
      </c>
      <c r="D1301" t="s">
        <v>14</v>
      </c>
      <c r="E1301" t="s">
        <v>20</v>
      </c>
      <c r="F1301" t="s">
        <v>21</v>
      </c>
      <c r="G1301">
        <v>7</v>
      </c>
      <c r="H1301">
        <v>289.39</v>
      </c>
      <c r="I1301">
        <v>0.27</v>
      </c>
      <c r="J1301">
        <v>1478.78</v>
      </c>
      <c r="K1301">
        <v>756.02</v>
      </c>
      <c r="L1301">
        <v>722.76</v>
      </c>
      <c r="M1301" t="s">
        <v>28</v>
      </c>
      <c r="N1301" t="str">
        <f t="shared" si="20"/>
        <v>High</v>
      </c>
    </row>
    <row r="1302" spans="1:14" x14ac:dyDescent="0.3">
      <c r="A1302">
        <v>1301</v>
      </c>
      <c r="B1302" t="s">
        <v>739</v>
      </c>
      <c r="C1302" s="2">
        <v>45326</v>
      </c>
      <c r="D1302" t="s">
        <v>39</v>
      </c>
      <c r="E1302" t="s">
        <v>33</v>
      </c>
      <c r="F1302" t="s">
        <v>21</v>
      </c>
      <c r="G1302">
        <v>8</v>
      </c>
      <c r="H1302">
        <v>290.2</v>
      </c>
      <c r="I1302">
        <v>0.02</v>
      </c>
      <c r="J1302">
        <v>2275.17</v>
      </c>
      <c r="K1302">
        <v>1791.58</v>
      </c>
      <c r="L1302">
        <v>483.59</v>
      </c>
      <c r="M1302" t="s">
        <v>46</v>
      </c>
      <c r="N1302" t="str">
        <f t="shared" si="20"/>
        <v>Low</v>
      </c>
    </row>
    <row r="1303" spans="1:14" x14ac:dyDescent="0.3">
      <c r="A1303">
        <v>1302</v>
      </c>
      <c r="B1303" t="s">
        <v>508</v>
      </c>
      <c r="C1303" s="2">
        <v>45323</v>
      </c>
      <c r="D1303" t="s">
        <v>19</v>
      </c>
      <c r="E1303" t="s">
        <v>20</v>
      </c>
      <c r="F1303" t="s">
        <v>27</v>
      </c>
      <c r="G1303">
        <v>7</v>
      </c>
      <c r="H1303">
        <v>26.53</v>
      </c>
      <c r="I1303">
        <v>0.19</v>
      </c>
      <c r="J1303">
        <v>150.43</v>
      </c>
      <c r="K1303">
        <v>76.69</v>
      </c>
      <c r="L1303">
        <v>73.739999999999995</v>
      </c>
      <c r="M1303" t="s">
        <v>46</v>
      </c>
      <c r="N1303" t="str">
        <f t="shared" si="20"/>
        <v>Medium</v>
      </c>
    </row>
    <row r="1304" spans="1:14" x14ac:dyDescent="0.3">
      <c r="A1304">
        <v>1303</v>
      </c>
      <c r="B1304" t="s">
        <v>1243</v>
      </c>
      <c r="C1304" s="2">
        <v>45534</v>
      </c>
      <c r="D1304" t="s">
        <v>19</v>
      </c>
      <c r="E1304" t="s">
        <v>20</v>
      </c>
      <c r="F1304" t="s">
        <v>27</v>
      </c>
      <c r="G1304">
        <v>6</v>
      </c>
      <c r="H1304">
        <v>361.5</v>
      </c>
      <c r="I1304">
        <v>0.04</v>
      </c>
      <c r="J1304">
        <v>2082.2399999999998</v>
      </c>
      <c r="K1304">
        <v>1137.4100000000001</v>
      </c>
      <c r="L1304">
        <v>944.83</v>
      </c>
      <c r="M1304" t="s">
        <v>22</v>
      </c>
      <c r="N1304" t="str">
        <f t="shared" si="20"/>
        <v>Low</v>
      </c>
    </row>
    <row r="1305" spans="1:14" x14ac:dyDescent="0.3">
      <c r="A1305">
        <v>1304</v>
      </c>
      <c r="B1305" t="s">
        <v>1244</v>
      </c>
      <c r="C1305" s="2">
        <v>45485</v>
      </c>
      <c r="D1305" t="s">
        <v>14</v>
      </c>
      <c r="E1305" t="s">
        <v>15</v>
      </c>
      <c r="F1305" t="s">
        <v>21</v>
      </c>
      <c r="G1305">
        <v>1</v>
      </c>
      <c r="H1305">
        <v>459.91</v>
      </c>
      <c r="I1305">
        <v>0.03</v>
      </c>
      <c r="J1305">
        <v>446.11</v>
      </c>
      <c r="K1305">
        <v>275.18</v>
      </c>
      <c r="L1305">
        <v>170.93</v>
      </c>
      <c r="M1305" t="s">
        <v>40</v>
      </c>
      <c r="N1305" t="str">
        <f t="shared" si="20"/>
        <v>Low</v>
      </c>
    </row>
    <row r="1306" spans="1:14" x14ac:dyDescent="0.3">
      <c r="A1306">
        <v>1305</v>
      </c>
      <c r="B1306" t="s">
        <v>1245</v>
      </c>
      <c r="C1306" s="2">
        <v>45364</v>
      </c>
      <c r="D1306" t="s">
        <v>24</v>
      </c>
      <c r="E1306" t="s">
        <v>20</v>
      </c>
      <c r="F1306" t="s">
        <v>21</v>
      </c>
      <c r="G1306">
        <v>2</v>
      </c>
      <c r="H1306">
        <v>403.14</v>
      </c>
      <c r="I1306">
        <v>0.16</v>
      </c>
      <c r="J1306">
        <v>677.28</v>
      </c>
      <c r="K1306">
        <v>372.97</v>
      </c>
      <c r="L1306">
        <v>304.31</v>
      </c>
      <c r="M1306" t="s">
        <v>46</v>
      </c>
      <c r="N1306" t="str">
        <f t="shared" si="20"/>
        <v>Medium</v>
      </c>
    </row>
    <row r="1307" spans="1:14" x14ac:dyDescent="0.3">
      <c r="A1307">
        <v>1306</v>
      </c>
      <c r="B1307" t="s">
        <v>1246</v>
      </c>
      <c r="C1307" s="2">
        <v>45411</v>
      </c>
      <c r="D1307" t="s">
        <v>19</v>
      </c>
      <c r="E1307" t="s">
        <v>15</v>
      </c>
      <c r="F1307" t="s">
        <v>21</v>
      </c>
      <c r="G1307">
        <v>1</v>
      </c>
      <c r="H1307">
        <v>247.38</v>
      </c>
      <c r="I1307">
        <v>0.12</v>
      </c>
      <c r="J1307">
        <v>217.69</v>
      </c>
      <c r="K1307">
        <v>114.13</v>
      </c>
      <c r="L1307">
        <v>103.56</v>
      </c>
      <c r="M1307" t="s">
        <v>17</v>
      </c>
      <c r="N1307" t="str">
        <f t="shared" si="20"/>
        <v>Medium</v>
      </c>
    </row>
    <row r="1308" spans="1:14" x14ac:dyDescent="0.3">
      <c r="A1308">
        <v>1307</v>
      </c>
      <c r="B1308" t="s">
        <v>1247</v>
      </c>
      <c r="C1308" s="2">
        <v>45442</v>
      </c>
      <c r="D1308" t="s">
        <v>24</v>
      </c>
      <c r="E1308" t="s">
        <v>15</v>
      </c>
      <c r="F1308" t="s">
        <v>27</v>
      </c>
      <c r="G1308">
        <v>5</v>
      </c>
      <c r="H1308">
        <v>457.18</v>
      </c>
      <c r="I1308">
        <v>0.28000000000000003</v>
      </c>
      <c r="J1308">
        <v>1645.85</v>
      </c>
      <c r="K1308">
        <v>850.99</v>
      </c>
      <c r="L1308">
        <v>794.86</v>
      </c>
      <c r="M1308" t="s">
        <v>22</v>
      </c>
      <c r="N1308" t="str">
        <f t="shared" si="20"/>
        <v>High</v>
      </c>
    </row>
    <row r="1309" spans="1:14" x14ac:dyDescent="0.3">
      <c r="A1309">
        <v>1308</v>
      </c>
      <c r="B1309" t="s">
        <v>1248</v>
      </c>
      <c r="C1309" s="2">
        <v>45341</v>
      </c>
      <c r="D1309" t="s">
        <v>14</v>
      </c>
      <c r="E1309" t="s">
        <v>33</v>
      </c>
      <c r="F1309" t="s">
        <v>21</v>
      </c>
      <c r="G1309">
        <v>7</v>
      </c>
      <c r="H1309">
        <v>337.09</v>
      </c>
      <c r="I1309">
        <v>0.3</v>
      </c>
      <c r="J1309">
        <v>1651.74</v>
      </c>
      <c r="K1309">
        <v>1214.6400000000001</v>
      </c>
      <c r="L1309">
        <v>437.1</v>
      </c>
      <c r="M1309" t="s">
        <v>46</v>
      </c>
      <c r="N1309" t="str">
        <f t="shared" si="20"/>
        <v>High</v>
      </c>
    </row>
    <row r="1310" spans="1:14" x14ac:dyDescent="0.3">
      <c r="A1310">
        <v>1309</v>
      </c>
      <c r="B1310" t="s">
        <v>1249</v>
      </c>
      <c r="C1310" s="2">
        <v>45644</v>
      </c>
      <c r="D1310" t="s">
        <v>14</v>
      </c>
      <c r="E1310" t="s">
        <v>33</v>
      </c>
      <c r="F1310" t="s">
        <v>16</v>
      </c>
      <c r="G1310">
        <v>6</v>
      </c>
      <c r="H1310">
        <v>193.04</v>
      </c>
      <c r="I1310">
        <v>0.09</v>
      </c>
      <c r="J1310">
        <v>1054</v>
      </c>
      <c r="K1310">
        <v>645.9</v>
      </c>
      <c r="L1310">
        <v>408.1</v>
      </c>
      <c r="M1310" t="s">
        <v>28</v>
      </c>
      <c r="N1310" t="str">
        <f t="shared" si="20"/>
        <v>Low</v>
      </c>
    </row>
    <row r="1311" spans="1:14" x14ac:dyDescent="0.3">
      <c r="A1311">
        <v>1310</v>
      </c>
      <c r="B1311" t="s">
        <v>1250</v>
      </c>
      <c r="C1311" s="2">
        <v>45425</v>
      </c>
      <c r="D1311" t="s">
        <v>39</v>
      </c>
      <c r="E1311" t="s">
        <v>25</v>
      </c>
      <c r="F1311" t="s">
        <v>16</v>
      </c>
      <c r="G1311">
        <v>9</v>
      </c>
      <c r="H1311">
        <v>211.26</v>
      </c>
      <c r="I1311">
        <v>0.01</v>
      </c>
      <c r="J1311">
        <v>1882.33</v>
      </c>
      <c r="K1311">
        <v>1491.6</v>
      </c>
      <c r="L1311">
        <v>390.73</v>
      </c>
      <c r="M1311" t="s">
        <v>28</v>
      </c>
      <c r="N1311" t="str">
        <f t="shared" si="20"/>
        <v>Low</v>
      </c>
    </row>
    <row r="1312" spans="1:14" x14ac:dyDescent="0.3">
      <c r="A1312">
        <v>1311</v>
      </c>
      <c r="B1312" t="s">
        <v>1251</v>
      </c>
      <c r="C1312" s="2">
        <v>45304</v>
      </c>
      <c r="D1312" t="s">
        <v>39</v>
      </c>
      <c r="E1312" t="s">
        <v>20</v>
      </c>
      <c r="F1312" t="s">
        <v>16</v>
      </c>
      <c r="G1312">
        <v>7</v>
      </c>
      <c r="H1312">
        <v>474.4</v>
      </c>
      <c r="I1312">
        <v>0.27</v>
      </c>
      <c r="J1312">
        <v>2424.1799999999998</v>
      </c>
      <c r="K1312">
        <v>1736.21</v>
      </c>
      <c r="L1312">
        <v>687.97</v>
      </c>
      <c r="M1312" t="s">
        <v>40</v>
      </c>
      <c r="N1312" t="str">
        <f t="shared" si="20"/>
        <v>High</v>
      </c>
    </row>
    <row r="1313" spans="1:14" x14ac:dyDescent="0.3">
      <c r="A1313">
        <v>1312</v>
      </c>
      <c r="B1313" t="s">
        <v>1252</v>
      </c>
      <c r="C1313" s="2">
        <v>45474</v>
      </c>
      <c r="D1313" t="s">
        <v>19</v>
      </c>
      <c r="E1313" t="s">
        <v>25</v>
      </c>
      <c r="F1313" t="s">
        <v>27</v>
      </c>
      <c r="G1313">
        <v>6</v>
      </c>
      <c r="H1313">
        <v>494.35</v>
      </c>
      <c r="I1313">
        <v>0.19</v>
      </c>
      <c r="J1313">
        <v>2402.54</v>
      </c>
      <c r="K1313">
        <v>1455.43</v>
      </c>
      <c r="L1313">
        <v>947.11</v>
      </c>
      <c r="M1313" t="s">
        <v>17</v>
      </c>
      <c r="N1313" t="str">
        <f t="shared" si="20"/>
        <v>Medium</v>
      </c>
    </row>
    <row r="1314" spans="1:14" x14ac:dyDescent="0.3">
      <c r="A1314">
        <v>1313</v>
      </c>
      <c r="B1314" t="s">
        <v>1253</v>
      </c>
      <c r="C1314" s="2">
        <v>45488</v>
      </c>
      <c r="D1314" t="s">
        <v>14</v>
      </c>
      <c r="E1314" t="s">
        <v>15</v>
      </c>
      <c r="F1314" t="s">
        <v>21</v>
      </c>
      <c r="G1314">
        <v>6</v>
      </c>
      <c r="H1314">
        <v>387.18</v>
      </c>
      <c r="I1314">
        <v>0.08</v>
      </c>
      <c r="J1314">
        <v>2137.23</v>
      </c>
      <c r="K1314">
        <v>1175.3399999999999</v>
      </c>
      <c r="L1314">
        <v>961.89</v>
      </c>
      <c r="M1314" t="s">
        <v>22</v>
      </c>
      <c r="N1314" t="str">
        <f t="shared" si="20"/>
        <v>Low</v>
      </c>
    </row>
    <row r="1315" spans="1:14" x14ac:dyDescent="0.3">
      <c r="A1315">
        <v>1314</v>
      </c>
      <c r="B1315" t="s">
        <v>1254</v>
      </c>
      <c r="C1315" s="2">
        <v>45572</v>
      </c>
      <c r="D1315" t="s">
        <v>24</v>
      </c>
      <c r="E1315" t="s">
        <v>15</v>
      </c>
      <c r="F1315" t="s">
        <v>27</v>
      </c>
      <c r="G1315">
        <v>8</v>
      </c>
      <c r="H1315">
        <v>499.06</v>
      </c>
      <c r="I1315">
        <v>0.19</v>
      </c>
      <c r="J1315">
        <v>3233.91</v>
      </c>
      <c r="K1315">
        <v>2108.25</v>
      </c>
      <c r="L1315">
        <v>1125.6600000000001</v>
      </c>
      <c r="M1315" t="s">
        <v>46</v>
      </c>
      <c r="N1315" t="str">
        <f t="shared" si="20"/>
        <v>Medium</v>
      </c>
    </row>
    <row r="1316" spans="1:14" x14ac:dyDescent="0.3">
      <c r="A1316">
        <v>1315</v>
      </c>
      <c r="B1316" t="s">
        <v>1255</v>
      </c>
      <c r="C1316" s="2">
        <v>45551</v>
      </c>
      <c r="D1316" t="s">
        <v>24</v>
      </c>
      <c r="E1316" t="s">
        <v>33</v>
      </c>
      <c r="F1316" t="s">
        <v>21</v>
      </c>
      <c r="G1316">
        <v>10</v>
      </c>
      <c r="H1316">
        <v>211.81</v>
      </c>
      <c r="I1316">
        <v>0.03</v>
      </c>
      <c r="J1316">
        <v>2054.56</v>
      </c>
      <c r="K1316">
        <v>1039.3599999999999</v>
      </c>
      <c r="L1316">
        <v>1015.2</v>
      </c>
      <c r="M1316" t="s">
        <v>28</v>
      </c>
      <c r="N1316" t="str">
        <f t="shared" si="20"/>
        <v>Low</v>
      </c>
    </row>
    <row r="1317" spans="1:14" x14ac:dyDescent="0.3">
      <c r="A1317">
        <v>1316</v>
      </c>
      <c r="B1317" t="s">
        <v>1000</v>
      </c>
      <c r="C1317" s="2">
        <v>45646</v>
      </c>
      <c r="D1317" t="s">
        <v>39</v>
      </c>
      <c r="E1317" t="s">
        <v>33</v>
      </c>
      <c r="F1317" t="s">
        <v>21</v>
      </c>
      <c r="G1317">
        <v>4</v>
      </c>
      <c r="H1317">
        <v>439.29</v>
      </c>
      <c r="I1317">
        <v>0.27</v>
      </c>
      <c r="J1317">
        <v>1282.73</v>
      </c>
      <c r="K1317">
        <v>829.07</v>
      </c>
      <c r="L1317">
        <v>453.66</v>
      </c>
      <c r="M1317" t="s">
        <v>40</v>
      </c>
      <c r="N1317" t="str">
        <f t="shared" si="20"/>
        <v>High</v>
      </c>
    </row>
    <row r="1318" spans="1:14" x14ac:dyDescent="0.3">
      <c r="A1318">
        <v>1317</v>
      </c>
      <c r="B1318" t="s">
        <v>1256</v>
      </c>
      <c r="C1318" s="2">
        <v>45627</v>
      </c>
      <c r="D1318" t="s">
        <v>24</v>
      </c>
      <c r="E1318" t="s">
        <v>20</v>
      </c>
      <c r="F1318" t="s">
        <v>16</v>
      </c>
      <c r="G1318">
        <v>3</v>
      </c>
      <c r="H1318">
        <v>185.94</v>
      </c>
      <c r="I1318">
        <v>0.19</v>
      </c>
      <c r="J1318">
        <v>451.83</v>
      </c>
      <c r="K1318">
        <v>310.56</v>
      </c>
      <c r="L1318">
        <v>141.27000000000001</v>
      </c>
      <c r="M1318" t="s">
        <v>28</v>
      </c>
      <c r="N1318" t="str">
        <f t="shared" si="20"/>
        <v>Medium</v>
      </c>
    </row>
    <row r="1319" spans="1:14" x14ac:dyDescent="0.3">
      <c r="A1319">
        <v>1318</v>
      </c>
      <c r="B1319" t="s">
        <v>1257</v>
      </c>
      <c r="C1319" s="2">
        <v>45575</v>
      </c>
      <c r="D1319" t="s">
        <v>14</v>
      </c>
      <c r="E1319" t="s">
        <v>20</v>
      </c>
      <c r="F1319" t="s">
        <v>21</v>
      </c>
      <c r="G1319">
        <v>5</v>
      </c>
      <c r="H1319">
        <v>303</v>
      </c>
      <c r="I1319">
        <v>0.17</v>
      </c>
      <c r="J1319">
        <v>1257.45</v>
      </c>
      <c r="K1319">
        <v>807.9</v>
      </c>
      <c r="L1319">
        <v>449.55</v>
      </c>
      <c r="M1319" t="s">
        <v>22</v>
      </c>
      <c r="N1319" t="str">
        <f t="shared" si="20"/>
        <v>Medium</v>
      </c>
    </row>
    <row r="1320" spans="1:14" x14ac:dyDescent="0.3">
      <c r="A1320">
        <v>1319</v>
      </c>
      <c r="B1320" t="s">
        <v>1258</v>
      </c>
      <c r="C1320" s="2">
        <v>45434</v>
      </c>
      <c r="D1320" t="s">
        <v>19</v>
      </c>
      <c r="E1320" t="s">
        <v>15</v>
      </c>
      <c r="F1320" t="s">
        <v>21</v>
      </c>
      <c r="G1320">
        <v>3</v>
      </c>
      <c r="H1320">
        <v>248.14</v>
      </c>
      <c r="I1320">
        <v>0.25</v>
      </c>
      <c r="J1320">
        <v>558.30999999999995</v>
      </c>
      <c r="K1320">
        <v>332.47</v>
      </c>
      <c r="L1320">
        <v>225.84</v>
      </c>
      <c r="M1320" t="s">
        <v>46</v>
      </c>
      <c r="N1320" t="str">
        <f t="shared" si="20"/>
        <v>High</v>
      </c>
    </row>
    <row r="1321" spans="1:14" x14ac:dyDescent="0.3">
      <c r="A1321">
        <v>1320</v>
      </c>
      <c r="B1321" t="s">
        <v>1259</v>
      </c>
      <c r="C1321" s="2">
        <v>45489</v>
      </c>
      <c r="D1321" t="s">
        <v>24</v>
      </c>
      <c r="E1321" t="s">
        <v>25</v>
      </c>
      <c r="F1321" t="s">
        <v>21</v>
      </c>
      <c r="G1321">
        <v>6</v>
      </c>
      <c r="H1321">
        <v>73.56</v>
      </c>
      <c r="I1321">
        <v>0.3</v>
      </c>
      <c r="J1321">
        <v>308.95</v>
      </c>
      <c r="K1321">
        <v>242.66</v>
      </c>
      <c r="L1321">
        <v>66.290000000000006</v>
      </c>
      <c r="M1321" t="s">
        <v>28</v>
      </c>
      <c r="N1321" t="str">
        <f t="shared" si="20"/>
        <v>High</v>
      </c>
    </row>
    <row r="1322" spans="1:14" x14ac:dyDescent="0.3">
      <c r="A1322">
        <v>1321</v>
      </c>
      <c r="B1322" t="s">
        <v>1260</v>
      </c>
      <c r="C1322" s="2">
        <v>45647</v>
      </c>
      <c r="D1322" t="s">
        <v>19</v>
      </c>
      <c r="E1322" t="s">
        <v>15</v>
      </c>
      <c r="F1322" t="s">
        <v>21</v>
      </c>
      <c r="G1322">
        <v>9</v>
      </c>
      <c r="H1322">
        <v>44.9</v>
      </c>
      <c r="I1322">
        <v>0.23</v>
      </c>
      <c r="J1322">
        <v>311.16000000000003</v>
      </c>
      <c r="K1322">
        <v>211.76</v>
      </c>
      <c r="L1322">
        <v>99.4</v>
      </c>
      <c r="M1322" t="s">
        <v>28</v>
      </c>
      <c r="N1322" t="str">
        <f t="shared" si="20"/>
        <v>High</v>
      </c>
    </row>
    <row r="1323" spans="1:14" x14ac:dyDescent="0.3">
      <c r="A1323">
        <v>1322</v>
      </c>
      <c r="B1323" t="s">
        <v>1261</v>
      </c>
      <c r="C1323" s="2">
        <v>45591</v>
      </c>
      <c r="D1323" t="s">
        <v>14</v>
      </c>
      <c r="E1323" t="s">
        <v>25</v>
      </c>
      <c r="F1323" t="s">
        <v>16</v>
      </c>
      <c r="G1323">
        <v>10</v>
      </c>
      <c r="H1323">
        <v>242.26</v>
      </c>
      <c r="I1323">
        <v>0.01</v>
      </c>
      <c r="J1323">
        <v>2398.37</v>
      </c>
      <c r="K1323">
        <v>1778.02</v>
      </c>
      <c r="L1323">
        <v>620.35</v>
      </c>
      <c r="M1323" t="s">
        <v>28</v>
      </c>
      <c r="N1323" t="str">
        <f t="shared" si="20"/>
        <v>Low</v>
      </c>
    </row>
    <row r="1324" spans="1:14" x14ac:dyDescent="0.3">
      <c r="A1324">
        <v>1323</v>
      </c>
      <c r="B1324" t="s">
        <v>1262</v>
      </c>
      <c r="C1324" s="2">
        <v>45595</v>
      </c>
      <c r="D1324" t="s">
        <v>24</v>
      </c>
      <c r="E1324" t="s">
        <v>15</v>
      </c>
      <c r="F1324" t="s">
        <v>16</v>
      </c>
      <c r="G1324">
        <v>8</v>
      </c>
      <c r="H1324">
        <v>12.47</v>
      </c>
      <c r="I1324">
        <v>0.27</v>
      </c>
      <c r="J1324">
        <v>72.819999999999993</v>
      </c>
      <c r="K1324">
        <v>56.95</v>
      </c>
      <c r="L1324">
        <v>15.87</v>
      </c>
      <c r="M1324" t="s">
        <v>28</v>
      </c>
      <c r="N1324" t="str">
        <f t="shared" si="20"/>
        <v>High</v>
      </c>
    </row>
    <row r="1325" spans="1:14" x14ac:dyDescent="0.3">
      <c r="A1325">
        <v>1324</v>
      </c>
      <c r="B1325" t="s">
        <v>1263</v>
      </c>
      <c r="C1325" s="2">
        <v>45596</v>
      </c>
      <c r="D1325" t="s">
        <v>24</v>
      </c>
      <c r="E1325" t="s">
        <v>30</v>
      </c>
      <c r="F1325" t="s">
        <v>27</v>
      </c>
      <c r="G1325">
        <v>4</v>
      </c>
      <c r="H1325">
        <v>472.74</v>
      </c>
      <c r="I1325">
        <v>0.26</v>
      </c>
      <c r="J1325">
        <v>1399.31</v>
      </c>
      <c r="K1325">
        <v>853.35</v>
      </c>
      <c r="L1325">
        <v>545.96</v>
      </c>
      <c r="M1325" t="s">
        <v>22</v>
      </c>
      <c r="N1325" t="str">
        <f t="shared" si="20"/>
        <v>High</v>
      </c>
    </row>
    <row r="1326" spans="1:14" x14ac:dyDescent="0.3">
      <c r="A1326">
        <v>1325</v>
      </c>
      <c r="B1326" t="s">
        <v>1264</v>
      </c>
      <c r="C1326" s="2">
        <v>45586</v>
      </c>
      <c r="D1326" t="s">
        <v>39</v>
      </c>
      <c r="E1326" t="s">
        <v>30</v>
      </c>
      <c r="F1326" t="s">
        <v>27</v>
      </c>
      <c r="G1326">
        <v>9</v>
      </c>
      <c r="H1326">
        <v>245.41</v>
      </c>
      <c r="I1326">
        <v>0.25</v>
      </c>
      <c r="J1326">
        <v>1656.52</v>
      </c>
      <c r="K1326">
        <v>1216.55</v>
      </c>
      <c r="L1326">
        <v>439.97</v>
      </c>
      <c r="M1326" t="s">
        <v>17</v>
      </c>
      <c r="N1326" t="str">
        <f t="shared" si="20"/>
        <v>High</v>
      </c>
    </row>
    <row r="1327" spans="1:14" x14ac:dyDescent="0.3">
      <c r="A1327">
        <v>1326</v>
      </c>
      <c r="B1327" t="s">
        <v>463</v>
      </c>
      <c r="C1327" s="2">
        <v>45628</v>
      </c>
      <c r="D1327" t="s">
        <v>39</v>
      </c>
      <c r="E1327" t="s">
        <v>25</v>
      </c>
      <c r="F1327" t="s">
        <v>16</v>
      </c>
      <c r="G1327">
        <v>8</v>
      </c>
      <c r="H1327">
        <v>268.69</v>
      </c>
      <c r="I1327">
        <v>0.17</v>
      </c>
      <c r="J1327">
        <v>1784.1</v>
      </c>
      <c r="K1327">
        <v>1193.1199999999999</v>
      </c>
      <c r="L1327">
        <v>590.98</v>
      </c>
      <c r="M1327" t="s">
        <v>22</v>
      </c>
      <c r="N1327" t="str">
        <f t="shared" si="20"/>
        <v>Medium</v>
      </c>
    </row>
    <row r="1328" spans="1:14" x14ac:dyDescent="0.3">
      <c r="A1328">
        <v>1327</v>
      </c>
      <c r="B1328" t="s">
        <v>1265</v>
      </c>
      <c r="C1328" s="2">
        <v>45336</v>
      </c>
      <c r="D1328" t="s">
        <v>14</v>
      </c>
      <c r="E1328" t="s">
        <v>33</v>
      </c>
      <c r="F1328" t="s">
        <v>16</v>
      </c>
      <c r="G1328">
        <v>7</v>
      </c>
      <c r="H1328">
        <v>285.92</v>
      </c>
      <c r="I1328">
        <v>0.15</v>
      </c>
      <c r="J1328">
        <v>1701.22</v>
      </c>
      <c r="K1328">
        <v>900.42</v>
      </c>
      <c r="L1328">
        <v>800.8</v>
      </c>
      <c r="M1328" t="s">
        <v>17</v>
      </c>
      <c r="N1328" t="str">
        <f t="shared" si="20"/>
        <v>Medium</v>
      </c>
    </row>
    <row r="1329" spans="1:14" x14ac:dyDescent="0.3">
      <c r="A1329">
        <v>1328</v>
      </c>
      <c r="B1329" t="s">
        <v>1266</v>
      </c>
      <c r="C1329" s="2">
        <v>45301</v>
      </c>
      <c r="D1329" t="s">
        <v>14</v>
      </c>
      <c r="E1329" t="s">
        <v>30</v>
      </c>
      <c r="F1329" t="s">
        <v>27</v>
      </c>
      <c r="G1329">
        <v>2</v>
      </c>
      <c r="H1329">
        <v>424.56</v>
      </c>
      <c r="I1329">
        <v>0.24</v>
      </c>
      <c r="J1329">
        <v>645.33000000000004</v>
      </c>
      <c r="K1329">
        <v>348.26</v>
      </c>
      <c r="L1329">
        <v>297.07</v>
      </c>
      <c r="M1329" t="s">
        <v>46</v>
      </c>
      <c r="N1329" t="str">
        <f t="shared" si="20"/>
        <v>High</v>
      </c>
    </row>
    <row r="1330" spans="1:14" x14ac:dyDescent="0.3">
      <c r="A1330">
        <v>1329</v>
      </c>
      <c r="B1330" t="s">
        <v>1267</v>
      </c>
      <c r="C1330" s="2">
        <v>45373</v>
      </c>
      <c r="D1330" t="s">
        <v>14</v>
      </c>
      <c r="E1330" t="s">
        <v>25</v>
      </c>
      <c r="F1330" t="s">
        <v>27</v>
      </c>
      <c r="G1330">
        <v>5</v>
      </c>
      <c r="H1330">
        <v>312.55</v>
      </c>
      <c r="I1330">
        <v>0.18</v>
      </c>
      <c r="J1330">
        <v>1281.46</v>
      </c>
      <c r="K1330">
        <v>966.89</v>
      </c>
      <c r="L1330">
        <v>314.57</v>
      </c>
      <c r="M1330" t="s">
        <v>22</v>
      </c>
      <c r="N1330" t="str">
        <f t="shared" si="20"/>
        <v>Medium</v>
      </c>
    </row>
    <row r="1331" spans="1:14" x14ac:dyDescent="0.3">
      <c r="A1331">
        <v>1330</v>
      </c>
      <c r="B1331" t="s">
        <v>1268</v>
      </c>
      <c r="C1331" s="2">
        <v>45345</v>
      </c>
      <c r="D1331" t="s">
        <v>14</v>
      </c>
      <c r="E1331" t="s">
        <v>30</v>
      </c>
      <c r="F1331" t="s">
        <v>21</v>
      </c>
      <c r="G1331">
        <v>2</v>
      </c>
      <c r="H1331">
        <v>407.45</v>
      </c>
      <c r="I1331">
        <v>0.2</v>
      </c>
      <c r="J1331">
        <v>651.91999999999996</v>
      </c>
      <c r="K1331">
        <v>458.58</v>
      </c>
      <c r="L1331">
        <v>193.34</v>
      </c>
      <c r="M1331" t="s">
        <v>40</v>
      </c>
      <c r="N1331" t="str">
        <f t="shared" si="20"/>
        <v>Medium</v>
      </c>
    </row>
    <row r="1332" spans="1:14" x14ac:dyDescent="0.3">
      <c r="A1332">
        <v>1331</v>
      </c>
      <c r="B1332" t="s">
        <v>1269</v>
      </c>
      <c r="C1332" s="2">
        <v>45488</v>
      </c>
      <c r="D1332" t="s">
        <v>24</v>
      </c>
      <c r="E1332" t="s">
        <v>33</v>
      </c>
      <c r="F1332" t="s">
        <v>27</v>
      </c>
      <c r="G1332">
        <v>10</v>
      </c>
      <c r="H1332">
        <v>313.23</v>
      </c>
      <c r="I1332">
        <v>7.0000000000000007E-2</v>
      </c>
      <c r="J1332">
        <v>2913.04</v>
      </c>
      <c r="K1332">
        <v>1753.44</v>
      </c>
      <c r="L1332">
        <v>1159.5999999999999</v>
      </c>
      <c r="M1332" t="s">
        <v>17</v>
      </c>
      <c r="N1332" t="str">
        <f t="shared" si="20"/>
        <v>Low</v>
      </c>
    </row>
    <row r="1333" spans="1:14" x14ac:dyDescent="0.3">
      <c r="A1333">
        <v>1332</v>
      </c>
      <c r="B1333" t="s">
        <v>1270</v>
      </c>
      <c r="C1333" s="2">
        <v>45481</v>
      </c>
      <c r="D1333" t="s">
        <v>39</v>
      </c>
      <c r="E1333" t="s">
        <v>30</v>
      </c>
      <c r="F1333" t="s">
        <v>16</v>
      </c>
      <c r="G1333">
        <v>4</v>
      </c>
      <c r="H1333">
        <v>366.86</v>
      </c>
      <c r="I1333">
        <v>0.19</v>
      </c>
      <c r="J1333">
        <v>1188.6300000000001</v>
      </c>
      <c r="K1333">
        <v>642.04</v>
      </c>
      <c r="L1333">
        <v>546.59</v>
      </c>
      <c r="M1333" t="s">
        <v>22</v>
      </c>
      <c r="N1333" t="str">
        <f t="shared" si="20"/>
        <v>Medium</v>
      </c>
    </row>
    <row r="1334" spans="1:14" x14ac:dyDescent="0.3">
      <c r="A1334">
        <v>1333</v>
      </c>
      <c r="B1334" t="s">
        <v>1271</v>
      </c>
      <c r="C1334" s="2">
        <v>45494</v>
      </c>
      <c r="D1334" t="s">
        <v>24</v>
      </c>
      <c r="E1334" t="s">
        <v>30</v>
      </c>
      <c r="F1334" t="s">
        <v>16</v>
      </c>
      <c r="G1334">
        <v>3</v>
      </c>
      <c r="H1334">
        <v>279.92</v>
      </c>
      <c r="I1334">
        <v>0.14000000000000001</v>
      </c>
      <c r="J1334">
        <v>722.19</v>
      </c>
      <c r="K1334">
        <v>476.3</v>
      </c>
      <c r="L1334">
        <v>245.89</v>
      </c>
      <c r="M1334" t="s">
        <v>22</v>
      </c>
      <c r="N1334" t="str">
        <f t="shared" si="20"/>
        <v>Medium</v>
      </c>
    </row>
    <row r="1335" spans="1:14" x14ac:dyDescent="0.3">
      <c r="A1335">
        <v>1334</v>
      </c>
      <c r="B1335" t="s">
        <v>1272</v>
      </c>
      <c r="C1335" s="2">
        <v>45466</v>
      </c>
      <c r="D1335" t="s">
        <v>39</v>
      </c>
      <c r="E1335" t="s">
        <v>30</v>
      </c>
      <c r="F1335" t="s">
        <v>16</v>
      </c>
      <c r="G1335">
        <v>10</v>
      </c>
      <c r="H1335">
        <v>60.55</v>
      </c>
      <c r="I1335">
        <v>0.21</v>
      </c>
      <c r="J1335">
        <v>478.35</v>
      </c>
      <c r="K1335">
        <v>312.70999999999998</v>
      </c>
      <c r="L1335">
        <v>165.64</v>
      </c>
      <c r="M1335" t="s">
        <v>40</v>
      </c>
      <c r="N1335" t="str">
        <f t="shared" si="20"/>
        <v>High</v>
      </c>
    </row>
    <row r="1336" spans="1:14" x14ac:dyDescent="0.3">
      <c r="A1336">
        <v>1335</v>
      </c>
      <c r="B1336" t="s">
        <v>595</v>
      </c>
      <c r="C1336" s="2">
        <v>45485</v>
      </c>
      <c r="D1336" t="s">
        <v>14</v>
      </c>
      <c r="E1336" t="s">
        <v>25</v>
      </c>
      <c r="F1336" t="s">
        <v>21</v>
      </c>
      <c r="G1336">
        <v>4</v>
      </c>
      <c r="H1336">
        <v>237.76</v>
      </c>
      <c r="I1336">
        <v>0.19</v>
      </c>
      <c r="J1336">
        <v>770.34</v>
      </c>
      <c r="K1336">
        <v>385.55</v>
      </c>
      <c r="L1336">
        <v>384.79</v>
      </c>
      <c r="M1336" t="s">
        <v>28</v>
      </c>
      <c r="N1336" t="str">
        <f t="shared" si="20"/>
        <v>Medium</v>
      </c>
    </row>
    <row r="1337" spans="1:14" x14ac:dyDescent="0.3">
      <c r="A1337">
        <v>1336</v>
      </c>
      <c r="B1337" t="s">
        <v>1273</v>
      </c>
      <c r="C1337" s="2">
        <v>45532</v>
      </c>
      <c r="D1337" t="s">
        <v>19</v>
      </c>
      <c r="E1337" t="s">
        <v>20</v>
      </c>
      <c r="F1337" t="s">
        <v>16</v>
      </c>
      <c r="G1337">
        <v>4</v>
      </c>
      <c r="H1337">
        <v>10.61</v>
      </c>
      <c r="I1337">
        <v>0.02</v>
      </c>
      <c r="J1337">
        <v>41.59</v>
      </c>
      <c r="K1337">
        <v>32.729999999999997</v>
      </c>
      <c r="L1337">
        <v>8.86</v>
      </c>
      <c r="M1337" t="s">
        <v>22</v>
      </c>
      <c r="N1337" t="str">
        <f t="shared" si="20"/>
        <v>Low</v>
      </c>
    </row>
    <row r="1338" spans="1:14" x14ac:dyDescent="0.3">
      <c r="A1338">
        <v>1337</v>
      </c>
      <c r="B1338" t="s">
        <v>1274</v>
      </c>
      <c r="C1338" s="2">
        <v>45528</v>
      </c>
      <c r="D1338" t="s">
        <v>39</v>
      </c>
      <c r="E1338" t="s">
        <v>30</v>
      </c>
      <c r="F1338" t="s">
        <v>21</v>
      </c>
      <c r="G1338">
        <v>2</v>
      </c>
      <c r="H1338">
        <v>301.52999999999997</v>
      </c>
      <c r="I1338">
        <v>0.25</v>
      </c>
      <c r="J1338">
        <v>452.29</v>
      </c>
      <c r="K1338">
        <v>273.85000000000002</v>
      </c>
      <c r="L1338">
        <v>178.44</v>
      </c>
      <c r="M1338" t="s">
        <v>17</v>
      </c>
      <c r="N1338" t="str">
        <f t="shared" si="20"/>
        <v>High</v>
      </c>
    </row>
    <row r="1339" spans="1:14" x14ac:dyDescent="0.3">
      <c r="A1339">
        <v>1338</v>
      </c>
      <c r="B1339" t="s">
        <v>1275</v>
      </c>
      <c r="C1339" s="2">
        <v>45471</v>
      </c>
      <c r="D1339" t="s">
        <v>14</v>
      </c>
      <c r="E1339" t="s">
        <v>15</v>
      </c>
      <c r="F1339" t="s">
        <v>16</v>
      </c>
      <c r="G1339">
        <v>9</v>
      </c>
      <c r="H1339">
        <v>115.54</v>
      </c>
      <c r="I1339">
        <v>0.3</v>
      </c>
      <c r="J1339">
        <v>727.9</v>
      </c>
      <c r="K1339">
        <v>484.73</v>
      </c>
      <c r="L1339">
        <v>243.17</v>
      </c>
      <c r="M1339" t="s">
        <v>22</v>
      </c>
      <c r="N1339" t="str">
        <f t="shared" si="20"/>
        <v>High</v>
      </c>
    </row>
    <row r="1340" spans="1:14" x14ac:dyDescent="0.3">
      <c r="A1340">
        <v>1339</v>
      </c>
      <c r="B1340" t="s">
        <v>1276</v>
      </c>
      <c r="C1340" s="2">
        <v>45357</v>
      </c>
      <c r="D1340" t="s">
        <v>19</v>
      </c>
      <c r="E1340" t="s">
        <v>15</v>
      </c>
      <c r="F1340" t="s">
        <v>27</v>
      </c>
      <c r="G1340">
        <v>3</v>
      </c>
      <c r="H1340">
        <v>493.12</v>
      </c>
      <c r="I1340">
        <v>0.19</v>
      </c>
      <c r="J1340">
        <v>1198.28</v>
      </c>
      <c r="K1340">
        <v>774</v>
      </c>
      <c r="L1340">
        <v>424.28</v>
      </c>
      <c r="M1340" t="s">
        <v>46</v>
      </c>
      <c r="N1340" t="str">
        <f t="shared" si="20"/>
        <v>Medium</v>
      </c>
    </row>
    <row r="1341" spans="1:14" x14ac:dyDescent="0.3">
      <c r="A1341">
        <v>1340</v>
      </c>
      <c r="B1341" t="s">
        <v>1277</v>
      </c>
      <c r="C1341" s="2">
        <v>45544</v>
      </c>
      <c r="D1341" t="s">
        <v>39</v>
      </c>
      <c r="E1341" t="s">
        <v>25</v>
      </c>
      <c r="F1341" t="s">
        <v>27</v>
      </c>
      <c r="G1341">
        <v>1</v>
      </c>
      <c r="H1341">
        <v>19.96</v>
      </c>
      <c r="I1341">
        <v>0.2</v>
      </c>
      <c r="J1341">
        <v>15.97</v>
      </c>
      <c r="K1341">
        <v>10.75</v>
      </c>
      <c r="L1341">
        <v>5.22</v>
      </c>
      <c r="M1341" t="s">
        <v>22</v>
      </c>
      <c r="N1341" t="str">
        <f t="shared" si="20"/>
        <v>Medium</v>
      </c>
    </row>
    <row r="1342" spans="1:14" x14ac:dyDescent="0.3">
      <c r="A1342">
        <v>1341</v>
      </c>
      <c r="B1342" t="s">
        <v>1278</v>
      </c>
      <c r="C1342" s="2">
        <v>45370</v>
      </c>
      <c r="D1342" t="s">
        <v>19</v>
      </c>
      <c r="E1342" t="s">
        <v>25</v>
      </c>
      <c r="F1342" t="s">
        <v>16</v>
      </c>
      <c r="G1342">
        <v>4</v>
      </c>
      <c r="H1342">
        <v>350.58</v>
      </c>
      <c r="I1342">
        <v>0.16</v>
      </c>
      <c r="J1342">
        <v>1177.95</v>
      </c>
      <c r="K1342">
        <v>744.03</v>
      </c>
      <c r="L1342">
        <v>433.92</v>
      </c>
      <c r="M1342" t="s">
        <v>40</v>
      </c>
      <c r="N1342" t="str">
        <f t="shared" si="20"/>
        <v>Medium</v>
      </c>
    </row>
    <row r="1343" spans="1:14" x14ac:dyDescent="0.3">
      <c r="A1343">
        <v>1342</v>
      </c>
      <c r="B1343" t="s">
        <v>1279</v>
      </c>
      <c r="C1343" s="2">
        <v>45655</v>
      </c>
      <c r="D1343" t="s">
        <v>39</v>
      </c>
      <c r="E1343" t="s">
        <v>30</v>
      </c>
      <c r="F1343" t="s">
        <v>21</v>
      </c>
      <c r="G1343">
        <v>10</v>
      </c>
      <c r="H1343">
        <v>33.72</v>
      </c>
      <c r="I1343">
        <v>0.03</v>
      </c>
      <c r="J1343">
        <v>327.08</v>
      </c>
      <c r="K1343">
        <v>181.3</v>
      </c>
      <c r="L1343">
        <v>145.78</v>
      </c>
      <c r="M1343" t="s">
        <v>46</v>
      </c>
      <c r="N1343" t="str">
        <f t="shared" si="20"/>
        <v>Low</v>
      </c>
    </row>
    <row r="1344" spans="1:14" x14ac:dyDescent="0.3">
      <c r="A1344">
        <v>1343</v>
      </c>
      <c r="B1344" t="s">
        <v>1280</v>
      </c>
      <c r="C1344" s="2">
        <v>45608</v>
      </c>
      <c r="D1344" t="s">
        <v>19</v>
      </c>
      <c r="E1344" t="s">
        <v>30</v>
      </c>
      <c r="F1344" t="s">
        <v>16</v>
      </c>
      <c r="G1344">
        <v>10</v>
      </c>
      <c r="H1344">
        <v>310.91000000000003</v>
      </c>
      <c r="I1344">
        <v>0.22</v>
      </c>
      <c r="J1344">
        <v>2425.1</v>
      </c>
      <c r="K1344">
        <v>1407.11</v>
      </c>
      <c r="L1344">
        <v>1017.99</v>
      </c>
      <c r="M1344" t="s">
        <v>28</v>
      </c>
      <c r="N1344" t="str">
        <f t="shared" si="20"/>
        <v>High</v>
      </c>
    </row>
    <row r="1345" spans="1:14" x14ac:dyDescent="0.3">
      <c r="A1345">
        <v>1344</v>
      </c>
      <c r="B1345" t="s">
        <v>566</v>
      </c>
      <c r="C1345" s="2">
        <v>45490</v>
      </c>
      <c r="D1345" t="s">
        <v>14</v>
      </c>
      <c r="E1345" t="s">
        <v>33</v>
      </c>
      <c r="F1345" t="s">
        <v>27</v>
      </c>
      <c r="G1345">
        <v>5</v>
      </c>
      <c r="H1345">
        <v>335.37</v>
      </c>
      <c r="I1345">
        <v>0.24</v>
      </c>
      <c r="J1345">
        <v>1274.4100000000001</v>
      </c>
      <c r="K1345">
        <v>932.34</v>
      </c>
      <c r="L1345">
        <v>342.07</v>
      </c>
      <c r="M1345" t="s">
        <v>17</v>
      </c>
      <c r="N1345" t="str">
        <f t="shared" si="20"/>
        <v>High</v>
      </c>
    </row>
    <row r="1346" spans="1:14" x14ac:dyDescent="0.3">
      <c r="A1346">
        <v>1345</v>
      </c>
      <c r="B1346" t="s">
        <v>1281</v>
      </c>
      <c r="C1346" s="2">
        <v>45578</v>
      </c>
      <c r="D1346" t="s">
        <v>24</v>
      </c>
      <c r="E1346" t="s">
        <v>33</v>
      </c>
      <c r="F1346" t="s">
        <v>16</v>
      </c>
      <c r="G1346">
        <v>10</v>
      </c>
      <c r="H1346">
        <v>74</v>
      </c>
      <c r="I1346">
        <v>0.11</v>
      </c>
      <c r="J1346">
        <v>658.6</v>
      </c>
      <c r="K1346">
        <v>360.18</v>
      </c>
      <c r="L1346">
        <v>298.42</v>
      </c>
      <c r="M1346" t="s">
        <v>22</v>
      </c>
      <c r="N1346" t="str">
        <f t="shared" si="20"/>
        <v>Medium</v>
      </c>
    </row>
    <row r="1347" spans="1:14" x14ac:dyDescent="0.3">
      <c r="A1347">
        <v>1346</v>
      </c>
      <c r="B1347" t="s">
        <v>1282</v>
      </c>
      <c r="C1347" s="2">
        <v>45317</v>
      </c>
      <c r="D1347" t="s">
        <v>19</v>
      </c>
      <c r="E1347" t="s">
        <v>15</v>
      </c>
      <c r="F1347" t="s">
        <v>16</v>
      </c>
      <c r="G1347">
        <v>9</v>
      </c>
      <c r="H1347">
        <v>395.73</v>
      </c>
      <c r="I1347">
        <v>0.03</v>
      </c>
      <c r="J1347">
        <v>3454.72</v>
      </c>
      <c r="K1347">
        <v>1867.26</v>
      </c>
      <c r="L1347">
        <v>1587.46</v>
      </c>
      <c r="M1347" t="s">
        <v>46</v>
      </c>
      <c r="N1347" t="str">
        <f t="shared" ref="N1347:N1410" si="21">_xlfn.IFS(I1347=0,"No Discount",I1347&gt;=0.21,"High",I1347&gt;=0.11,"Medium",I1347&gt;=0.01,"Low")</f>
        <v>Low</v>
      </c>
    </row>
    <row r="1348" spans="1:14" x14ac:dyDescent="0.3">
      <c r="A1348">
        <v>1347</v>
      </c>
      <c r="B1348" t="s">
        <v>958</v>
      </c>
      <c r="C1348" s="2">
        <v>45556</v>
      </c>
      <c r="D1348" t="s">
        <v>24</v>
      </c>
      <c r="E1348" t="s">
        <v>20</v>
      </c>
      <c r="F1348" t="s">
        <v>27</v>
      </c>
      <c r="G1348">
        <v>6</v>
      </c>
      <c r="H1348">
        <v>96.88</v>
      </c>
      <c r="I1348">
        <v>0.09</v>
      </c>
      <c r="J1348">
        <v>528.96</v>
      </c>
      <c r="K1348">
        <v>419.71</v>
      </c>
      <c r="L1348">
        <v>109.25</v>
      </c>
      <c r="M1348" t="s">
        <v>17</v>
      </c>
      <c r="N1348" t="str">
        <f t="shared" si="21"/>
        <v>Low</v>
      </c>
    </row>
    <row r="1349" spans="1:14" x14ac:dyDescent="0.3">
      <c r="A1349">
        <v>1348</v>
      </c>
      <c r="B1349" t="s">
        <v>1283</v>
      </c>
      <c r="C1349" s="2">
        <v>45531</v>
      </c>
      <c r="D1349" t="s">
        <v>14</v>
      </c>
      <c r="E1349" t="s">
        <v>33</v>
      </c>
      <c r="F1349" t="s">
        <v>16</v>
      </c>
      <c r="G1349">
        <v>4</v>
      </c>
      <c r="H1349">
        <v>10.57</v>
      </c>
      <c r="I1349">
        <v>0.26</v>
      </c>
      <c r="J1349">
        <v>31.29</v>
      </c>
      <c r="K1349">
        <v>17.77</v>
      </c>
      <c r="L1349">
        <v>13.52</v>
      </c>
      <c r="M1349" t="s">
        <v>17</v>
      </c>
      <c r="N1349" t="str">
        <f t="shared" si="21"/>
        <v>High</v>
      </c>
    </row>
    <row r="1350" spans="1:14" x14ac:dyDescent="0.3">
      <c r="A1350">
        <v>1349</v>
      </c>
      <c r="B1350" t="s">
        <v>1284</v>
      </c>
      <c r="C1350" s="2">
        <v>45654</v>
      </c>
      <c r="D1350" t="s">
        <v>39</v>
      </c>
      <c r="E1350" t="s">
        <v>15</v>
      </c>
      <c r="F1350" t="s">
        <v>21</v>
      </c>
      <c r="G1350">
        <v>10</v>
      </c>
      <c r="H1350">
        <v>206.2</v>
      </c>
      <c r="I1350">
        <v>0.26</v>
      </c>
      <c r="J1350">
        <v>1525.88</v>
      </c>
      <c r="K1350">
        <v>1023</v>
      </c>
      <c r="L1350">
        <v>502.88</v>
      </c>
      <c r="M1350" t="s">
        <v>17</v>
      </c>
      <c r="N1350" t="str">
        <f t="shared" si="21"/>
        <v>High</v>
      </c>
    </row>
    <row r="1351" spans="1:14" x14ac:dyDescent="0.3">
      <c r="A1351">
        <v>1350</v>
      </c>
      <c r="B1351" t="s">
        <v>1285</v>
      </c>
      <c r="C1351" s="2">
        <v>45371</v>
      </c>
      <c r="D1351" t="s">
        <v>19</v>
      </c>
      <c r="E1351" t="s">
        <v>30</v>
      </c>
      <c r="F1351" t="s">
        <v>21</v>
      </c>
      <c r="G1351">
        <v>8</v>
      </c>
      <c r="H1351">
        <v>174.8</v>
      </c>
      <c r="I1351">
        <v>0.11</v>
      </c>
      <c r="J1351">
        <v>1244.58</v>
      </c>
      <c r="K1351">
        <v>657.64</v>
      </c>
      <c r="L1351">
        <v>586.94000000000005</v>
      </c>
      <c r="M1351" t="s">
        <v>28</v>
      </c>
      <c r="N1351" t="str">
        <f t="shared" si="21"/>
        <v>Medium</v>
      </c>
    </row>
    <row r="1352" spans="1:14" x14ac:dyDescent="0.3">
      <c r="A1352">
        <v>1351</v>
      </c>
      <c r="B1352" t="s">
        <v>1286</v>
      </c>
      <c r="C1352" s="2">
        <v>45546</v>
      </c>
      <c r="D1352" t="s">
        <v>39</v>
      </c>
      <c r="E1352" t="s">
        <v>30</v>
      </c>
      <c r="F1352" t="s">
        <v>16</v>
      </c>
      <c r="G1352">
        <v>6</v>
      </c>
      <c r="H1352">
        <v>353.52</v>
      </c>
      <c r="I1352">
        <v>0.12</v>
      </c>
      <c r="J1352">
        <v>1866.59</v>
      </c>
      <c r="K1352">
        <v>1099.03</v>
      </c>
      <c r="L1352">
        <v>767.56</v>
      </c>
      <c r="M1352" t="s">
        <v>22</v>
      </c>
      <c r="N1352" t="str">
        <f t="shared" si="21"/>
        <v>Medium</v>
      </c>
    </row>
    <row r="1353" spans="1:14" x14ac:dyDescent="0.3">
      <c r="A1353">
        <v>1352</v>
      </c>
      <c r="B1353" t="s">
        <v>1287</v>
      </c>
      <c r="C1353" s="2">
        <v>45307</v>
      </c>
      <c r="D1353" t="s">
        <v>24</v>
      </c>
      <c r="E1353" t="s">
        <v>30</v>
      </c>
      <c r="F1353" t="s">
        <v>16</v>
      </c>
      <c r="G1353">
        <v>2</v>
      </c>
      <c r="H1353">
        <v>183.05</v>
      </c>
      <c r="I1353">
        <v>0</v>
      </c>
      <c r="J1353">
        <v>366.1</v>
      </c>
      <c r="K1353">
        <v>196.21</v>
      </c>
      <c r="L1353">
        <v>169.89</v>
      </c>
      <c r="M1353" t="s">
        <v>40</v>
      </c>
      <c r="N1353" t="str">
        <f t="shared" si="21"/>
        <v>No Discount</v>
      </c>
    </row>
    <row r="1354" spans="1:14" x14ac:dyDescent="0.3">
      <c r="A1354">
        <v>1353</v>
      </c>
      <c r="B1354" t="s">
        <v>1288</v>
      </c>
      <c r="C1354" s="2">
        <v>45583</v>
      </c>
      <c r="D1354" t="s">
        <v>14</v>
      </c>
      <c r="E1354" t="s">
        <v>33</v>
      </c>
      <c r="F1354" t="s">
        <v>16</v>
      </c>
      <c r="G1354">
        <v>2</v>
      </c>
      <c r="H1354">
        <v>436.96</v>
      </c>
      <c r="I1354">
        <v>0.03</v>
      </c>
      <c r="J1354">
        <v>847.7</v>
      </c>
      <c r="K1354">
        <v>599.07000000000005</v>
      </c>
      <c r="L1354">
        <v>248.63</v>
      </c>
      <c r="M1354" t="s">
        <v>46</v>
      </c>
      <c r="N1354" t="str">
        <f t="shared" si="21"/>
        <v>Low</v>
      </c>
    </row>
    <row r="1355" spans="1:14" x14ac:dyDescent="0.3">
      <c r="A1355">
        <v>1354</v>
      </c>
      <c r="B1355" t="s">
        <v>1289</v>
      </c>
      <c r="C1355" s="2">
        <v>45494</v>
      </c>
      <c r="D1355" t="s">
        <v>19</v>
      </c>
      <c r="E1355" t="s">
        <v>20</v>
      </c>
      <c r="F1355" t="s">
        <v>27</v>
      </c>
      <c r="G1355">
        <v>6</v>
      </c>
      <c r="H1355">
        <v>214.94</v>
      </c>
      <c r="I1355">
        <v>0.3</v>
      </c>
      <c r="J1355">
        <v>902.75</v>
      </c>
      <c r="K1355">
        <v>451.95</v>
      </c>
      <c r="L1355">
        <v>450.8</v>
      </c>
      <c r="M1355" t="s">
        <v>17</v>
      </c>
      <c r="N1355" t="str">
        <f t="shared" si="21"/>
        <v>High</v>
      </c>
    </row>
    <row r="1356" spans="1:14" x14ac:dyDescent="0.3">
      <c r="A1356">
        <v>1355</v>
      </c>
      <c r="B1356" t="s">
        <v>1290</v>
      </c>
      <c r="C1356" s="2">
        <v>45419</v>
      </c>
      <c r="D1356" t="s">
        <v>39</v>
      </c>
      <c r="E1356" t="s">
        <v>15</v>
      </c>
      <c r="F1356" t="s">
        <v>16</v>
      </c>
      <c r="G1356">
        <v>7</v>
      </c>
      <c r="H1356">
        <v>466</v>
      </c>
      <c r="I1356">
        <v>0.14000000000000001</v>
      </c>
      <c r="J1356">
        <v>2805.32</v>
      </c>
      <c r="K1356">
        <v>1866.48</v>
      </c>
      <c r="L1356">
        <v>938.84</v>
      </c>
      <c r="M1356" t="s">
        <v>40</v>
      </c>
      <c r="N1356" t="str">
        <f t="shared" si="21"/>
        <v>Medium</v>
      </c>
    </row>
    <row r="1357" spans="1:14" x14ac:dyDescent="0.3">
      <c r="A1357">
        <v>1356</v>
      </c>
      <c r="B1357" t="s">
        <v>1291</v>
      </c>
      <c r="C1357" s="2">
        <v>45621</v>
      </c>
      <c r="D1357" t="s">
        <v>19</v>
      </c>
      <c r="E1357" t="s">
        <v>33</v>
      </c>
      <c r="F1357" t="s">
        <v>21</v>
      </c>
      <c r="G1357">
        <v>5</v>
      </c>
      <c r="H1357">
        <v>273.31</v>
      </c>
      <c r="I1357">
        <v>0.12</v>
      </c>
      <c r="J1357">
        <v>1202.56</v>
      </c>
      <c r="K1357">
        <v>879.77</v>
      </c>
      <c r="L1357">
        <v>322.79000000000002</v>
      </c>
      <c r="M1357" t="s">
        <v>17</v>
      </c>
      <c r="N1357" t="str">
        <f t="shared" si="21"/>
        <v>Medium</v>
      </c>
    </row>
    <row r="1358" spans="1:14" x14ac:dyDescent="0.3">
      <c r="A1358">
        <v>1357</v>
      </c>
      <c r="B1358" t="s">
        <v>1292</v>
      </c>
      <c r="C1358" s="2">
        <v>45295</v>
      </c>
      <c r="D1358" t="s">
        <v>14</v>
      </c>
      <c r="E1358" t="s">
        <v>15</v>
      </c>
      <c r="F1358" t="s">
        <v>21</v>
      </c>
      <c r="G1358">
        <v>9</v>
      </c>
      <c r="H1358">
        <v>466.83</v>
      </c>
      <c r="I1358">
        <v>0.15</v>
      </c>
      <c r="J1358">
        <v>3571.25</v>
      </c>
      <c r="K1358">
        <v>2625.16</v>
      </c>
      <c r="L1358">
        <v>946.09</v>
      </c>
      <c r="M1358" t="s">
        <v>46</v>
      </c>
      <c r="N1358" t="str">
        <f t="shared" si="21"/>
        <v>Medium</v>
      </c>
    </row>
    <row r="1359" spans="1:14" x14ac:dyDescent="0.3">
      <c r="A1359">
        <v>1358</v>
      </c>
      <c r="B1359" t="s">
        <v>1293</v>
      </c>
      <c r="C1359" s="2">
        <v>45543</v>
      </c>
      <c r="D1359" t="s">
        <v>24</v>
      </c>
      <c r="E1359" t="s">
        <v>30</v>
      </c>
      <c r="F1359" t="s">
        <v>21</v>
      </c>
      <c r="G1359">
        <v>5</v>
      </c>
      <c r="H1359">
        <v>290.86</v>
      </c>
      <c r="I1359">
        <v>0.01</v>
      </c>
      <c r="J1359">
        <v>1439.76</v>
      </c>
      <c r="K1359">
        <v>1006.42</v>
      </c>
      <c r="L1359">
        <v>433.34</v>
      </c>
      <c r="M1359" t="s">
        <v>28</v>
      </c>
      <c r="N1359" t="str">
        <f t="shared" si="21"/>
        <v>Low</v>
      </c>
    </row>
    <row r="1360" spans="1:14" x14ac:dyDescent="0.3">
      <c r="A1360">
        <v>1359</v>
      </c>
      <c r="B1360" t="s">
        <v>1294</v>
      </c>
      <c r="C1360" s="2">
        <v>45341</v>
      </c>
      <c r="D1360" t="s">
        <v>19</v>
      </c>
      <c r="E1360" t="s">
        <v>33</v>
      </c>
      <c r="F1360" t="s">
        <v>21</v>
      </c>
      <c r="G1360">
        <v>10</v>
      </c>
      <c r="H1360">
        <v>394.46</v>
      </c>
      <c r="I1360">
        <v>0.21</v>
      </c>
      <c r="J1360">
        <v>3116.23</v>
      </c>
      <c r="K1360">
        <v>1892.32</v>
      </c>
      <c r="L1360">
        <v>1223.9100000000001</v>
      </c>
      <c r="M1360" t="s">
        <v>22</v>
      </c>
      <c r="N1360" t="str">
        <f t="shared" si="21"/>
        <v>High</v>
      </c>
    </row>
    <row r="1361" spans="1:14" x14ac:dyDescent="0.3">
      <c r="A1361">
        <v>1360</v>
      </c>
      <c r="B1361" t="s">
        <v>348</v>
      </c>
      <c r="C1361" s="2">
        <v>45533</v>
      </c>
      <c r="D1361" t="s">
        <v>14</v>
      </c>
      <c r="E1361" t="s">
        <v>33</v>
      </c>
      <c r="F1361" t="s">
        <v>21</v>
      </c>
      <c r="G1361">
        <v>5</v>
      </c>
      <c r="H1361">
        <v>239.82</v>
      </c>
      <c r="I1361">
        <v>0.15</v>
      </c>
      <c r="J1361">
        <v>1019.23</v>
      </c>
      <c r="K1361">
        <v>626.85</v>
      </c>
      <c r="L1361">
        <v>392.38</v>
      </c>
      <c r="M1361" t="s">
        <v>17</v>
      </c>
      <c r="N1361" t="str">
        <f t="shared" si="21"/>
        <v>Medium</v>
      </c>
    </row>
    <row r="1362" spans="1:14" x14ac:dyDescent="0.3">
      <c r="A1362">
        <v>1361</v>
      </c>
      <c r="B1362" t="s">
        <v>1295</v>
      </c>
      <c r="C1362" s="2">
        <v>45648</v>
      </c>
      <c r="D1362" t="s">
        <v>24</v>
      </c>
      <c r="E1362" t="s">
        <v>30</v>
      </c>
      <c r="F1362" t="s">
        <v>27</v>
      </c>
      <c r="G1362">
        <v>9</v>
      </c>
      <c r="H1362">
        <v>440.1</v>
      </c>
      <c r="I1362">
        <v>0.19</v>
      </c>
      <c r="J1362">
        <v>3208.33</v>
      </c>
      <c r="K1362">
        <v>2134.3000000000002</v>
      </c>
      <c r="L1362">
        <v>1074.03</v>
      </c>
      <c r="M1362" t="s">
        <v>17</v>
      </c>
      <c r="N1362" t="str">
        <f t="shared" si="21"/>
        <v>Medium</v>
      </c>
    </row>
    <row r="1363" spans="1:14" x14ac:dyDescent="0.3">
      <c r="A1363">
        <v>1362</v>
      </c>
      <c r="B1363" t="s">
        <v>1296</v>
      </c>
      <c r="C1363" s="2">
        <v>45386</v>
      </c>
      <c r="D1363" t="s">
        <v>39</v>
      </c>
      <c r="E1363" t="s">
        <v>30</v>
      </c>
      <c r="F1363" t="s">
        <v>27</v>
      </c>
      <c r="G1363">
        <v>2</v>
      </c>
      <c r="H1363">
        <v>409.91</v>
      </c>
      <c r="I1363">
        <v>0.14000000000000001</v>
      </c>
      <c r="J1363">
        <v>705.05</v>
      </c>
      <c r="K1363">
        <v>377.13</v>
      </c>
      <c r="L1363">
        <v>327.92</v>
      </c>
      <c r="M1363" t="s">
        <v>28</v>
      </c>
      <c r="N1363" t="str">
        <f t="shared" si="21"/>
        <v>Medium</v>
      </c>
    </row>
    <row r="1364" spans="1:14" x14ac:dyDescent="0.3">
      <c r="A1364">
        <v>1363</v>
      </c>
      <c r="B1364" t="s">
        <v>1297</v>
      </c>
      <c r="C1364" s="2">
        <v>45532</v>
      </c>
      <c r="D1364" t="s">
        <v>19</v>
      </c>
      <c r="E1364" t="s">
        <v>33</v>
      </c>
      <c r="F1364" t="s">
        <v>21</v>
      </c>
      <c r="G1364">
        <v>9</v>
      </c>
      <c r="H1364">
        <v>276.82</v>
      </c>
      <c r="I1364">
        <v>0.05</v>
      </c>
      <c r="J1364">
        <v>2366.81</v>
      </c>
      <c r="K1364">
        <v>1851.35</v>
      </c>
      <c r="L1364">
        <v>515.46</v>
      </c>
      <c r="M1364" t="s">
        <v>40</v>
      </c>
      <c r="N1364" t="str">
        <f t="shared" si="21"/>
        <v>Low</v>
      </c>
    </row>
    <row r="1365" spans="1:14" x14ac:dyDescent="0.3">
      <c r="A1365">
        <v>1364</v>
      </c>
      <c r="B1365" t="s">
        <v>1298</v>
      </c>
      <c r="C1365" s="2">
        <v>45502</v>
      </c>
      <c r="D1365" t="s">
        <v>39</v>
      </c>
      <c r="E1365" t="s">
        <v>30</v>
      </c>
      <c r="F1365" t="s">
        <v>21</v>
      </c>
      <c r="G1365">
        <v>2</v>
      </c>
      <c r="H1365">
        <v>226.01</v>
      </c>
      <c r="I1365">
        <v>0.06</v>
      </c>
      <c r="J1365">
        <v>424.9</v>
      </c>
      <c r="K1365">
        <v>319.07</v>
      </c>
      <c r="L1365">
        <v>105.83</v>
      </c>
      <c r="M1365" t="s">
        <v>46</v>
      </c>
      <c r="N1365" t="str">
        <f t="shared" si="21"/>
        <v>Low</v>
      </c>
    </row>
    <row r="1366" spans="1:14" x14ac:dyDescent="0.3">
      <c r="A1366">
        <v>1365</v>
      </c>
      <c r="B1366" t="s">
        <v>1299</v>
      </c>
      <c r="C1366" s="2">
        <v>45559</v>
      </c>
      <c r="D1366" t="s">
        <v>39</v>
      </c>
      <c r="E1366" t="s">
        <v>30</v>
      </c>
      <c r="F1366" t="s">
        <v>21</v>
      </c>
      <c r="G1366">
        <v>4</v>
      </c>
      <c r="H1366">
        <v>349.32</v>
      </c>
      <c r="I1366">
        <v>0.27</v>
      </c>
      <c r="J1366">
        <v>1020.01</v>
      </c>
      <c r="K1366">
        <v>588.54999999999995</v>
      </c>
      <c r="L1366">
        <v>431.46</v>
      </c>
      <c r="M1366" t="s">
        <v>28</v>
      </c>
      <c r="N1366" t="str">
        <f t="shared" si="21"/>
        <v>High</v>
      </c>
    </row>
    <row r="1367" spans="1:14" x14ac:dyDescent="0.3">
      <c r="A1367">
        <v>1366</v>
      </c>
      <c r="B1367" t="s">
        <v>1300</v>
      </c>
      <c r="C1367" s="2">
        <v>45323</v>
      </c>
      <c r="D1367" t="s">
        <v>39</v>
      </c>
      <c r="E1367" t="s">
        <v>30</v>
      </c>
      <c r="F1367" t="s">
        <v>16</v>
      </c>
      <c r="G1367">
        <v>8</v>
      </c>
      <c r="H1367">
        <v>413.23</v>
      </c>
      <c r="I1367">
        <v>0.16</v>
      </c>
      <c r="J1367">
        <v>2776.91</v>
      </c>
      <c r="K1367">
        <v>1582.53</v>
      </c>
      <c r="L1367">
        <v>1194.3800000000001</v>
      </c>
      <c r="M1367" t="s">
        <v>17</v>
      </c>
      <c r="N1367" t="str">
        <f t="shared" si="21"/>
        <v>Medium</v>
      </c>
    </row>
    <row r="1368" spans="1:14" x14ac:dyDescent="0.3">
      <c r="A1368">
        <v>1367</v>
      </c>
      <c r="B1368" t="s">
        <v>1301</v>
      </c>
      <c r="C1368" s="2">
        <v>45491</v>
      </c>
      <c r="D1368" t="s">
        <v>14</v>
      </c>
      <c r="E1368" t="s">
        <v>30</v>
      </c>
      <c r="F1368" t="s">
        <v>16</v>
      </c>
      <c r="G1368">
        <v>7</v>
      </c>
      <c r="H1368">
        <v>436.82</v>
      </c>
      <c r="I1368">
        <v>0.27</v>
      </c>
      <c r="J1368">
        <v>2232.15</v>
      </c>
      <c r="K1368">
        <v>1610.69</v>
      </c>
      <c r="L1368">
        <v>621.46</v>
      </c>
      <c r="M1368" t="s">
        <v>40</v>
      </c>
      <c r="N1368" t="str">
        <f t="shared" si="21"/>
        <v>High</v>
      </c>
    </row>
    <row r="1369" spans="1:14" x14ac:dyDescent="0.3">
      <c r="A1369">
        <v>1368</v>
      </c>
      <c r="B1369" t="s">
        <v>1129</v>
      </c>
      <c r="C1369" s="2">
        <v>45354</v>
      </c>
      <c r="D1369" t="s">
        <v>19</v>
      </c>
      <c r="E1369" t="s">
        <v>30</v>
      </c>
      <c r="F1369" t="s">
        <v>27</v>
      </c>
      <c r="G1369">
        <v>7</v>
      </c>
      <c r="H1369">
        <v>403.22</v>
      </c>
      <c r="I1369">
        <v>0.14000000000000001</v>
      </c>
      <c r="J1369">
        <v>2427.38</v>
      </c>
      <c r="K1369">
        <v>1352.27</v>
      </c>
      <c r="L1369">
        <v>1075.1099999999999</v>
      </c>
      <c r="M1369" t="s">
        <v>46</v>
      </c>
      <c r="N1369" t="str">
        <f t="shared" si="21"/>
        <v>Medium</v>
      </c>
    </row>
    <row r="1370" spans="1:14" x14ac:dyDescent="0.3">
      <c r="A1370">
        <v>1369</v>
      </c>
      <c r="B1370" t="s">
        <v>938</v>
      </c>
      <c r="C1370" s="2">
        <v>45574</v>
      </c>
      <c r="D1370" t="s">
        <v>24</v>
      </c>
      <c r="E1370" t="s">
        <v>30</v>
      </c>
      <c r="F1370" t="s">
        <v>27</v>
      </c>
      <c r="G1370">
        <v>9</v>
      </c>
      <c r="H1370">
        <v>409.36</v>
      </c>
      <c r="I1370">
        <v>0.26</v>
      </c>
      <c r="J1370">
        <v>2726.34</v>
      </c>
      <c r="K1370">
        <v>1368.25</v>
      </c>
      <c r="L1370">
        <v>1358.09</v>
      </c>
      <c r="M1370" t="s">
        <v>22</v>
      </c>
      <c r="N1370" t="str">
        <f t="shared" si="21"/>
        <v>High</v>
      </c>
    </row>
    <row r="1371" spans="1:14" x14ac:dyDescent="0.3">
      <c r="A1371">
        <v>1370</v>
      </c>
      <c r="B1371" t="s">
        <v>1302</v>
      </c>
      <c r="C1371" s="2">
        <v>45473</v>
      </c>
      <c r="D1371" t="s">
        <v>19</v>
      </c>
      <c r="E1371" t="s">
        <v>30</v>
      </c>
      <c r="F1371" t="s">
        <v>21</v>
      </c>
      <c r="G1371">
        <v>4</v>
      </c>
      <c r="H1371">
        <v>428.29</v>
      </c>
      <c r="I1371">
        <v>0.17</v>
      </c>
      <c r="J1371">
        <v>1421.92</v>
      </c>
      <c r="K1371">
        <v>980.22</v>
      </c>
      <c r="L1371">
        <v>441.7</v>
      </c>
      <c r="M1371" t="s">
        <v>40</v>
      </c>
      <c r="N1371" t="str">
        <f t="shared" si="21"/>
        <v>Medium</v>
      </c>
    </row>
    <row r="1372" spans="1:14" x14ac:dyDescent="0.3">
      <c r="A1372">
        <v>1371</v>
      </c>
      <c r="B1372" t="s">
        <v>1303</v>
      </c>
      <c r="C1372" s="2">
        <v>45582</v>
      </c>
      <c r="D1372" t="s">
        <v>39</v>
      </c>
      <c r="E1372" t="s">
        <v>20</v>
      </c>
      <c r="F1372" t="s">
        <v>27</v>
      </c>
      <c r="G1372">
        <v>10</v>
      </c>
      <c r="H1372">
        <v>240.92</v>
      </c>
      <c r="I1372">
        <v>0.14000000000000001</v>
      </c>
      <c r="J1372">
        <v>2071.91</v>
      </c>
      <c r="K1372">
        <v>1656.21</v>
      </c>
      <c r="L1372">
        <v>415.7</v>
      </c>
      <c r="M1372" t="s">
        <v>22</v>
      </c>
      <c r="N1372" t="str">
        <f t="shared" si="21"/>
        <v>Medium</v>
      </c>
    </row>
    <row r="1373" spans="1:14" x14ac:dyDescent="0.3">
      <c r="A1373">
        <v>1372</v>
      </c>
      <c r="B1373" t="s">
        <v>1304</v>
      </c>
      <c r="C1373" s="2">
        <v>45565</v>
      </c>
      <c r="D1373" t="s">
        <v>24</v>
      </c>
      <c r="E1373" t="s">
        <v>30</v>
      </c>
      <c r="F1373" t="s">
        <v>21</v>
      </c>
      <c r="G1373">
        <v>6</v>
      </c>
      <c r="H1373">
        <v>432.43</v>
      </c>
      <c r="I1373">
        <v>0.22</v>
      </c>
      <c r="J1373">
        <v>2023.77</v>
      </c>
      <c r="K1373">
        <v>1052.76</v>
      </c>
      <c r="L1373">
        <v>971.01</v>
      </c>
      <c r="M1373" t="s">
        <v>28</v>
      </c>
      <c r="N1373" t="str">
        <f t="shared" si="21"/>
        <v>High</v>
      </c>
    </row>
    <row r="1374" spans="1:14" x14ac:dyDescent="0.3">
      <c r="A1374">
        <v>1373</v>
      </c>
      <c r="B1374" t="s">
        <v>1305</v>
      </c>
      <c r="C1374" s="2">
        <v>45483</v>
      </c>
      <c r="D1374" t="s">
        <v>24</v>
      </c>
      <c r="E1374" t="s">
        <v>33</v>
      </c>
      <c r="F1374" t="s">
        <v>16</v>
      </c>
      <c r="G1374">
        <v>2</v>
      </c>
      <c r="H1374">
        <v>370.82</v>
      </c>
      <c r="I1374">
        <v>0.15</v>
      </c>
      <c r="J1374">
        <v>630.39</v>
      </c>
      <c r="K1374">
        <v>476.26</v>
      </c>
      <c r="L1374">
        <v>154.13</v>
      </c>
      <c r="M1374" t="s">
        <v>17</v>
      </c>
      <c r="N1374" t="str">
        <f t="shared" si="21"/>
        <v>Medium</v>
      </c>
    </row>
    <row r="1375" spans="1:14" x14ac:dyDescent="0.3">
      <c r="A1375">
        <v>1374</v>
      </c>
      <c r="B1375" t="s">
        <v>205</v>
      </c>
      <c r="C1375" s="2">
        <v>45374</v>
      </c>
      <c r="D1375" t="s">
        <v>14</v>
      </c>
      <c r="E1375" t="s">
        <v>30</v>
      </c>
      <c r="F1375" t="s">
        <v>21</v>
      </c>
      <c r="G1375">
        <v>4</v>
      </c>
      <c r="H1375">
        <v>254.02</v>
      </c>
      <c r="I1375">
        <v>0.26</v>
      </c>
      <c r="J1375">
        <v>751.9</v>
      </c>
      <c r="K1375">
        <v>444.94</v>
      </c>
      <c r="L1375">
        <v>306.95999999999998</v>
      </c>
      <c r="M1375" t="s">
        <v>22</v>
      </c>
      <c r="N1375" t="str">
        <f t="shared" si="21"/>
        <v>High</v>
      </c>
    </row>
    <row r="1376" spans="1:14" x14ac:dyDescent="0.3">
      <c r="A1376">
        <v>1375</v>
      </c>
      <c r="B1376" t="s">
        <v>1306</v>
      </c>
      <c r="C1376" s="2">
        <v>45306</v>
      </c>
      <c r="D1376" t="s">
        <v>14</v>
      </c>
      <c r="E1376" t="s">
        <v>30</v>
      </c>
      <c r="F1376" t="s">
        <v>16</v>
      </c>
      <c r="G1376">
        <v>3</v>
      </c>
      <c r="H1376">
        <v>466.17</v>
      </c>
      <c r="I1376">
        <v>0.02</v>
      </c>
      <c r="J1376">
        <v>1370.54</v>
      </c>
      <c r="K1376">
        <v>948.35</v>
      </c>
      <c r="L1376">
        <v>422.19</v>
      </c>
      <c r="M1376" t="s">
        <v>46</v>
      </c>
      <c r="N1376" t="str">
        <f t="shared" si="21"/>
        <v>Low</v>
      </c>
    </row>
    <row r="1377" spans="1:14" x14ac:dyDescent="0.3">
      <c r="A1377">
        <v>1376</v>
      </c>
      <c r="B1377" t="s">
        <v>1307</v>
      </c>
      <c r="C1377" s="2">
        <v>45642</v>
      </c>
      <c r="D1377" t="s">
        <v>19</v>
      </c>
      <c r="E1377" t="s">
        <v>30</v>
      </c>
      <c r="F1377" t="s">
        <v>21</v>
      </c>
      <c r="G1377">
        <v>5</v>
      </c>
      <c r="H1377">
        <v>235.48</v>
      </c>
      <c r="I1377">
        <v>0.11</v>
      </c>
      <c r="J1377">
        <v>1047.8900000000001</v>
      </c>
      <c r="K1377">
        <v>825.59</v>
      </c>
      <c r="L1377">
        <v>222.3</v>
      </c>
      <c r="M1377" t="s">
        <v>46</v>
      </c>
      <c r="N1377" t="str">
        <f t="shared" si="21"/>
        <v>Medium</v>
      </c>
    </row>
    <row r="1378" spans="1:14" x14ac:dyDescent="0.3">
      <c r="A1378">
        <v>1377</v>
      </c>
      <c r="B1378" t="s">
        <v>1308</v>
      </c>
      <c r="C1378" s="2">
        <v>45336</v>
      </c>
      <c r="D1378" t="s">
        <v>39</v>
      </c>
      <c r="E1378" t="s">
        <v>30</v>
      </c>
      <c r="F1378" t="s">
        <v>16</v>
      </c>
      <c r="G1378">
        <v>7</v>
      </c>
      <c r="H1378">
        <v>208.66</v>
      </c>
      <c r="I1378">
        <v>0.2</v>
      </c>
      <c r="J1378">
        <v>1168.5</v>
      </c>
      <c r="K1378">
        <v>844.96</v>
      </c>
      <c r="L1378">
        <v>323.54000000000002</v>
      </c>
      <c r="M1378" t="s">
        <v>17</v>
      </c>
      <c r="N1378" t="str">
        <f t="shared" si="21"/>
        <v>Medium</v>
      </c>
    </row>
    <row r="1379" spans="1:14" x14ac:dyDescent="0.3">
      <c r="A1379">
        <v>1378</v>
      </c>
      <c r="B1379" t="s">
        <v>1309</v>
      </c>
      <c r="C1379" s="2">
        <v>45569</v>
      </c>
      <c r="D1379" t="s">
        <v>24</v>
      </c>
      <c r="E1379" t="s">
        <v>30</v>
      </c>
      <c r="F1379" t="s">
        <v>21</v>
      </c>
      <c r="G1379">
        <v>6</v>
      </c>
      <c r="H1379">
        <v>435.47</v>
      </c>
      <c r="I1379">
        <v>0.14000000000000001</v>
      </c>
      <c r="J1379">
        <v>2247.0300000000002</v>
      </c>
      <c r="K1379">
        <v>1252.75</v>
      </c>
      <c r="L1379">
        <v>994.28</v>
      </c>
      <c r="M1379" t="s">
        <v>28</v>
      </c>
      <c r="N1379" t="str">
        <f t="shared" si="21"/>
        <v>Medium</v>
      </c>
    </row>
    <row r="1380" spans="1:14" x14ac:dyDescent="0.3">
      <c r="A1380">
        <v>1379</v>
      </c>
      <c r="B1380" t="s">
        <v>1310</v>
      </c>
      <c r="C1380" s="2">
        <v>45512</v>
      </c>
      <c r="D1380" t="s">
        <v>14</v>
      </c>
      <c r="E1380" t="s">
        <v>25</v>
      </c>
      <c r="F1380" t="s">
        <v>27</v>
      </c>
      <c r="G1380">
        <v>5</v>
      </c>
      <c r="H1380">
        <v>243.69</v>
      </c>
      <c r="I1380">
        <v>0.12</v>
      </c>
      <c r="J1380">
        <v>1072.24</v>
      </c>
      <c r="K1380">
        <v>592.75</v>
      </c>
      <c r="L1380">
        <v>479.49</v>
      </c>
      <c r="M1380" t="s">
        <v>28</v>
      </c>
      <c r="N1380" t="str">
        <f t="shared" si="21"/>
        <v>Medium</v>
      </c>
    </row>
    <row r="1381" spans="1:14" x14ac:dyDescent="0.3">
      <c r="A1381">
        <v>1380</v>
      </c>
      <c r="B1381" t="s">
        <v>1311</v>
      </c>
      <c r="C1381" s="2">
        <v>45571</v>
      </c>
      <c r="D1381" t="s">
        <v>14</v>
      </c>
      <c r="E1381" t="s">
        <v>33</v>
      </c>
      <c r="F1381" t="s">
        <v>16</v>
      </c>
      <c r="G1381">
        <v>2</v>
      </c>
      <c r="H1381">
        <v>317.83</v>
      </c>
      <c r="I1381">
        <v>7.0000000000000007E-2</v>
      </c>
      <c r="J1381">
        <v>591.16</v>
      </c>
      <c r="K1381">
        <v>332.09</v>
      </c>
      <c r="L1381">
        <v>259.07</v>
      </c>
      <c r="M1381" t="s">
        <v>40</v>
      </c>
      <c r="N1381" t="str">
        <f t="shared" si="21"/>
        <v>Low</v>
      </c>
    </row>
    <row r="1382" spans="1:14" x14ac:dyDescent="0.3">
      <c r="A1382">
        <v>1381</v>
      </c>
      <c r="B1382" t="s">
        <v>1312</v>
      </c>
      <c r="C1382" s="2">
        <v>45650</v>
      </c>
      <c r="D1382" t="s">
        <v>39</v>
      </c>
      <c r="E1382" t="s">
        <v>30</v>
      </c>
      <c r="F1382" t="s">
        <v>16</v>
      </c>
      <c r="G1382">
        <v>5</v>
      </c>
      <c r="H1382">
        <v>330.18</v>
      </c>
      <c r="I1382">
        <v>0.01</v>
      </c>
      <c r="J1382">
        <v>1634.39</v>
      </c>
      <c r="K1382">
        <v>1091.93</v>
      </c>
      <c r="L1382">
        <v>542.46</v>
      </c>
      <c r="M1382" t="s">
        <v>46</v>
      </c>
      <c r="N1382" t="str">
        <f t="shared" si="21"/>
        <v>Low</v>
      </c>
    </row>
    <row r="1383" spans="1:14" x14ac:dyDescent="0.3">
      <c r="A1383">
        <v>1382</v>
      </c>
      <c r="B1383" t="s">
        <v>1313</v>
      </c>
      <c r="C1383" s="2">
        <v>45541</v>
      </c>
      <c r="D1383" t="s">
        <v>19</v>
      </c>
      <c r="E1383" t="s">
        <v>20</v>
      </c>
      <c r="F1383" t="s">
        <v>16</v>
      </c>
      <c r="G1383">
        <v>5</v>
      </c>
      <c r="H1383">
        <v>432.8</v>
      </c>
      <c r="I1383">
        <v>0.16</v>
      </c>
      <c r="J1383">
        <v>1817.76</v>
      </c>
      <c r="K1383">
        <v>1414.49</v>
      </c>
      <c r="L1383">
        <v>403.27</v>
      </c>
      <c r="M1383" t="s">
        <v>17</v>
      </c>
      <c r="N1383" t="str">
        <f t="shared" si="21"/>
        <v>Medium</v>
      </c>
    </row>
    <row r="1384" spans="1:14" x14ac:dyDescent="0.3">
      <c r="A1384">
        <v>1383</v>
      </c>
      <c r="B1384" t="s">
        <v>1314</v>
      </c>
      <c r="C1384" s="2">
        <v>45330</v>
      </c>
      <c r="D1384" t="s">
        <v>24</v>
      </c>
      <c r="E1384" t="s">
        <v>33</v>
      </c>
      <c r="F1384" t="s">
        <v>21</v>
      </c>
      <c r="G1384">
        <v>3</v>
      </c>
      <c r="H1384">
        <v>242.71</v>
      </c>
      <c r="I1384">
        <v>0.24</v>
      </c>
      <c r="J1384">
        <v>553.38</v>
      </c>
      <c r="K1384">
        <v>281.33999999999997</v>
      </c>
      <c r="L1384">
        <v>272.04000000000002</v>
      </c>
      <c r="M1384" t="s">
        <v>46</v>
      </c>
      <c r="N1384" t="str">
        <f t="shared" si="21"/>
        <v>High</v>
      </c>
    </row>
    <row r="1385" spans="1:14" x14ac:dyDescent="0.3">
      <c r="A1385">
        <v>1384</v>
      </c>
      <c r="B1385" t="s">
        <v>616</v>
      </c>
      <c r="C1385" s="2">
        <v>45592</v>
      </c>
      <c r="D1385" t="s">
        <v>14</v>
      </c>
      <c r="E1385" t="s">
        <v>20</v>
      </c>
      <c r="F1385" t="s">
        <v>16</v>
      </c>
      <c r="G1385">
        <v>3</v>
      </c>
      <c r="H1385">
        <v>40.11</v>
      </c>
      <c r="I1385">
        <v>0.12</v>
      </c>
      <c r="J1385">
        <v>105.89</v>
      </c>
      <c r="K1385">
        <v>79.67</v>
      </c>
      <c r="L1385">
        <v>26.22</v>
      </c>
      <c r="M1385" t="s">
        <v>40</v>
      </c>
      <c r="N1385" t="str">
        <f t="shared" si="21"/>
        <v>Medium</v>
      </c>
    </row>
    <row r="1386" spans="1:14" x14ac:dyDescent="0.3">
      <c r="A1386">
        <v>1385</v>
      </c>
      <c r="B1386" t="s">
        <v>1315</v>
      </c>
      <c r="C1386" s="2">
        <v>45346</v>
      </c>
      <c r="D1386" t="s">
        <v>39</v>
      </c>
      <c r="E1386" t="s">
        <v>15</v>
      </c>
      <c r="F1386" t="s">
        <v>16</v>
      </c>
      <c r="G1386">
        <v>5</v>
      </c>
      <c r="H1386">
        <v>457.28</v>
      </c>
      <c r="I1386">
        <v>0.13</v>
      </c>
      <c r="J1386">
        <v>1989.17</v>
      </c>
      <c r="K1386">
        <v>1528.77</v>
      </c>
      <c r="L1386">
        <v>460.4</v>
      </c>
      <c r="M1386" t="s">
        <v>40</v>
      </c>
      <c r="N1386" t="str">
        <f t="shared" si="21"/>
        <v>Medium</v>
      </c>
    </row>
    <row r="1387" spans="1:14" x14ac:dyDescent="0.3">
      <c r="A1387">
        <v>1386</v>
      </c>
      <c r="B1387" t="s">
        <v>1316</v>
      </c>
      <c r="C1387" s="2">
        <v>45445</v>
      </c>
      <c r="D1387" t="s">
        <v>24</v>
      </c>
      <c r="E1387" t="s">
        <v>33</v>
      </c>
      <c r="F1387" t="s">
        <v>21</v>
      </c>
      <c r="G1387">
        <v>7</v>
      </c>
      <c r="H1387">
        <v>465.83</v>
      </c>
      <c r="I1387">
        <v>0.08</v>
      </c>
      <c r="J1387">
        <v>2999.95</v>
      </c>
      <c r="K1387">
        <v>1829.89</v>
      </c>
      <c r="L1387">
        <v>1170.06</v>
      </c>
      <c r="M1387" t="s">
        <v>17</v>
      </c>
      <c r="N1387" t="str">
        <f t="shared" si="21"/>
        <v>Low</v>
      </c>
    </row>
    <row r="1388" spans="1:14" x14ac:dyDescent="0.3">
      <c r="A1388">
        <v>1387</v>
      </c>
      <c r="B1388" t="s">
        <v>1317</v>
      </c>
      <c r="C1388" s="2">
        <v>45445</v>
      </c>
      <c r="D1388" t="s">
        <v>14</v>
      </c>
      <c r="E1388" t="s">
        <v>20</v>
      </c>
      <c r="F1388" t="s">
        <v>27</v>
      </c>
      <c r="G1388">
        <v>7</v>
      </c>
      <c r="H1388">
        <v>84.81</v>
      </c>
      <c r="I1388">
        <v>0.15</v>
      </c>
      <c r="J1388">
        <v>504.62</v>
      </c>
      <c r="K1388">
        <v>367.8</v>
      </c>
      <c r="L1388">
        <v>136.82</v>
      </c>
      <c r="M1388" t="s">
        <v>28</v>
      </c>
      <c r="N1388" t="str">
        <f t="shared" si="21"/>
        <v>Medium</v>
      </c>
    </row>
    <row r="1389" spans="1:14" x14ac:dyDescent="0.3">
      <c r="A1389">
        <v>1388</v>
      </c>
      <c r="B1389" t="s">
        <v>1318</v>
      </c>
      <c r="C1389" s="2">
        <v>45626</v>
      </c>
      <c r="D1389" t="s">
        <v>14</v>
      </c>
      <c r="E1389" t="s">
        <v>33</v>
      </c>
      <c r="F1389" t="s">
        <v>16</v>
      </c>
      <c r="G1389">
        <v>7</v>
      </c>
      <c r="H1389">
        <v>174.87</v>
      </c>
      <c r="I1389">
        <v>0.1</v>
      </c>
      <c r="J1389">
        <v>1101.68</v>
      </c>
      <c r="K1389">
        <v>788.23</v>
      </c>
      <c r="L1389">
        <v>313.45</v>
      </c>
      <c r="M1389" t="s">
        <v>28</v>
      </c>
      <c r="N1389" t="str">
        <f t="shared" si="21"/>
        <v>Low</v>
      </c>
    </row>
    <row r="1390" spans="1:14" x14ac:dyDescent="0.3">
      <c r="A1390">
        <v>1389</v>
      </c>
      <c r="B1390" t="s">
        <v>976</v>
      </c>
      <c r="C1390" s="2">
        <v>45338</v>
      </c>
      <c r="D1390" t="s">
        <v>19</v>
      </c>
      <c r="E1390" t="s">
        <v>30</v>
      </c>
      <c r="F1390" t="s">
        <v>16</v>
      </c>
      <c r="G1390">
        <v>6</v>
      </c>
      <c r="H1390">
        <v>328.79</v>
      </c>
      <c r="I1390">
        <v>0.12</v>
      </c>
      <c r="J1390">
        <v>1736.01</v>
      </c>
      <c r="K1390">
        <v>1301.03</v>
      </c>
      <c r="L1390">
        <v>434.98</v>
      </c>
      <c r="M1390" t="s">
        <v>28</v>
      </c>
      <c r="N1390" t="str">
        <f t="shared" si="21"/>
        <v>Medium</v>
      </c>
    </row>
    <row r="1391" spans="1:14" x14ac:dyDescent="0.3">
      <c r="A1391">
        <v>1390</v>
      </c>
      <c r="B1391" t="s">
        <v>1319</v>
      </c>
      <c r="C1391" s="2">
        <v>45474</v>
      </c>
      <c r="D1391" t="s">
        <v>14</v>
      </c>
      <c r="E1391" t="s">
        <v>33</v>
      </c>
      <c r="F1391" t="s">
        <v>16</v>
      </c>
      <c r="G1391">
        <v>3</v>
      </c>
      <c r="H1391">
        <v>370.73</v>
      </c>
      <c r="I1391">
        <v>0.1</v>
      </c>
      <c r="J1391">
        <v>1000.97</v>
      </c>
      <c r="K1391">
        <v>739.72</v>
      </c>
      <c r="L1391">
        <v>261.25</v>
      </c>
      <c r="M1391" t="s">
        <v>40</v>
      </c>
      <c r="N1391" t="str">
        <f t="shared" si="21"/>
        <v>Low</v>
      </c>
    </row>
    <row r="1392" spans="1:14" x14ac:dyDescent="0.3">
      <c r="A1392">
        <v>1391</v>
      </c>
      <c r="B1392" t="s">
        <v>1320</v>
      </c>
      <c r="C1392" s="2">
        <v>45613</v>
      </c>
      <c r="D1392" t="s">
        <v>14</v>
      </c>
      <c r="E1392" t="s">
        <v>30</v>
      </c>
      <c r="F1392" t="s">
        <v>27</v>
      </c>
      <c r="G1392">
        <v>5</v>
      </c>
      <c r="H1392">
        <v>356.95</v>
      </c>
      <c r="I1392">
        <v>0.04</v>
      </c>
      <c r="J1392">
        <v>1713.36</v>
      </c>
      <c r="K1392">
        <v>1301.3800000000001</v>
      </c>
      <c r="L1392">
        <v>411.98</v>
      </c>
      <c r="M1392" t="s">
        <v>46</v>
      </c>
      <c r="N1392" t="str">
        <f t="shared" si="21"/>
        <v>Low</v>
      </c>
    </row>
    <row r="1393" spans="1:14" x14ac:dyDescent="0.3">
      <c r="A1393">
        <v>1392</v>
      </c>
      <c r="B1393" t="s">
        <v>1321</v>
      </c>
      <c r="C1393" s="2">
        <v>45566</v>
      </c>
      <c r="D1393" t="s">
        <v>39</v>
      </c>
      <c r="E1393" t="s">
        <v>33</v>
      </c>
      <c r="F1393" t="s">
        <v>16</v>
      </c>
      <c r="G1393">
        <v>6</v>
      </c>
      <c r="H1393">
        <v>402.24</v>
      </c>
      <c r="I1393">
        <v>0.01</v>
      </c>
      <c r="J1393">
        <v>2389.31</v>
      </c>
      <c r="K1393">
        <v>1473.74</v>
      </c>
      <c r="L1393">
        <v>915.57</v>
      </c>
      <c r="M1393" t="s">
        <v>22</v>
      </c>
      <c r="N1393" t="str">
        <f t="shared" si="21"/>
        <v>Low</v>
      </c>
    </row>
    <row r="1394" spans="1:14" x14ac:dyDescent="0.3">
      <c r="A1394">
        <v>1393</v>
      </c>
      <c r="B1394" t="s">
        <v>1322</v>
      </c>
      <c r="C1394" s="2">
        <v>45317</v>
      </c>
      <c r="D1394" t="s">
        <v>14</v>
      </c>
      <c r="E1394" t="s">
        <v>25</v>
      </c>
      <c r="F1394" t="s">
        <v>21</v>
      </c>
      <c r="G1394">
        <v>1</v>
      </c>
      <c r="H1394">
        <v>22.25</v>
      </c>
      <c r="I1394">
        <v>0.19</v>
      </c>
      <c r="J1394">
        <v>18.02</v>
      </c>
      <c r="K1394">
        <v>14.11</v>
      </c>
      <c r="L1394">
        <v>3.91</v>
      </c>
      <c r="M1394" t="s">
        <v>40</v>
      </c>
      <c r="N1394" t="str">
        <f t="shared" si="21"/>
        <v>Medium</v>
      </c>
    </row>
    <row r="1395" spans="1:14" x14ac:dyDescent="0.3">
      <c r="A1395">
        <v>1394</v>
      </c>
      <c r="B1395" t="s">
        <v>1323</v>
      </c>
      <c r="C1395" s="2">
        <v>45527</v>
      </c>
      <c r="D1395" t="s">
        <v>24</v>
      </c>
      <c r="E1395" t="s">
        <v>30</v>
      </c>
      <c r="F1395" t="s">
        <v>27</v>
      </c>
      <c r="G1395">
        <v>3</v>
      </c>
      <c r="H1395">
        <v>82.08</v>
      </c>
      <c r="I1395">
        <v>0.22</v>
      </c>
      <c r="J1395">
        <v>192.07</v>
      </c>
      <c r="K1395">
        <v>105.01</v>
      </c>
      <c r="L1395">
        <v>87.06</v>
      </c>
      <c r="M1395" t="s">
        <v>46</v>
      </c>
      <c r="N1395" t="str">
        <f t="shared" si="21"/>
        <v>High</v>
      </c>
    </row>
    <row r="1396" spans="1:14" x14ac:dyDescent="0.3">
      <c r="A1396">
        <v>1395</v>
      </c>
      <c r="B1396" t="s">
        <v>1324</v>
      </c>
      <c r="C1396" s="2">
        <v>45354</v>
      </c>
      <c r="D1396" t="s">
        <v>39</v>
      </c>
      <c r="E1396" t="s">
        <v>15</v>
      </c>
      <c r="F1396" t="s">
        <v>27</v>
      </c>
      <c r="G1396">
        <v>4</v>
      </c>
      <c r="H1396">
        <v>88.82</v>
      </c>
      <c r="I1396">
        <v>0.12</v>
      </c>
      <c r="J1396">
        <v>312.64999999999998</v>
      </c>
      <c r="K1396">
        <v>178.06</v>
      </c>
      <c r="L1396">
        <v>134.59</v>
      </c>
      <c r="M1396" t="s">
        <v>22</v>
      </c>
      <c r="N1396" t="str">
        <f t="shared" si="21"/>
        <v>Medium</v>
      </c>
    </row>
    <row r="1397" spans="1:14" x14ac:dyDescent="0.3">
      <c r="A1397">
        <v>1396</v>
      </c>
      <c r="B1397" t="s">
        <v>1325</v>
      </c>
      <c r="C1397" s="2">
        <v>45441</v>
      </c>
      <c r="D1397" t="s">
        <v>24</v>
      </c>
      <c r="E1397" t="s">
        <v>33</v>
      </c>
      <c r="F1397" t="s">
        <v>16</v>
      </c>
      <c r="G1397">
        <v>4</v>
      </c>
      <c r="H1397">
        <v>255.37</v>
      </c>
      <c r="I1397">
        <v>0.14000000000000001</v>
      </c>
      <c r="J1397">
        <v>878.47</v>
      </c>
      <c r="K1397">
        <v>688.98</v>
      </c>
      <c r="L1397">
        <v>189.49</v>
      </c>
      <c r="M1397" t="s">
        <v>28</v>
      </c>
      <c r="N1397" t="str">
        <f t="shared" si="21"/>
        <v>Medium</v>
      </c>
    </row>
    <row r="1398" spans="1:14" x14ac:dyDescent="0.3">
      <c r="A1398">
        <v>1397</v>
      </c>
      <c r="B1398" t="s">
        <v>1101</v>
      </c>
      <c r="C1398" s="2">
        <v>45341</v>
      </c>
      <c r="D1398" t="s">
        <v>39</v>
      </c>
      <c r="E1398" t="s">
        <v>30</v>
      </c>
      <c r="F1398" t="s">
        <v>27</v>
      </c>
      <c r="G1398">
        <v>1</v>
      </c>
      <c r="H1398">
        <v>172.87</v>
      </c>
      <c r="I1398">
        <v>7.0000000000000007E-2</v>
      </c>
      <c r="J1398">
        <v>160.77000000000001</v>
      </c>
      <c r="K1398">
        <v>102.28</v>
      </c>
      <c r="L1398">
        <v>58.49</v>
      </c>
      <c r="M1398" t="s">
        <v>28</v>
      </c>
      <c r="N1398" t="str">
        <f t="shared" si="21"/>
        <v>Low</v>
      </c>
    </row>
    <row r="1399" spans="1:14" x14ac:dyDescent="0.3">
      <c r="A1399">
        <v>1398</v>
      </c>
      <c r="B1399" t="s">
        <v>1326</v>
      </c>
      <c r="C1399" s="2">
        <v>45408</v>
      </c>
      <c r="D1399" t="s">
        <v>39</v>
      </c>
      <c r="E1399" t="s">
        <v>30</v>
      </c>
      <c r="F1399" t="s">
        <v>27</v>
      </c>
      <c r="G1399">
        <v>8</v>
      </c>
      <c r="H1399">
        <v>371.47</v>
      </c>
      <c r="I1399">
        <v>0.14000000000000001</v>
      </c>
      <c r="J1399">
        <v>2555.71</v>
      </c>
      <c r="K1399">
        <v>1921.02</v>
      </c>
      <c r="L1399">
        <v>634.69000000000005</v>
      </c>
      <c r="M1399" t="s">
        <v>28</v>
      </c>
      <c r="N1399" t="str">
        <f t="shared" si="21"/>
        <v>Medium</v>
      </c>
    </row>
    <row r="1400" spans="1:14" x14ac:dyDescent="0.3">
      <c r="A1400">
        <v>1399</v>
      </c>
      <c r="B1400" t="s">
        <v>1327</v>
      </c>
      <c r="C1400" s="2">
        <v>45626</v>
      </c>
      <c r="D1400" t="s">
        <v>24</v>
      </c>
      <c r="E1400" t="s">
        <v>15</v>
      </c>
      <c r="F1400" t="s">
        <v>27</v>
      </c>
      <c r="G1400">
        <v>4</v>
      </c>
      <c r="H1400">
        <v>347.93</v>
      </c>
      <c r="I1400">
        <v>0.22</v>
      </c>
      <c r="J1400">
        <v>1085.54</v>
      </c>
      <c r="K1400">
        <v>787.83</v>
      </c>
      <c r="L1400">
        <v>297.70999999999998</v>
      </c>
      <c r="M1400" t="s">
        <v>17</v>
      </c>
      <c r="N1400" t="str">
        <f t="shared" si="21"/>
        <v>High</v>
      </c>
    </row>
    <row r="1401" spans="1:14" x14ac:dyDescent="0.3">
      <c r="A1401">
        <v>1400</v>
      </c>
      <c r="B1401" t="s">
        <v>1328</v>
      </c>
      <c r="C1401" s="2">
        <v>45436</v>
      </c>
      <c r="D1401" t="s">
        <v>19</v>
      </c>
      <c r="E1401" t="s">
        <v>15</v>
      </c>
      <c r="F1401" t="s">
        <v>16</v>
      </c>
      <c r="G1401">
        <v>8</v>
      </c>
      <c r="H1401">
        <v>78.34</v>
      </c>
      <c r="I1401">
        <v>0.11</v>
      </c>
      <c r="J1401">
        <v>557.78</v>
      </c>
      <c r="K1401">
        <v>417.02</v>
      </c>
      <c r="L1401">
        <v>140.76</v>
      </c>
      <c r="M1401" t="s">
        <v>22</v>
      </c>
      <c r="N1401" t="str">
        <f t="shared" si="21"/>
        <v>Medium</v>
      </c>
    </row>
    <row r="1402" spans="1:14" x14ac:dyDescent="0.3">
      <c r="A1402">
        <v>1401</v>
      </c>
      <c r="B1402" t="s">
        <v>1329</v>
      </c>
      <c r="C1402" s="2">
        <v>45560</v>
      </c>
      <c r="D1402" t="s">
        <v>19</v>
      </c>
      <c r="E1402" t="s">
        <v>33</v>
      </c>
      <c r="F1402" t="s">
        <v>27</v>
      </c>
      <c r="G1402">
        <v>2</v>
      </c>
      <c r="H1402">
        <v>70.72</v>
      </c>
      <c r="I1402">
        <v>0.03</v>
      </c>
      <c r="J1402">
        <v>137.19999999999999</v>
      </c>
      <c r="K1402">
        <v>79.260000000000005</v>
      </c>
      <c r="L1402">
        <v>57.94</v>
      </c>
      <c r="M1402" t="s">
        <v>28</v>
      </c>
      <c r="N1402" t="str">
        <f t="shared" si="21"/>
        <v>Low</v>
      </c>
    </row>
    <row r="1403" spans="1:14" x14ac:dyDescent="0.3">
      <c r="A1403">
        <v>1402</v>
      </c>
      <c r="B1403" t="s">
        <v>1330</v>
      </c>
      <c r="C1403" s="2">
        <v>45504</v>
      </c>
      <c r="D1403" t="s">
        <v>14</v>
      </c>
      <c r="E1403" t="s">
        <v>15</v>
      </c>
      <c r="F1403" t="s">
        <v>16</v>
      </c>
      <c r="G1403">
        <v>7</v>
      </c>
      <c r="H1403">
        <v>346.4</v>
      </c>
      <c r="I1403">
        <v>0.12</v>
      </c>
      <c r="J1403">
        <v>2133.8200000000002</v>
      </c>
      <c r="K1403">
        <v>1140.51</v>
      </c>
      <c r="L1403">
        <v>993.31</v>
      </c>
      <c r="M1403" t="s">
        <v>22</v>
      </c>
      <c r="N1403" t="str">
        <f t="shared" si="21"/>
        <v>Medium</v>
      </c>
    </row>
    <row r="1404" spans="1:14" x14ac:dyDescent="0.3">
      <c r="A1404">
        <v>1403</v>
      </c>
      <c r="B1404" t="s">
        <v>1331</v>
      </c>
      <c r="C1404" s="2">
        <v>45636</v>
      </c>
      <c r="D1404" t="s">
        <v>14</v>
      </c>
      <c r="E1404" t="s">
        <v>25</v>
      </c>
      <c r="F1404" t="s">
        <v>16</v>
      </c>
      <c r="G1404">
        <v>8</v>
      </c>
      <c r="H1404">
        <v>323.39</v>
      </c>
      <c r="I1404">
        <v>0.1</v>
      </c>
      <c r="J1404">
        <v>2328.41</v>
      </c>
      <c r="K1404">
        <v>1512.45</v>
      </c>
      <c r="L1404">
        <v>815.96</v>
      </c>
      <c r="M1404" t="s">
        <v>17</v>
      </c>
      <c r="N1404" t="str">
        <f t="shared" si="21"/>
        <v>Low</v>
      </c>
    </row>
    <row r="1405" spans="1:14" x14ac:dyDescent="0.3">
      <c r="A1405">
        <v>1404</v>
      </c>
      <c r="B1405" t="s">
        <v>1332</v>
      </c>
      <c r="C1405" s="2">
        <v>45437</v>
      </c>
      <c r="D1405" t="s">
        <v>39</v>
      </c>
      <c r="E1405" t="s">
        <v>25</v>
      </c>
      <c r="F1405" t="s">
        <v>27</v>
      </c>
      <c r="G1405">
        <v>6</v>
      </c>
      <c r="H1405">
        <v>411.83</v>
      </c>
      <c r="I1405">
        <v>0.15</v>
      </c>
      <c r="J1405">
        <v>2100.33</v>
      </c>
      <c r="K1405">
        <v>1627.83</v>
      </c>
      <c r="L1405">
        <v>472.5</v>
      </c>
      <c r="M1405" t="s">
        <v>22</v>
      </c>
      <c r="N1405" t="str">
        <f t="shared" si="21"/>
        <v>Medium</v>
      </c>
    </row>
    <row r="1406" spans="1:14" x14ac:dyDescent="0.3">
      <c r="A1406">
        <v>1405</v>
      </c>
      <c r="B1406" t="s">
        <v>1333</v>
      </c>
      <c r="C1406" s="2">
        <v>45419</v>
      </c>
      <c r="D1406" t="s">
        <v>24</v>
      </c>
      <c r="E1406" t="s">
        <v>33</v>
      </c>
      <c r="F1406" t="s">
        <v>21</v>
      </c>
      <c r="G1406">
        <v>3</v>
      </c>
      <c r="H1406">
        <v>63.67</v>
      </c>
      <c r="I1406">
        <v>7.0000000000000007E-2</v>
      </c>
      <c r="J1406">
        <v>177.64</v>
      </c>
      <c r="K1406">
        <v>104.92</v>
      </c>
      <c r="L1406">
        <v>72.72</v>
      </c>
      <c r="M1406" t="s">
        <v>28</v>
      </c>
      <c r="N1406" t="str">
        <f t="shared" si="21"/>
        <v>Low</v>
      </c>
    </row>
    <row r="1407" spans="1:14" x14ac:dyDescent="0.3">
      <c r="A1407">
        <v>1406</v>
      </c>
      <c r="B1407" t="s">
        <v>1334</v>
      </c>
      <c r="C1407" s="2">
        <v>45312</v>
      </c>
      <c r="D1407" t="s">
        <v>24</v>
      </c>
      <c r="E1407" t="s">
        <v>33</v>
      </c>
      <c r="F1407" t="s">
        <v>21</v>
      </c>
      <c r="G1407">
        <v>2</v>
      </c>
      <c r="H1407">
        <v>280.02</v>
      </c>
      <c r="I1407">
        <v>0.19</v>
      </c>
      <c r="J1407">
        <v>453.63</v>
      </c>
      <c r="K1407">
        <v>304.63</v>
      </c>
      <c r="L1407">
        <v>149</v>
      </c>
      <c r="M1407" t="s">
        <v>28</v>
      </c>
      <c r="N1407" t="str">
        <f t="shared" si="21"/>
        <v>Medium</v>
      </c>
    </row>
    <row r="1408" spans="1:14" x14ac:dyDescent="0.3">
      <c r="A1408">
        <v>1407</v>
      </c>
      <c r="B1408" t="s">
        <v>1335</v>
      </c>
      <c r="C1408" s="2">
        <v>45307</v>
      </c>
      <c r="D1408" t="s">
        <v>14</v>
      </c>
      <c r="E1408" t="s">
        <v>25</v>
      </c>
      <c r="F1408" t="s">
        <v>21</v>
      </c>
      <c r="G1408">
        <v>10</v>
      </c>
      <c r="H1408">
        <v>415.45</v>
      </c>
      <c r="I1408">
        <v>0.05</v>
      </c>
      <c r="J1408">
        <v>3946.77</v>
      </c>
      <c r="K1408">
        <v>3074.13</v>
      </c>
      <c r="L1408">
        <v>872.64</v>
      </c>
      <c r="M1408" t="s">
        <v>46</v>
      </c>
      <c r="N1408" t="str">
        <f t="shared" si="21"/>
        <v>Low</v>
      </c>
    </row>
    <row r="1409" spans="1:14" x14ac:dyDescent="0.3">
      <c r="A1409">
        <v>1408</v>
      </c>
      <c r="B1409" t="s">
        <v>1336</v>
      </c>
      <c r="C1409" s="2">
        <v>45404</v>
      </c>
      <c r="D1409" t="s">
        <v>24</v>
      </c>
      <c r="E1409" t="s">
        <v>20</v>
      </c>
      <c r="F1409" t="s">
        <v>27</v>
      </c>
      <c r="G1409">
        <v>4</v>
      </c>
      <c r="H1409">
        <v>20.239999999999998</v>
      </c>
      <c r="I1409">
        <v>0.06</v>
      </c>
      <c r="J1409">
        <v>76.099999999999994</v>
      </c>
      <c r="K1409">
        <v>40.79</v>
      </c>
      <c r="L1409">
        <v>35.31</v>
      </c>
      <c r="M1409" t="s">
        <v>17</v>
      </c>
      <c r="N1409" t="str">
        <f t="shared" si="21"/>
        <v>Low</v>
      </c>
    </row>
    <row r="1410" spans="1:14" x14ac:dyDescent="0.3">
      <c r="A1410">
        <v>1409</v>
      </c>
      <c r="B1410" t="s">
        <v>1337</v>
      </c>
      <c r="C1410" s="2">
        <v>45318</v>
      </c>
      <c r="D1410" t="s">
        <v>24</v>
      </c>
      <c r="E1410" t="s">
        <v>33</v>
      </c>
      <c r="F1410" t="s">
        <v>16</v>
      </c>
      <c r="G1410">
        <v>4</v>
      </c>
      <c r="H1410">
        <v>474.64</v>
      </c>
      <c r="I1410">
        <v>0.14000000000000001</v>
      </c>
      <c r="J1410">
        <v>1632.76</v>
      </c>
      <c r="K1410">
        <v>970.06</v>
      </c>
      <c r="L1410">
        <v>662.7</v>
      </c>
      <c r="M1410" t="s">
        <v>22</v>
      </c>
      <c r="N1410" t="str">
        <f t="shared" si="21"/>
        <v>Medium</v>
      </c>
    </row>
    <row r="1411" spans="1:14" x14ac:dyDescent="0.3">
      <c r="A1411">
        <v>1410</v>
      </c>
      <c r="B1411" t="s">
        <v>1338</v>
      </c>
      <c r="C1411" s="2">
        <v>45435</v>
      </c>
      <c r="D1411" t="s">
        <v>24</v>
      </c>
      <c r="E1411" t="s">
        <v>15</v>
      </c>
      <c r="F1411" t="s">
        <v>21</v>
      </c>
      <c r="G1411">
        <v>5</v>
      </c>
      <c r="H1411">
        <v>30.69</v>
      </c>
      <c r="I1411">
        <v>0.11</v>
      </c>
      <c r="J1411">
        <v>136.57</v>
      </c>
      <c r="K1411">
        <v>102.89</v>
      </c>
      <c r="L1411">
        <v>33.68</v>
      </c>
      <c r="M1411" t="s">
        <v>40</v>
      </c>
      <c r="N1411" t="str">
        <f t="shared" ref="N1411:N1474" si="22">_xlfn.IFS(I1411=0,"No Discount",I1411&gt;=0.21,"High",I1411&gt;=0.11,"Medium",I1411&gt;=0.01,"Low")</f>
        <v>Medium</v>
      </c>
    </row>
    <row r="1412" spans="1:14" x14ac:dyDescent="0.3">
      <c r="A1412">
        <v>1411</v>
      </c>
      <c r="B1412" t="s">
        <v>1339</v>
      </c>
      <c r="C1412" s="2">
        <v>45300</v>
      </c>
      <c r="D1412" t="s">
        <v>14</v>
      </c>
      <c r="E1412" t="s">
        <v>33</v>
      </c>
      <c r="F1412" t="s">
        <v>21</v>
      </c>
      <c r="G1412">
        <v>9</v>
      </c>
      <c r="H1412">
        <v>101.53</v>
      </c>
      <c r="I1412">
        <v>0.28999999999999998</v>
      </c>
      <c r="J1412">
        <v>648.78</v>
      </c>
      <c r="K1412">
        <v>483.81</v>
      </c>
      <c r="L1412">
        <v>164.97</v>
      </c>
      <c r="M1412" t="s">
        <v>22</v>
      </c>
      <c r="N1412" t="str">
        <f t="shared" si="22"/>
        <v>High</v>
      </c>
    </row>
    <row r="1413" spans="1:14" x14ac:dyDescent="0.3">
      <c r="A1413">
        <v>1412</v>
      </c>
      <c r="B1413" t="s">
        <v>1340</v>
      </c>
      <c r="C1413" s="2">
        <v>45458</v>
      </c>
      <c r="D1413" t="s">
        <v>14</v>
      </c>
      <c r="E1413" t="s">
        <v>15</v>
      </c>
      <c r="F1413" t="s">
        <v>16</v>
      </c>
      <c r="G1413">
        <v>1</v>
      </c>
      <c r="H1413">
        <v>372.83</v>
      </c>
      <c r="I1413">
        <v>0.1</v>
      </c>
      <c r="J1413">
        <v>335.55</v>
      </c>
      <c r="K1413">
        <v>266.3</v>
      </c>
      <c r="L1413">
        <v>69.25</v>
      </c>
      <c r="M1413" t="s">
        <v>46</v>
      </c>
      <c r="N1413" t="str">
        <f t="shared" si="22"/>
        <v>Low</v>
      </c>
    </row>
    <row r="1414" spans="1:14" x14ac:dyDescent="0.3">
      <c r="A1414">
        <v>1413</v>
      </c>
      <c r="B1414" t="s">
        <v>1341</v>
      </c>
      <c r="C1414" s="2">
        <v>45384</v>
      </c>
      <c r="D1414" t="s">
        <v>24</v>
      </c>
      <c r="E1414" t="s">
        <v>30</v>
      </c>
      <c r="F1414" t="s">
        <v>27</v>
      </c>
      <c r="G1414">
        <v>8</v>
      </c>
      <c r="H1414">
        <v>188.17</v>
      </c>
      <c r="I1414">
        <v>0.16</v>
      </c>
      <c r="J1414">
        <v>1264.5</v>
      </c>
      <c r="K1414">
        <v>933.75</v>
      </c>
      <c r="L1414">
        <v>330.75</v>
      </c>
      <c r="M1414" t="s">
        <v>46</v>
      </c>
      <c r="N1414" t="str">
        <f t="shared" si="22"/>
        <v>Medium</v>
      </c>
    </row>
    <row r="1415" spans="1:14" x14ac:dyDescent="0.3">
      <c r="A1415">
        <v>1414</v>
      </c>
      <c r="B1415" t="s">
        <v>1342</v>
      </c>
      <c r="C1415" s="2">
        <v>45419</v>
      </c>
      <c r="D1415" t="s">
        <v>14</v>
      </c>
      <c r="E1415" t="s">
        <v>15</v>
      </c>
      <c r="F1415" t="s">
        <v>21</v>
      </c>
      <c r="G1415">
        <v>4</v>
      </c>
      <c r="H1415">
        <v>177.25</v>
      </c>
      <c r="I1415">
        <v>0.06</v>
      </c>
      <c r="J1415">
        <v>666.46</v>
      </c>
      <c r="K1415">
        <v>424.63</v>
      </c>
      <c r="L1415">
        <v>241.83</v>
      </c>
      <c r="M1415" t="s">
        <v>46</v>
      </c>
      <c r="N1415" t="str">
        <f t="shared" si="22"/>
        <v>Low</v>
      </c>
    </row>
    <row r="1416" spans="1:14" x14ac:dyDescent="0.3">
      <c r="A1416">
        <v>1415</v>
      </c>
      <c r="B1416" t="s">
        <v>1343</v>
      </c>
      <c r="C1416" s="2">
        <v>45484</v>
      </c>
      <c r="D1416" t="s">
        <v>39</v>
      </c>
      <c r="E1416" t="s">
        <v>25</v>
      </c>
      <c r="F1416" t="s">
        <v>16</v>
      </c>
      <c r="G1416">
        <v>10</v>
      </c>
      <c r="H1416">
        <v>17.84</v>
      </c>
      <c r="I1416">
        <v>7.0000000000000007E-2</v>
      </c>
      <c r="J1416">
        <v>165.91</v>
      </c>
      <c r="K1416">
        <v>108.87</v>
      </c>
      <c r="L1416">
        <v>57.04</v>
      </c>
      <c r="M1416" t="s">
        <v>17</v>
      </c>
      <c r="N1416" t="str">
        <f t="shared" si="22"/>
        <v>Low</v>
      </c>
    </row>
    <row r="1417" spans="1:14" x14ac:dyDescent="0.3">
      <c r="A1417">
        <v>1416</v>
      </c>
      <c r="B1417" t="s">
        <v>1344</v>
      </c>
      <c r="C1417" s="2">
        <v>45445</v>
      </c>
      <c r="D1417" t="s">
        <v>39</v>
      </c>
      <c r="E1417" t="s">
        <v>20</v>
      </c>
      <c r="F1417" t="s">
        <v>16</v>
      </c>
      <c r="G1417">
        <v>9</v>
      </c>
      <c r="H1417">
        <v>262</v>
      </c>
      <c r="I1417">
        <v>0.23</v>
      </c>
      <c r="J1417">
        <v>1815.66</v>
      </c>
      <c r="K1417">
        <v>984.71</v>
      </c>
      <c r="L1417">
        <v>830.95</v>
      </c>
      <c r="M1417" t="s">
        <v>17</v>
      </c>
      <c r="N1417" t="str">
        <f t="shared" si="22"/>
        <v>High</v>
      </c>
    </row>
    <row r="1418" spans="1:14" x14ac:dyDescent="0.3">
      <c r="A1418">
        <v>1417</v>
      </c>
      <c r="B1418" t="s">
        <v>1345</v>
      </c>
      <c r="C1418" s="2">
        <v>45519</v>
      </c>
      <c r="D1418" t="s">
        <v>24</v>
      </c>
      <c r="E1418" t="s">
        <v>33</v>
      </c>
      <c r="F1418" t="s">
        <v>27</v>
      </c>
      <c r="G1418">
        <v>9</v>
      </c>
      <c r="H1418">
        <v>33.729999999999997</v>
      </c>
      <c r="I1418">
        <v>0.16</v>
      </c>
      <c r="J1418">
        <v>255</v>
      </c>
      <c r="K1418">
        <v>180.97</v>
      </c>
      <c r="L1418">
        <v>74.03</v>
      </c>
      <c r="M1418" t="s">
        <v>46</v>
      </c>
      <c r="N1418" t="str">
        <f t="shared" si="22"/>
        <v>Medium</v>
      </c>
    </row>
    <row r="1419" spans="1:14" x14ac:dyDescent="0.3">
      <c r="A1419">
        <v>1418</v>
      </c>
      <c r="B1419" t="s">
        <v>1346</v>
      </c>
      <c r="C1419" s="2">
        <v>45601</v>
      </c>
      <c r="D1419" t="s">
        <v>24</v>
      </c>
      <c r="E1419" t="s">
        <v>33</v>
      </c>
      <c r="F1419" t="s">
        <v>16</v>
      </c>
      <c r="G1419">
        <v>9</v>
      </c>
      <c r="H1419">
        <v>98.25</v>
      </c>
      <c r="I1419">
        <v>0.28000000000000003</v>
      </c>
      <c r="J1419">
        <v>636.66</v>
      </c>
      <c r="K1419">
        <v>347.73</v>
      </c>
      <c r="L1419">
        <v>288.93</v>
      </c>
      <c r="M1419" t="s">
        <v>46</v>
      </c>
      <c r="N1419" t="str">
        <f t="shared" si="22"/>
        <v>High</v>
      </c>
    </row>
    <row r="1420" spans="1:14" x14ac:dyDescent="0.3">
      <c r="A1420">
        <v>1419</v>
      </c>
      <c r="B1420" t="s">
        <v>182</v>
      </c>
      <c r="C1420" s="2">
        <v>45517</v>
      </c>
      <c r="D1420" t="s">
        <v>19</v>
      </c>
      <c r="E1420" t="s">
        <v>15</v>
      </c>
      <c r="F1420" t="s">
        <v>21</v>
      </c>
      <c r="G1420">
        <v>10</v>
      </c>
      <c r="H1420">
        <v>495.79</v>
      </c>
      <c r="I1420">
        <v>0.25</v>
      </c>
      <c r="J1420">
        <v>3718.43</v>
      </c>
      <c r="K1420">
        <v>2803.36</v>
      </c>
      <c r="L1420">
        <v>915.07</v>
      </c>
      <c r="M1420" t="s">
        <v>17</v>
      </c>
      <c r="N1420" t="str">
        <f t="shared" si="22"/>
        <v>High</v>
      </c>
    </row>
    <row r="1421" spans="1:14" x14ac:dyDescent="0.3">
      <c r="A1421">
        <v>1420</v>
      </c>
      <c r="B1421" t="s">
        <v>1347</v>
      </c>
      <c r="C1421" s="2">
        <v>45558</v>
      </c>
      <c r="D1421" t="s">
        <v>39</v>
      </c>
      <c r="E1421" t="s">
        <v>15</v>
      </c>
      <c r="F1421" t="s">
        <v>21</v>
      </c>
      <c r="G1421">
        <v>4</v>
      </c>
      <c r="H1421">
        <v>189.49</v>
      </c>
      <c r="I1421">
        <v>0.24</v>
      </c>
      <c r="J1421">
        <v>576.04999999999995</v>
      </c>
      <c r="K1421">
        <v>457.86</v>
      </c>
      <c r="L1421">
        <v>118.19</v>
      </c>
      <c r="M1421" t="s">
        <v>17</v>
      </c>
      <c r="N1421" t="str">
        <f t="shared" si="22"/>
        <v>High</v>
      </c>
    </row>
    <row r="1422" spans="1:14" x14ac:dyDescent="0.3">
      <c r="A1422">
        <v>1421</v>
      </c>
      <c r="B1422" t="s">
        <v>1348</v>
      </c>
      <c r="C1422" s="2">
        <v>45430</v>
      </c>
      <c r="D1422" t="s">
        <v>19</v>
      </c>
      <c r="E1422" t="s">
        <v>20</v>
      </c>
      <c r="F1422" t="s">
        <v>21</v>
      </c>
      <c r="G1422">
        <v>10</v>
      </c>
      <c r="H1422">
        <v>266.95999999999998</v>
      </c>
      <c r="I1422">
        <v>0.22</v>
      </c>
      <c r="J1422">
        <v>2082.29</v>
      </c>
      <c r="K1422">
        <v>1495.73</v>
      </c>
      <c r="L1422">
        <v>586.55999999999995</v>
      </c>
      <c r="M1422" t="s">
        <v>46</v>
      </c>
      <c r="N1422" t="str">
        <f t="shared" si="22"/>
        <v>High</v>
      </c>
    </row>
    <row r="1423" spans="1:14" x14ac:dyDescent="0.3">
      <c r="A1423">
        <v>1422</v>
      </c>
      <c r="B1423" t="s">
        <v>169</v>
      </c>
      <c r="C1423" s="2">
        <v>45314</v>
      </c>
      <c r="D1423" t="s">
        <v>24</v>
      </c>
      <c r="E1423" t="s">
        <v>15</v>
      </c>
      <c r="F1423" t="s">
        <v>16</v>
      </c>
      <c r="G1423">
        <v>3</v>
      </c>
      <c r="H1423">
        <v>136.04</v>
      </c>
      <c r="I1423">
        <v>0.15</v>
      </c>
      <c r="J1423">
        <v>346.9</v>
      </c>
      <c r="K1423">
        <v>238.4</v>
      </c>
      <c r="L1423">
        <v>108.5</v>
      </c>
      <c r="M1423" t="s">
        <v>46</v>
      </c>
      <c r="N1423" t="str">
        <f t="shared" si="22"/>
        <v>Medium</v>
      </c>
    </row>
    <row r="1424" spans="1:14" x14ac:dyDescent="0.3">
      <c r="A1424">
        <v>1423</v>
      </c>
      <c r="B1424" t="s">
        <v>621</v>
      </c>
      <c r="C1424" s="2">
        <v>45315</v>
      </c>
      <c r="D1424" t="s">
        <v>19</v>
      </c>
      <c r="E1424" t="s">
        <v>33</v>
      </c>
      <c r="F1424" t="s">
        <v>21</v>
      </c>
      <c r="G1424">
        <v>6</v>
      </c>
      <c r="H1424">
        <v>210.97</v>
      </c>
      <c r="I1424">
        <v>0.27</v>
      </c>
      <c r="J1424">
        <v>924.05</v>
      </c>
      <c r="K1424">
        <v>713.95</v>
      </c>
      <c r="L1424">
        <v>210.1</v>
      </c>
      <c r="M1424" t="s">
        <v>28</v>
      </c>
      <c r="N1424" t="str">
        <f t="shared" si="22"/>
        <v>High</v>
      </c>
    </row>
    <row r="1425" spans="1:14" x14ac:dyDescent="0.3">
      <c r="A1425">
        <v>1424</v>
      </c>
      <c r="B1425" t="s">
        <v>1349</v>
      </c>
      <c r="C1425" s="2">
        <v>45313</v>
      </c>
      <c r="D1425" t="s">
        <v>14</v>
      </c>
      <c r="E1425" t="s">
        <v>25</v>
      </c>
      <c r="F1425" t="s">
        <v>27</v>
      </c>
      <c r="G1425">
        <v>7</v>
      </c>
      <c r="H1425">
        <v>478.74</v>
      </c>
      <c r="I1425">
        <v>0.13</v>
      </c>
      <c r="J1425">
        <v>2915.53</v>
      </c>
      <c r="K1425">
        <v>1482.46</v>
      </c>
      <c r="L1425">
        <v>1433.07</v>
      </c>
      <c r="M1425" t="s">
        <v>46</v>
      </c>
      <c r="N1425" t="str">
        <f t="shared" si="22"/>
        <v>Medium</v>
      </c>
    </row>
    <row r="1426" spans="1:14" x14ac:dyDescent="0.3">
      <c r="A1426">
        <v>1425</v>
      </c>
      <c r="B1426" t="s">
        <v>1350</v>
      </c>
      <c r="C1426" s="2">
        <v>45330</v>
      </c>
      <c r="D1426" t="s">
        <v>19</v>
      </c>
      <c r="E1426" t="s">
        <v>30</v>
      </c>
      <c r="F1426" t="s">
        <v>21</v>
      </c>
      <c r="G1426">
        <v>3</v>
      </c>
      <c r="H1426">
        <v>216.13</v>
      </c>
      <c r="I1426">
        <v>0.23</v>
      </c>
      <c r="J1426">
        <v>499.26</v>
      </c>
      <c r="K1426">
        <v>253.99</v>
      </c>
      <c r="L1426">
        <v>245.27</v>
      </c>
      <c r="M1426" t="s">
        <v>22</v>
      </c>
      <c r="N1426" t="str">
        <f t="shared" si="22"/>
        <v>High</v>
      </c>
    </row>
    <row r="1427" spans="1:14" x14ac:dyDescent="0.3">
      <c r="A1427">
        <v>1426</v>
      </c>
      <c r="B1427" t="s">
        <v>1351</v>
      </c>
      <c r="C1427" s="2">
        <v>45552</v>
      </c>
      <c r="D1427" t="s">
        <v>19</v>
      </c>
      <c r="E1427" t="s">
        <v>20</v>
      </c>
      <c r="F1427" t="s">
        <v>21</v>
      </c>
      <c r="G1427">
        <v>10</v>
      </c>
      <c r="H1427">
        <v>11.62</v>
      </c>
      <c r="I1427">
        <v>0.15</v>
      </c>
      <c r="J1427">
        <v>98.77</v>
      </c>
      <c r="K1427">
        <v>73.22</v>
      </c>
      <c r="L1427">
        <v>25.55</v>
      </c>
      <c r="M1427" t="s">
        <v>46</v>
      </c>
      <c r="N1427" t="str">
        <f t="shared" si="22"/>
        <v>Medium</v>
      </c>
    </row>
    <row r="1428" spans="1:14" x14ac:dyDescent="0.3">
      <c r="A1428">
        <v>1427</v>
      </c>
      <c r="B1428" t="s">
        <v>535</v>
      </c>
      <c r="C1428" s="2">
        <v>45567</v>
      </c>
      <c r="D1428" t="s">
        <v>19</v>
      </c>
      <c r="E1428" t="s">
        <v>20</v>
      </c>
      <c r="F1428" t="s">
        <v>21</v>
      </c>
      <c r="G1428">
        <v>6</v>
      </c>
      <c r="H1428">
        <v>398.51</v>
      </c>
      <c r="I1428">
        <v>0.14000000000000001</v>
      </c>
      <c r="J1428">
        <v>2056.31</v>
      </c>
      <c r="K1428">
        <v>1290.4100000000001</v>
      </c>
      <c r="L1428">
        <v>765.9</v>
      </c>
      <c r="M1428" t="s">
        <v>28</v>
      </c>
      <c r="N1428" t="str">
        <f t="shared" si="22"/>
        <v>Medium</v>
      </c>
    </row>
    <row r="1429" spans="1:14" x14ac:dyDescent="0.3">
      <c r="A1429">
        <v>1428</v>
      </c>
      <c r="B1429" t="s">
        <v>1352</v>
      </c>
      <c r="C1429" s="2">
        <v>45641</v>
      </c>
      <c r="D1429" t="s">
        <v>24</v>
      </c>
      <c r="E1429" t="s">
        <v>15</v>
      </c>
      <c r="F1429" t="s">
        <v>21</v>
      </c>
      <c r="G1429">
        <v>4</v>
      </c>
      <c r="H1429">
        <v>451.41</v>
      </c>
      <c r="I1429">
        <v>0.28000000000000003</v>
      </c>
      <c r="J1429">
        <v>1300.06</v>
      </c>
      <c r="K1429">
        <v>921.94</v>
      </c>
      <c r="L1429">
        <v>378.12</v>
      </c>
      <c r="M1429" t="s">
        <v>17</v>
      </c>
      <c r="N1429" t="str">
        <f t="shared" si="22"/>
        <v>High</v>
      </c>
    </row>
    <row r="1430" spans="1:14" x14ac:dyDescent="0.3">
      <c r="A1430">
        <v>1429</v>
      </c>
      <c r="B1430" t="s">
        <v>1353</v>
      </c>
      <c r="C1430" s="2">
        <v>45563</v>
      </c>
      <c r="D1430" t="s">
        <v>19</v>
      </c>
      <c r="E1430" t="s">
        <v>33</v>
      </c>
      <c r="F1430" t="s">
        <v>27</v>
      </c>
      <c r="G1430">
        <v>3</v>
      </c>
      <c r="H1430">
        <v>221.87</v>
      </c>
      <c r="I1430">
        <v>0.19</v>
      </c>
      <c r="J1430">
        <v>539.14</v>
      </c>
      <c r="K1430">
        <v>410.12</v>
      </c>
      <c r="L1430">
        <v>129.02000000000001</v>
      </c>
      <c r="M1430" t="s">
        <v>22</v>
      </c>
      <c r="N1430" t="str">
        <f t="shared" si="22"/>
        <v>Medium</v>
      </c>
    </row>
    <row r="1431" spans="1:14" x14ac:dyDescent="0.3">
      <c r="A1431">
        <v>1430</v>
      </c>
      <c r="B1431" t="s">
        <v>1354</v>
      </c>
      <c r="C1431" s="2">
        <v>45427</v>
      </c>
      <c r="D1431" t="s">
        <v>19</v>
      </c>
      <c r="E1431" t="s">
        <v>33</v>
      </c>
      <c r="F1431" t="s">
        <v>21</v>
      </c>
      <c r="G1431">
        <v>3</v>
      </c>
      <c r="H1431">
        <v>113.22</v>
      </c>
      <c r="I1431">
        <v>0.2</v>
      </c>
      <c r="J1431">
        <v>271.73</v>
      </c>
      <c r="K1431">
        <v>181.48</v>
      </c>
      <c r="L1431">
        <v>90.25</v>
      </c>
      <c r="M1431" t="s">
        <v>22</v>
      </c>
      <c r="N1431" t="str">
        <f t="shared" si="22"/>
        <v>Medium</v>
      </c>
    </row>
    <row r="1432" spans="1:14" x14ac:dyDescent="0.3">
      <c r="A1432">
        <v>1431</v>
      </c>
      <c r="B1432" t="s">
        <v>1355</v>
      </c>
      <c r="C1432" s="2">
        <v>45389</v>
      </c>
      <c r="D1432" t="s">
        <v>24</v>
      </c>
      <c r="E1432" t="s">
        <v>30</v>
      </c>
      <c r="F1432" t="s">
        <v>21</v>
      </c>
      <c r="G1432">
        <v>3</v>
      </c>
      <c r="H1432">
        <v>59.75</v>
      </c>
      <c r="I1432">
        <v>0.19</v>
      </c>
      <c r="J1432">
        <v>145.19</v>
      </c>
      <c r="K1432">
        <v>94.37</v>
      </c>
      <c r="L1432">
        <v>50.82</v>
      </c>
      <c r="M1432" t="s">
        <v>28</v>
      </c>
      <c r="N1432" t="str">
        <f t="shared" si="22"/>
        <v>Medium</v>
      </c>
    </row>
    <row r="1433" spans="1:14" x14ac:dyDescent="0.3">
      <c r="A1433">
        <v>1432</v>
      </c>
      <c r="B1433" t="s">
        <v>122</v>
      </c>
      <c r="C1433" s="2">
        <v>45550</v>
      </c>
      <c r="D1433" t="s">
        <v>14</v>
      </c>
      <c r="E1433" t="s">
        <v>30</v>
      </c>
      <c r="F1433" t="s">
        <v>16</v>
      </c>
      <c r="G1433">
        <v>7</v>
      </c>
      <c r="H1433">
        <v>116.98</v>
      </c>
      <c r="I1433">
        <v>0.01</v>
      </c>
      <c r="J1433">
        <v>810.67</v>
      </c>
      <c r="K1433">
        <v>419.3</v>
      </c>
      <c r="L1433">
        <v>391.37</v>
      </c>
      <c r="M1433" t="s">
        <v>17</v>
      </c>
      <c r="N1433" t="str">
        <f t="shared" si="22"/>
        <v>Low</v>
      </c>
    </row>
    <row r="1434" spans="1:14" x14ac:dyDescent="0.3">
      <c r="A1434">
        <v>1433</v>
      </c>
      <c r="B1434" t="s">
        <v>1356</v>
      </c>
      <c r="C1434" s="2">
        <v>45347</v>
      </c>
      <c r="D1434" t="s">
        <v>19</v>
      </c>
      <c r="E1434" t="s">
        <v>20</v>
      </c>
      <c r="F1434" t="s">
        <v>16</v>
      </c>
      <c r="G1434">
        <v>5</v>
      </c>
      <c r="H1434">
        <v>41.27</v>
      </c>
      <c r="I1434">
        <v>0.12</v>
      </c>
      <c r="J1434">
        <v>181.59</v>
      </c>
      <c r="K1434">
        <v>94.16</v>
      </c>
      <c r="L1434">
        <v>87.43</v>
      </c>
      <c r="M1434" t="s">
        <v>17</v>
      </c>
      <c r="N1434" t="str">
        <f t="shared" si="22"/>
        <v>Medium</v>
      </c>
    </row>
    <row r="1435" spans="1:14" x14ac:dyDescent="0.3">
      <c r="A1435">
        <v>1434</v>
      </c>
      <c r="B1435" t="s">
        <v>1357</v>
      </c>
      <c r="C1435" s="2">
        <v>45486</v>
      </c>
      <c r="D1435" t="s">
        <v>14</v>
      </c>
      <c r="E1435" t="s">
        <v>15</v>
      </c>
      <c r="F1435" t="s">
        <v>27</v>
      </c>
      <c r="G1435">
        <v>7</v>
      </c>
      <c r="H1435">
        <v>206.99</v>
      </c>
      <c r="I1435">
        <v>0.17</v>
      </c>
      <c r="J1435">
        <v>1202.6099999999999</v>
      </c>
      <c r="K1435">
        <v>848.5</v>
      </c>
      <c r="L1435">
        <v>354.11</v>
      </c>
      <c r="M1435" t="s">
        <v>22</v>
      </c>
      <c r="N1435" t="str">
        <f t="shared" si="22"/>
        <v>Medium</v>
      </c>
    </row>
    <row r="1436" spans="1:14" x14ac:dyDescent="0.3">
      <c r="A1436">
        <v>1435</v>
      </c>
      <c r="B1436" t="s">
        <v>1358</v>
      </c>
      <c r="C1436" s="2">
        <v>45454</v>
      </c>
      <c r="D1436" t="s">
        <v>14</v>
      </c>
      <c r="E1436" t="s">
        <v>25</v>
      </c>
      <c r="F1436" t="s">
        <v>27</v>
      </c>
      <c r="G1436">
        <v>7</v>
      </c>
      <c r="H1436">
        <v>253.77</v>
      </c>
      <c r="I1436">
        <v>0.2</v>
      </c>
      <c r="J1436">
        <v>1421.11</v>
      </c>
      <c r="K1436">
        <v>1098.98</v>
      </c>
      <c r="L1436">
        <v>322.13</v>
      </c>
      <c r="M1436" t="s">
        <v>46</v>
      </c>
      <c r="N1436" t="str">
        <f t="shared" si="22"/>
        <v>Medium</v>
      </c>
    </row>
    <row r="1437" spans="1:14" x14ac:dyDescent="0.3">
      <c r="A1437">
        <v>1436</v>
      </c>
      <c r="B1437" t="s">
        <v>1359</v>
      </c>
      <c r="C1437" s="2">
        <v>45496</v>
      </c>
      <c r="D1437" t="s">
        <v>14</v>
      </c>
      <c r="E1437" t="s">
        <v>20</v>
      </c>
      <c r="F1437" t="s">
        <v>21</v>
      </c>
      <c r="G1437">
        <v>9</v>
      </c>
      <c r="H1437">
        <v>404.83</v>
      </c>
      <c r="I1437">
        <v>0.08</v>
      </c>
      <c r="J1437">
        <v>3351.99</v>
      </c>
      <c r="K1437">
        <v>2594.63</v>
      </c>
      <c r="L1437">
        <v>757.36</v>
      </c>
      <c r="M1437" t="s">
        <v>17</v>
      </c>
      <c r="N1437" t="str">
        <f t="shared" si="22"/>
        <v>Low</v>
      </c>
    </row>
    <row r="1438" spans="1:14" x14ac:dyDescent="0.3">
      <c r="A1438">
        <v>1437</v>
      </c>
      <c r="B1438" t="s">
        <v>1360</v>
      </c>
      <c r="C1438" s="2">
        <v>45316</v>
      </c>
      <c r="D1438" t="s">
        <v>39</v>
      </c>
      <c r="E1438" t="s">
        <v>15</v>
      </c>
      <c r="F1438" t="s">
        <v>27</v>
      </c>
      <c r="G1438">
        <v>2</v>
      </c>
      <c r="H1438">
        <v>318.58</v>
      </c>
      <c r="I1438">
        <v>0.11</v>
      </c>
      <c r="J1438">
        <v>567.07000000000005</v>
      </c>
      <c r="K1438">
        <v>425.07</v>
      </c>
      <c r="L1438">
        <v>142</v>
      </c>
      <c r="M1438" t="s">
        <v>17</v>
      </c>
      <c r="N1438" t="str">
        <f t="shared" si="22"/>
        <v>Medium</v>
      </c>
    </row>
    <row r="1439" spans="1:14" x14ac:dyDescent="0.3">
      <c r="A1439">
        <v>1438</v>
      </c>
      <c r="B1439" t="s">
        <v>1361</v>
      </c>
      <c r="C1439" s="2">
        <v>45613</v>
      </c>
      <c r="D1439" t="s">
        <v>14</v>
      </c>
      <c r="E1439" t="s">
        <v>30</v>
      </c>
      <c r="F1439" t="s">
        <v>16</v>
      </c>
      <c r="G1439">
        <v>2</v>
      </c>
      <c r="H1439">
        <v>89.42</v>
      </c>
      <c r="I1439">
        <v>0.16</v>
      </c>
      <c r="J1439">
        <v>150.22999999999999</v>
      </c>
      <c r="K1439">
        <v>107.26</v>
      </c>
      <c r="L1439">
        <v>42.97</v>
      </c>
      <c r="M1439" t="s">
        <v>46</v>
      </c>
      <c r="N1439" t="str">
        <f t="shared" si="22"/>
        <v>Medium</v>
      </c>
    </row>
    <row r="1440" spans="1:14" x14ac:dyDescent="0.3">
      <c r="A1440">
        <v>1439</v>
      </c>
      <c r="B1440" t="s">
        <v>1362</v>
      </c>
      <c r="C1440" s="2">
        <v>45298</v>
      </c>
      <c r="D1440" t="s">
        <v>24</v>
      </c>
      <c r="E1440" t="s">
        <v>15</v>
      </c>
      <c r="F1440" t="s">
        <v>21</v>
      </c>
      <c r="G1440">
        <v>9</v>
      </c>
      <c r="H1440">
        <v>121.86</v>
      </c>
      <c r="I1440">
        <v>0.28000000000000003</v>
      </c>
      <c r="J1440">
        <v>789.65</v>
      </c>
      <c r="K1440">
        <v>630.52</v>
      </c>
      <c r="L1440">
        <v>159.13</v>
      </c>
      <c r="M1440" t="s">
        <v>40</v>
      </c>
      <c r="N1440" t="str">
        <f t="shared" si="22"/>
        <v>High</v>
      </c>
    </row>
    <row r="1441" spans="1:14" x14ac:dyDescent="0.3">
      <c r="A1441">
        <v>1440</v>
      </c>
      <c r="B1441" t="s">
        <v>1363</v>
      </c>
      <c r="C1441" s="2">
        <v>45523</v>
      </c>
      <c r="D1441" t="s">
        <v>24</v>
      </c>
      <c r="E1441" t="s">
        <v>20</v>
      </c>
      <c r="F1441" t="s">
        <v>21</v>
      </c>
      <c r="G1441">
        <v>6</v>
      </c>
      <c r="H1441">
        <v>39.6</v>
      </c>
      <c r="I1441">
        <v>0.28999999999999998</v>
      </c>
      <c r="J1441">
        <v>168.7</v>
      </c>
      <c r="K1441">
        <v>133.63999999999999</v>
      </c>
      <c r="L1441">
        <v>35.06</v>
      </c>
      <c r="M1441" t="s">
        <v>46</v>
      </c>
      <c r="N1441" t="str">
        <f t="shared" si="22"/>
        <v>High</v>
      </c>
    </row>
    <row r="1442" spans="1:14" x14ac:dyDescent="0.3">
      <c r="A1442">
        <v>1441</v>
      </c>
      <c r="B1442" t="s">
        <v>1364</v>
      </c>
      <c r="C1442" s="2">
        <v>45450</v>
      </c>
      <c r="D1442" t="s">
        <v>24</v>
      </c>
      <c r="E1442" t="s">
        <v>25</v>
      </c>
      <c r="F1442" t="s">
        <v>27</v>
      </c>
      <c r="G1442">
        <v>6</v>
      </c>
      <c r="H1442">
        <v>298.37</v>
      </c>
      <c r="I1442">
        <v>0.27</v>
      </c>
      <c r="J1442">
        <v>1306.8599999999999</v>
      </c>
      <c r="K1442">
        <v>659.78</v>
      </c>
      <c r="L1442">
        <v>647.08000000000004</v>
      </c>
      <c r="M1442" t="s">
        <v>46</v>
      </c>
      <c r="N1442" t="str">
        <f t="shared" si="22"/>
        <v>High</v>
      </c>
    </row>
    <row r="1443" spans="1:14" x14ac:dyDescent="0.3">
      <c r="A1443">
        <v>1442</v>
      </c>
      <c r="B1443" t="s">
        <v>1365</v>
      </c>
      <c r="C1443" s="2">
        <v>45512</v>
      </c>
      <c r="D1443" t="s">
        <v>24</v>
      </c>
      <c r="E1443" t="s">
        <v>20</v>
      </c>
      <c r="F1443" t="s">
        <v>21</v>
      </c>
      <c r="G1443">
        <v>3</v>
      </c>
      <c r="H1443">
        <v>361.03</v>
      </c>
      <c r="I1443">
        <v>0.06</v>
      </c>
      <c r="J1443">
        <v>1018.1</v>
      </c>
      <c r="K1443">
        <v>741.18</v>
      </c>
      <c r="L1443">
        <v>276.92</v>
      </c>
      <c r="M1443" t="s">
        <v>40</v>
      </c>
      <c r="N1443" t="str">
        <f t="shared" si="22"/>
        <v>Low</v>
      </c>
    </row>
    <row r="1444" spans="1:14" x14ac:dyDescent="0.3">
      <c r="A1444">
        <v>1443</v>
      </c>
      <c r="B1444" t="s">
        <v>1366</v>
      </c>
      <c r="C1444" s="2">
        <v>45429</v>
      </c>
      <c r="D1444" t="s">
        <v>24</v>
      </c>
      <c r="E1444" t="s">
        <v>33</v>
      </c>
      <c r="F1444" t="s">
        <v>27</v>
      </c>
      <c r="G1444">
        <v>4</v>
      </c>
      <c r="H1444">
        <v>35.159999999999997</v>
      </c>
      <c r="I1444">
        <v>0.23</v>
      </c>
      <c r="J1444">
        <v>108.29</v>
      </c>
      <c r="K1444">
        <v>69.33</v>
      </c>
      <c r="L1444">
        <v>38.96</v>
      </c>
      <c r="M1444" t="s">
        <v>22</v>
      </c>
      <c r="N1444" t="str">
        <f t="shared" si="22"/>
        <v>High</v>
      </c>
    </row>
    <row r="1445" spans="1:14" x14ac:dyDescent="0.3">
      <c r="A1445">
        <v>1444</v>
      </c>
      <c r="B1445" t="s">
        <v>1367</v>
      </c>
      <c r="C1445" s="2">
        <v>45433</v>
      </c>
      <c r="D1445" t="s">
        <v>39</v>
      </c>
      <c r="E1445" t="s">
        <v>33</v>
      </c>
      <c r="F1445" t="s">
        <v>16</v>
      </c>
      <c r="G1445">
        <v>2</v>
      </c>
      <c r="H1445">
        <v>404.57</v>
      </c>
      <c r="I1445">
        <v>0.21</v>
      </c>
      <c r="J1445">
        <v>639.22</v>
      </c>
      <c r="K1445">
        <v>330.79</v>
      </c>
      <c r="L1445">
        <v>308.43</v>
      </c>
      <c r="M1445" t="s">
        <v>46</v>
      </c>
      <c r="N1445" t="str">
        <f t="shared" si="22"/>
        <v>High</v>
      </c>
    </row>
    <row r="1446" spans="1:14" x14ac:dyDescent="0.3">
      <c r="A1446">
        <v>1445</v>
      </c>
      <c r="B1446" t="s">
        <v>1218</v>
      </c>
      <c r="C1446" s="2">
        <v>45631</v>
      </c>
      <c r="D1446" t="s">
        <v>19</v>
      </c>
      <c r="E1446" t="s">
        <v>33</v>
      </c>
      <c r="F1446" t="s">
        <v>27</v>
      </c>
      <c r="G1446">
        <v>1</v>
      </c>
      <c r="H1446">
        <v>453.45</v>
      </c>
      <c r="I1446">
        <v>0.24</v>
      </c>
      <c r="J1446">
        <v>344.62</v>
      </c>
      <c r="K1446">
        <v>206.86</v>
      </c>
      <c r="L1446">
        <v>137.76</v>
      </c>
      <c r="M1446" t="s">
        <v>46</v>
      </c>
      <c r="N1446" t="str">
        <f t="shared" si="22"/>
        <v>High</v>
      </c>
    </row>
    <row r="1447" spans="1:14" x14ac:dyDescent="0.3">
      <c r="A1447">
        <v>1446</v>
      </c>
      <c r="B1447" t="s">
        <v>44</v>
      </c>
      <c r="C1447" s="2">
        <v>45411</v>
      </c>
      <c r="D1447" t="s">
        <v>24</v>
      </c>
      <c r="E1447" t="s">
        <v>25</v>
      </c>
      <c r="F1447" t="s">
        <v>21</v>
      </c>
      <c r="G1447">
        <v>2</v>
      </c>
      <c r="H1447">
        <v>402.14</v>
      </c>
      <c r="I1447">
        <v>0.09</v>
      </c>
      <c r="J1447">
        <v>731.89</v>
      </c>
      <c r="K1447">
        <v>414.59</v>
      </c>
      <c r="L1447">
        <v>317.3</v>
      </c>
      <c r="M1447" t="s">
        <v>28</v>
      </c>
      <c r="N1447" t="str">
        <f t="shared" si="22"/>
        <v>Low</v>
      </c>
    </row>
    <row r="1448" spans="1:14" x14ac:dyDescent="0.3">
      <c r="A1448">
        <v>1447</v>
      </c>
      <c r="B1448" t="s">
        <v>1368</v>
      </c>
      <c r="C1448" s="2">
        <v>45631</v>
      </c>
      <c r="D1448" t="s">
        <v>24</v>
      </c>
      <c r="E1448" t="s">
        <v>15</v>
      </c>
      <c r="F1448" t="s">
        <v>16</v>
      </c>
      <c r="G1448">
        <v>3</v>
      </c>
      <c r="H1448">
        <v>68.59</v>
      </c>
      <c r="I1448">
        <v>0.24</v>
      </c>
      <c r="J1448">
        <v>156.38999999999999</v>
      </c>
      <c r="K1448">
        <v>114.35</v>
      </c>
      <c r="L1448">
        <v>42.04</v>
      </c>
      <c r="M1448" t="s">
        <v>28</v>
      </c>
      <c r="N1448" t="str">
        <f t="shared" si="22"/>
        <v>High</v>
      </c>
    </row>
    <row r="1449" spans="1:14" x14ac:dyDescent="0.3">
      <c r="A1449">
        <v>1448</v>
      </c>
      <c r="B1449" t="s">
        <v>1369</v>
      </c>
      <c r="C1449" s="2">
        <v>45347</v>
      </c>
      <c r="D1449" t="s">
        <v>24</v>
      </c>
      <c r="E1449" t="s">
        <v>30</v>
      </c>
      <c r="F1449" t="s">
        <v>21</v>
      </c>
      <c r="G1449">
        <v>8</v>
      </c>
      <c r="H1449">
        <v>439.45</v>
      </c>
      <c r="I1449">
        <v>0.04</v>
      </c>
      <c r="J1449">
        <v>3374.98</v>
      </c>
      <c r="K1449">
        <v>1837.9</v>
      </c>
      <c r="L1449">
        <v>1537.08</v>
      </c>
      <c r="M1449" t="s">
        <v>46</v>
      </c>
      <c r="N1449" t="str">
        <f t="shared" si="22"/>
        <v>Low</v>
      </c>
    </row>
    <row r="1450" spans="1:14" x14ac:dyDescent="0.3">
      <c r="A1450">
        <v>1449</v>
      </c>
      <c r="B1450" t="s">
        <v>1370</v>
      </c>
      <c r="C1450" s="2">
        <v>45621</v>
      </c>
      <c r="D1450" t="s">
        <v>14</v>
      </c>
      <c r="E1450" t="s">
        <v>30</v>
      </c>
      <c r="F1450" t="s">
        <v>16</v>
      </c>
      <c r="G1450">
        <v>9</v>
      </c>
      <c r="H1450">
        <v>40.450000000000003</v>
      </c>
      <c r="I1450">
        <v>0.17</v>
      </c>
      <c r="J1450">
        <v>302.16000000000003</v>
      </c>
      <c r="K1450">
        <v>205.27</v>
      </c>
      <c r="L1450">
        <v>96.89</v>
      </c>
      <c r="M1450" t="s">
        <v>40</v>
      </c>
      <c r="N1450" t="str">
        <f t="shared" si="22"/>
        <v>Medium</v>
      </c>
    </row>
    <row r="1451" spans="1:14" x14ac:dyDescent="0.3">
      <c r="A1451">
        <v>1450</v>
      </c>
      <c r="B1451" t="s">
        <v>1240</v>
      </c>
      <c r="C1451" s="2">
        <v>45602</v>
      </c>
      <c r="D1451" t="s">
        <v>24</v>
      </c>
      <c r="E1451" t="s">
        <v>25</v>
      </c>
      <c r="F1451" t="s">
        <v>21</v>
      </c>
      <c r="G1451">
        <v>2</v>
      </c>
      <c r="H1451">
        <v>77.709999999999994</v>
      </c>
      <c r="I1451">
        <v>0</v>
      </c>
      <c r="J1451">
        <v>155.41999999999999</v>
      </c>
      <c r="K1451">
        <v>103.81</v>
      </c>
      <c r="L1451">
        <v>51.61</v>
      </c>
      <c r="M1451" t="s">
        <v>40</v>
      </c>
      <c r="N1451" t="str">
        <f t="shared" si="22"/>
        <v>No Discount</v>
      </c>
    </row>
    <row r="1452" spans="1:14" x14ac:dyDescent="0.3">
      <c r="A1452">
        <v>1451</v>
      </c>
      <c r="B1452" t="s">
        <v>1371</v>
      </c>
      <c r="C1452" s="2">
        <v>45429</v>
      </c>
      <c r="D1452" t="s">
        <v>24</v>
      </c>
      <c r="E1452" t="s">
        <v>30</v>
      </c>
      <c r="F1452" t="s">
        <v>16</v>
      </c>
      <c r="G1452">
        <v>6</v>
      </c>
      <c r="H1452">
        <v>305.68</v>
      </c>
      <c r="I1452">
        <v>7.0000000000000007E-2</v>
      </c>
      <c r="J1452">
        <v>1705.69</v>
      </c>
      <c r="K1452">
        <v>860.69</v>
      </c>
      <c r="L1452">
        <v>845</v>
      </c>
      <c r="M1452" t="s">
        <v>22</v>
      </c>
      <c r="N1452" t="str">
        <f t="shared" si="22"/>
        <v>Low</v>
      </c>
    </row>
    <row r="1453" spans="1:14" x14ac:dyDescent="0.3">
      <c r="A1453">
        <v>1452</v>
      </c>
      <c r="B1453" t="s">
        <v>1372</v>
      </c>
      <c r="C1453" s="2">
        <v>45401</v>
      </c>
      <c r="D1453" t="s">
        <v>14</v>
      </c>
      <c r="E1453" t="s">
        <v>25</v>
      </c>
      <c r="F1453" t="s">
        <v>21</v>
      </c>
      <c r="G1453">
        <v>2</v>
      </c>
      <c r="H1453">
        <v>98.16</v>
      </c>
      <c r="I1453">
        <v>7.0000000000000007E-2</v>
      </c>
      <c r="J1453">
        <v>182.58</v>
      </c>
      <c r="K1453">
        <v>127.28</v>
      </c>
      <c r="L1453">
        <v>55.3</v>
      </c>
      <c r="M1453" t="s">
        <v>46</v>
      </c>
      <c r="N1453" t="str">
        <f t="shared" si="22"/>
        <v>Low</v>
      </c>
    </row>
    <row r="1454" spans="1:14" x14ac:dyDescent="0.3">
      <c r="A1454">
        <v>1453</v>
      </c>
      <c r="B1454" t="s">
        <v>1373</v>
      </c>
      <c r="C1454" s="2">
        <v>45387</v>
      </c>
      <c r="D1454" t="s">
        <v>39</v>
      </c>
      <c r="E1454" t="s">
        <v>30</v>
      </c>
      <c r="F1454" t="s">
        <v>27</v>
      </c>
      <c r="G1454">
        <v>5</v>
      </c>
      <c r="H1454">
        <v>324.85000000000002</v>
      </c>
      <c r="I1454">
        <v>0.11</v>
      </c>
      <c r="J1454">
        <v>1445.58</v>
      </c>
      <c r="K1454">
        <v>1032.02</v>
      </c>
      <c r="L1454">
        <v>413.56</v>
      </c>
      <c r="M1454" t="s">
        <v>22</v>
      </c>
      <c r="N1454" t="str">
        <f t="shared" si="22"/>
        <v>Medium</v>
      </c>
    </row>
    <row r="1455" spans="1:14" x14ac:dyDescent="0.3">
      <c r="A1455">
        <v>1454</v>
      </c>
      <c r="B1455" t="s">
        <v>99</v>
      </c>
      <c r="C1455" s="2">
        <v>45368</v>
      </c>
      <c r="D1455" t="s">
        <v>14</v>
      </c>
      <c r="E1455" t="s">
        <v>30</v>
      </c>
      <c r="F1455" t="s">
        <v>21</v>
      </c>
      <c r="G1455">
        <v>6</v>
      </c>
      <c r="H1455">
        <v>23.76</v>
      </c>
      <c r="I1455">
        <v>0.26</v>
      </c>
      <c r="J1455">
        <v>105.49</v>
      </c>
      <c r="K1455">
        <v>79.52</v>
      </c>
      <c r="L1455">
        <v>25.97</v>
      </c>
      <c r="M1455" t="s">
        <v>46</v>
      </c>
      <c r="N1455" t="str">
        <f t="shared" si="22"/>
        <v>High</v>
      </c>
    </row>
    <row r="1456" spans="1:14" x14ac:dyDescent="0.3">
      <c r="A1456">
        <v>1455</v>
      </c>
      <c r="B1456" t="s">
        <v>1218</v>
      </c>
      <c r="C1456" s="2">
        <v>45519</v>
      </c>
      <c r="D1456" t="s">
        <v>19</v>
      </c>
      <c r="E1456" t="s">
        <v>20</v>
      </c>
      <c r="F1456" t="s">
        <v>21</v>
      </c>
      <c r="G1456">
        <v>3</v>
      </c>
      <c r="H1456">
        <v>77.03</v>
      </c>
      <c r="I1456">
        <v>0.14000000000000001</v>
      </c>
      <c r="J1456">
        <v>198.74</v>
      </c>
      <c r="K1456">
        <v>119.27</v>
      </c>
      <c r="L1456">
        <v>79.47</v>
      </c>
      <c r="M1456" t="s">
        <v>28</v>
      </c>
      <c r="N1456" t="str">
        <f t="shared" si="22"/>
        <v>Medium</v>
      </c>
    </row>
    <row r="1457" spans="1:14" x14ac:dyDescent="0.3">
      <c r="A1457">
        <v>1456</v>
      </c>
      <c r="B1457" t="s">
        <v>1374</v>
      </c>
      <c r="C1457" s="2">
        <v>45424</v>
      </c>
      <c r="D1457" t="s">
        <v>24</v>
      </c>
      <c r="E1457" t="s">
        <v>25</v>
      </c>
      <c r="F1457" t="s">
        <v>21</v>
      </c>
      <c r="G1457">
        <v>10</v>
      </c>
      <c r="H1457">
        <v>31.08</v>
      </c>
      <c r="I1457">
        <v>0.28999999999999998</v>
      </c>
      <c r="J1457">
        <v>220.67</v>
      </c>
      <c r="K1457">
        <v>153.78</v>
      </c>
      <c r="L1457">
        <v>66.89</v>
      </c>
      <c r="M1457" t="s">
        <v>17</v>
      </c>
      <c r="N1457" t="str">
        <f t="shared" si="22"/>
        <v>High</v>
      </c>
    </row>
    <row r="1458" spans="1:14" x14ac:dyDescent="0.3">
      <c r="A1458">
        <v>1457</v>
      </c>
      <c r="B1458" t="s">
        <v>1375</v>
      </c>
      <c r="C1458" s="2">
        <v>45347</v>
      </c>
      <c r="D1458" t="s">
        <v>14</v>
      </c>
      <c r="E1458" t="s">
        <v>25</v>
      </c>
      <c r="F1458" t="s">
        <v>21</v>
      </c>
      <c r="G1458">
        <v>8</v>
      </c>
      <c r="H1458">
        <v>280.18</v>
      </c>
      <c r="I1458">
        <v>0.13</v>
      </c>
      <c r="J1458">
        <v>1950.05</v>
      </c>
      <c r="K1458">
        <v>991.86</v>
      </c>
      <c r="L1458">
        <v>958.19</v>
      </c>
      <c r="M1458" t="s">
        <v>22</v>
      </c>
      <c r="N1458" t="str">
        <f t="shared" si="22"/>
        <v>Medium</v>
      </c>
    </row>
    <row r="1459" spans="1:14" x14ac:dyDescent="0.3">
      <c r="A1459">
        <v>1458</v>
      </c>
      <c r="B1459" t="s">
        <v>1376</v>
      </c>
      <c r="C1459" s="2">
        <v>45650</v>
      </c>
      <c r="D1459" t="s">
        <v>14</v>
      </c>
      <c r="E1459" t="s">
        <v>33</v>
      </c>
      <c r="F1459" t="s">
        <v>16</v>
      </c>
      <c r="G1459">
        <v>1</v>
      </c>
      <c r="H1459">
        <v>415.9</v>
      </c>
      <c r="I1459">
        <v>0.03</v>
      </c>
      <c r="J1459">
        <v>403.42</v>
      </c>
      <c r="K1459">
        <v>322.58</v>
      </c>
      <c r="L1459">
        <v>80.84</v>
      </c>
      <c r="M1459" t="s">
        <v>22</v>
      </c>
      <c r="N1459" t="str">
        <f t="shared" si="22"/>
        <v>Low</v>
      </c>
    </row>
    <row r="1460" spans="1:14" x14ac:dyDescent="0.3">
      <c r="A1460">
        <v>1459</v>
      </c>
      <c r="B1460" t="s">
        <v>1377</v>
      </c>
      <c r="C1460" s="2">
        <v>45613</v>
      </c>
      <c r="D1460" t="s">
        <v>14</v>
      </c>
      <c r="E1460" t="s">
        <v>33</v>
      </c>
      <c r="F1460" t="s">
        <v>27</v>
      </c>
      <c r="G1460">
        <v>1</v>
      </c>
      <c r="H1460">
        <v>376.79</v>
      </c>
      <c r="I1460">
        <v>7.0000000000000007E-2</v>
      </c>
      <c r="J1460">
        <v>350.41</v>
      </c>
      <c r="K1460">
        <v>241.86</v>
      </c>
      <c r="L1460">
        <v>108.55</v>
      </c>
      <c r="M1460" t="s">
        <v>40</v>
      </c>
      <c r="N1460" t="str">
        <f t="shared" si="22"/>
        <v>Low</v>
      </c>
    </row>
    <row r="1461" spans="1:14" x14ac:dyDescent="0.3">
      <c r="A1461">
        <v>1460</v>
      </c>
      <c r="B1461" t="s">
        <v>1378</v>
      </c>
      <c r="C1461" s="2">
        <v>45610</v>
      </c>
      <c r="D1461" t="s">
        <v>39</v>
      </c>
      <c r="E1461" t="s">
        <v>25</v>
      </c>
      <c r="F1461" t="s">
        <v>27</v>
      </c>
      <c r="G1461">
        <v>7</v>
      </c>
      <c r="H1461">
        <v>472.34</v>
      </c>
      <c r="I1461">
        <v>0.28000000000000003</v>
      </c>
      <c r="J1461">
        <v>2380.59</v>
      </c>
      <c r="K1461">
        <v>1638.46</v>
      </c>
      <c r="L1461">
        <v>742.13</v>
      </c>
      <c r="M1461" t="s">
        <v>22</v>
      </c>
      <c r="N1461" t="str">
        <f t="shared" si="22"/>
        <v>High</v>
      </c>
    </row>
    <row r="1462" spans="1:14" x14ac:dyDescent="0.3">
      <c r="A1462">
        <v>1461</v>
      </c>
      <c r="B1462" t="s">
        <v>1379</v>
      </c>
      <c r="C1462" s="2">
        <v>45513</v>
      </c>
      <c r="D1462" t="s">
        <v>14</v>
      </c>
      <c r="E1462" t="s">
        <v>30</v>
      </c>
      <c r="F1462" t="s">
        <v>27</v>
      </c>
      <c r="G1462">
        <v>9</v>
      </c>
      <c r="H1462">
        <v>182.11</v>
      </c>
      <c r="I1462">
        <v>0.17</v>
      </c>
      <c r="J1462">
        <v>1360.36</v>
      </c>
      <c r="K1462">
        <v>1012.19</v>
      </c>
      <c r="L1462">
        <v>348.17</v>
      </c>
      <c r="M1462" t="s">
        <v>17</v>
      </c>
      <c r="N1462" t="str">
        <f t="shared" si="22"/>
        <v>Medium</v>
      </c>
    </row>
    <row r="1463" spans="1:14" x14ac:dyDescent="0.3">
      <c r="A1463">
        <v>1462</v>
      </c>
      <c r="B1463" t="s">
        <v>794</v>
      </c>
      <c r="C1463" s="2">
        <v>45586</v>
      </c>
      <c r="D1463" t="s">
        <v>19</v>
      </c>
      <c r="E1463" t="s">
        <v>33</v>
      </c>
      <c r="F1463" t="s">
        <v>16</v>
      </c>
      <c r="G1463">
        <v>9</v>
      </c>
      <c r="H1463">
        <v>309.32</v>
      </c>
      <c r="I1463">
        <v>0.06</v>
      </c>
      <c r="J1463">
        <v>2616.85</v>
      </c>
      <c r="K1463">
        <v>1372.58</v>
      </c>
      <c r="L1463">
        <v>1244.27</v>
      </c>
      <c r="M1463" t="s">
        <v>40</v>
      </c>
      <c r="N1463" t="str">
        <f t="shared" si="22"/>
        <v>Low</v>
      </c>
    </row>
    <row r="1464" spans="1:14" x14ac:dyDescent="0.3">
      <c r="A1464">
        <v>1463</v>
      </c>
      <c r="B1464" t="s">
        <v>978</v>
      </c>
      <c r="C1464" s="2">
        <v>45574</v>
      </c>
      <c r="D1464" t="s">
        <v>39</v>
      </c>
      <c r="E1464" t="s">
        <v>25</v>
      </c>
      <c r="F1464" t="s">
        <v>16</v>
      </c>
      <c r="G1464">
        <v>4</v>
      </c>
      <c r="H1464">
        <v>447.44</v>
      </c>
      <c r="I1464">
        <v>0.24</v>
      </c>
      <c r="J1464">
        <v>1360.22</v>
      </c>
      <c r="K1464">
        <v>763.74</v>
      </c>
      <c r="L1464">
        <v>596.48</v>
      </c>
      <c r="M1464" t="s">
        <v>22</v>
      </c>
      <c r="N1464" t="str">
        <f t="shared" si="22"/>
        <v>High</v>
      </c>
    </row>
    <row r="1465" spans="1:14" x14ac:dyDescent="0.3">
      <c r="A1465">
        <v>1464</v>
      </c>
      <c r="B1465" t="s">
        <v>1380</v>
      </c>
      <c r="C1465" s="2">
        <v>45335</v>
      </c>
      <c r="D1465" t="s">
        <v>39</v>
      </c>
      <c r="E1465" t="s">
        <v>25</v>
      </c>
      <c r="F1465" t="s">
        <v>27</v>
      </c>
      <c r="G1465">
        <v>9</v>
      </c>
      <c r="H1465">
        <v>112.5</v>
      </c>
      <c r="I1465">
        <v>0.28000000000000003</v>
      </c>
      <c r="J1465">
        <v>729</v>
      </c>
      <c r="K1465">
        <v>535.39</v>
      </c>
      <c r="L1465">
        <v>193.61</v>
      </c>
      <c r="M1465" t="s">
        <v>22</v>
      </c>
      <c r="N1465" t="str">
        <f t="shared" si="22"/>
        <v>High</v>
      </c>
    </row>
    <row r="1466" spans="1:14" x14ac:dyDescent="0.3">
      <c r="A1466">
        <v>1465</v>
      </c>
      <c r="B1466" t="s">
        <v>1381</v>
      </c>
      <c r="C1466" s="2">
        <v>45309</v>
      </c>
      <c r="D1466" t="s">
        <v>24</v>
      </c>
      <c r="E1466" t="s">
        <v>25</v>
      </c>
      <c r="F1466" t="s">
        <v>21</v>
      </c>
      <c r="G1466">
        <v>8</v>
      </c>
      <c r="H1466">
        <v>250.09</v>
      </c>
      <c r="I1466">
        <v>0.2</v>
      </c>
      <c r="J1466">
        <v>1600.58</v>
      </c>
      <c r="K1466">
        <v>992.01</v>
      </c>
      <c r="L1466">
        <v>608.57000000000005</v>
      </c>
      <c r="M1466" t="s">
        <v>17</v>
      </c>
      <c r="N1466" t="str">
        <f t="shared" si="22"/>
        <v>Medium</v>
      </c>
    </row>
    <row r="1467" spans="1:14" x14ac:dyDescent="0.3">
      <c r="A1467">
        <v>1466</v>
      </c>
      <c r="B1467" t="s">
        <v>1382</v>
      </c>
      <c r="C1467" s="2">
        <v>45383</v>
      </c>
      <c r="D1467" t="s">
        <v>24</v>
      </c>
      <c r="E1467" t="s">
        <v>33</v>
      </c>
      <c r="F1467" t="s">
        <v>27</v>
      </c>
      <c r="G1467">
        <v>1</v>
      </c>
      <c r="H1467">
        <v>369.28</v>
      </c>
      <c r="I1467">
        <v>0.03</v>
      </c>
      <c r="J1467">
        <v>358.2</v>
      </c>
      <c r="K1467">
        <v>242.5</v>
      </c>
      <c r="L1467">
        <v>115.7</v>
      </c>
      <c r="M1467" t="s">
        <v>46</v>
      </c>
      <c r="N1467" t="str">
        <f t="shared" si="22"/>
        <v>Low</v>
      </c>
    </row>
    <row r="1468" spans="1:14" x14ac:dyDescent="0.3">
      <c r="A1468">
        <v>1467</v>
      </c>
      <c r="B1468" t="s">
        <v>1383</v>
      </c>
      <c r="C1468" s="2">
        <v>45650</v>
      </c>
      <c r="D1468" t="s">
        <v>39</v>
      </c>
      <c r="E1468" t="s">
        <v>25</v>
      </c>
      <c r="F1468" t="s">
        <v>27</v>
      </c>
      <c r="G1468">
        <v>6</v>
      </c>
      <c r="H1468">
        <v>227.55</v>
      </c>
      <c r="I1468">
        <v>0</v>
      </c>
      <c r="J1468">
        <v>1365.3</v>
      </c>
      <c r="K1468">
        <v>1056.54</v>
      </c>
      <c r="L1468">
        <v>308.76</v>
      </c>
      <c r="M1468" t="s">
        <v>28</v>
      </c>
      <c r="N1468" t="str">
        <f t="shared" si="22"/>
        <v>No Discount</v>
      </c>
    </row>
    <row r="1469" spans="1:14" x14ac:dyDescent="0.3">
      <c r="A1469">
        <v>1468</v>
      </c>
      <c r="B1469" t="s">
        <v>1092</v>
      </c>
      <c r="C1469" s="2">
        <v>45349</v>
      </c>
      <c r="D1469" t="s">
        <v>39</v>
      </c>
      <c r="E1469" t="s">
        <v>25</v>
      </c>
      <c r="F1469" t="s">
        <v>16</v>
      </c>
      <c r="G1469">
        <v>9</v>
      </c>
      <c r="H1469">
        <v>378.25</v>
      </c>
      <c r="I1469">
        <v>0.14000000000000001</v>
      </c>
      <c r="J1469">
        <v>2927.65</v>
      </c>
      <c r="K1469">
        <v>1497.08</v>
      </c>
      <c r="L1469">
        <v>1430.57</v>
      </c>
      <c r="M1469" t="s">
        <v>40</v>
      </c>
      <c r="N1469" t="str">
        <f t="shared" si="22"/>
        <v>Medium</v>
      </c>
    </row>
    <row r="1470" spans="1:14" x14ac:dyDescent="0.3">
      <c r="A1470">
        <v>1469</v>
      </c>
      <c r="B1470" t="s">
        <v>1384</v>
      </c>
      <c r="C1470" s="2">
        <v>45326</v>
      </c>
      <c r="D1470" t="s">
        <v>14</v>
      </c>
      <c r="E1470" t="s">
        <v>20</v>
      </c>
      <c r="F1470" t="s">
        <v>16</v>
      </c>
      <c r="G1470">
        <v>4</v>
      </c>
      <c r="H1470">
        <v>80.319999999999993</v>
      </c>
      <c r="I1470">
        <v>0.17</v>
      </c>
      <c r="J1470">
        <v>266.66000000000003</v>
      </c>
      <c r="K1470">
        <v>161.25</v>
      </c>
      <c r="L1470">
        <v>105.41</v>
      </c>
      <c r="M1470" t="s">
        <v>28</v>
      </c>
      <c r="N1470" t="str">
        <f t="shared" si="22"/>
        <v>Medium</v>
      </c>
    </row>
    <row r="1471" spans="1:14" x14ac:dyDescent="0.3">
      <c r="A1471">
        <v>1470</v>
      </c>
      <c r="B1471" t="s">
        <v>663</v>
      </c>
      <c r="C1471" s="2">
        <v>45537</v>
      </c>
      <c r="D1471" t="s">
        <v>24</v>
      </c>
      <c r="E1471" t="s">
        <v>25</v>
      </c>
      <c r="F1471" t="s">
        <v>21</v>
      </c>
      <c r="G1471">
        <v>7</v>
      </c>
      <c r="H1471">
        <v>432.4</v>
      </c>
      <c r="I1471">
        <v>0.19</v>
      </c>
      <c r="J1471">
        <v>2451.71</v>
      </c>
      <c r="K1471">
        <v>1778.89</v>
      </c>
      <c r="L1471">
        <v>672.82</v>
      </c>
      <c r="M1471" t="s">
        <v>22</v>
      </c>
      <c r="N1471" t="str">
        <f t="shared" si="22"/>
        <v>Medium</v>
      </c>
    </row>
    <row r="1472" spans="1:14" x14ac:dyDescent="0.3">
      <c r="A1472">
        <v>1471</v>
      </c>
      <c r="B1472" t="s">
        <v>1385</v>
      </c>
      <c r="C1472" s="2">
        <v>45392</v>
      </c>
      <c r="D1472" t="s">
        <v>39</v>
      </c>
      <c r="E1472" t="s">
        <v>33</v>
      </c>
      <c r="F1472" t="s">
        <v>21</v>
      </c>
      <c r="G1472">
        <v>2</v>
      </c>
      <c r="H1472">
        <v>352.77</v>
      </c>
      <c r="I1472">
        <v>0.03</v>
      </c>
      <c r="J1472">
        <v>684.37</v>
      </c>
      <c r="K1472">
        <v>506.66</v>
      </c>
      <c r="L1472">
        <v>177.71</v>
      </c>
      <c r="M1472" t="s">
        <v>22</v>
      </c>
      <c r="N1472" t="str">
        <f t="shared" si="22"/>
        <v>Low</v>
      </c>
    </row>
    <row r="1473" spans="1:14" x14ac:dyDescent="0.3">
      <c r="A1473">
        <v>1472</v>
      </c>
      <c r="B1473" t="s">
        <v>1386</v>
      </c>
      <c r="C1473" s="2">
        <v>45595</v>
      </c>
      <c r="D1473" t="s">
        <v>19</v>
      </c>
      <c r="E1473" t="s">
        <v>33</v>
      </c>
      <c r="F1473" t="s">
        <v>16</v>
      </c>
      <c r="G1473">
        <v>4</v>
      </c>
      <c r="H1473">
        <v>369.06</v>
      </c>
      <c r="I1473">
        <v>0.02</v>
      </c>
      <c r="J1473">
        <v>1446.72</v>
      </c>
      <c r="K1473">
        <v>813.4</v>
      </c>
      <c r="L1473">
        <v>633.32000000000005</v>
      </c>
      <c r="M1473" t="s">
        <v>46</v>
      </c>
      <c r="N1473" t="str">
        <f t="shared" si="22"/>
        <v>Low</v>
      </c>
    </row>
    <row r="1474" spans="1:14" x14ac:dyDescent="0.3">
      <c r="A1474">
        <v>1473</v>
      </c>
      <c r="B1474" t="s">
        <v>1387</v>
      </c>
      <c r="C1474" s="2">
        <v>45317</v>
      </c>
      <c r="D1474" t="s">
        <v>19</v>
      </c>
      <c r="E1474" t="s">
        <v>15</v>
      </c>
      <c r="F1474" t="s">
        <v>21</v>
      </c>
      <c r="G1474">
        <v>4</v>
      </c>
      <c r="H1474">
        <v>395.68</v>
      </c>
      <c r="I1474">
        <v>0.26</v>
      </c>
      <c r="J1474">
        <v>1171.21</v>
      </c>
      <c r="K1474">
        <v>902.99</v>
      </c>
      <c r="L1474">
        <v>268.22000000000003</v>
      </c>
      <c r="M1474" t="s">
        <v>46</v>
      </c>
      <c r="N1474" t="str">
        <f t="shared" si="22"/>
        <v>High</v>
      </c>
    </row>
    <row r="1475" spans="1:14" x14ac:dyDescent="0.3">
      <c r="A1475">
        <v>1474</v>
      </c>
      <c r="B1475" t="s">
        <v>1388</v>
      </c>
      <c r="C1475" s="2">
        <v>45485</v>
      </c>
      <c r="D1475" t="s">
        <v>14</v>
      </c>
      <c r="E1475" t="s">
        <v>25</v>
      </c>
      <c r="F1475" t="s">
        <v>21</v>
      </c>
      <c r="G1475">
        <v>1</v>
      </c>
      <c r="H1475">
        <v>97.95</v>
      </c>
      <c r="I1475">
        <v>0.15</v>
      </c>
      <c r="J1475">
        <v>83.26</v>
      </c>
      <c r="K1475">
        <v>59.2</v>
      </c>
      <c r="L1475">
        <v>24.06</v>
      </c>
      <c r="M1475" t="s">
        <v>40</v>
      </c>
      <c r="N1475" t="str">
        <f t="shared" ref="N1475:N1538" si="23">_xlfn.IFS(I1475=0,"No Discount",I1475&gt;=0.21,"High",I1475&gt;=0.11,"Medium",I1475&gt;=0.01,"Low")</f>
        <v>Medium</v>
      </c>
    </row>
    <row r="1476" spans="1:14" x14ac:dyDescent="0.3">
      <c r="A1476">
        <v>1475</v>
      </c>
      <c r="B1476" t="s">
        <v>1389</v>
      </c>
      <c r="C1476" s="2">
        <v>45607</v>
      </c>
      <c r="D1476" t="s">
        <v>19</v>
      </c>
      <c r="E1476" t="s">
        <v>30</v>
      </c>
      <c r="F1476" t="s">
        <v>16</v>
      </c>
      <c r="G1476">
        <v>2</v>
      </c>
      <c r="H1476">
        <v>195.9</v>
      </c>
      <c r="I1476">
        <v>0.3</v>
      </c>
      <c r="J1476">
        <v>274.26</v>
      </c>
      <c r="K1476">
        <v>159.66</v>
      </c>
      <c r="L1476">
        <v>114.6</v>
      </c>
      <c r="M1476" t="s">
        <v>40</v>
      </c>
      <c r="N1476" t="str">
        <f t="shared" si="23"/>
        <v>High</v>
      </c>
    </row>
    <row r="1477" spans="1:14" x14ac:dyDescent="0.3">
      <c r="A1477">
        <v>1476</v>
      </c>
      <c r="B1477" t="s">
        <v>1390</v>
      </c>
      <c r="C1477" s="2">
        <v>45354</v>
      </c>
      <c r="D1477" t="s">
        <v>24</v>
      </c>
      <c r="E1477" t="s">
        <v>30</v>
      </c>
      <c r="F1477" t="s">
        <v>21</v>
      </c>
      <c r="G1477">
        <v>3</v>
      </c>
      <c r="H1477">
        <v>215.81</v>
      </c>
      <c r="I1477">
        <v>0.1</v>
      </c>
      <c r="J1477">
        <v>582.69000000000005</v>
      </c>
      <c r="K1477">
        <v>412.18</v>
      </c>
      <c r="L1477">
        <v>170.51</v>
      </c>
      <c r="M1477" t="s">
        <v>40</v>
      </c>
      <c r="N1477" t="str">
        <f t="shared" si="23"/>
        <v>Low</v>
      </c>
    </row>
    <row r="1478" spans="1:14" x14ac:dyDescent="0.3">
      <c r="A1478">
        <v>1477</v>
      </c>
      <c r="B1478" t="s">
        <v>1391</v>
      </c>
      <c r="C1478" s="2">
        <v>45418</v>
      </c>
      <c r="D1478" t="s">
        <v>19</v>
      </c>
      <c r="E1478" t="s">
        <v>33</v>
      </c>
      <c r="F1478" t="s">
        <v>27</v>
      </c>
      <c r="G1478">
        <v>10</v>
      </c>
      <c r="H1478">
        <v>12.77</v>
      </c>
      <c r="I1478">
        <v>0.26</v>
      </c>
      <c r="J1478">
        <v>94.5</v>
      </c>
      <c r="K1478">
        <v>70.45</v>
      </c>
      <c r="L1478">
        <v>24.05</v>
      </c>
      <c r="M1478" t="s">
        <v>22</v>
      </c>
      <c r="N1478" t="str">
        <f t="shared" si="23"/>
        <v>High</v>
      </c>
    </row>
    <row r="1479" spans="1:14" x14ac:dyDescent="0.3">
      <c r="A1479">
        <v>1478</v>
      </c>
      <c r="B1479" t="s">
        <v>1392</v>
      </c>
      <c r="C1479" s="2">
        <v>45655</v>
      </c>
      <c r="D1479" t="s">
        <v>24</v>
      </c>
      <c r="E1479" t="s">
        <v>25</v>
      </c>
      <c r="F1479" t="s">
        <v>27</v>
      </c>
      <c r="G1479">
        <v>10</v>
      </c>
      <c r="H1479">
        <v>310.08999999999997</v>
      </c>
      <c r="I1479">
        <v>0.11</v>
      </c>
      <c r="J1479">
        <v>2759.8</v>
      </c>
      <c r="K1479">
        <v>1725.53</v>
      </c>
      <c r="L1479">
        <v>1034.27</v>
      </c>
      <c r="M1479" t="s">
        <v>17</v>
      </c>
      <c r="N1479" t="str">
        <f t="shared" si="23"/>
        <v>Medium</v>
      </c>
    </row>
    <row r="1480" spans="1:14" x14ac:dyDescent="0.3">
      <c r="A1480">
        <v>1479</v>
      </c>
      <c r="B1480" t="s">
        <v>1393</v>
      </c>
      <c r="C1480" s="2">
        <v>45414</v>
      </c>
      <c r="D1480" t="s">
        <v>24</v>
      </c>
      <c r="E1480" t="s">
        <v>20</v>
      </c>
      <c r="F1480" t="s">
        <v>21</v>
      </c>
      <c r="G1480">
        <v>7</v>
      </c>
      <c r="H1480">
        <v>264.56</v>
      </c>
      <c r="I1480">
        <v>0.2</v>
      </c>
      <c r="J1480">
        <v>1481.54</v>
      </c>
      <c r="K1480">
        <v>945.78</v>
      </c>
      <c r="L1480">
        <v>535.76</v>
      </c>
      <c r="M1480" t="s">
        <v>17</v>
      </c>
      <c r="N1480" t="str">
        <f t="shared" si="23"/>
        <v>Medium</v>
      </c>
    </row>
    <row r="1481" spans="1:14" x14ac:dyDescent="0.3">
      <c r="A1481">
        <v>1480</v>
      </c>
      <c r="B1481" t="s">
        <v>1394</v>
      </c>
      <c r="C1481" s="2">
        <v>45354</v>
      </c>
      <c r="D1481" t="s">
        <v>19</v>
      </c>
      <c r="E1481" t="s">
        <v>15</v>
      </c>
      <c r="F1481" t="s">
        <v>21</v>
      </c>
      <c r="G1481">
        <v>3</v>
      </c>
      <c r="H1481">
        <v>289.19</v>
      </c>
      <c r="I1481">
        <v>0.16</v>
      </c>
      <c r="J1481">
        <v>728.76</v>
      </c>
      <c r="K1481">
        <v>377.65</v>
      </c>
      <c r="L1481">
        <v>351.11</v>
      </c>
      <c r="M1481" t="s">
        <v>22</v>
      </c>
      <c r="N1481" t="str">
        <f t="shared" si="23"/>
        <v>Medium</v>
      </c>
    </row>
    <row r="1482" spans="1:14" x14ac:dyDescent="0.3">
      <c r="A1482">
        <v>1481</v>
      </c>
      <c r="B1482" t="s">
        <v>1395</v>
      </c>
      <c r="C1482" s="2">
        <v>45331</v>
      </c>
      <c r="D1482" t="s">
        <v>19</v>
      </c>
      <c r="E1482" t="s">
        <v>33</v>
      </c>
      <c r="F1482" t="s">
        <v>21</v>
      </c>
      <c r="G1482">
        <v>2</v>
      </c>
      <c r="H1482">
        <v>29.94</v>
      </c>
      <c r="I1482">
        <v>0.16</v>
      </c>
      <c r="J1482">
        <v>50.3</v>
      </c>
      <c r="K1482">
        <v>38.69</v>
      </c>
      <c r="L1482">
        <v>11.61</v>
      </c>
      <c r="M1482" t="s">
        <v>40</v>
      </c>
      <c r="N1482" t="str">
        <f t="shared" si="23"/>
        <v>Medium</v>
      </c>
    </row>
    <row r="1483" spans="1:14" x14ac:dyDescent="0.3">
      <c r="A1483">
        <v>1482</v>
      </c>
      <c r="B1483" t="s">
        <v>1396</v>
      </c>
      <c r="C1483" s="2">
        <v>45326</v>
      </c>
      <c r="D1483" t="s">
        <v>19</v>
      </c>
      <c r="E1483" t="s">
        <v>20</v>
      </c>
      <c r="F1483" t="s">
        <v>21</v>
      </c>
      <c r="G1483">
        <v>5</v>
      </c>
      <c r="H1483">
        <v>138.32</v>
      </c>
      <c r="I1483">
        <v>0.08</v>
      </c>
      <c r="J1483">
        <v>636.27</v>
      </c>
      <c r="K1483">
        <v>487.34</v>
      </c>
      <c r="L1483">
        <v>148.93</v>
      </c>
      <c r="M1483" t="s">
        <v>46</v>
      </c>
      <c r="N1483" t="str">
        <f t="shared" si="23"/>
        <v>Low</v>
      </c>
    </row>
    <row r="1484" spans="1:14" x14ac:dyDescent="0.3">
      <c r="A1484">
        <v>1483</v>
      </c>
      <c r="B1484" t="s">
        <v>871</v>
      </c>
      <c r="C1484" s="2">
        <v>45502</v>
      </c>
      <c r="D1484" t="s">
        <v>39</v>
      </c>
      <c r="E1484" t="s">
        <v>20</v>
      </c>
      <c r="F1484" t="s">
        <v>21</v>
      </c>
      <c r="G1484">
        <v>4</v>
      </c>
      <c r="H1484">
        <v>395.26</v>
      </c>
      <c r="I1484">
        <v>0.11</v>
      </c>
      <c r="J1484">
        <v>1407.13</v>
      </c>
      <c r="K1484">
        <v>1038.3399999999999</v>
      </c>
      <c r="L1484">
        <v>368.79</v>
      </c>
      <c r="M1484" t="s">
        <v>17</v>
      </c>
      <c r="N1484" t="str">
        <f t="shared" si="23"/>
        <v>Medium</v>
      </c>
    </row>
    <row r="1485" spans="1:14" x14ac:dyDescent="0.3">
      <c r="A1485">
        <v>1484</v>
      </c>
      <c r="B1485" t="s">
        <v>1397</v>
      </c>
      <c r="C1485" s="2">
        <v>45372</v>
      </c>
      <c r="D1485" t="s">
        <v>39</v>
      </c>
      <c r="E1485" t="s">
        <v>20</v>
      </c>
      <c r="F1485" t="s">
        <v>27</v>
      </c>
      <c r="G1485">
        <v>7</v>
      </c>
      <c r="H1485">
        <v>175.5</v>
      </c>
      <c r="I1485">
        <v>0.27</v>
      </c>
      <c r="J1485">
        <v>896.8</v>
      </c>
      <c r="K1485">
        <v>560.48</v>
      </c>
      <c r="L1485">
        <v>336.32</v>
      </c>
      <c r="M1485" t="s">
        <v>46</v>
      </c>
      <c r="N1485" t="str">
        <f t="shared" si="23"/>
        <v>High</v>
      </c>
    </row>
    <row r="1486" spans="1:14" x14ac:dyDescent="0.3">
      <c r="A1486">
        <v>1485</v>
      </c>
      <c r="B1486" t="s">
        <v>1398</v>
      </c>
      <c r="C1486" s="2">
        <v>45395</v>
      </c>
      <c r="D1486" t="s">
        <v>39</v>
      </c>
      <c r="E1486" t="s">
        <v>15</v>
      </c>
      <c r="F1486" t="s">
        <v>27</v>
      </c>
      <c r="G1486">
        <v>3</v>
      </c>
      <c r="H1486">
        <v>484.66</v>
      </c>
      <c r="I1486">
        <v>0.11</v>
      </c>
      <c r="J1486">
        <v>1294.04</v>
      </c>
      <c r="K1486">
        <v>1001.8</v>
      </c>
      <c r="L1486">
        <v>292.24</v>
      </c>
      <c r="M1486" t="s">
        <v>46</v>
      </c>
      <c r="N1486" t="str">
        <f t="shared" si="23"/>
        <v>Medium</v>
      </c>
    </row>
    <row r="1487" spans="1:14" x14ac:dyDescent="0.3">
      <c r="A1487">
        <v>1486</v>
      </c>
      <c r="B1487" t="s">
        <v>1399</v>
      </c>
      <c r="C1487" s="2">
        <v>45319</v>
      </c>
      <c r="D1487" t="s">
        <v>19</v>
      </c>
      <c r="E1487" t="s">
        <v>33</v>
      </c>
      <c r="F1487" t="s">
        <v>21</v>
      </c>
      <c r="G1487">
        <v>4</v>
      </c>
      <c r="H1487">
        <v>165.61</v>
      </c>
      <c r="I1487">
        <v>0.16</v>
      </c>
      <c r="J1487">
        <v>556.45000000000005</v>
      </c>
      <c r="K1487">
        <v>370.7</v>
      </c>
      <c r="L1487">
        <v>185.75</v>
      </c>
      <c r="M1487" t="s">
        <v>22</v>
      </c>
      <c r="N1487" t="str">
        <f t="shared" si="23"/>
        <v>Medium</v>
      </c>
    </row>
    <row r="1488" spans="1:14" x14ac:dyDescent="0.3">
      <c r="A1488">
        <v>1487</v>
      </c>
      <c r="B1488" t="s">
        <v>582</v>
      </c>
      <c r="C1488" s="2">
        <v>45531</v>
      </c>
      <c r="D1488" t="s">
        <v>39</v>
      </c>
      <c r="E1488" t="s">
        <v>33</v>
      </c>
      <c r="F1488" t="s">
        <v>27</v>
      </c>
      <c r="G1488">
        <v>7</v>
      </c>
      <c r="H1488">
        <v>213.43</v>
      </c>
      <c r="I1488">
        <v>0.16</v>
      </c>
      <c r="J1488">
        <v>1254.97</v>
      </c>
      <c r="K1488">
        <v>863.34</v>
      </c>
      <c r="L1488">
        <v>391.63</v>
      </c>
      <c r="M1488" t="s">
        <v>22</v>
      </c>
      <c r="N1488" t="str">
        <f t="shared" si="23"/>
        <v>Medium</v>
      </c>
    </row>
    <row r="1489" spans="1:14" x14ac:dyDescent="0.3">
      <c r="A1489">
        <v>1488</v>
      </c>
      <c r="B1489" t="s">
        <v>1400</v>
      </c>
      <c r="C1489" s="2">
        <v>45381</v>
      </c>
      <c r="D1489" t="s">
        <v>24</v>
      </c>
      <c r="E1489" t="s">
        <v>20</v>
      </c>
      <c r="F1489" t="s">
        <v>21</v>
      </c>
      <c r="G1489">
        <v>6</v>
      </c>
      <c r="H1489">
        <v>172.48</v>
      </c>
      <c r="I1489">
        <v>0.2</v>
      </c>
      <c r="J1489">
        <v>827.9</v>
      </c>
      <c r="K1489">
        <v>457.11</v>
      </c>
      <c r="L1489">
        <v>370.79</v>
      </c>
      <c r="M1489" t="s">
        <v>40</v>
      </c>
      <c r="N1489" t="str">
        <f t="shared" si="23"/>
        <v>Medium</v>
      </c>
    </row>
    <row r="1490" spans="1:14" x14ac:dyDescent="0.3">
      <c r="A1490">
        <v>1489</v>
      </c>
      <c r="B1490" t="s">
        <v>1401</v>
      </c>
      <c r="C1490" s="2">
        <v>45553</v>
      </c>
      <c r="D1490" t="s">
        <v>24</v>
      </c>
      <c r="E1490" t="s">
        <v>33</v>
      </c>
      <c r="F1490" t="s">
        <v>21</v>
      </c>
      <c r="G1490">
        <v>2</v>
      </c>
      <c r="H1490">
        <v>205.82</v>
      </c>
      <c r="I1490">
        <v>0.2</v>
      </c>
      <c r="J1490">
        <v>329.31</v>
      </c>
      <c r="K1490">
        <v>197.3</v>
      </c>
      <c r="L1490">
        <v>132.01</v>
      </c>
      <c r="M1490" t="s">
        <v>17</v>
      </c>
      <c r="N1490" t="str">
        <f t="shared" si="23"/>
        <v>Medium</v>
      </c>
    </row>
    <row r="1491" spans="1:14" x14ac:dyDescent="0.3">
      <c r="A1491">
        <v>1490</v>
      </c>
      <c r="B1491" t="s">
        <v>1402</v>
      </c>
      <c r="C1491" s="2">
        <v>45461</v>
      </c>
      <c r="D1491" t="s">
        <v>19</v>
      </c>
      <c r="E1491" t="s">
        <v>25</v>
      </c>
      <c r="F1491" t="s">
        <v>27</v>
      </c>
      <c r="G1491">
        <v>9</v>
      </c>
      <c r="H1491">
        <v>493.32</v>
      </c>
      <c r="I1491">
        <v>0.28000000000000003</v>
      </c>
      <c r="J1491">
        <v>3196.71</v>
      </c>
      <c r="K1491">
        <v>2446.59</v>
      </c>
      <c r="L1491">
        <v>750.12</v>
      </c>
      <c r="M1491" t="s">
        <v>17</v>
      </c>
      <c r="N1491" t="str">
        <f t="shared" si="23"/>
        <v>High</v>
      </c>
    </row>
    <row r="1492" spans="1:14" x14ac:dyDescent="0.3">
      <c r="A1492">
        <v>1491</v>
      </c>
      <c r="B1492" t="s">
        <v>1403</v>
      </c>
      <c r="C1492" s="2">
        <v>45522</v>
      </c>
      <c r="D1492" t="s">
        <v>14</v>
      </c>
      <c r="E1492" t="s">
        <v>25</v>
      </c>
      <c r="F1492" t="s">
        <v>27</v>
      </c>
      <c r="G1492">
        <v>2</v>
      </c>
      <c r="H1492">
        <v>280.14</v>
      </c>
      <c r="I1492">
        <v>0.16</v>
      </c>
      <c r="J1492">
        <v>470.64</v>
      </c>
      <c r="K1492">
        <v>341.43</v>
      </c>
      <c r="L1492">
        <v>129.21</v>
      </c>
      <c r="M1492" t="s">
        <v>22</v>
      </c>
      <c r="N1492" t="str">
        <f t="shared" si="23"/>
        <v>Medium</v>
      </c>
    </row>
    <row r="1493" spans="1:14" x14ac:dyDescent="0.3">
      <c r="A1493">
        <v>1492</v>
      </c>
      <c r="B1493" t="s">
        <v>1404</v>
      </c>
      <c r="C1493" s="2">
        <v>45416</v>
      </c>
      <c r="D1493" t="s">
        <v>19</v>
      </c>
      <c r="E1493" t="s">
        <v>33</v>
      </c>
      <c r="F1493" t="s">
        <v>21</v>
      </c>
      <c r="G1493">
        <v>10</v>
      </c>
      <c r="H1493">
        <v>22.58</v>
      </c>
      <c r="I1493">
        <v>0.08</v>
      </c>
      <c r="J1493">
        <v>207.74</v>
      </c>
      <c r="K1493">
        <v>118.67</v>
      </c>
      <c r="L1493">
        <v>89.07</v>
      </c>
      <c r="M1493" t="s">
        <v>17</v>
      </c>
      <c r="N1493" t="str">
        <f t="shared" si="23"/>
        <v>Low</v>
      </c>
    </row>
    <row r="1494" spans="1:14" x14ac:dyDescent="0.3">
      <c r="A1494">
        <v>1493</v>
      </c>
      <c r="B1494" t="s">
        <v>1405</v>
      </c>
      <c r="C1494" s="2">
        <v>45345</v>
      </c>
      <c r="D1494" t="s">
        <v>39</v>
      </c>
      <c r="E1494" t="s">
        <v>20</v>
      </c>
      <c r="F1494" t="s">
        <v>16</v>
      </c>
      <c r="G1494">
        <v>8</v>
      </c>
      <c r="H1494">
        <v>483.34</v>
      </c>
      <c r="I1494">
        <v>0.19</v>
      </c>
      <c r="J1494">
        <v>3132.04</v>
      </c>
      <c r="K1494">
        <v>2069.2800000000002</v>
      </c>
      <c r="L1494">
        <v>1062.76</v>
      </c>
      <c r="M1494" t="s">
        <v>22</v>
      </c>
      <c r="N1494" t="str">
        <f t="shared" si="23"/>
        <v>Medium</v>
      </c>
    </row>
    <row r="1495" spans="1:14" x14ac:dyDescent="0.3">
      <c r="A1495">
        <v>1494</v>
      </c>
      <c r="B1495" t="s">
        <v>1406</v>
      </c>
      <c r="C1495" s="2">
        <v>45499</v>
      </c>
      <c r="D1495" t="s">
        <v>14</v>
      </c>
      <c r="E1495" t="s">
        <v>30</v>
      </c>
      <c r="F1495" t="s">
        <v>16</v>
      </c>
      <c r="G1495">
        <v>5</v>
      </c>
      <c r="H1495">
        <v>236.73</v>
      </c>
      <c r="I1495">
        <v>0.2</v>
      </c>
      <c r="J1495">
        <v>946.92</v>
      </c>
      <c r="K1495">
        <v>565.80999999999995</v>
      </c>
      <c r="L1495">
        <v>381.11</v>
      </c>
      <c r="M1495" t="s">
        <v>46</v>
      </c>
      <c r="N1495" t="str">
        <f t="shared" si="23"/>
        <v>Medium</v>
      </c>
    </row>
    <row r="1496" spans="1:14" x14ac:dyDescent="0.3">
      <c r="A1496">
        <v>1495</v>
      </c>
      <c r="B1496" t="s">
        <v>1407</v>
      </c>
      <c r="C1496" s="2">
        <v>45643</v>
      </c>
      <c r="D1496" t="s">
        <v>24</v>
      </c>
      <c r="E1496" t="s">
        <v>20</v>
      </c>
      <c r="F1496" t="s">
        <v>27</v>
      </c>
      <c r="G1496">
        <v>8</v>
      </c>
      <c r="H1496">
        <v>228.99</v>
      </c>
      <c r="I1496">
        <v>0.19</v>
      </c>
      <c r="J1496">
        <v>1483.86</v>
      </c>
      <c r="K1496">
        <v>1051.7</v>
      </c>
      <c r="L1496">
        <v>432.16</v>
      </c>
      <c r="M1496" t="s">
        <v>17</v>
      </c>
      <c r="N1496" t="str">
        <f t="shared" si="23"/>
        <v>Medium</v>
      </c>
    </row>
    <row r="1497" spans="1:14" x14ac:dyDescent="0.3">
      <c r="A1497">
        <v>1496</v>
      </c>
      <c r="B1497" t="s">
        <v>1408</v>
      </c>
      <c r="C1497" s="2">
        <v>45522</v>
      </c>
      <c r="D1497" t="s">
        <v>24</v>
      </c>
      <c r="E1497" t="s">
        <v>30</v>
      </c>
      <c r="F1497" t="s">
        <v>16</v>
      </c>
      <c r="G1497">
        <v>1</v>
      </c>
      <c r="H1497">
        <v>153.41999999999999</v>
      </c>
      <c r="I1497">
        <v>0.09</v>
      </c>
      <c r="J1497">
        <v>139.61000000000001</v>
      </c>
      <c r="K1497">
        <v>107.73</v>
      </c>
      <c r="L1497">
        <v>31.88</v>
      </c>
      <c r="M1497" t="s">
        <v>28</v>
      </c>
      <c r="N1497" t="str">
        <f t="shared" si="23"/>
        <v>Low</v>
      </c>
    </row>
    <row r="1498" spans="1:14" x14ac:dyDescent="0.3">
      <c r="A1498">
        <v>1497</v>
      </c>
      <c r="B1498" t="s">
        <v>334</v>
      </c>
      <c r="C1498" s="2">
        <v>45537</v>
      </c>
      <c r="D1498" t="s">
        <v>39</v>
      </c>
      <c r="E1498" t="s">
        <v>25</v>
      </c>
      <c r="F1498" t="s">
        <v>21</v>
      </c>
      <c r="G1498">
        <v>7</v>
      </c>
      <c r="H1498">
        <v>216.8</v>
      </c>
      <c r="I1498">
        <v>0.25</v>
      </c>
      <c r="J1498">
        <v>1138.2</v>
      </c>
      <c r="K1498">
        <v>886.49</v>
      </c>
      <c r="L1498">
        <v>251.71</v>
      </c>
      <c r="M1498" t="s">
        <v>40</v>
      </c>
      <c r="N1498" t="str">
        <f t="shared" si="23"/>
        <v>High</v>
      </c>
    </row>
    <row r="1499" spans="1:14" x14ac:dyDescent="0.3">
      <c r="A1499">
        <v>1498</v>
      </c>
      <c r="B1499" t="s">
        <v>1409</v>
      </c>
      <c r="C1499" s="2">
        <v>45423</v>
      </c>
      <c r="D1499" t="s">
        <v>19</v>
      </c>
      <c r="E1499" t="s">
        <v>25</v>
      </c>
      <c r="F1499" t="s">
        <v>27</v>
      </c>
      <c r="G1499">
        <v>8</v>
      </c>
      <c r="H1499">
        <v>379.37</v>
      </c>
      <c r="I1499">
        <v>0.12</v>
      </c>
      <c r="J1499">
        <v>2670.76</v>
      </c>
      <c r="K1499">
        <v>1863.54</v>
      </c>
      <c r="L1499">
        <v>807.22</v>
      </c>
      <c r="M1499" t="s">
        <v>46</v>
      </c>
      <c r="N1499" t="str">
        <f t="shared" si="23"/>
        <v>Medium</v>
      </c>
    </row>
    <row r="1500" spans="1:14" x14ac:dyDescent="0.3">
      <c r="A1500">
        <v>1499</v>
      </c>
      <c r="B1500" t="s">
        <v>1053</v>
      </c>
      <c r="C1500" s="2">
        <v>45530</v>
      </c>
      <c r="D1500" t="s">
        <v>14</v>
      </c>
      <c r="E1500" t="s">
        <v>15</v>
      </c>
      <c r="F1500" t="s">
        <v>27</v>
      </c>
      <c r="G1500">
        <v>10</v>
      </c>
      <c r="H1500">
        <v>499.59</v>
      </c>
      <c r="I1500">
        <v>0.14000000000000001</v>
      </c>
      <c r="J1500">
        <v>4296.47</v>
      </c>
      <c r="K1500">
        <v>2324.38</v>
      </c>
      <c r="L1500">
        <v>1972.09</v>
      </c>
      <c r="M1500" t="s">
        <v>22</v>
      </c>
      <c r="N1500" t="str">
        <f t="shared" si="23"/>
        <v>Medium</v>
      </c>
    </row>
    <row r="1501" spans="1:14" x14ac:dyDescent="0.3">
      <c r="A1501">
        <v>1500</v>
      </c>
      <c r="B1501" t="s">
        <v>1410</v>
      </c>
      <c r="C1501" s="2">
        <v>45630</v>
      </c>
      <c r="D1501" t="s">
        <v>19</v>
      </c>
      <c r="E1501" t="s">
        <v>30</v>
      </c>
      <c r="F1501" t="s">
        <v>27</v>
      </c>
      <c r="G1501">
        <v>6</v>
      </c>
      <c r="H1501">
        <v>276.98</v>
      </c>
      <c r="I1501">
        <v>0.14000000000000001</v>
      </c>
      <c r="J1501">
        <v>1429.22</v>
      </c>
      <c r="K1501">
        <v>877.86</v>
      </c>
      <c r="L1501">
        <v>551.36</v>
      </c>
      <c r="M1501" t="s">
        <v>28</v>
      </c>
      <c r="N1501" t="str">
        <f t="shared" si="23"/>
        <v>Medium</v>
      </c>
    </row>
    <row r="1502" spans="1:14" x14ac:dyDescent="0.3">
      <c r="A1502">
        <v>1501</v>
      </c>
      <c r="B1502" t="s">
        <v>1411</v>
      </c>
      <c r="C1502" s="2">
        <v>45499</v>
      </c>
      <c r="D1502" t="s">
        <v>24</v>
      </c>
      <c r="E1502" t="s">
        <v>25</v>
      </c>
      <c r="F1502" t="s">
        <v>21</v>
      </c>
      <c r="G1502">
        <v>6</v>
      </c>
      <c r="H1502">
        <v>213.8</v>
      </c>
      <c r="I1502">
        <v>0.19</v>
      </c>
      <c r="J1502">
        <v>1039.07</v>
      </c>
      <c r="K1502">
        <v>747.68</v>
      </c>
      <c r="L1502">
        <v>291.39</v>
      </c>
      <c r="M1502" t="s">
        <v>22</v>
      </c>
      <c r="N1502" t="str">
        <f t="shared" si="23"/>
        <v>Medium</v>
      </c>
    </row>
    <row r="1503" spans="1:14" x14ac:dyDescent="0.3">
      <c r="A1503">
        <v>1502</v>
      </c>
      <c r="B1503" t="s">
        <v>1185</v>
      </c>
      <c r="C1503" s="2">
        <v>45643</v>
      </c>
      <c r="D1503" t="s">
        <v>24</v>
      </c>
      <c r="E1503" t="s">
        <v>33</v>
      </c>
      <c r="F1503" t="s">
        <v>21</v>
      </c>
      <c r="G1503">
        <v>2</v>
      </c>
      <c r="H1503">
        <v>25.23</v>
      </c>
      <c r="I1503">
        <v>0.2</v>
      </c>
      <c r="J1503">
        <v>40.369999999999997</v>
      </c>
      <c r="K1503">
        <v>30.29</v>
      </c>
      <c r="L1503">
        <v>10.08</v>
      </c>
      <c r="M1503" t="s">
        <v>46</v>
      </c>
      <c r="N1503" t="str">
        <f t="shared" si="23"/>
        <v>Medium</v>
      </c>
    </row>
    <row r="1504" spans="1:14" x14ac:dyDescent="0.3">
      <c r="A1504">
        <v>1503</v>
      </c>
      <c r="B1504" t="s">
        <v>1412</v>
      </c>
      <c r="C1504" s="2">
        <v>45471</v>
      </c>
      <c r="D1504" t="s">
        <v>24</v>
      </c>
      <c r="E1504" t="s">
        <v>20</v>
      </c>
      <c r="F1504" t="s">
        <v>27</v>
      </c>
      <c r="G1504">
        <v>2</v>
      </c>
      <c r="H1504">
        <v>395.87</v>
      </c>
      <c r="I1504">
        <v>0.19</v>
      </c>
      <c r="J1504">
        <v>641.30999999999995</v>
      </c>
      <c r="K1504">
        <v>328.13</v>
      </c>
      <c r="L1504">
        <v>313.18</v>
      </c>
      <c r="M1504" t="s">
        <v>46</v>
      </c>
      <c r="N1504" t="str">
        <f t="shared" si="23"/>
        <v>Medium</v>
      </c>
    </row>
    <row r="1505" spans="1:14" x14ac:dyDescent="0.3">
      <c r="A1505">
        <v>1504</v>
      </c>
      <c r="B1505" t="s">
        <v>1413</v>
      </c>
      <c r="C1505" s="2">
        <v>45642</v>
      </c>
      <c r="D1505" t="s">
        <v>14</v>
      </c>
      <c r="E1505" t="s">
        <v>25</v>
      </c>
      <c r="F1505" t="s">
        <v>16</v>
      </c>
      <c r="G1505">
        <v>9</v>
      </c>
      <c r="H1505">
        <v>452.02</v>
      </c>
      <c r="I1505">
        <v>0.22</v>
      </c>
      <c r="J1505">
        <v>3173.18</v>
      </c>
      <c r="K1505">
        <v>2350.87</v>
      </c>
      <c r="L1505">
        <v>822.31</v>
      </c>
      <c r="M1505" t="s">
        <v>28</v>
      </c>
      <c r="N1505" t="str">
        <f t="shared" si="23"/>
        <v>High</v>
      </c>
    </row>
    <row r="1506" spans="1:14" x14ac:dyDescent="0.3">
      <c r="A1506">
        <v>1505</v>
      </c>
      <c r="B1506" t="s">
        <v>1414</v>
      </c>
      <c r="C1506" s="2">
        <v>45586</v>
      </c>
      <c r="D1506" t="s">
        <v>39</v>
      </c>
      <c r="E1506" t="s">
        <v>33</v>
      </c>
      <c r="F1506" t="s">
        <v>21</v>
      </c>
      <c r="G1506">
        <v>9</v>
      </c>
      <c r="H1506">
        <v>266.86</v>
      </c>
      <c r="I1506">
        <v>0.16</v>
      </c>
      <c r="J1506">
        <v>2017.46</v>
      </c>
      <c r="K1506">
        <v>1166.8</v>
      </c>
      <c r="L1506">
        <v>850.66</v>
      </c>
      <c r="M1506" t="s">
        <v>22</v>
      </c>
      <c r="N1506" t="str">
        <f t="shared" si="23"/>
        <v>Medium</v>
      </c>
    </row>
    <row r="1507" spans="1:14" x14ac:dyDescent="0.3">
      <c r="A1507">
        <v>1506</v>
      </c>
      <c r="B1507" t="s">
        <v>1415</v>
      </c>
      <c r="C1507" s="2">
        <v>45314</v>
      </c>
      <c r="D1507" t="s">
        <v>24</v>
      </c>
      <c r="E1507" t="s">
        <v>33</v>
      </c>
      <c r="F1507" t="s">
        <v>27</v>
      </c>
      <c r="G1507">
        <v>7</v>
      </c>
      <c r="H1507">
        <v>418.8</v>
      </c>
      <c r="I1507">
        <v>0.18</v>
      </c>
      <c r="J1507">
        <v>2403.91</v>
      </c>
      <c r="K1507">
        <v>1370.48</v>
      </c>
      <c r="L1507">
        <v>1033.43</v>
      </c>
      <c r="M1507" t="s">
        <v>46</v>
      </c>
      <c r="N1507" t="str">
        <f t="shared" si="23"/>
        <v>Medium</v>
      </c>
    </row>
    <row r="1508" spans="1:14" x14ac:dyDescent="0.3">
      <c r="A1508">
        <v>1507</v>
      </c>
      <c r="B1508" t="s">
        <v>1416</v>
      </c>
      <c r="C1508" s="2">
        <v>45564</v>
      </c>
      <c r="D1508" t="s">
        <v>39</v>
      </c>
      <c r="E1508" t="s">
        <v>30</v>
      </c>
      <c r="F1508" t="s">
        <v>21</v>
      </c>
      <c r="G1508">
        <v>10</v>
      </c>
      <c r="H1508">
        <v>237</v>
      </c>
      <c r="I1508">
        <v>0.09</v>
      </c>
      <c r="J1508">
        <v>2156.6999999999998</v>
      </c>
      <c r="K1508">
        <v>1313.15</v>
      </c>
      <c r="L1508">
        <v>843.55</v>
      </c>
      <c r="M1508" t="s">
        <v>22</v>
      </c>
      <c r="N1508" t="str">
        <f t="shared" si="23"/>
        <v>Low</v>
      </c>
    </row>
    <row r="1509" spans="1:14" x14ac:dyDescent="0.3">
      <c r="A1509">
        <v>1508</v>
      </c>
      <c r="B1509" t="s">
        <v>1417</v>
      </c>
      <c r="C1509" s="2">
        <v>45447</v>
      </c>
      <c r="D1509" t="s">
        <v>14</v>
      </c>
      <c r="E1509" t="s">
        <v>30</v>
      </c>
      <c r="F1509" t="s">
        <v>27</v>
      </c>
      <c r="G1509">
        <v>4</v>
      </c>
      <c r="H1509">
        <v>440.87</v>
      </c>
      <c r="I1509">
        <v>0.17</v>
      </c>
      <c r="J1509">
        <v>1463.69</v>
      </c>
      <c r="K1509">
        <v>1167.93</v>
      </c>
      <c r="L1509">
        <v>295.76</v>
      </c>
      <c r="M1509" t="s">
        <v>40</v>
      </c>
      <c r="N1509" t="str">
        <f t="shared" si="23"/>
        <v>Medium</v>
      </c>
    </row>
    <row r="1510" spans="1:14" x14ac:dyDescent="0.3">
      <c r="A1510">
        <v>1509</v>
      </c>
      <c r="B1510" t="s">
        <v>1418</v>
      </c>
      <c r="C1510" s="2">
        <v>45614</v>
      </c>
      <c r="D1510" t="s">
        <v>39</v>
      </c>
      <c r="E1510" t="s">
        <v>20</v>
      </c>
      <c r="F1510" t="s">
        <v>21</v>
      </c>
      <c r="G1510">
        <v>10</v>
      </c>
      <c r="H1510">
        <v>35.880000000000003</v>
      </c>
      <c r="I1510">
        <v>0.01</v>
      </c>
      <c r="J1510">
        <v>355.21</v>
      </c>
      <c r="K1510">
        <v>269.35000000000002</v>
      </c>
      <c r="L1510">
        <v>85.86</v>
      </c>
      <c r="M1510" t="s">
        <v>28</v>
      </c>
      <c r="N1510" t="str">
        <f t="shared" si="23"/>
        <v>Low</v>
      </c>
    </row>
    <row r="1511" spans="1:14" x14ac:dyDescent="0.3">
      <c r="A1511">
        <v>1510</v>
      </c>
      <c r="B1511" t="s">
        <v>1419</v>
      </c>
      <c r="C1511" s="2">
        <v>45339</v>
      </c>
      <c r="D1511" t="s">
        <v>19</v>
      </c>
      <c r="E1511" t="s">
        <v>15</v>
      </c>
      <c r="F1511" t="s">
        <v>21</v>
      </c>
      <c r="G1511">
        <v>6</v>
      </c>
      <c r="H1511">
        <v>77.41</v>
      </c>
      <c r="I1511">
        <v>0.04</v>
      </c>
      <c r="J1511">
        <v>445.88</v>
      </c>
      <c r="K1511">
        <v>349.96</v>
      </c>
      <c r="L1511">
        <v>95.92</v>
      </c>
      <c r="M1511" t="s">
        <v>17</v>
      </c>
      <c r="N1511" t="str">
        <f t="shared" si="23"/>
        <v>Low</v>
      </c>
    </row>
    <row r="1512" spans="1:14" x14ac:dyDescent="0.3">
      <c r="A1512">
        <v>1511</v>
      </c>
      <c r="B1512" t="s">
        <v>1420</v>
      </c>
      <c r="C1512" s="2">
        <v>45490</v>
      </c>
      <c r="D1512" t="s">
        <v>24</v>
      </c>
      <c r="E1512" t="s">
        <v>30</v>
      </c>
      <c r="F1512" t="s">
        <v>21</v>
      </c>
      <c r="G1512">
        <v>7</v>
      </c>
      <c r="H1512">
        <v>250.9</v>
      </c>
      <c r="I1512">
        <v>0.08</v>
      </c>
      <c r="J1512">
        <v>1615.8</v>
      </c>
      <c r="K1512">
        <v>1120.56</v>
      </c>
      <c r="L1512">
        <v>495.24</v>
      </c>
      <c r="M1512" t="s">
        <v>22</v>
      </c>
      <c r="N1512" t="str">
        <f t="shared" si="23"/>
        <v>Low</v>
      </c>
    </row>
    <row r="1513" spans="1:14" x14ac:dyDescent="0.3">
      <c r="A1513">
        <v>1512</v>
      </c>
      <c r="B1513" t="s">
        <v>1421</v>
      </c>
      <c r="C1513" s="2">
        <v>45641</v>
      </c>
      <c r="D1513" t="s">
        <v>14</v>
      </c>
      <c r="E1513" t="s">
        <v>33</v>
      </c>
      <c r="F1513" t="s">
        <v>21</v>
      </c>
      <c r="G1513">
        <v>1</v>
      </c>
      <c r="H1513">
        <v>189.66</v>
      </c>
      <c r="I1513">
        <v>0.05</v>
      </c>
      <c r="J1513">
        <v>180.18</v>
      </c>
      <c r="K1513">
        <v>95.89</v>
      </c>
      <c r="L1513">
        <v>84.29</v>
      </c>
      <c r="M1513" t="s">
        <v>17</v>
      </c>
      <c r="N1513" t="str">
        <f t="shared" si="23"/>
        <v>Low</v>
      </c>
    </row>
    <row r="1514" spans="1:14" x14ac:dyDescent="0.3">
      <c r="A1514">
        <v>1513</v>
      </c>
      <c r="B1514" t="s">
        <v>1422</v>
      </c>
      <c r="C1514" s="2">
        <v>45536</v>
      </c>
      <c r="D1514" t="s">
        <v>19</v>
      </c>
      <c r="E1514" t="s">
        <v>30</v>
      </c>
      <c r="F1514" t="s">
        <v>27</v>
      </c>
      <c r="G1514">
        <v>8</v>
      </c>
      <c r="H1514">
        <v>116.42</v>
      </c>
      <c r="I1514">
        <v>0.03</v>
      </c>
      <c r="J1514">
        <v>903.42</v>
      </c>
      <c r="K1514">
        <v>579.14</v>
      </c>
      <c r="L1514">
        <v>324.27999999999997</v>
      </c>
      <c r="M1514" t="s">
        <v>40</v>
      </c>
      <c r="N1514" t="str">
        <f t="shared" si="23"/>
        <v>Low</v>
      </c>
    </row>
    <row r="1515" spans="1:14" x14ac:dyDescent="0.3">
      <c r="A1515">
        <v>1514</v>
      </c>
      <c r="B1515" t="s">
        <v>1423</v>
      </c>
      <c r="C1515" s="2">
        <v>45615</v>
      </c>
      <c r="D1515" t="s">
        <v>19</v>
      </c>
      <c r="E1515" t="s">
        <v>33</v>
      </c>
      <c r="F1515" t="s">
        <v>21</v>
      </c>
      <c r="G1515">
        <v>5</v>
      </c>
      <c r="H1515">
        <v>199.53</v>
      </c>
      <c r="I1515">
        <v>0.27</v>
      </c>
      <c r="J1515">
        <v>728.28</v>
      </c>
      <c r="K1515">
        <v>498.55</v>
      </c>
      <c r="L1515">
        <v>229.73</v>
      </c>
      <c r="M1515" t="s">
        <v>22</v>
      </c>
      <c r="N1515" t="str">
        <f t="shared" si="23"/>
        <v>High</v>
      </c>
    </row>
    <row r="1516" spans="1:14" x14ac:dyDescent="0.3">
      <c r="A1516">
        <v>1515</v>
      </c>
      <c r="B1516" t="s">
        <v>1424</v>
      </c>
      <c r="C1516" s="2">
        <v>45558</v>
      </c>
      <c r="D1516" t="s">
        <v>39</v>
      </c>
      <c r="E1516" t="s">
        <v>25</v>
      </c>
      <c r="F1516" t="s">
        <v>16</v>
      </c>
      <c r="G1516">
        <v>8</v>
      </c>
      <c r="H1516">
        <v>468.76</v>
      </c>
      <c r="I1516">
        <v>0</v>
      </c>
      <c r="J1516">
        <v>3750.08</v>
      </c>
      <c r="K1516">
        <v>2365.6</v>
      </c>
      <c r="L1516">
        <v>1384.48</v>
      </c>
      <c r="M1516" t="s">
        <v>40</v>
      </c>
      <c r="N1516" t="str">
        <f t="shared" si="23"/>
        <v>No Discount</v>
      </c>
    </row>
    <row r="1517" spans="1:14" x14ac:dyDescent="0.3">
      <c r="A1517">
        <v>1516</v>
      </c>
      <c r="B1517" t="s">
        <v>1425</v>
      </c>
      <c r="C1517" s="2">
        <v>45520</v>
      </c>
      <c r="D1517" t="s">
        <v>24</v>
      </c>
      <c r="E1517" t="s">
        <v>33</v>
      </c>
      <c r="F1517" t="s">
        <v>16</v>
      </c>
      <c r="G1517">
        <v>10</v>
      </c>
      <c r="H1517">
        <v>216.06</v>
      </c>
      <c r="I1517">
        <v>0.25</v>
      </c>
      <c r="J1517">
        <v>1620.45</v>
      </c>
      <c r="K1517">
        <v>1085.44</v>
      </c>
      <c r="L1517">
        <v>535.01</v>
      </c>
      <c r="M1517" t="s">
        <v>28</v>
      </c>
      <c r="N1517" t="str">
        <f t="shared" si="23"/>
        <v>High</v>
      </c>
    </row>
    <row r="1518" spans="1:14" x14ac:dyDescent="0.3">
      <c r="A1518">
        <v>1517</v>
      </c>
      <c r="B1518" t="s">
        <v>483</v>
      </c>
      <c r="C1518" s="2">
        <v>45629</v>
      </c>
      <c r="D1518" t="s">
        <v>39</v>
      </c>
      <c r="E1518" t="s">
        <v>20</v>
      </c>
      <c r="F1518" t="s">
        <v>16</v>
      </c>
      <c r="G1518">
        <v>7</v>
      </c>
      <c r="H1518">
        <v>92.26</v>
      </c>
      <c r="I1518">
        <v>0.12</v>
      </c>
      <c r="J1518">
        <v>568.32000000000005</v>
      </c>
      <c r="K1518">
        <v>290.57</v>
      </c>
      <c r="L1518">
        <v>277.75</v>
      </c>
      <c r="M1518" t="s">
        <v>46</v>
      </c>
      <c r="N1518" t="str">
        <f t="shared" si="23"/>
        <v>Medium</v>
      </c>
    </row>
    <row r="1519" spans="1:14" x14ac:dyDescent="0.3">
      <c r="A1519">
        <v>1518</v>
      </c>
      <c r="B1519" t="s">
        <v>1426</v>
      </c>
      <c r="C1519" s="2">
        <v>45592</v>
      </c>
      <c r="D1519" t="s">
        <v>14</v>
      </c>
      <c r="E1519" t="s">
        <v>30</v>
      </c>
      <c r="F1519" t="s">
        <v>21</v>
      </c>
      <c r="G1519">
        <v>7</v>
      </c>
      <c r="H1519">
        <v>371.37</v>
      </c>
      <c r="I1519">
        <v>0.09</v>
      </c>
      <c r="J1519">
        <v>2365.63</v>
      </c>
      <c r="K1519">
        <v>1459.35</v>
      </c>
      <c r="L1519">
        <v>906.28</v>
      </c>
      <c r="M1519" t="s">
        <v>46</v>
      </c>
      <c r="N1519" t="str">
        <f t="shared" si="23"/>
        <v>Low</v>
      </c>
    </row>
    <row r="1520" spans="1:14" x14ac:dyDescent="0.3">
      <c r="A1520">
        <v>1519</v>
      </c>
      <c r="B1520" t="s">
        <v>1427</v>
      </c>
      <c r="C1520" s="2">
        <v>45394</v>
      </c>
      <c r="D1520" t="s">
        <v>24</v>
      </c>
      <c r="E1520" t="s">
        <v>30</v>
      </c>
      <c r="F1520" t="s">
        <v>16</v>
      </c>
      <c r="G1520">
        <v>3</v>
      </c>
      <c r="H1520">
        <v>93.09</v>
      </c>
      <c r="I1520">
        <v>0.09</v>
      </c>
      <c r="J1520">
        <v>254.14</v>
      </c>
      <c r="K1520">
        <v>166.89</v>
      </c>
      <c r="L1520">
        <v>87.25</v>
      </c>
      <c r="M1520" t="s">
        <v>40</v>
      </c>
      <c r="N1520" t="str">
        <f t="shared" si="23"/>
        <v>Low</v>
      </c>
    </row>
    <row r="1521" spans="1:14" x14ac:dyDescent="0.3">
      <c r="A1521">
        <v>1520</v>
      </c>
      <c r="B1521" t="s">
        <v>1428</v>
      </c>
      <c r="C1521" s="2">
        <v>45298</v>
      </c>
      <c r="D1521" t="s">
        <v>19</v>
      </c>
      <c r="E1521" t="s">
        <v>33</v>
      </c>
      <c r="F1521" t="s">
        <v>16</v>
      </c>
      <c r="G1521">
        <v>7</v>
      </c>
      <c r="H1521">
        <v>452.03</v>
      </c>
      <c r="I1521">
        <v>0.19</v>
      </c>
      <c r="J1521">
        <v>2563.0100000000002</v>
      </c>
      <c r="K1521">
        <v>1525.89</v>
      </c>
      <c r="L1521">
        <v>1037.1199999999999</v>
      </c>
      <c r="M1521" t="s">
        <v>22</v>
      </c>
      <c r="N1521" t="str">
        <f t="shared" si="23"/>
        <v>Medium</v>
      </c>
    </row>
    <row r="1522" spans="1:14" x14ac:dyDescent="0.3">
      <c r="A1522">
        <v>1521</v>
      </c>
      <c r="B1522" t="s">
        <v>1429</v>
      </c>
      <c r="C1522" s="2">
        <v>45450</v>
      </c>
      <c r="D1522" t="s">
        <v>24</v>
      </c>
      <c r="E1522" t="s">
        <v>30</v>
      </c>
      <c r="F1522" t="s">
        <v>16</v>
      </c>
      <c r="G1522">
        <v>1</v>
      </c>
      <c r="H1522">
        <v>372.61</v>
      </c>
      <c r="I1522">
        <v>0.3</v>
      </c>
      <c r="J1522">
        <v>260.83</v>
      </c>
      <c r="K1522">
        <v>152.13999999999999</v>
      </c>
      <c r="L1522">
        <v>108.69</v>
      </c>
      <c r="M1522" t="s">
        <v>22</v>
      </c>
      <c r="N1522" t="str">
        <f t="shared" si="23"/>
        <v>High</v>
      </c>
    </row>
    <row r="1523" spans="1:14" x14ac:dyDescent="0.3">
      <c r="A1523">
        <v>1522</v>
      </c>
      <c r="B1523" t="s">
        <v>1430</v>
      </c>
      <c r="C1523" s="2">
        <v>45551</v>
      </c>
      <c r="D1523" t="s">
        <v>24</v>
      </c>
      <c r="E1523" t="s">
        <v>30</v>
      </c>
      <c r="F1523" t="s">
        <v>27</v>
      </c>
      <c r="G1523">
        <v>3</v>
      </c>
      <c r="H1523">
        <v>55.95</v>
      </c>
      <c r="I1523">
        <v>0.23</v>
      </c>
      <c r="J1523">
        <v>129.24</v>
      </c>
      <c r="K1523">
        <v>80.31</v>
      </c>
      <c r="L1523">
        <v>48.93</v>
      </c>
      <c r="M1523" t="s">
        <v>46</v>
      </c>
      <c r="N1523" t="str">
        <f t="shared" si="23"/>
        <v>High</v>
      </c>
    </row>
    <row r="1524" spans="1:14" x14ac:dyDescent="0.3">
      <c r="A1524">
        <v>1523</v>
      </c>
      <c r="B1524" t="s">
        <v>1431</v>
      </c>
      <c r="C1524" s="2">
        <v>45646</v>
      </c>
      <c r="D1524" t="s">
        <v>39</v>
      </c>
      <c r="E1524" t="s">
        <v>33</v>
      </c>
      <c r="F1524" t="s">
        <v>27</v>
      </c>
      <c r="G1524">
        <v>8</v>
      </c>
      <c r="H1524">
        <v>326.23</v>
      </c>
      <c r="I1524">
        <v>7.0000000000000007E-2</v>
      </c>
      <c r="J1524">
        <v>2427.15</v>
      </c>
      <c r="K1524">
        <v>1308.1199999999999</v>
      </c>
      <c r="L1524">
        <v>1119.03</v>
      </c>
      <c r="M1524" t="s">
        <v>22</v>
      </c>
      <c r="N1524" t="str">
        <f t="shared" si="23"/>
        <v>Low</v>
      </c>
    </row>
    <row r="1525" spans="1:14" x14ac:dyDescent="0.3">
      <c r="A1525">
        <v>1524</v>
      </c>
      <c r="B1525" t="s">
        <v>1432</v>
      </c>
      <c r="C1525" s="2">
        <v>45547</v>
      </c>
      <c r="D1525" t="s">
        <v>24</v>
      </c>
      <c r="E1525" t="s">
        <v>15</v>
      </c>
      <c r="F1525" t="s">
        <v>27</v>
      </c>
      <c r="G1525">
        <v>6</v>
      </c>
      <c r="H1525">
        <v>212.84</v>
      </c>
      <c r="I1525">
        <v>0.23</v>
      </c>
      <c r="J1525">
        <v>983.32</v>
      </c>
      <c r="K1525">
        <v>738.16</v>
      </c>
      <c r="L1525">
        <v>245.16</v>
      </c>
      <c r="M1525" t="s">
        <v>17</v>
      </c>
      <c r="N1525" t="str">
        <f t="shared" si="23"/>
        <v>High</v>
      </c>
    </row>
    <row r="1526" spans="1:14" x14ac:dyDescent="0.3">
      <c r="A1526">
        <v>1525</v>
      </c>
      <c r="B1526" t="s">
        <v>1433</v>
      </c>
      <c r="C1526" s="2">
        <v>45313</v>
      </c>
      <c r="D1526" t="s">
        <v>19</v>
      </c>
      <c r="E1526" t="s">
        <v>20</v>
      </c>
      <c r="F1526" t="s">
        <v>21</v>
      </c>
      <c r="G1526">
        <v>1</v>
      </c>
      <c r="H1526">
        <v>448.01</v>
      </c>
      <c r="I1526">
        <v>0.27</v>
      </c>
      <c r="J1526">
        <v>327.05</v>
      </c>
      <c r="K1526">
        <v>243.6</v>
      </c>
      <c r="L1526">
        <v>83.45</v>
      </c>
      <c r="M1526" t="s">
        <v>28</v>
      </c>
      <c r="N1526" t="str">
        <f t="shared" si="23"/>
        <v>High</v>
      </c>
    </row>
    <row r="1527" spans="1:14" x14ac:dyDescent="0.3">
      <c r="A1527">
        <v>1526</v>
      </c>
      <c r="B1527" t="s">
        <v>1106</v>
      </c>
      <c r="C1527" s="2">
        <v>45501</v>
      </c>
      <c r="D1527" t="s">
        <v>14</v>
      </c>
      <c r="E1527" t="s">
        <v>33</v>
      </c>
      <c r="F1527" t="s">
        <v>21</v>
      </c>
      <c r="G1527">
        <v>5</v>
      </c>
      <c r="H1527">
        <v>38.700000000000003</v>
      </c>
      <c r="I1527">
        <v>0.22</v>
      </c>
      <c r="J1527">
        <v>150.93</v>
      </c>
      <c r="K1527">
        <v>109.84</v>
      </c>
      <c r="L1527">
        <v>41.09</v>
      </c>
      <c r="M1527" t="s">
        <v>17</v>
      </c>
      <c r="N1527" t="str">
        <f t="shared" si="23"/>
        <v>High</v>
      </c>
    </row>
    <row r="1528" spans="1:14" x14ac:dyDescent="0.3">
      <c r="A1528">
        <v>1527</v>
      </c>
      <c r="B1528" t="s">
        <v>1434</v>
      </c>
      <c r="C1528" s="2">
        <v>45516</v>
      </c>
      <c r="D1528" t="s">
        <v>24</v>
      </c>
      <c r="E1528" t="s">
        <v>20</v>
      </c>
      <c r="F1528" t="s">
        <v>27</v>
      </c>
      <c r="G1528">
        <v>5</v>
      </c>
      <c r="H1528">
        <v>103.49</v>
      </c>
      <c r="I1528">
        <v>0.01</v>
      </c>
      <c r="J1528">
        <v>512.28</v>
      </c>
      <c r="K1528">
        <v>366.68</v>
      </c>
      <c r="L1528">
        <v>145.6</v>
      </c>
      <c r="M1528" t="s">
        <v>22</v>
      </c>
      <c r="N1528" t="str">
        <f t="shared" si="23"/>
        <v>Low</v>
      </c>
    </row>
    <row r="1529" spans="1:14" x14ac:dyDescent="0.3">
      <c r="A1529">
        <v>1528</v>
      </c>
      <c r="B1529" t="s">
        <v>1435</v>
      </c>
      <c r="C1529" s="2">
        <v>45550</v>
      </c>
      <c r="D1529" t="s">
        <v>24</v>
      </c>
      <c r="E1529" t="s">
        <v>30</v>
      </c>
      <c r="F1529" t="s">
        <v>16</v>
      </c>
      <c r="G1529">
        <v>7</v>
      </c>
      <c r="H1529">
        <v>326.7</v>
      </c>
      <c r="I1529">
        <v>7.0000000000000007E-2</v>
      </c>
      <c r="J1529">
        <v>2126.8200000000002</v>
      </c>
      <c r="K1529">
        <v>1307.25</v>
      </c>
      <c r="L1529">
        <v>819.57</v>
      </c>
      <c r="M1529" t="s">
        <v>28</v>
      </c>
      <c r="N1529" t="str">
        <f t="shared" si="23"/>
        <v>Low</v>
      </c>
    </row>
    <row r="1530" spans="1:14" x14ac:dyDescent="0.3">
      <c r="A1530">
        <v>1529</v>
      </c>
      <c r="B1530" t="s">
        <v>940</v>
      </c>
      <c r="C1530" s="2">
        <v>45654</v>
      </c>
      <c r="D1530" t="s">
        <v>14</v>
      </c>
      <c r="E1530" t="s">
        <v>30</v>
      </c>
      <c r="F1530" t="s">
        <v>27</v>
      </c>
      <c r="G1530">
        <v>9</v>
      </c>
      <c r="H1530">
        <v>345.54</v>
      </c>
      <c r="I1530">
        <v>0.28999999999999998</v>
      </c>
      <c r="J1530">
        <v>2208</v>
      </c>
      <c r="K1530">
        <v>1709.44</v>
      </c>
      <c r="L1530">
        <v>498.56</v>
      </c>
      <c r="M1530" t="s">
        <v>22</v>
      </c>
      <c r="N1530" t="str">
        <f t="shared" si="23"/>
        <v>High</v>
      </c>
    </row>
    <row r="1531" spans="1:14" x14ac:dyDescent="0.3">
      <c r="A1531">
        <v>1530</v>
      </c>
      <c r="B1531" t="s">
        <v>1436</v>
      </c>
      <c r="C1531" s="2">
        <v>45645</v>
      </c>
      <c r="D1531" t="s">
        <v>39</v>
      </c>
      <c r="E1531" t="s">
        <v>30</v>
      </c>
      <c r="F1531" t="s">
        <v>16</v>
      </c>
      <c r="G1531">
        <v>3</v>
      </c>
      <c r="H1531">
        <v>352.13</v>
      </c>
      <c r="I1531">
        <v>0.28999999999999998</v>
      </c>
      <c r="J1531">
        <v>750.04</v>
      </c>
      <c r="K1531">
        <v>507.91</v>
      </c>
      <c r="L1531">
        <v>242.13</v>
      </c>
      <c r="M1531" t="s">
        <v>28</v>
      </c>
      <c r="N1531" t="str">
        <f t="shared" si="23"/>
        <v>High</v>
      </c>
    </row>
    <row r="1532" spans="1:14" x14ac:dyDescent="0.3">
      <c r="A1532">
        <v>1531</v>
      </c>
      <c r="B1532" t="s">
        <v>1437</v>
      </c>
      <c r="C1532" s="2">
        <v>45617</v>
      </c>
      <c r="D1532" t="s">
        <v>24</v>
      </c>
      <c r="E1532" t="s">
        <v>15</v>
      </c>
      <c r="F1532" t="s">
        <v>16</v>
      </c>
      <c r="G1532">
        <v>9</v>
      </c>
      <c r="H1532">
        <v>107.9</v>
      </c>
      <c r="I1532">
        <v>0.25</v>
      </c>
      <c r="J1532">
        <v>728.33</v>
      </c>
      <c r="K1532">
        <v>371.98</v>
      </c>
      <c r="L1532">
        <v>356.35</v>
      </c>
      <c r="M1532" t="s">
        <v>22</v>
      </c>
      <c r="N1532" t="str">
        <f t="shared" si="23"/>
        <v>High</v>
      </c>
    </row>
    <row r="1533" spans="1:14" x14ac:dyDescent="0.3">
      <c r="A1533">
        <v>1532</v>
      </c>
      <c r="B1533" t="s">
        <v>1438</v>
      </c>
      <c r="C1533" s="2">
        <v>45314</v>
      </c>
      <c r="D1533" t="s">
        <v>24</v>
      </c>
      <c r="E1533" t="s">
        <v>20</v>
      </c>
      <c r="F1533" t="s">
        <v>27</v>
      </c>
      <c r="G1533">
        <v>4</v>
      </c>
      <c r="H1533">
        <v>491.25</v>
      </c>
      <c r="I1533">
        <v>0.12</v>
      </c>
      <c r="J1533">
        <v>1729.2</v>
      </c>
      <c r="K1533">
        <v>1045.96</v>
      </c>
      <c r="L1533">
        <v>683.24</v>
      </c>
      <c r="M1533" t="s">
        <v>17</v>
      </c>
      <c r="N1533" t="str">
        <f t="shared" si="23"/>
        <v>Medium</v>
      </c>
    </row>
    <row r="1534" spans="1:14" x14ac:dyDescent="0.3">
      <c r="A1534">
        <v>1533</v>
      </c>
      <c r="B1534" t="s">
        <v>1439</v>
      </c>
      <c r="C1534" s="2">
        <v>45637</v>
      </c>
      <c r="D1534" t="s">
        <v>19</v>
      </c>
      <c r="E1534" t="s">
        <v>20</v>
      </c>
      <c r="F1534" t="s">
        <v>27</v>
      </c>
      <c r="G1534">
        <v>1</v>
      </c>
      <c r="H1534">
        <v>235.21</v>
      </c>
      <c r="I1534">
        <v>0.24</v>
      </c>
      <c r="J1534">
        <v>178.76</v>
      </c>
      <c r="K1534">
        <v>131.04</v>
      </c>
      <c r="L1534">
        <v>47.72</v>
      </c>
      <c r="M1534" t="s">
        <v>46</v>
      </c>
      <c r="N1534" t="str">
        <f t="shared" si="23"/>
        <v>High</v>
      </c>
    </row>
    <row r="1535" spans="1:14" x14ac:dyDescent="0.3">
      <c r="A1535">
        <v>1534</v>
      </c>
      <c r="B1535" t="s">
        <v>1440</v>
      </c>
      <c r="C1535" s="2">
        <v>45363</v>
      </c>
      <c r="D1535" t="s">
        <v>24</v>
      </c>
      <c r="E1535" t="s">
        <v>25</v>
      </c>
      <c r="F1535" t="s">
        <v>16</v>
      </c>
      <c r="G1535">
        <v>2</v>
      </c>
      <c r="H1535">
        <v>29.75</v>
      </c>
      <c r="I1535">
        <v>0.27</v>
      </c>
      <c r="J1535">
        <v>43.44</v>
      </c>
      <c r="K1535">
        <v>22.33</v>
      </c>
      <c r="L1535">
        <v>21.11</v>
      </c>
      <c r="M1535" t="s">
        <v>28</v>
      </c>
      <c r="N1535" t="str">
        <f t="shared" si="23"/>
        <v>High</v>
      </c>
    </row>
    <row r="1536" spans="1:14" x14ac:dyDescent="0.3">
      <c r="A1536">
        <v>1535</v>
      </c>
      <c r="B1536" t="s">
        <v>1441</v>
      </c>
      <c r="C1536" s="2">
        <v>45329</v>
      </c>
      <c r="D1536" t="s">
        <v>19</v>
      </c>
      <c r="E1536" t="s">
        <v>20</v>
      </c>
      <c r="F1536" t="s">
        <v>27</v>
      </c>
      <c r="G1536">
        <v>4</v>
      </c>
      <c r="H1536">
        <v>92.36</v>
      </c>
      <c r="I1536">
        <v>0.19</v>
      </c>
      <c r="J1536">
        <v>299.25</v>
      </c>
      <c r="K1536">
        <v>213.64</v>
      </c>
      <c r="L1536">
        <v>85.61</v>
      </c>
      <c r="M1536" t="s">
        <v>22</v>
      </c>
      <c r="N1536" t="str">
        <f t="shared" si="23"/>
        <v>Medium</v>
      </c>
    </row>
    <row r="1537" spans="1:14" x14ac:dyDescent="0.3">
      <c r="A1537">
        <v>1536</v>
      </c>
      <c r="B1537" t="s">
        <v>1442</v>
      </c>
      <c r="C1537" s="2">
        <v>45429</v>
      </c>
      <c r="D1537" t="s">
        <v>14</v>
      </c>
      <c r="E1537" t="s">
        <v>30</v>
      </c>
      <c r="F1537" t="s">
        <v>21</v>
      </c>
      <c r="G1537">
        <v>8</v>
      </c>
      <c r="H1537">
        <v>186.15</v>
      </c>
      <c r="I1537">
        <v>0.28999999999999998</v>
      </c>
      <c r="J1537">
        <v>1057.33</v>
      </c>
      <c r="K1537">
        <v>701.02</v>
      </c>
      <c r="L1537">
        <v>356.31</v>
      </c>
      <c r="M1537" t="s">
        <v>28</v>
      </c>
      <c r="N1537" t="str">
        <f t="shared" si="23"/>
        <v>High</v>
      </c>
    </row>
    <row r="1538" spans="1:14" x14ac:dyDescent="0.3">
      <c r="A1538">
        <v>1537</v>
      </c>
      <c r="B1538" t="s">
        <v>1443</v>
      </c>
      <c r="C1538" s="2">
        <v>45580</v>
      </c>
      <c r="D1538" t="s">
        <v>24</v>
      </c>
      <c r="E1538" t="s">
        <v>20</v>
      </c>
      <c r="F1538" t="s">
        <v>16</v>
      </c>
      <c r="G1538">
        <v>3</v>
      </c>
      <c r="H1538">
        <v>361.65</v>
      </c>
      <c r="I1538">
        <v>0.01</v>
      </c>
      <c r="J1538">
        <v>1074.0999999999999</v>
      </c>
      <c r="K1538">
        <v>707.01</v>
      </c>
      <c r="L1538">
        <v>367.09</v>
      </c>
      <c r="M1538" t="s">
        <v>17</v>
      </c>
      <c r="N1538" t="str">
        <f t="shared" si="23"/>
        <v>Low</v>
      </c>
    </row>
    <row r="1539" spans="1:14" x14ac:dyDescent="0.3">
      <c r="A1539">
        <v>1538</v>
      </c>
      <c r="B1539" t="s">
        <v>1444</v>
      </c>
      <c r="C1539" s="2">
        <v>45652</v>
      </c>
      <c r="D1539" t="s">
        <v>24</v>
      </c>
      <c r="E1539" t="s">
        <v>15</v>
      </c>
      <c r="F1539" t="s">
        <v>16</v>
      </c>
      <c r="G1539">
        <v>3</v>
      </c>
      <c r="H1539">
        <v>116.58</v>
      </c>
      <c r="I1539">
        <v>0.21</v>
      </c>
      <c r="J1539">
        <v>276.29000000000002</v>
      </c>
      <c r="K1539">
        <v>166.15</v>
      </c>
      <c r="L1539">
        <v>110.14</v>
      </c>
      <c r="M1539" t="s">
        <v>17</v>
      </c>
      <c r="N1539" t="str">
        <f t="shared" ref="N1539:N1602" si="24">_xlfn.IFS(I1539=0,"No Discount",I1539&gt;=0.21,"High",I1539&gt;=0.11,"Medium",I1539&gt;=0.01,"Low")</f>
        <v>High</v>
      </c>
    </row>
    <row r="1540" spans="1:14" x14ac:dyDescent="0.3">
      <c r="A1540">
        <v>1539</v>
      </c>
      <c r="B1540" t="s">
        <v>1445</v>
      </c>
      <c r="C1540" s="2">
        <v>45612</v>
      </c>
      <c r="D1540" t="s">
        <v>19</v>
      </c>
      <c r="E1540" t="s">
        <v>15</v>
      </c>
      <c r="F1540" t="s">
        <v>16</v>
      </c>
      <c r="G1540">
        <v>8</v>
      </c>
      <c r="H1540">
        <v>406.64</v>
      </c>
      <c r="I1540">
        <v>0.15</v>
      </c>
      <c r="J1540">
        <v>2765.15</v>
      </c>
      <c r="K1540">
        <v>1512.2</v>
      </c>
      <c r="L1540">
        <v>1252.95</v>
      </c>
      <c r="M1540" t="s">
        <v>22</v>
      </c>
      <c r="N1540" t="str">
        <f t="shared" si="24"/>
        <v>Medium</v>
      </c>
    </row>
    <row r="1541" spans="1:14" x14ac:dyDescent="0.3">
      <c r="A1541">
        <v>1540</v>
      </c>
      <c r="B1541" t="s">
        <v>1446</v>
      </c>
      <c r="C1541" s="2">
        <v>45378</v>
      </c>
      <c r="D1541" t="s">
        <v>24</v>
      </c>
      <c r="E1541" t="s">
        <v>15</v>
      </c>
      <c r="F1541" t="s">
        <v>21</v>
      </c>
      <c r="G1541">
        <v>4</v>
      </c>
      <c r="H1541">
        <v>147.75</v>
      </c>
      <c r="I1541">
        <v>0.06</v>
      </c>
      <c r="J1541">
        <v>555.54</v>
      </c>
      <c r="K1541">
        <v>293.22000000000003</v>
      </c>
      <c r="L1541">
        <v>262.32</v>
      </c>
      <c r="M1541" t="s">
        <v>46</v>
      </c>
      <c r="N1541" t="str">
        <f t="shared" si="24"/>
        <v>Low</v>
      </c>
    </row>
    <row r="1542" spans="1:14" x14ac:dyDescent="0.3">
      <c r="A1542">
        <v>1541</v>
      </c>
      <c r="B1542" t="s">
        <v>1447</v>
      </c>
      <c r="C1542" s="2">
        <v>45381</v>
      </c>
      <c r="D1542" t="s">
        <v>24</v>
      </c>
      <c r="E1542" t="s">
        <v>20</v>
      </c>
      <c r="F1542" t="s">
        <v>16</v>
      </c>
      <c r="G1542">
        <v>9</v>
      </c>
      <c r="H1542">
        <v>103.81</v>
      </c>
      <c r="I1542">
        <v>0</v>
      </c>
      <c r="J1542">
        <v>934.29</v>
      </c>
      <c r="K1542">
        <v>605.79999999999995</v>
      </c>
      <c r="L1542">
        <v>328.49</v>
      </c>
      <c r="M1542" t="s">
        <v>17</v>
      </c>
      <c r="N1542" t="str">
        <f t="shared" si="24"/>
        <v>No Discount</v>
      </c>
    </row>
    <row r="1543" spans="1:14" x14ac:dyDescent="0.3">
      <c r="A1543">
        <v>1542</v>
      </c>
      <c r="B1543" t="s">
        <v>822</v>
      </c>
      <c r="C1543" s="2">
        <v>45366</v>
      </c>
      <c r="D1543" t="s">
        <v>24</v>
      </c>
      <c r="E1543" t="s">
        <v>30</v>
      </c>
      <c r="F1543" t="s">
        <v>21</v>
      </c>
      <c r="G1543">
        <v>4</v>
      </c>
      <c r="H1543">
        <v>79.319999999999993</v>
      </c>
      <c r="I1543">
        <v>0.15</v>
      </c>
      <c r="J1543">
        <v>269.69</v>
      </c>
      <c r="K1543">
        <v>208.85</v>
      </c>
      <c r="L1543">
        <v>60.84</v>
      </c>
      <c r="M1543" t="s">
        <v>28</v>
      </c>
      <c r="N1543" t="str">
        <f t="shared" si="24"/>
        <v>Medium</v>
      </c>
    </row>
    <row r="1544" spans="1:14" x14ac:dyDescent="0.3">
      <c r="A1544">
        <v>1543</v>
      </c>
      <c r="B1544" t="s">
        <v>1448</v>
      </c>
      <c r="C1544" s="2">
        <v>45490</v>
      </c>
      <c r="D1544" t="s">
        <v>39</v>
      </c>
      <c r="E1544" t="s">
        <v>20</v>
      </c>
      <c r="F1544" t="s">
        <v>16</v>
      </c>
      <c r="G1544">
        <v>1</v>
      </c>
      <c r="H1544">
        <v>335.12</v>
      </c>
      <c r="I1544">
        <v>0.05</v>
      </c>
      <c r="J1544">
        <v>318.36</v>
      </c>
      <c r="K1544">
        <v>254.45</v>
      </c>
      <c r="L1544">
        <v>63.91</v>
      </c>
      <c r="M1544" t="s">
        <v>40</v>
      </c>
      <c r="N1544" t="str">
        <f t="shared" si="24"/>
        <v>Low</v>
      </c>
    </row>
    <row r="1545" spans="1:14" x14ac:dyDescent="0.3">
      <c r="A1545">
        <v>1544</v>
      </c>
      <c r="B1545" t="s">
        <v>1449</v>
      </c>
      <c r="C1545" s="2">
        <v>45332</v>
      </c>
      <c r="D1545" t="s">
        <v>24</v>
      </c>
      <c r="E1545" t="s">
        <v>33</v>
      </c>
      <c r="F1545" t="s">
        <v>21</v>
      </c>
      <c r="G1545">
        <v>1</v>
      </c>
      <c r="H1545">
        <v>326.58999999999997</v>
      </c>
      <c r="I1545">
        <v>0.27</v>
      </c>
      <c r="J1545">
        <v>238.41</v>
      </c>
      <c r="K1545">
        <v>146.84</v>
      </c>
      <c r="L1545">
        <v>91.57</v>
      </c>
      <c r="M1545" t="s">
        <v>40</v>
      </c>
      <c r="N1545" t="str">
        <f t="shared" si="24"/>
        <v>High</v>
      </c>
    </row>
    <row r="1546" spans="1:14" x14ac:dyDescent="0.3">
      <c r="A1546">
        <v>1545</v>
      </c>
      <c r="B1546" t="s">
        <v>1450</v>
      </c>
      <c r="C1546" s="2">
        <v>45654</v>
      </c>
      <c r="D1546" t="s">
        <v>19</v>
      </c>
      <c r="E1546" t="s">
        <v>15</v>
      </c>
      <c r="F1546" t="s">
        <v>27</v>
      </c>
      <c r="G1546">
        <v>9</v>
      </c>
      <c r="H1546">
        <v>269.77999999999997</v>
      </c>
      <c r="I1546">
        <v>0.19</v>
      </c>
      <c r="J1546">
        <v>1966.7</v>
      </c>
      <c r="K1546">
        <v>1345.15</v>
      </c>
      <c r="L1546">
        <v>621.54999999999995</v>
      </c>
      <c r="M1546" t="s">
        <v>46</v>
      </c>
      <c r="N1546" t="str">
        <f t="shared" si="24"/>
        <v>Medium</v>
      </c>
    </row>
    <row r="1547" spans="1:14" x14ac:dyDescent="0.3">
      <c r="A1547">
        <v>1546</v>
      </c>
      <c r="B1547" t="s">
        <v>70</v>
      </c>
      <c r="C1547" s="2">
        <v>45423</v>
      </c>
      <c r="D1547" t="s">
        <v>14</v>
      </c>
      <c r="E1547" t="s">
        <v>30</v>
      </c>
      <c r="F1547" t="s">
        <v>16</v>
      </c>
      <c r="G1547">
        <v>5</v>
      </c>
      <c r="H1547">
        <v>480.75</v>
      </c>
      <c r="I1547">
        <v>0.25</v>
      </c>
      <c r="J1547">
        <v>1802.81</v>
      </c>
      <c r="K1547">
        <v>1001.4</v>
      </c>
      <c r="L1547">
        <v>801.41</v>
      </c>
      <c r="M1547" t="s">
        <v>46</v>
      </c>
      <c r="N1547" t="str">
        <f t="shared" si="24"/>
        <v>High</v>
      </c>
    </row>
    <row r="1548" spans="1:14" x14ac:dyDescent="0.3">
      <c r="A1548">
        <v>1547</v>
      </c>
      <c r="B1548" t="s">
        <v>571</v>
      </c>
      <c r="C1548" s="2">
        <v>45654</v>
      </c>
      <c r="D1548" t="s">
        <v>39</v>
      </c>
      <c r="E1548" t="s">
        <v>15</v>
      </c>
      <c r="F1548" t="s">
        <v>21</v>
      </c>
      <c r="G1548">
        <v>5</v>
      </c>
      <c r="H1548">
        <v>374.16</v>
      </c>
      <c r="I1548">
        <v>0.12</v>
      </c>
      <c r="J1548">
        <v>1646.3</v>
      </c>
      <c r="K1548">
        <v>1003.99</v>
      </c>
      <c r="L1548">
        <v>642.30999999999995</v>
      </c>
      <c r="M1548" t="s">
        <v>46</v>
      </c>
      <c r="N1548" t="str">
        <f t="shared" si="24"/>
        <v>Medium</v>
      </c>
    </row>
    <row r="1549" spans="1:14" x14ac:dyDescent="0.3">
      <c r="A1549">
        <v>1548</v>
      </c>
      <c r="B1549" t="s">
        <v>1451</v>
      </c>
      <c r="C1549" s="2">
        <v>45345</v>
      </c>
      <c r="D1549" t="s">
        <v>14</v>
      </c>
      <c r="E1549" t="s">
        <v>30</v>
      </c>
      <c r="F1549" t="s">
        <v>27</v>
      </c>
      <c r="G1549">
        <v>1</v>
      </c>
      <c r="H1549">
        <v>148.34</v>
      </c>
      <c r="I1549">
        <v>0.15</v>
      </c>
      <c r="J1549">
        <v>126.09</v>
      </c>
      <c r="K1549">
        <v>89.07</v>
      </c>
      <c r="L1549">
        <v>37.020000000000003</v>
      </c>
      <c r="M1549" t="s">
        <v>17</v>
      </c>
      <c r="N1549" t="str">
        <f t="shared" si="24"/>
        <v>Medium</v>
      </c>
    </row>
    <row r="1550" spans="1:14" x14ac:dyDescent="0.3">
      <c r="A1550">
        <v>1549</v>
      </c>
      <c r="B1550" t="s">
        <v>1452</v>
      </c>
      <c r="C1550" s="2">
        <v>45647</v>
      </c>
      <c r="D1550" t="s">
        <v>39</v>
      </c>
      <c r="E1550" t="s">
        <v>30</v>
      </c>
      <c r="F1550" t="s">
        <v>27</v>
      </c>
      <c r="G1550">
        <v>1</v>
      </c>
      <c r="H1550">
        <v>310.93</v>
      </c>
      <c r="I1550">
        <v>0.13</v>
      </c>
      <c r="J1550">
        <v>270.51</v>
      </c>
      <c r="K1550">
        <v>167.23</v>
      </c>
      <c r="L1550">
        <v>103.28</v>
      </c>
      <c r="M1550" t="s">
        <v>17</v>
      </c>
      <c r="N1550" t="str">
        <f t="shared" si="24"/>
        <v>Medium</v>
      </c>
    </row>
    <row r="1551" spans="1:14" x14ac:dyDescent="0.3">
      <c r="A1551">
        <v>1550</v>
      </c>
      <c r="B1551" t="s">
        <v>1453</v>
      </c>
      <c r="C1551" s="2">
        <v>45309</v>
      </c>
      <c r="D1551" t="s">
        <v>39</v>
      </c>
      <c r="E1551" t="s">
        <v>30</v>
      </c>
      <c r="F1551" t="s">
        <v>16</v>
      </c>
      <c r="G1551">
        <v>1</v>
      </c>
      <c r="H1551">
        <v>48.08</v>
      </c>
      <c r="I1551">
        <v>0.02</v>
      </c>
      <c r="J1551">
        <v>47.12</v>
      </c>
      <c r="K1551">
        <v>34.03</v>
      </c>
      <c r="L1551">
        <v>13.09</v>
      </c>
      <c r="M1551" t="s">
        <v>40</v>
      </c>
      <c r="N1551" t="str">
        <f t="shared" si="24"/>
        <v>Low</v>
      </c>
    </row>
    <row r="1552" spans="1:14" x14ac:dyDescent="0.3">
      <c r="A1552">
        <v>1551</v>
      </c>
      <c r="B1552" t="s">
        <v>1454</v>
      </c>
      <c r="C1552" s="2">
        <v>45307</v>
      </c>
      <c r="D1552" t="s">
        <v>24</v>
      </c>
      <c r="E1552" t="s">
        <v>20</v>
      </c>
      <c r="F1552" t="s">
        <v>21</v>
      </c>
      <c r="G1552">
        <v>7</v>
      </c>
      <c r="H1552">
        <v>27.95</v>
      </c>
      <c r="I1552">
        <v>0.25</v>
      </c>
      <c r="J1552">
        <v>146.74</v>
      </c>
      <c r="K1552">
        <v>83.9</v>
      </c>
      <c r="L1552">
        <v>62.84</v>
      </c>
      <c r="M1552" t="s">
        <v>22</v>
      </c>
      <c r="N1552" t="str">
        <f t="shared" si="24"/>
        <v>High</v>
      </c>
    </row>
    <row r="1553" spans="1:14" x14ac:dyDescent="0.3">
      <c r="A1553">
        <v>1552</v>
      </c>
      <c r="B1553" t="s">
        <v>185</v>
      </c>
      <c r="C1553" s="2">
        <v>45366</v>
      </c>
      <c r="D1553" t="s">
        <v>24</v>
      </c>
      <c r="E1553" t="s">
        <v>30</v>
      </c>
      <c r="F1553" t="s">
        <v>21</v>
      </c>
      <c r="G1553">
        <v>8</v>
      </c>
      <c r="H1553">
        <v>414.78</v>
      </c>
      <c r="I1553">
        <v>0.23</v>
      </c>
      <c r="J1553">
        <v>2555.04</v>
      </c>
      <c r="K1553">
        <v>1398.96</v>
      </c>
      <c r="L1553">
        <v>1156.08</v>
      </c>
      <c r="M1553" t="s">
        <v>22</v>
      </c>
      <c r="N1553" t="str">
        <f t="shared" si="24"/>
        <v>High</v>
      </c>
    </row>
    <row r="1554" spans="1:14" x14ac:dyDescent="0.3">
      <c r="A1554">
        <v>1553</v>
      </c>
      <c r="B1554" t="s">
        <v>1455</v>
      </c>
      <c r="C1554" s="2">
        <v>45572</v>
      </c>
      <c r="D1554" t="s">
        <v>19</v>
      </c>
      <c r="E1554" t="s">
        <v>25</v>
      </c>
      <c r="F1554" t="s">
        <v>16</v>
      </c>
      <c r="G1554">
        <v>10</v>
      </c>
      <c r="H1554">
        <v>278.72000000000003</v>
      </c>
      <c r="I1554">
        <v>0.3</v>
      </c>
      <c r="J1554">
        <v>1951.04</v>
      </c>
      <c r="K1554">
        <v>1043.3</v>
      </c>
      <c r="L1554">
        <v>907.74</v>
      </c>
      <c r="M1554" t="s">
        <v>28</v>
      </c>
      <c r="N1554" t="str">
        <f t="shared" si="24"/>
        <v>High</v>
      </c>
    </row>
    <row r="1555" spans="1:14" x14ac:dyDescent="0.3">
      <c r="A1555">
        <v>1554</v>
      </c>
      <c r="B1555" t="s">
        <v>1456</v>
      </c>
      <c r="C1555" s="2">
        <v>45576</v>
      </c>
      <c r="D1555" t="s">
        <v>14</v>
      </c>
      <c r="E1555" t="s">
        <v>15</v>
      </c>
      <c r="F1555" t="s">
        <v>21</v>
      </c>
      <c r="G1555">
        <v>3</v>
      </c>
      <c r="H1555">
        <v>330.43</v>
      </c>
      <c r="I1555">
        <v>0.17</v>
      </c>
      <c r="J1555">
        <v>822.77</v>
      </c>
      <c r="K1555">
        <v>611.48</v>
      </c>
      <c r="L1555">
        <v>211.29</v>
      </c>
      <c r="M1555" t="s">
        <v>17</v>
      </c>
      <c r="N1555" t="str">
        <f t="shared" si="24"/>
        <v>Medium</v>
      </c>
    </row>
    <row r="1556" spans="1:14" x14ac:dyDescent="0.3">
      <c r="A1556">
        <v>1555</v>
      </c>
      <c r="B1556" t="s">
        <v>1457</v>
      </c>
      <c r="C1556" s="2">
        <v>45574</v>
      </c>
      <c r="D1556" t="s">
        <v>19</v>
      </c>
      <c r="E1556" t="s">
        <v>25</v>
      </c>
      <c r="F1556" t="s">
        <v>21</v>
      </c>
      <c r="G1556">
        <v>5</v>
      </c>
      <c r="H1556">
        <v>264.19</v>
      </c>
      <c r="I1556">
        <v>0.08</v>
      </c>
      <c r="J1556">
        <v>1215.27</v>
      </c>
      <c r="K1556">
        <v>962.12</v>
      </c>
      <c r="L1556">
        <v>253.15</v>
      </c>
      <c r="M1556" t="s">
        <v>17</v>
      </c>
      <c r="N1556" t="str">
        <f t="shared" si="24"/>
        <v>Low</v>
      </c>
    </row>
    <row r="1557" spans="1:14" x14ac:dyDescent="0.3">
      <c r="A1557">
        <v>1556</v>
      </c>
      <c r="B1557" t="s">
        <v>777</v>
      </c>
      <c r="C1557" s="2">
        <v>45576</v>
      </c>
      <c r="D1557" t="s">
        <v>24</v>
      </c>
      <c r="E1557" t="s">
        <v>15</v>
      </c>
      <c r="F1557" t="s">
        <v>21</v>
      </c>
      <c r="G1557">
        <v>2</v>
      </c>
      <c r="H1557">
        <v>27.02</v>
      </c>
      <c r="I1557">
        <v>0.11</v>
      </c>
      <c r="J1557">
        <v>48.1</v>
      </c>
      <c r="K1557">
        <v>24.22</v>
      </c>
      <c r="L1557">
        <v>23.88</v>
      </c>
      <c r="M1557" t="s">
        <v>22</v>
      </c>
      <c r="N1557" t="str">
        <f t="shared" si="24"/>
        <v>Medium</v>
      </c>
    </row>
    <row r="1558" spans="1:14" x14ac:dyDescent="0.3">
      <c r="A1558">
        <v>1557</v>
      </c>
      <c r="B1558" t="s">
        <v>1458</v>
      </c>
      <c r="C1558" s="2">
        <v>45516</v>
      </c>
      <c r="D1558" t="s">
        <v>39</v>
      </c>
      <c r="E1558" t="s">
        <v>33</v>
      </c>
      <c r="F1558" t="s">
        <v>21</v>
      </c>
      <c r="G1558">
        <v>8</v>
      </c>
      <c r="H1558">
        <v>183</v>
      </c>
      <c r="I1558">
        <v>0.05</v>
      </c>
      <c r="J1558">
        <v>1390.8</v>
      </c>
      <c r="K1558">
        <v>1073.7</v>
      </c>
      <c r="L1558">
        <v>317.10000000000002</v>
      </c>
      <c r="M1558" t="s">
        <v>17</v>
      </c>
      <c r="N1558" t="str">
        <f t="shared" si="24"/>
        <v>Low</v>
      </c>
    </row>
    <row r="1559" spans="1:14" x14ac:dyDescent="0.3">
      <c r="A1559">
        <v>1558</v>
      </c>
      <c r="B1559" t="s">
        <v>1459</v>
      </c>
      <c r="C1559" s="2">
        <v>45406</v>
      </c>
      <c r="D1559" t="s">
        <v>19</v>
      </c>
      <c r="E1559" t="s">
        <v>15</v>
      </c>
      <c r="F1559" t="s">
        <v>21</v>
      </c>
      <c r="G1559">
        <v>8</v>
      </c>
      <c r="H1559">
        <v>217.02</v>
      </c>
      <c r="I1559">
        <v>0.24</v>
      </c>
      <c r="J1559">
        <v>1319.48</v>
      </c>
      <c r="K1559">
        <v>1019.74</v>
      </c>
      <c r="L1559">
        <v>299.74</v>
      </c>
      <c r="M1559" t="s">
        <v>40</v>
      </c>
      <c r="N1559" t="str">
        <f t="shared" si="24"/>
        <v>High</v>
      </c>
    </row>
    <row r="1560" spans="1:14" x14ac:dyDescent="0.3">
      <c r="A1560">
        <v>1559</v>
      </c>
      <c r="B1560" t="s">
        <v>1460</v>
      </c>
      <c r="C1560" s="2">
        <v>45391</v>
      </c>
      <c r="D1560" t="s">
        <v>24</v>
      </c>
      <c r="E1560" t="s">
        <v>20</v>
      </c>
      <c r="F1560" t="s">
        <v>21</v>
      </c>
      <c r="G1560">
        <v>2</v>
      </c>
      <c r="H1560">
        <v>211.3</v>
      </c>
      <c r="I1560">
        <v>0.28999999999999998</v>
      </c>
      <c r="J1560">
        <v>300.05</v>
      </c>
      <c r="K1560">
        <v>199.47</v>
      </c>
      <c r="L1560">
        <v>100.58</v>
      </c>
      <c r="M1560" t="s">
        <v>28</v>
      </c>
      <c r="N1560" t="str">
        <f t="shared" si="24"/>
        <v>High</v>
      </c>
    </row>
    <row r="1561" spans="1:14" x14ac:dyDescent="0.3">
      <c r="A1561">
        <v>1560</v>
      </c>
      <c r="B1561" t="s">
        <v>1461</v>
      </c>
      <c r="C1561" s="2">
        <v>45617</v>
      </c>
      <c r="D1561" t="s">
        <v>14</v>
      </c>
      <c r="E1561" t="s">
        <v>33</v>
      </c>
      <c r="F1561" t="s">
        <v>27</v>
      </c>
      <c r="G1561">
        <v>10</v>
      </c>
      <c r="H1561">
        <v>387.13</v>
      </c>
      <c r="I1561">
        <v>0.27</v>
      </c>
      <c r="J1561">
        <v>2826.05</v>
      </c>
      <c r="K1561">
        <v>1446.44</v>
      </c>
      <c r="L1561">
        <v>1379.61</v>
      </c>
      <c r="M1561" t="s">
        <v>40</v>
      </c>
      <c r="N1561" t="str">
        <f t="shared" si="24"/>
        <v>High</v>
      </c>
    </row>
    <row r="1562" spans="1:14" x14ac:dyDescent="0.3">
      <c r="A1562">
        <v>1561</v>
      </c>
      <c r="B1562" t="s">
        <v>1462</v>
      </c>
      <c r="C1562" s="2">
        <v>45292</v>
      </c>
      <c r="D1562" t="s">
        <v>39</v>
      </c>
      <c r="E1562" t="s">
        <v>25</v>
      </c>
      <c r="F1562" t="s">
        <v>16</v>
      </c>
      <c r="G1562">
        <v>10</v>
      </c>
      <c r="H1562">
        <v>233</v>
      </c>
      <c r="I1562">
        <v>0.25</v>
      </c>
      <c r="J1562">
        <v>1747.5</v>
      </c>
      <c r="K1562">
        <v>1230.82</v>
      </c>
      <c r="L1562">
        <v>516.67999999999995</v>
      </c>
      <c r="M1562" t="s">
        <v>22</v>
      </c>
      <c r="N1562" t="str">
        <f t="shared" si="24"/>
        <v>High</v>
      </c>
    </row>
    <row r="1563" spans="1:14" x14ac:dyDescent="0.3">
      <c r="A1563">
        <v>1562</v>
      </c>
      <c r="B1563" t="s">
        <v>1463</v>
      </c>
      <c r="C1563" s="2">
        <v>45487</v>
      </c>
      <c r="D1563" t="s">
        <v>24</v>
      </c>
      <c r="E1563" t="s">
        <v>30</v>
      </c>
      <c r="F1563" t="s">
        <v>27</v>
      </c>
      <c r="G1563">
        <v>6</v>
      </c>
      <c r="H1563">
        <v>282.67</v>
      </c>
      <c r="I1563">
        <v>0.22</v>
      </c>
      <c r="J1563">
        <v>1322.9</v>
      </c>
      <c r="K1563">
        <v>859.36</v>
      </c>
      <c r="L1563">
        <v>463.54</v>
      </c>
      <c r="M1563" t="s">
        <v>17</v>
      </c>
      <c r="N1563" t="str">
        <f t="shared" si="24"/>
        <v>High</v>
      </c>
    </row>
    <row r="1564" spans="1:14" x14ac:dyDescent="0.3">
      <c r="A1564">
        <v>1563</v>
      </c>
      <c r="B1564" t="s">
        <v>1464</v>
      </c>
      <c r="C1564" s="2">
        <v>45564</v>
      </c>
      <c r="D1564" t="s">
        <v>19</v>
      </c>
      <c r="E1564" t="s">
        <v>20</v>
      </c>
      <c r="F1564" t="s">
        <v>21</v>
      </c>
      <c r="G1564">
        <v>9</v>
      </c>
      <c r="H1564">
        <v>327.97</v>
      </c>
      <c r="I1564">
        <v>0.09</v>
      </c>
      <c r="J1564">
        <v>2686.07</v>
      </c>
      <c r="K1564">
        <v>1697.01</v>
      </c>
      <c r="L1564">
        <v>989.06</v>
      </c>
      <c r="M1564" t="s">
        <v>22</v>
      </c>
      <c r="N1564" t="str">
        <f t="shared" si="24"/>
        <v>Low</v>
      </c>
    </row>
    <row r="1565" spans="1:14" x14ac:dyDescent="0.3">
      <c r="A1565">
        <v>1564</v>
      </c>
      <c r="B1565" t="s">
        <v>1465</v>
      </c>
      <c r="C1565" s="2">
        <v>45411</v>
      </c>
      <c r="D1565" t="s">
        <v>39</v>
      </c>
      <c r="E1565" t="s">
        <v>25</v>
      </c>
      <c r="F1565" t="s">
        <v>27</v>
      </c>
      <c r="G1565">
        <v>8</v>
      </c>
      <c r="H1565">
        <v>352.96</v>
      </c>
      <c r="I1565">
        <v>0.28000000000000003</v>
      </c>
      <c r="J1565">
        <v>2033.05</v>
      </c>
      <c r="K1565">
        <v>1475.74</v>
      </c>
      <c r="L1565">
        <v>557.30999999999995</v>
      </c>
      <c r="M1565" t="s">
        <v>22</v>
      </c>
      <c r="N1565" t="str">
        <f t="shared" si="24"/>
        <v>High</v>
      </c>
    </row>
    <row r="1566" spans="1:14" x14ac:dyDescent="0.3">
      <c r="A1566">
        <v>1565</v>
      </c>
      <c r="B1566" t="s">
        <v>1466</v>
      </c>
      <c r="C1566" s="2">
        <v>45520</v>
      </c>
      <c r="D1566" t="s">
        <v>39</v>
      </c>
      <c r="E1566" t="s">
        <v>20</v>
      </c>
      <c r="F1566" t="s">
        <v>21</v>
      </c>
      <c r="G1566">
        <v>4</v>
      </c>
      <c r="H1566">
        <v>177.48</v>
      </c>
      <c r="I1566">
        <v>0.28000000000000003</v>
      </c>
      <c r="J1566">
        <v>511.14</v>
      </c>
      <c r="K1566">
        <v>297.39</v>
      </c>
      <c r="L1566">
        <v>213.75</v>
      </c>
      <c r="M1566" t="s">
        <v>22</v>
      </c>
      <c r="N1566" t="str">
        <f t="shared" si="24"/>
        <v>High</v>
      </c>
    </row>
    <row r="1567" spans="1:14" x14ac:dyDescent="0.3">
      <c r="A1567">
        <v>1566</v>
      </c>
      <c r="B1567" t="s">
        <v>1467</v>
      </c>
      <c r="C1567" s="2">
        <v>45370</v>
      </c>
      <c r="D1567" t="s">
        <v>19</v>
      </c>
      <c r="E1567" t="s">
        <v>33</v>
      </c>
      <c r="F1567" t="s">
        <v>21</v>
      </c>
      <c r="G1567">
        <v>3</v>
      </c>
      <c r="H1567">
        <v>225.12</v>
      </c>
      <c r="I1567">
        <v>0.08</v>
      </c>
      <c r="J1567">
        <v>621.33000000000004</v>
      </c>
      <c r="K1567">
        <v>371.42</v>
      </c>
      <c r="L1567">
        <v>249.91</v>
      </c>
      <c r="M1567" t="s">
        <v>46</v>
      </c>
      <c r="N1567" t="str">
        <f t="shared" si="24"/>
        <v>Low</v>
      </c>
    </row>
    <row r="1568" spans="1:14" x14ac:dyDescent="0.3">
      <c r="A1568">
        <v>1567</v>
      </c>
      <c r="B1568" t="s">
        <v>1468</v>
      </c>
      <c r="C1568" s="2">
        <v>45329</v>
      </c>
      <c r="D1568" t="s">
        <v>14</v>
      </c>
      <c r="E1568" t="s">
        <v>20</v>
      </c>
      <c r="F1568" t="s">
        <v>21</v>
      </c>
      <c r="G1568">
        <v>6</v>
      </c>
      <c r="H1568">
        <v>491.1</v>
      </c>
      <c r="I1568">
        <v>0.04</v>
      </c>
      <c r="J1568">
        <v>2828.74</v>
      </c>
      <c r="K1568">
        <v>1432.96</v>
      </c>
      <c r="L1568">
        <v>1395.78</v>
      </c>
      <c r="M1568" t="s">
        <v>22</v>
      </c>
      <c r="N1568" t="str">
        <f t="shared" si="24"/>
        <v>Low</v>
      </c>
    </row>
    <row r="1569" spans="1:14" x14ac:dyDescent="0.3">
      <c r="A1569">
        <v>1568</v>
      </c>
      <c r="B1569" t="s">
        <v>37</v>
      </c>
      <c r="C1569" s="2">
        <v>45548</v>
      </c>
      <c r="D1569" t="s">
        <v>24</v>
      </c>
      <c r="E1569" t="s">
        <v>30</v>
      </c>
      <c r="F1569" t="s">
        <v>16</v>
      </c>
      <c r="G1569">
        <v>1</v>
      </c>
      <c r="H1569">
        <v>21.46</v>
      </c>
      <c r="I1569">
        <v>0.08</v>
      </c>
      <c r="J1569">
        <v>19.739999999999998</v>
      </c>
      <c r="K1569">
        <v>14.83</v>
      </c>
      <c r="L1569">
        <v>4.91</v>
      </c>
      <c r="M1569" t="s">
        <v>46</v>
      </c>
      <c r="N1569" t="str">
        <f t="shared" si="24"/>
        <v>Low</v>
      </c>
    </row>
    <row r="1570" spans="1:14" x14ac:dyDescent="0.3">
      <c r="A1570">
        <v>1569</v>
      </c>
      <c r="B1570" t="s">
        <v>710</v>
      </c>
      <c r="C1570" s="2">
        <v>45348</v>
      </c>
      <c r="D1570" t="s">
        <v>39</v>
      </c>
      <c r="E1570" t="s">
        <v>25</v>
      </c>
      <c r="F1570" t="s">
        <v>21</v>
      </c>
      <c r="G1570">
        <v>7</v>
      </c>
      <c r="H1570">
        <v>444.98</v>
      </c>
      <c r="I1570">
        <v>0.14000000000000001</v>
      </c>
      <c r="J1570">
        <v>2678.78</v>
      </c>
      <c r="K1570">
        <v>1354.77</v>
      </c>
      <c r="L1570">
        <v>1324.01</v>
      </c>
      <c r="M1570" t="s">
        <v>46</v>
      </c>
      <c r="N1570" t="str">
        <f t="shared" si="24"/>
        <v>Medium</v>
      </c>
    </row>
    <row r="1571" spans="1:14" x14ac:dyDescent="0.3">
      <c r="A1571">
        <v>1570</v>
      </c>
      <c r="B1571" t="s">
        <v>877</v>
      </c>
      <c r="C1571" s="2">
        <v>45583</v>
      </c>
      <c r="D1571" t="s">
        <v>14</v>
      </c>
      <c r="E1571" t="s">
        <v>15</v>
      </c>
      <c r="F1571" t="s">
        <v>27</v>
      </c>
      <c r="G1571">
        <v>8</v>
      </c>
      <c r="H1571">
        <v>485.3</v>
      </c>
      <c r="I1571">
        <v>0.2</v>
      </c>
      <c r="J1571">
        <v>3105.92</v>
      </c>
      <c r="K1571">
        <v>1568</v>
      </c>
      <c r="L1571">
        <v>1537.92</v>
      </c>
      <c r="M1571" t="s">
        <v>22</v>
      </c>
      <c r="N1571" t="str">
        <f t="shared" si="24"/>
        <v>Medium</v>
      </c>
    </row>
    <row r="1572" spans="1:14" x14ac:dyDescent="0.3">
      <c r="A1572">
        <v>1571</v>
      </c>
      <c r="B1572" t="s">
        <v>414</v>
      </c>
      <c r="C1572" s="2">
        <v>45477</v>
      </c>
      <c r="D1572" t="s">
        <v>14</v>
      </c>
      <c r="E1572" t="s">
        <v>15</v>
      </c>
      <c r="F1572" t="s">
        <v>21</v>
      </c>
      <c r="G1572">
        <v>3</v>
      </c>
      <c r="H1572">
        <v>108.9</v>
      </c>
      <c r="I1572">
        <v>0.22</v>
      </c>
      <c r="J1572">
        <v>254.83</v>
      </c>
      <c r="K1572">
        <v>202.92</v>
      </c>
      <c r="L1572">
        <v>51.91</v>
      </c>
      <c r="M1572" t="s">
        <v>17</v>
      </c>
      <c r="N1572" t="str">
        <f t="shared" si="24"/>
        <v>High</v>
      </c>
    </row>
    <row r="1573" spans="1:14" x14ac:dyDescent="0.3">
      <c r="A1573">
        <v>1572</v>
      </c>
      <c r="B1573" t="s">
        <v>1469</v>
      </c>
      <c r="C1573" s="2">
        <v>45509</v>
      </c>
      <c r="D1573" t="s">
        <v>14</v>
      </c>
      <c r="E1573" t="s">
        <v>33</v>
      </c>
      <c r="F1573" t="s">
        <v>16</v>
      </c>
      <c r="G1573">
        <v>9</v>
      </c>
      <c r="H1573">
        <v>429</v>
      </c>
      <c r="I1573">
        <v>0.05</v>
      </c>
      <c r="J1573">
        <v>3667.95</v>
      </c>
      <c r="K1573">
        <v>2433.0100000000002</v>
      </c>
      <c r="L1573">
        <v>1234.94</v>
      </c>
      <c r="M1573" t="s">
        <v>28</v>
      </c>
      <c r="N1573" t="str">
        <f t="shared" si="24"/>
        <v>Low</v>
      </c>
    </row>
    <row r="1574" spans="1:14" x14ac:dyDescent="0.3">
      <c r="A1574">
        <v>1573</v>
      </c>
      <c r="B1574" t="s">
        <v>1470</v>
      </c>
      <c r="C1574" s="2">
        <v>45507</v>
      </c>
      <c r="D1574" t="s">
        <v>19</v>
      </c>
      <c r="E1574" t="s">
        <v>30</v>
      </c>
      <c r="F1574" t="s">
        <v>16</v>
      </c>
      <c r="G1574">
        <v>10</v>
      </c>
      <c r="H1574">
        <v>112.45</v>
      </c>
      <c r="I1574">
        <v>0.2</v>
      </c>
      <c r="J1574">
        <v>899.6</v>
      </c>
      <c r="K1574">
        <v>645.44000000000005</v>
      </c>
      <c r="L1574">
        <v>254.16</v>
      </c>
      <c r="M1574" t="s">
        <v>46</v>
      </c>
      <c r="N1574" t="str">
        <f t="shared" si="24"/>
        <v>Medium</v>
      </c>
    </row>
    <row r="1575" spans="1:14" x14ac:dyDescent="0.3">
      <c r="A1575">
        <v>1574</v>
      </c>
      <c r="B1575" t="s">
        <v>1471</v>
      </c>
      <c r="C1575" s="2">
        <v>45643</v>
      </c>
      <c r="D1575" t="s">
        <v>39</v>
      </c>
      <c r="E1575" t="s">
        <v>20</v>
      </c>
      <c r="F1575" t="s">
        <v>16</v>
      </c>
      <c r="G1575">
        <v>10</v>
      </c>
      <c r="H1575">
        <v>313.47000000000003</v>
      </c>
      <c r="I1575">
        <v>0</v>
      </c>
      <c r="J1575">
        <v>3134.7</v>
      </c>
      <c r="K1575">
        <v>2504.58</v>
      </c>
      <c r="L1575">
        <v>630.12</v>
      </c>
      <c r="M1575" t="s">
        <v>22</v>
      </c>
      <c r="N1575" t="str">
        <f t="shared" si="24"/>
        <v>No Discount</v>
      </c>
    </row>
    <row r="1576" spans="1:14" x14ac:dyDescent="0.3">
      <c r="A1576">
        <v>1575</v>
      </c>
      <c r="B1576" t="s">
        <v>1122</v>
      </c>
      <c r="C1576" s="2">
        <v>45374</v>
      </c>
      <c r="D1576" t="s">
        <v>14</v>
      </c>
      <c r="E1576" t="s">
        <v>25</v>
      </c>
      <c r="F1576" t="s">
        <v>16</v>
      </c>
      <c r="G1576">
        <v>3</v>
      </c>
      <c r="H1576">
        <v>276.81</v>
      </c>
      <c r="I1576">
        <v>0.24</v>
      </c>
      <c r="J1576">
        <v>631.13</v>
      </c>
      <c r="K1576">
        <v>485.54</v>
      </c>
      <c r="L1576">
        <v>145.59</v>
      </c>
      <c r="M1576" t="s">
        <v>40</v>
      </c>
      <c r="N1576" t="str">
        <f t="shared" si="24"/>
        <v>High</v>
      </c>
    </row>
    <row r="1577" spans="1:14" x14ac:dyDescent="0.3">
      <c r="A1577">
        <v>1576</v>
      </c>
      <c r="B1577" t="s">
        <v>1472</v>
      </c>
      <c r="C1577" s="2">
        <v>45492</v>
      </c>
      <c r="D1577" t="s">
        <v>39</v>
      </c>
      <c r="E1577" t="s">
        <v>20</v>
      </c>
      <c r="F1577" t="s">
        <v>16</v>
      </c>
      <c r="G1577">
        <v>3</v>
      </c>
      <c r="H1577">
        <v>447.99</v>
      </c>
      <c r="I1577">
        <v>0.2</v>
      </c>
      <c r="J1577">
        <v>1075.18</v>
      </c>
      <c r="K1577">
        <v>601.67999999999995</v>
      </c>
      <c r="L1577">
        <v>473.5</v>
      </c>
      <c r="M1577" t="s">
        <v>46</v>
      </c>
      <c r="N1577" t="str">
        <f t="shared" si="24"/>
        <v>Medium</v>
      </c>
    </row>
    <row r="1578" spans="1:14" x14ac:dyDescent="0.3">
      <c r="A1578">
        <v>1577</v>
      </c>
      <c r="B1578" t="s">
        <v>1473</v>
      </c>
      <c r="C1578" s="2">
        <v>45376</v>
      </c>
      <c r="D1578" t="s">
        <v>39</v>
      </c>
      <c r="E1578" t="s">
        <v>25</v>
      </c>
      <c r="F1578" t="s">
        <v>16</v>
      </c>
      <c r="G1578">
        <v>2</v>
      </c>
      <c r="H1578">
        <v>163.01</v>
      </c>
      <c r="I1578">
        <v>0.08</v>
      </c>
      <c r="J1578">
        <v>299.94</v>
      </c>
      <c r="K1578">
        <v>194.52</v>
      </c>
      <c r="L1578">
        <v>105.42</v>
      </c>
      <c r="M1578" t="s">
        <v>17</v>
      </c>
      <c r="N1578" t="str">
        <f t="shared" si="24"/>
        <v>Low</v>
      </c>
    </row>
    <row r="1579" spans="1:14" x14ac:dyDescent="0.3">
      <c r="A1579">
        <v>1578</v>
      </c>
      <c r="B1579" t="s">
        <v>540</v>
      </c>
      <c r="C1579" s="2">
        <v>45410</v>
      </c>
      <c r="D1579" t="s">
        <v>39</v>
      </c>
      <c r="E1579" t="s">
        <v>25</v>
      </c>
      <c r="F1579" t="s">
        <v>16</v>
      </c>
      <c r="G1579">
        <v>6</v>
      </c>
      <c r="H1579">
        <v>134.56</v>
      </c>
      <c r="I1579">
        <v>0.23</v>
      </c>
      <c r="J1579">
        <v>621.66999999999996</v>
      </c>
      <c r="K1579">
        <v>319.44</v>
      </c>
      <c r="L1579">
        <v>302.23</v>
      </c>
      <c r="M1579" t="s">
        <v>46</v>
      </c>
      <c r="N1579" t="str">
        <f t="shared" si="24"/>
        <v>High</v>
      </c>
    </row>
    <row r="1580" spans="1:14" x14ac:dyDescent="0.3">
      <c r="A1580">
        <v>1579</v>
      </c>
      <c r="B1580" t="s">
        <v>1474</v>
      </c>
      <c r="C1580" s="2">
        <v>45517</v>
      </c>
      <c r="D1580" t="s">
        <v>14</v>
      </c>
      <c r="E1580" t="s">
        <v>25</v>
      </c>
      <c r="F1580" t="s">
        <v>21</v>
      </c>
      <c r="G1580">
        <v>8</v>
      </c>
      <c r="H1580">
        <v>423.6</v>
      </c>
      <c r="I1580">
        <v>0.25</v>
      </c>
      <c r="J1580">
        <v>2541.6</v>
      </c>
      <c r="K1580">
        <v>1959.39</v>
      </c>
      <c r="L1580">
        <v>582.21</v>
      </c>
      <c r="M1580" t="s">
        <v>17</v>
      </c>
      <c r="N1580" t="str">
        <f t="shared" si="24"/>
        <v>High</v>
      </c>
    </row>
    <row r="1581" spans="1:14" x14ac:dyDescent="0.3">
      <c r="A1581">
        <v>1580</v>
      </c>
      <c r="B1581" t="s">
        <v>1475</v>
      </c>
      <c r="C1581" s="2">
        <v>45587</v>
      </c>
      <c r="D1581" t="s">
        <v>39</v>
      </c>
      <c r="E1581" t="s">
        <v>20</v>
      </c>
      <c r="F1581" t="s">
        <v>21</v>
      </c>
      <c r="G1581">
        <v>10</v>
      </c>
      <c r="H1581">
        <v>101.18</v>
      </c>
      <c r="I1581">
        <v>0.11</v>
      </c>
      <c r="J1581">
        <v>900.5</v>
      </c>
      <c r="K1581">
        <v>558.20000000000005</v>
      </c>
      <c r="L1581">
        <v>342.3</v>
      </c>
      <c r="M1581" t="s">
        <v>17</v>
      </c>
      <c r="N1581" t="str">
        <f t="shared" si="24"/>
        <v>Medium</v>
      </c>
    </row>
    <row r="1582" spans="1:14" x14ac:dyDescent="0.3">
      <c r="A1582">
        <v>1581</v>
      </c>
      <c r="B1582" t="s">
        <v>1476</v>
      </c>
      <c r="C1582" s="2">
        <v>45456</v>
      </c>
      <c r="D1582" t="s">
        <v>24</v>
      </c>
      <c r="E1582" t="s">
        <v>33</v>
      </c>
      <c r="F1582" t="s">
        <v>16</v>
      </c>
      <c r="G1582">
        <v>8</v>
      </c>
      <c r="H1582">
        <v>100.36</v>
      </c>
      <c r="I1582">
        <v>0.25</v>
      </c>
      <c r="J1582">
        <v>602.16</v>
      </c>
      <c r="K1582">
        <v>391.19</v>
      </c>
      <c r="L1582">
        <v>210.97</v>
      </c>
      <c r="M1582" t="s">
        <v>40</v>
      </c>
      <c r="N1582" t="str">
        <f t="shared" si="24"/>
        <v>High</v>
      </c>
    </row>
    <row r="1583" spans="1:14" x14ac:dyDescent="0.3">
      <c r="A1583">
        <v>1582</v>
      </c>
      <c r="B1583" t="s">
        <v>1477</v>
      </c>
      <c r="C1583" s="2">
        <v>45301</v>
      </c>
      <c r="D1583" t="s">
        <v>19</v>
      </c>
      <c r="E1583" t="s">
        <v>30</v>
      </c>
      <c r="F1583" t="s">
        <v>27</v>
      </c>
      <c r="G1583">
        <v>5</v>
      </c>
      <c r="H1583">
        <v>445.71</v>
      </c>
      <c r="I1583">
        <v>0.24</v>
      </c>
      <c r="J1583">
        <v>1693.7</v>
      </c>
      <c r="K1583">
        <v>1109.46</v>
      </c>
      <c r="L1583">
        <v>584.24</v>
      </c>
      <c r="M1583" t="s">
        <v>17</v>
      </c>
      <c r="N1583" t="str">
        <f t="shared" si="24"/>
        <v>High</v>
      </c>
    </row>
    <row r="1584" spans="1:14" x14ac:dyDescent="0.3">
      <c r="A1584">
        <v>1583</v>
      </c>
      <c r="B1584" t="s">
        <v>1478</v>
      </c>
      <c r="C1584" s="2">
        <v>45300</v>
      </c>
      <c r="D1584" t="s">
        <v>39</v>
      </c>
      <c r="E1584" t="s">
        <v>20</v>
      </c>
      <c r="F1584" t="s">
        <v>21</v>
      </c>
      <c r="G1584">
        <v>2</v>
      </c>
      <c r="H1584">
        <v>470.14</v>
      </c>
      <c r="I1584">
        <v>0.1</v>
      </c>
      <c r="J1584">
        <v>846.25</v>
      </c>
      <c r="K1584">
        <v>603.08000000000004</v>
      </c>
      <c r="L1584">
        <v>243.17</v>
      </c>
      <c r="M1584" t="s">
        <v>40</v>
      </c>
      <c r="N1584" t="str">
        <f t="shared" si="24"/>
        <v>Low</v>
      </c>
    </row>
    <row r="1585" spans="1:14" x14ac:dyDescent="0.3">
      <c r="A1585">
        <v>1584</v>
      </c>
      <c r="B1585" t="s">
        <v>1479</v>
      </c>
      <c r="C1585" s="2">
        <v>45532</v>
      </c>
      <c r="D1585" t="s">
        <v>24</v>
      </c>
      <c r="E1585" t="s">
        <v>25</v>
      </c>
      <c r="F1585" t="s">
        <v>16</v>
      </c>
      <c r="G1585">
        <v>4</v>
      </c>
      <c r="H1585">
        <v>285.81</v>
      </c>
      <c r="I1585">
        <v>0.25</v>
      </c>
      <c r="J1585">
        <v>857.43</v>
      </c>
      <c r="K1585">
        <v>445.86</v>
      </c>
      <c r="L1585">
        <v>411.57</v>
      </c>
      <c r="M1585" t="s">
        <v>17</v>
      </c>
      <c r="N1585" t="str">
        <f t="shared" si="24"/>
        <v>High</v>
      </c>
    </row>
    <row r="1586" spans="1:14" x14ac:dyDescent="0.3">
      <c r="A1586">
        <v>1585</v>
      </c>
      <c r="B1586" t="s">
        <v>1480</v>
      </c>
      <c r="C1586" s="2">
        <v>45656</v>
      </c>
      <c r="D1586" t="s">
        <v>14</v>
      </c>
      <c r="E1586" t="s">
        <v>30</v>
      </c>
      <c r="F1586" t="s">
        <v>27</v>
      </c>
      <c r="G1586">
        <v>5</v>
      </c>
      <c r="H1586">
        <v>475.03</v>
      </c>
      <c r="I1586">
        <v>0.27</v>
      </c>
      <c r="J1586">
        <v>1733.86</v>
      </c>
      <c r="K1586">
        <v>1196.6199999999999</v>
      </c>
      <c r="L1586">
        <v>537.24</v>
      </c>
      <c r="M1586" t="s">
        <v>40</v>
      </c>
      <c r="N1586" t="str">
        <f t="shared" si="24"/>
        <v>High</v>
      </c>
    </row>
    <row r="1587" spans="1:14" x14ac:dyDescent="0.3">
      <c r="A1587">
        <v>1586</v>
      </c>
      <c r="B1587" t="s">
        <v>1481</v>
      </c>
      <c r="C1587" s="2">
        <v>45613</v>
      </c>
      <c r="D1587" t="s">
        <v>39</v>
      </c>
      <c r="E1587" t="s">
        <v>30</v>
      </c>
      <c r="F1587" t="s">
        <v>16</v>
      </c>
      <c r="G1587">
        <v>6</v>
      </c>
      <c r="H1587">
        <v>194.45</v>
      </c>
      <c r="I1587">
        <v>0.24</v>
      </c>
      <c r="J1587">
        <v>886.69</v>
      </c>
      <c r="K1587">
        <v>487.87</v>
      </c>
      <c r="L1587">
        <v>398.82</v>
      </c>
      <c r="M1587" t="s">
        <v>40</v>
      </c>
      <c r="N1587" t="str">
        <f t="shared" si="24"/>
        <v>High</v>
      </c>
    </row>
    <row r="1588" spans="1:14" x14ac:dyDescent="0.3">
      <c r="A1588">
        <v>1587</v>
      </c>
      <c r="B1588" t="s">
        <v>1482</v>
      </c>
      <c r="C1588" s="2">
        <v>45379</v>
      </c>
      <c r="D1588" t="s">
        <v>39</v>
      </c>
      <c r="E1588" t="s">
        <v>33</v>
      </c>
      <c r="F1588" t="s">
        <v>16</v>
      </c>
      <c r="G1588">
        <v>5</v>
      </c>
      <c r="H1588">
        <v>369.33</v>
      </c>
      <c r="I1588">
        <v>0.14000000000000001</v>
      </c>
      <c r="J1588">
        <v>1588.12</v>
      </c>
      <c r="K1588">
        <v>977.06</v>
      </c>
      <c r="L1588">
        <v>611.05999999999995</v>
      </c>
      <c r="M1588" t="s">
        <v>28</v>
      </c>
      <c r="N1588" t="str">
        <f t="shared" si="24"/>
        <v>Medium</v>
      </c>
    </row>
    <row r="1589" spans="1:14" x14ac:dyDescent="0.3">
      <c r="A1589">
        <v>1588</v>
      </c>
      <c r="B1589" t="s">
        <v>1483</v>
      </c>
      <c r="C1589" s="2">
        <v>45558</v>
      </c>
      <c r="D1589" t="s">
        <v>39</v>
      </c>
      <c r="E1589" t="s">
        <v>30</v>
      </c>
      <c r="F1589" t="s">
        <v>21</v>
      </c>
      <c r="G1589">
        <v>5</v>
      </c>
      <c r="H1589">
        <v>465.88</v>
      </c>
      <c r="I1589">
        <v>0.03</v>
      </c>
      <c r="J1589">
        <v>2259.52</v>
      </c>
      <c r="K1589">
        <v>1223.3399999999999</v>
      </c>
      <c r="L1589">
        <v>1036.18</v>
      </c>
      <c r="M1589" t="s">
        <v>28</v>
      </c>
      <c r="N1589" t="str">
        <f t="shared" si="24"/>
        <v>Low</v>
      </c>
    </row>
    <row r="1590" spans="1:14" x14ac:dyDescent="0.3">
      <c r="A1590">
        <v>1589</v>
      </c>
      <c r="B1590" t="s">
        <v>1484</v>
      </c>
      <c r="C1590" s="2">
        <v>45436</v>
      </c>
      <c r="D1590" t="s">
        <v>24</v>
      </c>
      <c r="E1590" t="s">
        <v>25</v>
      </c>
      <c r="F1590" t="s">
        <v>21</v>
      </c>
      <c r="G1590">
        <v>4</v>
      </c>
      <c r="H1590">
        <v>414.81</v>
      </c>
      <c r="I1590">
        <v>0.19</v>
      </c>
      <c r="J1590">
        <v>1343.98</v>
      </c>
      <c r="K1590">
        <v>897.2</v>
      </c>
      <c r="L1590">
        <v>446.78</v>
      </c>
      <c r="M1590" t="s">
        <v>40</v>
      </c>
      <c r="N1590" t="str">
        <f t="shared" si="24"/>
        <v>Medium</v>
      </c>
    </row>
    <row r="1591" spans="1:14" x14ac:dyDescent="0.3">
      <c r="A1591">
        <v>1590</v>
      </c>
      <c r="B1591" t="s">
        <v>1485</v>
      </c>
      <c r="C1591" s="2">
        <v>45604</v>
      </c>
      <c r="D1591" t="s">
        <v>14</v>
      </c>
      <c r="E1591" t="s">
        <v>30</v>
      </c>
      <c r="F1591" t="s">
        <v>16</v>
      </c>
      <c r="G1591">
        <v>5</v>
      </c>
      <c r="H1591">
        <v>352.88</v>
      </c>
      <c r="I1591">
        <v>0.27</v>
      </c>
      <c r="J1591">
        <v>1288.01</v>
      </c>
      <c r="K1591">
        <v>647.05999999999995</v>
      </c>
      <c r="L1591">
        <v>640.95000000000005</v>
      </c>
      <c r="M1591" t="s">
        <v>46</v>
      </c>
      <c r="N1591" t="str">
        <f t="shared" si="24"/>
        <v>High</v>
      </c>
    </row>
    <row r="1592" spans="1:14" x14ac:dyDescent="0.3">
      <c r="A1592">
        <v>1591</v>
      </c>
      <c r="B1592" t="s">
        <v>863</v>
      </c>
      <c r="C1592" s="2">
        <v>45629</v>
      </c>
      <c r="D1592" t="s">
        <v>14</v>
      </c>
      <c r="E1592" t="s">
        <v>15</v>
      </c>
      <c r="F1592" t="s">
        <v>16</v>
      </c>
      <c r="G1592">
        <v>6</v>
      </c>
      <c r="H1592">
        <v>115.06</v>
      </c>
      <c r="I1592">
        <v>0.1</v>
      </c>
      <c r="J1592">
        <v>621.32000000000005</v>
      </c>
      <c r="K1592">
        <v>413.43</v>
      </c>
      <c r="L1592">
        <v>207.89</v>
      </c>
      <c r="M1592" t="s">
        <v>28</v>
      </c>
      <c r="N1592" t="str">
        <f t="shared" si="24"/>
        <v>Low</v>
      </c>
    </row>
    <row r="1593" spans="1:14" x14ac:dyDescent="0.3">
      <c r="A1593">
        <v>1592</v>
      </c>
      <c r="B1593" t="s">
        <v>1486</v>
      </c>
      <c r="C1593" s="2">
        <v>45553</v>
      </c>
      <c r="D1593" t="s">
        <v>19</v>
      </c>
      <c r="E1593" t="s">
        <v>15</v>
      </c>
      <c r="F1593" t="s">
        <v>16</v>
      </c>
      <c r="G1593">
        <v>6</v>
      </c>
      <c r="H1593">
        <v>89.31</v>
      </c>
      <c r="I1593">
        <v>0.01</v>
      </c>
      <c r="J1593">
        <v>530.5</v>
      </c>
      <c r="K1593">
        <v>344.71</v>
      </c>
      <c r="L1593">
        <v>185.79</v>
      </c>
      <c r="M1593" t="s">
        <v>17</v>
      </c>
      <c r="N1593" t="str">
        <f t="shared" si="24"/>
        <v>Low</v>
      </c>
    </row>
    <row r="1594" spans="1:14" x14ac:dyDescent="0.3">
      <c r="A1594">
        <v>1593</v>
      </c>
      <c r="B1594" t="s">
        <v>1487</v>
      </c>
      <c r="C1594" s="2">
        <v>45336</v>
      </c>
      <c r="D1594" t="s">
        <v>24</v>
      </c>
      <c r="E1594" t="s">
        <v>20</v>
      </c>
      <c r="F1594" t="s">
        <v>21</v>
      </c>
      <c r="G1594">
        <v>5</v>
      </c>
      <c r="H1594">
        <v>38.119999999999997</v>
      </c>
      <c r="I1594">
        <v>0.28000000000000003</v>
      </c>
      <c r="J1594">
        <v>137.22999999999999</v>
      </c>
      <c r="K1594">
        <v>98.69</v>
      </c>
      <c r="L1594">
        <v>38.54</v>
      </c>
      <c r="M1594" t="s">
        <v>17</v>
      </c>
      <c r="N1594" t="str">
        <f t="shared" si="24"/>
        <v>High</v>
      </c>
    </row>
    <row r="1595" spans="1:14" x14ac:dyDescent="0.3">
      <c r="A1595">
        <v>1594</v>
      </c>
      <c r="B1595" t="s">
        <v>1488</v>
      </c>
      <c r="C1595" s="2">
        <v>45561</v>
      </c>
      <c r="D1595" t="s">
        <v>39</v>
      </c>
      <c r="E1595" t="s">
        <v>15</v>
      </c>
      <c r="F1595" t="s">
        <v>27</v>
      </c>
      <c r="G1595">
        <v>4</v>
      </c>
      <c r="H1595">
        <v>57.65</v>
      </c>
      <c r="I1595">
        <v>0.02</v>
      </c>
      <c r="J1595">
        <v>225.99</v>
      </c>
      <c r="K1595">
        <v>125.05</v>
      </c>
      <c r="L1595">
        <v>100.94</v>
      </c>
      <c r="M1595" t="s">
        <v>28</v>
      </c>
      <c r="N1595" t="str">
        <f t="shared" si="24"/>
        <v>Low</v>
      </c>
    </row>
    <row r="1596" spans="1:14" x14ac:dyDescent="0.3">
      <c r="A1596">
        <v>1595</v>
      </c>
      <c r="B1596" t="s">
        <v>1489</v>
      </c>
      <c r="C1596" s="2">
        <v>45497</v>
      </c>
      <c r="D1596" t="s">
        <v>14</v>
      </c>
      <c r="E1596" t="s">
        <v>30</v>
      </c>
      <c r="F1596" t="s">
        <v>16</v>
      </c>
      <c r="G1596">
        <v>2</v>
      </c>
      <c r="H1596">
        <v>310.99</v>
      </c>
      <c r="I1596">
        <v>0.18</v>
      </c>
      <c r="J1596">
        <v>510.02</v>
      </c>
      <c r="K1596">
        <v>259.68</v>
      </c>
      <c r="L1596">
        <v>250.34</v>
      </c>
      <c r="M1596" t="s">
        <v>28</v>
      </c>
      <c r="N1596" t="str">
        <f t="shared" si="24"/>
        <v>Medium</v>
      </c>
    </row>
    <row r="1597" spans="1:14" x14ac:dyDescent="0.3">
      <c r="A1597">
        <v>1596</v>
      </c>
      <c r="B1597" t="s">
        <v>1490</v>
      </c>
      <c r="C1597" s="2">
        <v>45400</v>
      </c>
      <c r="D1597" t="s">
        <v>24</v>
      </c>
      <c r="E1597" t="s">
        <v>33</v>
      </c>
      <c r="F1597" t="s">
        <v>16</v>
      </c>
      <c r="G1597">
        <v>5</v>
      </c>
      <c r="H1597">
        <v>329.53</v>
      </c>
      <c r="I1597">
        <v>0.23</v>
      </c>
      <c r="J1597">
        <v>1268.69</v>
      </c>
      <c r="K1597">
        <v>785.97</v>
      </c>
      <c r="L1597">
        <v>482.72</v>
      </c>
      <c r="M1597" t="s">
        <v>28</v>
      </c>
      <c r="N1597" t="str">
        <f t="shared" si="24"/>
        <v>High</v>
      </c>
    </row>
    <row r="1598" spans="1:14" x14ac:dyDescent="0.3">
      <c r="A1598">
        <v>1597</v>
      </c>
      <c r="B1598" t="s">
        <v>1282</v>
      </c>
      <c r="C1598" s="2">
        <v>45411</v>
      </c>
      <c r="D1598" t="s">
        <v>39</v>
      </c>
      <c r="E1598" t="s">
        <v>20</v>
      </c>
      <c r="F1598" t="s">
        <v>16</v>
      </c>
      <c r="G1598">
        <v>3</v>
      </c>
      <c r="H1598">
        <v>456.27</v>
      </c>
      <c r="I1598">
        <v>0.3</v>
      </c>
      <c r="J1598">
        <v>958.17</v>
      </c>
      <c r="K1598">
        <v>693.42</v>
      </c>
      <c r="L1598">
        <v>264.75</v>
      </c>
      <c r="M1598" t="s">
        <v>22</v>
      </c>
      <c r="N1598" t="str">
        <f t="shared" si="24"/>
        <v>High</v>
      </c>
    </row>
    <row r="1599" spans="1:14" x14ac:dyDescent="0.3">
      <c r="A1599">
        <v>1598</v>
      </c>
      <c r="B1599" t="s">
        <v>1491</v>
      </c>
      <c r="C1599" s="2">
        <v>45579</v>
      </c>
      <c r="D1599" t="s">
        <v>24</v>
      </c>
      <c r="E1599" t="s">
        <v>15</v>
      </c>
      <c r="F1599" t="s">
        <v>21</v>
      </c>
      <c r="G1599">
        <v>1</v>
      </c>
      <c r="H1599">
        <v>495.73</v>
      </c>
      <c r="I1599">
        <v>0.09</v>
      </c>
      <c r="J1599">
        <v>451.11</v>
      </c>
      <c r="K1599">
        <v>300.49</v>
      </c>
      <c r="L1599">
        <v>150.62</v>
      </c>
      <c r="M1599" t="s">
        <v>28</v>
      </c>
      <c r="N1599" t="str">
        <f t="shared" si="24"/>
        <v>Low</v>
      </c>
    </row>
    <row r="1600" spans="1:14" x14ac:dyDescent="0.3">
      <c r="A1600">
        <v>1599</v>
      </c>
      <c r="B1600" t="s">
        <v>1492</v>
      </c>
      <c r="C1600" s="2">
        <v>45317</v>
      </c>
      <c r="D1600" t="s">
        <v>24</v>
      </c>
      <c r="E1600" t="s">
        <v>25</v>
      </c>
      <c r="F1600" t="s">
        <v>21</v>
      </c>
      <c r="G1600">
        <v>7</v>
      </c>
      <c r="H1600">
        <v>251.73</v>
      </c>
      <c r="I1600">
        <v>0.21</v>
      </c>
      <c r="J1600">
        <v>1392.07</v>
      </c>
      <c r="K1600">
        <v>972.44</v>
      </c>
      <c r="L1600">
        <v>419.63</v>
      </c>
      <c r="M1600" t="s">
        <v>40</v>
      </c>
      <c r="N1600" t="str">
        <f t="shared" si="24"/>
        <v>High</v>
      </c>
    </row>
    <row r="1601" spans="1:14" x14ac:dyDescent="0.3">
      <c r="A1601">
        <v>1600</v>
      </c>
      <c r="B1601" t="s">
        <v>1493</v>
      </c>
      <c r="C1601" s="2">
        <v>45577</v>
      </c>
      <c r="D1601" t="s">
        <v>19</v>
      </c>
      <c r="E1601" t="s">
        <v>20</v>
      </c>
      <c r="F1601" t="s">
        <v>27</v>
      </c>
      <c r="G1601">
        <v>7</v>
      </c>
      <c r="H1601">
        <v>381.63</v>
      </c>
      <c r="I1601">
        <v>0.28000000000000003</v>
      </c>
      <c r="J1601">
        <v>1923.42</v>
      </c>
      <c r="K1601">
        <v>1482.6</v>
      </c>
      <c r="L1601">
        <v>440.82</v>
      </c>
      <c r="M1601" t="s">
        <v>22</v>
      </c>
      <c r="N1601" t="str">
        <f t="shared" si="24"/>
        <v>High</v>
      </c>
    </row>
    <row r="1602" spans="1:14" x14ac:dyDescent="0.3">
      <c r="A1602">
        <v>1601</v>
      </c>
      <c r="B1602" t="s">
        <v>1494</v>
      </c>
      <c r="C1602" s="2">
        <v>45298</v>
      </c>
      <c r="D1602" t="s">
        <v>14</v>
      </c>
      <c r="E1602" t="s">
        <v>25</v>
      </c>
      <c r="F1602" t="s">
        <v>16</v>
      </c>
      <c r="G1602">
        <v>8</v>
      </c>
      <c r="H1602">
        <v>20.079999999999998</v>
      </c>
      <c r="I1602">
        <v>0.21</v>
      </c>
      <c r="J1602">
        <v>126.91</v>
      </c>
      <c r="K1602">
        <v>75.56</v>
      </c>
      <c r="L1602">
        <v>51.35</v>
      </c>
      <c r="M1602" t="s">
        <v>46</v>
      </c>
      <c r="N1602" t="str">
        <f t="shared" si="24"/>
        <v>High</v>
      </c>
    </row>
    <row r="1603" spans="1:14" x14ac:dyDescent="0.3">
      <c r="A1603">
        <v>1602</v>
      </c>
      <c r="B1603" t="s">
        <v>1099</v>
      </c>
      <c r="C1603" s="2">
        <v>45336</v>
      </c>
      <c r="D1603" t="s">
        <v>24</v>
      </c>
      <c r="E1603" t="s">
        <v>15</v>
      </c>
      <c r="F1603" t="s">
        <v>21</v>
      </c>
      <c r="G1603">
        <v>6</v>
      </c>
      <c r="H1603">
        <v>66.36</v>
      </c>
      <c r="I1603">
        <v>0.2</v>
      </c>
      <c r="J1603">
        <v>318.52999999999997</v>
      </c>
      <c r="K1603">
        <v>175.66</v>
      </c>
      <c r="L1603">
        <v>142.87</v>
      </c>
      <c r="M1603" t="s">
        <v>46</v>
      </c>
      <c r="N1603" t="str">
        <f t="shared" ref="N1603:N1666" si="25">_xlfn.IFS(I1603=0,"No Discount",I1603&gt;=0.21,"High",I1603&gt;=0.11,"Medium",I1603&gt;=0.01,"Low")</f>
        <v>Medium</v>
      </c>
    </row>
    <row r="1604" spans="1:14" x14ac:dyDescent="0.3">
      <c r="A1604">
        <v>1603</v>
      </c>
      <c r="B1604" t="s">
        <v>1495</v>
      </c>
      <c r="C1604" s="2">
        <v>45587</v>
      </c>
      <c r="D1604" t="s">
        <v>24</v>
      </c>
      <c r="E1604" t="s">
        <v>30</v>
      </c>
      <c r="F1604" t="s">
        <v>27</v>
      </c>
      <c r="G1604">
        <v>7</v>
      </c>
      <c r="H1604">
        <v>58.92</v>
      </c>
      <c r="I1604">
        <v>0.05</v>
      </c>
      <c r="J1604">
        <v>391.82</v>
      </c>
      <c r="K1604">
        <v>214.93</v>
      </c>
      <c r="L1604">
        <v>176.89</v>
      </c>
      <c r="M1604" t="s">
        <v>46</v>
      </c>
      <c r="N1604" t="str">
        <f t="shared" si="25"/>
        <v>Low</v>
      </c>
    </row>
    <row r="1605" spans="1:14" x14ac:dyDescent="0.3">
      <c r="A1605">
        <v>1604</v>
      </c>
      <c r="B1605" t="s">
        <v>1496</v>
      </c>
      <c r="C1605" s="2">
        <v>45587</v>
      </c>
      <c r="D1605" t="s">
        <v>14</v>
      </c>
      <c r="E1605" t="s">
        <v>20</v>
      </c>
      <c r="F1605" t="s">
        <v>27</v>
      </c>
      <c r="G1605">
        <v>7</v>
      </c>
      <c r="H1605">
        <v>298.52999999999997</v>
      </c>
      <c r="I1605">
        <v>0.21</v>
      </c>
      <c r="J1605">
        <v>1650.87</v>
      </c>
      <c r="K1605">
        <v>1132.58</v>
      </c>
      <c r="L1605">
        <v>518.29</v>
      </c>
      <c r="M1605" t="s">
        <v>22</v>
      </c>
      <c r="N1605" t="str">
        <f t="shared" si="25"/>
        <v>High</v>
      </c>
    </row>
    <row r="1606" spans="1:14" x14ac:dyDescent="0.3">
      <c r="A1606">
        <v>1605</v>
      </c>
      <c r="B1606" t="s">
        <v>1497</v>
      </c>
      <c r="C1606" s="2">
        <v>45509</v>
      </c>
      <c r="D1606" t="s">
        <v>19</v>
      </c>
      <c r="E1606" t="s">
        <v>33</v>
      </c>
      <c r="F1606" t="s">
        <v>21</v>
      </c>
      <c r="G1606">
        <v>7</v>
      </c>
      <c r="H1606">
        <v>229.85</v>
      </c>
      <c r="I1606">
        <v>0.02</v>
      </c>
      <c r="J1606">
        <v>1576.77</v>
      </c>
      <c r="K1606">
        <v>1194.3699999999999</v>
      </c>
      <c r="L1606">
        <v>382.4</v>
      </c>
      <c r="M1606" t="s">
        <v>22</v>
      </c>
      <c r="N1606" t="str">
        <f t="shared" si="25"/>
        <v>Low</v>
      </c>
    </row>
    <row r="1607" spans="1:14" x14ac:dyDescent="0.3">
      <c r="A1607">
        <v>1606</v>
      </c>
      <c r="B1607" t="s">
        <v>1498</v>
      </c>
      <c r="C1607" s="2">
        <v>45615</v>
      </c>
      <c r="D1607" t="s">
        <v>39</v>
      </c>
      <c r="E1607" t="s">
        <v>20</v>
      </c>
      <c r="F1607" t="s">
        <v>16</v>
      </c>
      <c r="G1607">
        <v>7</v>
      </c>
      <c r="H1607">
        <v>197.53</v>
      </c>
      <c r="I1607">
        <v>0.23</v>
      </c>
      <c r="J1607">
        <v>1064.69</v>
      </c>
      <c r="K1607">
        <v>711.71</v>
      </c>
      <c r="L1607">
        <v>352.98</v>
      </c>
      <c r="M1607" t="s">
        <v>28</v>
      </c>
      <c r="N1607" t="str">
        <f t="shared" si="25"/>
        <v>High</v>
      </c>
    </row>
    <row r="1608" spans="1:14" x14ac:dyDescent="0.3">
      <c r="A1608">
        <v>1607</v>
      </c>
      <c r="B1608" t="s">
        <v>1499</v>
      </c>
      <c r="C1608" s="2">
        <v>45506</v>
      </c>
      <c r="D1608" t="s">
        <v>19</v>
      </c>
      <c r="E1608" t="s">
        <v>30</v>
      </c>
      <c r="F1608" t="s">
        <v>27</v>
      </c>
      <c r="G1608">
        <v>4</v>
      </c>
      <c r="H1608">
        <v>174.5</v>
      </c>
      <c r="I1608">
        <v>0.21</v>
      </c>
      <c r="J1608">
        <v>551.41999999999996</v>
      </c>
      <c r="K1608">
        <v>283.91000000000003</v>
      </c>
      <c r="L1608">
        <v>267.51</v>
      </c>
      <c r="M1608" t="s">
        <v>28</v>
      </c>
      <c r="N1608" t="str">
        <f t="shared" si="25"/>
        <v>High</v>
      </c>
    </row>
    <row r="1609" spans="1:14" x14ac:dyDescent="0.3">
      <c r="A1609">
        <v>1608</v>
      </c>
      <c r="B1609" t="s">
        <v>1500</v>
      </c>
      <c r="C1609" s="2">
        <v>45458</v>
      </c>
      <c r="D1609" t="s">
        <v>19</v>
      </c>
      <c r="E1609" t="s">
        <v>15</v>
      </c>
      <c r="F1609" t="s">
        <v>27</v>
      </c>
      <c r="G1609">
        <v>2</v>
      </c>
      <c r="H1609">
        <v>357.45</v>
      </c>
      <c r="I1609">
        <v>0.1</v>
      </c>
      <c r="J1609">
        <v>643.41</v>
      </c>
      <c r="K1609">
        <v>393.39</v>
      </c>
      <c r="L1609">
        <v>250.02</v>
      </c>
      <c r="M1609" t="s">
        <v>22</v>
      </c>
      <c r="N1609" t="str">
        <f t="shared" si="25"/>
        <v>Low</v>
      </c>
    </row>
    <row r="1610" spans="1:14" x14ac:dyDescent="0.3">
      <c r="A1610">
        <v>1609</v>
      </c>
      <c r="B1610" t="s">
        <v>1501</v>
      </c>
      <c r="C1610" s="2">
        <v>45575</v>
      </c>
      <c r="D1610" t="s">
        <v>19</v>
      </c>
      <c r="E1610" t="s">
        <v>25</v>
      </c>
      <c r="F1610" t="s">
        <v>27</v>
      </c>
      <c r="G1610">
        <v>7</v>
      </c>
      <c r="H1610">
        <v>256.56</v>
      </c>
      <c r="I1610">
        <v>0.27</v>
      </c>
      <c r="J1610">
        <v>1311.02</v>
      </c>
      <c r="K1610">
        <v>808.94</v>
      </c>
      <c r="L1610">
        <v>502.08</v>
      </c>
      <c r="M1610" t="s">
        <v>22</v>
      </c>
      <c r="N1610" t="str">
        <f t="shared" si="25"/>
        <v>High</v>
      </c>
    </row>
    <row r="1611" spans="1:14" x14ac:dyDescent="0.3">
      <c r="A1611">
        <v>1610</v>
      </c>
      <c r="B1611" t="s">
        <v>1502</v>
      </c>
      <c r="C1611" s="2">
        <v>45441</v>
      </c>
      <c r="D1611" t="s">
        <v>14</v>
      </c>
      <c r="E1611" t="s">
        <v>15</v>
      </c>
      <c r="F1611" t="s">
        <v>16</v>
      </c>
      <c r="G1611">
        <v>8</v>
      </c>
      <c r="H1611">
        <v>226.22</v>
      </c>
      <c r="I1611">
        <v>0</v>
      </c>
      <c r="J1611">
        <v>1809.76</v>
      </c>
      <c r="K1611">
        <v>1156.02</v>
      </c>
      <c r="L1611">
        <v>653.74</v>
      </c>
      <c r="M1611" t="s">
        <v>28</v>
      </c>
      <c r="N1611" t="str">
        <f t="shared" si="25"/>
        <v>No Discount</v>
      </c>
    </row>
    <row r="1612" spans="1:14" x14ac:dyDescent="0.3">
      <c r="A1612">
        <v>1611</v>
      </c>
      <c r="B1612" t="s">
        <v>1378</v>
      </c>
      <c r="C1612" s="2">
        <v>45549</v>
      </c>
      <c r="D1612" t="s">
        <v>14</v>
      </c>
      <c r="E1612" t="s">
        <v>30</v>
      </c>
      <c r="F1612" t="s">
        <v>16</v>
      </c>
      <c r="G1612">
        <v>8</v>
      </c>
      <c r="H1612">
        <v>495.5</v>
      </c>
      <c r="I1612">
        <v>0.05</v>
      </c>
      <c r="J1612">
        <v>3765.8</v>
      </c>
      <c r="K1612">
        <v>2297.7199999999998</v>
      </c>
      <c r="L1612">
        <v>1468.08</v>
      </c>
      <c r="M1612" t="s">
        <v>40</v>
      </c>
      <c r="N1612" t="str">
        <f t="shared" si="25"/>
        <v>Low</v>
      </c>
    </row>
    <row r="1613" spans="1:14" x14ac:dyDescent="0.3">
      <c r="A1613">
        <v>1612</v>
      </c>
      <c r="B1613" t="s">
        <v>1503</v>
      </c>
      <c r="C1613" s="2">
        <v>45400</v>
      </c>
      <c r="D1613" t="s">
        <v>24</v>
      </c>
      <c r="E1613" t="s">
        <v>20</v>
      </c>
      <c r="F1613" t="s">
        <v>16</v>
      </c>
      <c r="G1613">
        <v>7</v>
      </c>
      <c r="H1613">
        <v>245.03</v>
      </c>
      <c r="I1613">
        <v>0.1</v>
      </c>
      <c r="J1613">
        <v>1543.69</v>
      </c>
      <c r="K1613">
        <v>870.85</v>
      </c>
      <c r="L1613">
        <v>672.84</v>
      </c>
      <c r="M1613" t="s">
        <v>28</v>
      </c>
      <c r="N1613" t="str">
        <f t="shared" si="25"/>
        <v>Low</v>
      </c>
    </row>
    <row r="1614" spans="1:14" x14ac:dyDescent="0.3">
      <c r="A1614">
        <v>1613</v>
      </c>
      <c r="B1614" t="s">
        <v>1504</v>
      </c>
      <c r="C1614" s="2">
        <v>45529</v>
      </c>
      <c r="D1614" t="s">
        <v>24</v>
      </c>
      <c r="E1614" t="s">
        <v>25</v>
      </c>
      <c r="F1614" t="s">
        <v>27</v>
      </c>
      <c r="G1614">
        <v>7</v>
      </c>
      <c r="H1614">
        <v>156.44</v>
      </c>
      <c r="I1614">
        <v>0.19</v>
      </c>
      <c r="J1614">
        <v>887.01</v>
      </c>
      <c r="K1614">
        <v>580.03</v>
      </c>
      <c r="L1614">
        <v>306.98</v>
      </c>
      <c r="M1614" t="s">
        <v>46</v>
      </c>
      <c r="N1614" t="str">
        <f t="shared" si="25"/>
        <v>Medium</v>
      </c>
    </row>
    <row r="1615" spans="1:14" x14ac:dyDescent="0.3">
      <c r="A1615">
        <v>1614</v>
      </c>
      <c r="B1615" t="s">
        <v>1505</v>
      </c>
      <c r="C1615" s="2">
        <v>45310</v>
      </c>
      <c r="D1615" t="s">
        <v>19</v>
      </c>
      <c r="E1615" t="s">
        <v>33</v>
      </c>
      <c r="F1615" t="s">
        <v>16</v>
      </c>
      <c r="G1615">
        <v>3</v>
      </c>
      <c r="H1615">
        <v>359.23</v>
      </c>
      <c r="I1615">
        <v>0.18</v>
      </c>
      <c r="J1615">
        <v>883.71</v>
      </c>
      <c r="K1615">
        <v>454.16</v>
      </c>
      <c r="L1615">
        <v>429.55</v>
      </c>
      <c r="M1615" t="s">
        <v>46</v>
      </c>
      <c r="N1615" t="str">
        <f t="shared" si="25"/>
        <v>Medium</v>
      </c>
    </row>
    <row r="1616" spans="1:14" x14ac:dyDescent="0.3">
      <c r="A1616">
        <v>1615</v>
      </c>
      <c r="B1616" t="s">
        <v>1506</v>
      </c>
      <c r="C1616" s="2">
        <v>45459</v>
      </c>
      <c r="D1616" t="s">
        <v>39</v>
      </c>
      <c r="E1616" t="s">
        <v>15</v>
      </c>
      <c r="F1616" t="s">
        <v>16</v>
      </c>
      <c r="G1616">
        <v>3</v>
      </c>
      <c r="H1616">
        <v>148.83000000000001</v>
      </c>
      <c r="I1616">
        <v>0.24</v>
      </c>
      <c r="J1616">
        <v>339.33</v>
      </c>
      <c r="K1616">
        <v>248.95</v>
      </c>
      <c r="L1616">
        <v>90.38</v>
      </c>
      <c r="M1616" t="s">
        <v>17</v>
      </c>
      <c r="N1616" t="str">
        <f t="shared" si="25"/>
        <v>High</v>
      </c>
    </row>
    <row r="1617" spans="1:14" x14ac:dyDescent="0.3">
      <c r="A1617">
        <v>1616</v>
      </c>
      <c r="B1617" t="s">
        <v>1507</v>
      </c>
      <c r="C1617" s="2">
        <v>45356</v>
      </c>
      <c r="D1617" t="s">
        <v>19</v>
      </c>
      <c r="E1617" t="s">
        <v>30</v>
      </c>
      <c r="F1617" t="s">
        <v>27</v>
      </c>
      <c r="G1617">
        <v>8</v>
      </c>
      <c r="H1617">
        <v>282.35000000000002</v>
      </c>
      <c r="I1617">
        <v>0.19</v>
      </c>
      <c r="J1617">
        <v>1829.63</v>
      </c>
      <c r="K1617">
        <v>1282.8900000000001</v>
      </c>
      <c r="L1617">
        <v>546.74</v>
      </c>
      <c r="M1617" t="s">
        <v>17</v>
      </c>
      <c r="N1617" t="str">
        <f t="shared" si="25"/>
        <v>Medium</v>
      </c>
    </row>
    <row r="1618" spans="1:14" x14ac:dyDescent="0.3">
      <c r="A1618">
        <v>1617</v>
      </c>
      <c r="B1618" t="s">
        <v>342</v>
      </c>
      <c r="C1618" s="2">
        <v>45312</v>
      </c>
      <c r="D1618" t="s">
        <v>39</v>
      </c>
      <c r="E1618" t="s">
        <v>30</v>
      </c>
      <c r="F1618" t="s">
        <v>21</v>
      </c>
      <c r="G1618">
        <v>9</v>
      </c>
      <c r="H1618">
        <v>16.510000000000002</v>
      </c>
      <c r="I1618">
        <v>0.04</v>
      </c>
      <c r="J1618">
        <v>142.65</v>
      </c>
      <c r="K1618">
        <v>97.06</v>
      </c>
      <c r="L1618">
        <v>45.59</v>
      </c>
      <c r="M1618" t="s">
        <v>17</v>
      </c>
      <c r="N1618" t="str">
        <f t="shared" si="25"/>
        <v>Low</v>
      </c>
    </row>
    <row r="1619" spans="1:14" x14ac:dyDescent="0.3">
      <c r="A1619">
        <v>1618</v>
      </c>
      <c r="B1619" t="s">
        <v>1508</v>
      </c>
      <c r="C1619" s="2">
        <v>45305</v>
      </c>
      <c r="D1619" t="s">
        <v>14</v>
      </c>
      <c r="E1619" t="s">
        <v>30</v>
      </c>
      <c r="F1619" t="s">
        <v>27</v>
      </c>
      <c r="G1619">
        <v>1</v>
      </c>
      <c r="H1619">
        <v>422.71</v>
      </c>
      <c r="I1619">
        <v>0.26</v>
      </c>
      <c r="J1619">
        <v>312.81</v>
      </c>
      <c r="K1619">
        <v>173.53</v>
      </c>
      <c r="L1619">
        <v>139.28</v>
      </c>
      <c r="M1619" t="s">
        <v>22</v>
      </c>
      <c r="N1619" t="str">
        <f t="shared" si="25"/>
        <v>High</v>
      </c>
    </row>
    <row r="1620" spans="1:14" x14ac:dyDescent="0.3">
      <c r="A1620">
        <v>1619</v>
      </c>
      <c r="B1620" t="s">
        <v>1509</v>
      </c>
      <c r="C1620" s="2">
        <v>45591</v>
      </c>
      <c r="D1620" t="s">
        <v>14</v>
      </c>
      <c r="E1620" t="s">
        <v>15</v>
      </c>
      <c r="F1620" t="s">
        <v>27</v>
      </c>
      <c r="G1620">
        <v>6</v>
      </c>
      <c r="H1620">
        <v>273.87</v>
      </c>
      <c r="I1620">
        <v>0.16</v>
      </c>
      <c r="J1620">
        <v>1380.3</v>
      </c>
      <c r="K1620">
        <v>1094.94</v>
      </c>
      <c r="L1620">
        <v>285.36</v>
      </c>
      <c r="M1620" t="s">
        <v>17</v>
      </c>
      <c r="N1620" t="str">
        <f t="shared" si="25"/>
        <v>Medium</v>
      </c>
    </row>
    <row r="1621" spans="1:14" x14ac:dyDescent="0.3">
      <c r="A1621">
        <v>1620</v>
      </c>
      <c r="B1621" t="s">
        <v>1510</v>
      </c>
      <c r="C1621" s="2">
        <v>45509</v>
      </c>
      <c r="D1621" t="s">
        <v>19</v>
      </c>
      <c r="E1621" t="s">
        <v>33</v>
      </c>
      <c r="F1621" t="s">
        <v>21</v>
      </c>
      <c r="G1621">
        <v>7</v>
      </c>
      <c r="H1621">
        <v>446.75</v>
      </c>
      <c r="I1621">
        <v>0.2</v>
      </c>
      <c r="J1621">
        <v>2501.8000000000002</v>
      </c>
      <c r="K1621">
        <v>1510.04</v>
      </c>
      <c r="L1621">
        <v>991.76</v>
      </c>
      <c r="M1621" t="s">
        <v>17</v>
      </c>
      <c r="N1621" t="str">
        <f t="shared" si="25"/>
        <v>Medium</v>
      </c>
    </row>
    <row r="1622" spans="1:14" x14ac:dyDescent="0.3">
      <c r="A1622">
        <v>1621</v>
      </c>
      <c r="B1622" t="s">
        <v>1511</v>
      </c>
      <c r="C1622" s="2">
        <v>45578</v>
      </c>
      <c r="D1622" t="s">
        <v>14</v>
      </c>
      <c r="E1622" t="s">
        <v>33</v>
      </c>
      <c r="F1622" t="s">
        <v>27</v>
      </c>
      <c r="G1622">
        <v>5</v>
      </c>
      <c r="H1622">
        <v>381.8</v>
      </c>
      <c r="I1622">
        <v>0.18</v>
      </c>
      <c r="J1622">
        <v>1565.38</v>
      </c>
      <c r="K1622">
        <v>1062.17</v>
      </c>
      <c r="L1622">
        <v>503.21</v>
      </c>
      <c r="M1622" t="s">
        <v>46</v>
      </c>
      <c r="N1622" t="str">
        <f t="shared" si="25"/>
        <v>Medium</v>
      </c>
    </row>
    <row r="1623" spans="1:14" x14ac:dyDescent="0.3">
      <c r="A1623">
        <v>1622</v>
      </c>
      <c r="B1623" t="s">
        <v>1512</v>
      </c>
      <c r="C1623" s="2">
        <v>45544</v>
      </c>
      <c r="D1623" t="s">
        <v>24</v>
      </c>
      <c r="E1623" t="s">
        <v>33</v>
      </c>
      <c r="F1623" t="s">
        <v>21</v>
      </c>
      <c r="G1623">
        <v>9</v>
      </c>
      <c r="H1623">
        <v>358.31</v>
      </c>
      <c r="I1623">
        <v>0.11</v>
      </c>
      <c r="J1623">
        <v>2870.06</v>
      </c>
      <c r="K1623">
        <v>1453.03</v>
      </c>
      <c r="L1623">
        <v>1417.03</v>
      </c>
      <c r="M1623" t="s">
        <v>17</v>
      </c>
      <c r="N1623" t="str">
        <f t="shared" si="25"/>
        <v>Medium</v>
      </c>
    </row>
    <row r="1624" spans="1:14" x14ac:dyDescent="0.3">
      <c r="A1624">
        <v>1623</v>
      </c>
      <c r="B1624" t="s">
        <v>1513</v>
      </c>
      <c r="C1624" s="2">
        <v>45455</v>
      </c>
      <c r="D1624" t="s">
        <v>14</v>
      </c>
      <c r="E1624" t="s">
        <v>15</v>
      </c>
      <c r="F1624" t="s">
        <v>21</v>
      </c>
      <c r="G1624">
        <v>3</v>
      </c>
      <c r="H1624">
        <v>289.86</v>
      </c>
      <c r="I1624">
        <v>0.25</v>
      </c>
      <c r="J1624">
        <v>652.19000000000005</v>
      </c>
      <c r="K1624">
        <v>341.53</v>
      </c>
      <c r="L1624">
        <v>310.66000000000003</v>
      </c>
      <c r="M1624" t="s">
        <v>40</v>
      </c>
      <c r="N1624" t="str">
        <f t="shared" si="25"/>
        <v>High</v>
      </c>
    </row>
    <row r="1625" spans="1:14" x14ac:dyDescent="0.3">
      <c r="A1625">
        <v>1624</v>
      </c>
      <c r="B1625" t="s">
        <v>1514</v>
      </c>
      <c r="C1625" s="2">
        <v>45358</v>
      </c>
      <c r="D1625" t="s">
        <v>19</v>
      </c>
      <c r="E1625" t="s">
        <v>15</v>
      </c>
      <c r="F1625" t="s">
        <v>16</v>
      </c>
      <c r="G1625">
        <v>6</v>
      </c>
      <c r="H1625">
        <v>433.08</v>
      </c>
      <c r="I1625">
        <v>0.11</v>
      </c>
      <c r="J1625">
        <v>2312.65</v>
      </c>
      <c r="K1625">
        <v>1718.57</v>
      </c>
      <c r="L1625">
        <v>594.08000000000004</v>
      </c>
      <c r="M1625" t="s">
        <v>40</v>
      </c>
      <c r="N1625" t="str">
        <f t="shared" si="25"/>
        <v>Medium</v>
      </c>
    </row>
    <row r="1626" spans="1:14" x14ac:dyDescent="0.3">
      <c r="A1626">
        <v>1625</v>
      </c>
      <c r="B1626" t="s">
        <v>474</v>
      </c>
      <c r="C1626" s="2">
        <v>45424</v>
      </c>
      <c r="D1626" t="s">
        <v>24</v>
      </c>
      <c r="E1626" t="s">
        <v>15</v>
      </c>
      <c r="F1626" t="s">
        <v>16</v>
      </c>
      <c r="G1626">
        <v>9</v>
      </c>
      <c r="H1626">
        <v>445.06</v>
      </c>
      <c r="I1626">
        <v>0.09</v>
      </c>
      <c r="J1626">
        <v>3645.04</v>
      </c>
      <c r="K1626">
        <v>1926.4</v>
      </c>
      <c r="L1626">
        <v>1718.64</v>
      </c>
      <c r="M1626" t="s">
        <v>22</v>
      </c>
      <c r="N1626" t="str">
        <f t="shared" si="25"/>
        <v>Low</v>
      </c>
    </row>
    <row r="1627" spans="1:14" x14ac:dyDescent="0.3">
      <c r="A1627">
        <v>1626</v>
      </c>
      <c r="B1627" t="s">
        <v>1164</v>
      </c>
      <c r="C1627" s="2">
        <v>45572</v>
      </c>
      <c r="D1627" t="s">
        <v>19</v>
      </c>
      <c r="E1627" t="s">
        <v>15</v>
      </c>
      <c r="F1627" t="s">
        <v>16</v>
      </c>
      <c r="G1627">
        <v>3</v>
      </c>
      <c r="H1627">
        <v>124.81</v>
      </c>
      <c r="I1627">
        <v>0.14000000000000001</v>
      </c>
      <c r="J1627">
        <v>322.01</v>
      </c>
      <c r="K1627">
        <v>224.82</v>
      </c>
      <c r="L1627">
        <v>97.19</v>
      </c>
      <c r="M1627" t="s">
        <v>46</v>
      </c>
      <c r="N1627" t="str">
        <f t="shared" si="25"/>
        <v>Medium</v>
      </c>
    </row>
    <row r="1628" spans="1:14" x14ac:dyDescent="0.3">
      <c r="A1628">
        <v>1627</v>
      </c>
      <c r="B1628" t="s">
        <v>1515</v>
      </c>
      <c r="C1628" s="2">
        <v>45450</v>
      </c>
      <c r="D1628" t="s">
        <v>39</v>
      </c>
      <c r="E1628" t="s">
        <v>25</v>
      </c>
      <c r="F1628" t="s">
        <v>16</v>
      </c>
      <c r="G1628">
        <v>10</v>
      </c>
      <c r="H1628">
        <v>482.56</v>
      </c>
      <c r="I1628">
        <v>0.22</v>
      </c>
      <c r="J1628">
        <v>3763.97</v>
      </c>
      <c r="K1628">
        <v>2563.0500000000002</v>
      </c>
      <c r="L1628">
        <v>1200.92</v>
      </c>
      <c r="M1628" t="s">
        <v>22</v>
      </c>
      <c r="N1628" t="str">
        <f t="shared" si="25"/>
        <v>High</v>
      </c>
    </row>
    <row r="1629" spans="1:14" x14ac:dyDescent="0.3">
      <c r="A1629">
        <v>1628</v>
      </c>
      <c r="B1629" t="s">
        <v>1516</v>
      </c>
      <c r="C1629" s="2">
        <v>45451</v>
      </c>
      <c r="D1629" t="s">
        <v>19</v>
      </c>
      <c r="E1629" t="s">
        <v>20</v>
      </c>
      <c r="F1629" t="s">
        <v>16</v>
      </c>
      <c r="G1629">
        <v>3</v>
      </c>
      <c r="H1629">
        <v>332.43</v>
      </c>
      <c r="I1629">
        <v>0.3</v>
      </c>
      <c r="J1629">
        <v>698.1</v>
      </c>
      <c r="K1629">
        <v>357.42</v>
      </c>
      <c r="L1629">
        <v>340.68</v>
      </c>
      <c r="M1629" t="s">
        <v>40</v>
      </c>
      <c r="N1629" t="str">
        <f t="shared" si="25"/>
        <v>High</v>
      </c>
    </row>
    <row r="1630" spans="1:14" x14ac:dyDescent="0.3">
      <c r="A1630">
        <v>1629</v>
      </c>
      <c r="B1630" t="s">
        <v>1517</v>
      </c>
      <c r="C1630" s="2">
        <v>45639</v>
      </c>
      <c r="D1630" t="s">
        <v>14</v>
      </c>
      <c r="E1630" t="s">
        <v>33</v>
      </c>
      <c r="F1630" t="s">
        <v>16</v>
      </c>
      <c r="G1630">
        <v>4</v>
      </c>
      <c r="H1630">
        <v>112.38</v>
      </c>
      <c r="I1630">
        <v>0.11</v>
      </c>
      <c r="J1630">
        <v>400.07</v>
      </c>
      <c r="K1630">
        <v>309.42</v>
      </c>
      <c r="L1630">
        <v>90.65</v>
      </c>
      <c r="M1630" t="s">
        <v>40</v>
      </c>
      <c r="N1630" t="str">
        <f t="shared" si="25"/>
        <v>Medium</v>
      </c>
    </row>
    <row r="1631" spans="1:14" x14ac:dyDescent="0.3">
      <c r="A1631">
        <v>1630</v>
      </c>
      <c r="B1631" t="s">
        <v>1518</v>
      </c>
      <c r="C1631" s="2">
        <v>45323</v>
      </c>
      <c r="D1631" t="s">
        <v>39</v>
      </c>
      <c r="E1631" t="s">
        <v>30</v>
      </c>
      <c r="F1631" t="s">
        <v>27</v>
      </c>
      <c r="G1631">
        <v>1</v>
      </c>
      <c r="H1631">
        <v>95.34</v>
      </c>
      <c r="I1631">
        <v>0.26</v>
      </c>
      <c r="J1631">
        <v>70.55</v>
      </c>
      <c r="K1631">
        <v>42.99</v>
      </c>
      <c r="L1631">
        <v>27.56</v>
      </c>
      <c r="M1631" t="s">
        <v>46</v>
      </c>
      <c r="N1631" t="str">
        <f t="shared" si="25"/>
        <v>High</v>
      </c>
    </row>
    <row r="1632" spans="1:14" x14ac:dyDescent="0.3">
      <c r="A1632">
        <v>1631</v>
      </c>
      <c r="B1632" t="s">
        <v>1519</v>
      </c>
      <c r="C1632" s="2">
        <v>45410</v>
      </c>
      <c r="D1632" t="s">
        <v>19</v>
      </c>
      <c r="E1632" t="s">
        <v>20</v>
      </c>
      <c r="F1632" t="s">
        <v>21</v>
      </c>
      <c r="G1632">
        <v>10</v>
      </c>
      <c r="H1632">
        <v>480.7</v>
      </c>
      <c r="I1632">
        <v>0.25</v>
      </c>
      <c r="J1632">
        <v>3605.25</v>
      </c>
      <c r="K1632">
        <v>2623.41</v>
      </c>
      <c r="L1632">
        <v>981.84</v>
      </c>
      <c r="M1632" t="s">
        <v>40</v>
      </c>
      <c r="N1632" t="str">
        <f t="shared" si="25"/>
        <v>High</v>
      </c>
    </row>
    <row r="1633" spans="1:14" x14ac:dyDescent="0.3">
      <c r="A1633">
        <v>1632</v>
      </c>
      <c r="B1633" t="s">
        <v>1520</v>
      </c>
      <c r="C1633" s="2">
        <v>45454</v>
      </c>
      <c r="D1633" t="s">
        <v>19</v>
      </c>
      <c r="E1633" t="s">
        <v>30</v>
      </c>
      <c r="F1633" t="s">
        <v>21</v>
      </c>
      <c r="G1633">
        <v>4</v>
      </c>
      <c r="H1633">
        <v>109.52</v>
      </c>
      <c r="I1633">
        <v>0.1</v>
      </c>
      <c r="J1633">
        <v>394.27</v>
      </c>
      <c r="K1633">
        <v>302.52999999999997</v>
      </c>
      <c r="L1633">
        <v>91.74</v>
      </c>
      <c r="M1633" t="s">
        <v>22</v>
      </c>
      <c r="N1633" t="str">
        <f t="shared" si="25"/>
        <v>Low</v>
      </c>
    </row>
    <row r="1634" spans="1:14" x14ac:dyDescent="0.3">
      <c r="A1634">
        <v>1633</v>
      </c>
      <c r="B1634" t="s">
        <v>1521</v>
      </c>
      <c r="C1634" s="2">
        <v>45298</v>
      </c>
      <c r="D1634" t="s">
        <v>14</v>
      </c>
      <c r="E1634" t="s">
        <v>20</v>
      </c>
      <c r="F1634" t="s">
        <v>21</v>
      </c>
      <c r="G1634">
        <v>10</v>
      </c>
      <c r="H1634">
        <v>340.43</v>
      </c>
      <c r="I1634">
        <v>0.26</v>
      </c>
      <c r="J1634">
        <v>2519.1799999999998</v>
      </c>
      <c r="K1634">
        <v>1431.33</v>
      </c>
      <c r="L1634">
        <v>1087.8499999999999</v>
      </c>
      <c r="M1634" t="s">
        <v>22</v>
      </c>
      <c r="N1634" t="str">
        <f t="shared" si="25"/>
        <v>High</v>
      </c>
    </row>
    <row r="1635" spans="1:14" x14ac:dyDescent="0.3">
      <c r="A1635">
        <v>1634</v>
      </c>
      <c r="B1635" t="s">
        <v>1522</v>
      </c>
      <c r="C1635" s="2">
        <v>45384</v>
      </c>
      <c r="D1635" t="s">
        <v>24</v>
      </c>
      <c r="E1635" t="s">
        <v>25</v>
      </c>
      <c r="F1635" t="s">
        <v>16</v>
      </c>
      <c r="G1635">
        <v>10</v>
      </c>
      <c r="H1635">
        <v>379.41</v>
      </c>
      <c r="I1635">
        <v>0.12</v>
      </c>
      <c r="J1635">
        <v>3338.81</v>
      </c>
      <c r="K1635">
        <v>2639.13</v>
      </c>
      <c r="L1635">
        <v>699.68</v>
      </c>
      <c r="M1635" t="s">
        <v>28</v>
      </c>
      <c r="N1635" t="str">
        <f t="shared" si="25"/>
        <v>Medium</v>
      </c>
    </row>
    <row r="1636" spans="1:14" x14ac:dyDescent="0.3">
      <c r="A1636">
        <v>1635</v>
      </c>
      <c r="B1636" t="s">
        <v>1523</v>
      </c>
      <c r="C1636" s="2">
        <v>45313</v>
      </c>
      <c r="D1636" t="s">
        <v>19</v>
      </c>
      <c r="E1636" t="s">
        <v>25</v>
      </c>
      <c r="F1636" t="s">
        <v>21</v>
      </c>
      <c r="G1636">
        <v>6</v>
      </c>
      <c r="H1636">
        <v>83.68</v>
      </c>
      <c r="I1636">
        <v>0.21</v>
      </c>
      <c r="J1636">
        <v>396.64</v>
      </c>
      <c r="K1636">
        <v>286.42</v>
      </c>
      <c r="L1636">
        <v>110.22</v>
      </c>
      <c r="M1636" t="s">
        <v>46</v>
      </c>
      <c r="N1636" t="str">
        <f t="shared" si="25"/>
        <v>High</v>
      </c>
    </row>
    <row r="1637" spans="1:14" x14ac:dyDescent="0.3">
      <c r="A1637">
        <v>1636</v>
      </c>
      <c r="B1637" t="s">
        <v>1524</v>
      </c>
      <c r="C1637" s="2">
        <v>45642</v>
      </c>
      <c r="D1637" t="s">
        <v>19</v>
      </c>
      <c r="E1637" t="s">
        <v>25</v>
      </c>
      <c r="F1637" t="s">
        <v>16</v>
      </c>
      <c r="G1637">
        <v>6</v>
      </c>
      <c r="H1637">
        <v>335.8</v>
      </c>
      <c r="I1637">
        <v>0.28999999999999998</v>
      </c>
      <c r="J1637">
        <v>1430.51</v>
      </c>
      <c r="K1637">
        <v>906.12</v>
      </c>
      <c r="L1637">
        <v>524.39</v>
      </c>
      <c r="M1637" t="s">
        <v>28</v>
      </c>
      <c r="N1637" t="str">
        <f t="shared" si="25"/>
        <v>High</v>
      </c>
    </row>
    <row r="1638" spans="1:14" x14ac:dyDescent="0.3">
      <c r="A1638">
        <v>1637</v>
      </c>
      <c r="B1638" t="s">
        <v>1525</v>
      </c>
      <c r="C1638" s="2">
        <v>45515</v>
      </c>
      <c r="D1638" t="s">
        <v>19</v>
      </c>
      <c r="E1638" t="s">
        <v>30</v>
      </c>
      <c r="F1638" t="s">
        <v>27</v>
      </c>
      <c r="G1638">
        <v>9</v>
      </c>
      <c r="H1638">
        <v>129.75</v>
      </c>
      <c r="I1638">
        <v>0.26</v>
      </c>
      <c r="J1638">
        <v>864.13</v>
      </c>
      <c r="K1638">
        <v>441.56</v>
      </c>
      <c r="L1638">
        <v>422.57</v>
      </c>
      <c r="M1638" t="s">
        <v>22</v>
      </c>
      <c r="N1638" t="str">
        <f t="shared" si="25"/>
        <v>High</v>
      </c>
    </row>
    <row r="1639" spans="1:14" x14ac:dyDescent="0.3">
      <c r="A1639">
        <v>1638</v>
      </c>
      <c r="B1639" t="s">
        <v>1526</v>
      </c>
      <c r="C1639" s="2">
        <v>45629</v>
      </c>
      <c r="D1639" t="s">
        <v>14</v>
      </c>
      <c r="E1639" t="s">
        <v>33</v>
      </c>
      <c r="F1639" t="s">
        <v>16</v>
      </c>
      <c r="G1639">
        <v>10</v>
      </c>
      <c r="H1639">
        <v>179.97</v>
      </c>
      <c r="I1639">
        <v>0.14000000000000001</v>
      </c>
      <c r="J1639">
        <v>1547.74</v>
      </c>
      <c r="K1639">
        <v>792.59</v>
      </c>
      <c r="L1639">
        <v>755.15</v>
      </c>
      <c r="M1639" t="s">
        <v>40</v>
      </c>
      <c r="N1639" t="str">
        <f t="shared" si="25"/>
        <v>Medium</v>
      </c>
    </row>
    <row r="1640" spans="1:14" x14ac:dyDescent="0.3">
      <c r="A1640">
        <v>1639</v>
      </c>
      <c r="B1640" t="s">
        <v>1527</v>
      </c>
      <c r="C1640" s="2">
        <v>45497</v>
      </c>
      <c r="D1640" t="s">
        <v>39</v>
      </c>
      <c r="E1640" t="s">
        <v>15</v>
      </c>
      <c r="F1640" t="s">
        <v>27</v>
      </c>
      <c r="G1640">
        <v>1</v>
      </c>
      <c r="H1640">
        <v>227.13</v>
      </c>
      <c r="I1640">
        <v>0.02</v>
      </c>
      <c r="J1640">
        <v>222.59</v>
      </c>
      <c r="K1640">
        <v>129.08000000000001</v>
      </c>
      <c r="L1640">
        <v>93.51</v>
      </c>
      <c r="M1640" t="s">
        <v>28</v>
      </c>
      <c r="N1640" t="str">
        <f t="shared" si="25"/>
        <v>Low</v>
      </c>
    </row>
    <row r="1641" spans="1:14" x14ac:dyDescent="0.3">
      <c r="A1641">
        <v>1640</v>
      </c>
      <c r="B1641" t="s">
        <v>1528</v>
      </c>
      <c r="C1641" s="2">
        <v>45395</v>
      </c>
      <c r="D1641" t="s">
        <v>39</v>
      </c>
      <c r="E1641" t="s">
        <v>20</v>
      </c>
      <c r="F1641" t="s">
        <v>21</v>
      </c>
      <c r="G1641">
        <v>6</v>
      </c>
      <c r="H1641">
        <v>11.93</v>
      </c>
      <c r="I1641">
        <v>0.12</v>
      </c>
      <c r="J1641">
        <v>62.99</v>
      </c>
      <c r="K1641">
        <v>47.81</v>
      </c>
      <c r="L1641">
        <v>15.18</v>
      </c>
      <c r="M1641" t="s">
        <v>40</v>
      </c>
      <c r="N1641" t="str">
        <f t="shared" si="25"/>
        <v>Medium</v>
      </c>
    </row>
    <row r="1642" spans="1:14" x14ac:dyDescent="0.3">
      <c r="A1642">
        <v>1641</v>
      </c>
      <c r="B1642" t="s">
        <v>1529</v>
      </c>
      <c r="C1642" s="2">
        <v>45609</v>
      </c>
      <c r="D1642" t="s">
        <v>14</v>
      </c>
      <c r="E1642" t="s">
        <v>20</v>
      </c>
      <c r="F1642" t="s">
        <v>27</v>
      </c>
      <c r="G1642">
        <v>1</v>
      </c>
      <c r="H1642">
        <v>36.229999999999997</v>
      </c>
      <c r="I1642">
        <v>0.12</v>
      </c>
      <c r="J1642">
        <v>31.88</v>
      </c>
      <c r="K1642">
        <v>17.11</v>
      </c>
      <c r="L1642">
        <v>14.77</v>
      </c>
      <c r="M1642" t="s">
        <v>22</v>
      </c>
      <c r="N1642" t="str">
        <f t="shared" si="25"/>
        <v>Medium</v>
      </c>
    </row>
    <row r="1643" spans="1:14" x14ac:dyDescent="0.3">
      <c r="A1643">
        <v>1642</v>
      </c>
      <c r="B1643" t="s">
        <v>1530</v>
      </c>
      <c r="C1643" s="2">
        <v>45349</v>
      </c>
      <c r="D1643" t="s">
        <v>19</v>
      </c>
      <c r="E1643" t="s">
        <v>15</v>
      </c>
      <c r="F1643" t="s">
        <v>21</v>
      </c>
      <c r="G1643">
        <v>5</v>
      </c>
      <c r="H1643">
        <v>485.59</v>
      </c>
      <c r="I1643">
        <v>0.21</v>
      </c>
      <c r="J1643">
        <v>1918.08</v>
      </c>
      <c r="K1643">
        <v>1459.86</v>
      </c>
      <c r="L1643">
        <v>458.22</v>
      </c>
      <c r="M1643" t="s">
        <v>46</v>
      </c>
      <c r="N1643" t="str">
        <f t="shared" si="25"/>
        <v>High</v>
      </c>
    </row>
    <row r="1644" spans="1:14" x14ac:dyDescent="0.3">
      <c r="A1644">
        <v>1643</v>
      </c>
      <c r="B1644" t="s">
        <v>1531</v>
      </c>
      <c r="C1644" s="2">
        <v>45608</v>
      </c>
      <c r="D1644" t="s">
        <v>19</v>
      </c>
      <c r="E1644" t="s">
        <v>15</v>
      </c>
      <c r="F1644" t="s">
        <v>27</v>
      </c>
      <c r="G1644">
        <v>10</v>
      </c>
      <c r="H1644">
        <v>93.59</v>
      </c>
      <c r="I1644">
        <v>0.25</v>
      </c>
      <c r="J1644">
        <v>701.93</v>
      </c>
      <c r="K1644">
        <v>411.57</v>
      </c>
      <c r="L1644">
        <v>290.36</v>
      </c>
      <c r="M1644" t="s">
        <v>28</v>
      </c>
      <c r="N1644" t="str">
        <f t="shared" si="25"/>
        <v>High</v>
      </c>
    </row>
    <row r="1645" spans="1:14" x14ac:dyDescent="0.3">
      <c r="A1645">
        <v>1644</v>
      </c>
      <c r="B1645" t="s">
        <v>1532</v>
      </c>
      <c r="C1645" s="2">
        <v>45538</v>
      </c>
      <c r="D1645" t="s">
        <v>39</v>
      </c>
      <c r="E1645" t="s">
        <v>20</v>
      </c>
      <c r="F1645" t="s">
        <v>27</v>
      </c>
      <c r="G1645">
        <v>6</v>
      </c>
      <c r="H1645">
        <v>106.76</v>
      </c>
      <c r="I1645">
        <v>0.12</v>
      </c>
      <c r="J1645">
        <v>563.69000000000005</v>
      </c>
      <c r="K1645">
        <v>412.56</v>
      </c>
      <c r="L1645">
        <v>151.13</v>
      </c>
      <c r="M1645" t="s">
        <v>28</v>
      </c>
      <c r="N1645" t="str">
        <f t="shared" si="25"/>
        <v>Medium</v>
      </c>
    </row>
    <row r="1646" spans="1:14" x14ac:dyDescent="0.3">
      <c r="A1646">
        <v>1645</v>
      </c>
      <c r="B1646" t="s">
        <v>447</v>
      </c>
      <c r="C1646" s="2">
        <v>45402</v>
      </c>
      <c r="D1646" t="s">
        <v>14</v>
      </c>
      <c r="E1646" t="s">
        <v>30</v>
      </c>
      <c r="F1646" t="s">
        <v>21</v>
      </c>
      <c r="G1646">
        <v>3</v>
      </c>
      <c r="H1646">
        <v>410.21</v>
      </c>
      <c r="I1646">
        <v>0.25</v>
      </c>
      <c r="J1646">
        <v>922.97</v>
      </c>
      <c r="K1646">
        <v>615.29999999999995</v>
      </c>
      <c r="L1646">
        <v>307.67</v>
      </c>
      <c r="M1646" t="s">
        <v>22</v>
      </c>
      <c r="N1646" t="str">
        <f t="shared" si="25"/>
        <v>High</v>
      </c>
    </row>
    <row r="1647" spans="1:14" x14ac:dyDescent="0.3">
      <c r="A1647">
        <v>1646</v>
      </c>
      <c r="B1647" t="s">
        <v>436</v>
      </c>
      <c r="C1647" s="2">
        <v>45489</v>
      </c>
      <c r="D1647" t="s">
        <v>14</v>
      </c>
      <c r="E1647" t="s">
        <v>30</v>
      </c>
      <c r="F1647" t="s">
        <v>16</v>
      </c>
      <c r="G1647">
        <v>2</v>
      </c>
      <c r="H1647">
        <v>58.74</v>
      </c>
      <c r="I1647">
        <v>0.06</v>
      </c>
      <c r="J1647">
        <v>110.43</v>
      </c>
      <c r="K1647">
        <v>78.03</v>
      </c>
      <c r="L1647">
        <v>32.4</v>
      </c>
      <c r="M1647" t="s">
        <v>46</v>
      </c>
      <c r="N1647" t="str">
        <f t="shared" si="25"/>
        <v>Low</v>
      </c>
    </row>
    <row r="1648" spans="1:14" x14ac:dyDescent="0.3">
      <c r="A1648">
        <v>1647</v>
      </c>
      <c r="B1648" t="s">
        <v>1533</v>
      </c>
      <c r="C1648" s="2">
        <v>45465</v>
      </c>
      <c r="D1648" t="s">
        <v>14</v>
      </c>
      <c r="E1648" t="s">
        <v>25</v>
      </c>
      <c r="F1648" t="s">
        <v>21</v>
      </c>
      <c r="G1648">
        <v>6</v>
      </c>
      <c r="H1648">
        <v>335.74</v>
      </c>
      <c r="I1648">
        <v>0.03</v>
      </c>
      <c r="J1648">
        <v>1954.01</v>
      </c>
      <c r="K1648">
        <v>982.47</v>
      </c>
      <c r="L1648">
        <v>971.54</v>
      </c>
      <c r="M1648" t="s">
        <v>46</v>
      </c>
      <c r="N1648" t="str">
        <f t="shared" si="25"/>
        <v>Low</v>
      </c>
    </row>
    <row r="1649" spans="1:14" x14ac:dyDescent="0.3">
      <c r="A1649">
        <v>1648</v>
      </c>
      <c r="B1649" t="s">
        <v>1534</v>
      </c>
      <c r="C1649" s="2">
        <v>45292</v>
      </c>
      <c r="D1649" t="s">
        <v>19</v>
      </c>
      <c r="E1649" t="s">
        <v>20</v>
      </c>
      <c r="F1649" t="s">
        <v>27</v>
      </c>
      <c r="G1649">
        <v>1</v>
      </c>
      <c r="H1649">
        <v>350.74</v>
      </c>
      <c r="I1649">
        <v>0.28999999999999998</v>
      </c>
      <c r="J1649">
        <v>249.03</v>
      </c>
      <c r="K1649">
        <v>148.44</v>
      </c>
      <c r="L1649">
        <v>100.59</v>
      </c>
      <c r="M1649" t="s">
        <v>28</v>
      </c>
      <c r="N1649" t="str">
        <f t="shared" si="25"/>
        <v>High</v>
      </c>
    </row>
    <row r="1650" spans="1:14" x14ac:dyDescent="0.3">
      <c r="A1650">
        <v>1649</v>
      </c>
      <c r="B1650" t="s">
        <v>1535</v>
      </c>
      <c r="C1650" s="2">
        <v>45524</v>
      </c>
      <c r="D1650" t="s">
        <v>39</v>
      </c>
      <c r="E1650" t="s">
        <v>33</v>
      </c>
      <c r="F1650" t="s">
        <v>21</v>
      </c>
      <c r="G1650">
        <v>9</v>
      </c>
      <c r="H1650">
        <v>58.48</v>
      </c>
      <c r="I1650">
        <v>0.06</v>
      </c>
      <c r="J1650">
        <v>494.74</v>
      </c>
      <c r="K1650">
        <v>332.51</v>
      </c>
      <c r="L1650">
        <v>162.22999999999999</v>
      </c>
      <c r="M1650" t="s">
        <v>28</v>
      </c>
      <c r="N1650" t="str">
        <f t="shared" si="25"/>
        <v>Low</v>
      </c>
    </row>
    <row r="1651" spans="1:14" x14ac:dyDescent="0.3">
      <c r="A1651">
        <v>1650</v>
      </c>
      <c r="B1651" t="s">
        <v>1536</v>
      </c>
      <c r="C1651" s="2">
        <v>45511</v>
      </c>
      <c r="D1651" t="s">
        <v>19</v>
      </c>
      <c r="E1651" t="s">
        <v>33</v>
      </c>
      <c r="F1651" t="s">
        <v>16</v>
      </c>
      <c r="G1651">
        <v>7</v>
      </c>
      <c r="H1651">
        <v>487.29</v>
      </c>
      <c r="I1651">
        <v>0.19</v>
      </c>
      <c r="J1651">
        <v>2762.93</v>
      </c>
      <c r="K1651">
        <v>1694.41</v>
      </c>
      <c r="L1651">
        <v>1068.52</v>
      </c>
      <c r="M1651" t="s">
        <v>17</v>
      </c>
      <c r="N1651" t="str">
        <f t="shared" si="25"/>
        <v>Medium</v>
      </c>
    </row>
    <row r="1652" spans="1:14" x14ac:dyDescent="0.3">
      <c r="A1652">
        <v>1651</v>
      </c>
      <c r="B1652" t="s">
        <v>1537</v>
      </c>
      <c r="C1652" s="2">
        <v>45618</v>
      </c>
      <c r="D1652" t="s">
        <v>39</v>
      </c>
      <c r="E1652" t="s">
        <v>33</v>
      </c>
      <c r="F1652" t="s">
        <v>21</v>
      </c>
      <c r="G1652">
        <v>9</v>
      </c>
      <c r="H1652">
        <v>268.33</v>
      </c>
      <c r="I1652">
        <v>0.21</v>
      </c>
      <c r="J1652">
        <v>1907.83</v>
      </c>
      <c r="K1652">
        <v>1148.8800000000001</v>
      </c>
      <c r="L1652">
        <v>758.95</v>
      </c>
      <c r="M1652" t="s">
        <v>46</v>
      </c>
      <c r="N1652" t="str">
        <f t="shared" si="25"/>
        <v>High</v>
      </c>
    </row>
    <row r="1653" spans="1:14" x14ac:dyDescent="0.3">
      <c r="A1653">
        <v>1652</v>
      </c>
      <c r="B1653" t="s">
        <v>1538</v>
      </c>
      <c r="C1653" s="2">
        <v>45595</v>
      </c>
      <c r="D1653" t="s">
        <v>14</v>
      </c>
      <c r="E1653" t="s">
        <v>20</v>
      </c>
      <c r="F1653" t="s">
        <v>16</v>
      </c>
      <c r="G1653">
        <v>1</v>
      </c>
      <c r="H1653">
        <v>484.75</v>
      </c>
      <c r="I1653">
        <v>0.06</v>
      </c>
      <c r="J1653">
        <v>455.66</v>
      </c>
      <c r="K1653">
        <v>296.72000000000003</v>
      </c>
      <c r="L1653">
        <v>158.94</v>
      </c>
      <c r="M1653" t="s">
        <v>28</v>
      </c>
      <c r="N1653" t="str">
        <f t="shared" si="25"/>
        <v>Low</v>
      </c>
    </row>
    <row r="1654" spans="1:14" x14ac:dyDescent="0.3">
      <c r="A1654">
        <v>1653</v>
      </c>
      <c r="B1654" t="s">
        <v>270</v>
      </c>
      <c r="C1654" s="2">
        <v>45425</v>
      </c>
      <c r="D1654" t="s">
        <v>39</v>
      </c>
      <c r="E1654" t="s">
        <v>20</v>
      </c>
      <c r="F1654" t="s">
        <v>21</v>
      </c>
      <c r="G1654">
        <v>1</v>
      </c>
      <c r="H1654">
        <v>492.19</v>
      </c>
      <c r="I1654">
        <v>0.17</v>
      </c>
      <c r="J1654">
        <v>408.52</v>
      </c>
      <c r="K1654">
        <v>210.94</v>
      </c>
      <c r="L1654">
        <v>197.58</v>
      </c>
      <c r="M1654" t="s">
        <v>22</v>
      </c>
      <c r="N1654" t="str">
        <f t="shared" si="25"/>
        <v>Medium</v>
      </c>
    </row>
    <row r="1655" spans="1:14" x14ac:dyDescent="0.3">
      <c r="A1655">
        <v>1654</v>
      </c>
      <c r="B1655" t="s">
        <v>1539</v>
      </c>
      <c r="C1655" s="2">
        <v>45396</v>
      </c>
      <c r="D1655" t="s">
        <v>39</v>
      </c>
      <c r="E1655" t="s">
        <v>30</v>
      </c>
      <c r="F1655" t="s">
        <v>27</v>
      </c>
      <c r="G1655">
        <v>2</v>
      </c>
      <c r="H1655">
        <v>363.63</v>
      </c>
      <c r="I1655">
        <v>0.1</v>
      </c>
      <c r="J1655">
        <v>654.53</v>
      </c>
      <c r="K1655">
        <v>379.21</v>
      </c>
      <c r="L1655">
        <v>275.32</v>
      </c>
      <c r="M1655" t="s">
        <v>40</v>
      </c>
      <c r="N1655" t="str">
        <f t="shared" si="25"/>
        <v>Low</v>
      </c>
    </row>
    <row r="1656" spans="1:14" x14ac:dyDescent="0.3">
      <c r="A1656">
        <v>1655</v>
      </c>
      <c r="B1656" t="s">
        <v>1540</v>
      </c>
      <c r="C1656" s="2">
        <v>45648</v>
      </c>
      <c r="D1656" t="s">
        <v>39</v>
      </c>
      <c r="E1656" t="s">
        <v>30</v>
      </c>
      <c r="F1656" t="s">
        <v>16</v>
      </c>
      <c r="G1656">
        <v>9</v>
      </c>
      <c r="H1656">
        <v>99.9</v>
      </c>
      <c r="I1656">
        <v>0.25</v>
      </c>
      <c r="J1656">
        <v>674.33</v>
      </c>
      <c r="K1656">
        <v>431.08</v>
      </c>
      <c r="L1656">
        <v>243.25</v>
      </c>
      <c r="M1656" t="s">
        <v>28</v>
      </c>
      <c r="N1656" t="str">
        <f t="shared" si="25"/>
        <v>High</v>
      </c>
    </row>
    <row r="1657" spans="1:14" x14ac:dyDescent="0.3">
      <c r="A1657">
        <v>1656</v>
      </c>
      <c r="B1657" t="s">
        <v>454</v>
      </c>
      <c r="C1657" s="2">
        <v>45624</v>
      </c>
      <c r="D1657" t="s">
        <v>19</v>
      </c>
      <c r="E1657" t="s">
        <v>20</v>
      </c>
      <c r="F1657" t="s">
        <v>27</v>
      </c>
      <c r="G1657">
        <v>2</v>
      </c>
      <c r="H1657">
        <v>53.12</v>
      </c>
      <c r="I1657">
        <v>0.23</v>
      </c>
      <c r="J1657">
        <v>81.8</v>
      </c>
      <c r="K1657">
        <v>57.71</v>
      </c>
      <c r="L1657">
        <v>24.09</v>
      </c>
      <c r="M1657" t="s">
        <v>40</v>
      </c>
      <c r="N1657" t="str">
        <f t="shared" si="25"/>
        <v>High</v>
      </c>
    </row>
    <row r="1658" spans="1:14" x14ac:dyDescent="0.3">
      <c r="A1658">
        <v>1657</v>
      </c>
      <c r="B1658" t="s">
        <v>1541</v>
      </c>
      <c r="C1658" s="2">
        <v>45414</v>
      </c>
      <c r="D1658" t="s">
        <v>39</v>
      </c>
      <c r="E1658" t="s">
        <v>33</v>
      </c>
      <c r="F1658" t="s">
        <v>27</v>
      </c>
      <c r="G1658">
        <v>4</v>
      </c>
      <c r="H1658">
        <v>309.31</v>
      </c>
      <c r="I1658">
        <v>0.08</v>
      </c>
      <c r="J1658">
        <v>1138.26</v>
      </c>
      <c r="K1658">
        <v>578.19000000000005</v>
      </c>
      <c r="L1658">
        <v>560.07000000000005</v>
      </c>
      <c r="M1658" t="s">
        <v>28</v>
      </c>
      <c r="N1658" t="str">
        <f t="shared" si="25"/>
        <v>Low</v>
      </c>
    </row>
    <row r="1659" spans="1:14" x14ac:dyDescent="0.3">
      <c r="A1659">
        <v>1658</v>
      </c>
      <c r="B1659" t="s">
        <v>1542</v>
      </c>
      <c r="C1659" s="2">
        <v>45543</v>
      </c>
      <c r="D1659" t="s">
        <v>24</v>
      </c>
      <c r="E1659" t="s">
        <v>33</v>
      </c>
      <c r="F1659" t="s">
        <v>27</v>
      </c>
      <c r="G1659">
        <v>5</v>
      </c>
      <c r="H1659">
        <v>254.45</v>
      </c>
      <c r="I1659">
        <v>0.28999999999999998</v>
      </c>
      <c r="J1659">
        <v>903.3</v>
      </c>
      <c r="K1659">
        <v>511.31</v>
      </c>
      <c r="L1659">
        <v>391.99</v>
      </c>
      <c r="M1659" t="s">
        <v>28</v>
      </c>
      <c r="N1659" t="str">
        <f t="shared" si="25"/>
        <v>High</v>
      </c>
    </row>
    <row r="1660" spans="1:14" x14ac:dyDescent="0.3">
      <c r="A1660">
        <v>1659</v>
      </c>
      <c r="B1660" t="s">
        <v>750</v>
      </c>
      <c r="C1660" s="2">
        <v>45493</v>
      </c>
      <c r="D1660" t="s">
        <v>24</v>
      </c>
      <c r="E1660" t="s">
        <v>20</v>
      </c>
      <c r="F1660" t="s">
        <v>21</v>
      </c>
      <c r="G1660">
        <v>1</v>
      </c>
      <c r="H1660">
        <v>29.51</v>
      </c>
      <c r="I1660">
        <v>0.15</v>
      </c>
      <c r="J1660">
        <v>25.08</v>
      </c>
      <c r="K1660">
        <v>15.75</v>
      </c>
      <c r="L1660">
        <v>9.33</v>
      </c>
      <c r="M1660" t="s">
        <v>46</v>
      </c>
      <c r="N1660" t="str">
        <f t="shared" si="25"/>
        <v>Medium</v>
      </c>
    </row>
    <row r="1661" spans="1:14" x14ac:dyDescent="0.3">
      <c r="A1661">
        <v>1660</v>
      </c>
      <c r="B1661" t="s">
        <v>1543</v>
      </c>
      <c r="C1661" s="2">
        <v>45563</v>
      </c>
      <c r="D1661" t="s">
        <v>24</v>
      </c>
      <c r="E1661" t="s">
        <v>33</v>
      </c>
      <c r="F1661" t="s">
        <v>27</v>
      </c>
      <c r="G1661">
        <v>10</v>
      </c>
      <c r="H1661">
        <v>212.18</v>
      </c>
      <c r="I1661">
        <v>0.16</v>
      </c>
      <c r="J1661">
        <v>1782.31</v>
      </c>
      <c r="K1661">
        <v>981.75</v>
      </c>
      <c r="L1661">
        <v>800.56</v>
      </c>
      <c r="M1661" t="s">
        <v>22</v>
      </c>
      <c r="N1661" t="str">
        <f t="shared" si="25"/>
        <v>Medium</v>
      </c>
    </row>
    <row r="1662" spans="1:14" x14ac:dyDescent="0.3">
      <c r="A1662">
        <v>1661</v>
      </c>
      <c r="B1662" t="s">
        <v>1544</v>
      </c>
      <c r="C1662" s="2">
        <v>45305</v>
      </c>
      <c r="D1662" t="s">
        <v>39</v>
      </c>
      <c r="E1662" t="s">
        <v>30</v>
      </c>
      <c r="F1662" t="s">
        <v>16</v>
      </c>
      <c r="G1662">
        <v>6</v>
      </c>
      <c r="H1662">
        <v>122.73</v>
      </c>
      <c r="I1662">
        <v>0.23</v>
      </c>
      <c r="J1662">
        <v>567.01</v>
      </c>
      <c r="K1662">
        <v>388.59</v>
      </c>
      <c r="L1662">
        <v>178.42</v>
      </c>
      <c r="M1662" t="s">
        <v>22</v>
      </c>
      <c r="N1662" t="str">
        <f t="shared" si="25"/>
        <v>High</v>
      </c>
    </row>
    <row r="1663" spans="1:14" x14ac:dyDescent="0.3">
      <c r="A1663">
        <v>1662</v>
      </c>
      <c r="B1663" t="s">
        <v>1545</v>
      </c>
      <c r="C1663" s="2">
        <v>45521</v>
      </c>
      <c r="D1663" t="s">
        <v>19</v>
      </c>
      <c r="E1663" t="s">
        <v>20</v>
      </c>
      <c r="F1663" t="s">
        <v>27</v>
      </c>
      <c r="G1663">
        <v>9</v>
      </c>
      <c r="H1663">
        <v>98.05</v>
      </c>
      <c r="I1663">
        <v>0.03</v>
      </c>
      <c r="J1663">
        <v>855.98</v>
      </c>
      <c r="K1663">
        <v>493.67</v>
      </c>
      <c r="L1663">
        <v>362.31</v>
      </c>
      <c r="M1663" t="s">
        <v>40</v>
      </c>
      <c r="N1663" t="str">
        <f t="shared" si="25"/>
        <v>Low</v>
      </c>
    </row>
    <row r="1664" spans="1:14" x14ac:dyDescent="0.3">
      <c r="A1664">
        <v>1663</v>
      </c>
      <c r="B1664" t="s">
        <v>1546</v>
      </c>
      <c r="C1664" s="2">
        <v>45350</v>
      </c>
      <c r="D1664" t="s">
        <v>39</v>
      </c>
      <c r="E1664" t="s">
        <v>15</v>
      </c>
      <c r="F1664" t="s">
        <v>21</v>
      </c>
      <c r="G1664">
        <v>4</v>
      </c>
      <c r="H1664">
        <v>269.92</v>
      </c>
      <c r="I1664">
        <v>0.26</v>
      </c>
      <c r="J1664">
        <v>798.96</v>
      </c>
      <c r="K1664">
        <v>532.54</v>
      </c>
      <c r="L1664">
        <v>266.42</v>
      </c>
      <c r="M1664" t="s">
        <v>22</v>
      </c>
      <c r="N1664" t="str">
        <f t="shared" si="25"/>
        <v>High</v>
      </c>
    </row>
    <row r="1665" spans="1:14" x14ac:dyDescent="0.3">
      <c r="A1665">
        <v>1664</v>
      </c>
      <c r="B1665" t="s">
        <v>1547</v>
      </c>
      <c r="C1665" s="2">
        <v>45494</v>
      </c>
      <c r="D1665" t="s">
        <v>19</v>
      </c>
      <c r="E1665" t="s">
        <v>15</v>
      </c>
      <c r="F1665" t="s">
        <v>21</v>
      </c>
      <c r="G1665">
        <v>7</v>
      </c>
      <c r="H1665">
        <v>121.63</v>
      </c>
      <c r="I1665">
        <v>0.21</v>
      </c>
      <c r="J1665">
        <v>672.61</v>
      </c>
      <c r="K1665">
        <v>484.39</v>
      </c>
      <c r="L1665">
        <v>188.22</v>
      </c>
      <c r="M1665" t="s">
        <v>46</v>
      </c>
      <c r="N1665" t="str">
        <f t="shared" si="25"/>
        <v>High</v>
      </c>
    </row>
    <row r="1666" spans="1:14" x14ac:dyDescent="0.3">
      <c r="A1666">
        <v>1665</v>
      </c>
      <c r="B1666" t="s">
        <v>1548</v>
      </c>
      <c r="C1666" s="2">
        <v>45613</v>
      </c>
      <c r="D1666" t="s">
        <v>14</v>
      </c>
      <c r="E1666" t="s">
        <v>20</v>
      </c>
      <c r="F1666" t="s">
        <v>27</v>
      </c>
      <c r="G1666">
        <v>8</v>
      </c>
      <c r="H1666">
        <v>145.63999999999999</v>
      </c>
      <c r="I1666">
        <v>0.15</v>
      </c>
      <c r="J1666">
        <v>990.35</v>
      </c>
      <c r="K1666">
        <v>780.72</v>
      </c>
      <c r="L1666">
        <v>209.63</v>
      </c>
      <c r="M1666" t="s">
        <v>40</v>
      </c>
      <c r="N1666" t="str">
        <f t="shared" si="25"/>
        <v>Medium</v>
      </c>
    </row>
    <row r="1667" spans="1:14" x14ac:dyDescent="0.3">
      <c r="A1667">
        <v>1666</v>
      </c>
      <c r="B1667" t="s">
        <v>1549</v>
      </c>
      <c r="C1667" s="2">
        <v>45545</v>
      </c>
      <c r="D1667" t="s">
        <v>24</v>
      </c>
      <c r="E1667" t="s">
        <v>30</v>
      </c>
      <c r="F1667" t="s">
        <v>21</v>
      </c>
      <c r="G1667">
        <v>1</v>
      </c>
      <c r="H1667">
        <v>400.6</v>
      </c>
      <c r="I1667">
        <v>0.11</v>
      </c>
      <c r="J1667">
        <v>356.53</v>
      </c>
      <c r="K1667">
        <v>241.35</v>
      </c>
      <c r="L1667">
        <v>115.18</v>
      </c>
      <c r="M1667" t="s">
        <v>40</v>
      </c>
      <c r="N1667" t="str">
        <f t="shared" ref="N1667:N1730" si="26">_xlfn.IFS(I1667=0,"No Discount",I1667&gt;=0.21,"High",I1667&gt;=0.11,"Medium",I1667&gt;=0.01,"Low")</f>
        <v>Medium</v>
      </c>
    </row>
    <row r="1668" spans="1:14" x14ac:dyDescent="0.3">
      <c r="A1668">
        <v>1667</v>
      </c>
      <c r="B1668" t="s">
        <v>1550</v>
      </c>
      <c r="C1668" s="2">
        <v>45584</v>
      </c>
      <c r="D1668" t="s">
        <v>14</v>
      </c>
      <c r="E1668" t="s">
        <v>15</v>
      </c>
      <c r="F1668" t="s">
        <v>21</v>
      </c>
      <c r="G1668">
        <v>1</v>
      </c>
      <c r="H1668">
        <v>175.36</v>
      </c>
      <c r="I1668">
        <v>0.28000000000000003</v>
      </c>
      <c r="J1668">
        <v>126.26</v>
      </c>
      <c r="K1668">
        <v>95.06</v>
      </c>
      <c r="L1668">
        <v>31.2</v>
      </c>
      <c r="M1668" t="s">
        <v>28</v>
      </c>
      <c r="N1668" t="str">
        <f t="shared" si="26"/>
        <v>High</v>
      </c>
    </row>
    <row r="1669" spans="1:14" x14ac:dyDescent="0.3">
      <c r="A1669">
        <v>1668</v>
      </c>
      <c r="B1669" t="s">
        <v>1551</v>
      </c>
      <c r="C1669" s="2">
        <v>45511</v>
      </c>
      <c r="D1669" t="s">
        <v>24</v>
      </c>
      <c r="E1669" t="s">
        <v>30</v>
      </c>
      <c r="F1669" t="s">
        <v>27</v>
      </c>
      <c r="G1669">
        <v>10</v>
      </c>
      <c r="H1669">
        <v>57.86</v>
      </c>
      <c r="I1669">
        <v>0.24</v>
      </c>
      <c r="J1669">
        <v>439.74</v>
      </c>
      <c r="K1669">
        <v>346.39</v>
      </c>
      <c r="L1669">
        <v>93.35</v>
      </c>
      <c r="M1669" t="s">
        <v>46</v>
      </c>
      <c r="N1669" t="str">
        <f t="shared" si="26"/>
        <v>High</v>
      </c>
    </row>
    <row r="1670" spans="1:14" x14ac:dyDescent="0.3">
      <c r="A1670">
        <v>1669</v>
      </c>
      <c r="B1670" t="s">
        <v>1552</v>
      </c>
      <c r="C1670" s="2">
        <v>45482</v>
      </c>
      <c r="D1670" t="s">
        <v>24</v>
      </c>
      <c r="E1670" t="s">
        <v>33</v>
      </c>
      <c r="F1670" t="s">
        <v>27</v>
      </c>
      <c r="G1670">
        <v>1</v>
      </c>
      <c r="H1670">
        <v>426.57</v>
      </c>
      <c r="I1670">
        <v>0.02</v>
      </c>
      <c r="J1670">
        <v>418.04</v>
      </c>
      <c r="K1670">
        <v>286.38</v>
      </c>
      <c r="L1670">
        <v>131.66</v>
      </c>
      <c r="M1670" t="s">
        <v>46</v>
      </c>
      <c r="N1670" t="str">
        <f t="shared" si="26"/>
        <v>Low</v>
      </c>
    </row>
    <row r="1671" spans="1:14" x14ac:dyDescent="0.3">
      <c r="A1671">
        <v>1670</v>
      </c>
      <c r="B1671" t="s">
        <v>1553</v>
      </c>
      <c r="C1671" s="2">
        <v>45620</v>
      </c>
      <c r="D1671" t="s">
        <v>14</v>
      </c>
      <c r="E1671" t="s">
        <v>15</v>
      </c>
      <c r="F1671" t="s">
        <v>16</v>
      </c>
      <c r="G1671">
        <v>2</v>
      </c>
      <c r="H1671">
        <v>406.21</v>
      </c>
      <c r="I1671">
        <v>0.05</v>
      </c>
      <c r="J1671">
        <v>771.8</v>
      </c>
      <c r="K1671">
        <v>512.54999999999995</v>
      </c>
      <c r="L1671">
        <v>259.25</v>
      </c>
      <c r="M1671" t="s">
        <v>22</v>
      </c>
      <c r="N1671" t="str">
        <f t="shared" si="26"/>
        <v>Low</v>
      </c>
    </row>
    <row r="1672" spans="1:14" x14ac:dyDescent="0.3">
      <c r="A1672">
        <v>1671</v>
      </c>
      <c r="B1672" t="s">
        <v>1554</v>
      </c>
      <c r="C1672" s="2">
        <v>45477</v>
      </c>
      <c r="D1672" t="s">
        <v>39</v>
      </c>
      <c r="E1672" t="s">
        <v>25</v>
      </c>
      <c r="F1672" t="s">
        <v>27</v>
      </c>
      <c r="G1672">
        <v>10</v>
      </c>
      <c r="H1672">
        <v>185.08</v>
      </c>
      <c r="I1672">
        <v>0.06</v>
      </c>
      <c r="J1672">
        <v>1739.75</v>
      </c>
      <c r="K1672">
        <v>1253.75</v>
      </c>
      <c r="L1672">
        <v>486</v>
      </c>
      <c r="M1672" t="s">
        <v>40</v>
      </c>
      <c r="N1672" t="str">
        <f t="shared" si="26"/>
        <v>Low</v>
      </c>
    </row>
    <row r="1673" spans="1:14" x14ac:dyDescent="0.3">
      <c r="A1673">
        <v>1672</v>
      </c>
      <c r="B1673" t="s">
        <v>1555</v>
      </c>
      <c r="C1673" s="2">
        <v>45533</v>
      </c>
      <c r="D1673" t="s">
        <v>39</v>
      </c>
      <c r="E1673" t="s">
        <v>25</v>
      </c>
      <c r="F1673" t="s">
        <v>16</v>
      </c>
      <c r="G1673">
        <v>4</v>
      </c>
      <c r="H1673">
        <v>30.74</v>
      </c>
      <c r="I1673">
        <v>0.09</v>
      </c>
      <c r="J1673">
        <v>111.89</v>
      </c>
      <c r="K1673">
        <v>65.540000000000006</v>
      </c>
      <c r="L1673">
        <v>46.35</v>
      </c>
      <c r="M1673" t="s">
        <v>22</v>
      </c>
      <c r="N1673" t="str">
        <f t="shared" si="26"/>
        <v>Low</v>
      </c>
    </row>
    <row r="1674" spans="1:14" x14ac:dyDescent="0.3">
      <c r="A1674">
        <v>1673</v>
      </c>
      <c r="B1674" t="s">
        <v>1556</v>
      </c>
      <c r="C1674" s="2">
        <v>45375</v>
      </c>
      <c r="D1674" t="s">
        <v>14</v>
      </c>
      <c r="E1674" t="s">
        <v>20</v>
      </c>
      <c r="F1674" t="s">
        <v>21</v>
      </c>
      <c r="G1674">
        <v>9</v>
      </c>
      <c r="H1674">
        <v>451.58</v>
      </c>
      <c r="I1674">
        <v>0.27</v>
      </c>
      <c r="J1674">
        <v>2966.88</v>
      </c>
      <c r="K1674">
        <v>1488.69</v>
      </c>
      <c r="L1674">
        <v>1478.19</v>
      </c>
      <c r="M1674" t="s">
        <v>46</v>
      </c>
      <c r="N1674" t="str">
        <f t="shared" si="26"/>
        <v>High</v>
      </c>
    </row>
    <row r="1675" spans="1:14" x14ac:dyDescent="0.3">
      <c r="A1675">
        <v>1674</v>
      </c>
      <c r="B1675" t="s">
        <v>1557</v>
      </c>
      <c r="C1675" s="2">
        <v>45423</v>
      </c>
      <c r="D1675" t="s">
        <v>19</v>
      </c>
      <c r="E1675" t="s">
        <v>33</v>
      </c>
      <c r="F1675" t="s">
        <v>16</v>
      </c>
      <c r="G1675">
        <v>7</v>
      </c>
      <c r="H1675">
        <v>440.68</v>
      </c>
      <c r="I1675">
        <v>0.05</v>
      </c>
      <c r="J1675">
        <v>2930.52</v>
      </c>
      <c r="K1675">
        <v>1550.54</v>
      </c>
      <c r="L1675">
        <v>1379.98</v>
      </c>
      <c r="M1675" t="s">
        <v>46</v>
      </c>
      <c r="N1675" t="str">
        <f t="shared" si="26"/>
        <v>Low</v>
      </c>
    </row>
    <row r="1676" spans="1:14" x14ac:dyDescent="0.3">
      <c r="A1676">
        <v>1675</v>
      </c>
      <c r="B1676" t="s">
        <v>1558</v>
      </c>
      <c r="C1676" s="2">
        <v>45420</v>
      </c>
      <c r="D1676" t="s">
        <v>24</v>
      </c>
      <c r="E1676" t="s">
        <v>15</v>
      </c>
      <c r="F1676" t="s">
        <v>21</v>
      </c>
      <c r="G1676">
        <v>5</v>
      </c>
      <c r="H1676">
        <v>285.2</v>
      </c>
      <c r="I1676">
        <v>0.02</v>
      </c>
      <c r="J1676">
        <v>1397.48</v>
      </c>
      <c r="K1676">
        <v>1040.72</v>
      </c>
      <c r="L1676">
        <v>356.76</v>
      </c>
      <c r="M1676" t="s">
        <v>22</v>
      </c>
      <c r="N1676" t="str">
        <f t="shared" si="26"/>
        <v>Low</v>
      </c>
    </row>
    <row r="1677" spans="1:14" x14ac:dyDescent="0.3">
      <c r="A1677">
        <v>1676</v>
      </c>
      <c r="B1677" t="s">
        <v>1559</v>
      </c>
      <c r="C1677" s="2">
        <v>45339</v>
      </c>
      <c r="D1677" t="s">
        <v>14</v>
      </c>
      <c r="E1677" t="s">
        <v>30</v>
      </c>
      <c r="F1677" t="s">
        <v>16</v>
      </c>
      <c r="G1677">
        <v>8</v>
      </c>
      <c r="H1677">
        <v>107.2</v>
      </c>
      <c r="I1677">
        <v>0.15</v>
      </c>
      <c r="J1677">
        <v>728.96</v>
      </c>
      <c r="K1677">
        <v>368.29</v>
      </c>
      <c r="L1677">
        <v>360.67</v>
      </c>
      <c r="M1677" t="s">
        <v>17</v>
      </c>
      <c r="N1677" t="str">
        <f t="shared" si="26"/>
        <v>Medium</v>
      </c>
    </row>
    <row r="1678" spans="1:14" x14ac:dyDescent="0.3">
      <c r="A1678">
        <v>1677</v>
      </c>
      <c r="B1678" t="s">
        <v>1560</v>
      </c>
      <c r="C1678" s="2">
        <v>45339</v>
      </c>
      <c r="D1678" t="s">
        <v>19</v>
      </c>
      <c r="E1678" t="s">
        <v>30</v>
      </c>
      <c r="F1678" t="s">
        <v>16</v>
      </c>
      <c r="G1678">
        <v>10</v>
      </c>
      <c r="H1678">
        <v>58.26</v>
      </c>
      <c r="I1678">
        <v>0.13</v>
      </c>
      <c r="J1678">
        <v>506.86</v>
      </c>
      <c r="K1678">
        <v>340.45</v>
      </c>
      <c r="L1678">
        <v>166.41</v>
      </c>
      <c r="M1678" t="s">
        <v>46</v>
      </c>
      <c r="N1678" t="str">
        <f t="shared" si="26"/>
        <v>Medium</v>
      </c>
    </row>
    <row r="1679" spans="1:14" x14ac:dyDescent="0.3">
      <c r="A1679">
        <v>1678</v>
      </c>
      <c r="B1679" t="s">
        <v>916</v>
      </c>
      <c r="C1679" s="2">
        <v>45505</v>
      </c>
      <c r="D1679" t="s">
        <v>19</v>
      </c>
      <c r="E1679" t="s">
        <v>33</v>
      </c>
      <c r="F1679" t="s">
        <v>27</v>
      </c>
      <c r="G1679">
        <v>7</v>
      </c>
      <c r="H1679">
        <v>65.760000000000005</v>
      </c>
      <c r="I1679">
        <v>0.21</v>
      </c>
      <c r="J1679">
        <v>363.65</v>
      </c>
      <c r="K1679">
        <v>220.33</v>
      </c>
      <c r="L1679">
        <v>143.32</v>
      </c>
      <c r="M1679" t="s">
        <v>22</v>
      </c>
      <c r="N1679" t="str">
        <f t="shared" si="26"/>
        <v>High</v>
      </c>
    </row>
    <row r="1680" spans="1:14" x14ac:dyDescent="0.3">
      <c r="A1680">
        <v>1679</v>
      </c>
      <c r="B1680" t="s">
        <v>1561</v>
      </c>
      <c r="C1680" s="2">
        <v>45301</v>
      </c>
      <c r="D1680" t="s">
        <v>39</v>
      </c>
      <c r="E1680" t="s">
        <v>33</v>
      </c>
      <c r="F1680" t="s">
        <v>16</v>
      </c>
      <c r="G1680">
        <v>9</v>
      </c>
      <c r="H1680">
        <v>182.07</v>
      </c>
      <c r="I1680">
        <v>0.25</v>
      </c>
      <c r="J1680">
        <v>1228.97</v>
      </c>
      <c r="K1680">
        <v>827.06</v>
      </c>
      <c r="L1680">
        <v>401.91</v>
      </c>
      <c r="M1680" t="s">
        <v>28</v>
      </c>
      <c r="N1680" t="str">
        <f t="shared" si="26"/>
        <v>High</v>
      </c>
    </row>
    <row r="1681" spans="1:14" x14ac:dyDescent="0.3">
      <c r="A1681">
        <v>1680</v>
      </c>
      <c r="B1681" t="s">
        <v>1562</v>
      </c>
      <c r="C1681" s="2">
        <v>45359</v>
      </c>
      <c r="D1681" t="s">
        <v>19</v>
      </c>
      <c r="E1681" t="s">
        <v>33</v>
      </c>
      <c r="F1681" t="s">
        <v>21</v>
      </c>
      <c r="G1681">
        <v>3</v>
      </c>
      <c r="H1681">
        <v>391.81</v>
      </c>
      <c r="I1681">
        <v>0.12</v>
      </c>
      <c r="J1681">
        <v>1034.3800000000001</v>
      </c>
      <c r="K1681">
        <v>589.75</v>
      </c>
      <c r="L1681">
        <v>444.63</v>
      </c>
      <c r="M1681" t="s">
        <v>28</v>
      </c>
      <c r="N1681" t="str">
        <f t="shared" si="26"/>
        <v>Medium</v>
      </c>
    </row>
    <row r="1682" spans="1:14" x14ac:dyDescent="0.3">
      <c r="A1682">
        <v>1681</v>
      </c>
      <c r="B1682" t="s">
        <v>1563</v>
      </c>
      <c r="C1682" s="2">
        <v>45525</v>
      </c>
      <c r="D1682" t="s">
        <v>14</v>
      </c>
      <c r="E1682" t="s">
        <v>20</v>
      </c>
      <c r="F1682" t="s">
        <v>16</v>
      </c>
      <c r="G1682">
        <v>10</v>
      </c>
      <c r="H1682">
        <v>443.27</v>
      </c>
      <c r="I1682">
        <v>0.1</v>
      </c>
      <c r="J1682">
        <v>3989.43</v>
      </c>
      <c r="K1682">
        <v>2847.38</v>
      </c>
      <c r="L1682">
        <v>1142.05</v>
      </c>
      <c r="M1682" t="s">
        <v>22</v>
      </c>
      <c r="N1682" t="str">
        <f t="shared" si="26"/>
        <v>Low</v>
      </c>
    </row>
    <row r="1683" spans="1:14" x14ac:dyDescent="0.3">
      <c r="A1683">
        <v>1682</v>
      </c>
      <c r="B1683" t="s">
        <v>197</v>
      </c>
      <c r="C1683" s="2">
        <v>45406</v>
      </c>
      <c r="D1683" t="s">
        <v>39</v>
      </c>
      <c r="E1683" t="s">
        <v>15</v>
      </c>
      <c r="F1683" t="s">
        <v>16</v>
      </c>
      <c r="G1683">
        <v>5</v>
      </c>
      <c r="H1683">
        <v>278.45999999999998</v>
      </c>
      <c r="I1683">
        <v>0.11</v>
      </c>
      <c r="J1683">
        <v>1239.1500000000001</v>
      </c>
      <c r="K1683">
        <v>724.69</v>
      </c>
      <c r="L1683">
        <v>514.46</v>
      </c>
      <c r="M1683" t="s">
        <v>22</v>
      </c>
      <c r="N1683" t="str">
        <f t="shared" si="26"/>
        <v>Medium</v>
      </c>
    </row>
    <row r="1684" spans="1:14" x14ac:dyDescent="0.3">
      <c r="A1684">
        <v>1683</v>
      </c>
      <c r="B1684" t="s">
        <v>1564</v>
      </c>
      <c r="C1684" s="2">
        <v>45622</v>
      </c>
      <c r="D1684" t="s">
        <v>19</v>
      </c>
      <c r="E1684" t="s">
        <v>30</v>
      </c>
      <c r="F1684" t="s">
        <v>21</v>
      </c>
      <c r="G1684">
        <v>3</v>
      </c>
      <c r="H1684">
        <v>164.3</v>
      </c>
      <c r="I1684">
        <v>0.1</v>
      </c>
      <c r="J1684">
        <v>443.61</v>
      </c>
      <c r="K1684">
        <v>234.51</v>
      </c>
      <c r="L1684">
        <v>209.1</v>
      </c>
      <c r="M1684" t="s">
        <v>28</v>
      </c>
      <c r="N1684" t="str">
        <f t="shared" si="26"/>
        <v>Low</v>
      </c>
    </row>
    <row r="1685" spans="1:14" x14ac:dyDescent="0.3">
      <c r="A1685">
        <v>1684</v>
      </c>
      <c r="B1685" t="s">
        <v>1565</v>
      </c>
      <c r="C1685" s="2">
        <v>45488</v>
      </c>
      <c r="D1685" t="s">
        <v>19</v>
      </c>
      <c r="E1685" t="s">
        <v>33</v>
      </c>
      <c r="F1685" t="s">
        <v>21</v>
      </c>
      <c r="G1685">
        <v>9</v>
      </c>
      <c r="H1685">
        <v>72.19</v>
      </c>
      <c r="I1685">
        <v>0.12</v>
      </c>
      <c r="J1685">
        <v>571.74</v>
      </c>
      <c r="K1685">
        <v>440.51</v>
      </c>
      <c r="L1685">
        <v>131.22999999999999</v>
      </c>
      <c r="M1685" t="s">
        <v>40</v>
      </c>
      <c r="N1685" t="str">
        <f t="shared" si="26"/>
        <v>Medium</v>
      </c>
    </row>
    <row r="1686" spans="1:14" x14ac:dyDescent="0.3">
      <c r="A1686">
        <v>1685</v>
      </c>
      <c r="B1686" t="s">
        <v>1566</v>
      </c>
      <c r="C1686" s="2">
        <v>45423</v>
      </c>
      <c r="D1686" t="s">
        <v>39</v>
      </c>
      <c r="E1686" t="s">
        <v>25</v>
      </c>
      <c r="F1686" t="s">
        <v>21</v>
      </c>
      <c r="G1686">
        <v>6</v>
      </c>
      <c r="H1686">
        <v>176.26</v>
      </c>
      <c r="I1686">
        <v>0.15</v>
      </c>
      <c r="J1686">
        <v>898.93</v>
      </c>
      <c r="K1686">
        <v>510.8</v>
      </c>
      <c r="L1686">
        <v>388.13</v>
      </c>
      <c r="M1686" t="s">
        <v>17</v>
      </c>
      <c r="N1686" t="str">
        <f t="shared" si="26"/>
        <v>Medium</v>
      </c>
    </row>
    <row r="1687" spans="1:14" x14ac:dyDescent="0.3">
      <c r="A1687">
        <v>1686</v>
      </c>
      <c r="B1687" t="s">
        <v>651</v>
      </c>
      <c r="C1687" s="2">
        <v>45619</v>
      </c>
      <c r="D1687" t="s">
        <v>14</v>
      </c>
      <c r="E1687" t="s">
        <v>30</v>
      </c>
      <c r="F1687" t="s">
        <v>16</v>
      </c>
      <c r="G1687">
        <v>3</v>
      </c>
      <c r="H1687">
        <v>172.5</v>
      </c>
      <c r="I1687">
        <v>0.27</v>
      </c>
      <c r="J1687">
        <v>377.77</v>
      </c>
      <c r="K1687">
        <v>293.86</v>
      </c>
      <c r="L1687">
        <v>83.91</v>
      </c>
      <c r="M1687" t="s">
        <v>28</v>
      </c>
      <c r="N1687" t="str">
        <f t="shared" si="26"/>
        <v>High</v>
      </c>
    </row>
    <row r="1688" spans="1:14" x14ac:dyDescent="0.3">
      <c r="A1688">
        <v>1687</v>
      </c>
      <c r="B1688" t="s">
        <v>1567</v>
      </c>
      <c r="C1688" s="2">
        <v>45296</v>
      </c>
      <c r="D1688" t="s">
        <v>24</v>
      </c>
      <c r="E1688" t="s">
        <v>15</v>
      </c>
      <c r="F1688" t="s">
        <v>27</v>
      </c>
      <c r="G1688">
        <v>2</v>
      </c>
      <c r="H1688">
        <v>196.38</v>
      </c>
      <c r="I1688">
        <v>0.13</v>
      </c>
      <c r="J1688">
        <v>341.7</v>
      </c>
      <c r="K1688">
        <v>187.97</v>
      </c>
      <c r="L1688">
        <v>153.72999999999999</v>
      </c>
      <c r="M1688" t="s">
        <v>40</v>
      </c>
      <c r="N1688" t="str">
        <f t="shared" si="26"/>
        <v>Medium</v>
      </c>
    </row>
    <row r="1689" spans="1:14" x14ac:dyDescent="0.3">
      <c r="A1689">
        <v>1688</v>
      </c>
      <c r="B1689" t="s">
        <v>1568</v>
      </c>
      <c r="C1689" s="2">
        <v>45453</v>
      </c>
      <c r="D1689" t="s">
        <v>24</v>
      </c>
      <c r="E1689" t="s">
        <v>20</v>
      </c>
      <c r="F1689" t="s">
        <v>27</v>
      </c>
      <c r="G1689">
        <v>2</v>
      </c>
      <c r="H1689">
        <v>233.36</v>
      </c>
      <c r="I1689">
        <v>0.25</v>
      </c>
      <c r="J1689">
        <v>350.04</v>
      </c>
      <c r="K1689">
        <v>225.19</v>
      </c>
      <c r="L1689">
        <v>124.85</v>
      </c>
      <c r="M1689" t="s">
        <v>40</v>
      </c>
      <c r="N1689" t="str">
        <f t="shared" si="26"/>
        <v>High</v>
      </c>
    </row>
    <row r="1690" spans="1:14" x14ac:dyDescent="0.3">
      <c r="A1690">
        <v>1689</v>
      </c>
      <c r="B1690" t="s">
        <v>1569</v>
      </c>
      <c r="C1690" s="2">
        <v>45322</v>
      </c>
      <c r="D1690" t="s">
        <v>19</v>
      </c>
      <c r="E1690" t="s">
        <v>30</v>
      </c>
      <c r="F1690" t="s">
        <v>21</v>
      </c>
      <c r="G1690">
        <v>2</v>
      </c>
      <c r="H1690">
        <v>152.57</v>
      </c>
      <c r="I1690">
        <v>0.3</v>
      </c>
      <c r="J1690">
        <v>213.6</v>
      </c>
      <c r="K1690">
        <v>108.81</v>
      </c>
      <c r="L1690">
        <v>104.79</v>
      </c>
      <c r="M1690" t="s">
        <v>40</v>
      </c>
      <c r="N1690" t="str">
        <f t="shared" si="26"/>
        <v>High</v>
      </c>
    </row>
    <row r="1691" spans="1:14" x14ac:dyDescent="0.3">
      <c r="A1691">
        <v>1690</v>
      </c>
      <c r="B1691" t="s">
        <v>315</v>
      </c>
      <c r="C1691" s="2">
        <v>45396</v>
      </c>
      <c r="D1691" t="s">
        <v>14</v>
      </c>
      <c r="E1691" t="s">
        <v>33</v>
      </c>
      <c r="F1691" t="s">
        <v>16</v>
      </c>
      <c r="G1691">
        <v>8</v>
      </c>
      <c r="H1691">
        <v>427.71</v>
      </c>
      <c r="I1691">
        <v>0.13</v>
      </c>
      <c r="J1691">
        <v>2976.86</v>
      </c>
      <c r="K1691">
        <v>2367.23</v>
      </c>
      <c r="L1691">
        <v>609.63</v>
      </c>
      <c r="M1691" t="s">
        <v>22</v>
      </c>
      <c r="N1691" t="str">
        <f t="shared" si="26"/>
        <v>Medium</v>
      </c>
    </row>
    <row r="1692" spans="1:14" x14ac:dyDescent="0.3">
      <c r="A1692">
        <v>1691</v>
      </c>
      <c r="B1692" t="s">
        <v>1570</v>
      </c>
      <c r="C1692" s="2">
        <v>45299</v>
      </c>
      <c r="D1692" t="s">
        <v>19</v>
      </c>
      <c r="E1692" t="s">
        <v>30</v>
      </c>
      <c r="F1692" t="s">
        <v>16</v>
      </c>
      <c r="G1692">
        <v>3</v>
      </c>
      <c r="H1692">
        <v>291.26</v>
      </c>
      <c r="I1692">
        <v>0.18</v>
      </c>
      <c r="J1692">
        <v>716.5</v>
      </c>
      <c r="K1692">
        <v>532.53</v>
      </c>
      <c r="L1692">
        <v>183.97</v>
      </c>
      <c r="M1692" t="s">
        <v>22</v>
      </c>
      <c r="N1692" t="str">
        <f t="shared" si="26"/>
        <v>Medium</v>
      </c>
    </row>
    <row r="1693" spans="1:14" x14ac:dyDescent="0.3">
      <c r="A1693">
        <v>1692</v>
      </c>
      <c r="B1693" t="s">
        <v>1571</v>
      </c>
      <c r="C1693" s="2">
        <v>45617</v>
      </c>
      <c r="D1693" t="s">
        <v>19</v>
      </c>
      <c r="E1693" t="s">
        <v>15</v>
      </c>
      <c r="F1693" t="s">
        <v>21</v>
      </c>
      <c r="G1693">
        <v>5</v>
      </c>
      <c r="H1693">
        <v>253.52</v>
      </c>
      <c r="I1693">
        <v>0.09</v>
      </c>
      <c r="J1693">
        <v>1153.52</v>
      </c>
      <c r="K1693">
        <v>862.82</v>
      </c>
      <c r="L1693">
        <v>290.7</v>
      </c>
      <c r="M1693" t="s">
        <v>17</v>
      </c>
      <c r="N1693" t="str">
        <f t="shared" si="26"/>
        <v>Low</v>
      </c>
    </row>
    <row r="1694" spans="1:14" x14ac:dyDescent="0.3">
      <c r="A1694">
        <v>1693</v>
      </c>
      <c r="B1694" t="s">
        <v>294</v>
      </c>
      <c r="C1694" s="2">
        <v>45530</v>
      </c>
      <c r="D1694" t="s">
        <v>19</v>
      </c>
      <c r="E1694" t="s">
        <v>15</v>
      </c>
      <c r="F1694" t="s">
        <v>27</v>
      </c>
      <c r="G1694">
        <v>10</v>
      </c>
      <c r="H1694">
        <v>249.24</v>
      </c>
      <c r="I1694">
        <v>0.2</v>
      </c>
      <c r="J1694">
        <v>1993.92</v>
      </c>
      <c r="K1694">
        <v>1426.41</v>
      </c>
      <c r="L1694">
        <v>567.51</v>
      </c>
      <c r="M1694" t="s">
        <v>22</v>
      </c>
      <c r="N1694" t="str">
        <f t="shared" si="26"/>
        <v>Medium</v>
      </c>
    </row>
    <row r="1695" spans="1:14" x14ac:dyDescent="0.3">
      <c r="A1695">
        <v>1694</v>
      </c>
      <c r="B1695" t="s">
        <v>1572</v>
      </c>
      <c r="C1695" s="2">
        <v>45357</v>
      </c>
      <c r="D1695" t="s">
        <v>14</v>
      </c>
      <c r="E1695" t="s">
        <v>20</v>
      </c>
      <c r="F1695" t="s">
        <v>27</v>
      </c>
      <c r="G1695">
        <v>6</v>
      </c>
      <c r="H1695">
        <v>256.38</v>
      </c>
      <c r="I1695">
        <v>0.12</v>
      </c>
      <c r="J1695">
        <v>1353.69</v>
      </c>
      <c r="K1695">
        <v>1057.2</v>
      </c>
      <c r="L1695">
        <v>296.49</v>
      </c>
      <c r="M1695" t="s">
        <v>22</v>
      </c>
      <c r="N1695" t="str">
        <f t="shared" si="26"/>
        <v>Medium</v>
      </c>
    </row>
    <row r="1696" spans="1:14" x14ac:dyDescent="0.3">
      <c r="A1696">
        <v>1695</v>
      </c>
      <c r="B1696" t="s">
        <v>1573</v>
      </c>
      <c r="C1696" s="2">
        <v>45615</v>
      </c>
      <c r="D1696" t="s">
        <v>24</v>
      </c>
      <c r="E1696" t="s">
        <v>25</v>
      </c>
      <c r="F1696" t="s">
        <v>16</v>
      </c>
      <c r="G1696">
        <v>9</v>
      </c>
      <c r="H1696">
        <v>429.68</v>
      </c>
      <c r="I1696">
        <v>0.27</v>
      </c>
      <c r="J1696">
        <v>2823</v>
      </c>
      <c r="K1696">
        <v>1861.47</v>
      </c>
      <c r="L1696">
        <v>961.53</v>
      </c>
      <c r="M1696" t="s">
        <v>22</v>
      </c>
      <c r="N1696" t="str">
        <f t="shared" si="26"/>
        <v>High</v>
      </c>
    </row>
    <row r="1697" spans="1:14" x14ac:dyDescent="0.3">
      <c r="A1697">
        <v>1696</v>
      </c>
      <c r="B1697" t="s">
        <v>910</v>
      </c>
      <c r="C1697" s="2">
        <v>45594</v>
      </c>
      <c r="D1697" t="s">
        <v>24</v>
      </c>
      <c r="E1697" t="s">
        <v>33</v>
      </c>
      <c r="F1697" t="s">
        <v>27</v>
      </c>
      <c r="G1697">
        <v>7</v>
      </c>
      <c r="H1697">
        <v>50.97</v>
      </c>
      <c r="I1697">
        <v>7.0000000000000007E-2</v>
      </c>
      <c r="J1697">
        <v>331.81</v>
      </c>
      <c r="K1697">
        <v>221.84</v>
      </c>
      <c r="L1697">
        <v>109.97</v>
      </c>
      <c r="M1697" t="s">
        <v>17</v>
      </c>
      <c r="N1697" t="str">
        <f t="shared" si="26"/>
        <v>Low</v>
      </c>
    </row>
    <row r="1698" spans="1:14" x14ac:dyDescent="0.3">
      <c r="A1698">
        <v>1697</v>
      </c>
      <c r="B1698" t="s">
        <v>1574</v>
      </c>
      <c r="C1698" s="2">
        <v>45426</v>
      </c>
      <c r="D1698" t="s">
        <v>24</v>
      </c>
      <c r="E1698" t="s">
        <v>33</v>
      </c>
      <c r="F1698" t="s">
        <v>21</v>
      </c>
      <c r="G1698">
        <v>5</v>
      </c>
      <c r="H1698">
        <v>23.96</v>
      </c>
      <c r="I1698">
        <v>0.24</v>
      </c>
      <c r="J1698">
        <v>91.05</v>
      </c>
      <c r="K1698">
        <v>63.44</v>
      </c>
      <c r="L1698">
        <v>27.61</v>
      </c>
      <c r="M1698" t="s">
        <v>17</v>
      </c>
      <c r="N1698" t="str">
        <f t="shared" si="26"/>
        <v>High</v>
      </c>
    </row>
    <row r="1699" spans="1:14" x14ac:dyDescent="0.3">
      <c r="A1699">
        <v>1698</v>
      </c>
      <c r="B1699" t="s">
        <v>669</v>
      </c>
      <c r="C1699" s="2">
        <v>45500</v>
      </c>
      <c r="D1699" t="s">
        <v>19</v>
      </c>
      <c r="E1699" t="s">
        <v>20</v>
      </c>
      <c r="F1699" t="s">
        <v>16</v>
      </c>
      <c r="G1699">
        <v>1</v>
      </c>
      <c r="H1699">
        <v>493.49</v>
      </c>
      <c r="I1699">
        <v>0.3</v>
      </c>
      <c r="J1699">
        <v>345.44</v>
      </c>
      <c r="K1699">
        <v>274.14999999999998</v>
      </c>
      <c r="L1699">
        <v>71.290000000000006</v>
      </c>
      <c r="M1699" t="s">
        <v>40</v>
      </c>
      <c r="N1699" t="str">
        <f t="shared" si="26"/>
        <v>High</v>
      </c>
    </row>
    <row r="1700" spans="1:14" x14ac:dyDescent="0.3">
      <c r="A1700">
        <v>1699</v>
      </c>
      <c r="B1700" t="s">
        <v>1575</v>
      </c>
      <c r="C1700" s="2">
        <v>45462</v>
      </c>
      <c r="D1700" t="s">
        <v>19</v>
      </c>
      <c r="E1700" t="s">
        <v>25</v>
      </c>
      <c r="F1700" t="s">
        <v>27</v>
      </c>
      <c r="G1700">
        <v>4</v>
      </c>
      <c r="H1700">
        <v>34.6</v>
      </c>
      <c r="I1700">
        <v>0.25</v>
      </c>
      <c r="J1700">
        <v>103.8</v>
      </c>
      <c r="K1700">
        <v>68.510000000000005</v>
      </c>
      <c r="L1700">
        <v>35.29</v>
      </c>
      <c r="M1700" t="s">
        <v>28</v>
      </c>
      <c r="N1700" t="str">
        <f t="shared" si="26"/>
        <v>High</v>
      </c>
    </row>
    <row r="1701" spans="1:14" x14ac:dyDescent="0.3">
      <c r="A1701">
        <v>1700</v>
      </c>
      <c r="B1701" t="s">
        <v>1576</v>
      </c>
      <c r="C1701" s="2">
        <v>45424</v>
      </c>
      <c r="D1701" t="s">
        <v>24</v>
      </c>
      <c r="E1701" t="s">
        <v>30</v>
      </c>
      <c r="F1701" t="s">
        <v>27</v>
      </c>
      <c r="G1701">
        <v>10</v>
      </c>
      <c r="H1701">
        <v>263.72000000000003</v>
      </c>
      <c r="I1701">
        <v>0</v>
      </c>
      <c r="J1701">
        <v>2637.2</v>
      </c>
      <c r="K1701">
        <v>1393.75</v>
      </c>
      <c r="L1701">
        <v>1243.45</v>
      </c>
      <c r="M1701" t="s">
        <v>17</v>
      </c>
      <c r="N1701" t="str">
        <f t="shared" si="26"/>
        <v>No Discount</v>
      </c>
    </row>
    <row r="1702" spans="1:14" x14ac:dyDescent="0.3">
      <c r="A1702">
        <v>1701</v>
      </c>
      <c r="B1702" t="s">
        <v>1577</v>
      </c>
      <c r="C1702" s="2">
        <v>45314</v>
      </c>
      <c r="D1702" t="s">
        <v>39</v>
      </c>
      <c r="E1702" t="s">
        <v>20</v>
      </c>
      <c r="F1702" t="s">
        <v>21</v>
      </c>
      <c r="G1702">
        <v>2</v>
      </c>
      <c r="H1702">
        <v>202.5</v>
      </c>
      <c r="I1702">
        <v>0.13</v>
      </c>
      <c r="J1702">
        <v>352.35</v>
      </c>
      <c r="K1702">
        <v>199.22</v>
      </c>
      <c r="L1702">
        <v>153.13</v>
      </c>
      <c r="M1702" t="s">
        <v>28</v>
      </c>
      <c r="N1702" t="str">
        <f t="shared" si="26"/>
        <v>Medium</v>
      </c>
    </row>
    <row r="1703" spans="1:14" x14ac:dyDescent="0.3">
      <c r="A1703">
        <v>1702</v>
      </c>
      <c r="B1703" t="s">
        <v>1578</v>
      </c>
      <c r="C1703" s="2">
        <v>45361</v>
      </c>
      <c r="D1703" t="s">
        <v>24</v>
      </c>
      <c r="E1703" t="s">
        <v>15</v>
      </c>
      <c r="F1703" t="s">
        <v>27</v>
      </c>
      <c r="G1703">
        <v>4</v>
      </c>
      <c r="H1703">
        <v>215.37</v>
      </c>
      <c r="I1703">
        <v>0.28999999999999998</v>
      </c>
      <c r="J1703">
        <v>611.65</v>
      </c>
      <c r="K1703">
        <v>313.14999999999998</v>
      </c>
      <c r="L1703">
        <v>298.5</v>
      </c>
      <c r="M1703" t="s">
        <v>46</v>
      </c>
      <c r="N1703" t="str">
        <f t="shared" si="26"/>
        <v>High</v>
      </c>
    </row>
    <row r="1704" spans="1:14" x14ac:dyDescent="0.3">
      <c r="A1704">
        <v>1703</v>
      </c>
      <c r="B1704" t="s">
        <v>1579</v>
      </c>
      <c r="C1704" s="2">
        <v>45354</v>
      </c>
      <c r="D1704" t="s">
        <v>24</v>
      </c>
      <c r="E1704" t="s">
        <v>33</v>
      </c>
      <c r="F1704" t="s">
        <v>21</v>
      </c>
      <c r="G1704">
        <v>10</v>
      </c>
      <c r="H1704">
        <v>398.79</v>
      </c>
      <c r="I1704">
        <v>0.05</v>
      </c>
      <c r="J1704">
        <v>3788.51</v>
      </c>
      <c r="K1704">
        <v>2557.6999999999998</v>
      </c>
      <c r="L1704">
        <v>1230.81</v>
      </c>
      <c r="M1704" t="s">
        <v>46</v>
      </c>
      <c r="N1704" t="str">
        <f t="shared" si="26"/>
        <v>Low</v>
      </c>
    </row>
    <row r="1705" spans="1:14" x14ac:dyDescent="0.3">
      <c r="A1705">
        <v>1704</v>
      </c>
      <c r="B1705" t="s">
        <v>1313</v>
      </c>
      <c r="C1705" s="2">
        <v>45339</v>
      </c>
      <c r="D1705" t="s">
        <v>19</v>
      </c>
      <c r="E1705" t="s">
        <v>25</v>
      </c>
      <c r="F1705" t="s">
        <v>16</v>
      </c>
      <c r="G1705">
        <v>4</v>
      </c>
      <c r="H1705">
        <v>213.26</v>
      </c>
      <c r="I1705">
        <v>0.28000000000000003</v>
      </c>
      <c r="J1705">
        <v>614.19000000000005</v>
      </c>
      <c r="K1705">
        <v>331.1</v>
      </c>
      <c r="L1705">
        <v>283.08999999999997</v>
      </c>
      <c r="M1705" t="s">
        <v>28</v>
      </c>
      <c r="N1705" t="str">
        <f t="shared" si="26"/>
        <v>High</v>
      </c>
    </row>
    <row r="1706" spans="1:14" x14ac:dyDescent="0.3">
      <c r="A1706">
        <v>1705</v>
      </c>
      <c r="B1706" t="s">
        <v>1359</v>
      </c>
      <c r="C1706" s="2">
        <v>45550</v>
      </c>
      <c r="D1706" t="s">
        <v>19</v>
      </c>
      <c r="E1706" t="s">
        <v>25</v>
      </c>
      <c r="F1706" t="s">
        <v>16</v>
      </c>
      <c r="G1706">
        <v>8</v>
      </c>
      <c r="H1706">
        <v>400.78</v>
      </c>
      <c r="I1706">
        <v>0.14000000000000001</v>
      </c>
      <c r="J1706">
        <v>2757.37</v>
      </c>
      <c r="K1706">
        <v>1597.15</v>
      </c>
      <c r="L1706">
        <v>1160.22</v>
      </c>
      <c r="M1706" t="s">
        <v>22</v>
      </c>
      <c r="N1706" t="str">
        <f t="shared" si="26"/>
        <v>Medium</v>
      </c>
    </row>
    <row r="1707" spans="1:14" x14ac:dyDescent="0.3">
      <c r="A1707">
        <v>1706</v>
      </c>
      <c r="B1707" t="s">
        <v>406</v>
      </c>
      <c r="C1707" s="2">
        <v>45403</v>
      </c>
      <c r="D1707" t="s">
        <v>14</v>
      </c>
      <c r="E1707" t="s">
        <v>30</v>
      </c>
      <c r="F1707" t="s">
        <v>16</v>
      </c>
      <c r="G1707">
        <v>2</v>
      </c>
      <c r="H1707">
        <v>409.96</v>
      </c>
      <c r="I1707">
        <v>7.0000000000000007E-2</v>
      </c>
      <c r="J1707">
        <v>762.53</v>
      </c>
      <c r="K1707">
        <v>438.59</v>
      </c>
      <c r="L1707">
        <v>323.94</v>
      </c>
      <c r="M1707" t="s">
        <v>46</v>
      </c>
      <c r="N1707" t="str">
        <f t="shared" si="26"/>
        <v>Low</v>
      </c>
    </row>
    <row r="1708" spans="1:14" x14ac:dyDescent="0.3">
      <c r="A1708">
        <v>1707</v>
      </c>
      <c r="B1708" t="s">
        <v>761</v>
      </c>
      <c r="C1708" s="2">
        <v>45655</v>
      </c>
      <c r="D1708" t="s">
        <v>19</v>
      </c>
      <c r="E1708" t="s">
        <v>15</v>
      </c>
      <c r="F1708" t="s">
        <v>27</v>
      </c>
      <c r="G1708">
        <v>8</v>
      </c>
      <c r="H1708">
        <v>459.97</v>
      </c>
      <c r="I1708">
        <v>0.06</v>
      </c>
      <c r="J1708">
        <v>3458.97</v>
      </c>
      <c r="K1708">
        <v>2199.52</v>
      </c>
      <c r="L1708">
        <v>1259.45</v>
      </c>
      <c r="M1708" t="s">
        <v>22</v>
      </c>
      <c r="N1708" t="str">
        <f t="shared" si="26"/>
        <v>Low</v>
      </c>
    </row>
    <row r="1709" spans="1:14" x14ac:dyDescent="0.3">
      <c r="A1709">
        <v>1708</v>
      </c>
      <c r="B1709" t="s">
        <v>490</v>
      </c>
      <c r="C1709" s="2">
        <v>45324</v>
      </c>
      <c r="D1709" t="s">
        <v>14</v>
      </c>
      <c r="E1709" t="s">
        <v>25</v>
      </c>
      <c r="F1709" t="s">
        <v>21</v>
      </c>
      <c r="G1709">
        <v>2</v>
      </c>
      <c r="H1709">
        <v>398.7</v>
      </c>
      <c r="I1709">
        <v>0.24</v>
      </c>
      <c r="J1709">
        <v>606.02</v>
      </c>
      <c r="K1709">
        <v>332.51</v>
      </c>
      <c r="L1709">
        <v>273.51</v>
      </c>
      <c r="M1709" t="s">
        <v>46</v>
      </c>
      <c r="N1709" t="str">
        <f t="shared" si="26"/>
        <v>High</v>
      </c>
    </row>
    <row r="1710" spans="1:14" x14ac:dyDescent="0.3">
      <c r="A1710">
        <v>1709</v>
      </c>
      <c r="B1710" t="s">
        <v>1580</v>
      </c>
      <c r="C1710" s="2">
        <v>45492</v>
      </c>
      <c r="D1710" t="s">
        <v>24</v>
      </c>
      <c r="E1710" t="s">
        <v>20</v>
      </c>
      <c r="F1710" t="s">
        <v>27</v>
      </c>
      <c r="G1710">
        <v>1</v>
      </c>
      <c r="H1710">
        <v>59.29</v>
      </c>
      <c r="I1710">
        <v>0.06</v>
      </c>
      <c r="J1710">
        <v>55.73</v>
      </c>
      <c r="K1710">
        <v>40.04</v>
      </c>
      <c r="L1710">
        <v>15.69</v>
      </c>
      <c r="M1710" t="s">
        <v>17</v>
      </c>
      <c r="N1710" t="str">
        <f t="shared" si="26"/>
        <v>Low</v>
      </c>
    </row>
    <row r="1711" spans="1:14" x14ac:dyDescent="0.3">
      <c r="A1711">
        <v>1710</v>
      </c>
      <c r="B1711" t="s">
        <v>1581</v>
      </c>
      <c r="C1711" s="2">
        <v>45523</v>
      </c>
      <c r="D1711" t="s">
        <v>24</v>
      </c>
      <c r="E1711" t="s">
        <v>33</v>
      </c>
      <c r="F1711" t="s">
        <v>16</v>
      </c>
      <c r="G1711">
        <v>9</v>
      </c>
      <c r="H1711">
        <v>405.43</v>
      </c>
      <c r="I1711">
        <v>0</v>
      </c>
      <c r="J1711">
        <v>3648.87</v>
      </c>
      <c r="K1711">
        <v>1867.38</v>
      </c>
      <c r="L1711">
        <v>1781.49</v>
      </c>
      <c r="M1711" t="s">
        <v>17</v>
      </c>
      <c r="N1711" t="str">
        <f t="shared" si="26"/>
        <v>No Discount</v>
      </c>
    </row>
    <row r="1712" spans="1:14" x14ac:dyDescent="0.3">
      <c r="A1712">
        <v>1711</v>
      </c>
      <c r="B1712" t="s">
        <v>1582</v>
      </c>
      <c r="C1712" s="2">
        <v>45364</v>
      </c>
      <c r="D1712" t="s">
        <v>24</v>
      </c>
      <c r="E1712" t="s">
        <v>15</v>
      </c>
      <c r="F1712" t="s">
        <v>21</v>
      </c>
      <c r="G1712">
        <v>8</v>
      </c>
      <c r="H1712">
        <v>150.80000000000001</v>
      </c>
      <c r="I1712">
        <v>0.11</v>
      </c>
      <c r="J1712">
        <v>1073.7</v>
      </c>
      <c r="K1712">
        <v>847.36</v>
      </c>
      <c r="L1712">
        <v>226.34</v>
      </c>
      <c r="M1712" t="s">
        <v>17</v>
      </c>
      <c r="N1712" t="str">
        <f t="shared" si="26"/>
        <v>Medium</v>
      </c>
    </row>
    <row r="1713" spans="1:14" x14ac:dyDescent="0.3">
      <c r="A1713">
        <v>1712</v>
      </c>
      <c r="B1713" t="s">
        <v>1583</v>
      </c>
      <c r="C1713" s="2">
        <v>45629</v>
      </c>
      <c r="D1713" t="s">
        <v>19</v>
      </c>
      <c r="E1713" t="s">
        <v>33</v>
      </c>
      <c r="F1713" t="s">
        <v>27</v>
      </c>
      <c r="G1713">
        <v>8</v>
      </c>
      <c r="H1713">
        <v>97.52</v>
      </c>
      <c r="I1713">
        <v>0.08</v>
      </c>
      <c r="J1713">
        <v>717.75</v>
      </c>
      <c r="K1713">
        <v>436.29</v>
      </c>
      <c r="L1713">
        <v>281.45999999999998</v>
      </c>
      <c r="M1713" t="s">
        <v>22</v>
      </c>
      <c r="N1713" t="str">
        <f t="shared" si="26"/>
        <v>Low</v>
      </c>
    </row>
    <row r="1714" spans="1:14" x14ac:dyDescent="0.3">
      <c r="A1714">
        <v>1713</v>
      </c>
      <c r="B1714" t="s">
        <v>1584</v>
      </c>
      <c r="C1714" s="2">
        <v>45515</v>
      </c>
      <c r="D1714" t="s">
        <v>14</v>
      </c>
      <c r="E1714" t="s">
        <v>30</v>
      </c>
      <c r="F1714" t="s">
        <v>21</v>
      </c>
      <c r="G1714">
        <v>2</v>
      </c>
      <c r="H1714">
        <v>258.13</v>
      </c>
      <c r="I1714">
        <v>0.02</v>
      </c>
      <c r="J1714">
        <v>505.93</v>
      </c>
      <c r="K1714">
        <v>400.34</v>
      </c>
      <c r="L1714">
        <v>105.59</v>
      </c>
      <c r="M1714" t="s">
        <v>46</v>
      </c>
      <c r="N1714" t="str">
        <f t="shared" si="26"/>
        <v>Low</v>
      </c>
    </row>
    <row r="1715" spans="1:14" x14ac:dyDescent="0.3">
      <c r="A1715">
        <v>1714</v>
      </c>
      <c r="B1715" t="s">
        <v>1585</v>
      </c>
      <c r="C1715" s="2">
        <v>45533</v>
      </c>
      <c r="D1715" t="s">
        <v>14</v>
      </c>
      <c r="E1715" t="s">
        <v>20</v>
      </c>
      <c r="F1715" t="s">
        <v>16</v>
      </c>
      <c r="G1715">
        <v>7</v>
      </c>
      <c r="H1715">
        <v>496.49</v>
      </c>
      <c r="I1715">
        <v>0.06</v>
      </c>
      <c r="J1715">
        <v>3266.9</v>
      </c>
      <c r="K1715">
        <v>1941.23</v>
      </c>
      <c r="L1715">
        <v>1325.67</v>
      </c>
      <c r="M1715" t="s">
        <v>46</v>
      </c>
      <c r="N1715" t="str">
        <f t="shared" si="26"/>
        <v>Low</v>
      </c>
    </row>
    <row r="1716" spans="1:14" x14ac:dyDescent="0.3">
      <c r="A1716">
        <v>1715</v>
      </c>
      <c r="B1716" t="s">
        <v>1586</v>
      </c>
      <c r="C1716" s="2">
        <v>45336</v>
      </c>
      <c r="D1716" t="s">
        <v>24</v>
      </c>
      <c r="E1716" t="s">
        <v>25</v>
      </c>
      <c r="F1716" t="s">
        <v>16</v>
      </c>
      <c r="G1716">
        <v>6</v>
      </c>
      <c r="H1716">
        <v>429.03</v>
      </c>
      <c r="I1716">
        <v>0.18</v>
      </c>
      <c r="J1716">
        <v>2110.83</v>
      </c>
      <c r="K1716">
        <v>1193.1300000000001</v>
      </c>
      <c r="L1716">
        <v>917.7</v>
      </c>
      <c r="M1716" t="s">
        <v>40</v>
      </c>
      <c r="N1716" t="str">
        <f t="shared" si="26"/>
        <v>Medium</v>
      </c>
    </row>
    <row r="1717" spans="1:14" x14ac:dyDescent="0.3">
      <c r="A1717">
        <v>1716</v>
      </c>
      <c r="B1717" t="s">
        <v>1587</v>
      </c>
      <c r="C1717" s="2">
        <v>45294</v>
      </c>
      <c r="D1717" t="s">
        <v>39</v>
      </c>
      <c r="E1717" t="s">
        <v>30</v>
      </c>
      <c r="F1717" t="s">
        <v>27</v>
      </c>
      <c r="G1717">
        <v>10</v>
      </c>
      <c r="H1717">
        <v>369.44</v>
      </c>
      <c r="I1717">
        <v>0.1</v>
      </c>
      <c r="J1717">
        <v>3324.96</v>
      </c>
      <c r="K1717">
        <v>2639.11</v>
      </c>
      <c r="L1717">
        <v>685.85</v>
      </c>
      <c r="M1717" t="s">
        <v>28</v>
      </c>
      <c r="N1717" t="str">
        <f t="shared" si="26"/>
        <v>Low</v>
      </c>
    </row>
    <row r="1718" spans="1:14" x14ac:dyDescent="0.3">
      <c r="A1718">
        <v>1717</v>
      </c>
      <c r="B1718" t="s">
        <v>1588</v>
      </c>
      <c r="C1718" s="2">
        <v>45632</v>
      </c>
      <c r="D1718" t="s">
        <v>24</v>
      </c>
      <c r="E1718" t="s">
        <v>25</v>
      </c>
      <c r="F1718" t="s">
        <v>21</v>
      </c>
      <c r="G1718">
        <v>7</v>
      </c>
      <c r="H1718">
        <v>94.68</v>
      </c>
      <c r="I1718">
        <v>0.08</v>
      </c>
      <c r="J1718">
        <v>609.74</v>
      </c>
      <c r="K1718">
        <v>310.18</v>
      </c>
      <c r="L1718">
        <v>299.56</v>
      </c>
      <c r="M1718" t="s">
        <v>40</v>
      </c>
      <c r="N1718" t="str">
        <f t="shared" si="26"/>
        <v>Low</v>
      </c>
    </row>
    <row r="1719" spans="1:14" x14ac:dyDescent="0.3">
      <c r="A1719">
        <v>1718</v>
      </c>
      <c r="B1719" t="s">
        <v>1589</v>
      </c>
      <c r="C1719" s="2">
        <v>45459</v>
      </c>
      <c r="D1719" t="s">
        <v>39</v>
      </c>
      <c r="E1719" t="s">
        <v>30</v>
      </c>
      <c r="F1719" t="s">
        <v>21</v>
      </c>
      <c r="G1719">
        <v>5</v>
      </c>
      <c r="H1719">
        <v>292.76</v>
      </c>
      <c r="I1719">
        <v>0.25</v>
      </c>
      <c r="J1719">
        <v>1097.8499999999999</v>
      </c>
      <c r="K1719">
        <v>635.30999999999995</v>
      </c>
      <c r="L1719">
        <v>462.54</v>
      </c>
      <c r="M1719" t="s">
        <v>46</v>
      </c>
      <c r="N1719" t="str">
        <f t="shared" si="26"/>
        <v>High</v>
      </c>
    </row>
    <row r="1720" spans="1:14" x14ac:dyDescent="0.3">
      <c r="A1720">
        <v>1719</v>
      </c>
      <c r="B1720" t="s">
        <v>1590</v>
      </c>
      <c r="C1720" s="2">
        <v>45437</v>
      </c>
      <c r="D1720" t="s">
        <v>24</v>
      </c>
      <c r="E1720" t="s">
        <v>20</v>
      </c>
      <c r="F1720" t="s">
        <v>21</v>
      </c>
      <c r="G1720">
        <v>10</v>
      </c>
      <c r="H1720">
        <v>308.24</v>
      </c>
      <c r="I1720">
        <v>0.18</v>
      </c>
      <c r="J1720">
        <v>2527.5700000000002</v>
      </c>
      <c r="K1720">
        <v>1920.89</v>
      </c>
      <c r="L1720">
        <v>606.67999999999995</v>
      </c>
      <c r="M1720" t="s">
        <v>22</v>
      </c>
      <c r="N1720" t="str">
        <f t="shared" si="26"/>
        <v>Medium</v>
      </c>
    </row>
    <row r="1721" spans="1:14" x14ac:dyDescent="0.3">
      <c r="A1721">
        <v>1720</v>
      </c>
      <c r="B1721" t="s">
        <v>1591</v>
      </c>
      <c r="C1721" s="2">
        <v>45338</v>
      </c>
      <c r="D1721" t="s">
        <v>19</v>
      </c>
      <c r="E1721" t="s">
        <v>30</v>
      </c>
      <c r="F1721" t="s">
        <v>16</v>
      </c>
      <c r="G1721">
        <v>10</v>
      </c>
      <c r="H1721">
        <v>206.63</v>
      </c>
      <c r="I1721">
        <v>0.11</v>
      </c>
      <c r="J1721">
        <v>1839.01</v>
      </c>
      <c r="K1721">
        <v>1012.06</v>
      </c>
      <c r="L1721">
        <v>826.95</v>
      </c>
      <c r="M1721" t="s">
        <v>46</v>
      </c>
      <c r="N1721" t="str">
        <f t="shared" si="26"/>
        <v>Medium</v>
      </c>
    </row>
    <row r="1722" spans="1:14" x14ac:dyDescent="0.3">
      <c r="A1722">
        <v>1721</v>
      </c>
      <c r="B1722" t="s">
        <v>1592</v>
      </c>
      <c r="C1722" s="2">
        <v>45326</v>
      </c>
      <c r="D1722" t="s">
        <v>39</v>
      </c>
      <c r="E1722" t="s">
        <v>30</v>
      </c>
      <c r="F1722" t="s">
        <v>21</v>
      </c>
      <c r="G1722">
        <v>8</v>
      </c>
      <c r="H1722">
        <v>423.67</v>
      </c>
      <c r="I1722">
        <v>0.26</v>
      </c>
      <c r="J1722">
        <v>2508.13</v>
      </c>
      <c r="K1722">
        <v>1630.91</v>
      </c>
      <c r="L1722">
        <v>877.22</v>
      </c>
      <c r="M1722" t="s">
        <v>40</v>
      </c>
      <c r="N1722" t="str">
        <f t="shared" si="26"/>
        <v>High</v>
      </c>
    </row>
    <row r="1723" spans="1:14" x14ac:dyDescent="0.3">
      <c r="A1723">
        <v>1722</v>
      </c>
      <c r="B1723" t="s">
        <v>415</v>
      </c>
      <c r="C1723" s="2">
        <v>45538</v>
      </c>
      <c r="D1723" t="s">
        <v>39</v>
      </c>
      <c r="E1723" t="s">
        <v>20</v>
      </c>
      <c r="F1723" t="s">
        <v>21</v>
      </c>
      <c r="G1723">
        <v>5</v>
      </c>
      <c r="H1723">
        <v>327.88</v>
      </c>
      <c r="I1723">
        <v>0.3</v>
      </c>
      <c r="J1723">
        <v>1147.58</v>
      </c>
      <c r="K1723">
        <v>674.33</v>
      </c>
      <c r="L1723">
        <v>473.25</v>
      </c>
      <c r="M1723" t="s">
        <v>46</v>
      </c>
      <c r="N1723" t="str">
        <f t="shared" si="26"/>
        <v>High</v>
      </c>
    </row>
    <row r="1724" spans="1:14" x14ac:dyDescent="0.3">
      <c r="A1724">
        <v>1723</v>
      </c>
      <c r="B1724" t="s">
        <v>1593</v>
      </c>
      <c r="C1724" s="2">
        <v>45503</v>
      </c>
      <c r="D1724" t="s">
        <v>14</v>
      </c>
      <c r="E1724" t="s">
        <v>20</v>
      </c>
      <c r="F1724" t="s">
        <v>16</v>
      </c>
      <c r="G1724">
        <v>9</v>
      </c>
      <c r="H1724">
        <v>427.13</v>
      </c>
      <c r="I1724">
        <v>0.28000000000000003</v>
      </c>
      <c r="J1724">
        <v>2767.8</v>
      </c>
      <c r="K1724">
        <v>1643.48</v>
      </c>
      <c r="L1724">
        <v>1124.32</v>
      </c>
      <c r="M1724" t="s">
        <v>46</v>
      </c>
      <c r="N1724" t="str">
        <f t="shared" si="26"/>
        <v>High</v>
      </c>
    </row>
    <row r="1725" spans="1:14" x14ac:dyDescent="0.3">
      <c r="A1725">
        <v>1724</v>
      </c>
      <c r="B1725" t="s">
        <v>1594</v>
      </c>
      <c r="C1725" s="2">
        <v>45352</v>
      </c>
      <c r="D1725" t="s">
        <v>19</v>
      </c>
      <c r="E1725" t="s">
        <v>15</v>
      </c>
      <c r="F1725" t="s">
        <v>16</v>
      </c>
      <c r="G1725">
        <v>5</v>
      </c>
      <c r="H1725">
        <v>284.11</v>
      </c>
      <c r="I1725">
        <v>0.01</v>
      </c>
      <c r="J1725">
        <v>1406.34</v>
      </c>
      <c r="K1725">
        <v>1112.8800000000001</v>
      </c>
      <c r="L1725">
        <v>293.45999999999998</v>
      </c>
      <c r="M1725" t="s">
        <v>46</v>
      </c>
      <c r="N1725" t="str">
        <f t="shared" si="26"/>
        <v>Low</v>
      </c>
    </row>
    <row r="1726" spans="1:14" x14ac:dyDescent="0.3">
      <c r="A1726">
        <v>1725</v>
      </c>
      <c r="B1726" t="s">
        <v>1595</v>
      </c>
      <c r="C1726" s="2">
        <v>45502</v>
      </c>
      <c r="D1726" t="s">
        <v>24</v>
      </c>
      <c r="E1726" t="s">
        <v>30</v>
      </c>
      <c r="F1726" t="s">
        <v>16</v>
      </c>
      <c r="G1726">
        <v>10</v>
      </c>
      <c r="H1726">
        <v>415.88</v>
      </c>
      <c r="I1726">
        <v>0.18</v>
      </c>
      <c r="J1726">
        <v>3410.22</v>
      </c>
      <c r="K1726">
        <v>2611.69</v>
      </c>
      <c r="L1726">
        <v>798.53</v>
      </c>
      <c r="M1726" t="s">
        <v>28</v>
      </c>
      <c r="N1726" t="str">
        <f t="shared" si="26"/>
        <v>Medium</v>
      </c>
    </row>
    <row r="1727" spans="1:14" x14ac:dyDescent="0.3">
      <c r="A1727">
        <v>1726</v>
      </c>
      <c r="B1727" t="s">
        <v>1596</v>
      </c>
      <c r="C1727" s="2">
        <v>45409</v>
      </c>
      <c r="D1727" t="s">
        <v>19</v>
      </c>
      <c r="E1727" t="s">
        <v>20</v>
      </c>
      <c r="F1727" t="s">
        <v>16</v>
      </c>
      <c r="G1727">
        <v>4</v>
      </c>
      <c r="H1727">
        <v>373.82</v>
      </c>
      <c r="I1727">
        <v>0.11</v>
      </c>
      <c r="J1727">
        <v>1330.8</v>
      </c>
      <c r="K1727">
        <v>975.48</v>
      </c>
      <c r="L1727">
        <v>355.32</v>
      </c>
      <c r="M1727" t="s">
        <v>17</v>
      </c>
      <c r="N1727" t="str">
        <f t="shared" si="26"/>
        <v>Medium</v>
      </c>
    </row>
    <row r="1728" spans="1:14" x14ac:dyDescent="0.3">
      <c r="A1728">
        <v>1727</v>
      </c>
      <c r="B1728" t="s">
        <v>1597</v>
      </c>
      <c r="C1728" s="2">
        <v>45395</v>
      </c>
      <c r="D1728" t="s">
        <v>24</v>
      </c>
      <c r="E1728" t="s">
        <v>33</v>
      </c>
      <c r="F1728" t="s">
        <v>21</v>
      </c>
      <c r="G1728">
        <v>6</v>
      </c>
      <c r="H1728">
        <v>154.63</v>
      </c>
      <c r="I1728">
        <v>0.04</v>
      </c>
      <c r="J1728">
        <v>890.67</v>
      </c>
      <c r="K1728">
        <v>455.37</v>
      </c>
      <c r="L1728">
        <v>435.3</v>
      </c>
      <c r="M1728" t="s">
        <v>46</v>
      </c>
      <c r="N1728" t="str">
        <f t="shared" si="26"/>
        <v>Low</v>
      </c>
    </row>
    <row r="1729" spans="1:14" x14ac:dyDescent="0.3">
      <c r="A1729">
        <v>1728</v>
      </c>
      <c r="B1729" t="s">
        <v>567</v>
      </c>
      <c r="C1729" s="2">
        <v>45319</v>
      </c>
      <c r="D1729" t="s">
        <v>14</v>
      </c>
      <c r="E1729" t="s">
        <v>30</v>
      </c>
      <c r="F1729" t="s">
        <v>16</v>
      </c>
      <c r="G1729">
        <v>5</v>
      </c>
      <c r="H1729">
        <v>172.46</v>
      </c>
      <c r="I1729">
        <v>0.04</v>
      </c>
      <c r="J1729">
        <v>827.81</v>
      </c>
      <c r="K1729">
        <v>473.5</v>
      </c>
      <c r="L1729">
        <v>354.31</v>
      </c>
      <c r="M1729" t="s">
        <v>46</v>
      </c>
      <c r="N1729" t="str">
        <f t="shared" si="26"/>
        <v>Low</v>
      </c>
    </row>
    <row r="1730" spans="1:14" x14ac:dyDescent="0.3">
      <c r="A1730">
        <v>1729</v>
      </c>
      <c r="B1730" t="s">
        <v>1598</v>
      </c>
      <c r="C1730" s="2">
        <v>45464</v>
      </c>
      <c r="D1730" t="s">
        <v>14</v>
      </c>
      <c r="E1730" t="s">
        <v>15</v>
      </c>
      <c r="F1730" t="s">
        <v>21</v>
      </c>
      <c r="G1730">
        <v>5</v>
      </c>
      <c r="H1730">
        <v>474.4</v>
      </c>
      <c r="I1730">
        <v>0.11</v>
      </c>
      <c r="J1730">
        <v>2111.08</v>
      </c>
      <c r="K1730">
        <v>1146.76</v>
      </c>
      <c r="L1730">
        <v>964.32</v>
      </c>
      <c r="M1730" t="s">
        <v>28</v>
      </c>
      <c r="N1730" t="str">
        <f t="shared" si="26"/>
        <v>Medium</v>
      </c>
    </row>
    <row r="1731" spans="1:14" x14ac:dyDescent="0.3">
      <c r="A1731">
        <v>1730</v>
      </c>
      <c r="B1731" t="s">
        <v>1599</v>
      </c>
      <c r="C1731" s="2">
        <v>45310</v>
      </c>
      <c r="D1731" t="s">
        <v>39</v>
      </c>
      <c r="E1731" t="s">
        <v>33</v>
      </c>
      <c r="F1731" t="s">
        <v>27</v>
      </c>
      <c r="G1731">
        <v>9</v>
      </c>
      <c r="H1731">
        <v>320.58</v>
      </c>
      <c r="I1731">
        <v>7.0000000000000007E-2</v>
      </c>
      <c r="J1731">
        <v>2683.25</v>
      </c>
      <c r="K1731">
        <v>1974.9</v>
      </c>
      <c r="L1731">
        <v>708.35</v>
      </c>
      <c r="M1731" t="s">
        <v>40</v>
      </c>
      <c r="N1731" t="str">
        <f t="shared" ref="N1731:N1794" si="27">_xlfn.IFS(I1731=0,"No Discount",I1731&gt;=0.21,"High",I1731&gt;=0.11,"Medium",I1731&gt;=0.01,"Low")</f>
        <v>Low</v>
      </c>
    </row>
    <row r="1732" spans="1:14" x14ac:dyDescent="0.3">
      <c r="A1732">
        <v>1731</v>
      </c>
      <c r="B1732" t="s">
        <v>1600</v>
      </c>
      <c r="C1732" s="2">
        <v>45394</v>
      </c>
      <c r="D1732" t="s">
        <v>39</v>
      </c>
      <c r="E1732" t="s">
        <v>20</v>
      </c>
      <c r="F1732" t="s">
        <v>21</v>
      </c>
      <c r="G1732">
        <v>6</v>
      </c>
      <c r="H1732">
        <v>187.07</v>
      </c>
      <c r="I1732">
        <v>0.04</v>
      </c>
      <c r="J1732">
        <v>1077.52</v>
      </c>
      <c r="K1732">
        <v>852.93</v>
      </c>
      <c r="L1732">
        <v>224.59</v>
      </c>
      <c r="M1732" t="s">
        <v>22</v>
      </c>
      <c r="N1732" t="str">
        <f t="shared" si="27"/>
        <v>Low</v>
      </c>
    </row>
    <row r="1733" spans="1:14" x14ac:dyDescent="0.3">
      <c r="A1733">
        <v>1732</v>
      </c>
      <c r="B1733" t="s">
        <v>1601</v>
      </c>
      <c r="C1733" s="2">
        <v>45382</v>
      </c>
      <c r="D1733" t="s">
        <v>14</v>
      </c>
      <c r="E1733" t="s">
        <v>33</v>
      </c>
      <c r="F1733" t="s">
        <v>27</v>
      </c>
      <c r="G1733">
        <v>6</v>
      </c>
      <c r="H1733">
        <v>294.7</v>
      </c>
      <c r="I1733">
        <v>0.27</v>
      </c>
      <c r="J1733">
        <v>1290.79</v>
      </c>
      <c r="K1733">
        <v>936.66</v>
      </c>
      <c r="L1733">
        <v>354.13</v>
      </c>
      <c r="M1733" t="s">
        <v>17</v>
      </c>
      <c r="N1733" t="str">
        <f t="shared" si="27"/>
        <v>High</v>
      </c>
    </row>
    <row r="1734" spans="1:14" x14ac:dyDescent="0.3">
      <c r="A1734">
        <v>1733</v>
      </c>
      <c r="B1734" t="s">
        <v>1534</v>
      </c>
      <c r="C1734" s="2">
        <v>45367</v>
      </c>
      <c r="D1734" t="s">
        <v>14</v>
      </c>
      <c r="E1734" t="s">
        <v>25</v>
      </c>
      <c r="F1734" t="s">
        <v>21</v>
      </c>
      <c r="G1734">
        <v>3</v>
      </c>
      <c r="H1734">
        <v>178.74</v>
      </c>
      <c r="I1734">
        <v>0.23</v>
      </c>
      <c r="J1734">
        <v>412.89</v>
      </c>
      <c r="K1734">
        <v>208.56</v>
      </c>
      <c r="L1734">
        <v>204.33</v>
      </c>
      <c r="M1734" t="s">
        <v>22</v>
      </c>
      <c r="N1734" t="str">
        <f t="shared" si="27"/>
        <v>High</v>
      </c>
    </row>
    <row r="1735" spans="1:14" x14ac:dyDescent="0.3">
      <c r="A1735">
        <v>1734</v>
      </c>
      <c r="B1735" t="s">
        <v>1602</v>
      </c>
      <c r="C1735" s="2">
        <v>45448</v>
      </c>
      <c r="D1735" t="s">
        <v>39</v>
      </c>
      <c r="E1735" t="s">
        <v>30</v>
      </c>
      <c r="F1735" t="s">
        <v>16</v>
      </c>
      <c r="G1735">
        <v>1</v>
      </c>
      <c r="H1735">
        <v>456.49</v>
      </c>
      <c r="I1735">
        <v>0.1</v>
      </c>
      <c r="J1735">
        <v>410.84</v>
      </c>
      <c r="K1735">
        <v>282.06</v>
      </c>
      <c r="L1735">
        <v>128.78</v>
      </c>
      <c r="M1735" t="s">
        <v>22</v>
      </c>
      <c r="N1735" t="str">
        <f t="shared" si="27"/>
        <v>Low</v>
      </c>
    </row>
    <row r="1736" spans="1:14" x14ac:dyDescent="0.3">
      <c r="A1736">
        <v>1735</v>
      </c>
      <c r="B1736" t="s">
        <v>1603</v>
      </c>
      <c r="C1736" s="2">
        <v>45391</v>
      </c>
      <c r="D1736" t="s">
        <v>14</v>
      </c>
      <c r="E1736" t="s">
        <v>25</v>
      </c>
      <c r="F1736" t="s">
        <v>27</v>
      </c>
      <c r="G1736">
        <v>2</v>
      </c>
      <c r="H1736">
        <v>50.76</v>
      </c>
      <c r="I1736">
        <v>0.26</v>
      </c>
      <c r="J1736">
        <v>75.12</v>
      </c>
      <c r="K1736">
        <v>38.590000000000003</v>
      </c>
      <c r="L1736">
        <v>36.53</v>
      </c>
      <c r="M1736" t="s">
        <v>46</v>
      </c>
      <c r="N1736" t="str">
        <f t="shared" si="27"/>
        <v>High</v>
      </c>
    </row>
    <row r="1737" spans="1:14" x14ac:dyDescent="0.3">
      <c r="A1737">
        <v>1736</v>
      </c>
      <c r="B1737" t="s">
        <v>1604</v>
      </c>
      <c r="C1737" s="2">
        <v>45403</v>
      </c>
      <c r="D1737" t="s">
        <v>19</v>
      </c>
      <c r="E1737" t="s">
        <v>15</v>
      </c>
      <c r="F1737" t="s">
        <v>27</v>
      </c>
      <c r="G1737">
        <v>6</v>
      </c>
      <c r="H1737">
        <v>308.67</v>
      </c>
      <c r="I1737">
        <v>0.16</v>
      </c>
      <c r="J1737">
        <v>1555.7</v>
      </c>
      <c r="K1737">
        <v>1046.6300000000001</v>
      </c>
      <c r="L1737">
        <v>509.07</v>
      </c>
      <c r="M1737" t="s">
        <v>40</v>
      </c>
      <c r="N1737" t="str">
        <f t="shared" si="27"/>
        <v>Medium</v>
      </c>
    </row>
    <row r="1738" spans="1:14" x14ac:dyDescent="0.3">
      <c r="A1738">
        <v>1737</v>
      </c>
      <c r="B1738" t="s">
        <v>1605</v>
      </c>
      <c r="C1738" s="2">
        <v>45538</v>
      </c>
      <c r="D1738" t="s">
        <v>14</v>
      </c>
      <c r="E1738" t="s">
        <v>20</v>
      </c>
      <c r="F1738" t="s">
        <v>27</v>
      </c>
      <c r="G1738">
        <v>10</v>
      </c>
      <c r="H1738">
        <v>130.15</v>
      </c>
      <c r="I1738">
        <v>0.22</v>
      </c>
      <c r="J1738">
        <v>1015.17</v>
      </c>
      <c r="K1738">
        <v>762.08</v>
      </c>
      <c r="L1738">
        <v>253.09</v>
      </c>
      <c r="M1738" t="s">
        <v>28</v>
      </c>
      <c r="N1738" t="str">
        <f t="shared" si="27"/>
        <v>High</v>
      </c>
    </row>
    <row r="1739" spans="1:14" x14ac:dyDescent="0.3">
      <c r="A1739">
        <v>1738</v>
      </c>
      <c r="B1739" t="s">
        <v>1606</v>
      </c>
      <c r="C1739" s="2">
        <v>45364</v>
      </c>
      <c r="D1739" t="s">
        <v>39</v>
      </c>
      <c r="E1739" t="s">
        <v>15</v>
      </c>
      <c r="F1739" t="s">
        <v>21</v>
      </c>
      <c r="G1739">
        <v>10</v>
      </c>
      <c r="H1739">
        <v>184.45</v>
      </c>
      <c r="I1739">
        <v>0.12</v>
      </c>
      <c r="J1739">
        <v>1623.16</v>
      </c>
      <c r="K1739">
        <v>1161.94</v>
      </c>
      <c r="L1739">
        <v>461.22</v>
      </c>
      <c r="M1739" t="s">
        <v>17</v>
      </c>
      <c r="N1739" t="str">
        <f t="shared" si="27"/>
        <v>Medium</v>
      </c>
    </row>
    <row r="1740" spans="1:14" x14ac:dyDescent="0.3">
      <c r="A1740">
        <v>1739</v>
      </c>
      <c r="B1740" t="s">
        <v>1607</v>
      </c>
      <c r="C1740" s="2">
        <v>45404</v>
      </c>
      <c r="D1740" t="s">
        <v>24</v>
      </c>
      <c r="E1740" t="s">
        <v>20</v>
      </c>
      <c r="F1740" t="s">
        <v>21</v>
      </c>
      <c r="G1740">
        <v>2</v>
      </c>
      <c r="H1740">
        <v>54.18</v>
      </c>
      <c r="I1740">
        <v>0.18</v>
      </c>
      <c r="J1740">
        <v>88.86</v>
      </c>
      <c r="K1740">
        <v>65.150000000000006</v>
      </c>
      <c r="L1740">
        <v>23.71</v>
      </c>
      <c r="M1740" t="s">
        <v>40</v>
      </c>
      <c r="N1740" t="str">
        <f t="shared" si="27"/>
        <v>Medium</v>
      </c>
    </row>
    <row r="1741" spans="1:14" x14ac:dyDescent="0.3">
      <c r="A1741">
        <v>1740</v>
      </c>
      <c r="B1741" t="s">
        <v>1495</v>
      </c>
      <c r="C1741" s="2">
        <v>45657</v>
      </c>
      <c r="D1741" t="s">
        <v>24</v>
      </c>
      <c r="E1741" t="s">
        <v>25</v>
      </c>
      <c r="F1741" t="s">
        <v>16</v>
      </c>
      <c r="G1741">
        <v>5</v>
      </c>
      <c r="H1741">
        <v>300.05</v>
      </c>
      <c r="I1741">
        <v>0.2</v>
      </c>
      <c r="J1741">
        <v>1200.2</v>
      </c>
      <c r="K1741">
        <v>794.87</v>
      </c>
      <c r="L1741">
        <v>405.33</v>
      </c>
      <c r="M1741" t="s">
        <v>46</v>
      </c>
      <c r="N1741" t="str">
        <f t="shared" si="27"/>
        <v>Medium</v>
      </c>
    </row>
    <row r="1742" spans="1:14" x14ac:dyDescent="0.3">
      <c r="A1742">
        <v>1741</v>
      </c>
      <c r="B1742" t="s">
        <v>1608</v>
      </c>
      <c r="C1742" s="2">
        <v>45581</v>
      </c>
      <c r="D1742" t="s">
        <v>39</v>
      </c>
      <c r="E1742" t="s">
        <v>20</v>
      </c>
      <c r="F1742" t="s">
        <v>21</v>
      </c>
      <c r="G1742">
        <v>10</v>
      </c>
      <c r="H1742">
        <v>390.71</v>
      </c>
      <c r="I1742">
        <v>7.0000000000000007E-2</v>
      </c>
      <c r="J1742">
        <v>3633.6</v>
      </c>
      <c r="K1742">
        <v>2813.96</v>
      </c>
      <c r="L1742">
        <v>819.64</v>
      </c>
      <c r="M1742" t="s">
        <v>28</v>
      </c>
      <c r="N1742" t="str">
        <f t="shared" si="27"/>
        <v>Low</v>
      </c>
    </row>
    <row r="1743" spans="1:14" x14ac:dyDescent="0.3">
      <c r="A1743">
        <v>1742</v>
      </c>
      <c r="B1743" t="s">
        <v>1609</v>
      </c>
      <c r="C1743" s="2">
        <v>45540</v>
      </c>
      <c r="D1743" t="s">
        <v>14</v>
      </c>
      <c r="E1743" t="s">
        <v>30</v>
      </c>
      <c r="F1743" t="s">
        <v>27</v>
      </c>
      <c r="G1743">
        <v>4</v>
      </c>
      <c r="H1743">
        <v>121.6</v>
      </c>
      <c r="I1743">
        <v>0.26</v>
      </c>
      <c r="J1743">
        <v>359.94</v>
      </c>
      <c r="K1743">
        <v>196.28</v>
      </c>
      <c r="L1743">
        <v>163.66</v>
      </c>
      <c r="M1743" t="s">
        <v>22</v>
      </c>
      <c r="N1743" t="str">
        <f t="shared" si="27"/>
        <v>High</v>
      </c>
    </row>
    <row r="1744" spans="1:14" x14ac:dyDescent="0.3">
      <c r="A1744">
        <v>1743</v>
      </c>
      <c r="B1744" t="s">
        <v>1610</v>
      </c>
      <c r="C1744" s="2">
        <v>45438</v>
      </c>
      <c r="D1744" t="s">
        <v>39</v>
      </c>
      <c r="E1744" t="s">
        <v>33</v>
      </c>
      <c r="F1744" t="s">
        <v>16</v>
      </c>
      <c r="G1744">
        <v>3</v>
      </c>
      <c r="H1744">
        <v>107.41</v>
      </c>
      <c r="I1744">
        <v>0.26</v>
      </c>
      <c r="J1744">
        <v>238.45</v>
      </c>
      <c r="K1744">
        <v>172.77</v>
      </c>
      <c r="L1744">
        <v>65.680000000000007</v>
      </c>
      <c r="M1744" t="s">
        <v>17</v>
      </c>
      <c r="N1744" t="str">
        <f t="shared" si="27"/>
        <v>High</v>
      </c>
    </row>
    <row r="1745" spans="1:14" x14ac:dyDescent="0.3">
      <c r="A1745">
        <v>1744</v>
      </c>
      <c r="B1745" t="s">
        <v>663</v>
      </c>
      <c r="C1745" s="2">
        <v>45622</v>
      </c>
      <c r="D1745" t="s">
        <v>24</v>
      </c>
      <c r="E1745" t="s">
        <v>25</v>
      </c>
      <c r="F1745" t="s">
        <v>27</v>
      </c>
      <c r="G1745">
        <v>4</v>
      </c>
      <c r="H1745">
        <v>96.61</v>
      </c>
      <c r="I1745">
        <v>0.08</v>
      </c>
      <c r="J1745">
        <v>355.52</v>
      </c>
      <c r="K1745">
        <v>227.91</v>
      </c>
      <c r="L1745">
        <v>127.61</v>
      </c>
      <c r="M1745" t="s">
        <v>17</v>
      </c>
      <c r="N1745" t="str">
        <f t="shared" si="27"/>
        <v>Low</v>
      </c>
    </row>
    <row r="1746" spans="1:14" x14ac:dyDescent="0.3">
      <c r="A1746">
        <v>1745</v>
      </c>
      <c r="B1746" t="s">
        <v>1611</v>
      </c>
      <c r="C1746" s="2">
        <v>45439</v>
      </c>
      <c r="D1746" t="s">
        <v>39</v>
      </c>
      <c r="E1746" t="s">
        <v>30</v>
      </c>
      <c r="F1746" t="s">
        <v>16</v>
      </c>
      <c r="G1746">
        <v>4</v>
      </c>
      <c r="H1746">
        <v>146.94</v>
      </c>
      <c r="I1746">
        <v>0.24</v>
      </c>
      <c r="J1746">
        <v>446.7</v>
      </c>
      <c r="K1746">
        <v>286.13</v>
      </c>
      <c r="L1746">
        <v>160.57</v>
      </c>
      <c r="M1746" t="s">
        <v>28</v>
      </c>
      <c r="N1746" t="str">
        <f t="shared" si="27"/>
        <v>High</v>
      </c>
    </row>
    <row r="1747" spans="1:14" x14ac:dyDescent="0.3">
      <c r="A1747">
        <v>1746</v>
      </c>
      <c r="B1747" t="s">
        <v>1612</v>
      </c>
      <c r="C1747" s="2">
        <v>45622</v>
      </c>
      <c r="D1747" t="s">
        <v>14</v>
      </c>
      <c r="E1747" t="s">
        <v>25</v>
      </c>
      <c r="F1747" t="s">
        <v>21</v>
      </c>
      <c r="G1747">
        <v>1</v>
      </c>
      <c r="H1747">
        <v>93.64</v>
      </c>
      <c r="I1747">
        <v>0.28999999999999998</v>
      </c>
      <c r="J1747">
        <v>66.48</v>
      </c>
      <c r="K1747">
        <v>37.78</v>
      </c>
      <c r="L1747">
        <v>28.7</v>
      </c>
      <c r="M1747" t="s">
        <v>46</v>
      </c>
      <c r="N1747" t="str">
        <f t="shared" si="27"/>
        <v>High</v>
      </c>
    </row>
    <row r="1748" spans="1:14" x14ac:dyDescent="0.3">
      <c r="A1748">
        <v>1747</v>
      </c>
      <c r="B1748" t="s">
        <v>1613</v>
      </c>
      <c r="C1748" s="2">
        <v>45536</v>
      </c>
      <c r="D1748" t="s">
        <v>19</v>
      </c>
      <c r="E1748" t="s">
        <v>33</v>
      </c>
      <c r="F1748" t="s">
        <v>21</v>
      </c>
      <c r="G1748">
        <v>2</v>
      </c>
      <c r="H1748">
        <v>323.11</v>
      </c>
      <c r="I1748">
        <v>0.12</v>
      </c>
      <c r="J1748">
        <v>568.66999999999996</v>
      </c>
      <c r="K1748">
        <v>359.69</v>
      </c>
      <c r="L1748">
        <v>208.98</v>
      </c>
      <c r="M1748" t="s">
        <v>40</v>
      </c>
      <c r="N1748" t="str">
        <f t="shared" si="27"/>
        <v>Medium</v>
      </c>
    </row>
    <row r="1749" spans="1:14" x14ac:dyDescent="0.3">
      <c r="A1749">
        <v>1748</v>
      </c>
      <c r="B1749" t="s">
        <v>1614</v>
      </c>
      <c r="C1749" s="2">
        <v>45317</v>
      </c>
      <c r="D1749" t="s">
        <v>39</v>
      </c>
      <c r="E1749" t="s">
        <v>30</v>
      </c>
      <c r="F1749" t="s">
        <v>21</v>
      </c>
      <c r="G1749">
        <v>7</v>
      </c>
      <c r="H1749">
        <v>390.15</v>
      </c>
      <c r="I1749">
        <v>0.28999999999999998</v>
      </c>
      <c r="J1749">
        <v>1939.05</v>
      </c>
      <c r="K1749">
        <v>1283.7</v>
      </c>
      <c r="L1749">
        <v>655.35</v>
      </c>
      <c r="M1749" t="s">
        <v>28</v>
      </c>
      <c r="N1749" t="str">
        <f t="shared" si="27"/>
        <v>High</v>
      </c>
    </row>
    <row r="1750" spans="1:14" x14ac:dyDescent="0.3">
      <c r="A1750">
        <v>1749</v>
      </c>
      <c r="B1750" t="s">
        <v>1615</v>
      </c>
      <c r="C1750" s="2">
        <v>45297</v>
      </c>
      <c r="D1750" t="s">
        <v>24</v>
      </c>
      <c r="E1750" t="s">
        <v>25</v>
      </c>
      <c r="F1750" t="s">
        <v>21</v>
      </c>
      <c r="G1750">
        <v>8</v>
      </c>
      <c r="H1750">
        <v>275.86</v>
      </c>
      <c r="I1750">
        <v>0.03</v>
      </c>
      <c r="J1750">
        <v>2140.67</v>
      </c>
      <c r="K1750">
        <v>1679.15</v>
      </c>
      <c r="L1750">
        <v>461.52</v>
      </c>
      <c r="M1750" t="s">
        <v>40</v>
      </c>
      <c r="N1750" t="str">
        <f t="shared" si="27"/>
        <v>Low</v>
      </c>
    </row>
    <row r="1751" spans="1:14" x14ac:dyDescent="0.3">
      <c r="A1751">
        <v>1750</v>
      </c>
      <c r="B1751" t="s">
        <v>1616</v>
      </c>
      <c r="C1751" s="2">
        <v>45608</v>
      </c>
      <c r="D1751" t="s">
        <v>14</v>
      </c>
      <c r="E1751" t="s">
        <v>15</v>
      </c>
      <c r="F1751" t="s">
        <v>21</v>
      </c>
      <c r="G1751">
        <v>9</v>
      </c>
      <c r="H1751">
        <v>415.23</v>
      </c>
      <c r="I1751">
        <v>0.01</v>
      </c>
      <c r="J1751">
        <v>3699.7</v>
      </c>
      <c r="K1751">
        <v>2847.42</v>
      </c>
      <c r="L1751">
        <v>852.28</v>
      </c>
      <c r="M1751" t="s">
        <v>40</v>
      </c>
      <c r="N1751" t="str">
        <f t="shared" si="27"/>
        <v>Low</v>
      </c>
    </row>
    <row r="1752" spans="1:14" x14ac:dyDescent="0.3">
      <c r="A1752">
        <v>1751</v>
      </c>
      <c r="B1752" t="s">
        <v>1617</v>
      </c>
      <c r="C1752" s="2">
        <v>45612</v>
      </c>
      <c r="D1752" t="s">
        <v>14</v>
      </c>
      <c r="E1752" t="s">
        <v>25</v>
      </c>
      <c r="F1752" t="s">
        <v>21</v>
      </c>
      <c r="G1752">
        <v>5</v>
      </c>
      <c r="H1752">
        <v>205.77</v>
      </c>
      <c r="I1752">
        <v>0.15</v>
      </c>
      <c r="J1752">
        <v>874.52</v>
      </c>
      <c r="K1752">
        <v>646.46</v>
      </c>
      <c r="L1752">
        <v>228.06</v>
      </c>
      <c r="M1752" t="s">
        <v>28</v>
      </c>
      <c r="N1752" t="str">
        <f t="shared" si="27"/>
        <v>Medium</v>
      </c>
    </row>
    <row r="1753" spans="1:14" x14ac:dyDescent="0.3">
      <c r="A1753">
        <v>1752</v>
      </c>
      <c r="B1753" t="s">
        <v>1618</v>
      </c>
      <c r="C1753" s="2">
        <v>45504</v>
      </c>
      <c r="D1753" t="s">
        <v>14</v>
      </c>
      <c r="E1753" t="s">
        <v>30</v>
      </c>
      <c r="F1753" t="s">
        <v>27</v>
      </c>
      <c r="G1753">
        <v>1</v>
      </c>
      <c r="H1753">
        <v>68.319999999999993</v>
      </c>
      <c r="I1753">
        <v>0.05</v>
      </c>
      <c r="J1753">
        <v>64.900000000000006</v>
      </c>
      <c r="K1753">
        <v>45.28</v>
      </c>
      <c r="L1753">
        <v>19.62</v>
      </c>
      <c r="M1753" t="s">
        <v>46</v>
      </c>
      <c r="N1753" t="str">
        <f t="shared" si="27"/>
        <v>Low</v>
      </c>
    </row>
    <row r="1754" spans="1:14" x14ac:dyDescent="0.3">
      <c r="A1754">
        <v>1753</v>
      </c>
      <c r="B1754" t="s">
        <v>1619</v>
      </c>
      <c r="C1754" s="2">
        <v>45332</v>
      </c>
      <c r="D1754" t="s">
        <v>19</v>
      </c>
      <c r="E1754" t="s">
        <v>30</v>
      </c>
      <c r="F1754" t="s">
        <v>16</v>
      </c>
      <c r="G1754">
        <v>2</v>
      </c>
      <c r="H1754">
        <v>88.09</v>
      </c>
      <c r="I1754">
        <v>0.05</v>
      </c>
      <c r="J1754">
        <v>167.37</v>
      </c>
      <c r="K1754">
        <v>109.56</v>
      </c>
      <c r="L1754">
        <v>57.81</v>
      </c>
      <c r="M1754" t="s">
        <v>17</v>
      </c>
      <c r="N1754" t="str">
        <f t="shared" si="27"/>
        <v>Low</v>
      </c>
    </row>
    <row r="1755" spans="1:14" x14ac:dyDescent="0.3">
      <c r="A1755">
        <v>1754</v>
      </c>
      <c r="B1755" t="s">
        <v>1620</v>
      </c>
      <c r="C1755" s="2">
        <v>45337</v>
      </c>
      <c r="D1755" t="s">
        <v>19</v>
      </c>
      <c r="E1755" t="s">
        <v>25</v>
      </c>
      <c r="F1755" t="s">
        <v>16</v>
      </c>
      <c r="G1755">
        <v>4</v>
      </c>
      <c r="H1755">
        <v>141.22</v>
      </c>
      <c r="I1755">
        <v>0.22</v>
      </c>
      <c r="J1755">
        <v>440.61</v>
      </c>
      <c r="K1755">
        <v>260.58999999999997</v>
      </c>
      <c r="L1755">
        <v>180.02</v>
      </c>
      <c r="M1755" t="s">
        <v>28</v>
      </c>
      <c r="N1755" t="str">
        <f t="shared" si="27"/>
        <v>High</v>
      </c>
    </row>
    <row r="1756" spans="1:14" x14ac:dyDescent="0.3">
      <c r="A1756">
        <v>1755</v>
      </c>
      <c r="B1756" t="s">
        <v>1621</v>
      </c>
      <c r="C1756" s="2">
        <v>45600</v>
      </c>
      <c r="D1756" t="s">
        <v>19</v>
      </c>
      <c r="E1756" t="s">
        <v>33</v>
      </c>
      <c r="F1756" t="s">
        <v>21</v>
      </c>
      <c r="G1756">
        <v>2</v>
      </c>
      <c r="H1756">
        <v>156.31</v>
      </c>
      <c r="I1756">
        <v>0.02</v>
      </c>
      <c r="J1756">
        <v>306.37</v>
      </c>
      <c r="K1756">
        <v>186.95</v>
      </c>
      <c r="L1756">
        <v>119.42</v>
      </c>
      <c r="M1756" t="s">
        <v>46</v>
      </c>
      <c r="N1756" t="str">
        <f t="shared" si="27"/>
        <v>Low</v>
      </c>
    </row>
    <row r="1757" spans="1:14" x14ac:dyDescent="0.3">
      <c r="A1757">
        <v>1756</v>
      </c>
      <c r="B1757" t="s">
        <v>1622</v>
      </c>
      <c r="C1757" s="2">
        <v>45383</v>
      </c>
      <c r="D1757" t="s">
        <v>39</v>
      </c>
      <c r="E1757" t="s">
        <v>15</v>
      </c>
      <c r="F1757" t="s">
        <v>16</v>
      </c>
      <c r="G1757">
        <v>10</v>
      </c>
      <c r="H1757">
        <v>201.37</v>
      </c>
      <c r="I1757">
        <v>0.08</v>
      </c>
      <c r="J1757">
        <v>1852.6</v>
      </c>
      <c r="K1757">
        <v>1477.47</v>
      </c>
      <c r="L1757">
        <v>375.13</v>
      </c>
      <c r="M1757" t="s">
        <v>46</v>
      </c>
      <c r="N1757" t="str">
        <f t="shared" si="27"/>
        <v>Low</v>
      </c>
    </row>
    <row r="1758" spans="1:14" x14ac:dyDescent="0.3">
      <c r="A1758">
        <v>1757</v>
      </c>
      <c r="B1758" t="s">
        <v>1623</v>
      </c>
      <c r="C1758" s="2">
        <v>45632</v>
      </c>
      <c r="D1758" t="s">
        <v>14</v>
      </c>
      <c r="E1758" t="s">
        <v>25</v>
      </c>
      <c r="F1758" t="s">
        <v>27</v>
      </c>
      <c r="G1758">
        <v>5</v>
      </c>
      <c r="H1758">
        <v>435.94</v>
      </c>
      <c r="I1758">
        <v>7.0000000000000007E-2</v>
      </c>
      <c r="J1758">
        <v>2027.12</v>
      </c>
      <c r="K1758">
        <v>1455.55</v>
      </c>
      <c r="L1758">
        <v>571.57000000000005</v>
      </c>
      <c r="M1758" t="s">
        <v>46</v>
      </c>
      <c r="N1758" t="str">
        <f t="shared" si="27"/>
        <v>Low</v>
      </c>
    </row>
    <row r="1759" spans="1:14" x14ac:dyDescent="0.3">
      <c r="A1759">
        <v>1758</v>
      </c>
      <c r="B1759" t="s">
        <v>1624</v>
      </c>
      <c r="C1759" s="2">
        <v>45407</v>
      </c>
      <c r="D1759" t="s">
        <v>14</v>
      </c>
      <c r="E1759" t="s">
        <v>30</v>
      </c>
      <c r="F1759" t="s">
        <v>27</v>
      </c>
      <c r="G1759">
        <v>10</v>
      </c>
      <c r="H1759">
        <v>210.23</v>
      </c>
      <c r="I1759">
        <v>0.25</v>
      </c>
      <c r="J1759">
        <v>1576.72</v>
      </c>
      <c r="K1759">
        <v>962.48</v>
      </c>
      <c r="L1759">
        <v>614.24</v>
      </c>
      <c r="M1759" t="s">
        <v>40</v>
      </c>
      <c r="N1759" t="str">
        <f t="shared" si="27"/>
        <v>High</v>
      </c>
    </row>
    <row r="1760" spans="1:14" x14ac:dyDescent="0.3">
      <c r="A1760">
        <v>1759</v>
      </c>
      <c r="B1760" t="s">
        <v>1625</v>
      </c>
      <c r="C1760" s="2">
        <v>45307</v>
      </c>
      <c r="D1760" t="s">
        <v>14</v>
      </c>
      <c r="E1760" t="s">
        <v>25</v>
      </c>
      <c r="F1760" t="s">
        <v>21</v>
      </c>
      <c r="G1760">
        <v>8</v>
      </c>
      <c r="H1760">
        <v>338.8</v>
      </c>
      <c r="I1760">
        <v>0.1</v>
      </c>
      <c r="J1760">
        <v>2439.36</v>
      </c>
      <c r="K1760">
        <v>1441.37</v>
      </c>
      <c r="L1760">
        <v>997.99</v>
      </c>
      <c r="M1760" t="s">
        <v>17</v>
      </c>
      <c r="N1760" t="str">
        <f t="shared" si="27"/>
        <v>Low</v>
      </c>
    </row>
    <row r="1761" spans="1:14" x14ac:dyDescent="0.3">
      <c r="A1761">
        <v>1760</v>
      </c>
      <c r="B1761" t="s">
        <v>1626</v>
      </c>
      <c r="C1761" s="2">
        <v>45485</v>
      </c>
      <c r="D1761" t="s">
        <v>19</v>
      </c>
      <c r="E1761" t="s">
        <v>33</v>
      </c>
      <c r="F1761" t="s">
        <v>27</v>
      </c>
      <c r="G1761">
        <v>7</v>
      </c>
      <c r="H1761">
        <v>407.18</v>
      </c>
      <c r="I1761">
        <v>0.1</v>
      </c>
      <c r="J1761">
        <v>2565.23</v>
      </c>
      <c r="K1761">
        <v>1513.6</v>
      </c>
      <c r="L1761">
        <v>1051.6300000000001</v>
      </c>
      <c r="M1761" t="s">
        <v>40</v>
      </c>
      <c r="N1761" t="str">
        <f t="shared" si="27"/>
        <v>Low</v>
      </c>
    </row>
    <row r="1762" spans="1:14" x14ac:dyDescent="0.3">
      <c r="A1762">
        <v>1761</v>
      </c>
      <c r="B1762" t="s">
        <v>1627</v>
      </c>
      <c r="C1762" s="2">
        <v>45503</v>
      </c>
      <c r="D1762" t="s">
        <v>24</v>
      </c>
      <c r="E1762" t="s">
        <v>30</v>
      </c>
      <c r="F1762" t="s">
        <v>21</v>
      </c>
      <c r="G1762">
        <v>9</v>
      </c>
      <c r="H1762">
        <v>433.6</v>
      </c>
      <c r="I1762">
        <v>0.13</v>
      </c>
      <c r="J1762">
        <v>3395.09</v>
      </c>
      <c r="K1762">
        <v>2570.96</v>
      </c>
      <c r="L1762">
        <v>824.13</v>
      </c>
      <c r="M1762" t="s">
        <v>28</v>
      </c>
      <c r="N1762" t="str">
        <f t="shared" si="27"/>
        <v>Medium</v>
      </c>
    </row>
    <row r="1763" spans="1:14" x14ac:dyDescent="0.3">
      <c r="A1763">
        <v>1762</v>
      </c>
      <c r="B1763" t="s">
        <v>1628</v>
      </c>
      <c r="C1763" s="2">
        <v>45409</v>
      </c>
      <c r="D1763" t="s">
        <v>24</v>
      </c>
      <c r="E1763" t="s">
        <v>15</v>
      </c>
      <c r="F1763" t="s">
        <v>27</v>
      </c>
      <c r="G1763">
        <v>7</v>
      </c>
      <c r="H1763">
        <v>143.01</v>
      </c>
      <c r="I1763">
        <v>7.0000000000000007E-2</v>
      </c>
      <c r="J1763">
        <v>931</v>
      </c>
      <c r="K1763">
        <v>651.77</v>
      </c>
      <c r="L1763">
        <v>279.23</v>
      </c>
      <c r="M1763" t="s">
        <v>40</v>
      </c>
      <c r="N1763" t="str">
        <f t="shared" si="27"/>
        <v>Low</v>
      </c>
    </row>
    <row r="1764" spans="1:14" x14ac:dyDescent="0.3">
      <c r="A1764">
        <v>1763</v>
      </c>
      <c r="B1764" t="s">
        <v>1629</v>
      </c>
      <c r="C1764" s="2">
        <v>45333</v>
      </c>
      <c r="D1764" t="s">
        <v>24</v>
      </c>
      <c r="E1764" t="s">
        <v>15</v>
      </c>
      <c r="F1764" t="s">
        <v>16</v>
      </c>
      <c r="G1764">
        <v>2</v>
      </c>
      <c r="H1764">
        <v>138.99</v>
      </c>
      <c r="I1764">
        <v>0</v>
      </c>
      <c r="J1764">
        <v>277.98</v>
      </c>
      <c r="K1764">
        <v>212.82</v>
      </c>
      <c r="L1764">
        <v>65.16</v>
      </c>
      <c r="M1764" t="s">
        <v>28</v>
      </c>
      <c r="N1764" t="str">
        <f t="shared" si="27"/>
        <v>No Discount</v>
      </c>
    </row>
    <row r="1765" spans="1:14" x14ac:dyDescent="0.3">
      <c r="A1765">
        <v>1764</v>
      </c>
      <c r="B1765" t="s">
        <v>1630</v>
      </c>
      <c r="C1765" s="2">
        <v>45454</v>
      </c>
      <c r="D1765" t="s">
        <v>39</v>
      </c>
      <c r="E1765" t="s">
        <v>25</v>
      </c>
      <c r="F1765" t="s">
        <v>21</v>
      </c>
      <c r="G1765">
        <v>5</v>
      </c>
      <c r="H1765">
        <v>446.44</v>
      </c>
      <c r="I1765">
        <v>0.17</v>
      </c>
      <c r="J1765">
        <v>1852.73</v>
      </c>
      <c r="K1765">
        <v>1233.9000000000001</v>
      </c>
      <c r="L1765">
        <v>618.83000000000004</v>
      </c>
      <c r="M1765" t="s">
        <v>28</v>
      </c>
      <c r="N1765" t="str">
        <f t="shared" si="27"/>
        <v>Medium</v>
      </c>
    </row>
    <row r="1766" spans="1:14" x14ac:dyDescent="0.3">
      <c r="A1766">
        <v>1765</v>
      </c>
      <c r="B1766" t="s">
        <v>1242</v>
      </c>
      <c r="C1766" s="2">
        <v>45542</v>
      </c>
      <c r="D1766" t="s">
        <v>39</v>
      </c>
      <c r="E1766" t="s">
        <v>30</v>
      </c>
      <c r="F1766" t="s">
        <v>21</v>
      </c>
      <c r="G1766">
        <v>8</v>
      </c>
      <c r="H1766">
        <v>154.71</v>
      </c>
      <c r="I1766">
        <v>0.26</v>
      </c>
      <c r="J1766">
        <v>915.88</v>
      </c>
      <c r="K1766">
        <v>462.02</v>
      </c>
      <c r="L1766">
        <v>453.86</v>
      </c>
      <c r="M1766" t="s">
        <v>17</v>
      </c>
      <c r="N1766" t="str">
        <f t="shared" si="27"/>
        <v>High</v>
      </c>
    </row>
    <row r="1767" spans="1:14" x14ac:dyDescent="0.3">
      <c r="A1767">
        <v>1766</v>
      </c>
      <c r="B1767" t="s">
        <v>1631</v>
      </c>
      <c r="C1767" s="2">
        <v>45452</v>
      </c>
      <c r="D1767" t="s">
        <v>19</v>
      </c>
      <c r="E1767" t="s">
        <v>25</v>
      </c>
      <c r="F1767" t="s">
        <v>21</v>
      </c>
      <c r="G1767">
        <v>6</v>
      </c>
      <c r="H1767">
        <v>111.63</v>
      </c>
      <c r="I1767">
        <v>0.25</v>
      </c>
      <c r="J1767">
        <v>502.33</v>
      </c>
      <c r="K1767">
        <v>318.69</v>
      </c>
      <c r="L1767">
        <v>183.64</v>
      </c>
      <c r="M1767" t="s">
        <v>17</v>
      </c>
      <c r="N1767" t="str">
        <f t="shared" si="27"/>
        <v>High</v>
      </c>
    </row>
    <row r="1768" spans="1:14" x14ac:dyDescent="0.3">
      <c r="A1768">
        <v>1767</v>
      </c>
      <c r="B1768" t="s">
        <v>1632</v>
      </c>
      <c r="C1768" s="2">
        <v>45487</v>
      </c>
      <c r="D1768" t="s">
        <v>14</v>
      </c>
      <c r="E1768" t="s">
        <v>25</v>
      </c>
      <c r="F1768" t="s">
        <v>27</v>
      </c>
      <c r="G1768">
        <v>7</v>
      </c>
      <c r="H1768">
        <v>465.21</v>
      </c>
      <c r="I1768">
        <v>0.03</v>
      </c>
      <c r="J1768">
        <v>3158.78</v>
      </c>
      <c r="K1768">
        <v>2483.59</v>
      </c>
      <c r="L1768">
        <v>675.19</v>
      </c>
      <c r="M1768" t="s">
        <v>22</v>
      </c>
      <c r="N1768" t="str">
        <f t="shared" si="27"/>
        <v>Low</v>
      </c>
    </row>
    <row r="1769" spans="1:14" x14ac:dyDescent="0.3">
      <c r="A1769">
        <v>1768</v>
      </c>
      <c r="B1769" t="s">
        <v>1314</v>
      </c>
      <c r="C1769" s="2">
        <v>45574</v>
      </c>
      <c r="D1769" t="s">
        <v>24</v>
      </c>
      <c r="E1769" t="s">
        <v>30</v>
      </c>
      <c r="F1769" t="s">
        <v>16</v>
      </c>
      <c r="G1769">
        <v>1</v>
      </c>
      <c r="H1769">
        <v>217.54</v>
      </c>
      <c r="I1769">
        <v>0.05</v>
      </c>
      <c r="J1769">
        <v>206.66</v>
      </c>
      <c r="K1769">
        <v>161.12</v>
      </c>
      <c r="L1769">
        <v>45.54</v>
      </c>
      <c r="M1769" t="s">
        <v>46</v>
      </c>
      <c r="N1769" t="str">
        <f t="shared" si="27"/>
        <v>Low</v>
      </c>
    </row>
    <row r="1770" spans="1:14" x14ac:dyDescent="0.3">
      <c r="A1770">
        <v>1769</v>
      </c>
      <c r="B1770" t="s">
        <v>1633</v>
      </c>
      <c r="C1770" s="2">
        <v>45642</v>
      </c>
      <c r="D1770" t="s">
        <v>39</v>
      </c>
      <c r="E1770" t="s">
        <v>25</v>
      </c>
      <c r="F1770" t="s">
        <v>27</v>
      </c>
      <c r="G1770">
        <v>2</v>
      </c>
      <c r="H1770">
        <v>379.57</v>
      </c>
      <c r="I1770">
        <v>0.09</v>
      </c>
      <c r="J1770">
        <v>690.82</v>
      </c>
      <c r="K1770">
        <v>482.15</v>
      </c>
      <c r="L1770">
        <v>208.67</v>
      </c>
      <c r="M1770" t="s">
        <v>17</v>
      </c>
      <c r="N1770" t="str">
        <f t="shared" si="27"/>
        <v>Low</v>
      </c>
    </row>
    <row r="1771" spans="1:14" x14ac:dyDescent="0.3">
      <c r="A1771">
        <v>1770</v>
      </c>
      <c r="B1771" t="s">
        <v>1634</v>
      </c>
      <c r="C1771" s="2">
        <v>45293</v>
      </c>
      <c r="D1771" t="s">
        <v>24</v>
      </c>
      <c r="E1771" t="s">
        <v>30</v>
      </c>
      <c r="F1771" t="s">
        <v>16</v>
      </c>
      <c r="G1771">
        <v>8</v>
      </c>
      <c r="H1771">
        <v>46.08</v>
      </c>
      <c r="I1771">
        <v>0.03</v>
      </c>
      <c r="J1771">
        <v>357.58</v>
      </c>
      <c r="K1771">
        <v>205.24</v>
      </c>
      <c r="L1771">
        <v>152.34</v>
      </c>
      <c r="M1771" t="s">
        <v>46</v>
      </c>
      <c r="N1771" t="str">
        <f t="shared" si="27"/>
        <v>Low</v>
      </c>
    </row>
    <row r="1772" spans="1:14" x14ac:dyDescent="0.3">
      <c r="A1772">
        <v>1771</v>
      </c>
      <c r="B1772" t="s">
        <v>1635</v>
      </c>
      <c r="C1772" s="2">
        <v>45476</v>
      </c>
      <c r="D1772" t="s">
        <v>39</v>
      </c>
      <c r="E1772" t="s">
        <v>20</v>
      </c>
      <c r="F1772" t="s">
        <v>16</v>
      </c>
      <c r="G1772">
        <v>10</v>
      </c>
      <c r="H1772">
        <v>463.57</v>
      </c>
      <c r="I1772">
        <v>0.2</v>
      </c>
      <c r="J1772">
        <v>3708.56</v>
      </c>
      <c r="K1772">
        <v>2952.1</v>
      </c>
      <c r="L1772">
        <v>756.46</v>
      </c>
      <c r="M1772" t="s">
        <v>28</v>
      </c>
      <c r="N1772" t="str">
        <f t="shared" si="27"/>
        <v>Medium</v>
      </c>
    </row>
    <row r="1773" spans="1:14" x14ac:dyDescent="0.3">
      <c r="A1773">
        <v>1772</v>
      </c>
      <c r="B1773" t="s">
        <v>1084</v>
      </c>
      <c r="C1773" s="2">
        <v>45544</v>
      </c>
      <c r="D1773" t="s">
        <v>14</v>
      </c>
      <c r="E1773" t="s">
        <v>25</v>
      </c>
      <c r="F1773" t="s">
        <v>16</v>
      </c>
      <c r="G1773">
        <v>10</v>
      </c>
      <c r="H1773">
        <v>121.04</v>
      </c>
      <c r="I1773">
        <v>0.17</v>
      </c>
      <c r="J1773">
        <v>1004.63</v>
      </c>
      <c r="K1773">
        <v>524.80999999999995</v>
      </c>
      <c r="L1773">
        <v>479.82</v>
      </c>
      <c r="M1773" t="s">
        <v>28</v>
      </c>
      <c r="N1773" t="str">
        <f t="shared" si="27"/>
        <v>Medium</v>
      </c>
    </row>
    <row r="1774" spans="1:14" x14ac:dyDescent="0.3">
      <c r="A1774">
        <v>1773</v>
      </c>
      <c r="B1774" t="s">
        <v>1636</v>
      </c>
      <c r="C1774" s="2">
        <v>45619</v>
      </c>
      <c r="D1774" t="s">
        <v>19</v>
      </c>
      <c r="E1774" t="s">
        <v>33</v>
      </c>
      <c r="F1774" t="s">
        <v>21</v>
      </c>
      <c r="G1774">
        <v>4</v>
      </c>
      <c r="H1774">
        <v>466.17</v>
      </c>
      <c r="I1774">
        <v>0.04</v>
      </c>
      <c r="J1774">
        <v>1790.09</v>
      </c>
      <c r="K1774">
        <v>1315.67</v>
      </c>
      <c r="L1774">
        <v>474.42</v>
      </c>
      <c r="M1774" t="s">
        <v>28</v>
      </c>
      <c r="N1774" t="str">
        <f t="shared" si="27"/>
        <v>Low</v>
      </c>
    </row>
    <row r="1775" spans="1:14" x14ac:dyDescent="0.3">
      <c r="A1775">
        <v>1774</v>
      </c>
      <c r="B1775" t="s">
        <v>1637</v>
      </c>
      <c r="C1775" s="2">
        <v>45502</v>
      </c>
      <c r="D1775" t="s">
        <v>14</v>
      </c>
      <c r="E1775" t="s">
        <v>20</v>
      </c>
      <c r="F1775" t="s">
        <v>21</v>
      </c>
      <c r="G1775">
        <v>8</v>
      </c>
      <c r="H1775">
        <v>52.85</v>
      </c>
      <c r="I1775">
        <v>0.18</v>
      </c>
      <c r="J1775">
        <v>346.7</v>
      </c>
      <c r="K1775">
        <v>227.51</v>
      </c>
      <c r="L1775">
        <v>119.19</v>
      </c>
      <c r="M1775" t="s">
        <v>22</v>
      </c>
      <c r="N1775" t="str">
        <f t="shared" si="27"/>
        <v>Medium</v>
      </c>
    </row>
    <row r="1776" spans="1:14" x14ac:dyDescent="0.3">
      <c r="A1776">
        <v>1775</v>
      </c>
      <c r="B1776" t="s">
        <v>1638</v>
      </c>
      <c r="C1776" s="2">
        <v>45406</v>
      </c>
      <c r="D1776" t="s">
        <v>24</v>
      </c>
      <c r="E1776" t="s">
        <v>25</v>
      </c>
      <c r="F1776" t="s">
        <v>16</v>
      </c>
      <c r="G1776">
        <v>10</v>
      </c>
      <c r="H1776">
        <v>491.46</v>
      </c>
      <c r="I1776">
        <v>0.23</v>
      </c>
      <c r="J1776">
        <v>3784.24</v>
      </c>
      <c r="K1776">
        <v>2145.34</v>
      </c>
      <c r="L1776">
        <v>1638.9</v>
      </c>
      <c r="M1776" t="s">
        <v>28</v>
      </c>
      <c r="N1776" t="str">
        <f t="shared" si="27"/>
        <v>High</v>
      </c>
    </row>
    <row r="1777" spans="1:14" x14ac:dyDescent="0.3">
      <c r="A1777">
        <v>1776</v>
      </c>
      <c r="B1777" t="s">
        <v>1639</v>
      </c>
      <c r="C1777" s="2">
        <v>45455</v>
      </c>
      <c r="D1777" t="s">
        <v>39</v>
      </c>
      <c r="E1777" t="s">
        <v>25</v>
      </c>
      <c r="F1777" t="s">
        <v>21</v>
      </c>
      <c r="G1777">
        <v>1</v>
      </c>
      <c r="H1777">
        <v>75.209999999999994</v>
      </c>
      <c r="I1777">
        <v>0.16</v>
      </c>
      <c r="J1777">
        <v>63.18</v>
      </c>
      <c r="K1777">
        <v>41.71</v>
      </c>
      <c r="L1777">
        <v>21.47</v>
      </c>
      <c r="M1777" t="s">
        <v>46</v>
      </c>
      <c r="N1777" t="str">
        <f t="shared" si="27"/>
        <v>Medium</v>
      </c>
    </row>
    <row r="1778" spans="1:14" x14ac:dyDescent="0.3">
      <c r="A1778">
        <v>1777</v>
      </c>
      <c r="B1778" t="s">
        <v>1640</v>
      </c>
      <c r="C1778" s="2">
        <v>45325</v>
      </c>
      <c r="D1778" t="s">
        <v>14</v>
      </c>
      <c r="E1778" t="s">
        <v>15</v>
      </c>
      <c r="F1778" t="s">
        <v>21</v>
      </c>
      <c r="G1778">
        <v>2</v>
      </c>
      <c r="H1778">
        <v>287.56</v>
      </c>
      <c r="I1778">
        <v>0.05</v>
      </c>
      <c r="J1778">
        <v>546.36</v>
      </c>
      <c r="K1778">
        <v>300.18</v>
      </c>
      <c r="L1778">
        <v>246.18</v>
      </c>
      <c r="M1778" t="s">
        <v>22</v>
      </c>
      <c r="N1778" t="str">
        <f t="shared" si="27"/>
        <v>Low</v>
      </c>
    </row>
    <row r="1779" spans="1:14" x14ac:dyDescent="0.3">
      <c r="A1779">
        <v>1778</v>
      </c>
      <c r="B1779" t="s">
        <v>1243</v>
      </c>
      <c r="C1779" s="2">
        <v>45470</v>
      </c>
      <c r="D1779" t="s">
        <v>19</v>
      </c>
      <c r="E1779" t="s">
        <v>25</v>
      </c>
      <c r="F1779" t="s">
        <v>27</v>
      </c>
      <c r="G1779">
        <v>2</v>
      </c>
      <c r="H1779">
        <v>292.45999999999998</v>
      </c>
      <c r="I1779">
        <v>0.01</v>
      </c>
      <c r="J1779">
        <v>579.07000000000005</v>
      </c>
      <c r="K1779">
        <v>435.89</v>
      </c>
      <c r="L1779">
        <v>143.18</v>
      </c>
      <c r="M1779" t="s">
        <v>28</v>
      </c>
      <c r="N1779" t="str">
        <f t="shared" si="27"/>
        <v>Low</v>
      </c>
    </row>
    <row r="1780" spans="1:14" x14ac:dyDescent="0.3">
      <c r="A1780">
        <v>1779</v>
      </c>
      <c r="B1780" t="s">
        <v>1641</v>
      </c>
      <c r="C1780" s="2">
        <v>45419</v>
      </c>
      <c r="D1780" t="s">
        <v>19</v>
      </c>
      <c r="E1780" t="s">
        <v>25</v>
      </c>
      <c r="F1780" t="s">
        <v>21</v>
      </c>
      <c r="G1780">
        <v>5</v>
      </c>
      <c r="H1780">
        <v>170.05</v>
      </c>
      <c r="I1780">
        <v>0.14000000000000001</v>
      </c>
      <c r="J1780">
        <v>731.22</v>
      </c>
      <c r="K1780">
        <v>522.80999999999995</v>
      </c>
      <c r="L1780">
        <v>208.41</v>
      </c>
      <c r="M1780" t="s">
        <v>46</v>
      </c>
      <c r="N1780" t="str">
        <f t="shared" si="27"/>
        <v>Medium</v>
      </c>
    </row>
    <row r="1781" spans="1:14" x14ac:dyDescent="0.3">
      <c r="A1781">
        <v>1780</v>
      </c>
      <c r="B1781" t="s">
        <v>1642</v>
      </c>
      <c r="C1781" s="2">
        <v>45491</v>
      </c>
      <c r="D1781" t="s">
        <v>19</v>
      </c>
      <c r="E1781" t="s">
        <v>30</v>
      </c>
      <c r="F1781" t="s">
        <v>21</v>
      </c>
      <c r="G1781">
        <v>6</v>
      </c>
      <c r="H1781">
        <v>71.47</v>
      </c>
      <c r="I1781">
        <v>0.24</v>
      </c>
      <c r="J1781">
        <v>325.89999999999998</v>
      </c>
      <c r="K1781">
        <v>253.6</v>
      </c>
      <c r="L1781">
        <v>72.3</v>
      </c>
      <c r="M1781" t="s">
        <v>22</v>
      </c>
      <c r="N1781" t="str">
        <f t="shared" si="27"/>
        <v>High</v>
      </c>
    </row>
    <row r="1782" spans="1:14" x14ac:dyDescent="0.3">
      <c r="A1782">
        <v>1781</v>
      </c>
      <c r="B1782" t="s">
        <v>1643</v>
      </c>
      <c r="C1782" s="2">
        <v>45299</v>
      </c>
      <c r="D1782" t="s">
        <v>24</v>
      </c>
      <c r="E1782" t="s">
        <v>15</v>
      </c>
      <c r="F1782" t="s">
        <v>27</v>
      </c>
      <c r="G1782">
        <v>8</v>
      </c>
      <c r="H1782">
        <v>321.25</v>
      </c>
      <c r="I1782">
        <v>0.2</v>
      </c>
      <c r="J1782">
        <v>2056</v>
      </c>
      <c r="K1782">
        <v>1300.69</v>
      </c>
      <c r="L1782">
        <v>755.31</v>
      </c>
      <c r="M1782" t="s">
        <v>28</v>
      </c>
      <c r="N1782" t="str">
        <f t="shared" si="27"/>
        <v>Medium</v>
      </c>
    </row>
    <row r="1783" spans="1:14" x14ac:dyDescent="0.3">
      <c r="A1783">
        <v>1782</v>
      </c>
      <c r="B1783" t="s">
        <v>1644</v>
      </c>
      <c r="C1783" s="2">
        <v>45387</v>
      </c>
      <c r="D1783" t="s">
        <v>24</v>
      </c>
      <c r="E1783" t="s">
        <v>30</v>
      </c>
      <c r="F1783" t="s">
        <v>16</v>
      </c>
      <c r="G1783">
        <v>7</v>
      </c>
      <c r="H1783">
        <v>465.77</v>
      </c>
      <c r="I1783">
        <v>0.22</v>
      </c>
      <c r="J1783">
        <v>2543.1</v>
      </c>
      <c r="K1783">
        <v>1850.36</v>
      </c>
      <c r="L1783">
        <v>692.74</v>
      </c>
      <c r="M1783" t="s">
        <v>28</v>
      </c>
      <c r="N1783" t="str">
        <f t="shared" si="27"/>
        <v>High</v>
      </c>
    </row>
    <row r="1784" spans="1:14" x14ac:dyDescent="0.3">
      <c r="A1784">
        <v>1783</v>
      </c>
      <c r="B1784" t="s">
        <v>807</v>
      </c>
      <c r="C1784" s="2">
        <v>45350</v>
      </c>
      <c r="D1784" t="s">
        <v>24</v>
      </c>
      <c r="E1784" t="s">
        <v>33</v>
      </c>
      <c r="F1784" t="s">
        <v>21</v>
      </c>
      <c r="G1784">
        <v>5</v>
      </c>
      <c r="H1784">
        <v>203.48</v>
      </c>
      <c r="I1784">
        <v>0.08</v>
      </c>
      <c r="J1784">
        <v>936.01</v>
      </c>
      <c r="K1784">
        <v>555.4</v>
      </c>
      <c r="L1784">
        <v>380.61</v>
      </c>
      <c r="M1784" t="s">
        <v>28</v>
      </c>
      <c r="N1784" t="str">
        <f t="shared" si="27"/>
        <v>Low</v>
      </c>
    </row>
    <row r="1785" spans="1:14" x14ac:dyDescent="0.3">
      <c r="A1785">
        <v>1784</v>
      </c>
      <c r="B1785" t="s">
        <v>1645</v>
      </c>
      <c r="C1785" s="2">
        <v>45335</v>
      </c>
      <c r="D1785" t="s">
        <v>39</v>
      </c>
      <c r="E1785" t="s">
        <v>20</v>
      </c>
      <c r="F1785" t="s">
        <v>21</v>
      </c>
      <c r="G1785">
        <v>1</v>
      </c>
      <c r="H1785">
        <v>462.56</v>
      </c>
      <c r="I1785">
        <v>0.08</v>
      </c>
      <c r="J1785">
        <v>425.56</v>
      </c>
      <c r="K1785">
        <v>258.3</v>
      </c>
      <c r="L1785">
        <v>167.26</v>
      </c>
      <c r="M1785" t="s">
        <v>28</v>
      </c>
      <c r="N1785" t="str">
        <f t="shared" si="27"/>
        <v>Low</v>
      </c>
    </row>
    <row r="1786" spans="1:14" x14ac:dyDescent="0.3">
      <c r="A1786">
        <v>1785</v>
      </c>
      <c r="B1786" t="s">
        <v>1646</v>
      </c>
      <c r="C1786" s="2">
        <v>45342</v>
      </c>
      <c r="D1786" t="s">
        <v>14</v>
      </c>
      <c r="E1786" t="s">
        <v>25</v>
      </c>
      <c r="F1786" t="s">
        <v>16</v>
      </c>
      <c r="G1786">
        <v>3</v>
      </c>
      <c r="H1786">
        <v>489.05</v>
      </c>
      <c r="I1786">
        <v>0.15</v>
      </c>
      <c r="J1786">
        <v>1247.08</v>
      </c>
      <c r="K1786">
        <v>778.51</v>
      </c>
      <c r="L1786">
        <v>468.57</v>
      </c>
      <c r="M1786" t="s">
        <v>17</v>
      </c>
      <c r="N1786" t="str">
        <f t="shared" si="27"/>
        <v>Medium</v>
      </c>
    </row>
    <row r="1787" spans="1:14" x14ac:dyDescent="0.3">
      <c r="A1787">
        <v>1786</v>
      </c>
      <c r="B1787" t="s">
        <v>1647</v>
      </c>
      <c r="C1787" s="2">
        <v>45365</v>
      </c>
      <c r="D1787" t="s">
        <v>19</v>
      </c>
      <c r="E1787" t="s">
        <v>15</v>
      </c>
      <c r="F1787" t="s">
        <v>21</v>
      </c>
      <c r="G1787">
        <v>10</v>
      </c>
      <c r="H1787">
        <v>452.66</v>
      </c>
      <c r="I1787">
        <v>7.0000000000000007E-2</v>
      </c>
      <c r="J1787">
        <v>4209.74</v>
      </c>
      <c r="K1787">
        <v>2903.76</v>
      </c>
      <c r="L1787">
        <v>1305.98</v>
      </c>
      <c r="M1787" t="s">
        <v>40</v>
      </c>
      <c r="N1787" t="str">
        <f t="shared" si="27"/>
        <v>Low</v>
      </c>
    </row>
    <row r="1788" spans="1:14" x14ac:dyDescent="0.3">
      <c r="A1788">
        <v>1787</v>
      </c>
      <c r="B1788" t="s">
        <v>1648</v>
      </c>
      <c r="C1788" s="2">
        <v>45409</v>
      </c>
      <c r="D1788" t="s">
        <v>39</v>
      </c>
      <c r="E1788" t="s">
        <v>25</v>
      </c>
      <c r="F1788" t="s">
        <v>21</v>
      </c>
      <c r="G1788">
        <v>5</v>
      </c>
      <c r="H1788">
        <v>177.78</v>
      </c>
      <c r="I1788">
        <v>0.14000000000000001</v>
      </c>
      <c r="J1788">
        <v>764.45</v>
      </c>
      <c r="K1788">
        <v>551.98</v>
      </c>
      <c r="L1788">
        <v>212.47</v>
      </c>
      <c r="M1788" t="s">
        <v>28</v>
      </c>
      <c r="N1788" t="str">
        <f t="shared" si="27"/>
        <v>Medium</v>
      </c>
    </row>
    <row r="1789" spans="1:14" x14ac:dyDescent="0.3">
      <c r="A1789">
        <v>1788</v>
      </c>
      <c r="B1789" t="s">
        <v>1649</v>
      </c>
      <c r="C1789" s="2">
        <v>45457</v>
      </c>
      <c r="D1789" t="s">
        <v>14</v>
      </c>
      <c r="E1789" t="s">
        <v>33</v>
      </c>
      <c r="F1789" t="s">
        <v>21</v>
      </c>
      <c r="G1789">
        <v>7</v>
      </c>
      <c r="H1789">
        <v>403.04</v>
      </c>
      <c r="I1789">
        <v>0.15</v>
      </c>
      <c r="J1789">
        <v>2398.09</v>
      </c>
      <c r="K1789">
        <v>1610.06</v>
      </c>
      <c r="L1789">
        <v>788.03</v>
      </c>
      <c r="M1789" t="s">
        <v>46</v>
      </c>
      <c r="N1789" t="str">
        <f t="shared" si="27"/>
        <v>Medium</v>
      </c>
    </row>
    <row r="1790" spans="1:14" x14ac:dyDescent="0.3">
      <c r="A1790">
        <v>1789</v>
      </c>
      <c r="B1790" t="s">
        <v>1560</v>
      </c>
      <c r="C1790" s="2">
        <v>45563</v>
      </c>
      <c r="D1790" t="s">
        <v>24</v>
      </c>
      <c r="E1790" t="s">
        <v>15</v>
      </c>
      <c r="F1790" t="s">
        <v>27</v>
      </c>
      <c r="G1790">
        <v>1</v>
      </c>
      <c r="H1790">
        <v>427.41</v>
      </c>
      <c r="I1790">
        <v>0.19</v>
      </c>
      <c r="J1790">
        <v>346.2</v>
      </c>
      <c r="K1790">
        <v>215.58</v>
      </c>
      <c r="L1790">
        <v>130.62</v>
      </c>
      <c r="M1790" t="s">
        <v>40</v>
      </c>
      <c r="N1790" t="str">
        <f t="shared" si="27"/>
        <v>Medium</v>
      </c>
    </row>
    <row r="1791" spans="1:14" x14ac:dyDescent="0.3">
      <c r="A1791">
        <v>1790</v>
      </c>
      <c r="B1791" t="s">
        <v>1650</v>
      </c>
      <c r="C1791" s="2">
        <v>45420</v>
      </c>
      <c r="D1791" t="s">
        <v>19</v>
      </c>
      <c r="E1791" t="s">
        <v>25</v>
      </c>
      <c r="F1791" t="s">
        <v>21</v>
      </c>
      <c r="G1791">
        <v>7</v>
      </c>
      <c r="H1791">
        <v>442.4</v>
      </c>
      <c r="I1791">
        <v>0.16</v>
      </c>
      <c r="J1791">
        <v>2601.31</v>
      </c>
      <c r="K1791">
        <v>1363.79</v>
      </c>
      <c r="L1791">
        <v>1237.52</v>
      </c>
      <c r="M1791" t="s">
        <v>28</v>
      </c>
      <c r="N1791" t="str">
        <f t="shared" si="27"/>
        <v>Medium</v>
      </c>
    </row>
    <row r="1792" spans="1:14" x14ac:dyDescent="0.3">
      <c r="A1792">
        <v>1791</v>
      </c>
      <c r="B1792" t="s">
        <v>1651</v>
      </c>
      <c r="C1792" s="2">
        <v>45517</v>
      </c>
      <c r="D1792" t="s">
        <v>39</v>
      </c>
      <c r="E1792" t="s">
        <v>30</v>
      </c>
      <c r="F1792" t="s">
        <v>21</v>
      </c>
      <c r="G1792">
        <v>5</v>
      </c>
      <c r="H1792">
        <v>19.149999999999999</v>
      </c>
      <c r="I1792">
        <v>0.18</v>
      </c>
      <c r="J1792">
        <v>78.52</v>
      </c>
      <c r="K1792">
        <v>56</v>
      </c>
      <c r="L1792">
        <v>22.52</v>
      </c>
      <c r="M1792" t="s">
        <v>28</v>
      </c>
      <c r="N1792" t="str">
        <f t="shared" si="27"/>
        <v>Medium</v>
      </c>
    </row>
    <row r="1793" spans="1:14" x14ac:dyDescent="0.3">
      <c r="A1793">
        <v>1792</v>
      </c>
      <c r="B1793" t="s">
        <v>1652</v>
      </c>
      <c r="C1793" s="2">
        <v>45380</v>
      </c>
      <c r="D1793" t="s">
        <v>14</v>
      </c>
      <c r="E1793" t="s">
        <v>25</v>
      </c>
      <c r="F1793" t="s">
        <v>21</v>
      </c>
      <c r="G1793">
        <v>9</v>
      </c>
      <c r="H1793">
        <v>321.63</v>
      </c>
      <c r="I1793">
        <v>0.09</v>
      </c>
      <c r="J1793">
        <v>2634.15</v>
      </c>
      <c r="K1793">
        <v>1906.04</v>
      </c>
      <c r="L1793">
        <v>728.11</v>
      </c>
      <c r="M1793" t="s">
        <v>40</v>
      </c>
      <c r="N1793" t="str">
        <f t="shared" si="27"/>
        <v>Low</v>
      </c>
    </row>
    <row r="1794" spans="1:14" x14ac:dyDescent="0.3">
      <c r="A1794">
        <v>1793</v>
      </c>
      <c r="B1794" t="s">
        <v>1653</v>
      </c>
      <c r="C1794" s="2">
        <v>45611</v>
      </c>
      <c r="D1794" t="s">
        <v>14</v>
      </c>
      <c r="E1794" t="s">
        <v>15</v>
      </c>
      <c r="F1794" t="s">
        <v>16</v>
      </c>
      <c r="G1794">
        <v>4</v>
      </c>
      <c r="H1794">
        <v>467.22</v>
      </c>
      <c r="I1794">
        <v>0.28000000000000003</v>
      </c>
      <c r="J1794">
        <v>1345.59</v>
      </c>
      <c r="K1794">
        <v>767.25</v>
      </c>
      <c r="L1794">
        <v>578.34</v>
      </c>
      <c r="M1794" t="s">
        <v>17</v>
      </c>
      <c r="N1794" t="str">
        <f t="shared" si="27"/>
        <v>High</v>
      </c>
    </row>
    <row r="1795" spans="1:14" x14ac:dyDescent="0.3">
      <c r="A1795">
        <v>1794</v>
      </c>
      <c r="B1795" t="s">
        <v>1654</v>
      </c>
      <c r="C1795" s="2">
        <v>45308</v>
      </c>
      <c r="D1795" t="s">
        <v>14</v>
      </c>
      <c r="E1795" t="s">
        <v>25</v>
      </c>
      <c r="F1795" t="s">
        <v>16</v>
      </c>
      <c r="G1795">
        <v>7</v>
      </c>
      <c r="H1795">
        <v>147.51</v>
      </c>
      <c r="I1795">
        <v>0.23</v>
      </c>
      <c r="J1795">
        <v>795.08</v>
      </c>
      <c r="K1795">
        <v>536.71</v>
      </c>
      <c r="L1795">
        <v>258.37</v>
      </c>
      <c r="M1795" t="s">
        <v>46</v>
      </c>
      <c r="N1795" t="str">
        <f t="shared" ref="N1795:N1858" si="28">_xlfn.IFS(I1795=0,"No Discount",I1795&gt;=0.21,"High",I1795&gt;=0.11,"Medium",I1795&gt;=0.01,"Low")</f>
        <v>High</v>
      </c>
    </row>
    <row r="1796" spans="1:14" x14ac:dyDescent="0.3">
      <c r="A1796">
        <v>1795</v>
      </c>
      <c r="B1796" t="s">
        <v>1655</v>
      </c>
      <c r="C1796" s="2">
        <v>45504</v>
      </c>
      <c r="D1796" t="s">
        <v>39</v>
      </c>
      <c r="E1796" t="s">
        <v>25</v>
      </c>
      <c r="F1796" t="s">
        <v>16</v>
      </c>
      <c r="G1796">
        <v>9</v>
      </c>
      <c r="H1796">
        <v>379.29</v>
      </c>
      <c r="I1796">
        <v>0.05</v>
      </c>
      <c r="J1796">
        <v>3242.93</v>
      </c>
      <c r="K1796">
        <v>2562.83</v>
      </c>
      <c r="L1796">
        <v>680.1</v>
      </c>
      <c r="M1796" t="s">
        <v>17</v>
      </c>
      <c r="N1796" t="str">
        <f t="shared" si="28"/>
        <v>Low</v>
      </c>
    </row>
    <row r="1797" spans="1:14" x14ac:dyDescent="0.3">
      <c r="A1797">
        <v>1796</v>
      </c>
      <c r="B1797" t="s">
        <v>1359</v>
      </c>
      <c r="C1797" s="2">
        <v>45590</v>
      </c>
      <c r="D1797" t="s">
        <v>24</v>
      </c>
      <c r="E1797" t="s">
        <v>33</v>
      </c>
      <c r="F1797" t="s">
        <v>16</v>
      </c>
      <c r="G1797">
        <v>6</v>
      </c>
      <c r="H1797">
        <v>75.88</v>
      </c>
      <c r="I1797">
        <v>0.23</v>
      </c>
      <c r="J1797">
        <v>350.57</v>
      </c>
      <c r="K1797">
        <v>262.48</v>
      </c>
      <c r="L1797">
        <v>88.09</v>
      </c>
      <c r="M1797" t="s">
        <v>46</v>
      </c>
      <c r="N1797" t="str">
        <f t="shared" si="28"/>
        <v>High</v>
      </c>
    </row>
    <row r="1798" spans="1:14" x14ac:dyDescent="0.3">
      <c r="A1798">
        <v>1797</v>
      </c>
      <c r="B1798" t="s">
        <v>1656</v>
      </c>
      <c r="C1798" s="2">
        <v>45439</v>
      </c>
      <c r="D1798" t="s">
        <v>19</v>
      </c>
      <c r="E1798" t="s">
        <v>33</v>
      </c>
      <c r="F1798" t="s">
        <v>27</v>
      </c>
      <c r="G1798">
        <v>1</v>
      </c>
      <c r="H1798">
        <v>276.58999999999997</v>
      </c>
      <c r="I1798">
        <v>0.15</v>
      </c>
      <c r="J1798">
        <v>235.1</v>
      </c>
      <c r="K1798">
        <v>133.27000000000001</v>
      </c>
      <c r="L1798">
        <v>101.83</v>
      </c>
      <c r="M1798" t="s">
        <v>17</v>
      </c>
      <c r="N1798" t="str">
        <f t="shared" si="28"/>
        <v>Medium</v>
      </c>
    </row>
    <row r="1799" spans="1:14" x14ac:dyDescent="0.3">
      <c r="A1799">
        <v>1798</v>
      </c>
      <c r="B1799" t="s">
        <v>1657</v>
      </c>
      <c r="C1799" s="2">
        <v>45604</v>
      </c>
      <c r="D1799" t="s">
        <v>14</v>
      </c>
      <c r="E1799" t="s">
        <v>20</v>
      </c>
      <c r="F1799" t="s">
        <v>16</v>
      </c>
      <c r="G1799">
        <v>3</v>
      </c>
      <c r="H1799">
        <v>477.32</v>
      </c>
      <c r="I1799">
        <v>0</v>
      </c>
      <c r="J1799">
        <v>1431.96</v>
      </c>
      <c r="K1799">
        <v>983.94</v>
      </c>
      <c r="L1799">
        <v>448.02</v>
      </c>
      <c r="M1799" t="s">
        <v>22</v>
      </c>
      <c r="N1799" t="str">
        <f t="shared" si="28"/>
        <v>No Discount</v>
      </c>
    </row>
    <row r="1800" spans="1:14" x14ac:dyDescent="0.3">
      <c r="A1800">
        <v>1799</v>
      </c>
      <c r="B1800" t="s">
        <v>1658</v>
      </c>
      <c r="C1800" s="2">
        <v>45544</v>
      </c>
      <c r="D1800" t="s">
        <v>14</v>
      </c>
      <c r="E1800" t="s">
        <v>20</v>
      </c>
      <c r="F1800" t="s">
        <v>27</v>
      </c>
      <c r="G1800">
        <v>2</v>
      </c>
      <c r="H1800">
        <v>314.35000000000002</v>
      </c>
      <c r="I1800">
        <v>0.03</v>
      </c>
      <c r="J1800">
        <v>609.84</v>
      </c>
      <c r="K1800">
        <v>399.08</v>
      </c>
      <c r="L1800">
        <v>210.76</v>
      </c>
      <c r="M1800" t="s">
        <v>40</v>
      </c>
      <c r="N1800" t="str">
        <f t="shared" si="28"/>
        <v>Low</v>
      </c>
    </row>
    <row r="1801" spans="1:14" x14ac:dyDescent="0.3">
      <c r="A1801">
        <v>1800</v>
      </c>
      <c r="B1801" t="s">
        <v>1659</v>
      </c>
      <c r="C1801" s="2">
        <v>45428</v>
      </c>
      <c r="D1801" t="s">
        <v>19</v>
      </c>
      <c r="E1801" t="s">
        <v>30</v>
      </c>
      <c r="F1801" t="s">
        <v>16</v>
      </c>
      <c r="G1801">
        <v>7</v>
      </c>
      <c r="H1801">
        <v>40.24</v>
      </c>
      <c r="I1801">
        <v>0.14000000000000001</v>
      </c>
      <c r="J1801">
        <v>242.24</v>
      </c>
      <c r="K1801">
        <v>191.88</v>
      </c>
      <c r="L1801">
        <v>50.36</v>
      </c>
      <c r="M1801" t="s">
        <v>22</v>
      </c>
      <c r="N1801" t="str">
        <f t="shared" si="28"/>
        <v>Medium</v>
      </c>
    </row>
    <row r="1802" spans="1:14" x14ac:dyDescent="0.3">
      <c r="A1802">
        <v>1801</v>
      </c>
      <c r="B1802" t="s">
        <v>1660</v>
      </c>
      <c r="C1802" s="2">
        <v>45496</v>
      </c>
      <c r="D1802" t="s">
        <v>19</v>
      </c>
      <c r="E1802" t="s">
        <v>30</v>
      </c>
      <c r="F1802" t="s">
        <v>16</v>
      </c>
      <c r="G1802">
        <v>1</v>
      </c>
      <c r="H1802">
        <v>398.33</v>
      </c>
      <c r="I1802">
        <v>0.25</v>
      </c>
      <c r="J1802">
        <v>298.75</v>
      </c>
      <c r="K1802">
        <v>220.83</v>
      </c>
      <c r="L1802">
        <v>77.92</v>
      </c>
      <c r="M1802" t="s">
        <v>46</v>
      </c>
      <c r="N1802" t="str">
        <f t="shared" si="28"/>
        <v>High</v>
      </c>
    </row>
    <row r="1803" spans="1:14" x14ac:dyDescent="0.3">
      <c r="A1803">
        <v>1802</v>
      </c>
      <c r="B1803" t="s">
        <v>1661</v>
      </c>
      <c r="C1803" s="2">
        <v>45601</v>
      </c>
      <c r="D1803" t="s">
        <v>24</v>
      </c>
      <c r="E1803" t="s">
        <v>25</v>
      </c>
      <c r="F1803" t="s">
        <v>16</v>
      </c>
      <c r="G1803">
        <v>3</v>
      </c>
      <c r="H1803">
        <v>277</v>
      </c>
      <c r="I1803">
        <v>0.2</v>
      </c>
      <c r="J1803">
        <v>664.8</v>
      </c>
      <c r="K1803">
        <v>467.67</v>
      </c>
      <c r="L1803">
        <v>197.13</v>
      </c>
      <c r="M1803" t="s">
        <v>17</v>
      </c>
      <c r="N1803" t="str">
        <f t="shared" si="28"/>
        <v>Medium</v>
      </c>
    </row>
    <row r="1804" spans="1:14" x14ac:dyDescent="0.3">
      <c r="A1804">
        <v>1803</v>
      </c>
      <c r="B1804" t="s">
        <v>1662</v>
      </c>
      <c r="C1804" s="2">
        <v>45639</v>
      </c>
      <c r="D1804" t="s">
        <v>24</v>
      </c>
      <c r="E1804" t="s">
        <v>30</v>
      </c>
      <c r="F1804" t="s">
        <v>27</v>
      </c>
      <c r="G1804">
        <v>4</v>
      </c>
      <c r="H1804">
        <v>380.26</v>
      </c>
      <c r="I1804">
        <v>0.08</v>
      </c>
      <c r="J1804">
        <v>1399.36</v>
      </c>
      <c r="K1804">
        <v>1101.74</v>
      </c>
      <c r="L1804">
        <v>297.62</v>
      </c>
      <c r="M1804" t="s">
        <v>46</v>
      </c>
      <c r="N1804" t="str">
        <f t="shared" si="28"/>
        <v>Low</v>
      </c>
    </row>
    <row r="1805" spans="1:14" x14ac:dyDescent="0.3">
      <c r="A1805">
        <v>1804</v>
      </c>
      <c r="B1805" t="s">
        <v>1663</v>
      </c>
      <c r="C1805" s="2">
        <v>45427</v>
      </c>
      <c r="D1805" t="s">
        <v>14</v>
      </c>
      <c r="E1805" t="s">
        <v>15</v>
      </c>
      <c r="F1805" t="s">
        <v>27</v>
      </c>
      <c r="G1805">
        <v>6</v>
      </c>
      <c r="H1805">
        <v>63.49</v>
      </c>
      <c r="I1805">
        <v>0.12</v>
      </c>
      <c r="J1805">
        <v>335.23</v>
      </c>
      <c r="K1805">
        <v>245.18</v>
      </c>
      <c r="L1805">
        <v>90.05</v>
      </c>
      <c r="M1805" t="s">
        <v>40</v>
      </c>
      <c r="N1805" t="str">
        <f t="shared" si="28"/>
        <v>Medium</v>
      </c>
    </row>
    <row r="1806" spans="1:14" x14ac:dyDescent="0.3">
      <c r="A1806">
        <v>1805</v>
      </c>
      <c r="B1806" t="s">
        <v>1664</v>
      </c>
      <c r="C1806" s="2">
        <v>45308</v>
      </c>
      <c r="D1806" t="s">
        <v>39</v>
      </c>
      <c r="E1806" t="s">
        <v>30</v>
      </c>
      <c r="F1806" t="s">
        <v>27</v>
      </c>
      <c r="G1806">
        <v>1</v>
      </c>
      <c r="H1806">
        <v>239.99</v>
      </c>
      <c r="I1806">
        <v>0.2</v>
      </c>
      <c r="J1806">
        <v>191.99</v>
      </c>
      <c r="K1806">
        <v>138.69</v>
      </c>
      <c r="L1806">
        <v>53.3</v>
      </c>
      <c r="M1806" t="s">
        <v>46</v>
      </c>
      <c r="N1806" t="str">
        <f t="shared" si="28"/>
        <v>Medium</v>
      </c>
    </row>
    <row r="1807" spans="1:14" x14ac:dyDescent="0.3">
      <c r="A1807">
        <v>1806</v>
      </c>
      <c r="B1807" t="s">
        <v>1665</v>
      </c>
      <c r="C1807" s="2">
        <v>45637</v>
      </c>
      <c r="D1807" t="s">
        <v>39</v>
      </c>
      <c r="E1807" t="s">
        <v>20</v>
      </c>
      <c r="F1807" t="s">
        <v>27</v>
      </c>
      <c r="G1807">
        <v>2</v>
      </c>
      <c r="H1807">
        <v>476.17</v>
      </c>
      <c r="I1807">
        <v>0.2</v>
      </c>
      <c r="J1807">
        <v>761.87</v>
      </c>
      <c r="K1807">
        <v>573</v>
      </c>
      <c r="L1807">
        <v>188.87</v>
      </c>
      <c r="M1807" t="s">
        <v>22</v>
      </c>
      <c r="N1807" t="str">
        <f t="shared" si="28"/>
        <v>Medium</v>
      </c>
    </row>
    <row r="1808" spans="1:14" x14ac:dyDescent="0.3">
      <c r="A1808">
        <v>1807</v>
      </c>
      <c r="B1808" t="s">
        <v>1012</v>
      </c>
      <c r="C1808" s="2">
        <v>45655</v>
      </c>
      <c r="D1808" t="s">
        <v>14</v>
      </c>
      <c r="E1808" t="s">
        <v>25</v>
      </c>
      <c r="F1808" t="s">
        <v>21</v>
      </c>
      <c r="G1808">
        <v>10</v>
      </c>
      <c r="H1808">
        <v>22.52</v>
      </c>
      <c r="I1808">
        <v>0.27</v>
      </c>
      <c r="J1808">
        <v>164.4</v>
      </c>
      <c r="K1808">
        <v>131.07</v>
      </c>
      <c r="L1808">
        <v>33.33</v>
      </c>
      <c r="M1808" t="s">
        <v>40</v>
      </c>
      <c r="N1808" t="str">
        <f t="shared" si="28"/>
        <v>High</v>
      </c>
    </row>
    <row r="1809" spans="1:14" x14ac:dyDescent="0.3">
      <c r="A1809">
        <v>1808</v>
      </c>
      <c r="B1809" t="s">
        <v>1666</v>
      </c>
      <c r="C1809" s="2">
        <v>45303</v>
      </c>
      <c r="D1809" t="s">
        <v>19</v>
      </c>
      <c r="E1809" t="s">
        <v>15</v>
      </c>
      <c r="F1809" t="s">
        <v>27</v>
      </c>
      <c r="G1809">
        <v>4</v>
      </c>
      <c r="H1809">
        <v>344.1</v>
      </c>
      <c r="I1809">
        <v>0.28000000000000003</v>
      </c>
      <c r="J1809">
        <v>991.01</v>
      </c>
      <c r="K1809">
        <v>730.75</v>
      </c>
      <c r="L1809">
        <v>260.26</v>
      </c>
      <c r="M1809" t="s">
        <v>40</v>
      </c>
      <c r="N1809" t="str">
        <f t="shared" si="28"/>
        <v>High</v>
      </c>
    </row>
    <row r="1810" spans="1:14" x14ac:dyDescent="0.3">
      <c r="A1810">
        <v>1809</v>
      </c>
      <c r="B1810" t="s">
        <v>1667</v>
      </c>
      <c r="C1810" s="2">
        <v>45609</v>
      </c>
      <c r="D1810" t="s">
        <v>19</v>
      </c>
      <c r="E1810" t="s">
        <v>25</v>
      </c>
      <c r="F1810" t="s">
        <v>21</v>
      </c>
      <c r="G1810">
        <v>9</v>
      </c>
      <c r="H1810">
        <v>377.19</v>
      </c>
      <c r="I1810">
        <v>0.1</v>
      </c>
      <c r="J1810">
        <v>3055.24</v>
      </c>
      <c r="K1810">
        <v>2215.62</v>
      </c>
      <c r="L1810">
        <v>839.62</v>
      </c>
      <c r="M1810" t="s">
        <v>28</v>
      </c>
      <c r="N1810" t="str">
        <f t="shared" si="28"/>
        <v>Low</v>
      </c>
    </row>
    <row r="1811" spans="1:14" x14ac:dyDescent="0.3">
      <c r="A1811">
        <v>1810</v>
      </c>
      <c r="B1811" t="s">
        <v>1668</v>
      </c>
      <c r="C1811" s="2">
        <v>45522</v>
      </c>
      <c r="D1811" t="s">
        <v>14</v>
      </c>
      <c r="E1811" t="s">
        <v>33</v>
      </c>
      <c r="F1811" t="s">
        <v>16</v>
      </c>
      <c r="G1811">
        <v>8</v>
      </c>
      <c r="H1811">
        <v>302.89</v>
      </c>
      <c r="I1811">
        <v>7.0000000000000007E-2</v>
      </c>
      <c r="J1811">
        <v>2253.5</v>
      </c>
      <c r="K1811">
        <v>1271.73</v>
      </c>
      <c r="L1811">
        <v>981.77</v>
      </c>
      <c r="M1811" t="s">
        <v>28</v>
      </c>
      <c r="N1811" t="str">
        <f t="shared" si="28"/>
        <v>Low</v>
      </c>
    </row>
    <row r="1812" spans="1:14" x14ac:dyDescent="0.3">
      <c r="A1812">
        <v>1811</v>
      </c>
      <c r="B1812" t="s">
        <v>1669</v>
      </c>
      <c r="C1812" s="2">
        <v>45377</v>
      </c>
      <c r="D1812" t="s">
        <v>19</v>
      </c>
      <c r="E1812" t="s">
        <v>15</v>
      </c>
      <c r="F1812" t="s">
        <v>27</v>
      </c>
      <c r="G1812">
        <v>8</v>
      </c>
      <c r="H1812">
        <v>320.63</v>
      </c>
      <c r="I1812">
        <v>0.11</v>
      </c>
      <c r="J1812">
        <v>2282.89</v>
      </c>
      <c r="K1812">
        <v>1312.75</v>
      </c>
      <c r="L1812">
        <v>970.14</v>
      </c>
      <c r="M1812" t="s">
        <v>22</v>
      </c>
      <c r="N1812" t="str">
        <f t="shared" si="28"/>
        <v>Medium</v>
      </c>
    </row>
    <row r="1813" spans="1:14" x14ac:dyDescent="0.3">
      <c r="A1813">
        <v>1812</v>
      </c>
      <c r="B1813" t="s">
        <v>1670</v>
      </c>
      <c r="C1813" s="2">
        <v>45574</v>
      </c>
      <c r="D1813" t="s">
        <v>24</v>
      </c>
      <c r="E1813" t="s">
        <v>33</v>
      </c>
      <c r="F1813" t="s">
        <v>16</v>
      </c>
      <c r="G1813">
        <v>6</v>
      </c>
      <c r="H1813">
        <v>283.08</v>
      </c>
      <c r="I1813">
        <v>0.1</v>
      </c>
      <c r="J1813">
        <v>1528.63</v>
      </c>
      <c r="K1813">
        <v>1199.51</v>
      </c>
      <c r="L1813">
        <v>329.12</v>
      </c>
      <c r="M1813" t="s">
        <v>28</v>
      </c>
      <c r="N1813" t="str">
        <f t="shared" si="28"/>
        <v>Low</v>
      </c>
    </row>
    <row r="1814" spans="1:14" x14ac:dyDescent="0.3">
      <c r="A1814">
        <v>1813</v>
      </c>
      <c r="B1814" t="s">
        <v>831</v>
      </c>
      <c r="C1814" s="2">
        <v>45483</v>
      </c>
      <c r="D1814" t="s">
        <v>14</v>
      </c>
      <c r="E1814" t="s">
        <v>30</v>
      </c>
      <c r="F1814" t="s">
        <v>21</v>
      </c>
      <c r="G1814">
        <v>6</v>
      </c>
      <c r="H1814">
        <v>383.46</v>
      </c>
      <c r="I1814">
        <v>0.18</v>
      </c>
      <c r="J1814">
        <v>1886.62</v>
      </c>
      <c r="K1814">
        <v>1132.6400000000001</v>
      </c>
      <c r="L1814">
        <v>753.98</v>
      </c>
      <c r="M1814" t="s">
        <v>17</v>
      </c>
      <c r="N1814" t="str">
        <f t="shared" si="28"/>
        <v>Medium</v>
      </c>
    </row>
    <row r="1815" spans="1:14" x14ac:dyDescent="0.3">
      <c r="A1815">
        <v>1814</v>
      </c>
      <c r="B1815" t="s">
        <v>1115</v>
      </c>
      <c r="C1815" s="2">
        <v>45329</v>
      </c>
      <c r="D1815" t="s">
        <v>24</v>
      </c>
      <c r="E1815" t="s">
        <v>30</v>
      </c>
      <c r="F1815" t="s">
        <v>16</v>
      </c>
      <c r="G1815">
        <v>6</v>
      </c>
      <c r="H1815">
        <v>124.83</v>
      </c>
      <c r="I1815">
        <v>0.06</v>
      </c>
      <c r="J1815">
        <v>704.04</v>
      </c>
      <c r="K1815">
        <v>458.73</v>
      </c>
      <c r="L1815">
        <v>245.31</v>
      </c>
      <c r="M1815" t="s">
        <v>40</v>
      </c>
      <c r="N1815" t="str">
        <f t="shared" si="28"/>
        <v>Low</v>
      </c>
    </row>
    <row r="1816" spans="1:14" x14ac:dyDescent="0.3">
      <c r="A1816">
        <v>1815</v>
      </c>
      <c r="B1816" t="s">
        <v>1220</v>
      </c>
      <c r="C1816" s="2">
        <v>45309</v>
      </c>
      <c r="D1816" t="s">
        <v>39</v>
      </c>
      <c r="E1816" t="s">
        <v>25</v>
      </c>
      <c r="F1816" t="s">
        <v>27</v>
      </c>
      <c r="G1816">
        <v>2</v>
      </c>
      <c r="H1816">
        <v>128.79</v>
      </c>
      <c r="I1816">
        <v>0.22</v>
      </c>
      <c r="J1816">
        <v>200.91</v>
      </c>
      <c r="K1816">
        <v>116.21</v>
      </c>
      <c r="L1816">
        <v>84.7</v>
      </c>
      <c r="M1816" t="s">
        <v>46</v>
      </c>
      <c r="N1816" t="str">
        <f t="shared" si="28"/>
        <v>High</v>
      </c>
    </row>
    <row r="1817" spans="1:14" x14ac:dyDescent="0.3">
      <c r="A1817">
        <v>1816</v>
      </c>
      <c r="B1817" t="s">
        <v>408</v>
      </c>
      <c r="C1817" s="2">
        <v>45327</v>
      </c>
      <c r="D1817" t="s">
        <v>24</v>
      </c>
      <c r="E1817" t="s">
        <v>20</v>
      </c>
      <c r="F1817" t="s">
        <v>16</v>
      </c>
      <c r="G1817">
        <v>7</v>
      </c>
      <c r="H1817">
        <v>107.96</v>
      </c>
      <c r="I1817">
        <v>0.05</v>
      </c>
      <c r="J1817">
        <v>717.93</v>
      </c>
      <c r="K1817">
        <v>549.03</v>
      </c>
      <c r="L1817">
        <v>168.9</v>
      </c>
      <c r="M1817" t="s">
        <v>28</v>
      </c>
      <c r="N1817" t="str">
        <f t="shared" si="28"/>
        <v>Low</v>
      </c>
    </row>
    <row r="1818" spans="1:14" x14ac:dyDescent="0.3">
      <c r="A1818">
        <v>1817</v>
      </c>
      <c r="B1818" t="s">
        <v>1086</v>
      </c>
      <c r="C1818" s="2">
        <v>45571</v>
      </c>
      <c r="D1818" t="s">
        <v>39</v>
      </c>
      <c r="E1818" t="s">
        <v>20</v>
      </c>
      <c r="F1818" t="s">
        <v>16</v>
      </c>
      <c r="G1818">
        <v>2</v>
      </c>
      <c r="H1818">
        <v>55.81</v>
      </c>
      <c r="I1818">
        <v>0.02</v>
      </c>
      <c r="J1818">
        <v>109.39</v>
      </c>
      <c r="K1818">
        <v>83.54</v>
      </c>
      <c r="L1818">
        <v>25.85</v>
      </c>
      <c r="M1818" t="s">
        <v>28</v>
      </c>
      <c r="N1818" t="str">
        <f t="shared" si="28"/>
        <v>Low</v>
      </c>
    </row>
    <row r="1819" spans="1:14" x14ac:dyDescent="0.3">
      <c r="A1819">
        <v>1818</v>
      </c>
      <c r="B1819" t="s">
        <v>1671</v>
      </c>
      <c r="C1819" s="2">
        <v>45379</v>
      </c>
      <c r="D1819" t="s">
        <v>39</v>
      </c>
      <c r="E1819" t="s">
        <v>20</v>
      </c>
      <c r="F1819" t="s">
        <v>27</v>
      </c>
      <c r="G1819">
        <v>2</v>
      </c>
      <c r="H1819">
        <v>317.32</v>
      </c>
      <c r="I1819">
        <v>0.14000000000000001</v>
      </c>
      <c r="J1819">
        <v>545.79</v>
      </c>
      <c r="K1819">
        <v>362.09</v>
      </c>
      <c r="L1819">
        <v>183.7</v>
      </c>
      <c r="M1819" t="s">
        <v>46</v>
      </c>
      <c r="N1819" t="str">
        <f t="shared" si="28"/>
        <v>Medium</v>
      </c>
    </row>
    <row r="1820" spans="1:14" x14ac:dyDescent="0.3">
      <c r="A1820">
        <v>1819</v>
      </c>
      <c r="B1820" t="s">
        <v>1672</v>
      </c>
      <c r="C1820" s="2">
        <v>45494</v>
      </c>
      <c r="D1820" t="s">
        <v>39</v>
      </c>
      <c r="E1820" t="s">
        <v>25</v>
      </c>
      <c r="F1820" t="s">
        <v>21</v>
      </c>
      <c r="G1820">
        <v>10</v>
      </c>
      <c r="H1820">
        <v>58.49</v>
      </c>
      <c r="I1820">
        <v>0.09</v>
      </c>
      <c r="J1820">
        <v>532.26</v>
      </c>
      <c r="K1820">
        <v>397.86</v>
      </c>
      <c r="L1820">
        <v>134.4</v>
      </c>
      <c r="M1820" t="s">
        <v>22</v>
      </c>
      <c r="N1820" t="str">
        <f t="shared" si="28"/>
        <v>Low</v>
      </c>
    </row>
    <row r="1821" spans="1:14" x14ac:dyDescent="0.3">
      <c r="A1821">
        <v>1820</v>
      </c>
      <c r="B1821" t="s">
        <v>1673</v>
      </c>
      <c r="C1821" s="2">
        <v>45336</v>
      </c>
      <c r="D1821" t="s">
        <v>19</v>
      </c>
      <c r="E1821" t="s">
        <v>20</v>
      </c>
      <c r="F1821" t="s">
        <v>16</v>
      </c>
      <c r="G1821">
        <v>8</v>
      </c>
      <c r="H1821">
        <v>333.25</v>
      </c>
      <c r="I1821">
        <v>0.04</v>
      </c>
      <c r="J1821">
        <v>2559.36</v>
      </c>
      <c r="K1821">
        <v>1991.08</v>
      </c>
      <c r="L1821">
        <v>568.28</v>
      </c>
      <c r="M1821" t="s">
        <v>40</v>
      </c>
      <c r="N1821" t="str">
        <f t="shared" si="28"/>
        <v>Low</v>
      </c>
    </row>
    <row r="1822" spans="1:14" x14ac:dyDescent="0.3">
      <c r="A1822">
        <v>1821</v>
      </c>
      <c r="B1822" t="s">
        <v>1674</v>
      </c>
      <c r="C1822" s="2">
        <v>45503</v>
      </c>
      <c r="D1822" t="s">
        <v>19</v>
      </c>
      <c r="E1822" t="s">
        <v>33</v>
      </c>
      <c r="F1822" t="s">
        <v>16</v>
      </c>
      <c r="G1822">
        <v>1</v>
      </c>
      <c r="H1822">
        <v>299.95</v>
      </c>
      <c r="I1822">
        <v>0.25</v>
      </c>
      <c r="J1822">
        <v>224.96</v>
      </c>
      <c r="K1822">
        <v>141.79</v>
      </c>
      <c r="L1822">
        <v>83.17</v>
      </c>
      <c r="M1822" t="s">
        <v>46</v>
      </c>
      <c r="N1822" t="str">
        <f t="shared" si="28"/>
        <v>High</v>
      </c>
    </row>
    <row r="1823" spans="1:14" x14ac:dyDescent="0.3">
      <c r="A1823">
        <v>1822</v>
      </c>
      <c r="B1823" t="s">
        <v>689</v>
      </c>
      <c r="C1823" s="2">
        <v>45620</v>
      </c>
      <c r="D1823" t="s">
        <v>19</v>
      </c>
      <c r="E1823" t="s">
        <v>33</v>
      </c>
      <c r="F1823" t="s">
        <v>27</v>
      </c>
      <c r="G1823">
        <v>3</v>
      </c>
      <c r="H1823">
        <v>359.92</v>
      </c>
      <c r="I1823">
        <v>0.28999999999999998</v>
      </c>
      <c r="J1823">
        <v>766.63</v>
      </c>
      <c r="K1823">
        <v>582.86</v>
      </c>
      <c r="L1823">
        <v>183.77</v>
      </c>
      <c r="M1823" t="s">
        <v>17</v>
      </c>
      <c r="N1823" t="str">
        <f t="shared" si="28"/>
        <v>High</v>
      </c>
    </row>
    <row r="1824" spans="1:14" x14ac:dyDescent="0.3">
      <c r="A1824">
        <v>1823</v>
      </c>
      <c r="B1824" t="s">
        <v>1675</v>
      </c>
      <c r="C1824" s="2">
        <v>45597</v>
      </c>
      <c r="D1824" t="s">
        <v>39</v>
      </c>
      <c r="E1824" t="s">
        <v>15</v>
      </c>
      <c r="F1824" t="s">
        <v>16</v>
      </c>
      <c r="G1824">
        <v>1</v>
      </c>
      <c r="H1824">
        <v>161.12</v>
      </c>
      <c r="I1824">
        <v>0.06</v>
      </c>
      <c r="J1824">
        <v>151.44999999999999</v>
      </c>
      <c r="K1824">
        <v>97.86</v>
      </c>
      <c r="L1824">
        <v>53.59</v>
      </c>
      <c r="M1824" t="s">
        <v>46</v>
      </c>
      <c r="N1824" t="str">
        <f t="shared" si="28"/>
        <v>Low</v>
      </c>
    </row>
    <row r="1825" spans="1:14" x14ac:dyDescent="0.3">
      <c r="A1825">
        <v>1824</v>
      </c>
      <c r="B1825" t="s">
        <v>1676</v>
      </c>
      <c r="C1825" s="2">
        <v>45501</v>
      </c>
      <c r="D1825" t="s">
        <v>19</v>
      </c>
      <c r="E1825" t="s">
        <v>30</v>
      </c>
      <c r="F1825" t="s">
        <v>21</v>
      </c>
      <c r="G1825">
        <v>2</v>
      </c>
      <c r="H1825">
        <v>230.78</v>
      </c>
      <c r="I1825">
        <v>0.15</v>
      </c>
      <c r="J1825">
        <v>392.33</v>
      </c>
      <c r="K1825">
        <v>303.54000000000002</v>
      </c>
      <c r="L1825">
        <v>88.79</v>
      </c>
      <c r="M1825" t="s">
        <v>22</v>
      </c>
      <c r="N1825" t="str">
        <f t="shared" si="28"/>
        <v>Medium</v>
      </c>
    </row>
    <row r="1826" spans="1:14" x14ac:dyDescent="0.3">
      <c r="A1826">
        <v>1825</v>
      </c>
      <c r="B1826" t="s">
        <v>229</v>
      </c>
      <c r="C1826" s="2">
        <v>45292</v>
      </c>
      <c r="D1826" t="s">
        <v>39</v>
      </c>
      <c r="E1826" t="s">
        <v>30</v>
      </c>
      <c r="F1826" t="s">
        <v>21</v>
      </c>
      <c r="G1826">
        <v>6</v>
      </c>
      <c r="H1826">
        <v>93.46</v>
      </c>
      <c r="I1826">
        <v>0.2</v>
      </c>
      <c r="J1826">
        <v>448.61</v>
      </c>
      <c r="K1826">
        <v>260.83999999999997</v>
      </c>
      <c r="L1826">
        <v>187.77</v>
      </c>
      <c r="M1826" t="s">
        <v>28</v>
      </c>
      <c r="N1826" t="str">
        <f t="shared" si="28"/>
        <v>Medium</v>
      </c>
    </row>
    <row r="1827" spans="1:14" x14ac:dyDescent="0.3">
      <c r="A1827">
        <v>1826</v>
      </c>
      <c r="B1827" t="s">
        <v>1677</v>
      </c>
      <c r="C1827" s="2">
        <v>45414</v>
      </c>
      <c r="D1827" t="s">
        <v>14</v>
      </c>
      <c r="E1827" t="s">
        <v>25</v>
      </c>
      <c r="F1827" t="s">
        <v>27</v>
      </c>
      <c r="G1827">
        <v>7</v>
      </c>
      <c r="H1827">
        <v>307.77</v>
      </c>
      <c r="I1827">
        <v>0.03</v>
      </c>
      <c r="J1827">
        <v>2089.7600000000002</v>
      </c>
      <c r="K1827">
        <v>1363.58</v>
      </c>
      <c r="L1827">
        <v>726.18</v>
      </c>
      <c r="M1827" t="s">
        <v>46</v>
      </c>
      <c r="N1827" t="str">
        <f t="shared" si="28"/>
        <v>Low</v>
      </c>
    </row>
    <row r="1828" spans="1:14" x14ac:dyDescent="0.3">
      <c r="A1828">
        <v>1827</v>
      </c>
      <c r="B1828" t="s">
        <v>1678</v>
      </c>
      <c r="C1828" s="2">
        <v>45394</v>
      </c>
      <c r="D1828" t="s">
        <v>24</v>
      </c>
      <c r="E1828" t="s">
        <v>30</v>
      </c>
      <c r="F1828" t="s">
        <v>21</v>
      </c>
      <c r="G1828">
        <v>2</v>
      </c>
      <c r="H1828">
        <v>411.76</v>
      </c>
      <c r="I1828">
        <v>0.02</v>
      </c>
      <c r="J1828">
        <v>807.05</v>
      </c>
      <c r="K1828">
        <v>601.62</v>
      </c>
      <c r="L1828">
        <v>205.43</v>
      </c>
      <c r="M1828" t="s">
        <v>22</v>
      </c>
      <c r="N1828" t="str">
        <f t="shared" si="28"/>
        <v>Low</v>
      </c>
    </row>
    <row r="1829" spans="1:14" x14ac:dyDescent="0.3">
      <c r="A1829">
        <v>1828</v>
      </c>
      <c r="B1829" t="s">
        <v>1679</v>
      </c>
      <c r="C1829" s="2">
        <v>45621</v>
      </c>
      <c r="D1829" t="s">
        <v>39</v>
      </c>
      <c r="E1829" t="s">
        <v>30</v>
      </c>
      <c r="F1829" t="s">
        <v>16</v>
      </c>
      <c r="G1829">
        <v>3</v>
      </c>
      <c r="H1829">
        <v>183.38</v>
      </c>
      <c r="I1829">
        <v>0.11</v>
      </c>
      <c r="J1829">
        <v>489.62</v>
      </c>
      <c r="K1829">
        <v>335.41</v>
      </c>
      <c r="L1829">
        <v>154.21</v>
      </c>
      <c r="M1829" t="s">
        <v>17</v>
      </c>
      <c r="N1829" t="str">
        <f t="shared" si="28"/>
        <v>Medium</v>
      </c>
    </row>
    <row r="1830" spans="1:14" x14ac:dyDescent="0.3">
      <c r="A1830">
        <v>1829</v>
      </c>
      <c r="B1830" t="s">
        <v>1680</v>
      </c>
      <c r="C1830" s="2">
        <v>45529</v>
      </c>
      <c r="D1830" t="s">
        <v>24</v>
      </c>
      <c r="E1830" t="s">
        <v>33</v>
      </c>
      <c r="F1830" t="s">
        <v>21</v>
      </c>
      <c r="G1830">
        <v>6</v>
      </c>
      <c r="H1830">
        <v>410.15</v>
      </c>
      <c r="I1830">
        <v>0.09</v>
      </c>
      <c r="J1830">
        <v>2239.42</v>
      </c>
      <c r="K1830">
        <v>1263.4100000000001</v>
      </c>
      <c r="L1830">
        <v>976.01</v>
      </c>
      <c r="M1830" t="s">
        <v>28</v>
      </c>
      <c r="N1830" t="str">
        <f t="shared" si="28"/>
        <v>Low</v>
      </c>
    </row>
    <row r="1831" spans="1:14" x14ac:dyDescent="0.3">
      <c r="A1831">
        <v>1830</v>
      </c>
      <c r="B1831" t="s">
        <v>1681</v>
      </c>
      <c r="C1831" s="2">
        <v>45413</v>
      </c>
      <c r="D1831" t="s">
        <v>19</v>
      </c>
      <c r="E1831" t="s">
        <v>15</v>
      </c>
      <c r="F1831" t="s">
        <v>27</v>
      </c>
      <c r="G1831">
        <v>3</v>
      </c>
      <c r="H1831">
        <v>89.95</v>
      </c>
      <c r="I1831">
        <v>0.25</v>
      </c>
      <c r="J1831">
        <v>202.39</v>
      </c>
      <c r="K1831">
        <v>148.9</v>
      </c>
      <c r="L1831">
        <v>53.49</v>
      </c>
      <c r="M1831" t="s">
        <v>46</v>
      </c>
      <c r="N1831" t="str">
        <f t="shared" si="28"/>
        <v>High</v>
      </c>
    </row>
    <row r="1832" spans="1:14" x14ac:dyDescent="0.3">
      <c r="A1832">
        <v>1831</v>
      </c>
      <c r="B1832" t="s">
        <v>1682</v>
      </c>
      <c r="C1832" s="2">
        <v>45653</v>
      </c>
      <c r="D1832" t="s">
        <v>39</v>
      </c>
      <c r="E1832" t="s">
        <v>30</v>
      </c>
      <c r="F1832" t="s">
        <v>16</v>
      </c>
      <c r="G1832">
        <v>2</v>
      </c>
      <c r="H1832">
        <v>369.07</v>
      </c>
      <c r="I1832">
        <v>0.24</v>
      </c>
      <c r="J1832">
        <v>560.99</v>
      </c>
      <c r="K1832">
        <v>286.19</v>
      </c>
      <c r="L1832">
        <v>274.8</v>
      </c>
      <c r="M1832" t="s">
        <v>40</v>
      </c>
      <c r="N1832" t="str">
        <f t="shared" si="28"/>
        <v>High</v>
      </c>
    </row>
    <row r="1833" spans="1:14" x14ac:dyDescent="0.3">
      <c r="A1833">
        <v>1832</v>
      </c>
      <c r="B1833" t="s">
        <v>1683</v>
      </c>
      <c r="C1833" s="2">
        <v>45611</v>
      </c>
      <c r="D1833" t="s">
        <v>19</v>
      </c>
      <c r="E1833" t="s">
        <v>15</v>
      </c>
      <c r="F1833" t="s">
        <v>16</v>
      </c>
      <c r="G1833">
        <v>6</v>
      </c>
      <c r="H1833">
        <v>481.47</v>
      </c>
      <c r="I1833">
        <v>0.14000000000000001</v>
      </c>
      <c r="J1833">
        <v>2484.39</v>
      </c>
      <c r="K1833">
        <v>1581.11</v>
      </c>
      <c r="L1833">
        <v>903.28</v>
      </c>
      <c r="M1833" t="s">
        <v>40</v>
      </c>
      <c r="N1833" t="str">
        <f t="shared" si="28"/>
        <v>Medium</v>
      </c>
    </row>
    <row r="1834" spans="1:14" x14ac:dyDescent="0.3">
      <c r="A1834">
        <v>1833</v>
      </c>
      <c r="B1834" t="s">
        <v>184</v>
      </c>
      <c r="C1834" s="2">
        <v>45369</v>
      </c>
      <c r="D1834" t="s">
        <v>39</v>
      </c>
      <c r="E1834" t="s">
        <v>25</v>
      </c>
      <c r="F1834" t="s">
        <v>16</v>
      </c>
      <c r="G1834">
        <v>8</v>
      </c>
      <c r="H1834">
        <v>373.65</v>
      </c>
      <c r="I1834">
        <v>0.2</v>
      </c>
      <c r="J1834">
        <v>2391.36</v>
      </c>
      <c r="K1834">
        <v>1608.83</v>
      </c>
      <c r="L1834">
        <v>782.53</v>
      </c>
      <c r="M1834" t="s">
        <v>17</v>
      </c>
      <c r="N1834" t="str">
        <f t="shared" si="28"/>
        <v>Medium</v>
      </c>
    </row>
    <row r="1835" spans="1:14" x14ac:dyDescent="0.3">
      <c r="A1835">
        <v>1834</v>
      </c>
      <c r="B1835" t="s">
        <v>1684</v>
      </c>
      <c r="C1835" s="2">
        <v>45547</v>
      </c>
      <c r="D1835" t="s">
        <v>14</v>
      </c>
      <c r="E1835" t="s">
        <v>25</v>
      </c>
      <c r="F1835" t="s">
        <v>16</v>
      </c>
      <c r="G1835">
        <v>2</v>
      </c>
      <c r="H1835">
        <v>130.37</v>
      </c>
      <c r="I1835">
        <v>0.03</v>
      </c>
      <c r="J1835">
        <v>252.92</v>
      </c>
      <c r="K1835">
        <v>189.13</v>
      </c>
      <c r="L1835">
        <v>63.79</v>
      </c>
      <c r="M1835" t="s">
        <v>46</v>
      </c>
      <c r="N1835" t="str">
        <f t="shared" si="28"/>
        <v>Low</v>
      </c>
    </row>
    <row r="1836" spans="1:14" x14ac:dyDescent="0.3">
      <c r="A1836">
        <v>1835</v>
      </c>
      <c r="B1836" t="s">
        <v>1257</v>
      </c>
      <c r="C1836" s="2">
        <v>45418</v>
      </c>
      <c r="D1836" t="s">
        <v>14</v>
      </c>
      <c r="E1836" t="s">
        <v>25</v>
      </c>
      <c r="F1836" t="s">
        <v>21</v>
      </c>
      <c r="G1836">
        <v>1</v>
      </c>
      <c r="H1836">
        <v>477.75</v>
      </c>
      <c r="I1836">
        <v>0.28999999999999998</v>
      </c>
      <c r="J1836">
        <v>339.2</v>
      </c>
      <c r="K1836">
        <v>224.61</v>
      </c>
      <c r="L1836">
        <v>114.59</v>
      </c>
      <c r="M1836" t="s">
        <v>17</v>
      </c>
      <c r="N1836" t="str">
        <f t="shared" si="28"/>
        <v>High</v>
      </c>
    </row>
    <row r="1837" spans="1:14" x14ac:dyDescent="0.3">
      <c r="A1837">
        <v>1836</v>
      </c>
      <c r="B1837" t="s">
        <v>1685</v>
      </c>
      <c r="C1837" s="2">
        <v>45419</v>
      </c>
      <c r="D1837" t="s">
        <v>24</v>
      </c>
      <c r="E1837" t="s">
        <v>20</v>
      </c>
      <c r="F1837" t="s">
        <v>21</v>
      </c>
      <c r="G1837">
        <v>4</v>
      </c>
      <c r="H1837">
        <v>248.02</v>
      </c>
      <c r="I1837">
        <v>0.08</v>
      </c>
      <c r="J1837">
        <v>912.71</v>
      </c>
      <c r="K1837">
        <v>503.28</v>
      </c>
      <c r="L1837">
        <v>409.43</v>
      </c>
      <c r="M1837" t="s">
        <v>40</v>
      </c>
      <c r="N1837" t="str">
        <f t="shared" si="28"/>
        <v>Low</v>
      </c>
    </row>
    <row r="1838" spans="1:14" x14ac:dyDescent="0.3">
      <c r="A1838">
        <v>1837</v>
      </c>
      <c r="B1838" t="s">
        <v>1686</v>
      </c>
      <c r="C1838" s="2">
        <v>45609</v>
      </c>
      <c r="D1838" t="s">
        <v>14</v>
      </c>
      <c r="E1838" t="s">
        <v>25</v>
      </c>
      <c r="F1838" t="s">
        <v>21</v>
      </c>
      <c r="G1838">
        <v>9</v>
      </c>
      <c r="H1838">
        <v>459.07</v>
      </c>
      <c r="I1838">
        <v>0.17</v>
      </c>
      <c r="J1838">
        <v>3429.25</v>
      </c>
      <c r="K1838">
        <v>2144.34</v>
      </c>
      <c r="L1838">
        <v>1284.9100000000001</v>
      </c>
      <c r="M1838" t="s">
        <v>40</v>
      </c>
      <c r="N1838" t="str">
        <f t="shared" si="28"/>
        <v>Medium</v>
      </c>
    </row>
    <row r="1839" spans="1:14" x14ac:dyDescent="0.3">
      <c r="A1839">
        <v>1838</v>
      </c>
      <c r="B1839" t="s">
        <v>1687</v>
      </c>
      <c r="C1839" s="2">
        <v>45449</v>
      </c>
      <c r="D1839" t="s">
        <v>24</v>
      </c>
      <c r="E1839" t="s">
        <v>30</v>
      </c>
      <c r="F1839" t="s">
        <v>27</v>
      </c>
      <c r="G1839">
        <v>1</v>
      </c>
      <c r="H1839">
        <v>378.52</v>
      </c>
      <c r="I1839">
        <v>0.15</v>
      </c>
      <c r="J1839">
        <v>321.74</v>
      </c>
      <c r="K1839">
        <v>232.08</v>
      </c>
      <c r="L1839">
        <v>89.66</v>
      </c>
      <c r="M1839" t="s">
        <v>46</v>
      </c>
      <c r="N1839" t="str">
        <f t="shared" si="28"/>
        <v>Medium</v>
      </c>
    </row>
    <row r="1840" spans="1:14" x14ac:dyDescent="0.3">
      <c r="A1840">
        <v>1839</v>
      </c>
      <c r="B1840" t="s">
        <v>1688</v>
      </c>
      <c r="C1840" s="2">
        <v>45592</v>
      </c>
      <c r="D1840" t="s">
        <v>19</v>
      </c>
      <c r="E1840" t="s">
        <v>25</v>
      </c>
      <c r="F1840" t="s">
        <v>16</v>
      </c>
      <c r="G1840">
        <v>5</v>
      </c>
      <c r="H1840">
        <v>176.27</v>
      </c>
      <c r="I1840">
        <v>0.15</v>
      </c>
      <c r="J1840">
        <v>749.15</v>
      </c>
      <c r="K1840">
        <v>409.65</v>
      </c>
      <c r="L1840">
        <v>339.5</v>
      </c>
      <c r="M1840" t="s">
        <v>28</v>
      </c>
      <c r="N1840" t="str">
        <f t="shared" si="28"/>
        <v>Medium</v>
      </c>
    </row>
    <row r="1841" spans="1:14" x14ac:dyDescent="0.3">
      <c r="A1841">
        <v>1840</v>
      </c>
      <c r="B1841" t="s">
        <v>1689</v>
      </c>
      <c r="C1841" s="2">
        <v>45629</v>
      </c>
      <c r="D1841" t="s">
        <v>19</v>
      </c>
      <c r="E1841" t="s">
        <v>30</v>
      </c>
      <c r="F1841" t="s">
        <v>21</v>
      </c>
      <c r="G1841">
        <v>9</v>
      </c>
      <c r="H1841">
        <v>152.79</v>
      </c>
      <c r="I1841">
        <v>0.21</v>
      </c>
      <c r="J1841">
        <v>1086.3399999999999</v>
      </c>
      <c r="K1841">
        <v>553.1</v>
      </c>
      <c r="L1841">
        <v>533.24</v>
      </c>
      <c r="M1841" t="s">
        <v>22</v>
      </c>
      <c r="N1841" t="str">
        <f t="shared" si="28"/>
        <v>High</v>
      </c>
    </row>
    <row r="1842" spans="1:14" x14ac:dyDescent="0.3">
      <c r="A1842">
        <v>1841</v>
      </c>
      <c r="B1842" t="s">
        <v>1690</v>
      </c>
      <c r="C1842" s="2">
        <v>45427</v>
      </c>
      <c r="D1842" t="s">
        <v>24</v>
      </c>
      <c r="E1842" t="s">
        <v>30</v>
      </c>
      <c r="F1842" t="s">
        <v>16</v>
      </c>
      <c r="G1842">
        <v>8</v>
      </c>
      <c r="H1842">
        <v>442.66</v>
      </c>
      <c r="I1842">
        <v>0.18</v>
      </c>
      <c r="J1842">
        <v>2903.85</v>
      </c>
      <c r="K1842">
        <v>1504.83</v>
      </c>
      <c r="L1842">
        <v>1399.02</v>
      </c>
      <c r="M1842" t="s">
        <v>46</v>
      </c>
      <c r="N1842" t="str">
        <f t="shared" si="28"/>
        <v>Medium</v>
      </c>
    </row>
    <row r="1843" spans="1:14" x14ac:dyDescent="0.3">
      <c r="A1843">
        <v>1842</v>
      </c>
      <c r="B1843" t="s">
        <v>1691</v>
      </c>
      <c r="C1843" s="2">
        <v>45534</v>
      </c>
      <c r="D1843" t="s">
        <v>19</v>
      </c>
      <c r="E1843" t="s">
        <v>30</v>
      </c>
      <c r="F1843" t="s">
        <v>27</v>
      </c>
      <c r="G1843">
        <v>1</v>
      </c>
      <c r="H1843">
        <v>126.8</v>
      </c>
      <c r="I1843">
        <v>0.17</v>
      </c>
      <c r="J1843">
        <v>105.24</v>
      </c>
      <c r="K1843">
        <v>61.46</v>
      </c>
      <c r="L1843">
        <v>43.78</v>
      </c>
      <c r="M1843" t="s">
        <v>17</v>
      </c>
      <c r="N1843" t="str">
        <f t="shared" si="28"/>
        <v>Medium</v>
      </c>
    </row>
    <row r="1844" spans="1:14" x14ac:dyDescent="0.3">
      <c r="A1844">
        <v>1843</v>
      </c>
      <c r="B1844" t="s">
        <v>1692</v>
      </c>
      <c r="C1844" s="2">
        <v>45516</v>
      </c>
      <c r="D1844" t="s">
        <v>19</v>
      </c>
      <c r="E1844" t="s">
        <v>33</v>
      </c>
      <c r="F1844" t="s">
        <v>21</v>
      </c>
      <c r="G1844">
        <v>6</v>
      </c>
      <c r="H1844">
        <v>79.13</v>
      </c>
      <c r="I1844">
        <v>0.24</v>
      </c>
      <c r="J1844">
        <v>360.83</v>
      </c>
      <c r="K1844">
        <v>211.35</v>
      </c>
      <c r="L1844">
        <v>149.47999999999999</v>
      </c>
      <c r="M1844" t="s">
        <v>40</v>
      </c>
      <c r="N1844" t="str">
        <f t="shared" si="28"/>
        <v>High</v>
      </c>
    </row>
    <row r="1845" spans="1:14" x14ac:dyDescent="0.3">
      <c r="A1845">
        <v>1844</v>
      </c>
      <c r="B1845" t="s">
        <v>1693</v>
      </c>
      <c r="C1845" s="2">
        <v>45325</v>
      </c>
      <c r="D1845" t="s">
        <v>14</v>
      </c>
      <c r="E1845" t="s">
        <v>20</v>
      </c>
      <c r="F1845" t="s">
        <v>16</v>
      </c>
      <c r="G1845">
        <v>4</v>
      </c>
      <c r="H1845">
        <v>119.58</v>
      </c>
      <c r="I1845">
        <v>0.25</v>
      </c>
      <c r="J1845">
        <v>358.74</v>
      </c>
      <c r="K1845">
        <v>264.11</v>
      </c>
      <c r="L1845">
        <v>94.63</v>
      </c>
      <c r="M1845" t="s">
        <v>22</v>
      </c>
      <c r="N1845" t="str">
        <f t="shared" si="28"/>
        <v>High</v>
      </c>
    </row>
    <row r="1846" spans="1:14" x14ac:dyDescent="0.3">
      <c r="A1846">
        <v>1845</v>
      </c>
      <c r="B1846" t="s">
        <v>1694</v>
      </c>
      <c r="C1846" s="2">
        <v>45508</v>
      </c>
      <c r="D1846" t="s">
        <v>19</v>
      </c>
      <c r="E1846" t="s">
        <v>20</v>
      </c>
      <c r="F1846" t="s">
        <v>16</v>
      </c>
      <c r="G1846">
        <v>2</v>
      </c>
      <c r="H1846">
        <v>305.92</v>
      </c>
      <c r="I1846">
        <v>0.03</v>
      </c>
      <c r="J1846">
        <v>593.48</v>
      </c>
      <c r="K1846">
        <v>351.9</v>
      </c>
      <c r="L1846">
        <v>241.58</v>
      </c>
      <c r="M1846" t="s">
        <v>28</v>
      </c>
      <c r="N1846" t="str">
        <f t="shared" si="28"/>
        <v>Low</v>
      </c>
    </row>
    <row r="1847" spans="1:14" x14ac:dyDescent="0.3">
      <c r="A1847">
        <v>1846</v>
      </c>
      <c r="B1847" t="s">
        <v>1695</v>
      </c>
      <c r="C1847" s="2">
        <v>45657</v>
      </c>
      <c r="D1847" t="s">
        <v>14</v>
      </c>
      <c r="E1847" t="s">
        <v>20</v>
      </c>
      <c r="F1847" t="s">
        <v>27</v>
      </c>
      <c r="G1847">
        <v>7</v>
      </c>
      <c r="H1847">
        <v>186.78</v>
      </c>
      <c r="I1847">
        <v>0.2</v>
      </c>
      <c r="J1847">
        <v>1045.97</v>
      </c>
      <c r="K1847">
        <v>712.91</v>
      </c>
      <c r="L1847">
        <v>333.06</v>
      </c>
      <c r="M1847" t="s">
        <v>46</v>
      </c>
      <c r="N1847" t="str">
        <f t="shared" si="28"/>
        <v>Medium</v>
      </c>
    </row>
    <row r="1848" spans="1:14" x14ac:dyDescent="0.3">
      <c r="A1848">
        <v>1847</v>
      </c>
      <c r="B1848" t="s">
        <v>1696</v>
      </c>
      <c r="C1848" s="2">
        <v>45655</v>
      </c>
      <c r="D1848" t="s">
        <v>24</v>
      </c>
      <c r="E1848" t="s">
        <v>33</v>
      </c>
      <c r="F1848" t="s">
        <v>27</v>
      </c>
      <c r="G1848">
        <v>6</v>
      </c>
      <c r="H1848">
        <v>355.15</v>
      </c>
      <c r="I1848">
        <v>0</v>
      </c>
      <c r="J1848">
        <v>2130.9</v>
      </c>
      <c r="K1848">
        <v>1316.29</v>
      </c>
      <c r="L1848">
        <v>814.61</v>
      </c>
      <c r="M1848" t="s">
        <v>17</v>
      </c>
      <c r="N1848" t="str">
        <f t="shared" si="28"/>
        <v>No Discount</v>
      </c>
    </row>
    <row r="1849" spans="1:14" x14ac:dyDescent="0.3">
      <c r="A1849">
        <v>1848</v>
      </c>
      <c r="B1849" t="s">
        <v>1697</v>
      </c>
      <c r="C1849" s="2">
        <v>45308</v>
      </c>
      <c r="D1849" t="s">
        <v>14</v>
      </c>
      <c r="E1849" t="s">
        <v>30</v>
      </c>
      <c r="F1849" t="s">
        <v>27</v>
      </c>
      <c r="G1849">
        <v>1</v>
      </c>
      <c r="H1849">
        <v>182.8</v>
      </c>
      <c r="I1849">
        <v>0.11</v>
      </c>
      <c r="J1849">
        <v>162.69</v>
      </c>
      <c r="K1849">
        <v>128.97</v>
      </c>
      <c r="L1849">
        <v>33.72</v>
      </c>
      <c r="M1849" t="s">
        <v>17</v>
      </c>
      <c r="N1849" t="str">
        <f t="shared" si="28"/>
        <v>Medium</v>
      </c>
    </row>
    <row r="1850" spans="1:14" x14ac:dyDescent="0.3">
      <c r="A1850">
        <v>1849</v>
      </c>
      <c r="B1850" t="s">
        <v>1698</v>
      </c>
      <c r="C1850" s="2">
        <v>45347</v>
      </c>
      <c r="D1850" t="s">
        <v>14</v>
      </c>
      <c r="E1850" t="s">
        <v>33</v>
      </c>
      <c r="F1850" t="s">
        <v>27</v>
      </c>
      <c r="G1850">
        <v>6</v>
      </c>
      <c r="H1850">
        <v>207.47</v>
      </c>
      <c r="I1850">
        <v>0.25</v>
      </c>
      <c r="J1850">
        <v>933.62</v>
      </c>
      <c r="K1850">
        <v>660.9</v>
      </c>
      <c r="L1850">
        <v>272.72000000000003</v>
      </c>
      <c r="M1850" t="s">
        <v>40</v>
      </c>
      <c r="N1850" t="str">
        <f t="shared" si="28"/>
        <v>High</v>
      </c>
    </row>
    <row r="1851" spans="1:14" x14ac:dyDescent="0.3">
      <c r="A1851">
        <v>1850</v>
      </c>
      <c r="B1851" t="s">
        <v>1699</v>
      </c>
      <c r="C1851" s="2">
        <v>45444</v>
      </c>
      <c r="D1851" t="s">
        <v>39</v>
      </c>
      <c r="E1851" t="s">
        <v>20</v>
      </c>
      <c r="F1851" t="s">
        <v>21</v>
      </c>
      <c r="G1851">
        <v>9</v>
      </c>
      <c r="H1851">
        <v>341.53</v>
      </c>
      <c r="I1851">
        <v>0.11</v>
      </c>
      <c r="J1851">
        <v>2735.66</v>
      </c>
      <c r="K1851">
        <v>2130.91</v>
      </c>
      <c r="L1851">
        <v>604.75</v>
      </c>
      <c r="M1851" t="s">
        <v>22</v>
      </c>
      <c r="N1851" t="str">
        <f t="shared" si="28"/>
        <v>Medium</v>
      </c>
    </row>
    <row r="1852" spans="1:14" x14ac:dyDescent="0.3">
      <c r="A1852">
        <v>1851</v>
      </c>
      <c r="B1852" t="s">
        <v>1700</v>
      </c>
      <c r="C1852" s="2">
        <v>45572</v>
      </c>
      <c r="D1852" t="s">
        <v>24</v>
      </c>
      <c r="E1852" t="s">
        <v>33</v>
      </c>
      <c r="F1852" t="s">
        <v>27</v>
      </c>
      <c r="G1852">
        <v>10</v>
      </c>
      <c r="H1852">
        <v>258.67</v>
      </c>
      <c r="I1852">
        <v>0.21</v>
      </c>
      <c r="J1852">
        <v>2043.49</v>
      </c>
      <c r="K1852">
        <v>1253.51</v>
      </c>
      <c r="L1852">
        <v>789.98</v>
      </c>
      <c r="M1852" t="s">
        <v>40</v>
      </c>
      <c r="N1852" t="str">
        <f t="shared" si="28"/>
        <v>High</v>
      </c>
    </row>
    <row r="1853" spans="1:14" x14ac:dyDescent="0.3">
      <c r="A1853">
        <v>1852</v>
      </c>
      <c r="B1853" t="s">
        <v>1701</v>
      </c>
      <c r="C1853" s="2">
        <v>45559</v>
      </c>
      <c r="D1853" t="s">
        <v>19</v>
      </c>
      <c r="E1853" t="s">
        <v>15</v>
      </c>
      <c r="F1853" t="s">
        <v>27</v>
      </c>
      <c r="G1853">
        <v>2</v>
      </c>
      <c r="H1853">
        <v>398.19</v>
      </c>
      <c r="I1853">
        <v>0.19</v>
      </c>
      <c r="J1853">
        <v>645.07000000000005</v>
      </c>
      <c r="K1853">
        <v>354.41</v>
      </c>
      <c r="L1853">
        <v>290.66000000000003</v>
      </c>
      <c r="M1853" t="s">
        <v>17</v>
      </c>
      <c r="N1853" t="str">
        <f t="shared" si="28"/>
        <v>Medium</v>
      </c>
    </row>
    <row r="1854" spans="1:14" x14ac:dyDescent="0.3">
      <c r="A1854">
        <v>1853</v>
      </c>
      <c r="B1854" t="s">
        <v>1702</v>
      </c>
      <c r="C1854" s="2">
        <v>45299</v>
      </c>
      <c r="D1854" t="s">
        <v>24</v>
      </c>
      <c r="E1854" t="s">
        <v>25</v>
      </c>
      <c r="F1854" t="s">
        <v>21</v>
      </c>
      <c r="G1854">
        <v>9</v>
      </c>
      <c r="H1854">
        <v>227</v>
      </c>
      <c r="I1854">
        <v>0.19</v>
      </c>
      <c r="J1854">
        <v>1654.83</v>
      </c>
      <c r="K1854">
        <v>1184.8599999999999</v>
      </c>
      <c r="L1854">
        <v>469.97</v>
      </c>
      <c r="M1854" t="s">
        <v>46</v>
      </c>
      <c r="N1854" t="str">
        <f t="shared" si="28"/>
        <v>Medium</v>
      </c>
    </row>
    <row r="1855" spans="1:14" x14ac:dyDescent="0.3">
      <c r="A1855">
        <v>1854</v>
      </c>
      <c r="B1855" t="s">
        <v>337</v>
      </c>
      <c r="C1855" s="2">
        <v>45344</v>
      </c>
      <c r="D1855" t="s">
        <v>14</v>
      </c>
      <c r="E1855" t="s">
        <v>20</v>
      </c>
      <c r="F1855" t="s">
        <v>16</v>
      </c>
      <c r="G1855">
        <v>2</v>
      </c>
      <c r="H1855">
        <v>282.17</v>
      </c>
      <c r="I1855">
        <v>0.28999999999999998</v>
      </c>
      <c r="J1855">
        <v>400.68</v>
      </c>
      <c r="K1855">
        <v>277.86</v>
      </c>
      <c r="L1855">
        <v>122.82</v>
      </c>
      <c r="M1855" t="s">
        <v>22</v>
      </c>
      <c r="N1855" t="str">
        <f t="shared" si="28"/>
        <v>High</v>
      </c>
    </row>
    <row r="1856" spans="1:14" x14ac:dyDescent="0.3">
      <c r="A1856">
        <v>1855</v>
      </c>
      <c r="B1856" t="s">
        <v>1703</v>
      </c>
      <c r="C1856" s="2">
        <v>45471</v>
      </c>
      <c r="D1856" t="s">
        <v>39</v>
      </c>
      <c r="E1856" t="s">
        <v>20</v>
      </c>
      <c r="F1856" t="s">
        <v>21</v>
      </c>
      <c r="G1856">
        <v>3</v>
      </c>
      <c r="H1856">
        <v>201.46</v>
      </c>
      <c r="I1856">
        <v>7.0000000000000007E-2</v>
      </c>
      <c r="J1856">
        <v>562.07000000000005</v>
      </c>
      <c r="K1856">
        <v>359.46</v>
      </c>
      <c r="L1856">
        <v>202.61</v>
      </c>
      <c r="M1856" t="s">
        <v>46</v>
      </c>
      <c r="N1856" t="str">
        <f t="shared" si="28"/>
        <v>Low</v>
      </c>
    </row>
    <row r="1857" spans="1:14" x14ac:dyDescent="0.3">
      <c r="A1857">
        <v>1856</v>
      </c>
      <c r="B1857" t="s">
        <v>1206</v>
      </c>
      <c r="C1857" s="2">
        <v>45487</v>
      </c>
      <c r="D1857" t="s">
        <v>39</v>
      </c>
      <c r="E1857" t="s">
        <v>15</v>
      </c>
      <c r="F1857" t="s">
        <v>16</v>
      </c>
      <c r="G1857">
        <v>6</v>
      </c>
      <c r="H1857">
        <v>97.39</v>
      </c>
      <c r="I1857">
        <v>0.26</v>
      </c>
      <c r="J1857">
        <v>432.41</v>
      </c>
      <c r="K1857">
        <v>325.25</v>
      </c>
      <c r="L1857">
        <v>107.16</v>
      </c>
      <c r="M1857" t="s">
        <v>22</v>
      </c>
      <c r="N1857" t="str">
        <f t="shared" si="28"/>
        <v>High</v>
      </c>
    </row>
    <row r="1858" spans="1:14" x14ac:dyDescent="0.3">
      <c r="A1858">
        <v>1857</v>
      </c>
      <c r="B1858" t="s">
        <v>1704</v>
      </c>
      <c r="C1858" s="2">
        <v>45321</v>
      </c>
      <c r="D1858" t="s">
        <v>19</v>
      </c>
      <c r="E1858" t="s">
        <v>33</v>
      </c>
      <c r="F1858" t="s">
        <v>21</v>
      </c>
      <c r="G1858">
        <v>1</v>
      </c>
      <c r="H1858">
        <v>372.32</v>
      </c>
      <c r="I1858">
        <v>0.2</v>
      </c>
      <c r="J1858">
        <v>297.86</v>
      </c>
      <c r="K1858">
        <v>233.04</v>
      </c>
      <c r="L1858">
        <v>64.819999999999993</v>
      </c>
      <c r="M1858" t="s">
        <v>28</v>
      </c>
      <c r="N1858" t="str">
        <f t="shared" si="28"/>
        <v>Medium</v>
      </c>
    </row>
    <row r="1859" spans="1:14" x14ac:dyDescent="0.3">
      <c r="A1859">
        <v>1858</v>
      </c>
      <c r="B1859" t="s">
        <v>1705</v>
      </c>
      <c r="C1859" s="2">
        <v>45504</v>
      </c>
      <c r="D1859" t="s">
        <v>24</v>
      </c>
      <c r="E1859" t="s">
        <v>25</v>
      </c>
      <c r="F1859" t="s">
        <v>27</v>
      </c>
      <c r="G1859">
        <v>8</v>
      </c>
      <c r="H1859">
        <v>129.69</v>
      </c>
      <c r="I1859">
        <v>0.28000000000000003</v>
      </c>
      <c r="J1859">
        <v>747.01</v>
      </c>
      <c r="K1859">
        <v>543.29999999999995</v>
      </c>
      <c r="L1859">
        <v>203.71</v>
      </c>
      <c r="M1859" t="s">
        <v>22</v>
      </c>
      <c r="N1859" t="str">
        <f t="shared" ref="N1859:N1922" si="29">_xlfn.IFS(I1859=0,"No Discount",I1859&gt;=0.21,"High",I1859&gt;=0.11,"Medium",I1859&gt;=0.01,"Low")</f>
        <v>High</v>
      </c>
    </row>
    <row r="1860" spans="1:14" x14ac:dyDescent="0.3">
      <c r="A1860">
        <v>1859</v>
      </c>
      <c r="B1860" t="s">
        <v>1706</v>
      </c>
      <c r="C1860" s="2">
        <v>45393</v>
      </c>
      <c r="D1860" t="s">
        <v>39</v>
      </c>
      <c r="E1860" t="s">
        <v>15</v>
      </c>
      <c r="F1860" t="s">
        <v>16</v>
      </c>
      <c r="G1860">
        <v>3</v>
      </c>
      <c r="H1860">
        <v>216.42</v>
      </c>
      <c r="I1860">
        <v>0.08</v>
      </c>
      <c r="J1860">
        <v>597.32000000000005</v>
      </c>
      <c r="K1860">
        <v>397.36</v>
      </c>
      <c r="L1860">
        <v>199.96</v>
      </c>
      <c r="M1860" t="s">
        <v>40</v>
      </c>
      <c r="N1860" t="str">
        <f t="shared" si="29"/>
        <v>Low</v>
      </c>
    </row>
    <row r="1861" spans="1:14" x14ac:dyDescent="0.3">
      <c r="A1861">
        <v>1860</v>
      </c>
      <c r="B1861" t="s">
        <v>1707</v>
      </c>
      <c r="C1861" s="2">
        <v>45490</v>
      </c>
      <c r="D1861" t="s">
        <v>24</v>
      </c>
      <c r="E1861" t="s">
        <v>20</v>
      </c>
      <c r="F1861" t="s">
        <v>16</v>
      </c>
      <c r="G1861">
        <v>10</v>
      </c>
      <c r="H1861">
        <v>421.43</v>
      </c>
      <c r="I1861">
        <v>0.23</v>
      </c>
      <c r="J1861">
        <v>3245.01</v>
      </c>
      <c r="K1861">
        <v>2308.5300000000002</v>
      </c>
      <c r="L1861">
        <v>936.48</v>
      </c>
      <c r="M1861" t="s">
        <v>40</v>
      </c>
      <c r="N1861" t="str">
        <f t="shared" si="29"/>
        <v>High</v>
      </c>
    </row>
    <row r="1862" spans="1:14" x14ac:dyDescent="0.3">
      <c r="A1862">
        <v>1861</v>
      </c>
      <c r="B1862" t="s">
        <v>732</v>
      </c>
      <c r="C1862" s="2">
        <v>45341</v>
      </c>
      <c r="D1862" t="s">
        <v>24</v>
      </c>
      <c r="E1862" t="s">
        <v>15</v>
      </c>
      <c r="F1862" t="s">
        <v>27</v>
      </c>
      <c r="G1862">
        <v>3</v>
      </c>
      <c r="H1862">
        <v>204.91</v>
      </c>
      <c r="I1862">
        <v>0.13</v>
      </c>
      <c r="J1862">
        <v>534.82000000000005</v>
      </c>
      <c r="K1862">
        <v>356.87</v>
      </c>
      <c r="L1862">
        <v>177.95</v>
      </c>
      <c r="M1862" t="s">
        <v>22</v>
      </c>
      <c r="N1862" t="str">
        <f t="shared" si="29"/>
        <v>Medium</v>
      </c>
    </row>
    <row r="1863" spans="1:14" x14ac:dyDescent="0.3">
      <c r="A1863">
        <v>1862</v>
      </c>
      <c r="B1863" t="s">
        <v>1708</v>
      </c>
      <c r="C1863" s="2">
        <v>45472</v>
      </c>
      <c r="D1863" t="s">
        <v>24</v>
      </c>
      <c r="E1863" t="s">
        <v>15</v>
      </c>
      <c r="F1863" t="s">
        <v>21</v>
      </c>
      <c r="G1863">
        <v>8</v>
      </c>
      <c r="H1863">
        <v>403.69</v>
      </c>
      <c r="I1863">
        <v>0.11</v>
      </c>
      <c r="J1863">
        <v>2874.27</v>
      </c>
      <c r="K1863">
        <v>1832.37</v>
      </c>
      <c r="L1863">
        <v>1041.9000000000001</v>
      </c>
      <c r="M1863" t="s">
        <v>40</v>
      </c>
      <c r="N1863" t="str">
        <f t="shared" si="29"/>
        <v>Medium</v>
      </c>
    </row>
    <row r="1864" spans="1:14" x14ac:dyDescent="0.3">
      <c r="A1864">
        <v>1863</v>
      </c>
      <c r="B1864" t="s">
        <v>1709</v>
      </c>
      <c r="C1864" s="2">
        <v>45581</v>
      </c>
      <c r="D1864" t="s">
        <v>19</v>
      </c>
      <c r="E1864" t="s">
        <v>20</v>
      </c>
      <c r="F1864" t="s">
        <v>27</v>
      </c>
      <c r="G1864">
        <v>7</v>
      </c>
      <c r="H1864">
        <v>404.77</v>
      </c>
      <c r="I1864">
        <v>0.26</v>
      </c>
      <c r="J1864">
        <v>2096.71</v>
      </c>
      <c r="K1864">
        <v>1655.31</v>
      </c>
      <c r="L1864">
        <v>441.4</v>
      </c>
      <c r="M1864" t="s">
        <v>40</v>
      </c>
      <c r="N1864" t="str">
        <f t="shared" si="29"/>
        <v>High</v>
      </c>
    </row>
    <row r="1865" spans="1:14" x14ac:dyDescent="0.3">
      <c r="A1865">
        <v>1864</v>
      </c>
      <c r="B1865" t="s">
        <v>1710</v>
      </c>
      <c r="C1865" s="2">
        <v>45574</v>
      </c>
      <c r="D1865" t="s">
        <v>14</v>
      </c>
      <c r="E1865" t="s">
        <v>33</v>
      </c>
      <c r="F1865" t="s">
        <v>16</v>
      </c>
      <c r="G1865">
        <v>3</v>
      </c>
      <c r="H1865">
        <v>200.6</v>
      </c>
      <c r="I1865">
        <v>0.01</v>
      </c>
      <c r="J1865">
        <v>595.78</v>
      </c>
      <c r="K1865">
        <v>333.61</v>
      </c>
      <c r="L1865">
        <v>262.17</v>
      </c>
      <c r="M1865" t="s">
        <v>46</v>
      </c>
      <c r="N1865" t="str">
        <f t="shared" si="29"/>
        <v>Low</v>
      </c>
    </row>
    <row r="1866" spans="1:14" x14ac:dyDescent="0.3">
      <c r="A1866">
        <v>1865</v>
      </c>
      <c r="B1866" t="s">
        <v>1711</v>
      </c>
      <c r="C1866" s="2">
        <v>45594</v>
      </c>
      <c r="D1866" t="s">
        <v>39</v>
      </c>
      <c r="E1866" t="s">
        <v>30</v>
      </c>
      <c r="F1866" t="s">
        <v>27</v>
      </c>
      <c r="G1866">
        <v>3</v>
      </c>
      <c r="H1866">
        <v>229.49</v>
      </c>
      <c r="I1866">
        <v>0.03</v>
      </c>
      <c r="J1866">
        <v>667.82</v>
      </c>
      <c r="K1866">
        <v>414.04</v>
      </c>
      <c r="L1866">
        <v>253.78</v>
      </c>
      <c r="M1866" t="s">
        <v>40</v>
      </c>
      <c r="N1866" t="str">
        <f t="shared" si="29"/>
        <v>Low</v>
      </c>
    </row>
    <row r="1867" spans="1:14" x14ac:dyDescent="0.3">
      <c r="A1867">
        <v>1866</v>
      </c>
      <c r="B1867" t="s">
        <v>1712</v>
      </c>
      <c r="C1867" s="2">
        <v>45457</v>
      </c>
      <c r="D1867" t="s">
        <v>14</v>
      </c>
      <c r="E1867" t="s">
        <v>15</v>
      </c>
      <c r="F1867" t="s">
        <v>16</v>
      </c>
      <c r="G1867">
        <v>9</v>
      </c>
      <c r="H1867">
        <v>183.54</v>
      </c>
      <c r="I1867">
        <v>0.04</v>
      </c>
      <c r="J1867">
        <v>1585.79</v>
      </c>
      <c r="K1867">
        <v>1103.52</v>
      </c>
      <c r="L1867">
        <v>482.27</v>
      </c>
      <c r="M1867" t="s">
        <v>17</v>
      </c>
      <c r="N1867" t="str">
        <f t="shared" si="29"/>
        <v>Low</v>
      </c>
    </row>
    <row r="1868" spans="1:14" x14ac:dyDescent="0.3">
      <c r="A1868">
        <v>1867</v>
      </c>
      <c r="B1868" t="s">
        <v>1713</v>
      </c>
      <c r="C1868" s="2">
        <v>45490</v>
      </c>
      <c r="D1868" t="s">
        <v>14</v>
      </c>
      <c r="E1868" t="s">
        <v>33</v>
      </c>
      <c r="F1868" t="s">
        <v>27</v>
      </c>
      <c r="G1868">
        <v>4</v>
      </c>
      <c r="H1868">
        <v>151.32</v>
      </c>
      <c r="I1868">
        <v>0.15</v>
      </c>
      <c r="J1868">
        <v>514.49</v>
      </c>
      <c r="K1868">
        <v>342.93</v>
      </c>
      <c r="L1868">
        <v>171.56</v>
      </c>
      <c r="M1868" t="s">
        <v>46</v>
      </c>
      <c r="N1868" t="str">
        <f t="shared" si="29"/>
        <v>Medium</v>
      </c>
    </row>
    <row r="1869" spans="1:14" x14ac:dyDescent="0.3">
      <c r="A1869">
        <v>1868</v>
      </c>
      <c r="B1869" t="s">
        <v>1714</v>
      </c>
      <c r="C1869" s="2">
        <v>45565</v>
      </c>
      <c r="D1869" t="s">
        <v>14</v>
      </c>
      <c r="E1869" t="s">
        <v>20</v>
      </c>
      <c r="F1869" t="s">
        <v>27</v>
      </c>
      <c r="G1869">
        <v>3</v>
      </c>
      <c r="H1869">
        <v>468.94</v>
      </c>
      <c r="I1869">
        <v>0.23</v>
      </c>
      <c r="J1869">
        <v>1083.25</v>
      </c>
      <c r="K1869">
        <v>675.71</v>
      </c>
      <c r="L1869">
        <v>407.54</v>
      </c>
      <c r="M1869" t="s">
        <v>28</v>
      </c>
      <c r="N1869" t="str">
        <f t="shared" si="29"/>
        <v>High</v>
      </c>
    </row>
    <row r="1870" spans="1:14" x14ac:dyDescent="0.3">
      <c r="A1870">
        <v>1869</v>
      </c>
      <c r="B1870" t="s">
        <v>1715</v>
      </c>
      <c r="C1870" s="2">
        <v>45441</v>
      </c>
      <c r="D1870" t="s">
        <v>39</v>
      </c>
      <c r="E1870" t="s">
        <v>33</v>
      </c>
      <c r="F1870" t="s">
        <v>27</v>
      </c>
      <c r="G1870">
        <v>4</v>
      </c>
      <c r="H1870">
        <v>311.64</v>
      </c>
      <c r="I1870">
        <v>0.22</v>
      </c>
      <c r="J1870">
        <v>972.32</v>
      </c>
      <c r="K1870">
        <v>660.94</v>
      </c>
      <c r="L1870">
        <v>311.38</v>
      </c>
      <c r="M1870" t="s">
        <v>28</v>
      </c>
      <c r="N1870" t="str">
        <f t="shared" si="29"/>
        <v>High</v>
      </c>
    </row>
    <row r="1871" spans="1:14" x14ac:dyDescent="0.3">
      <c r="A1871">
        <v>1870</v>
      </c>
      <c r="B1871" t="s">
        <v>1716</v>
      </c>
      <c r="C1871" s="2">
        <v>45324</v>
      </c>
      <c r="D1871" t="s">
        <v>39</v>
      </c>
      <c r="E1871" t="s">
        <v>15</v>
      </c>
      <c r="F1871" t="s">
        <v>21</v>
      </c>
      <c r="G1871">
        <v>1</v>
      </c>
      <c r="H1871">
        <v>15.1</v>
      </c>
      <c r="I1871">
        <v>0.16</v>
      </c>
      <c r="J1871">
        <v>12.68</v>
      </c>
      <c r="K1871">
        <v>7.2</v>
      </c>
      <c r="L1871">
        <v>5.48</v>
      </c>
      <c r="M1871" t="s">
        <v>17</v>
      </c>
      <c r="N1871" t="str">
        <f t="shared" si="29"/>
        <v>Medium</v>
      </c>
    </row>
    <row r="1872" spans="1:14" x14ac:dyDescent="0.3">
      <c r="A1872">
        <v>1871</v>
      </c>
      <c r="B1872" t="s">
        <v>1717</v>
      </c>
      <c r="C1872" s="2">
        <v>45656</v>
      </c>
      <c r="D1872" t="s">
        <v>39</v>
      </c>
      <c r="E1872" t="s">
        <v>33</v>
      </c>
      <c r="F1872" t="s">
        <v>27</v>
      </c>
      <c r="G1872">
        <v>10</v>
      </c>
      <c r="H1872">
        <v>250.22</v>
      </c>
      <c r="I1872">
        <v>7.0000000000000007E-2</v>
      </c>
      <c r="J1872">
        <v>2327.0500000000002</v>
      </c>
      <c r="K1872">
        <v>1201.92</v>
      </c>
      <c r="L1872">
        <v>1125.1300000000001</v>
      </c>
      <c r="M1872" t="s">
        <v>22</v>
      </c>
      <c r="N1872" t="str">
        <f t="shared" si="29"/>
        <v>Low</v>
      </c>
    </row>
    <row r="1873" spans="1:14" x14ac:dyDescent="0.3">
      <c r="A1873">
        <v>1872</v>
      </c>
      <c r="B1873" t="s">
        <v>1718</v>
      </c>
      <c r="C1873" s="2">
        <v>45298</v>
      </c>
      <c r="D1873" t="s">
        <v>24</v>
      </c>
      <c r="E1873" t="s">
        <v>33</v>
      </c>
      <c r="F1873" t="s">
        <v>27</v>
      </c>
      <c r="G1873">
        <v>3</v>
      </c>
      <c r="H1873">
        <v>495.49</v>
      </c>
      <c r="I1873">
        <v>0.28999999999999998</v>
      </c>
      <c r="J1873">
        <v>1055.3900000000001</v>
      </c>
      <c r="K1873">
        <v>823.6</v>
      </c>
      <c r="L1873">
        <v>231.79</v>
      </c>
      <c r="M1873" t="s">
        <v>17</v>
      </c>
      <c r="N1873" t="str">
        <f t="shared" si="29"/>
        <v>High</v>
      </c>
    </row>
    <row r="1874" spans="1:14" x14ac:dyDescent="0.3">
      <c r="A1874">
        <v>1873</v>
      </c>
      <c r="B1874" t="s">
        <v>1719</v>
      </c>
      <c r="C1874" s="2">
        <v>45561</v>
      </c>
      <c r="D1874" t="s">
        <v>24</v>
      </c>
      <c r="E1874" t="s">
        <v>33</v>
      </c>
      <c r="F1874" t="s">
        <v>27</v>
      </c>
      <c r="G1874">
        <v>7</v>
      </c>
      <c r="H1874">
        <v>262.7</v>
      </c>
      <c r="I1874">
        <v>0.06</v>
      </c>
      <c r="J1874">
        <v>1728.57</v>
      </c>
      <c r="K1874">
        <v>1377</v>
      </c>
      <c r="L1874">
        <v>351.57</v>
      </c>
      <c r="M1874" t="s">
        <v>28</v>
      </c>
      <c r="N1874" t="str">
        <f t="shared" si="29"/>
        <v>Low</v>
      </c>
    </row>
    <row r="1875" spans="1:14" x14ac:dyDescent="0.3">
      <c r="A1875">
        <v>1874</v>
      </c>
      <c r="B1875" t="s">
        <v>1720</v>
      </c>
      <c r="C1875" s="2">
        <v>45650</v>
      </c>
      <c r="D1875" t="s">
        <v>19</v>
      </c>
      <c r="E1875" t="s">
        <v>30</v>
      </c>
      <c r="F1875" t="s">
        <v>16</v>
      </c>
      <c r="G1875">
        <v>2</v>
      </c>
      <c r="H1875">
        <v>184.39</v>
      </c>
      <c r="I1875">
        <v>0.21</v>
      </c>
      <c r="J1875">
        <v>291.33999999999997</v>
      </c>
      <c r="K1875">
        <v>192.76</v>
      </c>
      <c r="L1875">
        <v>98.58</v>
      </c>
      <c r="M1875" t="s">
        <v>28</v>
      </c>
      <c r="N1875" t="str">
        <f t="shared" si="29"/>
        <v>High</v>
      </c>
    </row>
    <row r="1876" spans="1:14" x14ac:dyDescent="0.3">
      <c r="A1876">
        <v>1875</v>
      </c>
      <c r="B1876" t="s">
        <v>1721</v>
      </c>
      <c r="C1876" s="2">
        <v>45429</v>
      </c>
      <c r="D1876" t="s">
        <v>14</v>
      </c>
      <c r="E1876" t="s">
        <v>25</v>
      </c>
      <c r="F1876" t="s">
        <v>16</v>
      </c>
      <c r="G1876">
        <v>6</v>
      </c>
      <c r="H1876">
        <v>164.25</v>
      </c>
      <c r="I1876">
        <v>0.01</v>
      </c>
      <c r="J1876">
        <v>975.64</v>
      </c>
      <c r="K1876">
        <v>538.16</v>
      </c>
      <c r="L1876">
        <v>437.48</v>
      </c>
      <c r="M1876" t="s">
        <v>22</v>
      </c>
      <c r="N1876" t="str">
        <f t="shared" si="29"/>
        <v>Low</v>
      </c>
    </row>
    <row r="1877" spans="1:14" x14ac:dyDescent="0.3">
      <c r="A1877">
        <v>1876</v>
      </c>
      <c r="B1877" t="s">
        <v>1722</v>
      </c>
      <c r="C1877" s="2">
        <v>45611</v>
      </c>
      <c r="D1877" t="s">
        <v>39</v>
      </c>
      <c r="E1877" t="s">
        <v>20</v>
      </c>
      <c r="F1877" t="s">
        <v>27</v>
      </c>
      <c r="G1877">
        <v>7</v>
      </c>
      <c r="H1877">
        <v>238.62</v>
      </c>
      <c r="I1877">
        <v>0.21</v>
      </c>
      <c r="J1877">
        <v>1319.57</v>
      </c>
      <c r="K1877">
        <v>953.68</v>
      </c>
      <c r="L1877">
        <v>365.89</v>
      </c>
      <c r="M1877" t="s">
        <v>40</v>
      </c>
      <c r="N1877" t="str">
        <f t="shared" si="29"/>
        <v>High</v>
      </c>
    </row>
    <row r="1878" spans="1:14" x14ac:dyDescent="0.3">
      <c r="A1878">
        <v>1877</v>
      </c>
      <c r="B1878" t="s">
        <v>1723</v>
      </c>
      <c r="C1878" s="2">
        <v>45616</v>
      </c>
      <c r="D1878" t="s">
        <v>19</v>
      </c>
      <c r="E1878" t="s">
        <v>33</v>
      </c>
      <c r="F1878" t="s">
        <v>16</v>
      </c>
      <c r="G1878">
        <v>6</v>
      </c>
      <c r="H1878">
        <v>103.77</v>
      </c>
      <c r="I1878">
        <v>0.3</v>
      </c>
      <c r="J1878">
        <v>435.83</v>
      </c>
      <c r="K1878">
        <v>272.97000000000003</v>
      </c>
      <c r="L1878">
        <v>162.86000000000001</v>
      </c>
      <c r="M1878" t="s">
        <v>40</v>
      </c>
      <c r="N1878" t="str">
        <f t="shared" si="29"/>
        <v>High</v>
      </c>
    </row>
    <row r="1879" spans="1:14" x14ac:dyDescent="0.3">
      <c r="A1879">
        <v>1878</v>
      </c>
      <c r="B1879" t="s">
        <v>1724</v>
      </c>
      <c r="C1879" s="2">
        <v>45621</v>
      </c>
      <c r="D1879" t="s">
        <v>14</v>
      </c>
      <c r="E1879" t="s">
        <v>33</v>
      </c>
      <c r="F1879" t="s">
        <v>27</v>
      </c>
      <c r="G1879">
        <v>4</v>
      </c>
      <c r="H1879">
        <v>408.07</v>
      </c>
      <c r="I1879">
        <v>0.28999999999999998</v>
      </c>
      <c r="J1879">
        <v>1158.92</v>
      </c>
      <c r="K1879">
        <v>727.47</v>
      </c>
      <c r="L1879">
        <v>431.45</v>
      </c>
      <c r="M1879" t="s">
        <v>40</v>
      </c>
      <c r="N1879" t="str">
        <f t="shared" si="29"/>
        <v>High</v>
      </c>
    </row>
    <row r="1880" spans="1:14" x14ac:dyDescent="0.3">
      <c r="A1880">
        <v>1879</v>
      </c>
      <c r="B1880" t="s">
        <v>1294</v>
      </c>
      <c r="C1880" s="2">
        <v>45300</v>
      </c>
      <c r="D1880" t="s">
        <v>39</v>
      </c>
      <c r="E1880" t="s">
        <v>20</v>
      </c>
      <c r="F1880" t="s">
        <v>27</v>
      </c>
      <c r="G1880">
        <v>3</v>
      </c>
      <c r="H1880">
        <v>483.7</v>
      </c>
      <c r="I1880">
        <v>0.14000000000000001</v>
      </c>
      <c r="J1880">
        <v>1247.95</v>
      </c>
      <c r="K1880">
        <v>793.44</v>
      </c>
      <c r="L1880">
        <v>454.51</v>
      </c>
      <c r="M1880" t="s">
        <v>28</v>
      </c>
      <c r="N1880" t="str">
        <f t="shared" si="29"/>
        <v>Medium</v>
      </c>
    </row>
    <row r="1881" spans="1:14" x14ac:dyDescent="0.3">
      <c r="A1881">
        <v>1880</v>
      </c>
      <c r="B1881" t="s">
        <v>1725</v>
      </c>
      <c r="C1881" s="2">
        <v>45435</v>
      </c>
      <c r="D1881" t="s">
        <v>24</v>
      </c>
      <c r="E1881" t="s">
        <v>33</v>
      </c>
      <c r="F1881" t="s">
        <v>27</v>
      </c>
      <c r="G1881">
        <v>10</v>
      </c>
      <c r="H1881">
        <v>197.73</v>
      </c>
      <c r="I1881">
        <v>0.1</v>
      </c>
      <c r="J1881">
        <v>1779.57</v>
      </c>
      <c r="K1881">
        <v>944.42</v>
      </c>
      <c r="L1881">
        <v>835.15</v>
      </c>
      <c r="M1881" t="s">
        <v>22</v>
      </c>
      <c r="N1881" t="str">
        <f t="shared" si="29"/>
        <v>Low</v>
      </c>
    </row>
    <row r="1882" spans="1:14" x14ac:dyDescent="0.3">
      <c r="A1882">
        <v>1881</v>
      </c>
      <c r="B1882" t="s">
        <v>1726</v>
      </c>
      <c r="C1882" s="2">
        <v>45436</v>
      </c>
      <c r="D1882" t="s">
        <v>39</v>
      </c>
      <c r="E1882" t="s">
        <v>20</v>
      </c>
      <c r="F1882" t="s">
        <v>27</v>
      </c>
      <c r="G1882">
        <v>10</v>
      </c>
      <c r="H1882">
        <v>260.42</v>
      </c>
      <c r="I1882">
        <v>0.27</v>
      </c>
      <c r="J1882">
        <v>1901.07</v>
      </c>
      <c r="K1882">
        <v>1480.23</v>
      </c>
      <c r="L1882">
        <v>420.84</v>
      </c>
      <c r="M1882" t="s">
        <v>28</v>
      </c>
      <c r="N1882" t="str">
        <f t="shared" si="29"/>
        <v>High</v>
      </c>
    </row>
    <row r="1883" spans="1:14" x14ac:dyDescent="0.3">
      <c r="A1883">
        <v>1882</v>
      </c>
      <c r="B1883" t="s">
        <v>1727</v>
      </c>
      <c r="C1883" s="2">
        <v>45316</v>
      </c>
      <c r="D1883" t="s">
        <v>39</v>
      </c>
      <c r="E1883" t="s">
        <v>25</v>
      </c>
      <c r="F1883" t="s">
        <v>27</v>
      </c>
      <c r="G1883">
        <v>2</v>
      </c>
      <c r="H1883">
        <v>122.54</v>
      </c>
      <c r="I1883">
        <v>0.11</v>
      </c>
      <c r="J1883">
        <v>218.12</v>
      </c>
      <c r="K1883">
        <v>163.38999999999999</v>
      </c>
      <c r="L1883">
        <v>54.73</v>
      </c>
      <c r="M1883" t="s">
        <v>46</v>
      </c>
      <c r="N1883" t="str">
        <f t="shared" si="29"/>
        <v>Medium</v>
      </c>
    </row>
    <row r="1884" spans="1:14" x14ac:dyDescent="0.3">
      <c r="A1884">
        <v>1883</v>
      </c>
      <c r="B1884" t="s">
        <v>1728</v>
      </c>
      <c r="C1884" s="2">
        <v>45553</v>
      </c>
      <c r="D1884" t="s">
        <v>14</v>
      </c>
      <c r="E1884" t="s">
        <v>33</v>
      </c>
      <c r="F1884" t="s">
        <v>27</v>
      </c>
      <c r="G1884">
        <v>3</v>
      </c>
      <c r="H1884">
        <v>194.12</v>
      </c>
      <c r="I1884">
        <v>0.23</v>
      </c>
      <c r="J1884">
        <v>448.42</v>
      </c>
      <c r="K1884">
        <v>278.52</v>
      </c>
      <c r="L1884">
        <v>169.9</v>
      </c>
      <c r="M1884" t="s">
        <v>28</v>
      </c>
      <c r="N1884" t="str">
        <f t="shared" si="29"/>
        <v>High</v>
      </c>
    </row>
    <row r="1885" spans="1:14" x14ac:dyDescent="0.3">
      <c r="A1885">
        <v>1884</v>
      </c>
      <c r="B1885" t="s">
        <v>1729</v>
      </c>
      <c r="C1885" s="2">
        <v>45426</v>
      </c>
      <c r="D1885" t="s">
        <v>39</v>
      </c>
      <c r="E1885" t="s">
        <v>20</v>
      </c>
      <c r="F1885" t="s">
        <v>16</v>
      </c>
      <c r="G1885">
        <v>6</v>
      </c>
      <c r="H1885">
        <v>438.89</v>
      </c>
      <c r="I1885">
        <v>0.13</v>
      </c>
      <c r="J1885">
        <v>2291.0100000000002</v>
      </c>
      <c r="K1885">
        <v>1205.6400000000001</v>
      </c>
      <c r="L1885">
        <v>1085.3699999999999</v>
      </c>
      <c r="M1885" t="s">
        <v>46</v>
      </c>
      <c r="N1885" t="str">
        <f t="shared" si="29"/>
        <v>Medium</v>
      </c>
    </row>
    <row r="1886" spans="1:14" x14ac:dyDescent="0.3">
      <c r="A1886">
        <v>1885</v>
      </c>
      <c r="B1886" t="s">
        <v>1730</v>
      </c>
      <c r="C1886" s="2">
        <v>45310</v>
      </c>
      <c r="D1886" t="s">
        <v>14</v>
      </c>
      <c r="E1886" t="s">
        <v>20</v>
      </c>
      <c r="F1886" t="s">
        <v>21</v>
      </c>
      <c r="G1886">
        <v>3</v>
      </c>
      <c r="H1886">
        <v>429.36</v>
      </c>
      <c r="I1886">
        <v>0.02</v>
      </c>
      <c r="J1886">
        <v>1262.32</v>
      </c>
      <c r="K1886">
        <v>648.11</v>
      </c>
      <c r="L1886">
        <v>614.21</v>
      </c>
      <c r="M1886" t="s">
        <v>28</v>
      </c>
      <c r="N1886" t="str">
        <f t="shared" si="29"/>
        <v>Low</v>
      </c>
    </row>
    <row r="1887" spans="1:14" x14ac:dyDescent="0.3">
      <c r="A1887">
        <v>1886</v>
      </c>
      <c r="B1887" t="s">
        <v>1731</v>
      </c>
      <c r="C1887" s="2">
        <v>45593</v>
      </c>
      <c r="D1887" t="s">
        <v>39</v>
      </c>
      <c r="E1887" t="s">
        <v>20</v>
      </c>
      <c r="F1887" t="s">
        <v>27</v>
      </c>
      <c r="G1887">
        <v>7</v>
      </c>
      <c r="H1887">
        <v>239.04</v>
      </c>
      <c r="I1887">
        <v>0.25</v>
      </c>
      <c r="J1887">
        <v>1254.96</v>
      </c>
      <c r="K1887">
        <v>884.91</v>
      </c>
      <c r="L1887">
        <v>370.05</v>
      </c>
      <c r="M1887" t="s">
        <v>28</v>
      </c>
      <c r="N1887" t="str">
        <f t="shared" si="29"/>
        <v>High</v>
      </c>
    </row>
    <row r="1888" spans="1:14" x14ac:dyDescent="0.3">
      <c r="A1888">
        <v>1887</v>
      </c>
      <c r="B1888" t="s">
        <v>1732</v>
      </c>
      <c r="C1888" s="2">
        <v>45457</v>
      </c>
      <c r="D1888" t="s">
        <v>24</v>
      </c>
      <c r="E1888" t="s">
        <v>20</v>
      </c>
      <c r="F1888" t="s">
        <v>27</v>
      </c>
      <c r="G1888">
        <v>5</v>
      </c>
      <c r="H1888">
        <v>420.26</v>
      </c>
      <c r="I1888">
        <v>0.24</v>
      </c>
      <c r="J1888">
        <v>1596.99</v>
      </c>
      <c r="K1888">
        <v>899.99</v>
      </c>
      <c r="L1888">
        <v>697</v>
      </c>
      <c r="M1888" t="s">
        <v>28</v>
      </c>
      <c r="N1888" t="str">
        <f t="shared" si="29"/>
        <v>High</v>
      </c>
    </row>
    <row r="1889" spans="1:14" x14ac:dyDescent="0.3">
      <c r="A1889">
        <v>1888</v>
      </c>
      <c r="B1889" t="s">
        <v>1733</v>
      </c>
      <c r="C1889" s="2">
        <v>45434</v>
      </c>
      <c r="D1889" t="s">
        <v>19</v>
      </c>
      <c r="E1889" t="s">
        <v>15</v>
      </c>
      <c r="F1889" t="s">
        <v>16</v>
      </c>
      <c r="G1889">
        <v>2</v>
      </c>
      <c r="H1889">
        <v>315</v>
      </c>
      <c r="I1889">
        <v>0.05</v>
      </c>
      <c r="J1889">
        <v>598.5</v>
      </c>
      <c r="K1889">
        <v>357.94</v>
      </c>
      <c r="L1889">
        <v>240.56</v>
      </c>
      <c r="M1889" t="s">
        <v>46</v>
      </c>
      <c r="N1889" t="str">
        <f t="shared" si="29"/>
        <v>Low</v>
      </c>
    </row>
    <row r="1890" spans="1:14" x14ac:dyDescent="0.3">
      <c r="A1890">
        <v>1889</v>
      </c>
      <c r="B1890" t="s">
        <v>1734</v>
      </c>
      <c r="C1890" s="2">
        <v>45461</v>
      </c>
      <c r="D1890" t="s">
        <v>14</v>
      </c>
      <c r="E1890" t="s">
        <v>25</v>
      </c>
      <c r="F1890" t="s">
        <v>21</v>
      </c>
      <c r="G1890">
        <v>2</v>
      </c>
      <c r="H1890">
        <v>375.3</v>
      </c>
      <c r="I1890">
        <v>0.19</v>
      </c>
      <c r="J1890">
        <v>607.99</v>
      </c>
      <c r="K1890">
        <v>425.9</v>
      </c>
      <c r="L1890">
        <v>182.09</v>
      </c>
      <c r="M1890" t="s">
        <v>46</v>
      </c>
      <c r="N1890" t="str">
        <f t="shared" si="29"/>
        <v>Medium</v>
      </c>
    </row>
    <row r="1891" spans="1:14" x14ac:dyDescent="0.3">
      <c r="A1891">
        <v>1890</v>
      </c>
      <c r="B1891" t="s">
        <v>1735</v>
      </c>
      <c r="C1891" s="2">
        <v>45478</v>
      </c>
      <c r="D1891" t="s">
        <v>14</v>
      </c>
      <c r="E1891" t="s">
        <v>20</v>
      </c>
      <c r="F1891" t="s">
        <v>27</v>
      </c>
      <c r="G1891">
        <v>9</v>
      </c>
      <c r="H1891">
        <v>311.66000000000003</v>
      </c>
      <c r="I1891">
        <v>0.02</v>
      </c>
      <c r="J1891">
        <v>2748.84</v>
      </c>
      <c r="K1891">
        <v>1741.5</v>
      </c>
      <c r="L1891">
        <v>1007.34</v>
      </c>
      <c r="M1891" t="s">
        <v>46</v>
      </c>
      <c r="N1891" t="str">
        <f t="shared" si="29"/>
        <v>Low</v>
      </c>
    </row>
    <row r="1892" spans="1:14" x14ac:dyDescent="0.3">
      <c r="A1892">
        <v>1891</v>
      </c>
      <c r="B1892" t="s">
        <v>1736</v>
      </c>
      <c r="C1892" s="2">
        <v>45387</v>
      </c>
      <c r="D1892" t="s">
        <v>24</v>
      </c>
      <c r="E1892" t="s">
        <v>25</v>
      </c>
      <c r="F1892" t="s">
        <v>16</v>
      </c>
      <c r="G1892">
        <v>4</v>
      </c>
      <c r="H1892">
        <v>414.58</v>
      </c>
      <c r="I1892">
        <v>7.0000000000000007E-2</v>
      </c>
      <c r="J1892">
        <v>1542.24</v>
      </c>
      <c r="K1892">
        <v>1180.04</v>
      </c>
      <c r="L1892">
        <v>362.2</v>
      </c>
      <c r="M1892" t="s">
        <v>40</v>
      </c>
      <c r="N1892" t="str">
        <f t="shared" si="29"/>
        <v>Low</v>
      </c>
    </row>
    <row r="1893" spans="1:14" x14ac:dyDescent="0.3">
      <c r="A1893">
        <v>1892</v>
      </c>
      <c r="B1893" t="s">
        <v>1737</v>
      </c>
      <c r="C1893" s="2">
        <v>45334</v>
      </c>
      <c r="D1893" t="s">
        <v>14</v>
      </c>
      <c r="E1893" t="s">
        <v>30</v>
      </c>
      <c r="F1893" t="s">
        <v>27</v>
      </c>
      <c r="G1893">
        <v>3</v>
      </c>
      <c r="H1893">
        <v>301.47000000000003</v>
      </c>
      <c r="I1893">
        <v>0.28000000000000003</v>
      </c>
      <c r="J1893">
        <v>651.17999999999995</v>
      </c>
      <c r="K1893">
        <v>414.37</v>
      </c>
      <c r="L1893">
        <v>236.81</v>
      </c>
      <c r="M1893" t="s">
        <v>28</v>
      </c>
      <c r="N1893" t="str">
        <f t="shared" si="29"/>
        <v>High</v>
      </c>
    </row>
    <row r="1894" spans="1:14" x14ac:dyDescent="0.3">
      <c r="A1894">
        <v>1893</v>
      </c>
      <c r="B1894" t="s">
        <v>1738</v>
      </c>
      <c r="C1894" s="2">
        <v>45436</v>
      </c>
      <c r="D1894" t="s">
        <v>24</v>
      </c>
      <c r="E1894" t="s">
        <v>33</v>
      </c>
      <c r="F1894" t="s">
        <v>21</v>
      </c>
      <c r="G1894">
        <v>9</v>
      </c>
      <c r="H1894">
        <v>172.03</v>
      </c>
      <c r="I1894">
        <v>0.21</v>
      </c>
      <c r="J1894">
        <v>1223.1300000000001</v>
      </c>
      <c r="K1894">
        <v>857.85</v>
      </c>
      <c r="L1894">
        <v>365.28</v>
      </c>
      <c r="M1894" t="s">
        <v>22</v>
      </c>
      <c r="N1894" t="str">
        <f t="shared" si="29"/>
        <v>High</v>
      </c>
    </row>
    <row r="1895" spans="1:14" x14ac:dyDescent="0.3">
      <c r="A1895">
        <v>1894</v>
      </c>
      <c r="B1895" t="s">
        <v>1739</v>
      </c>
      <c r="C1895" s="2">
        <v>45615</v>
      </c>
      <c r="D1895" t="s">
        <v>19</v>
      </c>
      <c r="E1895" t="s">
        <v>30</v>
      </c>
      <c r="F1895" t="s">
        <v>21</v>
      </c>
      <c r="G1895">
        <v>5</v>
      </c>
      <c r="H1895">
        <v>70.650000000000006</v>
      </c>
      <c r="I1895">
        <v>0.2</v>
      </c>
      <c r="J1895">
        <v>282.60000000000002</v>
      </c>
      <c r="K1895">
        <v>218.21</v>
      </c>
      <c r="L1895">
        <v>64.39</v>
      </c>
      <c r="M1895" t="s">
        <v>17</v>
      </c>
      <c r="N1895" t="str">
        <f t="shared" si="29"/>
        <v>Medium</v>
      </c>
    </row>
    <row r="1896" spans="1:14" x14ac:dyDescent="0.3">
      <c r="A1896">
        <v>1895</v>
      </c>
      <c r="B1896" t="s">
        <v>1740</v>
      </c>
      <c r="C1896" s="2">
        <v>45423</v>
      </c>
      <c r="D1896" t="s">
        <v>19</v>
      </c>
      <c r="E1896" t="s">
        <v>30</v>
      </c>
      <c r="F1896" t="s">
        <v>27</v>
      </c>
      <c r="G1896">
        <v>9</v>
      </c>
      <c r="H1896">
        <v>301.77</v>
      </c>
      <c r="I1896">
        <v>0.26</v>
      </c>
      <c r="J1896">
        <v>2009.79</v>
      </c>
      <c r="K1896">
        <v>1517.88</v>
      </c>
      <c r="L1896">
        <v>491.91</v>
      </c>
      <c r="M1896" t="s">
        <v>17</v>
      </c>
      <c r="N1896" t="str">
        <f t="shared" si="29"/>
        <v>High</v>
      </c>
    </row>
    <row r="1897" spans="1:14" x14ac:dyDescent="0.3">
      <c r="A1897">
        <v>1896</v>
      </c>
      <c r="B1897" t="s">
        <v>1741</v>
      </c>
      <c r="C1897" s="2">
        <v>45375</v>
      </c>
      <c r="D1897" t="s">
        <v>19</v>
      </c>
      <c r="E1897" t="s">
        <v>15</v>
      </c>
      <c r="F1897" t="s">
        <v>21</v>
      </c>
      <c r="G1897">
        <v>9</v>
      </c>
      <c r="H1897">
        <v>211.15</v>
      </c>
      <c r="I1897">
        <v>0.18</v>
      </c>
      <c r="J1897">
        <v>1558.29</v>
      </c>
      <c r="K1897">
        <v>1084.19</v>
      </c>
      <c r="L1897">
        <v>474.1</v>
      </c>
      <c r="M1897" t="s">
        <v>46</v>
      </c>
      <c r="N1897" t="str">
        <f t="shared" si="29"/>
        <v>Medium</v>
      </c>
    </row>
    <row r="1898" spans="1:14" x14ac:dyDescent="0.3">
      <c r="A1898">
        <v>1897</v>
      </c>
      <c r="B1898" t="s">
        <v>1742</v>
      </c>
      <c r="C1898" s="2">
        <v>45424</v>
      </c>
      <c r="D1898" t="s">
        <v>39</v>
      </c>
      <c r="E1898" t="s">
        <v>33</v>
      </c>
      <c r="F1898" t="s">
        <v>16</v>
      </c>
      <c r="G1898">
        <v>1</v>
      </c>
      <c r="H1898">
        <v>209.48</v>
      </c>
      <c r="I1898">
        <v>0.16</v>
      </c>
      <c r="J1898">
        <v>175.96</v>
      </c>
      <c r="K1898">
        <v>103.79</v>
      </c>
      <c r="L1898">
        <v>72.17</v>
      </c>
      <c r="M1898" t="s">
        <v>28</v>
      </c>
      <c r="N1898" t="str">
        <f t="shared" si="29"/>
        <v>Medium</v>
      </c>
    </row>
    <row r="1899" spans="1:14" x14ac:dyDescent="0.3">
      <c r="A1899">
        <v>1898</v>
      </c>
      <c r="B1899" t="s">
        <v>1743</v>
      </c>
      <c r="C1899" s="2">
        <v>45524</v>
      </c>
      <c r="D1899" t="s">
        <v>19</v>
      </c>
      <c r="E1899" t="s">
        <v>15</v>
      </c>
      <c r="F1899" t="s">
        <v>21</v>
      </c>
      <c r="G1899">
        <v>1</v>
      </c>
      <c r="H1899">
        <v>429.63</v>
      </c>
      <c r="I1899">
        <v>0.02</v>
      </c>
      <c r="J1899">
        <v>421.04</v>
      </c>
      <c r="K1899">
        <v>298.57</v>
      </c>
      <c r="L1899">
        <v>122.47</v>
      </c>
      <c r="M1899" t="s">
        <v>40</v>
      </c>
      <c r="N1899" t="str">
        <f t="shared" si="29"/>
        <v>Low</v>
      </c>
    </row>
    <row r="1900" spans="1:14" x14ac:dyDescent="0.3">
      <c r="A1900">
        <v>1899</v>
      </c>
      <c r="B1900" t="s">
        <v>1744</v>
      </c>
      <c r="C1900" s="2">
        <v>45300</v>
      </c>
      <c r="D1900" t="s">
        <v>19</v>
      </c>
      <c r="E1900" t="s">
        <v>15</v>
      </c>
      <c r="F1900" t="s">
        <v>16</v>
      </c>
      <c r="G1900">
        <v>7</v>
      </c>
      <c r="H1900">
        <v>76.87</v>
      </c>
      <c r="I1900">
        <v>0.02</v>
      </c>
      <c r="J1900">
        <v>527.33000000000004</v>
      </c>
      <c r="K1900">
        <v>266.95</v>
      </c>
      <c r="L1900">
        <v>260.38</v>
      </c>
      <c r="M1900" t="s">
        <v>17</v>
      </c>
      <c r="N1900" t="str">
        <f t="shared" si="29"/>
        <v>Low</v>
      </c>
    </row>
    <row r="1901" spans="1:14" x14ac:dyDescent="0.3">
      <c r="A1901">
        <v>1900</v>
      </c>
      <c r="B1901" t="s">
        <v>1745</v>
      </c>
      <c r="C1901" s="2">
        <v>45403</v>
      </c>
      <c r="D1901" t="s">
        <v>39</v>
      </c>
      <c r="E1901" t="s">
        <v>25</v>
      </c>
      <c r="F1901" t="s">
        <v>21</v>
      </c>
      <c r="G1901">
        <v>2</v>
      </c>
      <c r="H1901">
        <v>152.15</v>
      </c>
      <c r="I1901">
        <v>0.28000000000000003</v>
      </c>
      <c r="J1901">
        <v>219.1</v>
      </c>
      <c r="K1901">
        <v>132.1</v>
      </c>
      <c r="L1901">
        <v>87</v>
      </c>
      <c r="M1901" t="s">
        <v>22</v>
      </c>
      <c r="N1901" t="str">
        <f t="shared" si="29"/>
        <v>High</v>
      </c>
    </row>
    <row r="1902" spans="1:14" x14ac:dyDescent="0.3">
      <c r="A1902">
        <v>1901</v>
      </c>
      <c r="B1902" t="s">
        <v>350</v>
      </c>
      <c r="C1902" s="2">
        <v>45586</v>
      </c>
      <c r="D1902" t="s">
        <v>39</v>
      </c>
      <c r="E1902" t="s">
        <v>30</v>
      </c>
      <c r="F1902" t="s">
        <v>21</v>
      </c>
      <c r="G1902">
        <v>7</v>
      </c>
      <c r="H1902">
        <v>89.13</v>
      </c>
      <c r="I1902">
        <v>0.28000000000000003</v>
      </c>
      <c r="J1902">
        <v>449.22</v>
      </c>
      <c r="K1902">
        <v>276.51</v>
      </c>
      <c r="L1902">
        <v>172.71</v>
      </c>
      <c r="M1902" t="s">
        <v>28</v>
      </c>
      <c r="N1902" t="str">
        <f t="shared" si="29"/>
        <v>High</v>
      </c>
    </row>
    <row r="1903" spans="1:14" x14ac:dyDescent="0.3">
      <c r="A1903">
        <v>1902</v>
      </c>
      <c r="B1903" t="s">
        <v>1746</v>
      </c>
      <c r="C1903" s="2">
        <v>45466</v>
      </c>
      <c r="D1903" t="s">
        <v>14</v>
      </c>
      <c r="E1903" t="s">
        <v>25</v>
      </c>
      <c r="F1903" t="s">
        <v>16</v>
      </c>
      <c r="G1903">
        <v>4</v>
      </c>
      <c r="H1903">
        <v>349.8</v>
      </c>
      <c r="I1903">
        <v>0.16</v>
      </c>
      <c r="J1903">
        <v>1175.33</v>
      </c>
      <c r="K1903">
        <v>916.25</v>
      </c>
      <c r="L1903">
        <v>259.08</v>
      </c>
      <c r="M1903" t="s">
        <v>40</v>
      </c>
      <c r="N1903" t="str">
        <f t="shared" si="29"/>
        <v>Medium</v>
      </c>
    </row>
    <row r="1904" spans="1:14" x14ac:dyDescent="0.3">
      <c r="A1904">
        <v>1903</v>
      </c>
      <c r="B1904" t="s">
        <v>1747</v>
      </c>
      <c r="C1904" s="2">
        <v>45618</v>
      </c>
      <c r="D1904" t="s">
        <v>14</v>
      </c>
      <c r="E1904" t="s">
        <v>33</v>
      </c>
      <c r="F1904" t="s">
        <v>16</v>
      </c>
      <c r="G1904">
        <v>6</v>
      </c>
      <c r="H1904">
        <v>430.39</v>
      </c>
      <c r="I1904">
        <v>0.08</v>
      </c>
      <c r="J1904">
        <v>2375.75</v>
      </c>
      <c r="K1904">
        <v>1190.42</v>
      </c>
      <c r="L1904">
        <v>1185.33</v>
      </c>
      <c r="M1904" t="s">
        <v>22</v>
      </c>
      <c r="N1904" t="str">
        <f t="shared" si="29"/>
        <v>Low</v>
      </c>
    </row>
    <row r="1905" spans="1:14" x14ac:dyDescent="0.3">
      <c r="A1905">
        <v>1904</v>
      </c>
      <c r="B1905" t="s">
        <v>1748</v>
      </c>
      <c r="C1905" s="2">
        <v>45395</v>
      </c>
      <c r="D1905" t="s">
        <v>19</v>
      </c>
      <c r="E1905" t="s">
        <v>15</v>
      </c>
      <c r="F1905" t="s">
        <v>27</v>
      </c>
      <c r="G1905">
        <v>4</v>
      </c>
      <c r="H1905">
        <v>159.52000000000001</v>
      </c>
      <c r="I1905">
        <v>0.02</v>
      </c>
      <c r="J1905">
        <v>625.32000000000005</v>
      </c>
      <c r="K1905">
        <v>486.6</v>
      </c>
      <c r="L1905">
        <v>138.72</v>
      </c>
      <c r="M1905" t="s">
        <v>46</v>
      </c>
      <c r="N1905" t="str">
        <f t="shared" si="29"/>
        <v>Low</v>
      </c>
    </row>
    <row r="1906" spans="1:14" x14ac:dyDescent="0.3">
      <c r="A1906">
        <v>1905</v>
      </c>
      <c r="B1906" t="s">
        <v>1749</v>
      </c>
      <c r="C1906" s="2">
        <v>45511</v>
      </c>
      <c r="D1906" t="s">
        <v>24</v>
      </c>
      <c r="E1906" t="s">
        <v>15</v>
      </c>
      <c r="F1906" t="s">
        <v>16</v>
      </c>
      <c r="G1906">
        <v>10</v>
      </c>
      <c r="H1906">
        <v>480.01</v>
      </c>
      <c r="I1906">
        <v>0.26</v>
      </c>
      <c r="J1906">
        <v>3552.07</v>
      </c>
      <c r="K1906">
        <v>2032.39</v>
      </c>
      <c r="L1906">
        <v>1519.68</v>
      </c>
      <c r="M1906" t="s">
        <v>46</v>
      </c>
      <c r="N1906" t="str">
        <f t="shared" si="29"/>
        <v>High</v>
      </c>
    </row>
    <row r="1907" spans="1:14" x14ac:dyDescent="0.3">
      <c r="A1907">
        <v>1906</v>
      </c>
      <c r="B1907" t="s">
        <v>1750</v>
      </c>
      <c r="C1907" s="2">
        <v>45557</v>
      </c>
      <c r="D1907" t="s">
        <v>19</v>
      </c>
      <c r="E1907" t="s">
        <v>30</v>
      </c>
      <c r="F1907" t="s">
        <v>27</v>
      </c>
      <c r="G1907">
        <v>10</v>
      </c>
      <c r="H1907">
        <v>320.86</v>
      </c>
      <c r="I1907">
        <v>0.05</v>
      </c>
      <c r="J1907">
        <v>3048.17</v>
      </c>
      <c r="K1907">
        <v>1628.83</v>
      </c>
      <c r="L1907">
        <v>1419.34</v>
      </c>
      <c r="M1907" t="s">
        <v>28</v>
      </c>
      <c r="N1907" t="str">
        <f t="shared" si="29"/>
        <v>Low</v>
      </c>
    </row>
    <row r="1908" spans="1:14" x14ac:dyDescent="0.3">
      <c r="A1908">
        <v>1907</v>
      </c>
      <c r="B1908" t="s">
        <v>1751</v>
      </c>
      <c r="C1908" s="2">
        <v>45473</v>
      </c>
      <c r="D1908" t="s">
        <v>24</v>
      </c>
      <c r="E1908" t="s">
        <v>20</v>
      </c>
      <c r="F1908" t="s">
        <v>27</v>
      </c>
      <c r="G1908">
        <v>8</v>
      </c>
      <c r="H1908">
        <v>405.43</v>
      </c>
      <c r="I1908">
        <v>0.3</v>
      </c>
      <c r="J1908">
        <v>2270.41</v>
      </c>
      <c r="K1908">
        <v>1318.42</v>
      </c>
      <c r="L1908">
        <v>951.99</v>
      </c>
      <c r="M1908" t="s">
        <v>40</v>
      </c>
      <c r="N1908" t="str">
        <f t="shared" si="29"/>
        <v>High</v>
      </c>
    </row>
    <row r="1909" spans="1:14" x14ac:dyDescent="0.3">
      <c r="A1909">
        <v>1908</v>
      </c>
      <c r="B1909" t="s">
        <v>1752</v>
      </c>
      <c r="C1909" s="2">
        <v>45487</v>
      </c>
      <c r="D1909" t="s">
        <v>24</v>
      </c>
      <c r="E1909" t="s">
        <v>20</v>
      </c>
      <c r="F1909" t="s">
        <v>16</v>
      </c>
      <c r="G1909">
        <v>8</v>
      </c>
      <c r="H1909">
        <v>414.01</v>
      </c>
      <c r="I1909">
        <v>0.19</v>
      </c>
      <c r="J1909">
        <v>2682.78</v>
      </c>
      <c r="K1909">
        <v>1837.77</v>
      </c>
      <c r="L1909">
        <v>845.01</v>
      </c>
      <c r="M1909" t="s">
        <v>22</v>
      </c>
      <c r="N1909" t="str">
        <f t="shared" si="29"/>
        <v>Medium</v>
      </c>
    </row>
    <row r="1910" spans="1:14" x14ac:dyDescent="0.3">
      <c r="A1910">
        <v>1909</v>
      </c>
      <c r="B1910" t="s">
        <v>1727</v>
      </c>
      <c r="C1910" s="2">
        <v>45473</v>
      </c>
      <c r="D1910" t="s">
        <v>19</v>
      </c>
      <c r="E1910" t="s">
        <v>30</v>
      </c>
      <c r="F1910" t="s">
        <v>27</v>
      </c>
      <c r="G1910">
        <v>10</v>
      </c>
      <c r="H1910">
        <v>416.58</v>
      </c>
      <c r="I1910">
        <v>0.09</v>
      </c>
      <c r="J1910">
        <v>3790.88</v>
      </c>
      <c r="K1910">
        <v>2417.06</v>
      </c>
      <c r="L1910">
        <v>1373.82</v>
      </c>
      <c r="M1910" t="s">
        <v>46</v>
      </c>
      <c r="N1910" t="str">
        <f t="shared" si="29"/>
        <v>Low</v>
      </c>
    </row>
    <row r="1911" spans="1:14" x14ac:dyDescent="0.3">
      <c r="A1911">
        <v>1910</v>
      </c>
      <c r="B1911" t="s">
        <v>1753</v>
      </c>
      <c r="C1911" s="2">
        <v>45401</v>
      </c>
      <c r="D1911" t="s">
        <v>24</v>
      </c>
      <c r="E1911" t="s">
        <v>25</v>
      </c>
      <c r="F1911" t="s">
        <v>16</v>
      </c>
      <c r="G1911">
        <v>6</v>
      </c>
      <c r="H1911">
        <v>377.71</v>
      </c>
      <c r="I1911">
        <v>0.28999999999999998</v>
      </c>
      <c r="J1911">
        <v>1609.04</v>
      </c>
      <c r="K1911">
        <v>888.61</v>
      </c>
      <c r="L1911">
        <v>720.43</v>
      </c>
      <c r="M1911" t="s">
        <v>40</v>
      </c>
      <c r="N1911" t="str">
        <f t="shared" si="29"/>
        <v>High</v>
      </c>
    </row>
    <row r="1912" spans="1:14" x14ac:dyDescent="0.3">
      <c r="A1912">
        <v>1911</v>
      </c>
      <c r="B1912" t="s">
        <v>252</v>
      </c>
      <c r="C1912" s="2">
        <v>45641</v>
      </c>
      <c r="D1912" t="s">
        <v>39</v>
      </c>
      <c r="E1912" t="s">
        <v>30</v>
      </c>
      <c r="F1912" t="s">
        <v>16</v>
      </c>
      <c r="G1912">
        <v>8</v>
      </c>
      <c r="H1912">
        <v>380.27</v>
      </c>
      <c r="I1912">
        <v>0.02</v>
      </c>
      <c r="J1912">
        <v>2981.32</v>
      </c>
      <c r="K1912">
        <v>2093.06</v>
      </c>
      <c r="L1912">
        <v>888.26</v>
      </c>
      <c r="M1912" t="s">
        <v>28</v>
      </c>
      <c r="N1912" t="str">
        <f t="shared" si="29"/>
        <v>Low</v>
      </c>
    </row>
    <row r="1913" spans="1:14" x14ac:dyDescent="0.3">
      <c r="A1913">
        <v>1912</v>
      </c>
      <c r="B1913" t="s">
        <v>1365</v>
      </c>
      <c r="C1913" s="2">
        <v>45582</v>
      </c>
      <c r="D1913" t="s">
        <v>39</v>
      </c>
      <c r="E1913" t="s">
        <v>20</v>
      </c>
      <c r="F1913" t="s">
        <v>21</v>
      </c>
      <c r="G1913">
        <v>4</v>
      </c>
      <c r="H1913">
        <v>222.58</v>
      </c>
      <c r="I1913">
        <v>0.04</v>
      </c>
      <c r="J1913">
        <v>854.71</v>
      </c>
      <c r="K1913">
        <v>447.26</v>
      </c>
      <c r="L1913">
        <v>407.45</v>
      </c>
      <c r="M1913" t="s">
        <v>17</v>
      </c>
      <c r="N1913" t="str">
        <f t="shared" si="29"/>
        <v>Low</v>
      </c>
    </row>
    <row r="1914" spans="1:14" x14ac:dyDescent="0.3">
      <c r="A1914">
        <v>1913</v>
      </c>
      <c r="B1914" t="s">
        <v>1754</v>
      </c>
      <c r="C1914" s="2">
        <v>45385</v>
      </c>
      <c r="D1914" t="s">
        <v>14</v>
      </c>
      <c r="E1914" t="s">
        <v>25</v>
      </c>
      <c r="F1914" t="s">
        <v>27</v>
      </c>
      <c r="G1914">
        <v>8</v>
      </c>
      <c r="H1914">
        <v>370.56</v>
      </c>
      <c r="I1914">
        <v>0.02</v>
      </c>
      <c r="J1914">
        <v>2905.19</v>
      </c>
      <c r="K1914">
        <v>1692.73</v>
      </c>
      <c r="L1914">
        <v>1212.46</v>
      </c>
      <c r="M1914" t="s">
        <v>17</v>
      </c>
      <c r="N1914" t="str">
        <f t="shared" si="29"/>
        <v>Low</v>
      </c>
    </row>
    <row r="1915" spans="1:14" x14ac:dyDescent="0.3">
      <c r="A1915">
        <v>1914</v>
      </c>
      <c r="B1915" t="s">
        <v>1755</v>
      </c>
      <c r="C1915" s="2">
        <v>45408</v>
      </c>
      <c r="D1915" t="s">
        <v>24</v>
      </c>
      <c r="E1915" t="s">
        <v>33</v>
      </c>
      <c r="F1915" t="s">
        <v>21</v>
      </c>
      <c r="G1915">
        <v>9</v>
      </c>
      <c r="H1915">
        <v>470.74</v>
      </c>
      <c r="I1915">
        <v>0.12</v>
      </c>
      <c r="J1915">
        <v>3728.26</v>
      </c>
      <c r="K1915">
        <v>2145.2399999999998</v>
      </c>
      <c r="L1915">
        <v>1583.02</v>
      </c>
      <c r="M1915" t="s">
        <v>28</v>
      </c>
      <c r="N1915" t="str">
        <f t="shared" si="29"/>
        <v>Medium</v>
      </c>
    </row>
    <row r="1916" spans="1:14" x14ac:dyDescent="0.3">
      <c r="A1916">
        <v>1915</v>
      </c>
      <c r="B1916" t="s">
        <v>1219</v>
      </c>
      <c r="C1916" s="2">
        <v>45643</v>
      </c>
      <c r="D1916" t="s">
        <v>19</v>
      </c>
      <c r="E1916" t="s">
        <v>30</v>
      </c>
      <c r="F1916" t="s">
        <v>21</v>
      </c>
      <c r="G1916">
        <v>7</v>
      </c>
      <c r="H1916">
        <v>402.92</v>
      </c>
      <c r="I1916">
        <v>0.12</v>
      </c>
      <c r="J1916">
        <v>2481.9899999999998</v>
      </c>
      <c r="K1916">
        <v>1422.68</v>
      </c>
      <c r="L1916">
        <v>1059.31</v>
      </c>
      <c r="M1916" t="s">
        <v>40</v>
      </c>
      <c r="N1916" t="str">
        <f t="shared" si="29"/>
        <v>Medium</v>
      </c>
    </row>
    <row r="1917" spans="1:14" x14ac:dyDescent="0.3">
      <c r="A1917">
        <v>1916</v>
      </c>
      <c r="B1917" t="s">
        <v>1756</v>
      </c>
      <c r="C1917" s="2">
        <v>45540</v>
      </c>
      <c r="D1917" t="s">
        <v>39</v>
      </c>
      <c r="E1917" t="s">
        <v>20</v>
      </c>
      <c r="F1917" t="s">
        <v>27</v>
      </c>
      <c r="G1917">
        <v>10</v>
      </c>
      <c r="H1917">
        <v>250.62</v>
      </c>
      <c r="I1917">
        <v>0.1</v>
      </c>
      <c r="J1917">
        <v>2255.58</v>
      </c>
      <c r="K1917">
        <v>1609.11</v>
      </c>
      <c r="L1917">
        <v>646.47</v>
      </c>
      <c r="M1917" t="s">
        <v>40</v>
      </c>
      <c r="N1917" t="str">
        <f t="shared" si="29"/>
        <v>Low</v>
      </c>
    </row>
    <row r="1918" spans="1:14" x14ac:dyDescent="0.3">
      <c r="A1918">
        <v>1917</v>
      </c>
      <c r="B1918" t="s">
        <v>1757</v>
      </c>
      <c r="C1918" s="2">
        <v>45480</v>
      </c>
      <c r="D1918" t="s">
        <v>24</v>
      </c>
      <c r="E1918" t="s">
        <v>33</v>
      </c>
      <c r="F1918" t="s">
        <v>27</v>
      </c>
      <c r="G1918">
        <v>4</v>
      </c>
      <c r="H1918">
        <v>484.17</v>
      </c>
      <c r="I1918">
        <v>0.1</v>
      </c>
      <c r="J1918">
        <v>1743.01</v>
      </c>
      <c r="K1918">
        <v>980.96</v>
      </c>
      <c r="L1918">
        <v>762.05</v>
      </c>
      <c r="M1918" t="s">
        <v>46</v>
      </c>
      <c r="N1918" t="str">
        <f t="shared" si="29"/>
        <v>Low</v>
      </c>
    </row>
    <row r="1919" spans="1:14" x14ac:dyDescent="0.3">
      <c r="A1919">
        <v>1918</v>
      </c>
      <c r="B1919" t="s">
        <v>1758</v>
      </c>
      <c r="C1919" s="2">
        <v>45606</v>
      </c>
      <c r="D1919" t="s">
        <v>39</v>
      </c>
      <c r="E1919" t="s">
        <v>15</v>
      </c>
      <c r="F1919" t="s">
        <v>16</v>
      </c>
      <c r="G1919">
        <v>5</v>
      </c>
      <c r="H1919">
        <v>477.98</v>
      </c>
      <c r="I1919">
        <v>0.27</v>
      </c>
      <c r="J1919">
        <v>1744.63</v>
      </c>
      <c r="K1919">
        <v>1340.29</v>
      </c>
      <c r="L1919">
        <v>404.34</v>
      </c>
      <c r="M1919" t="s">
        <v>28</v>
      </c>
      <c r="N1919" t="str">
        <f t="shared" si="29"/>
        <v>High</v>
      </c>
    </row>
    <row r="1920" spans="1:14" x14ac:dyDescent="0.3">
      <c r="A1920">
        <v>1919</v>
      </c>
      <c r="B1920" t="s">
        <v>1759</v>
      </c>
      <c r="C1920" s="2">
        <v>45436</v>
      </c>
      <c r="D1920" t="s">
        <v>14</v>
      </c>
      <c r="E1920" t="s">
        <v>25</v>
      </c>
      <c r="F1920" t="s">
        <v>27</v>
      </c>
      <c r="G1920">
        <v>9</v>
      </c>
      <c r="H1920">
        <v>45.82</v>
      </c>
      <c r="I1920">
        <v>0.23</v>
      </c>
      <c r="J1920">
        <v>317.52999999999997</v>
      </c>
      <c r="K1920">
        <v>246.14</v>
      </c>
      <c r="L1920">
        <v>71.39</v>
      </c>
      <c r="M1920" t="s">
        <v>40</v>
      </c>
      <c r="N1920" t="str">
        <f t="shared" si="29"/>
        <v>High</v>
      </c>
    </row>
    <row r="1921" spans="1:14" x14ac:dyDescent="0.3">
      <c r="A1921">
        <v>1920</v>
      </c>
      <c r="B1921" t="s">
        <v>1760</v>
      </c>
      <c r="C1921" s="2">
        <v>45522</v>
      </c>
      <c r="D1921" t="s">
        <v>14</v>
      </c>
      <c r="E1921" t="s">
        <v>30</v>
      </c>
      <c r="F1921" t="s">
        <v>21</v>
      </c>
      <c r="G1921">
        <v>1</v>
      </c>
      <c r="H1921">
        <v>43.33</v>
      </c>
      <c r="I1921">
        <v>0.12</v>
      </c>
      <c r="J1921">
        <v>38.130000000000003</v>
      </c>
      <c r="K1921">
        <v>22.47</v>
      </c>
      <c r="L1921">
        <v>15.66</v>
      </c>
      <c r="M1921" t="s">
        <v>46</v>
      </c>
      <c r="N1921" t="str">
        <f t="shared" si="29"/>
        <v>Medium</v>
      </c>
    </row>
    <row r="1922" spans="1:14" x14ac:dyDescent="0.3">
      <c r="A1922">
        <v>1921</v>
      </c>
      <c r="B1922" t="s">
        <v>1761</v>
      </c>
      <c r="C1922" s="2">
        <v>45653</v>
      </c>
      <c r="D1922" t="s">
        <v>24</v>
      </c>
      <c r="E1922" t="s">
        <v>30</v>
      </c>
      <c r="F1922" t="s">
        <v>21</v>
      </c>
      <c r="G1922">
        <v>8</v>
      </c>
      <c r="H1922">
        <v>245.82</v>
      </c>
      <c r="I1922">
        <v>0.18</v>
      </c>
      <c r="J1922">
        <v>1612.58</v>
      </c>
      <c r="K1922">
        <v>893.72</v>
      </c>
      <c r="L1922">
        <v>718.86</v>
      </c>
      <c r="M1922" t="s">
        <v>17</v>
      </c>
      <c r="N1922" t="str">
        <f t="shared" si="29"/>
        <v>Medium</v>
      </c>
    </row>
    <row r="1923" spans="1:14" x14ac:dyDescent="0.3">
      <c r="A1923">
        <v>1922</v>
      </c>
      <c r="B1923" t="s">
        <v>1762</v>
      </c>
      <c r="C1923" s="2">
        <v>45402</v>
      </c>
      <c r="D1923" t="s">
        <v>39</v>
      </c>
      <c r="E1923" t="s">
        <v>25</v>
      </c>
      <c r="F1923" t="s">
        <v>16</v>
      </c>
      <c r="G1923">
        <v>3</v>
      </c>
      <c r="H1923">
        <v>219.05</v>
      </c>
      <c r="I1923">
        <v>0.16</v>
      </c>
      <c r="J1923">
        <v>552.01</v>
      </c>
      <c r="K1923">
        <v>287.98</v>
      </c>
      <c r="L1923">
        <v>264.02999999999997</v>
      </c>
      <c r="M1923" t="s">
        <v>40</v>
      </c>
      <c r="N1923" t="str">
        <f t="shared" ref="N1923:N1986" si="30">_xlfn.IFS(I1923=0,"No Discount",I1923&gt;=0.21,"High",I1923&gt;=0.11,"Medium",I1923&gt;=0.01,"Low")</f>
        <v>Medium</v>
      </c>
    </row>
    <row r="1924" spans="1:14" x14ac:dyDescent="0.3">
      <c r="A1924">
        <v>1923</v>
      </c>
      <c r="B1924" t="s">
        <v>207</v>
      </c>
      <c r="C1924" s="2">
        <v>45598</v>
      </c>
      <c r="D1924" t="s">
        <v>39</v>
      </c>
      <c r="E1924" t="s">
        <v>15</v>
      </c>
      <c r="F1924" t="s">
        <v>27</v>
      </c>
      <c r="G1924">
        <v>3</v>
      </c>
      <c r="H1924">
        <v>301.01</v>
      </c>
      <c r="I1924">
        <v>0.04</v>
      </c>
      <c r="J1924">
        <v>866.91</v>
      </c>
      <c r="K1924">
        <v>519.73</v>
      </c>
      <c r="L1924">
        <v>347.18</v>
      </c>
      <c r="M1924" t="s">
        <v>46</v>
      </c>
      <c r="N1924" t="str">
        <f t="shared" si="30"/>
        <v>Low</v>
      </c>
    </row>
    <row r="1925" spans="1:14" x14ac:dyDescent="0.3">
      <c r="A1925">
        <v>1924</v>
      </c>
      <c r="B1925" t="s">
        <v>1763</v>
      </c>
      <c r="C1925" s="2">
        <v>45344</v>
      </c>
      <c r="D1925" t="s">
        <v>39</v>
      </c>
      <c r="E1925" t="s">
        <v>20</v>
      </c>
      <c r="F1925" t="s">
        <v>16</v>
      </c>
      <c r="G1925">
        <v>8</v>
      </c>
      <c r="H1925">
        <v>231.87</v>
      </c>
      <c r="I1925">
        <v>0.01</v>
      </c>
      <c r="J1925">
        <v>1836.41</v>
      </c>
      <c r="K1925">
        <v>1010.23</v>
      </c>
      <c r="L1925">
        <v>826.18</v>
      </c>
      <c r="M1925" t="s">
        <v>40</v>
      </c>
      <c r="N1925" t="str">
        <f t="shared" si="30"/>
        <v>Low</v>
      </c>
    </row>
    <row r="1926" spans="1:14" x14ac:dyDescent="0.3">
      <c r="A1926">
        <v>1925</v>
      </c>
      <c r="B1926" t="s">
        <v>1764</v>
      </c>
      <c r="C1926" s="2">
        <v>45359</v>
      </c>
      <c r="D1926" t="s">
        <v>39</v>
      </c>
      <c r="E1926" t="s">
        <v>25</v>
      </c>
      <c r="F1926" t="s">
        <v>21</v>
      </c>
      <c r="G1926">
        <v>6</v>
      </c>
      <c r="H1926">
        <v>231.82</v>
      </c>
      <c r="I1926">
        <v>0.28000000000000003</v>
      </c>
      <c r="J1926">
        <v>1001.46</v>
      </c>
      <c r="K1926">
        <v>551.69000000000005</v>
      </c>
      <c r="L1926">
        <v>449.77</v>
      </c>
      <c r="M1926" t="s">
        <v>40</v>
      </c>
      <c r="N1926" t="str">
        <f t="shared" si="30"/>
        <v>High</v>
      </c>
    </row>
    <row r="1927" spans="1:14" x14ac:dyDescent="0.3">
      <c r="A1927">
        <v>1926</v>
      </c>
      <c r="B1927" t="s">
        <v>1100</v>
      </c>
      <c r="C1927" s="2">
        <v>45401</v>
      </c>
      <c r="D1927" t="s">
        <v>39</v>
      </c>
      <c r="E1927" t="s">
        <v>20</v>
      </c>
      <c r="F1927" t="s">
        <v>16</v>
      </c>
      <c r="G1927">
        <v>5</v>
      </c>
      <c r="H1927">
        <v>303.36</v>
      </c>
      <c r="I1927">
        <v>0.25</v>
      </c>
      <c r="J1927">
        <v>1137.5999999999999</v>
      </c>
      <c r="K1927">
        <v>631.09</v>
      </c>
      <c r="L1927">
        <v>506.51</v>
      </c>
      <c r="M1927" t="s">
        <v>40</v>
      </c>
      <c r="N1927" t="str">
        <f t="shared" si="30"/>
        <v>High</v>
      </c>
    </row>
    <row r="1928" spans="1:14" x14ac:dyDescent="0.3">
      <c r="A1928">
        <v>1927</v>
      </c>
      <c r="B1928" t="s">
        <v>1765</v>
      </c>
      <c r="C1928" s="2">
        <v>45392</v>
      </c>
      <c r="D1928" t="s">
        <v>24</v>
      </c>
      <c r="E1928" t="s">
        <v>30</v>
      </c>
      <c r="F1928" t="s">
        <v>27</v>
      </c>
      <c r="G1928">
        <v>10</v>
      </c>
      <c r="H1928">
        <v>216.13</v>
      </c>
      <c r="I1928">
        <v>0.04</v>
      </c>
      <c r="J1928">
        <v>2074.85</v>
      </c>
      <c r="K1928">
        <v>1199.5</v>
      </c>
      <c r="L1928">
        <v>875.35</v>
      </c>
      <c r="M1928" t="s">
        <v>40</v>
      </c>
      <c r="N1928" t="str">
        <f t="shared" si="30"/>
        <v>Low</v>
      </c>
    </row>
    <row r="1929" spans="1:14" x14ac:dyDescent="0.3">
      <c r="A1929">
        <v>1928</v>
      </c>
      <c r="B1929" t="s">
        <v>1766</v>
      </c>
      <c r="C1929" s="2">
        <v>45563</v>
      </c>
      <c r="D1929" t="s">
        <v>14</v>
      </c>
      <c r="E1929" t="s">
        <v>20</v>
      </c>
      <c r="F1929" t="s">
        <v>21</v>
      </c>
      <c r="G1929">
        <v>3</v>
      </c>
      <c r="H1929">
        <v>110.19</v>
      </c>
      <c r="I1929">
        <v>0.05</v>
      </c>
      <c r="J1929">
        <v>314.04000000000002</v>
      </c>
      <c r="K1929">
        <v>230.8</v>
      </c>
      <c r="L1929">
        <v>83.24</v>
      </c>
      <c r="M1929" t="s">
        <v>40</v>
      </c>
      <c r="N1929" t="str">
        <f t="shared" si="30"/>
        <v>Low</v>
      </c>
    </row>
    <row r="1930" spans="1:14" x14ac:dyDescent="0.3">
      <c r="A1930">
        <v>1929</v>
      </c>
      <c r="B1930" t="s">
        <v>1767</v>
      </c>
      <c r="C1930" s="2">
        <v>45615</v>
      </c>
      <c r="D1930" t="s">
        <v>14</v>
      </c>
      <c r="E1930" t="s">
        <v>30</v>
      </c>
      <c r="F1930" t="s">
        <v>16</v>
      </c>
      <c r="G1930">
        <v>7</v>
      </c>
      <c r="H1930">
        <v>313.24</v>
      </c>
      <c r="I1930">
        <v>0.05</v>
      </c>
      <c r="J1930">
        <v>2083.0500000000002</v>
      </c>
      <c r="K1930">
        <v>1468.63</v>
      </c>
      <c r="L1930">
        <v>614.41999999999996</v>
      </c>
      <c r="M1930" t="s">
        <v>46</v>
      </c>
      <c r="N1930" t="str">
        <f t="shared" si="30"/>
        <v>Low</v>
      </c>
    </row>
    <row r="1931" spans="1:14" x14ac:dyDescent="0.3">
      <c r="A1931">
        <v>1930</v>
      </c>
      <c r="B1931" t="s">
        <v>1768</v>
      </c>
      <c r="C1931" s="2">
        <v>45574</v>
      </c>
      <c r="D1931" t="s">
        <v>19</v>
      </c>
      <c r="E1931" t="s">
        <v>20</v>
      </c>
      <c r="F1931" t="s">
        <v>27</v>
      </c>
      <c r="G1931">
        <v>5</v>
      </c>
      <c r="H1931">
        <v>411.23</v>
      </c>
      <c r="I1931">
        <v>0.02</v>
      </c>
      <c r="J1931">
        <v>2015.03</v>
      </c>
      <c r="K1931">
        <v>1410.01</v>
      </c>
      <c r="L1931">
        <v>605.02</v>
      </c>
      <c r="M1931" t="s">
        <v>17</v>
      </c>
      <c r="N1931" t="str">
        <f t="shared" si="30"/>
        <v>Low</v>
      </c>
    </row>
    <row r="1932" spans="1:14" x14ac:dyDescent="0.3">
      <c r="A1932">
        <v>1931</v>
      </c>
      <c r="B1932" t="s">
        <v>1769</v>
      </c>
      <c r="C1932" s="2">
        <v>45576</v>
      </c>
      <c r="D1932" t="s">
        <v>14</v>
      </c>
      <c r="E1932" t="s">
        <v>25</v>
      </c>
      <c r="F1932" t="s">
        <v>21</v>
      </c>
      <c r="G1932">
        <v>4</v>
      </c>
      <c r="H1932">
        <v>349.8</v>
      </c>
      <c r="I1932">
        <v>0.27</v>
      </c>
      <c r="J1932">
        <v>1021.42</v>
      </c>
      <c r="K1932">
        <v>653.28</v>
      </c>
      <c r="L1932">
        <v>368.14</v>
      </c>
      <c r="M1932" t="s">
        <v>46</v>
      </c>
      <c r="N1932" t="str">
        <f t="shared" si="30"/>
        <v>High</v>
      </c>
    </row>
    <row r="1933" spans="1:14" x14ac:dyDescent="0.3">
      <c r="A1933">
        <v>1932</v>
      </c>
      <c r="B1933" t="s">
        <v>1770</v>
      </c>
      <c r="C1933" s="2">
        <v>45526</v>
      </c>
      <c r="D1933" t="s">
        <v>19</v>
      </c>
      <c r="E1933" t="s">
        <v>25</v>
      </c>
      <c r="F1933" t="s">
        <v>16</v>
      </c>
      <c r="G1933">
        <v>5</v>
      </c>
      <c r="H1933">
        <v>242.91</v>
      </c>
      <c r="I1933">
        <v>0.22</v>
      </c>
      <c r="J1933">
        <v>947.35</v>
      </c>
      <c r="K1933">
        <v>694.88</v>
      </c>
      <c r="L1933">
        <v>252.47</v>
      </c>
      <c r="M1933" t="s">
        <v>40</v>
      </c>
      <c r="N1933" t="str">
        <f t="shared" si="30"/>
        <v>High</v>
      </c>
    </row>
    <row r="1934" spans="1:14" x14ac:dyDescent="0.3">
      <c r="A1934">
        <v>1933</v>
      </c>
      <c r="B1934" t="s">
        <v>1771</v>
      </c>
      <c r="C1934" s="2">
        <v>45627</v>
      </c>
      <c r="D1934" t="s">
        <v>24</v>
      </c>
      <c r="E1934" t="s">
        <v>20</v>
      </c>
      <c r="F1934" t="s">
        <v>16</v>
      </c>
      <c r="G1934">
        <v>3</v>
      </c>
      <c r="H1934">
        <v>263.08</v>
      </c>
      <c r="I1934">
        <v>0.14000000000000001</v>
      </c>
      <c r="J1934">
        <v>678.75</v>
      </c>
      <c r="K1934">
        <v>358.53</v>
      </c>
      <c r="L1934">
        <v>320.22000000000003</v>
      </c>
      <c r="M1934" t="s">
        <v>46</v>
      </c>
      <c r="N1934" t="str">
        <f t="shared" si="30"/>
        <v>Medium</v>
      </c>
    </row>
    <row r="1935" spans="1:14" x14ac:dyDescent="0.3">
      <c r="A1935">
        <v>1934</v>
      </c>
      <c r="B1935" t="s">
        <v>850</v>
      </c>
      <c r="C1935" s="2">
        <v>45542</v>
      </c>
      <c r="D1935" t="s">
        <v>19</v>
      </c>
      <c r="E1935" t="s">
        <v>33</v>
      </c>
      <c r="F1935" t="s">
        <v>16</v>
      </c>
      <c r="G1935">
        <v>2</v>
      </c>
      <c r="H1935">
        <v>401.32</v>
      </c>
      <c r="I1935">
        <v>0.1</v>
      </c>
      <c r="J1935">
        <v>722.38</v>
      </c>
      <c r="K1935">
        <v>520.97</v>
      </c>
      <c r="L1935">
        <v>201.41</v>
      </c>
      <c r="M1935" t="s">
        <v>28</v>
      </c>
      <c r="N1935" t="str">
        <f t="shared" si="30"/>
        <v>Low</v>
      </c>
    </row>
    <row r="1936" spans="1:14" x14ac:dyDescent="0.3">
      <c r="A1936">
        <v>1935</v>
      </c>
      <c r="B1936" t="s">
        <v>1772</v>
      </c>
      <c r="C1936" s="2">
        <v>45300</v>
      </c>
      <c r="D1936" t="s">
        <v>24</v>
      </c>
      <c r="E1936" t="s">
        <v>15</v>
      </c>
      <c r="F1936" t="s">
        <v>21</v>
      </c>
      <c r="G1936">
        <v>10</v>
      </c>
      <c r="H1936">
        <v>116.35</v>
      </c>
      <c r="I1936">
        <v>0.08</v>
      </c>
      <c r="J1936">
        <v>1070.42</v>
      </c>
      <c r="K1936">
        <v>776.66</v>
      </c>
      <c r="L1936">
        <v>293.76</v>
      </c>
      <c r="M1936" t="s">
        <v>17</v>
      </c>
      <c r="N1936" t="str">
        <f t="shared" si="30"/>
        <v>Low</v>
      </c>
    </row>
    <row r="1937" spans="1:14" x14ac:dyDescent="0.3">
      <c r="A1937">
        <v>1936</v>
      </c>
      <c r="B1937" t="s">
        <v>1773</v>
      </c>
      <c r="C1937" s="2">
        <v>45402</v>
      </c>
      <c r="D1937" t="s">
        <v>39</v>
      </c>
      <c r="E1937" t="s">
        <v>25</v>
      </c>
      <c r="F1937" t="s">
        <v>27</v>
      </c>
      <c r="G1937">
        <v>6</v>
      </c>
      <c r="H1937">
        <v>83.64</v>
      </c>
      <c r="I1937">
        <v>0.24</v>
      </c>
      <c r="J1937">
        <v>381.4</v>
      </c>
      <c r="K1937">
        <v>301.11</v>
      </c>
      <c r="L1937">
        <v>80.290000000000006</v>
      </c>
      <c r="M1937" t="s">
        <v>40</v>
      </c>
      <c r="N1937" t="str">
        <f t="shared" si="30"/>
        <v>High</v>
      </c>
    </row>
    <row r="1938" spans="1:14" x14ac:dyDescent="0.3">
      <c r="A1938">
        <v>1937</v>
      </c>
      <c r="B1938" t="s">
        <v>1774</v>
      </c>
      <c r="C1938" s="2">
        <v>45469</v>
      </c>
      <c r="D1938" t="s">
        <v>14</v>
      </c>
      <c r="E1938" t="s">
        <v>15</v>
      </c>
      <c r="F1938" t="s">
        <v>16</v>
      </c>
      <c r="G1938">
        <v>8</v>
      </c>
      <c r="H1938">
        <v>80.290000000000006</v>
      </c>
      <c r="I1938">
        <v>0.01</v>
      </c>
      <c r="J1938">
        <v>635.9</v>
      </c>
      <c r="K1938">
        <v>329.91</v>
      </c>
      <c r="L1938">
        <v>305.99</v>
      </c>
      <c r="M1938" t="s">
        <v>28</v>
      </c>
      <c r="N1938" t="str">
        <f t="shared" si="30"/>
        <v>Low</v>
      </c>
    </row>
    <row r="1939" spans="1:14" x14ac:dyDescent="0.3">
      <c r="A1939">
        <v>1938</v>
      </c>
      <c r="B1939" t="s">
        <v>1775</v>
      </c>
      <c r="C1939" s="2">
        <v>45488</v>
      </c>
      <c r="D1939" t="s">
        <v>39</v>
      </c>
      <c r="E1939" t="s">
        <v>20</v>
      </c>
      <c r="F1939" t="s">
        <v>21</v>
      </c>
      <c r="G1939">
        <v>6</v>
      </c>
      <c r="H1939">
        <v>14.32</v>
      </c>
      <c r="I1939">
        <v>0.12</v>
      </c>
      <c r="J1939">
        <v>75.61</v>
      </c>
      <c r="K1939">
        <v>54.17</v>
      </c>
      <c r="L1939">
        <v>21.44</v>
      </c>
      <c r="M1939" t="s">
        <v>22</v>
      </c>
      <c r="N1939" t="str">
        <f t="shared" si="30"/>
        <v>Medium</v>
      </c>
    </row>
    <row r="1940" spans="1:14" x14ac:dyDescent="0.3">
      <c r="A1940">
        <v>1939</v>
      </c>
      <c r="B1940" t="s">
        <v>567</v>
      </c>
      <c r="C1940" s="2">
        <v>45420</v>
      </c>
      <c r="D1940" t="s">
        <v>14</v>
      </c>
      <c r="E1940" t="s">
        <v>33</v>
      </c>
      <c r="F1940" t="s">
        <v>16</v>
      </c>
      <c r="G1940">
        <v>1</v>
      </c>
      <c r="H1940">
        <v>466.15</v>
      </c>
      <c r="I1940">
        <v>0.25</v>
      </c>
      <c r="J1940">
        <v>349.61</v>
      </c>
      <c r="K1940">
        <v>257.05</v>
      </c>
      <c r="L1940">
        <v>92.56</v>
      </c>
      <c r="M1940" t="s">
        <v>17</v>
      </c>
      <c r="N1940" t="str">
        <f t="shared" si="30"/>
        <v>High</v>
      </c>
    </row>
    <row r="1941" spans="1:14" x14ac:dyDescent="0.3">
      <c r="A1941">
        <v>1940</v>
      </c>
      <c r="B1941" t="s">
        <v>1776</v>
      </c>
      <c r="C1941" s="2">
        <v>45315</v>
      </c>
      <c r="D1941" t="s">
        <v>39</v>
      </c>
      <c r="E1941" t="s">
        <v>33</v>
      </c>
      <c r="F1941" t="s">
        <v>16</v>
      </c>
      <c r="G1941">
        <v>7</v>
      </c>
      <c r="H1941">
        <v>392.82</v>
      </c>
      <c r="I1941">
        <v>0.02</v>
      </c>
      <c r="J1941">
        <v>2694.75</v>
      </c>
      <c r="K1941">
        <v>1490.4</v>
      </c>
      <c r="L1941">
        <v>1204.3499999999999</v>
      </c>
      <c r="M1941" t="s">
        <v>46</v>
      </c>
      <c r="N1941" t="str">
        <f t="shared" si="30"/>
        <v>Low</v>
      </c>
    </row>
    <row r="1942" spans="1:14" x14ac:dyDescent="0.3">
      <c r="A1942">
        <v>1941</v>
      </c>
      <c r="B1942" t="s">
        <v>1777</v>
      </c>
      <c r="C1942" s="2">
        <v>45644</v>
      </c>
      <c r="D1942" t="s">
        <v>19</v>
      </c>
      <c r="E1942" t="s">
        <v>30</v>
      </c>
      <c r="F1942" t="s">
        <v>21</v>
      </c>
      <c r="G1942">
        <v>10</v>
      </c>
      <c r="H1942">
        <v>358.2</v>
      </c>
      <c r="I1942">
        <v>0.19</v>
      </c>
      <c r="J1942">
        <v>2901.42</v>
      </c>
      <c r="K1942">
        <v>1573.59</v>
      </c>
      <c r="L1942">
        <v>1327.83</v>
      </c>
      <c r="M1942" t="s">
        <v>46</v>
      </c>
      <c r="N1942" t="str">
        <f t="shared" si="30"/>
        <v>Medium</v>
      </c>
    </row>
    <row r="1943" spans="1:14" x14ac:dyDescent="0.3">
      <c r="A1943">
        <v>1942</v>
      </c>
      <c r="B1943" t="s">
        <v>1778</v>
      </c>
      <c r="C1943" s="2">
        <v>45497</v>
      </c>
      <c r="D1943" t="s">
        <v>19</v>
      </c>
      <c r="E1943" t="s">
        <v>15</v>
      </c>
      <c r="F1943" t="s">
        <v>16</v>
      </c>
      <c r="G1943">
        <v>9</v>
      </c>
      <c r="H1943">
        <v>480.55</v>
      </c>
      <c r="I1943">
        <v>0.3</v>
      </c>
      <c r="J1943">
        <v>3027.46</v>
      </c>
      <c r="K1943">
        <v>2222.9</v>
      </c>
      <c r="L1943">
        <v>804.56</v>
      </c>
      <c r="M1943" t="s">
        <v>28</v>
      </c>
      <c r="N1943" t="str">
        <f t="shared" si="30"/>
        <v>High</v>
      </c>
    </row>
    <row r="1944" spans="1:14" x14ac:dyDescent="0.3">
      <c r="A1944">
        <v>1943</v>
      </c>
      <c r="B1944" t="s">
        <v>1469</v>
      </c>
      <c r="C1944" s="2">
        <v>45584</v>
      </c>
      <c r="D1944" t="s">
        <v>24</v>
      </c>
      <c r="E1944" t="s">
        <v>33</v>
      </c>
      <c r="F1944" t="s">
        <v>21</v>
      </c>
      <c r="G1944">
        <v>7</v>
      </c>
      <c r="H1944">
        <v>107.22</v>
      </c>
      <c r="I1944">
        <v>0.16</v>
      </c>
      <c r="J1944">
        <v>630.45000000000005</v>
      </c>
      <c r="K1944">
        <v>442.94</v>
      </c>
      <c r="L1944">
        <v>187.51</v>
      </c>
      <c r="M1944" t="s">
        <v>17</v>
      </c>
      <c r="N1944" t="str">
        <f t="shared" si="30"/>
        <v>Medium</v>
      </c>
    </row>
    <row r="1945" spans="1:14" x14ac:dyDescent="0.3">
      <c r="A1945">
        <v>1944</v>
      </c>
      <c r="B1945" t="s">
        <v>1779</v>
      </c>
      <c r="C1945" s="2">
        <v>45556</v>
      </c>
      <c r="D1945" t="s">
        <v>39</v>
      </c>
      <c r="E1945" t="s">
        <v>20</v>
      </c>
      <c r="F1945" t="s">
        <v>27</v>
      </c>
      <c r="G1945">
        <v>7</v>
      </c>
      <c r="H1945">
        <v>237.73</v>
      </c>
      <c r="I1945">
        <v>0.27</v>
      </c>
      <c r="J1945">
        <v>1214.8</v>
      </c>
      <c r="K1945">
        <v>807.19</v>
      </c>
      <c r="L1945">
        <v>407.61</v>
      </c>
      <c r="M1945" t="s">
        <v>17</v>
      </c>
      <c r="N1945" t="str">
        <f t="shared" si="30"/>
        <v>High</v>
      </c>
    </row>
    <row r="1946" spans="1:14" x14ac:dyDescent="0.3">
      <c r="A1946">
        <v>1945</v>
      </c>
      <c r="B1946" t="s">
        <v>316</v>
      </c>
      <c r="C1946" s="2">
        <v>45307</v>
      </c>
      <c r="D1946" t="s">
        <v>24</v>
      </c>
      <c r="E1946" t="s">
        <v>25</v>
      </c>
      <c r="F1946" t="s">
        <v>21</v>
      </c>
      <c r="G1946">
        <v>3</v>
      </c>
      <c r="H1946">
        <v>376.39</v>
      </c>
      <c r="I1946">
        <v>0.28999999999999998</v>
      </c>
      <c r="J1946">
        <v>801.71</v>
      </c>
      <c r="K1946">
        <v>417.56</v>
      </c>
      <c r="L1946">
        <v>384.15</v>
      </c>
      <c r="M1946" t="s">
        <v>46</v>
      </c>
      <c r="N1946" t="str">
        <f t="shared" si="30"/>
        <v>High</v>
      </c>
    </row>
    <row r="1947" spans="1:14" x14ac:dyDescent="0.3">
      <c r="A1947">
        <v>1946</v>
      </c>
      <c r="B1947" t="s">
        <v>1780</v>
      </c>
      <c r="C1947" s="2">
        <v>45460</v>
      </c>
      <c r="D1947" t="s">
        <v>39</v>
      </c>
      <c r="E1947" t="s">
        <v>25</v>
      </c>
      <c r="F1947" t="s">
        <v>16</v>
      </c>
      <c r="G1947">
        <v>8</v>
      </c>
      <c r="H1947">
        <v>129.79</v>
      </c>
      <c r="I1947">
        <v>0.27</v>
      </c>
      <c r="J1947">
        <v>757.97</v>
      </c>
      <c r="K1947">
        <v>402.15</v>
      </c>
      <c r="L1947">
        <v>355.82</v>
      </c>
      <c r="M1947" t="s">
        <v>40</v>
      </c>
      <c r="N1947" t="str">
        <f t="shared" si="30"/>
        <v>High</v>
      </c>
    </row>
    <row r="1948" spans="1:14" x14ac:dyDescent="0.3">
      <c r="A1948">
        <v>1947</v>
      </c>
      <c r="B1948" t="s">
        <v>1781</v>
      </c>
      <c r="C1948" s="2">
        <v>45416</v>
      </c>
      <c r="D1948" t="s">
        <v>19</v>
      </c>
      <c r="E1948" t="s">
        <v>30</v>
      </c>
      <c r="F1948" t="s">
        <v>27</v>
      </c>
      <c r="G1948">
        <v>3</v>
      </c>
      <c r="H1948">
        <v>12.41</v>
      </c>
      <c r="I1948">
        <v>0.14000000000000001</v>
      </c>
      <c r="J1948">
        <v>32.020000000000003</v>
      </c>
      <c r="K1948">
        <v>16.89</v>
      </c>
      <c r="L1948">
        <v>15.13</v>
      </c>
      <c r="M1948" t="s">
        <v>40</v>
      </c>
      <c r="N1948" t="str">
        <f t="shared" si="30"/>
        <v>Medium</v>
      </c>
    </row>
    <row r="1949" spans="1:14" x14ac:dyDescent="0.3">
      <c r="A1949">
        <v>1948</v>
      </c>
      <c r="B1949" t="s">
        <v>1296</v>
      </c>
      <c r="C1949" s="2">
        <v>45518</v>
      </c>
      <c r="D1949" t="s">
        <v>19</v>
      </c>
      <c r="E1949" t="s">
        <v>15</v>
      </c>
      <c r="F1949" t="s">
        <v>16</v>
      </c>
      <c r="G1949">
        <v>2</v>
      </c>
      <c r="H1949">
        <v>296.68</v>
      </c>
      <c r="I1949">
        <v>0.14000000000000001</v>
      </c>
      <c r="J1949">
        <v>510.29</v>
      </c>
      <c r="K1949">
        <v>286.89999999999998</v>
      </c>
      <c r="L1949">
        <v>223.39</v>
      </c>
      <c r="M1949" t="s">
        <v>22</v>
      </c>
      <c r="N1949" t="str">
        <f t="shared" si="30"/>
        <v>Medium</v>
      </c>
    </row>
    <row r="1950" spans="1:14" x14ac:dyDescent="0.3">
      <c r="A1950">
        <v>1949</v>
      </c>
      <c r="B1950" t="s">
        <v>1782</v>
      </c>
      <c r="C1950" s="2">
        <v>45458</v>
      </c>
      <c r="D1950" t="s">
        <v>19</v>
      </c>
      <c r="E1950" t="s">
        <v>30</v>
      </c>
      <c r="F1950" t="s">
        <v>16</v>
      </c>
      <c r="G1950">
        <v>4</v>
      </c>
      <c r="H1950">
        <v>248.91</v>
      </c>
      <c r="I1950">
        <v>0.23</v>
      </c>
      <c r="J1950">
        <v>766.64</v>
      </c>
      <c r="K1950">
        <v>598.37</v>
      </c>
      <c r="L1950">
        <v>168.27</v>
      </c>
      <c r="M1950" t="s">
        <v>46</v>
      </c>
      <c r="N1950" t="str">
        <f t="shared" si="30"/>
        <v>High</v>
      </c>
    </row>
    <row r="1951" spans="1:14" x14ac:dyDescent="0.3">
      <c r="A1951">
        <v>1950</v>
      </c>
      <c r="B1951" t="s">
        <v>1783</v>
      </c>
      <c r="C1951" s="2">
        <v>45425</v>
      </c>
      <c r="D1951" t="s">
        <v>24</v>
      </c>
      <c r="E1951" t="s">
        <v>20</v>
      </c>
      <c r="F1951" t="s">
        <v>16</v>
      </c>
      <c r="G1951">
        <v>4</v>
      </c>
      <c r="H1951">
        <v>111.67</v>
      </c>
      <c r="I1951">
        <v>0</v>
      </c>
      <c r="J1951">
        <v>446.68</v>
      </c>
      <c r="K1951">
        <v>322.26</v>
      </c>
      <c r="L1951">
        <v>124.42</v>
      </c>
      <c r="M1951" t="s">
        <v>22</v>
      </c>
      <c r="N1951" t="str">
        <f t="shared" si="30"/>
        <v>No Discount</v>
      </c>
    </row>
    <row r="1952" spans="1:14" x14ac:dyDescent="0.3">
      <c r="A1952">
        <v>1951</v>
      </c>
      <c r="B1952" t="s">
        <v>1784</v>
      </c>
      <c r="C1952" s="2">
        <v>45604</v>
      </c>
      <c r="D1952" t="s">
        <v>24</v>
      </c>
      <c r="E1952" t="s">
        <v>25</v>
      </c>
      <c r="F1952" t="s">
        <v>16</v>
      </c>
      <c r="G1952">
        <v>9</v>
      </c>
      <c r="H1952">
        <v>114.32</v>
      </c>
      <c r="I1952">
        <v>0.24</v>
      </c>
      <c r="J1952">
        <v>781.95</v>
      </c>
      <c r="K1952">
        <v>550.34</v>
      </c>
      <c r="L1952">
        <v>231.61</v>
      </c>
      <c r="M1952" t="s">
        <v>22</v>
      </c>
      <c r="N1952" t="str">
        <f t="shared" si="30"/>
        <v>High</v>
      </c>
    </row>
    <row r="1953" spans="1:14" x14ac:dyDescent="0.3">
      <c r="A1953">
        <v>1952</v>
      </c>
      <c r="B1953" t="s">
        <v>1785</v>
      </c>
      <c r="C1953" s="2">
        <v>45436</v>
      </c>
      <c r="D1953" t="s">
        <v>24</v>
      </c>
      <c r="E1953" t="s">
        <v>25</v>
      </c>
      <c r="F1953" t="s">
        <v>21</v>
      </c>
      <c r="G1953">
        <v>5</v>
      </c>
      <c r="H1953">
        <v>61.01</v>
      </c>
      <c r="I1953">
        <v>0.21</v>
      </c>
      <c r="J1953">
        <v>240.99</v>
      </c>
      <c r="K1953">
        <v>166.26</v>
      </c>
      <c r="L1953">
        <v>74.73</v>
      </c>
      <c r="M1953" t="s">
        <v>22</v>
      </c>
      <c r="N1953" t="str">
        <f t="shared" si="30"/>
        <v>High</v>
      </c>
    </row>
    <row r="1954" spans="1:14" x14ac:dyDescent="0.3">
      <c r="A1954">
        <v>1953</v>
      </c>
      <c r="B1954" t="s">
        <v>1786</v>
      </c>
      <c r="C1954" s="2">
        <v>45603</v>
      </c>
      <c r="D1954" t="s">
        <v>19</v>
      </c>
      <c r="E1954" t="s">
        <v>25</v>
      </c>
      <c r="F1954" t="s">
        <v>27</v>
      </c>
      <c r="G1954">
        <v>7</v>
      </c>
      <c r="H1954">
        <v>110.12</v>
      </c>
      <c r="I1954">
        <v>0.26</v>
      </c>
      <c r="J1954">
        <v>570.41999999999996</v>
      </c>
      <c r="K1954">
        <v>366.66</v>
      </c>
      <c r="L1954">
        <v>203.76</v>
      </c>
      <c r="M1954" t="s">
        <v>22</v>
      </c>
      <c r="N1954" t="str">
        <f t="shared" si="30"/>
        <v>High</v>
      </c>
    </row>
    <row r="1955" spans="1:14" x14ac:dyDescent="0.3">
      <c r="A1955">
        <v>1954</v>
      </c>
      <c r="B1955" t="s">
        <v>1787</v>
      </c>
      <c r="C1955" s="2">
        <v>45329</v>
      </c>
      <c r="D1955" t="s">
        <v>19</v>
      </c>
      <c r="E1955" t="s">
        <v>25</v>
      </c>
      <c r="F1955" t="s">
        <v>27</v>
      </c>
      <c r="G1955">
        <v>6</v>
      </c>
      <c r="H1955">
        <v>383.59</v>
      </c>
      <c r="I1955">
        <v>0.28000000000000003</v>
      </c>
      <c r="J1955">
        <v>1657.11</v>
      </c>
      <c r="K1955">
        <v>1069.68</v>
      </c>
      <c r="L1955">
        <v>587.42999999999995</v>
      </c>
      <c r="M1955" t="s">
        <v>40</v>
      </c>
      <c r="N1955" t="str">
        <f t="shared" si="30"/>
        <v>High</v>
      </c>
    </row>
    <row r="1956" spans="1:14" x14ac:dyDescent="0.3">
      <c r="A1956">
        <v>1955</v>
      </c>
      <c r="B1956" t="s">
        <v>1788</v>
      </c>
      <c r="C1956" s="2">
        <v>45535</v>
      </c>
      <c r="D1956" t="s">
        <v>24</v>
      </c>
      <c r="E1956" t="s">
        <v>20</v>
      </c>
      <c r="F1956" t="s">
        <v>27</v>
      </c>
      <c r="G1956">
        <v>5</v>
      </c>
      <c r="H1956">
        <v>240.21</v>
      </c>
      <c r="I1956">
        <v>0.09</v>
      </c>
      <c r="J1956">
        <v>1092.96</v>
      </c>
      <c r="K1956">
        <v>746</v>
      </c>
      <c r="L1956">
        <v>346.96</v>
      </c>
      <c r="M1956" t="s">
        <v>22</v>
      </c>
      <c r="N1956" t="str">
        <f t="shared" si="30"/>
        <v>Low</v>
      </c>
    </row>
    <row r="1957" spans="1:14" x14ac:dyDescent="0.3">
      <c r="A1957">
        <v>1956</v>
      </c>
      <c r="B1957" t="s">
        <v>1789</v>
      </c>
      <c r="C1957" s="2">
        <v>45651</v>
      </c>
      <c r="D1957" t="s">
        <v>19</v>
      </c>
      <c r="E1957" t="s">
        <v>30</v>
      </c>
      <c r="F1957" t="s">
        <v>16</v>
      </c>
      <c r="G1957">
        <v>7</v>
      </c>
      <c r="H1957">
        <v>53.16</v>
      </c>
      <c r="I1957">
        <v>0.13</v>
      </c>
      <c r="J1957">
        <v>323.74</v>
      </c>
      <c r="K1957">
        <v>224.59</v>
      </c>
      <c r="L1957">
        <v>99.15</v>
      </c>
      <c r="M1957" t="s">
        <v>40</v>
      </c>
      <c r="N1957" t="str">
        <f t="shared" si="30"/>
        <v>Medium</v>
      </c>
    </row>
    <row r="1958" spans="1:14" x14ac:dyDescent="0.3">
      <c r="A1958">
        <v>1957</v>
      </c>
      <c r="B1958" t="s">
        <v>1113</v>
      </c>
      <c r="C1958" s="2">
        <v>45310</v>
      </c>
      <c r="D1958" t="s">
        <v>39</v>
      </c>
      <c r="E1958" t="s">
        <v>25</v>
      </c>
      <c r="F1958" t="s">
        <v>21</v>
      </c>
      <c r="G1958">
        <v>5</v>
      </c>
      <c r="H1958">
        <v>74.900000000000006</v>
      </c>
      <c r="I1958">
        <v>0.16</v>
      </c>
      <c r="J1958">
        <v>314.58</v>
      </c>
      <c r="K1958">
        <v>188.45</v>
      </c>
      <c r="L1958">
        <v>126.13</v>
      </c>
      <c r="M1958" t="s">
        <v>22</v>
      </c>
      <c r="N1958" t="str">
        <f t="shared" si="30"/>
        <v>Medium</v>
      </c>
    </row>
    <row r="1959" spans="1:14" x14ac:dyDescent="0.3">
      <c r="A1959">
        <v>1958</v>
      </c>
      <c r="B1959" t="s">
        <v>1790</v>
      </c>
      <c r="C1959" s="2">
        <v>45602</v>
      </c>
      <c r="D1959" t="s">
        <v>39</v>
      </c>
      <c r="E1959" t="s">
        <v>15</v>
      </c>
      <c r="F1959" t="s">
        <v>27</v>
      </c>
      <c r="G1959">
        <v>3</v>
      </c>
      <c r="H1959">
        <v>99.37</v>
      </c>
      <c r="I1959">
        <v>0.04</v>
      </c>
      <c r="J1959">
        <v>286.19</v>
      </c>
      <c r="K1959">
        <v>228.83</v>
      </c>
      <c r="L1959">
        <v>57.36</v>
      </c>
      <c r="M1959" t="s">
        <v>46</v>
      </c>
      <c r="N1959" t="str">
        <f t="shared" si="30"/>
        <v>Low</v>
      </c>
    </row>
    <row r="1960" spans="1:14" x14ac:dyDescent="0.3">
      <c r="A1960">
        <v>1959</v>
      </c>
      <c r="B1960" t="s">
        <v>1791</v>
      </c>
      <c r="C1960" s="2">
        <v>45389</v>
      </c>
      <c r="D1960" t="s">
        <v>19</v>
      </c>
      <c r="E1960" t="s">
        <v>30</v>
      </c>
      <c r="F1960" t="s">
        <v>21</v>
      </c>
      <c r="G1960">
        <v>1</v>
      </c>
      <c r="H1960">
        <v>300.44</v>
      </c>
      <c r="I1960">
        <v>0.27</v>
      </c>
      <c r="J1960">
        <v>219.32</v>
      </c>
      <c r="K1960">
        <v>116.07</v>
      </c>
      <c r="L1960">
        <v>103.25</v>
      </c>
      <c r="M1960" t="s">
        <v>40</v>
      </c>
      <c r="N1960" t="str">
        <f t="shared" si="30"/>
        <v>High</v>
      </c>
    </row>
    <row r="1961" spans="1:14" x14ac:dyDescent="0.3">
      <c r="A1961">
        <v>1960</v>
      </c>
      <c r="B1961" t="s">
        <v>1792</v>
      </c>
      <c r="C1961" s="2">
        <v>45573</v>
      </c>
      <c r="D1961" t="s">
        <v>19</v>
      </c>
      <c r="E1961" t="s">
        <v>33</v>
      </c>
      <c r="F1961" t="s">
        <v>27</v>
      </c>
      <c r="G1961">
        <v>9</v>
      </c>
      <c r="H1961">
        <v>150.22999999999999</v>
      </c>
      <c r="I1961">
        <v>0.1</v>
      </c>
      <c r="J1961">
        <v>1216.8599999999999</v>
      </c>
      <c r="K1961">
        <v>863.02</v>
      </c>
      <c r="L1961">
        <v>353.84</v>
      </c>
      <c r="M1961" t="s">
        <v>40</v>
      </c>
      <c r="N1961" t="str">
        <f t="shared" si="30"/>
        <v>Low</v>
      </c>
    </row>
    <row r="1962" spans="1:14" x14ac:dyDescent="0.3">
      <c r="A1962">
        <v>1961</v>
      </c>
      <c r="B1962" t="s">
        <v>1793</v>
      </c>
      <c r="C1962" s="2">
        <v>45511</v>
      </c>
      <c r="D1962" t="s">
        <v>24</v>
      </c>
      <c r="E1962" t="s">
        <v>33</v>
      </c>
      <c r="F1962" t="s">
        <v>21</v>
      </c>
      <c r="G1962">
        <v>7</v>
      </c>
      <c r="H1962">
        <v>425.79</v>
      </c>
      <c r="I1962">
        <v>0.02</v>
      </c>
      <c r="J1962">
        <v>2920.92</v>
      </c>
      <c r="K1962">
        <v>2154.65</v>
      </c>
      <c r="L1962">
        <v>766.27</v>
      </c>
      <c r="M1962" t="s">
        <v>17</v>
      </c>
      <c r="N1962" t="str">
        <f t="shared" si="30"/>
        <v>Low</v>
      </c>
    </row>
    <row r="1963" spans="1:14" x14ac:dyDescent="0.3">
      <c r="A1963">
        <v>1962</v>
      </c>
      <c r="B1963" t="s">
        <v>913</v>
      </c>
      <c r="C1963" s="2">
        <v>45504</v>
      </c>
      <c r="D1963" t="s">
        <v>14</v>
      </c>
      <c r="E1963" t="s">
        <v>30</v>
      </c>
      <c r="F1963" t="s">
        <v>21</v>
      </c>
      <c r="G1963">
        <v>3</v>
      </c>
      <c r="H1963">
        <v>139.13999999999999</v>
      </c>
      <c r="I1963">
        <v>0.11</v>
      </c>
      <c r="J1963">
        <v>371.5</v>
      </c>
      <c r="K1963">
        <v>287.08</v>
      </c>
      <c r="L1963">
        <v>84.42</v>
      </c>
      <c r="M1963" t="s">
        <v>46</v>
      </c>
      <c r="N1963" t="str">
        <f t="shared" si="30"/>
        <v>Medium</v>
      </c>
    </row>
    <row r="1964" spans="1:14" x14ac:dyDescent="0.3">
      <c r="A1964">
        <v>1963</v>
      </c>
      <c r="B1964" t="s">
        <v>1794</v>
      </c>
      <c r="C1964" s="2">
        <v>45599</v>
      </c>
      <c r="D1964" t="s">
        <v>39</v>
      </c>
      <c r="E1964" t="s">
        <v>30</v>
      </c>
      <c r="F1964" t="s">
        <v>16</v>
      </c>
      <c r="G1964">
        <v>9</v>
      </c>
      <c r="H1964">
        <v>150.65</v>
      </c>
      <c r="I1964">
        <v>0.03</v>
      </c>
      <c r="J1964">
        <v>1315.17</v>
      </c>
      <c r="K1964">
        <v>689.14</v>
      </c>
      <c r="L1964">
        <v>626.03</v>
      </c>
      <c r="M1964" t="s">
        <v>22</v>
      </c>
      <c r="N1964" t="str">
        <f t="shared" si="30"/>
        <v>Low</v>
      </c>
    </row>
    <row r="1965" spans="1:14" x14ac:dyDescent="0.3">
      <c r="A1965">
        <v>1964</v>
      </c>
      <c r="B1965" t="s">
        <v>1795</v>
      </c>
      <c r="C1965" s="2">
        <v>45623</v>
      </c>
      <c r="D1965" t="s">
        <v>19</v>
      </c>
      <c r="E1965" t="s">
        <v>15</v>
      </c>
      <c r="F1965" t="s">
        <v>27</v>
      </c>
      <c r="G1965">
        <v>6</v>
      </c>
      <c r="H1965">
        <v>369.71</v>
      </c>
      <c r="I1965">
        <v>0.1</v>
      </c>
      <c r="J1965">
        <v>1996.43</v>
      </c>
      <c r="K1965">
        <v>1313.27</v>
      </c>
      <c r="L1965">
        <v>683.16</v>
      </c>
      <c r="M1965" t="s">
        <v>22</v>
      </c>
      <c r="N1965" t="str">
        <f t="shared" si="30"/>
        <v>Low</v>
      </c>
    </row>
    <row r="1966" spans="1:14" x14ac:dyDescent="0.3">
      <c r="A1966">
        <v>1965</v>
      </c>
      <c r="B1966" t="s">
        <v>1796</v>
      </c>
      <c r="C1966" s="2">
        <v>45502</v>
      </c>
      <c r="D1966" t="s">
        <v>39</v>
      </c>
      <c r="E1966" t="s">
        <v>20</v>
      </c>
      <c r="F1966" t="s">
        <v>27</v>
      </c>
      <c r="G1966">
        <v>7</v>
      </c>
      <c r="H1966">
        <v>258.99</v>
      </c>
      <c r="I1966">
        <v>0.02</v>
      </c>
      <c r="J1966">
        <v>1776.67</v>
      </c>
      <c r="K1966">
        <v>1083.6300000000001</v>
      </c>
      <c r="L1966">
        <v>693.04</v>
      </c>
      <c r="M1966" t="s">
        <v>17</v>
      </c>
      <c r="N1966" t="str">
        <f t="shared" si="30"/>
        <v>Low</v>
      </c>
    </row>
    <row r="1967" spans="1:14" x14ac:dyDescent="0.3">
      <c r="A1967">
        <v>1966</v>
      </c>
      <c r="B1967" t="s">
        <v>1007</v>
      </c>
      <c r="C1967" s="2">
        <v>45496</v>
      </c>
      <c r="D1967" t="s">
        <v>39</v>
      </c>
      <c r="E1967" t="s">
        <v>33</v>
      </c>
      <c r="F1967" t="s">
        <v>27</v>
      </c>
      <c r="G1967">
        <v>4</v>
      </c>
      <c r="H1967">
        <v>338.17</v>
      </c>
      <c r="I1967">
        <v>0.28000000000000003</v>
      </c>
      <c r="J1967">
        <v>973.93</v>
      </c>
      <c r="K1967">
        <v>745.39</v>
      </c>
      <c r="L1967">
        <v>228.54</v>
      </c>
      <c r="M1967" t="s">
        <v>17</v>
      </c>
      <c r="N1967" t="str">
        <f t="shared" si="30"/>
        <v>High</v>
      </c>
    </row>
    <row r="1968" spans="1:14" x14ac:dyDescent="0.3">
      <c r="A1968">
        <v>1967</v>
      </c>
      <c r="B1968" t="s">
        <v>936</v>
      </c>
      <c r="C1968" s="2">
        <v>45302</v>
      </c>
      <c r="D1968" t="s">
        <v>24</v>
      </c>
      <c r="E1968" t="s">
        <v>30</v>
      </c>
      <c r="F1968" t="s">
        <v>21</v>
      </c>
      <c r="G1968">
        <v>2</v>
      </c>
      <c r="H1968">
        <v>294.5</v>
      </c>
      <c r="I1968">
        <v>0.24</v>
      </c>
      <c r="J1968">
        <v>447.64</v>
      </c>
      <c r="K1968">
        <v>233.24</v>
      </c>
      <c r="L1968">
        <v>214.4</v>
      </c>
      <c r="M1968" t="s">
        <v>17</v>
      </c>
      <c r="N1968" t="str">
        <f t="shared" si="30"/>
        <v>High</v>
      </c>
    </row>
    <row r="1969" spans="1:14" x14ac:dyDescent="0.3">
      <c r="A1969">
        <v>1968</v>
      </c>
      <c r="B1969" t="s">
        <v>1797</v>
      </c>
      <c r="C1969" s="2">
        <v>45435</v>
      </c>
      <c r="D1969" t="s">
        <v>24</v>
      </c>
      <c r="E1969" t="s">
        <v>20</v>
      </c>
      <c r="F1969" t="s">
        <v>16</v>
      </c>
      <c r="G1969">
        <v>1</v>
      </c>
      <c r="H1969">
        <v>392.29</v>
      </c>
      <c r="I1969">
        <v>0.13</v>
      </c>
      <c r="J1969">
        <v>341.29</v>
      </c>
      <c r="K1969">
        <v>226.08</v>
      </c>
      <c r="L1969">
        <v>115.21</v>
      </c>
      <c r="M1969" t="s">
        <v>46</v>
      </c>
      <c r="N1969" t="str">
        <f t="shared" si="30"/>
        <v>Medium</v>
      </c>
    </row>
    <row r="1970" spans="1:14" x14ac:dyDescent="0.3">
      <c r="A1970">
        <v>1969</v>
      </c>
      <c r="B1970" t="s">
        <v>1798</v>
      </c>
      <c r="C1970" s="2">
        <v>45547</v>
      </c>
      <c r="D1970" t="s">
        <v>14</v>
      </c>
      <c r="E1970" t="s">
        <v>25</v>
      </c>
      <c r="F1970" t="s">
        <v>21</v>
      </c>
      <c r="G1970">
        <v>1</v>
      </c>
      <c r="H1970">
        <v>282.75</v>
      </c>
      <c r="I1970">
        <v>0.28000000000000003</v>
      </c>
      <c r="J1970">
        <v>203.58</v>
      </c>
      <c r="K1970">
        <v>135.81</v>
      </c>
      <c r="L1970">
        <v>67.77</v>
      </c>
      <c r="M1970" t="s">
        <v>28</v>
      </c>
      <c r="N1970" t="str">
        <f t="shared" si="30"/>
        <v>High</v>
      </c>
    </row>
    <row r="1971" spans="1:14" x14ac:dyDescent="0.3">
      <c r="A1971">
        <v>1970</v>
      </c>
      <c r="B1971" t="s">
        <v>1799</v>
      </c>
      <c r="C1971" s="2">
        <v>45440</v>
      </c>
      <c r="D1971" t="s">
        <v>19</v>
      </c>
      <c r="E1971" t="s">
        <v>30</v>
      </c>
      <c r="F1971" t="s">
        <v>27</v>
      </c>
      <c r="G1971">
        <v>6</v>
      </c>
      <c r="H1971">
        <v>201.39</v>
      </c>
      <c r="I1971">
        <v>0.28000000000000003</v>
      </c>
      <c r="J1971">
        <v>870</v>
      </c>
      <c r="K1971">
        <v>460.86</v>
      </c>
      <c r="L1971">
        <v>409.14</v>
      </c>
      <c r="M1971" t="s">
        <v>22</v>
      </c>
      <c r="N1971" t="str">
        <f t="shared" si="30"/>
        <v>High</v>
      </c>
    </row>
    <row r="1972" spans="1:14" x14ac:dyDescent="0.3">
      <c r="A1972">
        <v>1971</v>
      </c>
      <c r="B1972" t="s">
        <v>1800</v>
      </c>
      <c r="C1972" s="2">
        <v>45322</v>
      </c>
      <c r="D1972" t="s">
        <v>24</v>
      </c>
      <c r="E1972" t="s">
        <v>25</v>
      </c>
      <c r="F1972" t="s">
        <v>21</v>
      </c>
      <c r="G1972">
        <v>3</v>
      </c>
      <c r="H1972">
        <v>126.24</v>
      </c>
      <c r="I1972">
        <v>0.11</v>
      </c>
      <c r="J1972">
        <v>337.06</v>
      </c>
      <c r="K1972">
        <v>209.57</v>
      </c>
      <c r="L1972">
        <v>127.49</v>
      </c>
      <c r="M1972" t="s">
        <v>46</v>
      </c>
      <c r="N1972" t="str">
        <f t="shared" si="30"/>
        <v>Medium</v>
      </c>
    </row>
    <row r="1973" spans="1:14" x14ac:dyDescent="0.3">
      <c r="A1973">
        <v>1972</v>
      </c>
      <c r="B1973" t="s">
        <v>1095</v>
      </c>
      <c r="C1973" s="2">
        <v>45536</v>
      </c>
      <c r="D1973" t="s">
        <v>19</v>
      </c>
      <c r="E1973" t="s">
        <v>30</v>
      </c>
      <c r="F1973" t="s">
        <v>27</v>
      </c>
      <c r="G1973">
        <v>4</v>
      </c>
      <c r="H1973">
        <v>181.56</v>
      </c>
      <c r="I1973">
        <v>0.17</v>
      </c>
      <c r="J1973">
        <v>602.78</v>
      </c>
      <c r="K1973">
        <v>465.59</v>
      </c>
      <c r="L1973">
        <v>137.19</v>
      </c>
      <c r="M1973" t="s">
        <v>22</v>
      </c>
      <c r="N1973" t="str">
        <f t="shared" si="30"/>
        <v>Medium</v>
      </c>
    </row>
    <row r="1974" spans="1:14" x14ac:dyDescent="0.3">
      <c r="A1974">
        <v>1973</v>
      </c>
      <c r="B1974" t="s">
        <v>1801</v>
      </c>
      <c r="C1974" s="2">
        <v>45402</v>
      </c>
      <c r="D1974" t="s">
        <v>39</v>
      </c>
      <c r="E1974" t="s">
        <v>30</v>
      </c>
      <c r="F1974" t="s">
        <v>27</v>
      </c>
      <c r="G1974">
        <v>7</v>
      </c>
      <c r="H1974">
        <v>450.51</v>
      </c>
      <c r="I1974">
        <v>0.28000000000000003</v>
      </c>
      <c r="J1974">
        <v>2270.5700000000002</v>
      </c>
      <c r="K1974">
        <v>1216.6300000000001</v>
      </c>
      <c r="L1974">
        <v>1053.94</v>
      </c>
      <c r="M1974" t="s">
        <v>46</v>
      </c>
      <c r="N1974" t="str">
        <f t="shared" si="30"/>
        <v>High</v>
      </c>
    </row>
    <row r="1975" spans="1:14" x14ac:dyDescent="0.3">
      <c r="A1975">
        <v>1974</v>
      </c>
      <c r="B1975" t="s">
        <v>1802</v>
      </c>
      <c r="C1975" s="2">
        <v>45630</v>
      </c>
      <c r="D1975" t="s">
        <v>14</v>
      </c>
      <c r="E1975" t="s">
        <v>20</v>
      </c>
      <c r="F1975" t="s">
        <v>16</v>
      </c>
      <c r="G1975">
        <v>6</v>
      </c>
      <c r="H1975">
        <v>344.08</v>
      </c>
      <c r="I1975">
        <v>7.0000000000000007E-2</v>
      </c>
      <c r="J1975">
        <v>1919.97</v>
      </c>
      <c r="K1975">
        <v>1510.01</v>
      </c>
      <c r="L1975">
        <v>409.96</v>
      </c>
      <c r="M1975" t="s">
        <v>17</v>
      </c>
      <c r="N1975" t="str">
        <f t="shared" si="30"/>
        <v>Low</v>
      </c>
    </row>
    <row r="1976" spans="1:14" x14ac:dyDescent="0.3">
      <c r="A1976">
        <v>1975</v>
      </c>
      <c r="B1976" t="s">
        <v>1803</v>
      </c>
      <c r="C1976" s="2">
        <v>45423</v>
      </c>
      <c r="D1976" t="s">
        <v>39</v>
      </c>
      <c r="E1976" t="s">
        <v>15</v>
      </c>
      <c r="F1976" t="s">
        <v>27</v>
      </c>
      <c r="G1976">
        <v>1</v>
      </c>
      <c r="H1976">
        <v>233.32</v>
      </c>
      <c r="I1976">
        <v>0.02</v>
      </c>
      <c r="J1976">
        <v>228.65</v>
      </c>
      <c r="K1976">
        <v>136.9</v>
      </c>
      <c r="L1976">
        <v>91.75</v>
      </c>
      <c r="M1976" t="s">
        <v>22</v>
      </c>
      <c r="N1976" t="str">
        <f t="shared" si="30"/>
        <v>Low</v>
      </c>
    </row>
    <row r="1977" spans="1:14" x14ac:dyDescent="0.3">
      <c r="A1977">
        <v>1976</v>
      </c>
      <c r="B1977" t="s">
        <v>1804</v>
      </c>
      <c r="C1977" s="2">
        <v>45479</v>
      </c>
      <c r="D1977" t="s">
        <v>39</v>
      </c>
      <c r="E1977" t="s">
        <v>15</v>
      </c>
      <c r="F1977" t="s">
        <v>21</v>
      </c>
      <c r="G1977">
        <v>3</v>
      </c>
      <c r="H1977">
        <v>473.74</v>
      </c>
      <c r="I1977">
        <v>0.27</v>
      </c>
      <c r="J1977">
        <v>1037.49</v>
      </c>
      <c r="K1977">
        <v>529.24</v>
      </c>
      <c r="L1977">
        <v>508.25</v>
      </c>
      <c r="M1977" t="s">
        <v>46</v>
      </c>
      <c r="N1977" t="str">
        <f t="shared" si="30"/>
        <v>High</v>
      </c>
    </row>
    <row r="1978" spans="1:14" x14ac:dyDescent="0.3">
      <c r="A1978">
        <v>1977</v>
      </c>
      <c r="B1978" t="s">
        <v>1144</v>
      </c>
      <c r="C1978" s="2">
        <v>45536</v>
      </c>
      <c r="D1978" t="s">
        <v>19</v>
      </c>
      <c r="E1978" t="s">
        <v>15</v>
      </c>
      <c r="F1978" t="s">
        <v>21</v>
      </c>
      <c r="G1978">
        <v>1</v>
      </c>
      <c r="H1978">
        <v>409.61</v>
      </c>
      <c r="I1978">
        <v>0.13</v>
      </c>
      <c r="J1978">
        <v>356.36</v>
      </c>
      <c r="K1978">
        <v>266.07</v>
      </c>
      <c r="L1978">
        <v>90.29</v>
      </c>
      <c r="M1978" t="s">
        <v>22</v>
      </c>
      <c r="N1978" t="str">
        <f t="shared" si="30"/>
        <v>Medium</v>
      </c>
    </row>
    <row r="1979" spans="1:14" x14ac:dyDescent="0.3">
      <c r="A1979">
        <v>1978</v>
      </c>
      <c r="B1979" t="s">
        <v>1805</v>
      </c>
      <c r="C1979" s="2">
        <v>45588</v>
      </c>
      <c r="D1979" t="s">
        <v>24</v>
      </c>
      <c r="E1979" t="s">
        <v>33</v>
      </c>
      <c r="F1979" t="s">
        <v>16</v>
      </c>
      <c r="G1979">
        <v>6</v>
      </c>
      <c r="H1979">
        <v>29.79</v>
      </c>
      <c r="I1979">
        <v>0.14000000000000001</v>
      </c>
      <c r="J1979">
        <v>153.72</v>
      </c>
      <c r="K1979">
        <v>96.19</v>
      </c>
      <c r="L1979">
        <v>57.53</v>
      </c>
      <c r="M1979" t="s">
        <v>17</v>
      </c>
      <c r="N1979" t="str">
        <f t="shared" si="30"/>
        <v>Medium</v>
      </c>
    </row>
    <row r="1980" spans="1:14" x14ac:dyDescent="0.3">
      <c r="A1980">
        <v>1979</v>
      </c>
      <c r="B1980" t="s">
        <v>1806</v>
      </c>
      <c r="C1980" s="2">
        <v>45579</v>
      </c>
      <c r="D1980" t="s">
        <v>39</v>
      </c>
      <c r="E1980" t="s">
        <v>30</v>
      </c>
      <c r="F1980" t="s">
        <v>21</v>
      </c>
      <c r="G1980">
        <v>9</v>
      </c>
      <c r="H1980">
        <v>90.71</v>
      </c>
      <c r="I1980">
        <v>0.02</v>
      </c>
      <c r="J1980">
        <v>800.06</v>
      </c>
      <c r="K1980">
        <v>430.6</v>
      </c>
      <c r="L1980">
        <v>369.46</v>
      </c>
      <c r="M1980" t="s">
        <v>17</v>
      </c>
      <c r="N1980" t="str">
        <f t="shared" si="30"/>
        <v>Low</v>
      </c>
    </row>
    <row r="1981" spans="1:14" x14ac:dyDescent="0.3">
      <c r="A1981">
        <v>1980</v>
      </c>
      <c r="B1981" t="s">
        <v>1807</v>
      </c>
      <c r="C1981" s="2">
        <v>45390</v>
      </c>
      <c r="D1981" t="s">
        <v>24</v>
      </c>
      <c r="E1981" t="s">
        <v>30</v>
      </c>
      <c r="F1981" t="s">
        <v>21</v>
      </c>
      <c r="G1981">
        <v>1</v>
      </c>
      <c r="H1981">
        <v>150.88</v>
      </c>
      <c r="I1981">
        <v>0.12</v>
      </c>
      <c r="J1981">
        <v>132.77000000000001</v>
      </c>
      <c r="K1981">
        <v>71.22</v>
      </c>
      <c r="L1981">
        <v>61.55</v>
      </c>
      <c r="M1981" t="s">
        <v>28</v>
      </c>
      <c r="N1981" t="str">
        <f t="shared" si="30"/>
        <v>Medium</v>
      </c>
    </row>
    <row r="1982" spans="1:14" x14ac:dyDescent="0.3">
      <c r="A1982">
        <v>1981</v>
      </c>
      <c r="B1982" t="s">
        <v>1808</v>
      </c>
      <c r="C1982" s="2">
        <v>45639</v>
      </c>
      <c r="D1982" t="s">
        <v>14</v>
      </c>
      <c r="E1982" t="s">
        <v>30</v>
      </c>
      <c r="F1982" t="s">
        <v>27</v>
      </c>
      <c r="G1982">
        <v>6</v>
      </c>
      <c r="H1982">
        <v>198.62</v>
      </c>
      <c r="I1982">
        <v>0.12</v>
      </c>
      <c r="J1982">
        <v>1048.71</v>
      </c>
      <c r="K1982">
        <v>550.62</v>
      </c>
      <c r="L1982">
        <v>498.09</v>
      </c>
      <c r="M1982" t="s">
        <v>40</v>
      </c>
      <c r="N1982" t="str">
        <f t="shared" si="30"/>
        <v>Medium</v>
      </c>
    </row>
    <row r="1983" spans="1:14" x14ac:dyDescent="0.3">
      <c r="A1983">
        <v>1982</v>
      </c>
      <c r="B1983" t="s">
        <v>1809</v>
      </c>
      <c r="C1983" s="2">
        <v>45611</v>
      </c>
      <c r="D1983" t="s">
        <v>19</v>
      </c>
      <c r="E1983" t="s">
        <v>20</v>
      </c>
      <c r="F1983" t="s">
        <v>27</v>
      </c>
      <c r="G1983">
        <v>9</v>
      </c>
      <c r="H1983">
        <v>297.39</v>
      </c>
      <c r="I1983">
        <v>0.02</v>
      </c>
      <c r="J1983">
        <v>2622.98</v>
      </c>
      <c r="K1983">
        <v>1442.71</v>
      </c>
      <c r="L1983">
        <v>1180.27</v>
      </c>
      <c r="M1983" t="s">
        <v>28</v>
      </c>
      <c r="N1983" t="str">
        <f t="shared" si="30"/>
        <v>Low</v>
      </c>
    </row>
    <row r="1984" spans="1:14" x14ac:dyDescent="0.3">
      <c r="A1984">
        <v>1983</v>
      </c>
      <c r="B1984" t="s">
        <v>1810</v>
      </c>
      <c r="C1984" s="2">
        <v>45347</v>
      </c>
      <c r="D1984" t="s">
        <v>19</v>
      </c>
      <c r="E1984" t="s">
        <v>30</v>
      </c>
      <c r="F1984" t="s">
        <v>16</v>
      </c>
      <c r="G1984">
        <v>8</v>
      </c>
      <c r="H1984">
        <v>105.08</v>
      </c>
      <c r="I1984">
        <v>0.15</v>
      </c>
      <c r="J1984">
        <v>714.54</v>
      </c>
      <c r="K1984">
        <v>403.94</v>
      </c>
      <c r="L1984">
        <v>310.60000000000002</v>
      </c>
      <c r="M1984" t="s">
        <v>17</v>
      </c>
      <c r="N1984" t="str">
        <f t="shared" si="30"/>
        <v>Medium</v>
      </c>
    </row>
    <row r="1985" spans="1:14" x14ac:dyDescent="0.3">
      <c r="A1985">
        <v>1984</v>
      </c>
      <c r="B1985" t="s">
        <v>1811</v>
      </c>
      <c r="C1985" s="2">
        <v>45639</v>
      </c>
      <c r="D1985" t="s">
        <v>24</v>
      </c>
      <c r="E1985" t="s">
        <v>20</v>
      </c>
      <c r="F1985" t="s">
        <v>21</v>
      </c>
      <c r="G1985">
        <v>4</v>
      </c>
      <c r="H1985">
        <v>228.14</v>
      </c>
      <c r="I1985">
        <v>0.09</v>
      </c>
      <c r="J1985">
        <v>830.43</v>
      </c>
      <c r="K1985">
        <v>441.95</v>
      </c>
      <c r="L1985">
        <v>388.48</v>
      </c>
      <c r="M1985" t="s">
        <v>40</v>
      </c>
      <c r="N1985" t="str">
        <f t="shared" si="30"/>
        <v>Low</v>
      </c>
    </row>
    <row r="1986" spans="1:14" x14ac:dyDescent="0.3">
      <c r="A1986">
        <v>1985</v>
      </c>
      <c r="B1986" t="s">
        <v>1812</v>
      </c>
      <c r="C1986" s="2">
        <v>45351</v>
      </c>
      <c r="D1986" t="s">
        <v>19</v>
      </c>
      <c r="E1986" t="s">
        <v>33</v>
      </c>
      <c r="F1986" t="s">
        <v>16</v>
      </c>
      <c r="G1986">
        <v>2</v>
      </c>
      <c r="H1986">
        <v>496.33</v>
      </c>
      <c r="I1986">
        <v>0.15</v>
      </c>
      <c r="J1986">
        <v>843.76</v>
      </c>
      <c r="K1986">
        <v>499.22</v>
      </c>
      <c r="L1986">
        <v>344.54</v>
      </c>
      <c r="M1986" t="s">
        <v>46</v>
      </c>
      <c r="N1986" t="str">
        <f t="shared" si="30"/>
        <v>Medium</v>
      </c>
    </row>
    <row r="1987" spans="1:14" x14ac:dyDescent="0.3">
      <c r="A1987">
        <v>1986</v>
      </c>
      <c r="B1987" t="s">
        <v>1813</v>
      </c>
      <c r="C1987" s="2">
        <v>45541</v>
      </c>
      <c r="D1987" t="s">
        <v>39</v>
      </c>
      <c r="E1987" t="s">
        <v>20</v>
      </c>
      <c r="F1987" t="s">
        <v>27</v>
      </c>
      <c r="G1987">
        <v>10</v>
      </c>
      <c r="H1987">
        <v>109.16</v>
      </c>
      <c r="I1987">
        <v>0.11</v>
      </c>
      <c r="J1987">
        <v>971.52</v>
      </c>
      <c r="K1987">
        <v>539.37</v>
      </c>
      <c r="L1987">
        <v>432.15</v>
      </c>
      <c r="M1987" t="s">
        <v>28</v>
      </c>
      <c r="N1987" t="str">
        <f t="shared" ref="N1987:N2050" si="31">_xlfn.IFS(I1987=0,"No Discount",I1987&gt;=0.21,"High",I1987&gt;=0.11,"Medium",I1987&gt;=0.01,"Low")</f>
        <v>Medium</v>
      </c>
    </row>
    <row r="1988" spans="1:14" x14ac:dyDescent="0.3">
      <c r="A1988">
        <v>1987</v>
      </c>
      <c r="B1988" t="s">
        <v>1761</v>
      </c>
      <c r="C1988" s="2">
        <v>45619</v>
      </c>
      <c r="D1988" t="s">
        <v>39</v>
      </c>
      <c r="E1988" t="s">
        <v>25</v>
      </c>
      <c r="F1988" t="s">
        <v>27</v>
      </c>
      <c r="G1988">
        <v>4</v>
      </c>
      <c r="H1988">
        <v>400.95</v>
      </c>
      <c r="I1988">
        <v>0.11</v>
      </c>
      <c r="J1988">
        <v>1427.38</v>
      </c>
      <c r="K1988">
        <v>1096.8800000000001</v>
      </c>
      <c r="L1988">
        <v>330.5</v>
      </c>
      <c r="M1988" t="s">
        <v>46</v>
      </c>
      <c r="N1988" t="str">
        <f t="shared" si="31"/>
        <v>Medium</v>
      </c>
    </row>
    <row r="1989" spans="1:14" x14ac:dyDescent="0.3">
      <c r="A1989">
        <v>1988</v>
      </c>
      <c r="B1989" t="s">
        <v>1814</v>
      </c>
      <c r="C1989" s="2">
        <v>45294</v>
      </c>
      <c r="D1989" t="s">
        <v>19</v>
      </c>
      <c r="E1989" t="s">
        <v>30</v>
      </c>
      <c r="F1989" t="s">
        <v>21</v>
      </c>
      <c r="G1989">
        <v>4</v>
      </c>
      <c r="H1989">
        <v>269.51</v>
      </c>
      <c r="I1989">
        <v>0.17</v>
      </c>
      <c r="J1989">
        <v>894.77</v>
      </c>
      <c r="K1989">
        <v>656.5</v>
      </c>
      <c r="L1989">
        <v>238.27</v>
      </c>
      <c r="M1989" t="s">
        <v>28</v>
      </c>
      <c r="N1989" t="str">
        <f t="shared" si="31"/>
        <v>Medium</v>
      </c>
    </row>
    <row r="1990" spans="1:14" x14ac:dyDescent="0.3">
      <c r="A1990">
        <v>1989</v>
      </c>
      <c r="B1990" t="s">
        <v>1774</v>
      </c>
      <c r="C1990" s="2">
        <v>45345</v>
      </c>
      <c r="D1990" t="s">
        <v>19</v>
      </c>
      <c r="E1990" t="s">
        <v>30</v>
      </c>
      <c r="F1990" t="s">
        <v>16</v>
      </c>
      <c r="G1990">
        <v>4</v>
      </c>
      <c r="H1990">
        <v>244.76</v>
      </c>
      <c r="I1990">
        <v>0.25</v>
      </c>
      <c r="J1990">
        <v>734.28</v>
      </c>
      <c r="K1990">
        <v>405.74</v>
      </c>
      <c r="L1990">
        <v>328.54</v>
      </c>
      <c r="M1990" t="s">
        <v>40</v>
      </c>
      <c r="N1990" t="str">
        <f t="shared" si="31"/>
        <v>High</v>
      </c>
    </row>
    <row r="1991" spans="1:14" x14ac:dyDescent="0.3">
      <c r="A1991">
        <v>1990</v>
      </c>
      <c r="B1991" t="s">
        <v>1815</v>
      </c>
      <c r="C1991" s="2">
        <v>45360</v>
      </c>
      <c r="D1991" t="s">
        <v>14</v>
      </c>
      <c r="E1991" t="s">
        <v>33</v>
      </c>
      <c r="F1991" t="s">
        <v>21</v>
      </c>
      <c r="G1991">
        <v>3</v>
      </c>
      <c r="H1991">
        <v>77.510000000000005</v>
      </c>
      <c r="I1991">
        <v>0.13</v>
      </c>
      <c r="J1991">
        <v>202.3</v>
      </c>
      <c r="K1991">
        <v>106.54</v>
      </c>
      <c r="L1991">
        <v>95.76</v>
      </c>
      <c r="M1991" t="s">
        <v>40</v>
      </c>
      <c r="N1991" t="str">
        <f t="shared" si="31"/>
        <v>Medium</v>
      </c>
    </row>
    <row r="1992" spans="1:14" x14ac:dyDescent="0.3">
      <c r="A1992">
        <v>1991</v>
      </c>
      <c r="B1992" t="s">
        <v>1816</v>
      </c>
      <c r="C1992" s="2">
        <v>45400</v>
      </c>
      <c r="D1992" t="s">
        <v>24</v>
      </c>
      <c r="E1992" t="s">
        <v>20</v>
      </c>
      <c r="F1992" t="s">
        <v>27</v>
      </c>
      <c r="G1992">
        <v>2</v>
      </c>
      <c r="H1992">
        <v>82.77</v>
      </c>
      <c r="I1992">
        <v>0.28999999999999998</v>
      </c>
      <c r="J1992">
        <v>117.53</v>
      </c>
      <c r="K1992">
        <v>69</v>
      </c>
      <c r="L1992">
        <v>48.53</v>
      </c>
      <c r="M1992" t="s">
        <v>40</v>
      </c>
      <c r="N1992" t="str">
        <f t="shared" si="31"/>
        <v>High</v>
      </c>
    </row>
    <row r="1993" spans="1:14" x14ac:dyDescent="0.3">
      <c r="A1993">
        <v>1992</v>
      </c>
      <c r="B1993" t="s">
        <v>1817</v>
      </c>
      <c r="C1993" s="2">
        <v>45502</v>
      </c>
      <c r="D1993" t="s">
        <v>24</v>
      </c>
      <c r="E1993" t="s">
        <v>15</v>
      </c>
      <c r="F1993" t="s">
        <v>27</v>
      </c>
      <c r="G1993">
        <v>1</v>
      </c>
      <c r="H1993">
        <v>152.81</v>
      </c>
      <c r="I1993">
        <v>0.28000000000000003</v>
      </c>
      <c r="J1993">
        <v>110.02</v>
      </c>
      <c r="K1993">
        <v>60.05</v>
      </c>
      <c r="L1993">
        <v>49.97</v>
      </c>
      <c r="M1993" t="s">
        <v>28</v>
      </c>
      <c r="N1993" t="str">
        <f t="shared" si="31"/>
        <v>High</v>
      </c>
    </row>
    <row r="1994" spans="1:14" x14ac:dyDescent="0.3">
      <c r="A1994">
        <v>1993</v>
      </c>
      <c r="B1994" t="s">
        <v>1818</v>
      </c>
      <c r="C1994" s="2">
        <v>45563</v>
      </c>
      <c r="D1994" t="s">
        <v>19</v>
      </c>
      <c r="E1994" t="s">
        <v>25</v>
      </c>
      <c r="F1994" t="s">
        <v>27</v>
      </c>
      <c r="G1994">
        <v>3</v>
      </c>
      <c r="H1994">
        <v>431.3</v>
      </c>
      <c r="I1994">
        <v>0.27</v>
      </c>
      <c r="J1994">
        <v>944.55</v>
      </c>
      <c r="K1994">
        <v>667.42</v>
      </c>
      <c r="L1994">
        <v>277.13</v>
      </c>
      <c r="M1994" t="s">
        <v>46</v>
      </c>
      <c r="N1994" t="str">
        <f t="shared" si="31"/>
        <v>High</v>
      </c>
    </row>
    <row r="1995" spans="1:14" x14ac:dyDescent="0.3">
      <c r="A1995">
        <v>1994</v>
      </c>
      <c r="B1995" t="s">
        <v>730</v>
      </c>
      <c r="C1995" s="2">
        <v>45527</v>
      </c>
      <c r="D1995" t="s">
        <v>19</v>
      </c>
      <c r="E1995" t="s">
        <v>20</v>
      </c>
      <c r="F1995" t="s">
        <v>16</v>
      </c>
      <c r="G1995">
        <v>10</v>
      </c>
      <c r="H1995">
        <v>437.78</v>
      </c>
      <c r="I1995">
        <v>0.23</v>
      </c>
      <c r="J1995">
        <v>3370.91</v>
      </c>
      <c r="K1995">
        <v>2247.7800000000002</v>
      </c>
      <c r="L1995">
        <v>1123.1300000000001</v>
      </c>
      <c r="M1995" t="s">
        <v>22</v>
      </c>
      <c r="N1995" t="str">
        <f t="shared" si="31"/>
        <v>High</v>
      </c>
    </row>
    <row r="1996" spans="1:14" x14ac:dyDescent="0.3">
      <c r="A1996">
        <v>1995</v>
      </c>
      <c r="B1996" t="s">
        <v>1819</v>
      </c>
      <c r="C1996" s="2">
        <v>45361</v>
      </c>
      <c r="D1996" t="s">
        <v>39</v>
      </c>
      <c r="E1996" t="s">
        <v>25</v>
      </c>
      <c r="F1996" t="s">
        <v>16</v>
      </c>
      <c r="G1996">
        <v>8</v>
      </c>
      <c r="H1996">
        <v>228.41</v>
      </c>
      <c r="I1996">
        <v>0.11</v>
      </c>
      <c r="J1996">
        <v>1626.28</v>
      </c>
      <c r="K1996">
        <v>1125.05</v>
      </c>
      <c r="L1996">
        <v>501.23</v>
      </c>
      <c r="M1996" t="s">
        <v>40</v>
      </c>
      <c r="N1996" t="str">
        <f t="shared" si="31"/>
        <v>Medium</v>
      </c>
    </row>
    <row r="1997" spans="1:14" x14ac:dyDescent="0.3">
      <c r="A1997">
        <v>1996</v>
      </c>
      <c r="B1997" t="s">
        <v>1820</v>
      </c>
      <c r="C1997" s="2">
        <v>45428</v>
      </c>
      <c r="D1997" t="s">
        <v>39</v>
      </c>
      <c r="E1997" t="s">
        <v>30</v>
      </c>
      <c r="F1997" t="s">
        <v>16</v>
      </c>
      <c r="G1997">
        <v>3</v>
      </c>
      <c r="H1997">
        <v>199.16</v>
      </c>
      <c r="I1997">
        <v>0.1</v>
      </c>
      <c r="J1997">
        <v>537.73</v>
      </c>
      <c r="K1997">
        <v>337.69</v>
      </c>
      <c r="L1997">
        <v>200.04</v>
      </c>
      <c r="M1997" t="s">
        <v>17</v>
      </c>
      <c r="N1997" t="str">
        <f t="shared" si="31"/>
        <v>Low</v>
      </c>
    </row>
    <row r="1998" spans="1:14" x14ac:dyDescent="0.3">
      <c r="A1998">
        <v>1997</v>
      </c>
      <c r="B1998" t="s">
        <v>1821</v>
      </c>
      <c r="C1998" s="2">
        <v>45399</v>
      </c>
      <c r="D1998" t="s">
        <v>14</v>
      </c>
      <c r="E1998" t="s">
        <v>30</v>
      </c>
      <c r="F1998" t="s">
        <v>27</v>
      </c>
      <c r="G1998">
        <v>5</v>
      </c>
      <c r="H1998">
        <v>256.64999999999998</v>
      </c>
      <c r="I1998">
        <v>0.08</v>
      </c>
      <c r="J1998">
        <v>1180.5899999999999</v>
      </c>
      <c r="K1998">
        <v>609.97</v>
      </c>
      <c r="L1998">
        <v>570.62</v>
      </c>
      <c r="M1998" t="s">
        <v>17</v>
      </c>
      <c r="N1998" t="str">
        <f t="shared" si="31"/>
        <v>Low</v>
      </c>
    </row>
    <row r="1999" spans="1:14" x14ac:dyDescent="0.3">
      <c r="A1999">
        <v>1998</v>
      </c>
      <c r="B1999" t="s">
        <v>1822</v>
      </c>
      <c r="C1999" s="2">
        <v>45439</v>
      </c>
      <c r="D1999" t="s">
        <v>24</v>
      </c>
      <c r="E1999" t="s">
        <v>33</v>
      </c>
      <c r="F1999" t="s">
        <v>27</v>
      </c>
      <c r="G1999">
        <v>4</v>
      </c>
      <c r="H1999">
        <v>483.69</v>
      </c>
      <c r="I1999">
        <v>7.0000000000000007E-2</v>
      </c>
      <c r="J1999">
        <v>1799.33</v>
      </c>
      <c r="K1999">
        <v>923.12</v>
      </c>
      <c r="L1999">
        <v>876.21</v>
      </c>
      <c r="M1999" t="s">
        <v>22</v>
      </c>
      <c r="N1999" t="str">
        <f t="shared" si="31"/>
        <v>Low</v>
      </c>
    </row>
    <row r="2000" spans="1:14" x14ac:dyDescent="0.3">
      <c r="A2000">
        <v>1999</v>
      </c>
      <c r="B2000" t="s">
        <v>1823</v>
      </c>
      <c r="C2000" s="2">
        <v>45342</v>
      </c>
      <c r="D2000" t="s">
        <v>14</v>
      </c>
      <c r="E2000" t="s">
        <v>30</v>
      </c>
      <c r="F2000" t="s">
        <v>21</v>
      </c>
      <c r="G2000">
        <v>5</v>
      </c>
      <c r="H2000">
        <v>392.76</v>
      </c>
      <c r="I2000">
        <v>0.09</v>
      </c>
      <c r="J2000">
        <v>1787.06</v>
      </c>
      <c r="K2000">
        <v>1031.2</v>
      </c>
      <c r="L2000">
        <v>755.86</v>
      </c>
      <c r="M2000" t="s">
        <v>46</v>
      </c>
      <c r="N2000" t="str">
        <f t="shared" si="31"/>
        <v>Low</v>
      </c>
    </row>
    <row r="2001" spans="1:14" x14ac:dyDescent="0.3">
      <c r="A2001">
        <v>2000</v>
      </c>
      <c r="B2001" t="s">
        <v>1824</v>
      </c>
      <c r="C2001" s="2">
        <v>45413</v>
      </c>
      <c r="D2001" t="s">
        <v>39</v>
      </c>
      <c r="E2001" t="s">
        <v>25</v>
      </c>
      <c r="F2001" t="s">
        <v>16</v>
      </c>
      <c r="G2001">
        <v>9</v>
      </c>
      <c r="H2001">
        <v>177.64</v>
      </c>
      <c r="I2001">
        <v>0.24</v>
      </c>
      <c r="J2001">
        <v>1215.06</v>
      </c>
      <c r="K2001">
        <v>798.21</v>
      </c>
      <c r="L2001">
        <v>416.85</v>
      </c>
      <c r="M2001" t="s">
        <v>46</v>
      </c>
      <c r="N2001" t="str">
        <f t="shared" si="31"/>
        <v>High</v>
      </c>
    </row>
    <row r="2002" spans="1:14" x14ac:dyDescent="0.3">
      <c r="A2002">
        <v>2001</v>
      </c>
      <c r="B2002" t="s">
        <v>658</v>
      </c>
      <c r="C2002" s="2">
        <v>45617</v>
      </c>
      <c r="D2002" t="s">
        <v>24</v>
      </c>
      <c r="E2002" t="s">
        <v>33</v>
      </c>
      <c r="F2002" t="s">
        <v>27</v>
      </c>
      <c r="G2002">
        <v>5</v>
      </c>
      <c r="H2002">
        <v>105.88</v>
      </c>
      <c r="I2002">
        <v>0.17</v>
      </c>
      <c r="J2002">
        <v>439.4</v>
      </c>
      <c r="K2002">
        <v>266.08999999999997</v>
      </c>
      <c r="L2002">
        <v>173.31</v>
      </c>
      <c r="M2002" t="s">
        <v>22</v>
      </c>
      <c r="N2002" t="str">
        <f t="shared" si="31"/>
        <v>Medium</v>
      </c>
    </row>
    <row r="2003" spans="1:14" x14ac:dyDescent="0.3">
      <c r="A2003">
        <v>2002</v>
      </c>
      <c r="B2003" t="s">
        <v>1772</v>
      </c>
      <c r="C2003" s="2">
        <v>45438</v>
      </c>
      <c r="D2003" t="s">
        <v>19</v>
      </c>
      <c r="E2003" t="s">
        <v>33</v>
      </c>
      <c r="F2003" t="s">
        <v>16</v>
      </c>
      <c r="G2003">
        <v>4</v>
      </c>
      <c r="H2003">
        <v>78.92</v>
      </c>
      <c r="I2003">
        <v>0.03</v>
      </c>
      <c r="J2003">
        <v>306.20999999999998</v>
      </c>
      <c r="K2003">
        <v>182.36</v>
      </c>
      <c r="L2003">
        <v>123.85</v>
      </c>
      <c r="M2003" t="s">
        <v>17</v>
      </c>
      <c r="N2003" t="str">
        <f t="shared" si="31"/>
        <v>Low</v>
      </c>
    </row>
    <row r="2004" spans="1:14" x14ac:dyDescent="0.3">
      <c r="A2004">
        <v>2003</v>
      </c>
      <c r="B2004" t="s">
        <v>1825</v>
      </c>
      <c r="C2004" s="2">
        <v>45526</v>
      </c>
      <c r="D2004" t="s">
        <v>14</v>
      </c>
      <c r="E2004" t="s">
        <v>25</v>
      </c>
      <c r="F2004" t="s">
        <v>27</v>
      </c>
      <c r="G2004">
        <v>7</v>
      </c>
      <c r="H2004">
        <v>396.62</v>
      </c>
      <c r="I2004">
        <v>0.26</v>
      </c>
      <c r="J2004">
        <v>2054.4899999999998</v>
      </c>
      <c r="K2004">
        <v>1172.52</v>
      </c>
      <c r="L2004">
        <v>881.97</v>
      </c>
      <c r="M2004" t="s">
        <v>17</v>
      </c>
      <c r="N2004" t="str">
        <f t="shared" si="31"/>
        <v>High</v>
      </c>
    </row>
    <row r="2005" spans="1:14" x14ac:dyDescent="0.3">
      <c r="A2005">
        <v>2004</v>
      </c>
      <c r="B2005" t="s">
        <v>1826</v>
      </c>
      <c r="C2005" s="2">
        <v>45379</v>
      </c>
      <c r="D2005" t="s">
        <v>24</v>
      </c>
      <c r="E2005" t="s">
        <v>20</v>
      </c>
      <c r="F2005" t="s">
        <v>16</v>
      </c>
      <c r="G2005">
        <v>2</v>
      </c>
      <c r="H2005">
        <v>436.45</v>
      </c>
      <c r="I2005">
        <v>0.02</v>
      </c>
      <c r="J2005">
        <v>855.44</v>
      </c>
      <c r="K2005">
        <v>527.74</v>
      </c>
      <c r="L2005">
        <v>327.7</v>
      </c>
      <c r="M2005" t="s">
        <v>28</v>
      </c>
      <c r="N2005" t="str">
        <f t="shared" si="31"/>
        <v>Low</v>
      </c>
    </row>
    <row r="2006" spans="1:14" x14ac:dyDescent="0.3">
      <c r="A2006">
        <v>2005</v>
      </c>
      <c r="B2006" t="s">
        <v>657</v>
      </c>
      <c r="C2006" s="2">
        <v>45489</v>
      </c>
      <c r="D2006" t="s">
        <v>24</v>
      </c>
      <c r="E2006" t="s">
        <v>15</v>
      </c>
      <c r="F2006" t="s">
        <v>21</v>
      </c>
      <c r="G2006">
        <v>7</v>
      </c>
      <c r="H2006">
        <v>71.37</v>
      </c>
      <c r="I2006">
        <v>0.09</v>
      </c>
      <c r="J2006">
        <v>454.63</v>
      </c>
      <c r="K2006">
        <v>348.7</v>
      </c>
      <c r="L2006">
        <v>105.93</v>
      </c>
      <c r="M2006" t="s">
        <v>17</v>
      </c>
      <c r="N2006" t="str">
        <f t="shared" si="31"/>
        <v>Low</v>
      </c>
    </row>
    <row r="2007" spans="1:14" x14ac:dyDescent="0.3">
      <c r="A2007">
        <v>2006</v>
      </c>
      <c r="B2007" t="s">
        <v>843</v>
      </c>
      <c r="C2007" s="2">
        <v>45419</v>
      </c>
      <c r="D2007" t="s">
        <v>14</v>
      </c>
      <c r="E2007" t="s">
        <v>30</v>
      </c>
      <c r="F2007" t="s">
        <v>16</v>
      </c>
      <c r="G2007">
        <v>4</v>
      </c>
      <c r="H2007">
        <v>436.14</v>
      </c>
      <c r="I2007">
        <v>0.09</v>
      </c>
      <c r="J2007">
        <v>1587.55</v>
      </c>
      <c r="K2007">
        <v>824.43</v>
      </c>
      <c r="L2007">
        <v>763.12</v>
      </c>
      <c r="M2007" t="s">
        <v>40</v>
      </c>
      <c r="N2007" t="str">
        <f t="shared" si="31"/>
        <v>Low</v>
      </c>
    </row>
    <row r="2008" spans="1:14" x14ac:dyDescent="0.3">
      <c r="A2008">
        <v>2007</v>
      </c>
      <c r="B2008" t="s">
        <v>1827</v>
      </c>
      <c r="C2008" s="2">
        <v>45569</v>
      </c>
      <c r="D2008" t="s">
        <v>19</v>
      </c>
      <c r="E2008" t="s">
        <v>30</v>
      </c>
      <c r="F2008" t="s">
        <v>16</v>
      </c>
      <c r="G2008">
        <v>6</v>
      </c>
      <c r="H2008">
        <v>333.96</v>
      </c>
      <c r="I2008">
        <v>0.12</v>
      </c>
      <c r="J2008">
        <v>1763.31</v>
      </c>
      <c r="K2008">
        <v>1389.76</v>
      </c>
      <c r="L2008">
        <v>373.55</v>
      </c>
      <c r="M2008" t="s">
        <v>22</v>
      </c>
      <c r="N2008" t="str">
        <f t="shared" si="31"/>
        <v>Medium</v>
      </c>
    </row>
    <row r="2009" spans="1:14" x14ac:dyDescent="0.3">
      <c r="A2009">
        <v>2008</v>
      </c>
      <c r="B2009" t="s">
        <v>1828</v>
      </c>
      <c r="C2009" s="2">
        <v>45430</v>
      </c>
      <c r="D2009" t="s">
        <v>39</v>
      </c>
      <c r="E2009" t="s">
        <v>25</v>
      </c>
      <c r="F2009" t="s">
        <v>16</v>
      </c>
      <c r="G2009">
        <v>3</v>
      </c>
      <c r="H2009">
        <v>66.150000000000006</v>
      </c>
      <c r="I2009">
        <v>0.04</v>
      </c>
      <c r="J2009">
        <v>190.51</v>
      </c>
      <c r="K2009">
        <v>115.88</v>
      </c>
      <c r="L2009">
        <v>74.63</v>
      </c>
      <c r="M2009" t="s">
        <v>28</v>
      </c>
      <c r="N2009" t="str">
        <f t="shared" si="31"/>
        <v>Low</v>
      </c>
    </row>
    <row r="2010" spans="1:14" x14ac:dyDescent="0.3">
      <c r="A2010">
        <v>2009</v>
      </c>
      <c r="B2010" t="s">
        <v>1829</v>
      </c>
      <c r="C2010" s="2">
        <v>45589</v>
      </c>
      <c r="D2010" t="s">
        <v>24</v>
      </c>
      <c r="E2010" t="s">
        <v>33</v>
      </c>
      <c r="F2010" t="s">
        <v>27</v>
      </c>
      <c r="G2010">
        <v>8</v>
      </c>
      <c r="H2010">
        <v>333.84</v>
      </c>
      <c r="I2010">
        <v>0.06</v>
      </c>
      <c r="J2010">
        <v>2510.48</v>
      </c>
      <c r="K2010">
        <v>1563.82</v>
      </c>
      <c r="L2010">
        <v>946.66</v>
      </c>
      <c r="M2010" t="s">
        <v>22</v>
      </c>
      <c r="N2010" t="str">
        <f t="shared" si="31"/>
        <v>Low</v>
      </c>
    </row>
    <row r="2011" spans="1:14" x14ac:dyDescent="0.3">
      <c r="A2011">
        <v>2010</v>
      </c>
      <c r="B2011" t="s">
        <v>1830</v>
      </c>
      <c r="C2011" s="2">
        <v>45649</v>
      </c>
      <c r="D2011" t="s">
        <v>39</v>
      </c>
      <c r="E2011" t="s">
        <v>20</v>
      </c>
      <c r="F2011" t="s">
        <v>21</v>
      </c>
      <c r="G2011">
        <v>10</v>
      </c>
      <c r="H2011">
        <v>420.83</v>
      </c>
      <c r="I2011">
        <v>0.06</v>
      </c>
      <c r="J2011">
        <v>3955.8</v>
      </c>
      <c r="K2011">
        <v>2784.85</v>
      </c>
      <c r="L2011">
        <v>1170.95</v>
      </c>
      <c r="M2011" t="s">
        <v>22</v>
      </c>
      <c r="N2011" t="str">
        <f t="shared" si="31"/>
        <v>Low</v>
      </c>
    </row>
    <row r="2012" spans="1:14" x14ac:dyDescent="0.3">
      <c r="A2012">
        <v>2011</v>
      </c>
      <c r="B2012" t="s">
        <v>1831</v>
      </c>
      <c r="C2012" s="2">
        <v>45370</v>
      </c>
      <c r="D2012" t="s">
        <v>24</v>
      </c>
      <c r="E2012" t="s">
        <v>20</v>
      </c>
      <c r="F2012" t="s">
        <v>21</v>
      </c>
      <c r="G2012">
        <v>2</v>
      </c>
      <c r="H2012">
        <v>340.78</v>
      </c>
      <c r="I2012">
        <v>0.02</v>
      </c>
      <c r="J2012">
        <v>667.93</v>
      </c>
      <c r="K2012">
        <v>349.44</v>
      </c>
      <c r="L2012">
        <v>318.49</v>
      </c>
      <c r="M2012" t="s">
        <v>22</v>
      </c>
      <c r="N2012" t="str">
        <f t="shared" si="31"/>
        <v>Low</v>
      </c>
    </row>
    <row r="2013" spans="1:14" x14ac:dyDescent="0.3">
      <c r="A2013">
        <v>2012</v>
      </c>
      <c r="B2013" t="s">
        <v>1832</v>
      </c>
      <c r="C2013" s="2">
        <v>45568</v>
      </c>
      <c r="D2013" t="s">
        <v>39</v>
      </c>
      <c r="E2013" t="s">
        <v>30</v>
      </c>
      <c r="F2013" t="s">
        <v>27</v>
      </c>
      <c r="G2013">
        <v>4</v>
      </c>
      <c r="H2013">
        <v>92.27</v>
      </c>
      <c r="I2013">
        <v>0.26</v>
      </c>
      <c r="J2013">
        <v>273.12</v>
      </c>
      <c r="K2013">
        <v>169.9</v>
      </c>
      <c r="L2013">
        <v>103.22</v>
      </c>
      <c r="M2013" t="s">
        <v>28</v>
      </c>
      <c r="N2013" t="str">
        <f t="shared" si="31"/>
        <v>High</v>
      </c>
    </row>
    <row r="2014" spans="1:14" x14ac:dyDescent="0.3">
      <c r="A2014">
        <v>2013</v>
      </c>
      <c r="B2014" t="s">
        <v>1833</v>
      </c>
      <c r="C2014" s="2">
        <v>45478</v>
      </c>
      <c r="D2014" t="s">
        <v>14</v>
      </c>
      <c r="E2014" t="s">
        <v>33</v>
      </c>
      <c r="F2014" t="s">
        <v>27</v>
      </c>
      <c r="G2014">
        <v>9</v>
      </c>
      <c r="H2014">
        <v>102.36</v>
      </c>
      <c r="I2014">
        <v>0.18</v>
      </c>
      <c r="J2014">
        <v>755.42</v>
      </c>
      <c r="K2014">
        <v>469.47</v>
      </c>
      <c r="L2014">
        <v>285.95</v>
      </c>
      <c r="M2014" t="s">
        <v>22</v>
      </c>
      <c r="N2014" t="str">
        <f t="shared" si="31"/>
        <v>Medium</v>
      </c>
    </row>
    <row r="2015" spans="1:14" x14ac:dyDescent="0.3">
      <c r="A2015">
        <v>2014</v>
      </c>
      <c r="B2015" t="s">
        <v>1834</v>
      </c>
      <c r="C2015" s="2">
        <v>45542</v>
      </c>
      <c r="D2015" t="s">
        <v>19</v>
      </c>
      <c r="E2015" t="s">
        <v>15</v>
      </c>
      <c r="F2015" t="s">
        <v>21</v>
      </c>
      <c r="G2015">
        <v>3</v>
      </c>
      <c r="H2015">
        <v>337.17</v>
      </c>
      <c r="I2015">
        <v>0.24</v>
      </c>
      <c r="J2015">
        <v>768.75</v>
      </c>
      <c r="K2015">
        <v>488.32</v>
      </c>
      <c r="L2015">
        <v>280.43</v>
      </c>
      <c r="M2015" t="s">
        <v>28</v>
      </c>
      <c r="N2015" t="str">
        <f t="shared" si="31"/>
        <v>High</v>
      </c>
    </row>
    <row r="2016" spans="1:14" x14ac:dyDescent="0.3">
      <c r="A2016">
        <v>2015</v>
      </c>
      <c r="B2016" t="s">
        <v>192</v>
      </c>
      <c r="C2016" s="2">
        <v>45329</v>
      </c>
      <c r="D2016" t="s">
        <v>24</v>
      </c>
      <c r="E2016" t="s">
        <v>33</v>
      </c>
      <c r="F2016" t="s">
        <v>21</v>
      </c>
      <c r="G2016">
        <v>3</v>
      </c>
      <c r="H2016">
        <v>128.9</v>
      </c>
      <c r="I2016">
        <v>0.06</v>
      </c>
      <c r="J2016">
        <v>363.5</v>
      </c>
      <c r="K2016">
        <v>282.98</v>
      </c>
      <c r="L2016">
        <v>80.52</v>
      </c>
      <c r="M2016" t="s">
        <v>22</v>
      </c>
      <c r="N2016" t="str">
        <f t="shared" si="31"/>
        <v>Low</v>
      </c>
    </row>
    <row r="2017" spans="1:14" x14ac:dyDescent="0.3">
      <c r="A2017">
        <v>2016</v>
      </c>
      <c r="B2017" t="s">
        <v>1835</v>
      </c>
      <c r="C2017" s="2">
        <v>45370</v>
      </c>
      <c r="D2017" t="s">
        <v>39</v>
      </c>
      <c r="E2017" t="s">
        <v>15</v>
      </c>
      <c r="F2017" t="s">
        <v>16</v>
      </c>
      <c r="G2017">
        <v>4</v>
      </c>
      <c r="H2017">
        <v>51.1</v>
      </c>
      <c r="I2017">
        <v>0.12</v>
      </c>
      <c r="J2017">
        <v>179.87</v>
      </c>
      <c r="K2017">
        <v>142.22999999999999</v>
      </c>
      <c r="L2017">
        <v>37.64</v>
      </c>
      <c r="M2017" t="s">
        <v>46</v>
      </c>
      <c r="N2017" t="str">
        <f t="shared" si="31"/>
        <v>Medium</v>
      </c>
    </row>
    <row r="2018" spans="1:14" x14ac:dyDescent="0.3">
      <c r="A2018">
        <v>2017</v>
      </c>
      <c r="B2018" t="s">
        <v>1836</v>
      </c>
      <c r="C2018" s="2">
        <v>45386</v>
      </c>
      <c r="D2018" t="s">
        <v>24</v>
      </c>
      <c r="E2018" t="s">
        <v>30</v>
      </c>
      <c r="F2018" t="s">
        <v>16</v>
      </c>
      <c r="G2018">
        <v>5</v>
      </c>
      <c r="H2018">
        <v>446.93</v>
      </c>
      <c r="I2018">
        <v>0.05</v>
      </c>
      <c r="J2018">
        <v>2122.92</v>
      </c>
      <c r="K2018">
        <v>1315.78</v>
      </c>
      <c r="L2018">
        <v>807.14</v>
      </c>
      <c r="M2018" t="s">
        <v>17</v>
      </c>
      <c r="N2018" t="str">
        <f t="shared" si="31"/>
        <v>Low</v>
      </c>
    </row>
    <row r="2019" spans="1:14" x14ac:dyDescent="0.3">
      <c r="A2019">
        <v>2018</v>
      </c>
      <c r="B2019" t="s">
        <v>1837</v>
      </c>
      <c r="C2019" s="2">
        <v>45645</v>
      </c>
      <c r="D2019" t="s">
        <v>19</v>
      </c>
      <c r="E2019" t="s">
        <v>25</v>
      </c>
      <c r="F2019" t="s">
        <v>21</v>
      </c>
      <c r="G2019">
        <v>9</v>
      </c>
      <c r="H2019">
        <v>34.06</v>
      </c>
      <c r="I2019">
        <v>0.15</v>
      </c>
      <c r="J2019">
        <v>260.56</v>
      </c>
      <c r="K2019">
        <v>143.31</v>
      </c>
      <c r="L2019">
        <v>117.25</v>
      </c>
      <c r="M2019" t="s">
        <v>40</v>
      </c>
      <c r="N2019" t="str">
        <f t="shared" si="31"/>
        <v>Medium</v>
      </c>
    </row>
    <row r="2020" spans="1:14" x14ac:dyDescent="0.3">
      <c r="A2020">
        <v>2019</v>
      </c>
      <c r="B2020" t="s">
        <v>1838</v>
      </c>
      <c r="C2020" s="2">
        <v>45500</v>
      </c>
      <c r="D2020" t="s">
        <v>24</v>
      </c>
      <c r="E2020" t="s">
        <v>15</v>
      </c>
      <c r="F2020" t="s">
        <v>27</v>
      </c>
      <c r="G2020">
        <v>10</v>
      </c>
      <c r="H2020">
        <v>432.57</v>
      </c>
      <c r="I2020">
        <v>0.09</v>
      </c>
      <c r="J2020">
        <v>3936.39</v>
      </c>
      <c r="K2020">
        <v>3069.22</v>
      </c>
      <c r="L2020">
        <v>867.17</v>
      </c>
      <c r="M2020" t="s">
        <v>46</v>
      </c>
      <c r="N2020" t="str">
        <f t="shared" si="31"/>
        <v>Low</v>
      </c>
    </row>
    <row r="2021" spans="1:14" x14ac:dyDescent="0.3">
      <c r="A2021">
        <v>2020</v>
      </c>
      <c r="B2021" t="s">
        <v>1839</v>
      </c>
      <c r="C2021" s="2">
        <v>45557</v>
      </c>
      <c r="D2021" t="s">
        <v>14</v>
      </c>
      <c r="E2021" t="s">
        <v>20</v>
      </c>
      <c r="F2021" t="s">
        <v>21</v>
      </c>
      <c r="G2021">
        <v>7</v>
      </c>
      <c r="H2021">
        <v>405.34</v>
      </c>
      <c r="I2021">
        <v>0.17</v>
      </c>
      <c r="J2021">
        <v>2355.0300000000002</v>
      </c>
      <c r="K2021">
        <v>1468.21</v>
      </c>
      <c r="L2021">
        <v>886.82</v>
      </c>
      <c r="M2021" t="s">
        <v>40</v>
      </c>
      <c r="N2021" t="str">
        <f t="shared" si="31"/>
        <v>Medium</v>
      </c>
    </row>
    <row r="2022" spans="1:14" x14ac:dyDescent="0.3">
      <c r="A2022">
        <v>2021</v>
      </c>
      <c r="B2022" t="s">
        <v>1840</v>
      </c>
      <c r="C2022" s="2">
        <v>45381</v>
      </c>
      <c r="D2022" t="s">
        <v>14</v>
      </c>
      <c r="E2022" t="s">
        <v>25</v>
      </c>
      <c r="F2022" t="s">
        <v>16</v>
      </c>
      <c r="G2022">
        <v>1</v>
      </c>
      <c r="H2022">
        <v>231.75</v>
      </c>
      <c r="I2022">
        <v>0.16</v>
      </c>
      <c r="J2022">
        <v>194.67</v>
      </c>
      <c r="K2022">
        <v>153.97999999999999</v>
      </c>
      <c r="L2022">
        <v>40.69</v>
      </c>
      <c r="M2022" t="s">
        <v>40</v>
      </c>
      <c r="N2022" t="str">
        <f t="shared" si="31"/>
        <v>Medium</v>
      </c>
    </row>
    <row r="2023" spans="1:14" x14ac:dyDescent="0.3">
      <c r="A2023">
        <v>2022</v>
      </c>
      <c r="B2023" t="s">
        <v>1841</v>
      </c>
      <c r="C2023" s="2">
        <v>45380</v>
      </c>
      <c r="D2023" t="s">
        <v>24</v>
      </c>
      <c r="E2023" t="s">
        <v>25</v>
      </c>
      <c r="F2023" t="s">
        <v>21</v>
      </c>
      <c r="G2023">
        <v>7</v>
      </c>
      <c r="H2023">
        <v>270.95</v>
      </c>
      <c r="I2023">
        <v>0</v>
      </c>
      <c r="J2023">
        <v>1896.65</v>
      </c>
      <c r="K2023">
        <v>1355.04</v>
      </c>
      <c r="L2023">
        <v>541.61</v>
      </c>
      <c r="M2023" t="s">
        <v>40</v>
      </c>
      <c r="N2023" t="str">
        <f t="shared" si="31"/>
        <v>No Discount</v>
      </c>
    </row>
    <row r="2024" spans="1:14" x14ac:dyDescent="0.3">
      <c r="A2024">
        <v>2023</v>
      </c>
      <c r="B2024" t="s">
        <v>1842</v>
      </c>
      <c r="C2024" s="2">
        <v>45503</v>
      </c>
      <c r="D2024" t="s">
        <v>24</v>
      </c>
      <c r="E2024" t="s">
        <v>33</v>
      </c>
      <c r="F2024" t="s">
        <v>16</v>
      </c>
      <c r="G2024">
        <v>9</v>
      </c>
      <c r="H2024">
        <v>361.75</v>
      </c>
      <c r="I2024">
        <v>0.11</v>
      </c>
      <c r="J2024">
        <v>2897.62</v>
      </c>
      <c r="K2024">
        <v>2085.4899999999998</v>
      </c>
      <c r="L2024">
        <v>812.13</v>
      </c>
      <c r="M2024" t="s">
        <v>28</v>
      </c>
      <c r="N2024" t="str">
        <f t="shared" si="31"/>
        <v>Medium</v>
      </c>
    </row>
    <row r="2025" spans="1:14" x14ac:dyDescent="0.3">
      <c r="A2025">
        <v>2024</v>
      </c>
      <c r="B2025" t="s">
        <v>1843</v>
      </c>
      <c r="C2025" s="2">
        <v>45320</v>
      </c>
      <c r="D2025" t="s">
        <v>39</v>
      </c>
      <c r="E2025" t="s">
        <v>33</v>
      </c>
      <c r="F2025" t="s">
        <v>16</v>
      </c>
      <c r="G2025">
        <v>10</v>
      </c>
      <c r="H2025">
        <v>160.19999999999999</v>
      </c>
      <c r="I2025">
        <v>0.22</v>
      </c>
      <c r="J2025">
        <v>1249.56</v>
      </c>
      <c r="K2025">
        <v>822.7</v>
      </c>
      <c r="L2025">
        <v>426.86</v>
      </c>
      <c r="M2025" t="s">
        <v>46</v>
      </c>
      <c r="N2025" t="str">
        <f t="shared" si="31"/>
        <v>High</v>
      </c>
    </row>
    <row r="2026" spans="1:14" x14ac:dyDescent="0.3">
      <c r="A2026">
        <v>2025</v>
      </c>
      <c r="B2026" t="s">
        <v>1844</v>
      </c>
      <c r="C2026" s="2">
        <v>45309</v>
      </c>
      <c r="D2026" t="s">
        <v>39</v>
      </c>
      <c r="E2026" t="s">
        <v>15</v>
      </c>
      <c r="F2026" t="s">
        <v>27</v>
      </c>
      <c r="G2026">
        <v>6</v>
      </c>
      <c r="H2026">
        <v>22.39</v>
      </c>
      <c r="I2026">
        <v>0.16</v>
      </c>
      <c r="J2026">
        <v>112.85</v>
      </c>
      <c r="K2026">
        <v>81.150000000000006</v>
      </c>
      <c r="L2026">
        <v>31.7</v>
      </c>
      <c r="M2026" t="s">
        <v>22</v>
      </c>
      <c r="N2026" t="str">
        <f t="shared" si="31"/>
        <v>Medium</v>
      </c>
    </row>
    <row r="2027" spans="1:14" x14ac:dyDescent="0.3">
      <c r="A2027">
        <v>2026</v>
      </c>
      <c r="B2027" t="s">
        <v>1845</v>
      </c>
      <c r="C2027" s="2">
        <v>45642</v>
      </c>
      <c r="D2027" t="s">
        <v>19</v>
      </c>
      <c r="E2027" t="s">
        <v>15</v>
      </c>
      <c r="F2027" t="s">
        <v>21</v>
      </c>
      <c r="G2027">
        <v>5</v>
      </c>
      <c r="H2027">
        <v>355.53</v>
      </c>
      <c r="I2027">
        <v>0.25</v>
      </c>
      <c r="J2027">
        <v>1333.24</v>
      </c>
      <c r="K2027">
        <v>700.69</v>
      </c>
      <c r="L2027">
        <v>632.54999999999995</v>
      </c>
      <c r="M2027" t="s">
        <v>46</v>
      </c>
      <c r="N2027" t="str">
        <f t="shared" si="31"/>
        <v>High</v>
      </c>
    </row>
    <row r="2028" spans="1:14" x14ac:dyDescent="0.3">
      <c r="A2028">
        <v>2027</v>
      </c>
      <c r="B2028" t="s">
        <v>1846</v>
      </c>
      <c r="C2028" s="2">
        <v>45439</v>
      </c>
      <c r="D2028" t="s">
        <v>14</v>
      </c>
      <c r="E2028" t="s">
        <v>20</v>
      </c>
      <c r="F2028" t="s">
        <v>21</v>
      </c>
      <c r="G2028">
        <v>9</v>
      </c>
      <c r="H2028">
        <v>234.42</v>
      </c>
      <c r="I2028">
        <v>0.25</v>
      </c>
      <c r="J2028">
        <v>1582.33</v>
      </c>
      <c r="K2028">
        <v>1080.17</v>
      </c>
      <c r="L2028">
        <v>502.16</v>
      </c>
      <c r="M2028" t="s">
        <v>28</v>
      </c>
      <c r="N2028" t="str">
        <f t="shared" si="31"/>
        <v>High</v>
      </c>
    </row>
    <row r="2029" spans="1:14" x14ac:dyDescent="0.3">
      <c r="A2029">
        <v>2028</v>
      </c>
      <c r="B2029" t="s">
        <v>1847</v>
      </c>
      <c r="C2029" s="2">
        <v>45450</v>
      </c>
      <c r="D2029" t="s">
        <v>14</v>
      </c>
      <c r="E2029" t="s">
        <v>20</v>
      </c>
      <c r="F2029" t="s">
        <v>21</v>
      </c>
      <c r="G2029">
        <v>3</v>
      </c>
      <c r="H2029">
        <v>205.25</v>
      </c>
      <c r="I2029">
        <v>0.24</v>
      </c>
      <c r="J2029">
        <v>467.97</v>
      </c>
      <c r="K2029">
        <v>320.76</v>
      </c>
      <c r="L2029">
        <v>147.21</v>
      </c>
      <c r="M2029" t="s">
        <v>22</v>
      </c>
      <c r="N2029" t="str">
        <f t="shared" si="31"/>
        <v>High</v>
      </c>
    </row>
    <row r="2030" spans="1:14" x14ac:dyDescent="0.3">
      <c r="A2030">
        <v>2029</v>
      </c>
      <c r="B2030" t="s">
        <v>158</v>
      </c>
      <c r="C2030" s="2">
        <v>45533</v>
      </c>
      <c r="D2030" t="s">
        <v>24</v>
      </c>
      <c r="E2030" t="s">
        <v>25</v>
      </c>
      <c r="F2030" t="s">
        <v>21</v>
      </c>
      <c r="G2030">
        <v>3</v>
      </c>
      <c r="H2030">
        <v>282.39999999999998</v>
      </c>
      <c r="I2030">
        <v>0.22</v>
      </c>
      <c r="J2030">
        <v>660.82</v>
      </c>
      <c r="K2030">
        <v>377.23</v>
      </c>
      <c r="L2030">
        <v>283.58999999999997</v>
      </c>
      <c r="M2030" t="s">
        <v>28</v>
      </c>
      <c r="N2030" t="str">
        <f t="shared" si="31"/>
        <v>High</v>
      </c>
    </row>
    <row r="2031" spans="1:14" x14ac:dyDescent="0.3">
      <c r="A2031">
        <v>2030</v>
      </c>
      <c r="B2031" t="s">
        <v>1848</v>
      </c>
      <c r="C2031" s="2">
        <v>45362</v>
      </c>
      <c r="D2031" t="s">
        <v>24</v>
      </c>
      <c r="E2031" t="s">
        <v>25</v>
      </c>
      <c r="F2031" t="s">
        <v>21</v>
      </c>
      <c r="G2031">
        <v>9</v>
      </c>
      <c r="H2031">
        <v>101.07</v>
      </c>
      <c r="I2031">
        <v>0.3</v>
      </c>
      <c r="J2031">
        <v>636.74</v>
      </c>
      <c r="K2031">
        <v>350.76</v>
      </c>
      <c r="L2031">
        <v>285.98</v>
      </c>
      <c r="M2031" t="s">
        <v>28</v>
      </c>
      <c r="N2031" t="str">
        <f t="shared" si="31"/>
        <v>High</v>
      </c>
    </row>
    <row r="2032" spans="1:14" x14ac:dyDescent="0.3">
      <c r="A2032">
        <v>2031</v>
      </c>
      <c r="B2032" t="s">
        <v>1849</v>
      </c>
      <c r="C2032" s="2">
        <v>45392</v>
      </c>
      <c r="D2032" t="s">
        <v>19</v>
      </c>
      <c r="E2032" t="s">
        <v>25</v>
      </c>
      <c r="F2032" t="s">
        <v>21</v>
      </c>
      <c r="G2032">
        <v>5</v>
      </c>
      <c r="H2032">
        <v>276.27</v>
      </c>
      <c r="I2032">
        <v>0.04</v>
      </c>
      <c r="J2032">
        <v>1326.1</v>
      </c>
      <c r="K2032">
        <v>1000.8</v>
      </c>
      <c r="L2032">
        <v>325.3</v>
      </c>
      <c r="M2032" t="s">
        <v>17</v>
      </c>
      <c r="N2032" t="str">
        <f t="shared" si="31"/>
        <v>Low</v>
      </c>
    </row>
    <row r="2033" spans="1:14" x14ac:dyDescent="0.3">
      <c r="A2033">
        <v>2032</v>
      </c>
      <c r="B2033" t="s">
        <v>1850</v>
      </c>
      <c r="C2033" s="2">
        <v>45437</v>
      </c>
      <c r="D2033" t="s">
        <v>19</v>
      </c>
      <c r="E2033" t="s">
        <v>30</v>
      </c>
      <c r="F2033" t="s">
        <v>27</v>
      </c>
      <c r="G2033">
        <v>7</v>
      </c>
      <c r="H2033">
        <v>310.86</v>
      </c>
      <c r="I2033">
        <v>0.04</v>
      </c>
      <c r="J2033">
        <v>2088.98</v>
      </c>
      <c r="K2033">
        <v>1466.53</v>
      </c>
      <c r="L2033">
        <v>622.45000000000005</v>
      </c>
      <c r="M2033" t="s">
        <v>22</v>
      </c>
      <c r="N2033" t="str">
        <f t="shared" si="31"/>
        <v>Low</v>
      </c>
    </row>
    <row r="2034" spans="1:14" x14ac:dyDescent="0.3">
      <c r="A2034">
        <v>2033</v>
      </c>
      <c r="B2034" t="s">
        <v>1851</v>
      </c>
      <c r="C2034" s="2">
        <v>45424</v>
      </c>
      <c r="D2034" t="s">
        <v>14</v>
      </c>
      <c r="E2034" t="s">
        <v>20</v>
      </c>
      <c r="F2034" t="s">
        <v>21</v>
      </c>
      <c r="G2034">
        <v>5</v>
      </c>
      <c r="H2034">
        <v>70.930000000000007</v>
      </c>
      <c r="I2034">
        <v>0.26</v>
      </c>
      <c r="J2034">
        <v>262.44</v>
      </c>
      <c r="K2034">
        <v>191.49</v>
      </c>
      <c r="L2034">
        <v>70.95</v>
      </c>
      <c r="M2034" t="s">
        <v>17</v>
      </c>
      <c r="N2034" t="str">
        <f t="shared" si="31"/>
        <v>High</v>
      </c>
    </row>
    <row r="2035" spans="1:14" x14ac:dyDescent="0.3">
      <c r="A2035">
        <v>2034</v>
      </c>
      <c r="B2035" t="s">
        <v>1852</v>
      </c>
      <c r="C2035" s="2">
        <v>45650</v>
      </c>
      <c r="D2035" t="s">
        <v>19</v>
      </c>
      <c r="E2035" t="s">
        <v>20</v>
      </c>
      <c r="F2035" t="s">
        <v>27</v>
      </c>
      <c r="G2035">
        <v>6</v>
      </c>
      <c r="H2035">
        <v>239.76</v>
      </c>
      <c r="I2035">
        <v>0.12</v>
      </c>
      <c r="J2035">
        <v>1265.93</v>
      </c>
      <c r="K2035">
        <v>979.39</v>
      </c>
      <c r="L2035">
        <v>286.54000000000002</v>
      </c>
      <c r="M2035" t="s">
        <v>40</v>
      </c>
      <c r="N2035" t="str">
        <f t="shared" si="31"/>
        <v>Medium</v>
      </c>
    </row>
    <row r="2036" spans="1:14" x14ac:dyDescent="0.3">
      <c r="A2036">
        <v>2035</v>
      </c>
      <c r="B2036" t="s">
        <v>1853</v>
      </c>
      <c r="C2036" s="2">
        <v>45470</v>
      </c>
      <c r="D2036" t="s">
        <v>24</v>
      </c>
      <c r="E2036" t="s">
        <v>25</v>
      </c>
      <c r="F2036" t="s">
        <v>21</v>
      </c>
      <c r="G2036">
        <v>5</v>
      </c>
      <c r="H2036">
        <v>462.52</v>
      </c>
      <c r="I2036">
        <v>0.08</v>
      </c>
      <c r="J2036">
        <v>2127.59</v>
      </c>
      <c r="K2036">
        <v>1207.01</v>
      </c>
      <c r="L2036">
        <v>920.58</v>
      </c>
      <c r="M2036" t="s">
        <v>22</v>
      </c>
      <c r="N2036" t="str">
        <f t="shared" si="31"/>
        <v>Low</v>
      </c>
    </row>
    <row r="2037" spans="1:14" x14ac:dyDescent="0.3">
      <c r="A2037">
        <v>2036</v>
      </c>
      <c r="B2037" t="s">
        <v>214</v>
      </c>
      <c r="C2037" s="2">
        <v>45645</v>
      </c>
      <c r="D2037" t="s">
        <v>39</v>
      </c>
      <c r="E2037" t="s">
        <v>20</v>
      </c>
      <c r="F2037" t="s">
        <v>16</v>
      </c>
      <c r="G2037">
        <v>10</v>
      </c>
      <c r="H2037">
        <v>422.32</v>
      </c>
      <c r="I2037">
        <v>7.0000000000000007E-2</v>
      </c>
      <c r="J2037">
        <v>3927.58</v>
      </c>
      <c r="K2037">
        <v>2948.77</v>
      </c>
      <c r="L2037">
        <v>978.81</v>
      </c>
      <c r="M2037" t="s">
        <v>17</v>
      </c>
      <c r="N2037" t="str">
        <f t="shared" si="31"/>
        <v>Low</v>
      </c>
    </row>
    <row r="2038" spans="1:14" x14ac:dyDescent="0.3">
      <c r="A2038">
        <v>2037</v>
      </c>
      <c r="B2038" t="s">
        <v>1775</v>
      </c>
      <c r="C2038" s="2">
        <v>45568</v>
      </c>
      <c r="D2038" t="s">
        <v>14</v>
      </c>
      <c r="E2038" t="s">
        <v>25</v>
      </c>
      <c r="F2038" t="s">
        <v>21</v>
      </c>
      <c r="G2038">
        <v>7</v>
      </c>
      <c r="H2038">
        <v>29.94</v>
      </c>
      <c r="I2038">
        <v>0.01</v>
      </c>
      <c r="J2038">
        <v>207.48</v>
      </c>
      <c r="K2038">
        <v>136.47999999999999</v>
      </c>
      <c r="L2038">
        <v>71</v>
      </c>
      <c r="M2038" t="s">
        <v>46</v>
      </c>
      <c r="N2038" t="str">
        <f t="shared" si="31"/>
        <v>Low</v>
      </c>
    </row>
    <row r="2039" spans="1:14" x14ac:dyDescent="0.3">
      <c r="A2039">
        <v>2038</v>
      </c>
      <c r="B2039" t="s">
        <v>1854</v>
      </c>
      <c r="C2039" s="2">
        <v>45316</v>
      </c>
      <c r="D2039" t="s">
        <v>24</v>
      </c>
      <c r="E2039" t="s">
        <v>33</v>
      </c>
      <c r="F2039" t="s">
        <v>21</v>
      </c>
      <c r="G2039">
        <v>7</v>
      </c>
      <c r="H2039">
        <v>341.42</v>
      </c>
      <c r="I2039">
        <v>0.2</v>
      </c>
      <c r="J2039">
        <v>1911.95</v>
      </c>
      <c r="K2039">
        <v>1488.97</v>
      </c>
      <c r="L2039">
        <v>422.98</v>
      </c>
      <c r="M2039" t="s">
        <v>22</v>
      </c>
      <c r="N2039" t="str">
        <f t="shared" si="31"/>
        <v>Medium</v>
      </c>
    </row>
    <row r="2040" spans="1:14" x14ac:dyDescent="0.3">
      <c r="A2040">
        <v>2039</v>
      </c>
      <c r="B2040" t="s">
        <v>1855</v>
      </c>
      <c r="C2040" s="2">
        <v>45416</v>
      </c>
      <c r="D2040" t="s">
        <v>39</v>
      </c>
      <c r="E2040" t="s">
        <v>15</v>
      </c>
      <c r="F2040" t="s">
        <v>16</v>
      </c>
      <c r="G2040">
        <v>10</v>
      </c>
      <c r="H2040">
        <v>66.739999999999995</v>
      </c>
      <c r="I2040">
        <v>0.13</v>
      </c>
      <c r="J2040">
        <v>580.64</v>
      </c>
      <c r="K2040">
        <v>352.79</v>
      </c>
      <c r="L2040">
        <v>227.85</v>
      </c>
      <c r="M2040" t="s">
        <v>40</v>
      </c>
      <c r="N2040" t="str">
        <f t="shared" si="31"/>
        <v>Medium</v>
      </c>
    </row>
    <row r="2041" spans="1:14" x14ac:dyDescent="0.3">
      <c r="A2041">
        <v>2040</v>
      </c>
      <c r="B2041" t="s">
        <v>212</v>
      </c>
      <c r="C2041" s="2">
        <v>45437</v>
      </c>
      <c r="D2041" t="s">
        <v>19</v>
      </c>
      <c r="E2041" t="s">
        <v>33</v>
      </c>
      <c r="F2041" t="s">
        <v>16</v>
      </c>
      <c r="G2041">
        <v>9</v>
      </c>
      <c r="H2041">
        <v>395.08</v>
      </c>
      <c r="I2041">
        <v>0.11</v>
      </c>
      <c r="J2041">
        <v>3164.59</v>
      </c>
      <c r="K2041">
        <v>1770.85</v>
      </c>
      <c r="L2041">
        <v>1393.74</v>
      </c>
      <c r="M2041" t="s">
        <v>28</v>
      </c>
      <c r="N2041" t="str">
        <f t="shared" si="31"/>
        <v>Medium</v>
      </c>
    </row>
    <row r="2042" spans="1:14" x14ac:dyDescent="0.3">
      <c r="A2042">
        <v>2041</v>
      </c>
      <c r="B2042" t="s">
        <v>1856</v>
      </c>
      <c r="C2042" s="2">
        <v>45343</v>
      </c>
      <c r="D2042" t="s">
        <v>14</v>
      </c>
      <c r="E2042" t="s">
        <v>33</v>
      </c>
      <c r="F2042" t="s">
        <v>27</v>
      </c>
      <c r="G2042">
        <v>1</v>
      </c>
      <c r="H2042">
        <v>108.99</v>
      </c>
      <c r="I2042">
        <v>0.27</v>
      </c>
      <c r="J2042">
        <v>79.56</v>
      </c>
      <c r="K2042">
        <v>45.21</v>
      </c>
      <c r="L2042">
        <v>34.35</v>
      </c>
      <c r="M2042" t="s">
        <v>40</v>
      </c>
      <c r="N2042" t="str">
        <f t="shared" si="31"/>
        <v>High</v>
      </c>
    </row>
    <row r="2043" spans="1:14" x14ac:dyDescent="0.3">
      <c r="A2043">
        <v>2042</v>
      </c>
      <c r="B2043" t="s">
        <v>1857</v>
      </c>
      <c r="C2043" s="2">
        <v>45535</v>
      </c>
      <c r="D2043" t="s">
        <v>24</v>
      </c>
      <c r="E2043" t="s">
        <v>33</v>
      </c>
      <c r="F2043" t="s">
        <v>16</v>
      </c>
      <c r="G2043">
        <v>5</v>
      </c>
      <c r="H2043">
        <v>17.59</v>
      </c>
      <c r="I2043">
        <v>0.06</v>
      </c>
      <c r="J2043">
        <v>82.67</v>
      </c>
      <c r="K2043">
        <v>53.5</v>
      </c>
      <c r="L2043">
        <v>29.17</v>
      </c>
      <c r="M2043" t="s">
        <v>28</v>
      </c>
      <c r="N2043" t="str">
        <f t="shared" si="31"/>
        <v>Low</v>
      </c>
    </row>
    <row r="2044" spans="1:14" x14ac:dyDescent="0.3">
      <c r="A2044">
        <v>2043</v>
      </c>
      <c r="B2044" t="s">
        <v>1328</v>
      </c>
      <c r="C2044" s="2">
        <v>45411</v>
      </c>
      <c r="D2044" t="s">
        <v>19</v>
      </c>
      <c r="E2044" t="s">
        <v>33</v>
      </c>
      <c r="F2044" t="s">
        <v>16</v>
      </c>
      <c r="G2044">
        <v>6</v>
      </c>
      <c r="H2044">
        <v>131.53</v>
      </c>
      <c r="I2044">
        <v>0.15</v>
      </c>
      <c r="J2044">
        <v>670.8</v>
      </c>
      <c r="K2044">
        <v>439.31</v>
      </c>
      <c r="L2044">
        <v>231.49</v>
      </c>
      <c r="M2044" t="s">
        <v>22</v>
      </c>
      <c r="N2044" t="str">
        <f t="shared" si="31"/>
        <v>Medium</v>
      </c>
    </row>
    <row r="2045" spans="1:14" x14ac:dyDescent="0.3">
      <c r="A2045">
        <v>2044</v>
      </c>
      <c r="B2045" t="s">
        <v>1858</v>
      </c>
      <c r="C2045" s="2">
        <v>45513</v>
      </c>
      <c r="D2045" t="s">
        <v>14</v>
      </c>
      <c r="E2045" t="s">
        <v>20</v>
      </c>
      <c r="F2045" t="s">
        <v>21</v>
      </c>
      <c r="G2045">
        <v>2</v>
      </c>
      <c r="H2045">
        <v>167.91</v>
      </c>
      <c r="I2045">
        <v>0.3</v>
      </c>
      <c r="J2045">
        <v>235.07</v>
      </c>
      <c r="K2045">
        <v>120.48</v>
      </c>
      <c r="L2045">
        <v>114.59</v>
      </c>
      <c r="M2045" t="s">
        <v>46</v>
      </c>
      <c r="N2045" t="str">
        <f t="shared" si="31"/>
        <v>High</v>
      </c>
    </row>
    <row r="2046" spans="1:14" x14ac:dyDescent="0.3">
      <c r="A2046">
        <v>2045</v>
      </c>
      <c r="B2046" t="s">
        <v>1859</v>
      </c>
      <c r="C2046" s="2">
        <v>45510</v>
      </c>
      <c r="D2046" t="s">
        <v>19</v>
      </c>
      <c r="E2046" t="s">
        <v>20</v>
      </c>
      <c r="F2046" t="s">
        <v>27</v>
      </c>
      <c r="G2046">
        <v>3</v>
      </c>
      <c r="H2046">
        <v>138.9</v>
      </c>
      <c r="I2046">
        <v>7.0000000000000007E-2</v>
      </c>
      <c r="J2046">
        <v>387.53</v>
      </c>
      <c r="K2046">
        <v>254.3</v>
      </c>
      <c r="L2046">
        <v>133.22999999999999</v>
      </c>
      <c r="M2046" t="s">
        <v>28</v>
      </c>
      <c r="N2046" t="str">
        <f t="shared" si="31"/>
        <v>Low</v>
      </c>
    </row>
    <row r="2047" spans="1:14" x14ac:dyDescent="0.3">
      <c r="A2047">
        <v>2046</v>
      </c>
      <c r="B2047" t="s">
        <v>1860</v>
      </c>
      <c r="C2047" s="2">
        <v>45351</v>
      </c>
      <c r="D2047" t="s">
        <v>14</v>
      </c>
      <c r="E2047" t="s">
        <v>20</v>
      </c>
      <c r="F2047" t="s">
        <v>27</v>
      </c>
      <c r="G2047">
        <v>10</v>
      </c>
      <c r="H2047">
        <v>173.71</v>
      </c>
      <c r="I2047">
        <v>0.14000000000000001</v>
      </c>
      <c r="J2047">
        <v>1493.91</v>
      </c>
      <c r="K2047">
        <v>993.03</v>
      </c>
      <c r="L2047">
        <v>500.88</v>
      </c>
      <c r="M2047" t="s">
        <v>40</v>
      </c>
      <c r="N2047" t="str">
        <f t="shared" si="31"/>
        <v>Medium</v>
      </c>
    </row>
    <row r="2048" spans="1:14" x14ac:dyDescent="0.3">
      <c r="A2048">
        <v>2047</v>
      </c>
      <c r="B2048" t="s">
        <v>1861</v>
      </c>
      <c r="C2048" s="2">
        <v>45476</v>
      </c>
      <c r="D2048" t="s">
        <v>39</v>
      </c>
      <c r="E2048" t="s">
        <v>25</v>
      </c>
      <c r="F2048" t="s">
        <v>21</v>
      </c>
      <c r="G2048">
        <v>3</v>
      </c>
      <c r="H2048">
        <v>383.22</v>
      </c>
      <c r="I2048">
        <v>0.18</v>
      </c>
      <c r="J2048">
        <v>942.72</v>
      </c>
      <c r="K2048">
        <v>540.94000000000005</v>
      </c>
      <c r="L2048">
        <v>401.78</v>
      </c>
      <c r="M2048" t="s">
        <v>22</v>
      </c>
      <c r="N2048" t="str">
        <f t="shared" si="31"/>
        <v>Medium</v>
      </c>
    </row>
    <row r="2049" spans="1:14" x14ac:dyDescent="0.3">
      <c r="A2049">
        <v>2048</v>
      </c>
      <c r="B2049" t="s">
        <v>1862</v>
      </c>
      <c r="C2049" s="2">
        <v>45442</v>
      </c>
      <c r="D2049" t="s">
        <v>39</v>
      </c>
      <c r="E2049" t="s">
        <v>25</v>
      </c>
      <c r="F2049" t="s">
        <v>21</v>
      </c>
      <c r="G2049">
        <v>6</v>
      </c>
      <c r="H2049">
        <v>113.46</v>
      </c>
      <c r="I2049">
        <v>0.27</v>
      </c>
      <c r="J2049">
        <v>496.95</v>
      </c>
      <c r="K2049">
        <v>257.60000000000002</v>
      </c>
      <c r="L2049">
        <v>239.35</v>
      </c>
      <c r="M2049" t="s">
        <v>46</v>
      </c>
      <c r="N2049" t="str">
        <f t="shared" si="31"/>
        <v>High</v>
      </c>
    </row>
    <row r="2050" spans="1:14" x14ac:dyDescent="0.3">
      <c r="A2050">
        <v>2049</v>
      </c>
      <c r="B2050" t="s">
        <v>1863</v>
      </c>
      <c r="C2050" s="2">
        <v>45406</v>
      </c>
      <c r="D2050" t="s">
        <v>39</v>
      </c>
      <c r="E2050" t="s">
        <v>33</v>
      </c>
      <c r="F2050" t="s">
        <v>21</v>
      </c>
      <c r="G2050">
        <v>3</v>
      </c>
      <c r="H2050">
        <v>311.11</v>
      </c>
      <c r="I2050">
        <v>0.03</v>
      </c>
      <c r="J2050">
        <v>905.33</v>
      </c>
      <c r="K2050">
        <v>548.27</v>
      </c>
      <c r="L2050">
        <v>357.06</v>
      </c>
      <c r="M2050" t="s">
        <v>17</v>
      </c>
      <c r="N2050" t="str">
        <f t="shared" si="31"/>
        <v>Low</v>
      </c>
    </row>
    <row r="2051" spans="1:14" x14ac:dyDescent="0.3">
      <c r="A2051">
        <v>2050</v>
      </c>
      <c r="B2051" t="s">
        <v>1864</v>
      </c>
      <c r="C2051" s="2">
        <v>45461</v>
      </c>
      <c r="D2051" t="s">
        <v>24</v>
      </c>
      <c r="E2051" t="s">
        <v>33</v>
      </c>
      <c r="F2051" t="s">
        <v>21</v>
      </c>
      <c r="G2051">
        <v>10</v>
      </c>
      <c r="H2051">
        <v>138.54</v>
      </c>
      <c r="I2051">
        <v>0.2</v>
      </c>
      <c r="J2051">
        <v>1108.32</v>
      </c>
      <c r="K2051">
        <v>844.35</v>
      </c>
      <c r="L2051">
        <v>263.97000000000003</v>
      </c>
      <c r="M2051" t="s">
        <v>46</v>
      </c>
      <c r="N2051" t="str">
        <f t="shared" ref="N2051:N2114" si="32">_xlfn.IFS(I2051=0,"No Discount",I2051&gt;=0.21,"High",I2051&gt;=0.11,"Medium",I2051&gt;=0.01,"Low")</f>
        <v>Medium</v>
      </c>
    </row>
    <row r="2052" spans="1:14" x14ac:dyDescent="0.3">
      <c r="A2052">
        <v>2051</v>
      </c>
      <c r="B2052" t="s">
        <v>1720</v>
      </c>
      <c r="C2052" s="2">
        <v>45329</v>
      </c>
      <c r="D2052" t="s">
        <v>14</v>
      </c>
      <c r="E2052" t="s">
        <v>33</v>
      </c>
      <c r="F2052" t="s">
        <v>21</v>
      </c>
      <c r="G2052">
        <v>5</v>
      </c>
      <c r="H2052">
        <v>15.79</v>
      </c>
      <c r="I2052">
        <v>0.03</v>
      </c>
      <c r="J2052">
        <v>76.58</v>
      </c>
      <c r="K2052">
        <v>45.24</v>
      </c>
      <c r="L2052">
        <v>31.34</v>
      </c>
      <c r="M2052" t="s">
        <v>46</v>
      </c>
      <c r="N2052" t="str">
        <f t="shared" si="32"/>
        <v>Low</v>
      </c>
    </row>
    <row r="2053" spans="1:14" x14ac:dyDescent="0.3">
      <c r="A2053">
        <v>2052</v>
      </c>
      <c r="B2053" t="s">
        <v>1865</v>
      </c>
      <c r="C2053" s="2">
        <v>45365</v>
      </c>
      <c r="D2053" t="s">
        <v>14</v>
      </c>
      <c r="E2053" t="s">
        <v>33</v>
      </c>
      <c r="F2053" t="s">
        <v>21</v>
      </c>
      <c r="G2053">
        <v>6</v>
      </c>
      <c r="H2053">
        <v>82.85</v>
      </c>
      <c r="I2053">
        <v>0</v>
      </c>
      <c r="J2053">
        <v>497.1</v>
      </c>
      <c r="K2053">
        <v>319.24</v>
      </c>
      <c r="L2053">
        <v>177.86</v>
      </c>
      <c r="M2053" t="s">
        <v>17</v>
      </c>
      <c r="N2053" t="str">
        <f t="shared" si="32"/>
        <v>No Discount</v>
      </c>
    </row>
    <row r="2054" spans="1:14" x14ac:dyDescent="0.3">
      <c r="A2054">
        <v>2053</v>
      </c>
      <c r="B2054" t="s">
        <v>1866</v>
      </c>
      <c r="C2054" s="2">
        <v>45352</v>
      </c>
      <c r="D2054" t="s">
        <v>39</v>
      </c>
      <c r="E2054" t="s">
        <v>20</v>
      </c>
      <c r="F2054" t="s">
        <v>27</v>
      </c>
      <c r="G2054">
        <v>10</v>
      </c>
      <c r="H2054">
        <v>88.89</v>
      </c>
      <c r="I2054">
        <v>0.12</v>
      </c>
      <c r="J2054">
        <v>782.23</v>
      </c>
      <c r="K2054">
        <v>503.71</v>
      </c>
      <c r="L2054">
        <v>278.52</v>
      </c>
      <c r="M2054" t="s">
        <v>28</v>
      </c>
      <c r="N2054" t="str">
        <f t="shared" si="32"/>
        <v>Medium</v>
      </c>
    </row>
    <row r="2055" spans="1:14" x14ac:dyDescent="0.3">
      <c r="A2055">
        <v>2054</v>
      </c>
      <c r="B2055" t="s">
        <v>1867</v>
      </c>
      <c r="C2055" s="2">
        <v>45437</v>
      </c>
      <c r="D2055" t="s">
        <v>14</v>
      </c>
      <c r="E2055" t="s">
        <v>20</v>
      </c>
      <c r="F2055" t="s">
        <v>21</v>
      </c>
      <c r="G2055">
        <v>5</v>
      </c>
      <c r="H2055">
        <v>366.19</v>
      </c>
      <c r="I2055">
        <v>0.26</v>
      </c>
      <c r="J2055">
        <v>1354.9</v>
      </c>
      <c r="K2055">
        <v>764.39</v>
      </c>
      <c r="L2055">
        <v>590.51</v>
      </c>
      <c r="M2055" t="s">
        <v>17</v>
      </c>
      <c r="N2055" t="str">
        <f t="shared" si="32"/>
        <v>High</v>
      </c>
    </row>
    <row r="2056" spans="1:14" x14ac:dyDescent="0.3">
      <c r="A2056">
        <v>2055</v>
      </c>
      <c r="B2056" t="s">
        <v>1868</v>
      </c>
      <c r="C2056" s="2">
        <v>45548</v>
      </c>
      <c r="D2056" t="s">
        <v>24</v>
      </c>
      <c r="E2056" t="s">
        <v>15</v>
      </c>
      <c r="F2056" t="s">
        <v>27</v>
      </c>
      <c r="G2056">
        <v>9</v>
      </c>
      <c r="H2056">
        <v>311.48</v>
      </c>
      <c r="I2056">
        <v>0.27</v>
      </c>
      <c r="J2056">
        <v>2046.42</v>
      </c>
      <c r="K2056">
        <v>1621</v>
      </c>
      <c r="L2056">
        <v>425.42</v>
      </c>
      <c r="M2056" t="s">
        <v>40</v>
      </c>
      <c r="N2056" t="str">
        <f t="shared" si="32"/>
        <v>High</v>
      </c>
    </row>
    <row r="2057" spans="1:14" x14ac:dyDescent="0.3">
      <c r="A2057">
        <v>2056</v>
      </c>
      <c r="B2057" t="s">
        <v>1869</v>
      </c>
      <c r="C2057" s="2">
        <v>45434</v>
      </c>
      <c r="D2057" t="s">
        <v>24</v>
      </c>
      <c r="E2057" t="s">
        <v>30</v>
      </c>
      <c r="F2057" t="s">
        <v>21</v>
      </c>
      <c r="G2057">
        <v>1</v>
      </c>
      <c r="H2057">
        <v>41.29</v>
      </c>
      <c r="I2057">
        <v>0.01</v>
      </c>
      <c r="J2057">
        <v>40.880000000000003</v>
      </c>
      <c r="K2057">
        <v>30.71</v>
      </c>
      <c r="L2057">
        <v>10.17</v>
      </c>
      <c r="M2057" t="s">
        <v>17</v>
      </c>
      <c r="N2057" t="str">
        <f t="shared" si="32"/>
        <v>Low</v>
      </c>
    </row>
    <row r="2058" spans="1:14" x14ac:dyDescent="0.3">
      <c r="A2058">
        <v>2057</v>
      </c>
      <c r="B2058" t="s">
        <v>1870</v>
      </c>
      <c r="C2058" s="2">
        <v>45619</v>
      </c>
      <c r="D2058" t="s">
        <v>39</v>
      </c>
      <c r="E2058" t="s">
        <v>33</v>
      </c>
      <c r="F2058" t="s">
        <v>21</v>
      </c>
      <c r="G2058">
        <v>2</v>
      </c>
      <c r="H2058">
        <v>308.55</v>
      </c>
      <c r="I2058">
        <v>0.28999999999999998</v>
      </c>
      <c r="J2058">
        <v>438.14</v>
      </c>
      <c r="K2058">
        <v>276.89999999999998</v>
      </c>
      <c r="L2058">
        <v>161.24</v>
      </c>
      <c r="M2058" t="s">
        <v>17</v>
      </c>
      <c r="N2058" t="str">
        <f t="shared" si="32"/>
        <v>High</v>
      </c>
    </row>
    <row r="2059" spans="1:14" x14ac:dyDescent="0.3">
      <c r="A2059">
        <v>2058</v>
      </c>
      <c r="B2059" t="s">
        <v>1871</v>
      </c>
      <c r="C2059" s="2">
        <v>45482</v>
      </c>
      <c r="D2059" t="s">
        <v>14</v>
      </c>
      <c r="E2059" t="s">
        <v>30</v>
      </c>
      <c r="F2059" t="s">
        <v>16</v>
      </c>
      <c r="G2059">
        <v>10</v>
      </c>
      <c r="H2059">
        <v>363.23</v>
      </c>
      <c r="I2059">
        <v>0.09</v>
      </c>
      <c r="J2059">
        <v>3305.39</v>
      </c>
      <c r="K2059">
        <v>1977.99</v>
      </c>
      <c r="L2059">
        <v>1327.4</v>
      </c>
      <c r="M2059" t="s">
        <v>22</v>
      </c>
      <c r="N2059" t="str">
        <f t="shared" si="32"/>
        <v>Low</v>
      </c>
    </row>
    <row r="2060" spans="1:14" x14ac:dyDescent="0.3">
      <c r="A2060">
        <v>2059</v>
      </c>
      <c r="B2060" t="s">
        <v>1872</v>
      </c>
      <c r="C2060" s="2">
        <v>45489</v>
      </c>
      <c r="D2060" t="s">
        <v>24</v>
      </c>
      <c r="E2060" t="s">
        <v>20</v>
      </c>
      <c r="F2060" t="s">
        <v>16</v>
      </c>
      <c r="G2060">
        <v>1</v>
      </c>
      <c r="H2060">
        <v>99.59</v>
      </c>
      <c r="I2060">
        <v>0.27</v>
      </c>
      <c r="J2060">
        <v>72.7</v>
      </c>
      <c r="K2060">
        <v>45.08</v>
      </c>
      <c r="L2060">
        <v>27.62</v>
      </c>
      <c r="M2060" t="s">
        <v>28</v>
      </c>
      <c r="N2060" t="str">
        <f t="shared" si="32"/>
        <v>High</v>
      </c>
    </row>
    <row r="2061" spans="1:14" x14ac:dyDescent="0.3">
      <c r="A2061">
        <v>2060</v>
      </c>
      <c r="B2061" t="s">
        <v>221</v>
      </c>
      <c r="C2061" s="2">
        <v>45362</v>
      </c>
      <c r="D2061" t="s">
        <v>24</v>
      </c>
      <c r="E2061" t="s">
        <v>25</v>
      </c>
      <c r="F2061" t="s">
        <v>16</v>
      </c>
      <c r="G2061">
        <v>8</v>
      </c>
      <c r="H2061">
        <v>202.94</v>
      </c>
      <c r="I2061">
        <v>0.11</v>
      </c>
      <c r="J2061">
        <v>1444.93</v>
      </c>
      <c r="K2061">
        <v>899.58</v>
      </c>
      <c r="L2061">
        <v>545.35</v>
      </c>
      <c r="M2061" t="s">
        <v>46</v>
      </c>
      <c r="N2061" t="str">
        <f t="shared" si="32"/>
        <v>Medium</v>
      </c>
    </row>
    <row r="2062" spans="1:14" x14ac:dyDescent="0.3">
      <c r="A2062">
        <v>2061</v>
      </c>
      <c r="B2062" t="s">
        <v>518</v>
      </c>
      <c r="C2062" s="2">
        <v>45410</v>
      </c>
      <c r="D2062" t="s">
        <v>14</v>
      </c>
      <c r="E2062" t="s">
        <v>30</v>
      </c>
      <c r="F2062" t="s">
        <v>16</v>
      </c>
      <c r="G2062">
        <v>2</v>
      </c>
      <c r="H2062">
        <v>236.37</v>
      </c>
      <c r="I2062">
        <v>0.28999999999999998</v>
      </c>
      <c r="J2062">
        <v>335.65</v>
      </c>
      <c r="K2062">
        <v>210.21</v>
      </c>
      <c r="L2062">
        <v>125.44</v>
      </c>
      <c r="M2062" t="s">
        <v>46</v>
      </c>
      <c r="N2062" t="str">
        <f t="shared" si="32"/>
        <v>High</v>
      </c>
    </row>
    <row r="2063" spans="1:14" x14ac:dyDescent="0.3">
      <c r="A2063">
        <v>2062</v>
      </c>
      <c r="B2063" t="s">
        <v>1167</v>
      </c>
      <c r="C2063" s="2">
        <v>45432</v>
      </c>
      <c r="D2063" t="s">
        <v>39</v>
      </c>
      <c r="E2063" t="s">
        <v>30</v>
      </c>
      <c r="F2063" t="s">
        <v>27</v>
      </c>
      <c r="G2063">
        <v>4</v>
      </c>
      <c r="H2063">
        <v>105.6</v>
      </c>
      <c r="I2063">
        <v>0.06</v>
      </c>
      <c r="J2063">
        <v>397.06</v>
      </c>
      <c r="K2063">
        <v>316.69</v>
      </c>
      <c r="L2063">
        <v>80.37</v>
      </c>
      <c r="M2063" t="s">
        <v>22</v>
      </c>
      <c r="N2063" t="str">
        <f t="shared" si="32"/>
        <v>Low</v>
      </c>
    </row>
    <row r="2064" spans="1:14" x14ac:dyDescent="0.3">
      <c r="A2064">
        <v>2063</v>
      </c>
      <c r="B2064" t="s">
        <v>639</v>
      </c>
      <c r="C2064" s="2">
        <v>45481</v>
      </c>
      <c r="D2064" t="s">
        <v>24</v>
      </c>
      <c r="E2064" t="s">
        <v>33</v>
      </c>
      <c r="F2064" t="s">
        <v>16</v>
      </c>
      <c r="G2064">
        <v>6</v>
      </c>
      <c r="H2064">
        <v>478.51</v>
      </c>
      <c r="I2064">
        <v>0.28000000000000003</v>
      </c>
      <c r="J2064">
        <v>2067.16</v>
      </c>
      <c r="K2064">
        <v>1284.6300000000001</v>
      </c>
      <c r="L2064">
        <v>782.53</v>
      </c>
      <c r="M2064" t="s">
        <v>40</v>
      </c>
      <c r="N2064" t="str">
        <f t="shared" si="32"/>
        <v>High</v>
      </c>
    </row>
    <row r="2065" spans="1:14" x14ac:dyDescent="0.3">
      <c r="A2065">
        <v>2064</v>
      </c>
      <c r="B2065" t="s">
        <v>1873</v>
      </c>
      <c r="C2065" s="2">
        <v>45555</v>
      </c>
      <c r="D2065" t="s">
        <v>19</v>
      </c>
      <c r="E2065" t="s">
        <v>33</v>
      </c>
      <c r="F2065" t="s">
        <v>21</v>
      </c>
      <c r="G2065">
        <v>1</v>
      </c>
      <c r="H2065">
        <v>198.1</v>
      </c>
      <c r="I2065">
        <v>0.28000000000000003</v>
      </c>
      <c r="J2065">
        <v>142.63</v>
      </c>
      <c r="K2065">
        <v>103.62</v>
      </c>
      <c r="L2065">
        <v>39.01</v>
      </c>
      <c r="M2065" t="s">
        <v>46</v>
      </c>
      <c r="N2065" t="str">
        <f t="shared" si="32"/>
        <v>High</v>
      </c>
    </row>
    <row r="2066" spans="1:14" x14ac:dyDescent="0.3">
      <c r="A2066">
        <v>2065</v>
      </c>
      <c r="B2066" t="s">
        <v>1874</v>
      </c>
      <c r="C2066" s="2">
        <v>45526</v>
      </c>
      <c r="D2066" t="s">
        <v>14</v>
      </c>
      <c r="E2066" t="s">
        <v>20</v>
      </c>
      <c r="F2066" t="s">
        <v>21</v>
      </c>
      <c r="G2066">
        <v>9</v>
      </c>
      <c r="H2066">
        <v>228.54</v>
      </c>
      <c r="I2066">
        <v>0.19</v>
      </c>
      <c r="J2066">
        <v>1666.06</v>
      </c>
      <c r="K2066">
        <v>1153.02</v>
      </c>
      <c r="L2066">
        <v>513.04</v>
      </c>
      <c r="M2066" t="s">
        <v>40</v>
      </c>
      <c r="N2066" t="str">
        <f t="shared" si="32"/>
        <v>Medium</v>
      </c>
    </row>
    <row r="2067" spans="1:14" x14ac:dyDescent="0.3">
      <c r="A2067">
        <v>2066</v>
      </c>
      <c r="B2067" t="s">
        <v>1875</v>
      </c>
      <c r="C2067" s="2">
        <v>45457</v>
      </c>
      <c r="D2067" t="s">
        <v>24</v>
      </c>
      <c r="E2067" t="s">
        <v>33</v>
      </c>
      <c r="F2067" t="s">
        <v>27</v>
      </c>
      <c r="G2067">
        <v>9</v>
      </c>
      <c r="H2067">
        <v>66.41</v>
      </c>
      <c r="I2067">
        <v>0.04</v>
      </c>
      <c r="J2067">
        <v>573.78</v>
      </c>
      <c r="K2067">
        <v>381.4</v>
      </c>
      <c r="L2067">
        <v>192.38</v>
      </c>
      <c r="M2067" t="s">
        <v>46</v>
      </c>
      <c r="N2067" t="str">
        <f t="shared" si="32"/>
        <v>Low</v>
      </c>
    </row>
    <row r="2068" spans="1:14" x14ac:dyDescent="0.3">
      <c r="A2068">
        <v>2067</v>
      </c>
      <c r="B2068" t="s">
        <v>1876</v>
      </c>
      <c r="C2068" s="2">
        <v>45343</v>
      </c>
      <c r="D2068" t="s">
        <v>24</v>
      </c>
      <c r="E2068" t="s">
        <v>25</v>
      </c>
      <c r="F2068" t="s">
        <v>16</v>
      </c>
      <c r="G2068">
        <v>3</v>
      </c>
      <c r="H2068">
        <v>72.42</v>
      </c>
      <c r="I2068">
        <v>0.28999999999999998</v>
      </c>
      <c r="J2068">
        <v>154.25</v>
      </c>
      <c r="K2068">
        <v>121.78</v>
      </c>
      <c r="L2068">
        <v>32.47</v>
      </c>
      <c r="M2068" t="s">
        <v>46</v>
      </c>
      <c r="N2068" t="str">
        <f t="shared" si="32"/>
        <v>High</v>
      </c>
    </row>
    <row r="2069" spans="1:14" x14ac:dyDescent="0.3">
      <c r="A2069">
        <v>2068</v>
      </c>
      <c r="B2069" t="s">
        <v>1877</v>
      </c>
      <c r="C2069" s="2">
        <v>45373</v>
      </c>
      <c r="D2069" t="s">
        <v>19</v>
      </c>
      <c r="E2069" t="s">
        <v>25</v>
      </c>
      <c r="F2069" t="s">
        <v>16</v>
      </c>
      <c r="G2069">
        <v>4</v>
      </c>
      <c r="H2069">
        <v>395.12</v>
      </c>
      <c r="I2069">
        <v>0.15</v>
      </c>
      <c r="J2069">
        <v>1343.41</v>
      </c>
      <c r="K2069">
        <v>734.49</v>
      </c>
      <c r="L2069">
        <v>608.91999999999996</v>
      </c>
      <c r="M2069" t="s">
        <v>40</v>
      </c>
      <c r="N2069" t="str">
        <f t="shared" si="32"/>
        <v>Medium</v>
      </c>
    </row>
    <row r="2070" spans="1:14" x14ac:dyDescent="0.3">
      <c r="A2070">
        <v>2069</v>
      </c>
      <c r="B2070" t="s">
        <v>1878</v>
      </c>
      <c r="C2070" s="2">
        <v>45427</v>
      </c>
      <c r="D2070" t="s">
        <v>39</v>
      </c>
      <c r="E2070" t="s">
        <v>33</v>
      </c>
      <c r="F2070" t="s">
        <v>27</v>
      </c>
      <c r="G2070">
        <v>9</v>
      </c>
      <c r="H2070">
        <v>16.62</v>
      </c>
      <c r="I2070">
        <v>0.28000000000000003</v>
      </c>
      <c r="J2070">
        <v>107.7</v>
      </c>
      <c r="K2070">
        <v>75.12</v>
      </c>
      <c r="L2070">
        <v>32.58</v>
      </c>
      <c r="M2070" t="s">
        <v>17</v>
      </c>
      <c r="N2070" t="str">
        <f t="shared" si="32"/>
        <v>High</v>
      </c>
    </row>
    <row r="2071" spans="1:14" x14ac:dyDescent="0.3">
      <c r="A2071">
        <v>2070</v>
      </c>
      <c r="B2071" t="s">
        <v>323</v>
      </c>
      <c r="C2071" s="2">
        <v>45597</v>
      </c>
      <c r="D2071" t="s">
        <v>24</v>
      </c>
      <c r="E2071" t="s">
        <v>25</v>
      </c>
      <c r="F2071" t="s">
        <v>27</v>
      </c>
      <c r="G2071">
        <v>1</v>
      </c>
      <c r="H2071">
        <v>30.99</v>
      </c>
      <c r="I2071">
        <v>0.16</v>
      </c>
      <c r="J2071">
        <v>26.03</v>
      </c>
      <c r="K2071">
        <v>17.54</v>
      </c>
      <c r="L2071">
        <v>8.49</v>
      </c>
      <c r="M2071" t="s">
        <v>17</v>
      </c>
      <c r="N2071" t="str">
        <f t="shared" si="32"/>
        <v>Medium</v>
      </c>
    </row>
    <row r="2072" spans="1:14" x14ac:dyDescent="0.3">
      <c r="A2072">
        <v>2071</v>
      </c>
      <c r="B2072" t="s">
        <v>1879</v>
      </c>
      <c r="C2072" s="2">
        <v>45637</v>
      </c>
      <c r="D2072" t="s">
        <v>24</v>
      </c>
      <c r="E2072" t="s">
        <v>15</v>
      </c>
      <c r="F2072" t="s">
        <v>27</v>
      </c>
      <c r="G2072">
        <v>7</v>
      </c>
      <c r="H2072">
        <v>186.85</v>
      </c>
      <c r="I2072">
        <v>0.22</v>
      </c>
      <c r="J2072">
        <v>1020.2</v>
      </c>
      <c r="K2072">
        <v>649.6</v>
      </c>
      <c r="L2072">
        <v>370.6</v>
      </c>
      <c r="M2072" t="s">
        <v>40</v>
      </c>
      <c r="N2072" t="str">
        <f t="shared" si="32"/>
        <v>High</v>
      </c>
    </row>
    <row r="2073" spans="1:14" x14ac:dyDescent="0.3">
      <c r="A2073">
        <v>2072</v>
      </c>
      <c r="B2073" t="s">
        <v>1880</v>
      </c>
      <c r="C2073" s="2">
        <v>45298</v>
      </c>
      <c r="D2073" t="s">
        <v>39</v>
      </c>
      <c r="E2073" t="s">
        <v>30</v>
      </c>
      <c r="F2073" t="s">
        <v>16</v>
      </c>
      <c r="G2073">
        <v>7</v>
      </c>
      <c r="H2073">
        <v>296.45999999999998</v>
      </c>
      <c r="I2073">
        <v>0.05</v>
      </c>
      <c r="J2073">
        <v>1971.46</v>
      </c>
      <c r="K2073">
        <v>1244.95</v>
      </c>
      <c r="L2073">
        <v>726.51</v>
      </c>
      <c r="M2073" t="s">
        <v>40</v>
      </c>
      <c r="N2073" t="str">
        <f t="shared" si="32"/>
        <v>Low</v>
      </c>
    </row>
    <row r="2074" spans="1:14" x14ac:dyDescent="0.3">
      <c r="A2074">
        <v>2073</v>
      </c>
      <c r="B2074" t="s">
        <v>1881</v>
      </c>
      <c r="C2074" s="2">
        <v>45328</v>
      </c>
      <c r="D2074" t="s">
        <v>24</v>
      </c>
      <c r="E2074" t="s">
        <v>15</v>
      </c>
      <c r="F2074" t="s">
        <v>21</v>
      </c>
      <c r="G2074">
        <v>2</v>
      </c>
      <c r="H2074">
        <v>472.03</v>
      </c>
      <c r="I2074">
        <v>0.03</v>
      </c>
      <c r="J2074">
        <v>915.74</v>
      </c>
      <c r="K2074">
        <v>701.82</v>
      </c>
      <c r="L2074">
        <v>213.92</v>
      </c>
      <c r="M2074" t="s">
        <v>40</v>
      </c>
      <c r="N2074" t="str">
        <f t="shared" si="32"/>
        <v>Low</v>
      </c>
    </row>
    <row r="2075" spans="1:14" x14ac:dyDescent="0.3">
      <c r="A2075">
        <v>2074</v>
      </c>
      <c r="B2075" t="s">
        <v>840</v>
      </c>
      <c r="C2075" s="2">
        <v>45606</v>
      </c>
      <c r="D2075" t="s">
        <v>24</v>
      </c>
      <c r="E2075" t="s">
        <v>15</v>
      </c>
      <c r="F2075" t="s">
        <v>27</v>
      </c>
      <c r="G2075">
        <v>2</v>
      </c>
      <c r="H2075">
        <v>333.11</v>
      </c>
      <c r="I2075">
        <v>0.08</v>
      </c>
      <c r="J2075">
        <v>612.91999999999996</v>
      </c>
      <c r="K2075">
        <v>331.25</v>
      </c>
      <c r="L2075">
        <v>281.67</v>
      </c>
      <c r="M2075" t="s">
        <v>22</v>
      </c>
      <c r="N2075" t="str">
        <f t="shared" si="32"/>
        <v>Low</v>
      </c>
    </row>
    <row r="2076" spans="1:14" x14ac:dyDescent="0.3">
      <c r="A2076">
        <v>2075</v>
      </c>
      <c r="B2076" t="s">
        <v>1882</v>
      </c>
      <c r="C2076" s="2">
        <v>45617</v>
      </c>
      <c r="D2076" t="s">
        <v>19</v>
      </c>
      <c r="E2076" t="s">
        <v>20</v>
      </c>
      <c r="F2076" t="s">
        <v>16</v>
      </c>
      <c r="G2076">
        <v>9</v>
      </c>
      <c r="H2076">
        <v>197.76</v>
      </c>
      <c r="I2076">
        <v>0.17</v>
      </c>
      <c r="J2076">
        <v>1477.27</v>
      </c>
      <c r="K2076">
        <v>860.53</v>
      </c>
      <c r="L2076">
        <v>616.74</v>
      </c>
      <c r="M2076" t="s">
        <v>22</v>
      </c>
      <c r="N2076" t="str">
        <f t="shared" si="32"/>
        <v>Medium</v>
      </c>
    </row>
    <row r="2077" spans="1:14" x14ac:dyDescent="0.3">
      <c r="A2077">
        <v>2076</v>
      </c>
      <c r="B2077" t="s">
        <v>1883</v>
      </c>
      <c r="C2077" s="2">
        <v>45307</v>
      </c>
      <c r="D2077" t="s">
        <v>19</v>
      </c>
      <c r="E2077" t="s">
        <v>33</v>
      </c>
      <c r="F2077" t="s">
        <v>27</v>
      </c>
      <c r="G2077">
        <v>2</v>
      </c>
      <c r="H2077">
        <v>123.52</v>
      </c>
      <c r="I2077">
        <v>0.2</v>
      </c>
      <c r="J2077">
        <v>197.63</v>
      </c>
      <c r="K2077">
        <v>136.93</v>
      </c>
      <c r="L2077">
        <v>60.7</v>
      </c>
      <c r="M2077" t="s">
        <v>28</v>
      </c>
      <c r="N2077" t="str">
        <f t="shared" si="32"/>
        <v>Medium</v>
      </c>
    </row>
    <row r="2078" spans="1:14" x14ac:dyDescent="0.3">
      <c r="A2078">
        <v>2077</v>
      </c>
      <c r="B2078" t="s">
        <v>1884</v>
      </c>
      <c r="C2078" s="2">
        <v>45471</v>
      </c>
      <c r="D2078" t="s">
        <v>14</v>
      </c>
      <c r="E2078" t="s">
        <v>33</v>
      </c>
      <c r="F2078" t="s">
        <v>21</v>
      </c>
      <c r="G2078">
        <v>3</v>
      </c>
      <c r="H2078">
        <v>244.95</v>
      </c>
      <c r="I2078">
        <v>0.13</v>
      </c>
      <c r="J2078">
        <v>639.32000000000005</v>
      </c>
      <c r="K2078">
        <v>394.47</v>
      </c>
      <c r="L2078">
        <v>244.85</v>
      </c>
      <c r="M2078" t="s">
        <v>22</v>
      </c>
      <c r="N2078" t="str">
        <f t="shared" si="32"/>
        <v>Medium</v>
      </c>
    </row>
    <row r="2079" spans="1:14" x14ac:dyDescent="0.3">
      <c r="A2079">
        <v>2078</v>
      </c>
      <c r="B2079" t="s">
        <v>1885</v>
      </c>
      <c r="C2079" s="2">
        <v>45442</v>
      </c>
      <c r="D2079" t="s">
        <v>24</v>
      </c>
      <c r="E2079" t="s">
        <v>33</v>
      </c>
      <c r="F2079" t="s">
        <v>27</v>
      </c>
      <c r="G2079">
        <v>4</v>
      </c>
      <c r="H2079">
        <v>482.65</v>
      </c>
      <c r="I2079">
        <v>0.21</v>
      </c>
      <c r="J2079">
        <v>1525.17</v>
      </c>
      <c r="K2079">
        <v>1158.69</v>
      </c>
      <c r="L2079">
        <v>366.48</v>
      </c>
      <c r="M2079" t="s">
        <v>40</v>
      </c>
      <c r="N2079" t="str">
        <f t="shared" si="32"/>
        <v>High</v>
      </c>
    </row>
    <row r="2080" spans="1:14" x14ac:dyDescent="0.3">
      <c r="A2080">
        <v>2079</v>
      </c>
      <c r="B2080" t="s">
        <v>318</v>
      </c>
      <c r="C2080" s="2">
        <v>45488</v>
      </c>
      <c r="D2080" t="s">
        <v>14</v>
      </c>
      <c r="E2080" t="s">
        <v>33</v>
      </c>
      <c r="F2080" t="s">
        <v>27</v>
      </c>
      <c r="G2080">
        <v>2</v>
      </c>
      <c r="H2080">
        <v>438.92</v>
      </c>
      <c r="I2080">
        <v>0.11</v>
      </c>
      <c r="J2080">
        <v>781.28</v>
      </c>
      <c r="K2080">
        <v>597.52</v>
      </c>
      <c r="L2080">
        <v>183.76</v>
      </c>
      <c r="M2080" t="s">
        <v>22</v>
      </c>
      <c r="N2080" t="str">
        <f t="shared" si="32"/>
        <v>Medium</v>
      </c>
    </row>
    <row r="2081" spans="1:14" x14ac:dyDescent="0.3">
      <c r="A2081">
        <v>2080</v>
      </c>
      <c r="B2081" t="s">
        <v>1446</v>
      </c>
      <c r="C2081" s="2">
        <v>45543</v>
      </c>
      <c r="D2081" t="s">
        <v>24</v>
      </c>
      <c r="E2081" t="s">
        <v>20</v>
      </c>
      <c r="F2081" t="s">
        <v>16</v>
      </c>
      <c r="G2081">
        <v>3</v>
      </c>
      <c r="H2081">
        <v>448.89</v>
      </c>
      <c r="I2081">
        <v>7.0000000000000007E-2</v>
      </c>
      <c r="J2081">
        <v>1252.4000000000001</v>
      </c>
      <c r="K2081">
        <v>849.98</v>
      </c>
      <c r="L2081">
        <v>402.42</v>
      </c>
      <c r="M2081" t="s">
        <v>28</v>
      </c>
      <c r="N2081" t="str">
        <f t="shared" si="32"/>
        <v>Low</v>
      </c>
    </row>
    <row r="2082" spans="1:14" x14ac:dyDescent="0.3">
      <c r="A2082">
        <v>2081</v>
      </c>
      <c r="B2082" t="s">
        <v>1886</v>
      </c>
      <c r="C2082" s="2">
        <v>45444</v>
      </c>
      <c r="D2082" t="s">
        <v>24</v>
      </c>
      <c r="E2082" t="s">
        <v>15</v>
      </c>
      <c r="F2082" t="s">
        <v>27</v>
      </c>
      <c r="G2082">
        <v>5</v>
      </c>
      <c r="H2082">
        <v>80.81</v>
      </c>
      <c r="I2082">
        <v>0.19</v>
      </c>
      <c r="J2082">
        <v>327.27999999999997</v>
      </c>
      <c r="K2082">
        <v>238.06</v>
      </c>
      <c r="L2082">
        <v>89.22</v>
      </c>
      <c r="M2082" t="s">
        <v>22</v>
      </c>
      <c r="N2082" t="str">
        <f t="shared" si="32"/>
        <v>Medium</v>
      </c>
    </row>
    <row r="2083" spans="1:14" x14ac:dyDescent="0.3">
      <c r="A2083">
        <v>2082</v>
      </c>
      <c r="B2083" t="s">
        <v>1887</v>
      </c>
      <c r="C2083" s="2">
        <v>45492</v>
      </c>
      <c r="D2083" t="s">
        <v>24</v>
      </c>
      <c r="E2083" t="s">
        <v>20</v>
      </c>
      <c r="F2083" t="s">
        <v>16</v>
      </c>
      <c r="G2083">
        <v>1</v>
      </c>
      <c r="H2083">
        <v>321.45</v>
      </c>
      <c r="I2083">
        <v>0.06</v>
      </c>
      <c r="J2083">
        <v>302.16000000000003</v>
      </c>
      <c r="K2083">
        <v>221.19</v>
      </c>
      <c r="L2083">
        <v>80.97</v>
      </c>
      <c r="M2083" t="s">
        <v>46</v>
      </c>
      <c r="N2083" t="str">
        <f t="shared" si="32"/>
        <v>Low</v>
      </c>
    </row>
    <row r="2084" spans="1:14" x14ac:dyDescent="0.3">
      <c r="A2084">
        <v>2083</v>
      </c>
      <c r="B2084" t="s">
        <v>991</v>
      </c>
      <c r="C2084" s="2">
        <v>45311</v>
      </c>
      <c r="D2084" t="s">
        <v>39</v>
      </c>
      <c r="E2084" t="s">
        <v>30</v>
      </c>
      <c r="F2084" t="s">
        <v>27</v>
      </c>
      <c r="G2084">
        <v>3</v>
      </c>
      <c r="H2084">
        <v>428.61</v>
      </c>
      <c r="I2084">
        <v>0.17</v>
      </c>
      <c r="J2084">
        <v>1067.24</v>
      </c>
      <c r="K2084">
        <v>661.02</v>
      </c>
      <c r="L2084">
        <v>406.22</v>
      </c>
      <c r="M2084" t="s">
        <v>22</v>
      </c>
      <c r="N2084" t="str">
        <f t="shared" si="32"/>
        <v>Medium</v>
      </c>
    </row>
    <row r="2085" spans="1:14" x14ac:dyDescent="0.3">
      <c r="A2085">
        <v>2084</v>
      </c>
      <c r="B2085" t="s">
        <v>1888</v>
      </c>
      <c r="C2085" s="2">
        <v>45499</v>
      </c>
      <c r="D2085" t="s">
        <v>14</v>
      </c>
      <c r="E2085" t="s">
        <v>33</v>
      </c>
      <c r="F2085" t="s">
        <v>21</v>
      </c>
      <c r="G2085">
        <v>3</v>
      </c>
      <c r="H2085">
        <v>108.59</v>
      </c>
      <c r="I2085">
        <v>0.05</v>
      </c>
      <c r="J2085">
        <v>309.48</v>
      </c>
      <c r="K2085">
        <v>188.59</v>
      </c>
      <c r="L2085">
        <v>120.89</v>
      </c>
      <c r="M2085" t="s">
        <v>28</v>
      </c>
      <c r="N2085" t="str">
        <f t="shared" si="32"/>
        <v>Low</v>
      </c>
    </row>
    <row r="2086" spans="1:14" x14ac:dyDescent="0.3">
      <c r="A2086">
        <v>2085</v>
      </c>
      <c r="B2086" t="s">
        <v>1889</v>
      </c>
      <c r="C2086" s="2">
        <v>45529</v>
      </c>
      <c r="D2086" t="s">
        <v>19</v>
      </c>
      <c r="E2086" t="s">
        <v>33</v>
      </c>
      <c r="F2086" t="s">
        <v>27</v>
      </c>
      <c r="G2086">
        <v>2</v>
      </c>
      <c r="H2086">
        <v>442.21</v>
      </c>
      <c r="I2086">
        <v>0.2</v>
      </c>
      <c r="J2086">
        <v>707.54</v>
      </c>
      <c r="K2086">
        <v>366.61</v>
      </c>
      <c r="L2086">
        <v>340.93</v>
      </c>
      <c r="M2086" t="s">
        <v>22</v>
      </c>
      <c r="N2086" t="str">
        <f t="shared" si="32"/>
        <v>Medium</v>
      </c>
    </row>
    <row r="2087" spans="1:14" x14ac:dyDescent="0.3">
      <c r="A2087">
        <v>2086</v>
      </c>
      <c r="B2087" t="s">
        <v>1890</v>
      </c>
      <c r="C2087" s="2">
        <v>45395</v>
      </c>
      <c r="D2087" t="s">
        <v>19</v>
      </c>
      <c r="E2087" t="s">
        <v>15</v>
      </c>
      <c r="F2087" t="s">
        <v>27</v>
      </c>
      <c r="G2087">
        <v>10</v>
      </c>
      <c r="H2087">
        <v>126.51</v>
      </c>
      <c r="I2087">
        <v>0.24</v>
      </c>
      <c r="J2087">
        <v>961.48</v>
      </c>
      <c r="K2087">
        <v>507.84</v>
      </c>
      <c r="L2087">
        <v>453.64</v>
      </c>
      <c r="M2087" t="s">
        <v>46</v>
      </c>
      <c r="N2087" t="str">
        <f t="shared" si="32"/>
        <v>High</v>
      </c>
    </row>
    <row r="2088" spans="1:14" x14ac:dyDescent="0.3">
      <c r="A2088">
        <v>2087</v>
      </c>
      <c r="B2088" t="s">
        <v>1891</v>
      </c>
      <c r="C2088" s="2">
        <v>45521</v>
      </c>
      <c r="D2088" t="s">
        <v>14</v>
      </c>
      <c r="E2088" t="s">
        <v>30</v>
      </c>
      <c r="F2088" t="s">
        <v>27</v>
      </c>
      <c r="G2088">
        <v>4</v>
      </c>
      <c r="H2088">
        <v>57.38</v>
      </c>
      <c r="I2088">
        <v>0.03</v>
      </c>
      <c r="J2088">
        <v>222.63</v>
      </c>
      <c r="K2088">
        <v>168.66</v>
      </c>
      <c r="L2088">
        <v>53.97</v>
      </c>
      <c r="M2088" t="s">
        <v>22</v>
      </c>
      <c r="N2088" t="str">
        <f t="shared" si="32"/>
        <v>Low</v>
      </c>
    </row>
    <row r="2089" spans="1:14" x14ac:dyDescent="0.3">
      <c r="A2089">
        <v>2088</v>
      </c>
      <c r="B2089" t="s">
        <v>1892</v>
      </c>
      <c r="C2089" s="2">
        <v>45479</v>
      </c>
      <c r="D2089" t="s">
        <v>14</v>
      </c>
      <c r="E2089" t="s">
        <v>15</v>
      </c>
      <c r="F2089" t="s">
        <v>16</v>
      </c>
      <c r="G2089">
        <v>2</v>
      </c>
      <c r="H2089">
        <v>50.99</v>
      </c>
      <c r="I2089">
        <v>0.11</v>
      </c>
      <c r="J2089">
        <v>90.76</v>
      </c>
      <c r="K2089">
        <v>65.83</v>
      </c>
      <c r="L2089">
        <v>24.93</v>
      </c>
      <c r="M2089" t="s">
        <v>22</v>
      </c>
      <c r="N2089" t="str">
        <f t="shared" si="32"/>
        <v>Medium</v>
      </c>
    </row>
    <row r="2090" spans="1:14" x14ac:dyDescent="0.3">
      <c r="A2090">
        <v>2089</v>
      </c>
      <c r="B2090" t="s">
        <v>1893</v>
      </c>
      <c r="C2090" s="2">
        <v>45642</v>
      </c>
      <c r="D2090" t="s">
        <v>14</v>
      </c>
      <c r="E2090" t="s">
        <v>20</v>
      </c>
      <c r="F2090" t="s">
        <v>21</v>
      </c>
      <c r="G2090">
        <v>6</v>
      </c>
      <c r="H2090">
        <v>410.01</v>
      </c>
      <c r="I2090">
        <v>0.16</v>
      </c>
      <c r="J2090">
        <v>2066.4499999999998</v>
      </c>
      <c r="K2090">
        <v>1166.1099999999999</v>
      </c>
      <c r="L2090">
        <v>900.34</v>
      </c>
      <c r="M2090" t="s">
        <v>22</v>
      </c>
      <c r="N2090" t="str">
        <f t="shared" si="32"/>
        <v>Medium</v>
      </c>
    </row>
    <row r="2091" spans="1:14" x14ac:dyDescent="0.3">
      <c r="A2091">
        <v>2090</v>
      </c>
      <c r="B2091" t="s">
        <v>1894</v>
      </c>
      <c r="C2091" s="2">
        <v>45532</v>
      </c>
      <c r="D2091" t="s">
        <v>24</v>
      </c>
      <c r="E2091" t="s">
        <v>25</v>
      </c>
      <c r="F2091" t="s">
        <v>16</v>
      </c>
      <c r="G2091">
        <v>8</v>
      </c>
      <c r="H2091">
        <v>209.13</v>
      </c>
      <c r="I2091">
        <v>0.12</v>
      </c>
      <c r="J2091">
        <v>1472.28</v>
      </c>
      <c r="K2091">
        <v>1077.07</v>
      </c>
      <c r="L2091">
        <v>395.21</v>
      </c>
      <c r="M2091" t="s">
        <v>28</v>
      </c>
      <c r="N2091" t="str">
        <f t="shared" si="32"/>
        <v>Medium</v>
      </c>
    </row>
    <row r="2092" spans="1:14" x14ac:dyDescent="0.3">
      <c r="A2092">
        <v>2091</v>
      </c>
      <c r="B2092" t="s">
        <v>1895</v>
      </c>
      <c r="C2092" s="2">
        <v>45339</v>
      </c>
      <c r="D2092" t="s">
        <v>19</v>
      </c>
      <c r="E2092" t="s">
        <v>30</v>
      </c>
      <c r="F2092" t="s">
        <v>27</v>
      </c>
      <c r="G2092">
        <v>5</v>
      </c>
      <c r="H2092">
        <v>235.37</v>
      </c>
      <c r="I2092">
        <v>0.13</v>
      </c>
      <c r="J2092">
        <v>1023.86</v>
      </c>
      <c r="K2092">
        <v>694.4</v>
      </c>
      <c r="L2092">
        <v>329.46</v>
      </c>
      <c r="M2092" t="s">
        <v>28</v>
      </c>
      <c r="N2092" t="str">
        <f t="shared" si="32"/>
        <v>Medium</v>
      </c>
    </row>
    <row r="2093" spans="1:14" x14ac:dyDescent="0.3">
      <c r="A2093">
        <v>2092</v>
      </c>
      <c r="B2093" t="s">
        <v>1101</v>
      </c>
      <c r="C2093" s="2">
        <v>45598</v>
      </c>
      <c r="D2093" t="s">
        <v>24</v>
      </c>
      <c r="E2093" t="s">
        <v>20</v>
      </c>
      <c r="F2093" t="s">
        <v>21</v>
      </c>
      <c r="G2093">
        <v>8</v>
      </c>
      <c r="H2093">
        <v>88.26</v>
      </c>
      <c r="I2093">
        <v>0.28000000000000003</v>
      </c>
      <c r="J2093">
        <v>508.38</v>
      </c>
      <c r="K2093">
        <v>386.95</v>
      </c>
      <c r="L2093">
        <v>121.43</v>
      </c>
      <c r="M2093" t="s">
        <v>17</v>
      </c>
      <c r="N2093" t="str">
        <f t="shared" si="32"/>
        <v>High</v>
      </c>
    </row>
    <row r="2094" spans="1:14" x14ac:dyDescent="0.3">
      <c r="A2094">
        <v>2093</v>
      </c>
      <c r="B2094" t="s">
        <v>1131</v>
      </c>
      <c r="C2094" s="2">
        <v>45347</v>
      </c>
      <c r="D2094" t="s">
        <v>24</v>
      </c>
      <c r="E2094" t="s">
        <v>30</v>
      </c>
      <c r="F2094" t="s">
        <v>16</v>
      </c>
      <c r="G2094">
        <v>9</v>
      </c>
      <c r="H2094">
        <v>323.48</v>
      </c>
      <c r="I2094">
        <v>0.09</v>
      </c>
      <c r="J2094">
        <v>2649.3</v>
      </c>
      <c r="K2094">
        <v>1624.39</v>
      </c>
      <c r="L2094">
        <v>1024.9100000000001</v>
      </c>
      <c r="M2094" t="s">
        <v>28</v>
      </c>
      <c r="N2094" t="str">
        <f t="shared" si="32"/>
        <v>Low</v>
      </c>
    </row>
    <row r="2095" spans="1:14" x14ac:dyDescent="0.3">
      <c r="A2095">
        <v>2094</v>
      </c>
      <c r="B2095" t="s">
        <v>1896</v>
      </c>
      <c r="C2095" s="2">
        <v>45608</v>
      </c>
      <c r="D2095" t="s">
        <v>14</v>
      </c>
      <c r="E2095" t="s">
        <v>30</v>
      </c>
      <c r="F2095" t="s">
        <v>21</v>
      </c>
      <c r="G2095">
        <v>1</v>
      </c>
      <c r="H2095">
        <v>121.07</v>
      </c>
      <c r="I2095">
        <v>0.09</v>
      </c>
      <c r="J2095">
        <v>110.17</v>
      </c>
      <c r="K2095">
        <v>79.22</v>
      </c>
      <c r="L2095">
        <v>30.95</v>
      </c>
      <c r="M2095" t="s">
        <v>17</v>
      </c>
      <c r="N2095" t="str">
        <f t="shared" si="32"/>
        <v>Low</v>
      </c>
    </row>
    <row r="2096" spans="1:14" x14ac:dyDescent="0.3">
      <c r="A2096">
        <v>2095</v>
      </c>
      <c r="B2096" t="s">
        <v>1897</v>
      </c>
      <c r="C2096" s="2">
        <v>45438</v>
      </c>
      <c r="D2096" t="s">
        <v>39</v>
      </c>
      <c r="E2096" t="s">
        <v>20</v>
      </c>
      <c r="F2096" t="s">
        <v>21</v>
      </c>
      <c r="G2096">
        <v>9</v>
      </c>
      <c r="H2096">
        <v>176.99</v>
      </c>
      <c r="I2096">
        <v>0.08</v>
      </c>
      <c r="J2096">
        <v>1465.48</v>
      </c>
      <c r="K2096">
        <v>965.59</v>
      </c>
      <c r="L2096">
        <v>499.89</v>
      </c>
      <c r="M2096" t="s">
        <v>17</v>
      </c>
      <c r="N2096" t="str">
        <f t="shared" si="32"/>
        <v>Low</v>
      </c>
    </row>
    <row r="2097" spans="1:14" x14ac:dyDescent="0.3">
      <c r="A2097">
        <v>2096</v>
      </c>
      <c r="B2097" t="s">
        <v>1898</v>
      </c>
      <c r="C2097" s="2">
        <v>45389</v>
      </c>
      <c r="D2097" t="s">
        <v>19</v>
      </c>
      <c r="E2097" t="s">
        <v>20</v>
      </c>
      <c r="F2097" t="s">
        <v>21</v>
      </c>
      <c r="G2097">
        <v>4</v>
      </c>
      <c r="H2097">
        <v>362.39</v>
      </c>
      <c r="I2097">
        <v>0.24</v>
      </c>
      <c r="J2097">
        <v>1101.67</v>
      </c>
      <c r="K2097">
        <v>796.57</v>
      </c>
      <c r="L2097">
        <v>305.10000000000002</v>
      </c>
      <c r="M2097" t="s">
        <v>22</v>
      </c>
      <c r="N2097" t="str">
        <f t="shared" si="32"/>
        <v>High</v>
      </c>
    </row>
    <row r="2098" spans="1:14" x14ac:dyDescent="0.3">
      <c r="A2098">
        <v>2097</v>
      </c>
      <c r="B2098" t="s">
        <v>1899</v>
      </c>
      <c r="C2098" s="2">
        <v>45582</v>
      </c>
      <c r="D2098" t="s">
        <v>39</v>
      </c>
      <c r="E2098" t="s">
        <v>33</v>
      </c>
      <c r="F2098" t="s">
        <v>21</v>
      </c>
      <c r="G2098">
        <v>7</v>
      </c>
      <c r="H2098">
        <v>213.68</v>
      </c>
      <c r="I2098">
        <v>0.26</v>
      </c>
      <c r="J2098">
        <v>1106.8599999999999</v>
      </c>
      <c r="K2098">
        <v>783.22</v>
      </c>
      <c r="L2098">
        <v>323.64</v>
      </c>
      <c r="M2098" t="s">
        <v>17</v>
      </c>
      <c r="N2098" t="str">
        <f t="shared" si="32"/>
        <v>High</v>
      </c>
    </row>
    <row r="2099" spans="1:14" x14ac:dyDescent="0.3">
      <c r="A2099">
        <v>2098</v>
      </c>
      <c r="B2099" t="s">
        <v>1900</v>
      </c>
      <c r="C2099" s="2">
        <v>45309</v>
      </c>
      <c r="D2099" t="s">
        <v>24</v>
      </c>
      <c r="E2099" t="s">
        <v>15</v>
      </c>
      <c r="F2099" t="s">
        <v>21</v>
      </c>
      <c r="G2099">
        <v>2</v>
      </c>
      <c r="H2099">
        <v>401.54</v>
      </c>
      <c r="I2099">
        <v>0.01</v>
      </c>
      <c r="J2099">
        <v>795.05</v>
      </c>
      <c r="K2099">
        <v>619.86</v>
      </c>
      <c r="L2099">
        <v>175.19</v>
      </c>
      <c r="M2099" t="s">
        <v>28</v>
      </c>
      <c r="N2099" t="str">
        <f t="shared" si="32"/>
        <v>Low</v>
      </c>
    </row>
    <row r="2100" spans="1:14" x14ac:dyDescent="0.3">
      <c r="A2100">
        <v>2099</v>
      </c>
      <c r="B2100" t="s">
        <v>1901</v>
      </c>
      <c r="C2100" s="2">
        <v>45573</v>
      </c>
      <c r="D2100" t="s">
        <v>14</v>
      </c>
      <c r="E2100" t="s">
        <v>30</v>
      </c>
      <c r="F2100" t="s">
        <v>27</v>
      </c>
      <c r="G2100">
        <v>8</v>
      </c>
      <c r="H2100">
        <v>112.96</v>
      </c>
      <c r="I2100">
        <v>0.25</v>
      </c>
      <c r="J2100">
        <v>677.76</v>
      </c>
      <c r="K2100">
        <v>460.36</v>
      </c>
      <c r="L2100">
        <v>217.4</v>
      </c>
      <c r="M2100" t="s">
        <v>28</v>
      </c>
      <c r="N2100" t="str">
        <f t="shared" si="32"/>
        <v>High</v>
      </c>
    </row>
    <row r="2101" spans="1:14" x14ac:dyDescent="0.3">
      <c r="A2101">
        <v>2100</v>
      </c>
      <c r="B2101" t="s">
        <v>1902</v>
      </c>
      <c r="C2101" s="2">
        <v>45486</v>
      </c>
      <c r="D2101" t="s">
        <v>19</v>
      </c>
      <c r="E2101" t="s">
        <v>33</v>
      </c>
      <c r="F2101" t="s">
        <v>21</v>
      </c>
      <c r="G2101">
        <v>10</v>
      </c>
      <c r="H2101">
        <v>490.22</v>
      </c>
      <c r="I2101">
        <v>0.12</v>
      </c>
      <c r="J2101">
        <v>4313.9399999999996</v>
      </c>
      <c r="K2101">
        <v>3390.97</v>
      </c>
      <c r="L2101">
        <v>922.97</v>
      </c>
      <c r="M2101" t="s">
        <v>17</v>
      </c>
      <c r="N2101" t="str">
        <f t="shared" si="32"/>
        <v>Medium</v>
      </c>
    </row>
    <row r="2102" spans="1:14" x14ac:dyDescent="0.3">
      <c r="A2102">
        <v>2101</v>
      </c>
      <c r="B2102" t="s">
        <v>1903</v>
      </c>
      <c r="C2102" s="2">
        <v>45615</v>
      </c>
      <c r="D2102" t="s">
        <v>39</v>
      </c>
      <c r="E2102" t="s">
        <v>33</v>
      </c>
      <c r="F2102" t="s">
        <v>16</v>
      </c>
      <c r="G2102">
        <v>8</v>
      </c>
      <c r="H2102">
        <v>382.71</v>
      </c>
      <c r="I2102">
        <v>0.28000000000000003</v>
      </c>
      <c r="J2102">
        <v>2204.41</v>
      </c>
      <c r="K2102">
        <v>1369.56</v>
      </c>
      <c r="L2102">
        <v>834.85</v>
      </c>
      <c r="M2102" t="s">
        <v>28</v>
      </c>
      <c r="N2102" t="str">
        <f t="shared" si="32"/>
        <v>High</v>
      </c>
    </row>
    <row r="2103" spans="1:14" x14ac:dyDescent="0.3">
      <c r="A2103">
        <v>2102</v>
      </c>
      <c r="B2103" t="s">
        <v>1904</v>
      </c>
      <c r="C2103" s="2">
        <v>45297</v>
      </c>
      <c r="D2103" t="s">
        <v>39</v>
      </c>
      <c r="E2103" t="s">
        <v>15</v>
      </c>
      <c r="F2103" t="s">
        <v>21</v>
      </c>
      <c r="G2103">
        <v>8</v>
      </c>
      <c r="H2103">
        <v>42.18</v>
      </c>
      <c r="I2103">
        <v>0.15</v>
      </c>
      <c r="J2103">
        <v>286.82</v>
      </c>
      <c r="K2103">
        <v>208.06</v>
      </c>
      <c r="L2103">
        <v>78.760000000000005</v>
      </c>
      <c r="M2103" t="s">
        <v>40</v>
      </c>
      <c r="N2103" t="str">
        <f t="shared" si="32"/>
        <v>Medium</v>
      </c>
    </row>
    <row r="2104" spans="1:14" x14ac:dyDescent="0.3">
      <c r="A2104">
        <v>2103</v>
      </c>
      <c r="B2104" t="s">
        <v>1905</v>
      </c>
      <c r="C2104" s="2">
        <v>45367</v>
      </c>
      <c r="D2104" t="s">
        <v>14</v>
      </c>
      <c r="E2104" t="s">
        <v>25</v>
      </c>
      <c r="F2104" t="s">
        <v>16</v>
      </c>
      <c r="G2104">
        <v>10</v>
      </c>
      <c r="H2104">
        <v>199.76</v>
      </c>
      <c r="I2104">
        <v>0.25</v>
      </c>
      <c r="J2104">
        <v>1498.2</v>
      </c>
      <c r="K2104">
        <v>1029.43</v>
      </c>
      <c r="L2104">
        <v>468.77</v>
      </c>
      <c r="M2104" t="s">
        <v>46</v>
      </c>
      <c r="N2104" t="str">
        <f t="shared" si="32"/>
        <v>High</v>
      </c>
    </row>
    <row r="2105" spans="1:14" x14ac:dyDescent="0.3">
      <c r="A2105">
        <v>2104</v>
      </c>
      <c r="B2105" t="s">
        <v>1906</v>
      </c>
      <c r="C2105" s="2">
        <v>45616</v>
      </c>
      <c r="D2105" t="s">
        <v>19</v>
      </c>
      <c r="E2105" t="s">
        <v>25</v>
      </c>
      <c r="F2105" t="s">
        <v>27</v>
      </c>
      <c r="G2105">
        <v>7</v>
      </c>
      <c r="H2105">
        <v>443.15</v>
      </c>
      <c r="I2105">
        <v>0.18</v>
      </c>
      <c r="J2105">
        <v>2543.6799999999998</v>
      </c>
      <c r="K2105">
        <v>1986.75</v>
      </c>
      <c r="L2105">
        <v>556.92999999999995</v>
      </c>
      <c r="M2105" t="s">
        <v>17</v>
      </c>
      <c r="N2105" t="str">
        <f t="shared" si="32"/>
        <v>Medium</v>
      </c>
    </row>
    <row r="2106" spans="1:14" x14ac:dyDescent="0.3">
      <c r="A2106">
        <v>2105</v>
      </c>
      <c r="B2106" t="s">
        <v>1907</v>
      </c>
      <c r="C2106" s="2">
        <v>45535</v>
      </c>
      <c r="D2106" t="s">
        <v>24</v>
      </c>
      <c r="E2106" t="s">
        <v>30</v>
      </c>
      <c r="F2106" t="s">
        <v>21</v>
      </c>
      <c r="G2106">
        <v>9</v>
      </c>
      <c r="H2106">
        <v>129.12</v>
      </c>
      <c r="I2106">
        <v>0.13</v>
      </c>
      <c r="J2106">
        <v>1011.01</v>
      </c>
      <c r="K2106">
        <v>702.76</v>
      </c>
      <c r="L2106">
        <v>308.25</v>
      </c>
      <c r="M2106" t="s">
        <v>28</v>
      </c>
      <c r="N2106" t="str">
        <f t="shared" si="32"/>
        <v>Medium</v>
      </c>
    </row>
    <row r="2107" spans="1:14" x14ac:dyDescent="0.3">
      <c r="A2107">
        <v>2106</v>
      </c>
      <c r="B2107" t="s">
        <v>1665</v>
      </c>
      <c r="C2107" s="2">
        <v>45415</v>
      </c>
      <c r="D2107" t="s">
        <v>24</v>
      </c>
      <c r="E2107" t="s">
        <v>25</v>
      </c>
      <c r="F2107" t="s">
        <v>21</v>
      </c>
      <c r="G2107">
        <v>8</v>
      </c>
      <c r="H2107">
        <v>333.11</v>
      </c>
      <c r="I2107">
        <v>0.05</v>
      </c>
      <c r="J2107">
        <v>2531.64</v>
      </c>
      <c r="K2107">
        <v>1460.98</v>
      </c>
      <c r="L2107">
        <v>1070.6600000000001</v>
      </c>
      <c r="M2107" t="s">
        <v>40</v>
      </c>
      <c r="N2107" t="str">
        <f t="shared" si="32"/>
        <v>Low</v>
      </c>
    </row>
    <row r="2108" spans="1:14" x14ac:dyDescent="0.3">
      <c r="A2108">
        <v>2107</v>
      </c>
      <c r="B2108" t="s">
        <v>1908</v>
      </c>
      <c r="C2108" s="2">
        <v>45606</v>
      </c>
      <c r="D2108" t="s">
        <v>14</v>
      </c>
      <c r="E2108" t="s">
        <v>30</v>
      </c>
      <c r="F2108" t="s">
        <v>27</v>
      </c>
      <c r="G2108">
        <v>4</v>
      </c>
      <c r="H2108">
        <v>492.18</v>
      </c>
      <c r="I2108">
        <v>0.13</v>
      </c>
      <c r="J2108">
        <v>1712.79</v>
      </c>
      <c r="K2108">
        <v>1238.72</v>
      </c>
      <c r="L2108">
        <v>474.07</v>
      </c>
      <c r="M2108" t="s">
        <v>17</v>
      </c>
      <c r="N2108" t="str">
        <f t="shared" si="32"/>
        <v>Medium</v>
      </c>
    </row>
    <row r="2109" spans="1:14" x14ac:dyDescent="0.3">
      <c r="A2109">
        <v>2108</v>
      </c>
      <c r="B2109" t="s">
        <v>1909</v>
      </c>
      <c r="C2109" s="2">
        <v>45357</v>
      </c>
      <c r="D2109" t="s">
        <v>24</v>
      </c>
      <c r="E2109" t="s">
        <v>25</v>
      </c>
      <c r="F2109" t="s">
        <v>16</v>
      </c>
      <c r="G2109">
        <v>7</v>
      </c>
      <c r="H2109">
        <v>165.64</v>
      </c>
      <c r="I2109">
        <v>0.02</v>
      </c>
      <c r="J2109">
        <v>1136.29</v>
      </c>
      <c r="K2109">
        <v>587.25</v>
      </c>
      <c r="L2109">
        <v>549.04</v>
      </c>
      <c r="M2109" t="s">
        <v>40</v>
      </c>
      <c r="N2109" t="str">
        <f t="shared" si="32"/>
        <v>Low</v>
      </c>
    </row>
    <row r="2110" spans="1:14" x14ac:dyDescent="0.3">
      <c r="A2110">
        <v>2109</v>
      </c>
      <c r="B2110" t="s">
        <v>1910</v>
      </c>
      <c r="C2110" s="2">
        <v>45326</v>
      </c>
      <c r="D2110" t="s">
        <v>14</v>
      </c>
      <c r="E2110" t="s">
        <v>30</v>
      </c>
      <c r="F2110" t="s">
        <v>21</v>
      </c>
      <c r="G2110">
        <v>2</v>
      </c>
      <c r="H2110">
        <v>493.9</v>
      </c>
      <c r="I2110">
        <v>0.06</v>
      </c>
      <c r="J2110">
        <v>928.53</v>
      </c>
      <c r="K2110">
        <v>528.97</v>
      </c>
      <c r="L2110">
        <v>399.56</v>
      </c>
      <c r="M2110" t="s">
        <v>17</v>
      </c>
      <c r="N2110" t="str">
        <f t="shared" si="32"/>
        <v>Low</v>
      </c>
    </row>
    <row r="2111" spans="1:14" x14ac:dyDescent="0.3">
      <c r="A2111">
        <v>2110</v>
      </c>
      <c r="B2111" t="s">
        <v>1911</v>
      </c>
      <c r="C2111" s="2">
        <v>45583</v>
      </c>
      <c r="D2111" t="s">
        <v>14</v>
      </c>
      <c r="E2111" t="s">
        <v>15</v>
      </c>
      <c r="F2111" t="s">
        <v>16</v>
      </c>
      <c r="G2111">
        <v>1</v>
      </c>
      <c r="H2111">
        <v>430.65</v>
      </c>
      <c r="I2111">
        <v>0.16</v>
      </c>
      <c r="J2111">
        <v>361.75</v>
      </c>
      <c r="K2111">
        <v>207.75</v>
      </c>
      <c r="L2111">
        <v>154</v>
      </c>
      <c r="M2111" t="s">
        <v>22</v>
      </c>
      <c r="N2111" t="str">
        <f t="shared" si="32"/>
        <v>Medium</v>
      </c>
    </row>
    <row r="2112" spans="1:14" x14ac:dyDescent="0.3">
      <c r="A2112">
        <v>2111</v>
      </c>
      <c r="B2112" t="s">
        <v>1912</v>
      </c>
      <c r="C2112" s="2">
        <v>45337</v>
      </c>
      <c r="D2112" t="s">
        <v>19</v>
      </c>
      <c r="E2112" t="s">
        <v>25</v>
      </c>
      <c r="F2112" t="s">
        <v>21</v>
      </c>
      <c r="G2112">
        <v>1</v>
      </c>
      <c r="H2112">
        <v>279.32</v>
      </c>
      <c r="I2112">
        <v>0.28000000000000003</v>
      </c>
      <c r="J2112">
        <v>201.11</v>
      </c>
      <c r="K2112">
        <v>127.23</v>
      </c>
      <c r="L2112">
        <v>73.88</v>
      </c>
      <c r="M2112" t="s">
        <v>22</v>
      </c>
      <c r="N2112" t="str">
        <f t="shared" si="32"/>
        <v>High</v>
      </c>
    </row>
    <row r="2113" spans="1:14" x14ac:dyDescent="0.3">
      <c r="A2113">
        <v>2112</v>
      </c>
      <c r="B2113" t="s">
        <v>1913</v>
      </c>
      <c r="C2113" s="2">
        <v>45616</v>
      </c>
      <c r="D2113" t="s">
        <v>24</v>
      </c>
      <c r="E2113" t="s">
        <v>30</v>
      </c>
      <c r="F2113" t="s">
        <v>21</v>
      </c>
      <c r="G2113">
        <v>5</v>
      </c>
      <c r="H2113">
        <v>394.56</v>
      </c>
      <c r="I2113">
        <v>0.13</v>
      </c>
      <c r="J2113">
        <v>1716.34</v>
      </c>
      <c r="K2113">
        <v>996.98</v>
      </c>
      <c r="L2113">
        <v>719.36</v>
      </c>
      <c r="M2113" t="s">
        <v>22</v>
      </c>
      <c r="N2113" t="str">
        <f t="shared" si="32"/>
        <v>Medium</v>
      </c>
    </row>
    <row r="2114" spans="1:14" x14ac:dyDescent="0.3">
      <c r="A2114">
        <v>2113</v>
      </c>
      <c r="B2114" t="s">
        <v>1914</v>
      </c>
      <c r="C2114" s="2">
        <v>45523</v>
      </c>
      <c r="D2114" t="s">
        <v>24</v>
      </c>
      <c r="E2114" t="s">
        <v>15</v>
      </c>
      <c r="F2114" t="s">
        <v>16</v>
      </c>
      <c r="G2114">
        <v>9</v>
      </c>
      <c r="H2114">
        <v>406.7</v>
      </c>
      <c r="I2114">
        <v>0.24</v>
      </c>
      <c r="J2114">
        <v>2781.83</v>
      </c>
      <c r="K2114">
        <v>1805.75</v>
      </c>
      <c r="L2114">
        <v>976.08</v>
      </c>
      <c r="M2114" t="s">
        <v>46</v>
      </c>
      <c r="N2114" t="str">
        <f t="shared" si="32"/>
        <v>High</v>
      </c>
    </row>
    <row r="2115" spans="1:14" x14ac:dyDescent="0.3">
      <c r="A2115">
        <v>2114</v>
      </c>
      <c r="B2115" t="s">
        <v>1684</v>
      </c>
      <c r="C2115" s="2">
        <v>45301</v>
      </c>
      <c r="D2115" t="s">
        <v>14</v>
      </c>
      <c r="E2115" t="s">
        <v>15</v>
      </c>
      <c r="F2115" t="s">
        <v>21</v>
      </c>
      <c r="G2115">
        <v>9</v>
      </c>
      <c r="H2115">
        <v>306.22000000000003</v>
      </c>
      <c r="I2115">
        <v>0.25</v>
      </c>
      <c r="J2115">
        <v>2066.9899999999998</v>
      </c>
      <c r="K2115">
        <v>1123.54</v>
      </c>
      <c r="L2115">
        <v>943.45</v>
      </c>
      <c r="M2115" t="s">
        <v>40</v>
      </c>
      <c r="N2115" t="str">
        <f t="shared" ref="N2115:N2178" si="33">_xlfn.IFS(I2115=0,"No Discount",I2115&gt;=0.21,"High",I2115&gt;=0.11,"Medium",I2115&gt;=0.01,"Low")</f>
        <v>High</v>
      </c>
    </row>
    <row r="2116" spans="1:14" x14ac:dyDescent="0.3">
      <c r="A2116">
        <v>2115</v>
      </c>
      <c r="B2116" t="s">
        <v>1638</v>
      </c>
      <c r="C2116" s="2">
        <v>45314</v>
      </c>
      <c r="D2116" t="s">
        <v>24</v>
      </c>
      <c r="E2116" t="s">
        <v>25</v>
      </c>
      <c r="F2116" t="s">
        <v>16</v>
      </c>
      <c r="G2116">
        <v>6</v>
      </c>
      <c r="H2116">
        <v>458.38</v>
      </c>
      <c r="I2116">
        <v>0.25</v>
      </c>
      <c r="J2116">
        <v>2062.71</v>
      </c>
      <c r="K2116">
        <v>1634.99</v>
      </c>
      <c r="L2116">
        <v>427.72</v>
      </c>
      <c r="M2116" t="s">
        <v>40</v>
      </c>
      <c r="N2116" t="str">
        <f t="shared" si="33"/>
        <v>High</v>
      </c>
    </row>
    <row r="2117" spans="1:14" x14ac:dyDescent="0.3">
      <c r="A2117">
        <v>2116</v>
      </c>
      <c r="B2117" t="s">
        <v>1915</v>
      </c>
      <c r="C2117" s="2">
        <v>45511</v>
      </c>
      <c r="D2117" t="s">
        <v>19</v>
      </c>
      <c r="E2117" t="s">
        <v>15</v>
      </c>
      <c r="F2117" t="s">
        <v>21</v>
      </c>
      <c r="G2117">
        <v>7</v>
      </c>
      <c r="H2117">
        <v>322.89</v>
      </c>
      <c r="I2117">
        <v>0.14000000000000001</v>
      </c>
      <c r="J2117">
        <v>1943.8</v>
      </c>
      <c r="K2117">
        <v>1512.08</v>
      </c>
      <c r="L2117">
        <v>431.72</v>
      </c>
      <c r="M2117" t="s">
        <v>22</v>
      </c>
      <c r="N2117" t="str">
        <f t="shared" si="33"/>
        <v>Medium</v>
      </c>
    </row>
    <row r="2118" spans="1:14" x14ac:dyDescent="0.3">
      <c r="A2118">
        <v>2117</v>
      </c>
      <c r="B2118" t="s">
        <v>1916</v>
      </c>
      <c r="C2118" s="2">
        <v>45471</v>
      </c>
      <c r="D2118" t="s">
        <v>19</v>
      </c>
      <c r="E2118" t="s">
        <v>15</v>
      </c>
      <c r="F2118" t="s">
        <v>27</v>
      </c>
      <c r="G2118">
        <v>7</v>
      </c>
      <c r="H2118">
        <v>137.38999999999999</v>
      </c>
      <c r="I2118">
        <v>0.26</v>
      </c>
      <c r="J2118">
        <v>711.68</v>
      </c>
      <c r="K2118">
        <v>547.69000000000005</v>
      </c>
      <c r="L2118">
        <v>163.99</v>
      </c>
      <c r="M2118" t="s">
        <v>40</v>
      </c>
      <c r="N2118" t="str">
        <f t="shared" si="33"/>
        <v>High</v>
      </c>
    </row>
    <row r="2119" spans="1:14" x14ac:dyDescent="0.3">
      <c r="A2119">
        <v>2118</v>
      </c>
      <c r="B2119" t="s">
        <v>1917</v>
      </c>
      <c r="C2119" s="2">
        <v>45328</v>
      </c>
      <c r="D2119" t="s">
        <v>24</v>
      </c>
      <c r="E2119" t="s">
        <v>30</v>
      </c>
      <c r="F2119" t="s">
        <v>21</v>
      </c>
      <c r="G2119">
        <v>3</v>
      </c>
      <c r="H2119">
        <v>69.83</v>
      </c>
      <c r="I2119">
        <v>0.15</v>
      </c>
      <c r="J2119">
        <v>178.07</v>
      </c>
      <c r="K2119">
        <v>104.46</v>
      </c>
      <c r="L2119">
        <v>73.61</v>
      </c>
      <c r="M2119" t="s">
        <v>22</v>
      </c>
      <c r="N2119" t="str">
        <f t="shared" si="33"/>
        <v>Medium</v>
      </c>
    </row>
    <row r="2120" spans="1:14" x14ac:dyDescent="0.3">
      <c r="A2120">
        <v>2119</v>
      </c>
      <c r="B2120" t="s">
        <v>1918</v>
      </c>
      <c r="C2120" s="2">
        <v>45419</v>
      </c>
      <c r="D2120" t="s">
        <v>39</v>
      </c>
      <c r="E2120" t="s">
        <v>33</v>
      </c>
      <c r="F2120" t="s">
        <v>16</v>
      </c>
      <c r="G2120">
        <v>3</v>
      </c>
      <c r="H2120">
        <v>165.83</v>
      </c>
      <c r="I2120">
        <v>0.02</v>
      </c>
      <c r="J2120">
        <v>487.54</v>
      </c>
      <c r="K2120">
        <v>348.19</v>
      </c>
      <c r="L2120">
        <v>139.35</v>
      </c>
      <c r="M2120" t="s">
        <v>46</v>
      </c>
      <c r="N2120" t="str">
        <f t="shared" si="33"/>
        <v>Low</v>
      </c>
    </row>
    <row r="2121" spans="1:14" x14ac:dyDescent="0.3">
      <c r="A2121">
        <v>2120</v>
      </c>
      <c r="B2121" t="s">
        <v>825</v>
      </c>
      <c r="C2121" s="2">
        <v>45401</v>
      </c>
      <c r="D2121" t="s">
        <v>14</v>
      </c>
      <c r="E2121" t="s">
        <v>33</v>
      </c>
      <c r="F2121" t="s">
        <v>16</v>
      </c>
      <c r="G2121">
        <v>8</v>
      </c>
      <c r="H2121">
        <v>32.950000000000003</v>
      </c>
      <c r="I2121">
        <v>0.28999999999999998</v>
      </c>
      <c r="J2121">
        <v>187.16</v>
      </c>
      <c r="K2121">
        <v>129.32</v>
      </c>
      <c r="L2121">
        <v>57.84</v>
      </c>
      <c r="M2121" t="s">
        <v>28</v>
      </c>
      <c r="N2121" t="str">
        <f t="shared" si="33"/>
        <v>High</v>
      </c>
    </row>
    <row r="2122" spans="1:14" x14ac:dyDescent="0.3">
      <c r="A2122">
        <v>2121</v>
      </c>
      <c r="B2122" t="s">
        <v>804</v>
      </c>
      <c r="C2122" s="2">
        <v>45458</v>
      </c>
      <c r="D2122" t="s">
        <v>19</v>
      </c>
      <c r="E2122" t="s">
        <v>25</v>
      </c>
      <c r="F2122" t="s">
        <v>16</v>
      </c>
      <c r="G2122">
        <v>4</v>
      </c>
      <c r="H2122">
        <v>42.43</v>
      </c>
      <c r="I2122">
        <v>0.2</v>
      </c>
      <c r="J2122">
        <v>135.78</v>
      </c>
      <c r="K2122">
        <v>69.900000000000006</v>
      </c>
      <c r="L2122">
        <v>65.88</v>
      </c>
      <c r="M2122" t="s">
        <v>22</v>
      </c>
      <c r="N2122" t="str">
        <f t="shared" si="33"/>
        <v>Medium</v>
      </c>
    </row>
    <row r="2123" spans="1:14" x14ac:dyDescent="0.3">
      <c r="A2123">
        <v>2122</v>
      </c>
      <c r="B2123" t="s">
        <v>1879</v>
      </c>
      <c r="C2123" s="2">
        <v>45634</v>
      </c>
      <c r="D2123" t="s">
        <v>39</v>
      </c>
      <c r="E2123" t="s">
        <v>30</v>
      </c>
      <c r="F2123" t="s">
        <v>27</v>
      </c>
      <c r="G2123">
        <v>3</v>
      </c>
      <c r="H2123">
        <v>303.27999999999997</v>
      </c>
      <c r="I2123">
        <v>0.28000000000000003</v>
      </c>
      <c r="J2123">
        <v>655.08000000000004</v>
      </c>
      <c r="K2123">
        <v>501.9</v>
      </c>
      <c r="L2123">
        <v>153.18</v>
      </c>
      <c r="M2123" t="s">
        <v>28</v>
      </c>
      <c r="N2123" t="str">
        <f t="shared" si="33"/>
        <v>High</v>
      </c>
    </row>
    <row r="2124" spans="1:14" x14ac:dyDescent="0.3">
      <c r="A2124">
        <v>2123</v>
      </c>
      <c r="B2124" t="s">
        <v>1205</v>
      </c>
      <c r="C2124" s="2">
        <v>45365</v>
      </c>
      <c r="D2124" t="s">
        <v>39</v>
      </c>
      <c r="E2124" t="s">
        <v>20</v>
      </c>
      <c r="F2124" t="s">
        <v>16</v>
      </c>
      <c r="G2124">
        <v>8</v>
      </c>
      <c r="H2124">
        <v>387.47</v>
      </c>
      <c r="I2124">
        <v>0.01</v>
      </c>
      <c r="J2124">
        <v>3068.76</v>
      </c>
      <c r="K2124">
        <v>1757.39</v>
      </c>
      <c r="L2124">
        <v>1311.37</v>
      </c>
      <c r="M2124" t="s">
        <v>46</v>
      </c>
      <c r="N2124" t="str">
        <f t="shared" si="33"/>
        <v>Low</v>
      </c>
    </row>
    <row r="2125" spans="1:14" x14ac:dyDescent="0.3">
      <c r="A2125">
        <v>2124</v>
      </c>
      <c r="B2125" t="s">
        <v>1919</v>
      </c>
      <c r="C2125" s="2">
        <v>45350</v>
      </c>
      <c r="D2125" t="s">
        <v>14</v>
      </c>
      <c r="E2125" t="s">
        <v>15</v>
      </c>
      <c r="F2125" t="s">
        <v>27</v>
      </c>
      <c r="G2125">
        <v>2</v>
      </c>
      <c r="H2125">
        <v>18.190000000000001</v>
      </c>
      <c r="I2125">
        <v>0.15</v>
      </c>
      <c r="J2125">
        <v>30.92</v>
      </c>
      <c r="K2125">
        <v>19.61</v>
      </c>
      <c r="L2125">
        <v>11.31</v>
      </c>
      <c r="M2125" t="s">
        <v>46</v>
      </c>
      <c r="N2125" t="str">
        <f t="shared" si="33"/>
        <v>Medium</v>
      </c>
    </row>
    <row r="2126" spans="1:14" x14ac:dyDescent="0.3">
      <c r="A2126">
        <v>2125</v>
      </c>
      <c r="B2126" t="s">
        <v>1920</v>
      </c>
      <c r="C2126" s="2">
        <v>45460</v>
      </c>
      <c r="D2126" t="s">
        <v>39</v>
      </c>
      <c r="E2126" t="s">
        <v>25</v>
      </c>
      <c r="F2126" t="s">
        <v>21</v>
      </c>
      <c r="G2126">
        <v>6</v>
      </c>
      <c r="H2126">
        <v>459.93</v>
      </c>
      <c r="I2126">
        <v>0.03</v>
      </c>
      <c r="J2126">
        <v>2676.79</v>
      </c>
      <c r="K2126">
        <v>1478.87</v>
      </c>
      <c r="L2126">
        <v>1197.92</v>
      </c>
      <c r="M2126" t="s">
        <v>28</v>
      </c>
      <c r="N2126" t="str">
        <f t="shared" si="33"/>
        <v>Low</v>
      </c>
    </row>
    <row r="2127" spans="1:14" x14ac:dyDescent="0.3">
      <c r="A2127">
        <v>2126</v>
      </c>
      <c r="B2127" t="s">
        <v>1921</v>
      </c>
      <c r="C2127" s="2">
        <v>45514</v>
      </c>
      <c r="D2127" t="s">
        <v>14</v>
      </c>
      <c r="E2127" t="s">
        <v>20</v>
      </c>
      <c r="F2127" t="s">
        <v>21</v>
      </c>
      <c r="G2127">
        <v>3</v>
      </c>
      <c r="H2127">
        <v>439.08</v>
      </c>
      <c r="I2127">
        <v>0.23</v>
      </c>
      <c r="J2127">
        <v>1014.27</v>
      </c>
      <c r="K2127">
        <v>610.17999999999995</v>
      </c>
      <c r="L2127">
        <v>404.09</v>
      </c>
      <c r="M2127" t="s">
        <v>22</v>
      </c>
      <c r="N2127" t="str">
        <f t="shared" si="33"/>
        <v>High</v>
      </c>
    </row>
    <row r="2128" spans="1:14" x14ac:dyDescent="0.3">
      <c r="A2128">
        <v>2127</v>
      </c>
      <c r="B2128" t="s">
        <v>1922</v>
      </c>
      <c r="C2128" s="2">
        <v>45324</v>
      </c>
      <c r="D2128" t="s">
        <v>39</v>
      </c>
      <c r="E2128" t="s">
        <v>20</v>
      </c>
      <c r="F2128" t="s">
        <v>27</v>
      </c>
      <c r="G2128">
        <v>3</v>
      </c>
      <c r="H2128">
        <v>60.29</v>
      </c>
      <c r="I2128">
        <v>0.01</v>
      </c>
      <c r="J2128">
        <v>179.06</v>
      </c>
      <c r="K2128">
        <v>130.27000000000001</v>
      </c>
      <c r="L2128">
        <v>48.79</v>
      </c>
      <c r="M2128" t="s">
        <v>17</v>
      </c>
      <c r="N2128" t="str">
        <f t="shared" si="33"/>
        <v>Low</v>
      </c>
    </row>
    <row r="2129" spans="1:14" x14ac:dyDescent="0.3">
      <c r="A2129">
        <v>2128</v>
      </c>
      <c r="B2129" t="s">
        <v>1923</v>
      </c>
      <c r="C2129" s="2">
        <v>45350</v>
      </c>
      <c r="D2129" t="s">
        <v>14</v>
      </c>
      <c r="E2129" t="s">
        <v>30</v>
      </c>
      <c r="F2129" t="s">
        <v>21</v>
      </c>
      <c r="G2129">
        <v>8</v>
      </c>
      <c r="H2129">
        <v>285.02</v>
      </c>
      <c r="I2129">
        <v>0.01</v>
      </c>
      <c r="J2129">
        <v>2257.36</v>
      </c>
      <c r="K2129">
        <v>1138.67</v>
      </c>
      <c r="L2129">
        <v>1118.69</v>
      </c>
      <c r="M2129" t="s">
        <v>22</v>
      </c>
      <c r="N2129" t="str">
        <f t="shared" si="33"/>
        <v>Low</v>
      </c>
    </row>
    <row r="2130" spans="1:14" x14ac:dyDescent="0.3">
      <c r="A2130">
        <v>2129</v>
      </c>
      <c r="B2130" t="s">
        <v>1924</v>
      </c>
      <c r="C2130" s="2">
        <v>45339</v>
      </c>
      <c r="D2130" t="s">
        <v>39</v>
      </c>
      <c r="E2130" t="s">
        <v>30</v>
      </c>
      <c r="F2130" t="s">
        <v>21</v>
      </c>
      <c r="G2130">
        <v>6</v>
      </c>
      <c r="H2130">
        <v>11.71</v>
      </c>
      <c r="I2130">
        <v>0.13</v>
      </c>
      <c r="J2130">
        <v>61.13</v>
      </c>
      <c r="K2130">
        <v>41.23</v>
      </c>
      <c r="L2130">
        <v>19.899999999999999</v>
      </c>
      <c r="M2130" t="s">
        <v>40</v>
      </c>
      <c r="N2130" t="str">
        <f t="shared" si="33"/>
        <v>Medium</v>
      </c>
    </row>
    <row r="2131" spans="1:14" x14ac:dyDescent="0.3">
      <c r="A2131">
        <v>2130</v>
      </c>
      <c r="B2131" t="s">
        <v>1925</v>
      </c>
      <c r="C2131" s="2">
        <v>45438</v>
      </c>
      <c r="D2131" t="s">
        <v>39</v>
      </c>
      <c r="E2131" t="s">
        <v>30</v>
      </c>
      <c r="F2131" t="s">
        <v>16</v>
      </c>
      <c r="G2131">
        <v>4</v>
      </c>
      <c r="H2131">
        <v>167.96</v>
      </c>
      <c r="I2131">
        <v>0.28000000000000003</v>
      </c>
      <c r="J2131">
        <v>483.72</v>
      </c>
      <c r="K2131">
        <v>386.92</v>
      </c>
      <c r="L2131">
        <v>96.8</v>
      </c>
      <c r="M2131" t="s">
        <v>17</v>
      </c>
      <c r="N2131" t="str">
        <f t="shared" si="33"/>
        <v>High</v>
      </c>
    </row>
    <row r="2132" spans="1:14" x14ac:dyDescent="0.3">
      <c r="A2132">
        <v>2131</v>
      </c>
      <c r="B2132" t="s">
        <v>1926</v>
      </c>
      <c r="C2132" s="2">
        <v>45340</v>
      </c>
      <c r="D2132" t="s">
        <v>24</v>
      </c>
      <c r="E2132" t="s">
        <v>33</v>
      </c>
      <c r="F2132" t="s">
        <v>21</v>
      </c>
      <c r="G2132">
        <v>6</v>
      </c>
      <c r="H2132">
        <v>228.28</v>
      </c>
      <c r="I2132">
        <v>0</v>
      </c>
      <c r="J2132">
        <v>1369.68</v>
      </c>
      <c r="K2132">
        <v>881.48</v>
      </c>
      <c r="L2132">
        <v>488.2</v>
      </c>
      <c r="M2132" t="s">
        <v>40</v>
      </c>
      <c r="N2132" t="str">
        <f t="shared" si="33"/>
        <v>No Discount</v>
      </c>
    </row>
    <row r="2133" spans="1:14" x14ac:dyDescent="0.3">
      <c r="A2133">
        <v>2132</v>
      </c>
      <c r="B2133" t="s">
        <v>1927</v>
      </c>
      <c r="C2133" s="2">
        <v>45379</v>
      </c>
      <c r="D2133" t="s">
        <v>39</v>
      </c>
      <c r="E2133" t="s">
        <v>30</v>
      </c>
      <c r="F2133" t="s">
        <v>21</v>
      </c>
      <c r="G2133">
        <v>3</v>
      </c>
      <c r="H2133">
        <v>42.07</v>
      </c>
      <c r="I2133">
        <v>0.22</v>
      </c>
      <c r="J2133">
        <v>98.44</v>
      </c>
      <c r="K2133">
        <v>50.31</v>
      </c>
      <c r="L2133">
        <v>48.13</v>
      </c>
      <c r="M2133" t="s">
        <v>46</v>
      </c>
      <c r="N2133" t="str">
        <f t="shared" si="33"/>
        <v>High</v>
      </c>
    </row>
    <row r="2134" spans="1:14" x14ac:dyDescent="0.3">
      <c r="A2134">
        <v>2133</v>
      </c>
      <c r="B2134" t="s">
        <v>696</v>
      </c>
      <c r="C2134" s="2">
        <v>45618</v>
      </c>
      <c r="D2134" t="s">
        <v>24</v>
      </c>
      <c r="E2134" t="s">
        <v>20</v>
      </c>
      <c r="F2134" t="s">
        <v>21</v>
      </c>
      <c r="G2134">
        <v>6</v>
      </c>
      <c r="H2134">
        <v>427.75</v>
      </c>
      <c r="I2134">
        <v>0.15</v>
      </c>
      <c r="J2134">
        <v>2181.5300000000002</v>
      </c>
      <c r="K2134">
        <v>1135.56</v>
      </c>
      <c r="L2134">
        <v>1045.97</v>
      </c>
      <c r="M2134" t="s">
        <v>46</v>
      </c>
      <c r="N2134" t="str">
        <f t="shared" si="33"/>
        <v>Medium</v>
      </c>
    </row>
    <row r="2135" spans="1:14" x14ac:dyDescent="0.3">
      <c r="A2135">
        <v>2134</v>
      </c>
      <c r="B2135" t="s">
        <v>1928</v>
      </c>
      <c r="C2135" s="2">
        <v>45413</v>
      </c>
      <c r="D2135" t="s">
        <v>19</v>
      </c>
      <c r="E2135" t="s">
        <v>20</v>
      </c>
      <c r="F2135" t="s">
        <v>21</v>
      </c>
      <c r="G2135">
        <v>4</v>
      </c>
      <c r="H2135">
        <v>43.35</v>
      </c>
      <c r="I2135">
        <v>0.22</v>
      </c>
      <c r="J2135">
        <v>135.25</v>
      </c>
      <c r="K2135">
        <v>69.13</v>
      </c>
      <c r="L2135">
        <v>66.12</v>
      </c>
      <c r="M2135" t="s">
        <v>28</v>
      </c>
      <c r="N2135" t="str">
        <f t="shared" si="33"/>
        <v>High</v>
      </c>
    </row>
    <row r="2136" spans="1:14" x14ac:dyDescent="0.3">
      <c r="A2136">
        <v>2135</v>
      </c>
      <c r="B2136" t="s">
        <v>1929</v>
      </c>
      <c r="C2136" s="2">
        <v>45390</v>
      </c>
      <c r="D2136" t="s">
        <v>24</v>
      </c>
      <c r="E2136" t="s">
        <v>25</v>
      </c>
      <c r="F2136" t="s">
        <v>21</v>
      </c>
      <c r="G2136">
        <v>3</v>
      </c>
      <c r="H2136">
        <v>453.02</v>
      </c>
      <c r="I2136">
        <v>0.21</v>
      </c>
      <c r="J2136">
        <v>1073.6600000000001</v>
      </c>
      <c r="K2136">
        <v>816.95</v>
      </c>
      <c r="L2136">
        <v>256.70999999999998</v>
      </c>
      <c r="M2136" t="s">
        <v>17</v>
      </c>
      <c r="N2136" t="str">
        <f t="shared" si="33"/>
        <v>High</v>
      </c>
    </row>
    <row r="2137" spans="1:14" x14ac:dyDescent="0.3">
      <c r="A2137">
        <v>2136</v>
      </c>
      <c r="B2137" t="s">
        <v>1930</v>
      </c>
      <c r="C2137" s="2">
        <v>45631</v>
      </c>
      <c r="D2137" t="s">
        <v>19</v>
      </c>
      <c r="E2137" t="s">
        <v>30</v>
      </c>
      <c r="F2137" t="s">
        <v>21</v>
      </c>
      <c r="G2137">
        <v>6</v>
      </c>
      <c r="H2137">
        <v>357.57</v>
      </c>
      <c r="I2137">
        <v>0.06</v>
      </c>
      <c r="J2137">
        <v>2016.69</v>
      </c>
      <c r="K2137">
        <v>1122.5</v>
      </c>
      <c r="L2137">
        <v>894.19</v>
      </c>
      <c r="M2137" t="s">
        <v>46</v>
      </c>
      <c r="N2137" t="str">
        <f t="shared" si="33"/>
        <v>Low</v>
      </c>
    </row>
    <row r="2138" spans="1:14" x14ac:dyDescent="0.3">
      <c r="A2138">
        <v>2137</v>
      </c>
      <c r="B2138" t="s">
        <v>1057</v>
      </c>
      <c r="C2138" s="2">
        <v>45558</v>
      </c>
      <c r="D2138" t="s">
        <v>14</v>
      </c>
      <c r="E2138" t="s">
        <v>15</v>
      </c>
      <c r="F2138" t="s">
        <v>16</v>
      </c>
      <c r="G2138">
        <v>2</v>
      </c>
      <c r="H2138">
        <v>366.17</v>
      </c>
      <c r="I2138">
        <v>0.27</v>
      </c>
      <c r="J2138">
        <v>534.61</v>
      </c>
      <c r="K2138">
        <v>351.71</v>
      </c>
      <c r="L2138">
        <v>182.9</v>
      </c>
      <c r="M2138" t="s">
        <v>46</v>
      </c>
      <c r="N2138" t="str">
        <f t="shared" si="33"/>
        <v>High</v>
      </c>
    </row>
    <row r="2139" spans="1:14" x14ac:dyDescent="0.3">
      <c r="A2139">
        <v>2138</v>
      </c>
      <c r="B2139" t="s">
        <v>1931</v>
      </c>
      <c r="C2139" s="2">
        <v>45654</v>
      </c>
      <c r="D2139" t="s">
        <v>24</v>
      </c>
      <c r="E2139" t="s">
        <v>30</v>
      </c>
      <c r="F2139" t="s">
        <v>27</v>
      </c>
      <c r="G2139">
        <v>4</v>
      </c>
      <c r="H2139">
        <v>393.36</v>
      </c>
      <c r="I2139">
        <v>0.3</v>
      </c>
      <c r="J2139">
        <v>1101.4100000000001</v>
      </c>
      <c r="K2139">
        <v>851.66</v>
      </c>
      <c r="L2139">
        <v>249.75</v>
      </c>
      <c r="M2139" t="s">
        <v>28</v>
      </c>
      <c r="N2139" t="str">
        <f t="shared" si="33"/>
        <v>High</v>
      </c>
    </row>
    <row r="2140" spans="1:14" x14ac:dyDescent="0.3">
      <c r="A2140">
        <v>2139</v>
      </c>
      <c r="B2140" t="s">
        <v>26</v>
      </c>
      <c r="C2140" s="2">
        <v>45517</v>
      </c>
      <c r="D2140" t="s">
        <v>24</v>
      </c>
      <c r="E2140" t="s">
        <v>30</v>
      </c>
      <c r="F2140" t="s">
        <v>27</v>
      </c>
      <c r="G2140">
        <v>8</v>
      </c>
      <c r="H2140">
        <v>255.79</v>
      </c>
      <c r="I2140">
        <v>7.0000000000000007E-2</v>
      </c>
      <c r="J2140">
        <v>1903.08</v>
      </c>
      <c r="K2140">
        <v>1032.93</v>
      </c>
      <c r="L2140">
        <v>870.15</v>
      </c>
      <c r="M2140" t="s">
        <v>28</v>
      </c>
      <c r="N2140" t="str">
        <f t="shared" si="33"/>
        <v>Low</v>
      </c>
    </row>
    <row r="2141" spans="1:14" x14ac:dyDescent="0.3">
      <c r="A2141">
        <v>2140</v>
      </c>
      <c r="B2141" t="s">
        <v>1932</v>
      </c>
      <c r="C2141" s="2">
        <v>45580</v>
      </c>
      <c r="D2141" t="s">
        <v>19</v>
      </c>
      <c r="E2141" t="s">
        <v>15</v>
      </c>
      <c r="F2141" t="s">
        <v>27</v>
      </c>
      <c r="G2141">
        <v>1</v>
      </c>
      <c r="H2141">
        <v>461.86</v>
      </c>
      <c r="I2141">
        <v>0.11</v>
      </c>
      <c r="J2141">
        <v>411.06</v>
      </c>
      <c r="K2141">
        <v>311.82</v>
      </c>
      <c r="L2141">
        <v>99.24</v>
      </c>
      <c r="M2141" t="s">
        <v>40</v>
      </c>
      <c r="N2141" t="str">
        <f t="shared" si="33"/>
        <v>Medium</v>
      </c>
    </row>
    <row r="2142" spans="1:14" x14ac:dyDescent="0.3">
      <c r="A2142">
        <v>2141</v>
      </c>
      <c r="B2142" t="s">
        <v>1933</v>
      </c>
      <c r="C2142" s="2">
        <v>45584</v>
      </c>
      <c r="D2142" t="s">
        <v>39</v>
      </c>
      <c r="E2142" t="s">
        <v>20</v>
      </c>
      <c r="F2142" t="s">
        <v>16</v>
      </c>
      <c r="G2142">
        <v>3</v>
      </c>
      <c r="H2142">
        <v>362.59</v>
      </c>
      <c r="I2142">
        <v>0.19</v>
      </c>
      <c r="J2142">
        <v>881.09</v>
      </c>
      <c r="K2142">
        <v>592.79</v>
      </c>
      <c r="L2142">
        <v>288.3</v>
      </c>
      <c r="M2142" t="s">
        <v>28</v>
      </c>
      <c r="N2142" t="str">
        <f t="shared" si="33"/>
        <v>Medium</v>
      </c>
    </row>
    <row r="2143" spans="1:14" x14ac:dyDescent="0.3">
      <c r="A2143">
        <v>2142</v>
      </c>
      <c r="B2143" t="s">
        <v>1934</v>
      </c>
      <c r="C2143" s="2">
        <v>45427</v>
      </c>
      <c r="D2143" t="s">
        <v>14</v>
      </c>
      <c r="E2143" t="s">
        <v>30</v>
      </c>
      <c r="F2143" t="s">
        <v>16</v>
      </c>
      <c r="G2143">
        <v>10</v>
      </c>
      <c r="H2143">
        <v>129.96</v>
      </c>
      <c r="I2143">
        <v>0.25</v>
      </c>
      <c r="J2143">
        <v>974.7</v>
      </c>
      <c r="K2143">
        <v>707.31</v>
      </c>
      <c r="L2143">
        <v>267.39</v>
      </c>
      <c r="M2143" t="s">
        <v>22</v>
      </c>
      <c r="N2143" t="str">
        <f t="shared" si="33"/>
        <v>High</v>
      </c>
    </row>
    <row r="2144" spans="1:14" x14ac:dyDescent="0.3">
      <c r="A2144">
        <v>2143</v>
      </c>
      <c r="B2144" t="s">
        <v>1935</v>
      </c>
      <c r="C2144" s="2">
        <v>45562</v>
      </c>
      <c r="D2144" t="s">
        <v>24</v>
      </c>
      <c r="E2144" t="s">
        <v>33</v>
      </c>
      <c r="F2144" t="s">
        <v>27</v>
      </c>
      <c r="G2144">
        <v>3</v>
      </c>
      <c r="H2144">
        <v>392.8</v>
      </c>
      <c r="I2144">
        <v>0.15</v>
      </c>
      <c r="J2144">
        <v>1001.64</v>
      </c>
      <c r="K2144">
        <v>551.77</v>
      </c>
      <c r="L2144">
        <v>449.87</v>
      </c>
      <c r="M2144" t="s">
        <v>17</v>
      </c>
      <c r="N2144" t="str">
        <f t="shared" si="33"/>
        <v>Medium</v>
      </c>
    </row>
    <row r="2145" spans="1:14" x14ac:dyDescent="0.3">
      <c r="A2145">
        <v>2144</v>
      </c>
      <c r="B2145" t="s">
        <v>1936</v>
      </c>
      <c r="C2145" s="2">
        <v>45400</v>
      </c>
      <c r="D2145" t="s">
        <v>39</v>
      </c>
      <c r="E2145" t="s">
        <v>25</v>
      </c>
      <c r="F2145" t="s">
        <v>16</v>
      </c>
      <c r="G2145">
        <v>10</v>
      </c>
      <c r="H2145">
        <v>147.38999999999999</v>
      </c>
      <c r="I2145">
        <v>0.04</v>
      </c>
      <c r="J2145">
        <v>1414.94</v>
      </c>
      <c r="K2145">
        <v>992.45</v>
      </c>
      <c r="L2145">
        <v>422.49</v>
      </c>
      <c r="M2145" t="s">
        <v>46</v>
      </c>
      <c r="N2145" t="str">
        <f t="shared" si="33"/>
        <v>Low</v>
      </c>
    </row>
    <row r="2146" spans="1:14" x14ac:dyDescent="0.3">
      <c r="A2146">
        <v>2145</v>
      </c>
      <c r="B2146" t="s">
        <v>1937</v>
      </c>
      <c r="C2146" s="2">
        <v>45539</v>
      </c>
      <c r="D2146" t="s">
        <v>39</v>
      </c>
      <c r="E2146" t="s">
        <v>25</v>
      </c>
      <c r="F2146" t="s">
        <v>27</v>
      </c>
      <c r="G2146">
        <v>4</v>
      </c>
      <c r="H2146">
        <v>347.5</v>
      </c>
      <c r="I2146">
        <v>0.09</v>
      </c>
      <c r="J2146">
        <v>1264.9000000000001</v>
      </c>
      <c r="K2146">
        <v>885.48</v>
      </c>
      <c r="L2146">
        <v>379.42</v>
      </c>
      <c r="M2146" t="s">
        <v>17</v>
      </c>
      <c r="N2146" t="str">
        <f t="shared" si="33"/>
        <v>Low</v>
      </c>
    </row>
    <row r="2147" spans="1:14" x14ac:dyDescent="0.3">
      <c r="A2147">
        <v>2146</v>
      </c>
      <c r="B2147" t="s">
        <v>1938</v>
      </c>
      <c r="C2147" s="2">
        <v>45570</v>
      </c>
      <c r="D2147" t="s">
        <v>24</v>
      </c>
      <c r="E2147" t="s">
        <v>30</v>
      </c>
      <c r="F2147" t="s">
        <v>21</v>
      </c>
      <c r="G2147">
        <v>3</v>
      </c>
      <c r="H2147">
        <v>416.91</v>
      </c>
      <c r="I2147">
        <v>0.19</v>
      </c>
      <c r="J2147">
        <v>1013.09</v>
      </c>
      <c r="K2147">
        <v>545.08000000000004</v>
      </c>
      <c r="L2147">
        <v>468.01</v>
      </c>
      <c r="M2147" t="s">
        <v>40</v>
      </c>
      <c r="N2147" t="str">
        <f t="shared" si="33"/>
        <v>Medium</v>
      </c>
    </row>
    <row r="2148" spans="1:14" x14ac:dyDescent="0.3">
      <c r="A2148">
        <v>2147</v>
      </c>
      <c r="B2148" t="s">
        <v>1939</v>
      </c>
      <c r="C2148" s="2">
        <v>45558</v>
      </c>
      <c r="D2148" t="s">
        <v>19</v>
      </c>
      <c r="E2148" t="s">
        <v>20</v>
      </c>
      <c r="F2148" t="s">
        <v>16</v>
      </c>
      <c r="G2148">
        <v>4</v>
      </c>
      <c r="H2148">
        <v>495.06</v>
      </c>
      <c r="I2148">
        <v>0.15</v>
      </c>
      <c r="J2148">
        <v>1683.2</v>
      </c>
      <c r="K2148">
        <v>1329.82</v>
      </c>
      <c r="L2148">
        <v>353.38</v>
      </c>
      <c r="M2148" t="s">
        <v>46</v>
      </c>
      <c r="N2148" t="str">
        <f t="shared" si="33"/>
        <v>Medium</v>
      </c>
    </row>
    <row r="2149" spans="1:14" x14ac:dyDescent="0.3">
      <c r="A2149">
        <v>2148</v>
      </c>
      <c r="B2149" t="s">
        <v>1940</v>
      </c>
      <c r="C2149" s="2">
        <v>45389</v>
      </c>
      <c r="D2149" t="s">
        <v>24</v>
      </c>
      <c r="E2149" t="s">
        <v>25</v>
      </c>
      <c r="F2149" t="s">
        <v>16</v>
      </c>
      <c r="G2149">
        <v>3</v>
      </c>
      <c r="H2149">
        <v>416.31</v>
      </c>
      <c r="I2149">
        <v>0.23</v>
      </c>
      <c r="J2149">
        <v>961.68</v>
      </c>
      <c r="K2149">
        <v>595.62</v>
      </c>
      <c r="L2149">
        <v>366.06</v>
      </c>
      <c r="M2149" t="s">
        <v>40</v>
      </c>
      <c r="N2149" t="str">
        <f t="shared" si="33"/>
        <v>High</v>
      </c>
    </row>
    <row r="2150" spans="1:14" x14ac:dyDescent="0.3">
      <c r="A2150">
        <v>2149</v>
      </c>
      <c r="B2150" t="s">
        <v>1941</v>
      </c>
      <c r="C2150" s="2">
        <v>45472</v>
      </c>
      <c r="D2150" t="s">
        <v>24</v>
      </c>
      <c r="E2150" t="s">
        <v>33</v>
      </c>
      <c r="F2150" t="s">
        <v>21</v>
      </c>
      <c r="G2150">
        <v>3</v>
      </c>
      <c r="H2150">
        <v>131.38999999999999</v>
      </c>
      <c r="I2150">
        <v>7.0000000000000007E-2</v>
      </c>
      <c r="J2150">
        <v>366.58</v>
      </c>
      <c r="K2150">
        <v>231.34</v>
      </c>
      <c r="L2150">
        <v>135.24</v>
      </c>
      <c r="M2150" t="s">
        <v>17</v>
      </c>
      <c r="N2150" t="str">
        <f t="shared" si="33"/>
        <v>Low</v>
      </c>
    </row>
    <row r="2151" spans="1:14" x14ac:dyDescent="0.3">
      <c r="A2151">
        <v>2150</v>
      </c>
      <c r="B2151" t="s">
        <v>1942</v>
      </c>
      <c r="C2151" s="2">
        <v>45504</v>
      </c>
      <c r="D2151" t="s">
        <v>39</v>
      </c>
      <c r="E2151" t="s">
        <v>20</v>
      </c>
      <c r="F2151" t="s">
        <v>27</v>
      </c>
      <c r="G2151">
        <v>8</v>
      </c>
      <c r="H2151">
        <v>359.71</v>
      </c>
      <c r="I2151">
        <v>0.11</v>
      </c>
      <c r="J2151">
        <v>2561.14</v>
      </c>
      <c r="K2151">
        <v>1545.91</v>
      </c>
      <c r="L2151">
        <v>1015.23</v>
      </c>
      <c r="M2151" t="s">
        <v>28</v>
      </c>
      <c r="N2151" t="str">
        <f t="shared" si="33"/>
        <v>Medium</v>
      </c>
    </row>
    <row r="2152" spans="1:14" x14ac:dyDescent="0.3">
      <c r="A2152">
        <v>2151</v>
      </c>
      <c r="B2152" t="s">
        <v>1943</v>
      </c>
      <c r="C2152" s="2">
        <v>45609</v>
      </c>
      <c r="D2152" t="s">
        <v>39</v>
      </c>
      <c r="E2152" t="s">
        <v>25</v>
      </c>
      <c r="F2152" t="s">
        <v>16</v>
      </c>
      <c r="G2152">
        <v>9</v>
      </c>
      <c r="H2152">
        <v>374.37</v>
      </c>
      <c r="I2152">
        <v>0.23</v>
      </c>
      <c r="J2152">
        <v>2594.38</v>
      </c>
      <c r="K2152">
        <v>1871.22</v>
      </c>
      <c r="L2152">
        <v>723.16</v>
      </c>
      <c r="M2152" t="s">
        <v>46</v>
      </c>
      <c r="N2152" t="str">
        <f t="shared" si="33"/>
        <v>High</v>
      </c>
    </row>
    <row r="2153" spans="1:14" x14ac:dyDescent="0.3">
      <c r="A2153">
        <v>2152</v>
      </c>
      <c r="B2153" t="s">
        <v>1944</v>
      </c>
      <c r="C2153" s="2">
        <v>45437</v>
      </c>
      <c r="D2153" t="s">
        <v>19</v>
      </c>
      <c r="E2153" t="s">
        <v>20</v>
      </c>
      <c r="F2153" t="s">
        <v>21</v>
      </c>
      <c r="G2153">
        <v>6</v>
      </c>
      <c r="H2153">
        <v>136.24</v>
      </c>
      <c r="I2153">
        <v>0.05</v>
      </c>
      <c r="J2153">
        <v>776.57</v>
      </c>
      <c r="K2153">
        <v>562.02</v>
      </c>
      <c r="L2153">
        <v>214.55</v>
      </c>
      <c r="M2153" t="s">
        <v>28</v>
      </c>
      <c r="N2153" t="str">
        <f t="shared" si="33"/>
        <v>Low</v>
      </c>
    </row>
    <row r="2154" spans="1:14" x14ac:dyDescent="0.3">
      <c r="A2154">
        <v>2153</v>
      </c>
      <c r="B2154" t="s">
        <v>1945</v>
      </c>
      <c r="C2154" s="2">
        <v>45507</v>
      </c>
      <c r="D2154" t="s">
        <v>39</v>
      </c>
      <c r="E2154" t="s">
        <v>33</v>
      </c>
      <c r="F2154" t="s">
        <v>27</v>
      </c>
      <c r="G2154">
        <v>8</v>
      </c>
      <c r="H2154">
        <v>499.09</v>
      </c>
      <c r="I2154">
        <v>0.08</v>
      </c>
      <c r="J2154">
        <v>3673.3</v>
      </c>
      <c r="K2154">
        <v>1887.43</v>
      </c>
      <c r="L2154">
        <v>1785.87</v>
      </c>
      <c r="M2154" t="s">
        <v>28</v>
      </c>
      <c r="N2154" t="str">
        <f t="shared" si="33"/>
        <v>Low</v>
      </c>
    </row>
    <row r="2155" spans="1:14" x14ac:dyDescent="0.3">
      <c r="A2155">
        <v>2154</v>
      </c>
      <c r="B2155" t="s">
        <v>1946</v>
      </c>
      <c r="C2155" s="2">
        <v>45501</v>
      </c>
      <c r="D2155" t="s">
        <v>19</v>
      </c>
      <c r="E2155" t="s">
        <v>30</v>
      </c>
      <c r="F2155" t="s">
        <v>27</v>
      </c>
      <c r="G2155">
        <v>6</v>
      </c>
      <c r="H2155">
        <v>466.14</v>
      </c>
      <c r="I2155">
        <v>0.28999999999999998</v>
      </c>
      <c r="J2155">
        <v>1985.76</v>
      </c>
      <c r="K2155">
        <v>998.51</v>
      </c>
      <c r="L2155">
        <v>987.25</v>
      </c>
      <c r="M2155" t="s">
        <v>17</v>
      </c>
      <c r="N2155" t="str">
        <f t="shared" si="33"/>
        <v>High</v>
      </c>
    </row>
    <row r="2156" spans="1:14" x14ac:dyDescent="0.3">
      <c r="A2156">
        <v>2155</v>
      </c>
      <c r="B2156" t="s">
        <v>1947</v>
      </c>
      <c r="C2156" s="2">
        <v>45524</v>
      </c>
      <c r="D2156" t="s">
        <v>24</v>
      </c>
      <c r="E2156" t="s">
        <v>33</v>
      </c>
      <c r="F2156" t="s">
        <v>21</v>
      </c>
      <c r="G2156">
        <v>9</v>
      </c>
      <c r="H2156">
        <v>367.45</v>
      </c>
      <c r="I2156">
        <v>0.11</v>
      </c>
      <c r="J2156">
        <v>2943.27</v>
      </c>
      <c r="K2156">
        <v>1691.55</v>
      </c>
      <c r="L2156">
        <v>1251.72</v>
      </c>
      <c r="M2156" t="s">
        <v>17</v>
      </c>
      <c r="N2156" t="str">
        <f t="shared" si="33"/>
        <v>Medium</v>
      </c>
    </row>
    <row r="2157" spans="1:14" x14ac:dyDescent="0.3">
      <c r="A2157">
        <v>2156</v>
      </c>
      <c r="B2157" t="s">
        <v>1948</v>
      </c>
      <c r="C2157" s="2">
        <v>45374</v>
      </c>
      <c r="D2157" t="s">
        <v>19</v>
      </c>
      <c r="E2157" t="s">
        <v>33</v>
      </c>
      <c r="F2157" t="s">
        <v>16</v>
      </c>
      <c r="G2157">
        <v>4</v>
      </c>
      <c r="H2157">
        <v>207.17</v>
      </c>
      <c r="I2157">
        <v>0.15</v>
      </c>
      <c r="J2157">
        <v>704.38</v>
      </c>
      <c r="K2157">
        <v>471.51</v>
      </c>
      <c r="L2157">
        <v>232.87</v>
      </c>
      <c r="M2157" t="s">
        <v>22</v>
      </c>
      <c r="N2157" t="str">
        <f t="shared" si="33"/>
        <v>Medium</v>
      </c>
    </row>
    <row r="2158" spans="1:14" x14ac:dyDescent="0.3">
      <c r="A2158">
        <v>2157</v>
      </c>
      <c r="B2158" t="s">
        <v>1949</v>
      </c>
      <c r="C2158" s="2">
        <v>45584</v>
      </c>
      <c r="D2158" t="s">
        <v>39</v>
      </c>
      <c r="E2158" t="s">
        <v>15</v>
      </c>
      <c r="F2158" t="s">
        <v>27</v>
      </c>
      <c r="G2158">
        <v>9</v>
      </c>
      <c r="H2158">
        <v>10.61</v>
      </c>
      <c r="I2158">
        <v>0.05</v>
      </c>
      <c r="J2158">
        <v>90.72</v>
      </c>
      <c r="K2158">
        <v>50.7</v>
      </c>
      <c r="L2158">
        <v>40.020000000000003</v>
      </c>
      <c r="M2158" t="s">
        <v>28</v>
      </c>
      <c r="N2158" t="str">
        <f t="shared" si="33"/>
        <v>Low</v>
      </c>
    </row>
    <row r="2159" spans="1:14" x14ac:dyDescent="0.3">
      <c r="A2159">
        <v>2158</v>
      </c>
      <c r="B2159" t="s">
        <v>1950</v>
      </c>
      <c r="C2159" s="2">
        <v>45610</v>
      </c>
      <c r="D2159" t="s">
        <v>14</v>
      </c>
      <c r="E2159" t="s">
        <v>15</v>
      </c>
      <c r="F2159" t="s">
        <v>21</v>
      </c>
      <c r="G2159">
        <v>4</v>
      </c>
      <c r="H2159">
        <v>496.61</v>
      </c>
      <c r="I2159">
        <v>0.11</v>
      </c>
      <c r="J2159">
        <v>1767.93</v>
      </c>
      <c r="K2159">
        <v>888.56</v>
      </c>
      <c r="L2159">
        <v>879.37</v>
      </c>
      <c r="M2159" t="s">
        <v>17</v>
      </c>
      <c r="N2159" t="str">
        <f t="shared" si="33"/>
        <v>Medium</v>
      </c>
    </row>
    <row r="2160" spans="1:14" x14ac:dyDescent="0.3">
      <c r="A2160">
        <v>2159</v>
      </c>
      <c r="B2160" t="s">
        <v>1951</v>
      </c>
      <c r="C2160" s="2">
        <v>45452</v>
      </c>
      <c r="D2160" t="s">
        <v>19</v>
      </c>
      <c r="E2160" t="s">
        <v>30</v>
      </c>
      <c r="F2160" t="s">
        <v>21</v>
      </c>
      <c r="G2160">
        <v>7</v>
      </c>
      <c r="H2160">
        <v>178.95</v>
      </c>
      <c r="I2160">
        <v>0.12</v>
      </c>
      <c r="J2160">
        <v>1102.33</v>
      </c>
      <c r="K2160">
        <v>638.4</v>
      </c>
      <c r="L2160">
        <v>463.93</v>
      </c>
      <c r="M2160" t="s">
        <v>46</v>
      </c>
      <c r="N2160" t="str">
        <f t="shared" si="33"/>
        <v>Medium</v>
      </c>
    </row>
    <row r="2161" spans="1:14" x14ac:dyDescent="0.3">
      <c r="A2161">
        <v>2160</v>
      </c>
      <c r="B2161" t="s">
        <v>1952</v>
      </c>
      <c r="C2161" s="2">
        <v>45344</v>
      </c>
      <c r="D2161" t="s">
        <v>24</v>
      </c>
      <c r="E2161" t="s">
        <v>15</v>
      </c>
      <c r="F2161" t="s">
        <v>16</v>
      </c>
      <c r="G2161">
        <v>3</v>
      </c>
      <c r="H2161">
        <v>71.44</v>
      </c>
      <c r="I2161">
        <v>0.14000000000000001</v>
      </c>
      <c r="J2161">
        <v>184.32</v>
      </c>
      <c r="K2161">
        <v>142.87</v>
      </c>
      <c r="L2161">
        <v>41.45</v>
      </c>
      <c r="M2161" t="s">
        <v>40</v>
      </c>
      <c r="N2161" t="str">
        <f t="shared" si="33"/>
        <v>Medium</v>
      </c>
    </row>
    <row r="2162" spans="1:14" x14ac:dyDescent="0.3">
      <c r="A2162">
        <v>2161</v>
      </c>
      <c r="B2162" t="s">
        <v>1953</v>
      </c>
      <c r="C2162" s="2">
        <v>45361</v>
      </c>
      <c r="D2162" t="s">
        <v>24</v>
      </c>
      <c r="E2162" t="s">
        <v>25</v>
      </c>
      <c r="F2162" t="s">
        <v>16</v>
      </c>
      <c r="G2162">
        <v>9</v>
      </c>
      <c r="H2162">
        <v>149.4</v>
      </c>
      <c r="I2162">
        <v>0.01</v>
      </c>
      <c r="J2162">
        <v>1331.15</v>
      </c>
      <c r="K2162">
        <v>706.56</v>
      </c>
      <c r="L2162">
        <v>624.59</v>
      </c>
      <c r="M2162" t="s">
        <v>17</v>
      </c>
      <c r="N2162" t="str">
        <f t="shared" si="33"/>
        <v>Low</v>
      </c>
    </row>
    <row r="2163" spans="1:14" x14ac:dyDescent="0.3">
      <c r="A2163">
        <v>2162</v>
      </c>
      <c r="B2163" t="s">
        <v>1954</v>
      </c>
      <c r="C2163" s="2">
        <v>45489</v>
      </c>
      <c r="D2163" t="s">
        <v>14</v>
      </c>
      <c r="E2163" t="s">
        <v>30</v>
      </c>
      <c r="F2163" t="s">
        <v>16</v>
      </c>
      <c r="G2163">
        <v>4</v>
      </c>
      <c r="H2163">
        <v>277.51</v>
      </c>
      <c r="I2163">
        <v>7.0000000000000007E-2</v>
      </c>
      <c r="J2163">
        <v>1032.3399999999999</v>
      </c>
      <c r="K2163">
        <v>696.75</v>
      </c>
      <c r="L2163">
        <v>335.59</v>
      </c>
      <c r="M2163" t="s">
        <v>22</v>
      </c>
      <c r="N2163" t="str">
        <f t="shared" si="33"/>
        <v>Low</v>
      </c>
    </row>
    <row r="2164" spans="1:14" x14ac:dyDescent="0.3">
      <c r="A2164">
        <v>2163</v>
      </c>
      <c r="B2164" t="s">
        <v>834</v>
      </c>
      <c r="C2164" s="2">
        <v>45381</v>
      </c>
      <c r="D2164" t="s">
        <v>19</v>
      </c>
      <c r="E2164" t="s">
        <v>15</v>
      </c>
      <c r="F2164" t="s">
        <v>16</v>
      </c>
      <c r="G2164">
        <v>9</v>
      </c>
      <c r="H2164">
        <v>302.2</v>
      </c>
      <c r="I2164">
        <v>0.17</v>
      </c>
      <c r="J2164">
        <v>2257.4299999999998</v>
      </c>
      <c r="K2164">
        <v>1364.89</v>
      </c>
      <c r="L2164">
        <v>892.54</v>
      </c>
      <c r="M2164" t="s">
        <v>40</v>
      </c>
      <c r="N2164" t="str">
        <f t="shared" si="33"/>
        <v>Medium</v>
      </c>
    </row>
    <row r="2165" spans="1:14" x14ac:dyDescent="0.3">
      <c r="A2165">
        <v>2164</v>
      </c>
      <c r="B2165" t="s">
        <v>1955</v>
      </c>
      <c r="C2165" s="2">
        <v>45571</v>
      </c>
      <c r="D2165" t="s">
        <v>14</v>
      </c>
      <c r="E2165" t="s">
        <v>30</v>
      </c>
      <c r="F2165" t="s">
        <v>27</v>
      </c>
      <c r="G2165">
        <v>1</v>
      </c>
      <c r="H2165">
        <v>411.87</v>
      </c>
      <c r="I2165">
        <v>0.14000000000000001</v>
      </c>
      <c r="J2165">
        <v>354.21</v>
      </c>
      <c r="K2165">
        <v>216.69</v>
      </c>
      <c r="L2165">
        <v>137.52000000000001</v>
      </c>
      <c r="M2165" t="s">
        <v>28</v>
      </c>
      <c r="N2165" t="str">
        <f t="shared" si="33"/>
        <v>Medium</v>
      </c>
    </row>
    <row r="2166" spans="1:14" x14ac:dyDescent="0.3">
      <c r="A2166">
        <v>2165</v>
      </c>
      <c r="B2166" t="s">
        <v>1956</v>
      </c>
      <c r="C2166" s="2">
        <v>45551</v>
      </c>
      <c r="D2166" t="s">
        <v>14</v>
      </c>
      <c r="E2166" t="s">
        <v>30</v>
      </c>
      <c r="F2166" t="s">
        <v>16</v>
      </c>
      <c r="G2166">
        <v>1</v>
      </c>
      <c r="H2166">
        <v>61.61</v>
      </c>
      <c r="I2166">
        <v>0.01</v>
      </c>
      <c r="J2166">
        <v>60.99</v>
      </c>
      <c r="K2166">
        <v>45.87</v>
      </c>
      <c r="L2166">
        <v>15.12</v>
      </c>
      <c r="M2166" t="s">
        <v>46</v>
      </c>
      <c r="N2166" t="str">
        <f t="shared" si="33"/>
        <v>Low</v>
      </c>
    </row>
    <row r="2167" spans="1:14" x14ac:dyDescent="0.3">
      <c r="A2167">
        <v>2166</v>
      </c>
      <c r="B2167" t="s">
        <v>1957</v>
      </c>
      <c r="C2167" s="2">
        <v>45326</v>
      </c>
      <c r="D2167" t="s">
        <v>14</v>
      </c>
      <c r="E2167" t="s">
        <v>15</v>
      </c>
      <c r="F2167" t="s">
        <v>16</v>
      </c>
      <c r="G2167">
        <v>4</v>
      </c>
      <c r="H2167">
        <v>115.44</v>
      </c>
      <c r="I2167">
        <v>0.25</v>
      </c>
      <c r="J2167">
        <v>346.32</v>
      </c>
      <c r="K2167">
        <v>220.18</v>
      </c>
      <c r="L2167">
        <v>126.14</v>
      </c>
      <c r="M2167" t="s">
        <v>28</v>
      </c>
      <c r="N2167" t="str">
        <f t="shared" si="33"/>
        <v>High</v>
      </c>
    </row>
    <row r="2168" spans="1:14" x14ac:dyDescent="0.3">
      <c r="A2168">
        <v>2167</v>
      </c>
      <c r="B2168" t="s">
        <v>1958</v>
      </c>
      <c r="C2168" s="2">
        <v>45295</v>
      </c>
      <c r="D2168" t="s">
        <v>24</v>
      </c>
      <c r="E2168" t="s">
        <v>33</v>
      </c>
      <c r="F2168" t="s">
        <v>16</v>
      </c>
      <c r="G2168">
        <v>2</v>
      </c>
      <c r="H2168">
        <v>174.64</v>
      </c>
      <c r="I2168">
        <v>0.13</v>
      </c>
      <c r="J2168">
        <v>303.87</v>
      </c>
      <c r="K2168">
        <v>220.01</v>
      </c>
      <c r="L2168">
        <v>83.86</v>
      </c>
      <c r="M2168" t="s">
        <v>17</v>
      </c>
      <c r="N2168" t="str">
        <f t="shared" si="33"/>
        <v>Medium</v>
      </c>
    </row>
    <row r="2169" spans="1:14" x14ac:dyDescent="0.3">
      <c r="A2169">
        <v>2168</v>
      </c>
      <c r="B2169" t="s">
        <v>1959</v>
      </c>
      <c r="C2169" s="2">
        <v>45471</v>
      </c>
      <c r="D2169" t="s">
        <v>39</v>
      </c>
      <c r="E2169" t="s">
        <v>15</v>
      </c>
      <c r="F2169" t="s">
        <v>21</v>
      </c>
      <c r="G2169">
        <v>10</v>
      </c>
      <c r="H2169">
        <v>29.05</v>
      </c>
      <c r="I2169">
        <v>0.25</v>
      </c>
      <c r="J2169">
        <v>217.88</v>
      </c>
      <c r="K2169">
        <v>140.34</v>
      </c>
      <c r="L2169">
        <v>77.540000000000006</v>
      </c>
      <c r="M2169" t="s">
        <v>46</v>
      </c>
      <c r="N2169" t="str">
        <f t="shared" si="33"/>
        <v>High</v>
      </c>
    </row>
    <row r="2170" spans="1:14" x14ac:dyDescent="0.3">
      <c r="A2170">
        <v>2169</v>
      </c>
      <c r="B2170" t="s">
        <v>1960</v>
      </c>
      <c r="C2170" s="2">
        <v>45488</v>
      </c>
      <c r="D2170" t="s">
        <v>39</v>
      </c>
      <c r="E2170" t="s">
        <v>33</v>
      </c>
      <c r="F2170" t="s">
        <v>27</v>
      </c>
      <c r="G2170">
        <v>2</v>
      </c>
      <c r="H2170">
        <v>280.37</v>
      </c>
      <c r="I2170">
        <v>0.03</v>
      </c>
      <c r="J2170">
        <v>543.91999999999996</v>
      </c>
      <c r="K2170">
        <v>347.09</v>
      </c>
      <c r="L2170">
        <v>196.83</v>
      </c>
      <c r="M2170" t="s">
        <v>46</v>
      </c>
      <c r="N2170" t="str">
        <f t="shared" si="33"/>
        <v>Low</v>
      </c>
    </row>
    <row r="2171" spans="1:14" x14ac:dyDescent="0.3">
      <c r="A2171">
        <v>2170</v>
      </c>
      <c r="B2171" t="s">
        <v>1961</v>
      </c>
      <c r="C2171" s="2">
        <v>45604</v>
      </c>
      <c r="D2171" t="s">
        <v>19</v>
      </c>
      <c r="E2171" t="s">
        <v>33</v>
      </c>
      <c r="F2171" t="s">
        <v>21</v>
      </c>
      <c r="G2171">
        <v>5</v>
      </c>
      <c r="H2171">
        <v>473.11</v>
      </c>
      <c r="I2171">
        <v>0.12</v>
      </c>
      <c r="J2171">
        <v>2081.6799999999998</v>
      </c>
      <c r="K2171">
        <v>1154.45</v>
      </c>
      <c r="L2171">
        <v>927.23</v>
      </c>
      <c r="M2171" t="s">
        <v>40</v>
      </c>
      <c r="N2171" t="str">
        <f t="shared" si="33"/>
        <v>Medium</v>
      </c>
    </row>
    <row r="2172" spans="1:14" x14ac:dyDescent="0.3">
      <c r="A2172">
        <v>2171</v>
      </c>
      <c r="B2172" t="s">
        <v>1962</v>
      </c>
      <c r="C2172" s="2">
        <v>45509</v>
      </c>
      <c r="D2172" t="s">
        <v>14</v>
      </c>
      <c r="E2172" t="s">
        <v>33</v>
      </c>
      <c r="F2172" t="s">
        <v>16</v>
      </c>
      <c r="G2172">
        <v>10</v>
      </c>
      <c r="H2172">
        <v>493.54</v>
      </c>
      <c r="I2172">
        <v>0.01</v>
      </c>
      <c r="J2172">
        <v>4886.05</v>
      </c>
      <c r="K2172">
        <v>3804.9</v>
      </c>
      <c r="L2172">
        <v>1081.1500000000001</v>
      </c>
      <c r="M2172" t="s">
        <v>28</v>
      </c>
      <c r="N2172" t="str">
        <f t="shared" si="33"/>
        <v>Low</v>
      </c>
    </row>
    <row r="2173" spans="1:14" x14ac:dyDescent="0.3">
      <c r="A2173">
        <v>2172</v>
      </c>
      <c r="B2173" t="s">
        <v>1963</v>
      </c>
      <c r="C2173" s="2">
        <v>45401</v>
      </c>
      <c r="D2173" t="s">
        <v>14</v>
      </c>
      <c r="E2173" t="s">
        <v>30</v>
      </c>
      <c r="F2173" t="s">
        <v>16</v>
      </c>
      <c r="G2173">
        <v>2</v>
      </c>
      <c r="H2173">
        <v>74.44</v>
      </c>
      <c r="I2173">
        <v>0.18</v>
      </c>
      <c r="J2173">
        <v>122.08</v>
      </c>
      <c r="K2173">
        <v>76.56</v>
      </c>
      <c r="L2173">
        <v>45.52</v>
      </c>
      <c r="M2173" t="s">
        <v>17</v>
      </c>
      <c r="N2173" t="str">
        <f t="shared" si="33"/>
        <v>Medium</v>
      </c>
    </row>
    <row r="2174" spans="1:14" x14ac:dyDescent="0.3">
      <c r="A2174">
        <v>2173</v>
      </c>
      <c r="B2174" t="s">
        <v>1964</v>
      </c>
      <c r="C2174" s="2">
        <v>45320</v>
      </c>
      <c r="D2174" t="s">
        <v>14</v>
      </c>
      <c r="E2174" t="s">
        <v>25</v>
      </c>
      <c r="F2174" t="s">
        <v>16</v>
      </c>
      <c r="G2174">
        <v>6</v>
      </c>
      <c r="H2174">
        <v>49.97</v>
      </c>
      <c r="I2174">
        <v>0.04</v>
      </c>
      <c r="J2174">
        <v>287.83</v>
      </c>
      <c r="K2174">
        <v>177.28</v>
      </c>
      <c r="L2174">
        <v>110.55</v>
      </c>
      <c r="M2174" t="s">
        <v>46</v>
      </c>
      <c r="N2174" t="str">
        <f t="shared" si="33"/>
        <v>Low</v>
      </c>
    </row>
    <row r="2175" spans="1:14" x14ac:dyDescent="0.3">
      <c r="A2175">
        <v>2174</v>
      </c>
      <c r="B2175" t="s">
        <v>1965</v>
      </c>
      <c r="C2175" s="2">
        <v>45366</v>
      </c>
      <c r="D2175" t="s">
        <v>39</v>
      </c>
      <c r="E2175" t="s">
        <v>33</v>
      </c>
      <c r="F2175" t="s">
        <v>16</v>
      </c>
      <c r="G2175">
        <v>4</v>
      </c>
      <c r="H2175">
        <v>217.64</v>
      </c>
      <c r="I2175">
        <v>0.26</v>
      </c>
      <c r="J2175">
        <v>644.21</v>
      </c>
      <c r="K2175">
        <v>395.1</v>
      </c>
      <c r="L2175">
        <v>249.11</v>
      </c>
      <c r="M2175" t="s">
        <v>28</v>
      </c>
      <c r="N2175" t="str">
        <f t="shared" si="33"/>
        <v>High</v>
      </c>
    </row>
    <row r="2176" spans="1:14" x14ac:dyDescent="0.3">
      <c r="A2176">
        <v>2175</v>
      </c>
      <c r="B2176" t="s">
        <v>1115</v>
      </c>
      <c r="C2176" s="2">
        <v>45321</v>
      </c>
      <c r="D2176" t="s">
        <v>19</v>
      </c>
      <c r="E2176" t="s">
        <v>15</v>
      </c>
      <c r="F2176" t="s">
        <v>16</v>
      </c>
      <c r="G2176">
        <v>2</v>
      </c>
      <c r="H2176">
        <v>111.01</v>
      </c>
      <c r="I2176">
        <v>0.13</v>
      </c>
      <c r="J2176">
        <v>193.16</v>
      </c>
      <c r="K2176">
        <v>139.79</v>
      </c>
      <c r="L2176">
        <v>53.37</v>
      </c>
      <c r="M2176" t="s">
        <v>46</v>
      </c>
      <c r="N2176" t="str">
        <f t="shared" si="33"/>
        <v>Medium</v>
      </c>
    </row>
    <row r="2177" spans="1:14" x14ac:dyDescent="0.3">
      <c r="A2177">
        <v>2176</v>
      </c>
      <c r="B2177" t="s">
        <v>1966</v>
      </c>
      <c r="C2177" s="2">
        <v>45560</v>
      </c>
      <c r="D2177" t="s">
        <v>19</v>
      </c>
      <c r="E2177" t="s">
        <v>25</v>
      </c>
      <c r="F2177" t="s">
        <v>16</v>
      </c>
      <c r="G2177">
        <v>7</v>
      </c>
      <c r="H2177">
        <v>240.06</v>
      </c>
      <c r="I2177">
        <v>0.05</v>
      </c>
      <c r="J2177">
        <v>1596.4</v>
      </c>
      <c r="K2177">
        <v>1233.77</v>
      </c>
      <c r="L2177">
        <v>362.63</v>
      </c>
      <c r="M2177" t="s">
        <v>22</v>
      </c>
      <c r="N2177" t="str">
        <f t="shared" si="33"/>
        <v>Low</v>
      </c>
    </row>
    <row r="2178" spans="1:14" x14ac:dyDescent="0.3">
      <c r="A2178">
        <v>2177</v>
      </c>
      <c r="B2178" t="s">
        <v>1967</v>
      </c>
      <c r="C2178" s="2">
        <v>45443</v>
      </c>
      <c r="D2178" t="s">
        <v>14</v>
      </c>
      <c r="E2178" t="s">
        <v>15</v>
      </c>
      <c r="F2178" t="s">
        <v>16</v>
      </c>
      <c r="G2178">
        <v>4</v>
      </c>
      <c r="H2178">
        <v>425.88</v>
      </c>
      <c r="I2178">
        <v>0.02</v>
      </c>
      <c r="J2178">
        <v>1669.45</v>
      </c>
      <c r="K2178">
        <v>1097.75</v>
      </c>
      <c r="L2178">
        <v>571.70000000000005</v>
      </c>
      <c r="M2178" t="s">
        <v>40</v>
      </c>
      <c r="N2178" t="str">
        <f t="shared" si="33"/>
        <v>Low</v>
      </c>
    </row>
    <row r="2179" spans="1:14" x14ac:dyDescent="0.3">
      <c r="A2179">
        <v>2178</v>
      </c>
      <c r="B2179" t="s">
        <v>1968</v>
      </c>
      <c r="C2179" s="2">
        <v>45447</v>
      </c>
      <c r="D2179" t="s">
        <v>14</v>
      </c>
      <c r="E2179" t="s">
        <v>25</v>
      </c>
      <c r="F2179" t="s">
        <v>27</v>
      </c>
      <c r="G2179">
        <v>5</v>
      </c>
      <c r="H2179">
        <v>189.36</v>
      </c>
      <c r="I2179">
        <v>0.21</v>
      </c>
      <c r="J2179">
        <v>747.97</v>
      </c>
      <c r="K2179">
        <v>461.28</v>
      </c>
      <c r="L2179">
        <v>286.69</v>
      </c>
      <c r="M2179" t="s">
        <v>22</v>
      </c>
      <c r="N2179" t="str">
        <f t="shared" ref="N2179:N2242" si="34">_xlfn.IFS(I2179=0,"No Discount",I2179&gt;=0.21,"High",I2179&gt;=0.11,"Medium",I2179&gt;=0.01,"Low")</f>
        <v>High</v>
      </c>
    </row>
    <row r="2180" spans="1:14" x14ac:dyDescent="0.3">
      <c r="A2180">
        <v>2179</v>
      </c>
      <c r="B2180" t="s">
        <v>1969</v>
      </c>
      <c r="C2180" s="2">
        <v>45472</v>
      </c>
      <c r="D2180" t="s">
        <v>14</v>
      </c>
      <c r="E2180" t="s">
        <v>33</v>
      </c>
      <c r="F2180" t="s">
        <v>21</v>
      </c>
      <c r="G2180">
        <v>8</v>
      </c>
      <c r="H2180">
        <v>42.71</v>
      </c>
      <c r="I2180">
        <v>0.25</v>
      </c>
      <c r="J2180">
        <v>256.26</v>
      </c>
      <c r="K2180">
        <v>130.46</v>
      </c>
      <c r="L2180">
        <v>125.8</v>
      </c>
      <c r="M2180" t="s">
        <v>40</v>
      </c>
      <c r="N2180" t="str">
        <f t="shared" si="34"/>
        <v>High</v>
      </c>
    </row>
    <row r="2181" spans="1:14" x14ac:dyDescent="0.3">
      <c r="A2181">
        <v>2180</v>
      </c>
      <c r="B2181" t="s">
        <v>1970</v>
      </c>
      <c r="C2181" s="2">
        <v>45509</v>
      </c>
      <c r="D2181" t="s">
        <v>24</v>
      </c>
      <c r="E2181" t="s">
        <v>30</v>
      </c>
      <c r="F2181" t="s">
        <v>21</v>
      </c>
      <c r="G2181">
        <v>8</v>
      </c>
      <c r="H2181">
        <v>75.92</v>
      </c>
      <c r="I2181">
        <v>7.0000000000000007E-2</v>
      </c>
      <c r="J2181">
        <v>564.84</v>
      </c>
      <c r="K2181">
        <v>331.55</v>
      </c>
      <c r="L2181">
        <v>233.29</v>
      </c>
      <c r="M2181" t="s">
        <v>40</v>
      </c>
      <c r="N2181" t="str">
        <f t="shared" si="34"/>
        <v>Low</v>
      </c>
    </row>
    <row r="2182" spans="1:14" x14ac:dyDescent="0.3">
      <c r="A2182">
        <v>2181</v>
      </c>
      <c r="B2182" t="s">
        <v>1971</v>
      </c>
      <c r="C2182" s="2">
        <v>45437</v>
      </c>
      <c r="D2182" t="s">
        <v>24</v>
      </c>
      <c r="E2182" t="s">
        <v>20</v>
      </c>
      <c r="F2182" t="s">
        <v>27</v>
      </c>
      <c r="G2182">
        <v>3</v>
      </c>
      <c r="H2182">
        <v>64.61</v>
      </c>
      <c r="I2182">
        <v>0.22</v>
      </c>
      <c r="J2182">
        <v>151.19</v>
      </c>
      <c r="K2182">
        <v>82.13</v>
      </c>
      <c r="L2182">
        <v>69.06</v>
      </c>
      <c r="M2182" t="s">
        <v>46</v>
      </c>
      <c r="N2182" t="str">
        <f t="shared" si="34"/>
        <v>High</v>
      </c>
    </row>
    <row r="2183" spans="1:14" x14ac:dyDescent="0.3">
      <c r="A2183">
        <v>2182</v>
      </c>
      <c r="B2183" t="s">
        <v>1972</v>
      </c>
      <c r="C2183" s="2">
        <v>45452</v>
      </c>
      <c r="D2183" t="s">
        <v>14</v>
      </c>
      <c r="E2183" t="s">
        <v>33</v>
      </c>
      <c r="F2183" t="s">
        <v>21</v>
      </c>
      <c r="G2183">
        <v>6</v>
      </c>
      <c r="H2183">
        <v>191.65</v>
      </c>
      <c r="I2183">
        <v>0.28999999999999998</v>
      </c>
      <c r="J2183">
        <v>816.43</v>
      </c>
      <c r="K2183">
        <v>462.42</v>
      </c>
      <c r="L2183">
        <v>354.01</v>
      </c>
      <c r="M2183" t="s">
        <v>22</v>
      </c>
      <c r="N2183" t="str">
        <f t="shared" si="34"/>
        <v>High</v>
      </c>
    </row>
    <row r="2184" spans="1:14" x14ac:dyDescent="0.3">
      <c r="A2184">
        <v>2183</v>
      </c>
      <c r="B2184" t="s">
        <v>673</v>
      </c>
      <c r="C2184" s="2">
        <v>45357</v>
      </c>
      <c r="D2184" t="s">
        <v>14</v>
      </c>
      <c r="E2184" t="s">
        <v>20</v>
      </c>
      <c r="F2184" t="s">
        <v>27</v>
      </c>
      <c r="G2184">
        <v>9</v>
      </c>
      <c r="H2184">
        <v>486.54</v>
      </c>
      <c r="I2184">
        <v>0.28000000000000003</v>
      </c>
      <c r="J2184">
        <v>3152.78</v>
      </c>
      <c r="K2184">
        <v>1717.76</v>
      </c>
      <c r="L2184">
        <v>1435.02</v>
      </c>
      <c r="M2184" t="s">
        <v>40</v>
      </c>
      <c r="N2184" t="str">
        <f t="shared" si="34"/>
        <v>High</v>
      </c>
    </row>
    <row r="2185" spans="1:14" x14ac:dyDescent="0.3">
      <c r="A2185">
        <v>2184</v>
      </c>
      <c r="B2185" t="s">
        <v>1973</v>
      </c>
      <c r="C2185" s="2">
        <v>45525</v>
      </c>
      <c r="D2185" t="s">
        <v>24</v>
      </c>
      <c r="E2185" t="s">
        <v>30</v>
      </c>
      <c r="F2185" t="s">
        <v>21</v>
      </c>
      <c r="G2185">
        <v>10</v>
      </c>
      <c r="H2185">
        <v>130.55000000000001</v>
      </c>
      <c r="I2185">
        <v>0.02</v>
      </c>
      <c r="J2185">
        <v>1279.3900000000001</v>
      </c>
      <c r="K2185">
        <v>859.75</v>
      </c>
      <c r="L2185">
        <v>419.64</v>
      </c>
      <c r="M2185" t="s">
        <v>17</v>
      </c>
      <c r="N2185" t="str">
        <f t="shared" si="34"/>
        <v>Low</v>
      </c>
    </row>
    <row r="2186" spans="1:14" x14ac:dyDescent="0.3">
      <c r="A2186">
        <v>2185</v>
      </c>
      <c r="B2186" t="s">
        <v>1974</v>
      </c>
      <c r="C2186" s="2">
        <v>45390</v>
      </c>
      <c r="D2186" t="s">
        <v>14</v>
      </c>
      <c r="E2186" t="s">
        <v>25</v>
      </c>
      <c r="F2186" t="s">
        <v>27</v>
      </c>
      <c r="G2186">
        <v>9</v>
      </c>
      <c r="H2186">
        <v>267.02999999999997</v>
      </c>
      <c r="I2186">
        <v>0.26</v>
      </c>
      <c r="J2186">
        <v>1778.42</v>
      </c>
      <c r="K2186">
        <v>1082.5899999999999</v>
      </c>
      <c r="L2186">
        <v>695.83</v>
      </c>
      <c r="M2186" t="s">
        <v>22</v>
      </c>
      <c r="N2186" t="str">
        <f t="shared" si="34"/>
        <v>High</v>
      </c>
    </row>
    <row r="2187" spans="1:14" x14ac:dyDescent="0.3">
      <c r="A2187">
        <v>2186</v>
      </c>
      <c r="B2187" t="s">
        <v>1975</v>
      </c>
      <c r="C2187" s="2">
        <v>45308</v>
      </c>
      <c r="D2187" t="s">
        <v>14</v>
      </c>
      <c r="E2187" t="s">
        <v>30</v>
      </c>
      <c r="F2187" t="s">
        <v>27</v>
      </c>
      <c r="G2187">
        <v>2</v>
      </c>
      <c r="H2187">
        <v>109.81</v>
      </c>
      <c r="I2187">
        <v>0.02</v>
      </c>
      <c r="J2187">
        <v>215.23</v>
      </c>
      <c r="K2187">
        <v>113.07</v>
      </c>
      <c r="L2187">
        <v>102.16</v>
      </c>
      <c r="M2187" t="s">
        <v>22</v>
      </c>
      <c r="N2187" t="str">
        <f t="shared" si="34"/>
        <v>Low</v>
      </c>
    </row>
    <row r="2188" spans="1:14" x14ac:dyDescent="0.3">
      <c r="A2188">
        <v>2187</v>
      </c>
      <c r="B2188" t="s">
        <v>1976</v>
      </c>
      <c r="C2188" s="2">
        <v>45294</v>
      </c>
      <c r="D2188" t="s">
        <v>39</v>
      </c>
      <c r="E2188" t="s">
        <v>20</v>
      </c>
      <c r="F2188" t="s">
        <v>16</v>
      </c>
      <c r="G2188">
        <v>7</v>
      </c>
      <c r="H2188">
        <v>345.59</v>
      </c>
      <c r="I2188">
        <v>0.23</v>
      </c>
      <c r="J2188">
        <v>1862.73</v>
      </c>
      <c r="K2188">
        <v>1420.81</v>
      </c>
      <c r="L2188">
        <v>441.92</v>
      </c>
      <c r="M2188" t="s">
        <v>17</v>
      </c>
      <c r="N2188" t="str">
        <f t="shared" si="34"/>
        <v>High</v>
      </c>
    </row>
    <row r="2189" spans="1:14" x14ac:dyDescent="0.3">
      <c r="A2189">
        <v>2188</v>
      </c>
      <c r="B2189" t="s">
        <v>1977</v>
      </c>
      <c r="C2189" s="2">
        <v>45422</v>
      </c>
      <c r="D2189" t="s">
        <v>14</v>
      </c>
      <c r="E2189" t="s">
        <v>25</v>
      </c>
      <c r="F2189" t="s">
        <v>21</v>
      </c>
      <c r="G2189">
        <v>5</v>
      </c>
      <c r="H2189">
        <v>394.79</v>
      </c>
      <c r="I2189">
        <v>0.25</v>
      </c>
      <c r="J2189">
        <v>1480.46</v>
      </c>
      <c r="K2189">
        <v>911.86</v>
      </c>
      <c r="L2189">
        <v>568.6</v>
      </c>
      <c r="M2189" t="s">
        <v>46</v>
      </c>
      <c r="N2189" t="str">
        <f t="shared" si="34"/>
        <v>High</v>
      </c>
    </row>
    <row r="2190" spans="1:14" x14ac:dyDescent="0.3">
      <c r="A2190">
        <v>2189</v>
      </c>
      <c r="B2190" t="s">
        <v>1978</v>
      </c>
      <c r="C2190" s="2">
        <v>45625</v>
      </c>
      <c r="D2190" t="s">
        <v>19</v>
      </c>
      <c r="E2190" t="s">
        <v>30</v>
      </c>
      <c r="F2190" t="s">
        <v>21</v>
      </c>
      <c r="G2190">
        <v>8</v>
      </c>
      <c r="H2190">
        <v>142.83000000000001</v>
      </c>
      <c r="I2190">
        <v>0.01</v>
      </c>
      <c r="J2190">
        <v>1131.21</v>
      </c>
      <c r="K2190">
        <v>577.79</v>
      </c>
      <c r="L2190">
        <v>553.41999999999996</v>
      </c>
      <c r="M2190" t="s">
        <v>46</v>
      </c>
      <c r="N2190" t="str">
        <f t="shared" si="34"/>
        <v>Low</v>
      </c>
    </row>
    <row r="2191" spans="1:14" x14ac:dyDescent="0.3">
      <c r="A2191">
        <v>2190</v>
      </c>
      <c r="B2191" t="s">
        <v>590</v>
      </c>
      <c r="C2191" s="2">
        <v>45492</v>
      </c>
      <c r="D2191" t="s">
        <v>14</v>
      </c>
      <c r="E2191" t="s">
        <v>25</v>
      </c>
      <c r="F2191" t="s">
        <v>16</v>
      </c>
      <c r="G2191">
        <v>4</v>
      </c>
      <c r="H2191">
        <v>303.94</v>
      </c>
      <c r="I2191">
        <v>0.02</v>
      </c>
      <c r="J2191">
        <v>1191.44</v>
      </c>
      <c r="K2191">
        <v>668.18</v>
      </c>
      <c r="L2191">
        <v>523.26</v>
      </c>
      <c r="M2191" t="s">
        <v>46</v>
      </c>
      <c r="N2191" t="str">
        <f t="shared" si="34"/>
        <v>Low</v>
      </c>
    </row>
    <row r="2192" spans="1:14" x14ac:dyDescent="0.3">
      <c r="A2192">
        <v>2191</v>
      </c>
      <c r="B2192" t="s">
        <v>1279</v>
      </c>
      <c r="C2192" s="2">
        <v>45415</v>
      </c>
      <c r="D2192" t="s">
        <v>24</v>
      </c>
      <c r="E2192" t="s">
        <v>30</v>
      </c>
      <c r="F2192" t="s">
        <v>27</v>
      </c>
      <c r="G2192">
        <v>4</v>
      </c>
      <c r="H2192">
        <v>130.65</v>
      </c>
      <c r="I2192">
        <v>0.01</v>
      </c>
      <c r="J2192">
        <v>517.37</v>
      </c>
      <c r="K2192">
        <v>324.29000000000002</v>
      </c>
      <c r="L2192">
        <v>193.08</v>
      </c>
      <c r="M2192" t="s">
        <v>17</v>
      </c>
      <c r="N2192" t="str">
        <f t="shared" si="34"/>
        <v>Low</v>
      </c>
    </row>
    <row r="2193" spans="1:14" x14ac:dyDescent="0.3">
      <c r="A2193">
        <v>2192</v>
      </c>
      <c r="B2193" t="s">
        <v>727</v>
      </c>
      <c r="C2193" s="2">
        <v>45643</v>
      </c>
      <c r="D2193" t="s">
        <v>39</v>
      </c>
      <c r="E2193" t="s">
        <v>20</v>
      </c>
      <c r="F2193" t="s">
        <v>16</v>
      </c>
      <c r="G2193">
        <v>3</v>
      </c>
      <c r="H2193">
        <v>210.35</v>
      </c>
      <c r="I2193">
        <v>0.09</v>
      </c>
      <c r="J2193">
        <v>574.26</v>
      </c>
      <c r="K2193">
        <v>380.54</v>
      </c>
      <c r="L2193">
        <v>193.72</v>
      </c>
      <c r="M2193" t="s">
        <v>22</v>
      </c>
      <c r="N2193" t="str">
        <f t="shared" si="34"/>
        <v>Low</v>
      </c>
    </row>
    <row r="2194" spans="1:14" x14ac:dyDescent="0.3">
      <c r="A2194">
        <v>2193</v>
      </c>
      <c r="B2194" t="s">
        <v>1703</v>
      </c>
      <c r="C2194" s="2">
        <v>45629</v>
      </c>
      <c r="D2194" t="s">
        <v>24</v>
      </c>
      <c r="E2194" t="s">
        <v>25</v>
      </c>
      <c r="F2194" t="s">
        <v>16</v>
      </c>
      <c r="G2194">
        <v>6</v>
      </c>
      <c r="H2194">
        <v>79.52</v>
      </c>
      <c r="I2194">
        <v>0.23</v>
      </c>
      <c r="J2194">
        <v>367.38</v>
      </c>
      <c r="K2194">
        <v>264.83</v>
      </c>
      <c r="L2194">
        <v>102.55</v>
      </c>
      <c r="M2194" t="s">
        <v>22</v>
      </c>
      <c r="N2194" t="str">
        <f t="shared" si="34"/>
        <v>High</v>
      </c>
    </row>
    <row r="2195" spans="1:14" x14ac:dyDescent="0.3">
      <c r="A2195">
        <v>2194</v>
      </c>
      <c r="B2195" t="s">
        <v>1979</v>
      </c>
      <c r="C2195" s="2">
        <v>45622</v>
      </c>
      <c r="D2195" t="s">
        <v>14</v>
      </c>
      <c r="E2195" t="s">
        <v>20</v>
      </c>
      <c r="F2195" t="s">
        <v>16</v>
      </c>
      <c r="G2195">
        <v>3</v>
      </c>
      <c r="H2195">
        <v>249.87</v>
      </c>
      <c r="I2195">
        <v>0.1</v>
      </c>
      <c r="J2195">
        <v>674.65</v>
      </c>
      <c r="K2195">
        <v>494.29</v>
      </c>
      <c r="L2195">
        <v>180.36</v>
      </c>
      <c r="M2195" t="s">
        <v>28</v>
      </c>
      <c r="N2195" t="str">
        <f t="shared" si="34"/>
        <v>Low</v>
      </c>
    </row>
    <row r="2196" spans="1:14" x14ac:dyDescent="0.3">
      <c r="A2196">
        <v>2195</v>
      </c>
      <c r="B2196" t="s">
        <v>1980</v>
      </c>
      <c r="C2196" s="2">
        <v>45580</v>
      </c>
      <c r="D2196" t="s">
        <v>19</v>
      </c>
      <c r="E2196" t="s">
        <v>33</v>
      </c>
      <c r="F2196" t="s">
        <v>21</v>
      </c>
      <c r="G2196">
        <v>2</v>
      </c>
      <c r="H2196">
        <v>267.91000000000003</v>
      </c>
      <c r="I2196">
        <v>0.09</v>
      </c>
      <c r="J2196">
        <v>487.6</v>
      </c>
      <c r="K2196">
        <v>360.15</v>
      </c>
      <c r="L2196">
        <v>127.45</v>
      </c>
      <c r="M2196" t="s">
        <v>17</v>
      </c>
      <c r="N2196" t="str">
        <f t="shared" si="34"/>
        <v>Low</v>
      </c>
    </row>
    <row r="2197" spans="1:14" x14ac:dyDescent="0.3">
      <c r="A2197">
        <v>2196</v>
      </c>
      <c r="B2197" t="s">
        <v>1981</v>
      </c>
      <c r="C2197" s="2">
        <v>45321</v>
      </c>
      <c r="D2197" t="s">
        <v>14</v>
      </c>
      <c r="E2197" t="s">
        <v>20</v>
      </c>
      <c r="F2197" t="s">
        <v>21</v>
      </c>
      <c r="G2197">
        <v>1</v>
      </c>
      <c r="H2197">
        <v>434.77</v>
      </c>
      <c r="I2197">
        <v>0</v>
      </c>
      <c r="J2197">
        <v>434.77</v>
      </c>
      <c r="K2197">
        <v>342.06</v>
      </c>
      <c r="L2197">
        <v>92.71</v>
      </c>
      <c r="M2197" t="s">
        <v>46</v>
      </c>
      <c r="N2197" t="str">
        <f t="shared" si="34"/>
        <v>No Discount</v>
      </c>
    </row>
    <row r="2198" spans="1:14" x14ac:dyDescent="0.3">
      <c r="A2198">
        <v>2197</v>
      </c>
      <c r="B2198" t="s">
        <v>1982</v>
      </c>
      <c r="C2198" s="2">
        <v>45376</v>
      </c>
      <c r="D2198" t="s">
        <v>14</v>
      </c>
      <c r="E2198" t="s">
        <v>33</v>
      </c>
      <c r="F2198" t="s">
        <v>16</v>
      </c>
      <c r="G2198">
        <v>6</v>
      </c>
      <c r="H2198">
        <v>90.49</v>
      </c>
      <c r="I2198">
        <v>0.12</v>
      </c>
      <c r="J2198">
        <v>477.79</v>
      </c>
      <c r="K2198">
        <v>311.20999999999998</v>
      </c>
      <c r="L2198">
        <v>166.58</v>
      </c>
      <c r="M2198" t="s">
        <v>17</v>
      </c>
      <c r="N2198" t="str">
        <f t="shared" si="34"/>
        <v>Medium</v>
      </c>
    </row>
    <row r="2199" spans="1:14" x14ac:dyDescent="0.3">
      <c r="A2199">
        <v>2198</v>
      </c>
      <c r="B2199" t="s">
        <v>514</v>
      </c>
      <c r="C2199" s="2">
        <v>45323</v>
      </c>
      <c r="D2199" t="s">
        <v>14</v>
      </c>
      <c r="E2199" t="s">
        <v>25</v>
      </c>
      <c r="F2199" t="s">
        <v>16</v>
      </c>
      <c r="G2199">
        <v>6</v>
      </c>
      <c r="H2199">
        <v>194.23</v>
      </c>
      <c r="I2199">
        <v>0.22</v>
      </c>
      <c r="J2199">
        <v>909</v>
      </c>
      <c r="K2199">
        <v>554.28</v>
      </c>
      <c r="L2199">
        <v>354.72</v>
      </c>
      <c r="M2199" t="s">
        <v>17</v>
      </c>
      <c r="N2199" t="str">
        <f t="shared" si="34"/>
        <v>High</v>
      </c>
    </row>
    <row r="2200" spans="1:14" x14ac:dyDescent="0.3">
      <c r="A2200">
        <v>2199</v>
      </c>
      <c r="B2200" t="s">
        <v>1983</v>
      </c>
      <c r="C2200" s="2">
        <v>45459</v>
      </c>
      <c r="D2200" t="s">
        <v>39</v>
      </c>
      <c r="E2200" t="s">
        <v>25</v>
      </c>
      <c r="F2200" t="s">
        <v>27</v>
      </c>
      <c r="G2200">
        <v>10</v>
      </c>
      <c r="H2200">
        <v>58.19</v>
      </c>
      <c r="I2200">
        <v>0.22</v>
      </c>
      <c r="J2200">
        <v>453.88</v>
      </c>
      <c r="K2200">
        <v>297.27999999999997</v>
      </c>
      <c r="L2200">
        <v>156.6</v>
      </c>
      <c r="M2200" t="s">
        <v>28</v>
      </c>
      <c r="N2200" t="str">
        <f t="shared" si="34"/>
        <v>High</v>
      </c>
    </row>
    <row r="2201" spans="1:14" x14ac:dyDescent="0.3">
      <c r="A2201">
        <v>2200</v>
      </c>
      <c r="B2201" t="s">
        <v>1984</v>
      </c>
      <c r="C2201" s="2">
        <v>45622</v>
      </c>
      <c r="D2201" t="s">
        <v>19</v>
      </c>
      <c r="E2201" t="s">
        <v>20</v>
      </c>
      <c r="F2201" t="s">
        <v>16</v>
      </c>
      <c r="G2201">
        <v>6</v>
      </c>
      <c r="H2201">
        <v>375.39</v>
      </c>
      <c r="I2201">
        <v>0.11</v>
      </c>
      <c r="J2201">
        <v>2004.58</v>
      </c>
      <c r="K2201">
        <v>1305.22</v>
      </c>
      <c r="L2201">
        <v>699.36</v>
      </c>
      <c r="M2201" t="s">
        <v>46</v>
      </c>
      <c r="N2201" t="str">
        <f t="shared" si="34"/>
        <v>Medium</v>
      </c>
    </row>
    <row r="2202" spans="1:14" x14ac:dyDescent="0.3">
      <c r="A2202">
        <v>2201</v>
      </c>
      <c r="B2202" t="s">
        <v>1569</v>
      </c>
      <c r="C2202" s="2">
        <v>45523</v>
      </c>
      <c r="D2202" t="s">
        <v>39</v>
      </c>
      <c r="E2202" t="s">
        <v>20</v>
      </c>
      <c r="F2202" t="s">
        <v>16</v>
      </c>
      <c r="G2202">
        <v>9</v>
      </c>
      <c r="H2202">
        <v>297.27999999999997</v>
      </c>
      <c r="I2202">
        <v>0.12</v>
      </c>
      <c r="J2202">
        <v>2354.46</v>
      </c>
      <c r="K2202">
        <v>1366.98</v>
      </c>
      <c r="L2202">
        <v>987.48</v>
      </c>
      <c r="M2202" t="s">
        <v>28</v>
      </c>
      <c r="N2202" t="str">
        <f t="shared" si="34"/>
        <v>Medium</v>
      </c>
    </row>
    <row r="2203" spans="1:14" x14ac:dyDescent="0.3">
      <c r="A2203">
        <v>2202</v>
      </c>
      <c r="B2203" t="s">
        <v>666</v>
      </c>
      <c r="C2203" s="2">
        <v>45497</v>
      </c>
      <c r="D2203" t="s">
        <v>39</v>
      </c>
      <c r="E2203" t="s">
        <v>33</v>
      </c>
      <c r="F2203" t="s">
        <v>27</v>
      </c>
      <c r="G2203">
        <v>5</v>
      </c>
      <c r="H2203">
        <v>245.45</v>
      </c>
      <c r="I2203">
        <v>0.23</v>
      </c>
      <c r="J2203">
        <v>944.98</v>
      </c>
      <c r="K2203">
        <v>737.9</v>
      </c>
      <c r="L2203">
        <v>207.08</v>
      </c>
      <c r="M2203" t="s">
        <v>28</v>
      </c>
      <c r="N2203" t="str">
        <f t="shared" si="34"/>
        <v>High</v>
      </c>
    </row>
    <row r="2204" spans="1:14" x14ac:dyDescent="0.3">
      <c r="A2204">
        <v>2203</v>
      </c>
      <c r="B2204" t="s">
        <v>1985</v>
      </c>
      <c r="C2204" s="2">
        <v>45448</v>
      </c>
      <c r="D2204" t="s">
        <v>39</v>
      </c>
      <c r="E2204" t="s">
        <v>25</v>
      </c>
      <c r="F2204" t="s">
        <v>21</v>
      </c>
      <c r="G2204">
        <v>4</v>
      </c>
      <c r="H2204">
        <v>288.33</v>
      </c>
      <c r="I2204">
        <v>0.22</v>
      </c>
      <c r="J2204">
        <v>899.59</v>
      </c>
      <c r="K2204">
        <v>610.67999999999995</v>
      </c>
      <c r="L2204">
        <v>288.91000000000003</v>
      </c>
      <c r="M2204" t="s">
        <v>22</v>
      </c>
      <c r="N2204" t="str">
        <f t="shared" si="34"/>
        <v>High</v>
      </c>
    </row>
    <row r="2205" spans="1:14" x14ac:dyDescent="0.3">
      <c r="A2205">
        <v>2204</v>
      </c>
      <c r="B2205" t="s">
        <v>1986</v>
      </c>
      <c r="C2205" s="2">
        <v>45411</v>
      </c>
      <c r="D2205" t="s">
        <v>39</v>
      </c>
      <c r="E2205" t="s">
        <v>25</v>
      </c>
      <c r="F2205" t="s">
        <v>16</v>
      </c>
      <c r="G2205">
        <v>6</v>
      </c>
      <c r="H2205">
        <v>173.63</v>
      </c>
      <c r="I2205">
        <v>0.18</v>
      </c>
      <c r="J2205">
        <v>854.26</v>
      </c>
      <c r="K2205">
        <v>499.73</v>
      </c>
      <c r="L2205">
        <v>354.53</v>
      </c>
      <c r="M2205" t="s">
        <v>28</v>
      </c>
      <c r="N2205" t="str">
        <f t="shared" si="34"/>
        <v>Medium</v>
      </c>
    </row>
    <row r="2206" spans="1:14" x14ac:dyDescent="0.3">
      <c r="A2206">
        <v>2205</v>
      </c>
      <c r="B2206" t="s">
        <v>1987</v>
      </c>
      <c r="C2206" s="2">
        <v>45609</v>
      </c>
      <c r="D2206" t="s">
        <v>14</v>
      </c>
      <c r="E2206" t="s">
        <v>25</v>
      </c>
      <c r="F2206" t="s">
        <v>27</v>
      </c>
      <c r="G2206">
        <v>8</v>
      </c>
      <c r="H2206">
        <v>460.32</v>
      </c>
      <c r="I2206">
        <v>0.1</v>
      </c>
      <c r="J2206">
        <v>3314.3</v>
      </c>
      <c r="K2206">
        <v>1727.05</v>
      </c>
      <c r="L2206">
        <v>1587.25</v>
      </c>
      <c r="M2206" t="s">
        <v>40</v>
      </c>
      <c r="N2206" t="str">
        <f t="shared" si="34"/>
        <v>Low</v>
      </c>
    </row>
    <row r="2207" spans="1:14" x14ac:dyDescent="0.3">
      <c r="A2207">
        <v>2206</v>
      </c>
      <c r="B2207" t="s">
        <v>1988</v>
      </c>
      <c r="C2207" s="2">
        <v>45310</v>
      </c>
      <c r="D2207" t="s">
        <v>14</v>
      </c>
      <c r="E2207" t="s">
        <v>30</v>
      </c>
      <c r="F2207" t="s">
        <v>21</v>
      </c>
      <c r="G2207">
        <v>6</v>
      </c>
      <c r="H2207">
        <v>202.23</v>
      </c>
      <c r="I2207">
        <v>0.23</v>
      </c>
      <c r="J2207">
        <v>934.3</v>
      </c>
      <c r="K2207">
        <v>704.31</v>
      </c>
      <c r="L2207">
        <v>229.99</v>
      </c>
      <c r="M2207" t="s">
        <v>22</v>
      </c>
      <c r="N2207" t="str">
        <f t="shared" si="34"/>
        <v>High</v>
      </c>
    </row>
    <row r="2208" spans="1:14" x14ac:dyDescent="0.3">
      <c r="A2208">
        <v>2207</v>
      </c>
      <c r="B2208" t="s">
        <v>967</v>
      </c>
      <c r="C2208" s="2">
        <v>45332</v>
      </c>
      <c r="D2208" t="s">
        <v>14</v>
      </c>
      <c r="E2208" t="s">
        <v>15</v>
      </c>
      <c r="F2208" t="s">
        <v>27</v>
      </c>
      <c r="G2208">
        <v>3</v>
      </c>
      <c r="H2208">
        <v>267.08999999999997</v>
      </c>
      <c r="I2208">
        <v>0.04</v>
      </c>
      <c r="J2208">
        <v>769.22</v>
      </c>
      <c r="K2208">
        <v>512.79</v>
      </c>
      <c r="L2208">
        <v>256.43</v>
      </c>
      <c r="M2208" t="s">
        <v>40</v>
      </c>
      <c r="N2208" t="str">
        <f t="shared" si="34"/>
        <v>Low</v>
      </c>
    </row>
    <row r="2209" spans="1:14" x14ac:dyDescent="0.3">
      <c r="A2209">
        <v>2208</v>
      </c>
      <c r="B2209" t="s">
        <v>1729</v>
      </c>
      <c r="C2209" s="2">
        <v>45598</v>
      </c>
      <c r="D2209" t="s">
        <v>14</v>
      </c>
      <c r="E2209" t="s">
        <v>30</v>
      </c>
      <c r="F2209" t="s">
        <v>27</v>
      </c>
      <c r="G2209">
        <v>7</v>
      </c>
      <c r="H2209">
        <v>351.43</v>
      </c>
      <c r="I2209">
        <v>0.09</v>
      </c>
      <c r="J2209">
        <v>2238.61</v>
      </c>
      <c r="K2209">
        <v>1523.84</v>
      </c>
      <c r="L2209">
        <v>714.77</v>
      </c>
      <c r="M2209" t="s">
        <v>28</v>
      </c>
      <c r="N2209" t="str">
        <f t="shared" si="34"/>
        <v>Low</v>
      </c>
    </row>
    <row r="2210" spans="1:14" x14ac:dyDescent="0.3">
      <c r="A2210">
        <v>2209</v>
      </c>
      <c r="B2210" t="s">
        <v>1989</v>
      </c>
      <c r="C2210" s="2">
        <v>45361</v>
      </c>
      <c r="D2210" t="s">
        <v>14</v>
      </c>
      <c r="E2210" t="s">
        <v>20</v>
      </c>
      <c r="F2210" t="s">
        <v>27</v>
      </c>
      <c r="G2210">
        <v>2</v>
      </c>
      <c r="H2210">
        <v>411.11</v>
      </c>
      <c r="I2210">
        <v>0.06</v>
      </c>
      <c r="J2210">
        <v>772.89</v>
      </c>
      <c r="K2210">
        <v>558.05999999999995</v>
      </c>
      <c r="L2210">
        <v>214.83</v>
      </c>
      <c r="M2210" t="s">
        <v>40</v>
      </c>
      <c r="N2210" t="str">
        <f t="shared" si="34"/>
        <v>Low</v>
      </c>
    </row>
    <row r="2211" spans="1:14" x14ac:dyDescent="0.3">
      <c r="A2211">
        <v>2210</v>
      </c>
      <c r="B2211" t="s">
        <v>1990</v>
      </c>
      <c r="C2211" s="2">
        <v>45491</v>
      </c>
      <c r="D2211" t="s">
        <v>24</v>
      </c>
      <c r="E2211" t="s">
        <v>20</v>
      </c>
      <c r="F2211" t="s">
        <v>21</v>
      </c>
      <c r="G2211">
        <v>4</v>
      </c>
      <c r="H2211">
        <v>449.61</v>
      </c>
      <c r="I2211">
        <v>0.08</v>
      </c>
      <c r="J2211">
        <v>1654.56</v>
      </c>
      <c r="K2211">
        <v>883.15</v>
      </c>
      <c r="L2211">
        <v>771.41</v>
      </c>
      <c r="M2211" t="s">
        <v>46</v>
      </c>
      <c r="N2211" t="str">
        <f t="shared" si="34"/>
        <v>Low</v>
      </c>
    </row>
    <row r="2212" spans="1:14" x14ac:dyDescent="0.3">
      <c r="A2212">
        <v>2211</v>
      </c>
      <c r="B2212" t="s">
        <v>1991</v>
      </c>
      <c r="C2212" s="2">
        <v>45348</v>
      </c>
      <c r="D2212" t="s">
        <v>24</v>
      </c>
      <c r="E2212" t="s">
        <v>20</v>
      </c>
      <c r="F2212" t="s">
        <v>27</v>
      </c>
      <c r="G2212">
        <v>8</v>
      </c>
      <c r="H2212">
        <v>401.86</v>
      </c>
      <c r="I2212">
        <v>0.27</v>
      </c>
      <c r="J2212">
        <v>2346.86</v>
      </c>
      <c r="K2212">
        <v>1242.97</v>
      </c>
      <c r="L2212">
        <v>1103.8900000000001</v>
      </c>
      <c r="M2212" t="s">
        <v>46</v>
      </c>
      <c r="N2212" t="str">
        <f t="shared" si="34"/>
        <v>High</v>
      </c>
    </row>
    <row r="2213" spans="1:14" x14ac:dyDescent="0.3">
      <c r="A2213">
        <v>2212</v>
      </c>
      <c r="B2213" t="s">
        <v>1992</v>
      </c>
      <c r="C2213" s="2">
        <v>45496</v>
      </c>
      <c r="D2213" t="s">
        <v>14</v>
      </c>
      <c r="E2213" t="s">
        <v>30</v>
      </c>
      <c r="F2213" t="s">
        <v>21</v>
      </c>
      <c r="G2213">
        <v>8</v>
      </c>
      <c r="H2213">
        <v>148.4</v>
      </c>
      <c r="I2213">
        <v>0.01</v>
      </c>
      <c r="J2213">
        <v>1175.33</v>
      </c>
      <c r="K2213">
        <v>596.54</v>
      </c>
      <c r="L2213">
        <v>578.79</v>
      </c>
      <c r="M2213" t="s">
        <v>28</v>
      </c>
      <c r="N2213" t="str">
        <f t="shared" si="34"/>
        <v>Low</v>
      </c>
    </row>
    <row r="2214" spans="1:14" x14ac:dyDescent="0.3">
      <c r="A2214">
        <v>2213</v>
      </c>
      <c r="B2214" t="s">
        <v>1993</v>
      </c>
      <c r="C2214" s="2">
        <v>45409</v>
      </c>
      <c r="D2214" t="s">
        <v>19</v>
      </c>
      <c r="E2214" t="s">
        <v>15</v>
      </c>
      <c r="F2214" t="s">
        <v>21</v>
      </c>
      <c r="G2214">
        <v>3</v>
      </c>
      <c r="H2214">
        <v>148.57</v>
      </c>
      <c r="I2214">
        <v>0.18</v>
      </c>
      <c r="J2214">
        <v>365.48</v>
      </c>
      <c r="K2214">
        <v>196.04</v>
      </c>
      <c r="L2214">
        <v>169.44</v>
      </c>
      <c r="M2214" t="s">
        <v>17</v>
      </c>
      <c r="N2214" t="str">
        <f t="shared" si="34"/>
        <v>Medium</v>
      </c>
    </row>
    <row r="2215" spans="1:14" x14ac:dyDescent="0.3">
      <c r="A2215">
        <v>2214</v>
      </c>
      <c r="B2215" t="s">
        <v>1994</v>
      </c>
      <c r="C2215" s="2">
        <v>45486</v>
      </c>
      <c r="D2215" t="s">
        <v>24</v>
      </c>
      <c r="E2215" t="s">
        <v>15</v>
      </c>
      <c r="F2215" t="s">
        <v>21</v>
      </c>
      <c r="G2215">
        <v>2</v>
      </c>
      <c r="H2215">
        <v>377.53</v>
      </c>
      <c r="I2215">
        <v>0.03</v>
      </c>
      <c r="J2215">
        <v>732.41</v>
      </c>
      <c r="K2215">
        <v>479.37</v>
      </c>
      <c r="L2215">
        <v>253.04</v>
      </c>
      <c r="M2215" t="s">
        <v>28</v>
      </c>
      <c r="N2215" t="str">
        <f t="shared" si="34"/>
        <v>Low</v>
      </c>
    </row>
    <row r="2216" spans="1:14" x14ac:dyDescent="0.3">
      <c r="A2216">
        <v>2215</v>
      </c>
      <c r="B2216" t="s">
        <v>1995</v>
      </c>
      <c r="C2216" s="2">
        <v>45394</v>
      </c>
      <c r="D2216" t="s">
        <v>24</v>
      </c>
      <c r="E2216" t="s">
        <v>30</v>
      </c>
      <c r="F2216" t="s">
        <v>21</v>
      </c>
      <c r="G2216">
        <v>10</v>
      </c>
      <c r="H2216">
        <v>423.16</v>
      </c>
      <c r="I2216">
        <v>0.1</v>
      </c>
      <c r="J2216">
        <v>3808.44</v>
      </c>
      <c r="K2216">
        <v>2157.7600000000002</v>
      </c>
      <c r="L2216">
        <v>1650.68</v>
      </c>
      <c r="M2216" t="s">
        <v>40</v>
      </c>
      <c r="N2216" t="str">
        <f t="shared" si="34"/>
        <v>Low</v>
      </c>
    </row>
    <row r="2217" spans="1:14" x14ac:dyDescent="0.3">
      <c r="A2217">
        <v>2216</v>
      </c>
      <c r="B2217" t="s">
        <v>1996</v>
      </c>
      <c r="C2217" s="2">
        <v>45429</v>
      </c>
      <c r="D2217" t="s">
        <v>24</v>
      </c>
      <c r="E2217" t="s">
        <v>20</v>
      </c>
      <c r="F2217" t="s">
        <v>21</v>
      </c>
      <c r="G2217">
        <v>5</v>
      </c>
      <c r="H2217">
        <v>289.69</v>
      </c>
      <c r="I2217">
        <v>0.19</v>
      </c>
      <c r="J2217">
        <v>1173.24</v>
      </c>
      <c r="K2217">
        <v>917.84</v>
      </c>
      <c r="L2217">
        <v>255.4</v>
      </c>
      <c r="M2217" t="s">
        <v>40</v>
      </c>
      <c r="N2217" t="str">
        <f t="shared" si="34"/>
        <v>Medium</v>
      </c>
    </row>
    <row r="2218" spans="1:14" x14ac:dyDescent="0.3">
      <c r="A2218">
        <v>2217</v>
      </c>
      <c r="B2218" t="s">
        <v>593</v>
      </c>
      <c r="C2218" s="2">
        <v>45405</v>
      </c>
      <c r="D2218" t="s">
        <v>19</v>
      </c>
      <c r="E2218" t="s">
        <v>25</v>
      </c>
      <c r="F2218" t="s">
        <v>21</v>
      </c>
      <c r="G2218">
        <v>8</v>
      </c>
      <c r="H2218">
        <v>371.67</v>
      </c>
      <c r="I2218">
        <v>0.08</v>
      </c>
      <c r="J2218">
        <v>2735.49</v>
      </c>
      <c r="K2218">
        <v>1444.72</v>
      </c>
      <c r="L2218">
        <v>1290.77</v>
      </c>
      <c r="M2218" t="s">
        <v>46</v>
      </c>
      <c r="N2218" t="str">
        <f t="shared" si="34"/>
        <v>Low</v>
      </c>
    </row>
    <row r="2219" spans="1:14" x14ac:dyDescent="0.3">
      <c r="A2219">
        <v>2218</v>
      </c>
      <c r="B2219" t="s">
        <v>1997</v>
      </c>
      <c r="C2219" s="2">
        <v>45583</v>
      </c>
      <c r="D2219" t="s">
        <v>14</v>
      </c>
      <c r="E2219" t="s">
        <v>25</v>
      </c>
      <c r="F2219" t="s">
        <v>16</v>
      </c>
      <c r="G2219">
        <v>10</v>
      </c>
      <c r="H2219">
        <v>441.98</v>
      </c>
      <c r="I2219">
        <v>0.2</v>
      </c>
      <c r="J2219">
        <v>3535.84</v>
      </c>
      <c r="K2219">
        <v>2508.0100000000002</v>
      </c>
      <c r="L2219">
        <v>1027.83</v>
      </c>
      <c r="M2219" t="s">
        <v>17</v>
      </c>
      <c r="N2219" t="str">
        <f t="shared" si="34"/>
        <v>Medium</v>
      </c>
    </row>
    <row r="2220" spans="1:14" x14ac:dyDescent="0.3">
      <c r="A2220">
        <v>2219</v>
      </c>
      <c r="B2220" t="s">
        <v>1998</v>
      </c>
      <c r="C2220" s="2">
        <v>45341</v>
      </c>
      <c r="D2220" t="s">
        <v>14</v>
      </c>
      <c r="E2220" t="s">
        <v>30</v>
      </c>
      <c r="F2220" t="s">
        <v>27</v>
      </c>
      <c r="G2220">
        <v>9</v>
      </c>
      <c r="H2220">
        <v>419.42</v>
      </c>
      <c r="I2220">
        <v>0.13</v>
      </c>
      <c r="J2220">
        <v>3284.06</v>
      </c>
      <c r="K2220">
        <v>2311.96</v>
      </c>
      <c r="L2220">
        <v>972.1</v>
      </c>
      <c r="M2220" t="s">
        <v>46</v>
      </c>
      <c r="N2220" t="str">
        <f t="shared" si="34"/>
        <v>Medium</v>
      </c>
    </row>
    <row r="2221" spans="1:14" x14ac:dyDescent="0.3">
      <c r="A2221">
        <v>2220</v>
      </c>
      <c r="B2221" t="s">
        <v>1390</v>
      </c>
      <c r="C2221" s="2">
        <v>45504</v>
      </c>
      <c r="D2221" t="s">
        <v>24</v>
      </c>
      <c r="E2221" t="s">
        <v>25</v>
      </c>
      <c r="F2221" t="s">
        <v>27</v>
      </c>
      <c r="G2221">
        <v>4</v>
      </c>
      <c r="H2221">
        <v>64.53</v>
      </c>
      <c r="I2221">
        <v>0.16</v>
      </c>
      <c r="J2221">
        <v>216.82</v>
      </c>
      <c r="K2221">
        <v>158.30000000000001</v>
      </c>
      <c r="L2221">
        <v>58.52</v>
      </c>
      <c r="M2221" t="s">
        <v>28</v>
      </c>
      <c r="N2221" t="str">
        <f t="shared" si="34"/>
        <v>Medium</v>
      </c>
    </row>
    <row r="2222" spans="1:14" x14ac:dyDescent="0.3">
      <c r="A2222">
        <v>2221</v>
      </c>
      <c r="B2222" t="s">
        <v>1999</v>
      </c>
      <c r="C2222" s="2">
        <v>45575</v>
      </c>
      <c r="D2222" t="s">
        <v>19</v>
      </c>
      <c r="E2222" t="s">
        <v>30</v>
      </c>
      <c r="F2222" t="s">
        <v>21</v>
      </c>
      <c r="G2222">
        <v>4</v>
      </c>
      <c r="H2222">
        <v>429.56</v>
      </c>
      <c r="I2222">
        <v>0.1</v>
      </c>
      <c r="J2222">
        <v>1546.42</v>
      </c>
      <c r="K2222">
        <v>1003.09</v>
      </c>
      <c r="L2222">
        <v>543.33000000000004</v>
      </c>
      <c r="M2222" t="s">
        <v>28</v>
      </c>
      <c r="N2222" t="str">
        <f t="shared" si="34"/>
        <v>Low</v>
      </c>
    </row>
    <row r="2223" spans="1:14" x14ac:dyDescent="0.3">
      <c r="A2223">
        <v>2222</v>
      </c>
      <c r="B2223" t="s">
        <v>2000</v>
      </c>
      <c r="C2223" s="2">
        <v>45347</v>
      </c>
      <c r="D2223" t="s">
        <v>39</v>
      </c>
      <c r="E2223" t="s">
        <v>15</v>
      </c>
      <c r="F2223" t="s">
        <v>27</v>
      </c>
      <c r="G2223">
        <v>3</v>
      </c>
      <c r="H2223">
        <v>42.79</v>
      </c>
      <c r="I2223">
        <v>0.19</v>
      </c>
      <c r="J2223">
        <v>103.98</v>
      </c>
      <c r="K2223">
        <v>59.15</v>
      </c>
      <c r="L2223">
        <v>44.83</v>
      </c>
      <c r="M2223" t="s">
        <v>28</v>
      </c>
      <c r="N2223" t="str">
        <f t="shared" si="34"/>
        <v>Medium</v>
      </c>
    </row>
    <row r="2224" spans="1:14" x14ac:dyDescent="0.3">
      <c r="A2224">
        <v>2223</v>
      </c>
      <c r="B2224" t="s">
        <v>872</v>
      </c>
      <c r="C2224" s="2">
        <v>45385</v>
      </c>
      <c r="D2224" t="s">
        <v>19</v>
      </c>
      <c r="E2224" t="s">
        <v>15</v>
      </c>
      <c r="F2224" t="s">
        <v>16</v>
      </c>
      <c r="G2224">
        <v>8</v>
      </c>
      <c r="H2224">
        <v>163.61000000000001</v>
      </c>
      <c r="I2224">
        <v>7.0000000000000007E-2</v>
      </c>
      <c r="J2224">
        <v>1217.26</v>
      </c>
      <c r="K2224">
        <v>940.2</v>
      </c>
      <c r="L2224">
        <v>277.06</v>
      </c>
      <c r="M2224" t="s">
        <v>46</v>
      </c>
      <c r="N2224" t="str">
        <f t="shared" si="34"/>
        <v>Low</v>
      </c>
    </row>
    <row r="2225" spans="1:14" x14ac:dyDescent="0.3">
      <c r="A2225">
        <v>2224</v>
      </c>
      <c r="B2225" t="s">
        <v>1203</v>
      </c>
      <c r="C2225" s="2">
        <v>45628</v>
      </c>
      <c r="D2225" t="s">
        <v>39</v>
      </c>
      <c r="E2225" t="s">
        <v>20</v>
      </c>
      <c r="F2225" t="s">
        <v>27</v>
      </c>
      <c r="G2225">
        <v>5</v>
      </c>
      <c r="H2225">
        <v>322.86</v>
      </c>
      <c r="I2225">
        <v>0.11</v>
      </c>
      <c r="J2225">
        <v>1436.73</v>
      </c>
      <c r="K2225">
        <v>1119.43</v>
      </c>
      <c r="L2225">
        <v>317.3</v>
      </c>
      <c r="M2225" t="s">
        <v>17</v>
      </c>
      <c r="N2225" t="str">
        <f t="shared" si="34"/>
        <v>Medium</v>
      </c>
    </row>
    <row r="2226" spans="1:14" x14ac:dyDescent="0.3">
      <c r="A2226">
        <v>2225</v>
      </c>
      <c r="B2226" t="s">
        <v>2001</v>
      </c>
      <c r="C2226" s="2">
        <v>45414</v>
      </c>
      <c r="D2226" t="s">
        <v>39</v>
      </c>
      <c r="E2226" t="s">
        <v>30</v>
      </c>
      <c r="F2226" t="s">
        <v>21</v>
      </c>
      <c r="G2226">
        <v>10</v>
      </c>
      <c r="H2226">
        <v>423.53</v>
      </c>
      <c r="I2226">
        <v>0.01</v>
      </c>
      <c r="J2226">
        <v>4192.95</v>
      </c>
      <c r="K2226">
        <v>2684.61</v>
      </c>
      <c r="L2226">
        <v>1508.34</v>
      </c>
      <c r="M2226" t="s">
        <v>40</v>
      </c>
      <c r="N2226" t="str">
        <f t="shared" si="34"/>
        <v>Low</v>
      </c>
    </row>
    <row r="2227" spans="1:14" x14ac:dyDescent="0.3">
      <c r="A2227">
        <v>2226</v>
      </c>
      <c r="B2227" t="s">
        <v>2002</v>
      </c>
      <c r="C2227" s="2">
        <v>45566</v>
      </c>
      <c r="D2227" t="s">
        <v>14</v>
      </c>
      <c r="E2227" t="s">
        <v>20</v>
      </c>
      <c r="F2227" t="s">
        <v>16</v>
      </c>
      <c r="G2227">
        <v>8</v>
      </c>
      <c r="H2227">
        <v>161.34</v>
      </c>
      <c r="I2227">
        <v>0.24</v>
      </c>
      <c r="J2227">
        <v>980.95</v>
      </c>
      <c r="K2227">
        <v>537.83000000000004</v>
      </c>
      <c r="L2227">
        <v>443.12</v>
      </c>
      <c r="M2227" t="s">
        <v>46</v>
      </c>
      <c r="N2227" t="str">
        <f t="shared" si="34"/>
        <v>High</v>
      </c>
    </row>
    <row r="2228" spans="1:14" x14ac:dyDescent="0.3">
      <c r="A2228">
        <v>2227</v>
      </c>
      <c r="B2228" t="s">
        <v>2003</v>
      </c>
      <c r="C2228" s="2">
        <v>45556</v>
      </c>
      <c r="D2228" t="s">
        <v>14</v>
      </c>
      <c r="E2228" t="s">
        <v>33</v>
      </c>
      <c r="F2228" t="s">
        <v>27</v>
      </c>
      <c r="G2228">
        <v>2</v>
      </c>
      <c r="H2228">
        <v>457.85</v>
      </c>
      <c r="I2228">
        <v>0</v>
      </c>
      <c r="J2228">
        <v>915.7</v>
      </c>
      <c r="K2228">
        <v>531.96</v>
      </c>
      <c r="L2228">
        <v>383.74</v>
      </c>
      <c r="M2228" t="s">
        <v>17</v>
      </c>
      <c r="N2228" t="str">
        <f t="shared" si="34"/>
        <v>No Discount</v>
      </c>
    </row>
    <row r="2229" spans="1:14" x14ac:dyDescent="0.3">
      <c r="A2229">
        <v>2228</v>
      </c>
      <c r="B2229" t="s">
        <v>2004</v>
      </c>
      <c r="C2229" s="2">
        <v>45317</v>
      </c>
      <c r="D2229" t="s">
        <v>39</v>
      </c>
      <c r="E2229" t="s">
        <v>25</v>
      </c>
      <c r="F2229" t="s">
        <v>16</v>
      </c>
      <c r="G2229">
        <v>9</v>
      </c>
      <c r="H2229">
        <v>262.99</v>
      </c>
      <c r="I2229">
        <v>0.28999999999999998</v>
      </c>
      <c r="J2229">
        <v>1680.51</v>
      </c>
      <c r="K2229">
        <v>1234.9000000000001</v>
      </c>
      <c r="L2229">
        <v>445.61</v>
      </c>
      <c r="M2229" t="s">
        <v>40</v>
      </c>
      <c r="N2229" t="str">
        <f t="shared" si="34"/>
        <v>High</v>
      </c>
    </row>
    <row r="2230" spans="1:14" x14ac:dyDescent="0.3">
      <c r="A2230">
        <v>2229</v>
      </c>
      <c r="B2230" t="s">
        <v>2005</v>
      </c>
      <c r="C2230" s="2">
        <v>45367</v>
      </c>
      <c r="D2230" t="s">
        <v>39</v>
      </c>
      <c r="E2230" t="s">
        <v>20</v>
      </c>
      <c r="F2230" t="s">
        <v>16</v>
      </c>
      <c r="G2230">
        <v>3</v>
      </c>
      <c r="H2230">
        <v>283.01</v>
      </c>
      <c r="I2230">
        <v>0</v>
      </c>
      <c r="J2230">
        <v>849.03</v>
      </c>
      <c r="K2230">
        <v>527.54</v>
      </c>
      <c r="L2230">
        <v>321.49</v>
      </c>
      <c r="M2230" t="s">
        <v>28</v>
      </c>
      <c r="N2230" t="str">
        <f t="shared" si="34"/>
        <v>No Discount</v>
      </c>
    </row>
    <row r="2231" spans="1:14" x14ac:dyDescent="0.3">
      <c r="A2231">
        <v>2230</v>
      </c>
      <c r="B2231" t="s">
        <v>2006</v>
      </c>
      <c r="C2231" s="2">
        <v>45544</v>
      </c>
      <c r="D2231" t="s">
        <v>19</v>
      </c>
      <c r="E2231" t="s">
        <v>15</v>
      </c>
      <c r="F2231" t="s">
        <v>27</v>
      </c>
      <c r="G2231">
        <v>9</v>
      </c>
      <c r="H2231">
        <v>288.43</v>
      </c>
      <c r="I2231">
        <v>0.1</v>
      </c>
      <c r="J2231">
        <v>2336.2800000000002</v>
      </c>
      <c r="K2231">
        <v>1623.26</v>
      </c>
      <c r="L2231">
        <v>713.02</v>
      </c>
      <c r="M2231" t="s">
        <v>40</v>
      </c>
      <c r="N2231" t="str">
        <f t="shared" si="34"/>
        <v>Low</v>
      </c>
    </row>
    <row r="2232" spans="1:14" x14ac:dyDescent="0.3">
      <c r="A2232">
        <v>2231</v>
      </c>
      <c r="B2232" t="s">
        <v>2007</v>
      </c>
      <c r="C2232" s="2">
        <v>45491</v>
      </c>
      <c r="D2232" t="s">
        <v>39</v>
      </c>
      <c r="E2232" t="s">
        <v>15</v>
      </c>
      <c r="F2232" t="s">
        <v>16</v>
      </c>
      <c r="G2232">
        <v>8</v>
      </c>
      <c r="H2232">
        <v>242.31</v>
      </c>
      <c r="I2232">
        <v>0.27</v>
      </c>
      <c r="J2232">
        <v>1415.09</v>
      </c>
      <c r="K2232">
        <v>932.63</v>
      </c>
      <c r="L2232">
        <v>482.46</v>
      </c>
      <c r="M2232" t="s">
        <v>17</v>
      </c>
      <c r="N2232" t="str">
        <f t="shared" si="34"/>
        <v>High</v>
      </c>
    </row>
    <row r="2233" spans="1:14" x14ac:dyDescent="0.3">
      <c r="A2233">
        <v>2232</v>
      </c>
      <c r="B2233" t="s">
        <v>507</v>
      </c>
      <c r="C2233" s="2">
        <v>45442</v>
      </c>
      <c r="D2233" t="s">
        <v>14</v>
      </c>
      <c r="E2233" t="s">
        <v>15</v>
      </c>
      <c r="F2233" t="s">
        <v>21</v>
      </c>
      <c r="G2233">
        <v>1</v>
      </c>
      <c r="H2233">
        <v>263.13</v>
      </c>
      <c r="I2233">
        <v>0.12</v>
      </c>
      <c r="J2233">
        <v>231.55</v>
      </c>
      <c r="K2233">
        <v>120.27</v>
      </c>
      <c r="L2233">
        <v>111.28</v>
      </c>
      <c r="M2233" t="s">
        <v>28</v>
      </c>
      <c r="N2233" t="str">
        <f t="shared" si="34"/>
        <v>Medium</v>
      </c>
    </row>
    <row r="2234" spans="1:14" x14ac:dyDescent="0.3">
      <c r="A2234">
        <v>2233</v>
      </c>
      <c r="B2234" t="s">
        <v>2008</v>
      </c>
      <c r="C2234" s="2">
        <v>45457</v>
      </c>
      <c r="D2234" t="s">
        <v>19</v>
      </c>
      <c r="E2234" t="s">
        <v>25</v>
      </c>
      <c r="F2234" t="s">
        <v>27</v>
      </c>
      <c r="G2234">
        <v>10</v>
      </c>
      <c r="H2234">
        <v>76.73</v>
      </c>
      <c r="I2234">
        <v>0.27</v>
      </c>
      <c r="J2234">
        <v>560.13</v>
      </c>
      <c r="K2234">
        <v>425.01</v>
      </c>
      <c r="L2234">
        <v>135.12</v>
      </c>
      <c r="M2234" t="s">
        <v>28</v>
      </c>
      <c r="N2234" t="str">
        <f t="shared" si="34"/>
        <v>High</v>
      </c>
    </row>
    <row r="2235" spans="1:14" x14ac:dyDescent="0.3">
      <c r="A2235">
        <v>2234</v>
      </c>
      <c r="B2235" t="s">
        <v>2009</v>
      </c>
      <c r="C2235" s="2">
        <v>45313</v>
      </c>
      <c r="D2235" t="s">
        <v>24</v>
      </c>
      <c r="E2235" t="s">
        <v>20</v>
      </c>
      <c r="F2235" t="s">
        <v>27</v>
      </c>
      <c r="G2235">
        <v>4</v>
      </c>
      <c r="H2235">
        <v>172.59</v>
      </c>
      <c r="I2235">
        <v>0.12</v>
      </c>
      <c r="J2235">
        <v>607.52</v>
      </c>
      <c r="K2235">
        <v>380.54</v>
      </c>
      <c r="L2235">
        <v>226.98</v>
      </c>
      <c r="M2235" t="s">
        <v>40</v>
      </c>
      <c r="N2235" t="str">
        <f t="shared" si="34"/>
        <v>Medium</v>
      </c>
    </row>
    <row r="2236" spans="1:14" x14ac:dyDescent="0.3">
      <c r="A2236">
        <v>2235</v>
      </c>
      <c r="B2236" t="s">
        <v>2010</v>
      </c>
      <c r="C2236" s="2">
        <v>45467</v>
      </c>
      <c r="D2236" t="s">
        <v>19</v>
      </c>
      <c r="E2236" t="s">
        <v>33</v>
      </c>
      <c r="F2236" t="s">
        <v>16</v>
      </c>
      <c r="G2236">
        <v>6</v>
      </c>
      <c r="H2236">
        <v>348.08</v>
      </c>
      <c r="I2236">
        <v>0.06</v>
      </c>
      <c r="J2236">
        <v>1963.17</v>
      </c>
      <c r="K2236">
        <v>1435.41</v>
      </c>
      <c r="L2236">
        <v>527.76</v>
      </c>
      <c r="M2236" t="s">
        <v>22</v>
      </c>
      <c r="N2236" t="str">
        <f t="shared" si="34"/>
        <v>Low</v>
      </c>
    </row>
    <row r="2237" spans="1:14" x14ac:dyDescent="0.3">
      <c r="A2237">
        <v>2236</v>
      </c>
      <c r="B2237" t="s">
        <v>2011</v>
      </c>
      <c r="C2237" s="2">
        <v>45524</v>
      </c>
      <c r="D2237" t="s">
        <v>24</v>
      </c>
      <c r="E2237" t="s">
        <v>30</v>
      </c>
      <c r="F2237" t="s">
        <v>27</v>
      </c>
      <c r="G2237">
        <v>5</v>
      </c>
      <c r="H2237">
        <v>421.75</v>
      </c>
      <c r="I2237">
        <v>0.12</v>
      </c>
      <c r="J2237">
        <v>1855.7</v>
      </c>
      <c r="K2237">
        <v>1027.21</v>
      </c>
      <c r="L2237">
        <v>828.49</v>
      </c>
      <c r="M2237" t="s">
        <v>40</v>
      </c>
      <c r="N2237" t="str">
        <f t="shared" si="34"/>
        <v>Medium</v>
      </c>
    </row>
    <row r="2238" spans="1:14" x14ac:dyDescent="0.3">
      <c r="A2238">
        <v>2237</v>
      </c>
      <c r="B2238" t="s">
        <v>2012</v>
      </c>
      <c r="C2238" s="2">
        <v>45379</v>
      </c>
      <c r="D2238" t="s">
        <v>39</v>
      </c>
      <c r="E2238" t="s">
        <v>15</v>
      </c>
      <c r="F2238" t="s">
        <v>16</v>
      </c>
      <c r="G2238">
        <v>10</v>
      </c>
      <c r="H2238">
        <v>319.73</v>
      </c>
      <c r="I2238">
        <v>0.15</v>
      </c>
      <c r="J2238">
        <v>2717.7</v>
      </c>
      <c r="K2238">
        <v>1911.8</v>
      </c>
      <c r="L2238">
        <v>805.9</v>
      </c>
      <c r="M2238" t="s">
        <v>17</v>
      </c>
      <c r="N2238" t="str">
        <f t="shared" si="34"/>
        <v>Medium</v>
      </c>
    </row>
    <row r="2239" spans="1:14" x14ac:dyDescent="0.3">
      <c r="A2239">
        <v>2238</v>
      </c>
      <c r="B2239" t="s">
        <v>2013</v>
      </c>
      <c r="C2239" s="2">
        <v>45396</v>
      </c>
      <c r="D2239" t="s">
        <v>19</v>
      </c>
      <c r="E2239" t="s">
        <v>15</v>
      </c>
      <c r="F2239" t="s">
        <v>21</v>
      </c>
      <c r="G2239">
        <v>2</v>
      </c>
      <c r="H2239">
        <v>476.69</v>
      </c>
      <c r="I2239">
        <v>0.08</v>
      </c>
      <c r="J2239">
        <v>877.11</v>
      </c>
      <c r="K2239">
        <v>541.13</v>
      </c>
      <c r="L2239">
        <v>335.98</v>
      </c>
      <c r="M2239" t="s">
        <v>17</v>
      </c>
      <c r="N2239" t="str">
        <f t="shared" si="34"/>
        <v>Low</v>
      </c>
    </row>
    <row r="2240" spans="1:14" x14ac:dyDescent="0.3">
      <c r="A2240">
        <v>2239</v>
      </c>
      <c r="B2240" t="s">
        <v>52</v>
      </c>
      <c r="C2240" s="2">
        <v>45383</v>
      </c>
      <c r="D2240" t="s">
        <v>14</v>
      </c>
      <c r="E2240" t="s">
        <v>25</v>
      </c>
      <c r="F2240" t="s">
        <v>16</v>
      </c>
      <c r="G2240">
        <v>5</v>
      </c>
      <c r="H2240">
        <v>293.58</v>
      </c>
      <c r="I2240">
        <v>0.17</v>
      </c>
      <c r="J2240">
        <v>1218.3599999999999</v>
      </c>
      <c r="K2240">
        <v>749.74</v>
      </c>
      <c r="L2240">
        <v>468.62</v>
      </c>
      <c r="M2240" t="s">
        <v>40</v>
      </c>
      <c r="N2240" t="str">
        <f t="shared" si="34"/>
        <v>Medium</v>
      </c>
    </row>
    <row r="2241" spans="1:14" x14ac:dyDescent="0.3">
      <c r="A2241">
        <v>2240</v>
      </c>
      <c r="B2241" t="s">
        <v>2014</v>
      </c>
      <c r="C2241" s="2">
        <v>45637</v>
      </c>
      <c r="D2241" t="s">
        <v>19</v>
      </c>
      <c r="E2241" t="s">
        <v>25</v>
      </c>
      <c r="F2241" t="s">
        <v>16</v>
      </c>
      <c r="G2241">
        <v>5</v>
      </c>
      <c r="H2241">
        <v>168.18</v>
      </c>
      <c r="I2241">
        <v>0.15</v>
      </c>
      <c r="J2241">
        <v>714.77</v>
      </c>
      <c r="K2241">
        <v>382.26</v>
      </c>
      <c r="L2241">
        <v>332.51</v>
      </c>
      <c r="M2241" t="s">
        <v>40</v>
      </c>
      <c r="N2241" t="str">
        <f t="shared" si="34"/>
        <v>Medium</v>
      </c>
    </row>
    <row r="2242" spans="1:14" x14ac:dyDescent="0.3">
      <c r="A2242">
        <v>2241</v>
      </c>
      <c r="B2242" t="s">
        <v>2015</v>
      </c>
      <c r="C2242" s="2">
        <v>45636</v>
      </c>
      <c r="D2242" t="s">
        <v>24</v>
      </c>
      <c r="E2242" t="s">
        <v>25</v>
      </c>
      <c r="F2242" t="s">
        <v>21</v>
      </c>
      <c r="G2242">
        <v>10</v>
      </c>
      <c r="H2242">
        <v>356.16</v>
      </c>
      <c r="I2242">
        <v>0.02</v>
      </c>
      <c r="J2242">
        <v>3490.37</v>
      </c>
      <c r="K2242">
        <v>2180.71</v>
      </c>
      <c r="L2242">
        <v>1309.6600000000001</v>
      </c>
      <c r="M2242" t="s">
        <v>46</v>
      </c>
      <c r="N2242" t="str">
        <f t="shared" si="34"/>
        <v>Low</v>
      </c>
    </row>
    <row r="2243" spans="1:14" x14ac:dyDescent="0.3">
      <c r="A2243">
        <v>2242</v>
      </c>
      <c r="B2243" t="s">
        <v>733</v>
      </c>
      <c r="C2243" s="2">
        <v>45425</v>
      </c>
      <c r="D2243" t="s">
        <v>24</v>
      </c>
      <c r="E2243" t="s">
        <v>20</v>
      </c>
      <c r="F2243" t="s">
        <v>16</v>
      </c>
      <c r="G2243">
        <v>9</v>
      </c>
      <c r="H2243">
        <v>413.51</v>
      </c>
      <c r="I2243">
        <v>0.15</v>
      </c>
      <c r="J2243">
        <v>3163.35</v>
      </c>
      <c r="K2243">
        <v>1827.91</v>
      </c>
      <c r="L2243">
        <v>1335.44</v>
      </c>
      <c r="M2243" t="s">
        <v>46</v>
      </c>
      <c r="N2243" t="str">
        <f t="shared" ref="N2243:N2306" si="35">_xlfn.IFS(I2243=0,"No Discount",I2243&gt;=0.21,"High",I2243&gt;=0.11,"Medium",I2243&gt;=0.01,"Low")</f>
        <v>Medium</v>
      </c>
    </row>
    <row r="2244" spans="1:14" x14ac:dyDescent="0.3">
      <c r="A2244">
        <v>2243</v>
      </c>
      <c r="B2244" t="s">
        <v>2016</v>
      </c>
      <c r="C2244" s="2">
        <v>45612</v>
      </c>
      <c r="D2244" t="s">
        <v>14</v>
      </c>
      <c r="E2244" t="s">
        <v>25</v>
      </c>
      <c r="F2244" t="s">
        <v>27</v>
      </c>
      <c r="G2244">
        <v>5</v>
      </c>
      <c r="H2244">
        <v>76.849999999999994</v>
      </c>
      <c r="I2244">
        <v>0.03</v>
      </c>
      <c r="J2244">
        <v>372.72</v>
      </c>
      <c r="K2244">
        <v>278.05</v>
      </c>
      <c r="L2244">
        <v>94.67</v>
      </c>
      <c r="M2244" t="s">
        <v>17</v>
      </c>
      <c r="N2244" t="str">
        <f t="shared" si="35"/>
        <v>Low</v>
      </c>
    </row>
    <row r="2245" spans="1:14" x14ac:dyDescent="0.3">
      <c r="A2245">
        <v>2244</v>
      </c>
      <c r="B2245" t="s">
        <v>2017</v>
      </c>
      <c r="C2245" s="2">
        <v>45629</v>
      </c>
      <c r="D2245" t="s">
        <v>39</v>
      </c>
      <c r="E2245" t="s">
        <v>15</v>
      </c>
      <c r="F2245" t="s">
        <v>21</v>
      </c>
      <c r="G2245">
        <v>1</v>
      </c>
      <c r="H2245">
        <v>157.02000000000001</v>
      </c>
      <c r="I2245">
        <v>0.14000000000000001</v>
      </c>
      <c r="J2245">
        <v>135.04</v>
      </c>
      <c r="K2245">
        <v>84.38</v>
      </c>
      <c r="L2245">
        <v>50.66</v>
      </c>
      <c r="M2245" t="s">
        <v>28</v>
      </c>
      <c r="N2245" t="str">
        <f t="shared" si="35"/>
        <v>Medium</v>
      </c>
    </row>
    <row r="2246" spans="1:14" x14ac:dyDescent="0.3">
      <c r="A2246">
        <v>2245</v>
      </c>
      <c r="B2246" t="s">
        <v>2018</v>
      </c>
      <c r="C2246" s="2">
        <v>45510</v>
      </c>
      <c r="D2246" t="s">
        <v>39</v>
      </c>
      <c r="E2246" t="s">
        <v>15</v>
      </c>
      <c r="F2246" t="s">
        <v>27</v>
      </c>
      <c r="G2246">
        <v>6</v>
      </c>
      <c r="H2246">
        <v>311.22000000000003</v>
      </c>
      <c r="I2246">
        <v>0.04</v>
      </c>
      <c r="J2246">
        <v>1792.63</v>
      </c>
      <c r="K2246">
        <v>963.16</v>
      </c>
      <c r="L2246">
        <v>829.47</v>
      </c>
      <c r="M2246" t="s">
        <v>22</v>
      </c>
      <c r="N2246" t="str">
        <f t="shared" si="35"/>
        <v>Low</v>
      </c>
    </row>
    <row r="2247" spans="1:14" x14ac:dyDescent="0.3">
      <c r="A2247">
        <v>2246</v>
      </c>
      <c r="B2247" t="s">
        <v>2019</v>
      </c>
      <c r="C2247" s="2">
        <v>45363</v>
      </c>
      <c r="D2247" t="s">
        <v>14</v>
      </c>
      <c r="E2247" t="s">
        <v>33</v>
      </c>
      <c r="F2247" t="s">
        <v>27</v>
      </c>
      <c r="G2247">
        <v>1</v>
      </c>
      <c r="H2247">
        <v>114.3</v>
      </c>
      <c r="I2247">
        <v>0.19</v>
      </c>
      <c r="J2247">
        <v>92.58</v>
      </c>
      <c r="K2247">
        <v>68.739999999999995</v>
      </c>
      <c r="L2247">
        <v>23.84</v>
      </c>
      <c r="M2247" t="s">
        <v>40</v>
      </c>
      <c r="N2247" t="str">
        <f t="shared" si="35"/>
        <v>Medium</v>
      </c>
    </row>
    <row r="2248" spans="1:14" x14ac:dyDescent="0.3">
      <c r="A2248">
        <v>2247</v>
      </c>
      <c r="B2248" t="s">
        <v>2020</v>
      </c>
      <c r="C2248" s="2">
        <v>45309</v>
      </c>
      <c r="D2248" t="s">
        <v>39</v>
      </c>
      <c r="E2248" t="s">
        <v>15</v>
      </c>
      <c r="F2248" t="s">
        <v>21</v>
      </c>
      <c r="G2248">
        <v>4</v>
      </c>
      <c r="H2248">
        <v>367.21</v>
      </c>
      <c r="I2248">
        <v>0.27</v>
      </c>
      <c r="J2248">
        <v>1072.25</v>
      </c>
      <c r="K2248">
        <v>743.94</v>
      </c>
      <c r="L2248">
        <v>328.31</v>
      </c>
      <c r="M2248" t="s">
        <v>17</v>
      </c>
      <c r="N2248" t="str">
        <f t="shared" si="35"/>
        <v>High</v>
      </c>
    </row>
    <row r="2249" spans="1:14" x14ac:dyDescent="0.3">
      <c r="A2249">
        <v>2248</v>
      </c>
      <c r="B2249" t="s">
        <v>2021</v>
      </c>
      <c r="C2249" s="2">
        <v>45554</v>
      </c>
      <c r="D2249" t="s">
        <v>14</v>
      </c>
      <c r="E2249" t="s">
        <v>30</v>
      </c>
      <c r="F2249" t="s">
        <v>16</v>
      </c>
      <c r="G2249">
        <v>1</v>
      </c>
      <c r="H2249">
        <v>275.93</v>
      </c>
      <c r="I2249">
        <v>0.21</v>
      </c>
      <c r="J2249">
        <v>217.98</v>
      </c>
      <c r="K2249">
        <v>135.63999999999999</v>
      </c>
      <c r="L2249">
        <v>82.34</v>
      </c>
      <c r="M2249" t="s">
        <v>46</v>
      </c>
      <c r="N2249" t="str">
        <f t="shared" si="35"/>
        <v>High</v>
      </c>
    </row>
    <row r="2250" spans="1:14" x14ac:dyDescent="0.3">
      <c r="A2250">
        <v>2249</v>
      </c>
      <c r="B2250" t="s">
        <v>2022</v>
      </c>
      <c r="C2250" s="2">
        <v>45404</v>
      </c>
      <c r="D2250" t="s">
        <v>14</v>
      </c>
      <c r="E2250" t="s">
        <v>33</v>
      </c>
      <c r="F2250" t="s">
        <v>27</v>
      </c>
      <c r="G2250">
        <v>6</v>
      </c>
      <c r="H2250">
        <v>38.03</v>
      </c>
      <c r="I2250">
        <v>0.03</v>
      </c>
      <c r="J2250">
        <v>221.33</v>
      </c>
      <c r="K2250">
        <v>172.43</v>
      </c>
      <c r="L2250">
        <v>48.9</v>
      </c>
      <c r="M2250" t="s">
        <v>17</v>
      </c>
      <c r="N2250" t="str">
        <f t="shared" si="35"/>
        <v>Low</v>
      </c>
    </row>
    <row r="2251" spans="1:14" x14ac:dyDescent="0.3">
      <c r="A2251">
        <v>2250</v>
      </c>
      <c r="B2251" t="s">
        <v>2023</v>
      </c>
      <c r="C2251" s="2">
        <v>45426</v>
      </c>
      <c r="D2251" t="s">
        <v>39</v>
      </c>
      <c r="E2251" t="s">
        <v>25</v>
      </c>
      <c r="F2251" t="s">
        <v>27</v>
      </c>
      <c r="G2251">
        <v>6</v>
      </c>
      <c r="H2251">
        <v>351.64</v>
      </c>
      <c r="I2251">
        <v>0.2</v>
      </c>
      <c r="J2251">
        <v>1687.87</v>
      </c>
      <c r="K2251">
        <v>1194.49</v>
      </c>
      <c r="L2251">
        <v>493.38</v>
      </c>
      <c r="M2251" t="s">
        <v>17</v>
      </c>
      <c r="N2251" t="str">
        <f t="shared" si="35"/>
        <v>Medium</v>
      </c>
    </row>
    <row r="2252" spans="1:14" x14ac:dyDescent="0.3">
      <c r="A2252">
        <v>2251</v>
      </c>
      <c r="B2252" t="s">
        <v>2024</v>
      </c>
      <c r="C2252" s="2">
        <v>45314</v>
      </c>
      <c r="D2252" t="s">
        <v>19</v>
      </c>
      <c r="E2252" t="s">
        <v>15</v>
      </c>
      <c r="F2252" t="s">
        <v>27</v>
      </c>
      <c r="G2252">
        <v>10</v>
      </c>
      <c r="H2252">
        <v>161.05000000000001</v>
      </c>
      <c r="I2252">
        <v>0.19</v>
      </c>
      <c r="J2252">
        <v>1304.51</v>
      </c>
      <c r="K2252">
        <v>787.16</v>
      </c>
      <c r="L2252">
        <v>517.35</v>
      </c>
      <c r="M2252" t="s">
        <v>28</v>
      </c>
      <c r="N2252" t="str">
        <f t="shared" si="35"/>
        <v>Medium</v>
      </c>
    </row>
    <row r="2253" spans="1:14" x14ac:dyDescent="0.3">
      <c r="A2253">
        <v>2252</v>
      </c>
      <c r="B2253" t="s">
        <v>2025</v>
      </c>
      <c r="C2253" s="2">
        <v>45458</v>
      </c>
      <c r="D2253" t="s">
        <v>24</v>
      </c>
      <c r="E2253" t="s">
        <v>25</v>
      </c>
      <c r="F2253" t="s">
        <v>27</v>
      </c>
      <c r="G2253">
        <v>10</v>
      </c>
      <c r="H2253">
        <v>95.12</v>
      </c>
      <c r="I2253">
        <v>0.13</v>
      </c>
      <c r="J2253">
        <v>827.54</v>
      </c>
      <c r="K2253">
        <v>471.2</v>
      </c>
      <c r="L2253">
        <v>356.34</v>
      </c>
      <c r="M2253" t="s">
        <v>28</v>
      </c>
      <c r="N2253" t="str">
        <f t="shared" si="35"/>
        <v>Medium</v>
      </c>
    </row>
    <row r="2254" spans="1:14" x14ac:dyDescent="0.3">
      <c r="A2254">
        <v>2253</v>
      </c>
      <c r="B2254" t="s">
        <v>957</v>
      </c>
      <c r="C2254" s="2">
        <v>45613</v>
      </c>
      <c r="D2254" t="s">
        <v>24</v>
      </c>
      <c r="E2254" t="s">
        <v>15</v>
      </c>
      <c r="F2254" t="s">
        <v>27</v>
      </c>
      <c r="G2254">
        <v>8</v>
      </c>
      <c r="H2254">
        <v>218.78</v>
      </c>
      <c r="I2254">
        <v>0.13</v>
      </c>
      <c r="J2254">
        <v>1522.71</v>
      </c>
      <c r="K2254">
        <v>981.54</v>
      </c>
      <c r="L2254">
        <v>541.16999999999996</v>
      </c>
      <c r="M2254" t="s">
        <v>22</v>
      </c>
      <c r="N2254" t="str">
        <f t="shared" si="35"/>
        <v>Medium</v>
      </c>
    </row>
    <row r="2255" spans="1:14" x14ac:dyDescent="0.3">
      <c r="A2255">
        <v>2254</v>
      </c>
      <c r="B2255" t="s">
        <v>2026</v>
      </c>
      <c r="C2255" s="2">
        <v>45336</v>
      </c>
      <c r="D2255" t="s">
        <v>24</v>
      </c>
      <c r="E2255" t="s">
        <v>15</v>
      </c>
      <c r="F2255" t="s">
        <v>27</v>
      </c>
      <c r="G2255">
        <v>5</v>
      </c>
      <c r="H2255">
        <v>344.09</v>
      </c>
      <c r="I2255">
        <v>0.14000000000000001</v>
      </c>
      <c r="J2255">
        <v>1479.59</v>
      </c>
      <c r="K2255">
        <v>1136.58</v>
      </c>
      <c r="L2255">
        <v>343.01</v>
      </c>
      <c r="M2255" t="s">
        <v>28</v>
      </c>
      <c r="N2255" t="str">
        <f t="shared" si="35"/>
        <v>Medium</v>
      </c>
    </row>
    <row r="2256" spans="1:14" x14ac:dyDescent="0.3">
      <c r="A2256">
        <v>2255</v>
      </c>
      <c r="B2256" t="s">
        <v>1137</v>
      </c>
      <c r="C2256" s="2">
        <v>45563</v>
      </c>
      <c r="D2256" t="s">
        <v>24</v>
      </c>
      <c r="E2256" t="s">
        <v>15</v>
      </c>
      <c r="F2256" t="s">
        <v>16</v>
      </c>
      <c r="G2256">
        <v>10</v>
      </c>
      <c r="H2256">
        <v>34.56</v>
      </c>
      <c r="I2256">
        <v>0.27</v>
      </c>
      <c r="J2256">
        <v>252.29</v>
      </c>
      <c r="K2256">
        <v>131.28</v>
      </c>
      <c r="L2256">
        <v>121.01</v>
      </c>
      <c r="M2256" t="s">
        <v>40</v>
      </c>
      <c r="N2256" t="str">
        <f t="shared" si="35"/>
        <v>High</v>
      </c>
    </row>
    <row r="2257" spans="1:14" x14ac:dyDescent="0.3">
      <c r="A2257">
        <v>2256</v>
      </c>
      <c r="B2257" t="s">
        <v>2027</v>
      </c>
      <c r="C2257" s="2">
        <v>45607</v>
      </c>
      <c r="D2257" t="s">
        <v>24</v>
      </c>
      <c r="E2257" t="s">
        <v>15</v>
      </c>
      <c r="F2257" t="s">
        <v>21</v>
      </c>
      <c r="G2257">
        <v>1</v>
      </c>
      <c r="H2257">
        <v>214.74</v>
      </c>
      <c r="I2257">
        <v>0.03</v>
      </c>
      <c r="J2257">
        <v>208.3</v>
      </c>
      <c r="K2257">
        <v>143.04</v>
      </c>
      <c r="L2257">
        <v>65.260000000000005</v>
      </c>
      <c r="M2257" t="s">
        <v>40</v>
      </c>
      <c r="N2257" t="str">
        <f t="shared" si="35"/>
        <v>Low</v>
      </c>
    </row>
    <row r="2258" spans="1:14" x14ac:dyDescent="0.3">
      <c r="A2258">
        <v>2257</v>
      </c>
      <c r="B2258" t="s">
        <v>2028</v>
      </c>
      <c r="C2258" s="2">
        <v>45614</v>
      </c>
      <c r="D2258" t="s">
        <v>19</v>
      </c>
      <c r="E2258" t="s">
        <v>20</v>
      </c>
      <c r="F2258" t="s">
        <v>27</v>
      </c>
      <c r="G2258">
        <v>5</v>
      </c>
      <c r="H2258">
        <v>350.63</v>
      </c>
      <c r="I2258">
        <v>0.11</v>
      </c>
      <c r="J2258">
        <v>1560.3</v>
      </c>
      <c r="K2258">
        <v>862.79</v>
      </c>
      <c r="L2258">
        <v>697.51</v>
      </c>
      <c r="M2258" t="s">
        <v>22</v>
      </c>
      <c r="N2258" t="str">
        <f t="shared" si="35"/>
        <v>Medium</v>
      </c>
    </row>
    <row r="2259" spans="1:14" x14ac:dyDescent="0.3">
      <c r="A2259">
        <v>2258</v>
      </c>
      <c r="B2259" t="s">
        <v>2029</v>
      </c>
      <c r="C2259" s="2">
        <v>45378</v>
      </c>
      <c r="D2259" t="s">
        <v>24</v>
      </c>
      <c r="E2259" t="s">
        <v>25</v>
      </c>
      <c r="F2259" t="s">
        <v>21</v>
      </c>
      <c r="G2259">
        <v>9</v>
      </c>
      <c r="H2259">
        <v>290.47000000000003</v>
      </c>
      <c r="I2259">
        <v>0.03</v>
      </c>
      <c r="J2259">
        <v>2535.8000000000002</v>
      </c>
      <c r="K2259">
        <v>1563.94</v>
      </c>
      <c r="L2259">
        <v>971.86</v>
      </c>
      <c r="M2259" t="s">
        <v>17</v>
      </c>
      <c r="N2259" t="str">
        <f t="shared" si="35"/>
        <v>Low</v>
      </c>
    </row>
    <row r="2260" spans="1:14" x14ac:dyDescent="0.3">
      <c r="A2260">
        <v>2259</v>
      </c>
      <c r="B2260" t="s">
        <v>1914</v>
      </c>
      <c r="C2260" s="2">
        <v>45387</v>
      </c>
      <c r="D2260" t="s">
        <v>39</v>
      </c>
      <c r="E2260" t="s">
        <v>20</v>
      </c>
      <c r="F2260" t="s">
        <v>27</v>
      </c>
      <c r="G2260">
        <v>5</v>
      </c>
      <c r="H2260">
        <v>295.8</v>
      </c>
      <c r="I2260">
        <v>0.02</v>
      </c>
      <c r="J2260">
        <v>1449.42</v>
      </c>
      <c r="K2260">
        <v>1076.98</v>
      </c>
      <c r="L2260">
        <v>372.44</v>
      </c>
      <c r="M2260" t="s">
        <v>17</v>
      </c>
      <c r="N2260" t="str">
        <f t="shared" si="35"/>
        <v>Low</v>
      </c>
    </row>
    <row r="2261" spans="1:14" x14ac:dyDescent="0.3">
      <c r="A2261">
        <v>2260</v>
      </c>
      <c r="B2261" t="s">
        <v>2030</v>
      </c>
      <c r="C2261" s="2">
        <v>45586</v>
      </c>
      <c r="D2261" t="s">
        <v>19</v>
      </c>
      <c r="E2261" t="s">
        <v>25</v>
      </c>
      <c r="F2261" t="s">
        <v>27</v>
      </c>
      <c r="G2261">
        <v>9</v>
      </c>
      <c r="H2261">
        <v>352.66</v>
      </c>
      <c r="I2261">
        <v>0.02</v>
      </c>
      <c r="J2261">
        <v>3110.46</v>
      </c>
      <c r="K2261">
        <v>2210.6999999999998</v>
      </c>
      <c r="L2261">
        <v>899.76</v>
      </c>
      <c r="M2261" t="s">
        <v>17</v>
      </c>
      <c r="N2261" t="str">
        <f t="shared" si="35"/>
        <v>Low</v>
      </c>
    </row>
    <row r="2262" spans="1:14" x14ac:dyDescent="0.3">
      <c r="A2262">
        <v>2261</v>
      </c>
      <c r="B2262" t="s">
        <v>1004</v>
      </c>
      <c r="C2262" s="2">
        <v>45313</v>
      </c>
      <c r="D2262" t="s">
        <v>39</v>
      </c>
      <c r="E2262" t="s">
        <v>15</v>
      </c>
      <c r="F2262" t="s">
        <v>27</v>
      </c>
      <c r="G2262">
        <v>1</v>
      </c>
      <c r="H2262">
        <v>399.3</v>
      </c>
      <c r="I2262">
        <v>0</v>
      </c>
      <c r="J2262">
        <v>399.3</v>
      </c>
      <c r="K2262">
        <v>268.85000000000002</v>
      </c>
      <c r="L2262">
        <v>130.44999999999999</v>
      </c>
      <c r="M2262" t="s">
        <v>28</v>
      </c>
      <c r="N2262" t="str">
        <f t="shared" si="35"/>
        <v>No Discount</v>
      </c>
    </row>
    <row r="2263" spans="1:14" x14ac:dyDescent="0.3">
      <c r="A2263">
        <v>2262</v>
      </c>
      <c r="B2263" t="s">
        <v>2031</v>
      </c>
      <c r="C2263" s="2">
        <v>45644</v>
      </c>
      <c r="D2263" t="s">
        <v>39</v>
      </c>
      <c r="E2263" t="s">
        <v>20</v>
      </c>
      <c r="F2263" t="s">
        <v>27</v>
      </c>
      <c r="G2263">
        <v>8</v>
      </c>
      <c r="H2263">
        <v>145.35</v>
      </c>
      <c r="I2263">
        <v>0.19</v>
      </c>
      <c r="J2263">
        <v>941.87</v>
      </c>
      <c r="K2263">
        <v>581.4</v>
      </c>
      <c r="L2263">
        <v>360.47</v>
      </c>
      <c r="M2263" t="s">
        <v>28</v>
      </c>
      <c r="N2263" t="str">
        <f t="shared" si="35"/>
        <v>Medium</v>
      </c>
    </row>
    <row r="2264" spans="1:14" x14ac:dyDescent="0.3">
      <c r="A2264">
        <v>2263</v>
      </c>
      <c r="B2264" t="s">
        <v>2032</v>
      </c>
      <c r="C2264" s="2">
        <v>45590</v>
      </c>
      <c r="D2264" t="s">
        <v>19</v>
      </c>
      <c r="E2264" t="s">
        <v>30</v>
      </c>
      <c r="F2264" t="s">
        <v>16</v>
      </c>
      <c r="G2264">
        <v>3</v>
      </c>
      <c r="H2264">
        <v>354.47</v>
      </c>
      <c r="I2264">
        <v>0.28999999999999998</v>
      </c>
      <c r="J2264">
        <v>755.02</v>
      </c>
      <c r="K2264">
        <v>591.42999999999995</v>
      </c>
      <c r="L2264">
        <v>163.59</v>
      </c>
      <c r="M2264" t="s">
        <v>28</v>
      </c>
      <c r="N2264" t="str">
        <f t="shared" si="35"/>
        <v>High</v>
      </c>
    </row>
    <row r="2265" spans="1:14" x14ac:dyDescent="0.3">
      <c r="A2265">
        <v>2264</v>
      </c>
      <c r="B2265" t="s">
        <v>1906</v>
      </c>
      <c r="C2265" s="2">
        <v>45579</v>
      </c>
      <c r="D2265" t="s">
        <v>39</v>
      </c>
      <c r="E2265" t="s">
        <v>25</v>
      </c>
      <c r="F2265" t="s">
        <v>21</v>
      </c>
      <c r="G2265">
        <v>6</v>
      </c>
      <c r="H2265">
        <v>496.7</v>
      </c>
      <c r="I2265">
        <v>0.05</v>
      </c>
      <c r="J2265">
        <v>2831.19</v>
      </c>
      <c r="K2265">
        <v>1471.2</v>
      </c>
      <c r="L2265">
        <v>1359.99</v>
      </c>
      <c r="M2265" t="s">
        <v>22</v>
      </c>
      <c r="N2265" t="str">
        <f t="shared" si="35"/>
        <v>Low</v>
      </c>
    </row>
    <row r="2266" spans="1:14" x14ac:dyDescent="0.3">
      <c r="A2266">
        <v>2265</v>
      </c>
      <c r="B2266" t="s">
        <v>2033</v>
      </c>
      <c r="C2266" s="2">
        <v>45361</v>
      </c>
      <c r="D2266" t="s">
        <v>14</v>
      </c>
      <c r="E2266" t="s">
        <v>25</v>
      </c>
      <c r="F2266" t="s">
        <v>27</v>
      </c>
      <c r="G2266">
        <v>5</v>
      </c>
      <c r="H2266">
        <v>420.32</v>
      </c>
      <c r="I2266">
        <v>0.04</v>
      </c>
      <c r="J2266">
        <v>2017.54</v>
      </c>
      <c r="K2266">
        <v>1530.09</v>
      </c>
      <c r="L2266">
        <v>487.45</v>
      </c>
      <c r="M2266" t="s">
        <v>22</v>
      </c>
      <c r="N2266" t="str">
        <f t="shared" si="35"/>
        <v>Low</v>
      </c>
    </row>
    <row r="2267" spans="1:14" x14ac:dyDescent="0.3">
      <c r="A2267">
        <v>2266</v>
      </c>
      <c r="B2267" t="s">
        <v>407</v>
      </c>
      <c r="C2267" s="2">
        <v>45491</v>
      </c>
      <c r="D2267" t="s">
        <v>24</v>
      </c>
      <c r="E2267" t="s">
        <v>15</v>
      </c>
      <c r="F2267" t="s">
        <v>16</v>
      </c>
      <c r="G2267">
        <v>2</v>
      </c>
      <c r="H2267">
        <v>329.27</v>
      </c>
      <c r="I2267">
        <v>0.2</v>
      </c>
      <c r="J2267">
        <v>526.83000000000004</v>
      </c>
      <c r="K2267">
        <v>386.27</v>
      </c>
      <c r="L2267">
        <v>140.56</v>
      </c>
      <c r="M2267" t="s">
        <v>22</v>
      </c>
      <c r="N2267" t="str">
        <f t="shared" si="35"/>
        <v>Medium</v>
      </c>
    </row>
    <row r="2268" spans="1:14" x14ac:dyDescent="0.3">
      <c r="A2268">
        <v>2267</v>
      </c>
      <c r="B2268" t="s">
        <v>962</v>
      </c>
      <c r="C2268" s="2">
        <v>45539</v>
      </c>
      <c r="D2268" t="s">
        <v>24</v>
      </c>
      <c r="E2268" t="s">
        <v>20</v>
      </c>
      <c r="F2268" t="s">
        <v>27</v>
      </c>
      <c r="G2268">
        <v>3</v>
      </c>
      <c r="H2268">
        <v>82.8</v>
      </c>
      <c r="I2268">
        <v>0.1</v>
      </c>
      <c r="J2268">
        <v>223.56</v>
      </c>
      <c r="K2268">
        <v>166.9</v>
      </c>
      <c r="L2268">
        <v>56.66</v>
      </c>
      <c r="M2268" t="s">
        <v>22</v>
      </c>
      <c r="N2268" t="str">
        <f t="shared" si="35"/>
        <v>Low</v>
      </c>
    </row>
    <row r="2269" spans="1:14" x14ac:dyDescent="0.3">
      <c r="A2269">
        <v>2268</v>
      </c>
      <c r="B2269" t="s">
        <v>2034</v>
      </c>
      <c r="C2269" s="2">
        <v>45465</v>
      </c>
      <c r="D2269" t="s">
        <v>19</v>
      </c>
      <c r="E2269" t="s">
        <v>15</v>
      </c>
      <c r="F2269" t="s">
        <v>16</v>
      </c>
      <c r="G2269">
        <v>8</v>
      </c>
      <c r="H2269">
        <v>82.21</v>
      </c>
      <c r="I2269">
        <v>0.28000000000000003</v>
      </c>
      <c r="J2269">
        <v>473.53</v>
      </c>
      <c r="K2269">
        <v>305.49</v>
      </c>
      <c r="L2269">
        <v>168.04</v>
      </c>
      <c r="M2269" t="s">
        <v>28</v>
      </c>
      <c r="N2269" t="str">
        <f t="shared" si="35"/>
        <v>High</v>
      </c>
    </row>
    <row r="2270" spans="1:14" x14ac:dyDescent="0.3">
      <c r="A2270">
        <v>2269</v>
      </c>
      <c r="B2270" t="s">
        <v>2035</v>
      </c>
      <c r="C2270" s="2">
        <v>45307</v>
      </c>
      <c r="D2270" t="s">
        <v>24</v>
      </c>
      <c r="E2270" t="s">
        <v>20</v>
      </c>
      <c r="F2270" t="s">
        <v>16</v>
      </c>
      <c r="G2270">
        <v>3</v>
      </c>
      <c r="H2270">
        <v>50.51</v>
      </c>
      <c r="I2270">
        <v>0.15</v>
      </c>
      <c r="J2270">
        <v>128.80000000000001</v>
      </c>
      <c r="K2270">
        <v>84.59</v>
      </c>
      <c r="L2270">
        <v>44.21</v>
      </c>
      <c r="M2270" t="s">
        <v>46</v>
      </c>
      <c r="N2270" t="str">
        <f t="shared" si="35"/>
        <v>Medium</v>
      </c>
    </row>
    <row r="2271" spans="1:14" x14ac:dyDescent="0.3">
      <c r="A2271">
        <v>2270</v>
      </c>
      <c r="B2271" t="s">
        <v>2036</v>
      </c>
      <c r="C2271" s="2">
        <v>45595</v>
      </c>
      <c r="D2271" t="s">
        <v>24</v>
      </c>
      <c r="E2271" t="s">
        <v>33</v>
      </c>
      <c r="F2271" t="s">
        <v>16</v>
      </c>
      <c r="G2271">
        <v>10</v>
      </c>
      <c r="H2271">
        <v>26.13</v>
      </c>
      <c r="I2271">
        <v>0.25</v>
      </c>
      <c r="J2271">
        <v>195.98</v>
      </c>
      <c r="K2271">
        <v>154.71</v>
      </c>
      <c r="L2271">
        <v>41.27</v>
      </c>
      <c r="M2271" t="s">
        <v>46</v>
      </c>
      <c r="N2271" t="str">
        <f t="shared" si="35"/>
        <v>High</v>
      </c>
    </row>
    <row r="2272" spans="1:14" x14ac:dyDescent="0.3">
      <c r="A2272">
        <v>2271</v>
      </c>
      <c r="B2272" t="s">
        <v>2037</v>
      </c>
      <c r="C2272" s="2">
        <v>45488</v>
      </c>
      <c r="D2272" t="s">
        <v>39</v>
      </c>
      <c r="E2272" t="s">
        <v>33</v>
      </c>
      <c r="F2272" t="s">
        <v>27</v>
      </c>
      <c r="G2272">
        <v>2</v>
      </c>
      <c r="H2272">
        <v>217.35</v>
      </c>
      <c r="I2272">
        <v>0.05</v>
      </c>
      <c r="J2272">
        <v>412.96</v>
      </c>
      <c r="K2272">
        <v>241.48</v>
      </c>
      <c r="L2272">
        <v>171.48</v>
      </c>
      <c r="M2272" t="s">
        <v>22</v>
      </c>
      <c r="N2272" t="str">
        <f t="shared" si="35"/>
        <v>Low</v>
      </c>
    </row>
    <row r="2273" spans="1:14" x14ac:dyDescent="0.3">
      <c r="A2273">
        <v>2272</v>
      </c>
      <c r="B2273" t="s">
        <v>2038</v>
      </c>
      <c r="C2273" s="2">
        <v>45411</v>
      </c>
      <c r="D2273" t="s">
        <v>39</v>
      </c>
      <c r="E2273" t="s">
        <v>33</v>
      </c>
      <c r="F2273" t="s">
        <v>27</v>
      </c>
      <c r="G2273">
        <v>2</v>
      </c>
      <c r="H2273">
        <v>251.82</v>
      </c>
      <c r="I2273">
        <v>0.05</v>
      </c>
      <c r="J2273">
        <v>478.46</v>
      </c>
      <c r="K2273">
        <v>304.36</v>
      </c>
      <c r="L2273">
        <v>174.1</v>
      </c>
      <c r="M2273" t="s">
        <v>22</v>
      </c>
      <c r="N2273" t="str">
        <f t="shared" si="35"/>
        <v>Low</v>
      </c>
    </row>
    <row r="2274" spans="1:14" x14ac:dyDescent="0.3">
      <c r="A2274">
        <v>2273</v>
      </c>
      <c r="B2274" t="s">
        <v>1918</v>
      </c>
      <c r="C2274" s="2">
        <v>45647</v>
      </c>
      <c r="D2274" t="s">
        <v>39</v>
      </c>
      <c r="E2274" t="s">
        <v>20</v>
      </c>
      <c r="F2274" t="s">
        <v>21</v>
      </c>
      <c r="G2274">
        <v>3</v>
      </c>
      <c r="H2274">
        <v>146.81</v>
      </c>
      <c r="I2274">
        <v>0.16</v>
      </c>
      <c r="J2274">
        <v>369.96</v>
      </c>
      <c r="K2274">
        <v>197.21</v>
      </c>
      <c r="L2274">
        <v>172.75</v>
      </c>
      <c r="M2274" t="s">
        <v>22</v>
      </c>
      <c r="N2274" t="str">
        <f t="shared" si="35"/>
        <v>Medium</v>
      </c>
    </row>
    <row r="2275" spans="1:14" x14ac:dyDescent="0.3">
      <c r="A2275">
        <v>2274</v>
      </c>
      <c r="B2275" t="s">
        <v>2039</v>
      </c>
      <c r="C2275" s="2">
        <v>45510</v>
      </c>
      <c r="D2275" t="s">
        <v>24</v>
      </c>
      <c r="E2275" t="s">
        <v>20</v>
      </c>
      <c r="F2275" t="s">
        <v>27</v>
      </c>
      <c r="G2275">
        <v>8</v>
      </c>
      <c r="H2275">
        <v>281.97000000000003</v>
      </c>
      <c r="I2275">
        <v>0.16</v>
      </c>
      <c r="J2275">
        <v>1894.84</v>
      </c>
      <c r="K2275">
        <v>1447.76</v>
      </c>
      <c r="L2275">
        <v>447.08</v>
      </c>
      <c r="M2275" t="s">
        <v>40</v>
      </c>
      <c r="N2275" t="str">
        <f t="shared" si="35"/>
        <v>Medium</v>
      </c>
    </row>
    <row r="2276" spans="1:14" x14ac:dyDescent="0.3">
      <c r="A2276">
        <v>2275</v>
      </c>
      <c r="B2276" t="s">
        <v>2040</v>
      </c>
      <c r="C2276" s="2">
        <v>45403</v>
      </c>
      <c r="D2276" t="s">
        <v>39</v>
      </c>
      <c r="E2276" t="s">
        <v>25</v>
      </c>
      <c r="F2276" t="s">
        <v>16</v>
      </c>
      <c r="G2276">
        <v>4</v>
      </c>
      <c r="H2276">
        <v>452.67</v>
      </c>
      <c r="I2276">
        <v>0</v>
      </c>
      <c r="J2276">
        <v>1810.68</v>
      </c>
      <c r="K2276">
        <v>1185.81</v>
      </c>
      <c r="L2276">
        <v>624.87</v>
      </c>
      <c r="M2276" t="s">
        <v>28</v>
      </c>
      <c r="N2276" t="str">
        <f t="shared" si="35"/>
        <v>No Discount</v>
      </c>
    </row>
    <row r="2277" spans="1:14" x14ac:dyDescent="0.3">
      <c r="A2277">
        <v>2276</v>
      </c>
      <c r="B2277" t="s">
        <v>2041</v>
      </c>
      <c r="C2277" s="2">
        <v>45337</v>
      </c>
      <c r="D2277" t="s">
        <v>19</v>
      </c>
      <c r="E2277" t="s">
        <v>20</v>
      </c>
      <c r="F2277" t="s">
        <v>21</v>
      </c>
      <c r="G2277">
        <v>6</v>
      </c>
      <c r="H2277">
        <v>355.91</v>
      </c>
      <c r="I2277">
        <v>0.28999999999999998</v>
      </c>
      <c r="J2277">
        <v>1516.18</v>
      </c>
      <c r="K2277">
        <v>1118.28</v>
      </c>
      <c r="L2277">
        <v>397.9</v>
      </c>
      <c r="M2277" t="s">
        <v>17</v>
      </c>
      <c r="N2277" t="str">
        <f t="shared" si="35"/>
        <v>High</v>
      </c>
    </row>
    <row r="2278" spans="1:14" x14ac:dyDescent="0.3">
      <c r="A2278">
        <v>2277</v>
      </c>
      <c r="B2278" t="s">
        <v>2042</v>
      </c>
      <c r="C2278" s="2">
        <v>45445</v>
      </c>
      <c r="D2278" t="s">
        <v>19</v>
      </c>
      <c r="E2278" t="s">
        <v>25</v>
      </c>
      <c r="F2278" t="s">
        <v>27</v>
      </c>
      <c r="G2278">
        <v>2</v>
      </c>
      <c r="H2278">
        <v>279.33</v>
      </c>
      <c r="I2278">
        <v>7.0000000000000007E-2</v>
      </c>
      <c r="J2278">
        <v>519.54999999999995</v>
      </c>
      <c r="K2278">
        <v>293.58999999999997</v>
      </c>
      <c r="L2278">
        <v>225.96</v>
      </c>
      <c r="M2278" t="s">
        <v>17</v>
      </c>
      <c r="N2278" t="str">
        <f t="shared" si="35"/>
        <v>Low</v>
      </c>
    </row>
    <row r="2279" spans="1:14" x14ac:dyDescent="0.3">
      <c r="A2279">
        <v>2278</v>
      </c>
      <c r="B2279" t="s">
        <v>2043</v>
      </c>
      <c r="C2279" s="2">
        <v>45549</v>
      </c>
      <c r="D2279" t="s">
        <v>24</v>
      </c>
      <c r="E2279" t="s">
        <v>15</v>
      </c>
      <c r="F2279" t="s">
        <v>16</v>
      </c>
      <c r="G2279">
        <v>9</v>
      </c>
      <c r="H2279">
        <v>352.28</v>
      </c>
      <c r="I2279">
        <v>0.16</v>
      </c>
      <c r="J2279">
        <v>2663.24</v>
      </c>
      <c r="K2279">
        <v>2049.39</v>
      </c>
      <c r="L2279">
        <v>613.85</v>
      </c>
      <c r="M2279" t="s">
        <v>40</v>
      </c>
      <c r="N2279" t="str">
        <f t="shared" si="35"/>
        <v>Medium</v>
      </c>
    </row>
    <row r="2280" spans="1:14" x14ac:dyDescent="0.3">
      <c r="A2280">
        <v>2279</v>
      </c>
      <c r="B2280" t="s">
        <v>2044</v>
      </c>
      <c r="C2280" s="2">
        <v>45545</v>
      </c>
      <c r="D2280" t="s">
        <v>19</v>
      </c>
      <c r="E2280" t="s">
        <v>25</v>
      </c>
      <c r="F2280" t="s">
        <v>16</v>
      </c>
      <c r="G2280">
        <v>9</v>
      </c>
      <c r="H2280">
        <v>409.25</v>
      </c>
      <c r="I2280">
        <v>0.25</v>
      </c>
      <c r="J2280">
        <v>2762.44</v>
      </c>
      <c r="K2280">
        <v>1673.34</v>
      </c>
      <c r="L2280">
        <v>1089.0999999999999</v>
      </c>
      <c r="M2280" t="s">
        <v>22</v>
      </c>
      <c r="N2280" t="str">
        <f t="shared" si="35"/>
        <v>High</v>
      </c>
    </row>
    <row r="2281" spans="1:14" x14ac:dyDescent="0.3">
      <c r="A2281">
        <v>2280</v>
      </c>
      <c r="B2281" t="s">
        <v>2045</v>
      </c>
      <c r="C2281" s="2">
        <v>45382</v>
      </c>
      <c r="D2281" t="s">
        <v>14</v>
      </c>
      <c r="E2281" t="s">
        <v>30</v>
      </c>
      <c r="F2281" t="s">
        <v>21</v>
      </c>
      <c r="G2281">
        <v>3</v>
      </c>
      <c r="H2281">
        <v>53.87</v>
      </c>
      <c r="I2281">
        <v>0.24</v>
      </c>
      <c r="J2281">
        <v>122.82</v>
      </c>
      <c r="K2281">
        <v>91.02</v>
      </c>
      <c r="L2281">
        <v>31.8</v>
      </c>
      <c r="M2281" t="s">
        <v>40</v>
      </c>
      <c r="N2281" t="str">
        <f t="shared" si="35"/>
        <v>High</v>
      </c>
    </row>
    <row r="2282" spans="1:14" x14ac:dyDescent="0.3">
      <c r="A2282">
        <v>2281</v>
      </c>
      <c r="B2282" t="s">
        <v>2046</v>
      </c>
      <c r="C2282" s="2">
        <v>45293</v>
      </c>
      <c r="D2282" t="s">
        <v>39</v>
      </c>
      <c r="E2282" t="s">
        <v>33</v>
      </c>
      <c r="F2282" t="s">
        <v>16</v>
      </c>
      <c r="G2282">
        <v>5</v>
      </c>
      <c r="H2282">
        <v>407.56</v>
      </c>
      <c r="I2282">
        <v>0.27</v>
      </c>
      <c r="J2282">
        <v>1487.59</v>
      </c>
      <c r="K2282">
        <v>838.51</v>
      </c>
      <c r="L2282">
        <v>649.08000000000004</v>
      </c>
      <c r="M2282" t="s">
        <v>40</v>
      </c>
      <c r="N2282" t="str">
        <f t="shared" si="35"/>
        <v>High</v>
      </c>
    </row>
    <row r="2283" spans="1:14" x14ac:dyDescent="0.3">
      <c r="A2283">
        <v>2282</v>
      </c>
      <c r="B2283" t="s">
        <v>2047</v>
      </c>
      <c r="C2283" s="2">
        <v>45455</v>
      </c>
      <c r="D2283" t="s">
        <v>39</v>
      </c>
      <c r="E2283" t="s">
        <v>33</v>
      </c>
      <c r="F2283" t="s">
        <v>27</v>
      </c>
      <c r="G2283">
        <v>7</v>
      </c>
      <c r="H2283">
        <v>450.14</v>
      </c>
      <c r="I2283">
        <v>0.2</v>
      </c>
      <c r="J2283">
        <v>2520.7800000000002</v>
      </c>
      <c r="K2283">
        <v>1827.59</v>
      </c>
      <c r="L2283">
        <v>693.19</v>
      </c>
      <c r="M2283" t="s">
        <v>46</v>
      </c>
      <c r="N2283" t="str">
        <f t="shared" si="35"/>
        <v>Medium</v>
      </c>
    </row>
    <row r="2284" spans="1:14" x14ac:dyDescent="0.3">
      <c r="A2284">
        <v>2283</v>
      </c>
      <c r="B2284" t="s">
        <v>2048</v>
      </c>
      <c r="C2284" s="2">
        <v>45491</v>
      </c>
      <c r="D2284" t="s">
        <v>24</v>
      </c>
      <c r="E2284" t="s">
        <v>30</v>
      </c>
      <c r="F2284" t="s">
        <v>16</v>
      </c>
      <c r="G2284">
        <v>3</v>
      </c>
      <c r="H2284">
        <v>351.39</v>
      </c>
      <c r="I2284">
        <v>0.09</v>
      </c>
      <c r="J2284">
        <v>959.29</v>
      </c>
      <c r="K2284">
        <v>655.25</v>
      </c>
      <c r="L2284">
        <v>304.04000000000002</v>
      </c>
      <c r="M2284" t="s">
        <v>22</v>
      </c>
      <c r="N2284" t="str">
        <f t="shared" si="35"/>
        <v>Low</v>
      </c>
    </row>
    <row r="2285" spans="1:14" x14ac:dyDescent="0.3">
      <c r="A2285">
        <v>2284</v>
      </c>
      <c r="B2285" t="s">
        <v>2049</v>
      </c>
      <c r="C2285" s="2">
        <v>45369</v>
      </c>
      <c r="D2285" t="s">
        <v>19</v>
      </c>
      <c r="E2285" t="s">
        <v>25</v>
      </c>
      <c r="F2285" t="s">
        <v>16</v>
      </c>
      <c r="G2285">
        <v>9</v>
      </c>
      <c r="H2285">
        <v>309.77</v>
      </c>
      <c r="I2285">
        <v>0.04</v>
      </c>
      <c r="J2285">
        <v>2676.41</v>
      </c>
      <c r="K2285">
        <v>2038.77</v>
      </c>
      <c r="L2285">
        <v>637.64</v>
      </c>
      <c r="M2285" t="s">
        <v>28</v>
      </c>
      <c r="N2285" t="str">
        <f t="shared" si="35"/>
        <v>Low</v>
      </c>
    </row>
    <row r="2286" spans="1:14" x14ac:dyDescent="0.3">
      <c r="A2286">
        <v>2285</v>
      </c>
      <c r="B2286" t="s">
        <v>2050</v>
      </c>
      <c r="C2286" s="2">
        <v>45522</v>
      </c>
      <c r="D2286" t="s">
        <v>39</v>
      </c>
      <c r="E2286" t="s">
        <v>15</v>
      </c>
      <c r="F2286" t="s">
        <v>27</v>
      </c>
      <c r="G2286">
        <v>6</v>
      </c>
      <c r="H2286">
        <v>483.01</v>
      </c>
      <c r="I2286">
        <v>0.08</v>
      </c>
      <c r="J2286">
        <v>2666.22</v>
      </c>
      <c r="K2286">
        <v>1660.07</v>
      </c>
      <c r="L2286">
        <v>1006.15</v>
      </c>
      <c r="M2286" t="s">
        <v>46</v>
      </c>
      <c r="N2286" t="str">
        <f t="shared" si="35"/>
        <v>Low</v>
      </c>
    </row>
    <row r="2287" spans="1:14" x14ac:dyDescent="0.3">
      <c r="A2287">
        <v>2286</v>
      </c>
      <c r="B2287" t="s">
        <v>2051</v>
      </c>
      <c r="C2287" s="2">
        <v>45586</v>
      </c>
      <c r="D2287" t="s">
        <v>14</v>
      </c>
      <c r="E2287" t="s">
        <v>33</v>
      </c>
      <c r="F2287" t="s">
        <v>16</v>
      </c>
      <c r="G2287">
        <v>8</v>
      </c>
      <c r="H2287">
        <v>206.59</v>
      </c>
      <c r="I2287">
        <v>0.04</v>
      </c>
      <c r="J2287">
        <v>1586.61</v>
      </c>
      <c r="K2287">
        <v>1197.22</v>
      </c>
      <c r="L2287">
        <v>389.39</v>
      </c>
      <c r="M2287" t="s">
        <v>46</v>
      </c>
      <c r="N2287" t="str">
        <f t="shared" si="35"/>
        <v>Low</v>
      </c>
    </row>
    <row r="2288" spans="1:14" x14ac:dyDescent="0.3">
      <c r="A2288">
        <v>2287</v>
      </c>
      <c r="B2288" t="s">
        <v>2052</v>
      </c>
      <c r="C2288" s="2">
        <v>45564</v>
      </c>
      <c r="D2288" t="s">
        <v>39</v>
      </c>
      <c r="E2288" t="s">
        <v>33</v>
      </c>
      <c r="F2288" t="s">
        <v>16</v>
      </c>
      <c r="G2288">
        <v>10</v>
      </c>
      <c r="H2288">
        <v>348.94</v>
      </c>
      <c r="I2288">
        <v>0.21</v>
      </c>
      <c r="J2288">
        <v>2756.63</v>
      </c>
      <c r="K2288">
        <v>1951.71</v>
      </c>
      <c r="L2288">
        <v>804.92</v>
      </c>
      <c r="M2288" t="s">
        <v>17</v>
      </c>
      <c r="N2288" t="str">
        <f t="shared" si="35"/>
        <v>High</v>
      </c>
    </row>
    <row r="2289" spans="1:14" x14ac:dyDescent="0.3">
      <c r="A2289">
        <v>2288</v>
      </c>
      <c r="B2289" t="s">
        <v>2053</v>
      </c>
      <c r="C2289" s="2">
        <v>45474</v>
      </c>
      <c r="D2289" t="s">
        <v>19</v>
      </c>
      <c r="E2289" t="s">
        <v>33</v>
      </c>
      <c r="F2289" t="s">
        <v>27</v>
      </c>
      <c r="G2289">
        <v>4</v>
      </c>
      <c r="H2289">
        <v>148.68</v>
      </c>
      <c r="I2289">
        <v>0.13</v>
      </c>
      <c r="J2289">
        <v>517.41</v>
      </c>
      <c r="K2289">
        <v>406.83</v>
      </c>
      <c r="L2289">
        <v>110.58</v>
      </c>
      <c r="M2289" t="s">
        <v>40</v>
      </c>
      <c r="N2289" t="str">
        <f t="shared" si="35"/>
        <v>Medium</v>
      </c>
    </row>
    <row r="2290" spans="1:14" x14ac:dyDescent="0.3">
      <c r="A2290">
        <v>2289</v>
      </c>
      <c r="B2290" t="s">
        <v>2054</v>
      </c>
      <c r="C2290" s="2">
        <v>45341</v>
      </c>
      <c r="D2290" t="s">
        <v>14</v>
      </c>
      <c r="E2290" t="s">
        <v>15</v>
      </c>
      <c r="F2290" t="s">
        <v>21</v>
      </c>
      <c r="G2290">
        <v>2</v>
      </c>
      <c r="H2290">
        <v>386.52</v>
      </c>
      <c r="I2290">
        <v>0.12</v>
      </c>
      <c r="J2290">
        <v>680.28</v>
      </c>
      <c r="K2290">
        <v>439.77</v>
      </c>
      <c r="L2290">
        <v>240.51</v>
      </c>
      <c r="M2290" t="s">
        <v>46</v>
      </c>
      <c r="N2290" t="str">
        <f t="shared" si="35"/>
        <v>Medium</v>
      </c>
    </row>
    <row r="2291" spans="1:14" x14ac:dyDescent="0.3">
      <c r="A2291">
        <v>2290</v>
      </c>
      <c r="B2291" t="s">
        <v>2055</v>
      </c>
      <c r="C2291" s="2">
        <v>45623</v>
      </c>
      <c r="D2291" t="s">
        <v>14</v>
      </c>
      <c r="E2291" t="s">
        <v>20</v>
      </c>
      <c r="F2291" t="s">
        <v>27</v>
      </c>
      <c r="G2291">
        <v>4</v>
      </c>
      <c r="H2291">
        <v>411.36</v>
      </c>
      <c r="I2291">
        <v>0.17</v>
      </c>
      <c r="J2291">
        <v>1365.72</v>
      </c>
      <c r="K2291">
        <v>862.77</v>
      </c>
      <c r="L2291">
        <v>502.95</v>
      </c>
      <c r="M2291" t="s">
        <v>22</v>
      </c>
      <c r="N2291" t="str">
        <f t="shared" si="35"/>
        <v>Medium</v>
      </c>
    </row>
    <row r="2292" spans="1:14" x14ac:dyDescent="0.3">
      <c r="A2292">
        <v>2291</v>
      </c>
      <c r="B2292" t="s">
        <v>2056</v>
      </c>
      <c r="C2292" s="2">
        <v>45327</v>
      </c>
      <c r="D2292" t="s">
        <v>14</v>
      </c>
      <c r="E2292" t="s">
        <v>20</v>
      </c>
      <c r="F2292" t="s">
        <v>27</v>
      </c>
      <c r="G2292">
        <v>1</v>
      </c>
      <c r="H2292">
        <v>407.59</v>
      </c>
      <c r="I2292">
        <v>0.03</v>
      </c>
      <c r="J2292">
        <v>395.36</v>
      </c>
      <c r="K2292">
        <v>284.88</v>
      </c>
      <c r="L2292">
        <v>110.48</v>
      </c>
      <c r="M2292" t="s">
        <v>40</v>
      </c>
      <c r="N2292" t="str">
        <f t="shared" si="35"/>
        <v>Low</v>
      </c>
    </row>
    <row r="2293" spans="1:14" x14ac:dyDescent="0.3">
      <c r="A2293">
        <v>2292</v>
      </c>
      <c r="B2293" t="s">
        <v>510</v>
      </c>
      <c r="C2293" s="2">
        <v>45478</v>
      </c>
      <c r="D2293" t="s">
        <v>24</v>
      </c>
      <c r="E2293" t="s">
        <v>20</v>
      </c>
      <c r="F2293" t="s">
        <v>21</v>
      </c>
      <c r="G2293">
        <v>1</v>
      </c>
      <c r="H2293">
        <v>66.790000000000006</v>
      </c>
      <c r="I2293">
        <v>0.03</v>
      </c>
      <c r="J2293">
        <v>64.790000000000006</v>
      </c>
      <c r="K2293">
        <v>48.12</v>
      </c>
      <c r="L2293">
        <v>16.670000000000002</v>
      </c>
      <c r="M2293" t="s">
        <v>22</v>
      </c>
      <c r="N2293" t="str">
        <f t="shared" si="35"/>
        <v>Low</v>
      </c>
    </row>
    <row r="2294" spans="1:14" x14ac:dyDescent="0.3">
      <c r="A2294">
        <v>2293</v>
      </c>
      <c r="B2294" t="s">
        <v>2057</v>
      </c>
      <c r="C2294" s="2">
        <v>45549</v>
      </c>
      <c r="D2294" t="s">
        <v>14</v>
      </c>
      <c r="E2294" t="s">
        <v>30</v>
      </c>
      <c r="F2294" t="s">
        <v>27</v>
      </c>
      <c r="G2294">
        <v>8</v>
      </c>
      <c r="H2294">
        <v>118.67</v>
      </c>
      <c r="I2294">
        <v>0.04</v>
      </c>
      <c r="J2294">
        <v>911.39</v>
      </c>
      <c r="K2294">
        <v>723.97</v>
      </c>
      <c r="L2294">
        <v>187.42</v>
      </c>
      <c r="M2294" t="s">
        <v>22</v>
      </c>
      <c r="N2294" t="str">
        <f t="shared" si="35"/>
        <v>Low</v>
      </c>
    </row>
    <row r="2295" spans="1:14" x14ac:dyDescent="0.3">
      <c r="A2295">
        <v>2294</v>
      </c>
      <c r="B2295" t="s">
        <v>2058</v>
      </c>
      <c r="C2295" s="2">
        <v>45334</v>
      </c>
      <c r="D2295" t="s">
        <v>19</v>
      </c>
      <c r="E2295" t="s">
        <v>20</v>
      </c>
      <c r="F2295" t="s">
        <v>21</v>
      </c>
      <c r="G2295">
        <v>1</v>
      </c>
      <c r="H2295">
        <v>491.64</v>
      </c>
      <c r="I2295">
        <v>0.1</v>
      </c>
      <c r="J2295">
        <v>442.48</v>
      </c>
      <c r="K2295">
        <v>242.3</v>
      </c>
      <c r="L2295">
        <v>200.18</v>
      </c>
      <c r="M2295" t="s">
        <v>22</v>
      </c>
      <c r="N2295" t="str">
        <f t="shared" si="35"/>
        <v>Low</v>
      </c>
    </row>
    <row r="2296" spans="1:14" x14ac:dyDescent="0.3">
      <c r="A2296">
        <v>2295</v>
      </c>
      <c r="B2296" t="s">
        <v>2059</v>
      </c>
      <c r="C2296" s="2">
        <v>45342</v>
      </c>
      <c r="D2296" t="s">
        <v>19</v>
      </c>
      <c r="E2296" t="s">
        <v>33</v>
      </c>
      <c r="F2296" t="s">
        <v>16</v>
      </c>
      <c r="G2296">
        <v>1</v>
      </c>
      <c r="H2296">
        <v>471.36</v>
      </c>
      <c r="I2296">
        <v>0.28000000000000003</v>
      </c>
      <c r="J2296">
        <v>339.38</v>
      </c>
      <c r="K2296">
        <v>191.5</v>
      </c>
      <c r="L2296">
        <v>147.88</v>
      </c>
      <c r="M2296" t="s">
        <v>40</v>
      </c>
      <c r="N2296" t="str">
        <f t="shared" si="35"/>
        <v>High</v>
      </c>
    </row>
    <row r="2297" spans="1:14" x14ac:dyDescent="0.3">
      <c r="A2297">
        <v>2296</v>
      </c>
      <c r="B2297" t="s">
        <v>2060</v>
      </c>
      <c r="C2297" s="2">
        <v>45508</v>
      </c>
      <c r="D2297" t="s">
        <v>14</v>
      </c>
      <c r="E2297" t="s">
        <v>25</v>
      </c>
      <c r="F2297" t="s">
        <v>21</v>
      </c>
      <c r="G2297">
        <v>4</v>
      </c>
      <c r="H2297">
        <v>209.41</v>
      </c>
      <c r="I2297">
        <v>0.1</v>
      </c>
      <c r="J2297">
        <v>753.88</v>
      </c>
      <c r="K2297">
        <v>439.77</v>
      </c>
      <c r="L2297">
        <v>314.11</v>
      </c>
      <c r="M2297" t="s">
        <v>28</v>
      </c>
      <c r="N2297" t="str">
        <f t="shared" si="35"/>
        <v>Low</v>
      </c>
    </row>
    <row r="2298" spans="1:14" x14ac:dyDescent="0.3">
      <c r="A2298">
        <v>2297</v>
      </c>
      <c r="B2298" t="s">
        <v>2061</v>
      </c>
      <c r="C2298" s="2">
        <v>45360</v>
      </c>
      <c r="D2298" t="s">
        <v>39</v>
      </c>
      <c r="E2298" t="s">
        <v>15</v>
      </c>
      <c r="F2298" t="s">
        <v>16</v>
      </c>
      <c r="G2298">
        <v>2</v>
      </c>
      <c r="H2298">
        <v>41.11</v>
      </c>
      <c r="I2298">
        <v>0.15</v>
      </c>
      <c r="J2298">
        <v>69.89</v>
      </c>
      <c r="K2298">
        <v>49.42</v>
      </c>
      <c r="L2298">
        <v>20.47</v>
      </c>
      <c r="M2298" t="s">
        <v>40</v>
      </c>
      <c r="N2298" t="str">
        <f t="shared" si="35"/>
        <v>Medium</v>
      </c>
    </row>
    <row r="2299" spans="1:14" x14ac:dyDescent="0.3">
      <c r="A2299">
        <v>2298</v>
      </c>
      <c r="B2299" t="s">
        <v>2062</v>
      </c>
      <c r="C2299" s="2">
        <v>45453</v>
      </c>
      <c r="D2299" t="s">
        <v>14</v>
      </c>
      <c r="E2299" t="s">
        <v>25</v>
      </c>
      <c r="F2299" t="s">
        <v>21</v>
      </c>
      <c r="G2299">
        <v>6</v>
      </c>
      <c r="H2299">
        <v>486.15</v>
      </c>
      <c r="I2299">
        <v>7.0000000000000007E-2</v>
      </c>
      <c r="J2299">
        <v>2712.72</v>
      </c>
      <c r="K2299">
        <v>1448.4</v>
      </c>
      <c r="L2299">
        <v>1264.32</v>
      </c>
      <c r="M2299" t="s">
        <v>17</v>
      </c>
      <c r="N2299" t="str">
        <f t="shared" si="35"/>
        <v>Low</v>
      </c>
    </row>
    <row r="2300" spans="1:14" x14ac:dyDescent="0.3">
      <c r="A2300">
        <v>2299</v>
      </c>
      <c r="B2300" t="s">
        <v>2063</v>
      </c>
      <c r="C2300" s="2">
        <v>45549</v>
      </c>
      <c r="D2300" t="s">
        <v>19</v>
      </c>
      <c r="E2300" t="s">
        <v>15</v>
      </c>
      <c r="F2300" t="s">
        <v>16</v>
      </c>
      <c r="G2300">
        <v>7</v>
      </c>
      <c r="H2300">
        <v>394.04</v>
      </c>
      <c r="I2300">
        <v>0.17</v>
      </c>
      <c r="J2300">
        <v>2289.37</v>
      </c>
      <c r="K2300">
        <v>1395.77</v>
      </c>
      <c r="L2300">
        <v>893.6</v>
      </c>
      <c r="M2300" t="s">
        <v>17</v>
      </c>
      <c r="N2300" t="str">
        <f t="shared" si="35"/>
        <v>Medium</v>
      </c>
    </row>
    <row r="2301" spans="1:14" x14ac:dyDescent="0.3">
      <c r="A2301">
        <v>2300</v>
      </c>
      <c r="B2301" t="s">
        <v>2064</v>
      </c>
      <c r="C2301" s="2">
        <v>45595</v>
      </c>
      <c r="D2301" t="s">
        <v>24</v>
      </c>
      <c r="E2301" t="s">
        <v>15</v>
      </c>
      <c r="F2301" t="s">
        <v>21</v>
      </c>
      <c r="G2301">
        <v>3</v>
      </c>
      <c r="H2301">
        <v>305.66000000000003</v>
      </c>
      <c r="I2301">
        <v>0.08</v>
      </c>
      <c r="J2301">
        <v>843.62</v>
      </c>
      <c r="K2301">
        <v>440.3</v>
      </c>
      <c r="L2301">
        <v>403.32</v>
      </c>
      <c r="M2301" t="s">
        <v>40</v>
      </c>
      <c r="N2301" t="str">
        <f t="shared" si="35"/>
        <v>Low</v>
      </c>
    </row>
    <row r="2302" spans="1:14" x14ac:dyDescent="0.3">
      <c r="A2302">
        <v>2301</v>
      </c>
      <c r="B2302" t="s">
        <v>2065</v>
      </c>
      <c r="C2302" s="2">
        <v>45494</v>
      </c>
      <c r="D2302" t="s">
        <v>24</v>
      </c>
      <c r="E2302" t="s">
        <v>15</v>
      </c>
      <c r="F2302" t="s">
        <v>27</v>
      </c>
      <c r="G2302">
        <v>3</v>
      </c>
      <c r="H2302">
        <v>411.96</v>
      </c>
      <c r="I2302">
        <v>0.24</v>
      </c>
      <c r="J2302">
        <v>939.27</v>
      </c>
      <c r="K2302">
        <v>611.48</v>
      </c>
      <c r="L2302">
        <v>327.79</v>
      </c>
      <c r="M2302" t="s">
        <v>28</v>
      </c>
      <c r="N2302" t="str">
        <f t="shared" si="35"/>
        <v>High</v>
      </c>
    </row>
    <row r="2303" spans="1:14" x14ac:dyDescent="0.3">
      <c r="A2303">
        <v>2302</v>
      </c>
      <c r="B2303" t="s">
        <v>1081</v>
      </c>
      <c r="C2303" s="2">
        <v>45361</v>
      </c>
      <c r="D2303" t="s">
        <v>24</v>
      </c>
      <c r="E2303" t="s">
        <v>33</v>
      </c>
      <c r="F2303" t="s">
        <v>21</v>
      </c>
      <c r="G2303">
        <v>4</v>
      </c>
      <c r="H2303">
        <v>122.77</v>
      </c>
      <c r="I2303">
        <v>0.26</v>
      </c>
      <c r="J2303">
        <v>363.4</v>
      </c>
      <c r="K2303">
        <v>190.03</v>
      </c>
      <c r="L2303">
        <v>173.37</v>
      </c>
      <c r="M2303" t="s">
        <v>40</v>
      </c>
      <c r="N2303" t="str">
        <f t="shared" si="35"/>
        <v>High</v>
      </c>
    </row>
    <row r="2304" spans="1:14" x14ac:dyDescent="0.3">
      <c r="A2304">
        <v>2303</v>
      </c>
      <c r="B2304" t="s">
        <v>2066</v>
      </c>
      <c r="C2304" s="2">
        <v>45439</v>
      </c>
      <c r="D2304" t="s">
        <v>39</v>
      </c>
      <c r="E2304" t="s">
        <v>33</v>
      </c>
      <c r="F2304" t="s">
        <v>16</v>
      </c>
      <c r="G2304">
        <v>1</v>
      </c>
      <c r="H2304">
        <v>60.95</v>
      </c>
      <c r="I2304">
        <v>0.14000000000000001</v>
      </c>
      <c r="J2304">
        <v>52.42</v>
      </c>
      <c r="K2304">
        <v>29.91</v>
      </c>
      <c r="L2304">
        <v>22.51</v>
      </c>
      <c r="M2304" t="s">
        <v>40</v>
      </c>
      <c r="N2304" t="str">
        <f t="shared" si="35"/>
        <v>Medium</v>
      </c>
    </row>
    <row r="2305" spans="1:14" x14ac:dyDescent="0.3">
      <c r="A2305">
        <v>2304</v>
      </c>
      <c r="B2305" t="s">
        <v>2067</v>
      </c>
      <c r="C2305" s="2">
        <v>45445</v>
      </c>
      <c r="D2305" t="s">
        <v>14</v>
      </c>
      <c r="E2305" t="s">
        <v>15</v>
      </c>
      <c r="F2305" t="s">
        <v>16</v>
      </c>
      <c r="G2305">
        <v>8</v>
      </c>
      <c r="H2305">
        <v>267.85000000000002</v>
      </c>
      <c r="I2305">
        <v>0.23</v>
      </c>
      <c r="J2305">
        <v>1649.96</v>
      </c>
      <c r="K2305">
        <v>872.96</v>
      </c>
      <c r="L2305">
        <v>777</v>
      </c>
      <c r="M2305" t="s">
        <v>22</v>
      </c>
      <c r="N2305" t="str">
        <f t="shared" si="35"/>
        <v>High</v>
      </c>
    </row>
    <row r="2306" spans="1:14" x14ac:dyDescent="0.3">
      <c r="A2306">
        <v>2305</v>
      </c>
      <c r="B2306" t="s">
        <v>2068</v>
      </c>
      <c r="C2306" s="2">
        <v>45406</v>
      </c>
      <c r="D2306" t="s">
        <v>24</v>
      </c>
      <c r="E2306" t="s">
        <v>30</v>
      </c>
      <c r="F2306" t="s">
        <v>21</v>
      </c>
      <c r="G2306">
        <v>4</v>
      </c>
      <c r="H2306">
        <v>415.5</v>
      </c>
      <c r="I2306">
        <v>0.09</v>
      </c>
      <c r="J2306">
        <v>1512.42</v>
      </c>
      <c r="K2306">
        <v>911.51</v>
      </c>
      <c r="L2306">
        <v>600.91</v>
      </c>
      <c r="M2306" t="s">
        <v>40</v>
      </c>
      <c r="N2306" t="str">
        <f t="shared" si="35"/>
        <v>Low</v>
      </c>
    </row>
    <row r="2307" spans="1:14" x14ac:dyDescent="0.3">
      <c r="A2307">
        <v>2306</v>
      </c>
      <c r="B2307" t="s">
        <v>2069</v>
      </c>
      <c r="C2307" s="2">
        <v>45424</v>
      </c>
      <c r="D2307" t="s">
        <v>39</v>
      </c>
      <c r="E2307" t="s">
        <v>15</v>
      </c>
      <c r="F2307" t="s">
        <v>16</v>
      </c>
      <c r="G2307">
        <v>1</v>
      </c>
      <c r="H2307">
        <v>57.33</v>
      </c>
      <c r="I2307">
        <v>0.01</v>
      </c>
      <c r="J2307">
        <v>56.76</v>
      </c>
      <c r="K2307">
        <v>33.33</v>
      </c>
      <c r="L2307">
        <v>23.43</v>
      </c>
      <c r="M2307" t="s">
        <v>40</v>
      </c>
      <c r="N2307" t="str">
        <f t="shared" ref="N2307:N2370" si="36">_xlfn.IFS(I2307=0,"No Discount",I2307&gt;=0.21,"High",I2307&gt;=0.11,"Medium",I2307&gt;=0.01,"Low")</f>
        <v>Low</v>
      </c>
    </row>
    <row r="2308" spans="1:14" x14ac:dyDescent="0.3">
      <c r="A2308">
        <v>2307</v>
      </c>
      <c r="B2308" t="s">
        <v>1499</v>
      </c>
      <c r="C2308" s="2">
        <v>45571</v>
      </c>
      <c r="D2308" t="s">
        <v>14</v>
      </c>
      <c r="E2308" t="s">
        <v>20</v>
      </c>
      <c r="F2308" t="s">
        <v>21</v>
      </c>
      <c r="G2308">
        <v>8</v>
      </c>
      <c r="H2308">
        <v>246.85</v>
      </c>
      <c r="I2308">
        <v>0.01</v>
      </c>
      <c r="J2308">
        <v>1955.05</v>
      </c>
      <c r="K2308">
        <v>1269.72</v>
      </c>
      <c r="L2308">
        <v>685.33</v>
      </c>
      <c r="M2308" t="s">
        <v>22</v>
      </c>
      <c r="N2308" t="str">
        <f t="shared" si="36"/>
        <v>Low</v>
      </c>
    </row>
    <row r="2309" spans="1:14" x14ac:dyDescent="0.3">
      <c r="A2309">
        <v>2308</v>
      </c>
      <c r="B2309" t="s">
        <v>2070</v>
      </c>
      <c r="C2309" s="2">
        <v>45522</v>
      </c>
      <c r="D2309" t="s">
        <v>19</v>
      </c>
      <c r="E2309" t="s">
        <v>20</v>
      </c>
      <c r="F2309" t="s">
        <v>16</v>
      </c>
      <c r="G2309">
        <v>10</v>
      </c>
      <c r="H2309">
        <v>90.71</v>
      </c>
      <c r="I2309">
        <v>0.17</v>
      </c>
      <c r="J2309">
        <v>752.89</v>
      </c>
      <c r="K2309">
        <v>471.77</v>
      </c>
      <c r="L2309">
        <v>281.12</v>
      </c>
      <c r="M2309" t="s">
        <v>46</v>
      </c>
      <c r="N2309" t="str">
        <f t="shared" si="36"/>
        <v>Medium</v>
      </c>
    </row>
    <row r="2310" spans="1:14" x14ac:dyDescent="0.3">
      <c r="A2310">
        <v>2309</v>
      </c>
      <c r="B2310" t="s">
        <v>2071</v>
      </c>
      <c r="C2310" s="2">
        <v>45522</v>
      </c>
      <c r="D2310" t="s">
        <v>14</v>
      </c>
      <c r="E2310" t="s">
        <v>20</v>
      </c>
      <c r="F2310" t="s">
        <v>27</v>
      </c>
      <c r="G2310">
        <v>7</v>
      </c>
      <c r="H2310">
        <v>86.49</v>
      </c>
      <c r="I2310">
        <v>0.24</v>
      </c>
      <c r="J2310">
        <v>460.13</v>
      </c>
      <c r="K2310">
        <v>317.08999999999997</v>
      </c>
      <c r="L2310">
        <v>143.04</v>
      </c>
      <c r="M2310" t="s">
        <v>22</v>
      </c>
      <c r="N2310" t="str">
        <f t="shared" si="36"/>
        <v>High</v>
      </c>
    </row>
    <row r="2311" spans="1:14" x14ac:dyDescent="0.3">
      <c r="A2311">
        <v>2310</v>
      </c>
      <c r="B2311" t="s">
        <v>2072</v>
      </c>
      <c r="C2311" s="2">
        <v>45313</v>
      </c>
      <c r="D2311" t="s">
        <v>19</v>
      </c>
      <c r="E2311" t="s">
        <v>15</v>
      </c>
      <c r="F2311" t="s">
        <v>16</v>
      </c>
      <c r="G2311">
        <v>1</v>
      </c>
      <c r="H2311">
        <v>226.24</v>
      </c>
      <c r="I2311">
        <v>0.28999999999999998</v>
      </c>
      <c r="J2311">
        <v>160.63</v>
      </c>
      <c r="K2311">
        <v>117.87</v>
      </c>
      <c r="L2311">
        <v>42.76</v>
      </c>
      <c r="M2311" t="s">
        <v>17</v>
      </c>
      <c r="N2311" t="str">
        <f t="shared" si="36"/>
        <v>High</v>
      </c>
    </row>
    <row r="2312" spans="1:14" x14ac:dyDescent="0.3">
      <c r="A2312">
        <v>2311</v>
      </c>
      <c r="B2312" t="s">
        <v>1470</v>
      </c>
      <c r="C2312" s="2">
        <v>45614</v>
      </c>
      <c r="D2312" t="s">
        <v>19</v>
      </c>
      <c r="E2312" t="s">
        <v>20</v>
      </c>
      <c r="F2312" t="s">
        <v>27</v>
      </c>
      <c r="G2312">
        <v>9</v>
      </c>
      <c r="H2312">
        <v>212.05</v>
      </c>
      <c r="I2312">
        <v>0.22</v>
      </c>
      <c r="J2312">
        <v>1488.59</v>
      </c>
      <c r="K2312">
        <v>764.89</v>
      </c>
      <c r="L2312">
        <v>723.7</v>
      </c>
      <c r="M2312" t="s">
        <v>40</v>
      </c>
      <c r="N2312" t="str">
        <f t="shared" si="36"/>
        <v>High</v>
      </c>
    </row>
    <row r="2313" spans="1:14" x14ac:dyDescent="0.3">
      <c r="A2313">
        <v>2312</v>
      </c>
      <c r="B2313" t="s">
        <v>2073</v>
      </c>
      <c r="C2313" s="2">
        <v>45449</v>
      </c>
      <c r="D2313" t="s">
        <v>19</v>
      </c>
      <c r="E2313" t="s">
        <v>20</v>
      </c>
      <c r="F2313" t="s">
        <v>21</v>
      </c>
      <c r="G2313">
        <v>8</v>
      </c>
      <c r="H2313">
        <v>29.91</v>
      </c>
      <c r="I2313">
        <v>0.13</v>
      </c>
      <c r="J2313">
        <v>208.17</v>
      </c>
      <c r="K2313">
        <v>113.27</v>
      </c>
      <c r="L2313">
        <v>94.9</v>
      </c>
      <c r="M2313" t="s">
        <v>46</v>
      </c>
      <c r="N2313" t="str">
        <f t="shared" si="36"/>
        <v>Medium</v>
      </c>
    </row>
    <row r="2314" spans="1:14" x14ac:dyDescent="0.3">
      <c r="A2314">
        <v>2313</v>
      </c>
      <c r="B2314" t="s">
        <v>2074</v>
      </c>
      <c r="C2314" s="2">
        <v>45427</v>
      </c>
      <c r="D2314" t="s">
        <v>19</v>
      </c>
      <c r="E2314" t="s">
        <v>25</v>
      </c>
      <c r="F2314" t="s">
        <v>27</v>
      </c>
      <c r="G2314">
        <v>8</v>
      </c>
      <c r="H2314">
        <v>31.09</v>
      </c>
      <c r="I2314">
        <v>0.14000000000000001</v>
      </c>
      <c r="J2314">
        <v>213.9</v>
      </c>
      <c r="K2314">
        <v>157.78</v>
      </c>
      <c r="L2314">
        <v>56.12</v>
      </c>
      <c r="M2314" t="s">
        <v>28</v>
      </c>
      <c r="N2314" t="str">
        <f t="shared" si="36"/>
        <v>Medium</v>
      </c>
    </row>
    <row r="2315" spans="1:14" x14ac:dyDescent="0.3">
      <c r="A2315">
        <v>2314</v>
      </c>
      <c r="B2315" t="s">
        <v>2075</v>
      </c>
      <c r="C2315" s="2">
        <v>45396</v>
      </c>
      <c r="D2315" t="s">
        <v>39</v>
      </c>
      <c r="E2315" t="s">
        <v>20</v>
      </c>
      <c r="F2315" t="s">
        <v>27</v>
      </c>
      <c r="G2315">
        <v>7</v>
      </c>
      <c r="H2315">
        <v>231.71</v>
      </c>
      <c r="I2315">
        <v>0.25</v>
      </c>
      <c r="J2315">
        <v>1216.48</v>
      </c>
      <c r="K2315">
        <v>754.85</v>
      </c>
      <c r="L2315">
        <v>461.63</v>
      </c>
      <c r="M2315" t="s">
        <v>22</v>
      </c>
      <c r="N2315" t="str">
        <f t="shared" si="36"/>
        <v>High</v>
      </c>
    </row>
    <row r="2316" spans="1:14" x14ac:dyDescent="0.3">
      <c r="A2316">
        <v>2315</v>
      </c>
      <c r="B2316" t="s">
        <v>2076</v>
      </c>
      <c r="C2316" s="2">
        <v>45558</v>
      </c>
      <c r="D2316" t="s">
        <v>19</v>
      </c>
      <c r="E2316" t="s">
        <v>30</v>
      </c>
      <c r="F2316" t="s">
        <v>21</v>
      </c>
      <c r="G2316">
        <v>9</v>
      </c>
      <c r="H2316">
        <v>252.73</v>
      </c>
      <c r="I2316">
        <v>0.12</v>
      </c>
      <c r="J2316">
        <v>2001.62</v>
      </c>
      <c r="K2316">
        <v>1281.4000000000001</v>
      </c>
      <c r="L2316">
        <v>720.22</v>
      </c>
      <c r="M2316" t="s">
        <v>46</v>
      </c>
      <c r="N2316" t="str">
        <f t="shared" si="36"/>
        <v>Medium</v>
      </c>
    </row>
    <row r="2317" spans="1:14" x14ac:dyDescent="0.3">
      <c r="A2317">
        <v>2316</v>
      </c>
      <c r="B2317" t="s">
        <v>2077</v>
      </c>
      <c r="C2317" s="2">
        <v>45337</v>
      </c>
      <c r="D2317" t="s">
        <v>24</v>
      </c>
      <c r="E2317" t="s">
        <v>20</v>
      </c>
      <c r="F2317" t="s">
        <v>21</v>
      </c>
      <c r="G2317">
        <v>4</v>
      </c>
      <c r="H2317">
        <v>459.5</v>
      </c>
      <c r="I2317">
        <v>0.14000000000000001</v>
      </c>
      <c r="J2317">
        <v>1580.68</v>
      </c>
      <c r="K2317">
        <v>1119.06</v>
      </c>
      <c r="L2317">
        <v>461.62</v>
      </c>
      <c r="M2317" t="s">
        <v>46</v>
      </c>
      <c r="N2317" t="str">
        <f t="shared" si="36"/>
        <v>Medium</v>
      </c>
    </row>
    <row r="2318" spans="1:14" x14ac:dyDescent="0.3">
      <c r="A2318">
        <v>2317</v>
      </c>
      <c r="B2318" t="s">
        <v>2078</v>
      </c>
      <c r="C2318" s="2">
        <v>45477</v>
      </c>
      <c r="D2318" t="s">
        <v>24</v>
      </c>
      <c r="E2318" t="s">
        <v>30</v>
      </c>
      <c r="F2318" t="s">
        <v>21</v>
      </c>
      <c r="G2318">
        <v>7</v>
      </c>
      <c r="H2318">
        <v>434.37</v>
      </c>
      <c r="I2318">
        <v>7.0000000000000007E-2</v>
      </c>
      <c r="J2318">
        <v>2827.75</v>
      </c>
      <c r="K2318">
        <v>1987.17</v>
      </c>
      <c r="L2318">
        <v>840.58</v>
      </c>
      <c r="M2318" t="s">
        <v>22</v>
      </c>
      <c r="N2318" t="str">
        <f t="shared" si="36"/>
        <v>Low</v>
      </c>
    </row>
    <row r="2319" spans="1:14" x14ac:dyDescent="0.3">
      <c r="A2319">
        <v>2318</v>
      </c>
      <c r="B2319" t="s">
        <v>2079</v>
      </c>
      <c r="C2319" s="2">
        <v>45541</v>
      </c>
      <c r="D2319" t="s">
        <v>19</v>
      </c>
      <c r="E2319" t="s">
        <v>33</v>
      </c>
      <c r="F2319" t="s">
        <v>21</v>
      </c>
      <c r="G2319">
        <v>7</v>
      </c>
      <c r="H2319">
        <v>455.97</v>
      </c>
      <c r="I2319">
        <v>0.24</v>
      </c>
      <c r="J2319">
        <v>2425.7600000000002</v>
      </c>
      <c r="K2319">
        <v>1555.76</v>
      </c>
      <c r="L2319">
        <v>870</v>
      </c>
      <c r="M2319" t="s">
        <v>40</v>
      </c>
      <c r="N2319" t="str">
        <f t="shared" si="36"/>
        <v>High</v>
      </c>
    </row>
    <row r="2320" spans="1:14" x14ac:dyDescent="0.3">
      <c r="A2320">
        <v>2319</v>
      </c>
      <c r="B2320" t="s">
        <v>2080</v>
      </c>
      <c r="C2320" s="2">
        <v>45504</v>
      </c>
      <c r="D2320" t="s">
        <v>19</v>
      </c>
      <c r="E2320" t="s">
        <v>15</v>
      </c>
      <c r="F2320" t="s">
        <v>27</v>
      </c>
      <c r="G2320">
        <v>7</v>
      </c>
      <c r="H2320">
        <v>363.33</v>
      </c>
      <c r="I2320">
        <v>0.02</v>
      </c>
      <c r="J2320">
        <v>2492.44</v>
      </c>
      <c r="K2320">
        <v>1252.98</v>
      </c>
      <c r="L2320">
        <v>1239.46</v>
      </c>
      <c r="M2320" t="s">
        <v>46</v>
      </c>
      <c r="N2320" t="str">
        <f t="shared" si="36"/>
        <v>Low</v>
      </c>
    </row>
    <row r="2321" spans="1:14" x14ac:dyDescent="0.3">
      <c r="A2321">
        <v>2320</v>
      </c>
      <c r="B2321" t="s">
        <v>2081</v>
      </c>
      <c r="C2321" s="2">
        <v>45565</v>
      </c>
      <c r="D2321" t="s">
        <v>24</v>
      </c>
      <c r="E2321" t="s">
        <v>33</v>
      </c>
      <c r="F2321" t="s">
        <v>27</v>
      </c>
      <c r="G2321">
        <v>8</v>
      </c>
      <c r="H2321">
        <v>380.81</v>
      </c>
      <c r="I2321">
        <v>0.28000000000000003</v>
      </c>
      <c r="J2321">
        <v>2193.4699999999998</v>
      </c>
      <c r="K2321">
        <v>1344.07</v>
      </c>
      <c r="L2321">
        <v>849.4</v>
      </c>
      <c r="M2321" t="s">
        <v>46</v>
      </c>
      <c r="N2321" t="str">
        <f t="shared" si="36"/>
        <v>High</v>
      </c>
    </row>
    <row r="2322" spans="1:14" x14ac:dyDescent="0.3">
      <c r="A2322">
        <v>2321</v>
      </c>
      <c r="B2322" t="s">
        <v>2082</v>
      </c>
      <c r="C2322" s="2">
        <v>45378</v>
      </c>
      <c r="D2322" t="s">
        <v>19</v>
      </c>
      <c r="E2322" t="s">
        <v>25</v>
      </c>
      <c r="F2322" t="s">
        <v>21</v>
      </c>
      <c r="G2322">
        <v>1</v>
      </c>
      <c r="H2322">
        <v>68.41</v>
      </c>
      <c r="I2322">
        <v>0.26</v>
      </c>
      <c r="J2322">
        <v>50.62</v>
      </c>
      <c r="K2322">
        <v>31.53</v>
      </c>
      <c r="L2322">
        <v>19.09</v>
      </c>
      <c r="M2322" t="s">
        <v>17</v>
      </c>
      <c r="N2322" t="str">
        <f t="shared" si="36"/>
        <v>High</v>
      </c>
    </row>
    <row r="2323" spans="1:14" x14ac:dyDescent="0.3">
      <c r="A2323">
        <v>2322</v>
      </c>
      <c r="B2323" t="s">
        <v>337</v>
      </c>
      <c r="C2323" s="2">
        <v>45379</v>
      </c>
      <c r="D2323" t="s">
        <v>19</v>
      </c>
      <c r="E2323" t="s">
        <v>20</v>
      </c>
      <c r="F2323" t="s">
        <v>16</v>
      </c>
      <c r="G2323">
        <v>2</v>
      </c>
      <c r="H2323">
        <v>82.54</v>
      </c>
      <c r="I2323">
        <v>0.08</v>
      </c>
      <c r="J2323">
        <v>151.87</v>
      </c>
      <c r="K2323">
        <v>103.12</v>
      </c>
      <c r="L2323">
        <v>48.75</v>
      </c>
      <c r="M2323" t="s">
        <v>17</v>
      </c>
      <c r="N2323" t="str">
        <f t="shared" si="36"/>
        <v>Low</v>
      </c>
    </row>
    <row r="2324" spans="1:14" x14ac:dyDescent="0.3">
      <c r="A2324">
        <v>2323</v>
      </c>
      <c r="B2324" t="s">
        <v>1782</v>
      </c>
      <c r="C2324" s="2">
        <v>45537</v>
      </c>
      <c r="D2324" t="s">
        <v>24</v>
      </c>
      <c r="E2324" t="s">
        <v>20</v>
      </c>
      <c r="F2324" t="s">
        <v>27</v>
      </c>
      <c r="G2324">
        <v>7</v>
      </c>
      <c r="H2324">
        <v>233.1</v>
      </c>
      <c r="I2324">
        <v>0.01</v>
      </c>
      <c r="J2324">
        <v>1615.38</v>
      </c>
      <c r="K2324">
        <v>1270.6500000000001</v>
      </c>
      <c r="L2324">
        <v>344.73</v>
      </c>
      <c r="M2324" t="s">
        <v>46</v>
      </c>
      <c r="N2324" t="str">
        <f t="shared" si="36"/>
        <v>Low</v>
      </c>
    </row>
    <row r="2325" spans="1:14" x14ac:dyDescent="0.3">
      <c r="A2325">
        <v>2324</v>
      </c>
      <c r="B2325" t="s">
        <v>2083</v>
      </c>
      <c r="C2325" s="2">
        <v>45361</v>
      </c>
      <c r="D2325" t="s">
        <v>19</v>
      </c>
      <c r="E2325" t="s">
        <v>15</v>
      </c>
      <c r="F2325" t="s">
        <v>27</v>
      </c>
      <c r="G2325">
        <v>1</v>
      </c>
      <c r="H2325">
        <v>122.71</v>
      </c>
      <c r="I2325">
        <v>0.12</v>
      </c>
      <c r="J2325">
        <v>107.98</v>
      </c>
      <c r="K2325">
        <v>74.13</v>
      </c>
      <c r="L2325">
        <v>33.85</v>
      </c>
      <c r="M2325" t="s">
        <v>17</v>
      </c>
      <c r="N2325" t="str">
        <f t="shared" si="36"/>
        <v>Medium</v>
      </c>
    </row>
    <row r="2326" spans="1:14" x14ac:dyDescent="0.3">
      <c r="A2326">
        <v>2325</v>
      </c>
      <c r="B2326" t="s">
        <v>2084</v>
      </c>
      <c r="C2326" s="2">
        <v>45322</v>
      </c>
      <c r="D2326" t="s">
        <v>19</v>
      </c>
      <c r="E2326" t="s">
        <v>30</v>
      </c>
      <c r="F2326" t="s">
        <v>21</v>
      </c>
      <c r="G2326">
        <v>6</v>
      </c>
      <c r="H2326">
        <v>303.39</v>
      </c>
      <c r="I2326">
        <v>0.14000000000000001</v>
      </c>
      <c r="J2326">
        <v>1565.49</v>
      </c>
      <c r="K2326">
        <v>932.68</v>
      </c>
      <c r="L2326">
        <v>632.80999999999995</v>
      </c>
      <c r="M2326" t="s">
        <v>40</v>
      </c>
      <c r="N2326" t="str">
        <f t="shared" si="36"/>
        <v>Medium</v>
      </c>
    </row>
    <row r="2327" spans="1:14" x14ac:dyDescent="0.3">
      <c r="A2327">
        <v>2326</v>
      </c>
      <c r="B2327" t="s">
        <v>2085</v>
      </c>
      <c r="C2327" s="2">
        <v>45356</v>
      </c>
      <c r="D2327" t="s">
        <v>39</v>
      </c>
      <c r="E2327" t="s">
        <v>33</v>
      </c>
      <c r="F2327" t="s">
        <v>27</v>
      </c>
      <c r="G2327">
        <v>6</v>
      </c>
      <c r="H2327">
        <v>65.02</v>
      </c>
      <c r="I2327">
        <v>0.18</v>
      </c>
      <c r="J2327">
        <v>319.89999999999998</v>
      </c>
      <c r="K2327">
        <v>203.57</v>
      </c>
      <c r="L2327">
        <v>116.33</v>
      </c>
      <c r="M2327" t="s">
        <v>22</v>
      </c>
      <c r="N2327" t="str">
        <f t="shared" si="36"/>
        <v>Medium</v>
      </c>
    </row>
    <row r="2328" spans="1:14" x14ac:dyDescent="0.3">
      <c r="A2328">
        <v>2327</v>
      </c>
      <c r="B2328" t="s">
        <v>2086</v>
      </c>
      <c r="C2328" s="2">
        <v>45641</v>
      </c>
      <c r="D2328" t="s">
        <v>24</v>
      </c>
      <c r="E2328" t="s">
        <v>30</v>
      </c>
      <c r="F2328" t="s">
        <v>21</v>
      </c>
      <c r="G2328">
        <v>3</v>
      </c>
      <c r="H2328">
        <v>115.72</v>
      </c>
      <c r="I2328">
        <v>0.08</v>
      </c>
      <c r="J2328">
        <v>319.39</v>
      </c>
      <c r="K2328">
        <v>213.02</v>
      </c>
      <c r="L2328">
        <v>106.37</v>
      </c>
      <c r="M2328" t="s">
        <v>22</v>
      </c>
      <c r="N2328" t="str">
        <f t="shared" si="36"/>
        <v>Low</v>
      </c>
    </row>
    <row r="2329" spans="1:14" x14ac:dyDescent="0.3">
      <c r="A2329">
        <v>2328</v>
      </c>
      <c r="B2329" t="s">
        <v>2087</v>
      </c>
      <c r="C2329" s="2">
        <v>45491</v>
      </c>
      <c r="D2329" t="s">
        <v>19</v>
      </c>
      <c r="E2329" t="s">
        <v>25</v>
      </c>
      <c r="F2329" t="s">
        <v>16</v>
      </c>
      <c r="G2329">
        <v>5</v>
      </c>
      <c r="H2329">
        <v>52.41</v>
      </c>
      <c r="I2329">
        <v>0.1</v>
      </c>
      <c r="J2329">
        <v>235.84</v>
      </c>
      <c r="K2329">
        <v>140.06</v>
      </c>
      <c r="L2329">
        <v>95.78</v>
      </c>
      <c r="M2329" t="s">
        <v>17</v>
      </c>
      <c r="N2329" t="str">
        <f t="shared" si="36"/>
        <v>Low</v>
      </c>
    </row>
    <row r="2330" spans="1:14" x14ac:dyDescent="0.3">
      <c r="A2330">
        <v>2329</v>
      </c>
      <c r="B2330" t="s">
        <v>2088</v>
      </c>
      <c r="C2330" s="2">
        <v>45512</v>
      </c>
      <c r="D2330" t="s">
        <v>24</v>
      </c>
      <c r="E2330" t="s">
        <v>25</v>
      </c>
      <c r="F2330" t="s">
        <v>16</v>
      </c>
      <c r="G2330">
        <v>4</v>
      </c>
      <c r="H2330">
        <v>267.48</v>
      </c>
      <c r="I2330">
        <v>0.26</v>
      </c>
      <c r="J2330">
        <v>791.74</v>
      </c>
      <c r="K2330">
        <v>604.92999999999995</v>
      </c>
      <c r="L2330">
        <v>186.81</v>
      </c>
      <c r="M2330" t="s">
        <v>17</v>
      </c>
      <c r="N2330" t="str">
        <f t="shared" si="36"/>
        <v>High</v>
      </c>
    </row>
    <row r="2331" spans="1:14" x14ac:dyDescent="0.3">
      <c r="A2331">
        <v>2330</v>
      </c>
      <c r="B2331" t="s">
        <v>2089</v>
      </c>
      <c r="C2331" s="2">
        <v>45655</v>
      </c>
      <c r="D2331" t="s">
        <v>14</v>
      </c>
      <c r="E2331" t="s">
        <v>25</v>
      </c>
      <c r="F2331" t="s">
        <v>16</v>
      </c>
      <c r="G2331">
        <v>3</v>
      </c>
      <c r="H2331">
        <v>451.24</v>
      </c>
      <c r="I2331">
        <v>0.01</v>
      </c>
      <c r="J2331">
        <v>1340.18</v>
      </c>
      <c r="K2331">
        <v>757.12</v>
      </c>
      <c r="L2331">
        <v>583.05999999999995</v>
      </c>
      <c r="M2331" t="s">
        <v>40</v>
      </c>
      <c r="N2331" t="str">
        <f t="shared" si="36"/>
        <v>Low</v>
      </c>
    </row>
    <row r="2332" spans="1:14" x14ac:dyDescent="0.3">
      <c r="A2332">
        <v>2331</v>
      </c>
      <c r="B2332" t="s">
        <v>2090</v>
      </c>
      <c r="C2332" s="2">
        <v>45425</v>
      </c>
      <c r="D2332" t="s">
        <v>19</v>
      </c>
      <c r="E2332" t="s">
        <v>30</v>
      </c>
      <c r="F2332" t="s">
        <v>27</v>
      </c>
      <c r="G2332">
        <v>10</v>
      </c>
      <c r="H2332">
        <v>353.34</v>
      </c>
      <c r="I2332">
        <v>0.24</v>
      </c>
      <c r="J2332">
        <v>2685.38</v>
      </c>
      <c r="K2332">
        <v>1418.43</v>
      </c>
      <c r="L2332">
        <v>1266.95</v>
      </c>
      <c r="M2332" t="s">
        <v>28</v>
      </c>
      <c r="N2332" t="str">
        <f t="shared" si="36"/>
        <v>High</v>
      </c>
    </row>
    <row r="2333" spans="1:14" x14ac:dyDescent="0.3">
      <c r="A2333">
        <v>2332</v>
      </c>
      <c r="B2333" t="s">
        <v>2091</v>
      </c>
      <c r="C2333" s="2">
        <v>45462</v>
      </c>
      <c r="D2333" t="s">
        <v>14</v>
      </c>
      <c r="E2333" t="s">
        <v>33</v>
      </c>
      <c r="F2333" t="s">
        <v>21</v>
      </c>
      <c r="G2333">
        <v>9</v>
      </c>
      <c r="H2333">
        <v>397.62</v>
      </c>
      <c r="I2333">
        <v>0.04</v>
      </c>
      <c r="J2333">
        <v>3435.44</v>
      </c>
      <c r="K2333">
        <v>2373.48</v>
      </c>
      <c r="L2333">
        <v>1061.96</v>
      </c>
      <c r="M2333" t="s">
        <v>28</v>
      </c>
      <c r="N2333" t="str">
        <f t="shared" si="36"/>
        <v>Low</v>
      </c>
    </row>
    <row r="2334" spans="1:14" x14ac:dyDescent="0.3">
      <c r="A2334">
        <v>2333</v>
      </c>
      <c r="B2334" t="s">
        <v>2092</v>
      </c>
      <c r="C2334" s="2">
        <v>45378</v>
      </c>
      <c r="D2334" t="s">
        <v>14</v>
      </c>
      <c r="E2334" t="s">
        <v>20</v>
      </c>
      <c r="F2334" t="s">
        <v>16</v>
      </c>
      <c r="G2334">
        <v>6</v>
      </c>
      <c r="H2334">
        <v>223.79</v>
      </c>
      <c r="I2334">
        <v>0.16</v>
      </c>
      <c r="J2334">
        <v>1127.9000000000001</v>
      </c>
      <c r="K2334">
        <v>810.56</v>
      </c>
      <c r="L2334">
        <v>317.33999999999997</v>
      </c>
      <c r="M2334" t="s">
        <v>22</v>
      </c>
      <c r="N2334" t="str">
        <f t="shared" si="36"/>
        <v>Medium</v>
      </c>
    </row>
    <row r="2335" spans="1:14" x14ac:dyDescent="0.3">
      <c r="A2335">
        <v>2334</v>
      </c>
      <c r="B2335" t="s">
        <v>2093</v>
      </c>
      <c r="C2335" s="2">
        <v>45373</v>
      </c>
      <c r="D2335" t="s">
        <v>14</v>
      </c>
      <c r="E2335" t="s">
        <v>33</v>
      </c>
      <c r="F2335" t="s">
        <v>21</v>
      </c>
      <c r="G2335">
        <v>7</v>
      </c>
      <c r="H2335">
        <v>334.07</v>
      </c>
      <c r="I2335">
        <v>0.19</v>
      </c>
      <c r="J2335">
        <v>1894.18</v>
      </c>
      <c r="K2335">
        <v>1223.9000000000001</v>
      </c>
      <c r="L2335">
        <v>670.28</v>
      </c>
      <c r="M2335" t="s">
        <v>40</v>
      </c>
      <c r="N2335" t="str">
        <f t="shared" si="36"/>
        <v>Medium</v>
      </c>
    </row>
    <row r="2336" spans="1:14" x14ac:dyDescent="0.3">
      <c r="A2336">
        <v>2335</v>
      </c>
      <c r="B2336" t="s">
        <v>2094</v>
      </c>
      <c r="C2336" s="2">
        <v>45415</v>
      </c>
      <c r="D2336" t="s">
        <v>24</v>
      </c>
      <c r="E2336" t="s">
        <v>33</v>
      </c>
      <c r="F2336" t="s">
        <v>16</v>
      </c>
      <c r="G2336">
        <v>2</v>
      </c>
      <c r="H2336">
        <v>489.67</v>
      </c>
      <c r="I2336">
        <v>0.16</v>
      </c>
      <c r="J2336">
        <v>822.65</v>
      </c>
      <c r="K2336">
        <v>584.80999999999995</v>
      </c>
      <c r="L2336">
        <v>237.84</v>
      </c>
      <c r="M2336" t="s">
        <v>22</v>
      </c>
      <c r="N2336" t="str">
        <f t="shared" si="36"/>
        <v>Medium</v>
      </c>
    </row>
    <row r="2337" spans="1:14" x14ac:dyDescent="0.3">
      <c r="A2337">
        <v>2336</v>
      </c>
      <c r="B2337" t="s">
        <v>2095</v>
      </c>
      <c r="C2337" s="2">
        <v>45604</v>
      </c>
      <c r="D2337" t="s">
        <v>39</v>
      </c>
      <c r="E2337" t="s">
        <v>30</v>
      </c>
      <c r="F2337" t="s">
        <v>16</v>
      </c>
      <c r="G2337">
        <v>2</v>
      </c>
      <c r="H2337">
        <v>298.02</v>
      </c>
      <c r="I2337">
        <v>0</v>
      </c>
      <c r="J2337">
        <v>596.04</v>
      </c>
      <c r="K2337">
        <v>390.26</v>
      </c>
      <c r="L2337">
        <v>205.78</v>
      </c>
      <c r="M2337" t="s">
        <v>28</v>
      </c>
      <c r="N2337" t="str">
        <f t="shared" si="36"/>
        <v>No Discount</v>
      </c>
    </row>
    <row r="2338" spans="1:14" x14ac:dyDescent="0.3">
      <c r="A2338">
        <v>2337</v>
      </c>
      <c r="B2338" t="s">
        <v>2096</v>
      </c>
      <c r="C2338" s="2">
        <v>45300</v>
      </c>
      <c r="D2338" t="s">
        <v>19</v>
      </c>
      <c r="E2338" t="s">
        <v>20</v>
      </c>
      <c r="F2338" t="s">
        <v>21</v>
      </c>
      <c r="G2338">
        <v>6</v>
      </c>
      <c r="H2338">
        <v>331.71</v>
      </c>
      <c r="I2338">
        <v>0.23</v>
      </c>
      <c r="J2338">
        <v>1532.5</v>
      </c>
      <c r="K2338">
        <v>824.74</v>
      </c>
      <c r="L2338">
        <v>707.76</v>
      </c>
      <c r="M2338" t="s">
        <v>22</v>
      </c>
      <c r="N2338" t="str">
        <f t="shared" si="36"/>
        <v>High</v>
      </c>
    </row>
    <row r="2339" spans="1:14" x14ac:dyDescent="0.3">
      <c r="A2339">
        <v>2338</v>
      </c>
      <c r="B2339" t="s">
        <v>2049</v>
      </c>
      <c r="C2339" s="2">
        <v>45552</v>
      </c>
      <c r="D2339" t="s">
        <v>14</v>
      </c>
      <c r="E2339" t="s">
        <v>30</v>
      </c>
      <c r="F2339" t="s">
        <v>21</v>
      </c>
      <c r="G2339">
        <v>4</v>
      </c>
      <c r="H2339">
        <v>287.07</v>
      </c>
      <c r="I2339">
        <v>0.24</v>
      </c>
      <c r="J2339">
        <v>872.69</v>
      </c>
      <c r="K2339">
        <v>594.88</v>
      </c>
      <c r="L2339">
        <v>277.81</v>
      </c>
      <c r="M2339" t="s">
        <v>28</v>
      </c>
      <c r="N2339" t="str">
        <f t="shared" si="36"/>
        <v>High</v>
      </c>
    </row>
    <row r="2340" spans="1:14" x14ac:dyDescent="0.3">
      <c r="A2340">
        <v>2339</v>
      </c>
      <c r="B2340" t="s">
        <v>2097</v>
      </c>
      <c r="C2340" s="2">
        <v>45610</v>
      </c>
      <c r="D2340" t="s">
        <v>19</v>
      </c>
      <c r="E2340" t="s">
        <v>33</v>
      </c>
      <c r="F2340" t="s">
        <v>27</v>
      </c>
      <c r="G2340">
        <v>7</v>
      </c>
      <c r="H2340">
        <v>445.9</v>
      </c>
      <c r="I2340">
        <v>0.23</v>
      </c>
      <c r="J2340">
        <v>2403.4</v>
      </c>
      <c r="K2340">
        <v>1407.05</v>
      </c>
      <c r="L2340">
        <v>996.35</v>
      </c>
      <c r="M2340" t="s">
        <v>22</v>
      </c>
      <c r="N2340" t="str">
        <f t="shared" si="36"/>
        <v>High</v>
      </c>
    </row>
    <row r="2341" spans="1:14" x14ac:dyDescent="0.3">
      <c r="A2341">
        <v>2340</v>
      </c>
      <c r="B2341" t="s">
        <v>2098</v>
      </c>
      <c r="C2341" s="2">
        <v>45552</v>
      </c>
      <c r="D2341" t="s">
        <v>24</v>
      </c>
      <c r="E2341" t="s">
        <v>33</v>
      </c>
      <c r="F2341" t="s">
        <v>16</v>
      </c>
      <c r="G2341">
        <v>4</v>
      </c>
      <c r="H2341">
        <v>491.05</v>
      </c>
      <c r="I2341">
        <v>0.05</v>
      </c>
      <c r="J2341">
        <v>1865.99</v>
      </c>
      <c r="K2341">
        <v>1492.6</v>
      </c>
      <c r="L2341">
        <v>373.39</v>
      </c>
      <c r="M2341" t="s">
        <v>46</v>
      </c>
      <c r="N2341" t="str">
        <f t="shared" si="36"/>
        <v>Low</v>
      </c>
    </row>
    <row r="2342" spans="1:14" x14ac:dyDescent="0.3">
      <c r="A2342">
        <v>2341</v>
      </c>
      <c r="B2342" t="s">
        <v>2099</v>
      </c>
      <c r="C2342" s="2">
        <v>45397</v>
      </c>
      <c r="D2342" t="s">
        <v>39</v>
      </c>
      <c r="E2342" t="s">
        <v>20</v>
      </c>
      <c r="F2342" t="s">
        <v>21</v>
      </c>
      <c r="G2342">
        <v>7</v>
      </c>
      <c r="H2342">
        <v>294.08</v>
      </c>
      <c r="I2342">
        <v>0.13</v>
      </c>
      <c r="J2342">
        <v>1790.95</v>
      </c>
      <c r="K2342">
        <v>1130.52</v>
      </c>
      <c r="L2342">
        <v>660.43</v>
      </c>
      <c r="M2342" t="s">
        <v>46</v>
      </c>
      <c r="N2342" t="str">
        <f t="shared" si="36"/>
        <v>Medium</v>
      </c>
    </row>
    <row r="2343" spans="1:14" x14ac:dyDescent="0.3">
      <c r="A2343">
        <v>2342</v>
      </c>
      <c r="B2343" t="s">
        <v>59</v>
      </c>
      <c r="C2343" s="2">
        <v>45356</v>
      </c>
      <c r="D2343" t="s">
        <v>14</v>
      </c>
      <c r="E2343" t="s">
        <v>33</v>
      </c>
      <c r="F2343" t="s">
        <v>27</v>
      </c>
      <c r="G2343">
        <v>3</v>
      </c>
      <c r="H2343">
        <v>498.89</v>
      </c>
      <c r="I2343">
        <v>0.26</v>
      </c>
      <c r="J2343">
        <v>1107.54</v>
      </c>
      <c r="K2343">
        <v>587.34</v>
      </c>
      <c r="L2343">
        <v>520.20000000000005</v>
      </c>
      <c r="M2343" t="s">
        <v>17</v>
      </c>
      <c r="N2343" t="str">
        <f t="shared" si="36"/>
        <v>High</v>
      </c>
    </row>
    <row r="2344" spans="1:14" x14ac:dyDescent="0.3">
      <c r="A2344">
        <v>2343</v>
      </c>
      <c r="B2344" t="s">
        <v>741</v>
      </c>
      <c r="C2344" s="2">
        <v>45461</v>
      </c>
      <c r="D2344" t="s">
        <v>19</v>
      </c>
      <c r="E2344" t="s">
        <v>25</v>
      </c>
      <c r="F2344" t="s">
        <v>16</v>
      </c>
      <c r="G2344">
        <v>5</v>
      </c>
      <c r="H2344">
        <v>84.64</v>
      </c>
      <c r="I2344">
        <v>0.25</v>
      </c>
      <c r="J2344">
        <v>317.39999999999998</v>
      </c>
      <c r="K2344">
        <v>185.61</v>
      </c>
      <c r="L2344">
        <v>131.79</v>
      </c>
      <c r="M2344" t="s">
        <v>17</v>
      </c>
      <c r="N2344" t="str">
        <f t="shared" si="36"/>
        <v>High</v>
      </c>
    </row>
    <row r="2345" spans="1:14" x14ac:dyDescent="0.3">
      <c r="A2345">
        <v>2344</v>
      </c>
      <c r="B2345" t="s">
        <v>2100</v>
      </c>
      <c r="C2345" s="2">
        <v>45634</v>
      </c>
      <c r="D2345" t="s">
        <v>14</v>
      </c>
      <c r="E2345" t="s">
        <v>20</v>
      </c>
      <c r="F2345" t="s">
        <v>16</v>
      </c>
      <c r="G2345">
        <v>9</v>
      </c>
      <c r="H2345">
        <v>32.409999999999997</v>
      </c>
      <c r="I2345">
        <v>0.25</v>
      </c>
      <c r="J2345">
        <v>218.77</v>
      </c>
      <c r="K2345">
        <v>128.6</v>
      </c>
      <c r="L2345">
        <v>90.17</v>
      </c>
      <c r="M2345" t="s">
        <v>40</v>
      </c>
      <c r="N2345" t="str">
        <f t="shared" si="36"/>
        <v>High</v>
      </c>
    </row>
    <row r="2346" spans="1:14" x14ac:dyDescent="0.3">
      <c r="A2346">
        <v>2345</v>
      </c>
      <c r="B2346" t="s">
        <v>2101</v>
      </c>
      <c r="C2346" s="2">
        <v>45441</v>
      </c>
      <c r="D2346" t="s">
        <v>24</v>
      </c>
      <c r="E2346" t="s">
        <v>25</v>
      </c>
      <c r="F2346" t="s">
        <v>27</v>
      </c>
      <c r="G2346">
        <v>3</v>
      </c>
      <c r="H2346">
        <v>150.15</v>
      </c>
      <c r="I2346">
        <v>0.13</v>
      </c>
      <c r="J2346">
        <v>391.89</v>
      </c>
      <c r="K2346">
        <v>196.15</v>
      </c>
      <c r="L2346">
        <v>195.74</v>
      </c>
      <c r="M2346" t="s">
        <v>40</v>
      </c>
      <c r="N2346" t="str">
        <f t="shared" si="36"/>
        <v>Medium</v>
      </c>
    </row>
    <row r="2347" spans="1:14" x14ac:dyDescent="0.3">
      <c r="A2347">
        <v>2346</v>
      </c>
      <c r="B2347" t="s">
        <v>2102</v>
      </c>
      <c r="C2347" s="2">
        <v>45309</v>
      </c>
      <c r="D2347" t="s">
        <v>39</v>
      </c>
      <c r="E2347" t="s">
        <v>30</v>
      </c>
      <c r="F2347" t="s">
        <v>16</v>
      </c>
      <c r="G2347">
        <v>2</v>
      </c>
      <c r="H2347">
        <v>415.38</v>
      </c>
      <c r="I2347">
        <v>0.24</v>
      </c>
      <c r="J2347">
        <v>631.38</v>
      </c>
      <c r="K2347">
        <v>323.20999999999998</v>
      </c>
      <c r="L2347">
        <v>308.17</v>
      </c>
      <c r="M2347" t="s">
        <v>46</v>
      </c>
      <c r="N2347" t="str">
        <f t="shared" si="36"/>
        <v>High</v>
      </c>
    </row>
    <row r="2348" spans="1:14" x14ac:dyDescent="0.3">
      <c r="A2348">
        <v>2347</v>
      </c>
      <c r="B2348" t="s">
        <v>2103</v>
      </c>
      <c r="C2348" s="2">
        <v>45334</v>
      </c>
      <c r="D2348" t="s">
        <v>24</v>
      </c>
      <c r="E2348" t="s">
        <v>30</v>
      </c>
      <c r="F2348" t="s">
        <v>16</v>
      </c>
      <c r="G2348">
        <v>10</v>
      </c>
      <c r="H2348">
        <v>330.21</v>
      </c>
      <c r="I2348">
        <v>0.12</v>
      </c>
      <c r="J2348">
        <v>2905.85</v>
      </c>
      <c r="K2348">
        <v>2296.4</v>
      </c>
      <c r="L2348">
        <v>609.45000000000005</v>
      </c>
      <c r="M2348" t="s">
        <v>22</v>
      </c>
      <c r="N2348" t="str">
        <f t="shared" si="36"/>
        <v>Medium</v>
      </c>
    </row>
    <row r="2349" spans="1:14" x14ac:dyDescent="0.3">
      <c r="A2349">
        <v>2348</v>
      </c>
      <c r="B2349" t="s">
        <v>2104</v>
      </c>
      <c r="C2349" s="2">
        <v>45386</v>
      </c>
      <c r="D2349" t="s">
        <v>39</v>
      </c>
      <c r="E2349" t="s">
        <v>20</v>
      </c>
      <c r="F2349" t="s">
        <v>16</v>
      </c>
      <c r="G2349">
        <v>8</v>
      </c>
      <c r="H2349">
        <v>78.94</v>
      </c>
      <c r="I2349">
        <v>0.17</v>
      </c>
      <c r="J2349">
        <v>524.16</v>
      </c>
      <c r="K2349">
        <v>363.36</v>
      </c>
      <c r="L2349">
        <v>160.80000000000001</v>
      </c>
      <c r="M2349" t="s">
        <v>28</v>
      </c>
      <c r="N2349" t="str">
        <f t="shared" si="36"/>
        <v>Medium</v>
      </c>
    </row>
    <row r="2350" spans="1:14" x14ac:dyDescent="0.3">
      <c r="A2350">
        <v>2349</v>
      </c>
      <c r="B2350" t="s">
        <v>2105</v>
      </c>
      <c r="C2350" s="2">
        <v>45379</v>
      </c>
      <c r="D2350" t="s">
        <v>39</v>
      </c>
      <c r="E2350" t="s">
        <v>30</v>
      </c>
      <c r="F2350" t="s">
        <v>16</v>
      </c>
      <c r="G2350">
        <v>10</v>
      </c>
      <c r="H2350">
        <v>319.07</v>
      </c>
      <c r="I2350">
        <v>0.16</v>
      </c>
      <c r="J2350">
        <v>2680.19</v>
      </c>
      <c r="K2350">
        <v>1372.95</v>
      </c>
      <c r="L2350">
        <v>1307.24</v>
      </c>
      <c r="M2350" t="s">
        <v>17</v>
      </c>
      <c r="N2350" t="str">
        <f t="shared" si="36"/>
        <v>Medium</v>
      </c>
    </row>
    <row r="2351" spans="1:14" x14ac:dyDescent="0.3">
      <c r="A2351">
        <v>2350</v>
      </c>
      <c r="B2351" t="s">
        <v>2106</v>
      </c>
      <c r="C2351" s="2">
        <v>45306</v>
      </c>
      <c r="D2351" t="s">
        <v>14</v>
      </c>
      <c r="E2351" t="s">
        <v>15</v>
      </c>
      <c r="F2351" t="s">
        <v>21</v>
      </c>
      <c r="G2351">
        <v>7</v>
      </c>
      <c r="H2351">
        <v>491.02</v>
      </c>
      <c r="I2351">
        <v>0.15</v>
      </c>
      <c r="J2351">
        <v>2921.57</v>
      </c>
      <c r="K2351">
        <v>1582.96</v>
      </c>
      <c r="L2351">
        <v>1338.61</v>
      </c>
      <c r="M2351" t="s">
        <v>40</v>
      </c>
      <c r="N2351" t="str">
        <f t="shared" si="36"/>
        <v>Medium</v>
      </c>
    </row>
    <row r="2352" spans="1:14" x14ac:dyDescent="0.3">
      <c r="A2352">
        <v>2351</v>
      </c>
      <c r="B2352" t="s">
        <v>2107</v>
      </c>
      <c r="C2352" s="2">
        <v>45630</v>
      </c>
      <c r="D2352" t="s">
        <v>19</v>
      </c>
      <c r="E2352" t="s">
        <v>30</v>
      </c>
      <c r="F2352" t="s">
        <v>21</v>
      </c>
      <c r="G2352">
        <v>9</v>
      </c>
      <c r="H2352">
        <v>211.08</v>
      </c>
      <c r="I2352">
        <v>0</v>
      </c>
      <c r="J2352">
        <v>1899.72</v>
      </c>
      <c r="K2352">
        <v>1082.79</v>
      </c>
      <c r="L2352">
        <v>816.93</v>
      </c>
      <c r="M2352" t="s">
        <v>17</v>
      </c>
      <c r="N2352" t="str">
        <f t="shared" si="36"/>
        <v>No Discount</v>
      </c>
    </row>
    <row r="2353" spans="1:14" x14ac:dyDescent="0.3">
      <c r="A2353">
        <v>2352</v>
      </c>
      <c r="B2353" t="s">
        <v>2108</v>
      </c>
      <c r="C2353" s="2">
        <v>45610</v>
      </c>
      <c r="D2353" t="s">
        <v>19</v>
      </c>
      <c r="E2353" t="s">
        <v>30</v>
      </c>
      <c r="F2353" t="s">
        <v>16</v>
      </c>
      <c r="G2353">
        <v>10</v>
      </c>
      <c r="H2353">
        <v>406.22</v>
      </c>
      <c r="I2353">
        <v>0.02</v>
      </c>
      <c r="J2353">
        <v>3980.96</v>
      </c>
      <c r="K2353">
        <v>2585.4699999999998</v>
      </c>
      <c r="L2353">
        <v>1395.49</v>
      </c>
      <c r="M2353" t="s">
        <v>17</v>
      </c>
      <c r="N2353" t="str">
        <f t="shared" si="36"/>
        <v>Low</v>
      </c>
    </row>
    <row r="2354" spans="1:14" x14ac:dyDescent="0.3">
      <c r="A2354">
        <v>2353</v>
      </c>
      <c r="B2354" t="s">
        <v>2109</v>
      </c>
      <c r="C2354" s="2">
        <v>45431</v>
      </c>
      <c r="D2354" t="s">
        <v>19</v>
      </c>
      <c r="E2354" t="s">
        <v>20</v>
      </c>
      <c r="F2354" t="s">
        <v>21</v>
      </c>
      <c r="G2354">
        <v>4</v>
      </c>
      <c r="H2354">
        <v>26.72</v>
      </c>
      <c r="I2354">
        <v>0.27</v>
      </c>
      <c r="J2354">
        <v>78.02</v>
      </c>
      <c r="K2354">
        <v>48.97</v>
      </c>
      <c r="L2354">
        <v>29.05</v>
      </c>
      <c r="M2354" t="s">
        <v>22</v>
      </c>
      <c r="N2354" t="str">
        <f t="shared" si="36"/>
        <v>High</v>
      </c>
    </row>
    <row r="2355" spans="1:14" x14ac:dyDescent="0.3">
      <c r="A2355">
        <v>2354</v>
      </c>
      <c r="B2355" t="s">
        <v>2110</v>
      </c>
      <c r="C2355" s="2">
        <v>45375</v>
      </c>
      <c r="D2355" t="s">
        <v>39</v>
      </c>
      <c r="E2355" t="s">
        <v>25</v>
      </c>
      <c r="F2355" t="s">
        <v>27</v>
      </c>
      <c r="G2355">
        <v>9</v>
      </c>
      <c r="H2355">
        <v>80.28</v>
      </c>
      <c r="I2355">
        <v>0.01</v>
      </c>
      <c r="J2355">
        <v>715.29</v>
      </c>
      <c r="K2355">
        <v>392.24</v>
      </c>
      <c r="L2355">
        <v>323.05</v>
      </c>
      <c r="M2355" t="s">
        <v>22</v>
      </c>
      <c r="N2355" t="str">
        <f t="shared" si="36"/>
        <v>Low</v>
      </c>
    </row>
    <row r="2356" spans="1:14" x14ac:dyDescent="0.3">
      <c r="A2356">
        <v>2355</v>
      </c>
      <c r="B2356" t="s">
        <v>2111</v>
      </c>
      <c r="C2356" s="2">
        <v>45368</v>
      </c>
      <c r="D2356" t="s">
        <v>14</v>
      </c>
      <c r="E2356" t="s">
        <v>33</v>
      </c>
      <c r="F2356" t="s">
        <v>21</v>
      </c>
      <c r="G2356">
        <v>8</v>
      </c>
      <c r="H2356">
        <v>88.39</v>
      </c>
      <c r="I2356">
        <v>0.21</v>
      </c>
      <c r="J2356">
        <v>558.62</v>
      </c>
      <c r="K2356">
        <v>387.71</v>
      </c>
      <c r="L2356">
        <v>170.91</v>
      </c>
      <c r="M2356" t="s">
        <v>46</v>
      </c>
      <c r="N2356" t="str">
        <f t="shared" si="36"/>
        <v>High</v>
      </c>
    </row>
    <row r="2357" spans="1:14" x14ac:dyDescent="0.3">
      <c r="A2357">
        <v>2356</v>
      </c>
      <c r="B2357" t="s">
        <v>2112</v>
      </c>
      <c r="C2357" s="2">
        <v>45321</v>
      </c>
      <c r="D2357" t="s">
        <v>19</v>
      </c>
      <c r="E2357" t="s">
        <v>15</v>
      </c>
      <c r="F2357" t="s">
        <v>27</v>
      </c>
      <c r="G2357">
        <v>1</v>
      </c>
      <c r="H2357">
        <v>375.18</v>
      </c>
      <c r="I2357">
        <v>0.15</v>
      </c>
      <c r="J2357">
        <v>318.89999999999998</v>
      </c>
      <c r="K2357">
        <v>209.48</v>
      </c>
      <c r="L2357">
        <v>109.42</v>
      </c>
      <c r="M2357" t="s">
        <v>46</v>
      </c>
      <c r="N2357" t="str">
        <f t="shared" si="36"/>
        <v>Medium</v>
      </c>
    </row>
    <row r="2358" spans="1:14" x14ac:dyDescent="0.3">
      <c r="A2358">
        <v>2357</v>
      </c>
      <c r="B2358" t="s">
        <v>1760</v>
      </c>
      <c r="C2358" s="2">
        <v>45392</v>
      </c>
      <c r="D2358" t="s">
        <v>19</v>
      </c>
      <c r="E2358" t="s">
        <v>20</v>
      </c>
      <c r="F2358" t="s">
        <v>21</v>
      </c>
      <c r="G2358">
        <v>1</v>
      </c>
      <c r="H2358">
        <v>459.03</v>
      </c>
      <c r="I2358">
        <v>0.12</v>
      </c>
      <c r="J2358">
        <v>403.95</v>
      </c>
      <c r="K2358">
        <v>302.14999999999998</v>
      </c>
      <c r="L2358">
        <v>101.8</v>
      </c>
      <c r="M2358" t="s">
        <v>40</v>
      </c>
      <c r="N2358" t="str">
        <f t="shared" si="36"/>
        <v>Medium</v>
      </c>
    </row>
    <row r="2359" spans="1:14" x14ac:dyDescent="0.3">
      <c r="A2359">
        <v>2358</v>
      </c>
      <c r="B2359" t="s">
        <v>363</v>
      </c>
      <c r="C2359" s="2">
        <v>45548</v>
      </c>
      <c r="D2359" t="s">
        <v>39</v>
      </c>
      <c r="E2359" t="s">
        <v>20</v>
      </c>
      <c r="F2359" t="s">
        <v>27</v>
      </c>
      <c r="G2359">
        <v>10</v>
      </c>
      <c r="H2359">
        <v>270.54000000000002</v>
      </c>
      <c r="I2359">
        <v>0.22</v>
      </c>
      <c r="J2359">
        <v>2110.21</v>
      </c>
      <c r="K2359">
        <v>1100.8599999999999</v>
      </c>
      <c r="L2359">
        <v>1009.35</v>
      </c>
      <c r="M2359" t="s">
        <v>22</v>
      </c>
      <c r="N2359" t="str">
        <f t="shared" si="36"/>
        <v>High</v>
      </c>
    </row>
    <row r="2360" spans="1:14" x14ac:dyDescent="0.3">
      <c r="A2360">
        <v>2359</v>
      </c>
      <c r="B2360" t="s">
        <v>2113</v>
      </c>
      <c r="C2360" s="2">
        <v>45598</v>
      </c>
      <c r="D2360" t="s">
        <v>24</v>
      </c>
      <c r="E2360" t="s">
        <v>30</v>
      </c>
      <c r="F2360" t="s">
        <v>27</v>
      </c>
      <c r="G2360">
        <v>4</v>
      </c>
      <c r="H2360">
        <v>433.91</v>
      </c>
      <c r="I2360">
        <v>0.16</v>
      </c>
      <c r="J2360">
        <v>1457.94</v>
      </c>
      <c r="K2360">
        <v>1042.1300000000001</v>
      </c>
      <c r="L2360">
        <v>415.81</v>
      </c>
      <c r="M2360" t="s">
        <v>28</v>
      </c>
      <c r="N2360" t="str">
        <f t="shared" si="36"/>
        <v>Medium</v>
      </c>
    </row>
    <row r="2361" spans="1:14" x14ac:dyDescent="0.3">
      <c r="A2361">
        <v>2360</v>
      </c>
      <c r="B2361" t="s">
        <v>2114</v>
      </c>
      <c r="C2361" s="2">
        <v>45402</v>
      </c>
      <c r="D2361" t="s">
        <v>14</v>
      </c>
      <c r="E2361" t="s">
        <v>15</v>
      </c>
      <c r="F2361" t="s">
        <v>27</v>
      </c>
      <c r="G2361">
        <v>9</v>
      </c>
      <c r="H2361">
        <v>189.4</v>
      </c>
      <c r="I2361">
        <v>0.13</v>
      </c>
      <c r="J2361">
        <v>1483</v>
      </c>
      <c r="K2361">
        <v>1062.53</v>
      </c>
      <c r="L2361">
        <v>420.47</v>
      </c>
      <c r="M2361" t="s">
        <v>46</v>
      </c>
      <c r="N2361" t="str">
        <f t="shared" si="36"/>
        <v>Medium</v>
      </c>
    </row>
    <row r="2362" spans="1:14" x14ac:dyDescent="0.3">
      <c r="A2362">
        <v>2361</v>
      </c>
      <c r="B2362" t="s">
        <v>2115</v>
      </c>
      <c r="C2362" s="2">
        <v>45478</v>
      </c>
      <c r="D2362" t="s">
        <v>14</v>
      </c>
      <c r="E2362" t="s">
        <v>20</v>
      </c>
      <c r="F2362" t="s">
        <v>27</v>
      </c>
      <c r="G2362">
        <v>2</v>
      </c>
      <c r="H2362">
        <v>53.59</v>
      </c>
      <c r="I2362">
        <v>0.03</v>
      </c>
      <c r="J2362">
        <v>103.96</v>
      </c>
      <c r="K2362">
        <v>74.680000000000007</v>
      </c>
      <c r="L2362">
        <v>29.28</v>
      </c>
      <c r="M2362" t="s">
        <v>40</v>
      </c>
      <c r="N2362" t="str">
        <f t="shared" si="36"/>
        <v>Low</v>
      </c>
    </row>
    <row r="2363" spans="1:14" x14ac:dyDescent="0.3">
      <c r="A2363">
        <v>2362</v>
      </c>
      <c r="B2363" t="s">
        <v>2116</v>
      </c>
      <c r="C2363" s="2">
        <v>45650</v>
      </c>
      <c r="D2363" t="s">
        <v>39</v>
      </c>
      <c r="E2363" t="s">
        <v>25</v>
      </c>
      <c r="F2363" t="s">
        <v>21</v>
      </c>
      <c r="G2363">
        <v>4</v>
      </c>
      <c r="H2363">
        <v>215.41</v>
      </c>
      <c r="I2363">
        <v>0.3</v>
      </c>
      <c r="J2363">
        <v>603.15</v>
      </c>
      <c r="K2363">
        <v>420.9</v>
      </c>
      <c r="L2363">
        <v>182.25</v>
      </c>
      <c r="M2363" t="s">
        <v>46</v>
      </c>
      <c r="N2363" t="str">
        <f t="shared" si="36"/>
        <v>High</v>
      </c>
    </row>
    <row r="2364" spans="1:14" x14ac:dyDescent="0.3">
      <c r="A2364">
        <v>2363</v>
      </c>
      <c r="B2364" t="s">
        <v>1826</v>
      </c>
      <c r="C2364" s="2">
        <v>45577</v>
      </c>
      <c r="D2364" t="s">
        <v>24</v>
      </c>
      <c r="E2364" t="s">
        <v>33</v>
      </c>
      <c r="F2364" t="s">
        <v>16</v>
      </c>
      <c r="G2364">
        <v>9</v>
      </c>
      <c r="H2364">
        <v>71.209999999999994</v>
      </c>
      <c r="I2364">
        <v>0.16</v>
      </c>
      <c r="J2364">
        <v>538.35</v>
      </c>
      <c r="K2364">
        <v>335.53</v>
      </c>
      <c r="L2364">
        <v>202.82</v>
      </c>
      <c r="M2364" t="s">
        <v>46</v>
      </c>
      <c r="N2364" t="str">
        <f t="shared" si="36"/>
        <v>Medium</v>
      </c>
    </row>
    <row r="2365" spans="1:14" x14ac:dyDescent="0.3">
      <c r="A2365">
        <v>2364</v>
      </c>
      <c r="B2365" t="s">
        <v>2117</v>
      </c>
      <c r="C2365" s="2">
        <v>45501</v>
      </c>
      <c r="D2365" t="s">
        <v>19</v>
      </c>
      <c r="E2365" t="s">
        <v>20</v>
      </c>
      <c r="F2365" t="s">
        <v>16</v>
      </c>
      <c r="G2365">
        <v>4</v>
      </c>
      <c r="H2365">
        <v>70.91</v>
      </c>
      <c r="I2365">
        <v>0.11</v>
      </c>
      <c r="J2365">
        <v>252.44</v>
      </c>
      <c r="K2365">
        <v>196.8</v>
      </c>
      <c r="L2365">
        <v>55.64</v>
      </c>
      <c r="M2365" t="s">
        <v>46</v>
      </c>
      <c r="N2365" t="str">
        <f t="shared" si="36"/>
        <v>Medium</v>
      </c>
    </row>
    <row r="2366" spans="1:14" x14ac:dyDescent="0.3">
      <c r="A2366">
        <v>2365</v>
      </c>
      <c r="B2366" t="s">
        <v>2118</v>
      </c>
      <c r="C2366" s="2">
        <v>45432</v>
      </c>
      <c r="D2366" t="s">
        <v>19</v>
      </c>
      <c r="E2366" t="s">
        <v>15</v>
      </c>
      <c r="F2366" t="s">
        <v>27</v>
      </c>
      <c r="G2366">
        <v>9</v>
      </c>
      <c r="H2366">
        <v>20.350000000000001</v>
      </c>
      <c r="I2366">
        <v>0.04</v>
      </c>
      <c r="J2366">
        <v>175.82</v>
      </c>
      <c r="K2366">
        <v>129.29</v>
      </c>
      <c r="L2366">
        <v>46.53</v>
      </c>
      <c r="M2366" t="s">
        <v>17</v>
      </c>
      <c r="N2366" t="str">
        <f t="shared" si="36"/>
        <v>Low</v>
      </c>
    </row>
    <row r="2367" spans="1:14" x14ac:dyDescent="0.3">
      <c r="A2367">
        <v>2366</v>
      </c>
      <c r="B2367" t="s">
        <v>872</v>
      </c>
      <c r="C2367" s="2">
        <v>45350</v>
      </c>
      <c r="D2367" t="s">
        <v>39</v>
      </c>
      <c r="E2367" t="s">
        <v>33</v>
      </c>
      <c r="F2367" t="s">
        <v>16</v>
      </c>
      <c r="G2367">
        <v>8</v>
      </c>
      <c r="H2367">
        <v>218.23</v>
      </c>
      <c r="I2367">
        <v>0.18</v>
      </c>
      <c r="J2367">
        <v>1431.59</v>
      </c>
      <c r="K2367">
        <v>903.26</v>
      </c>
      <c r="L2367">
        <v>528.33000000000004</v>
      </c>
      <c r="M2367" t="s">
        <v>22</v>
      </c>
      <c r="N2367" t="str">
        <f t="shared" si="36"/>
        <v>Medium</v>
      </c>
    </row>
    <row r="2368" spans="1:14" x14ac:dyDescent="0.3">
      <c r="A2368">
        <v>2367</v>
      </c>
      <c r="B2368" t="s">
        <v>2119</v>
      </c>
      <c r="C2368" s="2">
        <v>45606</v>
      </c>
      <c r="D2368" t="s">
        <v>39</v>
      </c>
      <c r="E2368" t="s">
        <v>15</v>
      </c>
      <c r="F2368" t="s">
        <v>21</v>
      </c>
      <c r="G2368">
        <v>3</v>
      </c>
      <c r="H2368">
        <v>174.37</v>
      </c>
      <c r="I2368">
        <v>0.01</v>
      </c>
      <c r="J2368">
        <v>517.88</v>
      </c>
      <c r="K2368">
        <v>365.93</v>
      </c>
      <c r="L2368">
        <v>151.94999999999999</v>
      </c>
      <c r="M2368" t="s">
        <v>40</v>
      </c>
      <c r="N2368" t="str">
        <f t="shared" si="36"/>
        <v>Low</v>
      </c>
    </row>
    <row r="2369" spans="1:14" x14ac:dyDescent="0.3">
      <c r="A2369">
        <v>2368</v>
      </c>
      <c r="B2369" t="s">
        <v>1901</v>
      </c>
      <c r="C2369" s="2">
        <v>45420</v>
      </c>
      <c r="D2369" t="s">
        <v>39</v>
      </c>
      <c r="E2369" t="s">
        <v>33</v>
      </c>
      <c r="F2369" t="s">
        <v>21</v>
      </c>
      <c r="G2369">
        <v>2</v>
      </c>
      <c r="H2369">
        <v>180.01</v>
      </c>
      <c r="I2369">
        <v>0</v>
      </c>
      <c r="J2369">
        <v>360.02</v>
      </c>
      <c r="K2369">
        <v>262.94</v>
      </c>
      <c r="L2369">
        <v>97.08</v>
      </c>
      <c r="M2369" t="s">
        <v>28</v>
      </c>
      <c r="N2369" t="str">
        <f t="shared" si="36"/>
        <v>No Discount</v>
      </c>
    </row>
    <row r="2370" spans="1:14" x14ac:dyDescent="0.3">
      <c r="A2370">
        <v>2369</v>
      </c>
      <c r="B2370" t="s">
        <v>2120</v>
      </c>
      <c r="C2370" s="2">
        <v>45374</v>
      </c>
      <c r="D2370" t="s">
        <v>14</v>
      </c>
      <c r="E2370" t="s">
        <v>33</v>
      </c>
      <c r="F2370" t="s">
        <v>27</v>
      </c>
      <c r="G2370">
        <v>10</v>
      </c>
      <c r="H2370">
        <v>247.04</v>
      </c>
      <c r="I2370">
        <v>0.05</v>
      </c>
      <c r="J2370">
        <v>2346.88</v>
      </c>
      <c r="K2370">
        <v>1807.51</v>
      </c>
      <c r="L2370">
        <v>539.37</v>
      </c>
      <c r="M2370" t="s">
        <v>46</v>
      </c>
      <c r="N2370" t="str">
        <f t="shared" si="36"/>
        <v>Low</v>
      </c>
    </row>
    <row r="2371" spans="1:14" x14ac:dyDescent="0.3">
      <c r="A2371">
        <v>2370</v>
      </c>
      <c r="B2371" t="s">
        <v>1276</v>
      </c>
      <c r="C2371" s="2">
        <v>45324</v>
      </c>
      <c r="D2371" t="s">
        <v>14</v>
      </c>
      <c r="E2371" t="s">
        <v>33</v>
      </c>
      <c r="F2371" t="s">
        <v>16</v>
      </c>
      <c r="G2371">
        <v>6</v>
      </c>
      <c r="H2371">
        <v>341.89</v>
      </c>
      <c r="I2371">
        <v>0.15</v>
      </c>
      <c r="J2371">
        <v>1743.64</v>
      </c>
      <c r="K2371">
        <v>1080.7</v>
      </c>
      <c r="L2371">
        <v>662.94</v>
      </c>
      <c r="M2371" t="s">
        <v>40</v>
      </c>
      <c r="N2371" t="str">
        <f t="shared" ref="N2371:N2434" si="37">_xlfn.IFS(I2371=0,"No Discount",I2371&gt;=0.21,"High",I2371&gt;=0.11,"Medium",I2371&gt;=0.01,"Low")</f>
        <v>Medium</v>
      </c>
    </row>
    <row r="2372" spans="1:14" x14ac:dyDescent="0.3">
      <c r="A2372">
        <v>2371</v>
      </c>
      <c r="B2372" t="s">
        <v>763</v>
      </c>
      <c r="C2372" s="2">
        <v>45341</v>
      </c>
      <c r="D2372" t="s">
        <v>24</v>
      </c>
      <c r="E2372" t="s">
        <v>20</v>
      </c>
      <c r="F2372" t="s">
        <v>21</v>
      </c>
      <c r="G2372">
        <v>5</v>
      </c>
      <c r="H2372">
        <v>55.34</v>
      </c>
      <c r="I2372">
        <v>0.14000000000000001</v>
      </c>
      <c r="J2372">
        <v>237.96</v>
      </c>
      <c r="K2372">
        <v>180.54</v>
      </c>
      <c r="L2372">
        <v>57.42</v>
      </c>
      <c r="M2372" t="s">
        <v>28</v>
      </c>
      <c r="N2372" t="str">
        <f t="shared" si="37"/>
        <v>Medium</v>
      </c>
    </row>
    <row r="2373" spans="1:14" x14ac:dyDescent="0.3">
      <c r="A2373">
        <v>2372</v>
      </c>
      <c r="B2373" t="s">
        <v>2121</v>
      </c>
      <c r="C2373" s="2">
        <v>45344</v>
      </c>
      <c r="D2373" t="s">
        <v>39</v>
      </c>
      <c r="E2373" t="s">
        <v>30</v>
      </c>
      <c r="F2373" t="s">
        <v>27</v>
      </c>
      <c r="G2373">
        <v>3</v>
      </c>
      <c r="H2373">
        <v>379.66</v>
      </c>
      <c r="I2373">
        <v>0.21</v>
      </c>
      <c r="J2373">
        <v>899.79</v>
      </c>
      <c r="K2373">
        <v>560.12</v>
      </c>
      <c r="L2373">
        <v>339.67</v>
      </c>
      <c r="M2373" t="s">
        <v>40</v>
      </c>
      <c r="N2373" t="str">
        <f t="shared" si="37"/>
        <v>High</v>
      </c>
    </row>
    <row r="2374" spans="1:14" x14ac:dyDescent="0.3">
      <c r="A2374">
        <v>2373</v>
      </c>
      <c r="B2374" t="s">
        <v>292</v>
      </c>
      <c r="C2374" s="2">
        <v>45352</v>
      </c>
      <c r="D2374" t="s">
        <v>39</v>
      </c>
      <c r="E2374" t="s">
        <v>20</v>
      </c>
      <c r="F2374" t="s">
        <v>21</v>
      </c>
      <c r="G2374">
        <v>1</v>
      </c>
      <c r="H2374">
        <v>388.81</v>
      </c>
      <c r="I2374">
        <v>0.27</v>
      </c>
      <c r="J2374">
        <v>283.83</v>
      </c>
      <c r="K2374">
        <v>194.12</v>
      </c>
      <c r="L2374">
        <v>89.71</v>
      </c>
      <c r="M2374" t="s">
        <v>46</v>
      </c>
      <c r="N2374" t="str">
        <f t="shared" si="37"/>
        <v>High</v>
      </c>
    </row>
    <row r="2375" spans="1:14" x14ac:dyDescent="0.3">
      <c r="A2375">
        <v>2374</v>
      </c>
      <c r="B2375" t="s">
        <v>2122</v>
      </c>
      <c r="C2375" s="2">
        <v>45296</v>
      </c>
      <c r="D2375" t="s">
        <v>39</v>
      </c>
      <c r="E2375" t="s">
        <v>30</v>
      </c>
      <c r="F2375" t="s">
        <v>21</v>
      </c>
      <c r="G2375">
        <v>3</v>
      </c>
      <c r="H2375">
        <v>339.33</v>
      </c>
      <c r="I2375">
        <v>0.1</v>
      </c>
      <c r="J2375">
        <v>916.19</v>
      </c>
      <c r="K2375">
        <v>458.8</v>
      </c>
      <c r="L2375">
        <v>457.39</v>
      </c>
      <c r="M2375" t="s">
        <v>28</v>
      </c>
      <c r="N2375" t="str">
        <f t="shared" si="37"/>
        <v>Low</v>
      </c>
    </row>
    <row r="2376" spans="1:14" x14ac:dyDescent="0.3">
      <c r="A2376">
        <v>2375</v>
      </c>
      <c r="B2376" t="s">
        <v>2123</v>
      </c>
      <c r="C2376" s="2">
        <v>45331</v>
      </c>
      <c r="D2376" t="s">
        <v>14</v>
      </c>
      <c r="E2376" t="s">
        <v>25</v>
      </c>
      <c r="F2376" t="s">
        <v>16</v>
      </c>
      <c r="G2376">
        <v>6</v>
      </c>
      <c r="H2376">
        <v>246.26</v>
      </c>
      <c r="I2376">
        <v>0.21</v>
      </c>
      <c r="J2376">
        <v>1167.27</v>
      </c>
      <c r="K2376">
        <v>742.99</v>
      </c>
      <c r="L2376">
        <v>424.28</v>
      </c>
      <c r="M2376" t="s">
        <v>46</v>
      </c>
      <c r="N2376" t="str">
        <f t="shared" si="37"/>
        <v>High</v>
      </c>
    </row>
    <row r="2377" spans="1:14" x14ac:dyDescent="0.3">
      <c r="A2377">
        <v>2376</v>
      </c>
      <c r="B2377" t="s">
        <v>2124</v>
      </c>
      <c r="C2377" s="2">
        <v>45359</v>
      </c>
      <c r="D2377" t="s">
        <v>39</v>
      </c>
      <c r="E2377" t="s">
        <v>30</v>
      </c>
      <c r="F2377" t="s">
        <v>21</v>
      </c>
      <c r="G2377">
        <v>4</v>
      </c>
      <c r="H2377">
        <v>187.99</v>
      </c>
      <c r="I2377">
        <v>0</v>
      </c>
      <c r="J2377">
        <v>751.96</v>
      </c>
      <c r="K2377">
        <v>412.29</v>
      </c>
      <c r="L2377">
        <v>339.67</v>
      </c>
      <c r="M2377" t="s">
        <v>46</v>
      </c>
      <c r="N2377" t="str">
        <f t="shared" si="37"/>
        <v>No Discount</v>
      </c>
    </row>
    <row r="2378" spans="1:14" x14ac:dyDescent="0.3">
      <c r="A2378">
        <v>2377</v>
      </c>
      <c r="B2378" t="s">
        <v>2125</v>
      </c>
      <c r="C2378" s="2">
        <v>45454</v>
      </c>
      <c r="D2378" t="s">
        <v>19</v>
      </c>
      <c r="E2378" t="s">
        <v>15</v>
      </c>
      <c r="F2378" t="s">
        <v>21</v>
      </c>
      <c r="G2378">
        <v>7</v>
      </c>
      <c r="H2378">
        <v>362.21</v>
      </c>
      <c r="I2378">
        <v>0.09</v>
      </c>
      <c r="J2378">
        <v>2307.2800000000002</v>
      </c>
      <c r="K2378">
        <v>1423.42</v>
      </c>
      <c r="L2378">
        <v>883.86</v>
      </c>
      <c r="M2378" t="s">
        <v>17</v>
      </c>
      <c r="N2378" t="str">
        <f t="shared" si="37"/>
        <v>Low</v>
      </c>
    </row>
    <row r="2379" spans="1:14" x14ac:dyDescent="0.3">
      <c r="A2379">
        <v>2378</v>
      </c>
      <c r="B2379" t="s">
        <v>1672</v>
      </c>
      <c r="C2379" s="2">
        <v>45644</v>
      </c>
      <c r="D2379" t="s">
        <v>24</v>
      </c>
      <c r="E2379" t="s">
        <v>15</v>
      </c>
      <c r="F2379" t="s">
        <v>21</v>
      </c>
      <c r="G2379">
        <v>3</v>
      </c>
      <c r="H2379">
        <v>169.94</v>
      </c>
      <c r="I2379">
        <v>0.13</v>
      </c>
      <c r="J2379">
        <v>443.54</v>
      </c>
      <c r="K2379">
        <v>282.22000000000003</v>
      </c>
      <c r="L2379">
        <v>161.32</v>
      </c>
      <c r="M2379" t="s">
        <v>28</v>
      </c>
      <c r="N2379" t="str">
        <f t="shared" si="37"/>
        <v>Medium</v>
      </c>
    </row>
    <row r="2380" spans="1:14" x14ac:dyDescent="0.3">
      <c r="A2380">
        <v>2379</v>
      </c>
      <c r="B2380" t="s">
        <v>2126</v>
      </c>
      <c r="C2380" s="2">
        <v>45470</v>
      </c>
      <c r="D2380" t="s">
        <v>39</v>
      </c>
      <c r="E2380" t="s">
        <v>20</v>
      </c>
      <c r="F2380" t="s">
        <v>21</v>
      </c>
      <c r="G2380">
        <v>7</v>
      </c>
      <c r="H2380">
        <v>25.46</v>
      </c>
      <c r="I2380">
        <v>0.14000000000000001</v>
      </c>
      <c r="J2380">
        <v>153.27000000000001</v>
      </c>
      <c r="K2380">
        <v>82.91</v>
      </c>
      <c r="L2380">
        <v>70.36</v>
      </c>
      <c r="M2380" t="s">
        <v>22</v>
      </c>
      <c r="N2380" t="str">
        <f t="shared" si="37"/>
        <v>Medium</v>
      </c>
    </row>
    <row r="2381" spans="1:14" x14ac:dyDescent="0.3">
      <c r="A2381">
        <v>2380</v>
      </c>
      <c r="B2381" t="s">
        <v>2127</v>
      </c>
      <c r="C2381" s="2">
        <v>45434</v>
      </c>
      <c r="D2381" t="s">
        <v>24</v>
      </c>
      <c r="E2381" t="s">
        <v>25</v>
      </c>
      <c r="F2381" t="s">
        <v>21</v>
      </c>
      <c r="G2381">
        <v>1</v>
      </c>
      <c r="H2381">
        <v>65.8</v>
      </c>
      <c r="I2381">
        <v>0</v>
      </c>
      <c r="J2381">
        <v>65.8</v>
      </c>
      <c r="K2381">
        <v>39.07</v>
      </c>
      <c r="L2381">
        <v>26.73</v>
      </c>
      <c r="M2381" t="s">
        <v>46</v>
      </c>
      <c r="N2381" t="str">
        <f t="shared" si="37"/>
        <v>No Discount</v>
      </c>
    </row>
    <row r="2382" spans="1:14" x14ac:dyDescent="0.3">
      <c r="A2382">
        <v>2381</v>
      </c>
      <c r="B2382" t="s">
        <v>2128</v>
      </c>
      <c r="C2382" s="2">
        <v>45647</v>
      </c>
      <c r="D2382" t="s">
        <v>39</v>
      </c>
      <c r="E2382" t="s">
        <v>15</v>
      </c>
      <c r="F2382" t="s">
        <v>27</v>
      </c>
      <c r="G2382">
        <v>4</v>
      </c>
      <c r="H2382">
        <v>425.36</v>
      </c>
      <c r="I2382">
        <v>0.15</v>
      </c>
      <c r="J2382">
        <v>1446.22</v>
      </c>
      <c r="K2382">
        <v>1135.23</v>
      </c>
      <c r="L2382">
        <v>310.99</v>
      </c>
      <c r="M2382" t="s">
        <v>22</v>
      </c>
      <c r="N2382" t="str">
        <f t="shared" si="37"/>
        <v>Medium</v>
      </c>
    </row>
    <row r="2383" spans="1:14" x14ac:dyDescent="0.3">
      <c r="A2383">
        <v>2382</v>
      </c>
      <c r="B2383" t="s">
        <v>2129</v>
      </c>
      <c r="C2383" s="2">
        <v>45649</v>
      </c>
      <c r="D2383" t="s">
        <v>24</v>
      </c>
      <c r="E2383" t="s">
        <v>20</v>
      </c>
      <c r="F2383" t="s">
        <v>21</v>
      </c>
      <c r="G2383">
        <v>9</v>
      </c>
      <c r="H2383">
        <v>151.69999999999999</v>
      </c>
      <c r="I2383">
        <v>0.17</v>
      </c>
      <c r="J2383">
        <v>1133.2</v>
      </c>
      <c r="K2383">
        <v>899.93</v>
      </c>
      <c r="L2383">
        <v>233.27</v>
      </c>
      <c r="M2383" t="s">
        <v>40</v>
      </c>
      <c r="N2383" t="str">
        <f t="shared" si="37"/>
        <v>Medium</v>
      </c>
    </row>
    <row r="2384" spans="1:14" x14ac:dyDescent="0.3">
      <c r="A2384">
        <v>2383</v>
      </c>
      <c r="B2384" t="s">
        <v>2007</v>
      </c>
      <c r="C2384" s="2">
        <v>45463</v>
      </c>
      <c r="D2384" t="s">
        <v>19</v>
      </c>
      <c r="E2384" t="s">
        <v>30</v>
      </c>
      <c r="F2384" t="s">
        <v>27</v>
      </c>
      <c r="G2384">
        <v>6</v>
      </c>
      <c r="H2384">
        <v>222.76</v>
      </c>
      <c r="I2384">
        <v>0.04</v>
      </c>
      <c r="J2384">
        <v>1283.0999999999999</v>
      </c>
      <c r="K2384">
        <v>804.88</v>
      </c>
      <c r="L2384">
        <v>478.22</v>
      </c>
      <c r="M2384" t="s">
        <v>17</v>
      </c>
      <c r="N2384" t="str">
        <f t="shared" si="37"/>
        <v>Low</v>
      </c>
    </row>
    <row r="2385" spans="1:14" x14ac:dyDescent="0.3">
      <c r="A2385">
        <v>2384</v>
      </c>
      <c r="B2385" t="s">
        <v>2130</v>
      </c>
      <c r="C2385" s="2">
        <v>45656</v>
      </c>
      <c r="D2385" t="s">
        <v>39</v>
      </c>
      <c r="E2385" t="s">
        <v>33</v>
      </c>
      <c r="F2385" t="s">
        <v>27</v>
      </c>
      <c r="G2385">
        <v>2</v>
      </c>
      <c r="H2385">
        <v>144.49</v>
      </c>
      <c r="I2385">
        <v>0.28999999999999998</v>
      </c>
      <c r="J2385">
        <v>205.18</v>
      </c>
      <c r="K2385">
        <v>130.61000000000001</v>
      </c>
      <c r="L2385">
        <v>74.569999999999993</v>
      </c>
      <c r="M2385" t="s">
        <v>17</v>
      </c>
      <c r="N2385" t="str">
        <f t="shared" si="37"/>
        <v>High</v>
      </c>
    </row>
    <row r="2386" spans="1:14" x14ac:dyDescent="0.3">
      <c r="A2386">
        <v>2385</v>
      </c>
      <c r="B2386" t="s">
        <v>2131</v>
      </c>
      <c r="C2386" s="2">
        <v>45598</v>
      </c>
      <c r="D2386" t="s">
        <v>39</v>
      </c>
      <c r="E2386" t="s">
        <v>15</v>
      </c>
      <c r="F2386" t="s">
        <v>21</v>
      </c>
      <c r="G2386">
        <v>8</v>
      </c>
      <c r="H2386">
        <v>226.43</v>
      </c>
      <c r="I2386">
        <v>0.25</v>
      </c>
      <c r="J2386">
        <v>1358.58</v>
      </c>
      <c r="K2386">
        <v>854.71</v>
      </c>
      <c r="L2386">
        <v>503.87</v>
      </c>
      <c r="M2386" t="s">
        <v>28</v>
      </c>
      <c r="N2386" t="str">
        <f t="shared" si="37"/>
        <v>High</v>
      </c>
    </row>
    <row r="2387" spans="1:14" x14ac:dyDescent="0.3">
      <c r="A2387">
        <v>2386</v>
      </c>
      <c r="B2387" t="s">
        <v>2132</v>
      </c>
      <c r="C2387" s="2">
        <v>45479</v>
      </c>
      <c r="D2387" t="s">
        <v>39</v>
      </c>
      <c r="E2387" t="s">
        <v>33</v>
      </c>
      <c r="F2387" t="s">
        <v>16</v>
      </c>
      <c r="G2387">
        <v>8</v>
      </c>
      <c r="H2387">
        <v>120.82</v>
      </c>
      <c r="I2387">
        <v>7.0000000000000007E-2</v>
      </c>
      <c r="J2387">
        <v>898.9</v>
      </c>
      <c r="K2387">
        <v>492.03</v>
      </c>
      <c r="L2387">
        <v>406.87</v>
      </c>
      <c r="M2387" t="s">
        <v>17</v>
      </c>
      <c r="N2387" t="str">
        <f t="shared" si="37"/>
        <v>Low</v>
      </c>
    </row>
    <row r="2388" spans="1:14" x14ac:dyDescent="0.3">
      <c r="A2388">
        <v>2387</v>
      </c>
      <c r="B2388" t="s">
        <v>2133</v>
      </c>
      <c r="C2388" s="2">
        <v>45559</v>
      </c>
      <c r="D2388" t="s">
        <v>39</v>
      </c>
      <c r="E2388" t="s">
        <v>15</v>
      </c>
      <c r="F2388" t="s">
        <v>16</v>
      </c>
      <c r="G2388">
        <v>1</v>
      </c>
      <c r="H2388">
        <v>234.09</v>
      </c>
      <c r="I2388">
        <v>0.05</v>
      </c>
      <c r="J2388">
        <v>222.39</v>
      </c>
      <c r="K2388">
        <v>127.17</v>
      </c>
      <c r="L2388">
        <v>95.22</v>
      </c>
      <c r="M2388" t="s">
        <v>17</v>
      </c>
      <c r="N2388" t="str">
        <f t="shared" si="37"/>
        <v>Low</v>
      </c>
    </row>
    <row r="2389" spans="1:14" x14ac:dyDescent="0.3">
      <c r="A2389">
        <v>2388</v>
      </c>
      <c r="B2389" t="s">
        <v>2134</v>
      </c>
      <c r="C2389" s="2">
        <v>45311</v>
      </c>
      <c r="D2389" t="s">
        <v>39</v>
      </c>
      <c r="E2389" t="s">
        <v>30</v>
      </c>
      <c r="F2389" t="s">
        <v>21</v>
      </c>
      <c r="G2389">
        <v>9</v>
      </c>
      <c r="H2389">
        <v>70.38</v>
      </c>
      <c r="I2389">
        <v>0.14000000000000001</v>
      </c>
      <c r="J2389">
        <v>544.74</v>
      </c>
      <c r="K2389">
        <v>354.54</v>
      </c>
      <c r="L2389">
        <v>190.2</v>
      </c>
      <c r="M2389" t="s">
        <v>40</v>
      </c>
      <c r="N2389" t="str">
        <f t="shared" si="37"/>
        <v>Medium</v>
      </c>
    </row>
    <row r="2390" spans="1:14" x14ac:dyDescent="0.3">
      <c r="A2390">
        <v>2389</v>
      </c>
      <c r="B2390" t="s">
        <v>1647</v>
      </c>
      <c r="C2390" s="2">
        <v>45605</v>
      </c>
      <c r="D2390" t="s">
        <v>14</v>
      </c>
      <c r="E2390" t="s">
        <v>20</v>
      </c>
      <c r="F2390" t="s">
        <v>21</v>
      </c>
      <c r="G2390">
        <v>3</v>
      </c>
      <c r="H2390">
        <v>259.18</v>
      </c>
      <c r="I2390">
        <v>0.18</v>
      </c>
      <c r="J2390">
        <v>637.58000000000004</v>
      </c>
      <c r="K2390">
        <v>359.62</v>
      </c>
      <c r="L2390">
        <v>277.95999999999998</v>
      </c>
      <c r="M2390" t="s">
        <v>28</v>
      </c>
      <c r="N2390" t="str">
        <f t="shared" si="37"/>
        <v>Medium</v>
      </c>
    </row>
    <row r="2391" spans="1:14" x14ac:dyDescent="0.3">
      <c r="A2391">
        <v>2390</v>
      </c>
      <c r="B2391" t="s">
        <v>2135</v>
      </c>
      <c r="C2391" s="2">
        <v>45369</v>
      </c>
      <c r="D2391" t="s">
        <v>24</v>
      </c>
      <c r="E2391" t="s">
        <v>15</v>
      </c>
      <c r="F2391" t="s">
        <v>16</v>
      </c>
      <c r="G2391">
        <v>5</v>
      </c>
      <c r="H2391">
        <v>201.54</v>
      </c>
      <c r="I2391">
        <v>0.18</v>
      </c>
      <c r="J2391">
        <v>826.31</v>
      </c>
      <c r="K2391">
        <v>550.29999999999995</v>
      </c>
      <c r="L2391">
        <v>276.01</v>
      </c>
      <c r="M2391" t="s">
        <v>28</v>
      </c>
      <c r="N2391" t="str">
        <f t="shared" si="37"/>
        <v>Medium</v>
      </c>
    </row>
    <row r="2392" spans="1:14" x14ac:dyDescent="0.3">
      <c r="A2392">
        <v>2391</v>
      </c>
      <c r="B2392" t="s">
        <v>2136</v>
      </c>
      <c r="C2392" s="2">
        <v>45552</v>
      </c>
      <c r="D2392" t="s">
        <v>19</v>
      </c>
      <c r="E2392" t="s">
        <v>20</v>
      </c>
      <c r="F2392" t="s">
        <v>27</v>
      </c>
      <c r="G2392">
        <v>9</v>
      </c>
      <c r="H2392">
        <v>466.94</v>
      </c>
      <c r="I2392">
        <v>0.1</v>
      </c>
      <c r="J2392">
        <v>3782.21</v>
      </c>
      <c r="K2392">
        <v>2014.04</v>
      </c>
      <c r="L2392">
        <v>1768.17</v>
      </c>
      <c r="M2392" t="s">
        <v>46</v>
      </c>
      <c r="N2392" t="str">
        <f t="shared" si="37"/>
        <v>Low</v>
      </c>
    </row>
    <row r="2393" spans="1:14" x14ac:dyDescent="0.3">
      <c r="A2393">
        <v>2392</v>
      </c>
      <c r="B2393" t="s">
        <v>2137</v>
      </c>
      <c r="C2393" s="2">
        <v>45388</v>
      </c>
      <c r="D2393" t="s">
        <v>19</v>
      </c>
      <c r="E2393" t="s">
        <v>30</v>
      </c>
      <c r="F2393" t="s">
        <v>16</v>
      </c>
      <c r="G2393">
        <v>10</v>
      </c>
      <c r="H2393">
        <v>71.790000000000006</v>
      </c>
      <c r="I2393">
        <v>0.25</v>
      </c>
      <c r="J2393">
        <v>538.42999999999995</v>
      </c>
      <c r="K2393">
        <v>411.12</v>
      </c>
      <c r="L2393">
        <v>127.31</v>
      </c>
      <c r="M2393" t="s">
        <v>22</v>
      </c>
      <c r="N2393" t="str">
        <f t="shared" si="37"/>
        <v>High</v>
      </c>
    </row>
    <row r="2394" spans="1:14" x14ac:dyDescent="0.3">
      <c r="A2394">
        <v>2393</v>
      </c>
      <c r="B2394" t="s">
        <v>212</v>
      </c>
      <c r="C2394" s="2">
        <v>45635</v>
      </c>
      <c r="D2394" t="s">
        <v>19</v>
      </c>
      <c r="E2394" t="s">
        <v>33</v>
      </c>
      <c r="F2394" t="s">
        <v>16</v>
      </c>
      <c r="G2394">
        <v>4</v>
      </c>
      <c r="H2394">
        <v>329.32</v>
      </c>
      <c r="I2394">
        <v>0.05</v>
      </c>
      <c r="J2394">
        <v>1251.42</v>
      </c>
      <c r="K2394">
        <v>975.68</v>
      </c>
      <c r="L2394">
        <v>275.74</v>
      </c>
      <c r="M2394" t="s">
        <v>46</v>
      </c>
      <c r="N2394" t="str">
        <f t="shared" si="37"/>
        <v>Low</v>
      </c>
    </row>
    <row r="2395" spans="1:14" x14ac:dyDescent="0.3">
      <c r="A2395">
        <v>2394</v>
      </c>
      <c r="B2395" t="s">
        <v>2138</v>
      </c>
      <c r="C2395" s="2">
        <v>45406</v>
      </c>
      <c r="D2395" t="s">
        <v>14</v>
      </c>
      <c r="E2395" t="s">
        <v>33</v>
      </c>
      <c r="F2395" t="s">
        <v>16</v>
      </c>
      <c r="G2395">
        <v>4</v>
      </c>
      <c r="H2395">
        <v>484.1</v>
      </c>
      <c r="I2395">
        <v>0.13</v>
      </c>
      <c r="J2395">
        <v>1684.67</v>
      </c>
      <c r="K2395">
        <v>1072.23</v>
      </c>
      <c r="L2395">
        <v>612.44000000000005</v>
      </c>
      <c r="M2395" t="s">
        <v>28</v>
      </c>
      <c r="N2395" t="str">
        <f t="shared" si="37"/>
        <v>Medium</v>
      </c>
    </row>
    <row r="2396" spans="1:14" x14ac:dyDescent="0.3">
      <c r="A2396">
        <v>2395</v>
      </c>
      <c r="B2396" t="s">
        <v>2139</v>
      </c>
      <c r="C2396" s="2">
        <v>45596</v>
      </c>
      <c r="D2396" t="s">
        <v>24</v>
      </c>
      <c r="E2396" t="s">
        <v>25</v>
      </c>
      <c r="F2396" t="s">
        <v>16</v>
      </c>
      <c r="G2396">
        <v>1</v>
      </c>
      <c r="H2396">
        <v>307.17</v>
      </c>
      <c r="I2396">
        <v>0.04</v>
      </c>
      <c r="J2396">
        <v>294.88</v>
      </c>
      <c r="K2396">
        <v>212.41</v>
      </c>
      <c r="L2396">
        <v>82.47</v>
      </c>
      <c r="M2396" t="s">
        <v>22</v>
      </c>
      <c r="N2396" t="str">
        <f t="shared" si="37"/>
        <v>Low</v>
      </c>
    </row>
    <row r="2397" spans="1:14" x14ac:dyDescent="0.3">
      <c r="A2397">
        <v>2396</v>
      </c>
      <c r="B2397" t="s">
        <v>1416</v>
      </c>
      <c r="C2397" s="2">
        <v>45311</v>
      </c>
      <c r="D2397" t="s">
        <v>24</v>
      </c>
      <c r="E2397" t="s">
        <v>15</v>
      </c>
      <c r="F2397" t="s">
        <v>21</v>
      </c>
      <c r="G2397">
        <v>2</v>
      </c>
      <c r="H2397">
        <v>440.89</v>
      </c>
      <c r="I2397">
        <v>0.04</v>
      </c>
      <c r="J2397">
        <v>846.51</v>
      </c>
      <c r="K2397">
        <v>638.99</v>
      </c>
      <c r="L2397">
        <v>207.52</v>
      </c>
      <c r="M2397" t="s">
        <v>28</v>
      </c>
      <c r="N2397" t="str">
        <f t="shared" si="37"/>
        <v>Low</v>
      </c>
    </row>
    <row r="2398" spans="1:14" x14ac:dyDescent="0.3">
      <c r="A2398">
        <v>2397</v>
      </c>
      <c r="B2398" t="s">
        <v>2140</v>
      </c>
      <c r="C2398" s="2">
        <v>45352</v>
      </c>
      <c r="D2398" t="s">
        <v>19</v>
      </c>
      <c r="E2398" t="s">
        <v>25</v>
      </c>
      <c r="F2398" t="s">
        <v>27</v>
      </c>
      <c r="G2398">
        <v>7</v>
      </c>
      <c r="H2398">
        <v>213.01</v>
      </c>
      <c r="I2398">
        <v>0.15</v>
      </c>
      <c r="J2398">
        <v>1267.4100000000001</v>
      </c>
      <c r="K2398">
        <v>949.19</v>
      </c>
      <c r="L2398">
        <v>318.22000000000003</v>
      </c>
      <c r="M2398" t="s">
        <v>22</v>
      </c>
      <c r="N2398" t="str">
        <f t="shared" si="37"/>
        <v>Medium</v>
      </c>
    </row>
    <row r="2399" spans="1:14" x14ac:dyDescent="0.3">
      <c r="A2399">
        <v>2398</v>
      </c>
      <c r="B2399" t="s">
        <v>2141</v>
      </c>
      <c r="C2399" s="2">
        <v>45344</v>
      </c>
      <c r="D2399" t="s">
        <v>39</v>
      </c>
      <c r="E2399" t="s">
        <v>20</v>
      </c>
      <c r="F2399" t="s">
        <v>21</v>
      </c>
      <c r="G2399">
        <v>7</v>
      </c>
      <c r="H2399">
        <v>379.87</v>
      </c>
      <c r="I2399">
        <v>0.24</v>
      </c>
      <c r="J2399">
        <v>2020.91</v>
      </c>
      <c r="K2399">
        <v>1179.6600000000001</v>
      </c>
      <c r="L2399">
        <v>841.25</v>
      </c>
      <c r="M2399" t="s">
        <v>46</v>
      </c>
      <c r="N2399" t="str">
        <f t="shared" si="37"/>
        <v>High</v>
      </c>
    </row>
    <row r="2400" spans="1:14" x14ac:dyDescent="0.3">
      <c r="A2400">
        <v>2399</v>
      </c>
      <c r="B2400" t="s">
        <v>2142</v>
      </c>
      <c r="C2400" s="2">
        <v>45575</v>
      </c>
      <c r="D2400" t="s">
        <v>39</v>
      </c>
      <c r="E2400" t="s">
        <v>15</v>
      </c>
      <c r="F2400" t="s">
        <v>16</v>
      </c>
      <c r="G2400">
        <v>7</v>
      </c>
      <c r="H2400">
        <v>31.78</v>
      </c>
      <c r="I2400">
        <v>0.16</v>
      </c>
      <c r="J2400">
        <v>186.87</v>
      </c>
      <c r="K2400">
        <v>97.25</v>
      </c>
      <c r="L2400">
        <v>89.62</v>
      </c>
      <c r="M2400" t="s">
        <v>28</v>
      </c>
      <c r="N2400" t="str">
        <f t="shared" si="37"/>
        <v>Medium</v>
      </c>
    </row>
    <row r="2401" spans="1:14" x14ac:dyDescent="0.3">
      <c r="A2401">
        <v>2400</v>
      </c>
      <c r="B2401" t="s">
        <v>2143</v>
      </c>
      <c r="C2401" s="2">
        <v>45649</v>
      </c>
      <c r="D2401" t="s">
        <v>14</v>
      </c>
      <c r="E2401" t="s">
        <v>20</v>
      </c>
      <c r="F2401" t="s">
        <v>27</v>
      </c>
      <c r="G2401">
        <v>8</v>
      </c>
      <c r="H2401">
        <v>357.55</v>
      </c>
      <c r="I2401">
        <v>0.21</v>
      </c>
      <c r="J2401">
        <v>2259.7199999999998</v>
      </c>
      <c r="K2401">
        <v>1304.1300000000001</v>
      </c>
      <c r="L2401">
        <v>955.59</v>
      </c>
      <c r="M2401" t="s">
        <v>40</v>
      </c>
      <c r="N2401" t="str">
        <f t="shared" si="37"/>
        <v>High</v>
      </c>
    </row>
    <row r="2402" spans="1:14" x14ac:dyDescent="0.3">
      <c r="A2402">
        <v>2401</v>
      </c>
      <c r="B2402" t="s">
        <v>2144</v>
      </c>
      <c r="C2402" s="2">
        <v>45649</v>
      </c>
      <c r="D2402" t="s">
        <v>39</v>
      </c>
      <c r="E2402" t="s">
        <v>25</v>
      </c>
      <c r="F2402" t="s">
        <v>21</v>
      </c>
      <c r="G2402">
        <v>2</v>
      </c>
      <c r="H2402">
        <v>310.49</v>
      </c>
      <c r="I2402">
        <v>7.0000000000000007E-2</v>
      </c>
      <c r="J2402">
        <v>577.51</v>
      </c>
      <c r="K2402">
        <v>438.25</v>
      </c>
      <c r="L2402">
        <v>139.26</v>
      </c>
      <c r="M2402" t="s">
        <v>40</v>
      </c>
      <c r="N2402" t="str">
        <f t="shared" si="37"/>
        <v>Low</v>
      </c>
    </row>
    <row r="2403" spans="1:14" x14ac:dyDescent="0.3">
      <c r="A2403">
        <v>2402</v>
      </c>
      <c r="B2403" t="s">
        <v>2145</v>
      </c>
      <c r="C2403" s="2">
        <v>45492</v>
      </c>
      <c r="D2403" t="s">
        <v>24</v>
      </c>
      <c r="E2403" t="s">
        <v>20</v>
      </c>
      <c r="F2403" t="s">
        <v>16</v>
      </c>
      <c r="G2403">
        <v>1</v>
      </c>
      <c r="H2403">
        <v>205.63</v>
      </c>
      <c r="I2403">
        <v>0.18</v>
      </c>
      <c r="J2403">
        <v>168.62</v>
      </c>
      <c r="K2403">
        <v>91.73</v>
      </c>
      <c r="L2403">
        <v>76.89</v>
      </c>
      <c r="M2403" t="s">
        <v>17</v>
      </c>
      <c r="N2403" t="str">
        <f t="shared" si="37"/>
        <v>Medium</v>
      </c>
    </row>
    <row r="2404" spans="1:14" x14ac:dyDescent="0.3">
      <c r="A2404">
        <v>2403</v>
      </c>
      <c r="B2404" t="s">
        <v>2146</v>
      </c>
      <c r="C2404" s="2">
        <v>45625</v>
      </c>
      <c r="D2404" t="s">
        <v>39</v>
      </c>
      <c r="E2404" t="s">
        <v>33</v>
      </c>
      <c r="F2404" t="s">
        <v>21</v>
      </c>
      <c r="G2404">
        <v>9</v>
      </c>
      <c r="H2404">
        <v>60.08</v>
      </c>
      <c r="I2404">
        <v>0.09</v>
      </c>
      <c r="J2404">
        <v>492.06</v>
      </c>
      <c r="K2404">
        <v>250.17</v>
      </c>
      <c r="L2404">
        <v>241.89</v>
      </c>
      <c r="M2404" t="s">
        <v>28</v>
      </c>
      <c r="N2404" t="str">
        <f t="shared" si="37"/>
        <v>Low</v>
      </c>
    </row>
    <row r="2405" spans="1:14" x14ac:dyDescent="0.3">
      <c r="A2405">
        <v>2404</v>
      </c>
      <c r="B2405" t="s">
        <v>2147</v>
      </c>
      <c r="C2405" s="2">
        <v>45292</v>
      </c>
      <c r="D2405" t="s">
        <v>19</v>
      </c>
      <c r="E2405" t="s">
        <v>15</v>
      </c>
      <c r="F2405" t="s">
        <v>27</v>
      </c>
      <c r="G2405">
        <v>4</v>
      </c>
      <c r="H2405">
        <v>128.63999999999999</v>
      </c>
      <c r="I2405">
        <v>0.13</v>
      </c>
      <c r="J2405">
        <v>447.67</v>
      </c>
      <c r="K2405">
        <v>232.97</v>
      </c>
      <c r="L2405">
        <v>214.7</v>
      </c>
      <c r="M2405" t="s">
        <v>28</v>
      </c>
      <c r="N2405" t="str">
        <f t="shared" si="37"/>
        <v>Medium</v>
      </c>
    </row>
    <row r="2406" spans="1:14" x14ac:dyDescent="0.3">
      <c r="A2406">
        <v>2405</v>
      </c>
      <c r="B2406" t="s">
        <v>496</v>
      </c>
      <c r="C2406" s="2">
        <v>45640</v>
      </c>
      <c r="D2406" t="s">
        <v>39</v>
      </c>
      <c r="E2406" t="s">
        <v>30</v>
      </c>
      <c r="F2406" t="s">
        <v>16</v>
      </c>
      <c r="G2406">
        <v>8</v>
      </c>
      <c r="H2406">
        <v>272.02</v>
      </c>
      <c r="I2406">
        <v>0.09</v>
      </c>
      <c r="J2406">
        <v>1980.31</v>
      </c>
      <c r="K2406">
        <v>1284.93</v>
      </c>
      <c r="L2406">
        <v>695.38</v>
      </c>
      <c r="M2406" t="s">
        <v>17</v>
      </c>
      <c r="N2406" t="str">
        <f t="shared" si="37"/>
        <v>Low</v>
      </c>
    </row>
    <row r="2407" spans="1:14" x14ac:dyDescent="0.3">
      <c r="A2407">
        <v>2406</v>
      </c>
      <c r="B2407" t="s">
        <v>1350</v>
      </c>
      <c r="C2407" s="2">
        <v>45292</v>
      </c>
      <c r="D2407" t="s">
        <v>14</v>
      </c>
      <c r="E2407" t="s">
        <v>33</v>
      </c>
      <c r="F2407" t="s">
        <v>27</v>
      </c>
      <c r="G2407">
        <v>2</v>
      </c>
      <c r="H2407">
        <v>97.74</v>
      </c>
      <c r="I2407">
        <v>0.05</v>
      </c>
      <c r="J2407">
        <v>185.71</v>
      </c>
      <c r="K2407">
        <v>128.44</v>
      </c>
      <c r="L2407">
        <v>57.27</v>
      </c>
      <c r="M2407" t="s">
        <v>40</v>
      </c>
      <c r="N2407" t="str">
        <f t="shared" si="37"/>
        <v>Low</v>
      </c>
    </row>
    <row r="2408" spans="1:14" x14ac:dyDescent="0.3">
      <c r="A2408">
        <v>2407</v>
      </c>
      <c r="B2408" t="s">
        <v>2148</v>
      </c>
      <c r="C2408" s="2">
        <v>45565</v>
      </c>
      <c r="D2408" t="s">
        <v>19</v>
      </c>
      <c r="E2408" t="s">
        <v>20</v>
      </c>
      <c r="F2408" t="s">
        <v>27</v>
      </c>
      <c r="G2408">
        <v>10</v>
      </c>
      <c r="H2408">
        <v>13.77</v>
      </c>
      <c r="I2408">
        <v>0.26</v>
      </c>
      <c r="J2408">
        <v>101.9</v>
      </c>
      <c r="K2408">
        <v>65.260000000000005</v>
      </c>
      <c r="L2408">
        <v>36.64</v>
      </c>
      <c r="M2408" t="s">
        <v>28</v>
      </c>
      <c r="N2408" t="str">
        <f t="shared" si="37"/>
        <v>High</v>
      </c>
    </row>
    <row r="2409" spans="1:14" x14ac:dyDescent="0.3">
      <c r="A2409">
        <v>2408</v>
      </c>
      <c r="B2409" t="s">
        <v>2149</v>
      </c>
      <c r="C2409" s="2">
        <v>45501</v>
      </c>
      <c r="D2409" t="s">
        <v>39</v>
      </c>
      <c r="E2409" t="s">
        <v>15</v>
      </c>
      <c r="F2409" t="s">
        <v>27</v>
      </c>
      <c r="G2409">
        <v>6</v>
      </c>
      <c r="H2409">
        <v>355.1</v>
      </c>
      <c r="I2409">
        <v>0.09</v>
      </c>
      <c r="J2409">
        <v>1938.85</v>
      </c>
      <c r="K2409">
        <v>1277.8900000000001</v>
      </c>
      <c r="L2409">
        <v>660.96</v>
      </c>
      <c r="M2409" t="s">
        <v>17</v>
      </c>
      <c r="N2409" t="str">
        <f t="shared" si="37"/>
        <v>Low</v>
      </c>
    </row>
    <row r="2410" spans="1:14" x14ac:dyDescent="0.3">
      <c r="A2410">
        <v>2409</v>
      </c>
      <c r="B2410" t="s">
        <v>2150</v>
      </c>
      <c r="C2410" s="2">
        <v>45574</v>
      </c>
      <c r="D2410" t="s">
        <v>14</v>
      </c>
      <c r="E2410" t="s">
        <v>20</v>
      </c>
      <c r="F2410" t="s">
        <v>16</v>
      </c>
      <c r="G2410">
        <v>7</v>
      </c>
      <c r="H2410">
        <v>200.06</v>
      </c>
      <c r="I2410">
        <v>0.27</v>
      </c>
      <c r="J2410">
        <v>1022.31</v>
      </c>
      <c r="K2410">
        <v>554.29999999999995</v>
      </c>
      <c r="L2410">
        <v>468.01</v>
      </c>
      <c r="M2410" t="s">
        <v>46</v>
      </c>
      <c r="N2410" t="str">
        <f t="shared" si="37"/>
        <v>High</v>
      </c>
    </row>
    <row r="2411" spans="1:14" x14ac:dyDescent="0.3">
      <c r="A2411">
        <v>2410</v>
      </c>
      <c r="B2411" t="s">
        <v>643</v>
      </c>
      <c r="C2411" s="2">
        <v>45399</v>
      </c>
      <c r="D2411" t="s">
        <v>24</v>
      </c>
      <c r="E2411" t="s">
        <v>25</v>
      </c>
      <c r="F2411" t="s">
        <v>27</v>
      </c>
      <c r="G2411">
        <v>7</v>
      </c>
      <c r="H2411">
        <v>25.03</v>
      </c>
      <c r="I2411">
        <v>0.28000000000000003</v>
      </c>
      <c r="J2411">
        <v>126.15</v>
      </c>
      <c r="K2411">
        <v>75.930000000000007</v>
      </c>
      <c r="L2411">
        <v>50.22</v>
      </c>
      <c r="M2411" t="s">
        <v>46</v>
      </c>
      <c r="N2411" t="str">
        <f t="shared" si="37"/>
        <v>High</v>
      </c>
    </row>
    <row r="2412" spans="1:14" x14ac:dyDescent="0.3">
      <c r="A2412">
        <v>2411</v>
      </c>
      <c r="B2412" t="s">
        <v>54</v>
      </c>
      <c r="C2412" s="2">
        <v>45637</v>
      </c>
      <c r="D2412" t="s">
        <v>39</v>
      </c>
      <c r="E2412" t="s">
        <v>25</v>
      </c>
      <c r="F2412" t="s">
        <v>21</v>
      </c>
      <c r="G2412">
        <v>2</v>
      </c>
      <c r="H2412">
        <v>276.32</v>
      </c>
      <c r="I2412">
        <v>0.2</v>
      </c>
      <c r="J2412">
        <v>442.11</v>
      </c>
      <c r="K2412">
        <v>336.33</v>
      </c>
      <c r="L2412">
        <v>105.78</v>
      </c>
      <c r="M2412" t="s">
        <v>17</v>
      </c>
      <c r="N2412" t="str">
        <f t="shared" si="37"/>
        <v>Medium</v>
      </c>
    </row>
    <row r="2413" spans="1:14" x14ac:dyDescent="0.3">
      <c r="A2413">
        <v>2412</v>
      </c>
      <c r="B2413" t="s">
        <v>2151</v>
      </c>
      <c r="C2413" s="2">
        <v>45400</v>
      </c>
      <c r="D2413" t="s">
        <v>24</v>
      </c>
      <c r="E2413" t="s">
        <v>30</v>
      </c>
      <c r="F2413" t="s">
        <v>16</v>
      </c>
      <c r="G2413">
        <v>7</v>
      </c>
      <c r="H2413">
        <v>241.73</v>
      </c>
      <c r="I2413">
        <v>0.03</v>
      </c>
      <c r="J2413">
        <v>1641.35</v>
      </c>
      <c r="K2413">
        <v>1274.42</v>
      </c>
      <c r="L2413">
        <v>366.93</v>
      </c>
      <c r="M2413" t="s">
        <v>22</v>
      </c>
      <c r="N2413" t="str">
        <f t="shared" si="37"/>
        <v>Low</v>
      </c>
    </row>
    <row r="2414" spans="1:14" x14ac:dyDescent="0.3">
      <c r="A2414">
        <v>2413</v>
      </c>
      <c r="B2414" t="s">
        <v>1731</v>
      </c>
      <c r="C2414" s="2">
        <v>45358</v>
      </c>
      <c r="D2414" t="s">
        <v>39</v>
      </c>
      <c r="E2414" t="s">
        <v>25</v>
      </c>
      <c r="F2414" t="s">
        <v>27</v>
      </c>
      <c r="G2414">
        <v>6</v>
      </c>
      <c r="H2414">
        <v>69.88</v>
      </c>
      <c r="I2414">
        <v>0.02</v>
      </c>
      <c r="J2414">
        <v>410.89</v>
      </c>
      <c r="K2414">
        <v>310.17</v>
      </c>
      <c r="L2414">
        <v>100.72</v>
      </c>
      <c r="M2414" t="s">
        <v>22</v>
      </c>
      <c r="N2414" t="str">
        <f t="shared" si="37"/>
        <v>Low</v>
      </c>
    </row>
    <row r="2415" spans="1:14" x14ac:dyDescent="0.3">
      <c r="A2415">
        <v>2414</v>
      </c>
      <c r="B2415" t="s">
        <v>2014</v>
      </c>
      <c r="C2415" s="2">
        <v>45376</v>
      </c>
      <c r="D2415" t="s">
        <v>24</v>
      </c>
      <c r="E2415" t="s">
        <v>25</v>
      </c>
      <c r="F2415" t="s">
        <v>27</v>
      </c>
      <c r="G2415">
        <v>1</v>
      </c>
      <c r="H2415">
        <v>26.4</v>
      </c>
      <c r="I2415">
        <v>0.12</v>
      </c>
      <c r="J2415">
        <v>23.23</v>
      </c>
      <c r="K2415">
        <v>12.6</v>
      </c>
      <c r="L2415">
        <v>10.63</v>
      </c>
      <c r="M2415" t="s">
        <v>40</v>
      </c>
      <c r="N2415" t="str">
        <f t="shared" si="37"/>
        <v>Medium</v>
      </c>
    </row>
    <row r="2416" spans="1:14" x14ac:dyDescent="0.3">
      <c r="A2416">
        <v>2415</v>
      </c>
      <c r="B2416" t="s">
        <v>2152</v>
      </c>
      <c r="C2416" s="2">
        <v>45633</v>
      </c>
      <c r="D2416" t="s">
        <v>19</v>
      </c>
      <c r="E2416" t="s">
        <v>25</v>
      </c>
      <c r="F2416" t="s">
        <v>21</v>
      </c>
      <c r="G2416">
        <v>3</v>
      </c>
      <c r="H2416">
        <v>485.03</v>
      </c>
      <c r="I2416">
        <v>0.14000000000000001</v>
      </c>
      <c r="J2416">
        <v>1251.3800000000001</v>
      </c>
      <c r="K2416">
        <v>651.03</v>
      </c>
      <c r="L2416">
        <v>600.35</v>
      </c>
      <c r="M2416" t="s">
        <v>46</v>
      </c>
      <c r="N2416" t="str">
        <f t="shared" si="37"/>
        <v>Medium</v>
      </c>
    </row>
    <row r="2417" spans="1:14" x14ac:dyDescent="0.3">
      <c r="A2417">
        <v>2416</v>
      </c>
      <c r="B2417" t="s">
        <v>547</v>
      </c>
      <c r="C2417" s="2">
        <v>45293</v>
      </c>
      <c r="D2417" t="s">
        <v>24</v>
      </c>
      <c r="E2417" t="s">
        <v>33</v>
      </c>
      <c r="F2417" t="s">
        <v>27</v>
      </c>
      <c r="G2417">
        <v>8</v>
      </c>
      <c r="H2417">
        <v>436.91</v>
      </c>
      <c r="I2417">
        <v>0.02</v>
      </c>
      <c r="J2417">
        <v>3425.37</v>
      </c>
      <c r="K2417">
        <v>1734.81</v>
      </c>
      <c r="L2417">
        <v>1690.56</v>
      </c>
      <c r="M2417" t="s">
        <v>28</v>
      </c>
      <c r="N2417" t="str">
        <f t="shared" si="37"/>
        <v>Low</v>
      </c>
    </row>
    <row r="2418" spans="1:14" x14ac:dyDescent="0.3">
      <c r="A2418">
        <v>2417</v>
      </c>
      <c r="B2418" t="s">
        <v>2153</v>
      </c>
      <c r="C2418" s="2">
        <v>45412</v>
      </c>
      <c r="D2418" t="s">
        <v>14</v>
      </c>
      <c r="E2418" t="s">
        <v>33</v>
      </c>
      <c r="F2418" t="s">
        <v>27</v>
      </c>
      <c r="G2418">
        <v>9</v>
      </c>
      <c r="H2418">
        <v>373.15</v>
      </c>
      <c r="I2418">
        <v>0.02</v>
      </c>
      <c r="J2418">
        <v>3291.18</v>
      </c>
      <c r="K2418">
        <v>2095.65</v>
      </c>
      <c r="L2418">
        <v>1195.53</v>
      </c>
      <c r="M2418" t="s">
        <v>46</v>
      </c>
      <c r="N2418" t="str">
        <f t="shared" si="37"/>
        <v>Low</v>
      </c>
    </row>
    <row r="2419" spans="1:14" x14ac:dyDescent="0.3">
      <c r="A2419">
        <v>2418</v>
      </c>
      <c r="B2419" t="s">
        <v>2154</v>
      </c>
      <c r="C2419" s="2">
        <v>45430</v>
      </c>
      <c r="D2419" t="s">
        <v>39</v>
      </c>
      <c r="E2419" t="s">
        <v>30</v>
      </c>
      <c r="F2419" t="s">
        <v>16</v>
      </c>
      <c r="G2419">
        <v>4</v>
      </c>
      <c r="H2419">
        <v>288.32</v>
      </c>
      <c r="I2419">
        <v>0.06</v>
      </c>
      <c r="J2419">
        <v>1084.08</v>
      </c>
      <c r="K2419">
        <v>672.48</v>
      </c>
      <c r="L2419">
        <v>411.6</v>
      </c>
      <c r="M2419" t="s">
        <v>46</v>
      </c>
      <c r="N2419" t="str">
        <f t="shared" si="37"/>
        <v>Low</v>
      </c>
    </row>
    <row r="2420" spans="1:14" x14ac:dyDescent="0.3">
      <c r="A2420">
        <v>2419</v>
      </c>
      <c r="B2420" t="s">
        <v>2155</v>
      </c>
      <c r="C2420" s="2">
        <v>45517</v>
      </c>
      <c r="D2420" t="s">
        <v>19</v>
      </c>
      <c r="E2420" t="s">
        <v>33</v>
      </c>
      <c r="F2420" t="s">
        <v>16</v>
      </c>
      <c r="G2420">
        <v>10</v>
      </c>
      <c r="H2420">
        <v>80.63</v>
      </c>
      <c r="I2420">
        <v>0.17</v>
      </c>
      <c r="J2420">
        <v>669.23</v>
      </c>
      <c r="K2420">
        <v>352.25</v>
      </c>
      <c r="L2420">
        <v>316.98</v>
      </c>
      <c r="M2420" t="s">
        <v>40</v>
      </c>
      <c r="N2420" t="str">
        <f t="shared" si="37"/>
        <v>Medium</v>
      </c>
    </row>
    <row r="2421" spans="1:14" x14ac:dyDescent="0.3">
      <c r="A2421">
        <v>2420</v>
      </c>
      <c r="B2421" t="s">
        <v>2156</v>
      </c>
      <c r="C2421" s="2">
        <v>45304</v>
      </c>
      <c r="D2421" t="s">
        <v>24</v>
      </c>
      <c r="E2421" t="s">
        <v>15</v>
      </c>
      <c r="F2421" t="s">
        <v>21</v>
      </c>
      <c r="G2421">
        <v>10</v>
      </c>
      <c r="H2421">
        <v>274.75</v>
      </c>
      <c r="I2421">
        <v>7.0000000000000007E-2</v>
      </c>
      <c r="J2421">
        <v>2555.17</v>
      </c>
      <c r="K2421">
        <v>2035.53</v>
      </c>
      <c r="L2421">
        <v>519.64</v>
      </c>
      <c r="M2421" t="s">
        <v>22</v>
      </c>
      <c r="N2421" t="str">
        <f t="shared" si="37"/>
        <v>Low</v>
      </c>
    </row>
    <row r="2422" spans="1:14" x14ac:dyDescent="0.3">
      <c r="A2422">
        <v>2421</v>
      </c>
      <c r="B2422" t="s">
        <v>2157</v>
      </c>
      <c r="C2422" s="2">
        <v>45476</v>
      </c>
      <c r="D2422" t="s">
        <v>24</v>
      </c>
      <c r="E2422" t="s">
        <v>20</v>
      </c>
      <c r="F2422" t="s">
        <v>27</v>
      </c>
      <c r="G2422">
        <v>3</v>
      </c>
      <c r="H2422">
        <v>497.66</v>
      </c>
      <c r="I2422">
        <v>0.14000000000000001</v>
      </c>
      <c r="J2422">
        <v>1283.96</v>
      </c>
      <c r="K2422">
        <v>918.91</v>
      </c>
      <c r="L2422">
        <v>365.05</v>
      </c>
      <c r="M2422" t="s">
        <v>40</v>
      </c>
      <c r="N2422" t="str">
        <f t="shared" si="37"/>
        <v>Medium</v>
      </c>
    </row>
    <row r="2423" spans="1:14" x14ac:dyDescent="0.3">
      <c r="A2423">
        <v>2422</v>
      </c>
      <c r="B2423" t="s">
        <v>2158</v>
      </c>
      <c r="C2423" s="2">
        <v>45319</v>
      </c>
      <c r="D2423" t="s">
        <v>19</v>
      </c>
      <c r="E2423" t="s">
        <v>30</v>
      </c>
      <c r="F2423" t="s">
        <v>27</v>
      </c>
      <c r="G2423">
        <v>8</v>
      </c>
      <c r="H2423">
        <v>381.36</v>
      </c>
      <c r="I2423">
        <v>0.27</v>
      </c>
      <c r="J2423">
        <v>2227.14</v>
      </c>
      <c r="K2423">
        <v>1213.8800000000001</v>
      </c>
      <c r="L2423">
        <v>1013.26</v>
      </c>
      <c r="M2423" t="s">
        <v>40</v>
      </c>
      <c r="N2423" t="str">
        <f t="shared" si="37"/>
        <v>High</v>
      </c>
    </row>
    <row r="2424" spans="1:14" x14ac:dyDescent="0.3">
      <c r="A2424">
        <v>2423</v>
      </c>
      <c r="B2424" t="s">
        <v>2159</v>
      </c>
      <c r="C2424" s="2">
        <v>45367</v>
      </c>
      <c r="D2424" t="s">
        <v>19</v>
      </c>
      <c r="E2424" t="s">
        <v>33</v>
      </c>
      <c r="F2424" t="s">
        <v>21</v>
      </c>
      <c r="G2424">
        <v>9</v>
      </c>
      <c r="H2424">
        <v>472.78</v>
      </c>
      <c r="I2424">
        <v>0.28999999999999998</v>
      </c>
      <c r="J2424">
        <v>3021.06</v>
      </c>
      <c r="K2424">
        <v>2100.87</v>
      </c>
      <c r="L2424">
        <v>920.19</v>
      </c>
      <c r="M2424" t="s">
        <v>40</v>
      </c>
      <c r="N2424" t="str">
        <f t="shared" si="37"/>
        <v>High</v>
      </c>
    </row>
    <row r="2425" spans="1:14" x14ac:dyDescent="0.3">
      <c r="A2425">
        <v>2424</v>
      </c>
      <c r="B2425" t="s">
        <v>2160</v>
      </c>
      <c r="C2425" s="2">
        <v>45378</v>
      </c>
      <c r="D2425" t="s">
        <v>39</v>
      </c>
      <c r="E2425" t="s">
        <v>25</v>
      </c>
      <c r="F2425" t="s">
        <v>27</v>
      </c>
      <c r="G2425">
        <v>1</v>
      </c>
      <c r="H2425">
        <v>483.18</v>
      </c>
      <c r="I2425">
        <v>0.13</v>
      </c>
      <c r="J2425">
        <v>420.37</v>
      </c>
      <c r="K2425">
        <v>274.48</v>
      </c>
      <c r="L2425">
        <v>145.88999999999999</v>
      </c>
      <c r="M2425" t="s">
        <v>17</v>
      </c>
      <c r="N2425" t="str">
        <f t="shared" si="37"/>
        <v>Medium</v>
      </c>
    </row>
    <row r="2426" spans="1:14" x14ac:dyDescent="0.3">
      <c r="A2426">
        <v>2425</v>
      </c>
      <c r="B2426" t="s">
        <v>57</v>
      </c>
      <c r="C2426" s="2">
        <v>45378</v>
      </c>
      <c r="D2426" t="s">
        <v>39</v>
      </c>
      <c r="E2426" t="s">
        <v>20</v>
      </c>
      <c r="F2426" t="s">
        <v>21</v>
      </c>
      <c r="G2426">
        <v>1</v>
      </c>
      <c r="H2426">
        <v>28.26</v>
      </c>
      <c r="I2426">
        <v>0.18</v>
      </c>
      <c r="J2426">
        <v>23.17</v>
      </c>
      <c r="K2426">
        <v>18.350000000000001</v>
      </c>
      <c r="L2426">
        <v>4.82</v>
      </c>
      <c r="M2426" t="s">
        <v>17</v>
      </c>
      <c r="N2426" t="str">
        <f t="shared" si="37"/>
        <v>Medium</v>
      </c>
    </row>
    <row r="2427" spans="1:14" x14ac:dyDescent="0.3">
      <c r="A2427">
        <v>2426</v>
      </c>
      <c r="B2427" t="s">
        <v>1854</v>
      </c>
      <c r="C2427" s="2">
        <v>45643</v>
      </c>
      <c r="D2427" t="s">
        <v>14</v>
      </c>
      <c r="E2427" t="s">
        <v>33</v>
      </c>
      <c r="F2427" t="s">
        <v>27</v>
      </c>
      <c r="G2427">
        <v>10</v>
      </c>
      <c r="H2427">
        <v>421.16</v>
      </c>
      <c r="I2427">
        <v>0.16</v>
      </c>
      <c r="J2427">
        <v>3537.74</v>
      </c>
      <c r="K2427">
        <v>2824.23</v>
      </c>
      <c r="L2427">
        <v>713.51</v>
      </c>
      <c r="M2427" t="s">
        <v>40</v>
      </c>
      <c r="N2427" t="str">
        <f t="shared" si="37"/>
        <v>Medium</v>
      </c>
    </row>
    <row r="2428" spans="1:14" x14ac:dyDescent="0.3">
      <c r="A2428">
        <v>2427</v>
      </c>
      <c r="B2428" t="s">
        <v>2161</v>
      </c>
      <c r="C2428" s="2">
        <v>45295</v>
      </c>
      <c r="D2428" t="s">
        <v>39</v>
      </c>
      <c r="E2428" t="s">
        <v>25</v>
      </c>
      <c r="F2428" t="s">
        <v>16</v>
      </c>
      <c r="G2428">
        <v>5</v>
      </c>
      <c r="H2428">
        <v>241.44</v>
      </c>
      <c r="I2428">
        <v>0.14000000000000001</v>
      </c>
      <c r="J2428">
        <v>1038.19</v>
      </c>
      <c r="K2428">
        <v>537.98</v>
      </c>
      <c r="L2428">
        <v>500.21</v>
      </c>
      <c r="M2428" t="s">
        <v>17</v>
      </c>
      <c r="N2428" t="str">
        <f t="shared" si="37"/>
        <v>Medium</v>
      </c>
    </row>
    <row r="2429" spans="1:14" x14ac:dyDescent="0.3">
      <c r="A2429">
        <v>2428</v>
      </c>
      <c r="B2429" t="s">
        <v>2162</v>
      </c>
      <c r="C2429" s="2">
        <v>45464</v>
      </c>
      <c r="D2429" t="s">
        <v>24</v>
      </c>
      <c r="E2429" t="s">
        <v>30</v>
      </c>
      <c r="F2429" t="s">
        <v>16</v>
      </c>
      <c r="G2429">
        <v>1</v>
      </c>
      <c r="H2429">
        <v>450.12</v>
      </c>
      <c r="I2429">
        <v>0.04</v>
      </c>
      <c r="J2429">
        <v>432.12</v>
      </c>
      <c r="K2429">
        <v>273.54000000000002</v>
      </c>
      <c r="L2429">
        <v>158.58000000000001</v>
      </c>
      <c r="M2429" t="s">
        <v>17</v>
      </c>
      <c r="N2429" t="str">
        <f t="shared" si="37"/>
        <v>Low</v>
      </c>
    </row>
    <row r="2430" spans="1:14" x14ac:dyDescent="0.3">
      <c r="A2430">
        <v>2429</v>
      </c>
      <c r="B2430" t="s">
        <v>2163</v>
      </c>
      <c r="C2430" s="2">
        <v>45326</v>
      </c>
      <c r="D2430" t="s">
        <v>24</v>
      </c>
      <c r="E2430" t="s">
        <v>15</v>
      </c>
      <c r="F2430" t="s">
        <v>27</v>
      </c>
      <c r="G2430">
        <v>1</v>
      </c>
      <c r="H2430">
        <v>305.66000000000003</v>
      </c>
      <c r="I2430">
        <v>0.22</v>
      </c>
      <c r="J2430">
        <v>238.41</v>
      </c>
      <c r="K2430">
        <v>181.96</v>
      </c>
      <c r="L2430">
        <v>56.45</v>
      </c>
      <c r="M2430" t="s">
        <v>28</v>
      </c>
      <c r="N2430" t="str">
        <f t="shared" si="37"/>
        <v>High</v>
      </c>
    </row>
    <row r="2431" spans="1:14" x14ac:dyDescent="0.3">
      <c r="A2431">
        <v>2430</v>
      </c>
      <c r="B2431" t="s">
        <v>2164</v>
      </c>
      <c r="C2431" s="2">
        <v>45641</v>
      </c>
      <c r="D2431" t="s">
        <v>14</v>
      </c>
      <c r="E2431" t="s">
        <v>20</v>
      </c>
      <c r="F2431" t="s">
        <v>21</v>
      </c>
      <c r="G2431">
        <v>1</v>
      </c>
      <c r="H2431">
        <v>377.05</v>
      </c>
      <c r="I2431">
        <v>0.09</v>
      </c>
      <c r="J2431">
        <v>343.12</v>
      </c>
      <c r="K2431">
        <v>255.54</v>
      </c>
      <c r="L2431">
        <v>87.58</v>
      </c>
      <c r="M2431" t="s">
        <v>46</v>
      </c>
      <c r="N2431" t="str">
        <f t="shared" si="37"/>
        <v>Low</v>
      </c>
    </row>
    <row r="2432" spans="1:14" x14ac:dyDescent="0.3">
      <c r="A2432">
        <v>2431</v>
      </c>
      <c r="B2432" t="s">
        <v>1625</v>
      </c>
      <c r="C2432" s="2">
        <v>45481</v>
      </c>
      <c r="D2432" t="s">
        <v>24</v>
      </c>
      <c r="E2432" t="s">
        <v>15</v>
      </c>
      <c r="F2432" t="s">
        <v>21</v>
      </c>
      <c r="G2432">
        <v>9</v>
      </c>
      <c r="H2432">
        <v>89.83</v>
      </c>
      <c r="I2432">
        <v>0.28999999999999998</v>
      </c>
      <c r="J2432">
        <v>574.01</v>
      </c>
      <c r="K2432">
        <v>393.45</v>
      </c>
      <c r="L2432">
        <v>180.56</v>
      </c>
      <c r="M2432" t="s">
        <v>28</v>
      </c>
      <c r="N2432" t="str">
        <f t="shared" si="37"/>
        <v>High</v>
      </c>
    </row>
    <row r="2433" spans="1:14" x14ac:dyDescent="0.3">
      <c r="A2433">
        <v>2432</v>
      </c>
      <c r="B2433" t="s">
        <v>2165</v>
      </c>
      <c r="C2433" s="2">
        <v>45484</v>
      </c>
      <c r="D2433" t="s">
        <v>39</v>
      </c>
      <c r="E2433" t="s">
        <v>25</v>
      </c>
      <c r="F2433" t="s">
        <v>16</v>
      </c>
      <c r="G2433">
        <v>6</v>
      </c>
      <c r="H2433">
        <v>64.42</v>
      </c>
      <c r="I2433">
        <v>0.21</v>
      </c>
      <c r="J2433">
        <v>305.35000000000002</v>
      </c>
      <c r="K2433">
        <v>219.74</v>
      </c>
      <c r="L2433">
        <v>85.61</v>
      </c>
      <c r="M2433" t="s">
        <v>17</v>
      </c>
      <c r="N2433" t="str">
        <f t="shared" si="37"/>
        <v>High</v>
      </c>
    </row>
    <row r="2434" spans="1:14" x14ac:dyDescent="0.3">
      <c r="A2434">
        <v>2433</v>
      </c>
      <c r="B2434" t="s">
        <v>2166</v>
      </c>
      <c r="C2434" s="2">
        <v>45548</v>
      </c>
      <c r="D2434" t="s">
        <v>14</v>
      </c>
      <c r="E2434" t="s">
        <v>25</v>
      </c>
      <c r="F2434" t="s">
        <v>21</v>
      </c>
      <c r="G2434">
        <v>8</v>
      </c>
      <c r="H2434">
        <v>471.09</v>
      </c>
      <c r="I2434">
        <v>0.23</v>
      </c>
      <c r="J2434">
        <v>2901.91</v>
      </c>
      <c r="K2434">
        <v>1766.27</v>
      </c>
      <c r="L2434">
        <v>1135.6400000000001</v>
      </c>
      <c r="M2434" t="s">
        <v>28</v>
      </c>
      <c r="N2434" t="str">
        <f t="shared" si="37"/>
        <v>High</v>
      </c>
    </row>
    <row r="2435" spans="1:14" x14ac:dyDescent="0.3">
      <c r="A2435">
        <v>2434</v>
      </c>
      <c r="B2435" t="s">
        <v>2167</v>
      </c>
      <c r="C2435" s="2">
        <v>45336</v>
      </c>
      <c r="D2435" t="s">
        <v>14</v>
      </c>
      <c r="E2435" t="s">
        <v>33</v>
      </c>
      <c r="F2435" t="s">
        <v>21</v>
      </c>
      <c r="G2435">
        <v>5</v>
      </c>
      <c r="H2435">
        <v>331.65</v>
      </c>
      <c r="I2435">
        <v>0.08</v>
      </c>
      <c r="J2435">
        <v>1525.59</v>
      </c>
      <c r="K2435">
        <v>1142.1600000000001</v>
      </c>
      <c r="L2435">
        <v>383.43</v>
      </c>
      <c r="M2435" t="s">
        <v>46</v>
      </c>
      <c r="N2435" t="str">
        <f t="shared" ref="N2435:N2498" si="38">_xlfn.IFS(I2435=0,"No Discount",I2435&gt;=0.21,"High",I2435&gt;=0.11,"Medium",I2435&gt;=0.01,"Low")</f>
        <v>Low</v>
      </c>
    </row>
    <row r="2436" spans="1:14" x14ac:dyDescent="0.3">
      <c r="A2436">
        <v>2435</v>
      </c>
      <c r="B2436" t="s">
        <v>2168</v>
      </c>
      <c r="C2436" s="2">
        <v>45382</v>
      </c>
      <c r="D2436" t="s">
        <v>39</v>
      </c>
      <c r="E2436" t="s">
        <v>30</v>
      </c>
      <c r="F2436" t="s">
        <v>27</v>
      </c>
      <c r="G2436">
        <v>7</v>
      </c>
      <c r="H2436">
        <v>238.82</v>
      </c>
      <c r="I2436">
        <v>0.14000000000000001</v>
      </c>
      <c r="J2436">
        <v>1437.7</v>
      </c>
      <c r="K2436">
        <v>731.76</v>
      </c>
      <c r="L2436">
        <v>705.94</v>
      </c>
      <c r="M2436" t="s">
        <v>46</v>
      </c>
      <c r="N2436" t="str">
        <f t="shared" si="38"/>
        <v>Medium</v>
      </c>
    </row>
    <row r="2437" spans="1:14" x14ac:dyDescent="0.3">
      <c r="A2437">
        <v>2436</v>
      </c>
      <c r="B2437" t="s">
        <v>2169</v>
      </c>
      <c r="C2437" s="2">
        <v>45386</v>
      </c>
      <c r="D2437" t="s">
        <v>14</v>
      </c>
      <c r="E2437" t="s">
        <v>33</v>
      </c>
      <c r="F2437" t="s">
        <v>16</v>
      </c>
      <c r="G2437">
        <v>6</v>
      </c>
      <c r="H2437">
        <v>97.18</v>
      </c>
      <c r="I2437">
        <v>0.01</v>
      </c>
      <c r="J2437">
        <v>577.25</v>
      </c>
      <c r="K2437">
        <v>292.66000000000003</v>
      </c>
      <c r="L2437">
        <v>284.58999999999997</v>
      </c>
      <c r="M2437" t="s">
        <v>28</v>
      </c>
      <c r="N2437" t="str">
        <f t="shared" si="38"/>
        <v>Low</v>
      </c>
    </row>
    <row r="2438" spans="1:14" x14ac:dyDescent="0.3">
      <c r="A2438">
        <v>2437</v>
      </c>
      <c r="B2438" t="s">
        <v>999</v>
      </c>
      <c r="C2438" s="2">
        <v>45377</v>
      </c>
      <c r="D2438" t="s">
        <v>39</v>
      </c>
      <c r="E2438" t="s">
        <v>20</v>
      </c>
      <c r="F2438" t="s">
        <v>27</v>
      </c>
      <c r="G2438">
        <v>2</v>
      </c>
      <c r="H2438">
        <v>46.45</v>
      </c>
      <c r="I2438">
        <v>0.14000000000000001</v>
      </c>
      <c r="J2438">
        <v>79.89</v>
      </c>
      <c r="K2438">
        <v>43.28</v>
      </c>
      <c r="L2438">
        <v>36.61</v>
      </c>
      <c r="M2438" t="s">
        <v>46</v>
      </c>
      <c r="N2438" t="str">
        <f t="shared" si="38"/>
        <v>Medium</v>
      </c>
    </row>
    <row r="2439" spans="1:14" x14ac:dyDescent="0.3">
      <c r="A2439">
        <v>2438</v>
      </c>
      <c r="B2439" t="s">
        <v>1768</v>
      </c>
      <c r="C2439" s="2">
        <v>45538</v>
      </c>
      <c r="D2439" t="s">
        <v>14</v>
      </c>
      <c r="E2439" t="s">
        <v>20</v>
      </c>
      <c r="F2439" t="s">
        <v>21</v>
      </c>
      <c r="G2439">
        <v>1</v>
      </c>
      <c r="H2439">
        <v>431</v>
      </c>
      <c r="I2439">
        <v>0.26</v>
      </c>
      <c r="J2439">
        <v>318.94</v>
      </c>
      <c r="K2439">
        <v>188.82</v>
      </c>
      <c r="L2439">
        <v>130.12</v>
      </c>
      <c r="M2439" t="s">
        <v>46</v>
      </c>
      <c r="N2439" t="str">
        <f t="shared" si="38"/>
        <v>High</v>
      </c>
    </row>
    <row r="2440" spans="1:14" x14ac:dyDescent="0.3">
      <c r="A2440">
        <v>2439</v>
      </c>
      <c r="B2440" t="s">
        <v>2170</v>
      </c>
      <c r="C2440" s="2">
        <v>45373</v>
      </c>
      <c r="D2440" t="s">
        <v>24</v>
      </c>
      <c r="E2440" t="s">
        <v>20</v>
      </c>
      <c r="F2440" t="s">
        <v>21</v>
      </c>
      <c r="G2440">
        <v>2</v>
      </c>
      <c r="H2440">
        <v>231.68</v>
      </c>
      <c r="I2440">
        <v>0.22</v>
      </c>
      <c r="J2440">
        <v>361.42</v>
      </c>
      <c r="K2440">
        <v>231.63</v>
      </c>
      <c r="L2440">
        <v>129.79</v>
      </c>
      <c r="M2440" t="s">
        <v>17</v>
      </c>
      <c r="N2440" t="str">
        <f t="shared" si="38"/>
        <v>High</v>
      </c>
    </row>
    <row r="2441" spans="1:14" x14ac:dyDescent="0.3">
      <c r="A2441">
        <v>2440</v>
      </c>
      <c r="B2441" t="s">
        <v>1244</v>
      </c>
      <c r="C2441" s="2">
        <v>45558</v>
      </c>
      <c r="D2441" t="s">
        <v>14</v>
      </c>
      <c r="E2441" t="s">
        <v>30</v>
      </c>
      <c r="F2441" t="s">
        <v>21</v>
      </c>
      <c r="G2441">
        <v>9</v>
      </c>
      <c r="H2441">
        <v>73.239999999999995</v>
      </c>
      <c r="I2441">
        <v>7.0000000000000007E-2</v>
      </c>
      <c r="J2441">
        <v>613.02</v>
      </c>
      <c r="K2441">
        <v>413.94</v>
      </c>
      <c r="L2441">
        <v>199.08</v>
      </c>
      <c r="M2441" t="s">
        <v>40</v>
      </c>
      <c r="N2441" t="str">
        <f t="shared" si="38"/>
        <v>Low</v>
      </c>
    </row>
    <row r="2442" spans="1:14" x14ac:dyDescent="0.3">
      <c r="A2442">
        <v>2441</v>
      </c>
      <c r="B2442" t="s">
        <v>2171</v>
      </c>
      <c r="C2442" s="2">
        <v>45335</v>
      </c>
      <c r="D2442" t="s">
        <v>14</v>
      </c>
      <c r="E2442" t="s">
        <v>33</v>
      </c>
      <c r="F2442" t="s">
        <v>16</v>
      </c>
      <c r="G2442">
        <v>9</v>
      </c>
      <c r="H2442">
        <v>40.799999999999997</v>
      </c>
      <c r="I2442">
        <v>0.03</v>
      </c>
      <c r="J2442">
        <v>356.18</v>
      </c>
      <c r="K2442">
        <v>205.33</v>
      </c>
      <c r="L2442">
        <v>150.85</v>
      </c>
      <c r="M2442" t="s">
        <v>17</v>
      </c>
      <c r="N2442" t="str">
        <f t="shared" si="38"/>
        <v>Low</v>
      </c>
    </row>
    <row r="2443" spans="1:14" x14ac:dyDescent="0.3">
      <c r="A2443">
        <v>2442</v>
      </c>
      <c r="B2443" t="s">
        <v>2172</v>
      </c>
      <c r="C2443" s="2">
        <v>45621</v>
      </c>
      <c r="D2443" t="s">
        <v>14</v>
      </c>
      <c r="E2443" t="s">
        <v>20</v>
      </c>
      <c r="F2443" t="s">
        <v>27</v>
      </c>
      <c r="G2443">
        <v>10</v>
      </c>
      <c r="H2443">
        <v>159.63</v>
      </c>
      <c r="I2443">
        <v>0.19</v>
      </c>
      <c r="J2443">
        <v>1293</v>
      </c>
      <c r="K2443">
        <v>675.24</v>
      </c>
      <c r="L2443">
        <v>617.76</v>
      </c>
      <c r="M2443" t="s">
        <v>46</v>
      </c>
      <c r="N2443" t="str">
        <f t="shared" si="38"/>
        <v>Medium</v>
      </c>
    </row>
    <row r="2444" spans="1:14" x14ac:dyDescent="0.3">
      <c r="A2444">
        <v>2443</v>
      </c>
      <c r="B2444" t="s">
        <v>2173</v>
      </c>
      <c r="C2444" s="2">
        <v>45381</v>
      </c>
      <c r="D2444" t="s">
        <v>19</v>
      </c>
      <c r="E2444" t="s">
        <v>20</v>
      </c>
      <c r="F2444" t="s">
        <v>21</v>
      </c>
      <c r="G2444">
        <v>9</v>
      </c>
      <c r="H2444">
        <v>464.74</v>
      </c>
      <c r="I2444">
        <v>0.05</v>
      </c>
      <c r="J2444">
        <v>3973.53</v>
      </c>
      <c r="K2444">
        <v>2566.9699999999998</v>
      </c>
      <c r="L2444">
        <v>1406.56</v>
      </c>
      <c r="M2444" t="s">
        <v>40</v>
      </c>
      <c r="N2444" t="str">
        <f t="shared" si="38"/>
        <v>Low</v>
      </c>
    </row>
    <row r="2445" spans="1:14" x14ac:dyDescent="0.3">
      <c r="A2445">
        <v>2444</v>
      </c>
      <c r="B2445" t="s">
        <v>2174</v>
      </c>
      <c r="C2445" s="2">
        <v>45387</v>
      </c>
      <c r="D2445" t="s">
        <v>39</v>
      </c>
      <c r="E2445" t="s">
        <v>20</v>
      </c>
      <c r="F2445" t="s">
        <v>27</v>
      </c>
      <c r="G2445">
        <v>2</v>
      </c>
      <c r="H2445">
        <v>302.66000000000003</v>
      </c>
      <c r="I2445">
        <v>0.01</v>
      </c>
      <c r="J2445">
        <v>599.27</v>
      </c>
      <c r="K2445">
        <v>440.46</v>
      </c>
      <c r="L2445">
        <v>158.81</v>
      </c>
      <c r="M2445" t="s">
        <v>17</v>
      </c>
      <c r="N2445" t="str">
        <f t="shared" si="38"/>
        <v>Low</v>
      </c>
    </row>
    <row r="2446" spans="1:14" x14ac:dyDescent="0.3">
      <c r="A2446">
        <v>2445</v>
      </c>
      <c r="B2446" t="s">
        <v>2175</v>
      </c>
      <c r="C2446" s="2">
        <v>45305</v>
      </c>
      <c r="D2446" t="s">
        <v>19</v>
      </c>
      <c r="E2446" t="s">
        <v>25</v>
      </c>
      <c r="F2446" t="s">
        <v>21</v>
      </c>
      <c r="G2446">
        <v>10</v>
      </c>
      <c r="H2446">
        <v>302.68</v>
      </c>
      <c r="I2446">
        <v>0.18</v>
      </c>
      <c r="J2446">
        <v>2481.98</v>
      </c>
      <c r="K2446">
        <v>1449.49</v>
      </c>
      <c r="L2446">
        <v>1032.49</v>
      </c>
      <c r="M2446" t="s">
        <v>17</v>
      </c>
      <c r="N2446" t="str">
        <f t="shared" si="38"/>
        <v>Medium</v>
      </c>
    </row>
    <row r="2447" spans="1:14" x14ac:dyDescent="0.3">
      <c r="A2447">
        <v>2446</v>
      </c>
      <c r="B2447" t="s">
        <v>2176</v>
      </c>
      <c r="C2447" s="2">
        <v>45388</v>
      </c>
      <c r="D2447" t="s">
        <v>14</v>
      </c>
      <c r="E2447" t="s">
        <v>30</v>
      </c>
      <c r="F2447" t="s">
        <v>16</v>
      </c>
      <c r="G2447">
        <v>6</v>
      </c>
      <c r="H2447">
        <v>315.8</v>
      </c>
      <c r="I2447">
        <v>0.08</v>
      </c>
      <c r="J2447">
        <v>1743.22</v>
      </c>
      <c r="K2447">
        <v>1061.94</v>
      </c>
      <c r="L2447">
        <v>681.28</v>
      </c>
      <c r="M2447" t="s">
        <v>40</v>
      </c>
      <c r="N2447" t="str">
        <f t="shared" si="38"/>
        <v>Low</v>
      </c>
    </row>
    <row r="2448" spans="1:14" x14ac:dyDescent="0.3">
      <c r="A2448">
        <v>2447</v>
      </c>
      <c r="B2448" t="s">
        <v>2177</v>
      </c>
      <c r="C2448" s="2">
        <v>45356</v>
      </c>
      <c r="D2448" t="s">
        <v>19</v>
      </c>
      <c r="E2448" t="s">
        <v>30</v>
      </c>
      <c r="F2448" t="s">
        <v>21</v>
      </c>
      <c r="G2448">
        <v>4</v>
      </c>
      <c r="H2448">
        <v>298.14</v>
      </c>
      <c r="I2448">
        <v>0.08</v>
      </c>
      <c r="J2448">
        <v>1097.1600000000001</v>
      </c>
      <c r="K2448">
        <v>764.01</v>
      </c>
      <c r="L2448">
        <v>333.15</v>
      </c>
      <c r="M2448" t="s">
        <v>22</v>
      </c>
      <c r="N2448" t="str">
        <f t="shared" si="38"/>
        <v>Low</v>
      </c>
    </row>
    <row r="2449" spans="1:14" x14ac:dyDescent="0.3">
      <c r="A2449">
        <v>2448</v>
      </c>
      <c r="B2449" t="s">
        <v>2178</v>
      </c>
      <c r="C2449" s="2">
        <v>45377</v>
      </c>
      <c r="D2449" t="s">
        <v>14</v>
      </c>
      <c r="E2449" t="s">
        <v>20</v>
      </c>
      <c r="F2449" t="s">
        <v>27</v>
      </c>
      <c r="G2449">
        <v>4</v>
      </c>
      <c r="H2449">
        <v>137.97</v>
      </c>
      <c r="I2449">
        <v>0.03</v>
      </c>
      <c r="J2449">
        <v>535.32000000000005</v>
      </c>
      <c r="K2449">
        <v>305.93</v>
      </c>
      <c r="L2449">
        <v>229.39</v>
      </c>
      <c r="M2449" t="s">
        <v>17</v>
      </c>
      <c r="N2449" t="str">
        <f t="shared" si="38"/>
        <v>Low</v>
      </c>
    </row>
    <row r="2450" spans="1:14" x14ac:dyDescent="0.3">
      <c r="A2450">
        <v>2449</v>
      </c>
      <c r="B2450" t="s">
        <v>2179</v>
      </c>
      <c r="C2450" s="2">
        <v>45421</v>
      </c>
      <c r="D2450" t="s">
        <v>39</v>
      </c>
      <c r="E2450" t="s">
        <v>25</v>
      </c>
      <c r="F2450" t="s">
        <v>16</v>
      </c>
      <c r="G2450">
        <v>1</v>
      </c>
      <c r="H2450">
        <v>417.4</v>
      </c>
      <c r="I2450">
        <v>0.25</v>
      </c>
      <c r="J2450">
        <v>313.05</v>
      </c>
      <c r="K2450">
        <v>217.7</v>
      </c>
      <c r="L2450">
        <v>95.35</v>
      </c>
      <c r="M2450" t="s">
        <v>46</v>
      </c>
      <c r="N2450" t="str">
        <f t="shared" si="38"/>
        <v>High</v>
      </c>
    </row>
    <row r="2451" spans="1:14" x14ac:dyDescent="0.3">
      <c r="A2451">
        <v>2450</v>
      </c>
      <c r="B2451" t="s">
        <v>2180</v>
      </c>
      <c r="C2451" s="2">
        <v>45550</v>
      </c>
      <c r="D2451" t="s">
        <v>14</v>
      </c>
      <c r="E2451" t="s">
        <v>25</v>
      </c>
      <c r="F2451" t="s">
        <v>16</v>
      </c>
      <c r="G2451">
        <v>2</v>
      </c>
      <c r="H2451">
        <v>260.10000000000002</v>
      </c>
      <c r="I2451">
        <v>0.18</v>
      </c>
      <c r="J2451">
        <v>426.56</v>
      </c>
      <c r="K2451">
        <v>290.81</v>
      </c>
      <c r="L2451">
        <v>135.75</v>
      </c>
      <c r="M2451" t="s">
        <v>46</v>
      </c>
      <c r="N2451" t="str">
        <f t="shared" si="38"/>
        <v>Medium</v>
      </c>
    </row>
    <row r="2452" spans="1:14" x14ac:dyDescent="0.3">
      <c r="A2452">
        <v>2451</v>
      </c>
      <c r="B2452" t="s">
        <v>2181</v>
      </c>
      <c r="C2452" s="2">
        <v>45334</v>
      </c>
      <c r="D2452" t="s">
        <v>24</v>
      </c>
      <c r="E2452" t="s">
        <v>33</v>
      </c>
      <c r="F2452" t="s">
        <v>21</v>
      </c>
      <c r="G2452">
        <v>5</v>
      </c>
      <c r="H2452">
        <v>339.54</v>
      </c>
      <c r="I2452">
        <v>0.17</v>
      </c>
      <c r="J2452">
        <v>1409.09</v>
      </c>
      <c r="K2452">
        <v>796.62</v>
      </c>
      <c r="L2452">
        <v>612.47</v>
      </c>
      <c r="M2452" t="s">
        <v>17</v>
      </c>
      <c r="N2452" t="str">
        <f t="shared" si="38"/>
        <v>Medium</v>
      </c>
    </row>
    <row r="2453" spans="1:14" x14ac:dyDescent="0.3">
      <c r="A2453">
        <v>2452</v>
      </c>
      <c r="B2453" t="s">
        <v>2182</v>
      </c>
      <c r="C2453" s="2">
        <v>45615</v>
      </c>
      <c r="D2453" t="s">
        <v>14</v>
      </c>
      <c r="E2453" t="s">
        <v>33</v>
      </c>
      <c r="F2453" t="s">
        <v>27</v>
      </c>
      <c r="G2453">
        <v>7</v>
      </c>
      <c r="H2453">
        <v>29.91</v>
      </c>
      <c r="I2453">
        <v>0.01</v>
      </c>
      <c r="J2453">
        <v>207.28</v>
      </c>
      <c r="K2453">
        <v>146.61000000000001</v>
      </c>
      <c r="L2453">
        <v>60.67</v>
      </c>
      <c r="M2453" t="s">
        <v>17</v>
      </c>
      <c r="N2453" t="str">
        <f t="shared" si="38"/>
        <v>Low</v>
      </c>
    </row>
    <row r="2454" spans="1:14" x14ac:dyDescent="0.3">
      <c r="A2454">
        <v>2453</v>
      </c>
      <c r="B2454" t="s">
        <v>1438</v>
      </c>
      <c r="C2454" s="2">
        <v>45364</v>
      </c>
      <c r="D2454" t="s">
        <v>14</v>
      </c>
      <c r="E2454" t="s">
        <v>30</v>
      </c>
      <c r="F2454" t="s">
        <v>21</v>
      </c>
      <c r="G2454">
        <v>4</v>
      </c>
      <c r="H2454">
        <v>444.45</v>
      </c>
      <c r="I2454">
        <v>0.09</v>
      </c>
      <c r="J2454">
        <v>1617.8</v>
      </c>
      <c r="K2454">
        <v>874.49</v>
      </c>
      <c r="L2454">
        <v>743.31</v>
      </c>
      <c r="M2454" t="s">
        <v>17</v>
      </c>
      <c r="N2454" t="str">
        <f t="shared" si="38"/>
        <v>Low</v>
      </c>
    </row>
    <row r="2455" spans="1:14" x14ac:dyDescent="0.3">
      <c r="A2455">
        <v>2454</v>
      </c>
      <c r="B2455" t="s">
        <v>2183</v>
      </c>
      <c r="C2455" s="2">
        <v>45579</v>
      </c>
      <c r="D2455" t="s">
        <v>24</v>
      </c>
      <c r="E2455" t="s">
        <v>25</v>
      </c>
      <c r="F2455" t="s">
        <v>21</v>
      </c>
      <c r="G2455">
        <v>7</v>
      </c>
      <c r="H2455">
        <v>224.38</v>
      </c>
      <c r="I2455">
        <v>0.01</v>
      </c>
      <c r="J2455">
        <v>1554.95</v>
      </c>
      <c r="K2455">
        <v>1007.79</v>
      </c>
      <c r="L2455">
        <v>547.16</v>
      </c>
      <c r="M2455" t="s">
        <v>46</v>
      </c>
      <c r="N2455" t="str">
        <f t="shared" si="38"/>
        <v>Low</v>
      </c>
    </row>
    <row r="2456" spans="1:14" x14ac:dyDescent="0.3">
      <c r="A2456">
        <v>2455</v>
      </c>
      <c r="B2456" t="s">
        <v>49</v>
      </c>
      <c r="C2456" s="2">
        <v>45301</v>
      </c>
      <c r="D2456" t="s">
        <v>24</v>
      </c>
      <c r="E2456" t="s">
        <v>30</v>
      </c>
      <c r="F2456" t="s">
        <v>27</v>
      </c>
      <c r="G2456">
        <v>1</v>
      </c>
      <c r="H2456">
        <v>33</v>
      </c>
      <c r="I2456">
        <v>0.04</v>
      </c>
      <c r="J2456">
        <v>31.68</v>
      </c>
      <c r="K2456">
        <v>16.12</v>
      </c>
      <c r="L2456">
        <v>15.56</v>
      </c>
      <c r="M2456" t="s">
        <v>46</v>
      </c>
      <c r="N2456" t="str">
        <f t="shared" si="38"/>
        <v>Low</v>
      </c>
    </row>
    <row r="2457" spans="1:14" x14ac:dyDescent="0.3">
      <c r="A2457">
        <v>2456</v>
      </c>
      <c r="B2457" t="s">
        <v>2184</v>
      </c>
      <c r="C2457" s="2">
        <v>45549</v>
      </c>
      <c r="D2457" t="s">
        <v>39</v>
      </c>
      <c r="E2457" t="s">
        <v>15</v>
      </c>
      <c r="F2457" t="s">
        <v>27</v>
      </c>
      <c r="G2457">
        <v>4</v>
      </c>
      <c r="H2457">
        <v>357.83</v>
      </c>
      <c r="I2457">
        <v>0.02</v>
      </c>
      <c r="J2457">
        <v>1402.69</v>
      </c>
      <c r="K2457">
        <v>823.97</v>
      </c>
      <c r="L2457">
        <v>578.72</v>
      </c>
      <c r="M2457" t="s">
        <v>40</v>
      </c>
      <c r="N2457" t="str">
        <f t="shared" si="38"/>
        <v>Low</v>
      </c>
    </row>
    <row r="2458" spans="1:14" x14ac:dyDescent="0.3">
      <c r="A2458">
        <v>2457</v>
      </c>
      <c r="B2458" t="s">
        <v>2185</v>
      </c>
      <c r="C2458" s="2">
        <v>45353</v>
      </c>
      <c r="D2458" t="s">
        <v>19</v>
      </c>
      <c r="E2458" t="s">
        <v>20</v>
      </c>
      <c r="F2458" t="s">
        <v>21</v>
      </c>
      <c r="G2458">
        <v>5</v>
      </c>
      <c r="H2458">
        <v>177.03</v>
      </c>
      <c r="I2458">
        <v>7.0000000000000007E-2</v>
      </c>
      <c r="J2458">
        <v>823.19</v>
      </c>
      <c r="K2458">
        <v>585.05999999999995</v>
      </c>
      <c r="L2458">
        <v>238.13</v>
      </c>
      <c r="M2458" t="s">
        <v>22</v>
      </c>
      <c r="N2458" t="str">
        <f t="shared" si="38"/>
        <v>Low</v>
      </c>
    </row>
    <row r="2459" spans="1:14" x14ac:dyDescent="0.3">
      <c r="A2459">
        <v>2458</v>
      </c>
      <c r="B2459" t="s">
        <v>2186</v>
      </c>
      <c r="C2459" s="2">
        <v>45364</v>
      </c>
      <c r="D2459" t="s">
        <v>14</v>
      </c>
      <c r="E2459" t="s">
        <v>25</v>
      </c>
      <c r="F2459" t="s">
        <v>21</v>
      </c>
      <c r="G2459">
        <v>1</v>
      </c>
      <c r="H2459">
        <v>155.9</v>
      </c>
      <c r="I2459">
        <v>0.28000000000000003</v>
      </c>
      <c r="J2459">
        <v>112.25</v>
      </c>
      <c r="K2459">
        <v>65.94</v>
      </c>
      <c r="L2459">
        <v>46.31</v>
      </c>
      <c r="M2459" t="s">
        <v>22</v>
      </c>
      <c r="N2459" t="str">
        <f t="shared" si="38"/>
        <v>High</v>
      </c>
    </row>
    <row r="2460" spans="1:14" x14ac:dyDescent="0.3">
      <c r="A2460">
        <v>2459</v>
      </c>
      <c r="B2460" t="s">
        <v>2187</v>
      </c>
      <c r="C2460" s="2">
        <v>45471</v>
      </c>
      <c r="D2460" t="s">
        <v>24</v>
      </c>
      <c r="E2460" t="s">
        <v>25</v>
      </c>
      <c r="F2460" t="s">
        <v>16</v>
      </c>
      <c r="G2460">
        <v>1</v>
      </c>
      <c r="H2460">
        <v>51.53</v>
      </c>
      <c r="I2460">
        <v>0.25</v>
      </c>
      <c r="J2460">
        <v>38.65</v>
      </c>
      <c r="K2460">
        <v>21.5</v>
      </c>
      <c r="L2460">
        <v>17.149999999999999</v>
      </c>
      <c r="M2460" t="s">
        <v>22</v>
      </c>
      <c r="N2460" t="str">
        <f t="shared" si="38"/>
        <v>High</v>
      </c>
    </row>
    <row r="2461" spans="1:14" x14ac:dyDescent="0.3">
      <c r="A2461">
        <v>2460</v>
      </c>
      <c r="B2461" t="s">
        <v>2188</v>
      </c>
      <c r="C2461" s="2">
        <v>45486</v>
      </c>
      <c r="D2461" t="s">
        <v>39</v>
      </c>
      <c r="E2461" t="s">
        <v>30</v>
      </c>
      <c r="F2461" t="s">
        <v>16</v>
      </c>
      <c r="G2461">
        <v>9</v>
      </c>
      <c r="H2461">
        <v>26.82</v>
      </c>
      <c r="I2461">
        <v>0.11</v>
      </c>
      <c r="J2461">
        <v>214.83</v>
      </c>
      <c r="K2461">
        <v>136.59</v>
      </c>
      <c r="L2461">
        <v>78.239999999999995</v>
      </c>
      <c r="M2461" t="s">
        <v>46</v>
      </c>
      <c r="N2461" t="str">
        <f t="shared" si="38"/>
        <v>Medium</v>
      </c>
    </row>
    <row r="2462" spans="1:14" x14ac:dyDescent="0.3">
      <c r="A2462">
        <v>2461</v>
      </c>
      <c r="B2462" t="s">
        <v>2189</v>
      </c>
      <c r="C2462" s="2">
        <v>45623</v>
      </c>
      <c r="D2462" t="s">
        <v>19</v>
      </c>
      <c r="E2462" t="s">
        <v>20</v>
      </c>
      <c r="F2462" t="s">
        <v>21</v>
      </c>
      <c r="G2462">
        <v>2</v>
      </c>
      <c r="H2462">
        <v>332.63</v>
      </c>
      <c r="I2462">
        <v>0.25</v>
      </c>
      <c r="J2462">
        <v>498.94</v>
      </c>
      <c r="K2462">
        <v>268.23</v>
      </c>
      <c r="L2462">
        <v>230.71</v>
      </c>
      <c r="M2462" t="s">
        <v>17</v>
      </c>
      <c r="N2462" t="str">
        <f t="shared" si="38"/>
        <v>High</v>
      </c>
    </row>
    <row r="2463" spans="1:14" x14ac:dyDescent="0.3">
      <c r="A2463">
        <v>2462</v>
      </c>
      <c r="B2463" t="s">
        <v>2190</v>
      </c>
      <c r="C2463" s="2">
        <v>45402</v>
      </c>
      <c r="D2463" t="s">
        <v>19</v>
      </c>
      <c r="E2463" t="s">
        <v>25</v>
      </c>
      <c r="F2463" t="s">
        <v>16</v>
      </c>
      <c r="G2463">
        <v>8</v>
      </c>
      <c r="H2463">
        <v>471.16</v>
      </c>
      <c r="I2463">
        <v>0.19</v>
      </c>
      <c r="J2463">
        <v>3053.12</v>
      </c>
      <c r="K2463">
        <v>1787.67</v>
      </c>
      <c r="L2463">
        <v>1265.45</v>
      </c>
      <c r="M2463" t="s">
        <v>46</v>
      </c>
      <c r="N2463" t="str">
        <f t="shared" si="38"/>
        <v>Medium</v>
      </c>
    </row>
    <row r="2464" spans="1:14" x14ac:dyDescent="0.3">
      <c r="A2464">
        <v>2463</v>
      </c>
      <c r="B2464" t="s">
        <v>2191</v>
      </c>
      <c r="C2464" s="2">
        <v>45401</v>
      </c>
      <c r="D2464" t="s">
        <v>19</v>
      </c>
      <c r="E2464" t="s">
        <v>30</v>
      </c>
      <c r="F2464" t="s">
        <v>21</v>
      </c>
      <c r="G2464">
        <v>7</v>
      </c>
      <c r="H2464">
        <v>270.19</v>
      </c>
      <c r="I2464">
        <v>0.15</v>
      </c>
      <c r="J2464">
        <v>1607.63</v>
      </c>
      <c r="K2464">
        <v>932.18</v>
      </c>
      <c r="L2464">
        <v>675.45</v>
      </c>
      <c r="M2464" t="s">
        <v>17</v>
      </c>
      <c r="N2464" t="str">
        <f t="shared" si="38"/>
        <v>Medium</v>
      </c>
    </row>
    <row r="2465" spans="1:14" x14ac:dyDescent="0.3">
      <c r="A2465">
        <v>2464</v>
      </c>
      <c r="B2465" t="s">
        <v>702</v>
      </c>
      <c r="C2465" s="2">
        <v>45426</v>
      </c>
      <c r="D2465" t="s">
        <v>39</v>
      </c>
      <c r="E2465" t="s">
        <v>30</v>
      </c>
      <c r="F2465" t="s">
        <v>16</v>
      </c>
      <c r="G2465">
        <v>2</v>
      </c>
      <c r="H2465">
        <v>289.08999999999997</v>
      </c>
      <c r="I2465">
        <v>0.23</v>
      </c>
      <c r="J2465">
        <v>445.2</v>
      </c>
      <c r="K2465">
        <v>290.41000000000003</v>
      </c>
      <c r="L2465">
        <v>154.79</v>
      </c>
      <c r="M2465" t="s">
        <v>46</v>
      </c>
      <c r="N2465" t="str">
        <f t="shared" si="38"/>
        <v>High</v>
      </c>
    </row>
    <row r="2466" spans="1:14" x14ac:dyDescent="0.3">
      <c r="A2466">
        <v>2465</v>
      </c>
      <c r="B2466" t="s">
        <v>2192</v>
      </c>
      <c r="C2466" s="2">
        <v>45368</v>
      </c>
      <c r="D2466" t="s">
        <v>14</v>
      </c>
      <c r="E2466" t="s">
        <v>25</v>
      </c>
      <c r="F2466" t="s">
        <v>21</v>
      </c>
      <c r="G2466">
        <v>5</v>
      </c>
      <c r="H2466">
        <v>67.34</v>
      </c>
      <c r="I2466">
        <v>0.05</v>
      </c>
      <c r="J2466">
        <v>319.87</v>
      </c>
      <c r="K2466">
        <v>189.01</v>
      </c>
      <c r="L2466">
        <v>130.86000000000001</v>
      </c>
      <c r="M2466" t="s">
        <v>22</v>
      </c>
      <c r="N2466" t="str">
        <f t="shared" si="38"/>
        <v>Low</v>
      </c>
    </row>
    <row r="2467" spans="1:14" x14ac:dyDescent="0.3">
      <c r="A2467">
        <v>2466</v>
      </c>
      <c r="B2467" t="s">
        <v>2193</v>
      </c>
      <c r="C2467" s="2">
        <v>45388</v>
      </c>
      <c r="D2467" t="s">
        <v>24</v>
      </c>
      <c r="E2467" t="s">
        <v>25</v>
      </c>
      <c r="F2467" t="s">
        <v>16</v>
      </c>
      <c r="G2467">
        <v>8</v>
      </c>
      <c r="H2467">
        <v>90.57</v>
      </c>
      <c r="I2467">
        <v>0.16</v>
      </c>
      <c r="J2467">
        <v>608.63</v>
      </c>
      <c r="K2467">
        <v>310.55</v>
      </c>
      <c r="L2467">
        <v>298.08</v>
      </c>
      <c r="M2467" t="s">
        <v>28</v>
      </c>
      <c r="N2467" t="str">
        <f t="shared" si="38"/>
        <v>Medium</v>
      </c>
    </row>
    <row r="2468" spans="1:14" x14ac:dyDescent="0.3">
      <c r="A2468">
        <v>2467</v>
      </c>
      <c r="B2468" t="s">
        <v>1103</v>
      </c>
      <c r="C2468" s="2">
        <v>45504</v>
      </c>
      <c r="D2468" t="s">
        <v>24</v>
      </c>
      <c r="E2468" t="s">
        <v>33</v>
      </c>
      <c r="F2468" t="s">
        <v>21</v>
      </c>
      <c r="G2468">
        <v>7</v>
      </c>
      <c r="H2468">
        <v>304.10000000000002</v>
      </c>
      <c r="I2468">
        <v>0.12</v>
      </c>
      <c r="J2468">
        <v>1873.26</v>
      </c>
      <c r="K2468">
        <v>1370.46</v>
      </c>
      <c r="L2468">
        <v>502.8</v>
      </c>
      <c r="M2468" t="s">
        <v>46</v>
      </c>
      <c r="N2468" t="str">
        <f t="shared" si="38"/>
        <v>Medium</v>
      </c>
    </row>
    <row r="2469" spans="1:14" x14ac:dyDescent="0.3">
      <c r="A2469">
        <v>2468</v>
      </c>
      <c r="B2469" t="s">
        <v>2194</v>
      </c>
      <c r="C2469" s="2">
        <v>45621</v>
      </c>
      <c r="D2469" t="s">
        <v>14</v>
      </c>
      <c r="E2469" t="s">
        <v>25</v>
      </c>
      <c r="F2469" t="s">
        <v>27</v>
      </c>
      <c r="G2469">
        <v>3</v>
      </c>
      <c r="H2469">
        <v>16.03</v>
      </c>
      <c r="I2469">
        <v>0.01</v>
      </c>
      <c r="J2469">
        <v>47.61</v>
      </c>
      <c r="K2469">
        <v>35.64</v>
      </c>
      <c r="L2469">
        <v>11.97</v>
      </c>
      <c r="M2469" t="s">
        <v>40</v>
      </c>
      <c r="N2469" t="str">
        <f t="shared" si="38"/>
        <v>Low</v>
      </c>
    </row>
    <row r="2470" spans="1:14" x14ac:dyDescent="0.3">
      <c r="A2470">
        <v>2469</v>
      </c>
      <c r="B2470" t="s">
        <v>2195</v>
      </c>
      <c r="C2470" s="2">
        <v>45646</v>
      </c>
      <c r="D2470" t="s">
        <v>39</v>
      </c>
      <c r="E2470" t="s">
        <v>15</v>
      </c>
      <c r="F2470" t="s">
        <v>16</v>
      </c>
      <c r="G2470">
        <v>3</v>
      </c>
      <c r="H2470">
        <v>233.63</v>
      </c>
      <c r="I2470">
        <v>0.1</v>
      </c>
      <c r="J2470">
        <v>630.79999999999995</v>
      </c>
      <c r="K2470">
        <v>431.45</v>
      </c>
      <c r="L2470">
        <v>199.35</v>
      </c>
      <c r="M2470" t="s">
        <v>46</v>
      </c>
      <c r="N2470" t="str">
        <f t="shared" si="38"/>
        <v>Low</v>
      </c>
    </row>
    <row r="2471" spans="1:14" x14ac:dyDescent="0.3">
      <c r="A2471">
        <v>2470</v>
      </c>
      <c r="B2471" t="s">
        <v>2196</v>
      </c>
      <c r="C2471" s="2">
        <v>45444</v>
      </c>
      <c r="D2471" t="s">
        <v>19</v>
      </c>
      <c r="E2471" t="s">
        <v>15</v>
      </c>
      <c r="F2471" t="s">
        <v>21</v>
      </c>
      <c r="G2471">
        <v>1</v>
      </c>
      <c r="H2471">
        <v>428.1</v>
      </c>
      <c r="I2471">
        <v>0.25</v>
      </c>
      <c r="J2471">
        <v>321.08</v>
      </c>
      <c r="K2471">
        <v>192</v>
      </c>
      <c r="L2471">
        <v>129.08000000000001</v>
      </c>
      <c r="M2471" t="s">
        <v>22</v>
      </c>
      <c r="N2471" t="str">
        <f t="shared" si="38"/>
        <v>High</v>
      </c>
    </row>
    <row r="2472" spans="1:14" x14ac:dyDescent="0.3">
      <c r="A2472">
        <v>2471</v>
      </c>
      <c r="B2472" t="s">
        <v>769</v>
      </c>
      <c r="C2472" s="2">
        <v>45350</v>
      </c>
      <c r="D2472" t="s">
        <v>14</v>
      </c>
      <c r="E2472" t="s">
        <v>30</v>
      </c>
      <c r="F2472" t="s">
        <v>21</v>
      </c>
      <c r="G2472">
        <v>9</v>
      </c>
      <c r="H2472">
        <v>138.80000000000001</v>
      </c>
      <c r="I2472">
        <v>0.19</v>
      </c>
      <c r="J2472">
        <v>1011.85</v>
      </c>
      <c r="K2472">
        <v>806.83</v>
      </c>
      <c r="L2472">
        <v>205.02</v>
      </c>
      <c r="M2472" t="s">
        <v>28</v>
      </c>
      <c r="N2472" t="str">
        <f t="shared" si="38"/>
        <v>Medium</v>
      </c>
    </row>
    <row r="2473" spans="1:14" x14ac:dyDescent="0.3">
      <c r="A2473">
        <v>2472</v>
      </c>
      <c r="B2473" t="s">
        <v>2197</v>
      </c>
      <c r="C2473" s="2">
        <v>45362</v>
      </c>
      <c r="D2473" t="s">
        <v>19</v>
      </c>
      <c r="E2473" t="s">
        <v>15</v>
      </c>
      <c r="F2473" t="s">
        <v>16</v>
      </c>
      <c r="G2473">
        <v>3</v>
      </c>
      <c r="H2473">
        <v>445.99</v>
      </c>
      <c r="I2473">
        <v>0.08</v>
      </c>
      <c r="J2473">
        <v>1230.93</v>
      </c>
      <c r="K2473">
        <v>796.81</v>
      </c>
      <c r="L2473">
        <v>434.12</v>
      </c>
      <c r="M2473" t="s">
        <v>17</v>
      </c>
      <c r="N2473" t="str">
        <f t="shared" si="38"/>
        <v>Low</v>
      </c>
    </row>
    <row r="2474" spans="1:14" x14ac:dyDescent="0.3">
      <c r="A2474">
        <v>2473</v>
      </c>
      <c r="B2474" t="s">
        <v>2198</v>
      </c>
      <c r="C2474" s="2">
        <v>45636</v>
      </c>
      <c r="D2474" t="s">
        <v>14</v>
      </c>
      <c r="E2474" t="s">
        <v>30</v>
      </c>
      <c r="F2474" t="s">
        <v>21</v>
      </c>
      <c r="G2474">
        <v>1</v>
      </c>
      <c r="H2474">
        <v>180.35</v>
      </c>
      <c r="I2474">
        <v>7.0000000000000007E-2</v>
      </c>
      <c r="J2474">
        <v>167.73</v>
      </c>
      <c r="K2474">
        <v>122.88</v>
      </c>
      <c r="L2474">
        <v>44.85</v>
      </c>
      <c r="M2474" t="s">
        <v>17</v>
      </c>
      <c r="N2474" t="str">
        <f t="shared" si="38"/>
        <v>Low</v>
      </c>
    </row>
    <row r="2475" spans="1:14" x14ac:dyDescent="0.3">
      <c r="A2475">
        <v>2474</v>
      </c>
      <c r="B2475" t="s">
        <v>2199</v>
      </c>
      <c r="C2475" s="2">
        <v>45410</v>
      </c>
      <c r="D2475" t="s">
        <v>39</v>
      </c>
      <c r="E2475" t="s">
        <v>30</v>
      </c>
      <c r="F2475" t="s">
        <v>16</v>
      </c>
      <c r="G2475">
        <v>3</v>
      </c>
      <c r="H2475">
        <v>172.62</v>
      </c>
      <c r="I2475">
        <v>0.1</v>
      </c>
      <c r="J2475">
        <v>466.07</v>
      </c>
      <c r="K2475">
        <v>256.07</v>
      </c>
      <c r="L2475">
        <v>210</v>
      </c>
      <c r="M2475" t="s">
        <v>46</v>
      </c>
      <c r="N2475" t="str">
        <f t="shared" si="38"/>
        <v>Low</v>
      </c>
    </row>
    <row r="2476" spans="1:14" x14ac:dyDescent="0.3">
      <c r="A2476">
        <v>2475</v>
      </c>
      <c r="B2476" t="s">
        <v>259</v>
      </c>
      <c r="C2476" s="2">
        <v>45424</v>
      </c>
      <c r="D2476" t="s">
        <v>19</v>
      </c>
      <c r="E2476" t="s">
        <v>30</v>
      </c>
      <c r="F2476" t="s">
        <v>21</v>
      </c>
      <c r="G2476">
        <v>3</v>
      </c>
      <c r="H2476">
        <v>208.2</v>
      </c>
      <c r="I2476">
        <v>0.24</v>
      </c>
      <c r="J2476">
        <v>474.7</v>
      </c>
      <c r="K2476">
        <v>294.55</v>
      </c>
      <c r="L2476">
        <v>180.15</v>
      </c>
      <c r="M2476" t="s">
        <v>28</v>
      </c>
      <c r="N2476" t="str">
        <f t="shared" si="38"/>
        <v>High</v>
      </c>
    </row>
    <row r="2477" spans="1:14" x14ac:dyDescent="0.3">
      <c r="A2477">
        <v>2476</v>
      </c>
      <c r="B2477" t="s">
        <v>1451</v>
      </c>
      <c r="C2477" s="2">
        <v>45542</v>
      </c>
      <c r="D2477" t="s">
        <v>14</v>
      </c>
      <c r="E2477" t="s">
        <v>33</v>
      </c>
      <c r="F2477" t="s">
        <v>21</v>
      </c>
      <c r="G2477">
        <v>4</v>
      </c>
      <c r="H2477">
        <v>120.07</v>
      </c>
      <c r="I2477">
        <v>0.27</v>
      </c>
      <c r="J2477">
        <v>350.6</v>
      </c>
      <c r="K2477">
        <v>197.25</v>
      </c>
      <c r="L2477">
        <v>153.35</v>
      </c>
      <c r="M2477" t="s">
        <v>40</v>
      </c>
      <c r="N2477" t="str">
        <f t="shared" si="38"/>
        <v>High</v>
      </c>
    </row>
    <row r="2478" spans="1:14" x14ac:dyDescent="0.3">
      <c r="A2478">
        <v>2477</v>
      </c>
      <c r="B2478" t="s">
        <v>1624</v>
      </c>
      <c r="C2478" s="2">
        <v>45437</v>
      </c>
      <c r="D2478" t="s">
        <v>14</v>
      </c>
      <c r="E2478" t="s">
        <v>30</v>
      </c>
      <c r="F2478" t="s">
        <v>27</v>
      </c>
      <c r="G2478">
        <v>1</v>
      </c>
      <c r="H2478">
        <v>303.39999999999998</v>
      </c>
      <c r="I2478">
        <v>0.04</v>
      </c>
      <c r="J2478">
        <v>291.26</v>
      </c>
      <c r="K2478">
        <v>156.88999999999999</v>
      </c>
      <c r="L2478">
        <v>134.37</v>
      </c>
      <c r="M2478" t="s">
        <v>28</v>
      </c>
      <c r="N2478" t="str">
        <f t="shared" si="38"/>
        <v>Low</v>
      </c>
    </row>
    <row r="2479" spans="1:14" x14ac:dyDescent="0.3">
      <c r="A2479">
        <v>2478</v>
      </c>
      <c r="B2479" t="s">
        <v>2200</v>
      </c>
      <c r="C2479" s="2">
        <v>45596</v>
      </c>
      <c r="D2479" t="s">
        <v>24</v>
      </c>
      <c r="E2479" t="s">
        <v>33</v>
      </c>
      <c r="F2479" t="s">
        <v>27</v>
      </c>
      <c r="G2479">
        <v>8</v>
      </c>
      <c r="H2479">
        <v>365.91</v>
      </c>
      <c r="I2479">
        <v>0.11</v>
      </c>
      <c r="J2479">
        <v>2605.2800000000002</v>
      </c>
      <c r="K2479">
        <v>1539.93</v>
      </c>
      <c r="L2479">
        <v>1065.3499999999999</v>
      </c>
      <c r="M2479" t="s">
        <v>22</v>
      </c>
      <c r="N2479" t="str">
        <f t="shared" si="38"/>
        <v>Medium</v>
      </c>
    </row>
    <row r="2480" spans="1:14" x14ac:dyDescent="0.3">
      <c r="A2480">
        <v>2479</v>
      </c>
      <c r="B2480" t="s">
        <v>2201</v>
      </c>
      <c r="C2480" s="2">
        <v>45619</v>
      </c>
      <c r="D2480" t="s">
        <v>14</v>
      </c>
      <c r="E2480" t="s">
        <v>33</v>
      </c>
      <c r="F2480" t="s">
        <v>16</v>
      </c>
      <c r="G2480">
        <v>10</v>
      </c>
      <c r="H2480">
        <v>415.43</v>
      </c>
      <c r="I2480">
        <v>0.18</v>
      </c>
      <c r="J2480">
        <v>3406.53</v>
      </c>
      <c r="K2480">
        <v>2171.0500000000002</v>
      </c>
      <c r="L2480">
        <v>1235.48</v>
      </c>
      <c r="M2480" t="s">
        <v>22</v>
      </c>
      <c r="N2480" t="str">
        <f t="shared" si="38"/>
        <v>Medium</v>
      </c>
    </row>
    <row r="2481" spans="1:14" x14ac:dyDescent="0.3">
      <c r="A2481">
        <v>2480</v>
      </c>
      <c r="B2481" t="s">
        <v>2202</v>
      </c>
      <c r="C2481" s="2">
        <v>45342</v>
      </c>
      <c r="D2481" t="s">
        <v>19</v>
      </c>
      <c r="E2481" t="s">
        <v>25</v>
      </c>
      <c r="F2481" t="s">
        <v>16</v>
      </c>
      <c r="G2481">
        <v>10</v>
      </c>
      <c r="H2481">
        <v>239.48</v>
      </c>
      <c r="I2481">
        <v>0.27</v>
      </c>
      <c r="J2481">
        <v>1748.2</v>
      </c>
      <c r="K2481">
        <v>1397.06</v>
      </c>
      <c r="L2481">
        <v>351.14</v>
      </c>
      <c r="M2481" t="s">
        <v>17</v>
      </c>
      <c r="N2481" t="str">
        <f t="shared" si="38"/>
        <v>High</v>
      </c>
    </row>
    <row r="2482" spans="1:14" x14ac:dyDescent="0.3">
      <c r="A2482">
        <v>2481</v>
      </c>
      <c r="B2482" t="s">
        <v>446</v>
      </c>
      <c r="C2482" s="2">
        <v>45400</v>
      </c>
      <c r="D2482" t="s">
        <v>24</v>
      </c>
      <c r="E2482" t="s">
        <v>15</v>
      </c>
      <c r="F2482" t="s">
        <v>16</v>
      </c>
      <c r="G2482">
        <v>3</v>
      </c>
      <c r="H2482">
        <v>88.13</v>
      </c>
      <c r="I2482">
        <v>0.08</v>
      </c>
      <c r="J2482">
        <v>243.24</v>
      </c>
      <c r="K2482">
        <v>131.21</v>
      </c>
      <c r="L2482">
        <v>112.03</v>
      </c>
      <c r="M2482" t="s">
        <v>22</v>
      </c>
      <c r="N2482" t="str">
        <f t="shared" si="38"/>
        <v>Low</v>
      </c>
    </row>
    <row r="2483" spans="1:14" x14ac:dyDescent="0.3">
      <c r="A2483">
        <v>2482</v>
      </c>
      <c r="B2483" t="s">
        <v>2203</v>
      </c>
      <c r="C2483" s="2">
        <v>45362</v>
      </c>
      <c r="D2483" t="s">
        <v>24</v>
      </c>
      <c r="E2483" t="s">
        <v>33</v>
      </c>
      <c r="F2483" t="s">
        <v>27</v>
      </c>
      <c r="G2483">
        <v>6</v>
      </c>
      <c r="H2483">
        <v>380.82</v>
      </c>
      <c r="I2483">
        <v>0.24</v>
      </c>
      <c r="J2483">
        <v>1736.54</v>
      </c>
      <c r="K2483">
        <v>959.01</v>
      </c>
      <c r="L2483">
        <v>777.53</v>
      </c>
      <c r="M2483" t="s">
        <v>22</v>
      </c>
      <c r="N2483" t="str">
        <f t="shared" si="38"/>
        <v>High</v>
      </c>
    </row>
    <row r="2484" spans="1:14" x14ac:dyDescent="0.3">
      <c r="A2484">
        <v>2483</v>
      </c>
      <c r="B2484" t="s">
        <v>492</v>
      </c>
      <c r="C2484" s="2">
        <v>45327</v>
      </c>
      <c r="D2484" t="s">
        <v>14</v>
      </c>
      <c r="E2484" t="s">
        <v>33</v>
      </c>
      <c r="F2484" t="s">
        <v>16</v>
      </c>
      <c r="G2484">
        <v>7</v>
      </c>
      <c r="H2484">
        <v>456.14</v>
      </c>
      <c r="I2484">
        <v>0.21</v>
      </c>
      <c r="J2484">
        <v>2522.4499999999998</v>
      </c>
      <c r="K2484">
        <v>1468.86</v>
      </c>
      <c r="L2484">
        <v>1053.5899999999999</v>
      </c>
      <c r="M2484" t="s">
        <v>17</v>
      </c>
      <c r="N2484" t="str">
        <f t="shared" si="38"/>
        <v>High</v>
      </c>
    </row>
    <row r="2485" spans="1:14" x14ac:dyDescent="0.3">
      <c r="A2485">
        <v>2484</v>
      </c>
      <c r="B2485" t="s">
        <v>2204</v>
      </c>
      <c r="C2485" s="2">
        <v>45468</v>
      </c>
      <c r="D2485" t="s">
        <v>14</v>
      </c>
      <c r="E2485" t="s">
        <v>20</v>
      </c>
      <c r="F2485" t="s">
        <v>16</v>
      </c>
      <c r="G2485">
        <v>5</v>
      </c>
      <c r="H2485">
        <v>27.86</v>
      </c>
      <c r="I2485">
        <v>0.18</v>
      </c>
      <c r="J2485">
        <v>114.23</v>
      </c>
      <c r="K2485">
        <v>59.88</v>
      </c>
      <c r="L2485">
        <v>54.35</v>
      </c>
      <c r="M2485" t="s">
        <v>22</v>
      </c>
      <c r="N2485" t="str">
        <f t="shared" si="38"/>
        <v>Medium</v>
      </c>
    </row>
    <row r="2486" spans="1:14" x14ac:dyDescent="0.3">
      <c r="A2486">
        <v>2485</v>
      </c>
      <c r="B2486" t="s">
        <v>2205</v>
      </c>
      <c r="C2486" s="2">
        <v>45398</v>
      </c>
      <c r="D2486" t="s">
        <v>24</v>
      </c>
      <c r="E2486" t="s">
        <v>30</v>
      </c>
      <c r="F2486" t="s">
        <v>21</v>
      </c>
      <c r="G2486">
        <v>6</v>
      </c>
      <c r="H2486">
        <v>404.07</v>
      </c>
      <c r="I2486">
        <v>0.3</v>
      </c>
      <c r="J2486">
        <v>1697.09</v>
      </c>
      <c r="K2486">
        <v>1037.18</v>
      </c>
      <c r="L2486">
        <v>659.91</v>
      </c>
      <c r="M2486" t="s">
        <v>28</v>
      </c>
      <c r="N2486" t="str">
        <f t="shared" si="38"/>
        <v>High</v>
      </c>
    </row>
    <row r="2487" spans="1:14" x14ac:dyDescent="0.3">
      <c r="A2487">
        <v>2486</v>
      </c>
      <c r="B2487" t="s">
        <v>2206</v>
      </c>
      <c r="C2487" s="2">
        <v>45397</v>
      </c>
      <c r="D2487" t="s">
        <v>24</v>
      </c>
      <c r="E2487" t="s">
        <v>15</v>
      </c>
      <c r="F2487" t="s">
        <v>21</v>
      </c>
      <c r="G2487">
        <v>5</v>
      </c>
      <c r="H2487">
        <v>229.18</v>
      </c>
      <c r="I2487">
        <v>0.09</v>
      </c>
      <c r="J2487">
        <v>1042.77</v>
      </c>
      <c r="K2487">
        <v>579.72</v>
      </c>
      <c r="L2487">
        <v>463.05</v>
      </c>
      <c r="M2487" t="s">
        <v>22</v>
      </c>
      <c r="N2487" t="str">
        <f t="shared" si="38"/>
        <v>Low</v>
      </c>
    </row>
    <row r="2488" spans="1:14" x14ac:dyDescent="0.3">
      <c r="A2488">
        <v>2487</v>
      </c>
      <c r="B2488" t="s">
        <v>2207</v>
      </c>
      <c r="C2488" s="2">
        <v>45444</v>
      </c>
      <c r="D2488" t="s">
        <v>24</v>
      </c>
      <c r="E2488" t="s">
        <v>30</v>
      </c>
      <c r="F2488" t="s">
        <v>27</v>
      </c>
      <c r="G2488">
        <v>2</v>
      </c>
      <c r="H2488">
        <v>230.11</v>
      </c>
      <c r="I2488">
        <v>0.27</v>
      </c>
      <c r="J2488">
        <v>335.96</v>
      </c>
      <c r="K2488">
        <v>247.17</v>
      </c>
      <c r="L2488">
        <v>88.79</v>
      </c>
      <c r="M2488" t="s">
        <v>17</v>
      </c>
      <c r="N2488" t="str">
        <f t="shared" si="38"/>
        <v>High</v>
      </c>
    </row>
    <row r="2489" spans="1:14" x14ac:dyDescent="0.3">
      <c r="A2489">
        <v>2488</v>
      </c>
      <c r="B2489" t="s">
        <v>2208</v>
      </c>
      <c r="C2489" s="2">
        <v>45357</v>
      </c>
      <c r="D2489" t="s">
        <v>19</v>
      </c>
      <c r="E2489" t="s">
        <v>30</v>
      </c>
      <c r="F2489" t="s">
        <v>21</v>
      </c>
      <c r="G2489">
        <v>10</v>
      </c>
      <c r="H2489">
        <v>222.5</v>
      </c>
      <c r="I2489">
        <v>0.1</v>
      </c>
      <c r="J2489">
        <v>2002.5</v>
      </c>
      <c r="K2489">
        <v>1261.29</v>
      </c>
      <c r="L2489">
        <v>741.21</v>
      </c>
      <c r="M2489" t="s">
        <v>40</v>
      </c>
      <c r="N2489" t="str">
        <f t="shared" si="38"/>
        <v>Low</v>
      </c>
    </row>
    <row r="2490" spans="1:14" x14ac:dyDescent="0.3">
      <c r="A2490">
        <v>2489</v>
      </c>
      <c r="B2490" t="s">
        <v>2209</v>
      </c>
      <c r="C2490" s="2">
        <v>45504</v>
      </c>
      <c r="D2490" t="s">
        <v>14</v>
      </c>
      <c r="E2490" t="s">
        <v>30</v>
      </c>
      <c r="F2490" t="s">
        <v>27</v>
      </c>
      <c r="G2490">
        <v>6</v>
      </c>
      <c r="H2490">
        <v>417.73</v>
      </c>
      <c r="I2490">
        <v>0.25</v>
      </c>
      <c r="J2490">
        <v>1879.79</v>
      </c>
      <c r="K2490">
        <v>1325.6</v>
      </c>
      <c r="L2490">
        <v>554.19000000000005</v>
      </c>
      <c r="M2490" t="s">
        <v>28</v>
      </c>
      <c r="N2490" t="str">
        <f t="shared" si="38"/>
        <v>High</v>
      </c>
    </row>
    <row r="2491" spans="1:14" x14ac:dyDescent="0.3">
      <c r="A2491">
        <v>2490</v>
      </c>
      <c r="B2491" t="s">
        <v>1512</v>
      </c>
      <c r="C2491" s="2">
        <v>45636</v>
      </c>
      <c r="D2491" t="s">
        <v>19</v>
      </c>
      <c r="E2491" t="s">
        <v>33</v>
      </c>
      <c r="F2491" t="s">
        <v>27</v>
      </c>
      <c r="G2491">
        <v>8</v>
      </c>
      <c r="H2491">
        <v>494.2</v>
      </c>
      <c r="I2491">
        <v>0.08</v>
      </c>
      <c r="J2491">
        <v>3637.31</v>
      </c>
      <c r="K2491">
        <v>2054.81</v>
      </c>
      <c r="L2491">
        <v>1582.5</v>
      </c>
      <c r="M2491" t="s">
        <v>17</v>
      </c>
      <c r="N2491" t="str">
        <f t="shared" si="38"/>
        <v>Low</v>
      </c>
    </row>
    <row r="2492" spans="1:14" x14ac:dyDescent="0.3">
      <c r="A2492">
        <v>2491</v>
      </c>
      <c r="B2492" t="s">
        <v>2210</v>
      </c>
      <c r="C2492" s="2">
        <v>45631</v>
      </c>
      <c r="D2492" t="s">
        <v>14</v>
      </c>
      <c r="E2492" t="s">
        <v>30</v>
      </c>
      <c r="F2492" t="s">
        <v>21</v>
      </c>
      <c r="G2492">
        <v>3</v>
      </c>
      <c r="H2492">
        <v>191.32</v>
      </c>
      <c r="I2492">
        <v>0.25</v>
      </c>
      <c r="J2492">
        <v>430.47</v>
      </c>
      <c r="K2492">
        <v>288.81</v>
      </c>
      <c r="L2492">
        <v>141.66</v>
      </c>
      <c r="M2492" t="s">
        <v>46</v>
      </c>
      <c r="N2492" t="str">
        <f t="shared" si="38"/>
        <v>High</v>
      </c>
    </row>
    <row r="2493" spans="1:14" x14ac:dyDescent="0.3">
      <c r="A2493">
        <v>2492</v>
      </c>
      <c r="B2493" t="s">
        <v>2211</v>
      </c>
      <c r="C2493" s="2">
        <v>45406</v>
      </c>
      <c r="D2493" t="s">
        <v>19</v>
      </c>
      <c r="E2493" t="s">
        <v>30</v>
      </c>
      <c r="F2493" t="s">
        <v>21</v>
      </c>
      <c r="G2493">
        <v>3</v>
      </c>
      <c r="H2493">
        <v>327.10000000000002</v>
      </c>
      <c r="I2493">
        <v>0.27</v>
      </c>
      <c r="J2493">
        <v>716.35</v>
      </c>
      <c r="K2493">
        <v>413.3</v>
      </c>
      <c r="L2493">
        <v>303.05</v>
      </c>
      <c r="M2493" t="s">
        <v>46</v>
      </c>
      <c r="N2493" t="str">
        <f t="shared" si="38"/>
        <v>High</v>
      </c>
    </row>
    <row r="2494" spans="1:14" x14ac:dyDescent="0.3">
      <c r="A2494">
        <v>2493</v>
      </c>
      <c r="B2494" t="s">
        <v>2212</v>
      </c>
      <c r="C2494" s="2">
        <v>45376</v>
      </c>
      <c r="D2494" t="s">
        <v>19</v>
      </c>
      <c r="E2494" t="s">
        <v>33</v>
      </c>
      <c r="F2494" t="s">
        <v>16</v>
      </c>
      <c r="G2494">
        <v>4</v>
      </c>
      <c r="H2494">
        <v>14.95</v>
      </c>
      <c r="I2494">
        <v>0.1</v>
      </c>
      <c r="J2494">
        <v>53.82</v>
      </c>
      <c r="K2494">
        <v>33.340000000000003</v>
      </c>
      <c r="L2494">
        <v>20.48</v>
      </c>
      <c r="M2494" t="s">
        <v>46</v>
      </c>
      <c r="N2494" t="str">
        <f t="shared" si="38"/>
        <v>Low</v>
      </c>
    </row>
    <row r="2495" spans="1:14" x14ac:dyDescent="0.3">
      <c r="A2495">
        <v>2494</v>
      </c>
      <c r="B2495" t="s">
        <v>2213</v>
      </c>
      <c r="C2495" s="2">
        <v>45542</v>
      </c>
      <c r="D2495" t="s">
        <v>24</v>
      </c>
      <c r="E2495" t="s">
        <v>25</v>
      </c>
      <c r="F2495" t="s">
        <v>27</v>
      </c>
      <c r="G2495">
        <v>9</v>
      </c>
      <c r="H2495">
        <v>70.53</v>
      </c>
      <c r="I2495">
        <v>0.26</v>
      </c>
      <c r="J2495">
        <v>469.73</v>
      </c>
      <c r="K2495">
        <v>281.54000000000002</v>
      </c>
      <c r="L2495">
        <v>188.19</v>
      </c>
      <c r="M2495" t="s">
        <v>17</v>
      </c>
      <c r="N2495" t="str">
        <f t="shared" si="38"/>
        <v>High</v>
      </c>
    </row>
    <row r="2496" spans="1:14" x14ac:dyDescent="0.3">
      <c r="A2496">
        <v>2495</v>
      </c>
      <c r="B2496" t="s">
        <v>2214</v>
      </c>
      <c r="C2496" s="2">
        <v>45484</v>
      </c>
      <c r="D2496" t="s">
        <v>19</v>
      </c>
      <c r="E2496" t="s">
        <v>20</v>
      </c>
      <c r="F2496" t="s">
        <v>16</v>
      </c>
      <c r="G2496">
        <v>3</v>
      </c>
      <c r="H2496">
        <v>250.43</v>
      </c>
      <c r="I2496">
        <v>0.21</v>
      </c>
      <c r="J2496">
        <v>593.52</v>
      </c>
      <c r="K2496">
        <v>447.83</v>
      </c>
      <c r="L2496">
        <v>145.69</v>
      </c>
      <c r="M2496" t="s">
        <v>22</v>
      </c>
      <c r="N2496" t="str">
        <f t="shared" si="38"/>
        <v>High</v>
      </c>
    </row>
    <row r="2497" spans="1:14" x14ac:dyDescent="0.3">
      <c r="A2497">
        <v>2496</v>
      </c>
      <c r="B2497" t="s">
        <v>2215</v>
      </c>
      <c r="C2497" s="2">
        <v>45326</v>
      </c>
      <c r="D2497" t="s">
        <v>24</v>
      </c>
      <c r="E2497" t="s">
        <v>15</v>
      </c>
      <c r="F2497" t="s">
        <v>16</v>
      </c>
      <c r="G2497">
        <v>4</v>
      </c>
      <c r="H2497">
        <v>54.39</v>
      </c>
      <c r="I2497">
        <v>0.02</v>
      </c>
      <c r="J2497">
        <v>213.21</v>
      </c>
      <c r="K2497">
        <v>111.19</v>
      </c>
      <c r="L2497">
        <v>102.02</v>
      </c>
      <c r="M2497" t="s">
        <v>17</v>
      </c>
      <c r="N2497" t="str">
        <f t="shared" si="38"/>
        <v>Low</v>
      </c>
    </row>
    <row r="2498" spans="1:14" x14ac:dyDescent="0.3">
      <c r="A2498">
        <v>2497</v>
      </c>
      <c r="B2498" t="s">
        <v>356</v>
      </c>
      <c r="C2498" s="2">
        <v>45591</v>
      </c>
      <c r="D2498" t="s">
        <v>19</v>
      </c>
      <c r="E2498" t="s">
        <v>25</v>
      </c>
      <c r="F2498" t="s">
        <v>27</v>
      </c>
      <c r="G2498">
        <v>6</v>
      </c>
      <c r="H2498">
        <v>70.709999999999994</v>
      </c>
      <c r="I2498">
        <v>0.05</v>
      </c>
      <c r="J2498">
        <v>403.05</v>
      </c>
      <c r="K2498">
        <v>244.78</v>
      </c>
      <c r="L2498">
        <v>158.27000000000001</v>
      </c>
      <c r="M2498" t="s">
        <v>40</v>
      </c>
      <c r="N2498" t="str">
        <f t="shared" si="38"/>
        <v>Low</v>
      </c>
    </row>
    <row r="2499" spans="1:14" x14ac:dyDescent="0.3">
      <c r="A2499">
        <v>2498</v>
      </c>
      <c r="B2499" t="s">
        <v>1834</v>
      </c>
      <c r="C2499" s="2">
        <v>45301</v>
      </c>
      <c r="D2499" t="s">
        <v>19</v>
      </c>
      <c r="E2499" t="s">
        <v>33</v>
      </c>
      <c r="F2499" t="s">
        <v>27</v>
      </c>
      <c r="G2499">
        <v>3</v>
      </c>
      <c r="H2499">
        <v>208.71</v>
      </c>
      <c r="I2499">
        <v>0.14000000000000001</v>
      </c>
      <c r="J2499">
        <v>538.47</v>
      </c>
      <c r="K2499">
        <v>359.83</v>
      </c>
      <c r="L2499">
        <v>178.64</v>
      </c>
      <c r="M2499" t="s">
        <v>40</v>
      </c>
      <c r="N2499" t="str">
        <f t="shared" ref="N2499:N2562" si="39">_xlfn.IFS(I2499=0,"No Discount",I2499&gt;=0.21,"High",I2499&gt;=0.11,"Medium",I2499&gt;=0.01,"Low")</f>
        <v>Medium</v>
      </c>
    </row>
    <row r="2500" spans="1:14" x14ac:dyDescent="0.3">
      <c r="A2500">
        <v>2499</v>
      </c>
      <c r="B2500" t="s">
        <v>2216</v>
      </c>
      <c r="C2500" s="2">
        <v>45522</v>
      </c>
      <c r="D2500" t="s">
        <v>14</v>
      </c>
      <c r="E2500" t="s">
        <v>15</v>
      </c>
      <c r="F2500" t="s">
        <v>21</v>
      </c>
      <c r="G2500">
        <v>3</v>
      </c>
      <c r="H2500">
        <v>151.52000000000001</v>
      </c>
      <c r="I2500">
        <v>0.01</v>
      </c>
      <c r="J2500">
        <v>450.01</v>
      </c>
      <c r="K2500">
        <v>355.1</v>
      </c>
      <c r="L2500">
        <v>94.91</v>
      </c>
      <c r="M2500" t="s">
        <v>28</v>
      </c>
      <c r="N2500" t="str">
        <f t="shared" si="39"/>
        <v>Low</v>
      </c>
    </row>
    <row r="2501" spans="1:14" x14ac:dyDescent="0.3">
      <c r="A2501">
        <v>2500</v>
      </c>
      <c r="B2501" t="s">
        <v>2217</v>
      </c>
      <c r="C2501" s="2">
        <v>45424</v>
      </c>
      <c r="D2501" t="s">
        <v>19</v>
      </c>
      <c r="E2501" t="s">
        <v>15</v>
      </c>
      <c r="F2501" t="s">
        <v>21</v>
      </c>
      <c r="G2501">
        <v>4</v>
      </c>
      <c r="H2501">
        <v>376.63</v>
      </c>
      <c r="I2501">
        <v>0.17</v>
      </c>
      <c r="J2501">
        <v>1250.4100000000001</v>
      </c>
      <c r="K2501">
        <v>747.41</v>
      </c>
      <c r="L2501">
        <v>503</v>
      </c>
      <c r="M2501" t="s">
        <v>28</v>
      </c>
      <c r="N2501" t="str">
        <f t="shared" si="39"/>
        <v>Medium</v>
      </c>
    </row>
    <row r="2502" spans="1:14" x14ac:dyDescent="0.3">
      <c r="A2502">
        <v>2501</v>
      </c>
      <c r="B2502" t="s">
        <v>2218</v>
      </c>
      <c r="C2502" s="2">
        <v>45549</v>
      </c>
      <c r="D2502" t="s">
        <v>24</v>
      </c>
      <c r="E2502" t="s">
        <v>15</v>
      </c>
      <c r="F2502" t="s">
        <v>21</v>
      </c>
      <c r="G2502">
        <v>5</v>
      </c>
      <c r="H2502">
        <v>334.61</v>
      </c>
      <c r="I2502">
        <v>0.27</v>
      </c>
      <c r="J2502">
        <v>1221.33</v>
      </c>
      <c r="K2502">
        <v>773.73</v>
      </c>
      <c r="L2502">
        <v>447.6</v>
      </c>
      <c r="M2502" t="s">
        <v>28</v>
      </c>
      <c r="N2502" t="str">
        <f t="shared" si="39"/>
        <v>High</v>
      </c>
    </row>
    <row r="2503" spans="1:14" x14ac:dyDescent="0.3">
      <c r="A2503">
        <v>2502</v>
      </c>
      <c r="B2503" t="s">
        <v>2219</v>
      </c>
      <c r="C2503" s="2">
        <v>45604</v>
      </c>
      <c r="D2503" t="s">
        <v>39</v>
      </c>
      <c r="E2503" t="s">
        <v>20</v>
      </c>
      <c r="F2503" t="s">
        <v>27</v>
      </c>
      <c r="G2503">
        <v>8</v>
      </c>
      <c r="H2503">
        <v>271.89999999999998</v>
      </c>
      <c r="I2503">
        <v>0</v>
      </c>
      <c r="J2503">
        <v>2175.1999999999998</v>
      </c>
      <c r="K2503">
        <v>1232.82</v>
      </c>
      <c r="L2503">
        <v>942.38</v>
      </c>
      <c r="M2503" t="s">
        <v>28</v>
      </c>
      <c r="N2503" t="str">
        <f t="shared" si="39"/>
        <v>No Discount</v>
      </c>
    </row>
    <row r="2504" spans="1:14" x14ac:dyDescent="0.3">
      <c r="A2504">
        <v>2503</v>
      </c>
      <c r="B2504" t="s">
        <v>1367</v>
      </c>
      <c r="C2504" s="2">
        <v>45308</v>
      </c>
      <c r="D2504" t="s">
        <v>19</v>
      </c>
      <c r="E2504" t="s">
        <v>15</v>
      </c>
      <c r="F2504" t="s">
        <v>21</v>
      </c>
      <c r="G2504">
        <v>4</v>
      </c>
      <c r="H2504">
        <v>255</v>
      </c>
      <c r="I2504">
        <v>0.14000000000000001</v>
      </c>
      <c r="J2504">
        <v>877.2</v>
      </c>
      <c r="K2504">
        <v>663.77</v>
      </c>
      <c r="L2504">
        <v>213.43</v>
      </c>
      <c r="M2504" t="s">
        <v>28</v>
      </c>
      <c r="N2504" t="str">
        <f t="shared" si="39"/>
        <v>Medium</v>
      </c>
    </row>
    <row r="2505" spans="1:14" x14ac:dyDescent="0.3">
      <c r="A2505">
        <v>2504</v>
      </c>
      <c r="B2505" t="s">
        <v>2220</v>
      </c>
      <c r="C2505" s="2">
        <v>45475</v>
      </c>
      <c r="D2505" t="s">
        <v>24</v>
      </c>
      <c r="E2505" t="s">
        <v>30</v>
      </c>
      <c r="F2505" t="s">
        <v>21</v>
      </c>
      <c r="G2505">
        <v>3</v>
      </c>
      <c r="H2505">
        <v>384.92</v>
      </c>
      <c r="I2505">
        <v>0.28000000000000003</v>
      </c>
      <c r="J2505">
        <v>831.43</v>
      </c>
      <c r="K2505">
        <v>458.07</v>
      </c>
      <c r="L2505">
        <v>373.36</v>
      </c>
      <c r="M2505" t="s">
        <v>40</v>
      </c>
      <c r="N2505" t="str">
        <f t="shared" si="39"/>
        <v>High</v>
      </c>
    </row>
    <row r="2506" spans="1:14" x14ac:dyDescent="0.3">
      <c r="A2506">
        <v>2505</v>
      </c>
      <c r="B2506" t="s">
        <v>2221</v>
      </c>
      <c r="C2506" s="2">
        <v>45396</v>
      </c>
      <c r="D2506" t="s">
        <v>39</v>
      </c>
      <c r="E2506" t="s">
        <v>33</v>
      </c>
      <c r="F2506" t="s">
        <v>16</v>
      </c>
      <c r="G2506">
        <v>9</v>
      </c>
      <c r="H2506">
        <v>322.89999999999998</v>
      </c>
      <c r="I2506">
        <v>0.17</v>
      </c>
      <c r="J2506">
        <v>2412.06</v>
      </c>
      <c r="K2506">
        <v>1819.96</v>
      </c>
      <c r="L2506">
        <v>592.1</v>
      </c>
      <c r="M2506" t="s">
        <v>22</v>
      </c>
      <c r="N2506" t="str">
        <f t="shared" si="39"/>
        <v>Medium</v>
      </c>
    </row>
    <row r="2507" spans="1:14" x14ac:dyDescent="0.3">
      <c r="A2507">
        <v>2506</v>
      </c>
      <c r="B2507" t="s">
        <v>2222</v>
      </c>
      <c r="C2507" s="2">
        <v>45425</v>
      </c>
      <c r="D2507" t="s">
        <v>19</v>
      </c>
      <c r="E2507" t="s">
        <v>20</v>
      </c>
      <c r="F2507" t="s">
        <v>27</v>
      </c>
      <c r="G2507">
        <v>4</v>
      </c>
      <c r="H2507">
        <v>411.07</v>
      </c>
      <c r="I2507">
        <v>0.23</v>
      </c>
      <c r="J2507">
        <v>1266.0999999999999</v>
      </c>
      <c r="K2507">
        <v>1008.72</v>
      </c>
      <c r="L2507">
        <v>257.38</v>
      </c>
      <c r="M2507" t="s">
        <v>40</v>
      </c>
      <c r="N2507" t="str">
        <f t="shared" si="39"/>
        <v>High</v>
      </c>
    </row>
    <row r="2508" spans="1:14" x14ac:dyDescent="0.3">
      <c r="A2508">
        <v>2507</v>
      </c>
      <c r="B2508" t="s">
        <v>2223</v>
      </c>
      <c r="C2508" s="2">
        <v>45513</v>
      </c>
      <c r="D2508" t="s">
        <v>24</v>
      </c>
      <c r="E2508" t="s">
        <v>33</v>
      </c>
      <c r="F2508" t="s">
        <v>21</v>
      </c>
      <c r="G2508">
        <v>5</v>
      </c>
      <c r="H2508">
        <v>444.41</v>
      </c>
      <c r="I2508">
        <v>0.2</v>
      </c>
      <c r="J2508">
        <v>1777.64</v>
      </c>
      <c r="K2508">
        <v>1335.55</v>
      </c>
      <c r="L2508">
        <v>442.09</v>
      </c>
      <c r="M2508" t="s">
        <v>40</v>
      </c>
      <c r="N2508" t="str">
        <f t="shared" si="39"/>
        <v>Medium</v>
      </c>
    </row>
    <row r="2509" spans="1:14" x14ac:dyDescent="0.3">
      <c r="A2509">
        <v>2508</v>
      </c>
      <c r="B2509" t="s">
        <v>2224</v>
      </c>
      <c r="C2509" s="2">
        <v>45456</v>
      </c>
      <c r="D2509" t="s">
        <v>24</v>
      </c>
      <c r="E2509" t="s">
        <v>33</v>
      </c>
      <c r="F2509" t="s">
        <v>21</v>
      </c>
      <c r="G2509">
        <v>6</v>
      </c>
      <c r="H2509">
        <v>75.66</v>
      </c>
      <c r="I2509">
        <v>0.22</v>
      </c>
      <c r="J2509">
        <v>354.09</v>
      </c>
      <c r="K2509">
        <v>238.02</v>
      </c>
      <c r="L2509">
        <v>116.07</v>
      </c>
      <c r="M2509" t="s">
        <v>22</v>
      </c>
      <c r="N2509" t="str">
        <f t="shared" si="39"/>
        <v>High</v>
      </c>
    </row>
    <row r="2510" spans="1:14" x14ac:dyDescent="0.3">
      <c r="A2510">
        <v>2509</v>
      </c>
      <c r="B2510" t="s">
        <v>2225</v>
      </c>
      <c r="C2510" s="2">
        <v>45638</v>
      </c>
      <c r="D2510" t="s">
        <v>14</v>
      </c>
      <c r="E2510" t="s">
        <v>30</v>
      </c>
      <c r="F2510" t="s">
        <v>27</v>
      </c>
      <c r="G2510">
        <v>6</v>
      </c>
      <c r="H2510">
        <v>243.16</v>
      </c>
      <c r="I2510">
        <v>7.0000000000000007E-2</v>
      </c>
      <c r="J2510">
        <v>1356.83</v>
      </c>
      <c r="K2510">
        <v>701.57</v>
      </c>
      <c r="L2510">
        <v>655.26</v>
      </c>
      <c r="M2510" t="s">
        <v>28</v>
      </c>
      <c r="N2510" t="str">
        <f t="shared" si="39"/>
        <v>Low</v>
      </c>
    </row>
    <row r="2511" spans="1:14" x14ac:dyDescent="0.3">
      <c r="A2511">
        <v>2510</v>
      </c>
      <c r="B2511" t="s">
        <v>2226</v>
      </c>
      <c r="C2511" s="2">
        <v>45627</v>
      </c>
      <c r="D2511" t="s">
        <v>24</v>
      </c>
      <c r="E2511" t="s">
        <v>30</v>
      </c>
      <c r="F2511" t="s">
        <v>27</v>
      </c>
      <c r="G2511">
        <v>8</v>
      </c>
      <c r="H2511">
        <v>46.95</v>
      </c>
      <c r="I2511">
        <v>0.19</v>
      </c>
      <c r="J2511">
        <v>304.24</v>
      </c>
      <c r="K2511">
        <v>236.98</v>
      </c>
      <c r="L2511">
        <v>67.260000000000005</v>
      </c>
      <c r="M2511" t="s">
        <v>22</v>
      </c>
      <c r="N2511" t="str">
        <f t="shared" si="39"/>
        <v>Medium</v>
      </c>
    </row>
    <row r="2512" spans="1:14" x14ac:dyDescent="0.3">
      <c r="A2512">
        <v>2511</v>
      </c>
      <c r="B2512" t="s">
        <v>2227</v>
      </c>
      <c r="C2512" s="2">
        <v>45590</v>
      </c>
      <c r="D2512" t="s">
        <v>39</v>
      </c>
      <c r="E2512" t="s">
        <v>15</v>
      </c>
      <c r="F2512" t="s">
        <v>21</v>
      </c>
      <c r="G2512">
        <v>7</v>
      </c>
      <c r="H2512">
        <v>249.27</v>
      </c>
      <c r="I2512">
        <v>0.28999999999999998</v>
      </c>
      <c r="J2512">
        <v>1238.8699999999999</v>
      </c>
      <c r="K2512">
        <v>721.61</v>
      </c>
      <c r="L2512">
        <v>517.26</v>
      </c>
      <c r="M2512" t="s">
        <v>22</v>
      </c>
      <c r="N2512" t="str">
        <f t="shared" si="39"/>
        <v>High</v>
      </c>
    </row>
    <row r="2513" spans="1:14" x14ac:dyDescent="0.3">
      <c r="A2513">
        <v>2512</v>
      </c>
      <c r="B2513" t="s">
        <v>1070</v>
      </c>
      <c r="C2513" s="2">
        <v>45397</v>
      </c>
      <c r="D2513" t="s">
        <v>24</v>
      </c>
      <c r="E2513" t="s">
        <v>25</v>
      </c>
      <c r="F2513" t="s">
        <v>21</v>
      </c>
      <c r="G2513">
        <v>1</v>
      </c>
      <c r="H2513">
        <v>58.99</v>
      </c>
      <c r="I2513">
        <v>0.28000000000000003</v>
      </c>
      <c r="J2513">
        <v>42.47</v>
      </c>
      <c r="K2513">
        <v>26.44</v>
      </c>
      <c r="L2513">
        <v>16.03</v>
      </c>
      <c r="M2513" t="s">
        <v>22</v>
      </c>
      <c r="N2513" t="str">
        <f t="shared" si="39"/>
        <v>High</v>
      </c>
    </row>
    <row r="2514" spans="1:14" x14ac:dyDescent="0.3">
      <c r="A2514">
        <v>2513</v>
      </c>
      <c r="B2514" t="s">
        <v>2228</v>
      </c>
      <c r="C2514" s="2">
        <v>45366</v>
      </c>
      <c r="D2514" t="s">
        <v>39</v>
      </c>
      <c r="E2514" t="s">
        <v>25</v>
      </c>
      <c r="F2514" t="s">
        <v>21</v>
      </c>
      <c r="G2514">
        <v>1</v>
      </c>
      <c r="H2514">
        <v>367.84</v>
      </c>
      <c r="I2514">
        <v>0.06</v>
      </c>
      <c r="J2514">
        <v>345.77</v>
      </c>
      <c r="K2514">
        <v>214.04</v>
      </c>
      <c r="L2514">
        <v>131.72999999999999</v>
      </c>
      <c r="M2514" t="s">
        <v>22</v>
      </c>
      <c r="N2514" t="str">
        <f t="shared" si="39"/>
        <v>Low</v>
      </c>
    </row>
    <row r="2515" spans="1:14" x14ac:dyDescent="0.3">
      <c r="A2515">
        <v>2514</v>
      </c>
      <c r="B2515" t="s">
        <v>1150</v>
      </c>
      <c r="C2515" s="2">
        <v>45480</v>
      </c>
      <c r="D2515" t="s">
        <v>24</v>
      </c>
      <c r="E2515" t="s">
        <v>20</v>
      </c>
      <c r="F2515" t="s">
        <v>16</v>
      </c>
      <c r="G2515">
        <v>2</v>
      </c>
      <c r="H2515">
        <v>209.43</v>
      </c>
      <c r="I2515">
        <v>0.17</v>
      </c>
      <c r="J2515">
        <v>347.65</v>
      </c>
      <c r="K2515">
        <v>253.76</v>
      </c>
      <c r="L2515">
        <v>93.89</v>
      </c>
      <c r="M2515" t="s">
        <v>46</v>
      </c>
      <c r="N2515" t="str">
        <f t="shared" si="39"/>
        <v>Medium</v>
      </c>
    </row>
    <row r="2516" spans="1:14" x14ac:dyDescent="0.3">
      <c r="A2516">
        <v>2515</v>
      </c>
      <c r="B2516" t="s">
        <v>2229</v>
      </c>
      <c r="C2516" s="2">
        <v>45428</v>
      </c>
      <c r="D2516" t="s">
        <v>14</v>
      </c>
      <c r="E2516" t="s">
        <v>33</v>
      </c>
      <c r="F2516" t="s">
        <v>16</v>
      </c>
      <c r="G2516">
        <v>2</v>
      </c>
      <c r="H2516">
        <v>185.41</v>
      </c>
      <c r="I2516">
        <v>0.26</v>
      </c>
      <c r="J2516">
        <v>274.41000000000003</v>
      </c>
      <c r="K2516">
        <v>164.07</v>
      </c>
      <c r="L2516">
        <v>110.34</v>
      </c>
      <c r="M2516" t="s">
        <v>46</v>
      </c>
      <c r="N2516" t="str">
        <f t="shared" si="39"/>
        <v>High</v>
      </c>
    </row>
    <row r="2517" spans="1:14" x14ac:dyDescent="0.3">
      <c r="A2517">
        <v>2516</v>
      </c>
      <c r="B2517" t="s">
        <v>2230</v>
      </c>
      <c r="C2517" s="2">
        <v>45553</v>
      </c>
      <c r="D2517" t="s">
        <v>19</v>
      </c>
      <c r="E2517" t="s">
        <v>25</v>
      </c>
      <c r="F2517" t="s">
        <v>16</v>
      </c>
      <c r="G2517">
        <v>8</v>
      </c>
      <c r="H2517">
        <v>385.75</v>
      </c>
      <c r="I2517">
        <v>0.14000000000000001</v>
      </c>
      <c r="J2517">
        <v>2653.96</v>
      </c>
      <c r="K2517">
        <v>1561.43</v>
      </c>
      <c r="L2517">
        <v>1092.53</v>
      </c>
      <c r="M2517" t="s">
        <v>22</v>
      </c>
      <c r="N2517" t="str">
        <f t="shared" si="39"/>
        <v>Medium</v>
      </c>
    </row>
    <row r="2518" spans="1:14" x14ac:dyDescent="0.3">
      <c r="A2518">
        <v>2517</v>
      </c>
      <c r="B2518" t="s">
        <v>2231</v>
      </c>
      <c r="C2518" s="2">
        <v>45399</v>
      </c>
      <c r="D2518" t="s">
        <v>39</v>
      </c>
      <c r="E2518" t="s">
        <v>33</v>
      </c>
      <c r="F2518" t="s">
        <v>27</v>
      </c>
      <c r="G2518">
        <v>3</v>
      </c>
      <c r="H2518">
        <v>255.85</v>
      </c>
      <c r="I2518">
        <v>0</v>
      </c>
      <c r="J2518">
        <v>767.55</v>
      </c>
      <c r="K2518">
        <v>414.17</v>
      </c>
      <c r="L2518">
        <v>353.38</v>
      </c>
      <c r="M2518" t="s">
        <v>17</v>
      </c>
      <c r="N2518" t="str">
        <f t="shared" si="39"/>
        <v>No Discount</v>
      </c>
    </row>
    <row r="2519" spans="1:14" x14ac:dyDescent="0.3">
      <c r="A2519">
        <v>2518</v>
      </c>
      <c r="B2519" t="s">
        <v>1986</v>
      </c>
      <c r="C2519" s="2">
        <v>45303</v>
      </c>
      <c r="D2519" t="s">
        <v>19</v>
      </c>
      <c r="E2519" t="s">
        <v>15</v>
      </c>
      <c r="F2519" t="s">
        <v>27</v>
      </c>
      <c r="G2519">
        <v>3</v>
      </c>
      <c r="H2519">
        <v>57.37</v>
      </c>
      <c r="I2519">
        <v>0.19</v>
      </c>
      <c r="J2519">
        <v>139.41</v>
      </c>
      <c r="K2519">
        <v>85.11</v>
      </c>
      <c r="L2519">
        <v>54.3</v>
      </c>
      <c r="M2519" t="s">
        <v>40</v>
      </c>
      <c r="N2519" t="str">
        <f t="shared" si="39"/>
        <v>Medium</v>
      </c>
    </row>
    <row r="2520" spans="1:14" x14ac:dyDescent="0.3">
      <c r="A2520">
        <v>2519</v>
      </c>
      <c r="B2520" t="s">
        <v>2232</v>
      </c>
      <c r="C2520" s="2">
        <v>45426</v>
      </c>
      <c r="D2520" t="s">
        <v>19</v>
      </c>
      <c r="E2520" t="s">
        <v>15</v>
      </c>
      <c r="F2520" t="s">
        <v>16</v>
      </c>
      <c r="G2520">
        <v>3</v>
      </c>
      <c r="H2520">
        <v>22.04</v>
      </c>
      <c r="I2520">
        <v>0.28999999999999998</v>
      </c>
      <c r="J2520">
        <v>46.95</v>
      </c>
      <c r="K2520">
        <v>32.729999999999997</v>
      </c>
      <c r="L2520">
        <v>14.22</v>
      </c>
      <c r="M2520" t="s">
        <v>28</v>
      </c>
      <c r="N2520" t="str">
        <f t="shared" si="39"/>
        <v>High</v>
      </c>
    </row>
    <row r="2521" spans="1:14" x14ac:dyDescent="0.3">
      <c r="A2521">
        <v>2520</v>
      </c>
      <c r="B2521" t="s">
        <v>2233</v>
      </c>
      <c r="C2521" s="2">
        <v>45650</v>
      </c>
      <c r="D2521" t="s">
        <v>39</v>
      </c>
      <c r="E2521" t="s">
        <v>15</v>
      </c>
      <c r="F2521" t="s">
        <v>27</v>
      </c>
      <c r="G2521">
        <v>9</v>
      </c>
      <c r="H2521">
        <v>300.82</v>
      </c>
      <c r="I2521">
        <v>0.02</v>
      </c>
      <c r="J2521">
        <v>2653.23</v>
      </c>
      <c r="K2521">
        <v>1831.51</v>
      </c>
      <c r="L2521">
        <v>821.72</v>
      </c>
      <c r="M2521" t="s">
        <v>17</v>
      </c>
      <c r="N2521" t="str">
        <f t="shared" si="39"/>
        <v>Low</v>
      </c>
    </row>
    <row r="2522" spans="1:14" x14ac:dyDescent="0.3">
      <c r="A2522">
        <v>2521</v>
      </c>
      <c r="B2522" t="s">
        <v>2234</v>
      </c>
      <c r="C2522" s="2">
        <v>45608</v>
      </c>
      <c r="D2522" t="s">
        <v>14</v>
      </c>
      <c r="E2522" t="s">
        <v>25</v>
      </c>
      <c r="F2522" t="s">
        <v>21</v>
      </c>
      <c r="G2522">
        <v>8</v>
      </c>
      <c r="H2522">
        <v>306.04000000000002</v>
      </c>
      <c r="I2522">
        <v>0.09</v>
      </c>
      <c r="J2522">
        <v>2227.9699999999998</v>
      </c>
      <c r="K2522">
        <v>1158.3599999999999</v>
      </c>
      <c r="L2522">
        <v>1069.6099999999999</v>
      </c>
      <c r="M2522" t="s">
        <v>17</v>
      </c>
      <c r="N2522" t="str">
        <f t="shared" si="39"/>
        <v>Low</v>
      </c>
    </row>
    <row r="2523" spans="1:14" x14ac:dyDescent="0.3">
      <c r="A2523">
        <v>2522</v>
      </c>
      <c r="B2523" t="s">
        <v>2235</v>
      </c>
      <c r="C2523" s="2">
        <v>45645</v>
      </c>
      <c r="D2523" t="s">
        <v>24</v>
      </c>
      <c r="E2523" t="s">
        <v>25</v>
      </c>
      <c r="F2523" t="s">
        <v>16</v>
      </c>
      <c r="G2523">
        <v>1</v>
      </c>
      <c r="H2523">
        <v>226.68</v>
      </c>
      <c r="I2523">
        <v>0.1</v>
      </c>
      <c r="J2523">
        <v>204.01</v>
      </c>
      <c r="K2523">
        <v>111.56</v>
      </c>
      <c r="L2523">
        <v>92.45</v>
      </c>
      <c r="M2523" t="s">
        <v>40</v>
      </c>
      <c r="N2523" t="str">
        <f t="shared" si="39"/>
        <v>Low</v>
      </c>
    </row>
    <row r="2524" spans="1:14" x14ac:dyDescent="0.3">
      <c r="A2524">
        <v>2523</v>
      </c>
      <c r="B2524" t="s">
        <v>2236</v>
      </c>
      <c r="C2524" s="2">
        <v>45493</v>
      </c>
      <c r="D2524" t="s">
        <v>14</v>
      </c>
      <c r="E2524" t="s">
        <v>33</v>
      </c>
      <c r="F2524" t="s">
        <v>21</v>
      </c>
      <c r="G2524">
        <v>2</v>
      </c>
      <c r="H2524">
        <v>18</v>
      </c>
      <c r="I2524">
        <v>0.17</v>
      </c>
      <c r="J2524">
        <v>29.88</v>
      </c>
      <c r="K2524">
        <v>15.69</v>
      </c>
      <c r="L2524">
        <v>14.19</v>
      </c>
      <c r="M2524" t="s">
        <v>28</v>
      </c>
      <c r="N2524" t="str">
        <f t="shared" si="39"/>
        <v>Medium</v>
      </c>
    </row>
    <row r="2525" spans="1:14" x14ac:dyDescent="0.3">
      <c r="A2525">
        <v>2524</v>
      </c>
      <c r="B2525" t="s">
        <v>2237</v>
      </c>
      <c r="C2525" s="2">
        <v>45393</v>
      </c>
      <c r="D2525" t="s">
        <v>19</v>
      </c>
      <c r="E2525" t="s">
        <v>30</v>
      </c>
      <c r="F2525" t="s">
        <v>16</v>
      </c>
      <c r="G2525">
        <v>3</v>
      </c>
      <c r="H2525">
        <v>419.93</v>
      </c>
      <c r="I2525">
        <v>0.03</v>
      </c>
      <c r="J2525">
        <v>1222</v>
      </c>
      <c r="K2525">
        <v>922.37</v>
      </c>
      <c r="L2525">
        <v>299.63</v>
      </c>
      <c r="M2525" t="s">
        <v>22</v>
      </c>
      <c r="N2525" t="str">
        <f t="shared" si="39"/>
        <v>Low</v>
      </c>
    </row>
    <row r="2526" spans="1:14" x14ac:dyDescent="0.3">
      <c r="A2526">
        <v>2525</v>
      </c>
      <c r="B2526" t="s">
        <v>2238</v>
      </c>
      <c r="C2526" s="2">
        <v>45621</v>
      </c>
      <c r="D2526" t="s">
        <v>39</v>
      </c>
      <c r="E2526" t="s">
        <v>25</v>
      </c>
      <c r="F2526" t="s">
        <v>21</v>
      </c>
      <c r="G2526">
        <v>2</v>
      </c>
      <c r="H2526">
        <v>380.68</v>
      </c>
      <c r="I2526">
        <v>0.23</v>
      </c>
      <c r="J2526">
        <v>586.25</v>
      </c>
      <c r="K2526">
        <v>442.54</v>
      </c>
      <c r="L2526">
        <v>143.71</v>
      </c>
      <c r="M2526" t="s">
        <v>17</v>
      </c>
      <c r="N2526" t="str">
        <f t="shared" si="39"/>
        <v>High</v>
      </c>
    </row>
    <row r="2527" spans="1:14" x14ac:dyDescent="0.3">
      <c r="A2527">
        <v>2526</v>
      </c>
      <c r="B2527" t="s">
        <v>2239</v>
      </c>
      <c r="C2527" s="2">
        <v>45353</v>
      </c>
      <c r="D2527" t="s">
        <v>19</v>
      </c>
      <c r="E2527" t="s">
        <v>33</v>
      </c>
      <c r="F2527" t="s">
        <v>16</v>
      </c>
      <c r="G2527">
        <v>3</v>
      </c>
      <c r="H2527">
        <v>59.03</v>
      </c>
      <c r="I2527">
        <v>0.01</v>
      </c>
      <c r="J2527">
        <v>175.32</v>
      </c>
      <c r="K2527">
        <v>125.36</v>
      </c>
      <c r="L2527">
        <v>49.96</v>
      </c>
      <c r="M2527" t="s">
        <v>40</v>
      </c>
      <c r="N2527" t="str">
        <f t="shared" si="39"/>
        <v>Low</v>
      </c>
    </row>
    <row r="2528" spans="1:14" x14ac:dyDescent="0.3">
      <c r="A2528">
        <v>2527</v>
      </c>
      <c r="B2528" t="s">
        <v>2240</v>
      </c>
      <c r="C2528" s="2">
        <v>45542</v>
      </c>
      <c r="D2528" t="s">
        <v>24</v>
      </c>
      <c r="E2528" t="s">
        <v>15</v>
      </c>
      <c r="F2528" t="s">
        <v>16</v>
      </c>
      <c r="G2528">
        <v>8</v>
      </c>
      <c r="H2528">
        <v>247.68</v>
      </c>
      <c r="I2528">
        <v>0.17</v>
      </c>
      <c r="J2528">
        <v>1644.6</v>
      </c>
      <c r="K2528">
        <v>1035.27</v>
      </c>
      <c r="L2528">
        <v>609.33000000000004</v>
      </c>
      <c r="M2528" t="s">
        <v>28</v>
      </c>
      <c r="N2528" t="str">
        <f t="shared" si="39"/>
        <v>Medium</v>
      </c>
    </row>
    <row r="2529" spans="1:14" x14ac:dyDescent="0.3">
      <c r="A2529">
        <v>2528</v>
      </c>
      <c r="B2529" t="s">
        <v>2241</v>
      </c>
      <c r="C2529" s="2">
        <v>45312</v>
      </c>
      <c r="D2529" t="s">
        <v>39</v>
      </c>
      <c r="E2529" t="s">
        <v>20</v>
      </c>
      <c r="F2529" t="s">
        <v>27</v>
      </c>
      <c r="G2529">
        <v>5</v>
      </c>
      <c r="H2529">
        <v>257.26</v>
      </c>
      <c r="I2529">
        <v>0.21</v>
      </c>
      <c r="J2529">
        <v>1016.18</v>
      </c>
      <c r="K2529">
        <v>573.55999999999995</v>
      </c>
      <c r="L2529">
        <v>442.62</v>
      </c>
      <c r="M2529" t="s">
        <v>22</v>
      </c>
      <c r="N2529" t="str">
        <f t="shared" si="39"/>
        <v>High</v>
      </c>
    </row>
    <row r="2530" spans="1:14" x14ac:dyDescent="0.3">
      <c r="A2530">
        <v>2529</v>
      </c>
      <c r="B2530" t="s">
        <v>2242</v>
      </c>
      <c r="C2530" s="2">
        <v>45614</v>
      </c>
      <c r="D2530" t="s">
        <v>39</v>
      </c>
      <c r="E2530" t="s">
        <v>30</v>
      </c>
      <c r="F2530" t="s">
        <v>27</v>
      </c>
      <c r="G2530">
        <v>1</v>
      </c>
      <c r="H2530">
        <v>211.85</v>
      </c>
      <c r="I2530">
        <v>0.3</v>
      </c>
      <c r="J2530">
        <v>148.29</v>
      </c>
      <c r="K2530">
        <v>115.81</v>
      </c>
      <c r="L2530">
        <v>32.479999999999997</v>
      </c>
      <c r="M2530" t="s">
        <v>46</v>
      </c>
      <c r="N2530" t="str">
        <f t="shared" si="39"/>
        <v>High</v>
      </c>
    </row>
    <row r="2531" spans="1:14" x14ac:dyDescent="0.3">
      <c r="A2531">
        <v>2530</v>
      </c>
      <c r="B2531" t="s">
        <v>462</v>
      </c>
      <c r="C2531" s="2">
        <v>45656</v>
      </c>
      <c r="D2531" t="s">
        <v>24</v>
      </c>
      <c r="E2531" t="s">
        <v>30</v>
      </c>
      <c r="F2531" t="s">
        <v>21</v>
      </c>
      <c r="G2531">
        <v>3</v>
      </c>
      <c r="H2531">
        <v>31.43</v>
      </c>
      <c r="I2531">
        <v>0.12</v>
      </c>
      <c r="J2531">
        <v>82.98</v>
      </c>
      <c r="K2531">
        <v>46.7</v>
      </c>
      <c r="L2531">
        <v>36.28</v>
      </c>
      <c r="M2531" t="s">
        <v>22</v>
      </c>
      <c r="N2531" t="str">
        <f t="shared" si="39"/>
        <v>Medium</v>
      </c>
    </row>
    <row r="2532" spans="1:14" x14ac:dyDescent="0.3">
      <c r="A2532">
        <v>2531</v>
      </c>
      <c r="B2532" t="s">
        <v>2243</v>
      </c>
      <c r="C2532" s="2">
        <v>45368</v>
      </c>
      <c r="D2532" t="s">
        <v>14</v>
      </c>
      <c r="E2532" t="s">
        <v>20</v>
      </c>
      <c r="F2532" t="s">
        <v>27</v>
      </c>
      <c r="G2532">
        <v>4</v>
      </c>
      <c r="H2532">
        <v>314.14999999999998</v>
      </c>
      <c r="I2532">
        <v>0.28000000000000003</v>
      </c>
      <c r="J2532">
        <v>904.75</v>
      </c>
      <c r="K2532">
        <v>569.77</v>
      </c>
      <c r="L2532">
        <v>334.98</v>
      </c>
      <c r="M2532" t="s">
        <v>22</v>
      </c>
      <c r="N2532" t="str">
        <f t="shared" si="39"/>
        <v>High</v>
      </c>
    </row>
    <row r="2533" spans="1:14" x14ac:dyDescent="0.3">
      <c r="A2533">
        <v>2532</v>
      </c>
      <c r="B2533" t="s">
        <v>2089</v>
      </c>
      <c r="C2533" s="2">
        <v>45371</v>
      </c>
      <c r="D2533" t="s">
        <v>39</v>
      </c>
      <c r="E2533" t="s">
        <v>25</v>
      </c>
      <c r="F2533" t="s">
        <v>27</v>
      </c>
      <c r="G2533">
        <v>5</v>
      </c>
      <c r="H2533">
        <v>148.76</v>
      </c>
      <c r="I2533">
        <v>0.04</v>
      </c>
      <c r="J2533">
        <v>714.05</v>
      </c>
      <c r="K2533">
        <v>520.79999999999995</v>
      </c>
      <c r="L2533">
        <v>193.25</v>
      </c>
      <c r="M2533" t="s">
        <v>22</v>
      </c>
      <c r="N2533" t="str">
        <f t="shared" si="39"/>
        <v>Low</v>
      </c>
    </row>
    <row r="2534" spans="1:14" x14ac:dyDescent="0.3">
      <c r="A2534">
        <v>2533</v>
      </c>
      <c r="B2534" t="s">
        <v>2244</v>
      </c>
      <c r="C2534" s="2">
        <v>45516</v>
      </c>
      <c r="D2534" t="s">
        <v>24</v>
      </c>
      <c r="E2534" t="s">
        <v>33</v>
      </c>
      <c r="F2534" t="s">
        <v>21</v>
      </c>
      <c r="G2534">
        <v>3</v>
      </c>
      <c r="H2534">
        <v>109.35</v>
      </c>
      <c r="I2534">
        <v>0.1</v>
      </c>
      <c r="J2534">
        <v>295.24</v>
      </c>
      <c r="K2534">
        <v>206.53</v>
      </c>
      <c r="L2534">
        <v>88.71</v>
      </c>
      <c r="M2534" t="s">
        <v>17</v>
      </c>
      <c r="N2534" t="str">
        <f t="shared" si="39"/>
        <v>Low</v>
      </c>
    </row>
    <row r="2535" spans="1:14" x14ac:dyDescent="0.3">
      <c r="A2535">
        <v>2534</v>
      </c>
      <c r="B2535" t="s">
        <v>2245</v>
      </c>
      <c r="C2535" s="2">
        <v>45316</v>
      </c>
      <c r="D2535" t="s">
        <v>24</v>
      </c>
      <c r="E2535" t="s">
        <v>20</v>
      </c>
      <c r="F2535" t="s">
        <v>27</v>
      </c>
      <c r="G2535">
        <v>6</v>
      </c>
      <c r="H2535">
        <v>80.87</v>
      </c>
      <c r="I2535">
        <v>0.13</v>
      </c>
      <c r="J2535">
        <v>422.14</v>
      </c>
      <c r="K2535">
        <v>262.33</v>
      </c>
      <c r="L2535">
        <v>159.81</v>
      </c>
      <c r="M2535" t="s">
        <v>28</v>
      </c>
      <c r="N2535" t="str">
        <f t="shared" si="39"/>
        <v>Medium</v>
      </c>
    </row>
    <row r="2536" spans="1:14" x14ac:dyDescent="0.3">
      <c r="A2536">
        <v>2535</v>
      </c>
      <c r="B2536" t="s">
        <v>2246</v>
      </c>
      <c r="C2536" s="2">
        <v>45411</v>
      </c>
      <c r="D2536" t="s">
        <v>39</v>
      </c>
      <c r="E2536" t="s">
        <v>15</v>
      </c>
      <c r="F2536" t="s">
        <v>21</v>
      </c>
      <c r="G2536">
        <v>7</v>
      </c>
      <c r="H2536">
        <v>388.56</v>
      </c>
      <c r="I2536">
        <v>0.05</v>
      </c>
      <c r="J2536">
        <v>2583.92</v>
      </c>
      <c r="K2536">
        <v>1469.93</v>
      </c>
      <c r="L2536">
        <v>1113.99</v>
      </c>
      <c r="M2536" t="s">
        <v>46</v>
      </c>
      <c r="N2536" t="str">
        <f t="shared" si="39"/>
        <v>Low</v>
      </c>
    </row>
    <row r="2537" spans="1:14" x14ac:dyDescent="0.3">
      <c r="A2537">
        <v>2536</v>
      </c>
      <c r="B2537" t="s">
        <v>2247</v>
      </c>
      <c r="C2537" s="2">
        <v>45548</v>
      </c>
      <c r="D2537" t="s">
        <v>39</v>
      </c>
      <c r="E2537" t="s">
        <v>25</v>
      </c>
      <c r="F2537" t="s">
        <v>21</v>
      </c>
      <c r="G2537">
        <v>10</v>
      </c>
      <c r="H2537">
        <v>191.15</v>
      </c>
      <c r="I2537">
        <v>7.0000000000000007E-2</v>
      </c>
      <c r="J2537">
        <v>1777.69</v>
      </c>
      <c r="K2537">
        <v>1345.63</v>
      </c>
      <c r="L2537">
        <v>432.06</v>
      </c>
      <c r="M2537" t="s">
        <v>28</v>
      </c>
      <c r="N2537" t="str">
        <f t="shared" si="39"/>
        <v>Low</v>
      </c>
    </row>
    <row r="2538" spans="1:14" x14ac:dyDescent="0.3">
      <c r="A2538">
        <v>2537</v>
      </c>
      <c r="B2538" t="s">
        <v>2248</v>
      </c>
      <c r="C2538" s="2">
        <v>45435</v>
      </c>
      <c r="D2538" t="s">
        <v>39</v>
      </c>
      <c r="E2538" t="s">
        <v>33</v>
      </c>
      <c r="F2538" t="s">
        <v>16</v>
      </c>
      <c r="G2538">
        <v>9</v>
      </c>
      <c r="H2538">
        <v>343.76</v>
      </c>
      <c r="I2538">
        <v>0.05</v>
      </c>
      <c r="J2538">
        <v>2939.15</v>
      </c>
      <c r="K2538">
        <v>2177.9899999999998</v>
      </c>
      <c r="L2538">
        <v>761.16</v>
      </c>
      <c r="M2538" t="s">
        <v>22</v>
      </c>
      <c r="N2538" t="str">
        <f t="shared" si="39"/>
        <v>Low</v>
      </c>
    </row>
    <row r="2539" spans="1:14" x14ac:dyDescent="0.3">
      <c r="A2539">
        <v>2538</v>
      </c>
      <c r="B2539" t="s">
        <v>1616</v>
      </c>
      <c r="C2539" s="2">
        <v>45444</v>
      </c>
      <c r="D2539" t="s">
        <v>39</v>
      </c>
      <c r="E2539" t="s">
        <v>15</v>
      </c>
      <c r="F2539" t="s">
        <v>21</v>
      </c>
      <c r="G2539">
        <v>3</v>
      </c>
      <c r="H2539">
        <v>34.89</v>
      </c>
      <c r="I2539">
        <v>0.02</v>
      </c>
      <c r="J2539">
        <v>102.58</v>
      </c>
      <c r="K2539">
        <v>59.47</v>
      </c>
      <c r="L2539">
        <v>43.11</v>
      </c>
      <c r="M2539" t="s">
        <v>22</v>
      </c>
      <c r="N2539" t="str">
        <f t="shared" si="39"/>
        <v>Low</v>
      </c>
    </row>
    <row r="2540" spans="1:14" x14ac:dyDescent="0.3">
      <c r="A2540">
        <v>2539</v>
      </c>
      <c r="B2540" t="s">
        <v>2249</v>
      </c>
      <c r="C2540" s="2">
        <v>45345</v>
      </c>
      <c r="D2540" t="s">
        <v>39</v>
      </c>
      <c r="E2540" t="s">
        <v>33</v>
      </c>
      <c r="F2540" t="s">
        <v>21</v>
      </c>
      <c r="G2540">
        <v>9</v>
      </c>
      <c r="H2540">
        <v>57.27</v>
      </c>
      <c r="I2540">
        <v>0.21</v>
      </c>
      <c r="J2540">
        <v>407.19</v>
      </c>
      <c r="K2540">
        <v>278.02</v>
      </c>
      <c r="L2540">
        <v>129.16999999999999</v>
      </c>
      <c r="M2540" t="s">
        <v>28</v>
      </c>
      <c r="N2540" t="str">
        <f t="shared" si="39"/>
        <v>High</v>
      </c>
    </row>
    <row r="2541" spans="1:14" x14ac:dyDescent="0.3">
      <c r="A2541">
        <v>2540</v>
      </c>
      <c r="B2541" t="s">
        <v>802</v>
      </c>
      <c r="C2541" s="2">
        <v>45301</v>
      </c>
      <c r="D2541" t="s">
        <v>14</v>
      </c>
      <c r="E2541" t="s">
        <v>33</v>
      </c>
      <c r="F2541" t="s">
        <v>21</v>
      </c>
      <c r="G2541">
        <v>9</v>
      </c>
      <c r="H2541">
        <v>417.14</v>
      </c>
      <c r="I2541">
        <v>0.09</v>
      </c>
      <c r="J2541">
        <v>3416.38</v>
      </c>
      <c r="K2541">
        <v>1795.22</v>
      </c>
      <c r="L2541">
        <v>1621.16</v>
      </c>
      <c r="M2541" t="s">
        <v>46</v>
      </c>
      <c r="N2541" t="str">
        <f t="shared" si="39"/>
        <v>Low</v>
      </c>
    </row>
    <row r="2542" spans="1:14" x14ac:dyDescent="0.3">
      <c r="A2542">
        <v>2541</v>
      </c>
      <c r="B2542" t="s">
        <v>2250</v>
      </c>
      <c r="C2542" s="2">
        <v>45470</v>
      </c>
      <c r="D2542" t="s">
        <v>24</v>
      </c>
      <c r="E2542" t="s">
        <v>20</v>
      </c>
      <c r="F2542" t="s">
        <v>27</v>
      </c>
      <c r="G2542">
        <v>5</v>
      </c>
      <c r="H2542">
        <v>324.16000000000003</v>
      </c>
      <c r="I2542">
        <v>0.14000000000000001</v>
      </c>
      <c r="J2542">
        <v>1393.89</v>
      </c>
      <c r="K2542">
        <v>742.47</v>
      </c>
      <c r="L2542">
        <v>651.41999999999996</v>
      </c>
      <c r="M2542" t="s">
        <v>40</v>
      </c>
      <c r="N2542" t="str">
        <f t="shared" si="39"/>
        <v>Medium</v>
      </c>
    </row>
    <row r="2543" spans="1:14" x14ac:dyDescent="0.3">
      <c r="A2543">
        <v>2542</v>
      </c>
      <c r="B2543" t="s">
        <v>2251</v>
      </c>
      <c r="C2543" s="2">
        <v>45384</v>
      </c>
      <c r="D2543" t="s">
        <v>39</v>
      </c>
      <c r="E2543" t="s">
        <v>30</v>
      </c>
      <c r="F2543" t="s">
        <v>21</v>
      </c>
      <c r="G2543">
        <v>5</v>
      </c>
      <c r="H2543">
        <v>163.47999999999999</v>
      </c>
      <c r="I2543">
        <v>0.28000000000000003</v>
      </c>
      <c r="J2543">
        <v>588.53</v>
      </c>
      <c r="K2543">
        <v>362.52</v>
      </c>
      <c r="L2543">
        <v>226.01</v>
      </c>
      <c r="M2543" t="s">
        <v>17</v>
      </c>
      <c r="N2543" t="str">
        <f t="shared" si="39"/>
        <v>High</v>
      </c>
    </row>
    <row r="2544" spans="1:14" x14ac:dyDescent="0.3">
      <c r="A2544">
        <v>2543</v>
      </c>
      <c r="B2544" t="s">
        <v>2252</v>
      </c>
      <c r="C2544" s="2">
        <v>45391</v>
      </c>
      <c r="D2544" t="s">
        <v>24</v>
      </c>
      <c r="E2544" t="s">
        <v>33</v>
      </c>
      <c r="F2544" t="s">
        <v>21</v>
      </c>
      <c r="G2544">
        <v>9</v>
      </c>
      <c r="H2544">
        <v>166.08</v>
      </c>
      <c r="I2544">
        <v>0.02</v>
      </c>
      <c r="J2544">
        <v>1464.83</v>
      </c>
      <c r="K2544">
        <v>1084.08</v>
      </c>
      <c r="L2544">
        <v>380.75</v>
      </c>
      <c r="M2544" t="s">
        <v>22</v>
      </c>
      <c r="N2544" t="str">
        <f t="shared" si="39"/>
        <v>Low</v>
      </c>
    </row>
    <row r="2545" spans="1:14" x14ac:dyDescent="0.3">
      <c r="A2545">
        <v>2544</v>
      </c>
      <c r="B2545" t="s">
        <v>2253</v>
      </c>
      <c r="C2545" s="2">
        <v>45542</v>
      </c>
      <c r="D2545" t="s">
        <v>14</v>
      </c>
      <c r="E2545" t="s">
        <v>20</v>
      </c>
      <c r="F2545" t="s">
        <v>27</v>
      </c>
      <c r="G2545">
        <v>1</v>
      </c>
      <c r="H2545">
        <v>303.62</v>
      </c>
      <c r="I2545">
        <v>0.2</v>
      </c>
      <c r="J2545">
        <v>242.9</v>
      </c>
      <c r="K2545">
        <v>143.56</v>
      </c>
      <c r="L2545">
        <v>99.34</v>
      </c>
      <c r="M2545" t="s">
        <v>28</v>
      </c>
      <c r="N2545" t="str">
        <f t="shared" si="39"/>
        <v>Medium</v>
      </c>
    </row>
    <row r="2546" spans="1:14" x14ac:dyDescent="0.3">
      <c r="A2546">
        <v>2545</v>
      </c>
      <c r="B2546" t="s">
        <v>2254</v>
      </c>
      <c r="C2546" s="2">
        <v>45442</v>
      </c>
      <c r="D2546" t="s">
        <v>39</v>
      </c>
      <c r="E2546" t="s">
        <v>15</v>
      </c>
      <c r="F2546" t="s">
        <v>27</v>
      </c>
      <c r="G2546">
        <v>3</v>
      </c>
      <c r="H2546">
        <v>177.66</v>
      </c>
      <c r="I2546">
        <v>0.21</v>
      </c>
      <c r="J2546">
        <v>421.05</v>
      </c>
      <c r="K2546">
        <v>336.23</v>
      </c>
      <c r="L2546">
        <v>84.82</v>
      </c>
      <c r="M2546" t="s">
        <v>28</v>
      </c>
      <c r="N2546" t="str">
        <f t="shared" si="39"/>
        <v>High</v>
      </c>
    </row>
    <row r="2547" spans="1:14" x14ac:dyDescent="0.3">
      <c r="A2547">
        <v>2546</v>
      </c>
      <c r="B2547" t="s">
        <v>2255</v>
      </c>
      <c r="C2547" s="2">
        <v>45381</v>
      </c>
      <c r="D2547" t="s">
        <v>39</v>
      </c>
      <c r="E2547" t="s">
        <v>30</v>
      </c>
      <c r="F2547" t="s">
        <v>16</v>
      </c>
      <c r="G2547">
        <v>3</v>
      </c>
      <c r="H2547">
        <v>283.7</v>
      </c>
      <c r="I2547">
        <v>0.09</v>
      </c>
      <c r="J2547">
        <v>774.5</v>
      </c>
      <c r="K2547">
        <v>405.31</v>
      </c>
      <c r="L2547">
        <v>369.19</v>
      </c>
      <c r="M2547" t="s">
        <v>17</v>
      </c>
      <c r="N2547" t="str">
        <f t="shared" si="39"/>
        <v>Low</v>
      </c>
    </row>
    <row r="2548" spans="1:14" x14ac:dyDescent="0.3">
      <c r="A2548">
        <v>2547</v>
      </c>
      <c r="B2548" t="s">
        <v>2256</v>
      </c>
      <c r="C2548" s="2">
        <v>45613</v>
      </c>
      <c r="D2548" t="s">
        <v>14</v>
      </c>
      <c r="E2548" t="s">
        <v>33</v>
      </c>
      <c r="F2548" t="s">
        <v>27</v>
      </c>
      <c r="G2548">
        <v>10</v>
      </c>
      <c r="H2548">
        <v>45.2</v>
      </c>
      <c r="I2548">
        <v>0.03</v>
      </c>
      <c r="J2548">
        <v>438.44</v>
      </c>
      <c r="K2548">
        <v>296.27</v>
      </c>
      <c r="L2548">
        <v>142.16999999999999</v>
      </c>
      <c r="M2548" t="s">
        <v>28</v>
      </c>
      <c r="N2548" t="str">
        <f t="shared" si="39"/>
        <v>Low</v>
      </c>
    </row>
    <row r="2549" spans="1:14" x14ac:dyDescent="0.3">
      <c r="A2549">
        <v>2548</v>
      </c>
      <c r="B2549" t="s">
        <v>2257</v>
      </c>
      <c r="C2549" s="2">
        <v>45554</v>
      </c>
      <c r="D2549" t="s">
        <v>14</v>
      </c>
      <c r="E2549" t="s">
        <v>15</v>
      </c>
      <c r="F2549" t="s">
        <v>16</v>
      </c>
      <c r="G2549">
        <v>2</v>
      </c>
      <c r="H2549">
        <v>205.41</v>
      </c>
      <c r="I2549">
        <v>0.28999999999999998</v>
      </c>
      <c r="J2549">
        <v>291.68</v>
      </c>
      <c r="K2549">
        <v>232.3</v>
      </c>
      <c r="L2549">
        <v>59.38</v>
      </c>
      <c r="M2549" t="s">
        <v>40</v>
      </c>
      <c r="N2549" t="str">
        <f t="shared" si="39"/>
        <v>High</v>
      </c>
    </row>
    <row r="2550" spans="1:14" x14ac:dyDescent="0.3">
      <c r="A2550">
        <v>2549</v>
      </c>
      <c r="B2550" t="s">
        <v>2258</v>
      </c>
      <c r="C2550" s="2">
        <v>45358</v>
      </c>
      <c r="D2550" t="s">
        <v>19</v>
      </c>
      <c r="E2550" t="s">
        <v>15</v>
      </c>
      <c r="F2550" t="s">
        <v>16</v>
      </c>
      <c r="G2550">
        <v>8</v>
      </c>
      <c r="H2550">
        <v>299.67</v>
      </c>
      <c r="I2550">
        <v>0.24</v>
      </c>
      <c r="J2550">
        <v>1821.99</v>
      </c>
      <c r="K2550">
        <v>1456.91</v>
      </c>
      <c r="L2550">
        <v>365.08</v>
      </c>
      <c r="M2550" t="s">
        <v>22</v>
      </c>
      <c r="N2550" t="str">
        <f t="shared" si="39"/>
        <v>High</v>
      </c>
    </row>
    <row r="2551" spans="1:14" x14ac:dyDescent="0.3">
      <c r="A2551">
        <v>2550</v>
      </c>
      <c r="B2551" t="s">
        <v>2259</v>
      </c>
      <c r="C2551" s="2">
        <v>45407</v>
      </c>
      <c r="D2551" t="s">
        <v>24</v>
      </c>
      <c r="E2551" t="s">
        <v>15</v>
      </c>
      <c r="F2551" t="s">
        <v>21</v>
      </c>
      <c r="G2551">
        <v>2</v>
      </c>
      <c r="H2551">
        <v>187.35</v>
      </c>
      <c r="I2551">
        <v>0.22</v>
      </c>
      <c r="J2551">
        <v>292.27</v>
      </c>
      <c r="K2551">
        <v>166.84</v>
      </c>
      <c r="L2551">
        <v>125.43</v>
      </c>
      <c r="M2551" t="s">
        <v>17</v>
      </c>
      <c r="N2551" t="str">
        <f t="shared" si="39"/>
        <v>High</v>
      </c>
    </row>
    <row r="2552" spans="1:14" x14ac:dyDescent="0.3">
      <c r="A2552">
        <v>2551</v>
      </c>
      <c r="B2552" t="s">
        <v>2260</v>
      </c>
      <c r="C2552" s="2">
        <v>45294</v>
      </c>
      <c r="D2552" t="s">
        <v>39</v>
      </c>
      <c r="E2552" t="s">
        <v>25</v>
      </c>
      <c r="F2552" t="s">
        <v>21</v>
      </c>
      <c r="G2552">
        <v>2</v>
      </c>
      <c r="H2552">
        <v>191.42</v>
      </c>
      <c r="I2552">
        <v>0.15</v>
      </c>
      <c r="J2552">
        <v>325.41000000000003</v>
      </c>
      <c r="K2552">
        <v>233.8</v>
      </c>
      <c r="L2552">
        <v>91.61</v>
      </c>
      <c r="M2552" t="s">
        <v>17</v>
      </c>
      <c r="N2552" t="str">
        <f t="shared" si="39"/>
        <v>Medium</v>
      </c>
    </row>
    <row r="2553" spans="1:14" x14ac:dyDescent="0.3">
      <c r="A2553">
        <v>2552</v>
      </c>
      <c r="B2553" t="s">
        <v>2261</v>
      </c>
      <c r="C2553" s="2">
        <v>45522</v>
      </c>
      <c r="D2553" t="s">
        <v>24</v>
      </c>
      <c r="E2553" t="s">
        <v>15</v>
      </c>
      <c r="F2553" t="s">
        <v>27</v>
      </c>
      <c r="G2553">
        <v>1</v>
      </c>
      <c r="H2553">
        <v>109.35</v>
      </c>
      <c r="I2553">
        <v>0.26</v>
      </c>
      <c r="J2553">
        <v>80.92</v>
      </c>
      <c r="K2553">
        <v>52.4</v>
      </c>
      <c r="L2553">
        <v>28.52</v>
      </c>
      <c r="M2553" t="s">
        <v>28</v>
      </c>
      <c r="N2553" t="str">
        <f t="shared" si="39"/>
        <v>High</v>
      </c>
    </row>
    <row r="2554" spans="1:14" x14ac:dyDescent="0.3">
      <c r="A2554">
        <v>2553</v>
      </c>
      <c r="B2554" t="s">
        <v>2262</v>
      </c>
      <c r="C2554" s="2">
        <v>45336</v>
      </c>
      <c r="D2554" t="s">
        <v>39</v>
      </c>
      <c r="E2554" t="s">
        <v>30</v>
      </c>
      <c r="F2554" t="s">
        <v>21</v>
      </c>
      <c r="G2554">
        <v>10</v>
      </c>
      <c r="H2554">
        <v>307.36</v>
      </c>
      <c r="I2554">
        <v>0.27</v>
      </c>
      <c r="J2554">
        <v>2243.73</v>
      </c>
      <c r="K2554">
        <v>1264.6400000000001</v>
      </c>
      <c r="L2554">
        <v>979.09</v>
      </c>
      <c r="M2554" t="s">
        <v>28</v>
      </c>
      <c r="N2554" t="str">
        <f t="shared" si="39"/>
        <v>High</v>
      </c>
    </row>
    <row r="2555" spans="1:14" x14ac:dyDescent="0.3">
      <c r="A2555">
        <v>2554</v>
      </c>
      <c r="B2555" t="s">
        <v>2263</v>
      </c>
      <c r="C2555" s="2">
        <v>45521</v>
      </c>
      <c r="D2555" t="s">
        <v>19</v>
      </c>
      <c r="E2555" t="s">
        <v>25</v>
      </c>
      <c r="F2555" t="s">
        <v>21</v>
      </c>
      <c r="G2555">
        <v>6</v>
      </c>
      <c r="H2555">
        <v>211.96</v>
      </c>
      <c r="I2555">
        <v>0.11</v>
      </c>
      <c r="J2555">
        <v>1131.8699999999999</v>
      </c>
      <c r="K2555">
        <v>567.96</v>
      </c>
      <c r="L2555">
        <v>563.91</v>
      </c>
      <c r="M2555" t="s">
        <v>22</v>
      </c>
      <c r="N2555" t="str">
        <f t="shared" si="39"/>
        <v>Medium</v>
      </c>
    </row>
    <row r="2556" spans="1:14" x14ac:dyDescent="0.3">
      <c r="A2556">
        <v>2555</v>
      </c>
      <c r="B2556" t="s">
        <v>1153</v>
      </c>
      <c r="C2556" s="2">
        <v>45588</v>
      </c>
      <c r="D2556" t="s">
        <v>24</v>
      </c>
      <c r="E2556" t="s">
        <v>25</v>
      </c>
      <c r="F2556" t="s">
        <v>16</v>
      </c>
      <c r="G2556">
        <v>5</v>
      </c>
      <c r="H2556">
        <v>120.36</v>
      </c>
      <c r="I2556">
        <v>0.24</v>
      </c>
      <c r="J2556">
        <v>457.37</v>
      </c>
      <c r="K2556">
        <v>355.66</v>
      </c>
      <c r="L2556">
        <v>101.71</v>
      </c>
      <c r="M2556" t="s">
        <v>46</v>
      </c>
      <c r="N2556" t="str">
        <f t="shared" si="39"/>
        <v>High</v>
      </c>
    </row>
    <row r="2557" spans="1:14" x14ac:dyDescent="0.3">
      <c r="A2557">
        <v>2556</v>
      </c>
      <c r="B2557" t="s">
        <v>2264</v>
      </c>
      <c r="C2557" s="2">
        <v>45444</v>
      </c>
      <c r="D2557" t="s">
        <v>39</v>
      </c>
      <c r="E2557" t="s">
        <v>25</v>
      </c>
      <c r="F2557" t="s">
        <v>16</v>
      </c>
      <c r="G2557">
        <v>9</v>
      </c>
      <c r="H2557">
        <v>249.87</v>
      </c>
      <c r="I2557">
        <v>0.18</v>
      </c>
      <c r="J2557">
        <v>1844.04</v>
      </c>
      <c r="K2557">
        <v>1439.95</v>
      </c>
      <c r="L2557">
        <v>404.09</v>
      </c>
      <c r="M2557" t="s">
        <v>22</v>
      </c>
      <c r="N2557" t="str">
        <f t="shared" si="39"/>
        <v>Medium</v>
      </c>
    </row>
    <row r="2558" spans="1:14" x14ac:dyDescent="0.3">
      <c r="A2558">
        <v>2557</v>
      </c>
      <c r="B2558" t="s">
        <v>2265</v>
      </c>
      <c r="C2558" s="2">
        <v>45346</v>
      </c>
      <c r="D2558" t="s">
        <v>39</v>
      </c>
      <c r="E2558" t="s">
        <v>33</v>
      </c>
      <c r="F2558" t="s">
        <v>27</v>
      </c>
      <c r="G2558">
        <v>3</v>
      </c>
      <c r="H2558">
        <v>458.25</v>
      </c>
      <c r="I2558">
        <v>0.13</v>
      </c>
      <c r="J2558">
        <v>1196.03</v>
      </c>
      <c r="K2558">
        <v>667.36</v>
      </c>
      <c r="L2558">
        <v>528.66999999999996</v>
      </c>
      <c r="M2558" t="s">
        <v>46</v>
      </c>
      <c r="N2558" t="str">
        <f t="shared" si="39"/>
        <v>Medium</v>
      </c>
    </row>
    <row r="2559" spans="1:14" x14ac:dyDescent="0.3">
      <c r="A2559">
        <v>2558</v>
      </c>
      <c r="B2559" t="s">
        <v>1970</v>
      </c>
      <c r="C2559" s="2">
        <v>45387</v>
      </c>
      <c r="D2559" t="s">
        <v>39</v>
      </c>
      <c r="E2559" t="s">
        <v>20</v>
      </c>
      <c r="F2559" t="s">
        <v>16</v>
      </c>
      <c r="G2559">
        <v>1</v>
      </c>
      <c r="H2559">
        <v>197.01</v>
      </c>
      <c r="I2559">
        <v>0.25</v>
      </c>
      <c r="J2559">
        <v>147.76</v>
      </c>
      <c r="K2559">
        <v>102.12</v>
      </c>
      <c r="L2559">
        <v>45.64</v>
      </c>
      <c r="M2559" t="s">
        <v>46</v>
      </c>
      <c r="N2559" t="str">
        <f t="shared" si="39"/>
        <v>High</v>
      </c>
    </row>
    <row r="2560" spans="1:14" x14ac:dyDescent="0.3">
      <c r="A2560">
        <v>2559</v>
      </c>
      <c r="B2560" t="s">
        <v>2266</v>
      </c>
      <c r="C2560" s="2">
        <v>45455</v>
      </c>
      <c r="D2560" t="s">
        <v>19</v>
      </c>
      <c r="E2560" t="s">
        <v>20</v>
      </c>
      <c r="F2560" t="s">
        <v>16</v>
      </c>
      <c r="G2560">
        <v>7</v>
      </c>
      <c r="H2560">
        <v>208.98</v>
      </c>
      <c r="I2560">
        <v>0.08</v>
      </c>
      <c r="J2560">
        <v>1345.83</v>
      </c>
      <c r="K2560">
        <v>734.01</v>
      </c>
      <c r="L2560">
        <v>611.82000000000005</v>
      </c>
      <c r="M2560" t="s">
        <v>17</v>
      </c>
      <c r="N2560" t="str">
        <f t="shared" si="39"/>
        <v>Low</v>
      </c>
    </row>
    <row r="2561" spans="1:14" x14ac:dyDescent="0.3">
      <c r="A2561">
        <v>2560</v>
      </c>
      <c r="B2561" t="s">
        <v>2267</v>
      </c>
      <c r="C2561" s="2">
        <v>45492</v>
      </c>
      <c r="D2561" t="s">
        <v>14</v>
      </c>
      <c r="E2561" t="s">
        <v>20</v>
      </c>
      <c r="F2561" t="s">
        <v>27</v>
      </c>
      <c r="G2561">
        <v>5</v>
      </c>
      <c r="H2561">
        <v>110.57</v>
      </c>
      <c r="I2561">
        <v>0.25</v>
      </c>
      <c r="J2561">
        <v>414.64</v>
      </c>
      <c r="K2561">
        <v>248.34</v>
      </c>
      <c r="L2561">
        <v>166.3</v>
      </c>
      <c r="M2561" t="s">
        <v>46</v>
      </c>
      <c r="N2561" t="str">
        <f t="shared" si="39"/>
        <v>High</v>
      </c>
    </row>
    <row r="2562" spans="1:14" x14ac:dyDescent="0.3">
      <c r="A2562">
        <v>2561</v>
      </c>
      <c r="B2562" t="s">
        <v>2268</v>
      </c>
      <c r="C2562" s="2">
        <v>45364</v>
      </c>
      <c r="D2562" t="s">
        <v>24</v>
      </c>
      <c r="E2562" t="s">
        <v>33</v>
      </c>
      <c r="F2562" t="s">
        <v>21</v>
      </c>
      <c r="G2562">
        <v>7</v>
      </c>
      <c r="H2562">
        <v>100.83</v>
      </c>
      <c r="I2562">
        <v>0.1</v>
      </c>
      <c r="J2562">
        <v>635.23</v>
      </c>
      <c r="K2562">
        <v>469.13</v>
      </c>
      <c r="L2562">
        <v>166.1</v>
      </c>
      <c r="M2562" t="s">
        <v>40</v>
      </c>
      <c r="N2562" t="str">
        <f t="shared" si="39"/>
        <v>Low</v>
      </c>
    </row>
    <row r="2563" spans="1:14" x14ac:dyDescent="0.3">
      <c r="A2563">
        <v>2562</v>
      </c>
      <c r="B2563" t="s">
        <v>2269</v>
      </c>
      <c r="C2563" s="2">
        <v>45618</v>
      </c>
      <c r="D2563" t="s">
        <v>39</v>
      </c>
      <c r="E2563" t="s">
        <v>30</v>
      </c>
      <c r="F2563" t="s">
        <v>16</v>
      </c>
      <c r="G2563">
        <v>2</v>
      </c>
      <c r="H2563">
        <v>80.69</v>
      </c>
      <c r="I2563">
        <v>0.13</v>
      </c>
      <c r="J2563">
        <v>140.4</v>
      </c>
      <c r="K2563">
        <v>80.41</v>
      </c>
      <c r="L2563">
        <v>59.99</v>
      </c>
      <c r="M2563" t="s">
        <v>22</v>
      </c>
      <c r="N2563" t="str">
        <f t="shared" ref="N2563:N2626" si="40">_xlfn.IFS(I2563=0,"No Discount",I2563&gt;=0.21,"High",I2563&gt;=0.11,"Medium",I2563&gt;=0.01,"Low")</f>
        <v>Medium</v>
      </c>
    </row>
    <row r="2564" spans="1:14" x14ac:dyDescent="0.3">
      <c r="A2564">
        <v>2563</v>
      </c>
      <c r="B2564" t="s">
        <v>2270</v>
      </c>
      <c r="C2564" s="2">
        <v>45382</v>
      </c>
      <c r="D2564" t="s">
        <v>39</v>
      </c>
      <c r="E2564" t="s">
        <v>30</v>
      </c>
      <c r="F2564" t="s">
        <v>21</v>
      </c>
      <c r="G2564">
        <v>4</v>
      </c>
      <c r="H2564">
        <v>358.4</v>
      </c>
      <c r="I2564">
        <v>0.16</v>
      </c>
      <c r="J2564">
        <v>1204.22</v>
      </c>
      <c r="K2564">
        <v>958.27</v>
      </c>
      <c r="L2564">
        <v>245.95</v>
      </c>
      <c r="M2564" t="s">
        <v>28</v>
      </c>
      <c r="N2564" t="str">
        <f t="shared" si="40"/>
        <v>Medium</v>
      </c>
    </row>
    <row r="2565" spans="1:14" x14ac:dyDescent="0.3">
      <c r="A2565">
        <v>2564</v>
      </c>
      <c r="B2565" t="s">
        <v>2048</v>
      </c>
      <c r="C2565" s="2">
        <v>45607</v>
      </c>
      <c r="D2565" t="s">
        <v>24</v>
      </c>
      <c r="E2565" t="s">
        <v>33</v>
      </c>
      <c r="F2565" t="s">
        <v>16</v>
      </c>
      <c r="G2565">
        <v>1</v>
      </c>
      <c r="H2565">
        <v>224.89</v>
      </c>
      <c r="I2565">
        <v>0.03</v>
      </c>
      <c r="J2565">
        <v>218.14</v>
      </c>
      <c r="K2565">
        <v>116.49</v>
      </c>
      <c r="L2565">
        <v>101.65</v>
      </c>
      <c r="M2565" t="s">
        <v>40</v>
      </c>
      <c r="N2565" t="str">
        <f t="shared" si="40"/>
        <v>Low</v>
      </c>
    </row>
    <row r="2566" spans="1:14" x14ac:dyDescent="0.3">
      <c r="A2566">
        <v>2565</v>
      </c>
      <c r="B2566" t="s">
        <v>2271</v>
      </c>
      <c r="C2566" s="2">
        <v>45411</v>
      </c>
      <c r="D2566" t="s">
        <v>14</v>
      </c>
      <c r="E2566" t="s">
        <v>25</v>
      </c>
      <c r="F2566" t="s">
        <v>27</v>
      </c>
      <c r="G2566">
        <v>1</v>
      </c>
      <c r="H2566">
        <v>44.63</v>
      </c>
      <c r="I2566">
        <v>0.04</v>
      </c>
      <c r="J2566">
        <v>42.84</v>
      </c>
      <c r="K2566">
        <v>23.19</v>
      </c>
      <c r="L2566">
        <v>19.649999999999999</v>
      </c>
      <c r="M2566" t="s">
        <v>46</v>
      </c>
      <c r="N2566" t="str">
        <f t="shared" si="40"/>
        <v>Low</v>
      </c>
    </row>
    <row r="2567" spans="1:14" x14ac:dyDescent="0.3">
      <c r="A2567">
        <v>2566</v>
      </c>
      <c r="B2567" t="s">
        <v>2272</v>
      </c>
      <c r="C2567" s="2">
        <v>45292</v>
      </c>
      <c r="D2567" t="s">
        <v>14</v>
      </c>
      <c r="E2567" t="s">
        <v>15</v>
      </c>
      <c r="F2567" t="s">
        <v>21</v>
      </c>
      <c r="G2567">
        <v>7</v>
      </c>
      <c r="H2567">
        <v>495.6</v>
      </c>
      <c r="I2567">
        <v>0.15</v>
      </c>
      <c r="J2567">
        <v>2948.82</v>
      </c>
      <c r="K2567">
        <v>1709.92</v>
      </c>
      <c r="L2567">
        <v>1238.9000000000001</v>
      </c>
      <c r="M2567" t="s">
        <v>22</v>
      </c>
      <c r="N2567" t="str">
        <f t="shared" si="40"/>
        <v>Medium</v>
      </c>
    </row>
    <row r="2568" spans="1:14" x14ac:dyDescent="0.3">
      <c r="A2568">
        <v>2567</v>
      </c>
      <c r="B2568" t="s">
        <v>2194</v>
      </c>
      <c r="C2568" s="2">
        <v>45403</v>
      </c>
      <c r="D2568" t="s">
        <v>14</v>
      </c>
      <c r="E2568" t="s">
        <v>33</v>
      </c>
      <c r="F2568" t="s">
        <v>16</v>
      </c>
      <c r="G2568">
        <v>6</v>
      </c>
      <c r="H2568">
        <v>423.22</v>
      </c>
      <c r="I2568">
        <v>0.21</v>
      </c>
      <c r="J2568">
        <v>2006.06</v>
      </c>
      <c r="K2568">
        <v>1264.4000000000001</v>
      </c>
      <c r="L2568">
        <v>741.66</v>
      </c>
      <c r="M2568" t="s">
        <v>17</v>
      </c>
      <c r="N2568" t="str">
        <f t="shared" si="40"/>
        <v>High</v>
      </c>
    </row>
    <row r="2569" spans="1:14" x14ac:dyDescent="0.3">
      <c r="A2569">
        <v>2568</v>
      </c>
      <c r="B2569" t="s">
        <v>2273</v>
      </c>
      <c r="C2569" s="2">
        <v>45534</v>
      </c>
      <c r="D2569" t="s">
        <v>39</v>
      </c>
      <c r="E2569" t="s">
        <v>33</v>
      </c>
      <c r="F2569" t="s">
        <v>21</v>
      </c>
      <c r="G2569">
        <v>3</v>
      </c>
      <c r="H2569">
        <v>311.05</v>
      </c>
      <c r="I2569">
        <v>0.02</v>
      </c>
      <c r="J2569">
        <v>914.49</v>
      </c>
      <c r="K2569">
        <v>512.01</v>
      </c>
      <c r="L2569">
        <v>402.48</v>
      </c>
      <c r="M2569" t="s">
        <v>28</v>
      </c>
      <c r="N2569" t="str">
        <f t="shared" si="40"/>
        <v>Low</v>
      </c>
    </row>
    <row r="2570" spans="1:14" x14ac:dyDescent="0.3">
      <c r="A2570">
        <v>2569</v>
      </c>
      <c r="B2570" t="s">
        <v>78</v>
      </c>
      <c r="C2570" s="2">
        <v>45583</v>
      </c>
      <c r="D2570" t="s">
        <v>24</v>
      </c>
      <c r="E2570" t="s">
        <v>25</v>
      </c>
      <c r="F2570" t="s">
        <v>16</v>
      </c>
      <c r="G2570">
        <v>7</v>
      </c>
      <c r="H2570">
        <v>284.68</v>
      </c>
      <c r="I2570">
        <v>0.25</v>
      </c>
      <c r="J2570">
        <v>1494.57</v>
      </c>
      <c r="K2570">
        <v>1177.46</v>
      </c>
      <c r="L2570">
        <v>317.11</v>
      </c>
      <c r="M2570" t="s">
        <v>28</v>
      </c>
      <c r="N2570" t="str">
        <f t="shared" si="40"/>
        <v>High</v>
      </c>
    </row>
    <row r="2571" spans="1:14" x14ac:dyDescent="0.3">
      <c r="A2571">
        <v>2570</v>
      </c>
      <c r="B2571" t="s">
        <v>2274</v>
      </c>
      <c r="C2571" s="2">
        <v>45611</v>
      </c>
      <c r="D2571" t="s">
        <v>24</v>
      </c>
      <c r="E2571" t="s">
        <v>33</v>
      </c>
      <c r="F2571" t="s">
        <v>27</v>
      </c>
      <c r="G2571">
        <v>6</v>
      </c>
      <c r="H2571">
        <v>232.89</v>
      </c>
      <c r="I2571">
        <v>0.23</v>
      </c>
      <c r="J2571">
        <v>1075.95</v>
      </c>
      <c r="K2571">
        <v>774.26</v>
      </c>
      <c r="L2571">
        <v>301.69</v>
      </c>
      <c r="M2571" t="s">
        <v>22</v>
      </c>
      <c r="N2571" t="str">
        <f t="shared" si="40"/>
        <v>High</v>
      </c>
    </row>
    <row r="2572" spans="1:14" x14ac:dyDescent="0.3">
      <c r="A2572">
        <v>2571</v>
      </c>
      <c r="B2572" t="s">
        <v>2275</v>
      </c>
      <c r="C2572" s="2">
        <v>45634</v>
      </c>
      <c r="D2572" t="s">
        <v>24</v>
      </c>
      <c r="E2572" t="s">
        <v>33</v>
      </c>
      <c r="F2572" t="s">
        <v>27</v>
      </c>
      <c r="G2572">
        <v>2</v>
      </c>
      <c r="H2572">
        <v>366.07</v>
      </c>
      <c r="I2572">
        <v>0.1</v>
      </c>
      <c r="J2572">
        <v>658.93</v>
      </c>
      <c r="K2572">
        <v>432.16</v>
      </c>
      <c r="L2572">
        <v>226.77</v>
      </c>
      <c r="M2572" t="s">
        <v>40</v>
      </c>
      <c r="N2572" t="str">
        <f t="shared" si="40"/>
        <v>Low</v>
      </c>
    </row>
    <row r="2573" spans="1:14" x14ac:dyDescent="0.3">
      <c r="A2573">
        <v>2572</v>
      </c>
      <c r="B2573" t="s">
        <v>2276</v>
      </c>
      <c r="C2573" s="2">
        <v>45374</v>
      </c>
      <c r="D2573" t="s">
        <v>39</v>
      </c>
      <c r="E2573" t="s">
        <v>15</v>
      </c>
      <c r="F2573" t="s">
        <v>27</v>
      </c>
      <c r="G2573">
        <v>4</v>
      </c>
      <c r="H2573">
        <v>455.41</v>
      </c>
      <c r="I2573">
        <v>0.24</v>
      </c>
      <c r="J2573">
        <v>1384.45</v>
      </c>
      <c r="K2573">
        <v>817.9</v>
      </c>
      <c r="L2573">
        <v>566.54999999999995</v>
      </c>
      <c r="M2573" t="s">
        <v>22</v>
      </c>
      <c r="N2573" t="str">
        <f t="shared" si="40"/>
        <v>High</v>
      </c>
    </row>
    <row r="2574" spans="1:14" x14ac:dyDescent="0.3">
      <c r="A2574">
        <v>2573</v>
      </c>
      <c r="B2574" t="s">
        <v>2100</v>
      </c>
      <c r="C2574" s="2">
        <v>45348</v>
      </c>
      <c r="D2574" t="s">
        <v>24</v>
      </c>
      <c r="E2574" t="s">
        <v>20</v>
      </c>
      <c r="F2574" t="s">
        <v>21</v>
      </c>
      <c r="G2574">
        <v>3</v>
      </c>
      <c r="H2574">
        <v>29.84</v>
      </c>
      <c r="I2574">
        <v>0.04</v>
      </c>
      <c r="J2574">
        <v>85.94</v>
      </c>
      <c r="K2574">
        <v>50.41</v>
      </c>
      <c r="L2574">
        <v>35.53</v>
      </c>
      <c r="M2574" t="s">
        <v>46</v>
      </c>
      <c r="N2574" t="str">
        <f t="shared" si="40"/>
        <v>Low</v>
      </c>
    </row>
    <row r="2575" spans="1:14" x14ac:dyDescent="0.3">
      <c r="A2575">
        <v>2574</v>
      </c>
      <c r="B2575" t="s">
        <v>1813</v>
      </c>
      <c r="C2575" s="2">
        <v>45609</v>
      </c>
      <c r="D2575" t="s">
        <v>39</v>
      </c>
      <c r="E2575" t="s">
        <v>20</v>
      </c>
      <c r="F2575" t="s">
        <v>16</v>
      </c>
      <c r="G2575">
        <v>8</v>
      </c>
      <c r="H2575">
        <v>407</v>
      </c>
      <c r="I2575">
        <v>0.26</v>
      </c>
      <c r="J2575">
        <v>2409.44</v>
      </c>
      <c r="K2575">
        <v>1472.28</v>
      </c>
      <c r="L2575">
        <v>937.16</v>
      </c>
      <c r="M2575" t="s">
        <v>46</v>
      </c>
      <c r="N2575" t="str">
        <f t="shared" si="40"/>
        <v>High</v>
      </c>
    </row>
    <row r="2576" spans="1:14" x14ac:dyDescent="0.3">
      <c r="A2576">
        <v>2575</v>
      </c>
      <c r="B2576" t="s">
        <v>2277</v>
      </c>
      <c r="C2576" s="2">
        <v>45537</v>
      </c>
      <c r="D2576" t="s">
        <v>14</v>
      </c>
      <c r="E2576" t="s">
        <v>25</v>
      </c>
      <c r="F2576" t="s">
        <v>16</v>
      </c>
      <c r="G2576">
        <v>3</v>
      </c>
      <c r="H2576">
        <v>89.25</v>
      </c>
      <c r="I2576">
        <v>0.19</v>
      </c>
      <c r="J2576">
        <v>216.88</v>
      </c>
      <c r="K2576">
        <v>132.97999999999999</v>
      </c>
      <c r="L2576">
        <v>83.9</v>
      </c>
      <c r="M2576" t="s">
        <v>28</v>
      </c>
      <c r="N2576" t="str">
        <f t="shared" si="40"/>
        <v>Medium</v>
      </c>
    </row>
    <row r="2577" spans="1:14" x14ac:dyDescent="0.3">
      <c r="A2577">
        <v>2576</v>
      </c>
      <c r="B2577" t="s">
        <v>2278</v>
      </c>
      <c r="C2577" s="2">
        <v>45534</v>
      </c>
      <c r="D2577" t="s">
        <v>14</v>
      </c>
      <c r="E2577" t="s">
        <v>15</v>
      </c>
      <c r="F2577" t="s">
        <v>21</v>
      </c>
      <c r="G2577">
        <v>1</v>
      </c>
      <c r="H2577">
        <v>390.6</v>
      </c>
      <c r="I2577">
        <v>0.01</v>
      </c>
      <c r="J2577">
        <v>386.69</v>
      </c>
      <c r="K2577">
        <v>286.23</v>
      </c>
      <c r="L2577">
        <v>100.46</v>
      </c>
      <c r="M2577" t="s">
        <v>17</v>
      </c>
      <c r="N2577" t="str">
        <f t="shared" si="40"/>
        <v>Low</v>
      </c>
    </row>
    <row r="2578" spans="1:14" x14ac:dyDescent="0.3">
      <c r="A2578">
        <v>2577</v>
      </c>
      <c r="B2578" t="s">
        <v>1130</v>
      </c>
      <c r="C2578" s="2">
        <v>45374</v>
      </c>
      <c r="D2578" t="s">
        <v>14</v>
      </c>
      <c r="E2578" t="s">
        <v>33</v>
      </c>
      <c r="F2578" t="s">
        <v>16</v>
      </c>
      <c r="G2578">
        <v>3</v>
      </c>
      <c r="H2578">
        <v>429.7</v>
      </c>
      <c r="I2578">
        <v>0.15</v>
      </c>
      <c r="J2578">
        <v>1095.73</v>
      </c>
      <c r="K2578">
        <v>549.01</v>
      </c>
      <c r="L2578">
        <v>546.72</v>
      </c>
      <c r="M2578" t="s">
        <v>28</v>
      </c>
      <c r="N2578" t="str">
        <f t="shared" si="40"/>
        <v>Medium</v>
      </c>
    </row>
    <row r="2579" spans="1:14" x14ac:dyDescent="0.3">
      <c r="A2579">
        <v>2578</v>
      </c>
      <c r="B2579" t="s">
        <v>2279</v>
      </c>
      <c r="C2579" s="2">
        <v>45370</v>
      </c>
      <c r="D2579" t="s">
        <v>14</v>
      </c>
      <c r="E2579" t="s">
        <v>20</v>
      </c>
      <c r="F2579" t="s">
        <v>27</v>
      </c>
      <c r="G2579">
        <v>4</v>
      </c>
      <c r="H2579">
        <v>41.42</v>
      </c>
      <c r="I2579">
        <v>0.2</v>
      </c>
      <c r="J2579">
        <v>132.54</v>
      </c>
      <c r="K2579">
        <v>94.43</v>
      </c>
      <c r="L2579">
        <v>38.11</v>
      </c>
      <c r="M2579" t="s">
        <v>22</v>
      </c>
      <c r="N2579" t="str">
        <f t="shared" si="40"/>
        <v>Medium</v>
      </c>
    </row>
    <row r="2580" spans="1:14" x14ac:dyDescent="0.3">
      <c r="A2580">
        <v>2579</v>
      </c>
      <c r="B2580" t="s">
        <v>1898</v>
      </c>
      <c r="C2580" s="2">
        <v>45499</v>
      </c>
      <c r="D2580" t="s">
        <v>39</v>
      </c>
      <c r="E2580" t="s">
        <v>30</v>
      </c>
      <c r="F2580" t="s">
        <v>21</v>
      </c>
      <c r="G2580">
        <v>5</v>
      </c>
      <c r="H2580">
        <v>238.66</v>
      </c>
      <c r="I2580">
        <v>0.28000000000000003</v>
      </c>
      <c r="J2580">
        <v>859.18</v>
      </c>
      <c r="K2580">
        <v>443.51</v>
      </c>
      <c r="L2580">
        <v>415.67</v>
      </c>
      <c r="M2580" t="s">
        <v>46</v>
      </c>
      <c r="N2580" t="str">
        <f t="shared" si="40"/>
        <v>High</v>
      </c>
    </row>
    <row r="2581" spans="1:14" x14ac:dyDescent="0.3">
      <c r="A2581">
        <v>2580</v>
      </c>
      <c r="B2581" t="s">
        <v>2280</v>
      </c>
      <c r="C2581" s="2">
        <v>45602</v>
      </c>
      <c r="D2581" t="s">
        <v>14</v>
      </c>
      <c r="E2581" t="s">
        <v>33</v>
      </c>
      <c r="F2581" t="s">
        <v>21</v>
      </c>
      <c r="G2581">
        <v>5</v>
      </c>
      <c r="H2581">
        <v>220.02</v>
      </c>
      <c r="I2581">
        <v>0.23</v>
      </c>
      <c r="J2581">
        <v>847.08</v>
      </c>
      <c r="K2581">
        <v>451.39</v>
      </c>
      <c r="L2581">
        <v>395.69</v>
      </c>
      <c r="M2581" t="s">
        <v>17</v>
      </c>
      <c r="N2581" t="str">
        <f t="shared" si="40"/>
        <v>High</v>
      </c>
    </row>
    <row r="2582" spans="1:14" x14ac:dyDescent="0.3">
      <c r="A2582">
        <v>2581</v>
      </c>
      <c r="B2582" t="s">
        <v>2281</v>
      </c>
      <c r="C2582" s="2">
        <v>45397</v>
      </c>
      <c r="D2582" t="s">
        <v>14</v>
      </c>
      <c r="E2582" t="s">
        <v>30</v>
      </c>
      <c r="F2582" t="s">
        <v>21</v>
      </c>
      <c r="G2582">
        <v>10</v>
      </c>
      <c r="H2582">
        <v>325.39999999999998</v>
      </c>
      <c r="I2582">
        <v>0.14000000000000001</v>
      </c>
      <c r="J2582">
        <v>2798.44</v>
      </c>
      <c r="K2582">
        <v>1744.18</v>
      </c>
      <c r="L2582">
        <v>1054.26</v>
      </c>
      <c r="M2582" t="s">
        <v>28</v>
      </c>
      <c r="N2582" t="str">
        <f t="shared" si="40"/>
        <v>Medium</v>
      </c>
    </row>
    <row r="2583" spans="1:14" x14ac:dyDescent="0.3">
      <c r="A2583">
        <v>2582</v>
      </c>
      <c r="B2583" t="s">
        <v>2282</v>
      </c>
      <c r="C2583" s="2">
        <v>45583</v>
      </c>
      <c r="D2583" t="s">
        <v>14</v>
      </c>
      <c r="E2583" t="s">
        <v>15</v>
      </c>
      <c r="F2583" t="s">
        <v>27</v>
      </c>
      <c r="G2583">
        <v>10</v>
      </c>
      <c r="H2583">
        <v>365.86</v>
      </c>
      <c r="I2583">
        <v>0.08</v>
      </c>
      <c r="J2583">
        <v>3365.91</v>
      </c>
      <c r="K2583">
        <v>2169.23</v>
      </c>
      <c r="L2583">
        <v>1196.68</v>
      </c>
      <c r="M2583" t="s">
        <v>46</v>
      </c>
      <c r="N2583" t="str">
        <f t="shared" si="40"/>
        <v>Low</v>
      </c>
    </row>
    <row r="2584" spans="1:14" x14ac:dyDescent="0.3">
      <c r="A2584">
        <v>2583</v>
      </c>
      <c r="B2584" t="s">
        <v>2283</v>
      </c>
      <c r="C2584" s="2">
        <v>45393</v>
      </c>
      <c r="D2584" t="s">
        <v>14</v>
      </c>
      <c r="E2584" t="s">
        <v>33</v>
      </c>
      <c r="F2584" t="s">
        <v>16</v>
      </c>
      <c r="G2584">
        <v>9</v>
      </c>
      <c r="H2584">
        <v>47.39</v>
      </c>
      <c r="I2584">
        <v>0.21</v>
      </c>
      <c r="J2584">
        <v>336.94</v>
      </c>
      <c r="K2584">
        <v>220.12</v>
      </c>
      <c r="L2584">
        <v>116.82</v>
      </c>
      <c r="M2584" t="s">
        <v>17</v>
      </c>
      <c r="N2584" t="str">
        <f t="shared" si="40"/>
        <v>High</v>
      </c>
    </row>
    <row r="2585" spans="1:14" x14ac:dyDescent="0.3">
      <c r="A2585">
        <v>2584</v>
      </c>
      <c r="B2585" t="s">
        <v>2284</v>
      </c>
      <c r="C2585" s="2">
        <v>45425</v>
      </c>
      <c r="D2585" t="s">
        <v>24</v>
      </c>
      <c r="E2585" t="s">
        <v>33</v>
      </c>
      <c r="F2585" t="s">
        <v>21</v>
      </c>
      <c r="G2585">
        <v>5</v>
      </c>
      <c r="H2585">
        <v>216.23</v>
      </c>
      <c r="I2585">
        <v>0.25</v>
      </c>
      <c r="J2585">
        <v>810.86</v>
      </c>
      <c r="K2585">
        <v>533.57000000000005</v>
      </c>
      <c r="L2585">
        <v>277.29000000000002</v>
      </c>
      <c r="M2585" t="s">
        <v>28</v>
      </c>
      <c r="N2585" t="str">
        <f t="shared" si="40"/>
        <v>High</v>
      </c>
    </row>
    <row r="2586" spans="1:14" x14ac:dyDescent="0.3">
      <c r="A2586">
        <v>2585</v>
      </c>
      <c r="B2586" t="s">
        <v>2285</v>
      </c>
      <c r="C2586" s="2">
        <v>45647</v>
      </c>
      <c r="D2586" t="s">
        <v>24</v>
      </c>
      <c r="E2586" t="s">
        <v>33</v>
      </c>
      <c r="F2586" t="s">
        <v>21</v>
      </c>
      <c r="G2586">
        <v>9</v>
      </c>
      <c r="H2586">
        <v>13.03</v>
      </c>
      <c r="I2586">
        <v>0.3</v>
      </c>
      <c r="J2586">
        <v>82.09</v>
      </c>
      <c r="K2586">
        <v>47.06</v>
      </c>
      <c r="L2586">
        <v>35.03</v>
      </c>
      <c r="M2586" t="s">
        <v>17</v>
      </c>
      <c r="N2586" t="str">
        <f t="shared" si="40"/>
        <v>High</v>
      </c>
    </row>
    <row r="2587" spans="1:14" x14ac:dyDescent="0.3">
      <c r="A2587">
        <v>2586</v>
      </c>
      <c r="B2587" t="s">
        <v>2286</v>
      </c>
      <c r="C2587" s="2">
        <v>45592</v>
      </c>
      <c r="D2587" t="s">
        <v>14</v>
      </c>
      <c r="E2587" t="s">
        <v>20</v>
      </c>
      <c r="F2587" t="s">
        <v>21</v>
      </c>
      <c r="G2587">
        <v>5</v>
      </c>
      <c r="H2587">
        <v>72.97</v>
      </c>
      <c r="I2587">
        <v>0.03</v>
      </c>
      <c r="J2587">
        <v>353.9</v>
      </c>
      <c r="K2587">
        <v>275.16000000000003</v>
      </c>
      <c r="L2587">
        <v>78.739999999999995</v>
      </c>
      <c r="M2587" t="s">
        <v>46</v>
      </c>
      <c r="N2587" t="str">
        <f t="shared" si="40"/>
        <v>Low</v>
      </c>
    </row>
    <row r="2588" spans="1:14" x14ac:dyDescent="0.3">
      <c r="A2588">
        <v>2587</v>
      </c>
      <c r="B2588" t="s">
        <v>2287</v>
      </c>
      <c r="C2588" s="2">
        <v>45304</v>
      </c>
      <c r="D2588" t="s">
        <v>14</v>
      </c>
      <c r="E2588" t="s">
        <v>30</v>
      </c>
      <c r="F2588" t="s">
        <v>21</v>
      </c>
      <c r="G2588">
        <v>9</v>
      </c>
      <c r="H2588">
        <v>397.68</v>
      </c>
      <c r="I2588">
        <v>0.1</v>
      </c>
      <c r="J2588">
        <v>3221.21</v>
      </c>
      <c r="K2588">
        <v>1786.99</v>
      </c>
      <c r="L2588">
        <v>1434.22</v>
      </c>
      <c r="M2588" t="s">
        <v>40</v>
      </c>
      <c r="N2588" t="str">
        <f t="shared" si="40"/>
        <v>Low</v>
      </c>
    </row>
    <row r="2589" spans="1:14" x14ac:dyDescent="0.3">
      <c r="A2589">
        <v>2588</v>
      </c>
      <c r="B2589" t="s">
        <v>2288</v>
      </c>
      <c r="C2589" s="2">
        <v>45601</v>
      </c>
      <c r="D2589" t="s">
        <v>24</v>
      </c>
      <c r="E2589" t="s">
        <v>15</v>
      </c>
      <c r="F2589" t="s">
        <v>21</v>
      </c>
      <c r="G2589">
        <v>10</v>
      </c>
      <c r="H2589">
        <v>364.06</v>
      </c>
      <c r="I2589">
        <v>0.16</v>
      </c>
      <c r="J2589">
        <v>3058.1</v>
      </c>
      <c r="K2589">
        <v>2262.4899999999998</v>
      </c>
      <c r="L2589">
        <v>795.61</v>
      </c>
      <c r="M2589" t="s">
        <v>28</v>
      </c>
      <c r="N2589" t="str">
        <f t="shared" si="40"/>
        <v>Medium</v>
      </c>
    </row>
    <row r="2590" spans="1:14" x14ac:dyDescent="0.3">
      <c r="A2590">
        <v>2589</v>
      </c>
      <c r="B2590" t="s">
        <v>2289</v>
      </c>
      <c r="C2590" s="2">
        <v>45467</v>
      </c>
      <c r="D2590" t="s">
        <v>19</v>
      </c>
      <c r="E2590" t="s">
        <v>30</v>
      </c>
      <c r="F2590" t="s">
        <v>27</v>
      </c>
      <c r="G2590">
        <v>7</v>
      </c>
      <c r="H2590">
        <v>353.87</v>
      </c>
      <c r="I2590">
        <v>0.14000000000000001</v>
      </c>
      <c r="J2590">
        <v>2130.3000000000002</v>
      </c>
      <c r="K2590">
        <v>1598.96</v>
      </c>
      <c r="L2590">
        <v>531.34</v>
      </c>
      <c r="M2590" t="s">
        <v>46</v>
      </c>
      <c r="N2590" t="str">
        <f t="shared" si="40"/>
        <v>Medium</v>
      </c>
    </row>
    <row r="2591" spans="1:14" x14ac:dyDescent="0.3">
      <c r="A2591">
        <v>2590</v>
      </c>
      <c r="B2591" t="s">
        <v>2290</v>
      </c>
      <c r="C2591" s="2">
        <v>45520</v>
      </c>
      <c r="D2591" t="s">
        <v>14</v>
      </c>
      <c r="E2591" t="s">
        <v>25</v>
      </c>
      <c r="F2591" t="s">
        <v>27</v>
      </c>
      <c r="G2591">
        <v>7</v>
      </c>
      <c r="H2591">
        <v>229.57</v>
      </c>
      <c r="I2591">
        <v>0.04</v>
      </c>
      <c r="J2591">
        <v>1542.71</v>
      </c>
      <c r="K2591">
        <v>946.23</v>
      </c>
      <c r="L2591">
        <v>596.48</v>
      </c>
      <c r="M2591" t="s">
        <v>17</v>
      </c>
      <c r="N2591" t="str">
        <f t="shared" si="40"/>
        <v>Low</v>
      </c>
    </row>
    <row r="2592" spans="1:14" x14ac:dyDescent="0.3">
      <c r="A2592">
        <v>2591</v>
      </c>
      <c r="B2592" t="s">
        <v>1430</v>
      </c>
      <c r="C2592" s="2">
        <v>45554</v>
      </c>
      <c r="D2592" t="s">
        <v>14</v>
      </c>
      <c r="E2592" t="s">
        <v>25</v>
      </c>
      <c r="F2592" t="s">
        <v>27</v>
      </c>
      <c r="G2592">
        <v>9</v>
      </c>
      <c r="H2592">
        <v>212.64</v>
      </c>
      <c r="I2592">
        <v>0.04</v>
      </c>
      <c r="J2592">
        <v>1837.21</v>
      </c>
      <c r="K2592">
        <v>986</v>
      </c>
      <c r="L2592">
        <v>851.21</v>
      </c>
      <c r="M2592" t="s">
        <v>46</v>
      </c>
      <c r="N2592" t="str">
        <f t="shared" si="40"/>
        <v>Low</v>
      </c>
    </row>
    <row r="2593" spans="1:14" x14ac:dyDescent="0.3">
      <c r="A2593">
        <v>2592</v>
      </c>
      <c r="B2593" t="s">
        <v>2291</v>
      </c>
      <c r="C2593" s="2">
        <v>45471</v>
      </c>
      <c r="D2593" t="s">
        <v>24</v>
      </c>
      <c r="E2593" t="s">
        <v>33</v>
      </c>
      <c r="F2593" t="s">
        <v>27</v>
      </c>
      <c r="G2593">
        <v>10</v>
      </c>
      <c r="H2593">
        <v>416.87</v>
      </c>
      <c r="I2593">
        <v>0.03</v>
      </c>
      <c r="J2593">
        <v>4043.64</v>
      </c>
      <c r="K2593">
        <v>3156.58</v>
      </c>
      <c r="L2593">
        <v>887.06</v>
      </c>
      <c r="M2593" t="s">
        <v>22</v>
      </c>
      <c r="N2593" t="str">
        <f t="shared" si="40"/>
        <v>Low</v>
      </c>
    </row>
    <row r="2594" spans="1:14" x14ac:dyDescent="0.3">
      <c r="A2594">
        <v>2593</v>
      </c>
      <c r="B2594" t="s">
        <v>2292</v>
      </c>
      <c r="C2594" s="2">
        <v>45474</v>
      </c>
      <c r="D2594" t="s">
        <v>19</v>
      </c>
      <c r="E2594" t="s">
        <v>25</v>
      </c>
      <c r="F2594" t="s">
        <v>16</v>
      </c>
      <c r="G2594">
        <v>1</v>
      </c>
      <c r="H2594">
        <v>278.3</v>
      </c>
      <c r="I2594">
        <v>0.2</v>
      </c>
      <c r="J2594">
        <v>222.64</v>
      </c>
      <c r="K2594">
        <v>177.77</v>
      </c>
      <c r="L2594">
        <v>44.87</v>
      </c>
      <c r="M2594" t="s">
        <v>40</v>
      </c>
      <c r="N2594" t="str">
        <f t="shared" si="40"/>
        <v>Medium</v>
      </c>
    </row>
    <row r="2595" spans="1:14" x14ac:dyDescent="0.3">
      <c r="A2595">
        <v>2594</v>
      </c>
      <c r="B2595" t="s">
        <v>1103</v>
      </c>
      <c r="C2595" s="2">
        <v>45429</v>
      </c>
      <c r="D2595" t="s">
        <v>19</v>
      </c>
      <c r="E2595" t="s">
        <v>20</v>
      </c>
      <c r="F2595" t="s">
        <v>16</v>
      </c>
      <c r="G2595">
        <v>9</v>
      </c>
      <c r="H2595">
        <v>30.63</v>
      </c>
      <c r="I2595">
        <v>0.22</v>
      </c>
      <c r="J2595">
        <v>215.02</v>
      </c>
      <c r="K2595">
        <v>135.66999999999999</v>
      </c>
      <c r="L2595">
        <v>79.349999999999994</v>
      </c>
      <c r="M2595" t="s">
        <v>46</v>
      </c>
      <c r="N2595" t="str">
        <f t="shared" si="40"/>
        <v>High</v>
      </c>
    </row>
    <row r="2596" spans="1:14" x14ac:dyDescent="0.3">
      <c r="A2596">
        <v>2595</v>
      </c>
      <c r="B2596" t="s">
        <v>2293</v>
      </c>
      <c r="C2596" s="2">
        <v>45382</v>
      </c>
      <c r="D2596" t="s">
        <v>39</v>
      </c>
      <c r="E2596" t="s">
        <v>30</v>
      </c>
      <c r="F2596" t="s">
        <v>21</v>
      </c>
      <c r="G2596">
        <v>3</v>
      </c>
      <c r="H2596">
        <v>447.6</v>
      </c>
      <c r="I2596">
        <v>0.18</v>
      </c>
      <c r="J2596">
        <v>1101.0999999999999</v>
      </c>
      <c r="K2596">
        <v>827.65</v>
      </c>
      <c r="L2596">
        <v>273.45</v>
      </c>
      <c r="M2596" t="s">
        <v>22</v>
      </c>
      <c r="N2596" t="str">
        <f t="shared" si="40"/>
        <v>Medium</v>
      </c>
    </row>
    <row r="2597" spans="1:14" x14ac:dyDescent="0.3">
      <c r="A2597">
        <v>2596</v>
      </c>
      <c r="B2597" t="s">
        <v>2294</v>
      </c>
      <c r="C2597" s="2">
        <v>45582</v>
      </c>
      <c r="D2597" t="s">
        <v>19</v>
      </c>
      <c r="E2597" t="s">
        <v>25</v>
      </c>
      <c r="F2597" t="s">
        <v>27</v>
      </c>
      <c r="G2597">
        <v>2</v>
      </c>
      <c r="H2597">
        <v>469.57</v>
      </c>
      <c r="I2597">
        <v>0.13</v>
      </c>
      <c r="J2597">
        <v>817.05</v>
      </c>
      <c r="K2597">
        <v>429.22</v>
      </c>
      <c r="L2597">
        <v>387.83</v>
      </c>
      <c r="M2597" t="s">
        <v>17</v>
      </c>
      <c r="N2597" t="str">
        <f t="shared" si="40"/>
        <v>Medium</v>
      </c>
    </row>
    <row r="2598" spans="1:14" x14ac:dyDescent="0.3">
      <c r="A2598">
        <v>2597</v>
      </c>
      <c r="B2598" t="s">
        <v>2295</v>
      </c>
      <c r="C2598" s="2">
        <v>45636</v>
      </c>
      <c r="D2598" t="s">
        <v>24</v>
      </c>
      <c r="E2598" t="s">
        <v>25</v>
      </c>
      <c r="F2598" t="s">
        <v>27</v>
      </c>
      <c r="G2598">
        <v>7</v>
      </c>
      <c r="H2598">
        <v>51.49</v>
      </c>
      <c r="I2598">
        <v>0.18</v>
      </c>
      <c r="J2598">
        <v>295.55</v>
      </c>
      <c r="K2598">
        <v>186.04</v>
      </c>
      <c r="L2598">
        <v>109.51</v>
      </c>
      <c r="M2598" t="s">
        <v>40</v>
      </c>
      <c r="N2598" t="str">
        <f t="shared" si="40"/>
        <v>Medium</v>
      </c>
    </row>
    <row r="2599" spans="1:14" x14ac:dyDescent="0.3">
      <c r="A2599">
        <v>2598</v>
      </c>
      <c r="B2599" t="s">
        <v>1428</v>
      </c>
      <c r="C2599" s="2">
        <v>45387</v>
      </c>
      <c r="D2599" t="s">
        <v>24</v>
      </c>
      <c r="E2599" t="s">
        <v>15</v>
      </c>
      <c r="F2599" t="s">
        <v>21</v>
      </c>
      <c r="G2599">
        <v>8</v>
      </c>
      <c r="H2599">
        <v>323.52</v>
      </c>
      <c r="I2599">
        <v>0.19</v>
      </c>
      <c r="J2599">
        <v>2096.41</v>
      </c>
      <c r="K2599">
        <v>1378.54</v>
      </c>
      <c r="L2599">
        <v>717.87</v>
      </c>
      <c r="M2599" t="s">
        <v>28</v>
      </c>
      <c r="N2599" t="str">
        <f t="shared" si="40"/>
        <v>Medium</v>
      </c>
    </row>
    <row r="2600" spans="1:14" x14ac:dyDescent="0.3">
      <c r="A2600">
        <v>2599</v>
      </c>
      <c r="B2600" t="s">
        <v>2296</v>
      </c>
      <c r="C2600" s="2">
        <v>45586</v>
      </c>
      <c r="D2600" t="s">
        <v>39</v>
      </c>
      <c r="E2600" t="s">
        <v>15</v>
      </c>
      <c r="F2600" t="s">
        <v>16</v>
      </c>
      <c r="G2600">
        <v>3</v>
      </c>
      <c r="H2600">
        <v>211.4</v>
      </c>
      <c r="I2600">
        <v>0.08</v>
      </c>
      <c r="J2600">
        <v>583.46</v>
      </c>
      <c r="K2600">
        <v>409.72</v>
      </c>
      <c r="L2600">
        <v>173.74</v>
      </c>
      <c r="M2600" t="s">
        <v>17</v>
      </c>
      <c r="N2600" t="str">
        <f t="shared" si="40"/>
        <v>Low</v>
      </c>
    </row>
    <row r="2601" spans="1:14" x14ac:dyDescent="0.3">
      <c r="A2601">
        <v>2600</v>
      </c>
      <c r="B2601" t="s">
        <v>2297</v>
      </c>
      <c r="C2601" s="2">
        <v>45560</v>
      </c>
      <c r="D2601" t="s">
        <v>39</v>
      </c>
      <c r="E2601" t="s">
        <v>20</v>
      </c>
      <c r="F2601" t="s">
        <v>16</v>
      </c>
      <c r="G2601">
        <v>10</v>
      </c>
      <c r="H2601">
        <v>67.540000000000006</v>
      </c>
      <c r="I2601">
        <v>0.02</v>
      </c>
      <c r="J2601">
        <v>661.89</v>
      </c>
      <c r="K2601">
        <v>371.12</v>
      </c>
      <c r="L2601">
        <v>290.77</v>
      </c>
      <c r="M2601" t="s">
        <v>17</v>
      </c>
      <c r="N2601" t="str">
        <f t="shared" si="40"/>
        <v>Low</v>
      </c>
    </row>
    <row r="2602" spans="1:14" x14ac:dyDescent="0.3">
      <c r="A2602">
        <v>2601</v>
      </c>
      <c r="B2602" t="s">
        <v>691</v>
      </c>
      <c r="C2602" s="2">
        <v>45623</v>
      </c>
      <c r="D2602" t="s">
        <v>24</v>
      </c>
      <c r="E2602" t="s">
        <v>25</v>
      </c>
      <c r="F2602" t="s">
        <v>16</v>
      </c>
      <c r="G2602">
        <v>10</v>
      </c>
      <c r="H2602">
        <v>406.21</v>
      </c>
      <c r="I2602">
        <v>0.01</v>
      </c>
      <c r="J2602">
        <v>4021.48</v>
      </c>
      <c r="K2602">
        <v>3070.88</v>
      </c>
      <c r="L2602">
        <v>950.6</v>
      </c>
      <c r="M2602" t="s">
        <v>46</v>
      </c>
      <c r="N2602" t="str">
        <f t="shared" si="40"/>
        <v>Low</v>
      </c>
    </row>
    <row r="2603" spans="1:14" x14ac:dyDescent="0.3">
      <c r="A2603">
        <v>2602</v>
      </c>
      <c r="B2603" t="s">
        <v>890</v>
      </c>
      <c r="C2603" s="2">
        <v>45515</v>
      </c>
      <c r="D2603" t="s">
        <v>24</v>
      </c>
      <c r="E2603" t="s">
        <v>33</v>
      </c>
      <c r="F2603" t="s">
        <v>16</v>
      </c>
      <c r="G2603">
        <v>6</v>
      </c>
      <c r="H2603">
        <v>337.48</v>
      </c>
      <c r="I2603">
        <v>0.24</v>
      </c>
      <c r="J2603">
        <v>1538.91</v>
      </c>
      <c r="K2603">
        <v>1036.83</v>
      </c>
      <c r="L2603">
        <v>502.08</v>
      </c>
      <c r="M2603" t="s">
        <v>46</v>
      </c>
      <c r="N2603" t="str">
        <f t="shared" si="40"/>
        <v>High</v>
      </c>
    </row>
    <row r="2604" spans="1:14" x14ac:dyDescent="0.3">
      <c r="A2604">
        <v>2603</v>
      </c>
      <c r="B2604" t="s">
        <v>2298</v>
      </c>
      <c r="C2604" s="2">
        <v>45302</v>
      </c>
      <c r="D2604" t="s">
        <v>39</v>
      </c>
      <c r="E2604" t="s">
        <v>33</v>
      </c>
      <c r="F2604" t="s">
        <v>16</v>
      </c>
      <c r="G2604">
        <v>7</v>
      </c>
      <c r="H2604">
        <v>35.25</v>
      </c>
      <c r="I2604">
        <v>0.06</v>
      </c>
      <c r="J2604">
        <v>231.94</v>
      </c>
      <c r="K2604">
        <v>153.9</v>
      </c>
      <c r="L2604">
        <v>78.040000000000006</v>
      </c>
      <c r="M2604" t="s">
        <v>40</v>
      </c>
      <c r="N2604" t="str">
        <f t="shared" si="40"/>
        <v>Low</v>
      </c>
    </row>
    <row r="2605" spans="1:14" x14ac:dyDescent="0.3">
      <c r="A2605">
        <v>2604</v>
      </c>
      <c r="B2605" t="s">
        <v>1387</v>
      </c>
      <c r="C2605" s="2">
        <v>45421</v>
      </c>
      <c r="D2605" t="s">
        <v>19</v>
      </c>
      <c r="E2605" t="s">
        <v>15</v>
      </c>
      <c r="F2605" t="s">
        <v>27</v>
      </c>
      <c r="G2605">
        <v>3</v>
      </c>
      <c r="H2605">
        <v>388.24</v>
      </c>
      <c r="I2605">
        <v>0.03</v>
      </c>
      <c r="J2605">
        <v>1129.78</v>
      </c>
      <c r="K2605">
        <v>682.87</v>
      </c>
      <c r="L2605">
        <v>446.91</v>
      </c>
      <c r="M2605" t="s">
        <v>40</v>
      </c>
      <c r="N2605" t="str">
        <f t="shared" si="40"/>
        <v>Low</v>
      </c>
    </row>
    <row r="2606" spans="1:14" x14ac:dyDescent="0.3">
      <c r="A2606">
        <v>2605</v>
      </c>
      <c r="B2606" t="s">
        <v>2299</v>
      </c>
      <c r="C2606" s="2">
        <v>45386</v>
      </c>
      <c r="D2606" t="s">
        <v>19</v>
      </c>
      <c r="E2606" t="s">
        <v>15</v>
      </c>
      <c r="F2606" t="s">
        <v>27</v>
      </c>
      <c r="G2606">
        <v>5</v>
      </c>
      <c r="H2606">
        <v>313.32</v>
      </c>
      <c r="I2606">
        <v>0.05</v>
      </c>
      <c r="J2606">
        <v>1488.27</v>
      </c>
      <c r="K2606">
        <v>1123.02</v>
      </c>
      <c r="L2606">
        <v>365.25</v>
      </c>
      <c r="M2606" t="s">
        <v>17</v>
      </c>
      <c r="N2606" t="str">
        <f t="shared" si="40"/>
        <v>Low</v>
      </c>
    </row>
    <row r="2607" spans="1:14" x14ac:dyDescent="0.3">
      <c r="A2607">
        <v>2606</v>
      </c>
      <c r="B2607" t="s">
        <v>2300</v>
      </c>
      <c r="C2607" s="2">
        <v>45625</v>
      </c>
      <c r="D2607" t="s">
        <v>14</v>
      </c>
      <c r="E2607" t="s">
        <v>25</v>
      </c>
      <c r="F2607" t="s">
        <v>16</v>
      </c>
      <c r="G2607">
        <v>6</v>
      </c>
      <c r="H2607">
        <v>35.75</v>
      </c>
      <c r="I2607">
        <v>0.28000000000000003</v>
      </c>
      <c r="J2607">
        <v>154.44</v>
      </c>
      <c r="K2607">
        <v>99.95</v>
      </c>
      <c r="L2607">
        <v>54.49</v>
      </c>
      <c r="M2607" t="s">
        <v>22</v>
      </c>
      <c r="N2607" t="str">
        <f t="shared" si="40"/>
        <v>High</v>
      </c>
    </row>
    <row r="2608" spans="1:14" x14ac:dyDescent="0.3">
      <c r="A2608">
        <v>2607</v>
      </c>
      <c r="B2608" t="s">
        <v>1473</v>
      </c>
      <c r="C2608" s="2">
        <v>45473</v>
      </c>
      <c r="D2608" t="s">
        <v>39</v>
      </c>
      <c r="E2608" t="s">
        <v>33</v>
      </c>
      <c r="F2608" t="s">
        <v>21</v>
      </c>
      <c r="G2608">
        <v>2</v>
      </c>
      <c r="H2608">
        <v>33.049999999999997</v>
      </c>
      <c r="I2608">
        <v>0.19</v>
      </c>
      <c r="J2608">
        <v>53.54</v>
      </c>
      <c r="K2608">
        <v>29.78</v>
      </c>
      <c r="L2608">
        <v>23.76</v>
      </c>
      <c r="M2608" t="s">
        <v>46</v>
      </c>
      <c r="N2608" t="str">
        <f t="shared" si="40"/>
        <v>Medium</v>
      </c>
    </row>
    <row r="2609" spans="1:14" x14ac:dyDescent="0.3">
      <c r="A2609">
        <v>2608</v>
      </c>
      <c r="B2609" t="s">
        <v>2301</v>
      </c>
      <c r="C2609" s="2">
        <v>45598</v>
      </c>
      <c r="D2609" t="s">
        <v>19</v>
      </c>
      <c r="E2609" t="s">
        <v>20</v>
      </c>
      <c r="F2609" t="s">
        <v>27</v>
      </c>
      <c r="G2609">
        <v>9</v>
      </c>
      <c r="H2609">
        <v>159.11000000000001</v>
      </c>
      <c r="I2609">
        <v>0.15</v>
      </c>
      <c r="J2609">
        <v>1217.19</v>
      </c>
      <c r="K2609">
        <v>625.16</v>
      </c>
      <c r="L2609">
        <v>592.03</v>
      </c>
      <c r="M2609" t="s">
        <v>28</v>
      </c>
      <c r="N2609" t="str">
        <f t="shared" si="40"/>
        <v>Medium</v>
      </c>
    </row>
    <row r="2610" spans="1:14" x14ac:dyDescent="0.3">
      <c r="A2610">
        <v>2609</v>
      </c>
      <c r="B2610" t="s">
        <v>2302</v>
      </c>
      <c r="C2610" s="2">
        <v>45441</v>
      </c>
      <c r="D2610" t="s">
        <v>39</v>
      </c>
      <c r="E2610" t="s">
        <v>15</v>
      </c>
      <c r="F2610" t="s">
        <v>21</v>
      </c>
      <c r="G2610">
        <v>1</v>
      </c>
      <c r="H2610">
        <v>424.47</v>
      </c>
      <c r="I2610">
        <v>7.0000000000000007E-2</v>
      </c>
      <c r="J2610">
        <v>394.76</v>
      </c>
      <c r="K2610">
        <v>239.68</v>
      </c>
      <c r="L2610">
        <v>155.08000000000001</v>
      </c>
      <c r="M2610" t="s">
        <v>17</v>
      </c>
      <c r="N2610" t="str">
        <f t="shared" si="40"/>
        <v>Low</v>
      </c>
    </row>
    <row r="2611" spans="1:14" x14ac:dyDescent="0.3">
      <c r="A2611">
        <v>2610</v>
      </c>
      <c r="B2611" t="s">
        <v>2303</v>
      </c>
      <c r="C2611" s="2">
        <v>45436</v>
      </c>
      <c r="D2611" t="s">
        <v>14</v>
      </c>
      <c r="E2611" t="s">
        <v>20</v>
      </c>
      <c r="F2611" t="s">
        <v>21</v>
      </c>
      <c r="G2611">
        <v>2</v>
      </c>
      <c r="H2611">
        <v>47.26</v>
      </c>
      <c r="I2611">
        <v>0.1</v>
      </c>
      <c r="J2611">
        <v>85.07</v>
      </c>
      <c r="K2611">
        <v>62.33</v>
      </c>
      <c r="L2611">
        <v>22.74</v>
      </c>
      <c r="M2611" t="s">
        <v>46</v>
      </c>
      <c r="N2611" t="str">
        <f t="shared" si="40"/>
        <v>Low</v>
      </c>
    </row>
    <row r="2612" spans="1:14" x14ac:dyDescent="0.3">
      <c r="A2612">
        <v>2611</v>
      </c>
      <c r="B2612" t="s">
        <v>2304</v>
      </c>
      <c r="C2612" s="2">
        <v>45321</v>
      </c>
      <c r="D2612" t="s">
        <v>24</v>
      </c>
      <c r="E2612" t="s">
        <v>33</v>
      </c>
      <c r="F2612" t="s">
        <v>27</v>
      </c>
      <c r="G2612">
        <v>1</v>
      </c>
      <c r="H2612">
        <v>27.93</v>
      </c>
      <c r="I2612">
        <v>0.16</v>
      </c>
      <c r="J2612">
        <v>23.46</v>
      </c>
      <c r="K2612">
        <v>15.19</v>
      </c>
      <c r="L2612">
        <v>8.27</v>
      </c>
      <c r="M2612" t="s">
        <v>28</v>
      </c>
      <c r="N2612" t="str">
        <f t="shared" si="40"/>
        <v>Medium</v>
      </c>
    </row>
    <row r="2613" spans="1:14" x14ac:dyDescent="0.3">
      <c r="A2613">
        <v>2612</v>
      </c>
      <c r="B2613" t="s">
        <v>2305</v>
      </c>
      <c r="C2613" s="2">
        <v>45302</v>
      </c>
      <c r="D2613" t="s">
        <v>19</v>
      </c>
      <c r="E2613" t="s">
        <v>20</v>
      </c>
      <c r="F2613" t="s">
        <v>21</v>
      </c>
      <c r="G2613">
        <v>2</v>
      </c>
      <c r="H2613">
        <v>169.14</v>
      </c>
      <c r="I2613">
        <v>0.2</v>
      </c>
      <c r="J2613">
        <v>270.62</v>
      </c>
      <c r="K2613">
        <v>152.56</v>
      </c>
      <c r="L2613">
        <v>118.06</v>
      </c>
      <c r="M2613" t="s">
        <v>28</v>
      </c>
      <c r="N2613" t="str">
        <f t="shared" si="40"/>
        <v>Medium</v>
      </c>
    </row>
    <row r="2614" spans="1:14" x14ac:dyDescent="0.3">
      <c r="A2614">
        <v>2613</v>
      </c>
      <c r="B2614" t="s">
        <v>2306</v>
      </c>
      <c r="C2614" s="2">
        <v>45616</v>
      </c>
      <c r="D2614" t="s">
        <v>39</v>
      </c>
      <c r="E2614" t="s">
        <v>33</v>
      </c>
      <c r="F2614" t="s">
        <v>27</v>
      </c>
      <c r="G2614">
        <v>3</v>
      </c>
      <c r="H2614">
        <v>280.60000000000002</v>
      </c>
      <c r="I2614">
        <v>0.15</v>
      </c>
      <c r="J2614">
        <v>715.53</v>
      </c>
      <c r="K2614">
        <v>502.8</v>
      </c>
      <c r="L2614">
        <v>212.73</v>
      </c>
      <c r="M2614" t="s">
        <v>17</v>
      </c>
      <c r="N2614" t="str">
        <f t="shared" si="40"/>
        <v>Medium</v>
      </c>
    </row>
    <row r="2615" spans="1:14" x14ac:dyDescent="0.3">
      <c r="A2615">
        <v>2614</v>
      </c>
      <c r="B2615" t="s">
        <v>1200</v>
      </c>
      <c r="C2615" s="2">
        <v>45482</v>
      </c>
      <c r="D2615" t="s">
        <v>39</v>
      </c>
      <c r="E2615" t="s">
        <v>25</v>
      </c>
      <c r="F2615" t="s">
        <v>21</v>
      </c>
      <c r="G2615">
        <v>7</v>
      </c>
      <c r="H2615">
        <v>392.73</v>
      </c>
      <c r="I2615">
        <v>0.09</v>
      </c>
      <c r="J2615">
        <v>2501.69</v>
      </c>
      <c r="K2615">
        <v>1678.23</v>
      </c>
      <c r="L2615">
        <v>823.46</v>
      </c>
      <c r="M2615" t="s">
        <v>46</v>
      </c>
      <c r="N2615" t="str">
        <f t="shared" si="40"/>
        <v>Low</v>
      </c>
    </row>
    <row r="2616" spans="1:14" x14ac:dyDescent="0.3">
      <c r="A2616">
        <v>2615</v>
      </c>
      <c r="B2616" t="s">
        <v>2307</v>
      </c>
      <c r="C2616" s="2">
        <v>45355</v>
      </c>
      <c r="D2616" t="s">
        <v>24</v>
      </c>
      <c r="E2616" t="s">
        <v>15</v>
      </c>
      <c r="F2616" t="s">
        <v>27</v>
      </c>
      <c r="G2616">
        <v>7</v>
      </c>
      <c r="H2616">
        <v>79.849999999999994</v>
      </c>
      <c r="I2616">
        <v>0.16</v>
      </c>
      <c r="J2616">
        <v>469.52</v>
      </c>
      <c r="K2616">
        <v>369.59</v>
      </c>
      <c r="L2616">
        <v>99.93</v>
      </c>
      <c r="M2616" t="s">
        <v>28</v>
      </c>
      <c r="N2616" t="str">
        <f t="shared" si="40"/>
        <v>Medium</v>
      </c>
    </row>
    <row r="2617" spans="1:14" x14ac:dyDescent="0.3">
      <c r="A2617">
        <v>2616</v>
      </c>
      <c r="B2617" t="s">
        <v>481</v>
      </c>
      <c r="C2617" s="2">
        <v>45549</v>
      </c>
      <c r="D2617" t="s">
        <v>39</v>
      </c>
      <c r="E2617" t="s">
        <v>25</v>
      </c>
      <c r="F2617" t="s">
        <v>16</v>
      </c>
      <c r="G2617">
        <v>4</v>
      </c>
      <c r="H2617">
        <v>132.77000000000001</v>
      </c>
      <c r="I2617">
        <v>0.22</v>
      </c>
      <c r="J2617">
        <v>414.24</v>
      </c>
      <c r="K2617">
        <v>210.78</v>
      </c>
      <c r="L2617">
        <v>203.46</v>
      </c>
      <c r="M2617" t="s">
        <v>40</v>
      </c>
      <c r="N2617" t="str">
        <f t="shared" si="40"/>
        <v>High</v>
      </c>
    </row>
    <row r="2618" spans="1:14" x14ac:dyDescent="0.3">
      <c r="A2618">
        <v>2617</v>
      </c>
      <c r="B2618" t="s">
        <v>2308</v>
      </c>
      <c r="C2618" s="2">
        <v>45568</v>
      </c>
      <c r="D2618" t="s">
        <v>19</v>
      </c>
      <c r="E2618" t="s">
        <v>20</v>
      </c>
      <c r="F2618" t="s">
        <v>16</v>
      </c>
      <c r="G2618">
        <v>8</v>
      </c>
      <c r="H2618">
        <v>465.27</v>
      </c>
      <c r="I2618">
        <v>0.28000000000000003</v>
      </c>
      <c r="J2618">
        <v>2679.96</v>
      </c>
      <c r="K2618">
        <v>2135.9299999999998</v>
      </c>
      <c r="L2618">
        <v>544.03</v>
      </c>
      <c r="M2618" t="s">
        <v>40</v>
      </c>
      <c r="N2618" t="str">
        <f t="shared" si="40"/>
        <v>High</v>
      </c>
    </row>
    <row r="2619" spans="1:14" x14ac:dyDescent="0.3">
      <c r="A2619">
        <v>2618</v>
      </c>
      <c r="B2619" t="s">
        <v>2309</v>
      </c>
      <c r="C2619" s="2">
        <v>45490</v>
      </c>
      <c r="D2619" t="s">
        <v>14</v>
      </c>
      <c r="E2619" t="s">
        <v>20</v>
      </c>
      <c r="F2619" t="s">
        <v>21</v>
      </c>
      <c r="G2619">
        <v>7</v>
      </c>
      <c r="H2619">
        <v>417.61</v>
      </c>
      <c r="I2619">
        <v>0.28000000000000003</v>
      </c>
      <c r="J2619">
        <v>2104.75</v>
      </c>
      <c r="K2619">
        <v>1191.67</v>
      </c>
      <c r="L2619">
        <v>913.08</v>
      </c>
      <c r="M2619" t="s">
        <v>28</v>
      </c>
      <c r="N2619" t="str">
        <f t="shared" si="40"/>
        <v>High</v>
      </c>
    </row>
    <row r="2620" spans="1:14" x14ac:dyDescent="0.3">
      <c r="A2620">
        <v>2619</v>
      </c>
      <c r="B2620" t="s">
        <v>2310</v>
      </c>
      <c r="C2620" s="2">
        <v>45572</v>
      </c>
      <c r="D2620" t="s">
        <v>14</v>
      </c>
      <c r="E2620" t="s">
        <v>30</v>
      </c>
      <c r="F2620" t="s">
        <v>16</v>
      </c>
      <c r="G2620">
        <v>3</v>
      </c>
      <c r="H2620">
        <v>58.82</v>
      </c>
      <c r="I2620">
        <v>7.0000000000000007E-2</v>
      </c>
      <c r="J2620">
        <v>164.11</v>
      </c>
      <c r="K2620">
        <v>98.93</v>
      </c>
      <c r="L2620">
        <v>65.180000000000007</v>
      </c>
      <c r="M2620" t="s">
        <v>28</v>
      </c>
      <c r="N2620" t="str">
        <f t="shared" si="40"/>
        <v>Low</v>
      </c>
    </row>
    <row r="2621" spans="1:14" x14ac:dyDescent="0.3">
      <c r="A2621">
        <v>2620</v>
      </c>
      <c r="B2621" t="s">
        <v>2311</v>
      </c>
      <c r="C2621" s="2">
        <v>45470</v>
      </c>
      <c r="D2621" t="s">
        <v>14</v>
      </c>
      <c r="E2621" t="s">
        <v>30</v>
      </c>
      <c r="F2621" t="s">
        <v>16</v>
      </c>
      <c r="G2621">
        <v>6</v>
      </c>
      <c r="H2621">
        <v>49.3</v>
      </c>
      <c r="I2621">
        <v>0.27</v>
      </c>
      <c r="J2621">
        <v>215.93</v>
      </c>
      <c r="K2621">
        <v>171.61</v>
      </c>
      <c r="L2621">
        <v>44.32</v>
      </c>
      <c r="M2621" t="s">
        <v>40</v>
      </c>
      <c r="N2621" t="str">
        <f t="shared" si="40"/>
        <v>High</v>
      </c>
    </row>
    <row r="2622" spans="1:14" x14ac:dyDescent="0.3">
      <c r="A2622">
        <v>2621</v>
      </c>
      <c r="B2622" t="s">
        <v>2312</v>
      </c>
      <c r="C2622" s="2">
        <v>45303</v>
      </c>
      <c r="D2622" t="s">
        <v>39</v>
      </c>
      <c r="E2622" t="s">
        <v>25</v>
      </c>
      <c r="F2622" t="s">
        <v>27</v>
      </c>
      <c r="G2622">
        <v>10</v>
      </c>
      <c r="H2622">
        <v>392.91</v>
      </c>
      <c r="I2622">
        <v>0.14000000000000001</v>
      </c>
      <c r="J2622">
        <v>3379.03</v>
      </c>
      <c r="K2622">
        <v>2138.2800000000002</v>
      </c>
      <c r="L2622">
        <v>1240.75</v>
      </c>
      <c r="M2622" t="s">
        <v>28</v>
      </c>
      <c r="N2622" t="str">
        <f t="shared" si="40"/>
        <v>Medium</v>
      </c>
    </row>
    <row r="2623" spans="1:14" x14ac:dyDescent="0.3">
      <c r="A2623">
        <v>2622</v>
      </c>
      <c r="B2623" t="s">
        <v>817</v>
      </c>
      <c r="C2623" s="2">
        <v>45611</v>
      </c>
      <c r="D2623" t="s">
        <v>39</v>
      </c>
      <c r="E2623" t="s">
        <v>20</v>
      </c>
      <c r="F2623" t="s">
        <v>16</v>
      </c>
      <c r="G2623">
        <v>10</v>
      </c>
      <c r="H2623">
        <v>32.81</v>
      </c>
      <c r="I2623">
        <v>0.2</v>
      </c>
      <c r="J2623">
        <v>262.48</v>
      </c>
      <c r="K2623">
        <v>171.41</v>
      </c>
      <c r="L2623">
        <v>91.07</v>
      </c>
      <c r="M2623" t="s">
        <v>28</v>
      </c>
      <c r="N2623" t="str">
        <f t="shared" si="40"/>
        <v>Medium</v>
      </c>
    </row>
    <row r="2624" spans="1:14" x14ac:dyDescent="0.3">
      <c r="A2624">
        <v>2623</v>
      </c>
      <c r="B2624" t="s">
        <v>639</v>
      </c>
      <c r="C2624" s="2">
        <v>45363</v>
      </c>
      <c r="D2624" t="s">
        <v>39</v>
      </c>
      <c r="E2624" t="s">
        <v>33</v>
      </c>
      <c r="F2624" t="s">
        <v>16</v>
      </c>
      <c r="G2624">
        <v>1</v>
      </c>
      <c r="H2624">
        <v>312.25</v>
      </c>
      <c r="I2624">
        <v>0.16</v>
      </c>
      <c r="J2624">
        <v>262.29000000000002</v>
      </c>
      <c r="K2624">
        <v>196.56</v>
      </c>
      <c r="L2624">
        <v>65.73</v>
      </c>
      <c r="M2624" t="s">
        <v>17</v>
      </c>
      <c r="N2624" t="str">
        <f t="shared" si="40"/>
        <v>Medium</v>
      </c>
    </row>
    <row r="2625" spans="1:14" x14ac:dyDescent="0.3">
      <c r="A2625">
        <v>2624</v>
      </c>
      <c r="B2625" t="s">
        <v>2313</v>
      </c>
      <c r="C2625" s="2">
        <v>45585</v>
      </c>
      <c r="D2625" t="s">
        <v>19</v>
      </c>
      <c r="E2625" t="s">
        <v>20</v>
      </c>
      <c r="F2625" t="s">
        <v>21</v>
      </c>
      <c r="G2625">
        <v>3</v>
      </c>
      <c r="H2625">
        <v>265.88</v>
      </c>
      <c r="I2625">
        <v>0.21</v>
      </c>
      <c r="J2625">
        <v>630.14</v>
      </c>
      <c r="K2625">
        <v>333.67</v>
      </c>
      <c r="L2625">
        <v>296.47000000000003</v>
      </c>
      <c r="M2625" t="s">
        <v>46</v>
      </c>
      <c r="N2625" t="str">
        <f t="shared" si="40"/>
        <v>High</v>
      </c>
    </row>
    <row r="2626" spans="1:14" x14ac:dyDescent="0.3">
      <c r="A2626">
        <v>2625</v>
      </c>
      <c r="B2626" t="s">
        <v>1929</v>
      </c>
      <c r="C2626" s="2">
        <v>45544</v>
      </c>
      <c r="D2626" t="s">
        <v>24</v>
      </c>
      <c r="E2626" t="s">
        <v>20</v>
      </c>
      <c r="F2626" t="s">
        <v>27</v>
      </c>
      <c r="G2626">
        <v>10</v>
      </c>
      <c r="H2626">
        <v>162.5</v>
      </c>
      <c r="I2626">
        <v>0.3</v>
      </c>
      <c r="J2626">
        <v>1137.5</v>
      </c>
      <c r="K2626">
        <v>824.61</v>
      </c>
      <c r="L2626">
        <v>312.89</v>
      </c>
      <c r="M2626" t="s">
        <v>22</v>
      </c>
      <c r="N2626" t="str">
        <f t="shared" si="40"/>
        <v>High</v>
      </c>
    </row>
    <row r="2627" spans="1:14" x14ac:dyDescent="0.3">
      <c r="A2627">
        <v>2626</v>
      </c>
      <c r="B2627" t="s">
        <v>2011</v>
      </c>
      <c r="C2627" s="2">
        <v>45394</v>
      </c>
      <c r="D2627" t="s">
        <v>14</v>
      </c>
      <c r="E2627" t="s">
        <v>33</v>
      </c>
      <c r="F2627" t="s">
        <v>27</v>
      </c>
      <c r="G2627">
        <v>5</v>
      </c>
      <c r="H2627">
        <v>473.1</v>
      </c>
      <c r="I2627">
        <v>0.06</v>
      </c>
      <c r="J2627">
        <v>2223.5700000000002</v>
      </c>
      <c r="K2627">
        <v>1128.27</v>
      </c>
      <c r="L2627">
        <v>1095.3</v>
      </c>
      <c r="M2627" t="s">
        <v>17</v>
      </c>
      <c r="N2627" t="str">
        <f t="shared" ref="N2627:N2690" si="41">_xlfn.IFS(I2627=0,"No Discount",I2627&gt;=0.21,"High",I2627&gt;=0.11,"Medium",I2627&gt;=0.01,"Low")</f>
        <v>Low</v>
      </c>
    </row>
    <row r="2628" spans="1:14" x14ac:dyDescent="0.3">
      <c r="A2628">
        <v>2627</v>
      </c>
      <c r="B2628" t="s">
        <v>208</v>
      </c>
      <c r="C2628" s="2">
        <v>45341</v>
      </c>
      <c r="D2628" t="s">
        <v>19</v>
      </c>
      <c r="E2628" t="s">
        <v>15</v>
      </c>
      <c r="F2628" t="s">
        <v>27</v>
      </c>
      <c r="G2628">
        <v>4</v>
      </c>
      <c r="H2628">
        <v>200.83</v>
      </c>
      <c r="I2628">
        <v>0.27</v>
      </c>
      <c r="J2628">
        <v>586.41999999999996</v>
      </c>
      <c r="K2628">
        <v>296.14</v>
      </c>
      <c r="L2628">
        <v>290.27999999999997</v>
      </c>
      <c r="M2628" t="s">
        <v>28</v>
      </c>
      <c r="N2628" t="str">
        <f t="shared" si="41"/>
        <v>High</v>
      </c>
    </row>
    <row r="2629" spans="1:14" x14ac:dyDescent="0.3">
      <c r="A2629">
        <v>2628</v>
      </c>
      <c r="B2629" t="s">
        <v>2314</v>
      </c>
      <c r="C2629" s="2">
        <v>45575</v>
      </c>
      <c r="D2629" t="s">
        <v>14</v>
      </c>
      <c r="E2629" t="s">
        <v>33</v>
      </c>
      <c r="F2629" t="s">
        <v>21</v>
      </c>
      <c r="G2629">
        <v>5</v>
      </c>
      <c r="H2629">
        <v>433.11</v>
      </c>
      <c r="I2629">
        <v>0.3</v>
      </c>
      <c r="J2629">
        <v>1515.88</v>
      </c>
      <c r="K2629">
        <v>800.97</v>
      </c>
      <c r="L2629">
        <v>714.91</v>
      </c>
      <c r="M2629" t="s">
        <v>28</v>
      </c>
      <c r="N2629" t="str">
        <f t="shared" si="41"/>
        <v>High</v>
      </c>
    </row>
    <row r="2630" spans="1:14" x14ac:dyDescent="0.3">
      <c r="A2630">
        <v>2629</v>
      </c>
      <c r="B2630" t="s">
        <v>2315</v>
      </c>
      <c r="C2630" s="2">
        <v>45595</v>
      </c>
      <c r="D2630" t="s">
        <v>24</v>
      </c>
      <c r="E2630" t="s">
        <v>33</v>
      </c>
      <c r="F2630" t="s">
        <v>16</v>
      </c>
      <c r="G2630">
        <v>3</v>
      </c>
      <c r="H2630">
        <v>49.77</v>
      </c>
      <c r="I2630">
        <v>0.3</v>
      </c>
      <c r="J2630">
        <v>104.52</v>
      </c>
      <c r="K2630">
        <v>69.680000000000007</v>
      </c>
      <c r="L2630">
        <v>34.840000000000003</v>
      </c>
      <c r="M2630" t="s">
        <v>40</v>
      </c>
      <c r="N2630" t="str">
        <f t="shared" si="41"/>
        <v>High</v>
      </c>
    </row>
    <row r="2631" spans="1:14" x14ac:dyDescent="0.3">
      <c r="A2631">
        <v>2630</v>
      </c>
      <c r="B2631" t="s">
        <v>2316</v>
      </c>
      <c r="C2631" s="2">
        <v>45441</v>
      </c>
      <c r="D2631" t="s">
        <v>39</v>
      </c>
      <c r="E2631" t="s">
        <v>30</v>
      </c>
      <c r="F2631" t="s">
        <v>21</v>
      </c>
      <c r="G2631">
        <v>4</v>
      </c>
      <c r="H2631">
        <v>459.4</v>
      </c>
      <c r="I2631">
        <v>0.12</v>
      </c>
      <c r="J2631">
        <v>1617.09</v>
      </c>
      <c r="K2631">
        <v>1030.7</v>
      </c>
      <c r="L2631">
        <v>586.39</v>
      </c>
      <c r="M2631" t="s">
        <v>40</v>
      </c>
      <c r="N2631" t="str">
        <f t="shared" si="41"/>
        <v>Medium</v>
      </c>
    </row>
    <row r="2632" spans="1:14" x14ac:dyDescent="0.3">
      <c r="A2632">
        <v>2631</v>
      </c>
      <c r="B2632" t="s">
        <v>2317</v>
      </c>
      <c r="C2632" s="2">
        <v>45543</v>
      </c>
      <c r="D2632" t="s">
        <v>14</v>
      </c>
      <c r="E2632" t="s">
        <v>25</v>
      </c>
      <c r="F2632" t="s">
        <v>16</v>
      </c>
      <c r="G2632">
        <v>6</v>
      </c>
      <c r="H2632">
        <v>409.63</v>
      </c>
      <c r="I2632">
        <v>0.24</v>
      </c>
      <c r="J2632">
        <v>1867.91</v>
      </c>
      <c r="K2632">
        <v>1423.93</v>
      </c>
      <c r="L2632">
        <v>443.98</v>
      </c>
      <c r="M2632" t="s">
        <v>17</v>
      </c>
      <c r="N2632" t="str">
        <f t="shared" si="41"/>
        <v>High</v>
      </c>
    </row>
    <row r="2633" spans="1:14" x14ac:dyDescent="0.3">
      <c r="A2633">
        <v>2632</v>
      </c>
      <c r="B2633" t="s">
        <v>2318</v>
      </c>
      <c r="C2633" s="2">
        <v>45430</v>
      </c>
      <c r="D2633" t="s">
        <v>19</v>
      </c>
      <c r="E2633" t="s">
        <v>15</v>
      </c>
      <c r="F2633" t="s">
        <v>21</v>
      </c>
      <c r="G2633">
        <v>2</v>
      </c>
      <c r="H2633">
        <v>276.51</v>
      </c>
      <c r="I2633">
        <v>0.18</v>
      </c>
      <c r="J2633">
        <v>453.48</v>
      </c>
      <c r="K2633">
        <v>362.67</v>
      </c>
      <c r="L2633">
        <v>90.81</v>
      </c>
      <c r="M2633" t="s">
        <v>28</v>
      </c>
      <c r="N2633" t="str">
        <f t="shared" si="41"/>
        <v>Medium</v>
      </c>
    </row>
    <row r="2634" spans="1:14" x14ac:dyDescent="0.3">
      <c r="A2634">
        <v>2633</v>
      </c>
      <c r="B2634" t="s">
        <v>630</v>
      </c>
      <c r="C2634" s="2">
        <v>45441</v>
      </c>
      <c r="D2634" t="s">
        <v>19</v>
      </c>
      <c r="E2634" t="s">
        <v>20</v>
      </c>
      <c r="F2634" t="s">
        <v>21</v>
      </c>
      <c r="G2634">
        <v>4</v>
      </c>
      <c r="H2634">
        <v>317.73</v>
      </c>
      <c r="I2634">
        <v>0.28000000000000003</v>
      </c>
      <c r="J2634">
        <v>915.06</v>
      </c>
      <c r="K2634">
        <v>710.46</v>
      </c>
      <c r="L2634">
        <v>204.6</v>
      </c>
      <c r="M2634" t="s">
        <v>22</v>
      </c>
      <c r="N2634" t="str">
        <f t="shared" si="41"/>
        <v>High</v>
      </c>
    </row>
    <row r="2635" spans="1:14" x14ac:dyDescent="0.3">
      <c r="A2635">
        <v>2634</v>
      </c>
      <c r="B2635" t="s">
        <v>2319</v>
      </c>
      <c r="C2635" s="2">
        <v>45486</v>
      </c>
      <c r="D2635" t="s">
        <v>19</v>
      </c>
      <c r="E2635" t="s">
        <v>25</v>
      </c>
      <c r="F2635" t="s">
        <v>21</v>
      </c>
      <c r="G2635">
        <v>6</v>
      </c>
      <c r="H2635">
        <v>445.38</v>
      </c>
      <c r="I2635">
        <v>0.09</v>
      </c>
      <c r="J2635">
        <v>2431.77</v>
      </c>
      <c r="K2635">
        <v>1859.88</v>
      </c>
      <c r="L2635">
        <v>571.89</v>
      </c>
      <c r="M2635" t="s">
        <v>28</v>
      </c>
      <c r="N2635" t="str">
        <f t="shared" si="41"/>
        <v>Low</v>
      </c>
    </row>
    <row r="2636" spans="1:14" x14ac:dyDescent="0.3">
      <c r="A2636">
        <v>2635</v>
      </c>
      <c r="B2636" t="s">
        <v>2320</v>
      </c>
      <c r="C2636" s="2">
        <v>45342</v>
      </c>
      <c r="D2636" t="s">
        <v>19</v>
      </c>
      <c r="E2636" t="s">
        <v>25</v>
      </c>
      <c r="F2636" t="s">
        <v>16</v>
      </c>
      <c r="G2636">
        <v>5</v>
      </c>
      <c r="H2636">
        <v>11.01</v>
      </c>
      <c r="I2636">
        <v>0.08</v>
      </c>
      <c r="J2636">
        <v>50.65</v>
      </c>
      <c r="K2636">
        <v>32.340000000000003</v>
      </c>
      <c r="L2636">
        <v>18.309999999999999</v>
      </c>
      <c r="M2636" t="s">
        <v>40</v>
      </c>
      <c r="N2636" t="str">
        <f t="shared" si="41"/>
        <v>Low</v>
      </c>
    </row>
    <row r="2637" spans="1:14" x14ac:dyDescent="0.3">
      <c r="A2637">
        <v>2636</v>
      </c>
      <c r="B2637" t="s">
        <v>2321</v>
      </c>
      <c r="C2637" s="2">
        <v>45627</v>
      </c>
      <c r="D2637" t="s">
        <v>14</v>
      </c>
      <c r="E2637" t="s">
        <v>15</v>
      </c>
      <c r="F2637" t="s">
        <v>27</v>
      </c>
      <c r="G2637">
        <v>5</v>
      </c>
      <c r="H2637">
        <v>345.17</v>
      </c>
      <c r="I2637">
        <v>0.2</v>
      </c>
      <c r="J2637">
        <v>1380.68</v>
      </c>
      <c r="K2637">
        <v>882.8</v>
      </c>
      <c r="L2637">
        <v>497.88</v>
      </c>
      <c r="M2637" t="s">
        <v>46</v>
      </c>
      <c r="N2637" t="str">
        <f t="shared" si="41"/>
        <v>Medium</v>
      </c>
    </row>
    <row r="2638" spans="1:14" x14ac:dyDescent="0.3">
      <c r="A2638">
        <v>2637</v>
      </c>
      <c r="B2638" t="s">
        <v>2322</v>
      </c>
      <c r="C2638" s="2">
        <v>45484</v>
      </c>
      <c r="D2638" t="s">
        <v>39</v>
      </c>
      <c r="E2638" t="s">
        <v>20</v>
      </c>
      <c r="F2638" t="s">
        <v>21</v>
      </c>
      <c r="G2638">
        <v>6</v>
      </c>
      <c r="H2638">
        <v>96.5</v>
      </c>
      <c r="I2638">
        <v>0.23</v>
      </c>
      <c r="J2638">
        <v>445.83</v>
      </c>
      <c r="K2638">
        <v>317.55</v>
      </c>
      <c r="L2638">
        <v>128.28</v>
      </c>
      <c r="M2638" t="s">
        <v>22</v>
      </c>
      <c r="N2638" t="str">
        <f t="shared" si="41"/>
        <v>High</v>
      </c>
    </row>
    <row r="2639" spans="1:14" x14ac:dyDescent="0.3">
      <c r="A2639">
        <v>2638</v>
      </c>
      <c r="B2639" t="s">
        <v>2323</v>
      </c>
      <c r="C2639" s="2">
        <v>45318</v>
      </c>
      <c r="D2639" t="s">
        <v>39</v>
      </c>
      <c r="E2639" t="s">
        <v>20</v>
      </c>
      <c r="F2639" t="s">
        <v>21</v>
      </c>
      <c r="G2639">
        <v>6</v>
      </c>
      <c r="H2639">
        <v>125.84</v>
      </c>
      <c r="I2639">
        <v>0.28000000000000003</v>
      </c>
      <c r="J2639">
        <v>543.63</v>
      </c>
      <c r="K2639">
        <v>367.77</v>
      </c>
      <c r="L2639">
        <v>175.86</v>
      </c>
      <c r="M2639" t="s">
        <v>46</v>
      </c>
      <c r="N2639" t="str">
        <f t="shared" si="41"/>
        <v>High</v>
      </c>
    </row>
    <row r="2640" spans="1:14" x14ac:dyDescent="0.3">
      <c r="A2640">
        <v>2639</v>
      </c>
      <c r="B2640" t="s">
        <v>2324</v>
      </c>
      <c r="C2640" s="2">
        <v>45303</v>
      </c>
      <c r="D2640" t="s">
        <v>19</v>
      </c>
      <c r="E2640" t="s">
        <v>33</v>
      </c>
      <c r="F2640" t="s">
        <v>27</v>
      </c>
      <c r="G2640">
        <v>2</v>
      </c>
      <c r="H2640">
        <v>197.1</v>
      </c>
      <c r="I2640">
        <v>0.08</v>
      </c>
      <c r="J2640">
        <v>362.66</v>
      </c>
      <c r="K2640">
        <v>211.87</v>
      </c>
      <c r="L2640">
        <v>150.79</v>
      </c>
      <c r="M2640" t="s">
        <v>46</v>
      </c>
      <c r="N2640" t="str">
        <f t="shared" si="41"/>
        <v>Low</v>
      </c>
    </row>
    <row r="2641" spans="1:14" x14ac:dyDescent="0.3">
      <c r="A2641">
        <v>2640</v>
      </c>
      <c r="B2641" t="s">
        <v>2325</v>
      </c>
      <c r="C2641" s="2">
        <v>45298</v>
      </c>
      <c r="D2641" t="s">
        <v>14</v>
      </c>
      <c r="E2641" t="s">
        <v>33</v>
      </c>
      <c r="F2641" t="s">
        <v>21</v>
      </c>
      <c r="G2641">
        <v>2</v>
      </c>
      <c r="H2641">
        <v>70.819999999999993</v>
      </c>
      <c r="I2641">
        <v>0.11</v>
      </c>
      <c r="J2641">
        <v>126.06</v>
      </c>
      <c r="K2641">
        <v>69.98</v>
      </c>
      <c r="L2641">
        <v>56.08</v>
      </c>
      <c r="M2641" t="s">
        <v>28</v>
      </c>
      <c r="N2641" t="str">
        <f t="shared" si="41"/>
        <v>Medium</v>
      </c>
    </row>
    <row r="2642" spans="1:14" x14ac:dyDescent="0.3">
      <c r="A2642">
        <v>2641</v>
      </c>
      <c r="B2642" t="s">
        <v>2326</v>
      </c>
      <c r="C2642" s="2">
        <v>45408</v>
      </c>
      <c r="D2642" t="s">
        <v>24</v>
      </c>
      <c r="E2642" t="s">
        <v>15</v>
      </c>
      <c r="F2642" t="s">
        <v>27</v>
      </c>
      <c r="G2642">
        <v>4</v>
      </c>
      <c r="H2642">
        <v>446.84</v>
      </c>
      <c r="I2642">
        <v>0.04</v>
      </c>
      <c r="J2642">
        <v>1715.87</v>
      </c>
      <c r="K2642">
        <v>1326.58</v>
      </c>
      <c r="L2642">
        <v>389.29</v>
      </c>
      <c r="M2642" t="s">
        <v>40</v>
      </c>
      <c r="N2642" t="str">
        <f t="shared" si="41"/>
        <v>Low</v>
      </c>
    </row>
    <row r="2643" spans="1:14" x14ac:dyDescent="0.3">
      <c r="A2643">
        <v>2642</v>
      </c>
      <c r="B2643" t="s">
        <v>1275</v>
      </c>
      <c r="C2643" s="2">
        <v>45627</v>
      </c>
      <c r="D2643" t="s">
        <v>14</v>
      </c>
      <c r="E2643" t="s">
        <v>15</v>
      </c>
      <c r="F2643" t="s">
        <v>27</v>
      </c>
      <c r="G2643">
        <v>10</v>
      </c>
      <c r="H2643">
        <v>92.28</v>
      </c>
      <c r="I2643">
        <v>0.06</v>
      </c>
      <c r="J2643">
        <v>867.43</v>
      </c>
      <c r="K2643">
        <v>562.05999999999995</v>
      </c>
      <c r="L2643">
        <v>305.37</v>
      </c>
      <c r="M2643" t="s">
        <v>46</v>
      </c>
      <c r="N2643" t="str">
        <f t="shared" si="41"/>
        <v>Low</v>
      </c>
    </row>
    <row r="2644" spans="1:14" x14ac:dyDescent="0.3">
      <c r="A2644">
        <v>2643</v>
      </c>
      <c r="B2644" t="s">
        <v>2327</v>
      </c>
      <c r="C2644" s="2">
        <v>45306</v>
      </c>
      <c r="D2644" t="s">
        <v>14</v>
      </c>
      <c r="E2644" t="s">
        <v>25</v>
      </c>
      <c r="F2644" t="s">
        <v>27</v>
      </c>
      <c r="G2644">
        <v>3</v>
      </c>
      <c r="H2644">
        <v>396</v>
      </c>
      <c r="I2644">
        <v>0.21</v>
      </c>
      <c r="J2644">
        <v>938.52</v>
      </c>
      <c r="K2644">
        <v>616.1</v>
      </c>
      <c r="L2644">
        <v>322.42</v>
      </c>
      <c r="M2644" t="s">
        <v>40</v>
      </c>
      <c r="N2644" t="str">
        <f t="shared" si="41"/>
        <v>High</v>
      </c>
    </row>
    <row r="2645" spans="1:14" x14ac:dyDescent="0.3">
      <c r="A2645">
        <v>2644</v>
      </c>
      <c r="B2645" t="s">
        <v>2328</v>
      </c>
      <c r="C2645" s="2">
        <v>45330</v>
      </c>
      <c r="D2645" t="s">
        <v>24</v>
      </c>
      <c r="E2645" t="s">
        <v>25</v>
      </c>
      <c r="F2645" t="s">
        <v>16</v>
      </c>
      <c r="G2645">
        <v>3</v>
      </c>
      <c r="H2645">
        <v>477.49</v>
      </c>
      <c r="I2645">
        <v>0.19</v>
      </c>
      <c r="J2645">
        <v>1160.3</v>
      </c>
      <c r="K2645">
        <v>892.16</v>
      </c>
      <c r="L2645">
        <v>268.14</v>
      </c>
      <c r="M2645" t="s">
        <v>17</v>
      </c>
      <c r="N2645" t="str">
        <f t="shared" si="41"/>
        <v>Medium</v>
      </c>
    </row>
    <row r="2646" spans="1:14" x14ac:dyDescent="0.3">
      <c r="A2646">
        <v>2645</v>
      </c>
      <c r="B2646" t="s">
        <v>2329</v>
      </c>
      <c r="C2646" s="2">
        <v>45439</v>
      </c>
      <c r="D2646" t="s">
        <v>24</v>
      </c>
      <c r="E2646" t="s">
        <v>15</v>
      </c>
      <c r="F2646" t="s">
        <v>16</v>
      </c>
      <c r="G2646">
        <v>4</v>
      </c>
      <c r="H2646">
        <v>158.91</v>
      </c>
      <c r="I2646">
        <v>0.03</v>
      </c>
      <c r="J2646">
        <v>616.57000000000005</v>
      </c>
      <c r="K2646">
        <v>459.37</v>
      </c>
      <c r="L2646">
        <v>157.19999999999999</v>
      </c>
      <c r="M2646" t="s">
        <v>40</v>
      </c>
      <c r="N2646" t="str">
        <f t="shared" si="41"/>
        <v>Low</v>
      </c>
    </row>
    <row r="2647" spans="1:14" x14ac:dyDescent="0.3">
      <c r="A2647">
        <v>2646</v>
      </c>
      <c r="B2647" t="s">
        <v>2330</v>
      </c>
      <c r="C2647" s="2">
        <v>45373</v>
      </c>
      <c r="D2647" t="s">
        <v>14</v>
      </c>
      <c r="E2647" t="s">
        <v>25</v>
      </c>
      <c r="F2647" t="s">
        <v>27</v>
      </c>
      <c r="G2647">
        <v>1</v>
      </c>
      <c r="H2647">
        <v>166.91</v>
      </c>
      <c r="I2647">
        <v>0.18</v>
      </c>
      <c r="J2647">
        <v>136.87</v>
      </c>
      <c r="K2647">
        <v>77.05</v>
      </c>
      <c r="L2647">
        <v>59.82</v>
      </c>
      <c r="M2647" t="s">
        <v>28</v>
      </c>
      <c r="N2647" t="str">
        <f t="shared" si="41"/>
        <v>Medium</v>
      </c>
    </row>
    <row r="2648" spans="1:14" x14ac:dyDescent="0.3">
      <c r="A2648">
        <v>2647</v>
      </c>
      <c r="B2648" t="s">
        <v>2223</v>
      </c>
      <c r="C2648" s="2">
        <v>45446</v>
      </c>
      <c r="D2648" t="s">
        <v>19</v>
      </c>
      <c r="E2648" t="s">
        <v>25</v>
      </c>
      <c r="F2648" t="s">
        <v>16</v>
      </c>
      <c r="G2648">
        <v>3</v>
      </c>
      <c r="H2648">
        <v>147.19999999999999</v>
      </c>
      <c r="I2648">
        <v>0.1</v>
      </c>
      <c r="J2648">
        <v>397.44</v>
      </c>
      <c r="K2648">
        <v>261.75</v>
      </c>
      <c r="L2648">
        <v>135.69</v>
      </c>
      <c r="M2648" t="s">
        <v>17</v>
      </c>
      <c r="N2648" t="str">
        <f t="shared" si="41"/>
        <v>Low</v>
      </c>
    </row>
    <row r="2649" spans="1:14" x14ac:dyDescent="0.3">
      <c r="A2649">
        <v>2648</v>
      </c>
      <c r="B2649" t="s">
        <v>2331</v>
      </c>
      <c r="C2649" s="2">
        <v>45416</v>
      </c>
      <c r="D2649" t="s">
        <v>19</v>
      </c>
      <c r="E2649" t="s">
        <v>15</v>
      </c>
      <c r="F2649" t="s">
        <v>27</v>
      </c>
      <c r="G2649">
        <v>3</v>
      </c>
      <c r="H2649">
        <v>61.42</v>
      </c>
      <c r="I2649">
        <v>0.13</v>
      </c>
      <c r="J2649">
        <v>160.31</v>
      </c>
      <c r="K2649">
        <v>93.16</v>
      </c>
      <c r="L2649">
        <v>67.150000000000006</v>
      </c>
      <c r="M2649" t="s">
        <v>22</v>
      </c>
      <c r="N2649" t="str">
        <f t="shared" si="41"/>
        <v>Medium</v>
      </c>
    </row>
    <row r="2650" spans="1:14" x14ac:dyDescent="0.3">
      <c r="A2650">
        <v>2649</v>
      </c>
      <c r="B2650" t="s">
        <v>2332</v>
      </c>
      <c r="C2650" s="2">
        <v>45306</v>
      </c>
      <c r="D2650" t="s">
        <v>39</v>
      </c>
      <c r="E2650" t="s">
        <v>20</v>
      </c>
      <c r="F2650" t="s">
        <v>27</v>
      </c>
      <c r="G2650">
        <v>1</v>
      </c>
      <c r="H2650">
        <v>327.57</v>
      </c>
      <c r="I2650">
        <v>0.28000000000000003</v>
      </c>
      <c r="J2650">
        <v>235.85</v>
      </c>
      <c r="K2650">
        <v>122.03</v>
      </c>
      <c r="L2650">
        <v>113.82</v>
      </c>
      <c r="M2650" t="s">
        <v>28</v>
      </c>
      <c r="N2650" t="str">
        <f t="shared" si="41"/>
        <v>High</v>
      </c>
    </row>
    <row r="2651" spans="1:14" x14ac:dyDescent="0.3">
      <c r="A2651">
        <v>2650</v>
      </c>
      <c r="B2651" t="s">
        <v>2333</v>
      </c>
      <c r="C2651" s="2">
        <v>45427</v>
      </c>
      <c r="D2651" t="s">
        <v>14</v>
      </c>
      <c r="E2651" t="s">
        <v>20</v>
      </c>
      <c r="F2651" t="s">
        <v>27</v>
      </c>
      <c r="G2651">
        <v>8</v>
      </c>
      <c r="H2651">
        <v>303.29000000000002</v>
      </c>
      <c r="I2651">
        <v>0.23</v>
      </c>
      <c r="J2651">
        <v>1868.27</v>
      </c>
      <c r="K2651">
        <v>986.56</v>
      </c>
      <c r="L2651">
        <v>881.71</v>
      </c>
      <c r="M2651" t="s">
        <v>17</v>
      </c>
      <c r="N2651" t="str">
        <f t="shared" si="41"/>
        <v>High</v>
      </c>
    </row>
    <row r="2652" spans="1:14" x14ac:dyDescent="0.3">
      <c r="A2652">
        <v>2651</v>
      </c>
      <c r="B2652" t="s">
        <v>2334</v>
      </c>
      <c r="C2652" s="2">
        <v>45498</v>
      </c>
      <c r="D2652" t="s">
        <v>14</v>
      </c>
      <c r="E2652" t="s">
        <v>15</v>
      </c>
      <c r="F2652" t="s">
        <v>21</v>
      </c>
      <c r="G2652">
        <v>2</v>
      </c>
      <c r="H2652">
        <v>191.49</v>
      </c>
      <c r="I2652">
        <v>0.28000000000000003</v>
      </c>
      <c r="J2652">
        <v>275.75</v>
      </c>
      <c r="K2652">
        <v>217.27</v>
      </c>
      <c r="L2652">
        <v>58.48</v>
      </c>
      <c r="M2652" t="s">
        <v>40</v>
      </c>
      <c r="N2652" t="str">
        <f t="shared" si="41"/>
        <v>High</v>
      </c>
    </row>
    <row r="2653" spans="1:14" x14ac:dyDescent="0.3">
      <c r="A2653">
        <v>2652</v>
      </c>
      <c r="B2653" t="s">
        <v>2335</v>
      </c>
      <c r="C2653" s="2">
        <v>45423</v>
      </c>
      <c r="D2653" t="s">
        <v>39</v>
      </c>
      <c r="E2653" t="s">
        <v>30</v>
      </c>
      <c r="F2653" t="s">
        <v>21</v>
      </c>
      <c r="G2653">
        <v>2</v>
      </c>
      <c r="H2653">
        <v>286.31</v>
      </c>
      <c r="I2653">
        <v>0.2</v>
      </c>
      <c r="J2653">
        <v>458.1</v>
      </c>
      <c r="K2653">
        <v>348.15</v>
      </c>
      <c r="L2653">
        <v>109.95</v>
      </c>
      <c r="M2653" t="s">
        <v>28</v>
      </c>
      <c r="N2653" t="str">
        <f t="shared" si="41"/>
        <v>Medium</v>
      </c>
    </row>
    <row r="2654" spans="1:14" x14ac:dyDescent="0.3">
      <c r="A2654">
        <v>2653</v>
      </c>
      <c r="B2654" t="s">
        <v>2336</v>
      </c>
      <c r="C2654" s="2">
        <v>45315</v>
      </c>
      <c r="D2654" t="s">
        <v>24</v>
      </c>
      <c r="E2654" t="s">
        <v>20</v>
      </c>
      <c r="F2654" t="s">
        <v>27</v>
      </c>
      <c r="G2654">
        <v>1</v>
      </c>
      <c r="H2654">
        <v>212.76</v>
      </c>
      <c r="I2654">
        <v>0.18</v>
      </c>
      <c r="J2654">
        <v>174.46</v>
      </c>
      <c r="K2654">
        <v>95.41</v>
      </c>
      <c r="L2654">
        <v>79.05</v>
      </c>
      <c r="M2654" t="s">
        <v>17</v>
      </c>
      <c r="N2654" t="str">
        <f t="shared" si="41"/>
        <v>Medium</v>
      </c>
    </row>
    <row r="2655" spans="1:14" x14ac:dyDescent="0.3">
      <c r="A2655">
        <v>2654</v>
      </c>
      <c r="B2655" t="s">
        <v>457</v>
      </c>
      <c r="C2655" s="2">
        <v>45468</v>
      </c>
      <c r="D2655" t="s">
        <v>19</v>
      </c>
      <c r="E2655" t="s">
        <v>15</v>
      </c>
      <c r="F2655" t="s">
        <v>27</v>
      </c>
      <c r="G2655">
        <v>4</v>
      </c>
      <c r="H2655">
        <v>410.75</v>
      </c>
      <c r="I2655">
        <v>0.01</v>
      </c>
      <c r="J2655">
        <v>1626.57</v>
      </c>
      <c r="K2655">
        <v>950.04</v>
      </c>
      <c r="L2655">
        <v>676.53</v>
      </c>
      <c r="M2655" t="s">
        <v>46</v>
      </c>
      <c r="N2655" t="str">
        <f t="shared" si="41"/>
        <v>Low</v>
      </c>
    </row>
    <row r="2656" spans="1:14" x14ac:dyDescent="0.3">
      <c r="A2656">
        <v>2655</v>
      </c>
      <c r="B2656" t="s">
        <v>2337</v>
      </c>
      <c r="C2656" s="2">
        <v>45550</v>
      </c>
      <c r="D2656" t="s">
        <v>14</v>
      </c>
      <c r="E2656" t="s">
        <v>33</v>
      </c>
      <c r="F2656" t="s">
        <v>27</v>
      </c>
      <c r="G2656">
        <v>6</v>
      </c>
      <c r="H2656">
        <v>467.29</v>
      </c>
      <c r="I2656">
        <v>0.02</v>
      </c>
      <c r="J2656">
        <v>2747.67</v>
      </c>
      <c r="K2656">
        <v>2125.88</v>
      </c>
      <c r="L2656">
        <v>621.79</v>
      </c>
      <c r="M2656" t="s">
        <v>28</v>
      </c>
      <c r="N2656" t="str">
        <f t="shared" si="41"/>
        <v>Low</v>
      </c>
    </row>
    <row r="2657" spans="1:14" x14ac:dyDescent="0.3">
      <c r="A2657">
        <v>2656</v>
      </c>
      <c r="B2657" t="s">
        <v>1194</v>
      </c>
      <c r="C2657" s="2">
        <v>45440</v>
      </c>
      <c r="D2657" t="s">
        <v>39</v>
      </c>
      <c r="E2657" t="s">
        <v>30</v>
      </c>
      <c r="F2657" t="s">
        <v>27</v>
      </c>
      <c r="G2657">
        <v>7</v>
      </c>
      <c r="H2657">
        <v>356.05</v>
      </c>
      <c r="I2657">
        <v>0.21</v>
      </c>
      <c r="J2657">
        <v>1968.96</v>
      </c>
      <c r="K2657">
        <v>1426.44</v>
      </c>
      <c r="L2657">
        <v>542.52</v>
      </c>
      <c r="M2657" t="s">
        <v>40</v>
      </c>
      <c r="N2657" t="str">
        <f t="shared" si="41"/>
        <v>High</v>
      </c>
    </row>
    <row r="2658" spans="1:14" x14ac:dyDescent="0.3">
      <c r="A2658">
        <v>2657</v>
      </c>
      <c r="B2658" t="s">
        <v>460</v>
      </c>
      <c r="C2658" s="2">
        <v>45342</v>
      </c>
      <c r="D2658" t="s">
        <v>19</v>
      </c>
      <c r="E2658" t="s">
        <v>33</v>
      </c>
      <c r="F2658" t="s">
        <v>21</v>
      </c>
      <c r="G2658">
        <v>3</v>
      </c>
      <c r="H2658">
        <v>257.89999999999998</v>
      </c>
      <c r="I2658">
        <v>0.15</v>
      </c>
      <c r="J2658">
        <v>657.64</v>
      </c>
      <c r="K2658">
        <v>381.84</v>
      </c>
      <c r="L2658">
        <v>275.8</v>
      </c>
      <c r="M2658" t="s">
        <v>46</v>
      </c>
      <c r="N2658" t="str">
        <f t="shared" si="41"/>
        <v>Medium</v>
      </c>
    </row>
    <row r="2659" spans="1:14" x14ac:dyDescent="0.3">
      <c r="A2659">
        <v>2658</v>
      </c>
      <c r="B2659" t="s">
        <v>2338</v>
      </c>
      <c r="C2659" s="2">
        <v>45492</v>
      </c>
      <c r="D2659" t="s">
        <v>19</v>
      </c>
      <c r="E2659" t="s">
        <v>15</v>
      </c>
      <c r="F2659" t="s">
        <v>27</v>
      </c>
      <c r="G2659">
        <v>4</v>
      </c>
      <c r="H2659">
        <v>405.97</v>
      </c>
      <c r="I2659">
        <v>0.24</v>
      </c>
      <c r="J2659">
        <v>1234.1500000000001</v>
      </c>
      <c r="K2659">
        <v>896.26</v>
      </c>
      <c r="L2659">
        <v>337.89</v>
      </c>
      <c r="M2659" t="s">
        <v>28</v>
      </c>
      <c r="N2659" t="str">
        <f t="shared" si="41"/>
        <v>High</v>
      </c>
    </row>
    <row r="2660" spans="1:14" x14ac:dyDescent="0.3">
      <c r="A2660">
        <v>2659</v>
      </c>
      <c r="B2660" t="s">
        <v>2339</v>
      </c>
      <c r="C2660" s="2">
        <v>45548</v>
      </c>
      <c r="D2660" t="s">
        <v>14</v>
      </c>
      <c r="E2660" t="s">
        <v>33</v>
      </c>
      <c r="F2660" t="s">
        <v>27</v>
      </c>
      <c r="G2660">
        <v>2</v>
      </c>
      <c r="H2660">
        <v>413.91</v>
      </c>
      <c r="I2660">
        <v>0.02</v>
      </c>
      <c r="J2660">
        <v>811.26</v>
      </c>
      <c r="K2660">
        <v>576.51</v>
      </c>
      <c r="L2660">
        <v>234.75</v>
      </c>
      <c r="M2660" t="s">
        <v>28</v>
      </c>
      <c r="N2660" t="str">
        <f t="shared" si="41"/>
        <v>Low</v>
      </c>
    </row>
    <row r="2661" spans="1:14" x14ac:dyDescent="0.3">
      <c r="A2661">
        <v>2660</v>
      </c>
      <c r="B2661" t="s">
        <v>2340</v>
      </c>
      <c r="C2661" s="2">
        <v>45413</v>
      </c>
      <c r="D2661" t="s">
        <v>19</v>
      </c>
      <c r="E2661" t="s">
        <v>25</v>
      </c>
      <c r="F2661" t="s">
        <v>27</v>
      </c>
      <c r="G2661">
        <v>3</v>
      </c>
      <c r="H2661">
        <v>459.3</v>
      </c>
      <c r="I2661">
        <v>0.26</v>
      </c>
      <c r="J2661">
        <v>1019.65</v>
      </c>
      <c r="K2661">
        <v>699.28</v>
      </c>
      <c r="L2661">
        <v>320.37</v>
      </c>
      <c r="M2661" t="s">
        <v>17</v>
      </c>
      <c r="N2661" t="str">
        <f t="shared" si="41"/>
        <v>High</v>
      </c>
    </row>
    <row r="2662" spans="1:14" x14ac:dyDescent="0.3">
      <c r="A2662">
        <v>2661</v>
      </c>
      <c r="B2662" t="s">
        <v>2341</v>
      </c>
      <c r="C2662" s="2">
        <v>45348</v>
      </c>
      <c r="D2662" t="s">
        <v>19</v>
      </c>
      <c r="E2662" t="s">
        <v>33</v>
      </c>
      <c r="F2662" t="s">
        <v>16</v>
      </c>
      <c r="G2662">
        <v>7</v>
      </c>
      <c r="H2662">
        <v>16.309999999999999</v>
      </c>
      <c r="I2662">
        <v>0</v>
      </c>
      <c r="J2662">
        <v>114.17</v>
      </c>
      <c r="K2662">
        <v>85.1</v>
      </c>
      <c r="L2662">
        <v>29.07</v>
      </c>
      <c r="M2662" t="s">
        <v>22</v>
      </c>
      <c r="N2662" t="str">
        <f t="shared" si="41"/>
        <v>No Discount</v>
      </c>
    </row>
    <row r="2663" spans="1:14" x14ac:dyDescent="0.3">
      <c r="A2663">
        <v>2662</v>
      </c>
      <c r="B2663" t="s">
        <v>2342</v>
      </c>
      <c r="C2663" s="2">
        <v>45500</v>
      </c>
      <c r="D2663" t="s">
        <v>14</v>
      </c>
      <c r="E2663" t="s">
        <v>20</v>
      </c>
      <c r="F2663" t="s">
        <v>21</v>
      </c>
      <c r="G2663">
        <v>4</v>
      </c>
      <c r="H2663">
        <v>355.83</v>
      </c>
      <c r="I2663">
        <v>0.03</v>
      </c>
      <c r="J2663">
        <v>1380.62</v>
      </c>
      <c r="K2663">
        <v>777.18</v>
      </c>
      <c r="L2663">
        <v>603.44000000000005</v>
      </c>
      <c r="M2663" t="s">
        <v>28</v>
      </c>
      <c r="N2663" t="str">
        <f t="shared" si="41"/>
        <v>Low</v>
      </c>
    </row>
    <row r="2664" spans="1:14" x14ac:dyDescent="0.3">
      <c r="A2664">
        <v>2663</v>
      </c>
      <c r="B2664" t="s">
        <v>2343</v>
      </c>
      <c r="C2664" s="2">
        <v>45309</v>
      </c>
      <c r="D2664" t="s">
        <v>39</v>
      </c>
      <c r="E2664" t="s">
        <v>33</v>
      </c>
      <c r="F2664" t="s">
        <v>21</v>
      </c>
      <c r="G2664">
        <v>3</v>
      </c>
      <c r="H2664">
        <v>372.65</v>
      </c>
      <c r="I2664">
        <v>0.26</v>
      </c>
      <c r="J2664">
        <v>827.28</v>
      </c>
      <c r="K2664">
        <v>438.82</v>
      </c>
      <c r="L2664">
        <v>388.46</v>
      </c>
      <c r="M2664" t="s">
        <v>22</v>
      </c>
      <c r="N2664" t="str">
        <f t="shared" si="41"/>
        <v>High</v>
      </c>
    </row>
    <row r="2665" spans="1:14" x14ac:dyDescent="0.3">
      <c r="A2665">
        <v>2664</v>
      </c>
      <c r="B2665" t="s">
        <v>2344</v>
      </c>
      <c r="C2665" s="2">
        <v>45546</v>
      </c>
      <c r="D2665" t="s">
        <v>19</v>
      </c>
      <c r="E2665" t="s">
        <v>20</v>
      </c>
      <c r="F2665" t="s">
        <v>16</v>
      </c>
      <c r="G2665">
        <v>4</v>
      </c>
      <c r="H2665">
        <v>60.11</v>
      </c>
      <c r="I2665">
        <v>0.25</v>
      </c>
      <c r="J2665">
        <v>180.33</v>
      </c>
      <c r="K2665">
        <v>95.75</v>
      </c>
      <c r="L2665">
        <v>84.58</v>
      </c>
      <c r="M2665" t="s">
        <v>17</v>
      </c>
      <c r="N2665" t="str">
        <f t="shared" si="41"/>
        <v>High</v>
      </c>
    </row>
    <row r="2666" spans="1:14" x14ac:dyDescent="0.3">
      <c r="A2666">
        <v>2665</v>
      </c>
      <c r="B2666" t="s">
        <v>554</v>
      </c>
      <c r="C2666" s="2">
        <v>45438</v>
      </c>
      <c r="D2666" t="s">
        <v>24</v>
      </c>
      <c r="E2666" t="s">
        <v>30</v>
      </c>
      <c r="F2666" t="s">
        <v>21</v>
      </c>
      <c r="G2666">
        <v>2</v>
      </c>
      <c r="H2666">
        <v>293.95</v>
      </c>
      <c r="I2666">
        <v>7.0000000000000007E-2</v>
      </c>
      <c r="J2666">
        <v>546.75</v>
      </c>
      <c r="K2666">
        <v>431.36</v>
      </c>
      <c r="L2666">
        <v>115.39</v>
      </c>
      <c r="M2666" t="s">
        <v>46</v>
      </c>
      <c r="N2666" t="str">
        <f t="shared" si="41"/>
        <v>Low</v>
      </c>
    </row>
    <row r="2667" spans="1:14" x14ac:dyDescent="0.3">
      <c r="A2667">
        <v>2666</v>
      </c>
      <c r="B2667" t="s">
        <v>2345</v>
      </c>
      <c r="C2667" s="2">
        <v>45466</v>
      </c>
      <c r="D2667" t="s">
        <v>19</v>
      </c>
      <c r="E2667" t="s">
        <v>25</v>
      </c>
      <c r="F2667" t="s">
        <v>27</v>
      </c>
      <c r="G2667">
        <v>9</v>
      </c>
      <c r="H2667">
        <v>51.9</v>
      </c>
      <c r="I2667">
        <v>0.03</v>
      </c>
      <c r="J2667">
        <v>453.09</v>
      </c>
      <c r="K2667">
        <v>295.31</v>
      </c>
      <c r="L2667">
        <v>157.78</v>
      </c>
      <c r="M2667" t="s">
        <v>40</v>
      </c>
      <c r="N2667" t="str">
        <f t="shared" si="41"/>
        <v>Low</v>
      </c>
    </row>
    <row r="2668" spans="1:14" x14ac:dyDescent="0.3">
      <c r="A2668">
        <v>2667</v>
      </c>
      <c r="B2668" t="s">
        <v>2346</v>
      </c>
      <c r="C2668" s="2">
        <v>45358</v>
      </c>
      <c r="D2668" t="s">
        <v>39</v>
      </c>
      <c r="E2668" t="s">
        <v>33</v>
      </c>
      <c r="F2668" t="s">
        <v>16</v>
      </c>
      <c r="G2668">
        <v>3</v>
      </c>
      <c r="H2668">
        <v>356.68</v>
      </c>
      <c r="I2668">
        <v>0.1</v>
      </c>
      <c r="J2668">
        <v>963.04</v>
      </c>
      <c r="K2668">
        <v>626.59</v>
      </c>
      <c r="L2668">
        <v>336.45</v>
      </c>
      <c r="M2668" t="s">
        <v>40</v>
      </c>
      <c r="N2668" t="str">
        <f t="shared" si="41"/>
        <v>Low</v>
      </c>
    </row>
    <row r="2669" spans="1:14" x14ac:dyDescent="0.3">
      <c r="A2669">
        <v>2668</v>
      </c>
      <c r="B2669" t="s">
        <v>2060</v>
      </c>
      <c r="C2669" s="2">
        <v>45449</v>
      </c>
      <c r="D2669" t="s">
        <v>14</v>
      </c>
      <c r="E2669" t="s">
        <v>30</v>
      </c>
      <c r="F2669" t="s">
        <v>16</v>
      </c>
      <c r="G2669">
        <v>7</v>
      </c>
      <c r="H2669">
        <v>291.91000000000003</v>
      </c>
      <c r="I2669">
        <v>0.17</v>
      </c>
      <c r="J2669">
        <v>1696</v>
      </c>
      <c r="K2669">
        <v>873.01</v>
      </c>
      <c r="L2669">
        <v>822.99</v>
      </c>
      <c r="M2669" t="s">
        <v>28</v>
      </c>
      <c r="N2669" t="str">
        <f t="shared" si="41"/>
        <v>Medium</v>
      </c>
    </row>
    <row r="2670" spans="1:14" x14ac:dyDescent="0.3">
      <c r="A2670">
        <v>2669</v>
      </c>
      <c r="B2670" t="s">
        <v>2012</v>
      </c>
      <c r="C2670" s="2">
        <v>45452</v>
      </c>
      <c r="D2670" t="s">
        <v>39</v>
      </c>
      <c r="E2670" t="s">
        <v>15</v>
      </c>
      <c r="F2670" t="s">
        <v>21</v>
      </c>
      <c r="G2670">
        <v>2</v>
      </c>
      <c r="H2670">
        <v>146.15</v>
      </c>
      <c r="I2670">
        <v>0.17</v>
      </c>
      <c r="J2670">
        <v>242.61</v>
      </c>
      <c r="K2670">
        <v>138.87</v>
      </c>
      <c r="L2670">
        <v>103.74</v>
      </c>
      <c r="M2670" t="s">
        <v>40</v>
      </c>
      <c r="N2670" t="str">
        <f t="shared" si="41"/>
        <v>Medium</v>
      </c>
    </row>
    <row r="2671" spans="1:14" x14ac:dyDescent="0.3">
      <c r="A2671">
        <v>2670</v>
      </c>
      <c r="B2671" t="s">
        <v>2347</v>
      </c>
      <c r="C2671" s="2">
        <v>45516</v>
      </c>
      <c r="D2671" t="s">
        <v>39</v>
      </c>
      <c r="E2671" t="s">
        <v>15</v>
      </c>
      <c r="F2671" t="s">
        <v>16</v>
      </c>
      <c r="G2671">
        <v>2</v>
      </c>
      <c r="H2671">
        <v>420.29</v>
      </c>
      <c r="I2671">
        <v>0.11</v>
      </c>
      <c r="J2671">
        <v>748.12</v>
      </c>
      <c r="K2671">
        <v>588.23</v>
      </c>
      <c r="L2671">
        <v>159.88999999999999</v>
      </c>
      <c r="M2671" t="s">
        <v>28</v>
      </c>
      <c r="N2671" t="str">
        <f t="shared" si="41"/>
        <v>Medium</v>
      </c>
    </row>
    <row r="2672" spans="1:14" x14ac:dyDescent="0.3">
      <c r="A2672">
        <v>2671</v>
      </c>
      <c r="B2672" t="s">
        <v>1405</v>
      </c>
      <c r="C2672" s="2">
        <v>45365</v>
      </c>
      <c r="D2672" t="s">
        <v>19</v>
      </c>
      <c r="E2672" t="s">
        <v>30</v>
      </c>
      <c r="F2672" t="s">
        <v>16</v>
      </c>
      <c r="G2672">
        <v>4</v>
      </c>
      <c r="H2672">
        <v>22.67</v>
      </c>
      <c r="I2672">
        <v>0.06</v>
      </c>
      <c r="J2672">
        <v>85.24</v>
      </c>
      <c r="K2672">
        <v>49.05</v>
      </c>
      <c r="L2672">
        <v>36.19</v>
      </c>
      <c r="M2672" t="s">
        <v>46</v>
      </c>
      <c r="N2672" t="str">
        <f t="shared" si="41"/>
        <v>Low</v>
      </c>
    </row>
    <row r="2673" spans="1:14" x14ac:dyDescent="0.3">
      <c r="A2673">
        <v>2672</v>
      </c>
      <c r="B2673" t="s">
        <v>2348</v>
      </c>
      <c r="C2673" s="2">
        <v>45510</v>
      </c>
      <c r="D2673" t="s">
        <v>24</v>
      </c>
      <c r="E2673" t="s">
        <v>30</v>
      </c>
      <c r="F2673" t="s">
        <v>16</v>
      </c>
      <c r="G2673">
        <v>6</v>
      </c>
      <c r="H2673">
        <v>217.85</v>
      </c>
      <c r="I2673">
        <v>0.3</v>
      </c>
      <c r="J2673">
        <v>914.97</v>
      </c>
      <c r="K2673">
        <v>627.28</v>
      </c>
      <c r="L2673">
        <v>287.69</v>
      </c>
      <c r="M2673" t="s">
        <v>22</v>
      </c>
      <c r="N2673" t="str">
        <f t="shared" si="41"/>
        <v>High</v>
      </c>
    </row>
    <row r="2674" spans="1:14" x14ac:dyDescent="0.3">
      <c r="A2674">
        <v>2673</v>
      </c>
      <c r="B2674" t="s">
        <v>2349</v>
      </c>
      <c r="C2674" s="2">
        <v>45650</v>
      </c>
      <c r="D2674" t="s">
        <v>14</v>
      </c>
      <c r="E2674" t="s">
        <v>30</v>
      </c>
      <c r="F2674" t="s">
        <v>27</v>
      </c>
      <c r="G2674">
        <v>3</v>
      </c>
      <c r="H2674">
        <v>109.65</v>
      </c>
      <c r="I2674">
        <v>0.28999999999999998</v>
      </c>
      <c r="J2674">
        <v>233.55</v>
      </c>
      <c r="K2674">
        <v>125.46</v>
      </c>
      <c r="L2674">
        <v>108.09</v>
      </c>
      <c r="M2674" t="s">
        <v>28</v>
      </c>
      <c r="N2674" t="str">
        <f t="shared" si="41"/>
        <v>High</v>
      </c>
    </row>
    <row r="2675" spans="1:14" x14ac:dyDescent="0.3">
      <c r="A2675">
        <v>2674</v>
      </c>
      <c r="B2675" t="s">
        <v>2350</v>
      </c>
      <c r="C2675" s="2">
        <v>45396</v>
      </c>
      <c r="D2675" t="s">
        <v>24</v>
      </c>
      <c r="E2675" t="s">
        <v>20</v>
      </c>
      <c r="F2675" t="s">
        <v>21</v>
      </c>
      <c r="G2675">
        <v>1</v>
      </c>
      <c r="H2675">
        <v>329.34</v>
      </c>
      <c r="I2675">
        <v>0.25</v>
      </c>
      <c r="J2675">
        <v>247</v>
      </c>
      <c r="K2675">
        <v>167.55</v>
      </c>
      <c r="L2675">
        <v>79.45</v>
      </c>
      <c r="M2675" t="s">
        <v>28</v>
      </c>
      <c r="N2675" t="str">
        <f t="shared" si="41"/>
        <v>High</v>
      </c>
    </row>
    <row r="2676" spans="1:14" x14ac:dyDescent="0.3">
      <c r="A2676">
        <v>2675</v>
      </c>
      <c r="B2676" t="s">
        <v>2351</v>
      </c>
      <c r="C2676" s="2">
        <v>45406</v>
      </c>
      <c r="D2676" t="s">
        <v>24</v>
      </c>
      <c r="E2676" t="s">
        <v>33</v>
      </c>
      <c r="F2676" t="s">
        <v>21</v>
      </c>
      <c r="G2676">
        <v>7</v>
      </c>
      <c r="H2676">
        <v>359.61</v>
      </c>
      <c r="I2676">
        <v>0.01</v>
      </c>
      <c r="J2676">
        <v>2492.1</v>
      </c>
      <c r="K2676">
        <v>1404.88</v>
      </c>
      <c r="L2676">
        <v>1087.22</v>
      </c>
      <c r="M2676" t="s">
        <v>22</v>
      </c>
      <c r="N2676" t="str">
        <f t="shared" si="41"/>
        <v>Low</v>
      </c>
    </row>
    <row r="2677" spans="1:14" x14ac:dyDescent="0.3">
      <c r="A2677">
        <v>2676</v>
      </c>
      <c r="B2677" t="s">
        <v>94</v>
      </c>
      <c r="C2677" s="2">
        <v>45426</v>
      </c>
      <c r="D2677" t="s">
        <v>24</v>
      </c>
      <c r="E2677" t="s">
        <v>30</v>
      </c>
      <c r="F2677" t="s">
        <v>16</v>
      </c>
      <c r="G2677">
        <v>7</v>
      </c>
      <c r="H2677">
        <v>154.27000000000001</v>
      </c>
      <c r="I2677">
        <v>0.08</v>
      </c>
      <c r="J2677">
        <v>993.5</v>
      </c>
      <c r="K2677">
        <v>555.32000000000005</v>
      </c>
      <c r="L2677">
        <v>438.18</v>
      </c>
      <c r="M2677" t="s">
        <v>28</v>
      </c>
      <c r="N2677" t="str">
        <f t="shared" si="41"/>
        <v>Low</v>
      </c>
    </row>
    <row r="2678" spans="1:14" x14ac:dyDescent="0.3">
      <c r="A2678">
        <v>2677</v>
      </c>
      <c r="B2678" t="s">
        <v>750</v>
      </c>
      <c r="C2678" s="2">
        <v>45396</v>
      </c>
      <c r="D2678" t="s">
        <v>24</v>
      </c>
      <c r="E2678" t="s">
        <v>30</v>
      </c>
      <c r="F2678" t="s">
        <v>27</v>
      </c>
      <c r="G2678">
        <v>10</v>
      </c>
      <c r="H2678">
        <v>492.87</v>
      </c>
      <c r="I2678">
        <v>0.23</v>
      </c>
      <c r="J2678">
        <v>3795.1</v>
      </c>
      <c r="K2678">
        <v>2309.91</v>
      </c>
      <c r="L2678">
        <v>1485.19</v>
      </c>
      <c r="M2678" t="s">
        <v>46</v>
      </c>
      <c r="N2678" t="str">
        <f t="shared" si="41"/>
        <v>High</v>
      </c>
    </row>
    <row r="2679" spans="1:14" x14ac:dyDescent="0.3">
      <c r="A2679">
        <v>2678</v>
      </c>
      <c r="B2679" t="s">
        <v>2030</v>
      </c>
      <c r="C2679" s="2">
        <v>45392</v>
      </c>
      <c r="D2679" t="s">
        <v>24</v>
      </c>
      <c r="E2679" t="s">
        <v>30</v>
      </c>
      <c r="F2679" t="s">
        <v>27</v>
      </c>
      <c r="G2679">
        <v>2</v>
      </c>
      <c r="H2679">
        <v>490.62</v>
      </c>
      <c r="I2679">
        <v>0.28999999999999998</v>
      </c>
      <c r="J2679">
        <v>696.68</v>
      </c>
      <c r="K2679">
        <v>506.87</v>
      </c>
      <c r="L2679">
        <v>189.81</v>
      </c>
      <c r="M2679" t="s">
        <v>28</v>
      </c>
      <c r="N2679" t="str">
        <f t="shared" si="41"/>
        <v>High</v>
      </c>
    </row>
    <row r="2680" spans="1:14" x14ac:dyDescent="0.3">
      <c r="A2680">
        <v>2679</v>
      </c>
      <c r="B2680" t="s">
        <v>2352</v>
      </c>
      <c r="C2680" s="2">
        <v>45314</v>
      </c>
      <c r="D2680" t="s">
        <v>19</v>
      </c>
      <c r="E2680" t="s">
        <v>30</v>
      </c>
      <c r="F2680" t="s">
        <v>27</v>
      </c>
      <c r="G2680">
        <v>7</v>
      </c>
      <c r="H2680">
        <v>240.42</v>
      </c>
      <c r="I2680">
        <v>0.11</v>
      </c>
      <c r="J2680">
        <v>1497.82</v>
      </c>
      <c r="K2680">
        <v>1095.97</v>
      </c>
      <c r="L2680">
        <v>401.85</v>
      </c>
      <c r="M2680" t="s">
        <v>40</v>
      </c>
      <c r="N2680" t="str">
        <f t="shared" si="41"/>
        <v>Medium</v>
      </c>
    </row>
    <row r="2681" spans="1:14" x14ac:dyDescent="0.3">
      <c r="A2681">
        <v>2680</v>
      </c>
      <c r="B2681" t="s">
        <v>2353</v>
      </c>
      <c r="C2681" s="2">
        <v>45459</v>
      </c>
      <c r="D2681" t="s">
        <v>24</v>
      </c>
      <c r="E2681" t="s">
        <v>30</v>
      </c>
      <c r="F2681" t="s">
        <v>21</v>
      </c>
      <c r="G2681">
        <v>9</v>
      </c>
      <c r="H2681">
        <v>181.43</v>
      </c>
      <c r="I2681">
        <v>0.12</v>
      </c>
      <c r="J2681">
        <v>1436.93</v>
      </c>
      <c r="K2681">
        <v>839.38</v>
      </c>
      <c r="L2681">
        <v>597.54999999999995</v>
      </c>
      <c r="M2681" t="s">
        <v>40</v>
      </c>
      <c r="N2681" t="str">
        <f t="shared" si="41"/>
        <v>Medium</v>
      </c>
    </row>
    <row r="2682" spans="1:14" x14ac:dyDescent="0.3">
      <c r="A2682">
        <v>2681</v>
      </c>
      <c r="B2682" t="s">
        <v>2354</v>
      </c>
      <c r="C2682" s="2">
        <v>45349</v>
      </c>
      <c r="D2682" t="s">
        <v>19</v>
      </c>
      <c r="E2682" t="s">
        <v>30</v>
      </c>
      <c r="F2682" t="s">
        <v>21</v>
      </c>
      <c r="G2682">
        <v>2</v>
      </c>
      <c r="H2682">
        <v>74.83</v>
      </c>
      <c r="I2682">
        <v>0.16</v>
      </c>
      <c r="J2682">
        <v>125.71</v>
      </c>
      <c r="K2682">
        <v>87.64</v>
      </c>
      <c r="L2682">
        <v>38.07</v>
      </c>
      <c r="M2682" t="s">
        <v>40</v>
      </c>
      <c r="N2682" t="str">
        <f t="shared" si="41"/>
        <v>Medium</v>
      </c>
    </row>
    <row r="2683" spans="1:14" x14ac:dyDescent="0.3">
      <c r="A2683">
        <v>2682</v>
      </c>
      <c r="B2683" t="s">
        <v>2355</v>
      </c>
      <c r="C2683" s="2">
        <v>45353</v>
      </c>
      <c r="D2683" t="s">
        <v>24</v>
      </c>
      <c r="E2683" t="s">
        <v>25</v>
      </c>
      <c r="F2683" t="s">
        <v>21</v>
      </c>
      <c r="G2683">
        <v>5</v>
      </c>
      <c r="H2683">
        <v>238.21</v>
      </c>
      <c r="I2683">
        <v>0.13</v>
      </c>
      <c r="J2683">
        <v>1036.21</v>
      </c>
      <c r="K2683">
        <v>619.03</v>
      </c>
      <c r="L2683">
        <v>417.18</v>
      </c>
      <c r="M2683" t="s">
        <v>22</v>
      </c>
      <c r="N2683" t="str">
        <f t="shared" si="41"/>
        <v>Medium</v>
      </c>
    </row>
    <row r="2684" spans="1:14" x14ac:dyDescent="0.3">
      <c r="A2684">
        <v>2683</v>
      </c>
      <c r="B2684" t="s">
        <v>2356</v>
      </c>
      <c r="C2684" s="2">
        <v>45428</v>
      </c>
      <c r="D2684" t="s">
        <v>39</v>
      </c>
      <c r="E2684" t="s">
        <v>30</v>
      </c>
      <c r="F2684" t="s">
        <v>21</v>
      </c>
      <c r="G2684">
        <v>3</v>
      </c>
      <c r="H2684">
        <v>65.7</v>
      </c>
      <c r="I2684">
        <v>0.22</v>
      </c>
      <c r="J2684">
        <v>153.74</v>
      </c>
      <c r="K2684">
        <v>95.95</v>
      </c>
      <c r="L2684">
        <v>57.79</v>
      </c>
      <c r="M2684" t="s">
        <v>40</v>
      </c>
      <c r="N2684" t="str">
        <f t="shared" si="41"/>
        <v>High</v>
      </c>
    </row>
    <row r="2685" spans="1:14" x14ac:dyDescent="0.3">
      <c r="A2685">
        <v>2684</v>
      </c>
      <c r="B2685" t="s">
        <v>2357</v>
      </c>
      <c r="C2685" s="2">
        <v>45634</v>
      </c>
      <c r="D2685" t="s">
        <v>19</v>
      </c>
      <c r="E2685" t="s">
        <v>33</v>
      </c>
      <c r="F2685" t="s">
        <v>21</v>
      </c>
      <c r="G2685">
        <v>3</v>
      </c>
      <c r="H2685">
        <v>269.77</v>
      </c>
      <c r="I2685">
        <v>0.24</v>
      </c>
      <c r="J2685">
        <v>615.08000000000004</v>
      </c>
      <c r="K2685">
        <v>308.35000000000002</v>
      </c>
      <c r="L2685">
        <v>306.73</v>
      </c>
      <c r="M2685" t="s">
        <v>28</v>
      </c>
      <c r="N2685" t="str">
        <f t="shared" si="41"/>
        <v>High</v>
      </c>
    </row>
    <row r="2686" spans="1:14" x14ac:dyDescent="0.3">
      <c r="A2686">
        <v>2685</v>
      </c>
      <c r="B2686" t="s">
        <v>2358</v>
      </c>
      <c r="C2686" s="2">
        <v>45360</v>
      </c>
      <c r="D2686" t="s">
        <v>14</v>
      </c>
      <c r="E2686" t="s">
        <v>20</v>
      </c>
      <c r="F2686" t="s">
        <v>16</v>
      </c>
      <c r="G2686">
        <v>7</v>
      </c>
      <c r="H2686">
        <v>56.86</v>
      </c>
      <c r="I2686">
        <v>0.2</v>
      </c>
      <c r="J2686">
        <v>318.42</v>
      </c>
      <c r="K2686">
        <v>232.73</v>
      </c>
      <c r="L2686">
        <v>85.69</v>
      </c>
      <c r="M2686" t="s">
        <v>17</v>
      </c>
      <c r="N2686" t="str">
        <f t="shared" si="41"/>
        <v>Medium</v>
      </c>
    </row>
    <row r="2687" spans="1:14" x14ac:dyDescent="0.3">
      <c r="A2687">
        <v>2686</v>
      </c>
      <c r="B2687" t="s">
        <v>2359</v>
      </c>
      <c r="C2687" s="2">
        <v>45641</v>
      </c>
      <c r="D2687" t="s">
        <v>39</v>
      </c>
      <c r="E2687" t="s">
        <v>20</v>
      </c>
      <c r="F2687" t="s">
        <v>27</v>
      </c>
      <c r="G2687">
        <v>5</v>
      </c>
      <c r="H2687">
        <v>273.17</v>
      </c>
      <c r="I2687">
        <v>0.04</v>
      </c>
      <c r="J2687">
        <v>1311.22</v>
      </c>
      <c r="K2687">
        <v>665.71</v>
      </c>
      <c r="L2687">
        <v>645.51</v>
      </c>
      <c r="M2687" t="s">
        <v>28</v>
      </c>
      <c r="N2687" t="str">
        <f t="shared" si="41"/>
        <v>Low</v>
      </c>
    </row>
    <row r="2688" spans="1:14" x14ac:dyDescent="0.3">
      <c r="A2688">
        <v>2687</v>
      </c>
      <c r="B2688" t="s">
        <v>2360</v>
      </c>
      <c r="C2688" s="2">
        <v>45365</v>
      </c>
      <c r="D2688" t="s">
        <v>39</v>
      </c>
      <c r="E2688" t="s">
        <v>30</v>
      </c>
      <c r="F2688" t="s">
        <v>21</v>
      </c>
      <c r="G2688">
        <v>5</v>
      </c>
      <c r="H2688">
        <v>136.38999999999999</v>
      </c>
      <c r="I2688">
        <v>0.23</v>
      </c>
      <c r="J2688">
        <v>525.1</v>
      </c>
      <c r="K2688">
        <v>413.91</v>
      </c>
      <c r="L2688">
        <v>111.19</v>
      </c>
      <c r="M2688" t="s">
        <v>46</v>
      </c>
      <c r="N2688" t="str">
        <f t="shared" si="41"/>
        <v>High</v>
      </c>
    </row>
    <row r="2689" spans="1:14" x14ac:dyDescent="0.3">
      <c r="A2689">
        <v>2688</v>
      </c>
      <c r="B2689" t="s">
        <v>226</v>
      </c>
      <c r="C2689" s="2">
        <v>45335</v>
      </c>
      <c r="D2689" t="s">
        <v>14</v>
      </c>
      <c r="E2689" t="s">
        <v>25</v>
      </c>
      <c r="F2689" t="s">
        <v>21</v>
      </c>
      <c r="G2689">
        <v>1</v>
      </c>
      <c r="H2689">
        <v>93.05</v>
      </c>
      <c r="I2689">
        <v>0.01</v>
      </c>
      <c r="J2689">
        <v>92.12</v>
      </c>
      <c r="K2689">
        <v>73.069999999999993</v>
      </c>
      <c r="L2689">
        <v>19.05</v>
      </c>
      <c r="M2689" t="s">
        <v>22</v>
      </c>
      <c r="N2689" t="str">
        <f t="shared" si="41"/>
        <v>Low</v>
      </c>
    </row>
    <row r="2690" spans="1:14" x14ac:dyDescent="0.3">
      <c r="A2690">
        <v>2689</v>
      </c>
      <c r="B2690" t="s">
        <v>2361</v>
      </c>
      <c r="C2690" s="2">
        <v>45422</v>
      </c>
      <c r="D2690" t="s">
        <v>24</v>
      </c>
      <c r="E2690" t="s">
        <v>15</v>
      </c>
      <c r="F2690" t="s">
        <v>21</v>
      </c>
      <c r="G2690">
        <v>1</v>
      </c>
      <c r="H2690">
        <v>62.96</v>
      </c>
      <c r="I2690">
        <v>0.15</v>
      </c>
      <c r="J2690">
        <v>53.52</v>
      </c>
      <c r="K2690">
        <v>27.04</v>
      </c>
      <c r="L2690">
        <v>26.48</v>
      </c>
      <c r="M2690" t="s">
        <v>40</v>
      </c>
      <c r="N2690" t="str">
        <f t="shared" si="41"/>
        <v>Medium</v>
      </c>
    </row>
    <row r="2691" spans="1:14" x14ac:dyDescent="0.3">
      <c r="A2691">
        <v>2690</v>
      </c>
      <c r="B2691" t="s">
        <v>2362</v>
      </c>
      <c r="C2691" s="2">
        <v>45327</v>
      </c>
      <c r="D2691" t="s">
        <v>24</v>
      </c>
      <c r="E2691" t="s">
        <v>33</v>
      </c>
      <c r="F2691" t="s">
        <v>16</v>
      </c>
      <c r="G2691">
        <v>1</v>
      </c>
      <c r="H2691">
        <v>450.96</v>
      </c>
      <c r="I2691">
        <v>0.17</v>
      </c>
      <c r="J2691">
        <v>374.3</v>
      </c>
      <c r="K2691">
        <v>263.23</v>
      </c>
      <c r="L2691">
        <v>111.07</v>
      </c>
      <c r="M2691" t="s">
        <v>28</v>
      </c>
      <c r="N2691" t="str">
        <f t="shared" ref="N2691:N2754" si="42">_xlfn.IFS(I2691=0,"No Discount",I2691&gt;=0.21,"High",I2691&gt;=0.11,"Medium",I2691&gt;=0.01,"Low")</f>
        <v>Medium</v>
      </c>
    </row>
    <row r="2692" spans="1:14" x14ac:dyDescent="0.3">
      <c r="A2692">
        <v>2691</v>
      </c>
      <c r="B2692" t="s">
        <v>2363</v>
      </c>
      <c r="C2692" s="2">
        <v>45483</v>
      </c>
      <c r="D2692" t="s">
        <v>24</v>
      </c>
      <c r="E2692" t="s">
        <v>25</v>
      </c>
      <c r="F2692" t="s">
        <v>16</v>
      </c>
      <c r="G2692">
        <v>8</v>
      </c>
      <c r="H2692">
        <v>31.99</v>
      </c>
      <c r="I2692">
        <v>0.22</v>
      </c>
      <c r="J2692">
        <v>199.62</v>
      </c>
      <c r="K2692">
        <v>123.33</v>
      </c>
      <c r="L2692">
        <v>76.290000000000006</v>
      </c>
      <c r="M2692" t="s">
        <v>28</v>
      </c>
      <c r="N2692" t="str">
        <f t="shared" si="42"/>
        <v>High</v>
      </c>
    </row>
    <row r="2693" spans="1:14" x14ac:dyDescent="0.3">
      <c r="A2693">
        <v>2692</v>
      </c>
      <c r="B2693" t="s">
        <v>2364</v>
      </c>
      <c r="C2693" s="2">
        <v>45554</v>
      </c>
      <c r="D2693" t="s">
        <v>19</v>
      </c>
      <c r="E2693" t="s">
        <v>15</v>
      </c>
      <c r="F2693" t="s">
        <v>27</v>
      </c>
      <c r="G2693">
        <v>5</v>
      </c>
      <c r="H2693">
        <v>314.95</v>
      </c>
      <c r="I2693">
        <v>0.23</v>
      </c>
      <c r="J2693">
        <v>1212.56</v>
      </c>
      <c r="K2693">
        <v>955.25</v>
      </c>
      <c r="L2693">
        <v>257.31</v>
      </c>
      <c r="M2693" t="s">
        <v>28</v>
      </c>
      <c r="N2693" t="str">
        <f t="shared" si="42"/>
        <v>High</v>
      </c>
    </row>
    <row r="2694" spans="1:14" x14ac:dyDescent="0.3">
      <c r="A2694">
        <v>2693</v>
      </c>
      <c r="B2694" t="s">
        <v>2365</v>
      </c>
      <c r="C2694" s="2">
        <v>45587</v>
      </c>
      <c r="D2694" t="s">
        <v>19</v>
      </c>
      <c r="E2694" t="s">
        <v>25</v>
      </c>
      <c r="F2694" t="s">
        <v>27</v>
      </c>
      <c r="G2694">
        <v>8</v>
      </c>
      <c r="H2694">
        <v>114.38</v>
      </c>
      <c r="I2694">
        <v>0.18</v>
      </c>
      <c r="J2694">
        <v>750.33</v>
      </c>
      <c r="K2694">
        <v>402.66</v>
      </c>
      <c r="L2694">
        <v>347.67</v>
      </c>
      <c r="M2694" t="s">
        <v>17</v>
      </c>
      <c r="N2694" t="str">
        <f t="shared" si="42"/>
        <v>Medium</v>
      </c>
    </row>
    <row r="2695" spans="1:14" x14ac:dyDescent="0.3">
      <c r="A2695">
        <v>2694</v>
      </c>
      <c r="B2695" t="s">
        <v>2366</v>
      </c>
      <c r="C2695" s="2">
        <v>45619</v>
      </c>
      <c r="D2695" t="s">
        <v>14</v>
      </c>
      <c r="E2695" t="s">
        <v>20</v>
      </c>
      <c r="F2695" t="s">
        <v>16</v>
      </c>
      <c r="G2695">
        <v>8</v>
      </c>
      <c r="H2695">
        <v>342.12</v>
      </c>
      <c r="I2695">
        <v>0.18</v>
      </c>
      <c r="J2695">
        <v>2244.31</v>
      </c>
      <c r="K2695">
        <v>1762.49</v>
      </c>
      <c r="L2695">
        <v>481.82</v>
      </c>
      <c r="M2695" t="s">
        <v>22</v>
      </c>
      <c r="N2695" t="str">
        <f t="shared" si="42"/>
        <v>Medium</v>
      </c>
    </row>
    <row r="2696" spans="1:14" x14ac:dyDescent="0.3">
      <c r="A2696">
        <v>2695</v>
      </c>
      <c r="B2696" t="s">
        <v>2367</v>
      </c>
      <c r="C2696" s="2">
        <v>45364</v>
      </c>
      <c r="D2696" t="s">
        <v>19</v>
      </c>
      <c r="E2696" t="s">
        <v>15</v>
      </c>
      <c r="F2696" t="s">
        <v>21</v>
      </c>
      <c r="G2696">
        <v>5</v>
      </c>
      <c r="H2696">
        <v>315.55</v>
      </c>
      <c r="I2696">
        <v>0.21</v>
      </c>
      <c r="J2696">
        <v>1246.42</v>
      </c>
      <c r="K2696">
        <v>870.94</v>
      </c>
      <c r="L2696">
        <v>375.48</v>
      </c>
      <c r="M2696" t="s">
        <v>40</v>
      </c>
      <c r="N2696" t="str">
        <f t="shared" si="42"/>
        <v>High</v>
      </c>
    </row>
    <row r="2697" spans="1:14" x14ac:dyDescent="0.3">
      <c r="A2697">
        <v>2696</v>
      </c>
      <c r="B2697" t="s">
        <v>753</v>
      </c>
      <c r="C2697" s="2">
        <v>45521</v>
      </c>
      <c r="D2697" t="s">
        <v>24</v>
      </c>
      <c r="E2697" t="s">
        <v>25</v>
      </c>
      <c r="F2697" t="s">
        <v>27</v>
      </c>
      <c r="G2697">
        <v>6</v>
      </c>
      <c r="H2697">
        <v>275.98</v>
      </c>
      <c r="I2697">
        <v>0.17</v>
      </c>
      <c r="J2697">
        <v>1374.38</v>
      </c>
      <c r="K2697">
        <v>964.35</v>
      </c>
      <c r="L2697">
        <v>410.03</v>
      </c>
      <c r="M2697" t="s">
        <v>17</v>
      </c>
      <c r="N2697" t="str">
        <f t="shared" si="42"/>
        <v>Medium</v>
      </c>
    </row>
    <row r="2698" spans="1:14" x14ac:dyDescent="0.3">
      <c r="A2698">
        <v>2697</v>
      </c>
      <c r="B2698" t="s">
        <v>1783</v>
      </c>
      <c r="C2698" s="2">
        <v>45599</v>
      </c>
      <c r="D2698" t="s">
        <v>19</v>
      </c>
      <c r="E2698" t="s">
        <v>30</v>
      </c>
      <c r="F2698" t="s">
        <v>27</v>
      </c>
      <c r="G2698">
        <v>1</v>
      </c>
      <c r="H2698">
        <v>88.21</v>
      </c>
      <c r="I2698">
        <v>0.02</v>
      </c>
      <c r="J2698">
        <v>86.45</v>
      </c>
      <c r="K2698">
        <v>60.29</v>
      </c>
      <c r="L2698">
        <v>26.16</v>
      </c>
      <c r="M2698" t="s">
        <v>40</v>
      </c>
      <c r="N2698" t="str">
        <f t="shared" si="42"/>
        <v>Low</v>
      </c>
    </row>
    <row r="2699" spans="1:14" x14ac:dyDescent="0.3">
      <c r="A2699">
        <v>2698</v>
      </c>
      <c r="B2699" t="s">
        <v>2368</v>
      </c>
      <c r="C2699" s="2">
        <v>45414</v>
      </c>
      <c r="D2699" t="s">
        <v>24</v>
      </c>
      <c r="E2699" t="s">
        <v>30</v>
      </c>
      <c r="F2699" t="s">
        <v>16</v>
      </c>
      <c r="G2699">
        <v>4</v>
      </c>
      <c r="H2699">
        <v>446.26</v>
      </c>
      <c r="I2699">
        <v>0.05</v>
      </c>
      <c r="J2699">
        <v>1695.79</v>
      </c>
      <c r="K2699">
        <v>959.88</v>
      </c>
      <c r="L2699">
        <v>735.91</v>
      </c>
      <c r="M2699" t="s">
        <v>22</v>
      </c>
      <c r="N2699" t="str">
        <f t="shared" si="42"/>
        <v>Low</v>
      </c>
    </row>
    <row r="2700" spans="1:14" x14ac:dyDescent="0.3">
      <c r="A2700">
        <v>2699</v>
      </c>
      <c r="B2700" t="s">
        <v>58</v>
      </c>
      <c r="C2700" s="2">
        <v>45300</v>
      </c>
      <c r="D2700" t="s">
        <v>24</v>
      </c>
      <c r="E2700" t="s">
        <v>15</v>
      </c>
      <c r="F2700" t="s">
        <v>27</v>
      </c>
      <c r="G2700">
        <v>7</v>
      </c>
      <c r="H2700">
        <v>358.83</v>
      </c>
      <c r="I2700">
        <v>0.11</v>
      </c>
      <c r="J2700">
        <v>2235.5100000000002</v>
      </c>
      <c r="K2700">
        <v>1124.54</v>
      </c>
      <c r="L2700">
        <v>1110.97</v>
      </c>
      <c r="M2700" t="s">
        <v>40</v>
      </c>
      <c r="N2700" t="str">
        <f t="shared" si="42"/>
        <v>Medium</v>
      </c>
    </row>
    <row r="2701" spans="1:14" x14ac:dyDescent="0.3">
      <c r="A2701">
        <v>2700</v>
      </c>
      <c r="B2701" t="s">
        <v>2369</v>
      </c>
      <c r="C2701" s="2">
        <v>45650</v>
      </c>
      <c r="D2701" t="s">
        <v>14</v>
      </c>
      <c r="E2701" t="s">
        <v>30</v>
      </c>
      <c r="F2701" t="s">
        <v>21</v>
      </c>
      <c r="G2701">
        <v>2</v>
      </c>
      <c r="H2701">
        <v>389.74</v>
      </c>
      <c r="I2701">
        <v>0.01</v>
      </c>
      <c r="J2701">
        <v>771.69</v>
      </c>
      <c r="K2701">
        <v>542.92999999999995</v>
      </c>
      <c r="L2701">
        <v>228.76</v>
      </c>
      <c r="M2701" t="s">
        <v>40</v>
      </c>
      <c r="N2701" t="str">
        <f t="shared" si="42"/>
        <v>Low</v>
      </c>
    </row>
    <row r="2702" spans="1:14" x14ac:dyDescent="0.3">
      <c r="A2702">
        <v>2701</v>
      </c>
      <c r="B2702" t="s">
        <v>2370</v>
      </c>
      <c r="C2702" s="2">
        <v>45439</v>
      </c>
      <c r="D2702" t="s">
        <v>19</v>
      </c>
      <c r="E2702" t="s">
        <v>20</v>
      </c>
      <c r="F2702" t="s">
        <v>27</v>
      </c>
      <c r="G2702">
        <v>9</v>
      </c>
      <c r="H2702">
        <v>255.89</v>
      </c>
      <c r="I2702">
        <v>0.27</v>
      </c>
      <c r="J2702">
        <v>1681.2</v>
      </c>
      <c r="K2702">
        <v>1172.77</v>
      </c>
      <c r="L2702">
        <v>508.43</v>
      </c>
      <c r="M2702" t="s">
        <v>22</v>
      </c>
      <c r="N2702" t="str">
        <f t="shared" si="42"/>
        <v>High</v>
      </c>
    </row>
    <row r="2703" spans="1:14" x14ac:dyDescent="0.3">
      <c r="A2703">
        <v>2702</v>
      </c>
      <c r="B2703" t="s">
        <v>2371</v>
      </c>
      <c r="C2703" s="2">
        <v>45316</v>
      </c>
      <c r="D2703" t="s">
        <v>39</v>
      </c>
      <c r="E2703" t="s">
        <v>15</v>
      </c>
      <c r="F2703" t="s">
        <v>27</v>
      </c>
      <c r="G2703">
        <v>6</v>
      </c>
      <c r="H2703">
        <v>314.39999999999998</v>
      </c>
      <c r="I2703">
        <v>0.21</v>
      </c>
      <c r="J2703">
        <v>1490.26</v>
      </c>
      <c r="K2703">
        <v>1068.6300000000001</v>
      </c>
      <c r="L2703">
        <v>421.63</v>
      </c>
      <c r="M2703" t="s">
        <v>46</v>
      </c>
      <c r="N2703" t="str">
        <f t="shared" si="42"/>
        <v>High</v>
      </c>
    </row>
    <row r="2704" spans="1:14" x14ac:dyDescent="0.3">
      <c r="A2704">
        <v>2703</v>
      </c>
      <c r="B2704" t="s">
        <v>2372</v>
      </c>
      <c r="C2704" s="2">
        <v>45410</v>
      </c>
      <c r="D2704" t="s">
        <v>14</v>
      </c>
      <c r="E2704" t="s">
        <v>33</v>
      </c>
      <c r="F2704" t="s">
        <v>21</v>
      </c>
      <c r="G2704">
        <v>3</v>
      </c>
      <c r="H2704">
        <v>242.28</v>
      </c>
      <c r="I2704">
        <v>0</v>
      </c>
      <c r="J2704">
        <v>726.84</v>
      </c>
      <c r="K2704">
        <v>379.05</v>
      </c>
      <c r="L2704">
        <v>347.79</v>
      </c>
      <c r="M2704" t="s">
        <v>17</v>
      </c>
      <c r="N2704" t="str">
        <f t="shared" si="42"/>
        <v>No Discount</v>
      </c>
    </row>
    <row r="2705" spans="1:14" x14ac:dyDescent="0.3">
      <c r="A2705">
        <v>2704</v>
      </c>
      <c r="B2705" t="s">
        <v>1788</v>
      </c>
      <c r="C2705" s="2">
        <v>45300</v>
      </c>
      <c r="D2705" t="s">
        <v>39</v>
      </c>
      <c r="E2705" t="s">
        <v>15</v>
      </c>
      <c r="F2705" t="s">
        <v>27</v>
      </c>
      <c r="G2705">
        <v>2</v>
      </c>
      <c r="H2705">
        <v>103.03</v>
      </c>
      <c r="I2705">
        <v>0.15</v>
      </c>
      <c r="J2705">
        <v>175.15</v>
      </c>
      <c r="K2705">
        <v>114.28</v>
      </c>
      <c r="L2705">
        <v>60.87</v>
      </c>
      <c r="M2705" t="s">
        <v>28</v>
      </c>
      <c r="N2705" t="str">
        <f t="shared" si="42"/>
        <v>Medium</v>
      </c>
    </row>
    <row r="2706" spans="1:14" x14ac:dyDescent="0.3">
      <c r="A2706">
        <v>2705</v>
      </c>
      <c r="B2706" t="s">
        <v>13</v>
      </c>
      <c r="C2706" s="2">
        <v>45633</v>
      </c>
      <c r="D2706" t="s">
        <v>24</v>
      </c>
      <c r="E2706" t="s">
        <v>20</v>
      </c>
      <c r="F2706" t="s">
        <v>21</v>
      </c>
      <c r="G2706">
        <v>3</v>
      </c>
      <c r="H2706">
        <v>64.77</v>
      </c>
      <c r="I2706">
        <v>0.22</v>
      </c>
      <c r="J2706">
        <v>151.56</v>
      </c>
      <c r="K2706">
        <v>96.84</v>
      </c>
      <c r="L2706">
        <v>54.72</v>
      </c>
      <c r="M2706" t="s">
        <v>40</v>
      </c>
      <c r="N2706" t="str">
        <f t="shared" si="42"/>
        <v>High</v>
      </c>
    </row>
    <row r="2707" spans="1:14" x14ac:dyDescent="0.3">
      <c r="A2707">
        <v>2706</v>
      </c>
      <c r="B2707" t="s">
        <v>2373</v>
      </c>
      <c r="C2707" s="2">
        <v>45379</v>
      </c>
      <c r="D2707" t="s">
        <v>24</v>
      </c>
      <c r="E2707" t="s">
        <v>25</v>
      </c>
      <c r="F2707" t="s">
        <v>21</v>
      </c>
      <c r="G2707">
        <v>4</v>
      </c>
      <c r="H2707">
        <v>228.05</v>
      </c>
      <c r="I2707">
        <v>0.17</v>
      </c>
      <c r="J2707">
        <v>757.13</v>
      </c>
      <c r="K2707">
        <v>380.27</v>
      </c>
      <c r="L2707">
        <v>376.86</v>
      </c>
      <c r="M2707" t="s">
        <v>28</v>
      </c>
      <c r="N2707" t="str">
        <f t="shared" si="42"/>
        <v>Medium</v>
      </c>
    </row>
    <row r="2708" spans="1:14" x14ac:dyDescent="0.3">
      <c r="A2708">
        <v>2707</v>
      </c>
      <c r="B2708" t="s">
        <v>959</v>
      </c>
      <c r="C2708" s="2">
        <v>45562</v>
      </c>
      <c r="D2708" t="s">
        <v>24</v>
      </c>
      <c r="E2708" t="s">
        <v>25</v>
      </c>
      <c r="F2708" t="s">
        <v>16</v>
      </c>
      <c r="G2708">
        <v>7</v>
      </c>
      <c r="H2708">
        <v>125.73</v>
      </c>
      <c r="I2708">
        <v>0.21</v>
      </c>
      <c r="J2708">
        <v>695.29</v>
      </c>
      <c r="K2708">
        <v>532.41999999999996</v>
      </c>
      <c r="L2708">
        <v>162.87</v>
      </c>
      <c r="M2708" t="s">
        <v>46</v>
      </c>
      <c r="N2708" t="str">
        <f t="shared" si="42"/>
        <v>High</v>
      </c>
    </row>
    <row r="2709" spans="1:14" x14ac:dyDescent="0.3">
      <c r="A2709">
        <v>2708</v>
      </c>
      <c r="B2709" t="s">
        <v>2374</v>
      </c>
      <c r="C2709" s="2">
        <v>45341</v>
      </c>
      <c r="D2709" t="s">
        <v>19</v>
      </c>
      <c r="E2709" t="s">
        <v>15</v>
      </c>
      <c r="F2709" t="s">
        <v>27</v>
      </c>
      <c r="G2709">
        <v>3</v>
      </c>
      <c r="H2709">
        <v>465.27</v>
      </c>
      <c r="I2709">
        <v>0.21</v>
      </c>
      <c r="J2709">
        <v>1102.69</v>
      </c>
      <c r="K2709">
        <v>699.29</v>
      </c>
      <c r="L2709">
        <v>403.4</v>
      </c>
      <c r="M2709" t="s">
        <v>40</v>
      </c>
      <c r="N2709" t="str">
        <f t="shared" si="42"/>
        <v>High</v>
      </c>
    </row>
    <row r="2710" spans="1:14" x14ac:dyDescent="0.3">
      <c r="A2710">
        <v>2709</v>
      </c>
      <c r="B2710" t="s">
        <v>2375</v>
      </c>
      <c r="C2710" s="2">
        <v>45646</v>
      </c>
      <c r="D2710" t="s">
        <v>19</v>
      </c>
      <c r="E2710" t="s">
        <v>25</v>
      </c>
      <c r="F2710" t="s">
        <v>27</v>
      </c>
      <c r="G2710">
        <v>10</v>
      </c>
      <c r="H2710">
        <v>162.63</v>
      </c>
      <c r="I2710">
        <v>0.05</v>
      </c>
      <c r="J2710">
        <v>1544.98</v>
      </c>
      <c r="K2710">
        <v>1218.99</v>
      </c>
      <c r="L2710">
        <v>325.99</v>
      </c>
      <c r="M2710" t="s">
        <v>17</v>
      </c>
      <c r="N2710" t="str">
        <f t="shared" si="42"/>
        <v>Low</v>
      </c>
    </row>
    <row r="2711" spans="1:14" x14ac:dyDescent="0.3">
      <c r="A2711">
        <v>2710</v>
      </c>
      <c r="B2711" t="s">
        <v>1229</v>
      </c>
      <c r="C2711" s="2">
        <v>45594</v>
      </c>
      <c r="D2711" t="s">
        <v>19</v>
      </c>
      <c r="E2711" t="s">
        <v>30</v>
      </c>
      <c r="F2711" t="s">
        <v>16</v>
      </c>
      <c r="G2711">
        <v>2</v>
      </c>
      <c r="H2711">
        <v>194.15</v>
      </c>
      <c r="I2711">
        <v>0.3</v>
      </c>
      <c r="J2711">
        <v>271.81</v>
      </c>
      <c r="K2711">
        <v>201.09</v>
      </c>
      <c r="L2711">
        <v>70.72</v>
      </c>
      <c r="M2711" t="s">
        <v>17</v>
      </c>
      <c r="N2711" t="str">
        <f t="shared" si="42"/>
        <v>High</v>
      </c>
    </row>
    <row r="2712" spans="1:14" x14ac:dyDescent="0.3">
      <c r="A2712">
        <v>2711</v>
      </c>
      <c r="B2712" t="s">
        <v>293</v>
      </c>
      <c r="C2712" s="2">
        <v>45308</v>
      </c>
      <c r="D2712" t="s">
        <v>14</v>
      </c>
      <c r="E2712" t="s">
        <v>20</v>
      </c>
      <c r="F2712" t="s">
        <v>27</v>
      </c>
      <c r="G2712">
        <v>9</v>
      </c>
      <c r="H2712">
        <v>291.29000000000002</v>
      </c>
      <c r="I2712">
        <v>0.01</v>
      </c>
      <c r="J2712">
        <v>2595.39</v>
      </c>
      <c r="K2712">
        <v>1946.53</v>
      </c>
      <c r="L2712">
        <v>648.86</v>
      </c>
      <c r="M2712" t="s">
        <v>28</v>
      </c>
      <c r="N2712" t="str">
        <f t="shared" si="42"/>
        <v>Low</v>
      </c>
    </row>
    <row r="2713" spans="1:14" x14ac:dyDescent="0.3">
      <c r="A2713">
        <v>2712</v>
      </c>
      <c r="B2713" t="s">
        <v>2376</v>
      </c>
      <c r="C2713" s="2">
        <v>45567</v>
      </c>
      <c r="D2713" t="s">
        <v>14</v>
      </c>
      <c r="E2713" t="s">
        <v>25</v>
      </c>
      <c r="F2713" t="s">
        <v>21</v>
      </c>
      <c r="G2713">
        <v>1</v>
      </c>
      <c r="H2713">
        <v>320.81</v>
      </c>
      <c r="I2713">
        <v>0.09</v>
      </c>
      <c r="J2713">
        <v>291.94</v>
      </c>
      <c r="K2713">
        <v>199.73</v>
      </c>
      <c r="L2713">
        <v>92.21</v>
      </c>
      <c r="M2713" t="s">
        <v>28</v>
      </c>
      <c r="N2713" t="str">
        <f t="shared" si="42"/>
        <v>Low</v>
      </c>
    </row>
    <row r="2714" spans="1:14" x14ac:dyDescent="0.3">
      <c r="A2714">
        <v>2713</v>
      </c>
      <c r="B2714" t="s">
        <v>119</v>
      </c>
      <c r="C2714" s="2">
        <v>45390</v>
      </c>
      <c r="D2714" t="s">
        <v>39</v>
      </c>
      <c r="E2714" t="s">
        <v>33</v>
      </c>
      <c r="F2714" t="s">
        <v>21</v>
      </c>
      <c r="G2714">
        <v>2</v>
      </c>
      <c r="H2714">
        <v>354.01</v>
      </c>
      <c r="I2714">
        <v>0.02</v>
      </c>
      <c r="J2714">
        <v>693.86</v>
      </c>
      <c r="K2714">
        <v>426.24</v>
      </c>
      <c r="L2714">
        <v>267.62</v>
      </c>
      <c r="M2714" t="s">
        <v>40</v>
      </c>
      <c r="N2714" t="str">
        <f t="shared" si="42"/>
        <v>Low</v>
      </c>
    </row>
    <row r="2715" spans="1:14" x14ac:dyDescent="0.3">
      <c r="A2715">
        <v>2714</v>
      </c>
      <c r="B2715" t="s">
        <v>928</v>
      </c>
      <c r="C2715" s="2">
        <v>45421</v>
      </c>
      <c r="D2715" t="s">
        <v>19</v>
      </c>
      <c r="E2715" t="s">
        <v>20</v>
      </c>
      <c r="F2715" t="s">
        <v>27</v>
      </c>
      <c r="G2715">
        <v>4</v>
      </c>
      <c r="H2715">
        <v>461.78</v>
      </c>
      <c r="I2715">
        <v>0.11</v>
      </c>
      <c r="J2715">
        <v>1643.94</v>
      </c>
      <c r="K2715">
        <v>1185.1300000000001</v>
      </c>
      <c r="L2715">
        <v>458.81</v>
      </c>
      <c r="M2715" t="s">
        <v>46</v>
      </c>
      <c r="N2715" t="str">
        <f t="shared" si="42"/>
        <v>Medium</v>
      </c>
    </row>
    <row r="2716" spans="1:14" x14ac:dyDescent="0.3">
      <c r="A2716">
        <v>2715</v>
      </c>
      <c r="B2716" t="s">
        <v>2377</v>
      </c>
      <c r="C2716" s="2">
        <v>45481</v>
      </c>
      <c r="D2716" t="s">
        <v>24</v>
      </c>
      <c r="E2716" t="s">
        <v>20</v>
      </c>
      <c r="F2716" t="s">
        <v>21</v>
      </c>
      <c r="G2716">
        <v>1</v>
      </c>
      <c r="H2716">
        <v>237.91</v>
      </c>
      <c r="I2716">
        <v>0.17</v>
      </c>
      <c r="J2716">
        <v>197.47</v>
      </c>
      <c r="K2716">
        <v>101.56</v>
      </c>
      <c r="L2716">
        <v>95.91</v>
      </c>
      <c r="M2716" t="s">
        <v>22</v>
      </c>
      <c r="N2716" t="str">
        <f t="shared" si="42"/>
        <v>Medium</v>
      </c>
    </row>
    <row r="2717" spans="1:14" x14ac:dyDescent="0.3">
      <c r="A2717">
        <v>2716</v>
      </c>
      <c r="B2717" t="s">
        <v>2378</v>
      </c>
      <c r="C2717" s="2">
        <v>45517</v>
      </c>
      <c r="D2717" t="s">
        <v>19</v>
      </c>
      <c r="E2717" t="s">
        <v>33</v>
      </c>
      <c r="F2717" t="s">
        <v>21</v>
      </c>
      <c r="G2717">
        <v>4</v>
      </c>
      <c r="H2717">
        <v>262.55</v>
      </c>
      <c r="I2717">
        <v>0.2</v>
      </c>
      <c r="J2717">
        <v>840.16</v>
      </c>
      <c r="K2717">
        <v>481.02</v>
      </c>
      <c r="L2717">
        <v>359.14</v>
      </c>
      <c r="M2717" t="s">
        <v>46</v>
      </c>
      <c r="N2717" t="str">
        <f t="shared" si="42"/>
        <v>Medium</v>
      </c>
    </row>
    <row r="2718" spans="1:14" x14ac:dyDescent="0.3">
      <c r="A2718">
        <v>2717</v>
      </c>
      <c r="B2718" t="s">
        <v>2379</v>
      </c>
      <c r="C2718" s="2">
        <v>45572</v>
      </c>
      <c r="D2718" t="s">
        <v>39</v>
      </c>
      <c r="E2718" t="s">
        <v>20</v>
      </c>
      <c r="F2718" t="s">
        <v>27</v>
      </c>
      <c r="G2718">
        <v>4</v>
      </c>
      <c r="H2718">
        <v>318.44</v>
      </c>
      <c r="I2718">
        <v>0.15</v>
      </c>
      <c r="J2718">
        <v>1082.7</v>
      </c>
      <c r="K2718">
        <v>657.09</v>
      </c>
      <c r="L2718">
        <v>425.61</v>
      </c>
      <c r="M2718" t="s">
        <v>22</v>
      </c>
      <c r="N2718" t="str">
        <f t="shared" si="42"/>
        <v>Medium</v>
      </c>
    </row>
    <row r="2719" spans="1:14" x14ac:dyDescent="0.3">
      <c r="A2719">
        <v>2718</v>
      </c>
      <c r="B2719" t="s">
        <v>2380</v>
      </c>
      <c r="C2719" s="2">
        <v>45448</v>
      </c>
      <c r="D2719" t="s">
        <v>24</v>
      </c>
      <c r="E2719" t="s">
        <v>30</v>
      </c>
      <c r="F2719" t="s">
        <v>21</v>
      </c>
      <c r="G2719">
        <v>9</v>
      </c>
      <c r="H2719">
        <v>328.21</v>
      </c>
      <c r="I2719">
        <v>0.14000000000000001</v>
      </c>
      <c r="J2719">
        <v>2540.35</v>
      </c>
      <c r="K2719">
        <v>1798.43</v>
      </c>
      <c r="L2719">
        <v>741.92</v>
      </c>
      <c r="M2719" t="s">
        <v>17</v>
      </c>
      <c r="N2719" t="str">
        <f t="shared" si="42"/>
        <v>Medium</v>
      </c>
    </row>
    <row r="2720" spans="1:14" x14ac:dyDescent="0.3">
      <c r="A2720">
        <v>2719</v>
      </c>
      <c r="B2720" t="s">
        <v>2112</v>
      </c>
      <c r="C2720" s="2">
        <v>45381</v>
      </c>
      <c r="D2720" t="s">
        <v>19</v>
      </c>
      <c r="E2720" t="s">
        <v>25</v>
      </c>
      <c r="F2720" t="s">
        <v>16</v>
      </c>
      <c r="G2720">
        <v>8</v>
      </c>
      <c r="H2720">
        <v>159.94</v>
      </c>
      <c r="I2720">
        <v>0.14000000000000001</v>
      </c>
      <c r="J2720">
        <v>1100.3900000000001</v>
      </c>
      <c r="K2720">
        <v>574.41</v>
      </c>
      <c r="L2720">
        <v>525.98</v>
      </c>
      <c r="M2720" t="s">
        <v>28</v>
      </c>
      <c r="N2720" t="str">
        <f t="shared" si="42"/>
        <v>Medium</v>
      </c>
    </row>
    <row r="2721" spans="1:14" x14ac:dyDescent="0.3">
      <c r="A2721">
        <v>2720</v>
      </c>
      <c r="B2721" t="s">
        <v>2381</v>
      </c>
      <c r="C2721" s="2">
        <v>45562</v>
      </c>
      <c r="D2721" t="s">
        <v>39</v>
      </c>
      <c r="E2721" t="s">
        <v>30</v>
      </c>
      <c r="F2721" t="s">
        <v>16</v>
      </c>
      <c r="G2721">
        <v>8</v>
      </c>
      <c r="H2721">
        <v>361.11</v>
      </c>
      <c r="I2721">
        <v>0.14000000000000001</v>
      </c>
      <c r="J2721">
        <v>2484.44</v>
      </c>
      <c r="K2721">
        <v>1533.37</v>
      </c>
      <c r="L2721">
        <v>951.07</v>
      </c>
      <c r="M2721" t="s">
        <v>46</v>
      </c>
      <c r="N2721" t="str">
        <f t="shared" si="42"/>
        <v>Medium</v>
      </c>
    </row>
    <row r="2722" spans="1:14" x14ac:dyDescent="0.3">
      <c r="A2722">
        <v>2721</v>
      </c>
      <c r="B2722" t="s">
        <v>1423</v>
      </c>
      <c r="C2722" s="2">
        <v>45607</v>
      </c>
      <c r="D2722" t="s">
        <v>14</v>
      </c>
      <c r="E2722" t="s">
        <v>20</v>
      </c>
      <c r="F2722" t="s">
        <v>27</v>
      </c>
      <c r="G2722">
        <v>6</v>
      </c>
      <c r="H2722">
        <v>192.04</v>
      </c>
      <c r="I2722">
        <v>0.24</v>
      </c>
      <c r="J2722">
        <v>875.7</v>
      </c>
      <c r="K2722">
        <v>519.17999999999995</v>
      </c>
      <c r="L2722">
        <v>356.52</v>
      </c>
      <c r="M2722" t="s">
        <v>28</v>
      </c>
      <c r="N2722" t="str">
        <f t="shared" si="42"/>
        <v>High</v>
      </c>
    </row>
    <row r="2723" spans="1:14" x14ac:dyDescent="0.3">
      <c r="A2723">
        <v>2722</v>
      </c>
      <c r="B2723" t="s">
        <v>2382</v>
      </c>
      <c r="C2723" s="2">
        <v>45477</v>
      </c>
      <c r="D2723" t="s">
        <v>24</v>
      </c>
      <c r="E2723" t="s">
        <v>30</v>
      </c>
      <c r="F2723" t="s">
        <v>16</v>
      </c>
      <c r="G2723">
        <v>5</v>
      </c>
      <c r="H2723">
        <v>367.52</v>
      </c>
      <c r="I2723">
        <v>0.22</v>
      </c>
      <c r="J2723">
        <v>1433.33</v>
      </c>
      <c r="K2723">
        <v>1051.1500000000001</v>
      </c>
      <c r="L2723">
        <v>382.18</v>
      </c>
      <c r="M2723" t="s">
        <v>40</v>
      </c>
      <c r="N2723" t="str">
        <f t="shared" si="42"/>
        <v>High</v>
      </c>
    </row>
    <row r="2724" spans="1:14" x14ac:dyDescent="0.3">
      <c r="A2724">
        <v>2723</v>
      </c>
      <c r="B2724" t="s">
        <v>2383</v>
      </c>
      <c r="C2724" s="2">
        <v>45590</v>
      </c>
      <c r="D2724" t="s">
        <v>14</v>
      </c>
      <c r="E2724" t="s">
        <v>25</v>
      </c>
      <c r="F2724" t="s">
        <v>27</v>
      </c>
      <c r="G2724">
        <v>4</v>
      </c>
      <c r="H2724">
        <v>126.53</v>
      </c>
      <c r="I2724">
        <v>0.02</v>
      </c>
      <c r="J2724">
        <v>496</v>
      </c>
      <c r="K2724">
        <v>278.88</v>
      </c>
      <c r="L2724">
        <v>217.12</v>
      </c>
      <c r="M2724" t="s">
        <v>17</v>
      </c>
      <c r="N2724" t="str">
        <f t="shared" si="42"/>
        <v>Low</v>
      </c>
    </row>
    <row r="2725" spans="1:14" x14ac:dyDescent="0.3">
      <c r="A2725">
        <v>2724</v>
      </c>
      <c r="B2725" t="s">
        <v>303</v>
      </c>
      <c r="C2725" s="2">
        <v>45565</v>
      </c>
      <c r="D2725" t="s">
        <v>39</v>
      </c>
      <c r="E2725" t="s">
        <v>30</v>
      </c>
      <c r="F2725" t="s">
        <v>16</v>
      </c>
      <c r="G2725">
        <v>4</v>
      </c>
      <c r="H2725">
        <v>437.4</v>
      </c>
      <c r="I2725">
        <v>0.15</v>
      </c>
      <c r="J2725">
        <v>1487.16</v>
      </c>
      <c r="K2725">
        <v>815.99</v>
      </c>
      <c r="L2725">
        <v>671.17</v>
      </c>
      <c r="M2725" t="s">
        <v>46</v>
      </c>
      <c r="N2725" t="str">
        <f t="shared" si="42"/>
        <v>Medium</v>
      </c>
    </row>
    <row r="2726" spans="1:14" x14ac:dyDescent="0.3">
      <c r="A2726">
        <v>2725</v>
      </c>
      <c r="B2726" t="s">
        <v>2081</v>
      </c>
      <c r="C2726" s="2">
        <v>45646</v>
      </c>
      <c r="D2726" t="s">
        <v>14</v>
      </c>
      <c r="E2726" t="s">
        <v>33</v>
      </c>
      <c r="F2726" t="s">
        <v>21</v>
      </c>
      <c r="G2726">
        <v>8</v>
      </c>
      <c r="H2726">
        <v>30.42</v>
      </c>
      <c r="I2726">
        <v>0.13</v>
      </c>
      <c r="J2726">
        <v>211.72</v>
      </c>
      <c r="K2726">
        <v>166.01</v>
      </c>
      <c r="L2726">
        <v>45.71</v>
      </c>
      <c r="M2726" t="s">
        <v>22</v>
      </c>
      <c r="N2726" t="str">
        <f t="shared" si="42"/>
        <v>Medium</v>
      </c>
    </row>
    <row r="2727" spans="1:14" x14ac:dyDescent="0.3">
      <c r="A2727">
        <v>2726</v>
      </c>
      <c r="B2727" t="s">
        <v>2179</v>
      </c>
      <c r="C2727" s="2">
        <v>45328</v>
      </c>
      <c r="D2727" t="s">
        <v>39</v>
      </c>
      <c r="E2727" t="s">
        <v>33</v>
      </c>
      <c r="F2727" t="s">
        <v>16</v>
      </c>
      <c r="G2727">
        <v>10</v>
      </c>
      <c r="H2727">
        <v>119.29</v>
      </c>
      <c r="I2727">
        <v>0.19</v>
      </c>
      <c r="J2727">
        <v>966.25</v>
      </c>
      <c r="K2727">
        <v>553.69000000000005</v>
      </c>
      <c r="L2727">
        <v>412.56</v>
      </c>
      <c r="M2727" t="s">
        <v>28</v>
      </c>
      <c r="N2727" t="str">
        <f t="shared" si="42"/>
        <v>Medium</v>
      </c>
    </row>
    <row r="2728" spans="1:14" x14ac:dyDescent="0.3">
      <c r="A2728">
        <v>2727</v>
      </c>
      <c r="B2728" t="s">
        <v>2384</v>
      </c>
      <c r="C2728" s="2">
        <v>45541</v>
      </c>
      <c r="D2728" t="s">
        <v>19</v>
      </c>
      <c r="E2728" t="s">
        <v>20</v>
      </c>
      <c r="F2728" t="s">
        <v>16</v>
      </c>
      <c r="G2728">
        <v>5</v>
      </c>
      <c r="H2728">
        <v>456.91</v>
      </c>
      <c r="I2728">
        <v>0.23</v>
      </c>
      <c r="J2728">
        <v>1759.1</v>
      </c>
      <c r="K2728">
        <v>1054.4100000000001</v>
      </c>
      <c r="L2728">
        <v>704.69</v>
      </c>
      <c r="M2728" t="s">
        <v>46</v>
      </c>
      <c r="N2728" t="str">
        <f t="shared" si="42"/>
        <v>High</v>
      </c>
    </row>
    <row r="2729" spans="1:14" x14ac:dyDescent="0.3">
      <c r="A2729">
        <v>2728</v>
      </c>
      <c r="B2729" t="s">
        <v>2385</v>
      </c>
      <c r="C2729" s="2">
        <v>45474</v>
      </c>
      <c r="D2729" t="s">
        <v>19</v>
      </c>
      <c r="E2729" t="s">
        <v>15</v>
      </c>
      <c r="F2729" t="s">
        <v>21</v>
      </c>
      <c r="G2729">
        <v>1</v>
      </c>
      <c r="H2729">
        <v>183.25</v>
      </c>
      <c r="I2729">
        <v>0.04</v>
      </c>
      <c r="J2729">
        <v>175.92</v>
      </c>
      <c r="K2729">
        <v>117.42</v>
      </c>
      <c r="L2729">
        <v>58.5</v>
      </c>
      <c r="M2729" t="s">
        <v>46</v>
      </c>
      <c r="N2729" t="str">
        <f t="shared" si="42"/>
        <v>Low</v>
      </c>
    </row>
    <row r="2730" spans="1:14" x14ac:dyDescent="0.3">
      <c r="A2730">
        <v>2729</v>
      </c>
      <c r="B2730" t="s">
        <v>2386</v>
      </c>
      <c r="C2730" s="2">
        <v>45347</v>
      </c>
      <c r="D2730" t="s">
        <v>24</v>
      </c>
      <c r="E2730" t="s">
        <v>30</v>
      </c>
      <c r="F2730" t="s">
        <v>16</v>
      </c>
      <c r="G2730">
        <v>2</v>
      </c>
      <c r="H2730">
        <v>389.88</v>
      </c>
      <c r="I2730">
        <v>0.22</v>
      </c>
      <c r="J2730">
        <v>608.21</v>
      </c>
      <c r="K2730">
        <v>456.48</v>
      </c>
      <c r="L2730">
        <v>151.72999999999999</v>
      </c>
      <c r="M2730" t="s">
        <v>40</v>
      </c>
      <c r="N2730" t="str">
        <f t="shared" si="42"/>
        <v>High</v>
      </c>
    </row>
    <row r="2731" spans="1:14" x14ac:dyDescent="0.3">
      <c r="A2731">
        <v>2730</v>
      </c>
      <c r="B2731" t="s">
        <v>698</v>
      </c>
      <c r="C2731" s="2">
        <v>45546</v>
      </c>
      <c r="D2731" t="s">
        <v>14</v>
      </c>
      <c r="E2731" t="s">
        <v>15</v>
      </c>
      <c r="F2731" t="s">
        <v>16</v>
      </c>
      <c r="G2731">
        <v>7</v>
      </c>
      <c r="H2731">
        <v>436.06</v>
      </c>
      <c r="I2731">
        <v>0.22</v>
      </c>
      <c r="J2731">
        <v>2380.89</v>
      </c>
      <c r="K2731">
        <v>1778.39</v>
      </c>
      <c r="L2731">
        <v>602.5</v>
      </c>
      <c r="M2731" t="s">
        <v>40</v>
      </c>
      <c r="N2731" t="str">
        <f t="shared" si="42"/>
        <v>High</v>
      </c>
    </row>
    <row r="2732" spans="1:14" x14ac:dyDescent="0.3">
      <c r="A2732">
        <v>2731</v>
      </c>
      <c r="B2732" t="s">
        <v>1476</v>
      </c>
      <c r="C2732" s="2">
        <v>45596</v>
      </c>
      <c r="D2732" t="s">
        <v>39</v>
      </c>
      <c r="E2732" t="s">
        <v>25</v>
      </c>
      <c r="F2732" t="s">
        <v>21</v>
      </c>
      <c r="G2732">
        <v>5</v>
      </c>
      <c r="H2732">
        <v>191.18</v>
      </c>
      <c r="I2732">
        <v>0.06</v>
      </c>
      <c r="J2732">
        <v>898.55</v>
      </c>
      <c r="K2732">
        <v>452.47</v>
      </c>
      <c r="L2732">
        <v>446.08</v>
      </c>
      <c r="M2732" t="s">
        <v>40</v>
      </c>
      <c r="N2732" t="str">
        <f t="shared" si="42"/>
        <v>Low</v>
      </c>
    </row>
    <row r="2733" spans="1:14" x14ac:dyDescent="0.3">
      <c r="A2733">
        <v>2732</v>
      </c>
      <c r="B2733" t="s">
        <v>2387</v>
      </c>
      <c r="C2733" s="2">
        <v>45502</v>
      </c>
      <c r="D2733" t="s">
        <v>24</v>
      </c>
      <c r="E2733" t="s">
        <v>30</v>
      </c>
      <c r="F2733" t="s">
        <v>16</v>
      </c>
      <c r="G2733">
        <v>6</v>
      </c>
      <c r="H2733">
        <v>411.03</v>
      </c>
      <c r="I2733">
        <v>0.1</v>
      </c>
      <c r="J2733">
        <v>2219.56</v>
      </c>
      <c r="K2733">
        <v>1458.62</v>
      </c>
      <c r="L2733">
        <v>760.94</v>
      </c>
      <c r="M2733" t="s">
        <v>28</v>
      </c>
      <c r="N2733" t="str">
        <f t="shared" si="42"/>
        <v>Low</v>
      </c>
    </row>
    <row r="2734" spans="1:14" x14ac:dyDescent="0.3">
      <c r="A2734">
        <v>2733</v>
      </c>
      <c r="B2734" t="s">
        <v>1815</v>
      </c>
      <c r="C2734" s="2">
        <v>45560</v>
      </c>
      <c r="D2734" t="s">
        <v>19</v>
      </c>
      <c r="E2734" t="s">
        <v>30</v>
      </c>
      <c r="F2734" t="s">
        <v>21</v>
      </c>
      <c r="G2734">
        <v>7</v>
      </c>
      <c r="H2734">
        <v>31.63</v>
      </c>
      <c r="I2734">
        <v>0.3</v>
      </c>
      <c r="J2734">
        <v>154.99</v>
      </c>
      <c r="K2734">
        <v>85.63</v>
      </c>
      <c r="L2734">
        <v>69.36</v>
      </c>
      <c r="M2734" t="s">
        <v>22</v>
      </c>
      <c r="N2734" t="str">
        <f t="shared" si="42"/>
        <v>High</v>
      </c>
    </row>
    <row r="2735" spans="1:14" x14ac:dyDescent="0.3">
      <c r="A2735">
        <v>2734</v>
      </c>
      <c r="B2735" t="s">
        <v>2273</v>
      </c>
      <c r="C2735" s="2">
        <v>45460</v>
      </c>
      <c r="D2735" t="s">
        <v>24</v>
      </c>
      <c r="E2735" t="s">
        <v>20</v>
      </c>
      <c r="F2735" t="s">
        <v>21</v>
      </c>
      <c r="G2735">
        <v>7</v>
      </c>
      <c r="H2735">
        <v>184.42</v>
      </c>
      <c r="I2735">
        <v>0.18</v>
      </c>
      <c r="J2735">
        <v>1058.57</v>
      </c>
      <c r="K2735">
        <v>544.17999999999995</v>
      </c>
      <c r="L2735">
        <v>514.39</v>
      </c>
      <c r="M2735" t="s">
        <v>17</v>
      </c>
      <c r="N2735" t="str">
        <f t="shared" si="42"/>
        <v>Medium</v>
      </c>
    </row>
    <row r="2736" spans="1:14" x14ac:dyDescent="0.3">
      <c r="A2736">
        <v>2735</v>
      </c>
      <c r="B2736" t="s">
        <v>2340</v>
      </c>
      <c r="C2736" s="2">
        <v>45303</v>
      </c>
      <c r="D2736" t="s">
        <v>14</v>
      </c>
      <c r="E2736" t="s">
        <v>33</v>
      </c>
      <c r="F2736" t="s">
        <v>27</v>
      </c>
      <c r="G2736">
        <v>4</v>
      </c>
      <c r="H2736">
        <v>164.94</v>
      </c>
      <c r="I2736">
        <v>0.18</v>
      </c>
      <c r="J2736">
        <v>541</v>
      </c>
      <c r="K2736">
        <v>366.2</v>
      </c>
      <c r="L2736">
        <v>174.8</v>
      </c>
      <c r="M2736" t="s">
        <v>28</v>
      </c>
      <c r="N2736" t="str">
        <f t="shared" si="42"/>
        <v>Medium</v>
      </c>
    </row>
    <row r="2737" spans="1:14" x14ac:dyDescent="0.3">
      <c r="A2737">
        <v>2736</v>
      </c>
      <c r="B2737" t="s">
        <v>2388</v>
      </c>
      <c r="C2737" s="2">
        <v>45392</v>
      </c>
      <c r="D2737" t="s">
        <v>19</v>
      </c>
      <c r="E2737" t="s">
        <v>25</v>
      </c>
      <c r="F2737" t="s">
        <v>27</v>
      </c>
      <c r="G2737">
        <v>1</v>
      </c>
      <c r="H2737">
        <v>121.17</v>
      </c>
      <c r="I2737">
        <v>0.13</v>
      </c>
      <c r="J2737">
        <v>105.42</v>
      </c>
      <c r="K2737">
        <v>82.9</v>
      </c>
      <c r="L2737">
        <v>22.52</v>
      </c>
      <c r="M2737" t="s">
        <v>17</v>
      </c>
      <c r="N2737" t="str">
        <f t="shared" si="42"/>
        <v>Medium</v>
      </c>
    </row>
    <row r="2738" spans="1:14" x14ac:dyDescent="0.3">
      <c r="A2738">
        <v>2737</v>
      </c>
      <c r="B2738" t="s">
        <v>2389</v>
      </c>
      <c r="C2738" s="2">
        <v>45466</v>
      </c>
      <c r="D2738" t="s">
        <v>14</v>
      </c>
      <c r="E2738" t="s">
        <v>20</v>
      </c>
      <c r="F2738" t="s">
        <v>16</v>
      </c>
      <c r="G2738">
        <v>7</v>
      </c>
      <c r="H2738">
        <v>81.650000000000006</v>
      </c>
      <c r="I2738">
        <v>0.13</v>
      </c>
      <c r="J2738">
        <v>497.25</v>
      </c>
      <c r="K2738">
        <v>364.6</v>
      </c>
      <c r="L2738">
        <v>132.65</v>
      </c>
      <c r="M2738" t="s">
        <v>22</v>
      </c>
      <c r="N2738" t="str">
        <f t="shared" si="42"/>
        <v>Medium</v>
      </c>
    </row>
    <row r="2739" spans="1:14" x14ac:dyDescent="0.3">
      <c r="A2739">
        <v>2738</v>
      </c>
      <c r="B2739" t="s">
        <v>2390</v>
      </c>
      <c r="C2739" s="2">
        <v>45386</v>
      </c>
      <c r="D2739" t="s">
        <v>24</v>
      </c>
      <c r="E2739" t="s">
        <v>30</v>
      </c>
      <c r="F2739" t="s">
        <v>16</v>
      </c>
      <c r="G2739">
        <v>4</v>
      </c>
      <c r="H2739">
        <v>218.16</v>
      </c>
      <c r="I2739">
        <v>0.12</v>
      </c>
      <c r="J2739">
        <v>767.92</v>
      </c>
      <c r="K2739">
        <v>440.85</v>
      </c>
      <c r="L2739">
        <v>327.07</v>
      </c>
      <c r="M2739" t="s">
        <v>17</v>
      </c>
      <c r="N2739" t="str">
        <f t="shared" si="42"/>
        <v>Medium</v>
      </c>
    </row>
    <row r="2740" spans="1:14" x14ac:dyDescent="0.3">
      <c r="A2740">
        <v>2739</v>
      </c>
      <c r="B2740" t="s">
        <v>2391</v>
      </c>
      <c r="C2740" s="2">
        <v>45409</v>
      </c>
      <c r="D2740" t="s">
        <v>19</v>
      </c>
      <c r="E2740" t="s">
        <v>33</v>
      </c>
      <c r="F2740" t="s">
        <v>21</v>
      </c>
      <c r="G2740">
        <v>9</v>
      </c>
      <c r="H2740">
        <v>11.08</v>
      </c>
      <c r="I2740">
        <v>0.25</v>
      </c>
      <c r="J2740">
        <v>74.790000000000006</v>
      </c>
      <c r="K2740">
        <v>49.68</v>
      </c>
      <c r="L2740">
        <v>25.11</v>
      </c>
      <c r="M2740" t="s">
        <v>40</v>
      </c>
      <c r="N2740" t="str">
        <f t="shared" si="42"/>
        <v>High</v>
      </c>
    </row>
    <row r="2741" spans="1:14" x14ac:dyDescent="0.3">
      <c r="A2741">
        <v>2740</v>
      </c>
      <c r="B2741" t="s">
        <v>242</v>
      </c>
      <c r="C2741" s="2">
        <v>45511</v>
      </c>
      <c r="D2741" t="s">
        <v>24</v>
      </c>
      <c r="E2741" t="s">
        <v>25</v>
      </c>
      <c r="F2741" t="s">
        <v>21</v>
      </c>
      <c r="G2741">
        <v>3</v>
      </c>
      <c r="H2741">
        <v>14.06</v>
      </c>
      <c r="I2741">
        <v>0.17</v>
      </c>
      <c r="J2741">
        <v>35.01</v>
      </c>
      <c r="K2741">
        <v>26.64</v>
      </c>
      <c r="L2741">
        <v>8.3699999999999992</v>
      </c>
      <c r="M2741" t="s">
        <v>28</v>
      </c>
      <c r="N2741" t="str">
        <f t="shared" si="42"/>
        <v>Medium</v>
      </c>
    </row>
    <row r="2742" spans="1:14" x14ac:dyDescent="0.3">
      <c r="A2742">
        <v>2741</v>
      </c>
      <c r="B2742" t="s">
        <v>2392</v>
      </c>
      <c r="C2742" s="2">
        <v>45543</v>
      </c>
      <c r="D2742" t="s">
        <v>39</v>
      </c>
      <c r="E2742" t="s">
        <v>33</v>
      </c>
      <c r="F2742" t="s">
        <v>16</v>
      </c>
      <c r="G2742">
        <v>7</v>
      </c>
      <c r="H2742">
        <v>277.36</v>
      </c>
      <c r="I2742">
        <v>0.17</v>
      </c>
      <c r="J2742">
        <v>1611.46</v>
      </c>
      <c r="K2742">
        <v>1139.81</v>
      </c>
      <c r="L2742">
        <v>471.65</v>
      </c>
      <c r="M2742" t="s">
        <v>28</v>
      </c>
      <c r="N2742" t="str">
        <f t="shared" si="42"/>
        <v>Medium</v>
      </c>
    </row>
    <row r="2743" spans="1:14" x14ac:dyDescent="0.3">
      <c r="A2743">
        <v>2742</v>
      </c>
      <c r="B2743" t="s">
        <v>2393</v>
      </c>
      <c r="C2743" s="2">
        <v>45406</v>
      </c>
      <c r="D2743" t="s">
        <v>19</v>
      </c>
      <c r="E2743" t="s">
        <v>33</v>
      </c>
      <c r="F2743" t="s">
        <v>21</v>
      </c>
      <c r="G2743">
        <v>6</v>
      </c>
      <c r="H2743">
        <v>215.06</v>
      </c>
      <c r="I2743">
        <v>0.14000000000000001</v>
      </c>
      <c r="J2743">
        <v>1109.71</v>
      </c>
      <c r="K2743">
        <v>780.91</v>
      </c>
      <c r="L2743">
        <v>328.8</v>
      </c>
      <c r="M2743" t="s">
        <v>46</v>
      </c>
      <c r="N2743" t="str">
        <f t="shared" si="42"/>
        <v>Medium</v>
      </c>
    </row>
    <row r="2744" spans="1:14" x14ac:dyDescent="0.3">
      <c r="A2744">
        <v>2743</v>
      </c>
      <c r="B2744" t="s">
        <v>2394</v>
      </c>
      <c r="C2744" s="2">
        <v>45306</v>
      </c>
      <c r="D2744" t="s">
        <v>14</v>
      </c>
      <c r="E2744" t="s">
        <v>30</v>
      </c>
      <c r="F2744" t="s">
        <v>27</v>
      </c>
      <c r="G2744">
        <v>5</v>
      </c>
      <c r="H2744">
        <v>185.34</v>
      </c>
      <c r="I2744">
        <v>0.18</v>
      </c>
      <c r="J2744">
        <v>759.89</v>
      </c>
      <c r="K2744">
        <v>487.25</v>
      </c>
      <c r="L2744">
        <v>272.64</v>
      </c>
      <c r="M2744" t="s">
        <v>28</v>
      </c>
      <c r="N2744" t="str">
        <f t="shared" si="42"/>
        <v>Medium</v>
      </c>
    </row>
    <row r="2745" spans="1:14" x14ac:dyDescent="0.3">
      <c r="A2745">
        <v>2744</v>
      </c>
      <c r="B2745" t="s">
        <v>1447</v>
      </c>
      <c r="C2745" s="2">
        <v>45397</v>
      </c>
      <c r="D2745" t="s">
        <v>39</v>
      </c>
      <c r="E2745" t="s">
        <v>30</v>
      </c>
      <c r="F2745" t="s">
        <v>27</v>
      </c>
      <c r="G2745">
        <v>6</v>
      </c>
      <c r="H2745">
        <v>395.43</v>
      </c>
      <c r="I2745">
        <v>0.24</v>
      </c>
      <c r="J2745">
        <v>1803.16</v>
      </c>
      <c r="K2745">
        <v>1090.6300000000001</v>
      </c>
      <c r="L2745">
        <v>712.53</v>
      </c>
      <c r="M2745" t="s">
        <v>28</v>
      </c>
      <c r="N2745" t="str">
        <f t="shared" si="42"/>
        <v>High</v>
      </c>
    </row>
    <row r="2746" spans="1:14" x14ac:dyDescent="0.3">
      <c r="A2746">
        <v>2745</v>
      </c>
      <c r="B2746" t="s">
        <v>2395</v>
      </c>
      <c r="C2746" s="2">
        <v>45446</v>
      </c>
      <c r="D2746" t="s">
        <v>14</v>
      </c>
      <c r="E2746" t="s">
        <v>15</v>
      </c>
      <c r="F2746" t="s">
        <v>21</v>
      </c>
      <c r="G2746">
        <v>1</v>
      </c>
      <c r="H2746">
        <v>338.56</v>
      </c>
      <c r="I2746">
        <v>0.03</v>
      </c>
      <c r="J2746">
        <v>328.4</v>
      </c>
      <c r="K2746">
        <v>183.77</v>
      </c>
      <c r="L2746">
        <v>144.63</v>
      </c>
      <c r="M2746" t="s">
        <v>46</v>
      </c>
      <c r="N2746" t="str">
        <f t="shared" si="42"/>
        <v>Low</v>
      </c>
    </row>
    <row r="2747" spans="1:14" x14ac:dyDescent="0.3">
      <c r="A2747">
        <v>2746</v>
      </c>
      <c r="B2747" t="s">
        <v>1659</v>
      </c>
      <c r="C2747" s="2">
        <v>45441</v>
      </c>
      <c r="D2747" t="s">
        <v>14</v>
      </c>
      <c r="E2747" t="s">
        <v>30</v>
      </c>
      <c r="F2747" t="s">
        <v>27</v>
      </c>
      <c r="G2747">
        <v>3</v>
      </c>
      <c r="H2747">
        <v>247.96</v>
      </c>
      <c r="I2747">
        <v>0.24</v>
      </c>
      <c r="J2747">
        <v>565.35</v>
      </c>
      <c r="K2747">
        <v>321.24</v>
      </c>
      <c r="L2747">
        <v>244.11</v>
      </c>
      <c r="M2747" t="s">
        <v>40</v>
      </c>
      <c r="N2747" t="str">
        <f t="shared" si="42"/>
        <v>High</v>
      </c>
    </row>
    <row r="2748" spans="1:14" x14ac:dyDescent="0.3">
      <c r="A2748">
        <v>2747</v>
      </c>
      <c r="B2748" t="s">
        <v>2396</v>
      </c>
      <c r="C2748" s="2">
        <v>45583</v>
      </c>
      <c r="D2748" t="s">
        <v>14</v>
      </c>
      <c r="E2748" t="s">
        <v>33</v>
      </c>
      <c r="F2748" t="s">
        <v>27</v>
      </c>
      <c r="G2748">
        <v>1</v>
      </c>
      <c r="H2748">
        <v>133.83000000000001</v>
      </c>
      <c r="I2748">
        <v>0.1</v>
      </c>
      <c r="J2748">
        <v>120.45</v>
      </c>
      <c r="K2748">
        <v>68.28</v>
      </c>
      <c r="L2748">
        <v>52.17</v>
      </c>
      <c r="M2748" t="s">
        <v>46</v>
      </c>
      <c r="N2748" t="str">
        <f t="shared" si="42"/>
        <v>Low</v>
      </c>
    </row>
    <row r="2749" spans="1:14" x14ac:dyDescent="0.3">
      <c r="A2749">
        <v>2748</v>
      </c>
      <c r="B2749" t="s">
        <v>886</v>
      </c>
      <c r="C2749" s="2">
        <v>45417</v>
      </c>
      <c r="D2749" t="s">
        <v>14</v>
      </c>
      <c r="E2749" t="s">
        <v>25</v>
      </c>
      <c r="F2749" t="s">
        <v>16</v>
      </c>
      <c r="G2749">
        <v>7</v>
      </c>
      <c r="H2749">
        <v>16.96</v>
      </c>
      <c r="I2749">
        <v>0.26</v>
      </c>
      <c r="J2749">
        <v>87.85</v>
      </c>
      <c r="K2749">
        <v>50.64</v>
      </c>
      <c r="L2749">
        <v>37.21</v>
      </c>
      <c r="M2749" t="s">
        <v>22</v>
      </c>
      <c r="N2749" t="str">
        <f t="shared" si="42"/>
        <v>High</v>
      </c>
    </row>
    <row r="2750" spans="1:14" x14ac:dyDescent="0.3">
      <c r="A2750">
        <v>2749</v>
      </c>
      <c r="B2750" t="s">
        <v>100</v>
      </c>
      <c r="C2750" s="2">
        <v>45560</v>
      </c>
      <c r="D2750" t="s">
        <v>39</v>
      </c>
      <c r="E2750" t="s">
        <v>33</v>
      </c>
      <c r="F2750" t="s">
        <v>21</v>
      </c>
      <c r="G2750">
        <v>2</v>
      </c>
      <c r="H2750">
        <v>473.79</v>
      </c>
      <c r="I2750">
        <v>0.13</v>
      </c>
      <c r="J2750">
        <v>824.39</v>
      </c>
      <c r="K2750">
        <v>606.16</v>
      </c>
      <c r="L2750">
        <v>218.23</v>
      </c>
      <c r="M2750" t="s">
        <v>28</v>
      </c>
      <c r="N2750" t="str">
        <f t="shared" si="42"/>
        <v>Medium</v>
      </c>
    </row>
    <row r="2751" spans="1:14" x14ac:dyDescent="0.3">
      <c r="A2751">
        <v>2750</v>
      </c>
      <c r="B2751" t="s">
        <v>928</v>
      </c>
      <c r="C2751" s="2">
        <v>45447</v>
      </c>
      <c r="D2751" t="s">
        <v>19</v>
      </c>
      <c r="E2751" t="s">
        <v>15</v>
      </c>
      <c r="F2751" t="s">
        <v>16</v>
      </c>
      <c r="G2751">
        <v>2</v>
      </c>
      <c r="H2751">
        <v>298.62</v>
      </c>
      <c r="I2751">
        <v>0.22</v>
      </c>
      <c r="J2751">
        <v>465.85</v>
      </c>
      <c r="K2751">
        <v>254.94</v>
      </c>
      <c r="L2751">
        <v>210.91</v>
      </c>
      <c r="M2751" t="s">
        <v>17</v>
      </c>
      <c r="N2751" t="str">
        <f t="shared" si="42"/>
        <v>High</v>
      </c>
    </row>
    <row r="2752" spans="1:14" x14ac:dyDescent="0.3">
      <c r="A2752">
        <v>2751</v>
      </c>
      <c r="B2752" t="s">
        <v>2397</v>
      </c>
      <c r="C2752" s="2">
        <v>45327</v>
      </c>
      <c r="D2752" t="s">
        <v>19</v>
      </c>
      <c r="E2752" t="s">
        <v>20</v>
      </c>
      <c r="F2752" t="s">
        <v>21</v>
      </c>
      <c r="G2752">
        <v>6</v>
      </c>
      <c r="H2752">
        <v>149.11000000000001</v>
      </c>
      <c r="I2752">
        <v>0.01</v>
      </c>
      <c r="J2752">
        <v>885.71</v>
      </c>
      <c r="K2752">
        <v>597.37</v>
      </c>
      <c r="L2752">
        <v>288.33999999999997</v>
      </c>
      <c r="M2752" t="s">
        <v>17</v>
      </c>
      <c r="N2752" t="str">
        <f t="shared" si="42"/>
        <v>Low</v>
      </c>
    </row>
    <row r="2753" spans="1:14" x14ac:dyDescent="0.3">
      <c r="A2753">
        <v>2752</v>
      </c>
      <c r="B2753" t="s">
        <v>390</v>
      </c>
      <c r="C2753" s="2">
        <v>45384</v>
      </c>
      <c r="D2753" t="s">
        <v>39</v>
      </c>
      <c r="E2753" t="s">
        <v>25</v>
      </c>
      <c r="F2753" t="s">
        <v>27</v>
      </c>
      <c r="G2753">
        <v>5</v>
      </c>
      <c r="H2753">
        <v>40.76</v>
      </c>
      <c r="I2753">
        <v>0.06</v>
      </c>
      <c r="J2753">
        <v>191.57</v>
      </c>
      <c r="K2753">
        <v>144.72999999999999</v>
      </c>
      <c r="L2753">
        <v>46.84</v>
      </c>
      <c r="M2753" t="s">
        <v>40</v>
      </c>
      <c r="N2753" t="str">
        <f t="shared" si="42"/>
        <v>Low</v>
      </c>
    </row>
    <row r="2754" spans="1:14" x14ac:dyDescent="0.3">
      <c r="A2754">
        <v>2753</v>
      </c>
      <c r="B2754" t="s">
        <v>1579</v>
      </c>
      <c r="C2754" s="2">
        <v>45543</v>
      </c>
      <c r="D2754" t="s">
        <v>14</v>
      </c>
      <c r="E2754" t="s">
        <v>15</v>
      </c>
      <c r="F2754" t="s">
        <v>21</v>
      </c>
      <c r="G2754">
        <v>1</v>
      </c>
      <c r="H2754">
        <v>365.04</v>
      </c>
      <c r="I2754">
        <v>0.25</v>
      </c>
      <c r="J2754">
        <v>273.77999999999997</v>
      </c>
      <c r="K2754">
        <v>163.81</v>
      </c>
      <c r="L2754">
        <v>109.97</v>
      </c>
      <c r="M2754" t="s">
        <v>22</v>
      </c>
      <c r="N2754" t="str">
        <f t="shared" si="42"/>
        <v>High</v>
      </c>
    </row>
    <row r="2755" spans="1:14" x14ac:dyDescent="0.3">
      <c r="A2755">
        <v>2754</v>
      </c>
      <c r="B2755" t="s">
        <v>942</v>
      </c>
      <c r="C2755" s="2">
        <v>45327</v>
      </c>
      <c r="D2755" t="s">
        <v>19</v>
      </c>
      <c r="E2755" t="s">
        <v>30</v>
      </c>
      <c r="F2755" t="s">
        <v>27</v>
      </c>
      <c r="G2755">
        <v>6</v>
      </c>
      <c r="H2755">
        <v>293.25</v>
      </c>
      <c r="I2755">
        <v>0.2</v>
      </c>
      <c r="J2755">
        <v>1407.6</v>
      </c>
      <c r="K2755">
        <v>1073.28</v>
      </c>
      <c r="L2755">
        <v>334.32</v>
      </c>
      <c r="M2755" t="s">
        <v>40</v>
      </c>
      <c r="N2755" t="str">
        <f t="shared" ref="N2755:N2818" si="43">_xlfn.IFS(I2755=0,"No Discount",I2755&gt;=0.21,"High",I2755&gt;=0.11,"Medium",I2755&gt;=0.01,"Low")</f>
        <v>Medium</v>
      </c>
    </row>
    <row r="2756" spans="1:14" x14ac:dyDescent="0.3">
      <c r="A2756">
        <v>2755</v>
      </c>
      <c r="B2756" t="s">
        <v>715</v>
      </c>
      <c r="C2756" s="2">
        <v>45466</v>
      </c>
      <c r="D2756" t="s">
        <v>24</v>
      </c>
      <c r="E2756" t="s">
        <v>15</v>
      </c>
      <c r="F2756" t="s">
        <v>16</v>
      </c>
      <c r="G2756">
        <v>8</v>
      </c>
      <c r="H2756">
        <v>27.36</v>
      </c>
      <c r="I2756">
        <v>0.05</v>
      </c>
      <c r="J2756">
        <v>207.94</v>
      </c>
      <c r="K2756">
        <v>143.75</v>
      </c>
      <c r="L2756">
        <v>64.19</v>
      </c>
      <c r="M2756" t="s">
        <v>22</v>
      </c>
      <c r="N2756" t="str">
        <f t="shared" si="43"/>
        <v>Low</v>
      </c>
    </row>
    <row r="2757" spans="1:14" x14ac:dyDescent="0.3">
      <c r="A2757">
        <v>2756</v>
      </c>
      <c r="B2757" t="s">
        <v>2398</v>
      </c>
      <c r="C2757" s="2">
        <v>45618</v>
      </c>
      <c r="D2757" t="s">
        <v>14</v>
      </c>
      <c r="E2757" t="s">
        <v>25</v>
      </c>
      <c r="F2757" t="s">
        <v>16</v>
      </c>
      <c r="G2757">
        <v>9</v>
      </c>
      <c r="H2757">
        <v>211.92</v>
      </c>
      <c r="I2757">
        <v>0.13</v>
      </c>
      <c r="J2757">
        <v>1659.33</v>
      </c>
      <c r="K2757">
        <v>938.11</v>
      </c>
      <c r="L2757">
        <v>721.22</v>
      </c>
      <c r="M2757" t="s">
        <v>28</v>
      </c>
      <c r="N2757" t="str">
        <f t="shared" si="43"/>
        <v>Medium</v>
      </c>
    </row>
    <row r="2758" spans="1:14" x14ac:dyDescent="0.3">
      <c r="A2758">
        <v>2757</v>
      </c>
      <c r="B2758" t="s">
        <v>2399</v>
      </c>
      <c r="C2758" s="2">
        <v>45293</v>
      </c>
      <c r="D2758" t="s">
        <v>39</v>
      </c>
      <c r="E2758" t="s">
        <v>33</v>
      </c>
      <c r="F2758" t="s">
        <v>21</v>
      </c>
      <c r="G2758">
        <v>2</v>
      </c>
      <c r="H2758">
        <v>125.12</v>
      </c>
      <c r="I2758">
        <v>0.08</v>
      </c>
      <c r="J2758">
        <v>230.22</v>
      </c>
      <c r="K2758">
        <v>126.96</v>
      </c>
      <c r="L2758">
        <v>103.26</v>
      </c>
      <c r="M2758" t="s">
        <v>46</v>
      </c>
      <c r="N2758" t="str">
        <f t="shared" si="43"/>
        <v>Low</v>
      </c>
    </row>
    <row r="2759" spans="1:14" x14ac:dyDescent="0.3">
      <c r="A2759">
        <v>2758</v>
      </c>
      <c r="B2759" t="s">
        <v>2400</v>
      </c>
      <c r="C2759" s="2">
        <v>45516</v>
      </c>
      <c r="D2759" t="s">
        <v>19</v>
      </c>
      <c r="E2759" t="s">
        <v>33</v>
      </c>
      <c r="F2759" t="s">
        <v>21</v>
      </c>
      <c r="G2759">
        <v>10</v>
      </c>
      <c r="H2759">
        <v>413.32</v>
      </c>
      <c r="I2759">
        <v>0.22</v>
      </c>
      <c r="J2759">
        <v>3223.9</v>
      </c>
      <c r="K2759">
        <v>1723.21</v>
      </c>
      <c r="L2759">
        <v>1500.69</v>
      </c>
      <c r="M2759" t="s">
        <v>46</v>
      </c>
      <c r="N2759" t="str">
        <f t="shared" si="43"/>
        <v>High</v>
      </c>
    </row>
    <row r="2760" spans="1:14" x14ac:dyDescent="0.3">
      <c r="A2760">
        <v>2759</v>
      </c>
      <c r="B2760" t="s">
        <v>2401</v>
      </c>
      <c r="C2760" s="2">
        <v>45376</v>
      </c>
      <c r="D2760" t="s">
        <v>19</v>
      </c>
      <c r="E2760" t="s">
        <v>30</v>
      </c>
      <c r="F2760" t="s">
        <v>21</v>
      </c>
      <c r="G2760">
        <v>4</v>
      </c>
      <c r="H2760">
        <v>368.91</v>
      </c>
      <c r="I2760">
        <v>0.03</v>
      </c>
      <c r="J2760">
        <v>1431.37</v>
      </c>
      <c r="K2760">
        <v>979.48</v>
      </c>
      <c r="L2760">
        <v>451.89</v>
      </c>
      <c r="M2760" t="s">
        <v>17</v>
      </c>
      <c r="N2760" t="str">
        <f t="shared" si="43"/>
        <v>Low</v>
      </c>
    </row>
    <row r="2761" spans="1:14" x14ac:dyDescent="0.3">
      <c r="A2761">
        <v>2760</v>
      </c>
      <c r="B2761" t="s">
        <v>1318</v>
      </c>
      <c r="C2761" s="2">
        <v>45477</v>
      </c>
      <c r="D2761" t="s">
        <v>39</v>
      </c>
      <c r="E2761" t="s">
        <v>33</v>
      </c>
      <c r="F2761" t="s">
        <v>27</v>
      </c>
      <c r="G2761">
        <v>3</v>
      </c>
      <c r="H2761">
        <v>321.92</v>
      </c>
      <c r="I2761">
        <v>0.04</v>
      </c>
      <c r="J2761">
        <v>927.13</v>
      </c>
      <c r="K2761">
        <v>600.28</v>
      </c>
      <c r="L2761">
        <v>326.85000000000002</v>
      </c>
      <c r="M2761" t="s">
        <v>46</v>
      </c>
      <c r="N2761" t="str">
        <f t="shared" si="43"/>
        <v>Low</v>
      </c>
    </row>
    <row r="2762" spans="1:14" x14ac:dyDescent="0.3">
      <c r="A2762">
        <v>2761</v>
      </c>
      <c r="B2762" t="s">
        <v>2402</v>
      </c>
      <c r="C2762" s="2">
        <v>45330</v>
      </c>
      <c r="D2762" t="s">
        <v>24</v>
      </c>
      <c r="E2762" t="s">
        <v>15</v>
      </c>
      <c r="F2762" t="s">
        <v>21</v>
      </c>
      <c r="G2762">
        <v>5</v>
      </c>
      <c r="H2762">
        <v>142.56</v>
      </c>
      <c r="I2762">
        <v>0.28000000000000003</v>
      </c>
      <c r="J2762">
        <v>513.22</v>
      </c>
      <c r="K2762">
        <v>344.38</v>
      </c>
      <c r="L2762">
        <v>168.84</v>
      </c>
      <c r="M2762" t="s">
        <v>17</v>
      </c>
      <c r="N2762" t="str">
        <f t="shared" si="43"/>
        <v>High</v>
      </c>
    </row>
    <row r="2763" spans="1:14" x14ac:dyDescent="0.3">
      <c r="A2763">
        <v>2762</v>
      </c>
      <c r="B2763" t="s">
        <v>2403</v>
      </c>
      <c r="C2763" s="2">
        <v>45299</v>
      </c>
      <c r="D2763" t="s">
        <v>39</v>
      </c>
      <c r="E2763" t="s">
        <v>20</v>
      </c>
      <c r="F2763" t="s">
        <v>27</v>
      </c>
      <c r="G2763">
        <v>7</v>
      </c>
      <c r="H2763">
        <v>162.77000000000001</v>
      </c>
      <c r="I2763">
        <v>0.17</v>
      </c>
      <c r="J2763">
        <v>945.69</v>
      </c>
      <c r="K2763">
        <v>571.82000000000005</v>
      </c>
      <c r="L2763">
        <v>373.87</v>
      </c>
      <c r="M2763" t="s">
        <v>17</v>
      </c>
      <c r="N2763" t="str">
        <f t="shared" si="43"/>
        <v>Medium</v>
      </c>
    </row>
    <row r="2764" spans="1:14" x14ac:dyDescent="0.3">
      <c r="A2764">
        <v>2763</v>
      </c>
      <c r="B2764" t="s">
        <v>2404</v>
      </c>
      <c r="C2764" s="2">
        <v>45656</v>
      </c>
      <c r="D2764" t="s">
        <v>14</v>
      </c>
      <c r="E2764" t="s">
        <v>33</v>
      </c>
      <c r="F2764" t="s">
        <v>16</v>
      </c>
      <c r="G2764">
        <v>10</v>
      </c>
      <c r="H2764">
        <v>56.28</v>
      </c>
      <c r="I2764">
        <v>0.28999999999999998</v>
      </c>
      <c r="J2764">
        <v>399.59</v>
      </c>
      <c r="K2764">
        <v>271.91000000000003</v>
      </c>
      <c r="L2764">
        <v>127.68</v>
      </c>
      <c r="M2764" t="s">
        <v>28</v>
      </c>
      <c r="N2764" t="str">
        <f t="shared" si="43"/>
        <v>High</v>
      </c>
    </row>
    <row r="2765" spans="1:14" x14ac:dyDescent="0.3">
      <c r="A2765">
        <v>2764</v>
      </c>
      <c r="B2765" t="s">
        <v>2405</v>
      </c>
      <c r="C2765" s="2">
        <v>45409</v>
      </c>
      <c r="D2765" t="s">
        <v>24</v>
      </c>
      <c r="E2765" t="s">
        <v>20</v>
      </c>
      <c r="F2765" t="s">
        <v>27</v>
      </c>
      <c r="G2765">
        <v>7</v>
      </c>
      <c r="H2765">
        <v>86.85</v>
      </c>
      <c r="I2765">
        <v>0.18</v>
      </c>
      <c r="J2765">
        <v>498.52</v>
      </c>
      <c r="K2765">
        <v>388.63</v>
      </c>
      <c r="L2765">
        <v>109.89</v>
      </c>
      <c r="M2765" t="s">
        <v>17</v>
      </c>
      <c r="N2765" t="str">
        <f t="shared" si="43"/>
        <v>Medium</v>
      </c>
    </row>
    <row r="2766" spans="1:14" x14ac:dyDescent="0.3">
      <c r="A2766">
        <v>2765</v>
      </c>
      <c r="B2766" t="s">
        <v>2406</v>
      </c>
      <c r="C2766" s="2">
        <v>45591</v>
      </c>
      <c r="D2766" t="s">
        <v>39</v>
      </c>
      <c r="E2766" t="s">
        <v>20</v>
      </c>
      <c r="F2766" t="s">
        <v>16</v>
      </c>
      <c r="G2766">
        <v>5</v>
      </c>
      <c r="H2766">
        <v>19.75</v>
      </c>
      <c r="I2766">
        <v>0.19</v>
      </c>
      <c r="J2766">
        <v>79.989999999999995</v>
      </c>
      <c r="K2766">
        <v>43.74</v>
      </c>
      <c r="L2766">
        <v>36.25</v>
      </c>
      <c r="M2766" t="s">
        <v>40</v>
      </c>
      <c r="N2766" t="str">
        <f t="shared" si="43"/>
        <v>Medium</v>
      </c>
    </row>
    <row r="2767" spans="1:14" x14ac:dyDescent="0.3">
      <c r="A2767">
        <v>2766</v>
      </c>
      <c r="B2767" t="s">
        <v>2407</v>
      </c>
      <c r="C2767" s="2">
        <v>45531</v>
      </c>
      <c r="D2767" t="s">
        <v>19</v>
      </c>
      <c r="E2767" t="s">
        <v>20</v>
      </c>
      <c r="F2767" t="s">
        <v>27</v>
      </c>
      <c r="G2767">
        <v>6</v>
      </c>
      <c r="H2767">
        <v>61.35</v>
      </c>
      <c r="I2767">
        <v>0.13</v>
      </c>
      <c r="J2767">
        <v>320.25</v>
      </c>
      <c r="K2767">
        <v>247.76</v>
      </c>
      <c r="L2767">
        <v>72.489999999999995</v>
      </c>
      <c r="M2767" t="s">
        <v>46</v>
      </c>
      <c r="N2767" t="str">
        <f t="shared" si="43"/>
        <v>Medium</v>
      </c>
    </row>
    <row r="2768" spans="1:14" x14ac:dyDescent="0.3">
      <c r="A2768">
        <v>2767</v>
      </c>
      <c r="B2768" t="s">
        <v>2408</v>
      </c>
      <c r="C2768" s="2">
        <v>45627</v>
      </c>
      <c r="D2768" t="s">
        <v>39</v>
      </c>
      <c r="E2768" t="s">
        <v>20</v>
      </c>
      <c r="F2768" t="s">
        <v>21</v>
      </c>
      <c r="G2768">
        <v>5</v>
      </c>
      <c r="H2768">
        <v>181.33</v>
      </c>
      <c r="I2768">
        <v>0.27</v>
      </c>
      <c r="J2768">
        <v>661.85</v>
      </c>
      <c r="K2768">
        <v>483.87</v>
      </c>
      <c r="L2768">
        <v>177.98</v>
      </c>
      <c r="M2768" t="s">
        <v>28</v>
      </c>
      <c r="N2768" t="str">
        <f t="shared" si="43"/>
        <v>High</v>
      </c>
    </row>
    <row r="2769" spans="1:14" x14ac:dyDescent="0.3">
      <c r="A2769">
        <v>2768</v>
      </c>
      <c r="B2769" t="s">
        <v>2409</v>
      </c>
      <c r="C2769" s="2">
        <v>45385</v>
      </c>
      <c r="D2769" t="s">
        <v>24</v>
      </c>
      <c r="E2769" t="s">
        <v>33</v>
      </c>
      <c r="F2769" t="s">
        <v>21</v>
      </c>
      <c r="G2769">
        <v>6</v>
      </c>
      <c r="H2769">
        <v>444.03</v>
      </c>
      <c r="I2769">
        <v>0.05</v>
      </c>
      <c r="J2769">
        <v>2530.9699999999998</v>
      </c>
      <c r="K2769">
        <v>1800.01</v>
      </c>
      <c r="L2769">
        <v>730.96</v>
      </c>
      <c r="M2769" t="s">
        <v>22</v>
      </c>
      <c r="N2769" t="str">
        <f t="shared" si="43"/>
        <v>Low</v>
      </c>
    </row>
    <row r="2770" spans="1:14" x14ac:dyDescent="0.3">
      <c r="A2770">
        <v>2769</v>
      </c>
      <c r="B2770" t="s">
        <v>2410</v>
      </c>
      <c r="C2770" s="2">
        <v>45464</v>
      </c>
      <c r="D2770" t="s">
        <v>39</v>
      </c>
      <c r="E2770" t="s">
        <v>15</v>
      </c>
      <c r="F2770" t="s">
        <v>16</v>
      </c>
      <c r="G2770">
        <v>4</v>
      </c>
      <c r="H2770">
        <v>322.29000000000002</v>
      </c>
      <c r="I2770">
        <v>0.01</v>
      </c>
      <c r="J2770">
        <v>1276.27</v>
      </c>
      <c r="K2770">
        <v>724.11</v>
      </c>
      <c r="L2770">
        <v>552.16</v>
      </c>
      <c r="M2770" t="s">
        <v>17</v>
      </c>
      <c r="N2770" t="str">
        <f t="shared" si="43"/>
        <v>Low</v>
      </c>
    </row>
    <row r="2771" spans="1:14" x14ac:dyDescent="0.3">
      <c r="A2771">
        <v>2770</v>
      </c>
      <c r="B2771" t="s">
        <v>2411</v>
      </c>
      <c r="C2771" s="2">
        <v>45358</v>
      </c>
      <c r="D2771" t="s">
        <v>39</v>
      </c>
      <c r="E2771" t="s">
        <v>20</v>
      </c>
      <c r="F2771" t="s">
        <v>21</v>
      </c>
      <c r="G2771">
        <v>4</v>
      </c>
      <c r="H2771">
        <v>71.569999999999993</v>
      </c>
      <c r="I2771">
        <v>0.06</v>
      </c>
      <c r="J2771">
        <v>269.10000000000002</v>
      </c>
      <c r="K2771">
        <v>140.02000000000001</v>
      </c>
      <c r="L2771">
        <v>129.08000000000001</v>
      </c>
      <c r="M2771" t="s">
        <v>46</v>
      </c>
      <c r="N2771" t="str">
        <f t="shared" si="43"/>
        <v>Low</v>
      </c>
    </row>
    <row r="2772" spans="1:14" x14ac:dyDescent="0.3">
      <c r="A2772">
        <v>2771</v>
      </c>
      <c r="B2772" t="s">
        <v>2090</v>
      </c>
      <c r="C2772" s="2">
        <v>45325</v>
      </c>
      <c r="D2772" t="s">
        <v>24</v>
      </c>
      <c r="E2772" t="s">
        <v>33</v>
      </c>
      <c r="F2772" t="s">
        <v>16</v>
      </c>
      <c r="G2772">
        <v>6</v>
      </c>
      <c r="H2772">
        <v>272.89</v>
      </c>
      <c r="I2772">
        <v>0.12</v>
      </c>
      <c r="J2772">
        <v>1440.86</v>
      </c>
      <c r="K2772">
        <v>954.17</v>
      </c>
      <c r="L2772">
        <v>486.69</v>
      </c>
      <c r="M2772" t="s">
        <v>40</v>
      </c>
      <c r="N2772" t="str">
        <f t="shared" si="43"/>
        <v>Medium</v>
      </c>
    </row>
    <row r="2773" spans="1:14" x14ac:dyDescent="0.3">
      <c r="A2773">
        <v>2772</v>
      </c>
      <c r="B2773" t="s">
        <v>2412</v>
      </c>
      <c r="C2773" s="2">
        <v>45402</v>
      </c>
      <c r="D2773" t="s">
        <v>24</v>
      </c>
      <c r="E2773" t="s">
        <v>20</v>
      </c>
      <c r="F2773" t="s">
        <v>27</v>
      </c>
      <c r="G2773">
        <v>6</v>
      </c>
      <c r="H2773">
        <v>246.72</v>
      </c>
      <c r="I2773">
        <v>0.23</v>
      </c>
      <c r="J2773">
        <v>1139.8499999999999</v>
      </c>
      <c r="K2773">
        <v>886.4</v>
      </c>
      <c r="L2773">
        <v>253.45</v>
      </c>
      <c r="M2773" t="s">
        <v>22</v>
      </c>
      <c r="N2773" t="str">
        <f t="shared" si="43"/>
        <v>High</v>
      </c>
    </row>
    <row r="2774" spans="1:14" x14ac:dyDescent="0.3">
      <c r="A2774">
        <v>2773</v>
      </c>
      <c r="B2774" t="s">
        <v>2413</v>
      </c>
      <c r="C2774" s="2">
        <v>45339</v>
      </c>
      <c r="D2774" t="s">
        <v>24</v>
      </c>
      <c r="E2774" t="s">
        <v>15</v>
      </c>
      <c r="F2774" t="s">
        <v>27</v>
      </c>
      <c r="G2774">
        <v>5</v>
      </c>
      <c r="H2774">
        <v>435.5</v>
      </c>
      <c r="I2774">
        <v>0.28000000000000003</v>
      </c>
      <c r="J2774">
        <v>1567.8</v>
      </c>
      <c r="K2774">
        <v>838.38</v>
      </c>
      <c r="L2774">
        <v>729.42</v>
      </c>
      <c r="M2774" t="s">
        <v>40</v>
      </c>
      <c r="N2774" t="str">
        <f t="shared" si="43"/>
        <v>High</v>
      </c>
    </row>
    <row r="2775" spans="1:14" x14ac:dyDescent="0.3">
      <c r="A2775">
        <v>2774</v>
      </c>
      <c r="B2775" t="s">
        <v>1919</v>
      </c>
      <c r="C2775" s="2">
        <v>45441</v>
      </c>
      <c r="D2775" t="s">
        <v>24</v>
      </c>
      <c r="E2775" t="s">
        <v>20</v>
      </c>
      <c r="F2775" t="s">
        <v>16</v>
      </c>
      <c r="G2775">
        <v>3</v>
      </c>
      <c r="H2775">
        <v>252.48</v>
      </c>
      <c r="I2775">
        <v>0.12</v>
      </c>
      <c r="J2775">
        <v>666.55</v>
      </c>
      <c r="K2775">
        <v>343.91</v>
      </c>
      <c r="L2775">
        <v>322.64</v>
      </c>
      <c r="M2775" t="s">
        <v>40</v>
      </c>
      <c r="N2775" t="str">
        <f t="shared" si="43"/>
        <v>Medium</v>
      </c>
    </row>
    <row r="2776" spans="1:14" x14ac:dyDescent="0.3">
      <c r="A2776">
        <v>2775</v>
      </c>
      <c r="B2776" t="s">
        <v>2414</v>
      </c>
      <c r="C2776" s="2">
        <v>45421</v>
      </c>
      <c r="D2776" t="s">
        <v>14</v>
      </c>
      <c r="E2776" t="s">
        <v>33</v>
      </c>
      <c r="F2776" t="s">
        <v>21</v>
      </c>
      <c r="G2776">
        <v>4</v>
      </c>
      <c r="H2776">
        <v>283.44</v>
      </c>
      <c r="I2776">
        <v>0.08</v>
      </c>
      <c r="J2776">
        <v>1043.06</v>
      </c>
      <c r="K2776">
        <v>663.97</v>
      </c>
      <c r="L2776">
        <v>379.09</v>
      </c>
      <c r="M2776" t="s">
        <v>22</v>
      </c>
      <c r="N2776" t="str">
        <f t="shared" si="43"/>
        <v>Low</v>
      </c>
    </row>
    <row r="2777" spans="1:14" x14ac:dyDescent="0.3">
      <c r="A2777">
        <v>2776</v>
      </c>
      <c r="B2777" t="s">
        <v>2415</v>
      </c>
      <c r="C2777" s="2">
        <v>45488</v>
      </c>
      <c r="D2777" t="s">
        <v>19</v>
      </c>
      <c r="E2777" t="s">
        <v>15</v>
      </c>
      <c r="F2777" t="s">
        <v>21</v>
      </c>
      <c r="G2777">
        <v>2</v>
      </c>
      <c r="H2777">
        <v>122.82</v>
      </c>
      <c r="I2777">
        <v>0.18</v>
      </c>
      <c r="J2777">
        <v>201.42</v>
      </c>
      <c r="K2777">
        <v>127.09</v>
      </c>
      <c r="L2777">
        <v>74.33</v>
      </c>
      <c r="M2777" t="s">
        <v>22</v>
      </c>
      <c r="N2777" t="str">
        <f t="shared" si="43"/>
        <v>Medium</v>
      </c>
    </row>
    <row r="2778" spans="1:14" x14ac:dyDescent="0.3">
      <c r="A2778">
        <v>2777</v>
      </c>
      <c r="B2778" t="s">
        <v>2134</v>
      </c>
      <c r="C2778" s="2">
        <v>45548</v>
      </c>
      <c r="D2778" t="s">
        <v>39</v>
      </c>
      <c r="E2778" t="s">
        <v>25</v>
      </c>
      <c r="F2778" t="s">
        <v>27</v>
      </c>
      <c r="G2778">
        <v>7</v>
      </c>
      <c r="H2778">
        <v>360.94</v>
      </c>
      <c r="I2778">
        <v>0.26</v>
      </c>
      <c r="J2778">
        <v>1869.67</v>
      </c>
      <c r="K2778">
        <v>1208.95</v>
      </c>
      <c r="L2778">
        <v>660.72</v>
      </c>
      <c r="M2778" t="s">
        <v>22</v>
      </c>
      <c r="N2778" t="str">
        <f t="shared" si="43"/>
        <v>High</v>
      </c>
    </row>
    <row r="2779" spans="1:14" x14ac:dyDescent="0.3">
      <c r="A2779">
        <v>2778</v>
      </c>
      <c r="B2779" t="s">
        <v>1944</v>
      </c>
      <c r="C2779" s="2">
        <v>45426</v>
      </c>
      <c r="D2779" t="s">
        <v>24</v>
      </c>
      <c r="E2779" t="s">
        <v>20</v>
      </c>
      <c r="F2779" t="s">
        <v>16</v>
      </c>
      <c r="G2779">
        <v>4</v>
      </c>
      <c r="H2779">
        <v>207.63</v>
      </c>
      <c r="I2779">
        <v>0.04</v>
      </c>
      <c r="J2779">
        <v>797.3</v>
      </c>
      <c r="K2779">
        <v>470.09</v>
      </c>
      <c r="L2779">
        <v>327.20999999999998</v>
      </c>
      <c r="M2779" t="s">
        <v>22</v>
      </c>
      <c r="N2779" t="str">
        <f t="shared" si="43"/>
        <v>Low</v>
      </c>
    </row>
    <row r="2780" spans="1:14" x14ac:dyDescent="0.3">
      <c r="A2780">
        <v>2779</v>
      </c>
      <c r="B2780" t="s">
        <v>147</v>
      </c>
      <c r="C2780" s="2">
        <v>45328</v>
      </c>
      <c r="D2780" t="s">
        <v>19</v>
      </c>
      <c r="E2780" t="s">
        <v>25</v>
      </c>
      <c r="F2780" t="s">
        <v>21</v>
      </c>
      <c r="G2780">
        <v>1</v>
      </c>
      <c r="H2780">
        <v>28.15</v>
      </c>
      <c r="I2780">
        <v>0.06</v>
      </c>
      <c r="J2780">
        <v>26.46</v>
      </c>
      <c r="K2780">
        <v>15.99</v>
      </c>
      <c r="L2780">
        <v>10.47</v>
      </c>
      <c r="M2780" t="s">
        <v>22</v>
      </c>
      <c r="N2780" t="str">
        <f t="shared" si="43"/>
        <v>Low</v>
      </c>
    </row>
    <row r="2781" spans="1:14" x14ac:dyDescent="0.3">
      <c r="A2781">
        <v>2780</v>
      </c>
      <c r="B2781" t="s">
        <v>2416</v>
      </c>
      <c r="C2781" s="2">
        <v>45488</v>
      </c>
      <c r="D2781" t="s">
        <v>19</v>
      </c>
      <c r="E2781" t="s">
        <v>20</v>
      </c>
      <c r="F2781" t="s">
        <v>27</v>
      </c>
      <c r="G2781">
        <v>9</v>
      </c>
      <c r="H2781">
        <v>173.31</v>
      </c>
      <c r="I2781">
        <v>0.04</v>
      </c>
      <c r="J2781">
        <v>1497.4</v>
      </c>
      <c r="K2781">
        <v>1168.95</v>
      </c>
      <c r="L2781">
        <v>328.45</v>
      </c>
      <c r="M2781" t="s">
        <v>17</v>
      </c>
      <c r="N2781" t="str">
        <f t="shared" si="43"/>
        <v>Low</v>
      </c>
    </row>
    <row r="2782" spans="1:14" x14ac:dyDescent="0.3">
      <c r="A2782">
        <v>2781</v>
      </c>
      <c r="B2782" t="s">
        <v>2417</v>
      </c>
      <c r="C2782" s="2">
        <v>45322</v>
      </c>
      <c r="D2782" t="s">
        <v>24</v>
      </c>
      <c r="E2782" t="s">
        <v>20</v>
      </c>
      <c r="F2782" t="s">
        <v>27</v>
      </c>
      <c r="G2782">
        <v>8</v>
      </c>
      <c r="H2782">
        <v>35.51</v>
      </c>
      <c r="I2782">
        <v>0.04</v>
      </c>
      <c r="J2782">
        <v>272.72000000000003</v>
      </c>
      <c r="K2782">
        <v>156.47</v>
      </c>
      <c r="L2782">
        <v>116.25</v>
      </c>
      <c r="M2782" t="s">
        <v>28</v>
      </c>
      <c r="N2782" t="str">
        <f t="shared" si="43"/>
        <v>Low</v>
      </c>
    </row>
    <row r="2783" spans="1:14" x14ac:dyDescent="0.3">
      <c r="A2783">
        <v>2782</v>
      </c>
      <c r="B2783" t="s">
        <v>2418</v>
      </c>
      <c r="C2783" s="2">
        <v>45453</v>
      </c>
      <c r="D2783" t="s">
        <v>14</v>
      </c>
      <c r="E2783" t="s">
        <v>33</v>
      </c>
      <c r="F2783" t="s">
        <v>21</v>
      </c>
      <c r="G2783">
        <v>5</v>
      </c>
      <c r="H2783">
        <v>418.27</v>
      </c>
      <c r="I2783">
        <v>0.19</v>
      </c>
      <c r="J2783">
        <v>1693.99</v>
      </c>
      <c r="K2783">
        <v>1070.4100000000001</v>
      </c>
      <c r="L2783">
        <v>623.58000000000004</v>
      </c>
      <c r="M2783" t="s">
        <v>17</v>
      </c>
      <c r="N2783" t="str">
        <f t="shared" si="43"/>
        <v>Medium</v>
      </c>
    </row>
    <row r="2784" spans="1:14" x14ac:dyDescent="0.3">
      <c r="A2784">
        <v>2783</v>
      </c>
      <c r="B2784" t="s">
        <v>2419</v>
      </c>
      <c r="C2784" s="2">
        <v>45387</v>
      </c>
      <c r="D2784" t="s">
        <v>19</v>
      </c>
      <c r="E2784" t="s">
        <v>15</v>
      </c>
      <c r="F2784" t="s">
        <v>27</v>
      </c>
      <c r="G2784">
        <v>3</v>
      </c>
      <c r="H2784">
        <v>123.74</v>
      </c>
      <c r="I2784">
        <v>0.28999999999999998</v>
      </c>
      <c r="J2784">
        <v>263.57</v>
      </c>
      <c r="K2784">
        <v>208.44</v>
      </c>
      <c r="L2784">
        <v>55.13</v>
      </c>
      <c r="M2784" t="s">
        <v>46</v>
      </c>
      <c r="N2784" t="str">
        <f t="shared" si="43"/>
        <v>High</v>
      </c>
    </row>
    <row r="2785" spans="1:14" x14ac:dyDescent="0.3">
      <c r="A2785">
        <v>2784</v>
      </c>
      <c r="B2785" t="s">
        <v>1787</v>
      </c>
      <c r="C2785" s="2">
        <v>45605</v>
      </c>
      <c r="D2785" t="s">
        <v>19</v>
      </c>
      <c r="E2785" t="s">
        <v>25</v>
      </c>
      <c r="F2785" t="s">
        <v>27</v>
      </c>
      <c r="G2785">
        <v>4</v>
      </c>
      <c r="H2785">
        <v>38.25</v>
      </c>
      <c r="I2785">
        <v>0.3</v>
      </c>
      <c r="J2785">
        <v>107.1</v>
      </c>
      <c r="K2785">
        <v>83.38</v>
      </c>
      <c r="L2785">
        <v>23.72</v>
      </c>
      <c r="M2785" t="s">
        <v>22</v>
      </c>
      <c r="N2785" t="str">
        <f t="shared" si="43"/>
        <v>High</v>
      </c>
    </row>
    <row r="2786" spans="1:14" x14ac:dyDescent="0.3">
      <c r="A2786">
        <v>2785</v>
      </c>
      <c r="B2786" t="s">
        <v>827</v>
      </c>
      <c r="C2786" s="2">
        <v>45529</v>
      </c>
      <c r="D2786" t="s">
        <v>24</v>
      </c>
      <c r="E2786" t="s">
        <v>30</v>
      </c>
      <c r="F2786" t="s">
        <v>27</v>
      </c>
      <c r="G2786">
        <v>5</v>
      </c>
      <c r="H2786">
        <v>399.67</v>
      </c>
      <c r="I2786">
        <v>0.13</v>
      </c>
      <c r="J2786">
        <v>1738.56</v>
      </c>
      <c r="K2786">
        <v>1120.32</v>
      </c>
      <c r="L2786">
        <v>618.24</v>
      </c>
      <c r="M2786" t="s">
        <v>22</v>
      </c>
      <c r="N2786" t="str">
        <f t="shared" si="43"/>
        <v>Medium</v>
      </c>
    </row>
    <row r="2787" spans="1:14" x14ac:dyDescent="0.3">
      <c r="A2787">
        <v>2786</v>
      </c>
      <c r="B2787" t="s">
        <v>2420</v>
      </c>
      <c r="C2787" s="2">
        <v>45423</v>
      </c>
      <c r="D2787" t="s">
        <v>39</v>
      </c>
      <c r="E2787" t="s">
        <v>30</v>
      </c>
      <c r="F2787" t="s">
        <v>27</v>
      </c>
      <c r="G2787">
        <v>7</v>
      </c>
      <c r="H2787">
        <v>379.42</v>
      </c>
      <c r="I2787">
        <v>0.13</v>
      </c>
      <c r="J2787">
        <v>2310.67</v>
      </c>
      <c r="K2787">
        <v>1533.05</v>
      </c>
      <c r="L2787">
        <v>777.62</v>
      </c>
      <c r="M2787" t="s">
        <v>22</v>
      </c>
      <c r="N2787" t="str">
        <f t="shared" si="43"/>
        <v>Medium</v>
      </c>
    </row>
    <row r="2788" spans="1:14" x14ac:dyDescent="0.3">
      <c r="A2788">
        <v>2787</v>
      </c>
      <c r="B2788" t="s">
        <v>2421</v>
      </c>
      <c r="C2788" s="2">
        <v>45331</v>
      </c>
      <c r="D2788" t="s">
        <v>19</v>
      </c>
      <c r="E2788" t="s">
        <v>15</v>
      </c>
      <c r="F2788" t="s">
        <v>27</v>
      </c>
      <c r="G2788">
        <v>10</v>
      </c>
      <c r="H2788">
        <v>187.84</v>
      </c>
      <c r="I2788">
        <v>0.1</v>
      </c>
      <c r="J2788">
        <v>1690.56</v>
      </c>
      <c r="K2788">
        <v>1192.3499999999999</v>
      </c>
      <c r="L2788">
        <v>498.21</v>
      </c>
      <c r="M2788" t="s">
        <v>17</v>
      </c>
      <c r="N2788" t="str">
        <f t="shared" si="43"/>
        <v>Low</v>
      </c>
    </row>
    <row r="2789" spans="1:14" x14ac:dyDescent="0.3">
      <c r="A2789">
        <v>2788</v>
      </c>
      <c r="B2789" t="s">
        <v>2422</v>
      </c>
      <c r="C2789" s="2">
        <v>45578</v>
      </c>
      <c r="D2789" t="s">
        <v>14</v>
      </c>
      <c r="E2789" t="s">
        <v>20</v>
      </c>
      <c r="F2789" t="s">
        <v>27</v>
      </c>
      <c r="G2789">
        <v>1</v>
      </c>
      <c r="H2789">
        <v>116.31</v>
      </c>
      <c r="I2789">
        <v>0.3</v>
      </c>
      <c r="J2789">
        <v>81.42</v>
      </c>
      <c r="K2789">
        <v>56.71</v>
      </c>
      <c r="L2789">
        <v>24.71</v>
      </c>
      <c r="M2789" t="s">
        <v>28</v>
      </c>
      <c r="N2789" t="str">
        <f t="shared" si="43"/>
        <v>High</v>
      </c>
    </row>
    <row r="2790" spans="1:14" x14ac:dyDescent="0.3">
      <c r="A2790">
        <v>2789</v>
      </c>
      <c r="B2790" t="s">
        <v>2423</v>
      </c>
      <c r="C2790" s="2">
        <v>45559</v>
      </c>
      <c r="D2790" t="s">
        <v>39</v>
      </c>
      <c r="E2790" t="s">
        <v>25</v>
      </c>
      <c r="F2790" t="s">
        <v>21</v>
      </c>
      <c r="G2790">
        <v>3</v>
      </c>
      <c r="H2790">
        <v>184.39</v>
      </c>
      <c r="I2790">
        <v>0.16</v>
      </c>
      <c r="J2790">
        <v>464.66</v>
      </c>
      <c r="K2790">
        <v>257.83</v>
      </c>
      <c r="L2790">
        <v>206.83</v>
      </c>
      <c r="M2790" t="s">
        <v>17</v>
      </c>
      <c r="N2790" t="str">
        <f t="shared" si="43"/>
        <v>Medium</v>
      </c>
    </row>
    <row r="2791" spans="1:14" x14ac:dyDescent="0.3">
      <c r="A2791">
        <v>2790</v>
      </c>
      <c r="B2791" t="s">
        <v>2424</v>
      </c>
      <c r="C2791" s="2">
        <v>45411</v>
      </c>
      <c r="D2791" t="s">
        <v>14</v>
      </c>
      <c r="E2791" t="s">
        <v>25</v>
      </c>
      <c r="F2791" t="s">
        <v>16</v>
      </c>
      <c r="G2791">
        <v>9</v>
      </c>
      <c r="H2791">
        <v>155.02000000000001</v>
      </c>
      <c r="I2791">
        <v>0.03</v>
      </c>
      <c r="J2791">
        <v>1353.32</v>
      </c>
      <c r="K2791">
        <v>783.45</v>
      </c>
      <c r="L2791">
        <v>569.87</v>
      </c>
      <c r="M2791" t="s">
        <v>17</v>
      </c>
      <c r="N2791" t="str">
        <f t="shared" si="43"/>
        <v>Low</v>
      </c>
    </row>
    <row r="2792" spans="1:14" x14ac:dyDescent="0.3">
      <c r="A2792">
        <v>2791</v>
      </c>
      <c r="B2792" t="s">
        <v>1732</v>
      </c>
      <c r="C2792" s="2">
        <v>45388</v>
      </c>
      <c r="D2792" t="s">
        <v>14</v>
      </c>
      <c r="E2792" t="s">
        <v>15</v>
      </c>
      <c r="F2792" t="s">
        <v>27</v>
      </c>
      <c r="G2792">
        <v>10</v>
      </c>
      <c r="H2792">
        <v>435.45</v>
      </c>
      <c r="I2792">
        <v>0.06</v>
      </c>
      <c r="J2792">
        <v>4093.23</v>
      </c>
      <c r="K2792">
        <v>2370.73</v>
      </c>
      <c r="L2792">
        <v>1722.5</v>
      </c>
      <c r="M2792" t="s">
        <v>17</v>
      </c>
      <c r="N2792" t="str">
        <f t="shared" si="43"/>
        <v>Low</v>
      </c>
    </row>
    <row r="2793" spans="1:14" x14ac:dyDescent="0.3">
      <c r="A2793">
        <v>2792</v>
      </c>
      <c r="B2793" t="s">
        <v>1747</v>
      </c>
      <c r="C2793" s="2">
        <v>45594</v>
      </c>
      <c r="D2793" t="s">
        <v>39</v>
      </c>
      <c r="E2793" t="s">
        <v>20</v>
      </c>
      <c r="F2793" t="s">
        <v>16</v>
      </c>
      <c r="G2793">
        <v>2</v>
      </c>
      <c r="H2793">
        <v>410.29</v>
      </c>
      <c r="I2793">
        <v>0.27</v>
      </c>
      <c r="J2793">
        <v>599.02</v>
      </c>
      <c r="K2793">
        <v>355.99</v>
      </c>
      <c r="L2793">
        <v>243.03</v>
      </c>
      <c r="M2793" t="s">
        <v>40</v>
      </c>
      <c r="N2793" t="str">
        <f t="shared" si="43"/>
        <v>High</v>
      </c>
    </row>
    <row r="2794" spans="1:14" x14ac:dyDescent="0.3">
      <c r="A2794">
        <v>2793</v>
      </c>
      <c r="B2794" t="s">
        <v>2425</v>
      </c>
      <c r="C2794" s="2">
        <v>45389</v>
      </c>
      <c r="D2794" t="s">
        <v>14</v>
      </c>
      <c r="E2794" t="s">
        <v>20</v>
      </c>
      <c r="F2794" t="s">
        <v>27</v>
      </c>
      <c r="G2794">
        <v>4</v>
      </c>
      <c r="H2794">
        <v>176.4</v>
      </c>
      <c r="I2794">
        <v>0.27</v>
      </c>
      <c r="J2794">
        <v>515.09</v>
      </c>
      <c r="K2794">
        <v>377.21</v>
      </c>
      <c r="L2794">
        <v>137.88</v>
      </c>
      <c r="M2794" t="s">
        <v>40</v>
      </c>
      <c r="N2794" t="str">
        <f t="shared" si="43"/>
        <v>High</v>
      </c>
    </row>
    <row r="2795" spans="1:14" x14ac:dyDescent="0.3">
      <c r="A2795">
        <v>2794</v>
      </c>
      <c r="B2795" t="s">
        <v>2426</v>
      </c>
      <c r="C2795" s="2">
        <v>45466</v>
      </c>
      <c r="D2795" t="s">
        <v>39</v>
      </c>
      <c r="E2795" t="s">
        <v>33</v>
      </c>
      <c r="F2795" t="s">
        <v>27</v>
      </c>
      <c r="G2795">
        <v>6</v>
      </c>
      <c r="H2795">
        <v>267.83</v>
      </c>
      <c r="I2795">
        <v>0.1</v>
      </c>
      <c r="J2795">
        <v>1446.28</v>
      </c>
      <c r="K2795">
        <v>1112.3399999999999</v>
      </c>
      <c r="L2795">
        <v>333.94</v>
      </c>
      <c r="M2795" t="s">
        <v>40</v>
      </c>
      <c r="N2795" t="str">
        <f t="shared" si="43"/>
        <v>Low</v>
      </c>
    </row>
    <row r="2796" spans="1:14" x14ac:dyDescent="0.3">
      <c r="A2796">
        <v>2795</v>
      </c>
      <c r="B2796" t="s">
        <v>2427</v>
      </c>
      <c r="C2796" s="2">
        <v>45301</v>
      </c>
      <c r="D2796" t="s">
        <v>19</v>
      </c>
      <c r="E2796" t="s">
        <v>15</v>
      </c>
      <c r="F2796" t="s">
        <v>27</v>
      </c>
      <c r="G2796">
        <v>1</v>
      </c>
      <c r="H2796">
        <v>487.11</v>
      </c>
      <c r="I2796">
        <v>0.17</v>
      </c>
      <c r="J2796">
        <v>404.3</v>
      </c>
      <c r="K2796">
        <v>288.55</v>
      </c>
      <c r="L2796">
        <v>115.75</v>
      </c>
      <c r="M2796" t="s">
        <v>28</v>
      </c>
      <c r="N2796" t="str">
        <f t="shared" si="43"/>
        <v>Medium</v>
      </c>
    </row>
    <row r="2797" spans="1:14" x14ac:dyDescent="0.3">
      <c r="A2797">
        <v>2796</v>
      </c>
      <c r="B2797" t="s">
        <v>2428</v>
      </c>
      <c r="C2797" s="2">
        <v>45295</v>
      </c>
      <c r="D2797" t="s">
        <v>24</v>
      </c>
      <c r="E2797" t="s">
        <v>25</v>
      </c>
      <c r="F2797" t="s">
        <v>27</v>
      </c>
      <c r="G2797">
        <v>6</v>
      </c>
      <c r="H2797">
        <v>60.87</v>
      </c>
      <c r="I2797">
        <v>0.28000000000000003</v>
      </c>
      <c r="J2797">
        <v>262.95999999999998</v>
      </c>
      <c r="K2797">
        <v>150.69999999999999</v>
      </c>
      <c r="L2797">
        <v>112.26</v>
      </c>
      <c r="M2797" t="s">
        <v>22</v>
      </c>
      <c r="N2797" t="str">
        <f t="shared" si="43"/>
        <v>High</v>
      </c>
    </row>
    <row r="2798" spans="1:14" x14ac:dyDescent="0.3">
      <c r="A2798">
        <v>2797</v>
      </c>
      <c r="B2798" t="s">
        <v>2429</v>
      </c>
      <c r="C2798" s="2">
        <v>45628</v>
      </c>
      <c r="D2798" t="s">
        <v>24</v>
      </c>
      <c r="E2798" t="s">
        <v>30</v>
      </c>
      <c r="F2798" t="s">
        <v>21</v>
      </c>
      <c r="G2798">
        <v>4</v>
      </c>
      <c r="H2798">
        <v>374.28</v>
      </c>
      <c r="I2798">
        <v>0.27</v>
      </c>
      <c r="J2798">
        <v>1092.9000000000001</v>
      </c>
      <c r="K2798">
        <v>745.18</v>
      </c>
      <c r="L2798">
        <v>347.72</v>
      </c>
      <c r="M2798" t="s">
        <v>28</v>
      </c>
      <c r="N2798" t="str">
        <f t="shared" si="43"/>
        <v>High</v>
      </c>
    </row>
    <row r="2799" spans="1:14" x14ac:dyDescent="0.3">
      <c r="A2799">
        <v>2798</v>
      </c>
      <c r="B2799" t="s">
        <v>2430</v>
      </c>
      <c r="C2799" s="2">
        <v>45575</v>
      </c>
      <c r="D2799" t="s">
        <v>24</v>
      </c>
      <c r="E2799" t="s">
        <v>33</v>
      </c>
      <c r="F2799" t="s">
        <v>27</v>
      </c>
      <c r="G2799">
        <v>7</v>
      </c>
      <c r="H2799">
        <v>177.45</v>
      </c>
      <c r="I2799">
        <v>0.1</v>
      </c>
      <c r="J2799">
        <v>1117.93</v>
      </c>
      <c r="K2799">
        <v>833.25</v>
      </c>
      <c r="L2799">
        <v>284.68</v>
      </c>
      <c r="M2799" t="s">
        <v>40</v>
      </c>
      <c r="N2799" t="str">
        <f t="shared" si="43"/>
        <v>Low</v>
      </c>
    </row>
    <row r="2800" spans="1:14" x14ac:dyDescent="0.3">
      <c r="A2800">
        <v>2799</v>
      </c>
      <c r="B2800" t="s">
        <v>2431</v>
      </c>
      <c r="C2800" s="2">
        <v>45375</v>
      </c>
      <c r="D2800" t="s">
        <v>24</v>
      </c>
      <c r="E2800" t="s">
        <v>15</v>
      </c>
      <c r="F2800" t="s">
        <v>16</v>
      </c>
      <c r="G2800">
        <v>6</v>
      </c>
      <c r="H2800">
        <v>384.13</v>
      </c>
      <c r="I2800">
        <v>0.1</v>
      </c>
      <c r="J2800">
        <v>2074.3000000000002</v>
      </c>
      <c r="K2800">
        <v>1520.48</v>
      </c>
      <c r="L2800">
        <v>553.82000000000005</v>
      </c>
      <c r="M2800" t="s">
        <v>17</v>
      </c>
      <c r="N2800" t="str">
        <f t="shared" si="43"/>
        <v>Low</v>
      </c>
    </row>
    <row r="2801" spans="1:14" x14ac:dyDescent="0.3">
      <c r="A2801">
        <v>2800</v>
      </c>
      <c r="B2801" t="s">
        <v>886</v>
      </c>
      <c r="C2801" s="2">
        <v>45301</v>
      </c>
      <c r="D2801" t="s">
        <v>14</v>
      </c>
      <c r="E2801" t="s">
        <v>20</v>
      </c>
      <c r="F2801" t="s">
        <v>16</v>
      </c>
      <c r="G2801">
        <v>9</v>
      </c>
      <c r="H2801">
        <v>79.39</v>
      </c>
      <c r="I2801">
        <v>0.25</v>
      </c>
      <c r="J2801">
        <v>535.88</v>
      </c>
      <c r="K2801">
        <v>303.95</v>
      </c>
      <c r="L2801">
        <v>231.93</v>
      </c>
      <c r="M2801" t="s">
        <v>46</v>
      </c>
      <c r="N2801" t="str">
        <f t="shared" si="43"/>
        <v>High</v>
      </c>
    </row>
    <row r="2802" spans="1:14" x14ac:dyDescent="0.3">
      <c r="A2802">
        <v>2801</v>
      </c>
      <c r="B2802" t="s">
        <v>2432</v>
      </c>
      <c r="C2802" s="2">
        <v>45452</v>
      </c>
      <c r="D2802" t="s">
        <v>19</v>
      </c>
      <c r="E2802" t="s">
        <v>20</v>
      </c>
      <c r="F2802" t="s">
        <v>27</v>
      </c>
      <c r="G2802">
        <v>6</v>
      </c>
      <c r="H2802">
        <v>360.6</v>
      </c>
      <c r="I2802">
        <v>0.25</v>
      </c>
      <c r="J2802">
        <v>1622.7</v>
      </c>
      <c r="K2802">
        <v>1070.67</v>
      </c>
      <c r="L2802">
        <v>552.03</v>
      </c>
      <c r="M2802" t="s">
        <v>17</v>
      </c>
      <c r="N2802" t="str">
        <f t="shared" si="43"/>
        <v>High</v>
      </c>
    </row>
    <row r="2803" spans="1:14" x14ac:dyDescent="0.3">
      <c r="A2803">
        <v>2802</v>
      </c>
      <c r="B2803" t="s">
        <v>2433</v>
      </c>
      <c r="C2803" s="2">
        <v>45365</v>
      </c>
      <c r="D2803" t="s">
        <v>14</v>
      </c>
      <c r="E2803" t="s">
        <v>30</v>
      </c>
      <c r="F2803" t="s">
        <v>16</v>
      </c>
      <c r="G2803">
        <v>4</v>
      </c>
      <c r="H2803">
        <v>281.14</v>
      </c>
      <c r="I2803">
        <v>7.0000000000000007E-2</v>
      </c>
      <c r="J2803">
        <v>1045.8399999999999</v>
      </c>
      <c r="K2803">
        <v>596.62</v>
      </c>
      <c r="L2803">
        <v>449.22</v>
      </c>
      <c r="M2803" t="s">
        <v>28</v>
      </c>
      <c r="N2803" t="str">
        <f t="shared" si="43"/>
        <v>Low</v>
      </c>
    </row>
    <row r="2804" spans="1:14" x14ac:dyDescent="0.3">
      <c r="A2804">
        <v>2803</v>
      </c>
      <c r="B2804" t="s">
        <v>2434</v>
      </c>
      <c r="C2804" s="2">
        <v>45632</v>
      </c>
      <c r="D2804" t="s">
        <v>14</v>
      </c>
      <c r="E2804" t="s">
        <v>15</v>
      </c>
      <c r="F2804" t="s">
        <v>27</v>
      </c>
      <c r="G2804">
        <v>8</v>
      </c>
      <c r="H2804">
        <v>208.15</v>
      </c>
      <c r="I2804">
        <v>0.28000000000000003</v>
      </c>
      <c r="J2804">
        <v>1198.94</v>
      </c>
      <c r="K2804">
        <v>906.78</v>
      </c>
      <c r="L2804">
        <v>292.16000000000003</v>
      </c>
      <c r="M2804" t="s">
        <v>46</v>
      </c>
      <c r="N2804" t="str">
        <f t="shared" si="43"/>
        <v>High</v>
      </c>
    </row>
    <row r="2805" spans="1:14" x14ac:dyDescent="0.3">
      <c r="A2805">
        <v>2804</v>
      </c>
      <c r="B2805" t="s">
        <v>2435</v>
      </c>
      <c r="C2805" s="2">
        <v>45336</v>
      </c>
      <c r="D2805" t="s">
        <v>19</v>
      </c>
      <c r="E2805" t="s">
        <v>30</v>
      </c>
      <c r="F2805" t="s">
        <v>27</v>
      </c>
      <c r="G2805">
        <v>1</v>
      </c>
      <c r="H2805">
        <v>223.85</v>
      </c>
      <c r="I2805">
        <v>0.21</v>
      </c>
      <c r="J2805">
        <v>176.84</v>
      </c>
      <c r="K2805">
        <v>134.66999999999999</v>
      </c>
      <c r="L2805">
        <v>42.17</v>
      </c>
      <c r="M2805" t="s">
        <v>28</v>
      </c>
      <c r="N2805" t="str">
        <f t="shared" si="43"/>
        <v>High</v>
      </c>
    </row>
    <row r="2806" spans="1:14" x14ac:dyDescent="0.3">
      <c r="A2806">
        <v>2805</v>
      </c>
      <c r="B2806" t="s">
        <v>2436</v>
      </c>
      <c r="C2806" s="2">
        <v>45563</v>
      </c>
      <c r="D2806" t="s">
        <v>14</v>
      </c>
      <c r="E2806" t="s">
        <v>15</v>
      </c>
      <c r="F2806" t="s">
        <v>27</v>
      </c>
      <c r="G2806">
        <v>7</v>
      </c>
      <c r="H2806">
        <v>53.77</v>
      </c>
      <c r="I2806">
        <v>0.08</v>
      </c>
      <c r="J2806">
        <v>346.28</v>
      </c>
      <c r="K2806">
        <v>265.02</v>
      </c>
      <c r="L2806">
        <v>81.260000000000005</v>
      </c>
      <c r="M2806" t="s">
        <v>40</v>
      </c>
      <c r="N2806" t="str">
        <f t="shared" si="43"/>
        <v>Low</v>
      </c>
    </row>
    <row r="2807" spans="1:14" x14ac:dyDescent="0.3">
      <c r="A2807">
        <v>2806</v>
      </c>
      <c r="B2807" t="s">
        <v>654</v>
      </c>
      <c r="C2807" s="2">
        <v>45650</v>
      </c>
      <c r="D2807" t="s">
        <v>24</v>
      </c>
      <c r="E2807" t="s">
        <v>15</v>
      </c>
      <c r="F2807" t="s">
        <v>21</v>
      </c>
      <c r="G2807">
        <v>3</v>
      </c>
      <c r="H2807">
        <v>450.66</v>
      </c>
      <c r="I2807">
        <v>0.17</v>
      </c>
      <c r="J2807">
        <v>1122.1400000000001</v>
      </c>
      <c r="K2807">
        <v>595.47</v>
      </c>
      <c r="L2807">
        <v>526.66999999999996</v>
      </c>
      <c r="M2807" t="s">
        <v>17</v>
      </c>
      <c r="N2807" t="str">
        <f t="shared" si="43"/>
        <v>Medium</v>
      </c>
    </row>
    <row r="2808" spans="1:14" x14ac:dyDescent="0.3">
      <c r="A2808">
        <v>2807</v>
      </c>
      <c r="B2808" t="s">
        <v>1421</v>
      </c>
      <c r="C2808" s="2">
        <v>45313</v>
      </c>
      <c r="D2808" t="s">
        <v>19</v>
      </c>
      <c r="E2808" t="s">
        <v>25</v>
      </c>
      <c r="F2808" t="s">
        <v>27</v>
      </c>
      <c r="G2808">
        <v>7</v>
      </c>
      <c r="H2808">
        <v>426.69</v>
      </c>
      <c r="I2808">
        <v>0.21</v>
      </c>
      <c r="J2808">
        <v>2359.6</v>
      </c>
      <c r="K2808">
        <v>1297.48</v>
      </c>
      <c r="L2808">
        <v>1062.1199999999999</v>
      </c>
      <c r="M2808" t="s">
        <v>28</v>
      </c>
      <c r="N2808" t="str">
        <f t="shared" si="43"/>
        <v>High</v>
      </c>
    </row>
    <row r="2809" spans="1:14" x14ac:dyDescent="0.3">
      <c r="A2809">
        <v>2808</v>
      </c>
      <c r="B2809" t="s">
        <v>647</v>
      </c>
      <c r="C2809" s="2">
        <v>45302</v>
      </c>
      <c r="D2809" t="s">
        <v>39</v>
      </c>
      <c r="E2809" t="s">
        <v>30</v>
      </c>
      <c r="F2809" t="s">
        <v>21</v>
      </c>
      <c r="G2809">
        <v>8</v>
      </c>
      <c r="H2809">
        <v>189.59</v>
      </c>
      <c r="I2809">
        <v>0.05</v>
      </c>
      <c r="J2809">
        <v>1440.88</v>
      </c>
      <c r="K2809">
        <v>749.87</v>
      </c>
      <c r="L2809">
        <v>691.01</v>
      </c>
      <c r="M2809" t="s">
        <v>46</v>
      </c>
      <c r="N2809" t="str">
        <f t="shared" si="43"/>
        <v>Low</v>
      </c>
    </row>
    <row r="2810" spans="1:14" x14ac:dyDescent="0.3">
      <c r="A2810">
        <v>2809</v>
      </c>
      <c r="B2810" t="s">
        <v>2437</v>
      </c>
      <c r="C2810" s="2">
        <v>45505</v>
      </c>
      <c r="D2810" t="s">
        <v>14</v>
      </c>
      <c r="E2810" t="s">
        <v>25</v>
      </c>
      <c r="F2810" t="s">
        <v>16</v>
      </c>
      <c r="G2810">
        <v>2</v>
      </c>
      <c r="H2810">
        <v>480.18</v>
      </c>
      <c r="I2810">
        <v>0.25</v>
      </c>
      <c r="J2810">
        <v>720.27</v>
      </c>
      <c r="K2810">
        <v>517.70000000000005</v>
      </c>
      <c r="L2810">
        <v>202.57</v>
      </c>
      <c r="M2810" t="s">
        <v>28</v>
      </c>
      <c r="N2810" t="str">
        <f t="shared" si="43"/>
        <v>High</v>
      </c>
    </row>
    <row r="2811" spans="1:14" x14ac:dyDescent="0.3">
      <c r="A2811">
        <v>2810</v>
      </c>
      <c r="B2811" t="s">
        <v>2438</v>
      </c>
      <c r="C2811" s="2">
        <v>45336</v>
      </c>
      <c r="D2811" t="s">
        <v>39</v>
      </c>
      <c r="E2811" t="s">
        <v>33</v>
      </c>
      <c r="F2811" t="s">
        <v>16</v>
      </c>
      <c r="G2811">
        <v>9</v>
      </c>
      <c r="H2811">
        <v>336.74</v>
      </c>
      <c r="I2811">
        <v>0.3</v>
      </c>
      <c r="J2811">
        <v>2121.46</v>
      </c>
      <c r="K2811">
        <v>1273.03</v>
      </c>
      <c r="L2811">
        <v>848.43</v>
      </c>
      <c r="M2811" t="s">
        <v>40</v>
      </c>
      <c r="N2811" t="str">
        <f t="shared" si="43"/>
        <v>High</v>
      </c>
    </row>
    <row r="2812" spans="1:14" x14ac:dyDescent="0.3">
      <c r="A2812">
        <v>2811</v>
      </c>
      <c r="B2812" t="s">
        <v>2439</v>
      </c>
      <c r="C2812" s="2">
        <v>45491</v>
      </c>
      <c r="D2812" t="s">
        <v>24</v>
      </c>
      <c r="E2812" t="s">
        <v>33</v>
      </c>
      <c r="F2812" t="s">
        <v>16</v>
      </c>
      <c r="G2812">
        <v>5</v>
      </c>
      <c r="H2812">
        <v>133.47</v>
      </c>
      <c r="I2812">
        <v>0.21</v>
      </c>
      <c r="J2812">
        <v>527.21</v>
      </c>
      <c r="K2812">
        <v>367.17</v>
      </c>
      <c r="L2812">
        <v>160.04</v>
      </c>
      <c r="M2812" t="s">
        <v>22</v>
      </c>
      <c r="N2812" t="str">
        <f t="shared" si="43"/>
        <v>High</v>
      </c>
    </row>
    <row r="2813" spans="1:14" x14ac:dyDescent="0.3">
      <c r="A2813">
        <v>2812</v>
      </c>
      <c r="B2813" t="s">
        <v>2440</v>
      </c>
      <c r="C2813" s="2">
        <v>45508</v>
      </c>
      <c r="D2813" t="s">
        <v>24</v>
      </c>
      <c r="E2813" t="s">
        <v>33</v>
      </c>
      <c r="F2813" t="s">
        <v>16</v>
      </c>
      <c r="G2813">
        <v>10</v>
      </c>
      <c r="H2813">
        <v>36.69</v>
      </c>
      <c r="I2813">
        <v>0.02</v>
      </c>
      <c r="J2813">
        <v>359.56</v>
      </c>
      <c r="K2813">
        <v>258.10000000000002</v>
      </c>
      <c r="L2813">
        <v>101.46</v>
      </c>
      <c r="M2813" t="s">
        <v>22</v>
      </c>
      <c r="N2813" t="str">
        <f t="shared" si="43"/>
        <v>Low</v>
      </c>
    </row>
    <row r="2814" spans="1:14" x14ac:dyDescent="0.3">
      <c r="A2814">
        <v>2813</v>
      </c>
      <c r="B2814" t="s">
        <v>2441</v>
      </c>
      <c r="C2814" s="2">
        <v>45329</v>
      </c>
      <c r="D2814" t="s">
        <v>24</v>
      </c>
      <c r="E2814" t="s">
        <v>20</v>
      </c>
      <c r="F2814" t="s">
        <v>16</v>
      </c>
      <c r="G2814">
        <v>5</v>
      </c>
      <c r="H2814">
        <v>355.83</v>
      </c>
      <c r="I2814">
        <v>0.25</v>
      </c>
      <c r="J2814">
        <v>1334.36</v>
      </c>
      <c r="K2814">
        <v>894.33</v>
      </c>
      <c r="L2814">
        <v>440.03</v>
      </c>
      <c r="M2814" t="s">
        <v>17</v>
      </c>
      <c r="N2814" t="str">
        <f t="shared" si="43"/>
        <v>High</v>
      </c>
    </row>
    <row r="2815" spans="1:14" x14ac:dyDescent="0.3">
      <c r="A2815">
        <v>2814</v>
      </c>
      <c r="B2815" t="s">
        <v>676</v>
      </c>
      <c r="C2815" s="2">
        <v>45382</v>
      </c>
      <c r="D2815" t="s">
        <v>24</v>
      </c>
      <c r="E2815" t="s">
        <v>20</v>
      </c>
      <c r="F2815" t="s">
        <v>27</v>
      </c>
      <c r="G2815">
        <v>2</v>
      </c>
      <c r="H2815">
        <v>463.8</v>
      </c>
      <c r="I2815">
        <v>0.08</v>
      </c>
      <c r="J2815">
        <v>853.39</v>
      </c>
      <c r="K2815">
        <v>530.36</v>
      </c>
      <c r="L2815">
        <v>323.02999999999997</v>
      </c>
      <c r="M2815" t="s">
        <v>28</v>
      </c>
      <c r="N2815" t="str">
        <f t="shared" si="43"/>
        <v>Low</v>
      </c>
    </row>
    <row r="2816" spans="1:14" x14ac:dyDescent="0.3">
      <c r="A2816">
        <v>2815</v>
      </c>
      <c r="B2816" t="s">
        <v>322</v>
      </c>
      <c r="C2816" s="2">
        <v>45509</v>
      </c>
      <c r="D2816" t="s">
        <v>24</v>
      </c>
      <c r="E2816" t="s">
        <v>15</v>
      </c>
      <c r="F2816" t="s">
        <v>27</v>
      </c>
      <c r="G2816">
        <v>9</v>
      </c>
      <c r="H2816">
        <v>58.31</v>
      </c>
      <c r="I2816">
        <v>0.16</v>
      </c>
      <c r="J2816">
        <v>440.82</v>
      </c>
      <c r="K2816">
        <v>286.14</v>
      </c>
      <c r="L2816">
        <v>154.68</v>
      </c>
      <c r="M2816" t="s">
        <v>46</v>
      </c>
      <c r="N2816" t="str">
        <f t="shared" si="43"/>
        <v>Medium</v>
      </c>
    </row>
    <row r="2817" spans="1:14" x14ac:dyDescent="0.3">
      <c r="A2817">
        <v>2816</v>
      </c>
      <c r="B2817" t="s">
        <v>2442</v>
      </c>
      <c r="C2817" s="2">
        <v>45413</v>
      </c>
      <c r="D2817" t="s">
        <v>14</v>
      </c>
      <c r="E2817" t="s">
        <v>25</v>
      </c>
      <c r="F2817" t="s">
        <v>27</v>
      </c>
      <c r="G2817">
        <v>10</v>
      </c>
      <c r="H2817">
        <v>30.34</v>
      </c>
      <c r="I2817">
        <v>0.22</v>
      </c>
      <c r="J2817">
        <v>236.65</v>
      </c>
      <c r="K2817">
        <v>170.33</v>
      </c>
      <c r="L2817">
        <v>66.319999999999993</v>
      </c>
      <c r="M2817" t="s">
        <v>40</v>
      </c>
      <c r="N2817" t="str">
        <f t="shared" si="43"/>
        <v>High</v>
      </c>
    </row>
    <row r="2818" spans="1:14" x14ac:dyDescent="0.3">
      <c r="A2818">
        <v>2817</v>
      </c>
      <c r="B2818" t="s">
        <v>2443</v>
      </c>
      <c r="C2818" s="2">
        <v>45529</v>
      </c>
      <c r="D2818" t="s">
        <v>19</v>
      </c>
      <c r="E2818" t="s">
        <v>30</v>
      </c>
      <c r="F2818" t="s">
        <v>16</v>
      </c>
      <c r="G2818">
        <v>7</v>
      </c>
      <c r="H2818">
        <v>110.91</v>
      </c>
      <c r="I2818">
        <v>0.27</v>
      </c>
      <c r="J2818">
        <v>566.75</v>
      </c>
      <c r="K2818">
        <v>384.65</v>
      </c>
      <c r="L2818">
        <v>182.1</v>
      </c>
      <c r="M2818" t="s">
        <v>22</v>
      </c>
      <c r="N2818" t="str">
        <f t="shared" si="43"/>
        <v>High</v>
      </c>
    </row>
    <row r="2819" spans="1:14" x14ac:dyDescent="0.3">
      <c r="A2819">
        <v>2818</v>
      </c>
      <c r="B2819" t="s">
        <v>2444</v>
      </c>
      <c r="C2819" s="2">
        <v>45424</v>
      </c>
      <c r="D2819" t="s">
        <v>14</v>
      </c>
      <c r="E2819" t="s">
        <v>20</v>
      </c>
      <c r="F2819" t="s">
        <v>16</v>
      </c>
      <c r="G2819">
        <v>2</v>
      </c>
      <c r="H2819">
        <v>341.08</v>
      </c>
      <c r="I2819">
        <v>0.05</v>
      </c>
      <c r="J2819">
        <v>648.04999999999995</v>
      </c>
      <c r="K2819">
        <v>435.82</v>
      </c>
      <c r="L2819">
        <v>212.23</v>
      </c>
      <c r="M2819" t="s">
        <v>46</v>
      </c>
      <c r="N2819" t="str">
        <f t="shared" ref="N2819:N2882" si="44">_xlfn.IFS(I2819=0,"No Discount",I2819&gt;=0.21,"High",I2819&gt;=0.11,"Medium",I2819&gt;=0.01,"Low")</f>
        <v>Low</v>
      </c>
    </row>
    <row r="2820" spans="1:14" x14ac:dyDescent="0.3">
      <c r="A2820">
        <v>2819</v>
      </c>
      <c r="B2820" t="s">
        <v>2445</v>
      </c>
      <c r="C2820" s="2">
        <v>45336</v>
      </c>
      <c r="D2820" t="s">
        <v>24</v>
      </c>
      <c r="E2820" t="s">
        <v>20</v>
      </c>
      <c r="F2820" t="s">
        <v>21</v>
      </c>
      <c r="G2820">
        <v>6</v>
      </c>
      <c r="H2820">
        <v>64.010000000000005</v>
      </c>
      <c r="I2820">
        <v>0.22</v>
      </c>
      <c r="J2820">
        <v>299.57</v>
      </c>
      <c r="K2820">
        <v>186.33</v>
      </c>
      <c r="L2820">
        <v>113.24</v>
      </c>
      <c r="M2820" t="s">
        <v>22</v>
      </c>
      <c r="N2820" t="str">
        <f t="shared" si="44"/>
        <v>High</v>
      </c>
    </row>
    <row r="2821" spans="1:14" x14ac:dyDescent="0.3">
      <c r="A2821">
        <v>2820</v>
      </c>
      <c r="B2821" t="s">
        <v>166</v>
      </c>
      <c r="C2821" s="2">
        <v>45457</v>
      </c>
      <c r="D2821" t="s">
        <v>39</v>
      </c>
      <c r="E2821" t="s">
        <v>20</v>
      </c>
      <c r="F2821" t="s">
        <v>27</v>
      </c>
      <c r="G2821">
        <v>3</v>
      </c>
      <c r="H2821">
        <v>319.27999999999997</v>
      </c>
      <c r="I2821">
        <v>0.05</v>
      </c>
      <c r="J2821">
        <v>909.95</v>
      </c>
      <c r="K2821">
        <v>601.39</v>
      </c>
      <c r="L2821">
        <v>308.56</v>
      </c>
      <c r="M2821" t="s">
        <v>17</v>
      </c>
      <c r="N2821" t="str">
        <f t="shared" si="44"/>
        <v>Low</v>
      </c>
    </row>
    <row r="2822" spans="1:14" x14ac:dyDescent="0.3">
      <c r="A2822">
        <v>2821</v>
      </c>
      <c r="B2822" t="s">
        <v>2446</v>
      </c>
      <c r="C2822" s="2">
        <v>45497</v>
      </c>
      <c r="D2822" t="s">
        <v>24</v>
      </c>
      <c r="E2822" t="s">
        <v>33</v>
      </c>
      <c r="F2822" t="s">
        <v>27</v>
      </c>
      <c r="G2822">
        <v>2</v>
      </c>
      <c r="H2822">
        <v>472.3</v>
      </c>
      <c r="I2822">
        <v>0.16</v>
      </c>
      <c r="J2822">
        <v>793.46</v>
      </c>
      <c r="K2822">
        <v>516.53</v>
      </c>
      <c r="L2822">
        <v>276.93</v>
      </c>
      <c r="M2822" t="s">
        <v>22</v>
      </c>
      <c r="N2822" t="str">
        <f t="shared" si="44"/>
        <v>Medium</v>
      </c>
    </row>
    <row r="2823" spans="1:14" x14ac:dyDescent="0.3">
      <c r="A2823">
        <v>2822</v>
      </c>
      <c r="B2823" t="s">
        <v>278</v>
      </c>
      <c r="C2823" s="2">
        <v>45592</v>
      </c>
      <c r="D2823" t="s">
        <v>19</v>
      </c>
      <c r="E2823" t="s">
        <v>30</v>
      </c>
      <c r="F2823" t="s">
        <v>21</v>
      </c>
      <c r="G2823">
        <v>1</v>
      </c>
      <c r="H2823">
        <v>115.83</v>
      </c>
      <c r="I2823">
        <v>0.23</v>
      </c>
      <c r="J2823">
        <v>89.19</v>
      </c>
      <c r="K2823">
        <v>69.53</v>
      </c>
      <c r="L2823">
        <v>19.66</v>
      </c>
      <c r="M2823" t="s">
        <v>40</v>
      </c>
      <c r="N2823" t="str">
        <f t="shared" si="44"/>
        <v>High</v>
      </c>
    </row>
    <row r="2824" spans="1:14" x14ac:dyDescent="0.3">
      <c r="A2824">
        <v>2823</v>
      </c>
      <c r="B2824" t="s">
        <v>2447</v>
      </c>
      <c r="C2824" s="2">
        <v>45372</v>
      </c>
      <c r="D2824" t="s">
        <v>19</v>
      </c>
      <c r="E2824" t="s">
        <v>15</v>
      </c>
      <c r="F2824" t="s">
        <v>27</v>
      </c>
      <c r="G2824">
        <v>7</v>
      </c>
      <c r="H2824">
        <v>111.03</v>
      </c>
      <c r="I2824">
        <v>0.17</v>
      </c>
      <c r="J2824">
        <v>645.08000000000004</v>
      </c>
      <c r="K2824">
        <v>341.92</v>
      </c>
      <c r="L2824">
        <v>303.16000000000003</v>
      </c>
      <c r="M2824" t="s">
        <v>22</v>
      </c>
      <c r="N2824" t="str">
        <f t="shared" si="44"/>
        <v>Medium</v>
      </c>
    </row>
    <row r="2825" spans="1:14" x14ac:dyDescent="0.3">
      <c r="A2825">
        <v>2824</v>
      </c>
      <c r="B2825" t="s">
        <v>862</v>
      </c>
      <c r="C2825" s="2">
        <v>45558</v>
      </c>
      <c r="D2825" t="s">
        <v>14</v>
      </c>
      <c r="E2825" t="s">
        <v>15</v>
      </c>
      <c r="F2825" t="s">
        <v>21</v>
      </c>
      <c r="G2825">
        <v>2</v>
      </c>
      <c r="H2825">
        <v>30.71</v>
      </c>
      <c r="I2825">
        <v>0.21</v>
      </c>
      <c r="J2825">
        <v>48.52</v>
      </c>
      <c r="K2825">
        <v>33.75</v>
      </c>
      <c r="L2825">
        <v>14.77</v>
      </c>
      <c r="M2825" t="s">
        <v>22</v>
      </c>
      <c r="N2825" t="str">
        <f t="shared" si="44"/>
        <v>High</v>
      </c>
    </row>
    <row r="2826" spans="1:14" x14ac:dyDescent="0.3">
      <c r="A2826">
        <v>2825</v>
      </c>
      <c r="B2826" t="s">
        <v>887</v>
      </c>
      <c r="C2826" s="2">
        <v>45331</v>
      </c>
      <c r="D2826" t="s">
        <v>19</v>
      </c>
      <c r="E2826" t="s">
        <v>30</v>
      </c>
      <c r="F2826" t="s">
        <v>21</v>
      </c>
      <c r="G2826">
        <v>6</v>
      </c>
      <c r="H2826">
        <v>331.94</v>
      </c>
      <c r="I2826">
        <v>0.14000000000000001</v>
      </c>
      <c r="J2826">
        <v>1712.81</v>
      </c>
      <c r="K2826">
        <v>856.94</v>
      </c>
      <c r="L2826">
        <v>855.87</v>
      </c>
      <c r="M2826" t="s">
        <v>22</v>
      </c>
      <c r="N2826" t="str">
        <f t="shared" si="44"/>
        <v>Medium</v>
      </c>
    </row>
    <row r="2827" spans="1:14" x14ac:dyDescent="0.3">
      <c r="A2827">
        <v>2826</v>
      </c>
      <c r="B2827" t="s">
        <v>2448</v>
      </c>
      <c r="C2827" s="2">
        <v>45348</v>
      </c>
      <c r="D2827" t="s">
        <v>19</v>
      </c>
      <c r="E2827" t="s">
        <v>25</v>
      </c>
      <c r="F2827" t="s">
        <v>21</v>
      </c>
      <c r="G2827">
        <v>6</v>
      </c>
      <c r="H2827">
        <v>478.17</v>
      </c>
      <c r="I2827">
        <v>0.22</v>
      </c>
      <c r="J2827">
        <v>2237.84</v>
      </c>
      <c r="K2827">
        <v>1308.3499999999999</v>
      </c>
      <c r="L2827">
        <v>929.49</v>
      </c>
      <c r="M2827" t="s">
        <v>17</v>
      </c>
      <c r="N2827" t="str">
        <f t="shared" si="44"/>
        <v>High</v>
      </c>
    </row>
    <row r="2828" spans="1:14" x14ac:dyDescent="0.3">
      <c r="A2828">
        <v>2827</v>
      </c>
      <c r="B2828" t="s">
        <v>2449</v>
      </c>
      <c r="C2828" s="2">
        <v>45596</v>
      </c>
      <c r="D2828" t="s">
        <v>24</v>
      </c>
      <c r="E2828" t="s">
        <v>30</v>
      </c>
      <c r="F2828" t="s">
        <v>27</v>
      </c>
      <c r="G2828">
        <v>5</v>
      </c>
      <c r="H2828">
        <v>151.34</v>
      </c>
      <c r="I2828">
        <v>0.15</v>
      </c>
      <c r="J2828">
        <v>643.20000000000005</v>
      </c>
      <c r="K2828">
        <v>509.41</v>
      </c>
      <c r="L2828">
        <v>133.79</v>
      </c>
      <c r="M2828" t="s">
        <v>40</v>
      </c>
      <c r="N2828" t="str">
        <f t="shared" si="44"/>
        <v>Medium</v>
      </c>
    </row>
    <row r="2829" spans="1:14" x14ac:dyDescent="0.3">
      <c r="A2829">
        <v>2828</v>
      </c>
      <c r="B2829" t="s">
        <v>2450</v>
      </c>
      <c r="C2829" s="2">
        <v>45620</v>
      </c>
      <c r="D2829" t="s">
        <v>14</v>
      </c>
      <c r="E2829" t="s">
        <v>30</v>
      </c>
      <c r="F2829" t="s">
        <v>21</v>
      </c>
      <c r="G2829">
        <v>8</v>
      </c>
      <c r="H2829">
        <v>159.80000000000001</v>
      </c>
      <c r="I2829">
        <v>0.06</v>
      </c>
      <c r="J2829">
        <v>1201.7</v>
      </c>
      <c r="K2829">
        <v>911.9</v>
      </c>
      <c r="L2829">
        <v>289.8</v>
      </c>
      <c r="M2829" t="s">
        <v>28</v>
      </c>
      <c r="N2829" t="str">
        <f t="shared" si="44"/>
        <v>Low</v>
      </c>
    </row>
    <row r="2830" spans="1:14" x14ac:dyDescent="0.3">
      <c r="A2830">
        <v>2829</v>
      </c>
      <c r="B2830" t="s">
        <v>2451</v>
      </c>
      <c r="C2830" s="2">
        <v>45511</v>
      </c>
      <c r="D2830" t="s">
        <v>19</v>
      </c>
      <c r="E2830" t="s">
        <v>25</v>
      </c>
      <c r="F2830" t="s">
        <v>27</v>
      </c>
      <c r="G2830">
        <v>6</v>
      </c>
      <c r="H2830">
        <v>247.1</v>
      </c>
      <c r="I2830">
        <v>0.14000000000000001</v>
      </c>
      <c r="J2830">
        <v>1275.04</v>
      </c>
      <c r="K2830">
        <v>930.54</v>
      </c>
      <c r="L2830">
        <v>344.5</v>
      </c>
      <c r="M2830" t="s">
        <v>22</v>
      </c>
      <c r="N2830" t="str">
        <f t="shared" si="44"/>
        <v>Medium</v>
      </c>
    </row>
    <row r="2831" spans="1:14" x14ac:dyDescent="0.3">
      <c r="A2831">
        <v>2830</v>
      </c>
      <c r="B2831" t="s">
        <v>1203</v>
      </c>
      <c r="C2831" s="2">
        <v>45650</v>
      </c>
      <c r="D2831" t="s">
        <v>14</v>
      </c>
      <c r="E2831" t="s">
        <v>30</v>
      </c>
      <c r="F2831" t="s">
        <v>21</v>
      </c>
      <c r="G2831">
        <v>9</v>
      </c>
      <c r="H2831">
        <v>444.16</v>
      </c>
      <c r="I2831">
        <v>0.11</v>
      </c>
      <c r="J2831">
        <v>3557.72</v>
      </c>
      <c r="K2831">
        <v>2721.83</v>
      </c>
      <c r="L2831">
        <v>835.89</v>
      </c>
      <c r="M2831" t="s">
        <v>22</v>
      </c>
      <c r="N2831" t="str">
        <f t="shared" si="44"/>
        <v>Medium</v>
      </c>
    </row>
    <row r="2832" spans="1:14" x14ac:dyDescent="0.3">
      <c r="A2832">
        <v>2831</v>
      </c>
      <c r="B2832" t="s">
        <v>962</v>
      </c>
      <c r="C2832" s="2">
        <v>45448</v>
      </c>
      <c r="D2832" t="s">
        <v>14</v>
      </c>
      <c r="E2832" t="s">
        <v>25</v>
      </c>
      <c r="F2832" t="s">
        <v>27</v>
      </c>
      <c r="G2832">
        <v>3</v>
      </c>
      <c r="H2832">
        <v>294.26</v>
      </c>
      <c r="I2832">
        <v>0.27</v>
      </c>
      <c r="J2832">
        <v>644.42999999999995</v>
      </c>
      <c r="K2832">
        <v>515.37</v>
      </c>
      <c r="L2832">
        <v>129.06</v>
      </c>
      <c r="M2832" t="s">
        <v>46</v>
      </c>
      <c r="N2832" t="str">
        <f t="shared" si="44"/>
        <v>High</v>
      </c>
    </row>
    <row r="2833" spans="1:14" x14ac:dyDescent="0.3">
      <c r="A2833">
        <v>2832</v>
      </c>
      <c r="B2833" t="s">
        <v>2452</v>
      </c>
      <c r="C2833" s="2">
        <v>45352</v>
      </c>
      <c r="D2833" t="s">
        <v>24</v>
      </c>
      <c r="E2833" t="s">
        <v>25</v>
      </c>
      <c r="F2833" t="s">
        <v>27</v>
      </c>
      <c r="G2833">
        <v>9</v>
      </c>
      <c r="H2833">
        <v>330.83</v>
      </c>
      <c r="I2833">
        <v>0.12</v>
      </c>
      <c r="J2833">
        <v>2620.17</v>
      </c>
      <c r="K2833">
        <v>1778.13</v>
      </c>
      <c r="L2833">
        <v>842.04</v>
      </c>
      <c r="M2833" t="s">
        <v>46</v>
      </c>
      <c r="N2833" t="str">
        <f t="shared" si="44"/>
        <v>Medium</v>
      </c>
    </row>
    <row r="2834" spans="1:14" x14ac:dyDescent="0.3">
      <c r="A2834">
        <v>2833</v>
      </c>
      <c r="B2834" t="s">
        <v>2453</v>
      </c>
      <c r="C2834" s="2">
        <v>45349</v>
      </c>
      <c r="D2834" t="s">
        <v>14</v>
      </c>
      <c r="E2834" t="s">
        <v>30</v>
      </c>
      <c r="F2834" t="s">
        <v>21</v>
      </c>
      <c r="G2834">
        <v>9</v>
      </c>
      <c r="H2834">
        <v>488.99</v>
      </c>
      <c r="I2834">
        <v>0.13</v>
      </c>
      <c r="J2834">
        <v>3828.79</v>
      </c>
      <c r="K2834">
        <v>3023.42</v>
      </c>
      <c r="L2834">
        <v>805.37</v>
      </c>
      <c r="M2834" t="s">
        <v>17</v>
      </c>
      <c r="N2834" t="str">
        <f t="shared" si="44"/>
        <v>Medium</v>
      </c>
    </row>
    <row r="2835" spans="1:14" x14ac:dyDescent="0.3">
      <c r="A2835">
        <v>2834</v>
      </c>
      <c r="B2835" t="s">
        <v>867</v>
      </c>
      <c r="C2835" s="2">
        <v>45456</v>
      </c>
      <c r="D2835" t="s">
        <v>39</v>
      </c>
      <c r="E2835" t="s">
        <v>15</v>
      </c>
      <c r="F2835" t="s">
        <v>16</v>
      </c>
      <c r="G2835">
        <v>7</v>
      </c>
      <c r="H2835">
        <v>329.85</v>
      </c>
      <c r="I2835">
        <v>0.26</v>
      </c>
      <c r="J2835">
        <v>1708.62</v>
      </c>
      <c r="K2835">
        <v>964.08</v>
      </c>
      <c r="L2835">
        <v>744.54</v>
      </c>
      <c r="M2835" t="s">
        <v>17</v>
      </c>
      <c r="N2835" t="str">
        <f t="shared" si="44"/>
        <v>High</v>
      </c>
    </row>
    <row r="2836" spans="1:14" x14ac:dyDescent="0.3">
      <c r="A2836">
        <v>2835</v>
      </c>
      <c r="B2836" t="s">
        <v>2454</v>
      </c>
      <c r="C2836" s="2">
        <v>45502</v>
      </c>
      <c r="D2836" t="s">
        <v>19</v>
      </c>
      <c r="E2836" t="s">
        <v>25</v>
      </c>
      <c r="F2836" t="s">
        <v>27</v>
      </c>
      <c r="G2836">
        <v>10</v>
      </c>
      <c r="H2836">
        <v>356.88</v>
      </c>
      <c r="I2836">
        <v>0.15</v>
      </c>
      <c r="J2836">
        <v>3033.48</v>
      </c>
      <c r="K2836">
        <v>2269.0100000000002</v>
      </c>
      <c r="L2836">
        <v>764.47</v>
      </c>
      <c r="M2836" t="s">
        <v>40</v>
      </c>
      <c r="N2836" t="str">
        <f t="shared" si="44"/>
        <v>Medium</v>
      </c>
    </row>
    <row r="2837" spans="1:14" x14ac:dyDescent="0.3">
      <c r="A2837">
        <v>2836</v>
      </c>
      <c r="B2837" t="s">
        <v>2455</v>
      </c>
      <c r="C2837" s="2">
        <v>45617</v>
      </c>
      <c r="D2837" t="s">
        <v>19</v>
      </c>
      <c r="E2837" t="s">
        <v>25</v>
      </c>
      <c r="F2837" t="s">
        <v>27</v>
      </c>
      <c r="G2837">
        <v>10</v>
      </c>
      <c r="H2837">
        <v>207.9</v>
      </c>
      <c r="I2837">
        <v>0.24</v>
      </c>
      <c r="J2837">
        <v>1580.04</v>
      </c>
      <c r="K2837">
        <v>921.23</v>
      </c>
      <c r="L2837">
        <v>658.81</v>
      </c>
      <c r="M2837" t="s">
        <v>46</v>
      </c>
      <c r="N2837" t="str">
        <f t="shared" si="44"/>
        <v>High</v>
      </c>
    </row>
    <row r="2838" spans="1:14" x14ac:dyDescent="0.3">
      <c r="A2838">
        <v>2837</v>
      </c>
      <c r="B2838" t="s">
        <v>2456</v>
      </c>
      <c r="C2838" s="2">
        <v>45348</v>
      </c>
      <c r="D2838" t="s">
        <v>19</v>
      </c>
      <c r="E2838" t="s">
        <v>20</v>
      </c>
      <c r="F2838" t="s">
        <v>16</v>
      </c>
      <c r="G2838">
        <v>4</v>
      </c>
      <c r="H2838">
        <v>94.71</v>
      </c>
      <c r="I2838">
        <v>0.17</v>
      </c>
      <c r="J2838">
        <v>314.44</v>
      </c>
      <c r="K2838">
        <v>212.23</v>
      </c>
      <c r="L2838">
        <v>102.21</v>
      </c>
      <c r="M2838" t="s">
        <v>22</v>
      </c>
      <c r="N2838" t="str">
        <f t="shared" si="44"/>
        <v>Medium</v>
      </c>
    </row>
    <row r="2839" spans="1:14" x14ac:dyDescent="0.3">
      <c r="A2839">
        <v>2838</v>
      </c>
      <c r="B2839" t="s">
        <v>2457</v>
      </c>
      <c r="C2839" s="2">
        <v>45393</v>
      </c>
      <c r="D2839" t="s">
        <v>14</v>
      </c>
      <c r="E2839" t="s">
        <v>20</v>
      </c>
      <c r="F2839" t="s">
        <v>16</v>
      </c>
      <c r="G2839">
        <v>7</v>
      </c>
      <c r="H2839">
        <v>192.42</v>
      </c>
      <c r="I2839">
        <v>0.19</v>
      </c>
      <c r="J2839">
        <v>1091.02</v>
      </c>
      <c r="K2839">
        <v>546.72</v>
      </c>
      <c r="L2839">
        <v>544.29999999999995</v>
      </c>
      <c r="M2839" t="s">
        <v>17</v>
      </c>
      <c r="N2839" t="str">
        <f t="shared" si="44"/>
        <v>Medium</v>
      </c>
    </row>
    <row r="2840" spans="1:14" x14ac:dyDescent="0.3">
      <c r="A2840">
        <v>2839</v>
      </c>
      <c r="B2840" t="s">
        <v>2458</v>
      </c>
      <c r="C2840" s="2">
        <v>45571</v>
      </c>
      <c r="D2840" t="s">
        <v>19</v>
      </c>
      <c r="E2840" t="s">
        <v>33</v>
      </c>
      <c r="F2840" t="s">
        <v>16</v>
      </c>
      <c r="G2840">
        <v>7</v>
      </c>
      <c r="H2840">
        <v>375.05</v>
      </c>
      <c r="I2840">
        <v>0.27</v>
      </c>
      <c r="J2840">
        <v>1916.51</v>
      </c>
      <c r="K2840">
        <v>1501.01</v>
      </c>
      <c r="L2840">
        <v>415.5</v>
      </c>
      <c r="M2840" t="s">
        <v>40</v>
      </c>
      <c r="N2840" t="str">
        <f t="shared" si="44"/>
        <v>High</v>
      </c>
    </row>
    <row r="2841" spans="1:14" x14ac:dyDescent="0.3">
      <c r="A2841">
        <v>2840</v>
      </c>
      <c r="B2841" t="s">
        <v>2459</v>
      </c>
      <c r="C2841" s="2">
        <v>45579</v>
      </c>
      <c r="D2841" t="s">
        <v>24</v>
      </c>
      <c r="E2841" t="s">
        <v>20</v>
      </c>
      <c r="F2841" t="s">
        <v>16</v>
      </c>
      <c r="G2841">
        <v>1</v>
      </c>
      <c r="H2841">
        <v>406.5</v>
      </c>
      <c r="I2841">
        <v>0.11</v>
      </c>
      <c r="J2841">
        <v>361.79</v>
      </c>
      <c r="K2841">
        <v>197.21</v>
      </c>
      <c r="L2841">
        <v>164.58</v>
      </c>
      <c r="M2841" t="s">
        <v>22</v>
      </c>
      <c r="N2841" t="str">
        <f t="shared" si="44"/>
        <v>Medium</v>
      </c>
    </row>
    <row r="2842" spans="1:14" x14ac:dyDescent="0.3">
      <c r="A2842">
        <v>2841</v>
      </c>
      <c r="B2842" t="s">
        <v>2029</v>
      </c>
      <c r="C2842" s="2">
        <v>45321</v>
      </c>
      <c r="D2842" t="s">
        <v>14</v>
      </c>
      <c r="E2842" t="s">
        <v>30</v>
      </c>
      <c r="F2842" t="s">
        <v>27</v>
      </c>
      <c r="G2842">
        <v>6</v>
      </c>
      <c r="H2842">
        <v>125.05</v>
      </c>
      <c r="I2842">
        <v>0.13</v>
      </c>
      <c r="J2842">
        <v>652.76</v>
      </c>
      <c r="K2842">
        <v>480.77</v>
      </c>
      <c r="L2842">
        <v>171.99</v>
      </c>
      <c r="M2842" t="s">
        <v>22</v>
      </c>
      <c r="N2842" t="str">
        <f t="shared" si="44"/>
        <v>Medium</v>
      </c>
    </row>
    <row r="2843" spans="1:14" x14ac:dyDescent="0.3">
      <c r="A2843">
        <v>2842</v>
      </c>
      <c r="B2843" t="s">
        <v>2460</v>
      </c>
      <c r="C2843" s="2">
        <v>45549</v>
      </c>
      <c r="D2843" t="s">
        <v>14</v>
      </c>
      <c r="E2843" t="s">
        <v>30</v>
      </c>
      <c r="F2843" t="s">
        <v>16</v>
      </c>
      <c r="G2843">
        <v>2</v>
      </c>
      <c r="H2843">
        <v>480.67</v>
      </c>
      <c r="I2843">
        <v>0.28999999999999998</v>
      </c>
      <c r="J2843">
        <v>682.55</v>
      </c>
      <c r="K2843">
        <v>384.74</v>
      </c>
      <c r="L2843">
        <v>297.81</v>
      </c>
      <c r="M2843" t="s">
        <v>17</v>
      </c>
      <c r="N2843" t="str">
        <f t="shared" si="44"/>
        <v>High</v>
      </c>
    </row>
    <row r="2844" spans="1:14" x14ac:dyDescent="0.3">
      <c r="A2844">
        <v>2843</v>
      </c>
      <c r="B2844" t="s">
        <v>2461</v>
      </c>
      <c r="C2844" s="2">
        <v>45599</v>
      </c>
      <c r="D2844" t="s">
        <v>39</v>
      </c>
      <c r="E2844" t="s">
        <v>25</v>
      </c>
      <c r="F2844" t="s">
        <v>21</v>
      </c>
      <c r="G2844">
        <v>6</v>
      </c>
      <c r="H2844">
        <v>349.83</v>
      </c>
      <c r="I2844">
        <v>0.06</v>
      </c>
      <c r="J2844">
        <v>1973.04</v>
      </c>
      <c r="K2844">
        <v>1432.03</v>
      </c>
      <c r="L2844">
        <v>541.01</v>
      </c>
      <c r="M2844" t="s">
        <v>17</v>
      </c>
      <c r="N2844" t="str">
        <f t="shared" si="44"/>
        <v>Low</v>
      </c>
    </row>
    <row r="2845" spans="1:14" x14ac:dyDescent="0.3">
      <c r="A2845">
        <v>2844</v>
      </c>
      <c r="B2845" t="s">
        <v>2462</v>
      </c>
      <c r="C2845" s="2">
        <v>45545</v>
      </c>
      <c r="D2845" t="s">
        <v>39</v>
      </c>
      <c r="E2845" t="s">
        <v>30</v>
      </c>
      <c r="F2845" t="s">
        <v>21</v>
      </c>
      <c r="G2845">
        <v>8</v>
      </c>
      <c r="H2845">
        <v>210.85</v>
      </c>
      <c r="I2845">
        <v>0.09</v>
      </c>
      <c r="J2845">
        <v>1534.99</v>
      </c>
      <c r="K2845">
        <v>1053.72</v>
      </c>
      <c r="L2845">
        <v>481.27</v>
      </c>
      <c r="M2845" t="s">
        <v>22</v>
      </c>
      <c r="N2845" t="str">
        <f t="shared" si="44"/>
        <v>Low</v>
      </c>
    </row>
    <row r="2846" spans="1:14" x14ac:dyDescent="0.3">
      <c r="A2846">
        <v>2845</v>
      </c>
      <c r="B2846" t="s">
        <v>2463</v>
      </c>
      <c r="C2846" s="2">
        <v>45335</v>
      </c>
      <c r="D2846" t="s">
        <v>24</v>
      </c>
      <c r="E2846" t="s">
        <v>15</v>
      </c>
      <c r="F2846" t="s">
        <v>27</v>
      </c>
      <c r="G2846">
        <v>7</v>
      </c>
      <c r="H2846">
        <v>470.87</v>
      </c>
      <c r="I2846">
        <v>0.14000000000000001</v>
      </c>
      <c r="J2846">
        <v>2834.64</v>
      </c>
      <c r="K2846">
        <v>1715.96</v>
      </c>
      <c r="L2846">
        <v>1118.68</v>
      </c>
      <c r="M2846" t="s">
        <v>22</v>
      </c>
      <c r="N2846" t="str">
        <f t="shared" si="44"/>
        <v>Medium</v>
      </c>
    </row>
    <row r="2847" spans="1:14" x14ac:dyDescent="0.3">
      <c r="A2847">
        <v>2846</v>
      </c>
      <c r="B2847" t="s">
        <v>1515</v>
      </c>
      <c r="C2847" s="2">
        <v>45620</v>
      </c>
      <c r="D2847" t="s">
        <v>39</v>
      </c>
      <c r="E2847" t="s">
        <v>20</v>
      </c>
      <c r="F2847" t="s">
        <v>16</v>
      </c>
      <c r="G2847">
        <v>5</v>
      </c>
      <c r="H2847">
        <v>412.61</v>
      </c>
      <c r="I2847">
        <v>0.21</v>
      </c>
      <c r="J2847">
        <v>1629.81</v>
      </c>
      <c r="K2847">
        <v>1019.67</v>
      </c>
      <c r="L2847">
        <v>610.14</v>
      </c>
      <c r="M2847" t="s">
        <v>22</v>
      </c>
      <c r="N2847" t="str">
        <f t="shared" si="44"/>
        <v>High</v>
      </c>
    </row>
    <row r="2848" spans="1:14" x14ac:dyDescent="0.3">
      <c r="A2848">
        <v>2847</v>
      </c>
      <c r="B2848" t="s">
        <v>1923</v>
      </c>
      <c r="C2848" s="2">
        <v>45571</v>
      </c>
      <c r="D2848" t="s">
        <v>24</v>
      </c>
      <c r="E2848" t="s">
        <v>30</v>
      </c>
      <c r="F2848" t="s">
        <v>27</v>
      </c>
      <c r="G2848">
        <v>2</v>
      </c>
      <c r="H2848">
        <v>308.25</v>
      </c>
      <c r="I2848">
        <v>0.22</v>
      </c>
      <c r="J2848">
        <v>480.87</v>
      </c>
      <c r="K2848">
        <v>327.69</v>
      </c>
      <c r="L2848">
        <v>153.18</v>
      </c>
      <c r="M2848" t="s">
        <v>22</v>
      </c>
      <c r="N2848" t="str">
        <f t="shared" si="44"/>
        <v>High</v>
      </c>
    </row>
    <row r="2849" spans="1:14" x14ac:dyDescent="0.3">
      <c r="A2849">
        <v>2848</v>
      </c>
      <c r="B2849" t="s">
        <v>2464</v>
      </c>
      <c r="C2849" s="2">
        <v>45415</v>
      </c>
      <c r="D2849" t="s">
        <v>19</v>
      </c>
      <c r="E2849" t="s">
        <v>20</v>
      </c>
      <c r="F2849" t="s">
        <v>16</v>
      </c>
      <c r="G2849">
        <v>1</v>
      </c>
      <c r="H2849">
        <v>486.35</v>
      </c>
      <c r="I2849">
        <v>0.22</v>
      </c>
      <c r="J2849">
        <v>379.35</v>
      </c>
      <c r="K2849">
        <v>203.07</v>
      </c>
      <c r="L2849">
        <v>176.28</v>
      </c>
      <c r="M2849" t="s">
        <v>28</v>
      </c>
      <c r="N2849" t="str">
        <f t="shared" si="44"/>
        <v>High</v>
      </c>
    </row>
    <row r="2850" spans="1:14" x14ac:dyDescent="0.3">
      <c r="A2850">
        <v>2849</v>
      </c>
      <c r="B2850" t="s">
        <v>2465</v>
      </c>
      <c r="C2850" s="2">
        <v>45597</v>
      </c>
      <c r="D2850" t="s">
        <v>14</v>
      </c>
      <c r="E2850" t="s">
        <v>33</v>
      </c>
      <c r="F2850" t="s">
        <v>16</v>
      </c>
      <c r="G2850">
        <v>8</v>
      </c>
      <c r="H2850">
        <v>392.21</v>
      </c>
      <c r="I2850">
        <v>0.09</v>
      </c>
      <c r="J2850">
        <v>2855.29</v>
      </c>
      <c r="K2850">
        <v>1811.38</v>
      </c>
      <c r="L2850">
        <v>1043.9100000000001</v>
      </c>
      <c r="M2850" t="s">
        <v>22</v>
      </c>
      <c r="N2850" t="str">
        <f t="shared" si="44"/>
        <v>Low</v>
      </c>
    </row>
    <row r="2851" spans="1:14" x14ac:dyDescent="0.3">
      <c r="A2851">
        <v>2850</v>
      </c>
      <c r="B2851" t="s">
        <v>2466</v>
      </c>
      <c r="C2851" s="2">
        <v>45392</v>
      </c>
      <c r="D2851" t="s">
        <v>24</v>
      </c>
      <c r="E2851" t="s">
        <v>33</v>
      </c>
      <c r="F2851" t="s">
        <v>21</v>
      </c>
      <c r="G2851">
        <v>1</v>
      </c>
      <c r="H2851">
        <v>278.08999999999997</v>
      </c>
      <c r="I2851">
        <v>0.04</v>
      </c>
      <c r="J2851">
        <v>266.97000000000003</v>
      </c>
      <c r="K2851">
        <v>194.87</v>
      </c>
      <c r="L2851">
        <v>72.099999999999994</v>
      </c>
      <c r="M2851" t="s">
        <v>17</v>
      </c>
      <c r="N2851" t="str">
        <f t="shared" si="44"/>
        <v>Low</v>
      </c>
    </row>
    <row r="2852" spans="1:14" x14ac:dyDescent="0.3">
      <c r="A2852">
        <v>2851</v>
      </c>
      <c r="B2852" t="s">
        <v>2467</v>
      </c>
      <c r="C2852" s="2">
        <v>45388</v>
      </c>
      <c r="D2852" t="s">
        <v>39</v>
      </c>
      <c r="E2852" t="s">
        <v>25</v>
      </c>
      <c r="F2852" t="s">
        <v>27</v>
      </c>
      <c r="G2852">
        <v>6</v>
      </c>
      <c r="H2852">
        <v>474.09</v>
      </c>
      <c r="I2852">
        <v>0.06</v>
      </c>
      <c r="J2852">
        <v>2673.87</v>
      </c>
      <c r="K2852">
        <v>1865.05</v>
      </c>
      <c r="L2852">
        <v>808.82</v>
      </c>
      <c r="M2852" t="s">
        <v>46</v>
      </c>
      <c r="N2852" t="str">
        <f t="shared" si="44"/>
        <v>Low</v>
      </c>
    </row>
    <row r="2853" spans="1:14" x14ac:dyDescent="0.3">
      <c r="A2853">
        <v>2852</v>
      </c>
      <c r="B2853" t="s">
        <v>2468</v>
      </c>
      <c r="C2853" s="2">
        <v>45591</v>
      </c>
      <c r="D2853" t="s">
        <v>24</v>
      </c>
      <c r="E2853" t="s">
        <v>30</v>
      </c>
      <c r="F2853" t="s">
        <v>21</v>
      </c>
      <c r="G2853">
        <v>9</v>
      </c>
      <c r="H2853">
        <v>388.33</v>
      </c>
      <c r="I2853">
        <v>0.04</v>
      </c>
      <c r="J2853">
        <v>3355.17</v>
      </c>
      <c r="K2853">
        <v>2563.7800000000002</v>
      </c>
      <c r="L2853">
        <v>791.39</v>
      </c>
      <c r="M2853" t="s">
        <v>46</v>
      </c>
      <c r="N2853" t="str">
        <f t="shared" si="44"/>
        <v>Low</v>
      </c>
    </row>
    <row r="2854" spans="1:14" x14ac:dyDescent="0.3">
      <c r="A2854">
        <v>2853</v>
      </c>
      <c r="B2854" t="s">
        <v>2469</v>
      </c>
      <c r="C2854" s="2">
        <v>45360</v>
      </c>
      <c r="D2854" t="s">
        <v>24</v>
      </c>
      <c r="E2854" t="s">
        <v>25</v>
      </c>
      <c r="F2854" t="s">
        <v>27</v>
      </c>
      <c r="G2854">
        <v>3</v>
      </c>
      <c r="H2854">
        <v>91.72</v>
      </c>
      <c r="I2854">
        <v>0.12</v>
      </c>
      <c r="J2854">
        <v>242.14</v>
      </c>
      <c r="K2854">
        <v>177.68</v>
      </c>
      <c r="L2854">
        <v>64.459999999999994</v>
      </c>
      <c r="M2854" t="s">
        <v>40</v>
      </c>
      <c r="N2854" t="str">
        <f t="shared" si="44"/>
        <v>Medium</v>
      </c>
    </row>
    <row r="2855" spans="1:14" x14ac:dyDescent="0.3">
      <c r="A2855">
        <v>2854</v>
      </c>
      <c r="B2855" t="s">
        <v>2470</v>
      </c>
      <c r="C2855" s="2">
        <v>45507</v>
      </c>
      <c r="D2855" t="s">
        <v>39</v>
      </c>
      <c r="E2855" t="s">
        <v>15</v>
      </c>
      <c r="F2855" t="s">
        <v>27</v>
      </c>
      <c r="G2855">
        <v>3</v>
      </c>
      <c r="H2855">
        <v>456.9</v>
      </c>
      <c r="I2855">
        <v>0.06</v>
      </c>
      <c r="J2855">
        <v>1288.46</v>
      </c>
      <c r="K2855">
        <v>650.92999999999995</v>
      </c>
      <c r="L2855">
        <v>637.53</v>
      </c>
      <c r="M2855" t="s">
        <v>46</v>
      </c>
      <c r="N2855" t="str">
        <f t="shared" si="44"/>
        <v>Low</v>
      </c>
    </row>
    <row r="2856" spans="1:14" x14ac:dyDescent="0.3">
      <c r="A2856">
        <v>2855</v>
      </c>
      <c r="B2856" t="s">
        <v>2471</v>
      </c>
      <c r="C2856" s="2">
        <v>45645</v>
      </c>
      <c r="D2856" t="s">
        <v>14</v>
      </c>
      <c r="E2856" t="s">
        <v>15</v>
      </c>
      <c r="F2856" t="s">
        <v>21</v>
      </c>
      <c r="G2856">
        <v>5</v>
      </c>
      <c r="H2856">
        <v>347.67</v>
      </c>
      <c r="I2856">
        <v>0.28999999999999998</v>
      </c>
      <c r="J2856">
        <v>1234.23</v>
      </c>
      <c r="K2856">
        <v>708.54</v>
      </c>
      <c r="L2856">
        <v>525.69000000000005</v>
      </c>
      <c r="M2856" t="s">
        <v>22</v>
      </c>
      <c r="N2856" t="str">
        <f t="shared" si="44"/>
        <v>High</v>
      </c>
    </row>
    <row r="2857" spans="1:14" x14ac:dyDescent="0.3">
      <c r="A2857">
        <v>2856</v>
      </c>
      <c r="B2857" t="s">
        <v>1082</v>
      </c>
      <c r="C2857" s="2">
        <v>45364</v>
      </c>
      <c r="D2857" t="s">
        <v>19</v>
      </c>
      <c r="E2857" t="s">
        <v>33</v>
      </c>
      <c r="F2857" t="s">
        <v>21</v>
      </c>
      <c r="G2857">
        <v>9</v>
      </c>
      <c r="H2857">
        <v>27.87</v>
      </c>
      <c r="I2857">
        <v>0.19</v>
      </c>
      <c r="J2857">
        <v>203.17</v>
      </c>
      <c r="K2857">
        <v>130.49</v>
      </c>
      <c r="L2857">
        <v>72.680000000000007</v>
      </c>
      <c r="M2857" t="s">
        <v>40</v>
      </c>
      <c r="N2857" t="str">
        <f t="shared" si="44"/>
        <v>Medium</v>
      </c>
    </row>
    <row r="2858" spans="1:14" x14ac:dyDescent="0.3">
      <c r="A2858">
        <v>2857</v>
      </c>
      <c r="B2858" t="s">
        <v>2472</v>
      </c>
      <c r="C2858" s="2">
        <v>45306</v>
      </c>
      <c r="D2858" t="s">
        <v>14</v>
      </c>
      <c r="E2858" t="s">
        <v>25</v>
      </c>
      <c r="F2858" t="s">
        <v>27</v>
      </c>
      <c r="G2858">
        <v>9</v>
      </c>
      <c r="H2858">
        <v>105.68</v>
      </c>
      <c r="I2858">
        <v>0.18</v>
      </c>
      <c r="J2858">
        <v>779.92</v>
      </c>
      <c r="K2858">
        <v>593.41999999999996</v>
      </c>
      <c r="L2858">
        <v>186.5</v>
      </c>
      <c r="M2858" t="s">
        <v>46</v>
      </c>
      <c r="N2858" t="str">
        <f t="shared" si="44"/>
        <v>Medium</v>
      </c>
    </row>
    <row r="2859" spans="1:14" x14ac:dyDescent="0.3">
      <c r="A2859">
        <v>2858</v>
      </c>
      <c r="B2859" t="s">
        <v>2473</v>
      </c>
      <c r="C2859" s="2">
        <v>45609</v>
      </c>
      <c r="D2859" t="s">
        <v>14</v>
      </c>
      <c r="E2859" t="s">
        <v>30</v>
      </c>
      <c r="F2859" t="s">
        <v>21</v>
      </c>
      <c r="G2859">
        <v>8</v>
      </c>
      <c r="H2859">
        <v>450.4</v>
      </c>
      <c r="I2859">
        <v>0.02</v>
      </c>
      <c r="J2859">
        <v>3531.14</v>
      </c>
      <c r="K2859">
        <v>2088.54</v>
      </c>
      <c r="L2859">
        <v>1442.6</v>
      </c>
      <c r="M2859" t="s">
        <v>46</v>
      </c>
      <c r="N2859" t="str">
        <f t="shared" si="44"/>
        <v>Low</v>
      </c>
    </row>
    <row r="2860" spans="1:14" x14ac:dyDescent="0.3">
      <c r="A2860">
        <v>2859</v>
      </c>
      <c r="B2860" t="s">
        <v>2474</v>
      </c>
      <c r="C2860" s="2">
        <v>45382</v>
      </c>
      <c r="D2860" t="s">
        <v>39</v>
      </c>
      <c r="E2860" t="s">
        <v>20</v>
      </c>
      <c r="F2860" t="s">
        <v>16</v>
      </c>
      <c r="G2860">
        <v>7</v>
      </c>
      <c r="H2860">
        <v>393.35</v>
      </c>
      <c r="I2860">
        <v>0.08</v>
      </c>
      <c r="J2860">
        <v>2533.17</v>
      </c>
      <c r="K2860">
        <v>1689.84</v>
      </c>
      <c r="L2860">
        <v>843.33</v>
      </c>
      <c r="M2860" t="s">
        <v>28</v>
      </c>
      <c r="N2860" t="str">
        <f t="shared" si="44"/>
        <v>Low</v>
      </c>
    </row>
    <row r="2861" spans="1:14" x14ac:dyDescent="0.3">
      <c r="A2861">
        <v>2860</v>
      </c>
      <c r="B2861" t="s">
        <v>2475</v>
      </c>
      <c r="C2861" s="2">
        <v>45326</v>
      </c>
      <c r="D2861" t="s">
        <v>39</v>
      </c>
      <c r="E2861" t="s">
        <v>30</v>
      </c>
      <c r="F2861" t="s">
        <v>21</v>
      </c>
      <c r="G2861">
        <v>2</v>
      </c>
      <c r="H2861">
        <v>420.86</v>
      </c>
      <c r="I2861">
        <v>0.05</v>
      </c>
      <c r="J2861">
        <v>799.63</v>
      </c>
      <c r="K2861">
        <v>567.95000000000005</v>
      </c>
      <c r="L2861">
        <v>231.68</v>
      </c>
      <c r="M2861" t="s">
        <v>22</v>
      </c>
      <c r="N2861" t="str">
        <f t="shared" si="44"/>
        <v>Low</v>
      </c>
    </row>
    <row r="2862" spans="1:14" x14ac:dyDescent="0.3">
      <c r="A2862">
        <v>2861</v>
      </c>
      <c r="B2862" t="s">
        <v>2476</v>
      </c>
      <c r="C2862" s="2">
        <v>45519</v>
      </c>
      <c r="D2862" t="s">
        <v>24</v>
      </c>
      <c r="E2862" t="s">
        <v>30</v>
      </c>
      <c r="F2862" t="s">
        <v>21</v>
      </c>
      <c r="G2862">
        <v>5</v>
      </c>
      <c r="H2862">
        <v>304.39</v>
      </c>
      <c r="I2862">
        <v>0.02</v>
      </c>
      <c r="J2862">
        <v>1491.51</v>
      </c>
      <c r="K2862">
        <v>844.87</v>
      </c>
      <c r="L2862">
        <v>646.64</v>
      </c>
      <c r="M2862" t="s">
        <v>46</v>
      </c>
      <c r="N2862" t="str">
        <f t="shared" si="44"/>
        <v>Low</v>
      </c>
    </row>
    <row r="2863" spans="1:14" x14ac:dyDescent="0.3">
      <c r="A2863">
        <v>2862</v>
      </c>
      <c r="B2863" t="s">
        <v>2477</v>
      </c>
      <c r="C2863" s="2">
        <v>45429</v>
      </c>
      <c r="D2863" t="s">
        <v>19</v>
      </c>
      <c r="E2863" t="s">
        <v>20</v>
      </c>
      <c r="F2863" t="s">
        <v>21</v>
      </c>
      <c r="G2863">
        <v>7</v>
      </c>
      <c r="H2863">
        <v>86.9</v>
      </c>
      <c r="I2863">
        <v>0.03</v>
      </c>
      <c r="J2863">
        <v>590.04999999999995</v>
      </c>
      <c r="K2863">
        <v>402.68</v>
      </c>
      <c r="L2863">
        <v>187.37</v>
      </c>
      <c r="M2863" t="s">
        <v>22</v>
      </c>
      <c r="N2863" t="str">
        <f t="shared" si="44"/>
        <v>Low</v>
      </c>
    </row>
    <row r="2864" spans="1:14" x14ac:dyDescent="0.3">
      <c r="A2864">
        <v>2863</v>
      </c>
      <c r="B2864" t="s">
        <v>2478</v>
      </c>
      <c r="C2864" s="2">
        <v>45422</v>
      </c>
      <c r="D2864" t="s">
        <v>24</v>
      </c>
      <c r="E2864" t="s">
        <v>30</v>
      </c>
      <c r="F2864" t="s">
        <v>16</v>
      </c>
      <c r="G2864">
        <v>9</v>
      </c>
      <c r="H2864">
        <v>221.5</v>
      </c>
      <c r="I2864">
        <v>0.02</v>
      </c>
      <c r="J2864">
        <v>1953.63</v>
      </c>
      <c r="K2864">
        <v>1473.6</v>
      </c>
      <c r="L2864">
        <v>480.03</v>
      </c>
      <c r="M2864" t="s">
        <v>28</v>
      </c>
      <c r="N2864" t="str">
        <f t="shared" si="44"/>
        <v>Low</v>
      </c>
    </row>
    <row r="2865" spans="1:14" x14ac:dyDescent="0.3">
      <c r="A2865">
        <v>2864</v>
      </c>
      <c r="B2865" t="s">
        <v>2479</v>
      </c>
      <c r="C2865" s="2">
        <v>45402</v>
      </c>
      <c r="D2865" t="s">
        <v>14</v>
      </c>
      <c r="E2865" t="s">
        <v>25</v>
      </c>
      <c r="F2865" t="s">
        <v>21</v>
      </c>
      <c r="G2865">
        <v>4</v>
      </c>
      <c r="H2865">
        <v>245.42</v>
      </c>
      <c r="I2865">
        <v>0.12</v>
      </c>
      <c r="J2865">
        <v>863.88</v>
      </c>
      <c r="K2865">
        <v>538.36</v>
      </c>
      <c r="L2865">
        <v>325.52</v>
      </c>
      <c r="M2865" t="s">
        <v>17</v>
      </c>
      <c r="N2865" t="str">
        <f t="shared" si="44"/>
        <v>Medium</v>
      </c>
    </row>
    <row r="2866" spans="1:14" x14ac:dyDescent="0.3">
      <c r="A2866">
        <v>2865</v>
      </c>
      <c r="B2866" t="s">
        <v>2480</v>
      </c>
      <c r="C2866" s="2">
        <v>45560</v>
      </c>
      <c r="D2866" t="s">
        <v>39</v>
      </c>
      <c r="E2866" t="s">
        <v>15</v>
      </c>
      <c r="F2866" t="s">
        <v>27</v>
      </c>
      <c r="G2866">
        <v>2</v>
      </c>
      <c r="H2866">
        <v>205.04</v>
      </c>
      <c r="I2866">
        <v>0.03</v>
      </c>
      <c r="J2866">
        <v>397.78</v>
      </c>
      <c r="K2866">
        <v>297.76</v>
      </c>
      <c r="L2866">
        <v>100.02</v>
      </c>
      <c r="M2866" t="s">
        <v>40</v>
      </c>
      <c r="N2866" t="str">
        <f t="shared" si="44"/>
        <v>Low</v>
      </c>
    </row>
    <row r="2867" spans="1:14" x14ac:dyDescent="0.3">
      <c r="A2867">
        <v>2866</v>
      </c>
      <c r="B2867" t="s">
        <v>2481</v>
      </c>
      <c r="C2867" s="2">
        <v>45359</v>
      </c>
      <c r="D2867" t="s">
        <v>14</v>
      </c>
      <c r="E2867" t="s">
        <v>25</v>
      </c>
      <c r="F2867" t="s">
        <v>27</v>
      </c>
      <c r="G2867">
        <v>9</v>
      </c>
      <c r="H2867">
        <v>207.07</v>
      </c>
      <c r="I2867">
        <v>0</v>
      </c>
      <c r="J2867">
        <v>1863.63</v>
      </c>
      <c r="K2867">
        <v>1328.44</v>
      </c>
      <c r="L2867">
        <v>535.19000000000005</v>
      </c>
      <c r="M2867" t="s">
        <v>17</v>
      </c>
      <c r="N2867" t="str">
        <f t="shared" si="44"/>
        <v>No Discount</v>
      </c>
    </row>
    <row r="2868" spans="1:14" x14ac:dyDescent="0.3">
      <c r="A2868">
        <v>2867</v>
      </c>
      <c r="B2868" t="s">
        <v>2482</v>
      </c>
      <c r="C2868" s="2">
        <v>45301</v>
      </c>
      <c r="D2868" t="s">
        <v>14</v>
      </c>
      <c r="E2868" t="s">
        <v>25</v>
      </c>
      <c r="F2868" t="s">
        <v>21</v>
      </c>
      <c r="G2868">
        <v>7</v>
      </c>
      <c r="H2868">
        <v>205.74</v>
      </c>
      <c r="I2868">
        <v>0.28999999999999998</v>
      </c>
      <c r="J2868">
        <v>1022.53</v>
      </c>
      <c r="K2868">
        <v>565.27</v>
      </c>
      <c r="L2868">
        <v>457.26</v>
      </c>
      <c r="M2868" t="s">
        <v>40</v>
      </c>
      <c r="N2868" t="str">
        <f t="shared" si="44"/>
        <v>High</v>
      </c>
    </row>
    <row r="2869" spans="1:14" x14ac:dyDescent="0.3">
      <c r="A2869">
        <v>2868</v>
      </c>
      <c r="B2869" t="s">
        <v>2483</v>
      </c>
      <c r="C2869" s="2">
        <v>45497</v>
      </c>
      <c r="D2869" t="s">
        <v>24</v>
      </c>
      <c r="E2869" t="s">
        <v>15</v>
      </c>
      <c r="F2869" t="s">
        <v>27</v>
      </c>
      <c r="G2869">
        <v>1</v>
      </c>
      <c r="H2869">
        <v>464.86</v>
      </c>
      <c r="I2869">
        <v>0.2</v>
      </c>
      <c r="J2869">
        <v>371.89</v>
      </c>
      <c r="K2869">
        <v>271.32</v>
      </c>
      <c r="L2869">
        <v>100.57</v>
      </c>
      <c r="M2869" t="s">
        <v>28</v>
      </c>
      <c r="N2869" t="str">
        <f t="shared" si="44"/>
        <v>Medium</v>
      </c>
    </row>
    <row r="2870" spans="1:14" x14ac:dyDescent="0.3">
      <c r="A2870">
        <v>2869</v>
      </c>
      <c r="B2870" t="s">
        <v>1110</v>
      </c>
      <c r="C2870" s="2">
        <v>45429</v>
      </c>
      <c r="D2870" t="s">
        <v>14</v>
      </c>
      <c r="E2870" t="s">
        <v>30</v>
      </c>
      <c r="F2870" t="s">
        <v>27</v>
      </c>
      <c r="G2870">
        <v>6</v>
      </c>
      <c r="H2870">
        <v>487.29</v>
      </c>
      <c r="I2870">
        <v>0.12</v>
      </c>
      <c r="J2870">
        <v>2572.89</v>
      </c>
      <c r="K2870">
        <v>1557.03</v>
      </c>
      <c r="L2870">
        <v>1015.86</v>
      </c>
      <c r="M2870" t="s">
        <v>46</v>
      </c>
      <c r="N2870" t="str">
        <f t="shared" si="44"/>
        <v>Medium</v>
      </c>
    </row>
    <row r="2871" spans="1:14" x14ac:dyDescent="0.3">
      <c r="A2871">
        <v>2870</v>
      </c>
      <c r="B2871" t="s">
        <v>2484</v>
      </c>
      <c r="C2871" s="2">
        <v>45597</v>
      </c>
      <c r="D2871" t="s">
        <v>24</v>
      </c>
      <c r="E2871" t="s">
        <v>15</v>
      </c>
      <c r="F2871" t="s">
        <v>21</v>
      </c>
      <c r="G2871">
        <v>1</v>
      </c>
      <c r="H2871">
        <v>302.13</v>
      </c>
      <c r="I2871">
        <v>0.19</v>
      </c>
      <c r="J2871">
        <v>244.73</v>
      </c>
      <c r="K2871">
        <v>189.27</v>
      </c>
      <c r="L2871">
        <v>55.46</v>
      </c>
      <c r="M2871" t="s">
        <v>40</v>
      </c>
      <c r="N2871" t="str">
        <f t="shared" si="44"/>
        <v>Medium</v>
      </c>
    </row>
    <row r="2872" spans="1:14" x14ac:dyDescent="0.3">
      <c r="A2872">
        <v>2871</v>
      </c>
      <c r="B2872" t="s">
        <v>2485</v>
      </c>
      <c r="C2872" s="2">
        <v>45482</v>
      </c>
      <c r="D2872" t="s">
        <v>19</v>
      </c>
      <c r="E2872" t="s">
        <v>30</v>
      </c>
      <c r="F2872" t="s">
        <v>16</v>
      </c>
      <c r="G2872">
        <v>1</v>
      </c>
      <c r="H2872">
        <v>91.64</v>
      </c>
      <c r="I2872">
        <v>7.0000000000000007E-2</v>
      </c>
      <c r="J2872">
        <v>85.23</v>
      </c>
      <c r="K2872">
        <v>63.07</v>
      </c>
      <c r="L2872">
        <v>22.16</v>
      </c>
      <c r="M2872" t="s">
        <v>28</v>
      </c>
      <c r="N2872" t="str">
        <f t="shared" si="44"/>
        <v>Low</v>
      </c>
    </row>
    <row r="2873" spans="1:14" x14ac:dyDescent="0.3">
      <c r="A2873">
        <v>2872</v>
      </c>
      <c r="B2873" t="s">
        <v>2486</v>
      </c>
      <c r="C2873" s="2">
        <v>45292</v>
      </c>
      <c r="D2873" t="s">
        <v>14</v>
      </c>
      <c r="E2873" t="s">
        <v>25</v>
      </c>
      <c r="F2873" t="s">
        <v>16</v>
      </c>
      <c r="G2873">
        <v>3</v>
      </c>
      <c r="H2873">
        <v>103.62</v>
      </c>
      <c r="I2873">
        <v>0.14000000000000001</v>
      </c>
      <c r="J2873">
        <v>267.33999999999997</v>
      </c>
      <c r="K2873">
        <v>167.93</v>
      </c>
      <c r="L2873">
        <v>99.41</v>
      </c>
      <c r="M2873" t="s">
        <v>22</v>
      </c>
      <c r="N2873" t="str">
        <f t="shared" si="44"/>
        <v>Medium</v>
      </c>
    </row>
    <row r="2874" spans="1:14" x14ac:dyDescent="0.3">
      <c r="A2874">
        <v>2873</v>
      </c>
      <c r="B2874" t="s">
        <v>2301</v>
      </c>
      <c r="C2874" s="2">
        <v>45400</v>
      </c>
      <c r="D2874" t="s">
        <v>39</v>
      </c>
      <c r="E2874" t="s">
        <v>25</v>
      </c>
      <c r="F2874" t="s">
        <v>27</v>
      </c>
      <c r="G2874">
        <v>2</v>
      </c>
      <c r="H2874">
        <v>248.05</v>
      </c>
      <c r="I2874">
        <v>0.18</v>
      </c>
      <c r="J2874">
        <v>406.8</v>
      </c>
      <c r="K2874">
        <v>280.10000000000002</v>
      </c>
      <c r="L2874">
        <v>126.7</v>
      </c>
      <c r="M2874" t="s">
        <v>28</v>
      </c>
      <c r="N2874" t="str">
        <f t="shared" si="44"/>
        <v>Medium</v>
      </c>
    </row>
    <row r="2875" spans="1:14" x14ac:dyDescent="0.3">
      <c r="A2875">
        <v>2874</v>
      </c>
      <c r="B2875" t="s">
        <v>2487</v>
      </c>
      <c r="C2875" s="2">
        <v>45380</v>
      </c>
      <c r="D2875" t="s">
        <v>14</v>
      </c>
      <c r="E2875" t="s">
        <v>15</v>
      </c>
      <c r="F2875" t="s">
        <v>27</v>
      </c>
      <c r="G2875">
        <v>6</v>
      </c>
      <c r="H2875">
        <v>360.48</v>
      </c>
      <c r="I2875">
        <v>0.28999999999999998</v>
      </c>
      <c r="J2875">
        <v>1535.64</v>
      </c>
      <c r="K2875">
        <v>809.61</v>
      </c>
      <c r="L2875">
        <v>726.03</v>
      </c>
      <c r="M2875" t="s">
        <v>22</v>
      </c>
      <c r="N2875" t="str">
        <f t="shared" si="44"/>
        <v>High</v>
      </c>
    </row>
    <row r="2876" spans="1:14" x14ac:dyDescent="0.3">
      <c r="A2876">
        <v>2875</v>
      </c>
      <c r="B2876" t="s">
        <v>2488</v>
      </c>
      <c r="C2876" s="2">
        <v>45506</v>
      </c>
      <c r="D2876" t="s">
        <v>39</v>
      </c>
      <c r="E2876" t="s">
        <v>30</v>
      </c>
      <c r="F2876" t="s">
        <v>16</v>
      </c>
      <c r="G2876">
        <v>10</v>
      </c>
      <c r="H2876">
        <v>315.02</v>
      </c>
      <c r="I2876">
        <v>0.26</v>
      </c>
      <c r="J2876">
        <v>2331.15</v>
      </c>
      <c r="K2876">
        <v>1208.28</v>
      </c>
      <c r="L2876">
        <v>1122.8699999999999</v>
      </c>
      <c r="M2876" t="s">
        <v>46</v>
      </c>
      <c r="N2876" t="str">
        <f t="shared" si="44"/>
        <v>High</v>
      </c>
    </row>
    <row r="2877" spans="1:14" x14ac:dyDescent="0.3">
      <c r="A2877">
        <v>2876</v>
      </c>
      <c r="B2877" t="s">
        <v>2489</v>
      </c>
      <c r="C2877" s="2">
        <v>45644</v>
      </c>
      <c r="D2877" t="s">
        <v>39</v>
      </c>
      <c r="E2877" t="s">
        <v>25</v>
      </c>
      <c r="F2877" t="s">
        <v>16</v>
      </c>
      <c r="G2877">
        <v>2</v>
      </c>
      <c r="H2877">
        <v>167.93</v>
      </c>
      <c r="I2877">
        <v>0.24</v>
      </c>
      <c r="J2877">
        <v>255.25</v>
      </c>
      <c r="K2877">
        <v>144.97999999999999</v>
      </c>
      <c r="L2877">
        <v>110.27</v>
      </c>
      <c r="M2877" t="s">
        <v>46</v>
      </c>
      <c r="N2877" t="str">
        <f t="shared" si="44"/>
        <v>High</v>
      </c>
    </row>
    <row r="2878" spans="1:14" x14ac:dyDescent="0.3">
      <c r="A2878">
        <v>2877</v>
      </c>
      <c r="B2878" t="s">
        <v>2490</v>
      </c>
      <c r="C2878" s="2">
        <v>45439</v>
      </c>
      <c r="D2878" t="s">
        <v>39</v>
      </c>
      <c r="E2878" t="s">
        <v>30</v>
      </c>
      <c r="F2878" t="s">
        <v>21</v>
      </c>
      <c r="G2878">
        <v>7</v>
      </c>
      <c r="H2878">
        <v>31.1</v>
      </c>
      <c r="I2878">
        <v>0.27</v>
      </c>
      <c r="J2878">
        <v>158.91999999999999</v>
      </c>
      <c r="K2878">
        <v>110.76</v>
      </c>
      <c r="L2878">
        <v>48.16</v>
      </c>
      <c r="M2878" t="s">
        <v>28</v>
      </c>
      <c r="N2878" t="str">
        <f t="shared" si="44"/>
        <v>High</v>
      </c>
    </row>
    <row r="2879" spans="1:14" x14ac:dyDescent="0.3">
      <c r="A2879">
        <v>2878</v>
      </c>
      <c r="B2879" t="s">
        <v>325</v>
      </c>
      <c r="C2879" s="2">
        <v>45578</v>
      </c>
      <c r="D2879" t="s">
        <v>24</v>
      </c>
      <c r="E2879" t="s">
        <v>30</v>
      </c>
      <c r="F2879" t="s">
        <v>16</v>
      </c>
      <c r="G2879">
        <v>3</v>
      </c>
      <c r="H2879">
        <v>449.09</v>
      </c>
      <c r="I2879">
        <v>0.08</v>
      </c>
      <c r="J2879">
        <v>1239.49</v>
      </c>
      <c r="K2879">
        <v>658.98</v>
      </c>
      <c r="L2879">
        <v>580.51</v>
      </c>
      <c r="M2879" t="s">
        <v>22</v>
      </c>
      <c r="N2879" t="str">
        <f t="shared" si="44"/>
        <v>Low</v>
      </c>
    </row>
    <row r="2880" spans="1:14" x14ac:dyDescent="0.3">
      <c r="A2880">
        <v>2879</v>
      </c>
      <c r="B2880" t="s">
        <v>2356</v>
      </c>
      <c r="C2880" s="2">
        <v>45647</v>
      </c>
      <c r="D2880" t="s">
        <v>19</v>
      </c>
      <c r="E2880" t="s">
        <v>33</v>
      </c>
      <c r="F2880" t="s">
        <v>16</v>
      </c>
      <c r="G2880">
        <v>8</v>
      </c>
      <c r="H2880">
        <v>427.61</v>
      </c>
      <c r="I2880">
        <v>0.13</v>
      </c>
      <c r="J2880">
        <v>2976.17</v>
      </c>
      <c r="K2880">
        <v>2298.66</v>
      </c>
      <c r="L2880">
        <v>677.51</v>
      </c>
      <c r="M2880" t="s">
        <v>46</v>
      </c>
      <c r="N2880" t="str">
        <f t="shared" si="44"/>
        <v>Medium</v>
      </c>
    </row>
    <row r="2881" spans="1:14" x14ac:dyDescent="0.3">
      <c r="A2881">
        <v>2880</v>
      </c>
      <c r="B2881" t="s">
        <v>2491</v>
      </c>
      <c r="C2881" s="2">
        <v>45390</v>
      </c>
      <c r="D2881" t="s">
        <v>24</v>
      </c>
      <c r="E2881" t="s">
        <v>25</v>
      </c>
      <c r="F2881" t="s">
        <v>16</v>
      </c>
      <c r="G2881">
        <v>1</v>
      </c>
      <c r="H2881">
        <v>124.26</v>
      </c>
      <c r="I2881">
        <v>0.18</v>
      </c>
      <c r="J2881">
        <v>101.89</v>
      </c>
      <c r="K2881">
        <v>55.54</v>
      </c>
      <c r="L2881">
        <v>46.35</v>
      </c>
      <c r="M2881" t="s">
        <v>22</v>
      </c>
      <c r="N2881" t="str">
        <f t="shared" si="44"/>
        <v>Medium</v>
      </c>
    </row>
    <row r="2882" spans="1:14" x14ac:dyDescent="0.3">
      <c r="A2882">
        <v>2881</v>
      </c>
      <c r="B2882" t="s">
        <v>2492</v>
      </c>
      <c r="C2882" s="2">
        <v>45383</v>
      </c>
      <c r="D2882" t="s">
        <v>39</v>
      </c>
      <c r="E2882" t="s">
        <v>15</v>
      </c>
      <c r="F2882" t="s">
        <v>16</v>
      </c>
      <c r="G2882">
        <v>8</v>
      </c>
      <c r="H2882">
        <v>415.83</v>
      </c>
      <c r="I2882">
        <v>0.22</v>
      </c>
      <c r="J2882">
        <v>2594.7800000000002</v>
      </c>
      <c r="K2882">
        <v>1951.79</v>
      </c>
      <c r="L2882">
        <v>642.99</v>
      </c>
      <c r="M2882" t="s">
        <v>22</v>
      </c>
      <c r="N2882" t="str">
        <f t="shared" si="44"/>
        <v>High</v>
      </c>
    </row>
    <row r="2883" spans="1:14" x14ac:dyDescent="0.3">
      <c r="A2883">
        <v>2882</v>
      </c>
      <c r="B2883" t="s">
        <v>2493</v>
      </c>
      <c r="C2883" s="2">
        <v>45376</v>
      </c>
      <c r="D2883" t="s">
        <v>14</v>
      </c>
      <c r="E2883" t="s">
        <v>30</v>
      </c>
      <c r="F2883" t="s">
        <v>27</v>
      </c>
      <c r="G2883">
        <v>10</v>
      </c>
      <c r="H2883">
        <v>460.45</v>
      </c>
      <c r="I2883">
        <v>0.24</v>
      </c>
      <c r="J2883">
        <v>3499.42</v>
      </c>
      <c r="K2883">
        <v>2657</v>
      </c>
      <c r="L2883">
        <v>842.42</v>
      </c>
      <c r="M2883" t="s">
        <v>46</v>
      </c>
      <c r="N2883" t="str">
        <f t="shared" ref="N2883:N2946" si="45">_xlfn.IFS(I2883=0,"No Discount",I2883&gt;=0.21,"High",I2883&gt;=0.11,"Medium",I2883&gt;=0.01,"Low")</f>
        <v>High</v>
      </c>
    </row>
    <row r="2884" spans="1:14" x14ac:dyDescent="0.3">
      <c r="A2884">
        <v>2883</v>
      </c>
      <c r="B2884" t="s">
        <v>2494</v>
      </c>
      <c r="C2884" s="2">
        <v>45439</v>
      </c>
      <c r="D2884" t="s">
        <v>14</v>
      </c>
      <c r="E2884" t="s">
        <v>33</v>
      </c>
      <c r="F2884" t="s">
        <v>21</v>
      </c>
      <c r="G2884">
        <v>8</v>
      </c>
      <c r="H2884">
        <v>440.65</v>
      </c>
      <c r="I2884">
        <v>0.22</v>
      </c>
      <c r="J2884">
        <v>2749.66</v>
      </c>
      <c r="K2884">
        <v>1439.61</v>
      </c>
      <c r="L2884">
        <v>1310.05</v>
      </c>
      <c r="M2884" t="s">
        <v>46</v>
      </c>
      <c r="N2884" t="str">
        <f t="shared" si="45"/>
        <v>High</v>
      </c>
    </row>
    <row r="2885" spans="1:14" x14ac:dyDescent="0.3">
      <c r="A2885">
        <v>2884</v>
      </c>
      <c r="B2885" t="s">
        <v>2495</v>
      </c>
      <c r="C2885" s="2">
        <v>45504</v>
      </c>
      <c r="D2885" t="s">
        <v>24</v>
      </c>
      <c r="E2885" t="s">
        <v>20</v>
      </c>
      <c r="F2885" t="s">
        <v>16</v>
      </c>
      <c r="G2885">
        <v>10</v>
      </c>
      <c r="H2885">
        <v>344.76</v>
      </c>
      <c r="I2885">
        <v>0.09</v>
      </c>
      <c r="J2885">
        <v>3137.32</v>
      </c>
      <c r="K2885">
        <v>1702.37</v>
      </c>
      <c r="L2885">
        <v>1434.95</v>
      </c>
      <c r="M2885" t="s">
        <v>17</v>
      </c>
      <c r="N2885" t="str">
        <f t="shared" si="45"/>
        <v>Low</v>
      </c>
    </row>
    <row r="2886" spans="1:14" x14ac:dyDescent="0.3">
      <c r="A2886">
        <v>2885</v>
      </c>
      <c r="B2886" t="s">
        <v>2496</v>
      </c>
      <c r="C2886" s="2">
        <v>45556</v>
      </c>
      <c r="D2886" t="s">
        <v>39</v>
      </c>
      <c r="E2886" t="s">
        <v>30</v>
      </c>
      <c r="F2886" t="s">
        <v>16</v>
      </c>
      <c r="G2886">
        <v>2</v>
      </c>
      <c r="H2886">
        <v>156.30000000000001</v>
      </c>
      <c r="I2886">
        <v>0.13</v>
      </c>
      <c r="J2886">
        <v>271.95999999999998</v>
      </c>
      <c r="K2886">
        <v>155.58000000000001</v>
      </c>
      <c r="L2886">
        <v>116.38</v>
      </c>
      <c r="M2886" t="s">
        <v>28</v>
      </c>
      <c r="N2886" t="str">
        <f t="shared" si="45"/>
        <v>Medium</v>
      </c>
    </row>
    <row r="2887" spans="1:14" x14ac:dyDescent="0.3">
      <c r="A2887">
        <v>2886</v>
      </c>
      <c r="B2887" t="s">
        <v>2497</v>
      </c>
      <c r="C2887" s="2">
        <v>45582</v>
      </c>
      <c r="D2887" t="s">
        <v>14</v>
      </c>
      <c r="E2887" t="s">
        <v>25</v>
      </c>
      <c r="F2887" t="s">
        <v>27</v>
      </c>
      <c r="G2887">
        <v>1</v>
      </c>
      <c r="H2887">
        <v>50.48</v>
      </c>
      <c r="I2887">
        <v>0.14000000000000001</v>
      </c>
      <c r="J2887">
        <v>43.41</v>
      </c>
      <c r="K2887">
        <v>28.99</v>
      </c>
      <c r="L2887">
        <v>14.42</v>
      </c>
      <c r="M2887" t="s">
        <v>17</v>
      </c>
      <c r="N2887" t="str">
        <f t="shared" si="45"/>
        <v>Medium</v>
      </c>
    </row>
    <row r="2888" spans="1:14" x14ac:dyDescent="0.3">
      <c r="A2888">
        <v>2887</v>
      </c>
      <c r="B2888" t="s">
        <v>2498</v>
      </c>
      <c r="C2888" s="2">
        <v>45338</v>
      </c>
      <c r="D2888" t="s">
        <v>19</v>
      </c>
      <c r="E2888" t="s">
        <v>20</v>
      </c>
      <c r="F2888" t="s">
        <v>16</v>
      </c>
      <c r="G2888">
        <v>4</v>
      </c>
      <c r="H2888">
        <v>250.18</v>
      </c>
      <c r="I2888">
        <v>0.24</v>
      </c>
      <c r="J2888">
        <v>760.55</v>
      </c>
      <c r="K2888">
        <v>487.13</v>
      </c>
      <c r="L2888">
        <v>273.42</v>
      </c>
      <c r="M2888" t="s">
        <v>22</v>
      </c>
      <c r="N2888" t="str">
        <f t="shared" si="45"/>
        <v>High</v>
      </c>
    </row>
    <row r="2889" spans="1:14" x14ac:dyDescent="0.3">
      <c r="A2889">
        <v>2888</v>
      </c>
      <c r="B2889" t="s">
        <v>2499</v>
      </c>
      <c r="C2889" s="2">
        <v>45334</v>
      </c>
      <c r="D2889" t="s">
        <v>24</v>
      </c>
      <c r="E2889" t="s">
        <v>25</v>
      </c>
      <c r="F2889" t="s">
        <v>27</v>
      </c>
      <c r="G2889">
        <v>9</v>
      </c>
      <c r="H2889">
        <v>490.27</v>
      </c>
      <c r="I2889">
        <v>0.03</v>
      </c>
      <c r="J2889">
        <v>4280.0600000000004</v>
      </c>
      <c r="K2889">
        <v>3422.09</v>
      </c>
      <c r="L2889">
        <v>857.97</v>
      </c>
      <c r="M2889" t="s">
        <v>40</v>
      </c>
      <c r="N2889" t="str">
        <f t="shared" si="45"/>
        <v>Low</v>
      </c>
    </row>
    <row r="2890" spans="1:14" x14ac:dyDescent="0.3">
      <c r="A2890">
        <v>2889</v>
      </c>
      <c r="B2890" t="s">
        <v>2500</v>
      </c>
      <c r="C2890" s="2">
        <v>45532</v>
      </c>
      <c r="D2890" t="s">
        <v>24</v>
      </c>
      <c r="E2890" t="s">
        <v>20</v>
      </c>
      <c r="F2890" t="s">
        <v>27</v>
      </c>
      <c r="G2890">
        <v>1</v>
      </c>
      <c r="H2890">
        <v>11.46</v>
      </c>
      <c r="I2890">
        <v>0.11</v>
      </c>
      <c r="J2890">
        <v>10.199999999999999</v>
      </c>
      <c r="K2890">
        <v>5.74</v>
      </c>
      <c r="L2890">
        <v>4.46</v>
      </c>
      <c r="M2890" t="s">
        <v>40</v>
      </c>
      <c r="N2890" t="str">
        <f t="shared" si="45"/>
        <v>Medium</v>
      </c>
    </row>
    <row r="2891" spans="1:14" x14ac:dyDescent="0.3">
      <c r="A2891">
        <v>2890</v>
      </c>
      <c r="B2891" t="s">
        <v>2501</v>
      </c>
      <c r="C2891" s="2">
        <v>45437</v>
      </c>
      <c r="D2891" t="s">
        <v>14</v>
      </c>
      <c r="E2891" t="s">
        <v>25</v>
      </c>
      <c r="F2891" t="s">
        <v>16</v>
      </c>
      <c r="G2891">
        <v>2</v>
      </c>
      <c r="H2891">
        <v>87.2</v>
      </c>
      <c r="I2891">
        <v>0.2</v>
      </c>
      <c r="J2891">
        <v>139.52000000000001</v>
      </c>
      <c r="K2891">
        <v>93.52</v>
      </c>
      <c r="L2891">
        <v>46</v>
      </c>
      <c r="M2891" t="s">
        <v>28</v>
      </c>
      <c r="N2891" t="str">
        <f t="shared" si="45"/>
        <v>Medium</v>
      </c>
    </row>
    <row r="2892" spans="1:14" x14ac:dyDescent="0.3">
      <c r="A2892">
        <v>2891</v>
      </c>
      <c r="B2892" t="s">
        <v>2502</v>
      </c>
      <c r="C2892" s="2">
        <v>45497</v>
      </c>
      <c r="D2892" t="s">
        <v>24</v>
      </c>
      <c r="E2892" t="s">
        <v>20</v>
      </c>
      <c r="F2892" t="s">
        <v>27</v>
      </c>
      <c r="G2892">
        <v>6</v>
      </c>
      <c r="H2892">
        <v>256.81</v>
      </c>
      <c r="I2892">
        <v>0.25</v>
      </c>
      <c r="J2892">
        <v>1155.6400000000001</v>
      </c>
      <c r="K2892">
        <v>802.8</v>
      </c>
      <c r="L2892">
        <v>352.84</v>
      </c>
      <c r="M2892" t="s">
        <v>40</v>
      </c>
      <c r="N2892" t="str">
        <f t="shared" si="45"/>
        <v>High</v>
      </c>
    </row>
    <row r="2893" spans="1:14" x14ac:dyDescent="0.3">
      <c r="A2893">
        <v>2892</v>
      </c>
      <c r="B2893" t="s">
        <v>2503</v>
      </c>
      <c r="C2893" s="2">
        <v>45420</v>
      </c>
      <c r="D2893" t="s">
        <v>39</v>
      </c>
      <c r="E2893" t="s">
        <v>30</v>
      </c>
      <c r="F2893" t="s">
        <v>16</v>
      </c>
      <c r="G2893">
        <v>5</v>
      </c>
      <c r="H2893">
        <v>13.14</v>
      </c>
      <c r="I2893">
        <v>0.27</v>
      </c>
      <c r="J2893">
        <v>47.96</v>
      </c>
      <c r="K2893">
        <v>34.85</v>
      </c>
      <c r="L2893">
        <v>13.11</v>
      </c>
      <c r="M2893" t="s">
        <v>22</v>
      </c>
      <c r="N2893" t="str">
        <f t="shared" si="45"/>
        <v>High</v>
      </c>
    </row>
    <row r="2894" spans="1:14" x14ac:dyDescent="0.3">
      <c r="A2894">
        <v>2893</v>
      </c>
      <c r="B2894" t="s">
        <v>1575</v>
      </c>
      <c r="C2894" s="2">
        <v>45579</v>
      </c>
      <c r="D2894" t="s">
        <v>19</v>
      </c>
      <c r="E2894" t="s">
        <v>30</v>
      </c>
      <c r="F2894" t="s">
        <v>21</v>
      </c>
      <c r="G2894">
        <v>2</v>
      </c>
      <c r="H2894">
        <v>39.43</v>
      </c>
      <c r="I2894">
        <v>0.16</v>
      </c>
      <c r="J2894">
        <v>66.239999999999995</v>
      </c>
      <c r="K2894">
        <v>44.53</v>
      </c>
      <c r="L2894">
        <v>21.71</v>
      </c>
      <c r="M2894" t="s">
        <v>17</v>
      </c>
      <c r="N2894" t="str">
        <f t="shared" si="45"/>
        <v>Medium</v>
      </c>
    </row>
    <row r="2895" spans="1:14" x14ac:dyDescent="0.3">
      <c r="A2895">
        <v>2894</v>
      </c>
      <c r="B2895" t="s">
        <v>2504</v>
      </c>
      <c r="C2895" s="2">
        <v>45435</v>
      </c>
      <c r="D2895" t="s">
        <v>14</v>
      </c>
      <c r="E2895" t="s">
        <v>30</v>
      </c>
      <c r="F2895" t="s">
        <v>27</v>
      </c>
      <c r="G2895">
        <v>5</v>
      </c>
      <c r="H2895">
        <v>129.96</v>
      </c>
      <c r="I2895">
        <v>7.0000000000000007E-2</v>
      </c>
      <c r="J2895">
        <v>604.30999999999995</v>
      </c>
      <c r="K2895">
        <v>476.37</v>
      </c>
      <c r="L2895">
        <v>127.94</v>
      </c>
      <c r="M2895" t="s">
        <v>40</v>
      </c>
      <c r="N2895" t="str">
        <f t="shared" si="45"/>
        <v>Low</v>
      </c>
    </row>
    <row r="2896" spans="1:14" x14ac:dyDescent="0.3">
      <c r="A2896">
        <v>2895</v>
      </c>
      <c r="B2896" t="s">
        <v>570</v>
      </c>
      <c r="C2896" s="2">
        <v>45352</v>
      </c>
      <c r="D2896" t="s">
        <v>19</v>
      </c>
      <c r="E2896" t="s">
        <v>20</v>
      </c>
      <c r="F2896" t="s">
        <v>27</v>
      </c>
      <c r="G2896">
        <v>3</v>
      </c>
      <c r="H2896">
        <v>441.8</v>
      </c>
      <c r="I2896">
        <v>0.22</v>
      </c>
      <c r="J2896">
        <v>1033.81</v>
      </c>
      <c r="K2896">
        <v>725.24</v>
      </c>
      <c r="L2896">
        <v>308.57</v>
      </c>
      <c r="M2896" t="s">
        <v>46</v>
      </c>
      <c r="N2896" t="str">
        <f t="shared" si="45"/>
        <v>High</v>
      </c>
    </row>
    <row r="2897" spans="1:14" x14ac:dyDescent="0.3">
      <c r="A2897">
        <v>2896</v>
      </c>
      <c r="B2897" t="s">
        <v>2505</v>
      </c>
      <c r="C2897" s="2">
        <v>45330</v>
      </c>
      <c r="D2897" t="s">
        <v>39</v>
      </c>
      <c r="E2897" t="s">
        <v>33</v>
      </c>
      <c r="F2897" t="s">
        <v>16</v>
      </c>
      <c r="G2897">
        <v>3</v>
      </c>
      <c r="H2897">
        <v>78.48</v>
      </c>
      <c r="I2897">
        <v>0.08</v>
      </c>
      <c r="J2897">
        <v>216.6</v>
      </c>
      <c r="K2897">
        <v>108.43</v>
      </c>
      <c r="L2897">
        <v>108.17</v>
      </c>
      <c r="M2897" t="s">
        <v>28</v>
      </c>
      <c r="N2897" t="str">
        <f t="shared" si="45"/>
        <v>Low</v>
      </c>
    </row>
    <row r="2898" spans="1:14" x14ac:dyDescent="0.3">
      <c r="A2898">
        <v>2897</v>
      </c>
      <c r="B2898" t="s">
        <v>2506</v>
      </c>
      <c r="C2898" s="2">
        <v>45499</v>
      </c>
      <c r="D2898" t="s">
        <v>14</v>
      </c>
      <c r="E2898" t="s">
        <v>25</v>
      </c>
      <c r="F2898" t="s">
        <v>21</v>
      </c>
      <c r="G2898">
        <v>1</v>
      </c>
      <c r="H2898">
        <v>219.45</v>
      </c>
      <c r="I2898">
        <v>0.11</v>
      </c>
      <c r="J2898">
        <v>195.31</v>
      </c>
      <c r="K2898">
        <v>147.34</v>
      </c>
      <c r="L2898">
        <v>47.97</v>
      </c>
      <c r="M2898" t="s">
        <v>40</v>
      </c>
      <c r="N2898" t="str">
        <f t="shared" si="45"/>
        <v>Medium</v>
      </c>
    </row>
    <row r="2899" spans="1:14" x14ac:dyDescent="0.3">
      <c r="A2899">
        <v>2898</v>
      </c>
      <c r="B2899" t="s">
        <v>2507</v>
      </c>
      <c r="C2899" s="2">
        <v>45560</v>
      </c>
      <c r="D2899" t="s">
        <v>24</v>
      </c>
      <c r="E2899" t="s">
        <v>33</v>
      </c>
      <c r="F2899" t="s">
        <v>21</v>
      </c>
      <c r="G2899">
        <v>9</v>
      </c>
      <c r="H2899">
        <v>382.91</v>
      </c>
      <c r="I2899">
        <v>0.18</v>
      </c>
      <c r="J2899">
        <v>2825.88</v>
      </c>
      <c r="K2899">
        <v>1604.23</v>
      </c>
      <c r="L2899">
        <v>1221.6500000000001</v>
      </c>
      <c r="M2899" t="s">
        <v>46</v>
      </c>
      <c r="N2899" t="str">
        <f t="shared" si="45"/>
        <v>Medium</v>
      </c>
    </row>
    <row r="2900" spans="1:14" x14ac:dyDescent="0.3">
      <c r="A2900">
        <v>2899</v>
      </c>
      <c r="B2900" t="s">
        <v>31</v>
      </c>
      <c r="C2900" s="2">
        <v>45553</v>
      </c>
      <c r="D2900" t="s">
        <v>19</v>
      </c>
      <c r="E2900" t="s">
        <v>25</v>
      </c>
      <c r="F2900" t="s">
        <v>21</v>
      </c>
      <c r="G2900">
        <v>3</v>
      </c>
      <c r="H2900">
        <v>252.83</v>
      </c>
      <c r="I2900">
        <v>0.25</v>
      </c>
      <c r="J2900">
        <v>568.87</v>
      </c>
      <c r="K2900">
        <v>431.33</v>
      </c>
      <c r="L2900">
        <v>137.54</v>
      </c>
      <c r="M2900" t="s">
        <v>22</v>
      </c>
      <c r="N2900" t="str">
        <f t="shared" si="45"/>
        <v>High</v>
      </c>
    </row>
    <row r="2901" spans="1:14" x14ac:dyDescent="0.3">
      <c r="A2901">
        <v>2900</v>
      </c>
      <c r="B2901" t="s">
        <v>2508</v>
      </c>
      <c r="C2901" s="2">
        <v>45481</v>
      </c>
      <c r="D2901" t="s">
        <v>39</v>
      </c>
      <c r="E2901" t="s">
        <v>33</v>
      </c>
      <c r="F2901" t="s">
        <v>27</v>
      </c>
      <c r="G2901">
        <v>4</v>
      </c>
      <c r="H2901">
        <v>196.76</v>
      </c>
      <c r="I2901">
        <v>0.16</v>
      </c>
      <c r="J2901">
        <v>661.11</v>
      </c>
      <c r="K2901">
        <v>390.57</v>
      </c>
      <c r="L2901">
        <v>270.54000000000002</v>
      </c>
      <c r="M2901" t="s">
        <v>40</v>
      </c>
      <c r="N2901" t="str">
        <f t="shared" si="45"/>
        <v>Medium</v>
      </c>
    </row>
    <row r="2902" spans="1:14" x14ac:dyDescent="0.3">
      <c r="A2902">
        <v>2901</v>
      </c>
      <c r="B2902" t="s">
        <v>2509</v>
      </c>
      <c r="C2902" s="2">
        <v>45621</v>
      </c>
      <c r="D2902" t="s">
        <v>14</v>
      </c>
      <c r="E2902" t="s">
        <v>15</v>
      </c>
      <c r="F2902" t="s">
        <v>27</v>
      </c>
      <c r="G2902">
        <v>10</v>
      </c>
      <c r="H2902">
        <v>93.11</v>
      </c>
      <c r="I2902">
        <v>0.09</v>
      </c>
      <c r="J2902">
        <v>847.3</v>
      </c>
      <c r="K2902">
        <v>494.69</v>
      </c>
      <c r="L2902">
        <v>352.61</v>
      </c>
      <c r="M2902" t="s">
        <v>22</v>
      </c>
      <c r="N2902" t="str">
        <f t="shared" si="45"/>
        <v>Low</v>
      </c>
    </row>
    <row r="2903" spans="1:14" x14ac:dyDescent="0.3">
      <c r="A2903">
        <v>2902</v>
      </c>
      <c r="B2903" t="s">
        <v>2510</v>
      </c>
      <c r="C2903" s="2">
        <v>45418</v>
      </c>
      <c r="D2903" t="s">
        <v>19</v>
      </c>
      <c r="E2903" t="s">
        <v>33</v>
      </c>
      <c r="F2903" t="s">
        <v>16</v>
      </c>
      <c r="G2903">
        <v>7</v>
      </c>
      <c r="H2903">
        <v>489.52</v>
      </c>
      <c r="I2903">
        <v>0.04</v>
      </c>
      <c r="J2903">
        <v>3289.57</v>
      </c>
      <c r="K2903">
        <v>1924.69</v>
      </c>
      <c r="L2903">
        <v>1364.88</v>
      </c>
      <c r="M2903" t="s">
        <v>17</v>
      </c>
      <c r="N2903" t="str">
        <f t="shared" si="45"/>
        <v>Low</v>
      </c>
    </row>
    <row r="2904" spans="1:14" x14ac:dyDescent="0.3">
      <c r="A2904">
        <v>2903</v>
      </c>
      <c r="B2904" t="s">
        <v>1934</v>
      </c>
      <c r="C2904" s="2">
        <v>45415</v>
      </c>
      <c r="D2904" t="s">
        <v>39</v>
      </c>
      <c r="E2904" t="s">
        <v>25</v>
      </c>
      <c r="F2904" t="s">
        <v>16</v>
      </c>
      <c r="G2904">
        <v>6</v>
      </c>
      <c r="H2904">
        <v>296.61</v>
      </c>
      <c r="I2904">
        <v>7.0000000000000007E-2</v>
      </c>
      <c r="J2904">
        <v>1655.08</v>
      </c>
      <c r="K2904">
        <v>1282.71</v>
      </c>
      <c r="L2904">
        <v>372.37</v>
      </c>
      <c r="M2904" t="s">
        <v>40</v>
      </c>
      <c r="N2904" t="str">
        <f t="shared" si="45"/>
        <v>Low</v>
      </c>
    </row>
    <row r="2905" spans="1:14" x14ac:dyDescent="0.3">
      <c r="A2905">
        <v>2904</v>
      </c>
      <c r="B2905" t="s">
        <v>2511</v>
      </c>
      <c r="C2905" s="2">
        <v>45386</v>
      </c>
      <c r="D2905" t="s">
        <v>19</v>
      </c>
      <c r="E2905" t="s">
        <v>33</v>
      </c>
      <c r="F2905" t="s">
        <v>16</v>
      </c>
      <c r="G2905">
        <v>10</v>
      </c>
      <c r="H2905">
        <v>250.54</v>
      </c>
      <c r="I2905">
        <v>0.15</v>
      </c>
      <c r="J2905">
        <v>2129.59</v>
      </c>
      <c r="K2905">
        <v>1474.2</v>
      </c>
      <c r="L2905">
        <v>655.39</v>
      </c>
      <c r="M2905" t="s">
        <v>28</v>
      </c>
      <c r="N2905" t="str">
        <f t="shared" si="45"/>
        <v>Medium</v>
      </c>
    </row>
    <row r="2906" spans="1:14" x14ac:dyDescent="0.3">
      <c r="A2906">
        <v>2905</v>
      </c>
      <c r="B2906" t="s">
        <v>2512</v>
      </c>
      <c r="C2906" s="2">
        <v>45391</v>
      </c>
      <c r="D2906" t="s">
        <v>39</v>
      </c>
      <c r="E2906" t="s">
        <v>33</v>
      </c>
      <c r="F2906" t="s">
        <v>16</v>
      </c>
      <c r="G2906">
        <v>7</v>
      </c>
      <c r="H2906">
        <v>158.03</v>
      </c>
      <c r="I2906">
        <v>0.25</v>
      </c>
      <c r="J2906">
        <v>829.66</v>
      </c>
      <c r="K2906">
        <v>571.28</v>
      </c>
      <c r="L2906">
        <v>258.38</v>
      </c>
      <c r="M2906" t="s">
        <v>28</v>
      </c>
      <c r="N2906" t="str">
        <f t="shared" si="45"/>
        <v>High</v>
      </c>
    </row>
    <row r="2907" spans="1:14" x14ac:dyDescent="0.3">
      <c r="A2907">
        <v>2906</v>
      </c>
      <c r="B2907" t="s">
        <v>2513</v>
      </c>
      <c r="C2907" s="2">
        <v>45585</v>
      </c>
      <c r="D2907" t="s">
        <v>14</v>
      </c>
      <c r="E2907" t="s">
        <v>15</v>
      </c>
      <c r="F2907" t="s">
        <v>16</v>
      </c>
      <c r="G2907">
        <v>8</v>
      </c>
      <c r="H2907">
        <v>96.55</v>
      </c>
      <c r="I2907">
        <v>0.15</v>
      </c>
      <c r="J2907">
        <v>656.54</v>
      </c>
      <c r="K2907">
        <v>485.68</v>
      </c>
      <c r="L2907">
        <v>170.86</v>
      </c>
      <c r="M2907" t="s">
        <v>22</v>
      </c>
      <c r="N2907" t="str">
        <f t="shared" si="45"/>
        <v>Medium</v>
      </c>
    </row>
    <row r="2908" spans="1:14" x14ac:dyDescent="0.3">
      <c r="A2908">
        <v>2907</v>
      </c>
      <c r="B2908" t="s">
        <v>2514</v>
      </c>
      <c r="C2908" s="2">
        <v>45432</v>
      </c>
      <c r="D2908" t="s">
        <v>24</v>
      </c>
      <c r="E2908" t="s">
        <v>25</v>
      </c>
      <c r="F2908" t="s">
        <v>27</v>
      </c>
      <c r="G2908">
        <v>8</v>
      </c>
      <c r="H2908">
        <v>417.69</v>
      </c>
      <c r="I2908">
        <v>0.12</v>
      </c>
      <c r="J2908">
        <v>2940.54</v>
      </c>
      <c r="K2908">
        <v>2076.2800000000002</v>
      </c>
      <c r="L2908">
        <v>864.26</v>
      </c>
      <c r="M2908" t="s">
        <v>22</v>
      </c>
      <c r="N2908" t="str">
        <f t="shared" si="45"/>
        <v>Medium</v>
      </c>
    </row>
    <row r="2909" spans="1:14" x14ac:dyDescent="0.3">
      <c r="A2909">
        <v>2908</v>
      </c>
      <c r="B2909" t="s">
        <v>2515</v>
      </c>
      <c r="C2909" s="2">
        <v>45595</v>
      </c>
      <c r="D2909" t="s">
        <v>14</v>
      </c>
      <c r="E2909" t="s">
        <v>15</v>
      </c>
      <c r="F2909" t="s">
        <v>21</v>
      </c>
      <c r="G2909">
        <v>6</v>
      </c>
      <c r="H2909">
        <v>37.5</v>
      </c>
      <c r="I2909">
        <v>0.24</v>
      </c>
      <c r="J2909">
        <v>171</v>
      </c>
      <c r="K2909">
        <v>109.88</v>
      </c>
      <c r="L2909">
        <v>61.12</v>
      </c>
      <c r="M2909" t="s">
        <v>22</v>
      </c>
      <c r="N2909" t="str">
        <f t="shared" si="45"/>
        <v>High</v>
      </c>
    </row>
    <row r="2910" spans="1:14" x14ac:dyDescent="0.3">
      <c r="A2910">
        <v>2909</v>
      </c>
      <c r="B2910" t="s">
        <v>2516</v>
      </c>
      <c r="C2910" s="2">
        <v>45426</v>
      </c>
      <c r="D2910" t="s">
        <v>19</v>
      </c>
      <c r="E2910" t="s">
        <v>20</v>
      </c>
      <c r="F2910" t="s">
        <v>16</v>
      </c>
      <c r="G2910">
        <v>8</v>
      </c>
      <c r="H2910">
        <v>492.28</v>
      </c>
      <c r="I2910">
        <v>0.05</v>
      </c>
      <c r="J2910">
        <v>3741.33</v>
      </c>
      <c r="K2910">
        <v>1898.45</v>
      </c>
      <c r="L2910">
        <v>1842.88</v>
      </c>
      <c r="M2910" t="s">
        <v>22</v>
      </c>
      <c r="N2910" t="str">
        <f t="shared" si="45"/>
        <v>Low</v>
      </c>
    </row>
    <row r="2911" spans="1:14" x14ac:dyDescent="0.3">
      <c r="A2911">
        <v>2910</v>
      </c>
      <c r="B2911" t="s">
        <v>2517</v>
      </c>
      <c r="C2911" s="2">
        <v>45303</v>
      </c>
      <c r="D2911" t="s">
        <v>14</v>
      </c>
      <c r="E2911" t="s">
        <v>20</v>
      </c>
      <c r="F2911" t="s">
        <v>27</v>
      </c>
      <c r="G2911">
        <v>10</v>
      </c>
      <c r="H2911">
        <v>133.27000000000001</v>
      </c>
      <c r="I2911">
        <v>0.15</v>
      </c>
      <c r="J2911">
        <v>1132.8</v>
      </c>
      <c r="K2911">
        <v>591.38</v>
      </c>
      <c r="L2911">
        <v>541.41999999999996</v>
      </c>
      <c r="M2911" t="s">
        <v>46</v>
      </c>
      <c r="N2911" t="str">
        <f t="shared" si="45"/>
        <v>Medium</v>
      </c>
    </row>
    <row r="2912" spans="1:14" x14ac:dyDescent="0.3">
      <c r="A2912">
        <v>2911</v>
      </c>
      <c r="B2912" t="s">
        <v>2092</v>
      </c>
      <c r="C2912" s="2">
        <v>45560</v>
      </c>
      <c r="D2912" t="s">
        <v>24</v>
      </c>
      <c r="E2912" t="s">
        <v>20</v>
      </c>
      <c r="F2912" t="s">
        <v>21</v>
      </c>
      <c r="G2912">
        <v>1</v>
      </c>
      <c r="H2912">
        <v>496.97</v>
      </c>
      <c r="I2912">
        <v>0.04</v>
      </c>
      <c r="J2912">
        <v>477.09</v>
      </c>
      <c r="K2912">
        <v>381.13</v>
      </c>
      <c r="L2912">
        <v>95.96</v>
      </c>
      <c r="M2912" t="s">
        <v>40</v>
      </c>
      <c r="N2912" t="str">
        <f t="shared" si="45"/>
        <v>Low</v>
      </c>
    </row>
    <row r="2913" spans="1:14" x14ac:dyDescent="0.3">
      <c r="A2913">
        <v>2912</v>
      </c>
      <c r="B2913" t="s">
        <v>2518</v>
      </c>
      <c r="C2913" s="2">
        <v>45394</v>
      </c>
      <c r="D2913" t="s">
        <v>19</v>
      </c>
      <c r="E2913" t="s">
        <v>25</v>
      </c>
      <c r="F2913" t="s">
        <v>21</v>
      </c>
      <c r="G2913">
        <v>3</v>
      </c>
      <c r="H2913">
        <v>429.54</v>
      </c>
      <c r="I2913">
        <v>0.21</v>
      </c>
      <c r="J2913">
        <v>1018.01</v>
      </c>
      <c r="K2913">
        <v>641.80999999999995</v>
      </c>
      <c r="L2913">
        <v>376.2</v>
      </c>
      <c r="M2913" t="s">
        <v>46</v>
      </c>
      <c r="N2913" t="str">
        <f t="shared" si="45"/>
        <v>High</v>
      </c>
    </row>
    <row r="2914" spans="1:14" x14ac:dyDescent="0.3">
      <c r="A2914">
        <v>2913</v>
      </c>
      <c r="B2914" t="s">
        <v>2519</v>
      </c>
      <c r="C2914" s="2">
        <v>45549</v>
      </c>
      <c r="D2914" t="s">
        <v>14</v>
      </c>
      <c r="E2914" t="s">
        <v>25</v>
      </c>
      <c r="F2914" t="s">
        <v>27</v>
      </c>
      <c r="G2914">
        <v>10</v>
      </c>
      <c r="H2914">
        <v>319.19</v>
      </c>
      <c r="I2914">
        <v>0.01</v>
      </c>
      <c r="J2914">
        <v>3159.98</v>
      </c>
      <c r="K2914">
        <v>2380.42</v>
      </c>
      <c r="L2914">
        <v>779.56</v>
      </c>
      <c r="M2914" t="s">
        <v>46</v>
      </c>
      <c r="N2914" t="str">
        <f t="shared" si="45"/>
        <v>Low</v>
      </c>
    </row>
    <row r="2915" spans="1:14" x14ac:dyDescent="0.3">
      <c r="A2915">
        <v>2914</v>
      </c>
      <c r="B2915" t="s">
        <v>2520</v>
      </c>
      <c r="C2915" s="2">
        <v>45454</v>
      </c>
      <c r="D2915" t="s">
        <v>24</v>
      </c>
      <c r="E2915" t="s">
        <v>25</v>
      </c>
      <c r="F2915" t="s">
        <v>21</v>
      </c>
      <c r="G2915">
        <v>7</v>
      </c>
      <c r="H2915">
        <v>363.81</v>
      </c>
      <c r="I2915">
        <v>0.06</v>
      </c>
      <c r="J2915">
        <v>2393.87</v>
      </c>
      <c r="K2915">
        <v>1564.37</v>
      </c>
      <c r="L2915">
        <v>829.5</v>
      </c>
      <c r="M2915" t="s">
        <v>22</v>
      </c>
      <c r="N2915" t="str">
        <f t="shared" si="45"/>
        <v>Low</v>
      </c>
    </row>
    <row r="2916" spans="1:14" x14ac:dyDescent="0.3">
      <c r="A2916">
        <v>2915</v>
      </c>
      <c r="B2916" t="s">
        <v>1686</v>
      </c>
      <c r="C2916" s="2">
        <v>45509</v>
      </c>
      <c r="D2916" t="s">
        <v>24</v>
      </c>
      <c r="E2916" t="s">
        <v>25</v>
      </c>
      <c r="F2916" t="s">
        <v>16</v>
      </c>
      <c r="G2916">
        <v>4</v>
      </c>
      <c r="H2916">
        <v>419.33</v>
      </c>
      <c r="I2916">
        <v>0.09</v>
      </c>
      <c r="J2916">
        <v>1526.36</v>
      </c>
      <c r="K2916">
        <v>874.16</v>
      </c>
      <c r="L2916">
        <v>652.20000000000005</v>
      </c>
      <c r="M2916" t="s">
        <v>40</v>
      </c>
      <c r="N2916" t="str">
        <f t="shared" si="45"/>
        <v>Low</v>
      </c>
    </row>
    <row r="2917" spans="1:14" x14ac:dyDescent="0.3">
      <c r="A2917">
        <v>2916</v>
      </c>
      <c r="B2917" t="s">
        <v>2521</v>
      </c>
      <c r="C2917" s="2">
        <v>45543</v>
      </c>
      <c r="D2917" t="s">
        <v>24</v>
      </c>
      <c r="E2917" t="s">
        <v>15</v>
      </c>
      <c r="F2917" t="s">
        <v>16</v>
      </c>
      <c r="G2917">
        <v>4</v>
      </c>
      <c r="H2917">
        <v>75.52</v>
      </c>
      <c r="I2917">
        <v>0.03</v>
      </c>
      <c r="J2917">
        <v>293.02</v>
      </c>
      <c r="K2917">
        <v>186.2</v>
      </c>
      <c r="L2917">
        <v>106.82</v>
      </c>
      <c r="M2917" t="s">
        <v>22</v>
      </c>
      <c r="N2917" t="str">
        <f t="shared" si="45"/>
        <v>Low</v>
      </c>
    </row>
    <row r="2918" spans="1:14" x14ac:dyDescent="0.3">
      <c r="A2918">
        <v>2917</v>
      </c>
      <c r="B2918" t="s">
        <v>2522</v>
      </c>
      <c r="C2918" s="2">
        <v>45450</v>
      </c>
      <c r="D2918" t="s">
        <v>39</v>
      </c>
      <c r="E2918" t="s">
        <v>33</v>
      </c>
      <c r="F2918" t="s">
        <v>16</v>
      </c>
      <c r="G2918">
        <v>3</v>
      </c>
      <c r="H2918">
        <v>190.72</v>
      </c>
      <c r="I2918">
        <v>0.06</v>
      </c>
      <c r="J2918">
        <v>537.83000000000004</v>
      </c>
      <c r="K2918">
        <v>370.68</v>
      </c>
      <c r="L2918">
        <v>167.15</v>
      </c>
      <c r="M2918" t="s">
        <v>17</v>
      </c>
      <c r="N2918" t="str">
        <f t="shared" si="45"/>
        <v>Low</v>
      </c>
    </row>
    <row r="2919" spans="1:14" x14ac:dyDescent="0.3">
      <c r="A2919">
        <v>2918</v>
      </c>
      <c r="B2919" t="s">
        <v>2523</v>
      </c>
      <c r="C2919" s="2">
        <v>45541</v>
      </c>
      <c r="D2919" t="s">
        <v>14</v>
      </c>
      <c r="E2919" t="s">
        <v>25</v>
      </c>
      <c r="F2919" t="s">
        <v>21</v>
      </c>
      <c r="G2919">
        <v>5</v>
      </c>
      <c r="H2919">
        <v>231.09</v>
      </c>
      <c r="I2919">
        <v>0.28000000000000003</v>
      </c>
      <c r="J2919">
        <v>831.92</v>
      </c>
      <c r="K2919">
        <v>461.95</v>
      </c>
      <c r="L2919">
        <v>369.97</v>
      </c>
      <c r="M2919" t="s">
        <v>40</v>
      </c>
      <c r="N2919" t="str">
        <f t="shared" si="45"/>
        <v>High</v>
      </c>
    </row>
    <row r="2920" spans="1:14" x14ac:dyDescent="0.3">
      <c r="A2920">
        <v>2919</v>
      </c>
      <c r="B2920" t="s">
        <v>2524</v>
      </c>
      <c r="C2920" s="2">
        <v>45550</v>
      </c>
      <c r="D2920" t="s">
        <v>24</v>
      </c>
      <c r="E2920" t="s">
        <v>25</v>
      </c>
      <c r="F2920" t="s">
        <v>16</v>
      </c>
      <c r="G2920">
        <v>1</v>
      </c>
      <c r="H2920">
        <v>79.319999999999993</v>
      </c>
      <c r="I2920">
        <v>0.01</v>
      </c>
      <c r="J2920">
        <v>78.53</v>
      </c>
      <c r="K2920">
        <v>58.78</v>
      </c>
      <c r="L2920">
        <v>19.75</v>
      </c>
      <c r="M2920" t="s">
        <v>46</v>
      </c>
      <c r="N2920" t="str">
        <f t="shared" si="45"/>
        <v>Low</v>
      </c>
    </row>
    <row r="2921" spans="1:14" x14ac:dyDescent="0.3">
      <c r="A2921">
        <v>2920</v>
      </c>
      <c r="B2921" t="s">
        <v>293</v>
      </c>
      <c r="C2921" s="2">
        <v>45308</v>
      </c>
      <c r="D2921" t="s">
        <v>24</v>
      </c>
      <c r="E2921" t="s">
        <v>15</v>
      </c>
      <c r="F2921" t="s">
        <v>16</v>
      </c>
      <c r="G2921">
        <v>6</v>
      </c>
      <c r="H2921">
        <v>476.09</v>
      </c>
      <c r="I2921">
        <v>0.08</v>
      </c>
      <c r="J2921">
        <v>2628.02</v>
      </c>
      <c r="K2921">
        <v>2008.88</v>
      </c>
      <c r="L2921">
        <v>619.14</v>
      </c>
      <c r="M2921" t="s">
        <v>17</v>
      </c>
      <c r="N2921" t="str">
        <f t="shared" si="45"/>
        <v>Low</v>
      </c>
    </row>
    <row r="2922" spans="1:14" x14ac:dyDescent="0.3">
      <c r="A2922">
        <v>2921</v>
      </c>
      <c r="B2922" t="s">
        <v>1625</v>
      </c>
      <c r="C2922" s="2">
        <v>45490</v>
      </c>
      <c r="D2922" t="s">
        <v>39</v>
      </c>
      <c r="E2922" t="s">
        <v>15</v>
      </c>
      <c r="F2922" t="s">
        <v>27</v>
      </c>
      <c r="G2922">
        <v>8</v>
      </c>
      <c r="H2922">
        <v>381.83</v>
      </c>
      <c r="I2922">
        <v>0.06</v>
      </c>
      <c r="J2922">
        <v>2871.36</v>
      </c>
      <c r="K2922">
        <v>1611.21</v>
      </c>
      <c r="L2922">
        <v>1260.1500000000001</v>
      </c>
      <c r="M2922" t="s">
        <v>22</v>
      </c>
      <c r="N2922" t="str">
        <f t="shared" si="45"/>
        <v>Low</v>
      </c>
    </row>
    <row r="2923" spans="1:14" x14ac:dyDescent="0.3">
      <c r="A2923">
        <v>2922</v>
      </c>
      <c r="B2923" t="s">
        <v>2525</v>
      </c>
      <c r="C2923" s="2">
        <v>45445</v>
      </c>
      <c r="D2923" t="s">
        <v>24</v>
      </c>
      <c r="E2923" t="s">
        <v>20</v>
      </c>
      <c r="F2923" t="s">
        <v>27</v>
      </c>
      <c r="G2923">
        <v>6</v>
      </c>
      <c r="H2923">
        <v>253.44</v>
      </c>
      <c r="I2923">
        <v>0.06</v>
      </c>
      <c r="J2923">
        <v>1429.4</v>
      </c>
      <c r="K2923">
        <v>780.26</v>
      </c>
      <c r="L2923">
        <v>649.14</v>
      </c>
      <c r="M2923" t="s">
        <v>46</v>
      </c>
      <c r="N2923" t="str">
        <f t="shared" si="45"/>
        <v>Low</v>
      </c>
    </row>
    <row r="2924" spans="1:14" x14ac:dyDescent="0.3">
      <c r="A2924">
        <v>2923</v>
      </c>
      <c r="B2924" t="s">
        <v>1854</v>
      </c>
      <c r="C2924" s="2">
        <v>45353</v>
      </c>
      <c r="D2924" t="s">
        <v>39</v>
      </c>
      <c r="E2924" t="s">
        <v>15</v>
      </c>
      <c r="F2924" t="s">
        <v>21</v>
      </c>
      <c r="G2924">
        <v>5</v>
      </c>
      <c r="H2924">
        <v>272.87</v>
      </c>
      <c r="I2924">
        <v>0.09</v>
      </c>
      <c r="J2924">
        <v>1241.56</v>
      </c>
      <c r="K2924">
        <v>716.83</v>
      </c>
      <c r="L2924">
        <v>524.73</v>
      </c>
      <c r="M2924" t="s">
        <v>22</v>
      </c>
      <c r="N2924" t="str">
        <f t="shared" si="45"/>
        <v>Low</v>
      </c>
    </row>
    <row r="2925" spans="1:14" x14ac:dyDescent="0.3">
      <c r="A2925">
        <v>2924</v>
      </c>
      <c r="B2925" t="s">
        <v>2526</v>
      </c>
      <c r="C2925" s="2">
        <v>45464</v>
      </c>
      <c r="D2925" t="s">
        <v>24</v>
      </c>
      <c r="E2925" t="s">
        <v>30</v>
      </c>
      <c r="F2925" t="s">
        <v>16</v>
      </c>
      <c r="G2925">
        <v>9</v>
      </c>
      <c r="H2925">
        <v>55.18</v>
      </c>
      <c r="I2925">
        <v>0.23</v>
      </c>
      <c r="J2925">
        <v>382.4</v>
      </c>
      <c r="K2925">
        <v>261.83</v>
      </c>
      <c r="L2925">
        <v>120.57</v>
      </c>
      <c r="M2925" t="s">
        <v>28</v>
      </c>
      <c r="N2925" t="str">
        <f t="shared" si="45"/>
        <v>High</v>
      </c>
    </row>
    <row r="2926" spans="1:14" x14ac:dyDescent="0.3">
      <c r="A2926">
        <v>2925</v>
      </c>
      <c r="B2926" t="s">
        <v>2527</v>
      </c>
      <c r="C2926" s="2">
        <v>45500</v>
      </c>
      <c r="D2926" t="s">
        <v>39</v>
      </c>
      <c r="E2926" t="s">
        <v>30</v>
      </c>
      <c r="F2926" t="s">
        <v>27</v>
      </c>
      <c r="G2926">
        <v>9</v>
      </c>
      <c r="H2926">
        <v>309.54000000000002</v>
      </c>
      <c r="I2926">
        <v>0.03</v>
      </c>
      <c r="J2926">
        <v>2702.28</v>
      </c>
      <c r="K2926">
        <v>1555.48</v>
      </c>
      <c r="L2926">
        <v>1146.8</v>
      </c>
      <c r="M2926" t="s">
        <v>46</v>
      </c>
      <c r="N2926" t="str">
        <f t="shared" si="45"/>
        <v>Low</v>
      </c>
    </row>
    <row r="2927" spans="1:14" x14ac:dyDescent="0.3">
      <c r="A2927">
        <v>2926</v>
      </c>
      <c r="B2927" t="s">
        <v>2528</v>
      </c>
      <c r="C2927" s="2">
        <v>45475</v>
      </c>
      <c r="D2927" t="s">
        <v>24</v>
      </c>
      <c r="E2927" t="s">
        <v>25</v>
      </c>
      <c r="F2927" t="s">
        <v>27</v>
      </c>
      <c r="G2927">
        <v>10</v>
      </c>
      <c r="H2927">
        <v>275.06</v>
      </c>
      <c r="I2927">
        <v>0.1</v>
      </c>
      <c r="J2927">
        <v>2475.54</v>
      </c>
      <c r="K2927">
        <v>1830.65</v>
      </c>
      <c r="L2927">
        <v>644.89</v>
      </c>
      <c r="M2927" t="s">
        <v>22</v>
      </c>
      <c r="N2927" t="str">
        <f t="shared" si="45"/>
        <v>Low</v>
      </c>
    </row>
    <row r="2928" spans="1:14" x14ac:dyDescent="0.3">
      <c r="A2928">
        <v>2927</v>
      </c>
      <c r="B2928" t="s">
        <v>2529</v>
      </c>
      <c r="C2928" s="2">
        <v>45586</v>
      </c>
      <c r="D2928" t="s">
        <v>19</v>
      </c>
      <c r="E2928" t="s">
        <v>33</v>
      </c>
      <c r="F2928" t="s">
        <v>27</v>
      </c>
      <c r="G2928">
        <v>9</v>
      </c>
      <c r="H2928">
        <v>141.77000000000001</v>
      </c>
      <c r="I2928">
        <v>0.24</v>
      </c>
      <c r="J2928">
        <v>969.71</v>
      </c>
      <c r="K2928">
        <v>691.32</v>
      </c>
      <c r="L2928">
        <v>278.39</v>
      </c>
      <c r="M2928" t="s">
        <v>40</v>
      </c>
      <c r="N2928" t="str">
        <f t="shared" si="45"/>
        <v>High</v>
      </c>
    </row>
    <row r="2929" spans="1:14" x14ac:dyDescent="0.3">
      <c r="A2929">
        <v>2928</v>
      </c>
      <c r="B2929" t="s">
        <v>495</v>
      </c>
      <c r="C2929" s="2">
        <v>45302</v>
      </c>
      <c r="D2929" t="s">
        <v>39</v>
      </c>
      <c r="E2929" t="s">
        <v>15</v>
      </c>
      <c r="F2929" t="s">
        <v>27</v>
      </c>
      <c r="G2929">
        <v>2</v>
      </c>
      <c r="H2929">
        <v>110.74</v>
      </c>
      <c r="I2929">
        <v>0.11</v>
      </c>
      <c r="J2929">
        <v>197.12</v>
      </c>
      <c r="K2929">
        <v>154.03</v>
      </c>
      <c r="L2929">
        <v>43.09</v>
      </c>
      <c r="M2929" t="s">
        <v>28</v>
      </c>
      <c r="N2929" t="str">
        <f t="shared" si="45"/>
        <v>Medium</v>
      </c>
    </row>
    <row r="2930" spans="1:14" x14ac:dyDescent="0.3">
      <c r="A2930">
        <v>2929</v>
      </c>
      <c r="B2930" t="s">
        <v>2530</v>
      </c>
      <c r="C2930" s="2">
        <v>45385</v>
      </c>
      <c r="D2930" t="s">
        <v>24</v>
      </c>
      <c r="E2930" t="s">
        <v>33</v>
      </c>
      <c r="F2930" t="s">
        <v>16</v>
      </c>
      <c r="G2930">
        <v>6</v>
      </c>
      <c r="H2930">
        <v>382.7</v>
      </c>
      <c r="I2930">
        <v>0.01</v>
      </c>
      <c r="J2930">
        <v>2273.2399999999998</v>
      </c>
      <c r="K2930">
        <v>1583.92</v>
      </c>
      <c r="L2930">
        <v>689.32</v>
      </c>
      <c r="M2930" t="s">
        <v>17</v>
      </c>
      <c r="N2930" t="str">
        <f t="shared" si="45"/>
        <v>Low</v>
      </c>
    </row>
    <row r="2931" spans="1:14" x14ac:dyDescent="0.3">
      <c r="A2931">
        <v>2930</v>
      </c>
      <c r="B2931" t="s">
        <v>1335</v>
      </c>
      <c r="C2931" s="2">
        <v>45361</v>
      </c>
      <c r="D2931" t="s">
        <v>24</v>
      </c>
      <c r="E2931" t="s">
        <v>20</v>
      </c>
      <c r="F2931" t="s">
        <v>27</v>
      </c>
      <c r="G2931">
        <v>7</v>
      </c>
      <c r="H2931">
        <v>205.1</v>
      </c>
      <c r="I2931">
        <v>0.3</v>
      </c>
      <c r="J2931">
        <v>1004.99</v>
      </c>
      <c r="K2931">
        <v>527.94000000000005</v>
      </c>
      <c r="L2931">
        <v>477.05</v>
      </c>
      <c r="M2931" t="s">
        <v>22</v>
      </c>
      <c r="N2931" t="str">
        <f t="shared" si="45"/>
        <v>High</v>
      </c>
    </row>
    <row r="2932" spans="1:14" x14ac:dyDescent="0.3">
      <c r="A2932">
        <v>2931</v>
      </c>
      <c r="B2932" t="s">
        <v>2531</v>
      </c>
      <c r="C2932" s="2">
        <v>45320</v>
      </c>
      <c r="D2932" t="s">
        <v>19</v>
      </c>
      <c r="E2932" t="s">
        <v>20</v>
      </c>
      <c r="F2932" t="s">
        <v>16</v>
      </c>
      <c r="G2932">
        <v>10</v>
      </c>
      <c r="H2932">
        <v>370.07</v>
      </c>
      <c r="I2932">
        <v>0.09</v>
      </c>
      <c r="J2932">
        <v>3367.64</v>
      </c>
      <c r="K2932">
        <v>2205.83</v>
      </c>
      <c r="L2932">
        <v>1161.81</v>
      </c>
      <c r="M2932" t="s">
        <v>46</v>
      </c>
      <c r="N2932" t="str">
        <f t="shared" si="45"/>
        <v>Low</v>
      </c>
    </row>
    <row r="2933" spans="1:14" x14ac:dyDescent="0.3">
      <c r="A2933">
        <v>2932</v>
      </c>
      <c r="B2933" t="s">
        <v>2532</v>
      </c>
      <c r="C2933" s="2">
        <v>45442</v>
      </c>
      <c r="D2933" t="s">
        <v>24</v>
      </c>
      <c r="E2933" t="s">
        <v>15</v>
      </c>
      <c r="F2933" t="s">
        <v>21</v>
      </c>
      <c r="G2933">
        <v>6</v>
      </c>
      <c r="H2933">
        <v>148.66999999999999</v>
      </c>
      <c r="I2933">
        <v>0.2</v>
      </c>
      <c r="J2933">
        <v>713.62</v>
      </c>
      <c r="K2933">
        <v>529.69000000000005</v>
      </c>
      <c r="L2933">
        <v>183.93</v>
      </c>
      <c r="M2933" t="s">
        <v>40</v>
      </c>
      <c r="N2933" t="str">
        <f t="shared" si="45"/>
        <v>Medium</v>
      </c>
    </row>
    <row r="2934" spans="1:14" x14ac:dyDescent="0.3">
      <c r="A2934">
        <v>2933</v>
      </c>
      <c r="B2934" t="s">
        <v>2533</v>
      </c>
      <c r="C2934" s="2">
        <v>45637</v>
      </c>
      <c r="D2934" t="s">
        <v>39</v>
      </c>
      <c r="E2934" t="s">
        <v>15</v>
      </c>
      <c r="F2934" t="s">
        <v>27</v>
      </c>
      <c r="G2934">
        <v>4</v>
      </c>
      <c r="H2934">
        <v>400.75</v>
      </c>
      <c r="I2934">
        <v>0.1</v>
      </c>
      <c r="J2934">
        <v>1442.7</v>
      </c>
      <c r="K2934">
        <v>1001.47</v>
      </c>
      <c r="L2934">
        <v>441.23</v>
      </c>
      <c r="M2934" t="s">
        <v>17</v>
      </c>
      <c r="N2934" t="str">
        <f t="shared" si="45"/>
        <v>Low</v>
      </c>
    </row>
    <row r="2935" spans="1:14" x14ac:dyDescent="0.3">
      <c r="A2935">
        <v>2934</v>
      </c>
      <c r="B2935" t="s">
        <v>2534</v>
      </c>
      <c r="C2935" s="2">
        <v>45420</v>
      </c>
      <c r="D2935" t="s">
        <v>24</v>
      </c>
      <c r="E2935" t="s">
        <v>15</v>
      </c>
      <c r="F2935" t="s">
        <v>27</v>
      </c>
      <c r="G2935">
        <v>6</v>
      </c>
      <c r="H2935">
        <v>356.59</v>
      </c>
      <c r="I2935">
        <v>0.05</v>
      </c>
      <c r="J2935">
        <v>2032.56</v>
      </c>
      <c r="K2935">
        <v>1112.27</v>
      </c>
      <c r="L2935">
        <v>920.29</v>
      </c>
      <c r="M2935" t="s">
        <v>28</v>
      </c>
      <c r="N2935" t="str">
        <f t="shared" si="45"/>
        <v>Low</v>
      </c>
    </row>
    <row r="2936" spans="1:14" x14ac:dyDescent="0.3">
      <c r="A2936">
        <v>2935</v>
      </c>
      <c r="B2936" t="s">
        <v>2535</v>
      </c>
      <c r="C2936" s="2">
        <v>45526</v>
      </c>
      <c r="D2936" t="s">
        <v>14</v>
      </c>
      <c r="E2936" t="s">
        <v>20</v>
      </c>
      <c r="F2936" t="s">
        <v>16</v>
      </c>
      <c r="G2936">
        <v>6</v>
      </c>
      <c r="H2936">
        <v>467.4</v>
      </c>
      <c r="I2936">
        <v>0.2</v>
      </c>
      <c r="J2936">
        <v>2243.52</v>
      </c>
      <c r="K2936">
        <v>1612.99</v>
      </c>
      <c r="L2936">
        <v>630.53</v>
      </c>
      <c r="M2936" t="s">
        <v>17</v>
      </c>
      <c r="N2936" t="str">
        <f t="shared" si="45"/>
        <v>Medium</v>
      </c>
    </row>
    <row r="2937" spans="1:14" x14ac:dyDescent="0.3">
      <c r="A2937">
        <v>2936</v>
      </c>
      <c r="B2937" t="s">
        <v>2536</v>
      </c>
      <c r="C2937" s="2">
        <v>45367</v>
      </c>
      <c r="D2937" t="s">
        <v>39</v>
      </c>
      <c r="E2937" t="s">
        <v>30</v>
      </c>
      <c r="F2937" t="s">
        <v>27</v>
      </c>
      <c r="G2937">
        <v>8</v>
      </c>
      <c r="H2937">
        <v>184</v>
      </c>
      <c r="I2937">
        <v>0.06</v>
      </c>
      <c r="J2937">
        <v>1383.68</v>
      </c>
      <c r="K2937">
        <v>716</v>
      </c>
      <c r="L2937">
        <v>667.68</v>
      </c>
      <c r="M2937" t="s">
        <v>17</v>
      </c>
      <c r="N2937" t="str">
        <f t="shared" si="45"/>
        <v>Low</v>
      </c>
    </row>
    <row r="2938" spans="1:14" x14ac:dyDescent="0.3">
      <c r="A2938">
        <v>2937</v>
      </c>
      <c r="B2938" t="s">
        <v>2537</v>
      </c>
      <c r="C2938" s="2">
        <v>45446</v>
      </c>
      <c r="D2938" t="s">
        <v>39</v>
      </c>
      <c r="E2938" t="s">
        <v>20</v>
      </c>
      <c r="F2938" t="s">
        <v>27</v>
      </c>
      <c r="G2938">
        <v>2</v>
      </c>
      <c r="H2938">
        <v>279.16000000000003</v>
      </c>
      <c r="I2938">
        <v>0.28000000000000003</v>
      </c>
      <c r="J2938">
        <v>401.99</v>
      </c>
      <c r="K2938">
        <v>277.52</v>
      </c>
      <c r="L2938">
        <v>124.47</v>
      </c>
      <c r="M2938" t="s">
        <v>46</v>
      </c>
      <c r="N2938" t="str">
        <f t="shared" si="45"/>
        <v>High</v>
      </c>
    </row>
    <row r="2939" spans="1:14" x14ac:dyDescent="0.3">
      <c r="A2939">
        <v>2938</v>
      </c>
      <c r="B2939" t="s">
        <v>2538</v>
      </c>
      <c r="C2939" s="2">
        <v>45337</v>
      </c>
      <c r="D2939" t="s">
        <v>24</v>
      </c>
      <c r="E2939" t="s">
        <v>33</v>
      </c>
      <c r="F2939" t="s">
        <v>27</v>
      </c>
      <c r="G2939">
        <v>7</v>
      </c>
      <c r="H2939">
        <v>73.010000000000005</v>
      </c>
      <c r="I2939">
        <v>0.13</v>
      </c>
      <c r="J2939">
        <v>444.63</v>
      </c>
      <c r="K2939">
        <v>264.76</v>
      </c>
      <c r="L2939">
        <v>179.87</v>
      </c>
      <c r="M2939" t="s">
        <v>17</v>
      </c>
      <c r="N2939" t="str">
        <f t="shared" si="45"/>
        <v>Medium</v>
      </c>
    </row>
    <row r="2940" spans="1:14" x14ac:dyDescent="0.3">
      <c r="A2940">
        <v>2939</v>
      </c>
      <c r="B2940" t="s">
        <v>2539</v>
      </c>
      <c r="C2940" s="2">
        <v>45633</v>
      </c>
      <c r="D2940" t="s">
        <v>19</v>
      </c>
      <c r="E2940" t="s">
        <v>20</v>
      </c>
      <c r="F2940" t="s">
        <v>21</v>
      </c>
      <c r="G2940">
        <v>3</v>
      </c>
      <c r="H2940">
        <v>54.59</v>
      </c>
      <c r="I2940">
        <v>0.15</v>
      </c>
      <c r="J2940">
        <v>139.19999999999999</v>
      </c>
      <c r="K2940">
        <v>101.19</v>
      </c>
      <c r="L2940">
        <v>38.01</v>
      </c>
      <c r="M2940" t="s">
        <v>22</v>
      </c>
      <c r="N2940" t="str">
        <f t="shared" si="45"/>
        <v>Medium</v>
      </c>
    </row>
    <row r="2941" spans="1:14" x14ac:dyDescent="0.3">
      <c r="A2941">
        <v>2940</v>
      </c>
      <c r="B2941" t="s">
        <v>2540</v>
      </c>
      <c r="C2941" s="2">
        <v>45636</v>
      </c>
      <c r="D2941" t="s">
        <v>19</v>
      </c>
      <c r="E2941" t="s">
        <v>33</v>
      </c>
      <c r="F2941" t="s">
        <v>27</v>
      </c>
      <c r="G2941">
        <v>4</v>
      </c>
      <c r="H2941">
        <v>489.76</v>
      </c>
      <c r="I2941">
        <v>0.28999999999999998</v>
      </c>
      <c r="J2941">
        <v>1390.92</v>
      </c>
      <c r="K2941">
        <v>1076.3800000000001</v>
      </c>
      <c r="L2941">
        <v>314.54000000000002</v>
      </c>
      <c r="M2941" t="s">
        <v>46</v>
      </c>
      <c r="N2941" t="str">
        <f t="shared" si="45"/>
        <v>High</v>
      </c>
    </row>
    <row r="2942" spans="1:14" x14ac:dyDescent="0.3">
      <c r="A2942">
        <v>2941</v>
      </c>
      <c r="B2942" t="s">
        <v>636</v>
      </c>
      <c r="C2942" s="2">
        <v>45652</v>
      </c>
      <c r="D2942" t="s">
        <v>39</v>
      </c>
      <c r="E2942" t="s">
        <v>15</v>
      </c>
      <c r="F2942" t="s">
        <v>16</v>
      </c>
      <c r="G2942">
        <v>2</v>
      </c>
      <c r="H2942">
        <v>420.31</v>
      </c>
      <c r="I2942">
        <v>0.21</v>
      </c>
      <c r="J2942">
        <v>664.09</v>
      </c>
      <c r="K2942">
        <v>525.28</v>
      </c>
      <c r="L2942">
        <v>138.81</v>
      </c>
      <c r="M2942" t="s">
        <v>22</v>
      </c>
      <c r="N2942" t="str">
        <f t="shared" si="45"/>
        <v>High</v>
      </c>
    </row>
    <row r="2943" spans="1:14" x14ac:dyDescent="0.3">
      <c r="A2943">
        <v>2942</v>
      </c>
      <c r="B2943" t="s">
        <v>2541</v>
      </c>
      <c r="C2943" s="2">
        <v>45443</v>
      </c>
      <c r="D2943" t="s">
        <v>14</v>
      </c>
      <c r="E2943" t="s">
        <v>20</v>
      </c>
      <c r="F2943" t="s">
        <v>16</v>
      </c>
      <c r="G2943">
        <v>6</v>
      </c>
      <c r="H2943">
        <v>283.01</v>
      </c>
      <c r="I2943">
        <v>0.14000000000000001</v>
      </c>
      <c r="J2943">
        <v>1460.33</v>
      </c>
      <c r="K2943">
        <v>1003.22</v>
      </c>
      <c r="L2943">
        <v>457.11</v>
      </c>
      <c r="M2943" t="s">
        <v>46</v>
      </c>
      <c r="N2943" t="str">
        <f t="shared" si="45"/>
        <v>Medium</v>
      </c>
    </row>
    <row r="2944" spans="1:14" x14ac:dyDescent="0.3">
      <c r="A2944">
        <v>2943</v>
      </c>
      <c r="B2944" t="s">
        <v>2542</v>
      </c>
      <c r="C2944" s="2">
        <v>45539</v>
      </c>
      <c r="D2944" t="s">
        <v>39</v>
      </c>
      <c r="E2944" t="s">
        <v>33</v>
      </c>
      <c r="F2944" t="s">
        <v>16</v>
      </c>
      <c r="G2944">
        <v>2</v>
      </c>
      <c r="H2944">
        <v>56.03</v>
      </c>
      <c r="I2944">
        <v>0.06</v>
      </c>
      <c r="J2944">
        <v>105.34</v>
      </c>
      <c r="K2944">
        <v>66.56</v>
      </c>
      <c r="L2944">
        <v>38.78</v>
      </c>
      <c r="M2944" t="s">
        <v>40</v>
      </c>
      <c r="N2944" t="str">
        <f t="shared" si="45"/>
        <v>Low</v>
      </c>
    </row>
    <row r="2945" spans="1:14" x14ac:dyDescent="0.3">
      <c r="A2945">
        <v>2944</v>
      </c>
      <c r="B2945" t="s">
        <v>2543</v>
      </c>
      <c r="C2945" s="2">
        <v>45550</v>
      </c>
      <c r="D2945" t="s">
        <v>39</v>
      </c>
      <c r="E2945" t="s">
        <v>20</v>
      </c>
      <c r="F2945" t="s">
        <v>27</v>
      </c>
      <c r="G2945">
        <v>1</v>
      </c>
      <c r="H2945">
        <v>403.93</v>
      </c>
      <c r="I2945">
        <v>0.24</v>
      </c>
      <c r="J2945">
        <v>306.99</v>
      </c>
      <c r="K2945">
        <v>178.44</v>
      </c>
      <c r="L2945">
        <v>128.55000000000001</v>
      </c>
      <c r="M2945" t="s">
        <v>40</v>
      </c>
      <c r="N2945" t="str">
        <f t="shared" si="45"/>
        <v>High</v>
      </c>
    </row>
    <row r="2946" spans="1:14" x14ac:dyDescent="0.3">
      <c r="A2946">
        <v>2945</v>
      </c>
      <c r="B2946" t="s">
        <v>2544</v>
      </c>
      <c r="C2946" s="2">
        <v>45399</v>
      </c>
      <c r="D2946" t="s">
        <v>39</v>
      </c>
      <c r="E2946" t="s">
        <v>15</v>
      </c>
      <c r="F2946" t="s">
        <v>16</v>
      </c>
      <c r="G2946">
        <v>2</v>
      </c>
      <c r="H2946">
        <v>267.76</v>
      </c>
      <c r="I2946">
        <v>0.09</v>
      </c>
      <c r="J2946">
        <v>487.32</v>
      </c>
      <c r="K2946">
        <v>285.5</v>
      </c>
      <c r="L2946">
        <v>201.82</v>
      </c>
      <c r="M2946" t="s">
        <v>22</v>
      </c>
      <c r="N2946" t="str">
        <f t="shared" si="45"/>
        <v>Low</v>
      </c>
    </row>
    <row r="2947" spans="1:14" x14ac:dyDescent="0.3">
      <c r="A2947">
        <v>2946</v>
      </c>
      <c r="B2947" t="s">
        <v>2545</v>
      </c>
      <c r="C2947" s="2">
        <v>45367</v>
      </c>
      <c r="D2947" t="s">
        <v>14</v>
      </c>
      <c r="E2947" t="s">
        <v>25</v>
      </c>
      <c r="F2947" t="s">
        <v>27</v>
      </c>
      <c r="G2947">
        <v>3</v>
      </c>
      <c r="H2947">
        <v>113.69</v>
      </c>
      <c r="I2947">
        <v>0.1</v>
      </c>
      <c r="J2947">
        <v>306.95999999999998</v>
      </c>
      <c r="K2947">
        <v>232.99</v>
      </c>
      <c r="L2947">
        <v>73.97</v>
      </c>
      <c r="M2947" t="s">
        <v>46</v>
      </c>
      <c r="N2947" t="str">
        <f t="shared" ref="N2947:N3010" si="46">_xlfn.IFS(I2947=0,"No Discount",I2947&gt;=0.21,"High",I2947&gt;=0.11,"Medium",I2947&gt;=0.01,"Low")</f>
        <v>Low</v>
      </c>
    </row>
    <row r="2948" spans="1:14" x14ac:dyDescent="0.3">
      <c r="A2948">
        <v>2947</v>
      </c>
      <c r="B2948" t="s">
        <v>2546</v>
      </c>
      <c r="C2948" s="2">
        <v>45588</v>
      </c>
      <c r="D2948" t="s">
        <v>39</v>
      </c>
      <c r="E2948" t="s">
        <v>15</v>
      </c>
      <c r="F2948" t="s">
        <v>27</v>
      </c>
      <c r="G2948">
        <v>4</v>
      </c>
      <c r="H2948">
        <v>263.13</v>
      </c>
      <c r="I2948">
        <v>0.28000000000000003</v>
      </c>
      <c r="J2948">
        <v>757.81</v>
      </c>
      <c r="K2948">
        <v>481.26</v>
      </c>
      <c r="L2948">
        <v>276.55</v>
      </c>
      <c r="M2948" t="s">
        <v>28</v>
      </c>
      <c r="N2948" t="str">
        <f t="shared" si="46"/>
        <v>High</v>
      </c>
    </row>
    <row r="2949" spans="1:14" x14ac:dyDescent="0.3">
      <c r="A2949">
        <v>2948</v>
      </c>
      <c r="B2949" t="s">
        <v>2547</v>
      </c>
      <c r="C2949" s="2">
        <v>45406</v>
      </c>
      <c r="D2949" t="s">
        <v>19</v>
      </c>
      <c r="E2949" t="s">
        <v>30</v>
      </c>
      <c r="F2949" t="s">
        <v>27</v>
      </c>
      <c r="G2949">
        <v>3</v>
      </c>
      <c r="H2949">
        <v>273.82</v>
      </c>
      <c r="I2949">
        <v>0.06</v>
      </c>
      <c r="J2949">
        <v>772.17</v>
      </c>
      <c r="K2949">
        <v>555.22</v>
      </c>
      <c r="L2949">
        <v>216.95</v>
      </c>
      <c r="M2949" t="s">
        <v>46</v>
      </c>
      <c r="N2949" t="str">
        <f t="shared" si="46"/>
        <v>Low</v>
      </c>
    </row>
    <row r="2950" spans="1:14" x14ac:dyDescent="0.3">
      <c r="A2950">
        <v>2949</v>
      </c>
      <c r="B2950" t="s">
        <v>928</v>
      </c>
      <c r="C2950" s="2">
        <v>45543</v>
      </c>
      <c r="D2950" t="s">
        <v>14</v>
      </c>
      <c r="E2950" t="s">
        <v>20</v>
      </c>
      <c r="F2950" t="s">
        <v>27</v>
      </c>
      <c r="G2950">
        <v>3</v>
      </c>
      <c r="H2950">
        <v>278.93</v>
      </c>
      <c r="I2950">
        <v>0.04</v>
      </c>
      <c r="J2950">
        <v>803.32</v>
      </c>
      <c r="K2950">
        <v>552.44000000000005</v>
      </c>
      <c r="L2950">
        <v>250.88</v>
      </c>
      <c r="M2950" t="s">
        <v>22</v>
      </c>
      <c r="N2950" t="str">
        <f t="shared" si="46"/>
        <v>Low</v>
      </c>
    </row>
    <row r="2951" spans="1:14" x14ac:dyDescent="0.3">
      <c r="A2951">
        <v>2950</v>
      </c>
      <c r="B2951" t="s">
        <v>2548</v>
      </c>
      <c r="C2951" s="2">
        <v>45419</v>
      </c>
      <c r="D2951" t="s">
        <v>19</v>
      </c>
      <c r="E2951" t="s">
        <v>20</v>
      </c>
      <c r="F2951" t="s">
        <v>21</v>
      </c>
      <c r="G2951">
        <v>4</v>
      </c>
      <c r="H2951">
        <v>225.38</v>
      </c>
      <c r="I2951">
        <v>0.23</v>
      </c>
      <c r="J2951">
        <v>694.17</v>
      </c>
      <c r="K2951">
        <v>379.27</v>
      </c>
      <c r="L2951">
        <v>314.89999999999998</v>
      </c>
      <c r="M2951" t="s">
        <v>40</v>
      </c>
      <c r="N2951" t="str">
        <f t="shared" si="46"/>
        <v>High</v>
      </c>
    </row>
    <row r="2952" spans="1:14" x14ac:dyDescent="0.3">
      <c r="A2952">
        <v>2951</v>
      </c>
      <c r="B2952" t="s">
        <v>1794</v>
      </c>
      <c r="C2952" s="2">
        <v>45574</v>
      </c>
      <c r="D2952" t="s">
        <v>14</v>
      </c>
      <c r="E2952" t="s">
        <v>20</v>
      </c>
      <c r="F2952" t="s">
        <v>16</v>
      </c>
      <c r="G2952">
        <v>4</v>
      </c>
      <c r="H2952">
        <v>291.08999999999997</v>
      </c>
      <c r="I2952">
        <v>0.25</v>
      </c>
      <c r="J2952">
        <v>873.27</v>
      </c>
      <c r="K2952">
        <v>655.12</v>
      </c>
      <c r="L2952">
        <v>218.15</v>
      </c>
      <c r="M2952" t="s">
        <v>28</v>
      </c>
      <c r="N2952" t="str">
        <f t="shared" si="46"/>
        <v>High</v>
      </c>
    </row>
    <row r="2953" spans="1:14" x14ac:dyDescent="0.3">
      <c r="A2953">
        <v>2952</v>
      </c>
      <c r="B2953" t="s">
        <v>2549</v>
      </c>
      <c r="C2953" s="2">
        <v>45538</v>
      </c>
      <c r="D2953" t="s">
        <v>14</v>
      </c>
      <c r="E2953" t="s">
        <v>30</v>
      </c>
      <c r="F2953" t="s">
        <v>16</v>
      </c>
      <c r="G2953">
        <v>8</v>
      </c>
      <c r="H2953">
        <v>410.6</v>
      </c>
      <c r="I2953">
        <v>0.09</v>
      </c>
      <c r="J2953">
        <v>2989.17</v>
      </c>
      <c r="K2953">
        <v>2143.5300000000002</v>
      </c>
      <c r="L2953">
        <v>845.64</v>
      </c>
      <c r="M2953" t="s">
        <v>17</v>
      </c>
      <c r="N2953" t="str">
        <f t="shared" si="46"/>
        <v>Low</v>
      </c>
    </row>
    <row r="2954" spans="1:14" x14ac:dyDescent="0.3">
      <c r="A2954">
        <v>2953</v>
      </c>
      <c r="B2954" t="s">
        <v>2550</v>
      </c>
      <c r="C2954" s="2">
        <v>45373</v>
      </c>
      <c r="D2954" t="s">
        <v>19</v>
      </c>
      <c r="E2954" t="s">
        <v>33</v>
      </c>
      <c r="F2954" t="s">
        <v>16</v>
      </c>
      <c r="G2954">
        <v>8</v>
      </c>
      <c r="H2954">
        <v>150.06</v>
      </c>
      <c r="I2954">
        <v>0.01</v>
      </c>
      <c r="J2954">
        <v>1188.48</v>
      </c>
      <c r="K2954">
        <v>773.71</v>
      </c>
      <c r="L2954">
        <v>414.77</v>
      </c>
      <c r="M2954" t="s">
        <v>40</v>
      </c>
      <c r="N2954" t="str">
        <f t="shared" si="46"/>
        <v>Low</v>
      </c>
    </row>
    <row r="2955" spans="1:14" x14ac:dyDescent="0.3">
      <c r="A2955">
        <v>2954</v>
      </c>
      <c r="B2955" t="s">
        <v>2551</v>
      </c>
      <c r="C2955" s="2">
        <v>45354</v>
      </c>
      <c r="D2955" t="s">
        <v>24</v>
      </c>
      <c r="E2955" t="s">
        <v>30</v>
      </c>
      <c r="F2955" t="s">
        <v>16</v>
      </c>
      <c r="G2955">
        <v>4</v>
      </c>
      <c r="H2955">
        <v>146.66</v>
      </c>
      <c r="I2955">
        <v>0.21</v>
      </c>
      <c r="J2955">
        <v>463.45</v>
      </c>
      <c r="K2955">
        <v>293.97000000000003</v>
      </c>
      <c r="L2955">
        <v>169.48</v>
      </c>
      <c r="M2955" t="s">
        <v>46</v>
      </c>
      <c r="N2955" t="str">
        <f t="shared" si="46"/>
        <v>High</v>
      </c>
    </row>
    <row r="2956" spans="1:14" x14ac:dyDescent="0.3">
      <c r="A2956">
        <v>2955</v>
      </c>
      <c r="B2956" t="s">
        <v>2552</v>
      </c>
      <c r="C2956" s="2">
        <v>45345</v>
      </c>
      <c r="D2956" t="s">
        <v>19</v>
      </c>
      <c r="E2956" t="s">
        <v>15</v>
      </c>
      <c r="F2956" t="s">
        <v>16</v>
      </c>
      <c r="G2956">
        <v>7</v>
      </c>
      <c r="H2956">
        <v>351.09</v>
      </c>
      <c r="I2956">
        <v>7.0000000000000007E-2</v>
      </c>
      <c r="J2956">
        <v>2285.6</v>
      </c>
      <c r="K2956">
        <v>1681.82</v>
      </c>
      <c r="L2956">
        <v>603.78</v>
      </c>
      <c r="M2956" t="s">
        <v>40</v>
      </c>
      <c r="N2956" t="str">
        <f t="shared" si="46"/>
        <v>Low</v>
      </c>
    </row>
    <row r="2957" spans="1:14" x14ac:dyDescent="0.3">
      <c r="A2957">
        <v>2956</v>
      </c>
      <c r="B2957" t="s">
        <v>616</v>
      </c>
      <c r="C2957" s="2">
        <v>45541</v>
      </c>
      <c r="D2957" t="s">
        <v>39</v>
      </c>
      <c r="E2957" t="s">
        <v>33</v>
      </c>
      <c r="F2957" t="s">
        <v>27</v>
      </c>
      <c r="G2957">
        <v>2</v>
      </c>
      <c r="H2957">
        <v>355.17</v>
      </c>
      <c r="I2957">
        <v>0.23</v>
      </c>
      <c r="J2957">
        <v>546.96</v>
      </c>
      <c r="K2957">
        <v>405.68</v>
      </c>
      <c r="L2957">
        <v>141.28</v>
      </c>
      <c r="M2957" t="s">
        <v>17</v>
      </c>
      <c r="N2957" t="str">
        <f t="shared" si="46"/>
        <v>High</v>
      </c>
    </row>
    <row r="2958" spans="1:14" x14ac:dyDescent="0.3">
      <c r="A2958">
        <v>2957</v>
      </c>
      <c r="B2958" t="s">
        <v>2553</v>
      </c>
      <c r="C2958" s="2">
        <v>45388</v>
      </c>
      <c r="D2958" t="s">
        <v>19</v>
      </c>
      <c r="E2958" t="s">
        <v>30</v>
      </c>
      <c r="F2958" t="s">
        <v>16</v>
      </c>
      <c r="G2958">
        <v>9</v>
      </c>
      <c r="H2958">
        <v>140.75</v>
      </c>
      <c r="I2958">
        <v>7.0000000000000007E-2</v>
      </c>
      <c r="J2958">
        <v>1178.08</v>
      </c>
      <c r="K2958">
        <v>878.16</v>
      </c>
      <c r="L2958">
        <v>299.92</v>
      </c>
      <c r="M2958" t="s">
        <v>40</v>
      </c>
      <c r="N2958" t="str">
        <f t="shared" si="46"/>
        <v>Low</v>
      </c>
    </row>
    <row r="2959" spans="1:14" x14ac:dyDescent="0.3">
      <c r="A2959">
        <v>2958</v>
      </c>
      <c r="B2959" t="s">
        <v>2554</v>
      </c>
      <c r="C2959" s="2">
        <v>45449</v>
      </c>
      <c r="D2959" t="s">
        <v>19</v>
      </c>
      <c r="E2959" t="s">
        <v>15</v>
      </c>
      <c r="F2959" t="s">
        <v>27</v>
      </c>
      <c r="G2959">
        <v>6</v>
      </c>
      <c r="H2959">
        <v>395.05</v>
      </c>
      <c r="I2959">
        <v>0.14000000000000001</v>
      </c>
      <c r="J2959">
        <v>2038.46</v>
      </c>
      <c r="K2959">
        <v>1498.3</v>
      </c>
      <c r="L2959">
        <v>540.16</v>
      </c>
      <c r="M2959" t="s">
        <v>17</v>
      </c>
      <c r="N2959" t="str">
        <f t="shared" si="46"/>
        <v>Medium</v>
      </c>
    </row>
    <row r="2960" spans="1:14" x14ac:dyDescent="0.3">
      <c r="A2960">
        <v>2959</v>
      </c>
      <c r="B2960" t="s">
        <v>78</v>
      </c>
      <c r="C2960" s="2">
        <v>45471</v>
      </c>
      <c r="D2960" t="s">
        <v>39</v>
      </c>
      <c r="E2960" t="s">
        <v>15</v>
      </c>
      <c r="F2960" t="s">
        <v>27</v>
      </c>
      <c r="G2960">
        <v>7</v>
      </c>
      <c r="H2960">
        <v>80.239999999999995</v>
      </c>
      <c r="I2960">
        <v>0.25</v>
      </c>
      <c r="J2960">
        <v>421.26</v>
      </c>
      <c r="K2960">
        <v>227.72</v>
      </c>
      <c r="L2960">
        <v>193.54</v>
      </c>
      <c r="M2960" t="s">
        <v>28</v>
      </c>
      <c r="N2960" t="str">
        <f t="shared" si="46"/>
        <v>High</v>
      </c>
    </row>
    <row r="2961" spans="1:14" x14ac:dyDescent="0.3">
      <c r="A2961">
        <v>2960</v>
      </c>
      <c r="B2961" t="s">
        <v>2555</v>
      </c>
      <c r="C2961" s="2">
        <v>45311</v>
      </c>
      <c r="D2961" t="s">
        <v>24</v>
      </c>
      <c r="E2961" t="s">
        <v>33</v>
      </c>
      <c r="F2961" t="s">
        <v>27</v>
      </c>
      <c r="G2961">
        <v>3</v>
      </c>
      <c r="H2961">
        <v>490.71</v>
      </c>
      <c r="I2961">
        <v>0.27</v>
      </c>
      <c r="J2961">
        <v>1074.6500000000001</v>
      </c>
      <c r="K2961">
        <v>764.33</v>
      </c>
      <c r="L2961">
        <v>310.32</v>
      </c>
      <c r="M2961" t="s">
        <v>46</v>
      </c>
      <c r="N2961" t="str">
        <f t="shared" si="46"/>
        <v>High</v>
      </c>
    </row>
    <row r="2962" spans="1:14" x14ac:dyDescent="0.3">
      <c r="A2962">
        <v>2961</v>
      </c>
      <c r="B2962" t="s">
        <v>2556</v>
      </c>
      <c r="C2962" s="2">
        <v>45332</v>
      </c>
      <c r="D2962" t="s">
        <v>14</v>
      </c>
      <c r="E2962" t="s">
        <v>20</v>
      </c>
      <c r="F2962" t="s">
        <v>21</v>
      </c>
      <c r="G2962">
        <v>7</v>
      </c>
      <c r="H2962">
        <v>131.91999999999999</v>
      </c>
      <c r="I2962">
        <v>0.24</v>
      </c>
      <c r="J2962">
        <v>701.81</v>
      </c>
      <c r="K2962">
        <v>550.21</v>
      </c>
      <c r="L2962">
        <v>151.6</v>
      </c>
      <c r="M2962" t="s">
        <v>22</v>
      </c>
      <c r="N2962" t="str">
        <f t="shared" si="46"/>
        <v>High</v>
      </c>
    </row>
    <row r="2963" spans="1:14" x14ac:dyDescent="0.3">
      <c r="A2963">
        <v>2962</v>
      </c>
      <c r="B2963" t="s">
        <v>2557</v>
      </c>
      <c r="C2963" s="2">
        <v>45645</v>
      </c>
      <c r="D2963" t="s">
        <v>14</v>
      </c>
      <c r="E2963" t="s">
        <v>33</v>
      </c>
      <c r="F2963" t="s">
        <v>27</v>
      </c>
      <c r="G2963">
        <v>2</v>
      </c>
      <c r="H2963">
        <v>468.59</v>
      </c>
      <c r="I2963">
        <v>0.12</v>
      </c>
      <c r="J2963">
        <v>824.72</v>
      </c>
      <c r="K2963">
        <v>450.15</v>
      </c>
      <c r="L2963">
        <v>374.57</v>
      </c>
      <c r="M2963" t="s">
        <v>17</v>
      </c>
      <c r="N2963" t="str">
        <f t="shared" si="46"/>
        <v>Medium</v>
      </c>
    </row>
    <row r="2964" spans="1:14" x14ac:dyDescent="0.3">
      <c r="A2964">
        <v>2963</v>
      </c>
      <c r="B2964" t="s">
        <v>2558</v>
      </c>
      <c r="C2964" s="2">
        <v>45562</v>
      </c>
      <c r="D2964" t="s">
        <v>39</v>
      </c>
      <c r="E2964" t="s">
        <v>30</v>
      </c>
      <c r="F2964" t="s">
        <v>16</v>
      </c>
      <c r="G2964">
        <v>2</v>
      </c>
      <c r="H2964">
        <v>348.24</v>
      </c>
      <c r="I2964">
        <v>0.14000000000000001</v>
      </c>
      <c r="J2964">
        <v>598.97</v>
      </c>
      <c r="K2964">
        <v>379.39</v>
      </c>
      <c r="L2964">
        <v>219.58</v>
      </c>
      <c r="M2964" t="s">
        <v>17</v>
      </c>
      <c r="N2964" t="str">
        <f t="shared" si="46"/>
        <v>Medium</v>
      </c>
    </row>
    <row r="2965" spans="1:14" x14ac:dyDescent="0.3">
      <c r="A2965">
        <v>2964</v>
      </c>
      <c r="B2965" t="s">
        <v>1570</v>
      </c>
      <c r="C2965" s="2">
        <v>45552</v>
      </c>
      <c r="D2965" t="s">
        <v>39</v>
      </c>
      <c r="E2965" t="s">
        <v>33</v>
      </c>
      <c r="F2965" t="s">
        <v>21</v>
      </c>
      <c r="G2965">
        <v>10</v>
      </c>
      <c r="H2965">
        <v>70.3</v>
      </c>
      <c r="I2965">
        <v>0.15</v>
      </c>
      <c r="J2965">
        <v>597.54999999999995</v>
      </c>
      <c r="K2965">
        <v>393.95</v>
      </c>
      <c r="L2965">
        <v>203.6</v>
      </c>
      <c r="M2965" t="s">
        <v>17</v>
      </c>
      <c r="N2965" t="str">
        <f t="shared" si="46"/>
        <v>Medium</v>
      </c>
    </row>
    <row r="2966" spans="1:14" x14ac:dyDescent="0.3">
      <c r="A2966">
        <v>2965</v>
      </c>
      <c r="B2966" t="s">
        <v>2559</v>
      </c>
      <c r="C2966" s="2">
        <v>45651</v>
      </c>
      <c r="D2966" t="s">
        <v>24</v>
      </c>
      <c r="E2966" t="s">
        <v>15</v>
      </c>
      <c r="F2966" t="s">
        <v>16</v>
      </c>
      <c r="G2966">
        <v>9</v>
      </c>
      <c r="H2966">
        <v>70.989999999999995</v>
      </c>
      <c r="I2966">
        <v>0.25</v>
      </c>
      <c r="J2966">
        <v>479.18</v>
      </c>
      <c r="K2966">
        <v>251.89</v>
      </c>
      <c r="L2966">
        <v>227.29</v>
      </c>
      <c r="M2966" t="s">
        <v>17</v>
      </c>
      <c r="N2966" t="str">
        <f t="shared" si="46"/>
        <v>High</v>
      </c>
    </row>
    <row r="2967" spans="1:14" x14ac:dyDescent="0.3">
      <c r="A2967">
        <v>2966</v>
      </c>
      <c r="B2967" t="s">
        <v>2560</v>
      </c>
      <c r="C2967" s="2">
        <v>45572</v>
      </c>
      <c r="D2967" t="s">
        <v>19</v>
      </c>
      <c r="E2967" t="s">
        <v>20</v>
      </c>
      <c r="F2967" t="s">
        <v>21</v>
      </c>
      <c r="G2967">
        <v>2</v>
      </c>
      <c r="H2967">
        <v>153.6</v>
      </c>
      <c r="I2967">
        <v>0.2</v>
      </c>
      <c r="J2967">
        <v>245.76</v>
      </c>
      <c r="K2967">
        <v>150.69</v>
      </c>
      <c r="L2967">
        <v>95.07</v>
      </c>
      <c r="M2967" t="s">
        <v>46</v>
      </c>
      <c r="N2967" t="str">
        <f t="shared" si="46"/>
        <v>Medium</v>
      </c>
    </row>
    <row r="2968" spans="1:14" x14ac:dyDescent="0.3">
      <c r="A2968">
        <v>2967</v>
      </c>
      <c r="B2968" t="s">
        <v>490</v>
      </c>
      <c r="C2968" s="2">
        <v>45315</v>
      </c>
      <c r="D2968" t="s">
        <v>24</v>
      </c>
      <c r="E2968" t="s">
        <v>15</v>
      </c>
      <c r="F2968" t="s">
        <v>21</v>
      </c>
      <c r="G2968">
        <v>8</v>
      </c>
      <c r="H2968">
        <v>454.63</v>
      </c>
      <c r="I2968">
        <v>0.01</v>
      </c>
      <c r="J2968">
        <v>3600.67</v>
      </c>
      <c r="K2968">
        <v>2850.85</v>
      </c>
      <c r="L2968">
        <v>749.82</v>
      </c>
      <c r="M2968" t="s">
        <v>17</v>
      </c>
      <c r="N2968" t="str">
        <f t="shared" si="46"/>
        <v>Low</v>
      </c>
    </row>
    <row r="2969" spans="1:14" x14ac:dyDescent="0.3">
      <c r="A2969">
        <v>2968</v>
      </c>
      <c r="B2969" t="s">
        <v>2561</v>
      </c>
      <c r="C2969" s="2">
        <v>45548</v>
      </c>
      <c r="D2969" t="s">
        <v>24</v>
      </c>
      <c r="E2969" t="s">
        <v>20</v>
      </c>
      <c r="F2969" t="s">
        <v>21</v>
      </c>
      <c r="G2969">
        <v>9</v>
      </c>
      <c r="H2969">
        <v>109.66</v>
      </c>
      <c r="I2969">
        <v>0.17</v>
      </c>
      <c r="J2969">
        <v>819.16</v>
      </c>
      <c r="K2969">
        <v>534.15</v>
      </c>
      <c r="L2969">
        <v>285.01</v>
      </c>
      <c r="M2969" t="s">
        <v>17</v>
      </c>
      <c r="N2969" t="str">
        <f t="shared" si="46"/>
        <v>Medium</v>
      </c>
    </row>
    <row r="2970" spans="1:14" x14ac:dyDescent="0.3">
      <c r="A2970">
        <v>2969</v>
      </c>
      <c r="B2970" t="s">
        <v>1203</v>
      </c>
      <c r="C2970" s="2">
        <v>45348</v>
      </c>
      <c r="D2970" t="s">
        <v>14</v>
      </c>
      <c r="E2970" t="s">
        <v>15</v>
      </c>
      <c r="F2970" t="s">
        <v>21</v>
      </c>
      <c r="G2970">
        <v>9</v>
      </c>
      <c r="H2970">
        <v>279.39999999999998</v>
      </c>
      <c r="I2970">
        <v>0.28999999999999998</v>
      </c>
      <c r="J2970">
        <v>1785.37</v>
      </c>
      <c r="K2970">
        <v>1009.6</v>
      </c>
      <c r="L2970">
        <v>775.77</v>
      </c>
      <c r="M2970" t="s">
        <v>22</v>
      </c>
      <c r="N2970" t="str">
        <f t="shared" si="46"/>
        <v>High</v>
      </c>
    </row>
    <row r="2971" spans="1:14" x14ac:dyDescent="0.3">
      <c r="A2971">
        <v>2970</v>
      </c>
      <c r="B2971" t="s">
        <v>1364</v>
      </c>
      <c r="C2971" s="2">
        <v>45653</v>
      </c>
      <c r="D2971" t="s">
        <v>24</v>
      </c>
      <c r="E2971" t="s">
        <v>20</v>
      </c>
      <c r="F2971" t="s">
        <v>16</v>
      </c>
      <c r="G2971">
        <v>6</v>
      </c>
      <c r="H2971">
        <v>395.63</v>
      </c>
      <c r="I2971">
        <v>0.24</v>
      </c>
      <c r="J2971">
        <v>1804.07</v>
      </c>
      <c r="K2971">
        <v>1408.22</v>
      </c>
      <c r="L2971">
        <v>395.85</v>
      </c>
      <c r="M2971" t="s">
        <v>46</v>
      </c>
      <c r="N2971" t="str">
        <f t="shared" si="46"/>
        <v>High</v>
      </c>
    </row>
    <row r="2972" spans="1:14" x14ac:dyDescent="0.3">
      <c r="A2972">
        <v>2971</v>
      </c>
      <c r="B2972" t="s">
        <v>2014</v>
      </c>
      <c r="C2972" s="2">
        <v>45651</v>
      </c>
      <c r="D2972" t="s">
        <v>19</v>
      </c>
      <c r="E2972" t="s">
        <v>15</v>
      </c>
      <c r="F2972" t="s">
        <v>21</v>
      </c>
      <c r="G2972">
        <v>7</v>
      </c>
      <c r="H2972">
        <v>208.17</v>
      </c>
      <c r="I2972">
        <v>0.15</v>
      </c>
      <c r="J2972">
        <v>1238.6099999999999</v>
      </c>
      <c r="K2972">
        <v>773.52</v>
      </c>
      <c r="L2972">
        <v>465.09</v>
      </c>
      <c r="M2972" t="s">
        <v>46</v>
      </c>
      <c r="N2972" t="str">
        <f t="shared" si="46"/>
        <v>Medium</v>
      </c>
    </row>
    <row r="2973" spans="1:14" x14ac:dyDescent="0.3">
      <c r="A2973">
        <v>2972</v>
      </c>
      <c r="B2973" t="s">
        <v>2562</v>
      </c>
      <c r="C2973" s="2">
        <v>45535</v>
      </c>
      <c r="D2973" t="s">
        <v>19</v>
      </c>
      <c r="E2973" t="s">
        <v>33</v>
      </c>
      <c r="F2973" t="s">
        <v>21</v>
      </c>
      <c r="G2973">
        <v>2</v>
      </c>
      <c r="H2973">
        <v>353.46</v>
      </c>
      <c r="I2973">
        <v>0</v>
      </c>
      <c r="J2973">
        <v>706.92</v>
      </c>
      <c r="K2973">
        <v>410.62</v>
      </c>
      <c r="L2973">
        <v>296.3</v>
      </c>
      <c r="M2973" t="s">
        <v>40</v>
      </c>
      <c r="N2973" t="str">
        <f t="shared" si="46"/>
        <v>No Discount</v>
      </c>
    </row>
    <row r="2974" spans="1:14" x14ac:dyDescent="0.3">
      <c r="A2974">
        <v>2973</v>
      </c>
      <c r="B2974" t="s">
        <v>2563</v>
      </c>
      <c r="C2974" s="2">
        <v>45365</v>
      </c>
      <c r="D2974" t="s">
        <v>24</v>
      </c>
      <c r="E2974" t="s">
        <v>33</v>
      </c>
      <c r="F2974" t="s">
        <v>27</v>
      </c>
      <c r="G2974">
        <v>3</v>
      </c>
      <c r="H2974">
        <v>97.92</v>
      </c>
      <c r="I2974">
        <v>0.08</v>
      </c>
      <c r="J2974">
        <v>270.26</v>
      </c>
      <c r="K2974">
        <v>207.87</v>
      </c>
      <c r="L2974">
        <v>62.39</v>
      </c>
      <c r="M2974" t="s">
        <v>46</v>
      </c>
      <c r="N2974" t="str">
        <f t="shared" si="46"/>
        <v>Low</v>
      </c>
    </row>
    <row r="2975" spans="1:14" x14ac:dyDescent="0.3">
      <c r="A2975">
        <v>2974</v>
      </c>
      <c r="B2975" t="s">
        <v>872</v>
      </c>
      <c r="C2975" s="2">
        <v>45541</v>
      </c>
      <c r="D2975" t="s">
        <v>19</v>
      </c>
      <c r="E2975" t="s">
        <v>20</v>
      </c>
      <c r="F2975" t="s">
        <v>27</v>
      </c>
      <c r="G2975">
        <v>1</v>
      </c>
      <c r="H2975">
        <v>216.3</v>
      </c>
      <c r="I2975">
        <v>0.05</v>
      </c>
      <c r="J2975">
        <v>205.49</v>
      </c>
      <c r="K2975">
        <v>135.22</v>
      </c>
      <c r="L2975">
        <v>70.27</v>
      </c>
      <c r="M2975" t="s">
        <v>28</v>
      </c>
      <c r="N2975" t="str">
        <f t="shared" si="46"/>
        <v>Low</v>
      </c>
    </row>
    <row r="2976" spans="1:14" x14ac:dyDescent="0.3">
      <c r="A2976">
        <v>2975</v>
      </c>
      <c r="B2976" t="s">
        <v>1688</v>
      </c>
      <c r="C2976" s="2">
        <v>45543</v>
      </c>
      <c r="D2976" t="s">
        <v>14</v>
      </c>
      <c r="E2976" t="s">
        <v>20</v>
      </c>
      <c r="F2976" t="s">
        <v>27</v>
      </c>
      <c r="G2976">
        <v>3</v>
      </c>
      <c r="H2976">
        <v>408.09</v>
      </c>
      <c r="I2976">
        <v>0.18</v>
      </c>
      <c r="J2976">
        <v>1003.9</v>
      </c>
      <c r="K2976">
        <v>625.86</v>
      </c>
      <c r="L2976">
        <v>378.04</v>
      </c>
      <c r="M2976" t="s">
        <v>17</v>
      </c>
      <c r="N2976" t="str">
        <f t="shared" si="46"/>
        <v>Medium</v>
      </c>
    </row>
    <row r="2977" spans="1:14" x14ac:dyDescent="0.3">
      <c r="A2977">
        <v>2976</v>
      </c>
      <c r="B2977" t="s">
        <v>2564</v>
      </c>
      <c r="C2977" s="2">
        <v>45619</v>
      </c>
      <c r="D2977" t="s">
        <v>39</v>
      </c>
      <c r="E2977" t="s">
        <v>15</v>
      </c>
      <c r="F2977" t="s">
        <v>21</v>
      </c>
      <c r="G2977">
        <v>6</v>
      </c>
      <c r="H2977">
        <v>227.06</v>
      </c>
      <c r="I2977">
        <v>0.19</v>
      </c>
      <c r="J2977">
        <v>1103.51</v>
      </c>
      <c r="K2977">
        <v>661.56</v>
      </c>
      <c r="L2977">
        <v>441.95</v>
      </c>
      <c r="M2977" t="s">
        <v>22</v>
      </c>
      <c r="N2977" t="str">
        <f t="shared" si="46"/>
        <v>Medium</v>
      </c>
    </row>
    <row r="2978" spans="1:14" x14ac:dyDescent="0.3">
      <c r="A2978">
        <v>2977</v>
      </c>
      <c r="B2978" t="s">
        <v>2565</v>
      </c>
      <c r="C2978" s="2">
        <v>45366</v>
      </c>
      <c r="D2978" t="s">
        <v>24</v>
      </c>
      <c r="E2978" t="s">
        <v>15</v>
      </c>
      <c r="F2978" t="s">
        <v>21</v>
      </c>
      <c r="G2978">
        <v>8</v>
      </c>
      <c r="H2978">
        <v>57.05</v>
      </c>
      <c r="I2978">
        <v>0.3</v>
      </c>
      <c r="J2978">
        <v>319.48</v>
      </c>
      <c r="K2978">
        <v>216.12</v>
      </c>
      <c r="L2978">
        <v>103.36</v>
      </c>
      <c r="M2978" t="s">
        <v>22</v>
      </c>
      <c r="N2978" t="str">
        <f t="shared" si="46"/>
        <v>High</v>
      </c>
    </row>
    <row r="2979" spans="1:14" x14ac:dyDescent="0.3">
      <c r="A2979">
        <v>2978</v>
      </c>
      <c r="B2979" t="s">
        <v>2566</v>
      </c>
      <c r="C2979" s="2">
        <v>45461</v>
      </c>
      <c r="D2979" t="s">
        <v>24</v>
      </c>
      <c r="E2979" t="s">
        <v>20</v>
      </c>
      <c r="F2979" t="s">
        <v>27</v>
      </c>
      <c r="G2979">
        <v>6</v>
      </c>
      <c r="H2979">
        <v>201.59</v>
      </c>
      <c r="I2979">
        <v>0.18</v>
      </c>
      <c r="J2979">
        <v>991.82</v>
      </c>
      <c r="K2979">
        <v>741.56</v>
      </c>
      <c r="L2979">
        <v>250.26</v>
      </c>
      <c r="M2979" t="s">
        <v>46</v>
      </c>
      <c r="N2979" t="str">
        <f t="shared" si="46"/>
        <v>Medium</v>
      </c>
    </row>
    <row r="2980" spans="1:14" x14ac:dyDescent="0.3">
      <c r="A2980">
        <v>2979</v>
      </c>
      <c r="B2980" t="s">
        <v>1369</v>
      </c>
      <c r="C2980" s="2">
        <v>45347</v>
      </c>
      <c r="D2980" t="s">
        <v>19</v>
      </c>
      <c r="E2980" t="s">
        <v>15</v>
      </c>
      <c r="F2980" t="s">
        <v>21</v>
      </c>
      <c r="G2980">
        <v>3</v>
      </c>
      <c r="H2980">
        <v>339.3</v>
      </c>
      <c r="I2980">
        <v>0.27</v>
      </c>
      <c r="J2980">
        <v>743.07</v>
      </c>
      <c r="K2980">
        <v>540.04</v>
      </c>
      <c r="L2980">
        <v>203.03</v>
      </c>
      <c r="M2980" t="s">
        <v>22</v>
      </c>
      <c r="N2980" t="str">
        <f t="shared" si="46"/>
        <v>High</v>
      </c>
    </row>
    <row r="2981" spans="1:14" x14ac:dyDescent="0.3">
      <c r="A2981">
        <v>2980</v>
      </c>
      <c r="B2981" t="s">
        <v>2567</v>
      </c>
      <c r="C2981" s="2">
        <v>45426</v>
      </c>
      <c r="D2981" t="s">
        <v>39</v>
      </c>
      <c r="E2981" t="s">
        <v>15</v>
      </c>
      <c r="F2981" t="s">
        <v>21</v>
      </c>
      <c r="G2981">
        <v>2</v>
      </c>
      <c r="H2981">
        <v>380.33</v>
      </c>
      <c r="I2981">
        <v>0.05</v>
      </c>
      <c r="J2981">
        <v>722.63</v>
      </c>
      <c r="K2981">
        <v>424.32</v>
      </c>
      <c r="L2981">
        <v>298.31</v>
      </c>
      <c r="M2981" t="s">
        <v>22</v>
      </c>
      <c r="N2981" t="str">
        <f t="shared" si="46"/>
        <v>Low</v>
      </c>
    </row>
    <row r="2982" spans="1:14" x14ac:dyDescent="0.3">
      <c r="A2982">
        <v>2981</v>
      </c>
      <c r="B2982" t="s">
        <v>2568</v>
      </c>
      <c r="C2982" s="2">
        <v>45434</v>
      </c>
      <c r="D2982" t="s">
        <v>24</v>
      </c>
      <c r="E2982" t="s">
        <v>20</v>
      </c>
      <c r="F2982" t="s">
        <v>27</v>
      </c>
      <c r="G2982">
        <v>9</v>
      </c>
      <c r="H2982">
        <v>43.62</v>
      </c>
      <c r="I2982">
        <v>0.25</v>
      </c>
      <c r="J2982">
        <v>294.44</v>
      </c>
      <c r="K2982">
        <v>188.38</v>
      </c>
      <c r="L2982">
        <v>106.06</v>
      </c>
      <c r="M2982" t="s">
        <v>17</v>
      </c>
      <c r="N2982" t="str">
        <f t="shared" si="46"/>
        <v>High</v>
      </c>
    </row>
    <row r="2983" spans="1:14" x14ac:dyDescent="0.3">
      <c r="A2983">
        <v>2982</v>
      </c>
      <c r="B2983" t="s">
        <v>2569</v>
      </c>
      <c r="C2983" s="2">
        <v>45493</v>
      </c>
      <c r="D2983" t="s">
        <v>24</v>
      </c>
      <c r="E2983" t="s">
        <v>25</v>
      </c>
      <c r="F2983" t="s">
        <v>27</v>
      </c>
      <c r="G2983">
        <v>7</v>
      </c>
      <c r="H2983">
        <v>458.31</v>
      </c>
      <c r="I2983">
        <v>0.04</v>
      </c>
      <c r="J2983">
        <v>3079.84</v>
      </c>
      <c r="K2983">
        <v>2030.24</v>
      </c>
      <c r="L2983">
        <v>1049.5999999999999</v>
      </c>
      <c r="M2983" t="s">
        <v>28</v>
      </c>
      <c r="N2983" t="str">
        <f t="shared" si="46"/>
        <v>Low</v>
      </c>
    </row>
    <row r="2984" spans="1:14" x14ac:dyDescent="0.3">
      <c r="A2984">
        <v>2983</v>
      </c>
      <c r="B2984" t="s">
        <v>651</v>
      </c>
      <c r="C2984" s="2">
        <v>45572</v>
      </c>
      <c r="D2984" t="s">
        <v>24</v>
      </c>
      <c r="E2984" t="s">
        <v>20</v>
      </c>
      <c r="F2984" t="s">
        <v>27</v>
      </c>
      <c r="G2984">
        <v>3</v>
      </c>
      <c r="H2984">
        <v>439.25</v>
      </c>
      <c r="I2984">
        <v>0.01</v>
      </c>
      <c r="J2984">
        <v>1304.57</v>
      </c>
      <c r="K2984">
        <v>797.5</v>
      </c>
      <c r="L2984">
        <v>507.07</v>
      </c>
      <c r="M2984" t="s">
        <v>40</v>
      </c>
      <c r="N2984" t="str">
        <f t="shared" si="46"/>
        <v>Low</v>
      </c>
    </row>
    <row r="2985" spans="1:14" x14ac:dyDescent="0.3">
      <c r="A2985">
        <v>2984</v>
      </c>
      <c r="B2985" t="s">
        <v>2570</v>
      </c>
      <c r="C2985" s="2">
        <v>45466</v>
      </c>
      <c r="D2985" t="s">
        <v>24</v>
      </c>
      <c r="E2985" t="s">
        <v>15</v>
      </c>
      <c r="F2985" t="s">
        <v>27</v>
      </c>
      <c r="G2985">
        <v>9</v>
      </c>
      <c r="H2985">
        <v>65.78</v>
      </c>
      <c r="I2985">
        <v>0.03</v>
      </c>
      <c r="J2985">
        <v>574.26</v>
      </c>
      <c r="K2985">
        <v>454.79</v>
      </c>
      <c r="L2985">
        <v>119.47</v>
      </c>
      <c r="M2985" t="s">
        <v>22</v>
      </c>
      <c r="N2985" t="str">
        <f t="shared" si="46"/>
        <v>Low</v>
      </c>
    </row>
    <row r="2986" spans="1:14" x14ac:dyDescent="0.3">
      <c r="A2986">
        <v>2985</v>
      </c>
      <c r="B2986" t="s">
        <v>2571</v>
      </c>
      <c r="C2986" s="2">
        <v>45620</v>
      </c>
      <c r="D2986" t="s">
        <v>24</v>
      </c>
      <c r="E2986" t="s">
        <v>30</v>
      </c>
      <c r="F2986" t="s">
        <v>27</v>
      </c>
      <c r="G2986">
        <v>2</v>
      </c>
      <c r="H2986">
        <v>194.11</v>
      </c>
      <c r="I2986">
        <v>0.21</v>
      </c>
      <c r="J2986">
        <v>306.69</v>
      </c>
      <c r="K2986">
        <v>237.94</v>
      </c>
      <c r="L2986">
        <v>68.75</v>
      </c>
      <c r="M2986" t="s">
        <v>28</v>
      </c>
      <c r="N2986" t="str">
        <f t="shared" si="46"/>
        <v>High</v>
      </c>
    </row>
    <row r="2987" spans="1:14" x14ac:dyDescent="0.3">
      <c r="A2987">
        <v>2986</v>
      </c>
      <c r="B2987" t="s">
        <v>2572</v>
      </c>
      <c r="C2987" s="2">
        <v>45399</v>
      </c>
      <c r="D2987" t="s">
        <v>19</v>
      </c>
      <c r="E2987" t="s">
        <v>25</v>
      </c>
      <c r="F2987" t="s">
        <v>21</v>
      </c>
      <c r="G2987">
        <v>8</v>
      </c>
      <c r="H2987">
        <v>372.33</v>
      </c>
      <c r="I2987">
        <v>0.2</v>
      </c>
      <c r="J2987">
        <v>2382.91</v>
      </c>
      <c r="K2987">
        <v>1502.96</v>
      </c>
      <c r="L2987">
        <v>879.95</v>
      </c>
      <c r="M2987" t="s">
        <v>28</v>
      </c>
      <c r="N2987" t="str">
        <f t="shared" si="46"/>
        <v>Medium</v>
      </c>
    </row>
    <row r="2988" spans="1:14" x14ac:dyDescent="0.3">
      <c r="A2988">
        <v>2987</v>
      </c>
      <c r="B2988" t="s">
        <v>2573</v>
      </c>
      <c r="C2988" s="2">
        <v>45442</v>
      </c>
      <c r="D2988" t="s">
        <v>14</v>
      </c>
      <c r="E2988" t="s">
        <v>20</v>
      </c>
      <c r="F2988" t="s">
        <v>16</v>
      </c>
      <c r="G2988">
        <v>4</v>
      </c>
      <c r="H2988">
        <v>253.78</v>
      </c>
      <c r="I2988">
        <v>0.02</v>
      </c>
      <c r="J2988">
        <v>994.82</v>
      </c>
      <c r="K2988">
        <v>568.44000000000005</v>
      </c>
      <c r="L2988">
        <v>426.38</v>
      </c>
      <c r="M2988" t="s">
        <v>28</v>
      </c>
      <c r="N2988" t="str">
        <f t="shared" si="46"/>
        <v>Low</v>
      </c>
    </row>
    <row r="2989" spans="1:14" x14ac:dyDescent="0.3">
      <c r="A2989">
        <v>2988</v>
      </c>
      <c r="B2989" t="s">
        <v>302</v>
      </c>
      <c r="C2989" s="2">
        <v>45553</v>
      </c>
      <c r="D2989" t="s">
        <v>39</v>
      </c>
      <c r="E2989" t="s">
        <v>20</v>
      </c>
      <c r="F2989" t="s">
        <v>16</v>
      </c>
      <c r="G2989">
        <v>7</v>
      </c>
      <c r="H2989">
        <v>313.51</v>
      </c>
      <c r="I2989">
        <v>0.22</v>
      </c>
      <c r="J2989">
        <v>1711.76</v>
      </c>
      <c r="K2989">
        <v>1285.21</v>
      </c>
      <c r="L2989">
        <v>426.55</v>
      </c>
      <c r="M2989" t="s">
        <v>17</v>
      </c>
      <c r="N2989" t="str">
        <f t="shared" si="46"/>
        <v>High</v>
      </c>
    </row>
    <row r="2990" spans="1:14" x14ac:dyDescent="0.3">
      <c r="A2990">
        <v>2989</v>
      </c>
      <c r="B2990" t="s">
        <v>2574</v>
      </c>
      <c r="C2990" s="2">
        <v>45474</v>
      </c>
      <c r="D2990" t="s">
        <v>39</v>
      </c>
      <c r="E2990" t="s">
        <v>25</v>
      </c>
      <c r="F2990" t="s">
        <v>21</v>
      </c>
      <c r="G2990">
        <v>8</v>
      </c>
      <c r="H2990">
        <v>472.74</v>
      </c>
      <c r="I2990">
        <v>0.28999999999999998</v>
      </c>
      <c r="J2990">
        <v>2685.16</v>
      </c>
      <c r="K2990">
        <v>1498.65</v>
      </c>
      <c r="L2990">
        <v>1186.51</v>
      </c>
      <c r="M2990" t="s">
        <v>17</v>
      </c>
      <c r="N2990" t="str">
        <f t="shared" si="46"/>
        <v>High</v>
      </c>
    </row>
    <row r="2991" spans="1:14" x14ac:dyDescent="0.3">
      <c r="A2991">
        <v>2990</v>
      </c>
      <c r="B2991" t="s">
        <v>2575</v>
      </c>
      <c r="C2991" s="2">
        <v>45332</v>
      </c>
      <c r="D2991" t="s">
        <v>19</v>
      </c>
      <c r="E2991" t="s">
        <v>20</v>
      </c>
      <c r="F2991" t="s">
        <v>21</v>
      </c>
      <c r="G2991">
        <v>5</v>
      </c>
      <c r="H2991">
        <v>233.54</v>
      </c>
      <c r="I2991">
        <v>0.18</v>
      </c>
      <c r="J2991">
        <v>957.51</v>
      </c>
      <c r="K2991">
        <v>566.80999999999995</v>
      </c>
      <c r="L2991">
        <v>390.7</v>
      </c>
      <c r="M2991" t="s">
        <v>17</v>
      </c>
      <c r="N2991" t="str">
        <f t="shared" si="46"/>
        <v>Medium</v>
      </c>
    </row>
    <row r="2992" spans="1:14" x14ac:dyDescent="0.3">
      <c r="A2992">
        <v>2991</v>
      </c>
      <c r="B2992" t="s">
        <v>1381</v>
      </c>
      <c r="C2992" s="2">
        <v>45405</v>
      </c>
      <c r="D2992" t="s">
        <v>24</v>
      </c>
      <c r="E2992" t="s">
        <v>30</v>
      </c>
      <c r="F2992" t="s">
        <v>21</v>
      </c>
      <c r="G2992">
        <v>6</v>
      </c>
      <c r="H2992">
        <v>209.34</v>
      </c>
      <c r="I2992">
        <v>0.28999999999999998</v>
      </c>
      <c r="J2992">
        <v>891.79</v>
      </c>
      <c r="K2992">
        <v>710.43</v>
      </c>
      <c r="L2992">
        <v>181.36</v>
      </c>
      <c r="M2992" t="s">
        <v>40</v>
      </c>
      <c r="N2992" t="str">
        <f t="shared" si="46"/>
        <v>High</v>
      </c>
    </row>
    <row r="2993" spans="1:14" x14ac:dyDescent="0.3">
      <c r="A2993">
        <v>2992</v>
      </c>
      <c r="B2993" t="s">
        <v>2576</v>
      </c>
      <c r="C2993" s="2">
        <v>45458</v>
      </c>
      <c r="D2993" t="s">
        <v>24</v>
      </c>
      <c r="E2993" t="s">
        <v>30</v>
      </c>
      <c r="F2993" t="s">
        <v>16</v>
      </c>
      <c r="G2993">
        <v>4</v>
      </c>
      <c r="H2993">
        <v>164.99</v>
      </c>
      <c r="I2993">
        <v>0.24</v>
      </c>
      <c r="J2993">
        <v>501.57</v>
      </c>
      <c r="K2993">
        <v>373.81</v>
      </c>
      <c r="L2993">
        <v>127.76</v>
      </c>
      <c r="M2993" t="s">
        <v>17</v>
      </c>
      <c r="N2993" t="str">
        <f t="shared" si="46"/>
        <v>High</v>
      </c>
    </row>
    <row r="2994" spans="1:14" x14ac:dyDescent="0.3">
      <c r="A2994">
        <v>2993</v>
      </c>
      <c r="B2994" t="s">
        <v>581</v>
      </c>
      <c r="C2994" s="2">
        <v>45459</v>
      </c>
      <c r="D2994" t="s">
        <v>24</v>
      </c>
      <c r="E2994" t="s">
        <v>30</v>
      </c>
      <c r="F2994" t="s">
        <v>16</v>
      </c>
      <c r="G2994">
        <v>9</v>
      </c>
      <c r="H2994">
        <v>369.42</v>
      </c>
      <c r="I2994">
        <v>0.2</v>
      </c>
      <c r="J2994">
        <v>2659.82</v>
      </c>
      <c r="K2994">
        <v>1541.61</v>
      </c>
      <c r="L2994">
        <v>1118.21</v>
      </c>
      <c r="M2994" t="s">
        <v>28</v>
      </c>
      <c r="N2994" t="str">
        <f t="shared" si="46"/>
        <v>Medium</v>
      </c>
    </row>
    <row r="2995" spans="1:14" x14ac:dyDescent="0.3">
      <c r="A2995">
        <v>2994</v>
      </c>
      <c r="B2995" t="s">
        <v>2217</v>
      </c>
      <c r="C2995" s="2">
        <v>45298</v>
      </c>
      <c r="D2995" t="s">
        <v>39</v>
      </c>
      <c r="E2995" t="s">
        <v>25</v>
      </c>
      <c r="F2995" t="s">
        <v>16</v>
      </c>
      <c r="G2995">
        <v>10</v>
      </c>
      <c r="H2995">
        <v>142.91</v>
      </c>
      <c r="I2995">
        <v>7.0000000000000007E-2</v>
      </c>
      <c r="J2995">
        <v>1329.06</v>
      </c>
      <c r="K2995">
        <v>828.45</v>
      </c>
      <c r="L2995">
        <v>500.61</v>
      </c>
      <c r="M2995" t="s">
        <v>17</v>
      </c>
      <c r="N2995" t="str">
        <f t="shared" si="46"/>
        <v>Low</v>
      </c>
    </row>
    <row r="2996" spans="1:14" x14ac:dyDescent="0.3">
      <c r="A2996">
        <v>2995</v>
      </c>
      <c r="B2996" t="s">
        <v>2577</v>
      </c>
      <c r="C2996" s="2">
        <v>45448</v>
      </c>
      <c r="D2996" t="s">
        <v>14</v>
      </c>
      <c r="E2996" t="s">
        <v>15</v>
      </c>
      <c r="F2996" t="s">
        <v>16</v>
      </c>
      <c r="G2996">
        <v>10</v>
      </c>
      <c r="H2996">
        <v>137.25</v>
      </c>
      <c r="I2996">
        <v>0.2</v>
      </c>
      <c r="J2996">
        <v>1098</v>
      </c>
      <c r="K2996">
        <v>618.42999999999995</v>
      </c>
      <c r="L2996">
        <v>479.57</v>
      </c>
      <c r="M2996" t="s">
        <v>28</v>
      </c>
      <c r="N2996" t="str">
        <f t="shared" si="46"/>
        <v>Medium</v>
      </c>
    </row>
    <row r="2997" spans="1:14" x14ac:dyDescent="0.3">
      <c r="A2997">
        <v>2996</v>
      </c>
      <c r="B2997" t="s">
        <v>2578</v>
      </c>
      <c r="C2997" s="2">
        <v>45613</v>
      </c>
      <c r="D2997" t="s">
        <v>39</v>
      </c>
      <c r="E2997" t="s">
        <v>15</v>
      </c>
      <c r="F2997" t="s">
        <v>16</v>
      </c>
      <c r="G2997">
        <v>7</v>
      </c>
      <c r="H2997">
        <v>401.58</v>
      </c>
      <c r="I2997">
        <v>0.03</v>
      </c>
      <c r="J2997">
        <v>2726.73</v>
      </c>
      <c r="K2997">
        <v>1485.67</v>
      </c>
      <c r="L2997">
        <v>1241.06</v>
      </c>
      <c r="M2997" t="s">
        <v>40</v>
      </c>
      <c r="N2997" t="str">
        <f t="shared" si="46"/>
        <v>Low</v>
      </c>
    </row>
    <row r="2998" spans="1:14" x14ac:dyDescent="0.3">
      <c r="A2998">
        <v>2997</v>
      </c>
      <c r="B2998" t="s">
        <v>2579</v>
      </c>
      <c r="C2998" s="2">
        <v>45564</v>
      </c>
      <c r="D2998" t="s">
        <v>39</v>
      </c>
      <c r="E2998" t="s">
        <v>20</v>
      </c>
      <c r="F2998" t="s">
        <v>21</v>
      </c>
      <c r="G2998">
        <v>1</v>
      </c>
      <c r="H2998">
        <v>198.88</v>
      </c>
      <c r="I2998">
        <v>0.02</v>
      </c>
      <c r="J2998">
        <v>194.9</v>
      </c>
      <c r="K2998">
        <v>147.78</v>
      </c>
      <c r="L2998">
        <v>47.12</v>
      </c>
      <c r="M2998" t="s">
        <v>17</v>
      </c>
      <c r="N2998" t="str">
        <f t="shared" si="46"/>
        <v>Low</v>
      </c>
    </row>
    <row r="2999" spans="1:14" x14ac:dyDescent="0.3">
      <c r="A2999">
        <v>2998</v>
      </c>
      <c r="B2999" t="s">
        <v>2188</v>
      </c>
      <c r="C2999" s="2">
        <v>45598</v>
      </c>
      <c r="D2999" t="s">
        <v>24</v>
      </c>
      <c r="E2999" t="s">
        <v>15</v>
      </c>
      <c r="F2999" t="s">
        <v>21</v>
      </c>
      <c r="G2999">
        <v>4</v>
      </c>
      <c r="H2999">
        <v>241.92</v>
      </c>
      <c r="I2999">
        <v>0.06</v>
      </c>
      <c r="J2999">
        <v>909.62</v>
      </c>
      <c r="K2999">
        <v>706.06</v>
      </c>
      <c r="L2999">
        <v>203.56</v>
      </c>
      <c r="M2999" t="s">
        <v>46</v>
      </c>
      <c r="N2999" t="str">
        <f t="shared" si="46"/>
        <v>Low</v>
      </c>
    </row>
    <row r="3000" spans="1:14" x14ac:dyDescent="0.3">
      <c r="A3000">
        <v>2999</v>
      </c>
      <c r="B3000" t="s">
        <v>2580</v>
      </c>
      <c r="C3000" s="2">
        <v>45374</v>
      </c>
      <c r="D3000" t="s">
        <v>39</v>
      </c>
      <c r="E3000" t="s">
        <v>30</v>
      </c>
      <c r="F3000" t="s">
        <v>27</v>
      </c>
      <c r="G3000">
        <v>10</v>
      </c>
      <c r="H3000">
        <v>164.97</v>
      </c>
      <c r="I3000">
        <v>0.27</v>
      </c>
      <c r="J3000">
        <v>1204.28</v>
      </c>
      <c r="K3000">
        <v>812.9</v>
      </c>
      <c r="L3000">
        <v>391.38</v>
      </c>
      <c r="M3000" t="s">
        <v>28</v>
      </c>
      <c r="N3000" t="str">
        <f t="shared" si="46"/>
        <v>High</v>
      </c>
    </row>
    <row r="3001" spans="1:14" x14ac:dyDescent="0.3">
      <c r="A3001">
        <v>3000</v>
      </c>
      <c r="B3001" t="s">
        <v>2581</v>
      </c>
      <c r="C3001" s="2">
        <v>45645</v>
      </c>
      <c r="D3001" t="s">
        <v>39</v>
      </c>
      <c r="E3001" t="s">
        <v>25</v>
      </c>
      <c r="F3001" t="s">
        <v>21</v>
      </c>
      <c r="G3001">
        <v>5</v>
      </c>
      <c r="H3001">
        <v>46.74</v>
      </c>
      <c r="I3001">
        <v>0.13</v>
      </c>
      <c r="J3001">
        <v>203.32</v>
      </c>
      <c r="K3001">
        <v>123.44</v>
      </c>
      <c r="L3001">
        <v>79.88</v>
      </c>
      <c r="M3001" t="s">
        <v>22</v>
      </c>
      <c r="N3001" t="str">
        <f t="shared" si="46"/>
        <v>Medium</v>
      </c>
    </row>
    <row r="3002" spans="1:14" x14ac:dyDescent="0.3">
      <c r="A3002">
        <v>3001</v>
      </c>
      <c r="B3002" t="s">
        <v>2582</v>
      </c>
      <c r="C3002" s="2">
        <v>45337</v>
      </c>
      <c r="D3002" t="s">
        <v>24</v>
      </c>
      <c r="E3002" t="s">
        <v>20</v>
      </c>
      <c r="F3002" t="s">
        <v>16</v>
      </c>
      <c r="G3002">
        <v>6</v>
      </c>
      <c r="H3002">
        <v>284.88</v>
      </c>
      <c r="I3002">
        <v>0.2</v>
      </c>
      <c r="J3002">
        <v>1367.42</v>
      </c>
      <c r="K3002">
        <v>689.22</v>
      </c>
      <c r="L3002">
        <v>678.2</v>
      </c>
      <c r="M3002" t="s">
        <v>28</v>
      </c>
      <c r="N3002" t="str">
        <f t="shared" si="46"/>
        <v>Medium</v>
      </c>
    </row>
    <row r="3003" spans="1:14" x14ac:dyDescent="0.3">
      <c r="A3003">
        <v>3002</v>
      </c>
      <c r="B3003" t="s">
        <v>2583</v>
      </c>
      <c r="C3003" s="2">
        <v>45543</v>
      </c>
      <c r="D3003" t="s">
        <v>14</v>
      </c>
      <c r="E3003" t="s">
        <v>30</v>
      </c>
      <c r="F3003" t="s">
        <v>16</v>
      </c>
      <c r="G3003">
        <v>4</v>
      </c>
      <c r="H3003">
        <v>350.27</v>
      </c>
      <c r="I3003">
        <v>0.25</v>
      </c>
      <c r="J3003">
        <v>1050.81</v>
      </c>
      <c r="K3003">
        <v>574.20000000000005</v>
      </c>
      <c r="L3003">
        <v>476.61</v>
      </c>
      <c r="M3003" t="s">
        <v>40</v>
      </c>
      <c r="N3003" t="str">
        <f t="shared" si="46"/>
        <v>High</v>
      </c>
    </row>
    <row r="3004" spans="1:14" x14ac:dyDescent="0.3">
      <c r="A3004">
        <v>3003</v>
      </c>
      <c r="B3004" t="s">
        <v>2584</v>
      </c>
      <c r="C3004" s="2">
        <v>45541</v>
      </c>
      <c r="D3004" t="s">
        <v>14</v>
      </c>
      <c r="E3004" t="s">
        <v>25</v>
      </c>
      <c r="F3004" t="s">
        <v>21</v>
      </c>
      <c r="G3004">
        <v>7</v>
      </c>
      <c r="H3004">
        <v>92.94</v>
      </c>
      <c r="I3004">
        <v>0.17</v>
      </c>
      <c r="J3004">
        <v>539.98</v>
      </c>
      <c r="K3004">
        <v>386.28</v>
      </c>
      <c r="L3004">
        <v>153.69999999999999</v>
      </c>
      <c r="M3004" t="s">
        <v>17</v>
      </c>
      <c r="N3004" t="str">
        <f t="shared" si="46"/>
        <v>Medium</v>
      </c>
    </row>
    <row r="3005" spans="1:14" x14ac:dyDescent="0.3">
      <c r="A3005">
        <v>3004</v>
      </c>
      <c r="B3005" t="s">
        <v>2262</v>
      </c>
      <c r="C3005" s="2">
        <v>45398</v>
      </c>
      <c r="D3005" t="s">
        <v>24</v>
      </c>
      <c r="E3005" t="s">
        <v>30</v>
      </c>
      <c r="F3005" t="s">
        <v>21</v>
      </c>
      <c r="G3005">
        <v>9</v>
      </c>
      <c r="H3005">
        <v>451.02</v>
      </c>
      <c r="I3005">
        <v>0.26</v>
      </c>
      <c r="J3005">
        <v>3003.79</v>
      </c>
      <c r="K3005">
        <v>2132.44</v>
      </c>
      <c r="L3005">
        <v>871.35</v>
      </c>
      <c r="M3005" t="s">
        <v>17</v>
      </c>
      <c r="N3005" t="str">
        <f t="shared" si="46"/>
        <v>High</v>
      </c>
    </row>
    <row r="3006" spans="1:14" x14ac:dyDescent="0.3">
      <c r="A3006">
        <v>3005</v>
      </c>
      <c r="B3006" t="s">
        <v>2585</v>
      </c>
      <c r="C3006" s="2">
        <v>45337</v>
      </c>
      <c r="D3006" t="s">
        <v>24</v>
      </c>
      <c r="E3006" t="s">
        <v>33</v>
      </c>
      <c r="F3006" t="s">
        <v>21</v>
      </c>
      <c r="G3006">
        <v>2</v>
      </c>
      <c r="H3006">
        <v>14.23</v>
      </c>
      <c r="I3006">
        <v>0.26</v>
      </c>
      <c r="J3006">
        <v>21.06</v>
      </c>
      <c r="K3006">
        <v>13.93</v>
      </c>
      <c r="L3006">
        <v>7.13</v>
      </c>
      <c r="M3006" t="s">
        <v>28</v>
      </c>
      <c r="N3006" t="str">
        <f t="shared" si="46"/>
        <v>High</v>
      </c>
    </row>
    <row r="3007" spans="1:14" x14ac:dyDescent="0.3">
      <c r="A3007">
        <v>3006</v>
      </c>
      <c r="B3007" t="s">
        <v>759</v>
      </c>
      <c r="C3007" s="2">
        <v>45566</v>
      </c>
      <c r="D3007" t="s">
        <v>39</v>
      </c>
      <c r="E3007" t="s">
        <v>25</v>
      </c>
      <c r="F3007" t="s">
        <v>21</v>
      </c>
      <c r="G3007">
        <v>5</v>
      </c>
      <c r="H3007">
        <v>252.81</v>
      </c>
      <c r="I3007">
        <v>0.03</v>
      </c>
      <c r="J3007">
        <v>1226.1300000000001</v>
      </c>
      <c r="K3007">
        <v>786.34</v>
      </c>
      <c r="L3007">
        <v>439.79</v>
      </c>
      <c r="M3007" t="s">
        <v>28</v>
      </c>
      <c r="N3007" t="str">
        <f t="shared" si="46"/>
        <v>Low</v>
      </c>
    </row>
    <row r="3008" spans="1:14" x14ac:dyDescent="0.3">
      <c r="A3008">
        <v>3007</v>
      </c>
      <c r="B3008" t="s">
        <v>2586</v>
      </c>
      <c r="C3008" s="2">
        <v>45622</v>
      </c>
      <c r="D3008" t="s">
        <v>24</v>
      </c>
      <c r="E3008" t="s">
        <v>25</v>
      </c>
      <c r="F3008" t="s">
        <v>21</v>
      </c>
      <c r="G3008">
        <v>3</v>
      </c>
      <c r="H3008">
        <v>81.92</v>
      </c>
      <c r="I3008">
        <v>0.23</v>
      </c>
      <c r="J3008">
        <v>189.24</v>
      </c>
      <c r="K3008">
        <v>101.68</v>
      </c>
      <c r="L3008">
        <v>87.56</v>
      </c>
      <c r="M3008" t="s">
        <v>22</v>
      </c>
      <c r="N3008" t="str">
        <f t="shared" si="46"/>
        <v>High</v>
      </c>
    </row>
    <row r="3009" spans="1:14" x14ac:dyDescent="0.3">
      <c r="A3009">
        <v>3008</v>
      </c>
      <c r="B3009" t="s">
        <v>2587</v>
      </c>
      <c r="C3009" s="2">
        <v>45410</v>
      </c>
      <c r="D3009" t="s">
        <v>19</v>
      </c>
      <c r="E3009" t="s">
        <v>33</v>
      </c>
      <c r="F3009" t="s">
        <v>27</v>
      </c>
      <c r="G3009">
        <v>6</v>
      </c>
      <c r="H3009">
        <v>392.76</v>
      </c>
      <c r="I3009">
        <v>0.09</v>
      </c>
      <c r="J3009">
        <v>2144.4699999999998</v>
      </c>
      <c r="K3009">
        <v>1102.01</v>
      </c>
      <c r="L3009">
        <v>1042.46</v>
      </c>
      <c r="M3009" t="s">
        <v>40</v>
      </c>
      <c r="N3009" t="str">
        <f t="shared" si="46"/>
        <v>Low</v>
      </c>
    </row>
    <row r="3010" spans="1:14" x14ac:dyDescent="0.3">
      <c r="A3010">
        <v>3009</v>
      </c>
      <c r="B3010" t="s">
        <v>1554</v>
      </c>
      <c r="C3010" s="2">
        <v>45477</v>
      </c>
      <c r="D3010" t="s">
        <v>39</v>
      </c>
      <c r="E3010" t="s">
        <v>25</v>
      </c>
      <c r="F3010" t="s">
        <v>27</v>
      </c>
      <c r="G3010">
        <v>3</v>
      </c>
      <c r="H3010">
        <v>170.43</v>
      </c>
      <c r="I3010">
        <v>0.12</v>
      </c>
      <c r="J3010">
        <v>449.94</v>
      </c>
      <c r="K3010">
        <v>234.44</v>
      </c>
      <c r="L3010">
        <v>215.5</v>
      </c>
      <c r="M3010" t="s">
        <v>17</v>
      </c>
      <c r="N3010" t="str">
        <f t="shared" si="46"/>
        <v>Medium</v>
      </c>
    </row>
    <row r="3011" spans="1:14" x14ac:dyDescent="0.3">
      <c r="A3011">
        <v>3010</v>
      </c>
      <c r="B3011" t="s">
        <v>2173</v>
      </c>
      <c r="C3011" s="2">
        <v>45468</v>
      </c>
      <c r="D3011" t="s">
        <v>24</v>
      </c>
      <c r="E3011" t="s">
        <v>15</v>
      </c>
      <c r="F3011" t="s">
        <v>16</v>
      </c>
      <c r="G3011">
        <v>10</v>
      </c>
      <c r="H3011">
        <v>376.46</v>
      </c>
      <c r="I3011">
        <v>0.15</v>
      </c>
      <c r="J3011">
        <v>3199.91</v>
      </c>
      <c r="K3011">
        <v>2266.9299999999998</v>
      </c>
      <c r="L3011">
        <v>932.98</v>
      </c>
      <c r="M3011" t="s">
        <v>22</v>
      </c>
      <c r="N3011" t="str">
        <f t="shared" ref="N3011:N3074" si="47">_xlfn.IFS(I3011=0,"No Discount",I3011&gt;=0.21,"High",I3011&gt;=0.11,"Medium",I3011&gt;=0.01,"Low")</f>
        <v>Medium</v>
      </c>
    </row>
    <row r="3012" spans="1:14" x14ac:dyDescent="0.3">
      <c r="A3012">
        <v>3011</v>
      </c>
      <c r="B3012" t="s">
        <v>2588</v>
      </c>
      <c r="C3012" s="2">
        <v>45542</v>
      </c>
      <c r="D3012" t="s">
        <v>14</v>
      </c>
      <c r="E3012" t="s">
        <v>33</v>
      </c>
      <c r="F3012" t="s">
        <v>27</v>
      </c>
      <c r="G3012">
        <v>3</v>
      </c>
      <c r="H3012">
        <v>160.18</v>
      </c>
      <c r="I3012">
        <v>0.25</v>
      </c>
      <c r="J3012">
        <v>360.41</v>
      </c>
      <c r="K3012">
        <v>217.41</v>
      </c>
      <c r="L3012">
        <v>143</v>
      </c>
      <c r="M3012" t="s">
        <v>22</v>
      </c>
      <c r="N3012" t="str">
        <f t="shared" si="47"/>
        <v>High</v>
      </c>
    </row>
    <row r="3013" spans="1:14" x14ac:dyDescent="0.3">
      <c r="A3013">
        <v>3012</v>
      </c>
      <c r="B3013" t="s">
        <v>2352</v>
      </c>
      <c r="C3013" s="2">
        <v>45566</v>
      </c>
      <c r="D3013" t="s">
        <v>19</v>
      </c>
      <c r="E3013" t="s">
        <v>15</v>
      </c>
      <c r="F3013" t="s">
        <v>21</v>
      </c>
      <c r="G3013">
        <v>6</v>
      </c>
      <c r="H3013">
        <v>55.5</v>
      </c>
      <c r="I3013">
        <v>0.22</v>
      </c>
      <c r="J3013">
        <v>259.74</v>
      </c>
      <c r="K3013">
        <v>168</v>
      </c>
      <c r="L3013">
        <v>91.74</v>
      </c>
      <c r="M3013" t="s">
        <v>28</v>
      </c>
      <c r="N3013" t="str">
        <f t="shared" si="47"/>
        <v>High</v>
      </c>
    </row>
    <row r="3014" spans="1:14" x14ac:dyDescent="0.3">
      <c r="A3014">
        <v>3013</v>
      </c>
      <c r="B3014" t="s">
        <v>2589</v>
      </c>
      <c r="C3014" s="2">
        <v>45467</v>
      </c>
      <c r="D3014" t="s">
        <v>24</v>
      </c>
      <c r="E3014" t="s">
        <v>33</v>
      </c>
      <c r="F3014" t="s">
        <v>27</v>
      </c>
      <c r="G3014">
        <v>5</v>
      </c>
      <c r="H3014">
        <v>149.88</v>
      </c>
      <c r="I3014">
        <v>0.16</v>
      </c>
      <c r="J3014">
        <v>629.5</v>
      </c>
      <c r="K3014">
        <v>335.89</v>
      </c>
      <c r="L3014">
        <v>293.61</v>
      </c>
      <c r="M3014" t="s">
        <v>46</v>
      </c>
      <c r="N3014" t="str">
        <f t="shared" si="47"/>
        <v>Medium</v>
      </c>
    </row>
    <row r="3015" spans="1:14" x14ac:dyDescent="0.3">
      <c r="A3015">
        <v>3014</v>
      </c>
      <c r="B3015" t="s">
        <v>2420</v>
      </c>
      <c r="C3015" s="2">
        <v>45472</v>
      </c>
      <c r="D3015" t="s">
        <v>39</v>
      </c>
      <c r="E3015" t="s">
        <v>33</v>
      </c>
      <c r="F3015" t="s">
        <v>27</v>
      </c>
      <c r="G3015">
        <v>3</v>
      </c>
      <c r="H3015">
        <v>134.61000000000001</v>
      </c>
      <c r="I3015">
        <v>0.18</v>
      </c>
      <c r="J3015">
        <v>331.14</v>
      </c>
      <c r="K3015">
        <v>238.75</v>
      </c>
      <c r="L3015">
        <v>92.39</v>
      </c>
      <c r="M3015" t="s">
        <v>17</v>
      </c>
      <c r="N3015" t="str">
        <f t="shared" si="47"/>
        <v>Medium</v>
      </c>
    </row>
    <row r="3016" spans="1:14" x14ac:dyDescent="0.3">
      <c r="A3016">
        <v>3015</v>
      </c>
      <c r="B3016" t="s">
        <v>2590</v>
      </c>
      <c r="C3016" s="2">
        <v>45570</v>
      </c>
      <c r="D3016" t="s">
        <v>39</v>
      </c>
      <c r="E3016" t="s">
        <v>33</v>
      </c>
      <c r="F3016" t="s">
        <v>21</v>
      </c>
      <c r="G3016">
        <v>7</v>
      </c>
      <c r="H3016">
        <v>306.98</v>
      </c>
      <c r="I3016">
        <v>0.25</v>
      </c>
      <c r="J3016">
        <v>1611.64</v>
      </c>
      <c r="K3016">
        <v>1275.0999999999999</v>
      </c>
      <c r="L3016">
        <v>336.54</v>
      </c>
      <c r="M3016" t="s">
        <v>40</v>
      </c>
      <c r="N3016" t="str">
        <f t="shared" si="47"/>
        <v>High</v>
      </c>
    </row>
    <row r="3017" spans="1:14" x14ac:dyDescent="0.3">
      <c r="A3017">
        <v>3016</v>
      </c>
      <c r="B3017" t="s">
        <v>2591</v>
      </c>
      <c r="C3017" s="2">
        <v>45309</v>
      </c>
      <c r="D3017" t="s">
        <v>24</v>
      </c>
      <c r="E3017" t="s">
        <v>30</v>
      </c>
      <c r="F3017" t="s">
        <v>21</v>
      </c>
      <c r="G3017">
        <v>10</v>
      </c>
      <c r="H3017">
        <v>360.81</v>
      </c>
      <c r="I3017">
        <v>0.09</v>
      </c>
      <c r="J3017">
        <v>3283.37</v>
      </c>
      <c r="K3017">
        <v>1962.87</v>
      </c>
      <c r="L3017">
        <v>1320.5</v>
      </c>
      <c r="M3017" t="s">
        <v>40</v>
      </c>
      <c r="N3017" t="str">
        <f t="shared" si="47"/>
        <v>Low</v>
      </c>
    </row>
    <row r="3018" spans="1:14" x14ac:dyDescent="0.3">
      <c r="A3018">
        <v>3017</v>
      </c>
      <c r="B3018" t="s">
        <v>2592</v>
      </c>
      <c r="C3018" s="2">
        <v>45475</v>
      </c>
      <c r="D3018" t="s">
        <v>24</v>
      </c>
      <c r="E3018" t="s">
        <v>30</v>
      </c>
      <c r="F3018" t="s">
        <v>27</v>
      </c>
      <c r="G3018">
        <v>2</v>
      </c>
      <c r="H3018">
        <v>221.5</v>
      </c>
      <c r="I3018">
        <v>0.05</v>
      </c>
      <c r="J3018">
        <v>420.85</v>
      </c>
      <c r="K3018">
        <v>314.54000000000002</v>
      </c>
      <c r="L3018">
        <v>106.31</v>
      </c>
      <c r="M3018" t="s">
        <v>17</v>
      </c>
      <c r="N3018" t="str">
        <f t="shared" si="47"/>
        <v>Low</v>
      </c>
    </row>
    <row r="3019" spans="1:14" x14ac:dyDescent="0.3">
      <c r="A3019">
        <v>3018</v>
      </c>
      <c r="B3019" t="s">
        <v>2593</v>
      </c>
      <c r="C3019" s="2">
        <v>45516</v>
      </c>
      <c r="D3019" t="s">
        <v>14</v>
      </c>
      <c r="E3019" t="s">
        <v>33</v>
      </c>
      <c r="F3019" t="s">
        <v>16</v>
      </c>
      <c r="G3019">
        <v>10</v>
      </c>
      <c r="H3019">
        <v>172.64</v>
      </c>
      <c r="I3019">
        <v>0.08</v>
      </c>
      <c r="J3019">
        <v>1588.29</v>
      </c>
      <c r="K3019">
        <v>1267.54</v>
      </c>
      <c r="L3019">
        <v>320.75</v>
      </c>
      <c r="M3019" t="s">
        <v>17</v>
      </c>
      <c r="N3019" t="str">
        <f t="shared" si="47"/>
        <v>Low</v>
      </c>
    </row>
    <row r="3020" spans="1:14" x14ac:dyDescent="0.3">
      <c r="A3020">
        <v>3019</v>
      </c>
      <c r="B3020" t="s">
        <v>2346</v>
      </c>
      <c r="C3020" s="2">
        <v>45432</v>
      </c>
      <c r="D3020" t="s">
        <v>24</v>
      </c>
      <c r="E3020" t="s">
        <v>25</v>
      </c>
      <c r="F3020" t="s">
        <v>27</v>
      </c>
      <c r="G3020">
        <v>8</v>
      </c>
      <c r="H3020">
        <v>67.7</v>
      </c>
      <c r="I3020">
        <v>0.24</v>
      </c>
      <c r="J3020">
        <v>411.62</v>
      </c>
      <c r="K3020">
        <v>232.25</v>
      </c>
      <c r="L3020">
        <v>179.37</v>
      </c>
      <c r="M3020" t="s">
        <v>46</v>
      </c>
      <c r="N3020" t="str">
        <f t="shared" si="47"/>
        <v>High</v>
      </c>
    </row>
    <row r="3021" spans="1:14" x14ac:dyDescent="0.3">
      <c r="A3021">
        <v>3020</v>
      </c>
      <c r="B3021" t="s">
        <v>2594</v>
      </c>
      <c r="C3021" s="2">
        <v>45500</v>
      </c>
      <c r="D3021" t="s">
        <v>39</v>
      </c>
      <c r="E3021" t="s">
        <v>33</v>
      </c>
      <c r="F3021" t="s">
        <v>27</v>
      </c>
      <c r="G3021">
        <v>8</v>
      </c>
      <c r="H3021">
        <v>489.14</v>
      </c>
      <c r="I3021">
        <v>0.01</v>
      </c>
      <c r="J3021">
        <v>3873.99</v>
      </c>
      <c r="K3021">
        <v>2371.2600000000002</v>
      </c>
      <c r="L3021">
        <v>1502.73</v>
      </c>
      <c r="M3021" t="s">
        <v>28</v>
      </c>
      <c r="N3021" t="str">
        <f t="shared" si="47"/>
        <v>Low</v>
      </c>
    </row>
    <row r="3022" spans="1:14" x14ac:dyDescent="0.3">
      <c r="A3022">
        <v>3021</v>
      </c>
      <c r="B3022" t="s">
        <v>2595</v>
      </c>
      <c r="C3022" s="2">
        <v>45464</v>
      </c>
      <c r="D3022" t="s">
        <v>24</v>
      </c>
      <c r="E3022" t="s">
        <v>30</v>
      </c>
      <c r="F3022" t="s">
        <v>21</v>
      </c>
      <c r="G3022">
        <v>10</v>
      </c>
      <c r="H3022">
        <v>45.62</v>
      </c>
      <c r="I3022">
        <v>0.14000000000000001</v>
      </c>
      <c r="J3022">
        <v>392.33</v>
      </c>
      <c r="K3022">
        <v>288.95</v>
      </c>
      <c r="L3022">
        <v>103.38</v>
      </c>
      <c r="M3022" t="s">
        <v>46</v>
      </c>
      <c r="N3022" t="str">
        <f t="shared" si="47"/>
        <v>Medium</v>
      </c>
    </row>
    <row r="3023" spans="1:14" x14ac:dyDescent="0.3">
      <c r="A3023">
        <v>3022</v>
      </c>
      <c r="B3023" t="s">
        <v>1737</v>
      </c>
      <c r="C3023" s="2">
        <v>45413</v>
      </c>
      <c r="D3023" t="s">
        <v>19</v>
      </c>
      <c r="E3023" t="s">
        <v>30</v>
      </c>
      <c r="F3023" t="s">
        <v>16</v>
      </c>
      <c r="G3023">
        <v>3</v>
      </c>
      <c r="H3023">
        <v>196.22</v>
      </c>
      <c r="I3023">
        <v>0.09</v>
      </c>
      <c r="J3023">
        <v>535.67999999999995</v>
      </c>
      <c r="K3023">
        <v>319.58999999999997</v>
      </c>
      <c r="L3023">
        <v>216.09</v>
      </c>
      <c r="M3023" t="s">
        <v>28</v>
      </c>
      <c r="N3023" t="str">
        <f t="shared" si="47"/>
        <v>Low</v>
      </c>
    </row>
    <row r="3024" spans="1:14" x14ac:dyDescent="0.3">
      <c r="A3024">
        <v>3023</v>
      </c>
      <c r="B3024" t="s">
        <v>2596</v>
      </c>
      <c r="C3024" s="2">
        <v>45365</v>
      </c>
      <c r="D3024" t="s">
        <v>19</v>
      </c>
      <c r="E3024" t="s">
        <v>30</v>
      </c>
      <c r="F3024" t="s">
        <v>21</v>
      </c>
      <c r="G3024">
        <v>4</v>
      </c>
      <c r="H3024">
        <v>356.11</v>
      </c>
      <c r="I3024">
        <v>0.09</v>
      </c>
      <c r="J3024">
        <v>1296.24</v>
      </c>
      <c r="K3024">
        <v>1031.0899999999999</v>
      </c>
      <c r="L3024">
        <v>265.14999999999998</v>
      </c>
      <c r="M3024" t="s">
        <v>46</v>
      </c>
      <c r="N3024" t="str">
        <f t="shared" si="47"/>
        <v>Low</v>
      </c>
    </row>
    <row r="3025" spans="1:14" x14ac:dyDescent="0.3">
      <c r="A3025">
        <v>3024</v>
      </c>
      <c r="B3025" t="s">
        <v>2597</v>
      </c>
      <c r="C3025" s="2">
        <v>45335</v>
      </c>
      <c r="D3025" t="s">
        <v>14</v>
      </c>
      <c r="E3025" t="s">
        <v>33</v>
      </c>
      <c r="F3025" t="s">
        <v>27</v>
      </c>
      <c r="G3025">
        <v>5</v>
      </c>
      <c r="H3025">
        <v>295.91000000000003</v>
      </c>
      <c r="I3025">
        <v>0.21</v>
      </c>
      <c r="J3025">
        <v>1168.8399999999999</v>
      </c>
      <c r="K3025">
        <v>765.36</v>
      </c>
      <c r="L3025">
        <v>403.48</v>
      </c>
      <c r="M3025" t="s">
        <v>40</v>
      </c>
      <c r="N3025" t="str">
        <f t="shared" si="47"/>
        <v>High</v>
      </c>
    </row>
    <row r="3026" spans="1:14" x14ac:dyDescent="0.3">
      <c r="A3026">
        <v>3025</v>
      </c>
      <c r="B3026" t="s">
        <v>2598</v>
      </c>
      <c r="C3026" s="2">
        <v>45339</v>
      </c>
      <c r="D3026" t="s">
        <v>19</v>
      </c>
      <c r="E3026" t="s">
        <v>15</v>
      </c>
      <c r="F3026" t="s">
        <v>21</v>
      </c>
      <c r="G3026">
        <v>9</v>
      </c>
      <c r="H3026">
        <v>316.27999999999997</v>
      </c>
      <c r="I3026">
        <v>0.13</v>
      </c>
      <c r="J3026">
        <v>2476.4699999999998</v>
      </c>
      <c r="K3026">
        <v>1574.6</v>
      </c>
      <c r="L3026">
        <v>901.87</v>
      </c>
      <c r="M3026" t="s">
        <v>40</v>
      </c>
      <c r="N3026" t="str">
        <f t="shared" si="47"/>
        <v>Medium</v>
      </c>
    </row>
    <row r="3027" spans="1:14" x14ac:dyDescent="0.3">
      <c r="A3027">
        <v>3026</v>
      </c>
      <c r="B3027" t="s">
        <v>890</v>
      </c>
      <c r="C3027" s="2">
        <v>45432</v>
      </c>
      <c r="D3027" t="s">
        <v>14</v>
      </c>
      <c r="E3027" t="s">
        <v>30</v>
      </c>
      <c r="F3027" t="s">
        <v>21</v>
      </c>
      <c r="G3027">
        <v>1</v>
      </c>
      <c r="H3027">
        <v>302.08999999999997</v>
      </c>
      <c r="I3027">
        <v>0</v>
      </c>
      <c r="J3027">
        <v>302.08999999999997</v>
      </c>
      <c r="K3027">
        <v>172.04</v>
      </c>
      <c r="L3027">
        <v>130.05000000000001</v>
      </c>
      <c r="M3027" t="s">
        <v>28</v>
      </c>
      <c r="N3027" t="str">
        <f t="shared" si="47"/>
        <v>No Discount</v>
      </c>
    </row>
    <row r="3028" spans="1:14" x14ac:dyDescent="0.3">
      <c r="A3028">
        <v>3027</v>
      </c>
      <c r="B3028" t="s">
        <v>1006</v>
      </c>
      <c r="C3028" s="2">
        <v>45610</v>
      </c>
      <c r="D3028" t="s">
        <v>19</v>
      </c>
      <c r="E3028" t="s">
        <v>15</v>
      </c>
      <c r="F3028" t="s">
        <v>16</v>
      </c>
      <c r="G3028">
        <v>10</v>
      </c>
      <c r="H3028">
        <v>105.14</v>
      </c>
      <c r="I3028">
        <v>0.02</v>
      </c>
      <c r="J3028">
        <v>1030.3699999999999</v>
      </c>
      <c r="K3028">
        <v>636.99</v>
      </c>
      <c r="L3028">
        <v>393.38</v>
      </c>
      <c r="M3028" t="s">
        <v>28</v>
      </c>
      <c r="N3028" t="str">
        <f t="shared" si="47"/>
        <v>Low</v>
      </c>
    </row>
    <row r="3029" spans="1:14" x14ac:dyDescent="0.3">
      <c r="A3029">
        <v>3028</v>
      </c>
      <c r="B3029" t="s">
        <v>2599</v>
      </c>
      <c r="C3029" s="2">
        <v>45414</v>
      </c>
      <c r="D3029" t="s">
        <v>24</v>
      </c>
      <c r="E3029" t="s">
        <v>30</v>
      </c>
      <c r="F3029" t="s">
        <v>16</v>
      </c>
      <c r="G3029">
        <v>10</v>
      </c>
      <c r="H3029">
        <v>384.18</v>
      </c>
      <c r="I3029">
        <v>0.02</v>
      </c>
      <c r="J3029">
        <v>3764.96</v>
      </c>
      <c r="K3029">
        <v>2429.04</v>
      </c>
      <c r="L3029">
        <v>1335.92</v>
      </c>
      <c r="M3029" t="s">
        <v>22</v>
      </c>
      <c r="N3029" t="str">
        <f t="shared" si="47"/>
        <v>Low</v>
      </c>
    </row>
    <row r="3030" spans="1:14" x14ac:dyDescent="0.3">
      <c r="A3030">
        <v>3029</v>
      </c>
      <c r="B3030" t="s">
        <v>1544</v>
      </c>
      <c r="C3030" s="2">
        <v>45426</v>
      </c>
      <c r="D3030" t="s">
        <v>14</v>
      </c>
      <c r="E3030" t="s">
        <v>30</v>
      </c>
      <c r="F3030" t="s">
        <v>16</v>
      </c>
      <c r="G3030">
        <v>5</v>
      </c>
      <c r="H3030">
        <v>320.02999999999997</v>
      </c>
      <c r="I3030">
        <v>0.13</v>
      </c>
      <c r="J3030">
        <v>1392.13</v>
      </c>
      <c r="K3030">
        <v>877.43</v>
      </c>
      <c r="L3030">
        <v>514.70000000000005</v>
      </c>
      <c r="M3030" t="s">
        <v>17</v>
      </c>
      <c r="N3030" t="str">
        <f t="shared" si="47"/>
        <v>Medium</v>
      </c>
    </row>
    <row r="3031" spans="1:14" x14ac:dyDescent="0.3">
      <c r="A3031">
        <v>3030</v>
      </c>
      <c r="B3031" t="s">
        <v>812</v>
      </c>
      <c r="C3031" s="2">
        <v>45564</v>
      </c>
      <c r="D3031" t="s">
        <v>19</v>
      </c>
      <c r="E3031" t="s">
        <v>20</v>
      </c>
      <c r="F3031" t="s">
        <v>16</v>
      </c>
      <c r="G3031">
        <v>7</v>
      </c>
      <c r="H3031">
        <v>385.51</v>
      </c>
      <c r="I3031">
        <v>0.14000000000000001</v>
      </c>
      <c r="J3031">
        <v>2320.77</v>
      </c>
      <c r="K3031">
        <v>1535.22</v>
      </c>
      <c r="L3031">
        <v>785.55</v>
      </c>
      <c r="M3031" t="s">
        <v>28</v>
      </c>
      <c r="N3031" t="str">
        <f t="shared" si="47"/>
        <v>Medium</v>
      </c>
    </row>
    <row r="3032" spans="1:14" x14ac:dyDescent="0.3">
      <c r="A3032">
        <v>3031</v>
      </c>
      <c r="B3032" t="s">
        <v>2600</v>
      </c>
      <c r="C3032" s="2">
        <v>45494</v>
      </c>
      <c r="D3032" t="s">
        <v>14</v>
      </c>
      <c r="E3032" t="s">
        <v>33</v>
      </c>
      <c r="F3032" t="s">
        <v>16</v>
      </c>
      <c r="G3032">
        <v>9</v>
      </c>
      <c r="H3032">
        <v>431.07</v>
      </c>
      <c r="I3032">
        <v>0.13</v>
      </c>
      <c r="J3032">
        <v>3375.28</v>
      </c>
      <c r="K3032">
        <v>1954.56</v>
      </c>
      <c r="L3032">
        <v>1420.72</v>
      </c>
      <c r="M3032" t="s">
        <v>22</v>
      </c>
      <c r="N3032" t="str">
        <f t="shared" si="47"/>
        <v>Medium</v>
      </c>
    </row>
    <row r="3033" spans="1:14" x14ac:dyDescent="0.3">
      <c r="A3033">
        <v>3032</v>
      </c>
      <c r="B3033" t="s">
        <v>2601</v>
      </c>
      <c r="C3033" s="2">
        <v>45638</v>
      </c>
      <c r="D3033" t="s">
        <v>14</v>
      </c>
      <c r="E3033" t="s">
        <v>33</v>
      </c>
      <c r="F3033" t="s">
        <v>27</v>
      </c>
      <c r="G3033">
        <v>10</v>
      </c>
      <c r="H3033">
        <v>298.47000000000003</v>
      </c>
      <c r="I3033">
        <v>0.19</v>
      </c>
      <c r="J3033">
        <v>2417.61</v>
      </c>
      <c r="K3033">
        <v>1813.66</v>
      </c>
      <c r="L3033">
        <v>603.95000000000005</v>
      </c>
      <c r="M3033" t="s">
        <v>46</v>
      </c>
      <c r="N3033" t="str">
        <f t="shared" si="47"/>
        <v>Medium</v>
      </c>
    </row>
    <row r="3034" spans="1:14" x14ac:dyDescent="0.3">
      <c r="A3034">
        <v>3033</v>
      </c>
      <c r="B3034" t="s">
        <v>300</v>
      </c>
      <c r="C3034" s="2">
        <v>45502</v>
      </c>
      <c r="D3034" t="s">
        <v>19</v>
      </c>
      <c r="E3034" t="s">
        <v>33</v>
      </c>
      <c r="F3034" t="s">
        <v>21</v>
      </c>
      <c r="G3034">
        <v>8</v>
      </c>
      <c r="H3034">
        <v>272.93</v>
      </c>
      <c r="I3034">
        <v>0.19</v>
      </c>
      <c r="J3034">
        <v>1768.59</v>
      </c>
      <c r="K3034">
        <v>1398.09</v>
      </c>
      <c r="L3034">
        <v>370.5</v>
      </c>
      <c r="M3034" t="s">
        <v>46</v>
      </c>
      <c r="N3034" t="str">
        <f t="shared" si="47"/>
        <v>Medium</v>
      </c>
    </row>
    <row r="3035" spans="1:14" x14ac:dyDescent="0.3">
      <c r="A3035">
        <v>3034</v>
      </c>
      <c r="B3035" t="s">
        <v>1103</v>
      </c>
      <c r="C3035" s="2">
        <v>45349</v>
      </c>
      <c r="D3035" t="s">
        <v>24</v>
      </c>
      <c r="E3035" t="s">
        <v>33</v>
      </c>
      <c r="F3035" t="s">
        <v>16</v>
      </c>
      <c r="G3035">
        <v>8</v>
      </c>
      <c r="H3035">
        <v>140.83000000000001</v>
      </c>
      <c r="I3035">
        <v>0.13</v>
      </c>
      <c r="J3035">
        <v>980.18</v>
      </c>
      <c r="K3035">
        <v>692.75</v>
      </c>
      <c r="L3035">
        <v>287.43</v>
      </c>
      <c r="M3035" t="s">
        <v>40</v>
      </c>
      <c r="N3035" t="str">
        <f t="shared" si="47"/>
        <v>Medium</v>
      </c>
    </row>
    <row r="3036" spans="1:14" x14ac:dyDescent="0.3">
      <c r="A3036">
        <v>3035</v>
      </c>
      <c r="B3036" t="s">
        <v>1637</v>
      </c>
      <c r="C3036" s="2">
        <v>45300</v>
      </c>
      <c r="D3036" t="s">
        <v>14</v>
      </c>
      <c r="E3036" t="s">
        <v>33</v>
      </c>
      <c r="F3036" t="s">
        <v>16</v>
      </c>
      <c r="G3036">
        <v>3</v>
      </c>
      <c r="H3036">
        <v>94.58</v>
      </c>
      <c r="I3036">
        <v>0.22</v>
      </c>
      <c r="J3036">
        <v>221.32</v>
      </c>
      <c r="K3036">
        <v>111.22</v>
      </c>
      <c r="L3036">
        <v>110.1</v>
      </c>
      <c r="M3036" t="s">
        <v>17</v>
      </c>
      <c r="N3036" t="str">
        <f t="shared" si="47"/>
        <v>High</v>
      </c>
    </row>
    <row r="3037" spans="1:14" x14ac:dyDescent="0.3">
      <c r="A3037">
        <v>3036</v>
      </c>
      <c r="B3037" t="s">
        <v>1513</v>
      </c>
      <c r="C3037" s="2">
        <v>45412</v>
      </c>
      <c r="D3037" t="s">
        <v>14</v>
      </c>
      <c r="E3037" t="s">
        <v>30</v>
      </c>
      <c r="F3037" t="s">
        <v>21</v>
      </c>
      <c r="G3037">
        <v>1</v>
      </c>
      <c r="H3037">
        <v>420.73</v>
      </c>
      <c r="I3037">
        <v>0.28000000000000003</v>
      </c>
      <c r="J3037">
        <v>302.93</v>
      </c>
      <c r="K3037">
        <v>218.34</v>
      </c>
      <c r="L3037">
        <v>84.59</v>
      </c>
      <c r="M3037" t="s">
        <v>46</v>
      </c>
      <c r="N3037" t="str">
        <f t="shared" si="47"/>
        <v>High</v>
      </c>
    </row>
    <row r="3038" spans="1:14" x14ac:dyDescent="0.3">
      <c r="A3038">
        <v>3037</v>
      </c>
      <c r="B3038" t="s">
        <v>2602</v>
      </c>
      <c r="C3038" s="2">
        <v>45476</v>
      </c>
      <c r="D3038" t="s">
        <v>24</v>
      </c>
      <c r="E3038" t="s">
        <v>33</v>
      </c>
      <c r="F3038" t="s">
        <v>27</v>
      </c>
      <c r="G3038">
        <v>1</v>
      </c>
      <c r="H3038">
        <v>498.58</v>
      </c>
      <c r="I3038">
        <v>0.13</v>
      </c>
      <c r="J3038">
        <v>433.76</v>
      </c>
      <c r="K3038">
        <v>256.14</v>
      </c>
      <c r="L3038">
        <v>177.62</v>
      </c>
      <c r="M3038" t="s">
        <v>28</v>
      </c>
      <c r="N3038" t="str">
        <f t="shared" si="47"/>
        <v>Medium</v>
      </c>
    </row>
    <row r="3039" spans="1:14" x14ac:dyDescent="0.3">
      <c r="A3039">
        <v>3038</v>
      </c>
      <c r="B3039" t="s">
        <v>2603</v>
      </c>
      <c r="C3039" s="2">
        <v>45418</v>
      </c>
      <c r="D3039" t="s">
        <v>14</v>
      </c>
      <c r="E3039" t="s">
        <v>30</v>
      </c>
      <c r="F3039" t="s">
        <v>27</v>
      </c>
      <c r="G3039">
        <v>5</v>
      </c>
      <c r="H3039">
        <v>334.44</v>
      </c>
      <c r="I3039">
        <v>0.18</v>
      </c>
      <c r="J3039">
        <v>1371.2</v>
      </c>
      <c r="K3039">
        <v>787.39</v>
      </c>
      <c r="L3039">
        <v>583.80999999999995</v>
      </c>
      <c r="M3039" t="s">
        <v>28</v>
      </c>
      <c r="N3039" t="str">
        <f t="shared" si="47"/>
        <v>Medium</v>
      </c>
    </row>
    <row r="3040" spans="1:14" x14ac:dyDescent="0.3">
      <c r="A3040">
        <v>3039</v>
      </c>
      <c r="B3040" t="s">
        <v>2604</v>
      </c>
      <c r="C3040" s="2">
        <v>45652</v>
      </c>
      <c r="D3040" t="s">
        <v>24</v>
      </c>
      <c r="E3040" t="s">
        <v>30</v>
      </c>
      <c r="F3040" t="s">
        <v>27</v>
      </c>
      <c r="G3040">
        <v>3</v>
      </c>
      <c r="H3040">
        <v>370.39</v>
      </c>
      <c r="I3040">
        <v>0.05</v>
      </c>
      <c r="J3040">
        <v>1055.6099999999999</v>
      </c>
      <c r="K3040">
        <v>528.89</v>
      </c>
      <c r="L3040">
        <v>526.72</v>
      </c>
      <c r="M3040" t="s">
        <v>40</v>
      </c>
      <c r="N3040" t="str">
        <f t="shared" si="47"/>
        <v>Low</v>
      </c>
    </row>
    <row r="3041" spans="1:14" x14ac:dyDescent="0.3">
      <c r="A3041">
        <v>3040</v>
      </c>
      <c r="B3041" t="s">
        <v>2605</v>
      </c>
      <c r="C3041" s="2">
        <v>45656</v>
      </c>
      <c r="D3041" t="s">
        <v>14</v>
      </c>
      <c r="E3041" t="s">
        <v>25</v>
      </c>
      <c r="F3041" t="s">
        <v>27</v>
      </c>
      <c r="G3041">
        <v>3</v>
      </c>
      <c r="H3041">
        <v>322.74</v>
      </c>
      <c r="I3041">
        <v>0.2</v>
      </c>
      <c r="J3041">
        <v>774.58</v>
      </c>
      <c r="K3041">
        <v>490.44</v>
      </c>
      <c r="L3041">
        <v>284.14</v>
      </c>
      <c r="M3041" t="s">
        <v>40</v>
      </c>
      <c r="N3041" t="str">
        <f t="shared" si="47"/>
        <v>Medium</v>
      </c>
    </row>
    <row r="3042" spans="1:14" x14ac:dyDescent="0.3">
      <c r="A3042">
        <v>3041</v>
      </c>
      <c r="B3042" t="s">
        <v>2606</v>
      </c>
      <c r="C3042" s="2">
        <v>45615</v>
      </c>
      <c r="D3042" t="s">
        <v>14</v>
      </c>
      <c r="E3042" t="s">
        <v>30</v>
      </c>
      <c r="F3042" t="s">
        <v>21</v>
      </c>
      <c r="G3042">
        <v>6</v>
      </c>
      <c r="H3042">
        <v>435.5</v>
      </c>
      <c r="I3042">
        <v>0.23</v>
      </c>
      <c r="J3042">
        <v>2012.01</v>
      </c>
      <c r="K3042">
        <v>1143.48</v>
      </c>
      <c r="L3042">
        <v>868.53</v>
      </c>
      <c r="M3042" t="s">
        <v>28</v>
      </c>
      <c r="N3042" t="str">
        <f t="shared" si="47"/>
        <v>High</v>
      </c>
    </row>
    <row r="3043" spans="1:14" x14ac:dyDescent="0.3">
      <c r="A3043">
        <v>3042</v>
      </c>
      <c r="B3043" t="s">
        <v>1963</v>
      </c>
      <c r="C3043" s="2">
        <v>45299</v>
      </c>
      <c r="D3043" t="s">
        <v>19</v>
      </c>
      <c r="E3043" t="s">
        <v>15</v>
      </c>
      <c r="F3043" t="s">
        <v>16</v>
      </c>
      <c r="G3043">
        <v>6</v>
      </c>
      <c r="H3043">
        <v>125.05</v>
      </c>
      <c r="I3043">
        <v>0.11</v>
      </c>
      <c r="J3043">
        <v>667.77</v>
      </c>
      <c r="K3043">
        <v>363.24</v>
      </c>
      <c r="L3043">
        <v>304.52999999999997</v>
      </c>
      <c r="M3043" t="s">
        <v>28</v>
      </c>
      <c r="N3043" t="str">
        <f t="shared" si="47"/>
        <v>Medium</v>
      </c>
    </row>
    <row r="3044" spans="1:14" x14ac:dyDescent="0.3">
      <c r="A3044">
        <v>3043</v>
      </c>
      <c r="B3044" t="s">
        <v>2108</v>
      </c>
      <c r="C3044" s="2">
        <v>45612</v>
      </c>
      <c r="D3044" t="s">
        <v>14</v>
      </c>
      <c r="E3044" t="s">
        <v>15</v>
      </c>
      <c r="F3044" t="s">
        <v>27</v>
      </c>
      <c r="G3044">
        <v>5</v>
      </c>
      <c r="H3044">
        <v>404.62</v>
      </c>
      <c r="I3044">
        <v>0.22</v>
      </c>
      <c r="J3044">
        <v>1578.02</v>
      </c>
      <c r="K3044">
        <v>1108.27</v>
      </c>
      <c r="L3044">
        <v>469.75</v>
      </c>
      <c r="M3044" t="s">
        <v>17</v>
      </c>
      <c r="N3044" t="str">
        <f t="shared" si="47"/>
        <v>High</v>
      </c>
    </row>
    <row r="3045" spans="1:14" x14ac:dyDescent="0.3">
      <c r="A3045">
        <v>3044</v>
      </c>
      <c r="B3045" t="s">
        <v>2607</v>
      </c>
      <c r="C3045" s="2">
        <v>45540</v>
      </c>
      <c r="D3045" t="s">
        <v>39</v>
      </c>
      <c r="E3045" t="s">
        <v>30</v>
      </c>
      <c r="F3045" t="s">
        <v>27</v>
      </c>
      <c r="G3045">
        <v>10</v>
      </c>
      <c r="H3045">
        <v>432.28</v>
      </c>
      <c r="I3045">
        <v>0.25</v>
      </c>
      <c r="J3045">
        <v>3242.1</v>
      </c>
      <c r="K3045">
        <v>1855.31</v>
      </c>
      <c r="L3045">
        <v>1386.79</v>
      </c>
      <c r="M3045" t="s">
        <v>40</v>
      </c>
      <c r="N3045" t="str">
        <f t="shared" si="47"/>
        <v>High</v>
      </c>
    </row>
    <row r="3046" spans="1:14" x14ac:dyDescent="0.3">
      <c r="A3046">
        <v>3045</v>
      </c>
      <c r="B3046" t="s">
        <v>2608</v>
      </c>
      <c r="C3046" s="2">
        <v>45465</v>
      </c>
      <c r="D3046" t="s">
        <v>39</v>
      </c>
      <c r="E3046" t="s">
        <v>15</v>
      </c>
      <c r="F3046" t="s">
        <v>27</v>
      </c>
      <c r="G3046">
        <v>10</v>
      </c>
      <c r="H3046">
        <v>291.56</v>
      </c>
      <c r="I3046">
        <v>0.18</v>
      </c>
      <c r="J3046">
        <v>2390.79</v>
      </c>
      <c r="K3046">
        <v>1857.29</v>
      </c>
      <c r="L3046">
        <v>533.5</v>
      </c>
      <c r="M3046" t="s">
        <v>22</v>
      </c>
      <c r="N3046" t="str">
        <f t="shared" si="47"/>
        <v>Medium</v>
      </c>
    </row>
    <row r="3047" spans="1:14" x14ac:dyDescent="0.3">
      <c r="A3047">
        <v>3046</v>
      </c>
      <c r="B3047" t="s">
        <v>2609</v>
      </c>
      <c r="C3047" s="2">
        <v>45597</v>
      </c>
      <c r="D3047" t="s">
        <v>14</v>
      </c>
      <c r="E3047" t="s">
        <v>33</v>
      </c>
      <c r="F3047" t="s">
        <v>27</v>
      </c>
      <c r="G3047">
        <v>7</v>
      </c>
      <c r="H3047">
        <v>424.45</v>
      </c>
      <c r="I3047">
        <v>0.06</v>
      </c>
      <c r="J3047">
        <v>2792.88</v>
      </c>
      <c r="K3047">
        <v>1457.6</v>
      </c>
      <c r="L3047">
        <v>1335.28</v>
      </c>
      <c r="M3047" t="s">
        <v>46</v>
      </c>
      <c r="N3047" t="str">
        <f t="shared" si="47"/>
        <v>Low</v>
      </c>
    </row>
    <row r="3048" spans="1:14" x14ac:dyDescent="0.3">
      <c r="A3048">
        <v>3047</v>
      </c>
      <c r="B3048" t="s">
        <v>2610</v>
      </c>
      <c r="C3048" s="2">
        <v>45457</v>
      </c>
      <c r="D3048" t="s">
        <v>19</v>
      </c>
      <c r="E3048" t="s">
        <v>30</v>
      </c>
      <c r="F3048" t="s">
        <v>27</v>
      </c>
      <c r="G3048">
        <v>1</v>
      </c>
      <c r="H3048">
        <v>230.53</v>
      </c>
      <c r="I3048">
        <v>0.12</v>
      </c>
      <c r="J3048">
        <v>202.87</v>
      </c>
      <c r="K3048">
        <v>109.59</v>
      </c>
      <c r="L3048">
        <v>93.28</v>
      </c>
      <c r="M3048" t="s">
        <v>46</v>
      </c>
      <c r="N3048" t="str">
        <f t="shared" si="47"/>
        <v>Medium</v>
      </c>
    </row>
    <row r="3049" spans="1:14" x14ac:dyDescent="0.3">
      <c r="A3049">
        <v>3048</v>
      </c>
      <c r="B3049" t="s">
        <v>2399</v>
      </c>
      <c r="C3049" s="2">
        <v>45442</v>
      </c>
      <c r="D3049" t="s">
        <v>14</v>
      </c>
      <c r="E3049" t="s">
        <v>20</v>
      </c>
      <c r="F3049" t="s">
        <v>16</v>
      </c>
      <c r="G3049">
        <v>1</v>
      </c>
      <c r="H3049">
        <v>369.76</v>
      </c>
      <c r="I3049">
        <v>0.04</v>
      </c>
      <c r="J3049">
        <v>354.97</v>
      </c>
      <c r="K3049">
        <v>197.34</v>
      </c>
      <c r="L3049">
        <v>157.63</v>
      </c>
      <c r="M3049" t="s">
        <v>17</v>
      </c>
      <c r="N3049" t="str">
        <f t="shared" si="47"/>
        <v>Low</v>
      </c>
    </row>
    <row r="3050" spans="1:14" x14ac:dyDescent="0.3">
      <c r="A3050">
        <v>3049</v>
      </c>
      <c r="B3050" t="s">
        <v>2611</v>
      </c>
      <c r="C3050" s="2">
        <v>45400</v>
      </c>
      <c r="D3050" t="s">
        <v>14</v>
      </c>
      <c r="E3050" t="s">
        <v>25</v>
      </c>
      <c r="F3050" t="s">
        <v>27</v>
      </c>
      <c r="G3050">
        <v>9</v>
      </c>
      <c r="H3050">
        <v>34</v>
      </c>
      <c r="I3050">
        <v>0.25</v>
      </c>
      <c r="J3050">
        <v>229.5</v>
      </c>
      <c r="K3050">
        <v>122.12</v>
      </c>
      <c r="L3050">
        <v>107.38</v>
      </c>
      <c r="M3050" t="s">
        <v>22</v>
      </c>
      <c r="N3050" t="str">
        <f t="shared" si="47"/>
        <v>High</v>
      </c>
    </row>
    <row r="3051" spans="1:14" x14ac:dyDescent="0.3">
      <c r="A3051">
        <v>3050</v>
      </c>
      <c r="B3051" t="s">
        <v>2612</v>
      </c>
      <c r="C3051" s="2">
        <v>45441</v>
      </c>
      <c r="D3051" t="s">
        <v>14</v>
      </c>
      <c r="E3051" t="s">
        <v>15</v>
      </c>
      <c r="F3051" t="s">
        <v>16</v>
      </c>
      <c r="G3051">
        <v>8</v>
      </c>
      <c r="H3051">
        <v>498.36</v>
      </c>
      <c r="I3051">
        <v>0.03</v>
      </c>
      <c r="J3051">
        <v>3867.27</v>
      </c>
      <c r="K3051">
        <v>1992.88</v>
      </c>
      <c r="L3051">
        <v>1874.39</v>
      </c>
      <c r="M3051" t="s">
        <v>46</v>
      </c>
      <c r="N3051" t="str">
        <f t="shared" si="47"/>
        <v>Low</v>
      </c>
    </row>
    <row r="3052" spans="1:14" x14ac:dyDescent="0.3">
      <c r="A3052">
        <v>3051</v>
      </c>
      <c r="B3052" t="s">
        <v>305</v>
      </c>
      <c r="C3052" s="2">
        <v>45504</v>
      </c>
      <c r="D3052" t="s">
        <v>19</v>
      </c>
      <c r="E3052" t="s">
        <v>33</v>
      </c>
      <c r="F3052" t="s">
        <v>27</v>
      </c>
      <c r="G3052">
        <v>3</v>
      </c>
      <c r="H3052">
        <v>230.6</v>
      </c>
      <c r="I3052">
        <v>0.22</v>
      </c>
      <c r="J3052">
        <v>539.6</v>
      </c>
      <c r="K3052">
        <v>429.78</v>
      </c>
      <c r="L3052">
        <v>109.82</v>
      </c>
      <c r="M3052" t="s">
        <v>40</v>
      </c>
      <c r="N3052" t="str">
        <f t="shared" si="47"/>
        <v>High</v>
      </c>
    </row>
    <row r="3053" spans="1:14" x14ac:dyDescent="0.3">
      <c r="A3053">
        <v>3052</v>
      </c>
      <c r="B3053" t="s">
        <v>2613</v>
      </c>
      <c r="C3053" s="2">
        <v>45534</v>
      </c>
      <c r="D3053" t="s">
        <v>14</v>
      </c>
      <c r="E3053" t="s">
        <v>30</v>
      </c>
      <c r="F3053" t="s">
        <v>16</v>
      </c>
      <c r="G3053">
        <v>3</v>
      </c>
      <c r="H3053">
        <v>260.32</v>
      </c>
      <c r="I3053">
        <v>0.25</v>
      </c>
      <c r="J3053">
        <v>585.72</v>
      </c>
      <c r="K3053">
        <v>419.64</v>
      </c>
      <c r="L3053">
        <v>166.08</v>
      </c>
      <c r="M3053" t="s">
        <v>28</v>
      </c>
      <c r="N3053" t="str">
        <f t="shared" si="47"/>
        <v>High</v>
      </c>
    </row>
    <row r="3054" spans="1:14" x14ac:dyDescent="0.3">
      <c r="A3054">
        <v>3053</v>
      </c>
      <c r="B3054" t="s">
        <v>2286</v>
      </c>
      <c r="C3054" s="2">
        <v>45448</v>
      </c>
      <c r="D3054" t="s">
        <v>14</v>
      </c>
      <c r="E3054" t="s">
        <v>30</v>
      </c>
      <c r="F3054" t="s">
        <v>21</v>
      </c>
      <c r="G3054">
        <v>1</v>
      </c>
      <c r="H3054">
        <v>229.39</v>
      </c>
      <c r="I3054">
        <v>0.28999999999999998</v>
      </c>
      <c r="J3054">
        <v>162.87</v>
      </c>
      <c r="K3054">
        <v>120.59</v>
      </c>
      <c r="L3054">
        <v>42.28</v>
      </c>
      <c r="M3054" t="s">
        <v>40</v>
      </c>
      <c r="N3054" t="str">
        <f t="shared" si="47"/>
        <v>High</v>
      </c>
    </row>
    <row r="3055" spans="1:14" x14ac:dyDescent="0.3">
      <c r="A3055">
        <v>3054</v>
      </c>
      <c r="B3055" t="s">
        <v>2614</v>
      </c>
      <c r="C3055" s="2">
        <v>45470</v>
      </c>
      <c r="D3055" t="s">
        <v>19</v>
      </c>
      <c r="E3055" t="s">
        <v>20</v>
      </c>
      <c r="F3055" t="s">
        <v>27</v>
      </c>
      <c r="G3055">
        <v>8</v>
      </c>
      <c r="H3055">
        <v>472.58</v>
      </c>
      <c r="I3055">
        <v>0.21</v>
      </c>
      <c r="J3055">
        <v>2986.71</v>
      </c>
      <c r="K3055">
        <v>1755.05</v>
      </c>
      <c r="L3055">
        <v>1231.6600000000001</v>
      </c>
      <c r="M3055" t="s">
        <v>40</v>
      </c>
      <c r="N3055" t="str">
        <f t="shared" si="47"/>
        <v>High</v>
      </c>
    </row>
    <row r="3056" spans="1:14" x14ac:dyDescent="0.3">
      <c r="A3056">
        <v>3055</v>
      </c>
      <c r="B3056" t="s">
        <v>2615</v>
      </c>
      <c r="C3056" s="2">
        <v>45440</v>
      </c>
      <c r="D3056" t="s">
        <v>19</v>
      </c>
      <c r="E3056" t="s">
        <v>15</v>
      </c>
      <c r="F3056" t="s">
        <v>21</v>
      </c>
      <c r="G3056">
        <v>8</v>
      </c>
      <c r="H3056">
        <v>259.98</v>
      </c>
      <c r="I3056">
        <v>0.15</v>
      </c>
      <c r="J3056">
        <v>1767.86</v>
      </c>
      <c r="K3056">
        <v>1410.98</v>
      </c>
      <c r="L3056">
        <v>356.88</v>
      </c>
      <c r="M3056" t="s">
        <v>17</v>
      </c>
      <c r="N3056" t="str">
        <f t="shared" si="47"/>
        <v>Medium</v>
      </c>
    </row>
    <row r="3057" spans="1:14" x14ac:dyDescent="0.3">
      <c r="A3057">
        <v>3056</v>
      </c>
      <c r="B3057" t="s">
        <v>1454</v>
      </c>
      <c r="C3057" s="2">
        <v>45493</v>
      </c>
      <c r="D3057" t="s">
        <v>14</v>
      </c>
      <c r="E3057" t="s">
        <v>25</v>
      </c>
      <c r="F3057" t="s">
        <v>21</v>
      </c>
      <c r="G3057">
        <v>8</v>
      </c>
      <c r="H3057">
        <v>148.55000000000001</v>
      </c>
      <c r="I3057">
        <v>7.0000000000000007E-2</v>
      </c>
      <c r="J3057">
        <v>1105.21</v>
      </c>
      <c r="K3057">
        <v>851.27</v>
      </c>
      <c r="L3057">
        <v>253.94</v>
      </c>
      <c r="M3057" t="s">
        <v>46</v>
      </c>
      <c r="N3057" t="str">
        <f t="shared" si="47"/>
        <v>Low</v>
      </c>
    </row>
    <row r="3058" spans="1:14" x14ac:dyDescent="0.3">
      <c r="A3058">
        <v>3057</v>
      </c>
      <c r="B3058" t="s">
        <v>2616</v>
      </c>
      <c r="C3058" s="2">
        <v>45499</v>
      </c>
      <c r="D3058" t="s">
        <v>14</v>
      </c>
      <c r="E3058" t="s">
        <v>25</v>
      </c>
      <c r="F3058" t="s">
        <v>27</v>
      </c>
      <c r="G3058">
        <v>4</v>
      </c>
      <c r="H3058">
        <v>120.66</v>
      </c>
      <c r="I3058">
        <v>0.19</v>
      </c>
      <c r="J3058">
        <v>390.94</v>
      </c>
      <c r="K3058">
        <v>270.45999999999998</v>
      </c>
      <c r="L3058">
        <v>120.48</v>
      </c>
      <c r="M3058" t="s">
        <v>46</v>
      </c>
      <c r="N3058" t="str">
        <f t="shared" si="47"/>
        <v>Medium</v>
      </c>
    </row>
    <row r="3059" spans="1:14" x14ac:dyDescent="0.3">
      <c r="A3059">
        <v>3058</v>
      </c>
      <c r="B3059" t="s">
        <v>2617</v>
      </c>
      <c r="C3059" s="2">
        <v>45566</v>
      </c>
      <c r="D3059" t="s">
        <v>14</v>
      </c>
      <c r="E3059" t="s">
        <v>15</v>
      </c>
      <c r="F3059" t="s">
        <v>27</v>
      </c>
      <c r="G3059">
        <v>3</v>
      </c>
      <c r="H3059">
        <v>118.9</v>
      </c>
      <c r="I3059">
        <v>0.12</v>
      </c>
      <c r="J3059">
        <v>313.89999999999998</v>
      </c>
      <c r="K3059">
        <v>185.98</v>
      </c>
      <c r="L3059">
        <v>127.92</v>
      </c>
      <c r="M3059" t="s">
        <v>22</v>
      </c>
      <c r="N3059" t="str">
        <f t="shared" si="47"/>
        <v>Medium</v>
      </c>
    </row>
    <row r="3060" spans="1:14" x14ac:dyDescent="0.3">
      <c r="A3060">
        <v>3059</v>
      </c>
      <c r="B3060" t="s">
        <v>2618</v>
      </c>
      <c r="C3060" s="2">
        <v>45490</v>
      </c>
      <c r="D3060" t="s">
        <v>24</v>
      </c>
      <c r="E3060" t="s">
        <v>15</v>
      </c>
      <c r="F3060" t="s">
        <v>21</v>
      </c>
      <c r="G3060">
        <v>3</v>
      </c>
      <c r="H3060">
        <v>213.93</v>
      </c>
      <c r="I3060">
        <v>0.17</v>
      </c>
      <c r="J3060">
        <v>532.69000000000005</v>
      </c>
      <c r="K3060">
        <v>307.99</v>
      </c>
      <c r="L3060">
        <v>224.7</v>
      </c>
      <c r="M3060" t="s">
        <v>40</v>
      </c>
      <c r="N3060" t="str">
        <f t="shared" si="47"/>
        <v>Medium</v>
      </c>
    </row>
    <row r="3061" spans="1:14" x14ac:dyDescent="0.3">
      <c r="A3061">
        <v>3060</v>
      </c>
      <c r="B3061" t="s">
        <v>2619</v>
      </c>
      <c r="C3061" s="2">
        <v>45359</v>
      </c>
      <c r="D3061" t="s">
        <v>39</v>
      </c>
      <c r="E3061" t="s">
        <v>20</v>
      </c>
      <c r="F3061" t="s">
        <v>16</v>
      </c>
      <c r="G3061">
        <v>4</v>
      </c>
      <c r="H3061">
        <v>291.37</v>
      </c>
      <c r="I3061">
        <v>0.23</v>
      </c>
      <c r="J3061">
        <v>897.42</v>
      </c>
      <c r="K3061">
        <v>607.38</v>
      </c>
      <c r="L3061">
        <v>290.04000000000002</v>
      </c>
      <c r="M3061" t="s">
        <v>28</v>
      </c>
      <c r="N3061" t="str">
        <f t="shared" si="47"/>
        <v>High</v>
      </c>
    </row>
    <row r="3062" spans="1:14" x14ac:dyDescent="0.3">
      <c r="A3062">
        <v>3061</v>
      </c>
      <c r="B3062" t="s">
        <v>2620</v>
      </c>
      <c r="C3062" s="2">
        <v>45371</v>
      </c>
      <c r="D3062" t="s">
        <v>14</v>
      </c>
      <c r="E3062" t="s">
        <v>20</v>
      </c>
      <c r="F3062" t="s">
        <v>16</v>
      </c>
      <c r="G3062">
        <v>6</v>
      </c>
      <c r="H3062">
        <v>146.68</v>
      </c>
      <c r="I3062">
        <v>0.12</v>
      </c>
      <c r="J3062">
        <v>774.47</v>
      </c>
      <c r="K3062">
        <v>576.80999999999995</v>
      </c>
      <c r="L3062">
        <v>197.66</v>
      </c>
      <c r="M3062" t="s">
        <v>46</v>
      </c>
      <c r="N3062" t="str">
        <f t="shared" si="47"/>
        <v>Medium</v>
      </c>
    </row>
    <row r="3063" spans="1:14" x14ac:dyDescent="0.3">
      <c r="A3063">
        <v>3062</v>
      </c>
      <c r="B3063" t="s">
        <v>2621</v>
      </c>
      <c r="C3063" s="2">
        <v>45494</v>
      </c>
      <c r="D3063" t="s">
        <v>19</v>
      </c>
      <c r="E3063" t="s">
        <v>20</v>
      </c>
      <c r="F3063" t="s">
        <v>16</v>
      </c>
      <c r="G3063">
        <v>5</v>
      </c>
      <c r="H3063">
        <v>317.64</v>
      </c>
      <c r="I3063">
        <v>0.06</v>
      </c>
      <c r="J3063">
        <v>1492.91</v>
      </c>
      <c r="K3063">
        <v>1122.79</v>
      </c>
      <c r="L3063">
        <v>370.12</v>
      </c>
      <c r="M3063" t="s">
        <v>28</v>
      </c>
      <c r="N3063" t="str">
        <f t="shared" si="47"/>
        <v>Low</v>
      </c>
    </row>
    <row r="3064" spans="1:14" x14ac:dyDescent="0.3">
      <c r="A3064">
        <v>3063</v>
      </c>
      <c r="B3064" t="s">
        <v>2622</v>
      </c>
      <c r="C3064" s="2">
        <v>45464</v>
      </c>
      <c r="D3064" t="s">
        <v>14</v>
      </c>
      <c r="E3064" t="s">
        <v>30</v>
      </c>
      <c r="F3064" t="s">
        <v>27</v>
      </c>
      <c r="G3064">
        <v>10</v>
      </c>
      <c r="H3064">
        <v>15.91</v>
      </c>
      <c r="I3064">
        <v>0.11</v>
      </c>
      <c r="J3064">
        <v>141.6</v>
      </c>
      <c r="K3064">
        <v>95.27</v>
      </c>
      <c r="L3064">
        <v>46.33</v>
      </c>
      <c r="M3064" t="s">
        <v>22</v>
      </c>
      <c r="N3064" t="str">
        <f t="shared" si="47"/>
        <v>Medium</v>
      </c>
    </row>
    <row r="3065" spans="1:14" x14ac:dyDescent="0.3">
      <c r="A3065">
        <v>3064</v>
      </c>
      <c r="B3065" t="s">
        <v>2623</v>
      </c>
      <c r="C3065" s="2">
        <v>45538</v>
      </c>
      <c r="D3065" t="s">
        <v>14</v>
      </c>
      <c r="E3065" t="s">
        <v>33</v>
      </c>
      <c r="F3065" t="s">
        <v>27</v>
      </c>
      <c r="G3065">
        <v>4</v>
      </c>
      <c r="H3065">
        <v>211.24</v>
      </c>
      <c r="I3065">
        <v>0.02</v>
      </c>
      <c r="J3065">
        <v>828.06</v>
      </c>
      <c r="K3065">
        <v>440.04</v>
      </c>
      <c r="L3065">
        <v>388.02</v>
      </c>
      <c r="M3065" t="s">
        <v>46</v>
      </c>
      <c r="N3065" t="str">
        <f t="shared" si="47"/>
        <v>Low</v>
      </c>
    </row>
    <row r="3066" spans="1:14" x14ac:dyDescent="0.3">
      <c r="A3066">
        <v>3065</v>
      </c>
      <c r="B3066" t="s">
        <v>2624</v>
      </c>
      <c r="C3066" s="2">
        <v>45426</v>
      </c>
      <c r="D3066" t="s">
        <v>24</v>
      </c>
      <c r="E3066" t="s">
        <v>30</v>
      </c>
      <c r="F3066" t="s">
        <v>27</v>
      </c>
      <c r="G3066">
        <v>1</v>
      </c>
      <c r="H3066">
        <v>136.09</v>
      </c>
      <c r="I3066">
        <v>0.26</v>
      </c>
      <c r="J3066">
        <v>100.71</v>
      </c>
      <c r="K3066">
        <v>69.569999999999993</v>
      </c>
      <c r="L3066">
        <v>31.14</v>
      </c>
      <c r="M3066" t="s">
        <v>22</v>
      </c>
      <c r="N3066" t="str">
        <f t="shared" si="47"/>
        <v>High</v>
      </c>
    </row>
    <row r="3067" spans="1:14" x14ac:dyDescent="0.3">
      <c r="A3067">
        <v>3066</v>
      </c>
      <c r="B3067" t="s">
        <v>2625</v>
      </c>
      <c r="C3067" s="2">
        <v>45323</v>
      </c>
      <c r="D3067" t="s">
        <v>39</v>
      </c>
      <c r="E3067" t="s">
        <v>33</v>
      </c>
      <c r="F3067" t="s">
        <v>21</v>
      </c>
      <c r="G3067">
        <v>1</v>
      </c>
      <c r="H3067">
        <v>51.07</v>
      </c>
      <c r="I3067">
        <v>0.25</v>
      </c>
      <c r="J3067">
        <v>38.299999999999997</v>
      </c>
      <c r="K3067">
        <v>27.68</v>
      </c>
      <c r="L3067">
        <v>10.62</v>
      </c>
      <c r="M3067" t="s">
        <v>17</v>
      </c>
      <c r="N3067" t="str">
        <f t="shared" si="47"/>
        <v>High</v>
      </c>
    </row>
    <row r="3068" spans="1:14" x14ac:dyDescent="0.3">
      <c r="A3068">
        <v>3067</v>
      </c>
      <c r="B3068" t="s">
        <v>2626</v>
      </c>
      <c r="C3068" s="2">
        <v>45307</v>
      </c>
      <c r="D3068" t="s">
        <v>19</v>
      </c>
      <c r="E3068" t="s">
        <v>33</v>
      </c>
      <c r="F3068" t="s">
        <v>27</v>
      </c>
      <c r="G3068">
        <v>5</v>
      </c>
      <c r="H3068">
        <v>91.06</v>
      </c>
      <c r="I3068">
        <v>7.0000000000000007E-2</v>
      </c>
      <c r="J3068">
        <v>423.43</v>
      </c>
      <c r="K3068">
        <v>292.52999999999997</v>
      </c>
      <c r="L3068">
        <v>130.9</v>
      </c>
      <c r="M3068" t="s">
        <v>40</v>
      </c>
      <c r="N3068" t="str">
        <f t="shared" si="47"/>
        <v>Low</v>
      </c>
    </row>
    <row r="3069" spans="1:14" x14ac:dyDescent="0.3">
      <c r="A3069">
        <v>3068</v>
      </c>
      <c r="B3069" t="s">
        <v>2627</v>
      </c>
      <c r="C3069" s="2">
        <v>45608</v>
      </c>
      <c r="D3069" t="s">
        <v>19</v>
      </c>
      <c r="E3069" t="s">
        <v>30</v>
      </c>
      <c r="F3069" t="s">
        <v>21</v>
      </c>
      <c r="G3069">
        <v>9</v>
      </c>
      <c r="H3069">
        <v>461.85</v>
      </c>
      <c r="I3069">
        <v>0.23</v>
      </c>
      <c r="J3069">
        <v>3200.62</v>
      </c>
      <c r="K3069">
        <v>2446.41</v>
      </c>
      <c r="L3069">
        <v>754.21</v>
      </c>
      <c r="M3069" t="s">
        <v>40</v>
      </c>
      <c r="N3069" t="str">
        <f t="shared" si="47"/>
        <v>High</v>
      </c>
    </row>
    <row r="3070" spans="1:14" x14ac:dyDescent="0.3">
      <c r="A3070">
        <v>3069</v>
      </c>
      <c r="B3070" t="s">
        <v>2628</v>
      </c>
      <c r="C3070" s="2">
        <v>45335</v>
      </c>
      <c r="D3070" t="s">
        <v>14</v>
      </c>
      <c r="E3070" t="s">
        <v>20</v>
      </c>
      <c r="F3070" t="s">
        <v>21</v>
      </c>
      <c r="G3070">
        <v>8</v>
      </c>
      <c r="H3070">
        <v>126.08</v>
      </c>
      <c r="I3070">
        <v>0.26</v>
      </c>
      <c r="J3070">
        <v>746.39</v>
      </c>
      <c r="K3070">
        <v>465.7</v>
      </c>
      <c r="L3070">
        <v>280.69</v>
      </c>
      <c r="M3070" t="s">
        <v>46</v>
      </c>
      <c r="N3070" t="str">
        <f t="shared" si="47"/>
        <v>High</v>
      </c>
    </row>
    <row r="3071" spans="1:14" x14ac:dyDescent="0.3">
      <c r="A3071">
        <v>3070</v>
      </c>
      <c r="B3071" t="s">
        <v>2205</v>
      </c>
      <c r="C3071" s="2">
        <v>45304</v>
      </c>
      <c r="D3071" t="s">
        <v>14</v>
      </c>
      <c r="E3071" t="s">
        <v>30</v>
      </c>
      <c r="F3071" t="s">
        <v>27</v>
      </c>
      <c r="G3071">
        <v>7</v>
      </c>
      <c r="H3071">
        <v>190.14</v>
      </c>
      <c r="I3071">
        <v>0.25</v>
      </c>
      <c r="J3071">
        <v>998.24</v>
      </c>
      <c r="K3071">
        <v>703.59</v>
      </c>
      <c r="L3071">
        <v>294.64999999999998</v>
      </c>
      <c r="M3071" t="s">
        <v>40</v>
      </c>
      <c r="N3071" t="str">
        <f t="shared" si="47"/>
        <v>High</v>
      </c>
    </row>
    <row r="3072" spans="1:14" x14ac:dyDescent="0.3">
      <c r="A3072">
        <v>3071</v>
      </c>
      <c r="B3072" t="s">
        <v>535</v>
      </c>
      <c r="C3072" s="2">
        <v>45529</v>
      </c>
      <c r="D3072" t="s">
        <v>24</v>
      </c>
      <c r="E3072" t="s">
        <v>30</v>
      </c>
      <c r="F3072" t="s">
        <v>27</v>
      </c>
      <c r="G3072">
        <v>10</v>
      </c>
      <c r="H3072">
        <v>87.6</v>
      </c>
      <c r="I3072">
        <v>0.04</v>
      </c>
      <c r="J3072">
        <v>840.96</v>
      </c>
      <c r="K3072">
        <v>631.34</v>
      </c>
      <c r="L3072">
        <v>209.62</v>
      </c>
      <c r="M3072" t="s">
        <v>28</v>
      </c>
      <c r="N3072" t="str">
        <f t="shared" si="47"/>
        <v>Low</v>
      </c>
    </row>
    <row r="3073" spans="1:14" x14ac:dyDescent="0.3">
      <c r="A3073">
        <v>3072</v>
      </c>
      <c r="B3073" t="s">
        <v>2629</v>
      </c>
      <c r="C3073" s="2">
        <v>45649</v>
      </c>
      <c r="D3073" t="s">
        <v>39</v>
      </c>
      <c r="E3073" t="s">
        <v>25</v>
      </c>
      <c r="F3073" t="s">
        <v>21</v>
      </c>
      <c r="G3073">
        <v>7</v>
      </c>
      <c r="H3073">
        <v>383.58</v>
      </c>
      <c r="I3073">
        <v>0.25</v>
      </c>
      <c r="J3073">
        <v>2013.8</v>
      </c>
      <c r="K3073">
        <v>1465.1</v>
      </c>
      <c r="L3073">
        <v>548.70000000000005</v>
      </c>
      <c r="M3073" t="s">
        <v>22</v>
      </c>
      <c r="N3073" t="str">
        <f t="shared" si="47"/>
        <v>High</v>
      </c>
    </row>
    <row r="3074" spans="1:14" x14ac:dyDescent="0.3">
      <c r="A3074">
        <v>3073</v>
      </c>
      <c r="B3074" t="s">
        <v>2630</v>
      </c>
      <c r="C3074" s="2">
        <v>45506</v>
      </c>
      <c r="D3074" t="s">
        <v>39</v>
      </c>
      <c r="E3074" t="s">
        <v>25</v>
      </c>
      <c r="F3074" t="s">
        <v>21</v>
      </c>
      <c r="G3074">
        <v>9</v>
      </c>
      <c r="H3074">
        <v>113.18</v>
      </c>
      <c r="I3074">
        <v>0.18</v>
      </c>
      <c r="J3074">
        <v>835.27</v>
      </c>
      <c r="K3074">
        <v>627.85</v>
      </c>
      <c r="L3074">
        <v>207.42</v>
      </c>
      <c r="M3074" t="s">
        <v>40</v>
      </c>
      <c r="N3074" t="str">
        <f t="shared" si="47"/>
        <v>Medium</v>
      </c>
    </row>
    <row r="3075" spans="1:14" x14ac:dyDescent="0.3">
      <c r="A3075">
        <v>3074</v>
      </c>
      <c r="B3075" t="s">
        <v>2631</v>
      </c>
      <c r="C3075" s="2">
        <v>45526</v>
      </c>
      <c r="D3075" t="s">
        <v>39</v>
      </c>
      <c r="E3075" t="s">
        <v>25</v>
      </c>
      <c r="F3075" t="s">
        <v>27</v>
      </c>
      <c r="G3075">
        <v>9</v>
      </c>
      <c r="H3075">
        <v>85.35</v>
      </c>
      <c r="I3075">
        <v>7.0000000000000007E-2</v>
      </c>
      <c r="J3075">
        <v>714.38</v>
      </c>
      <c r="K3075">
        <v>550.96</v>
      </c>
      <c r="L3075">
        <v>163.41999999999999</v>
      </c>
      <c r="M3075" t="s">
        <v>40</v>
      </c>
      <c r="N3075" t="str">
        <f t="shared" ref="N3075:N3138" si="48">_xlfn.IFS(I3075=0,"No Discount",I3075&gt;=0.21,"High",I3075&gt;=0.11,"Medium",I3075&gt;=0.01,"Low")</f>
        <v>Low</v>
      </c>
    </row>
    <row r="3076" spans="1:14" x14ac:dyDescent="0.3">
      <c r="A3076">
        <v>3075</v>
      </c>
      <c r="B3076" t="s">
        <v>2632</v>
      </c>
      <c r="C3076" s="2">
        <v>45549</v>
      </c>
      <c r="D3076" t="s">
        <v>14</v>
      </c>
      <c r="E3076" t="s">
        <v>25</v>
      </c>
      <c r="F3076" t="s">
        <v>27</v>
      </c>
      <c r="G3076">
        <v>5</v>
      </c>
      <c r="H3076">
        <v>299.45999999999998</v>
      </c>
      <c r="I3076">
        <v>0.3</v>
      </c>
      <c r="J3076">
        <v>1048.1099999999999</v>
      </c>
      <c r="K3076">
        <v>683.45</v>
      </c>
      <c r="L3076">
        <v>364.66</v>
      </c>
      <c r="M3076" t="s">
        <v>17</v>
      </c>
      <c r="N3076" t="str">
        <f t="shared" si="48"/>
        <v>High</v>
      </c>
    </row>
    <row r="3077" spans="1:14" x14ac:dyDescent="0.3">
      <c r="A3077">
        <v>3076</v>
      </c>
      <c r="B3077" t="s">
        <v>2633</v>
      </c>
      <c r="C3077" s="2">
        <v>45655</v>
      </c>
      <c r="D3077" t="s">
        <v>19</v>
      </c>
      <c r="E3077" t="s">
        <v>15</v>
      </c>
      <c r="F3077" t="s">
        <v>16</v>
      </c>
      <c r="G3077">
        <v>1</v>
      </c>
      <c r="H3077">
        <v>241.78</v>
      </c>
      <c r="I3077">
        <v>0</v>
      </c>
      <c r="J3077">
        <v>241.78</v>
      </c>
      <c r="K3077">
        <v>160.63</v>
      </c>
      <c r="L3077">
        <v>81.150000000000006</v>
      </c>
      <c r="M3077" t="s">
        <v>17</v>
      </c>
      <c r="N3077" t="str">
        <f t="shared" si="48"/>
        <v>No Discount</v>
      </c>
    </row>
    <row r="3078" spans="1:14" x14ac:dyDescent="0.3">
      <c r="A3078">
        <v>3077</v>
      </c>
      <c r="B3078" t="s">
        <v>2634</v>
      </c>
      <c r="C3078" s="2">
        <v>45391</v>
      </c>
      <c r="D3078" t="s">
        <v>14</v>
      </c>
      <c r="E3078" t="s">
        <v>25</v>
      </c>
      <c r="F3078" t="s">
        <v>16</v>
      </c>
      <c r="G3078">
        <v>3</v>
      </c>
      <c r="H3078">
        <v>494.65</v>
      </c>
      <c r="I3078">
        <v>0.02</v>
      </c>
      <c r="J3078">
        <v>1454.27</v>
      </c>
      <c r="K3078">
        <v>881.72</v>
      </c>
      <c r="L3078">
        <v>572.54999999999995</v>
      </c>
      <c r="M3078" t="s">
        <v>28</v>
      </c>
      <c r="N3078" t="str">
        <f t="shared" si="48"/>
        <v>Low</v>
      </c>
    </row>
    <row r="3079" spans="1:14" x14ac:dyDescent="0.3">
      <c r="A3079">
        <v>3078</v>
      </c>
      <c r="B3079" t="s">
        <v>2635</v>
      </c>
      <c r="C3079" s="2">
        <v>45544</v>
      </c>
      <c r="D3079" t="s">
        <v>14</v>
      </c>
      <c r="E3079" t="s">
        <v>33</v>
      </c>
      <c r="F3079" t="s">
        <v>27</v>
      </c>
      <c r="G3079">
        <v>7</v>
      </c>
      <c r="H3079">
        <v>75.59</v>
      </c>
      <c r="I3079">
        <v>0.17</v>
      </c>
      <c r="J3079">
        <v>439.18</v>
      </c>
      <c r="K3079">
        <v>295.69</v>
      </c>
      <c r="L3079">
        <v>143.49</v>
      </c>
      <c r="M3079" t="s">
        <v>22</v>
      </c>
      <c r="N3079" t="str">
        <f t="shared" si="48"/>
        <v>Medium</v>
      </c>
    </row>
    <row r="3080" spans="1:14" x14ac:dyDescent="0.3">
      <c r="A3080">
        <v>3079</v>
      </c>
      <c r="B3080" t="s">
        <v>2636</v>
      </c>
      <c r="C3080" s="2">
        <v>45346</v>
      </c>
      <c r="D3080" t="s">
        <v>14</v>
      </c>
      <c r="E3080" t="s">
        <v>25</v>
      </c>
      <c r="F3080" t="s">
        <v>27</v>
      </c>
      <c r="G3080">
        <v>3</v>
      </c>
      <c r="H3080">
        <v>175</v>
      </c>
      <c r="I3080">
        <v>0.26</v>
      </c>
      <c r="J3080">
        <v>388.5</v>
      </c>
      <c r="K3080">
        <v>257.58999999999997</v>
      </c>
      <c r="L3080">
        <v>130.91</v>
      </c>
      <c r="M3080" t="s">
        <v>28</v>
      </c>
      <c r="N3080" t="str">
        <f t="shared" si="48"/>
        <v>High</v>
      </c>
    </row>
    <row r="3081" spans="1:14" x14ac:dyDescent="0.3">
      <c r="A3081">
        <v>3080</v>
      </c>
      <c r="B3081" t="s">
        <v>2637</v>
      </c>
      <c r="C3081" s="2">
        <v>45449</v>
      </c>
      <c r="D3081" t="s">
        <v>39</v>
      </c>
      <c r="E3081" t="s">
        <v>20</v>
      </c>
      <c r="F3081" t="s">
        <v>27</v>
      </c>
      <c r="G3081">
        <v>4</v>
      </c>
      <c r="H3081">
        <v>496.55</v>
      </c>
      <c r="I3081">
        <v>0.01</v>
      </c>
      <c r="J3081">
        <v>1966.34</v>
      </c>
      <c r="K3081">
        <v>1508.76</v>
      </c>
      <c r="L3081">
        <v>457.58</v>
      </c>
      <c r="M3081" t="s">
        <v>40</v>
      </c>
      <c r="N3081" t="str">
        <f t="shared" si="48"/>
        <v>Low</v>
      </c>
    </row>
    <row r="3082" spans="1:14" x14ac:dyDescent="0.3">
      <c r="A3082">
        <v>3081</v>
      </c>
      <c r="B3082" t="s">
        <v>2638</v>
      </c>
      <c r="C3082" s="2">
        <v>45363</v>
      </c>
      <c r="D3082" t="s">
        <v>24</v>
      </c>
      <c r="E3082" t="s">
        <v>25</v>
      </c>
      <c r="F3082" t="s">
        <v>21</v>
      </c>
      <c r="G3082">
        <v>10</v>
      </c>
      <c r="H3082">
        <v>94.93</v>
      </c>
      <c r="I3082">
        <v>0.28000000000000003</v>
      </c>
      <c r="J3082">
        <v>683.5</v>
      </c>
      <c r="K3082">
        <v>510.04</v>
      </c>
      <c r="L3082">
        <v>173.46</v>
      </c>
      <c r="M3082" t="s">
        <v>28</v>
      </c>
      <c r="N3082" t="str">
        <f t="shared" si="48"/>
        <v>High</v>
      </c>
    </row>
    <row r="3083" spans="1:14" x14ac:dyDescent="0.3">
      <c r="A3083">
        <v>3082</v>
      </c>
      <c r="B3083" t="s">
        <v>1789</v>
      </c>
      <c r="C3083" s="2">
        <v>45610</v>
      </c>
      <c r="D3083" t="s">
        <v>24</v>
      </c>
      <c r="E3083" t="s">
        <v>33</v>
      </c>
      <c r="F3083" t="s">
        <v>21</v>
      </c>
      <c r="G3083">
        <v>5</v>
      </c>
      <c r="H3083">
        <v>143.19999999999999</v>
      </c>
      <c r="I3083">
        <v>0.03</v>
      </c>
      <c r="J3083">
        <v>694.52</v>
      </c>
      <c r="K3083">
        <v>441.03</v>
      </c>
      <c r="L3083">
        <v>253.49</v>
      </c>
      <c r="M3083" t="s">
        <v>40</v>
      </c>
      <c r="N3083" t="str">
        <f t="shared" si="48"/>
        <v>Low</v>
      </c>
    </row>
    <row r="3084" spans="1:14" x14ac:dyDescent="0.3">
      <c r="A3084">
        <v>3083</v>
      </c>
      <c r="B3084" t="s">
        <v>2095</v>
      </c>
      <c r="C3084" s="2">
        <v>45526</v>
      </c>
      <c r="D3084" t="s">
        <v>19</v>
      </c>
      <c r="E3084" t="s">
        <v>20</v>
      </c>
      <c r="F3084" t="s">
        <v>16</v>
      </c>
      <c r="G3084">
        <v>5</v>
      </c>
      <c r="H3084">
        <v>34.880000000000003</v>
      </c>
      <c r="I3084">
        <v>0.13</v>
      </c>
      <c r="J3084">
        <v>151.72999999999999</v>
      </c>
      <c r="K3084">
        <v>91.55</v>
      </c>
      <c r="L3084">
        <v>60.18</v>
      </c>
      <c r="M3084" t="s">
        <v>46</v>
      </c>
      <c r="N3084" t="str">
        <f t="shared" si="48"/>
        <v>Medium</v>
      </c>
    </row>
    <row r="3085" spans="1:14" x14ac:dyDescent="0.3">
      <c r="A3085">
        <v>3084</v>
      </c>
      <c r="B3085" t="s">
        <v>2639</v>
      </c>
      <c r="C3085" s="2">
        <v>45489</v>
      </c>
      <c r="D3085" t="s">
        <v>14</v>
      </c>
      <c r="E3085" t="s">
        <v>33</v>
      </c>
      <c r="F3085" t="s">
        <v>21</v>
      </c>
      <c r="G3085">
        <v>3</v>
      </c>
      <c r="H3085">
        <v>313.89</v>
      </c>
      <c r="I3085">
        <v>0.19</v>
      </c>
      <c r="J3085">
        <v>762.75</v>
      </c>
      <c r="K3085">
        <v>596.63</v>
      </c>
      <c r="L3085">
        <v>166.12</v>
      </c>
      <c r="M3085" t="s">
        <v>28</v>
      </c>
      <c r="N3085" t="str">
        <f t="shared" si="48"/>
        <v>Medium</v>
      </c>
    </row>
    <row r="3086" spans="1:14" x14ac:dyDescent="0.3">
      <c r="A3086">
        <v>3085</v>
      </c>
      <c r="B3086" t="s">
        <v>275</v>
      </c>
      <c r="C3086" s="2">
        <v>45631</v>
      </c>
      <c r="D3086" t="s">
        <v>14</v>
      </c>
      <c r="E3086" t="s">
        <v>20</v>
      </c>
      <c r="F3086" t="s">
        <v>27</v>
      </c>
      <c r="G3086">
        <v>9</v>
      </c>
      <c r="H3086">
        <v>62.69</v>
      </c>
      <c r="I3086">
        <v>0.14000000000000001</v>
      </c>
      <c r="J3086">
        <v>485.22</v>
      </c>
      <c r="K3086">
        <v>307.25</v>
      </c>
      <c r="L3086">
        <v>177.97</v>
      </c>
      <c r="M3086" t="s">
        <v>40</v>
      </c>
      <c r="N3086" t="str">
        <f t="shared" si="48"/>
        <v>Medium</v>
      </c>
    </row>
    <row r="3087" spans="1:14" x14ac:dyDescent="0.3">
      <c r="A3087">
        <v>3086</v>
      </c>
      <c r="B3087" t="s">
        <v>2640</v>
      </c>
      <c r="C3087" s="2">
        <v>45480</v>
      </c>
      <c r="D3087" t="s">
        <v>39</v>
      </c>
      <c r="E3087" t="s">
        <v>15</v>
      </c>
      <c r="F3087" t="s">
        <v>21</v>
      </c>
      <c r="G3087">
        <v>10</v>
      </c>
      <c r="H3087">
        <v>89.04</v>
      </c>
      <c r="I3087">
        <v>0.22</v>
      </c>
      <c r="J3087">
        <v>694.51</v>
      </c>
      <c r="K3087">
        <v>418.96</v>
      </c>
      <c r="L3087">
        <v>275.55</v>
      </c>
      <c r="M3087" t="s">
        <v>40</v>
      </c>
      <c r="N3087" t="str">
        <f t="shared" si="48"/>
        <v>High</v>
      </c>
    </row>
    <row r="3088" spans="1:14" x14ac:dyDescent="0.3">
      <c r="A3088">
        <v>3087</v>
      </c>
      <c r="B3088" t="s">
        <v>776</v>
      </c>
      <c r="C3088" s="2">
        <v>45431</v>
      </c>
      <c r="D3088" t="s">
        <v>39</v>
      </c>
      <c r="E3088" t="s">
        <v>20</v>
      </c>
      <c r="F3088" t="s">
        <v>21</v>
      </c>
      <c r="G3088">
        <v>2</v>
      </c>
      <c r="H3088">
        <v>72.680000000000007</v>
      </c>
      <c r="I3088">
        <v>0.12</v>
      </c>
      <c r="J3088">
        <v>127.92</v>
      </c>
      <c r="K3088">
        <v>99.9</v>
      </c>
      <c r="L3088">
        <v>28.02</v>
      </c>
      <c r="M3088" t="s">
        <v>46</v>
      </c>
      <c r="N3088" t="str">
        <f t="shared" si="48"/>
        <v>Medium</v>
      </c>
    </row>
    <row r="3089" spans="1:14" x14ac:dyDescent="0.3">
      <c r="A3089">
        <v>3088</v>
      </c>
      <c r="B3089" t="s">
        <v>2641</v>
      </c>
      <c r="C3089" s="2">
        <v>45401</v>
      </c>
      <c r="D3089" t="s">
        <v>39</v>
      </c>
      <c r="E3089" t="s">
        <v>20</v>
      </c>
      <c r="F3089" t="s">
        <v>27</v>
      </c>
      <c r="G3089">
        <v>10</v>
      </c>
      <c r="H3089">
        <v>454.33</v>
      </c>
      <c r="I3089">
        <v>0.17</v>
      </c>
      <c r="J3089">
        <v>3770.94</v>
      </c>
      <c r="K3089">
        <v>1953.34</v>
      </c>
      <c r="L3089">
        <v>1817.6</v>
      </c>
      <c r="M3089" t="s">
        <v>22</v>
      </c>
      <c r="N3089" t="str">
        <f t="shared" si="48"/>
        <v>Medium</v>
      </c>
    </row>
    <row r="3090" spans="1:14" x14ac:dyDescent="0.3">
      <c r="A3090">
        <v>3089</v>
      </c>
      <c r="B3090" t="s">
        <v>428</v>
      </c>
      <c r="C3090" s="2">
        <v>45431</v>
      </c>
      <c r="D3090" t="s">
        <v>19</v>
      </c>
      <c r="E3090" t="s">
        <v>20</v>
      </c>
      <c r="F3090" t="s">
        <v>27</v>
      </c>
      <c r="G3090">
        <v>7</v>
      </c>
      <c r="H3090">
        <v>479.88</v>
      </c>
      <c r="I3090">
        <v>0.1</v>
      </c>
      <c r="J3090">
        <v>3023.24</v>
      </c>
      <c r="K3090">
        <v>1556.33</v>
      </c>
      <c r="L3090">
        <v>1466.91</v>
      </c>
      <c r="M3090" t="s">
        <v>28</v>
      </c>
      <c r="N3090" t="str">
        <f t="shared" si="48"/>
        <v>Low</v>
      </c>
    </row>
    <row r="3091" spans="1:14" x14ac:dyDescent="0.3">
      <c r="A3091">
        <v>3090</v>
      </c>
      <c r="B3091" t="s">
        <v>2642</v>
      </c>
      <c r="C3091" s="2">
        <v>45545</v>
      </c>
      <c r="D3091" t="s">
        <v>24</v>
      </c>
      <c r="E3091" t="s">
        <v>15</v>
      </c>
      <c r="F3091" t="s">
        <v>16</v>
      </c>
      <c r="G3091">
        <v>3</v>
      </c>
      <c r="H3091">
        <v>457</v>
      </c>
      <c r="I3091">
        <v>0.26</v>
      </c>
      <c r="J3091">
        <v>1014.54</v>
      </c>
      <c r="K3091">
        <v>729.63</v>
      </c>
      <c r="L3091">
        <v>284.91000000000003</v>
      </c>
      <c r="M3091" t="s">
        <v>17</v>
      </c>
      <c r="N3091" t="str">
        <f t="shared" si="48"/>
        <v>High</v>
      </c>
    </row>
    <row r="3092" spans="1:14" x14ac:dyDescent="0.3">
      <c r="A3092">
        <v>3091</v>
      </c>
      <c r="B3092" t="s">
        <v>1651</v>
      </c>
      <c r="C3092" s="2">
        <v>45625</v>
      </c>
      <c r="D3092" t="s">
        <v>19</v>
      </c>
      <c r="E3092" t="s">
        <v>30</v>
      </c>
      <c r="F3092" t="s">
        <v>16</v>
      </c>
      <c r="G3092">
        <v>3</v>
      </c>
      <c r="H3092">
        <v>339.88</v>
      </c>
      <c r="I3092">
        <v>0.22</v>
      </c>
      <c r="J3092">
        <v>795.32</v>
      </c>
      <c r="K3092">
        <v>410.82</v>
      </c>
      <c r="L3092">
        <v>384.5</v>
      </c>
      <c r="M3092" t="s">
        <v>46</v>
      </c>
      <c r="N3092" t="str">
        <f t="shared" si="48"/>
        <v>High</v>
      </c>
    </row>
    <row r="3093" spans="1:14" x14ac:dyDescent="0.3">
      <c r="A3093">
        <v>3092</v>
      </c>
      <c r="B3093" t="s">
        <v>2643</v>
      </c>
      <c r="C3093" s="2">
        <v>45555</v>
      </c>
      <c r="D3093" t="s">
        <v>24</v>
      </c>
      <c r="E3093" t="s">
        <v>15</v>
      </c>
      <c r="F3093" t="s">
        <v>16</v>
      </c>
      <c r="G3093">
        <v>2</v>
      </c>
      <c r="H3093">
        <v>240.76</v>
      </c>
      <c r="I3093">
        <v>0.02</v>
      </c>
      <c r="J3093">
        <v>471.89</v>
      </c>
      <c r="K3093">
        <v>360.82</v>
      </c>
      <c r="L3093">
        <v>111.07</v>
      </c>
      <c r="M3093" t="s">
        <v>46</v>
      </c>
      <c r="N3093" t="str">
        <f t="shared" si="48"/>
        <v>Low</v>
      </c>
    </row>
    <row r="3094" spans="1:14" x14ac:dyDescent="0.3">
      <c r="A3094">
        <v>3093</v>
      </c>
      <c r="B3094" t="s">
        <v>999</v>
      </c>
      <c r="C3094" s="2">
        <v>45538</v>
      </c>
      <c r="D3094" t="s">
        <v>14</v>
      </c>
      <c r="E3094" t="s">
        <v>20</v>
      </c>
      <c r="F3094" t="s">
        <v>21</v>
      </c>
      <c r="G3094">
        <v>5</v>
      </c>
      <c r="H3094">
        <v>459.06</v>
      </c>
      <c r="I3094">
        <v>7.0000000000000007E-2</v>
      </c>
      <c r="J3094">
        <v>2134.63</v>
      </c>
      <c r="K3094">
        <v>1170.77</v>
      </c>
      <c r="L3094">
        <v>963.86</v>
      </c>
      <c r="M3094" t="s">
        <v>22</v>
      </c>
      <c r="N3094" t="str">
        <f t="shared" si="48"/>
        <v>Low</v>
      </c>
    </row>
    <row r="3095" spans="1:14" x14ac:dyDescent="0.3">
      <c r="A3095">
        <v>3094</v>
      </c>
      <c r="B3095" t="s">
        <v>2644</v>
      </c>
      <c r="C3095" s="2">
        <v>45561</v>
      </c>
      <c r="D3095" t="s">
        <v>19</v>
      </c>
      <c r="E3095" t="s">
        <v>30</v>
      </c>
      <c r="F3095" t="s">
        <v>27</v>
      </c>
      <c r="G3095">
        <v>1</v>
      </c>
      <c r="H3095">
        <v>145.61000000000001</v>
      </c>
      <c r="I3095">
        <v>0.13</v>
      </c>
      <c r="J3095">
        <v>126.68</v>
      </c>
      <c r="K3095">
        <v>91.42</v>
      </c>
      <c r="L3095">
        <v>35.26</v>
      </c>
      <c r="M3095" t="s">
        <v>22</v>
      </c>
      <c r="N3095" t="str">
        <f t="shared" si="48"/>
        <v>Medium</v>
      </c>
    </row>
    <row r="3096" spans="1:14" x14ac:dyDescent="0.3">
      <c r="A3096">
        <v>3095</v>
      </c>
      <c r="B3096" t="s">
        <v>2645</v>
      </c>
      <c r="C3096" s="2">
        <v>45515</v>
      </c>
      <c r="D3096" t="s">
        <v>39</v>
      </c>
      <c r="E3096" t="s">
        <v>25</v>
      </c>
      <c r="F3096" t="s">
        <v>27</v>
      </c>
      <c r="G3096">
        <v>9</v>
      </c>
      <c r="H3096">
        <v>98.96</v>
      </c>
      <c r="I3096">
        <v>0.13</v>
      </c>
      <c r="J3096">
        <v>774.86</v>
      </c>
      <c r="K3096">
        <v>611.14</v>
      </c>
      <c r="L3096">
        <v>163.72</v>
      </c>
      <c r="M3096" t="s">
        <v>40</v>
      </c>
      <c r="N3096" t="str">
        <f t="shared" si="48"/>
        <v>Medium</v>
      </c>
    </row>
    <row r="3097" spans="1:14" x14ac:dyDescent="0.3">
      <c r="A3097">
        <v>3096</v>
      </c>
      <c r="B3097" t="s">
        <v>2646</v>
      </c>
      <c r="C3097" s="2">
        <v>45337</v>
      </c>
      <c r="D3097" t="s">
        <v>14</v>
      </c>
      <c r="E3097" t="s">
        <v>30</v>
      </c>
      <c r="F3097" t="s">
        <v>21</v>
      </c>
      <c r="G3097">
        <v>1</v>
      </c>
      <c r="H3097">
        <v>66.61</v>
      </c>
      <c r="I3097">
        <v>0.16</v>
      </c>
      <c r="J3097">
        <v>55.95</v>
      </c>
      <c r="K3097">
        <v>41.17</v>
      </c>
      <c r="L3097">
        <v>14.78</v>
      </c>
      <c r="M3097" t="s">
        <v>40</v>
      </c>
      <c r="N3097" t="str">
        <f t="shared" si="48"/>
        <v>Medium</v>
      </c>
    </row>
    <row r="3098" spans="1:14" x14ac:dyDescent="0.3">
      <c r="A3098">
        <v>3097</v>
      </c>
      <c r="B3098" t="s">
        <v>2647</v>
      </c>
      <c r="C3098" s="2">
        <v>45489</v>
      </c>
      <c r="D3098" t="s">
        <v>39</v>
      </c>
      <c r="E3098" t="s">
        <v>30</v>
      </c>
      <c r="F3098" t="s">
        <v>27</v>
      </c>
      <c r="G3098">
        <v>3</v>
      </c>
      <c r="H3098">
        <v>357.01</v>
      </c>
      <c r="I3098">
        <v>0.06</v>
      </c>
      <c r="J3098">
        <v>1006.77</v>
      </c>
      <c r="K3098">
        <v>751.29</v>
      </c>
      <c r="L3098">
        <v>255.48</v>
      </c>
      <c r="M3098" t="s">
        <v>28</v>
      </c>
      <c r="N3098" t="str">
        <f t="shared" si="48"/>
        <v>Low</v>
      </c>
    </row>
    <row r="3099" spans="1:14" x14ac:dyDescent="0.3">
      <c r="A3099">
        <v>3098</v>
      </c>
      <c r="B3099" t="s">
        <v>2648</v>
      </c>
      <c r="C3099" s="2">
        <v>45637</v>
      </c>
      <c r="D3099" t="s">
        <v>39</v>
      </c>
      <c r="E3099" t="s">
        <v>15</v>
      </c>
      <c r="F3099" t="s">
        <v>21</v>
      </c>
      <c r="G3099">
        <v>10</v>
      </c>
      <c r="H3099">
        <v>239.78</v>
      </c>
      <c r="I3099">
        <v>0.18</v>
      </c>
      <c r="J3099">
        <v>1966.2</v>
      </c>
      <c r="K3099">
        <v>1246.69</v>
      </c>
      <c r="L3099">
        <v>719.51</v>
      </c>
      <c r="M3099" t="s">
        <v>40</v>
      </c>
      <c r="N3099" t="str">
        <f t="shared" si="48"/>
        <v>Medium</v>
      </c>
    </row>
    <row r="3100" spans="1:14" x14ac:dyDescent="0.3">
      <c r="A3100">
        <v>3099</v>
      </c>
      <c r="B3100" t="s">
        <v>2257</v>
      </c>
      <c r="C3100" s="2">
        <v>45601</v>
      </c>
      <c r="D3100" t="s">
        <v>39</v>
      </c>
      <c r="E3100" t="s">
        <v>25</v>
      </c>
      <c r="F3100" t="s">
        <v>27</v>
      </c>
      <c r="G3100">
        <v>1</v>
      </c>
      <c r="H3100">
        <v>346.71</v>
      </c>
      <c r="I3100">
        <v>0.14000000000000001</v>
      </c>
      <c r="J3100">
        <v>298.17</v>
      </c>
      <c r="K3100">
        <v>178.29</v>
      </c>
      <c r="L3100">
        <v>119.88</v>
      </c>
      <c r="M3100" t="s">
        <v>17</v>
      </c>
      <c r="N3100" t="str">
        <f t="shared" si="48"/>
        <v>Medium</v>
      </c>
    </row>
    <row r="3101" spans="1:14" x14ac:dyDescent="0.3">
      <c r="A3101">
        <v>3100</v>
      </c>
      <c r="B3101" t="s">
        <v>2649</v>
      </c>
      <c r="C3101" s="2">
        <v>45461</v>
      </c>
      <c r="D3101" t="s">
        <v>19</v>
      </c>
      <c r="E3101" t="s">
        <v>25</v>
      </c>
      <c r="F3101" t="s">
        <v>16</v>
      </c>
      <c r="G3101">
        <v>5</v>
      </c>
      <c r="H3101">
        <v>176.41</v>
      </c>
      <c r="I3101">
        <v>0.01</v>
      </c>
      <c r="J3101">
        <v>873.23</v>
      </c>
      <c r="K3101">
        <v>521.97</v>
      </c>
      <c r="L3101">
        <v>351.26</v>
      </c>
      <c r="M3101" t="s">
        <v>17</v>
      </c>
      <c r="N3101" t="str">
        <f t="shared" si="48"/>
        <v>Low</v>
      </c>
    </row>
    <row r="3102" spans="1:14" x14ac:dyDescent="0.3">
      <c r="A3102">
        <v>3101</v>
      </c>
      <c r="B3102" t="s">
        <v>780</v>
      </c>
      <c r="C3102" s="2">
        <v>45339</v>
      </c>
      <c r="D3102" t="s">
        <v>39</v>
      </c>
      <c r="E3102" t="s">
        <v>30</v>
      </c>
      <c r="F3102" t="s">
        <v>16</v>
      </c>
      <c r="G3102">
        <v>4</v>
      </c>
      <c r="H3102">
        <v>61.11</v>
      </c>
      <c r="I3102">
        <v>0.2</v>
      </c>
      <c r="J3102">
        <v>195.55</v>
      </c>
      <c r="K3102">
        <v>151.76</v>
      </c>
      <c r="L3102">
        <v>43.79</v>
      </c>
      <c r="M3102" t="s">
        <v>46</v>
      </c>
      <c r="N3102" t="str">
        <f t="shared" si="48"/>
        <v>Medium</v>
      </c>
    </row>
    <row r="3103" spans="1:14" x14ac:dyDescent="0.3">
      <c r="A3103">
        <v>3102</v>
      </c>
      <c r="B3103" t="s">
        <v>2650</v>
      </c>
      <c r="C3103" s="2">
        <v>45402</v>
      </c>
      <c r="D3103" t="s">
        <v>14</v>
      </c>
      <c r="E3103" t="s">
        <v>33</v>
      </c>
      <c r="F3103" t="s">
        <v>21</v>
      </c>
      <c r="G3103">
        <v>1</v>
      </c>
      <c r="H3103">
        <v>393.85</v>
      </c>
      <c r="I3103">
        <v>0.17</v>
      </c>
      <c r="J3103">
        <v>326.89999999999998</v>
      </c>
      <c r="K3103">
        <v>243.95</v>
      </c>
      <c r="L3103">
        <v>82.95</v>
      </c>
      <c r="M3103" t="s">
        <v>40</v>
      </c>
      <c r="N3103" t="str">
        <f t="shared" si="48"/>
        <v>Medium</v>
      </c>
    </row>
    <row r="3104" spans="1:14" x14ac:dyDescent="0.3">
      <c r="A3104">
        <v>3103</v>
      </c>
      <c r="B3104" t="s">
        <v>2651</v>
      </c>
      <c r="C3104" s="2">
        <v>45499</v>
      </c>
      <c r="D3104" t="s">
        <v>39</v>
      </c>
      <c r="E3104" t="s">
        <v>33</v>
      </c>
      <c r="F3104" t="s">
        <v>16</v>
      </c>
      <c r="G3104">
        <v>9</v>
      </c>
      <c r="H3104">
        <v>289.57</v>
      </c>
      <c r="I3104">
        <v>0.14000000000000001</v>
      </c>
      <c r="J3104">
        <v>2241.27</v>
      </c>
      <c r="K3104">
        <v>1532.28</v>
      </c>
      <c r="L3104">
        <v>708.99</v>
      </c>
      <c r="M3104" t="s">
        <v>28</v>
      </c>
      <c r="N3104" t="str">
        <f t="shared" si="48"/>
        <v>Medium</v>
      </c>
    </row>
    <row r="3105" spans="1:14" x14ac:dyDescent="0.3">
      <c r="A3105">
        <v>3104</v>
      </c>
      <c r="B3105" t="s">
        <v>192</v>
      </c>
      <c r="C3105" s="2">
        <v>45489</v>
      </c>
      <c r="D3105" t="s">
        <v>19</v>
      </c>
      <c r="E3105" t="s">
        <v>20</v>
      </c>
      <c r="F3105" t="s">
        <v>16</v>
      </c>
      <c r="G3105">
        <v>10</v>
      </c>
      <c r="H3105">
        <v>96.49</v>
      </c>
      <c r="I3105">
        <v>0.19</v>
      </c>
      <c r="J3105">
        <v>781.57</v>
      </c>
      <c r="K3105">
        <v>586.67999999999995</v>
      </c>
      <c r="L3105">
        <v>194.89</v>
      </c>
      <c r="M3105" t="s">
        <v>17</v>
      </c>
      <c r="N3105" t="str">
        <f t="shared" si="48"/>
        <v>Medium</v>
      </c>
    </row>
    <row r="3106" spans="1:14" x14ac:dyDescent="0.3">
      <c r="A3106">
        <v>3105</v>
      </c>
      <c r="B3106" t="s">
        <v>250</v>
      </c>
      <c r="C3106" s="2">
        <v>45400</v>
      </c>
      <c r="D3106" t="s">
        <v>39</v>
      </c>
      <c r="E3106" t="s">
        <v>33</v>
      </c>
      <c r="F3106" t="s">
        <v>21</v>
      </c>
      <c r="G3106">
        <v>9</v>
      </c>
      <c r="H3106">
        <v>406.42</v>
      </c>
      <c r="I3106">
        <v>0.18</v>
      </c>
      <c r="J3106">
        <v>2999.38</v>
      </c>
      <c r="K3106">
        <v>2368.31</v>
      </c>
      <c r="L3106">
        <v>631.07000000000005</v>
      </c>
      <c r="M3106" t="s">
        <v>17</v>
      </c>
      <c r="N3106" t="str">
        <f t="shared" si="48"/>
        <v>Medium</v>
      </c>
    </row>
    <row r="3107" spans="1:14" x14ac:dyDescent="0.3">
      <c r="A3107">
        <v>3106</v>
      </c>
      <c r="B3107" t="s">
        <v>2652</v>
      </c>
      <c r="C3107" s="2">
        <v>45648</v>
      </c>
      <c r="D3107" t="s">
        <v>14</v>
      </c>
      <c r="E3107" t="s">
        <v>33</v>
      </c>
      <c r="F3107" t="s">
        <v>27</v>
      </c>
      <c r="G3107">
        <v>8</v>
      </c>
      <c r="H3107">
        <v>351.08</v>
      </c>
      <c r="I3107">
        <v>0.15</v>
      </c>
      <c r="J3107">
        <v>2387.34</v>
      </c>
      <c r="K3107">
        <v>1827.62</v>
      </c>
      <c r="L3107">
        <v>559.72</v>
      </c>
      <c r="M3107" t="s">
        <v>28</v>
      </c>
      <c r="N3107" t="str">
        <f t="shared" si="48"/>
        <v>Medium</v>
      </c>
    </row>
    <row r="3108" spans="1:14" x14ac:dyDescent="0.3">
      <c r="A3108">
        <v>3107</v>
      </c>
      <c r="B3108" t="s">
        <v>2653</v>
      </c>
      <c r="C3108" s="2">
        <v>45385</v>
      </c>
      <c r="D3108" t="s">
        <v>14</v>
      </c>
      <c r="E3108" t="s">
        <v>30</v>
      </c>
      <c r="F3108" t="s">
        <v>21</v>
      </c>
      <c r="G3108">
        <v>4</v>
      </c>
      <c r="H3108">
        <v>188.87</v>
      </c>
      <c r="I3108">
        <v>0.28999999999999998</v>
      </c>
      <c r="J3108">
        <v>536.39</v>
      </c>
      <c r="K3108">
        <v>376.2</v>
      </c>
      <c r="L3108">
        <v>160.19</v>
      </c>
      <c r="M3108" t="s">
        <v>17</v>
      </c>
      <c r="N3108" t="str">
        <f t="shared" si="48"/>
        <v>High</v>
      </c>
    </row>
    <row r="3109" spans="1:14" x14ac:dyDescent="0.3">
      <c r="A3109">
        <v>3108</v>
      </c>
      <c r="B3109" t="s">
        <v>2654</v>
      </c>
      <c r="C3109" s="2">
        <v>45318</v>
      </c>
      <c r="D3109" t="s">
        <v>39</v>
      </c>
      <c r="E3109" t="s">
        <v>20</v>
      </c>
      <c r="F3109" t="s">
        <v>27</v>
      </c>
      <c r="G3109">
        <v>6</v>
      </c>
      <c r="H3109">
        <v>407.12</v>
      </c>
      <c r="I3109">
        <v>0.23</v>
      </c>
      <c r="J3109">
        <v>1880.89</v>
      </c>
      <c r="K3109">
        <v>1268.54</v>
      </c>
      <c r="L3109">
        <v>612.35</v>
      </c>
      <c r="M3109" t="s">
        <v>46</v>
      </c>
      <c r="N3109" t="str">
        <f t="shared" si="48"/>
        <v>High</v>
      </c>
    </row>
    <row r="3110" spans="1:14" x14ac:dyDescent="0.3">
      <c r="A3110">
        <v>3109</v>
      </c>
      <c r="B3110" t="s">
        <v>2655</v>
      </c>
      <c r="C3110" s="2">
        <v>45596</v>
      </c>
      <c r="D3110" t="s">
        <v>19</v>
      </c>
      <c r="E3110" t="s">
        <v>33</v>
      </c>
      <c r="F3110" t="s">
        <v>16</v>
      </c>
      <c r="G3110">
        <v>8</v>
      </c>
      <c r="H3110">
        <v>201.7</v>
      </c>
      <c r="I3110">
        <v>0.11</v>
      </c>
      <c r="J3110">
        <v>1436.1</v>
      </c>
      <c r="K3110">
        <v>945.55</v>
      </c>
      <c r="L3110">
        <v>490.55</v>
      </c>
      <c r="M3110" t="s">
        <v>17</v>
      </c>
      <c r="N3110" t="str">
        <f t="shared" si="48"/>
        <v>Medium</v>
      </c>
    </row>
    <row r="3111" spans="1:14" x14ac:dyDescent="0.3">
      <c r="A3111">
        <v>3110</v>
      </c>
      <c r="B3111" t="s">
        <v>2656</v>
      </c>
      <c r="C3111" s="2">
        <v>45587</v>
      </c>
      <c r="D3111" t="s">
        <v>39</v>
      </c>
      <c r="E3111" t="s">
        <v>30</v>
      </c>
      <c r="F3111" t="s">
        <v>21</v>
      </c>
      <c r="G3111">
        <v>4</v>
      </c>
      <c r="H3111">
        <v>26.98</v>
      </c>
      <c r="I3111">
        <v>0.05</v>
      </c>
      <c r="J3111">
        <v>102.52</v>
      </c>
      <c r="K3111">
        <v>66.25</v>
      </c>
      <c r="L3111">
        <v>36.270000000000003</v>
      </c>
      <c r="M3111" t="s">
        <v>46</v>
      </c>
      <c r="N3111" t="str">
        <f t="shared" si="48"/>
        <v>Low</v>
      </c>
    </row>
    <row r="3112" spans="1:14" x14ac:dyDescent="0.3">
      <c r="A3112">
        <v>3111</v>
      </c>
      <c r="B3112" t="s">
        <v>2657</v>
      </c>
      <c r="C3112" s="2">
        <v>45580</v>
      </c>
      <c r="D3112" t="s">
        <v>24</v>
      </c>
      <c r="E3112" t="s">
        <v>30</v>
      </c>
      <c r="F3112" t="s">
        <v>27</v>
      </c>
      <c r="G3112">
        <v>8</v>
      </c>
      <c r="H3112">
        <v>146.52000000000001</v>
      </c>
      <c r="I3112">
        <v>0.05</v>
      </c>
      <c r="J3112">
        <v>1113.55</v>
      </c>
      <c r="K3112">
        <v>718.67</v>
      </c>
      <c r="L3112">
        <v>394.88</v>
      </c>
      <c r="M3112" t="s">
        <v>17</v>
      </c>
      <c r="N3112" t="str">
        <f t="shared" si="48"/>
        <v>Low</v>
      </c>
    </row>
    <row r="3113" spans="1:14" x14ac:dyDescent="0.3">
      <c r="A3113">
        <v>3112</v>
      </c>
      <c r="B3113" t="s">
        <v>1908</v>
      </c>
      <c r="C3113" s="2">
        <v>45470</v>
      </c>
      <c r="D3113" t="s">
        <v>39</v>
      </c>
      <c r="E3113" t="s">
        <v>33</v>
      </c>
      <c r="F3113" t="s">
        <v>27</v>
      </c>
      <c r="G3113">
        <v>9</v>
      </c>
      <c r="H3113">
        <v>413.98</v>
      </c>
      <c r="I3113">
        <v>0.08</v>
      </c>
      <c r="J3113">
        <v>3427.75</v>
      </c>
      <c r="K3113">
        <v>1966.95</v>
      </c>
      <c r="L3113">
        <v>1460.8</v>
      </c>
      <c r="M3113" t="s">
        <v>22</v>
      </c>
      <c r="N3113" t="str">
        <f t="shared" si="48"/>
        <v>Low</v>
      </c>
    </row>
    <row r="3114" spans="1:14" x14ac:dyDescent="0.3">
      <c r="A3114">
        <v>3113</v>
      </c>
      <c r="B3114" t="s">
        <v>2658</v>
      </c>
      <c r="C3114" s="2">
        <v>45389</v>
      </c>
      <c r="D3114" t="s">
        <v>24</v>
      </c>
      <c r="E3114" t="s">
        <v>15</v>
      </c>
      <c r="F3114" t="s">
        <v>16</v>
      </c>
      <c r="G3114">
        <v>5</v>
      </c>
      <c r="H3114">
        <v>210.15</v>
      </c>
      <c r="I3114">
        <v>0.06</v>
      </c>
      <c r="J3114">
        <v>987.7</v>
      </c>
      <c r="K3114">
        <v>532.58000000000004</v>
      </c>
      <c r="L3114">
        <v>455.12</v>
      </c>
      <c r="M3114" t="s">
        <v>40</v>
      </c>
      <c r="N3114" t="str">
        <f t="shared" si="48"/>
        <v>Low</v>
      </c>
    </row>
    <row r="3115" spans="1:14" x14ac:dyDescent="0.3">
      <c r="A3115">
        <v>3114</v>
      </c>
      <c r="B3115" t="s">
        <v>2659</v>
      </c>
      <c r="C3115" s="2">
        <v>45523</v>
      </c>
      <c r="D3115" t="s">
        <v>39</v>
      </c>
      <c r="E3115" t="s">
        <v>15</v>
      </c>
      <c r="F3115" t="s">
        <v>21</v>
      </c>
      <c r="G3115">
        <v>4</v>
      </c>
      <c r="H3115">
        <v>150.08000000000001</v>
      </c>
      <c r="I3115">
        <v>0.19</v>
      </c>
      <c r="J3115">
        <v>486.26</v>
      </c>
      <c r="K3115">
        <v>314.52</v>
      </c>
      <c r="L3115">
        <v>171.74</v>
      </c>
      <c r="M3115" t="s">
        <v>46</v>
      </c>
      <c r="N3115" t="str">
        <f t="shared" si="48"/>
        <v>Medium</v>
      </c>
    </row>
    <row r="3116" spans="1:14" x14ac:dyDescent="0.3">
      <c r="A3116">
        <v>3115</v>
      </c>
      <c r="B3116" t="s">
        <v>2660</v>
      </c>
      <c r="C3116" s="2">
        <v>45609</v>
      </c>
      <c r="D3116" t="s">
        <v>14</v>
      </c>
      <c r="E3116" t="s">
        <v>33</v>
      </c>
      <c r="F3116" t="s">
        <v>16</v>
      </c>
      <c r="G3116">
        <v>3</v>
      </c>
      <c r="H3116">
        <v>134.47999999999999</v>
      </c>
      <c r="I3116">
        <v>0.26</v>
      </c>
      <c r="J3116">
        <v>298.55</v>
      </c>
      <c r="K3116">
        <v>186.54</v>
      </c>
      <c r="L3116">
        <v>112.01</v>
      </c>
      <c r="M3116" t="s">
        <v>46</v>
      </c>
      <c r="N3116" t="str">
        <f t="shared" si="48"/>
        <v>High</v>
      </c>
    </row>
    <row r="3117" spans="1:14" x14ac:dyDescent="0.3">
      <c r="A3117">
        <v>3116</v>
      </c>
      <c r="B3117" t="s">
        <v>2661</v>
      </c>
      <c r="C3117" s="2">
        <v>45477</v>
      </c>
      <c r="D3117" t="s">
        <v>39</v>
      </c>
      <c r="E3117" t="s">
        <v>30</v>
      </c>
      <c r="F3117" t="s">
        <v>21</v>
      </c>
      <c r="G3117">
        <v>6</v>
      </c>
      <c r="H3117">
        <v>69.260000000000005</v>
      </c>
      <c r="I3117">
        <v>7.0000000000000007E-2</v>
      </c>
      <c r="J3117">
        <v>386.47</v>
      </c>
      <c r="K3117">
        <v>226.17</v>
      </c>
      <c r="L3117">
        <v>160.30000000000001</v>
      </c>
      <c r="M3117" t="s">
        <v>46</v>
      </c>
      <c r="N3117" t="str">
        <f t="shared" si="48"/>
        <v>Low</v>
      </c>
    </row>
    <row r="3118" spans="1:14" x14ac:dyDescent="0.3">
      <c r="A3118">
        <v>3117</v>
      </c>
      <c r="B3118" t="s">
        <v>2662</v>
      </c>
      <c r="C3118" s="2">
        <v>45512</v>
      </c>
      <c r="D3118" t="s">
        <v>14</v>
      </c>
      <c r="E3118" t="s">
        <v>25</v>
      </c>
      <c r="F3118" t="s">
        <v>16</v>
      </c>
      <c r="G3118">
        <v>3</v>
      </c>
      <c r="H3118">
        <v>270.68</v>
      </c>
      <c r="I3118">
        <v>0.01</v>
      </c>
      <c r="J3118">
        <v>803.92</v>
      </c>
      <c r="K3118">
        <v>445.85</v>
      </c>
      <c r="L3118">
        <v>358.07</v>
      </c>
      <c r="M3118" t="s">
        <v>46</v>
      </c>
      <c r="N3118" t="str">
        <f t="shared" si="48"/>
        <v>Low</v>
      </c>
    </row>
    <row r="3119" spans="1:14" x14ac:dyDescent="0.3">
      <c r="A3119">
        <v>3118</v>
      </c>
      <c r="B3119" t="s">
        <v>535</v>
      </c>
      <c r="C3119" s="2">
        <v>45626</v>
      </c>
      <c r="D3119" t="s">
        <v>19</v>
      </c>
      <c r="E3119" t="s">
        <v>20</v>
      </c>
      <c r="F3119" t="s">
        <v>16</v>
      </c>
      <c r="G3119">
        <v>6</v>
      </c>
      <c r="H3119">
        <v>346.6</v>
      </c>
      <c r="I3119">
        <v>0.28999999999999998</v>
      </c>
      <c r="J3119">
        <v>1476.52</v>
      </c>
      <c r="K3119">
        <v>1146.3599999999999</v>
      </c>
      <c r="L3119">
        <v>330.16</v>
      </c>
      <c r="M3119" t="s">
        <v>22</v>
      </c>
      <c r="N3119" t="str">
        <f t="shared" si="48"/>
        <v>High</v>
      </c>
    </row>
    <row r="3120" spans="1:14" x14ac:dyDescent="0.3">
      <c r="A3120">
        <v>3119</v>
      </c>
      <c r="B3120" t="s">
        <v>2663</v>
      </c>
      <c r="C3120" s="2">
        <v>45394</v>
      </c>
      <c r="D3120" t="s">
        <v>24</v>
      </c>
      <c r="E3120" t="s">
        <v>30</v>
      </c>
      <c r="F3120" t="s">
        <v>21</v>
      </c>
      <c r="G3120">
        <v>8</v>
      </c>
      <c r="H3120">
        <v>194.9</v>
      </c>
      <c r="I3120">
        <v>0.14000000000000001</v>
      </c>
      <c r="J3120">
        <v>1340.91</v>
      </c>
      <c r="K3120">
        <v>1026.19</v>
      </c>
      <c r="L3120">
        <v>314.72000000000003</v>
      </c>
      <c r="M3120" t="s">
        <v>22</v>
      </c>
      <c r="N3120" t="str">
        <f t="shared" si="48"/>
        <v>Medium</v>
      </c>
    </row>
    <row r="3121" spans="1:14" x14ac:dyDescent="0.3">
      <c r="A3121">
        <v>3120</v>
      </c>
      <c r="B3121" t="s">
        <v>2246</v>
      </c>
      <c r="C3121" s="2">
        <v>45319</v>
      </c>
      <c r="D3121" t="s">
        <v>14</v>
      </c>
      <c r="E3121" t="s">
        <v>20</v>
      </c>
      <c r="F3121" t="s">
        <v>16</v>
      </c>
      <c r="G3121">
        <v>9</v>
      </c>
      <c r="H3121">
        <v>318.58</v>
      </c>
      <c r="I3121">
        <v>0.23</v>
      </c>
      <c r="J3121">
        <v>2207.7600000000002</v>
      </c>
      <c r="K3121">
        <v>1645.94</v>
      </c>
      <c r="L3121">
        <v>561.82000000000005</v>
      </c>
      <c r="M3121" t="s">
        <v>46</v>
      </c>
      <c r="N3121" t="str">
        <f t="shared" si="48"/>
        <v>High</v>
      </c>
    </row>
    <row r="3122" spans="1:14" x14ac:dyDescent="0.3">
      <c r="A3122">
        <v>3121</v>
      </c>
      <c r="B3122" t="s">
        <v>2664</v>
      </c>
      <c r="C3122" s="2">
        <v>45587</v>
      </c>
      <c r="D3122" t="s">
        <v>39</v>
      </c>
      <c r="E3122" t="s">
        <v>30</v>
      </c>
      <c r="F3122" t="s">
        <v>21</v>
      </c>
      <c r="G3122">
        <v>7</v>
      </c>
      <c r="H3122">
        <v>106.24</v>
      </c>
      <c r="I3122">
        <v>0.27</v>
      </c>
      <c r="J3122">
        <v>542.89</v>
      </c>
      <c r="K3122">
        <v>370.55</v>
      </c>
      <c r="L3122">
        <v>172.34</v>
      </c>
      <c r="M3122" t="s">
        <v>46</v>
      </c>
      <c r="N3122" t="str">
        <f t="shared" si="48"/>
        <v>High</v>
      </c>
    </row>
    <row r="3123" spans="1:14" x14ac:dyDescent="0.3">
      <c r="A3123">
        <v>3122</v>
      </c>
      <c r="B3123" t="s">
        <v>2665</v>
      </c>
      <c r="C3123" s="2">
        <v>45360</v>
      </c>
      <c r="D3123" t="s">
        <v>24</v>
      </c>
      <c r="E3123" t="s">
        <v>25</v>
      </c>
      <c r="F3123" t="s">
        <v>27</v>
      </c>
      <c r="G3123">
        <v>1</v>
      </c>
      <c r="H3123">
        <v>273.12</v>
      </c>
      <c r="I3123">
        <v>7.0000000000000007E-2</v>
      </c>
      <c r="J3123">
        <v>254</v>
      </c>
      <c r="K3123">
        <v>171.84</v>
      </c>
      <c r="L3123">
        <v>82.16</v>
      </c>
      <c r="M3123" t="s">
        <v>22</v>
      </c>
      <c r="N3123" t="str">
        <f t="shared" si="48"/>
        <v>Low</v>
      </c>
    </row>
    <row r="3124" spans="1:14" x14ac:dyDescent="0.3">
      <c r="A3124">
        <v>3123</v>
      </c>
      <c r="B3124" t="s">
        <v>1556</v>
      </c>
      <c r="C3124" s="2">
        <v>45502</v>
      </c>
      <c r="D3124" t="s">
        <v>24</v>
      </c>
      <c r="E3124" t="s">
        <v>25</v>
      </c>
      <c r="F3124" t="s">
        <v>27</v>
      </c>
      <c r="G3124">
        <v>3</v>
      </c>
      <c r="H3124">
        <v>181.8</v>
      </c>
      <c r="I3124">
        <v>0.28999999999999998</v>
      </c>
      <c r="J3124">
        <v>387.23</v>
      </c>
      <c r="K3124">
        <v>208.39</v>
      </c>
      <c r="L3124">
        <v>178.84</v>
      </c>
      <c r="M3124" t="s">
        <v>40</v>
      </c>
      <c r="N3124" t="str">
        <f t="shared" si="48"/>
        <v>High</v>
      </c>
    </row>
    <row r="3125" spans="1:14" x14ac:dyDescent="0.3">
      <c r="A3125">
        <v>3124</v>
      </c>
      <c r="B3125" t="s">
        <v>2666</v>
      </c>
      <c r="C3125" s="2">
        <v>45587</v>
      </c>
      <c r="D3125" t="s">
        <v>39</v>
      </c>
      <c r="E3125" t="s">
        <v>33</v>
      </c>
      <c r="F3125" t="s">
        <v>21</v>
      </c>
      <c r="G3125">
        <v>1</v>
      </c>
      <c r="H3125">
        <v>45.93</v>
      </c>
      <c r="I3125">
        <v>0.02</v>
      </c>
      <c r="J3125">
        <v>45.01</v>
      </c>
      <c r="K3125">
        <v>33.159999999999997</v>
      </c>
      <c r="L3125">
        <v>11.85</v>
      </c>
      <c r="M3125" t="s">
        <v>46</v>
      </c>
      <c r="N3125" t="str">
        <f t="shared" si="48"/>
        <v>Low</v>
      </c>
    </row>
    <row r="3126" spans="1:14" x14ac:dyDescent="0.3">
      <c r="A3126">
        <v>3125</v>
      </c>
      <c r="B3126" t="s">
        <v>2490</v>
      </c>
      <c r="C3126" s="2">
        <v>45611</v>
      </c>
      <c r="D3126" t="s">
        <v>24</v>
      </c>
      <c r="E3126" t="s">
        <v>25</v>
      </c>
      <c r="F3126" t="s">
        <v>16</v>
      </c>
      <c r="G3126">
        <v>5</v>
      </c>
      <c r="H3126">
        <v>441.88</v>
      </c>
      <c r="I3126">
        <v>0.1</v>
      </c>
      <c r="J3126">
        <v>1988.46</v>
      </c>
      <c r="K3126">
        <v>1289.0999999999999</v>
      </c>
      <c r="L3126">
        <v>699.36</v>
      </c>
      <c r="M3126" t="s">
        <v>40</v>
      </c>
      <c r="N3126" t="str">
        <f t="shared" si="48"/>
        <v>Low</v>
      </c>
    </row>
    <row r="3127" spans="1:14" x14ac:dyDescent="0.3">
      <c r="A3127">
        <v>3126</v>
      </c>
      <c r="B3127" t="s">
        <v>2667</v>
      </c>
      <c r="C3127" s="2">
        <v>45304</v>
      </c>
      <c r="D3127" t="s">
        <v>19</v>
      </c>
      <c r="E3127" t="s">
        <v>15</v>
      </c>
      <c r="F3127" t="s">
        <v>27</v>
      </c>
      <c r="G3127">
        <v>10</v>
      </c>
      <c r="H3127">
        <v>493.54</v>
      </c>
      <c r="I3127">
        <v>0.25</v>
      </c>
      <c r="J3127">
        <v>3701.55</v>
      </c>
      <c r="K3127">
        <v>2093.29</v>
      </c>
      <c r="L3127">
        <v>1608.26</v>
      </c>
      <c r="M3127" t="s">
        <v>17</v>
      </c>
      <c r="N3127" t="str">
        <f t="shared" si="48"/>
        <v>High</v>
      </c>
    </row>
    <row r="3128" spans="1:14" x14ac:dyDescent="0.3">
      <c r="A3128">
        <v>3127</v>
      </c>
      <c r="B3128" t="s">
        <v>2668</v>
      </c>
      <c r="C3128" s="2">
        <v>45618</v>
      </c>
      <c r="D3128" t="s">
        <v>24</v>
      </c>
      <c r="E3128" t="s">
        <v>20</v>
      </c>
      <c r="F3128" t="s">
        <v>21</v>
      </c>
      <c r="G3128">
        <v>4</v>
      </c>
      <c r="H3128">
        <v>341.76</v>
      </c>
      <c r="I3128">
        <v>0.2</v>
      </c>
      <c r="J3128">
        <v>1093.6300000000001</v>
      </c>
      <c r="K3128">
        <v>622.02</v>
      </c>
      <c r="L3128">
        <v>471.61</v>
      </c>
      <c r="M3128" t="s">
        <v>46</v>
      </c>
      <c r="N3128" t="str">
        <f t="shared" si="48"/>
        <v>Medium</v>
      </c>
    </row>
    <row r="3129" spans="1:14" x14ac:dyDescent="0.3">
      <c r="A3129">
        <v>3128</v>
      </c>
      <c r="B3129" t="s">
        <v>2526</v>
      </c>
      <c r="C3129" s="2">
        <v>45553</v>
      </c>
      <c r="D3129" t="s">
        <v>14</v>
      </c>
      <c r="E3129" t="s">
        <v>15</v>
      </c>
      <c r="F3129" t="s">
        <v>21</v>
      </c>
      <c r="G3129">
        <v>6</v>
      </c>
      <c r="H3129">
        <v>325.60000000000002</v>
      </c>
      <c r="I3129">
        <v>0.08</v>
      </c>
      <c r="J3129">
        <v>1797.31</v>
      </c>
      <c r="K3129">
        <v>1324.48</v>
      </c>
      <c r="L3129">
        <v>472.83</v>
      </c>
      <c r="M3129" t="s">
        <v>17</v>
      </c>
      <c r="N3129" t="str">
        <f t="shared" si="48"/>
        <v>Low</v>
      </c>
    </row>
    <row r="3130" spans="1:14" x14ac:dyDescent="0.3">
      <c r="A3130">
        <v>3129</v>
      </c>
      <c r="B3130" t="s">
        <v>2669</v>
      </c>
      <c r="C3130" s="2">
        <v>45546</v>
      </c>
      <c r="D3130" t="s">
        <v>39</v>
      </c>
      <c r="E3130" t="s">
        <v>30</v>
      </c>
      <c r="F3130" t="s">
        <v>21</v>
      </c>
      <c r="G3130">
        <v>2</v>
      </c>
      <c r="H3130">
        <v>405.55</v>
      </c>
      <c r="I3130">
        <v>0.2</v>
      </c>
      <c r="J3130">
        <v>648.88</v>
      </c>
      <c r="K3130">
        <v>466.29</v>
      </c>
      <c r="L3130">
        <v>182.59</v>
      </c>
      <c r="M3130" t="s">
        <v>46</v>
      </c>
      <c r="N3130" t="str">
        <f t="shared" si="48"/>
        <v>Medium</v>
      </c>
    </row>
    <row r="3131" spans="1:14" x14ac:dyDescent="0.3">
      <c r="A3131">
        <v>3130</v>
      </c>
      <c r="B3131" t="s">
        <v>871</v>
      </c>
      <c r="C3131" s="2">
        <v>45646</v>
      </c>
      <c r="D3131" t="s">
        <v>24</v>
      </c>
      <c r="E3131" t="s">
        <v>15</v>
      </c>
      <c r="F3131" t="s">
        <v>27</v>
      </c>
      <c r="G3131">
        <v>3</v>
      </c>
      <c r="H3131">
        <v>234.43</v>
      </c>
      <c r="I3131">
        <v>0.17</v>
      </c>
      <c r="J3131">
        <v>583.73</v>
      </c>
      <c r="K3131">
        <v>382.71</v>
      </c>
      <c r="L3131">
        <v>201.02</v>
      </c>
      <c r="M3131" t="s">
        <v>17</v>
      </c>
      <c r="N3131" t="str">
        <f t="shared" si="48"/>
        <v>Medium</v>
      </c>
    </row>
    <row r="3132" spans="1:14" x14ac:dyDescent="0.3">
      <c r="A3132">
        <v>3131</v>
      </c>
      <c r="B3132" t="s">
        <v>2670</v>
      </c>
      <c r="C3132" s="2">
        <v>45639</v>
      </c>
      <c r="D3132" t="s">
        <v>39</v>
      </c>
      <c r="E3132" t="s">
        <v>33</v>
      </c>
      <c r="F3132" t="s">
        <v>21</v>
      </c>
      <c r="G3132">
        <v>2</v>
      </c>
      <c r="H3132">
        <v>225.78</v>
      </c>
      <c r="I3132">
        <v>0.06</v>
      </c>
      <c r="J3132">
        <v>424.47</v>
      </c>
      <c r="K3132">
        <v>304.08</v>
      </c>
      <c r="L3132">
        <v>120.39</v>
      </c>
      <c r="M3132" t="s">
        <v>28</v>
      </c>
      <c r="N3132" t="str">
        <f t="shared" si="48"/>
        <v>Low</v>
      </c>
    </row>
    <row r="3133" spans="1:14" x14ac:dyDescent="0.3">
      <c r="A3133">
        <v>3132</v>
      </c>
      <c r="B3133" t="s">
        <v>2671</v>
      </c>
      <c r="C3133" s="2">
        <v>45441</v>
      </c>
      <c r="D3133" t="s">
        <v>19</v>
      </c>
      <c r="E3133" t="s">
        <v>15</v>
      </c>
      <c r="F3133" t="s">
        <v>16</v>
      </c>
      <c r="G3133">
        <v>6</v>
      </c>
      <c r="H3133">
        <v>411.23</v>
      </c>
      <c r="I3133">
        <v>0.28000000000000003</v>
      </c>
      <c r="J3133">
        <v>1776.51</v>
      </c>
      <c r="K3133">
        <v>953.03</v>
      </c>
      <c r="L3133">
        <v>823.48</v>
      </c>
      <c r="M3133" t="s">
        <v>28</v>
      </c>
      <c r="N3133" t="str">
        <f t="shared" si="48"/>
        <v>High</v>
      </c>
    </row>
    <row r="3134" spans="1:14" x14ac:dyDescent="0.3">
      <c r="A3134">
        <v>3133</v>
      </c>
      <c r="B3134" t="s">
        <v>2672</v>
      </c>
      <c r="C3134" s="2">
        <v>45318</v>
      </c>
      <c r="D3134" t="s">
        <v>24</v>
      </c>
      <c r="E3134" t="s">
        <v>15</v>
      </c>
      <c r="F3134" t="s">
        <v>16</v>
      </c>
      <c r="G3134">
        <v>8</v>
      </c>
      <c r="H3134">
        <v>344.88</v>
      </c>
      <c r="I3134">
        <v>0.12</v>
      </c>
      <c r="J3134">
        <v>2427.96</v>
      </c>
      <c r="K3134">
        <v>1246.79</v>
      </c>
      <c r="L3134">
        <v>1181.17</v>
      </c>
      <c r="M3134" t="s">
        <v>40</v>
      </c>
      <c r="N3134" t="str">
        <f t="shared" si="48"/>
        <v>Medium</v>
      </c>
    </row>
    <row r="3135" spans="1:14" x14ac:dyDescent="0.3">
      <c r="A3135">
        <v>3134</v>
      </c>
      <c r="B3135" t="s">
        <v>762</v>
      </c>
      <c r="C3135" s="2">
        <v>45478</v>
      </c>
      <c r="D3135" t="s">
        <v>19</v>
      </c>
      <c r="E3135" t="s">
        <v>30</v>
      </c>
      <c r="F3135" t="s">
        <v>16</v>
      </c>
      <c r="G3135">
        <v>6</v>
      </c>
      <c r="H3135">
        <v>183.55</v>
      </c>
      <c r="I3135">
        <v>0.11</v>
      </c>
      <c r="J3135">
        <v>980.16</v>
      </c>
      <c r="K3135">
        <v>720.63</v>
      </c>
      <c r="L3135">
        <v>259.52999999999997</v>
      </c>
      <c r="M3135" t="s">
        <v>17</v>
      </c>
      <c r="N3135" t="str">
        <f t="shared" si="48"/>
        <v>Medium</v>
      </c>
    </row>
    <row r="3136" spans="1:14" x14ac:dyDescent="0.3">
      <c r="A3136">
        <v>3135</v>
      </c>
      <c r="B3136" t="s">
        <v>2673</v>
      </c>
      <c r="C3136" s="2">
        <v>45368</v>
      </c>
      <c r="D3136" t="s">
        <v>14</v>
      </c>
      <c r="E3136" t="s">
        <v>25</v>
      </c>
      <c r="F3136" t="s">
        <v>16</v>
      </c>
      <c r="G3136">
        <v>9</v>
      </c>
      <c r="H3136">
        <v>130.38</v>
      </c>
      <c r="I3136">
        <v>0</v>
      </c>
      <c r="J3136">
        <v>1173.42</v>
      </c>
      <c r="K3136">
        <v>838.26</v>
      </c>
      <c r="L3136">
        <v>335.16</v>
      </c>
      <c r="M3136" t="s">
        <v>28</v>
      </c>
      <c r="N3136" t="str">
        <f t="shared" si="48"/>
        <v>No Discount</v>
      </c>
    </row>
    <row r="3137" spans="1:14" x14ac:dyDescent="0.3">
      <c r="A3137">
        <v>3136</v>
      </c>
      <c r="B3137" t="s">
        <v>996</v>
      </c>
      <c r="C3137" s="2">
        <v>45423</v>
      </c>
      <c r="D3137" t="s">
        <v>19</v>
      </c>
      <c r="E3137" t="s">
        <v>33</v>
      </c>
      <c r="F3137" t="s">
        <v>16</v>
      </c>
      <c r="G3137">
        <v>4</v>
      </c>
      <c r="H3137">
        <v>472.77</v>
      </c>
      <c r="I3137">
        <v>0.24</v>
      </c>
      <c r="J3137">
        <v>1437.22</v>
      </c>
      <c r="K3137">
        <v>925.37</v>
      </c>
      <c r="L3137">
        <v>511.85</v>
      </c>
      <c r="M3137" t="s">
        <v>22</v>
      </c>
      <c r="N3137" t="str">
        <f t="shared" si="48"/>
        <v>High</v>
      </c>
    </row>
    <row r="3138" spans="1:14" x14ac:dyDescent="0.3">
      <c r="A3138">
        <v>3137</v>
      </c>
      <c r="B3138" t="s">
        <v>2674</v>
      </c>
      <c r="C3138" s="2">
        <v>45649</v>
      </c>
      <c r="D3138" t="s">
        <v>39</v>
      </c>
      <c r="E3138" t="s">
        <v>25</v>
      </c>
      <c r="F3138" t="s">
        <v>21</v>
      </c>
      <c r="G3138">
        <v>9</v>
      </c>
      <c r="H3138">
        <v>169.14</v>
      </c>
      <c r="I3138">
        <v>0.21</v>
      </c>
      <c r="J3138">
        <v>1202.5899999999999</v>
      </c>
      <c r="K3138">
        <v>855.36</v>
      </c>
      <c r="L3138">
        <v>347.23</v>
      </c>
      <c r="M3138" t="s">
        <v>17</v>
      </c>
      <c r="N3138" t="str">
        <f t="shared" si="48"/>
        <v>High</v>
      </c>
    </row>
    <row r="3139" spans="1:14" x14ac:dyDescent="0.3">
      <c r="A3139">
        <v>3138</v>
      </c>
      <c r="B3139" t="s">
        <v>2675</v>
      </c>
      <c r="C3139" s="2">
        <v>45456</v>
      </c>
      <c r="D3139" t="s">
        <v>39</v>
      </c>
      <c r="E3139" t="s">
        <v>25</v>
      </c>
      <c r="F3139" t="s">
        <v>27</v>
      </c>
      <c r="G3139">
        <v>6</v>
      </c>
      <c r="H3139">
        <v>303.39</v>
      </c>
      <c r="I3139">
        <v>0.21</v>
      </c>
      <c r="J3139">
        <v>1438.07</v>
      </c>
      <c r="K3139">
        <v>1048.02</v>
      </c>
      <c r="L3139">
        <v>390.05</v>
      </c>
      <c r="M3139" t="s">
        <v>17</v>
      </c>
      <c r="N3139" t="str">
        <f t="shared" ref="N3139:N3202" si="49">_xlfn.IFS(I3139=0,"No Discount",I3139&gt;=0.21,"High",I3139&gt;=0.11,"Medium",I3139&gt;=0.01,"Low")</f>
        <v>High</v>
      </c>
    </row>
    <row r="3140" spans="1:14" x14ac:dyDescent="0.3">
      <c r="A3140">
        <v>3139</v>
      </c>
      <c r="B3140" t="s">
        <v>2676</v>
      </c>
      <c r="C3140" s="2">
        <v>45515</v>
      </c>
      <c r="D3140" t="s">
        <v>19</v>
      </c>
      <c r="E3140" t="s">
        <v>25</v>
      </c>
      <c r="F3140" t="s">
        <v>21</v>
      </c>
      <c r="G3140">
        <v>2</v>
      </c>
      <c r="H3140">
        <v>37.42</v>
      </c>
      <c r="I3140">
        <v>0.2</v>
      </c>
      <c r="J3140">
        <v>59.87</v>
      </c>
      <c r="K3140">
        <v>37.15</v>
      </c>
      <c r="L3140">
        <v>22.72</v>
      </c>
      <c r="M3140" t="s">
        <v>46</v>
      </c>
      <c r="N3140" t="str">
        <f t="shared" si="49"/>
        <v>Medium</v>
      </c>
    </row>
    <row r="3141" spans="1:14" x14ac:dyDescent="0.3">
      <c r="A3141">
        <v>3140</v>
      </c>
      <c r="B3141" t="s">
        <v>1919</v>
      </c>
      <c r="C3141" s="2">
        <v>45480</v>
      </c>
      <c r="D3141" t="s">
        <v>39</v>
      </c>
      <c r="E3141" t="s">
        <v>25</v>
      </c>
      <c r="F3141" t="s">
        <v>27</v>
      </c>
      <c r="G3141">
        <v>3</v>
      </c>
      <c r="H3141">
        <v>97.94</v>
      </c>
      <c r="I3141">
        <v>0.25</v>
      </c>
      <c r="J3141">
        <v>220.37</v>
      </c>
      <c r="K3141">
        <v>168.64</v>
      </c>
      <c r="L3141">
        <v>51.73</v>
      </c>
      <c r="M3141" t="s">
        <v>17</v>
      </c>
      <c r="N3141" t="str">
        <f t="shared" si="49"/>
        <v>High</v>
      </c>
    </row>
    <row r="3142" spans="1:14" x14ac:dyDescent="0.3">
      <c r="A3142">
        <v>3141</v>
      </c>
      <c r="B3142" t="s">
        <v>2677</v>
      </c>
      <c r="C3142" s="2">
        <v>45430</v>
      </c>
      <c r="D3142" t="s">
        <v>14</v>
      </c>
      <c r="E3142" t="s">
        <v>33</v>
      </c>
      <c r="F3142" t="s">
        <v>16</v>
      </c>
      <c r="G3142">
        <v>3</v>
      </c>
      <c r="H3142">
        <v>342.03</v>
      </c>
      <c r="I3142">
        <v>0.28000000000000003</v>
      </c>
      <c r="J3142">
        <v>738.78</v>
      </c>
      <c r="K3142">
        <v>524.88</v>
      </c>
      <c r="L3142">
        <v>213.9</v>
      </c>
      <c r="M3142" t="s">
        <v>22</v>
      </c>
      <c r="N3142" t="str">
        <f t="shared" si="49"/>
        <v>High</v>
      </c>
    </row>
    <row r="3143" spans="1:14" x14ac:dyDescent="0.3">
      <c r="A3143">
        <v>3142</v>
      </c>
      <c r="B3143" t="s">
        <v>2678</v>
      </c>
      <c r="C3143" s="2">
        <v>45435</v>
      </c>
      <c r="D3143" t="s">
        <v>39</v>
      </c>
      <c r="E3143" t="s">
        <v>20</v>
      </c>
      <c r="F3143" t="s">
        <v>21</v>
      </c>
      <c r="G3143">
        <v>3</v>
      </c>
      <c r="H3143">
        <v>228.35</v>
      </c>
      <c r="I3143">
        <v>0.28999999999999998</v>
      </c>
      <c r="J3143">
        <v>486.39</v>
      </c>
      <c r="K3143">
        <v>386.8</v>
      </c>
      <c r="L3143">
        <v>99.59</v>
      </c>
      <c r="M3143" t="s">
        <v>28</v>
      </c>
      <c r="N3143" t="str">
        <f t="shared" si="49"/>
        <v>High</v>
      </c>
    </row>
    <row r="3144" spans="1:14" x14ac:dyDescent="0.3">
      <c r="A3144">
        <v>3143</v>
      </c>
      <c r="B3144" t="s">
        <v>2467</v>
      </c>
      <c r="C3144" s="2">
        <v>45553</v>
      </c>
      <c r="D3144" t="s">
        <v>24</v>
      </c>
      <c r="E3144" t="s">
        <v>33</v>
      </c>
      <c r="F3144" t="s">
        <v>21</v>
      </c>
      <c r="G3144">
        <v>3</v>
      </c>
      <c r="H3144">
        <v>479.35</v>
      </c>
      <c r="I3144">
        <v>0.15</v>
      </c>
      <c r="J3144">
        <v>1222.3399999999999</v>
      </c>
      <c r="K3144">
        <v>876.74</v>
      </c>
      <c r="L3144">
        <v>345.6</v>
      </c>
      <c r="M3144" t="s">
        <v>22</v>
      </c>
      <c r="N3144" t="str">
        <f t="shared" si="49"/>
        <v>Medium</v>
      </c>
    </row>
    <row r="3145" spans="1:14" x14ac:dyDescent="0.3">
      <c r="A3145">
        <v>3144</v>
      </c>
      <c r="B3145" t="s">
        <v>581</v>
      </c>
      <c r="C3145" s="2">
        <v>45564</v>
      </c>
      <c r="D3145" t="s">
        <v>39</v>
      </c>
      <c r="E3145" t="s">
        <v>33</v>
      </c>
      <c r="F3145" t="s">
        <v>16</v>
      </c>
      <c r="G3145">
        <v>2</v>
      </c>
      <c r="H3145">
        <v>398.65</v>
      </c>
      <c r="I3145">
        <v>0.21</v>
      </c>
      <c r="J3145">
        <v>629.87</v>
      </c>
      <c r="K3145">
        <v>392.47</v>
      </c>
      <c r="L3145">
        <v>237.4</v>
      </c>
      <c r="M3145" t="s">
        <v>28</v>
      </c>
      <c r="N3145" t="str">
        <f t="shared" si="49"/>
        <v>High</v>
      </c>
    </row>
    <row r="3146" spans="1:14" x14ac:dyDescent="0.3">
      <c r="A3146">
        <v>3145</v>
      </c>
      <c r="B3146" t="s">
        <v>2652</v>
      </c>
      <c r="C3146" s="2">
        <v>45540</v>
      </c>
      <c r="D3146" t="s">
        <v>24</v>
      </c>
      <c r="E3146" t="s">
        <v>30</v>
      </c>
      <c r="F3146" t="s">
        <v>21</v>
      </c>
      <c r="G3146">
        <v>10</v>
      </c>
      <c r="H3146">
        <v>135.96</v>
      </c>
      <c r="I3146">
        <v>0.03</v>
      </c>
      <c r="J3146">
        <v>1318.81</v>
      </c>
      <c r="K3146">
        <v>969.84</v>
      </c>
      <c r="L3146">
        <v>348.97</v>
      </c>
      <c r="M3146" t="s">
        <v>28</v>
      </c>
      <c r="N3146" t="str">
        <f t="shared" si="49"/>
        <v>Low</v>
      </c>
    </row>
    <row r="3147" spans="1:14" x14ac:dyDescent="0.3">
      <c r="A3147">
        <v>3146</v>
      </c>
      <c r="B3147" t="s">
        <v>2679</v>
      </c>
      <c r="C3147" s="2">
        <v>45527</v>
      </c>
      <c r="D3147" t="s">
        <v>39</v>
      </c>
      <c r="E3147" t="s">
        <v>20</v>
      </c>
      <c r="F3147" t="s">
        <v>21</v>
      </c>
      <c r="G3147">
        <v>5</v>
      </c>
      <c r="H3147">
        <v>212.48</v>
      </c>
      <c r="I3147">
        <v>0.06</v>
      </c>
      <c r="J3147">
        <v>998.66</v>
      </c>
      <c r="K3147">
        <v>613.95000000000005</v>
      </c>
      <c r="L3147">
        <v>384.71</v>
      </c>
      <c r="M3147" t="s">
        <v>40</v>
      </c>
      <c r="N3147" t="str">
        <f t="shared" si="49"/>
        <v>Low</v>
      </c>
    </row>
    <row r="3148" spans="1:14" x14ac:dyDescent="0.3">
      <c r="A3148">
        <v>3147</v>
      </c>
      <c r="B3148" t="s">
        <v>2680</v>
      </c>
      <c r="C3148" s="2">
        <v>45485</v>
      </c>
      <c r="D3148" t="s">
        <v>14</v>
      </c>
      <c r="E3148" t="s">
        <v>20</v>
      </c>
      <c r="F3148" t="s">
        <v>21</v>
      </c>
      <c r="G3148">
        <v>10</v>
      </c>
      <c r="H3148">
        <v>376.39</v>
      </c>
      <c r="I3148">
        <v>0.22</v>
      </c>
      <c r="J3148">
        <v>2935.84</v>
      </c>
      <c r="K3148">
        <v>2165.46</v>
      </c>
      <c r="L3148">
        <v>770.38</v>
      </c>
      <c r="M3148" t="s">
        <v>40</v>
      </c>
      <c r="N3148" t="str">
        <f t="shared" si="49"/>
        <v>High</v>
      </c>
    </row>
    <row r="3149" spans="1:14" x14ac:dyDescent="0.3">
      <c r="A3149">
        <v>3148</v>
      </c>
      <c r="B3149" t="s">
        <v>2681</v>
      </c>
      <c r="C3149" s="2">
        <v>45318</v>
      </c>
      <c r="D3149" t="s">
        <v>14</v>
      </c>
      <c r="E3149" t="s">
        <v>33</v>
      </c>
      <c r="F3149" t="s">
        <v>16</v>
      </c>
      <c r="G3149">
        <v>2</v>
      </c>
      <c r="H3149">
        <v>325.56</v>
      </c>
      <c r="I3149">
        <v>0.08</v>
      </c>
      <c r="J3149">
        <v>599.03</v>
      </c>
      <c r="K3149">
        <v>369.65</v>
      </c>
      <c r="L3149">
        <v>229.38</v>
      </c>
      <c r="M3149" t="s">
        <v>46</v>
      </c>
      <c r="N3149" t="str">
        <f t="shared" si="49"/>
        <v>Low</v>
      </c>
    </row>
    <row r="3150" spans="1:14" x14ac:dyDescent="0.3">
      <c r="A3150">
        <v>3149</v>
      </c>
      <c r="B3150" t="s">
        <v>934</v>
      </c>
      <c r="C3150" s="2">
        <v>45471</v>
      </c>
      <c r="D3150" t="s">
        <v>19</v>
      </c>
      <c r="E3150" t="s">
        <v>33</v>
      </c>
      <c r="F3150" t="s">
        <v>16</v>
      </c>
      <c r="G3150">
        <v>6</v>
      </c>
      <c r="H3150">
        <v>411.78</v>
      </c>
      <c r="I3150">
        <v>0.18</v>
      </c>
      <c r="J3150">
        <v>2025.96</v>
      </c>
      <c r="K3150">
        <v>1584.91</v>
      </c>
      <c r="L3150">
        <v>441.05</v>
      </c>
      <c r="M3150" t="s">
        <v>28</v>
      </c>
      <c r="N3150" t="str">
        <f t="shared" si="49"/>
        <v>Medium</v>
      </c>
    </row>
    <row r="3151" spans="1:14" x14ac:dyDescent="0.3">
      <c r="A3151">
        <v>3150</v>
      </c>
      <c r="B3151" t="s">
        <v>1023</v>
      </c>
      <c r="C3151" s="2">
        <v>45544</v>
      </c>
      <c r="D3151" t="s">
        <v>14</v>
      </c>
      <c r="E3151" t="s">
        <v>20</v>
      </c>
      <c r="F3151" t="s">
        <v>21</v>
      </c>
      <c r="G3151">
        <v>9</v>
      </c>
      <c r="H3151">
        <v>413.12</v>
      </c>
      <c r="I3151">
        <v>0.13</v>
      </c>
      <c r="J3151">
        <v>3234.73</v>
      </c>
      <c r="K3151">
        <v>2455.81</v>
      </c>
      <c r="L3151">
        <v>778.92</v>
      </c>
      <c r="M3151" t="s">
        <v>40</v>
      </c>
      <c r="N3151" t="str">
        <f t="shared" si="49"/>
        <v>Medium</v>
      </c>
    </row>
    <row r="3152" spans="1:14" x14ac:dyDescent="0.3">
      <c r="A3152">
        <v>3151</v>
      </c>
      <c r="B3152" t="s">
        <v>2682</v>
      </c>
      <c r="C3152" s="2">
        <v>45627</v>
      </c>
      <c r="D3152" t="s">
        <v>14</v>
      </c>
      <c r="E3152" t="s">
        <v>15</v>
      </c>
      <c r="F3152" t="s">
        <v>16</v>
      </c>
      <c r="G3152">
        <v>5</v>
      </c>
      <c r="H3152">
        <v>274.13</v>
      </c>
      <c r="I3152">
        <v>0.05</v>
      </c>
      <c r="J3152">
        <v>1302.1199999999999</v>
      </c>
      <c r="K3152">
        <v>992.22</v>
      </c>
      <c r="L3152">
        <v>309.89999999999998</v>
      </c>
      <c r="M3152" t="s">
        <v>46</v>
      </c>
      <c r="N3152" t="str">
        <f t="shared" si="49"/>
        <v>Low</v>
      </c>
    </row>
    <row r="3153" spans="1:14" x14ac:dyDescent="0.3">
      <c r="A3153">
        <v>3152</v>
      </c>
      <c r="B3153" t="s">
        <v>2683</v>
      </c>
      <c r="C3153" s="2">
        <v>45568</v>
      </c>
      <c r="D3153" t="s">
        <v>19</v>
      </c>
      <c r="E3153" t="s">
        <v>15</v>
      </c>
      <c r="F3153" t="s">
        <v>16</v>
      </c>
      <c r="G3153">
        <v>2</v>
      </c>
      <c r="H3153">
        <v>290.48</v>
      </c>
      <c r="I3153">
        <v>0.22</v>
      </c>
      <c r="J3153">
        <v>453.15</v>
      </c>
      <c r="K3153">
        <v>325.95999999999998</v>
      </c>
      <c r="L3153">
        <v>127.19</v>
      </c>
      <c r="M3153" t="s">
        <v>40</v>
      </c>
      <c r="N3153" t="str">
        <f t="shared" si="49"/>
        <v>High</v>
      </c>
    </row>
    <row r="3154" spans="1:14" x14ac:dyDescent="0.3">
      <c r="A3154">
        <v>3153</v>
      </c>
      <c r="B3154" t="s">
        <v>2684</v>
      </c>
      <c r="C3154" s="2">
        <v>45415</v>
      </c>
      <c r="D3154" t="s">
        <v>24</v>
      </c>
      <c r="E3154" t="s">
        <v>30</v>
      </c>
      <c r="F3154" t="s">
        <v>21</v>
      </c>
      <c r="G3154">
        <v>6</v>
      </c>
      <c r="H3154">
        <v>496.88</v>
      </c>
      <c r="I3154">
        <v>0.2</v>
      </c>
      <c r="J3154">
        <v>2385.02</v>
      </c>
      <c r="K3154">
        <v>1550.32</v>
      </c>
      <c r="L3154">
        <v>834.7</v>
      </c>
      <c r="M3154" t="s">
        <v>22</v>
      </c>
      <c r="N3154" t="str">
        <f t="shared" si="49"/>
        <v>Medium</v>
      </c>
    </row>
    <row r="3155" spans="1:14" x14ac:dyDescent="0.3">
      <c r="A3155">
        <v>3154</v>
      </c>
      <c r="B3155" t="s">
        <v>2685</v>
      </c>
      <c r="C3155" s="2">
        <v>45427</v>
      </c>
      <c r="D3155" t="s">
        <v>39</v>
      </c>
      <c r="E3155" t="s">
        <v>15</v>
      </c>
      <c r="F3155" t="s">
        <v>21</v>
      </c>
      <c r="G3155">
        <v>1</v>
      </c>
      <c r="H3155">
        <v>313.52999999999997</v>
      </c>
      <c r="I3155">
        <v>0.1</v>
      </c>
      <c r="J3155">
        <v>282.18</v>
      </c>
      <c r="K3155">
        <v>179.56</v>
      </c>
      <c r="L3155">
        <v>102.62</v>
      </c>
      <c r="M3155" t="s">
        <v>28</v>
      </c>
      <c r="N3155" t="str">
        <f t="shared" si="49"/>
        <v>Low</v>
      </c>
    </row>
    <row r="3156" spans="1:14" x14ac:dyDescent="0.3">
      <c r="A3156">
        <v>3155</v>
      </c>
      <c r="B3156" t="s">
        <v>526</v>
      </c>
      <c r="C3156" s="2">
        <v>45536</v>
      </c>
      <c r="D3156" t="s">
        <v>19</v>
      </c>
      <c r="E3156" t="s">
        <v>25</v>
      </c>
      <c r="F3156" t="s">
        <v>21</v>
      </c>
      <c r="G3156">
        <v>10</v>
      </c>
      <c r="H3156">
        <v>347.63</v>
      </c>
      <c r="I3156">
        <v>0.19</v>
      </c>
      <c r="J3156">
        <v>2815.8</v>
      </c>
      <c r="K3156">
        <v>1889.48</v>
      </c>
      <c r="L3156">
        <v>926.32</v>
      </c>
      <c r="M3156" t="s">
        <v>28</v>
      </c>
      <c r="N3156" t="str">
        <f t="shared" si="49"/>
        <v>Medium</v>
      </c>
    </row>
    <row r="3157" spans="1:14" x14ac:dyDescent="0.3">
      <c r="A3157">
        <v>3156</v>
      </c>
      <c r="B3157" t="s">
        <v>181</v>
      </c>
      <c r="C3157" s="2">
        <v>45517</v>
      </c>
      <c r="D3157" t="s">
        <v>14</v>
      </c>
      <c r="E3157" t="s">
        <v>30</v>
      </c>
      <c r="F3157" t="s">
        <v>21</v>
      </c>
      <c r="G3157">
        <v>2</v>
      </c>
      <c r="H3157">
        <v>481.33</v>
      </c>
      <c r="I3157">
        <v>0.18</v>
      </c>
      <c r="J3157">
        <v>789.38</v>
      </c>
      <c r="K3157">
        <v>602.03</v>
      </c>
      <c r="L3157">
        <v>187.35</v>
      </c>
      <c r="M3157" t="s">
        <v>28</v>
      </c>
      <c r="N3157" t="str">
        <f t="shared" si="49"/>
        <v>Medium</v>
      </c>
    </row>
    <row r="3158" spans="1:14" x14ac:dyDescent="0.3">
      <c r="A3158">
        <v>3157</v>
      </c>
      <c r="B3158" t="s">
        <v>2686</v>
      </c>
      <c r="C3158" s="2">
        <v>45623</v>
      </c>
      <c r="D3158" t="s">
        <v>14</v>
      </c>
      <c r="E3158" t="s">
        <v>20</v>
      </c>
      <c r="F3158" t="s">
        <v>21</v>
      </c>
      <c r="G3158">
        <v>10</v>
      </c>
      <c r="H3158">
        <v>74.599999999999994</v>
      </c>
      <c r="I3158">
        <v>0.15</v>
      </c>
      <c r="J3158">
        <v>634.1</v>
      </c>
      <c r="K3158">
        <v>477.66</v>
      </c>
      <c r="L3158">
        <v>156.44</v>
      </c>
      <c r="M3158" t="s">
        <v>46</v>
      </c>
      <c r="N3158" t="str">
        <f t="shared" si="49"/>
        <v>Medium</v>
      </c>
    </row>
    <row r="3159" spans="1:14" x14ac:dyDescent="0.3">
      <c r="A3159">
        <v>3158</v>
      </c>
      <c r="B3159" t="s">
        <v>2687</v>
      </c>
      <c r="C3159" s="2">
        <v>45481</v>
      </c>
      <c r="D3159" t="s">
        <v>19</v>
      </c>
      <c r="E3159" t="s">
        <v>15</v>
      </c>
      <c r="F3159" t="s">
        <v>16</v>
      </c>
      <c r="G3159">
        <v>7</v>
      </c>
      <c r="H3159">
        <v>207.11</v>
      </c>
      <c r="I3159">
        <v>0.23</v>
      </c>
      <c r="J3159">
        <v>1116.32</v>
      </c>
      <c r="K3159">
        <v>636.34</v>
      </c>
      <c r="L3159">
        <v>479.98</v>
      </c>
      <c r="M3159" t="s">
        <v>17</v>
      </c>
      <c r="N3159" t="str">
        <f t="shared" si="49"/>
        <v>High</v>
      </c>
    </row>
    <row r="3160" spans="1:14" x14ac:dyDescent="0.3">
      <c r="A3160">
        <v>3159</v>
      </c>
      <c r="B3160" t="s">
        <v>1544</v>
      </c>
      <c r="C3160" s="2">
        <v>45355</v>
      </c>
      <c r="D3160" t="s">
        <v>19</v>
      </c>
      <c r="E3160" t="s">
        <v>25</v>
      </c>
      <c r="F3160" t="s">
        <v>16</v>
      </c>
      <c r="G3160">
        <v>8</v>
      </c>
      <c r="H3160">
        <v>93.26</v>
      </c>
      <c r="I3160">
        <v>0.01</v>
      </c>
      <c r="J3160">
        <v>738.62</v>
      </c>
      <c r="K3160">
        <v>430.22</v>
      </c>
      <c r="L3160">
        <v>308.39999999999998</v>
      </c>
      <c r="M3160" t="s">
        <v>46</v>
      </c>
      <c r="N3160" t="str">
        <f t="shared" si="49"/>
        <v>Low</v>
      </c>
    </row>
    <row r="3161" spans="1:14" x14ac:dyDescent="0.3">
      <c r="A3161">
        <v>3160</v>
      </c>
      <c r="B3161" t="s">
        <v>2688</v>
      </c>
      <c r="C3161" s="2">
        <v>45610</v>
      </c>
      <c r="D3161" t="s">
        <v>24</v>
      </c>
      <c r="E3161" t="s">
        <v>33</v>
      </c>
      <c r="F3161" t="s">
        <v>27</v>
      </c>
      <c r="G3161">
        <v>1</v>
      </c>
      <c r="H3161">
        <v>166.29</v>
      </c>
      <c r="I3161">
        <v>0.17</v>
      </c>
      <c r="J3161">
        <v>138.02000000000001</v>
      </c>
      <c r="K3161">
        <v>90.15</v>
      </c>
      <c r="L3161">
        <v>47.87</v>
      </c>
      <c r="M3161" t="s">
        <v>40</v>
      </c>
      <c r="N3161" t="str">
        <f t="shared" si="49"/>
        <v>Medium</v>
      </c>
    </row>
    <row r="3162" spans="1:14" x14ac:dyDescent="0.3">
      <c r="A3162">
        <v>3161</v>
      </c>
      <c r="B3162" t="s">
        <v>41</v>
      </c>
      <c r="C3162" s="2">
        <v>45355</v>
      </c>
      <c r="D3162" t="s">
        <v>24</v>
      </c>
      <c r="E3162" t="s">
        <v>30</v>
      </c>
      <c r="F3162" t="s">
        <v>27</v>
      </c>
      <c r="G3162">
        <v>8</v>
      </c>
      <c r="H3162">
        <v>32.32</v>
      </c>
      <c r="I3162">
        <v>0.11</v>
      </c>
      <c r="J3162">
        <v>230.12</v>
      </c>
      <c r="K3162">
        <v>162.41999999999999</v>
      </c>
      <c r="L3162">
        <v>67.7</v>
      </c>
      <c r="M3162" t="s">
        <v>17</v>
      </c>
      <c r="N3162" t="str">
        <f t="shared" si="49"/>
        <v>Medium</v>
      </c>
    </row>
    <row r="3163" spans="1:14" x14ac:dyDescent="0.3">
      <c r="A3163">
        <v>3162</v>
      </c>
      <c r="B3163" t="s">
        <v>2689</v>
      </c>
      <c r="C3163" s="2">
        <v>45596</v>
      </c>
      <c r="D3163" t="s">
        <v>14</v>
      </c>
      <c r="E3163" t="s">
        <v>30</v>
      </c>
      <c r="F3163" t="s">
        <v>27</v>
      </c>
      <c r="G3163">
        <v>3</v>
      </c>
      <c r="H3163">
        <v>457.97</v>
      </c>
      <c r="I3163">
        <v>0.23</v>
      </c>
      <c r="J3163">
        <v>1057.9100000000001</v>
      </c>
      <c r="K3163">
        <v>602.5</v>
      </c>
      <c r="L3163">
        <v>455.41</v>
      </c>
      <c r="M3163" t="s">
        <v>17</v>
      </c>
      <c r="N3163" t="str">
        <f t="shared" si="49"/>
        <v>High</v>
      </c>
    </row>
    <row r="3164" spans="1:14" x14ac:dyDescent="0.3">
      <c r="A3164">
        <v>3163</v>
      </c>
      <c r="B3164" t="s">
        <v>1776</v>
      </c>
      <c r="C3164" s="2">
        <v>45597</v>
      </c>
      <c r="D3164" t="s">
        <v>39</v>
      </c>
      <c r="E3164" t="s">
        <v>33</v>
      </c>
      <c r="F3164" t="s">
        <v>21</v>
      </c>
      <c r="G3164">
        <v>2</v>
      </c>
      <c r="H3164">
        <v>448.21</v>
      </c>
      <c r="I3164">
        <v>0.16</v>
      </c>
      <c r="J3164">
        <v>752.99</v>
      </c>
      <c r="K3164">
        <v>595.48</v>
      </c>
      <c r="L3164">
        <v>157.51</v>
      </c>
      <c r="M3164" t="s">
        <v>22</v>
      </c>
      <c r="N3164" t="str">
        <f t="shared" si="49"/>
        <v>Medium</v>
      </c>
    </row>
    <row r="3165" spans="1:14" x14ac:dyDescent="0.3">
      <c r="A3165">
        <v>3164</v>
      </c>
      <c r="B3165" t="s">
        <v>2690</v>
      </c>
      <c r="C3165" s="2">
        <v>45306</v>
      </c>
      <c r="D3165" t="s">
        <v>19</v>
      </c>
      <c r="E3165" t="s">
        <v>33</v>
      </c>
      <c r="F3165" t="s">
        <v>21</v>
      </c>
      <c r="G3165">
        <v>3</v>
      </c>
      <c r="H3165">
        <v>100.8</v>
      </c>
      <c r="I3165">
        <v>0.17</v>
      </c>
      <c r="J3165">
        <v>250.99</v>
      </c>
      <c r="K3165">
        <v>146.61000000000001</v>
      </c>
      <c r="L3165">
        <v>104.38</v>
      </c>
      <c r="M3165" t="s">
        <v>17</v>
      </c>
      <c r="N3165" t="str">
        <f t="shared" si="49"/>
        <v>Medium</v>
      </c>
    </row>
    <row r="3166" spans="1:14" x14ac:dyDescent="0.3">
      <c r="A3166">
        <v>3165</v>
      </c>
      <c r="B3166" t="s">
        <v>2691</v>
      </c>
      <c r="C3166" s="2">
        <v>45512</v>
      </c>
      <c r="D3166" t="s">
        <v>14</v>
      </c>
      <c r="E3166" t="s">
        <v>15</v>
      </c>
      <c r="F3166" t="s">
        <v>16</v>
      </c>
      <c r="G3166">
        <v>9</v>
      </c>
      <c r="H3166">
        <v>316.82</v>
      </c>
      <c r="I3166">
        <v>0.22</v>
      </c>
      <c r="J3166">
        <v>2224.08</v>
      </c>
      <c r="K3166">
        <v>1391.65</v>
      </c>
      <c r="L3166">
        <v>832.43</v>
      </c>
      <c r="M3166" t="s">
        <v>17</v>
      </c>
      <c r="N3166" t="str">
        <f t="shared" si="49"/>
        <v>High</v>
      </c>
    </row>
    <row r="3167" spans="1:14" x14ac:dyDescent="0.3">
      <c r="A3167">
        <v>3166</v>
      </c>
      <c r="B3167" t="s">
        <v>2692</v>
      </c>
      <c r="C3167" s="2">
        <v>45549</v>
      </c>
      <c r="D3167" t="s">
        <v>19</v>
      </c>
      <c r="E3167" t="s">
        <v>15</v>
      </c>
      <c r="F3167" t="s">
        <v>27</v>
      </c>
      <c r="G3167">
        <v>10</v>
      </c>
      <c r="H3167">
        <v>362.46</v>
      </c>
      <c r="I3167">
        <v>0.18</v>
      </c>
      <c r="J3167">
        <v>2972.17</v>
      </c>
      <c r="K3167">
        <v>2146.85</v>
      </c>
      <c r="L3167">
        <v>825.32</v>
      </c>
      <c r="M3167" t="s">
        <v>17</v>
      </c>
      <c r="N3167" t="str">
        <f t="shared" si="49"/>
        <v>Medium</v>
      </c>
    </row>
    <row r="3168" spans="1:14" x14ac:dyDescent="0.3">
      <c r="A3168">
        <v>3167</v>
      </c>
      <c r="B3168" t="s">
        <v>2693</v>
      </c>
      <c r="C3168" s="2">
        <v>45535</v>
      </c>
      <c r="D3168" t="s">
        <v>39</v>
      </c>
      <c r="E3168" t="s">
        <v>30</v>
      </c>
      <c r="F3168" t="s">
        <v>27</v>
      </c>
      <c r="G3168">
        <v>9</v>
      </c>
      <c r="H3168">
        <v>401.4</v>
      </c>
      <c r="I3168">
        <v>0.23</v>
      </c>
      <c r="J3168">
        <v>2781.7</v>
      </c>
      <c r="K3168">
        <v>1887.75</v>
      </c>
      <c r="L3168">
        <v>893.95</v>
      </c>
      <c r="M3168" t="s">
        <v>28</v>
      </c>
      <c r="N3168" t="str">
        <f t="shared" si="49"/>
        <v>High</v>
      </c>
    </row>
    <row r="3169" spans="1:14" x14ac:dyDescent="0.3">
      <c r="A3169">
        <v>3168</v>
      </c>
      <c r="B3169" t="s">
        <v>1359</v>
      </c>
      <c r="C3169" s="2">
        <v>45607</v>
      </c>
      <c r="D3169" t="s">
        <v>39</v>
      </c>
      <c r="E3169" t="s">
        <v>33</v>
      </c>
      <c r="F3169" t="s">
        <v>21</v>
      </c>
      <c r="G3169">
        <v>9</v>
      </c>
      <c r="H3169">
        <v>97.23</v>
      </c>
      <c r="I3169">
        <v>0.01</v>
      </c>
      <c r="J3169">
        <v>866.32</v>
      </c>
      <c r="K3169">
        <v>486.46</v>
      </c>
      <c r="L3169">
        <v>379.86</v>
      </c>
      <c r="M3169" t="s">
        <v>22</v>
      </c>
      <c r="N3169" t="str">
        <f t="shared" si="49"/>
        <v>Low</v>
      </c>
    </row>
    <row r="3170" spans="1:14" x14ac:dyDescent="0.3">
      <c r="A3170">
        <v>3169</v>
      </c>
      <c r="B3170" t="s">
        <v>2694</v>
      </c>
      <c r="C3170" s="2">
        <v>45295</v>
      </c>
      <c r="D3170" t="s">
        <v>24</v>
      </c>
      <c r="E3170" t="s">
        <v>20</v>
      </c>
      <c r="F3170" t="s">
        <v>21</v>
      </c>
      <c r="G3170">
        <v>2</v>
      </c>
      <c r="H3170">
        <v>499.8</v>
      </c>
      <c r="I3170">
        <v>0.17</v>
      </c>
      <c r="J3170">
        <v>829.67</v>
      </c>
      <c r="K3170">
        <v>494.51</v>
      </c>
      <c r="L3170">
        <v>335.16</v>
      </c>
      <c r="M3170" t="s">
        <v>17</v>
      </c>
      <c r="N3170" t="str">
        <f t="shared" si="49"/>
        <v>Medium</v>
      </c>
    </row>
    <row r="3171" spans="1:14" x14ac:dyDescent="0.3">
      <c r="A3171">
        <v>3170</v>
      </c>
      <c r="B3171" t="s">
        <v>2695</v>
      </c>
      <c r="C3171" s="2">
        <v>45628</v>
      </c>
      <c r="D3171" t="s">
        <v>14</v>
      </c>
      <c r="E3171" t="s">
        <v>33</v>
      </c>
      <c r="F3171" t="s">
        <v>27</v>
      </c>
      <c r="G3171">
        <v>5</v>
      </c>
      <c r="H3171">
        <v>107.09</v>
      </c>
      <c r="I3171">
        <v>0.05</v>
      </c>
      <c r="J3171">
        <v>508.68</v>
      </c>
      <c r="K3171">
        <v>348.54</v>
      </c>
      <c r="L3171">
        <v>160.13999999999999</v>
      </c>
      <c r="M3171" t="s">
        <v>46</v>
      </c>
      <c r="N3171" t="str">
        <f t="shared" si="49"/>
        <v>Low</v>
      </c>
    </row>
    <row r="3172" spans="1:14" x14ac:dyDescent="0.3">
      <c r="A3172">
        <v>3171</v>
      </c>
      <c r="B3172" t="s">
        <v>865</v>
      </c>
      <c r="C3172" s="2">
        <v>45329</v>
      </c>
      <c r="D3172" t="s">
        <v>24</v>
      </c>
      <c r="E3172" t="s">
        <v>25</v>
      </c>
      <c r="F3172" t="s">
        <v>16</v>
      </c>
      <c r="G3172">
        <v>8</v>
      </c>
      <c r="H3172">
        <v>65.38</v>
      </c>
      <c r="I3172">
        <v>0.05</v>
      </c>
      <c r="J3172">
        <v>496.89</v>
      </c>
      <c r="K3172">
        <v>309.07</v>
      </c>
      <c r="L3172">
        <v>187.82</v>
      </c>
      <c r="M3172" t="s">
        <v>22</v>
      </c>
      <c r="N3172" t="str">
        <f t="shared" si="49"/>
        <v>Low</v>
      </c>
    </row>
    <row r="3173" spans="1:14" x14ac:dyDescent="0.3">
      <c r="A3173">
        <v>3172</v>
      </c>
      <c r="B3173" t="s">
        <v>1207</v>
      </c>
      <c r="C3173" s="2">
        <v>45557</v>
      </c>
      <c r="D3173" t="s">
        <v>39</v>
      </c>
      <c r="E3173" t="s">
        <v>33</v>
      </c>
      <c r="F3173" t="s">
        <v>27</v>
      </c>
      <c r="G3173">
        <v>9</v>
      </c>
      <c r="H3173">
        <v>274.44</v>
      </c>
      <c r="I3173">
        <v>0.17</v>
      </c>
      <c r="J3173">
        <v>2050.0700000000002</v>
      </c>
      <c r="K3173">
        <v>1597.85</v>
      </c>
      <c r="L3173">
        <v>452.22</v>
      </c>
      <c r="M3173" t="s">
        <v>22</v>
      </c>
      <c r="N3173" t="str">
        <f t="shared" si="49"/>
        <v>Medium</v>
      </c>
    </row>
    <row r="3174" spans="1:14" x14ac:dyDescent="0.3">
      <c r="A3174">
        <v>3173</v>
      </c>
      <c r="B3174" t="s">
        <v>1734</v>
      </c>
      <c r="C3174" s="2">
        <v>45436</v>
      </c>
      <c r="D3174" t="s">
        <v>19</v>
      </c>
      <c r="E3174" t="s">
        <v>30</v>
      </c>
      <c r="F3174" t="s">
        <v>27</v>
      </c>
      <c r="G3174">
        <v>3</v>
      </c>
      <c r="H3174">
        <v>491.86</v>
      </c>
      <c r="I3174">
        <v>0.21</v>
      </c>
      <c r="J3174">
        <v>1165.71</v>
      </c>
      <c r="K3174">
        <v>855.95</v>
      </c>
      <c r="L3174">
        <v>309.76</v>
      </c>
      <c r="M3174" t="s">
        <v>46</v>
      </c>
      <c r="N3174" t="str">
        <f t="shared" si="49"/>
        <v>High</v>
      </c>
    </row>
    <row r="3175" spans="1:14" x14ac:dyDescent="0.3">
      <c r="A3175">
        <v>3174</v>
      </c>
      <c r="B3175" t="s">
        <v>2696</v>
      </c>
      <c r="C3175" s="2">
        <v>45601</v>
      </c>
      <c r="D3175" t="s">
        <v>39</v>
      </c>
      <c r="E3175" t="s">
        <v>30</v>
      </c>
      <c r="F3175" t="s">
        <v>27</v>
      </c>
      <c r="G3175">
        <v>1</v>
      </c>
      <c r="H3175">
        <v>226.82</v>
      </c>
      <c r="I3175">
        <v>0.28999999999999998</v>
      </c>
      <c r="J3175">
        <v>161.04</v>
      </c>
      <c r="K3175">
        <v>87.89</v>
      </c>
      <c r="L3175">
        <v>73.150000000000006</v>
      </c>
      <c r="M3175" t="s">
        <v>28</v>
      </c>
      <c r="N3175" t="str">
        <f t="shared" si="49"/>
        <v>High</v>
      </c>
    </row>
    <row r="3176" spans="1:14" x14ac:dyDescent="0.3">
      <c r="A3176">
        <v>3175</v>
      </c>
      <c r="B3176" t="s">
        <v>2527</v>
      </c>
      <c r="C3176" s="2">
        <v>45484</v>
      </c>
      <c r="D3176" t="s">
        <v>39</v>
      </c>
      <c r="E3176" t="s">
        <v>33</v>
      </c>
      <c r="F3176" t="s">
        <v>27</v>
      </c>
      <c r="G3176">
        <v>10</v>
      </c>
      <c r="H3176">
        <v>138.87</v>
      </c>
      <c r="I3176">
        <v>0.28000000000000003</v>
      </c>
      <c r="J3176">
        <v>999.86</v>
      </c>
      <c r="K3176">
        <v>761.58</v>
      </c>
      <c r="L3176">
        <v>238.28</v>
      </c>
      <c r="M3176" t="s">
        <v>22</v>
      </c>
      <c r="N3176" t="str">
        <f t="shared" si="49"/>
        <v>High</v>
      </c>
    </row>
    <row r="3177" spans="1:14" x14ac:dyDescent="0.3">
      <c r="A3177">
        <v>3176</v>
      </c>
      <c r="B3177" t="s">
        <v>2697</v>
      </c>
      <c r="C3177" s="2">
        <v>45608</v>
      </c>
      <c r="D3177" t="s">
        <v>14</v>
      </c>
      <c r="E3177" t="s">
        <v>20</v>
      </c>
      <c r="F3177" t="s">
        <v>16</v>
      </c>
      <c r="G3177">
        <v>7</v>
      </c>
      <c r="H3177">
        <v>485.88</v>
      </c>
      <c r="I3177">
        <v>0.28000000000000003</v>
      </c>
      <c r="J3177">
        <v>2448.84</v>
      </c>
      <c r="K3177">
        <v>1746.63</v>
      </c>
      <c r="L3177">
        <v>702.21</v>
      </c>
      <c r="M3177" t="s">
        <v>28</v>
      </c>
      <c r="N3177" t="str">
        <f t="shared" si="49"/>
        <v>High</v>
      </c>
    </row>
    <row r="3178" spans="1:14" x14ac:dyDescent="0.3">
      <c r="A3178">
        <v>3177</v>
      </c>
      <c r="B3178" t="s">
        <v>2698</v>
      </c>
      <c r="C3178" s="2">
        <v>45655</v>
      </c>
      <c r="D3178" t="s">
        <v>24</v>
      </c>
      <c r="E3178" t="s">
        <v>33</v>
      </c>
      <c r="F3178" t="s">
        <v>21</v>
      </c>
      <c r="G3178">
        <v>8</v>
      </c>
      <c r="H3178">
        <v>433.51</v>
      </c>
      <c r="I3178">
        <v>0.06</v>
      </c>
      <c r="J3178">
        <v>3260</v>
      </c>
      <c r="K3178">
        <v>2573.0500000000002</v>
      </c>
      <c r="L3178">
        <v>686.95</v>
      </c>
      <c r="M3178" t="s">
        <v>46</v>
      </c>
      <c r="N3178" t="str">
        <f t="shared" si="49"/>
        <v>Low</v>
      </c>
    </row>
    <row r="3179" spans="1:14" x14ac:dyDescent="0.3">
      <c r="A3179">
        <v>3178</v>
      </c>
      <c r="B3179" t="s">
        <v>2699</v>
      </c>
      <c r="C3179" s="2">
        <v>45511</v>
      </c>
      <c r="D3179" t="s">
        <v>39</v>
      </c>
      <c r="E3179" t="s">
        <v>15</v>
      </c>
      <c r="F3179" t="s">
        <v>16</v>
      </c>
      <c r="G3179">
        <v>10</v>
      </c>
      <c r="H3179">
        <v>191.63</v>
      </c>
      <c r="I3179">
        <v>0.19</v>
      </c>
      <c r="J3179">
        <v>1552.2</v>
      </c>
      <c r="K3179">
        <v>1058.93</v>
      </c>
      <c r="L3179">
        <v>493.27</v>
      </c>
      <c r="M3179" t="s">
        <v>22</v>
      </c>
      <c r="N3179" t="str">
        <f t="shared" si="49"/>
        <v>Medium</v>
      </c>
    </row>
    <row r="3180" spans="1:14" x14ac:dyDescent="0.3">
      <c r="A3180">
        <v>3179</v>
      </c>
      <c r="B3180" t="s">
        <v>2320</v>
      </c>
      <c r="C3180" s="2">
        <v>45656</v>
      </c>
      <c r="D3180" t="s">
        <v>39</v>
      </c>
      <c r="E3180" t="s">
        <v>20</v>
      </c>
      <c r="F3180" t="s">
        <v>16</v>
      </c>
      <c r="G3180">
        <v>2</v>
      </c>
      <c r="H3180">
        <v>186.54</v>
      </c>
      <c r="I3180">
        <v>0.19</v>
      </c>
      <c r="J3180">
        <v>302.19</v>
      </c>
      <c r="K3180">
        <v>151.58000000000001</v>
      </c>
      <c r="L3180">
        <v>150.61000000000001</v>
      </c>
      <c r="M3180" t="s">
        <v>28</v>
      </c>
      <c r="N3180" t="str">
        <f t="shared" si="49"/>
        <v>Medium</v>
      </c>
    </row>
    <row r="3181" spans="1:14" x14ac:dyDescent="0.3">
      <c r="A3181">
        <v>3180</v>
      </c>
      <c r="B3181" t="s">
        <v>2503</v>
      </c>
      <c r="C3181" s="2">
        <v>45530</v>
      </c>
      <c r="D3181" t="s">
        <v>24</v>
      </c>
      <c r="E3181" t="s">
        <v>20</v>
      </c>
      <c r="F3181" t="s">
        <v>16</v>
      </c>
      <c r="G3181">
        <v>7</v>
      </c>
      <c r="H3181">
        <v>396.97</v>
      </c>
      <c r="I3181">
        <v>0.08</v>
      </c>
      <c r="J3181">
        <v>2556.4899999999998</v>
      </c>
      <c r="K3181">
        <v>1941.14</v>
      </c>
      <c r="L3181">
        <v>615.35</v>
      </c>
      <c r="M3181" t="s">
        <v>46</v>
      </c>
      <c r="N3181" t="str">
        <f t="shared" si="49"/>
        <v>Low</v>
      </c>
    </row>
    <row r="3182" spans="1:14" x14ac:dyDescent="0.3">
      <c r="A3182">
        <v>3181</v>
      </c>
      <c r="B3182" t="s">
        <v>2700</v>
      </c>
      <c r="C3182" s="2">
        <v>45475</v>
      </c>
      <c r="D3182" t="s">
        <v>14</v>
      </c>
      <c r="E3182" t="s">
        <v>25</v>
      </c>
      <c r="F3182" t="s">
        <v>27</v>
      </c>
      <c r="G3182">
        <v>9</v>
      </c>
      <c r="H3182">
        <v>332.65</v>
      </c>
      <c r="I3182">
        <v>0.21</v>
      </c>
      <c r="J3182">
        <v>2365.14</v>
      </c>
      <c r="K3182">
        <v>1548.77</v>
      </c>
      <c r="L3182">
        <v>816.37</v>
      </c>
      <c r="M3182" t="s">
        <v>40</v>
      </c>
      <c r="N3182" t="str">
        <f t="shared" si="49"/>
        <v>High</v>
      </c>
    </row>
    <row r="3183" spans="1:14" x14ac:dyDescent="0.3">
      <c r="A3183">
        <v>3182</v>
      </c>
      <c r="B3183" t="s">
        <v>2701</v>
      </c>
      <c r="C3183" s="2">
        <v>45648</v>
      </c>
      <c r="D3183" t="s">
        <v>24</v>
      </c>
      <c r="E3183" t="s">
        <v>20</v>
      </c>
      <c r="F3183" t="s">
        <v>16</v>
      </c>
      <c r="G3183">
        <v>3</v>
      </c>
      <c r="H3183">
        <v>95.73</v>
      </c>
      <c r="I3183">
        <v>0.04</v>
      </c>
      <c r="J3183">
        <v>275.7</v>
      </c>
      <c r="K3183">
        <v>205.25</v>
      </c>
      <c r="L3183">
        <v>70.45</v>
      </c>
      <c r="M3183" t="s">
        <v>22</v>
      </c>
      <c r="N3183" t="str">
        <f t="shared" si="49"/>
        <v>Low</v>
      </c>
    </row>
    <row r="3184" spans="1:14" x14ac:dyDescent="0.3">
      <c r="A3184">
        <v>3183</v>
      </c>
      <c r="B3184" t="s">
        <v>2702</v>
      </c>
      <c r="C3184" s="2">
        <v>45506</v>
      </c>
      <c r="D3184" t="s">
        <v>39</v>
      </c>
      <c r="E3184" t="s">
        <v>20</v>
      </c>
      <c r="F3184" t="s">
        <v>16</v>
      </c>
      <c r="G3184">
        <v>8</v>
      </c>
      <c r="H3184">
        <v>352.66</v>
      </c>
      <c r="I3184">
        <v>0.2</v>
      </c>
      <c r="J3184">
        <v>2257.02</v>
      </c>
      <c r="K3184">
        <v>1711.46</v>
      </c>
      <c r="L3184">
        <v>545.55999999999995</v>
      </c>
      <c r="M3184" t="s">
        <v>46</v>
      </c>
      <c r="N3184" t="str">
        <f t="shared" si="49"/>
        <v>Medium</v>
      </c>
    </row>
    <row r="3185" spans="1:14" x14ac:dyDescent="0.3">
      <c r="A3185">
        <v>3184</v>
      </c>
      <c r="B3185" t="s">
        <v>2703</v>
      </c>
      <c r="C3185" s="2">
        <v>45299</v>
      </c>
      <c r="D3185" t="s">
        <v>14</v>
      </c>
      <c r="E3185" t="s">
        <v>25</v>
      </c>
      <c r="F3185" t="s">
        <v>16</v>
      </c>
      <c r="G3185">
        <v>7</v>
      </c>
      <c r="H3185">
        <v>465.2</v>
      </c>
      <c r="I3185">
        <v>0.05</v>
      </c>
      <c r="J3185">
        <v>3093.58</v>
      </c>
      <c r="K3185">
        <v>2374.5</v>
      </c>
      <c r="L3185">
        <v>719.08</v>
      </c>
      <c r="M3185" t="s">
        <v>22</v>
      </c>
      <c r="N3185" t="str">
        <f t="shared" si="49"/>
        <v>Low</v>
      </c>
    </row>
    <row r="3186" spans="1:14" x14ac:dyDescent="0.3">
      <c r="A3186">
        <v>3185</v>
      </c>
      <c r="B3186" t="s">
        <v>2440</v>
      </c>
      <c r="C3186" s="2">
        <v>45427</v>
      </c>
      <c r="D3186" t="s">
        <v>14</v>
      </c>
      <c r="E3186" t="s">
        <v>15</v>
      </c>
      <c r="F3186" t="s">
        <v>21</v>
      </c>
      <c r="G3186">
        <v>10</v>
      </c>
      <c r="H3186">
        <v>131.41999999999999</v>
      </c>
      <c r="I3186">
        <v>0.1</v>
      </c>
      <c r="J3186">
        <v>1182.78</v>
      </c>
      <c r="K3186">
        <v>906.89</v>
      </c>
      <c r="L3186">
        <v>275.89</v>
      </c>
      <c r="M3186" t="s">
        <v>40</v>
      </c>
      <c r="N3186" t="str">
        <f t="shared" si="49"/>
        <v>Low</v>
      </c>
    </row>
    <row r="3187" spans="1:14" x14ac:dyDescent="0.3">
      <c r="A3187">
        <v>3186</v>
      </c>
      <c r="B3187" t="s">
        <v>1592</v>
      </c>
      <c r="C3187" s="2">
        <v>45359</v>
      </c>
      <c r="D3187" t="s">
        <v>14</v>
      </c>
      <c r="E3187" t="s">
        <v>20</v>
      </c>
      <c r="F3187" t="s">
        <v>21</v>
      </c>
      <c r="G3187">
        <v>9</v>
      </c>
      <c r="H3187">
        <v>497.53</v>
      </c>
      <c r="I3187">
        <v>0.28000000000000003</v>
      </c>
      <c r="J3187">
        <v>3223.99</v>
      </c>
      <c r="K3187">
        <v>1781.68</v>
      </c>
      <c r="L3187">
        <v>1442.31</v>
      </c>
      <c r="M3187" t="s">
        <v>46</v>
      </c>
      <c r="N3187" t="str">
        <f t="shared" si="49"/>
        <v>High</v>
      </c>
    </row>
    <row r="3188" spans="1:14" x14ac:dyDescent="0.3">
      <c r="A3188">
        <v>3187</v>
      </c>
      <c r="B3188" t="s">
        <v>2704</v>
      </c>
      <c r="C3188" s="2">
        <v>45643</v>
      </c>
      <c r="D3188" t="s">
        <v>39</v>
      </c>
      <c r="E3188" t="s">
        <v>20</v>
      </c>
      <c r="F3188" t="s">
        <v>21</v>
      </c>
      <c r="G3188">
        <v>4</v>
      </c>
      <c r="H3188">
        <v>451.31</v>
      </c>
      <c r="I3188">
        <v>0.2</v>
      </c>
      <c r="J3188">
        <v>1444.19</v>
      </c>
      <c r="K3188">
        <v>934.12</v>
      </c>
      <c r="L3188">
        <v>510.07</v>
      </c>
      <c r="M3188" t="s">
        <v>22</v>
      </c>
      <c r="N3188" t="str">
        <f t="shared" si="49"/>
        <v>Medium</v>
      </c>
    </row>
    <row r="3189" spans="1:14" x14ac:dyDescent="0.3">
      <c r="A3189">
        <v>3188</v>
      </c>
      <c r="B3189" t="s">
        <v>2705</v>
      </c>
      <c r="C3189" s="2">
        <v>45310</v>
      </c>
      <c r="D3189" t="s">
        <v>24</v>
      </c>
      <c r="E3189" t="s">
        <v>30</v>
      </c>
      <c r="F3189" t="s">
        <v>21</v>
      </c>
      <c r="G3189">
        <v>5</v>
      </c>
      <c r="H3189">
        <v>434.49</v>
      </c>
      <c r="I3189">
        <v>0.14000000000000001</v>
      </c>
      <c r="J3189">
        <v>1868.31</v>
      </c>
      <c r="K3189">
        <v>1080.25</v>
      </c>
      <c r="L3189">
        <v>788.06</v>
      </c>
      <c r="M3189" t="s">
        <v>17</v>
      </c>
      <c r="N3189" t="str">
        <f t="shared" si="49"/>
        <v>Medium</v>
      </c>
    </row>
    <row r="3190" spans="1:14" x14ac:dyDescent="0.3">
      <c r="A3190">
        <v>3189</v>
      </c>
      <c r="B3190" t="s">
        <v>2706</v>
      </c>
      <c r="C3190" s="2">
        <v>45559</v>
      </c>
      <c r="D3190" t="s">
        <v>14</v>
      </c>
      <c r="E3190" t="s">
        <v>20</v>
      </c>
      <c r="F3190" t="s">
        <v>16</v>
      </c>
      <c r="G3190">
        <v>7</v>
      </c>
      <c r="H3190">
        <v>192.21</v>
      </c>
      <c r="I3190">
        <v>0.19</v>
      </c>
      <c r="J3190">
        <v>1089.83</v>
      </c>
      <c r="K3190">
        <v>683.83</v>
      </c>
      <c r="L3190">
        <v>406</v>
      </c>
      <c r="M3190" t="s">
        <v>46</v>
      </c>
      <c r="N3190" t="str">
        <f t="shared" si="49"/>
        <v>Medium</v>
      </c>
    </row>
    <row r="3191" spans="1:14" x14ac:dyDescent="0.3">
      <c r="A3191">
        <v>3190</v>
      </c>
      <c r="B3191" t="s">
        <v>2707</v>
      </c>
      <c r="C3191" s="2">
        <v>45356</v>
      </c>
      <c r="D3191" t="s">
        <v>39</v>
      </c>
      <c r="E3191" t="s">
        <v>30</v>
      </c>
      <c r="F3191" t="s">
        <v>27</v>
      </c>
      <c r="G3191">
        <v>5</v>
      </c>
      <c r="H3191">
        <v>99.64</v>
      </c>
      <c r="I3191">
        <v>0.15</v>
      </c>
      <c r="J3191">
        <v>423.47</v>
      </c>
      <c r="K3191">
        <v>223.84</v>
      </c>
      <c r="L3191">
        <v>199.63</v>
      </c>
      <c r="M3191" t="s">
        <v>28</v>
      </c>
      <c r="N3191" t="str">
        <f t="shared" si="49"/>
        <v>Medium</v>
      </c>
    </row>
    <row r="3192" spans="1:14" x14ac:dyDescent="0.3">
      <c r="A3192">
        <v>3191</v>
      </c>
      <c r="B3192" t="s">
        <v>2708</v>
      </c>
      <c r="C3192" s="2">
        <v>45654</v>
      </c>
      <c r="D3192" t="s">
        <v>24</v>
      </c>
      <c r="E3192" t="s">
        <v>25</v>
      </c>
      <c r="F3192" t="s">
        <v>21</v>
      </c>
      <c r="G3192">
        <v>1</v>
      </c>
      <c r="H3192">
        <v>57.47</v>
      </c>
      <c r="I3192">
        <v>0.08</v>
      </c>
      <c r="J3192">
        <v>52.87</v>
      </c>
      <c r="K3192">
        <v>36.979999999999997</v>
      </c>
      <c r="L3192">
        <v>15.89</v>
      </c>
      <c r="M3192" t="s">
        <v>40</v>
      </c>
      <c r="N3192" t="str">
        <f t="shared" si="49"/>
        <v>Low</v>
      </c>
    </row>
    <row r="3193" spans="1:14" x14ac:dyDescent="0.3">
      <c r="A3193">
        <v>3192</v>
      </c>
      <c r="B3193" t="s">
        <v>2709</v>
      </c>
      <c r="C3193" s="2">
        <v>45325</v>
      </c>
      <c r="D3193" t="s">
        <v>39</v>
      </c>
      <c r="E3193" t="s">
        <v>15</v>
      </c>
      <c r="F3193" t="s">
        <v>16</v>
      </c>
      <c r="G3193">
        <v>10</v>
      </c>
      <c r="H3193">
        <v>111.09</v>
      </c>
      <c r="I3193">
        <v>0.06</v>
      </c>
      <c r="J3193">
        <v>1044.25</v>
      </c>
      <c r="K3193">
        <v>717.37</v>
      </c>
      <c r="L3193">
        <v>326.88</v>
      </c>
      <c r="M3193" t="s">
        <v>28</v>
      </c>
      <c r="N3193" t="str">
        <f t="shared" si="49"/>
        <v>Low</v>
      </c>
    </row>
    <row r="3194" spans="1:14" x14ac:dyDescent="0.3">
      <c r="A3194">
        <v>3193</v>
      </c>
      <c r="B3194" t="s">
        <v>2710</v>
      </c>
      <c r="C3194" s="2">
        <v>45507</v>
      </c>
      <c r="D3194" t="s">
        <v>39</v>
      </c>
      <c r="E3194" t="s">
        <v>15</v>
      </c>
      <c r="F3194" t="s">
        <v>27</v>
      </c>
      <c r="G3194">
        <v>8</v>
      </c>
      <c r="H3194">
        <v>490.18</v>
      </c>
      <c r="I3194">
        <v>0.2</v>
      </c>
      <c r="J3194">
        <v>3137.15</v>
      </c>
      <c r="K3194">
        <v>1898.02</v>
      </c>
      <c r="L3194">
        <v>1239.1300000000001</v>
      </c>
      <c r="M3194" t="s">
        <v>40</v>
      </c>
      <c r="N3194" t="str">
        <f t="shared" si="49"/>
        <v>Medium</v>
      </c>
    </row>
    <row r="3195" spans="1:14" x14ac:dyDescent="0.3">
      <c r="A3195">
        <v>3194</v>
      </c>
      <c r="B3195" t="s">
        <v>2711</v>
      </c>
      <c r="C3195" s="2">
        <v>45449</v>
      </c>
      <c r="D3195" t="s">
        <v>24</v>
      </c>
      <c r="E3195" t="s">
        <v>30</v>
      </c>
      <c r="F3195" t="s">
        <v>16</v>
      </c>
      <c r="G3195">
        <v>7</v>
      </c>
      <c r="H3195">
        <v>190.31</v>
      </c>
      <c r="I3195">
        <v>0.01</v>
      </c>
      <c r="J3195">
        <v>1318.85</v>
      </c>
      <c r="K3195">
        <v>730.58</v>
      </c>
      <c r="L3195">
        <v>588.27</v>
      </c>
      <c r="M3195" t="s">
        <v>46</v>
      </c>
      <c r="N3195" t="str">
        <f t="shared" si="49"/>
        <v>Low</v>
      </c>
    </row>
    <row r="3196" spans="1:14" x14ac:dyDescent="0.3">
      <c r="A3196">
        <v>3195</v>
      </c>
      <c r="B3196" t="s">
        <v>2712</v>
      </c>
      <c r="C3196" s="2">
        <v>45341</v>
      </c>
      <c r="D3196" t="s">
        <v>19</v>
      </c>
      <c r="E3196" t="s">
        <v>15</v>
      </c>
      <c r="F3196" t="s">
        <v>21</v>
      </c>
      <c r="G3196">
        <v>6</v>
      </c>
      <c r="H3196">
        <v>54.06</v>
      </c>
      <c r="I3196">
        <v>0.01</v>
      </c>
      <c r="J3196">
        <v>321.12</v>
      </c>
      <c r="K3196">
        <v>200.67</v>
      </c>
      <c r="L3196">
        <v>120.45</v>
      </c>
      <c r="M3196" t="s">
        <v>28</v>
      </c>
      <c r="N3196" t="str">
        <f t="shared" si="49"/>
        <v>Low</v>
      </c>
    </row>
    <row r="3197" spans="1:14" x14ac:dyDescent="0.3">
      <c r="A3197">
        <v>3196</v>
      </c>
      <c r="B3197" t="s">
        <v>2713</v>
      </c>
      <c r="C3197" s="2">
        <v>45319</v>
      </c>
      <c r="D3197" t="s">
        <v>39</v>
      </c>
      <c r="E3197" t="s">
        <v>33</v>
      </c>
      <c r="F3197" t="s">
        <v>21</v>
      </c>
      <c r="G3197">
        <v>5</v>
      </c>
      <c r="H3197">
        <v>258.7</v>
      </c>
      <c r="I3197">
        <v>0.28000000000000003</v>
      </c>
      <c r="J3197">
        <v>931.32</v>
      </c>
      <c r="K3197">
        <v>487.61</v>
      </c>
      <c r="L3197">
        <v>443.71</v>
      </c>
      <c r="M3197" t="s">
        <v>17</v>
      </c>
      <c r="N3197" t="str">
        <f t="shared" si="49"/>
        <v>High</v>
      </c>
    </row>
    <row r="3198" spans="1:14" x14ac:dyDescent="0.3">
      <c r="A3198">
        <v>3197</v>
      </c>
      <c r="B3198" t="s">
        <v>2714</v>
      </c>
      <c r="C3198" s="2">
        <v>45532</v>
      </c>
      <c r="D3198" t="s">
        <v>14</v>
      </c>
      <c r="E3198" t="s">
        <v>15</v>
      </c>
      <c r="F3198" t="s">
        <v>27</v>
      </c>
      <c r="G3198">
        <v>7</v>
      </c>
      <c r="H3198">
        <v>151.30000000000001</v>
      </c>
      <c r="I3198">
        <v>0</v>
      </c>
      <c r="J3198">
        <v>1059.0999999999999</v>
      </c>
      <c r="K3198">
        <v>568.95000000000005</v>
      </c>
      <c r="L3198">
        <v>490.15</v>
      </c>
      <c r="M3198" t="s">
        <v>22</v>
      </c>
      <c r="N3198" t="str">
        <f t="shared" si="49"/>
        <v>No Discount</v>
      </c>
    </row>
    <row r="3199" spans="1:14" x14ac:dyDescent="0.3">
      <c r="A3199">
        <v>3198</v>
      </c>
      <c r="B3199" t="s">
        <v>276</v>
      </c>
      <c r="C3199" s="2">
        <v>45416</v>
      </c>
      <c r="D3199" t="s">
        <v>39</v>
      </c>
      <c r="E3199" t="s">
        <v>15</v>
      </c>
      <c r="F3199" t="s">
        <v>21</v>
      </c>
      <c r="G3199">
        <v>4</v>
      </c>
      <c r="H3199">
        <v>437.54</v>
      </c>
      <c r="I3199">
        <v>0.01</v>
      </c>
      <c r="J3199">
        <v>1732.66</v>
      </c>
      <c r="K3199">
        <v>1263.82</v>
      </c>
      <c r="L3199">
        <v>468.84</v>
      </c>
      <c r="M3199" t="s">
        <v>46</v>
      </c>
      <c r="N3199" t="str">
        <f t="shared" si="49"/>
        <v>Low</v>
      </c>
    </row>
    <row r="3200" spans="1:14" x14ac:dyDescent="0.3">
      <c r="A3200">
        <v>3199</v>
      </c>
      <c r="B3200" t="s">
        <v>2715</v>
      </c>
      <c r="C3200" s="2">
        <v>45427</v>
      </c>
      <c r="D3200" t="s">
        <v>19</v>
      </c>
      <c r="E3200" t="s">
        <v>33</v>
      </c>
      <c r="F3200" t="s">
        <v>21</v>
      </c>
      <c r="G3200">
        <v>5</v>
      </c>
      <c r="H3200">
        <v>53.93</v>
      </c>
      <c r="I3200">
        <v>0.09</v>
      </c>
      <c r="J3200">
        <v>245.38</v>
      </c>
      <c r="K3200">
        <v>173.02</v>
      </c>
      <c r="L3200">
        <v>72.36</v>
      </c>
      <c r="M3200" t="s">
        <v>22</v>
      </c>
      <c r="N3200" t="str">
        <f t="shared" si="49"/>
        <v>Low</v>
      </c>
    </row>
    <row r="3201" spans="1:14" x14ac:dyDescent="0.3">
      <c r="A3201">
        <v>3200</v>
      </c>
      <c r="B3201" t="s">
        <v>2716</v>
      </c>
      <c r="C3201" s="2">
        <v>45578</v>
      </c>
      <c r="D3201" t="s">
        <v>39</v>
      </c>
      <c r="E3201" t="s">
        <v>33</v>
      </c>
      <c r="F3201" t="s">
        <v>16</v>
      </c>
      <c r="G3201">
        <v>7</v>
      </c>
      <c r="H3201">
        <v>395.36</v>
      </c>
      <c r="I3201">
        <v>0.23</v>
      </c>
      <c r="J3201">
        <v>2130.9899999999998</v>
      </c>
      <c r="K3201">
        <v>1315.62</v>
      </c>
      <c r="L3201">
        <v>815.37</v>
      </c>
      <c r="M3201" t="s">
        <v>40</v>
      </c>
      <c r="N3201" t="str">
        <f t="shared" si="49"/>
        <v>High</v>
      </c>
    </row>
    <row r="3202" spans="1:14" x14ac:dyDescent="0.3">
      <c r="A3202">
        <v>3201</v>
      </c>
      <c r="B3202" t="s">
        <v>805</v>
      </c>
      <c r="C3202" s="2">
        <v>45434</v>
      </c>
      <c r="D3202" t="s">
        <v>19</v>
      </c>
      <c r="E3202" t="s">
        <v>33</v>
      </c>
      <c r="F3202" t="s">
        <v>27</v>
      </c>
      <c r="G3202">
        <v>8</v>
      </c>
      <c r="H3202">
        <v>323.93</v>
      </c>
      <c r="I3202">
        <v>0.15</v>
      </c>
      <c r="J3202">
        <v>2202.7199999999998</v>
      </c>
      <c r="K3202">
        <v>1390.1</v>
      </c>
      <c r="L3202">
        <v>812.62</v>
      </c>
      <c r="M3202" t="s">
        <v>17</v>
      </c>
      <c r="N3202" t="str">
        <f t="shared" si="49"/>
        <v>Medium</v>
      </c>
    </row>
    <row r="3203" spans="1:14" x14ac:dyDescent="0.3">
      <c r="A3203">
        <v>3202</v>
      </c>
      <c r="B3203" t="s">
        <v>2717</v>
      </c>
      <c r="C3203" s="2">
        <v>45618</v>
      </c>
      <c r="D3203" t="s">
        <v>19</v>
      </c>
      <c r="E3203" t="s">
        <v>20</v>
      </c>
      <c r="F3203" t="s">
        <v>27</v>
      </c>
      <c r="G3203">
        <v>6</v>
      </c>
      <c r="H3203">
        <v>400.26</v>
      </c>
      <c r="I3203">
        <v>0.19</v>
      </c>
      <c r="J3203">
        <v>1945.26</v>
      </c>
      <c r="K3203">
        <v>1286.46</v>
      </c>
      <c r="L3203">
        <v>658.8</v>
      </c>
      <c r="M3203" t="s">
        <v>17</v>
      </c>
      <c r="N3203" t="str">
        <f t="shared" ref="N3203:N3266" si="50">_xlfn.IFS(I3203=0,"No Discount",I3203&gt;=0.21,"High",I3203&gt;=0.11,"Medium",I3203&gt;=0.01,"Low")</f>
        <v>Medium</v>
      </c>
    </row>
    <row r="3204" spans="1:14" x14ac:dyDescent="0.3">
      <c r="A3204">
        <v>3203</v>
      </c>
      <c r="B3204" t="s">
        <v>2718</v>
      </c>
      <c r="C3204" s="2">
        <v>45392</v>
      </c>
      <c r="D3204" t="s">
        <v>14</v>
      </c>
      <c r="E3204" t="s">
        <v>20</v>
      </c>
      <c r="F3204" t="s">
        <v>21</v>
      </c>
      <c r="G3204">
        <v>10</v>
      </c>
      <c r="H3204">
        <v>201.05</v>
      </c>
      <c r="I3204">
        <v>0.03</v>
      </c>
      <c r="J3204">
        <v>1950.18</v>
      </c>
      <c r="K3204">
        <v>1015.43</v>
      </c>
      <c r="L3204">
        <v>934.75</v>
      </c>
      <c r="M3204" t="s">
        <v>17</v>
      </c>
      <c r="N3204" t="str">
        <f t="shared" si="50"/>
        <v>Low</v>
      </c>
    </row>
    <row r="3205" spans="1:14" x14ac:dyDescent="0.3">
      <c r="A3205">
        <v>3204</v>
      </c>
      <c r="B3205" t="s">
        <v>2719</v>
      </c>
      <c r="C3205" s="2">
        <v>45356</v>
      </c>
      <c r="D3205" t="s">
        <v>19</v>
      </c>
      <c r="E3205" t="s">
        <v>30</v>
      </c>
      <c r="F3205" t="s">
        <v>21</v>
      </c>
      <c r="G3205">
        <v>2</v>
      </c>
      <c r="H3205">
        <v>329.76</v>
      </c>
      <c r="I3205">
        <v>0.25</v>
      </c>
      <c r="J3205">
        <v>494.64</v>
      </c>
      <c r="K3205">
        <v>357.87</v>
      </c>
      <c r="L3205">
        <v>136.77000000000001</v>
      </c>
      <c r="M3205" t="s">
        <v>28</v>
      </c>
      <c r="N3205" t="str">
        <f t="shared" si="50"/>
        <v>High</v>
      </c>
    </row>
    <row r="3206" spans="1:14" x14ac:dyDescent="0.3">
      <c r="A3206">
        <v>3205</v>
      </c>
      <c r="B3206" t="s">
        <v>2720</v>
      </c>
      <c r="C3206" s="2">
        <v>45594</v>
      </c>
      <c r="D3206" t="s">
        <v>14</v>
      </c>
      <c r="E3206" t="s">
        <v>20</v>
      </c>
      <c r="F3206" t="s">
        <v>16</v>
      </c>
      <c r="G3206">
        <v>1</v>
      </c>
      <c r="H3206">
        <v>231.54</v>
      </c>
      <c r="I3206">
        <v>0.21</v>
      </c>
      <c r="J3206">
        <v>182.92</v>
      </c>
      <c r="K3206">
        <v>103.25</v>
      </c>
      <c r="L3206">
        <v>79.67</v>
      </c>
      <c r="M3206" t="s">
        <v>40</v>
      </c>
      <c r="N3206" t="str">
        <f t="shared" si="50"/>
        <v>High</v>
      </c>
    </row>
    <row r="3207" spans="1:14" x14ac:dyDescent="0.3">
      <c r="A3207">
        <v>3206</v>
      </c>
      <c r="B3207" t="s">
        <v>2447</v>
      </c>
      <c r="C3207" s="2">
        <v>45549</v>
      </c>
      <c r="D3207" t="s">
        <v>39</v>
      </c>
      <c r="E3207" t="s">
        <v>30</v>
      </c>
      <c r="F3207" t="s">
        <v>16</v>
      </c>
      <c r="G3207">
        <v>3</v>
      </c>
      <c r="H3207">
        <v>116.3</v>
      </c>
      <c r="I3207">
        <v>0.13</v>
      </c>
      <c r="J3207">
        <v>303.54000000000002</v>
      </c>
      <c r="K3207">
        <v>166.94</v>
      </c>
      <c r="L3207">
        <v>136.6</v>
      </c>
      <c r="M3207" t="s">
        <v>17</v>
      </c>
      <c r="N3207" t="str">
        <f t="shared" si="50"/>
        <v>Medium</v>
      </c>
    </row>
    <row r="3208" spans="1:14" x14ac:dyDescent="0.3">
      <c r="A3208">
        <v>3207</v>
      </c>
      <c r="B3208" t="s">
        <v>2356</v>
      </c>
      <c r="C3208" s="2">
        <v>45357</v>
      </c>
      <c r="D3208" t="s">
        <v>19</v>
      </c>
      <c r="E3208" t="s">
        <v>30</v>
      </c>
      <c r="F3208" t="s">
        <v>16</v>
      </c>
      <c r="G3208">
        <v>6</v>
      </c>
      <c r="H3208">
        <v>233.71</v>
      </c>
      <c r="I3208">
        <v>0.16</v>
      </c>
      <c r="J3208">
        <v>1177.9000000000001</v>
      </c>
      <c r="K3208">
        <v>867.4</v>
      </c>
      <c r="L3208">
        <v>310.5</v>
      </c>
      <c r="M3208" t="s">
        <v>28</v>
      </c>
      <c r="N3208" t="str">
        <f t="shared" si="50"/>
        <v>Medium</v>
      </c>
    </row>
    <row r="3209" spans="1:14" x14ac:dyDescent="0.3">
      <c r="A3209">
        <v>3208</v>
      </c>
      <c r="B3209" t="s">
        <v>2721</v>
      </c>
      <c r="C3209" s="2">
        <v>45533</v>
      </c>
      <c r="D3209" t="s">
        <v>24</v>
      </c>
      <c r="E3209" t="s">
        <v>15</v>
      </c>
      <c r="F3209" t="s">
        <v>27</v>
      </c>
      <c r="G3209">
        <v>3</v>
      </c>
      <c r="H3209">
        <v>392.35</v>
      </c>
      <c r="I3209">
        <v>0.14000000000000001</v>
      </c>
      <c r="J3209">
        <v>1012.26</v>
      </c>
      <c r="K3209">
        <v>704.15</v>
      </c>
      <c r="L3209">
        <v>308.11</v>
      </c>
      <c r="M3209" t="s">
        <v>46</v>
      </c>
      <c r="N3209" t="str">
        <f t="shared" si="50"/>
        <v>Medium</v>
      </c>
    </row>
    <row r="3210" spans="1:14" x14ac:dyDescent="0.3">
      <c r="A3210">
        <v>3209</v>
      </c>
      <c r="B3210" t="s">
        <v>1486</v>
      </c>
      <c r="C3210" s="2">
        <v>45357</v>
      </c>
      <c r="D3210" t="s">
        <v>19</v>
      </c>
      <c r="E3210" t="s">
        <v>25</v>
      </c>
      <c r="F3210" t="s">
        <v>16</v>
      </c>
      <c r="G3210">
        <v>7</v>
      </c>
      <c r="H3210">
        <v>390.67</v>
      </c>
      <c r="I3210">
        <v>0.25</v>
      </c>
      <c r="J3210">
        <v>2051.02</v>
      </c>
      <c r="K3210">
        <v>1306.32</v>
      </c>
      <c r="L3210">
        <v>744.7</v>
      </c>
      <c r="M3210" t="s">
        <v>22</v>
      </c>
      <c r="N3210" t="str">
        <f t="shared" si="50"/>
        <v>High</v>
      </c>
    </row>
    <row r="3211" spans="1:14" x14ac:dyDescent="0.3">
      <c r="A3211">
        <v>3210</v>
      </c>
      <c r="B3211" t="s">
        <v>2261</v>
      </c>
      <c r="C3211" s="2">
        <v>45382</v>
      </c>
      <c r="D3211" t="s">
        <v>19</v>
      </c>
      <c r="E3211" t="s">
        <v>25</v>
      </c>
      <c r="F3211" t="s">
        <v>27</v>
      </c>
      <c r="G3211">
        <v>8</v>
      </c>
      <c r="H3211">
        <v>381.48</v>
      </c>
      <c r="I3211">
        <v>0.03</v>
      </c>
      <c r="J3211">
        <v>2960.28</v>
      </c>
      <c r="K3211">
        <v>1682.75</v>
      </c>
      <c r="L3211">
        <v>1277.53</v>
      </c>
      <c r="M3211" t="s">
        <v>22</v>
      </c>
      <c r="N3211" t="str">
        <f t="shared" si="50"/>
        <v>Low</v>
      </c>
    </row>
    <row r="3212" spans="1:14" x14ac:dyDescent="0.3">
      <c r="A3212">
        <v>3211</v>
      </c>
      <c r="B3212" t="s">
        <v>1173</v>
      </c>
      <c r="C3212" s="2">
        <v>45587</v>
      </c>
      <c r="D3212" t="s">
        <v>14</v>
      </c>
      <c r="E3212" t="s">
        <v>25</v>
      </c>
      <c r="F3212" t="s">
        <v>21</v>
      </c>
      <c r="G3212">
        <v>9</v>
      </c>
      <c r="H3212">
        <v>408.07</v>
      </c>
      <c r="I3212">
        <v>0.27</v>
      </c>
      <c r="J3212">
        <v>2681.02</v>
      </c>
      <c r="K3212">
        <v>2080.06</v>
      </c>
      <c r="L3212">
        <v>600.96</v>
      </c>
      <c r="M3212" t="s">
        <v>22</v>
      </c>
      <c r="N3212" t="str">
        <f t="shared" si="50"/>
        <v>High</v>
      </c>
    </row>
    <row r="3213" spans="1:14" x14ac:dyDescent="0.3">
      <c r="A3213">
        <v>3212</v>
      </c>
      <c r="B3213" t="s">
        <v>2722</v>
      </c>
      <c r="C3213" s="2">
        <v>45299</v>
      </c>
      <c r="D3213" t="s">
        <v>14</v>
      </c>
      <c r="E3213" t="s">
        <v>15</v>
      </c>
      <c r="F3213" t="s">
        <v>27</v>
      </c>
      <c r="G3213">
        <v>10</v>
      </c>
      <c r="H3213">
        <v>416.67</v>
      </c>
      <c r="I3213">
        <v>0.09</v>
      </c>
      <c r="J3213">
        <v>3791.7</v>
      </c>
      <c r="K3213">
        <v>2781.38</v>
      </c>
      <c r="L3213">
        <v>1010.32</v>
      </c>
      <c r="M3213" t="s">
        <v>22</v>
      </c>
      <c r="N3213" t="str">
        <f t="shared" si="50"/>
        <v>Low</v>
      </c>
    </row>
    <row r="3214" spans="1:14" x14ac:dyDescent="0.3">
      <c r="A3214">
        <v>3213</v>
      </c>
      <c r="B3214" t="s">
        <v>2723</v>
      </c>
      <c r="C3214" s="2">
        <v>45333</v>
      </c>
      <c r="D3214" t="s">
        <v>39</v>
      </c>
      <c r="E3214" t="s">
        <v>25</v>
      </c>
      <c r="F3214" t="s">
        <v>27</v>
      </c>
      <c r="G3214">
        <v>9</v>
      </c>
      <c r="H3214">
        <v>309.37</v>
      </c>
      <c r="I3214">
        <v>0.28000000000000003</v>
      </c>
      <c r="J3214">
        <v>2004.72</v>
      </c>
      <c r="K3214">
        <v>1084.8</v>
      </c>
      <c r="L3214">
        <v>919.92</v>
      </c>
      <c r="M3214" t="s">
        <v>17</v>
      </c>
      <c r="N3214" t="str">
        <f t="shared" si="50"/>
        <v>High</v>
      </c>
    </row>
    <row r="3215" spans="1:14" x14ac:dyDescent="0.3">
      <c r="A3215">
        <v>3214</v>
      </c>
      <c r="B3215" t="s">
        <v>1016</v>
      </c>
      <c r="C3215" s="2">
        <v>45475</v>
      </c>
      <c r="D3215" t="s">
        <v>39</v>
      </c>
      <c r="E3215" t="s">
        <v>25</v>
      </c>
      <c r="F3215" t="s">
        <v>21</v>
      </c>
      <c r="G3215">
        <v>10</v>
      </c>
      <c r="H3215">
        <v>121.44</v>
      </c>
      <c r="I3215">
        <v>0.16</v>
      </c>
      <c r="J3215">
        <v>1020.1</v>
      </c>
      <c r="K3215">
        <v>602.53</v>
      </c>
      <c r="L3215">
        <v>417.57</v>
      </c>
      <c r="M3215" t="s">
        <v>40</v>
      </c>
      <c r="N3215" t="str">
        <f t="shared" si="50"/>
        <v>Medium</v>
      </c>
    </row>
    <row r="3216" spans="1:14" x14ac:dyDescent="0.3">
      <c r="A3216">
        <v>3215</v>
      </c>
      <c r="B3216" t="s">
        <v>2724</v>
      </c>
      <c r="C3216" s="2">
        <v>45569</v>
      </c>
      <c r="D3216" t="s">
        <v>39</v>
      </c>
      <c r="E3216" t="s">
        <v>30</v>
      </c>
      <c r="F3216" t="s">
        <v>21</v>
      </c>
      <c r="G3216">
        <v>8</v>
      </c>
      <c r="H3216">
        <v>181.47</v>
      </c>
      <c r="I3216">
        <v>0.3</v>
      </c>
      <c r="J3216">
        <v>1016.23</v>
      </c>
      <c r="K3216">
        <v>583.49</v>
      </c>
      <c r="L3216">
        <v>432.74</v>
      </c>
      <c r="M3216" t="s">
        <v>22</v>
      </c>
      <c r="N3216" t="str">
        <f t="shared" si="50"/>
        <v>High</v>
      </c>
    </row>
    <row r="3217" spans="1:14" x14ac:dyDescent="0.3">
      <c r="A3217">
        <v>3216</v>
      </c>
      <c r="B3217" t="s">
        <v>1634</v>
      </c>
      <c r="C3217" s="2">
        <v>45303</v>
      </c>
      <c r="D3217" t="s">
        <v>24</v>
      </c>
      <c r="E3217" t="s">
        <v>25</v>
      </c>
      <c r="F3217" t="s">
        <v>16</v>
      </c>
      <c r="G3217">
        <v>9</v>
      </c>
      <c r="H3217">
        <v>456.98</v>
      </c>
      <c r="I3217">
        <v>0.19</v>
      </c>
      <c r="J3217">
        <v>3331.38</v>
      </c>
      <c r="K3217">
        <v>2477.5500000000002</v>
      </c>
      <c r="L3217">
        <v>853.83</v>
      </c>
      <c r="M3217" t="s">
        <v>28</v>
      </c>
      <c r="N3217" t="str">
        <f t="shared" si="50"/>
        <v>Medium</v>
      </c>
    </row>
    <row r="3218" spans="1:14" x14ac:dyDescent="0.3">
      <c r="A3218">
        <v>3217</v>
      </c>
      <c r="B3218" t="s">
        <v>2725</v>
      </c>
      <c r="C3218" s="2">
        <v>45451</v>
      </c>
      <c r="D3218" t="s">
        <v>39</v>
      </c>
      <c r="E3218" t="s">
        <v>15</v>
      </c>
      <c r="F3218" t="s">
        <v>16</v>
      </c>
      <c r="G3218">
        <v>1</v>
      </c>
      <c r="H3218">
        <v>182.94</v>
      </c>
      <c r="I3218">
        <v>0.16</v>
      </c>
      <c r="J3218">
        <v>153.66999999999999</v>
      </c>
      <c r="K3218">
        <v>78.83</v>
      </c>
      <c r="L3218">
        <v>74.84</v>
      </c>
      <c r="M3218" t="s">
        <v>17</v>
      </c>
      <c r="N3218" t="str">
        <f t="shared" si="50"/>
        <v>Medium</v>
      </c>
    </row>
    <row r="3219" spans="1:14" x14ac:dyDescent="0.3">
      <c r="A3219">
        <v>3218</v>
      </c>
      <c r="B3219" t="s">
        <v>2424</v>
      </c>
      <c r="C3219" s="2">
        <v>45579</v>
      </c>
      <c r="D3219" t="s">
        <v>14</v>
      </c>
      <c r="E3219" t="s">
        <v>33</v>
      </c>
      <c r="F3219" t="s">
        <v>21</v>
      </c>
      <c r="G3219">
        <v>7</v>
      </c>
      <c r="H3219">
        <v>438.42</v>
      </c>
      <c r="I3219">
        <v>0.17</v>
      </c>
      <c r="J3219">
        <v>2547.2199999999998</v>
      </c>
      <c r="K3219">
        <v>1587.75</v>
      </c>
      <c r="L3219">
        <v>959.47</v>
      </c>
      <c r="M3219" t="s">
        <v>28</v>
      </c>
      <c r="N3219" t="str">
        <f t="shared" si="50"/>
        <v>Medium</v>
      </c>
    </row>
    <row r="3220" spans="1:14" x14ac:dyDescent="0.3">
      <c r="A3220">
        <v>3219</v>
      </c>
      <c r="B3220" t="s">
        <v>1802</v>
      </c>
      <c r="C3220" s="2">
        <v>45564</v>
      </c>
      <c r="D3220" t="s">
        <v>14</v>
      </c>
      <c r="E3220" t="s">
        <v>15</v>
      </c>
      <c r="F3220" t="s">
        <v>21</v>
      </c>
      <c r="G3220">
        <v>6</v>
      </c>
      <c r="H3220">
        <v>377.67</v>
      </c>
      <c r="I3220">
        <v>7.0000000000000007E-2</v>
      </c>
      <c r="J3220">
        <v>2107.4</v>
      </c>
      <c r="K3220">
        <v>1457.03</v>
      </c>
      <c r="L3220">
        <v>650.37</v>
      </c>
      <c r="M3220" t="s">
        <v>28</v>
      </c>
      <c r="N3220" t="str">
        <f t="shared" si="50"/>
        <v>Low</v>
      </c>
    </row>
    <row r="3221" spans="1:14" x14ac:dyDescent="0.3">
      <c r="A3221">
        <v>3220</v>
      </c>
      <c r="B3221" t="s">
        <v>1928</v>
      </c>
      <c r="C3221" s="2">
        <v>45322</v>
      </c>
      <c r="D3221" t="s">
        <v>19</v>
      </c>
      <c r="E3221" t="s">
        <v>20</v>
      </c>
      <c r="F3221" t="s">
        <v>16</v>
      </c>
      <c r="G3221">
        <v>8</v>
      </c>
      <c r="H3221">
        <v>149.19</v>
      </c>
      <c r="I3221">
        <v>0.28000000000000003</v>
      </c>
      <c r="J3221">
        <v>859.33</v>
      </c>
      <c r="K3221">
        <v>551.9</v>
      </c>
      <c r="L3221">
        <v>307.43</v>
      </c>
      <c r="M3221" t="s">
        <v>17</v>
      </c>
      <c r="N3221" t="str">
        <f t="shared" si="50"/>
        <v>High</v>
      </c>
    </row>
    <row r="3222" spans="1:14" x14ac:dyDescent="0.3">
      <c r="A3222">
        <v>3221</v>
      </c>
      <c r="B3222" t="s">
        <v>2104</v>
      </c>
      <c r="C3222" s="2">
        <v>45599</v>
      </c>
      <c r="D3222" t="s">
        <v>24</v>
      </c>
      <c r="E3222" t="s">
        <v>15</v>
      </c>
      <c r="F3222" t="s">
        <v>27</v>
      </c>
      <c r="G3222">
        <v>6</v>
      </c>
      <c r="H3222">
        <v>451.5</v>
      </c>
      <c r="I3222">
        <v>0.16</v>
      </c>
      <c r="J3222">
        <v>2275.56</v>
      </c>
      <c r="K3222">
        <v>1430.69</v>
      </c>
      <c r="L3222">
        <v>844.87</v>
      </c>
      <c r="M3222" t="s">
        <v>17</v>
      </c>
      <c r="N3222" t="str">
        <f t="shared" si="50"/>
        <v>Medium</v>
      </c>
    </row>
    <row r="3223" spans="1:14" x14ac:dyDescent="0.3">
      <c r="A3223">
        <v>3222</v>
      </c>
      <c r="B3223" t="s">
        <v>2726</v>
      </c>
      <c r="C3223" s="2">
        <v>45642</v>
      </c>
      <c r="D3223" t="s">
        <v>14</v>
      </c>
      <c r="E3223" t="s">
        <v>30</v>
      </c>
      <c r="F3223" t="s">
        <v>21</v>
      </c>
      <c r="G3223">
        <v>5</v>
      </c>
      <c r="H3223">
        <v>213.34</v>
      </c>
      <c r="I3223">
        <v>0.14000000000000001</v>
      </c>
      <c r="J3223">
        <v>917.36</v>
      </c>
      <c r="K3223">
        <v>675.03</v>
      </c>
      <c r="L3223">
        <v>242.33</v>
      </c>
      <c r="M3223" t="s">
        <v>40</v>
      </c>
      <c r="N3223" t="str">
        <f t="shared" si="50"/>
        <v>Medium</v>
      </c>
    </row>
    <row r="3224" spans="1:14" x14ac:dyDescent="0.3">
      <c r="A3224">
        <v>3223</v>
      </c>
      <c r="B3224" t="s">
        <v>2727</v>
      </c>
      <c r="C3224" s="2">
        <v>45353</v>
      </c>
      <c r="D3224" t="s">
        <v>24</v>
      </c>
      <c r="E3224" t="s">
        <v>20</v>
      </c>
      <c r="F3224" t="s">
        <v>16</v>
      </c>
      <c r="G3224">
        <v>4</v>
      </c>
      <c r="H3224">
        <v>391</v>
      </c>
      <c r="I3224">
        <v>0.16</v>
      </c>
      <c r="J3224">
        <v>1313.76</v>
      </c>
      <c r="K3224">
        <v>836.5</v>
      </c>
      <c r="L3224">
        <v>477.26</v>
      </c>
      <c r="M3224" t="s">
        <v>17</v>
      </c>
      <c r="N3224" t="str">
        <f t="shared" si="50"/>
        <v>Medium</v>
      </c>
    </row>
    <row r="3225" spans="1:14" x14ac:dyDescent="0.3">
      <c r="A3225">
        <v>3224</v>
      </c>
      <c r="B3225" t="s">
        <v>2728</v>
      </c>
      <c r="C3225" s="2">
        <v>45457</v>
      </c>
      <c r="D3225" t="s">
        <v>14</v>
      </c>
      <c r="E3225" t="s">
        <v>30</v>
      </c>
      <c r="F3225" t="s">
        <v>16</v>
      </c>
      <c r="G3225">
        <v>2</v>
      </c>
      <c r="H3225">
        <v>342.83</v>
      </c>
      <c r="I3225">
        <v>0.24</v>
      </c>
      <c r="J3225">
        <v>521.1</v>
      </c>
      <c r="K3225">
        <v>274.39</v>
      </c>
      <c r="L3225">
        <v>246.71</v>
      </c>
      <c r="M3225" t="s">
        <v>46</v>
      </c>
      <c r="N3225" t="str">
        <f t="shared" si="50"/>
        <v>High</v>
      </c>
    </row>
    <row r="3226" spans="1:14" x14ac:dyDescent="0.3">
      <c r="A3226">
        <v>3225</v>
      </c>
      <c r="B3226" t="s">
        <v>2729</v>
      </c>
      <c r="C3226" s="2">
        <v>45518</v>
      </c>
      <c r="D3226" t="s">
        <v>39</v>
      </c>
      <c r="E3226" t="s">
        <v>30</v>
      </c>
      <c r="F3226" t="s">
        <v>16</v>
      </c>
      <c r="G3226">
        <v>2</v>
      </c>
      <c r="H3226">
        <v>418.89</v>
      </c>
      <c r="I3226">
        <v>0.04</v>
      </c>
      <c r="J3226">
        <v>804.27</v>
      </c>
      <c r="K3226">
        <v>611.34</v>
      </c>
      <c r="L3226">
        <v>192.93</v>
      </c>
      <c r="M3226" t="s">
        <v>46</v>
      </c>
      <c r="N3226" t="str">
        <f t="shared" si="50"/>
        <v>Low</v>
      </c>
    </row>
    <row r="3227" spans="1:14" x14ac:dyDescent="0.3">
      <c r="A3227">
        <v>3226</v>
      </c>
      <c r="B3227" t="s">
        <v>2730</v>
      </c>
      <c r="C3227" s="2">
        <v>45500</v>
      </c>
      <c r="D3227" t="s">
        <v>14</v>
      </c>
      <c r="E3227" t="s">
        <v>15</v>
      </c>
      <c r="F3227" t="s">
        <v>21</v>
      </c>
      <c r="G3227">
        <v>3</v>
      </c>
      <c r="H3227">
        <v>432.26</v>
      </c>
      <c r="I3227">
        <v>0.28999999999999998</v>
      </c>
      <c r="J3227">
        <v>920.71</v>
      </c>
      <c r="K3227">
        <v>666.54</v>
      </c>
      <c r="L3227">
        <v>254.17</v>
      </c>
      <c r="M3227" t="s">
        <v>17</v>
      </c>
      <c r="N3227" t="str">
        <f t="shared" si="50"/>
        <v>High</v>
      </c>
    </row>
    <row r="3228" spans="1:14" x14ac:dyDescent="0.3">
      <c r="A3228">
        <v>3227</v>
      </c>
      <c r="B3228" t="s">
        <v>2731</v>
      </c>
      <c r="C3228" s="2">
        <v>45464</v>
      </c>
      <c r="D3228" t="s">
        <v>24</v>
      </c>
      <c r="E3228" t="s">
        <v>25</v>
      </c>
      <c r="F3228" t="s">
        <v>16</v>
      </c>
      <c r="G3228">
        <v>1</v>
      </c>
      <c r="H3228">
        <v>58.81</v>
      </c>
      <c r="I3228">
        <v>0.24</v>
      </c>
      <c r="J3228">
        <v>44.7</v>
      </c>
      <c r="K3228">
        <v>29.84</v>
      </c>
      <c r="L3228">
        <v>14.86</v>
      </c>
      <c r="M3228" t="s">
        <v>28</v>
      </c>
      <c r="N3228" t="str">
        <f t="shared" si="50"/>
        <v>High</v>
      </c>
    </row>
    <row r="3229" spans="1:14" x14ac:dyDescent="0.3">
      <c r="A3229">
        <v>3228</v>
      </c>
      <c r="B3229" t="s">
        <v>2732</v>
      </c>
      <c r="C3229" s="2">
        <v>45462</v>
      </c>
      <c r="D3229" t="s">
        <v>24</v>
      </c>
      <c r="E3229" t="s">
        <v>15</v>
      </c>
      <c r="F3229" t="s">
        <v>21</v>
      </c>
      <c r="G3229">
        <v>2</v>
      </c>
      <c r="H3229">
        <v>476.64</v>
      </c>
      <c r="I3229">
        <v>0.26</v>
      </c>
      <c r="J3229">
        <v>705.43</v>
      </c>
      <c r="K3229">
        <v>376.48</v>
      </c>
      <c r="L3229">
        <v>328.95</v>
      </c>
      <c r="M3229" t="s">
        <v>40</v>
      </c>
      <c r="N3229" t="str">
        <f t="shared" si="50"/>
        <v>High</v>
      </c>
    </row>
    <row r="3230" spans="1:14" x14ac:dyDescent="0.3">
      <c r="A3230">
        <v>3229</v>
      </c>
      <c r="B3230" t="s">
        <v>2733</v>
      </c>
      <c r="C3230" s="2">
        <v>45485</v>
      </c>
      <c r="D3230" t="s">
        <v>14</v>
      </c>
      <c r="E3230" t="s">
        <v>30</v>
      </c>
      <c r="F3230" t="s">
        <v>16</v>
      </c>
      <c r="G3230">
        <v>3</v>
      </c>
      <c r="H3230">
        <v>81.59</v>
      </c>
      <c r="I3230">
        <v>7.0000000000000007E-2</v>
      </c>
      <c r="J3230">
        <v>227.64</v>
      </c>
      <c r="K3230">
        <v>114.84</v>
      </c>
      <c r="L3230">
        <v>112.8</v>
      </c>
      <c r="M3230" t="s">
        <v>17</v>
      </c>
      <c r="N3230" t="str">
        <f t="shared" si="50"/>
        <v>Low</v>
      </c>
    </row>
    <row r="3231" spans="1:14" x14ac:dyDescent="0.3">
      <c r="A3231">
        <v>3230</v>
      </c>
      <c r="B3231" t="s">
        <v>2734</v>
      </c>
      <c r="C3231" s="2">
        <v>45484</v>
      </c>
      <c r="D3231" t="s">
        <v>19</v>
      </c>
      <c r="E3231" t="s">
        <v>25</v>
      </c>
      <c r="F3231" t="s">
        <v>16</v>
      </c>
      <c r="G3231">
        <v>9</v>
      </c>
      <c r="H3231">
        <v>372.9</v>
      </c>
      <c r="I3231">
        <v>0.15</v>
      </c>
      <c r="J3231">
        <v>2852.68</v>
      </c>
      <c r="K3231">
        <v>2142.29</v>
      </c>
      <c r="L3231">
        <v>710.39</v>
      </c>
      <c r="M3231" t="s">
        <v>28</v>
      </c>
      <c r="N3231" t="str">
        <f t="shared" si="50"/>
        <v>Medium</v>
      </c>
    </row>
    <row r="3232" spans="1:14" x14ac:dyDescent="0.3">
      <c r="A3232">
        <v>3231</v>
      </c>
      <c r="B3232" t="s">
        <v>2735</v>
      </c>
      <c r="C3232" s="2">
        <v>45444</v>
      </c>
      <c r="D3232" t="s">
        <v>19</v>
      </c>
      <c r="E3232" t="s">
        <v>15</v>
      </c>
      <c r="F3232" t="s">
        <v>27</v>
      </c>
      <c r="G3232">
        <v>2</v>
      </c>
      <c r="H3232">
        <v>475.99</v>
      </c>
      <c r="I3232">
        <v>0.14000000000000001</v>
      </c>
      <c r="J3232">
        <v>818.7</v>
      </c>
      <c r="K3232">
        <v>620.04</v>
      </c>
      <c r="L3232">
        <v>198.66</v>
      </c>
      <c r="M3232" t="s">
        <v>40</v>
      </c>
      <c r="N3232" t="str">
        <f t="shared" si="50"/>
        <v>Medium</v>
      </c>
    </row>
    <row r="3233" spans="1:14" x14ac:dyDescent="0.3">
      <c r="A3233">
        <v>3232</v>
      </c>
      <c r="B3233" t="s">
        <v>1179</v>
      </c>
      <c r="C3233" s="2">
        <v>45493</v>
      </c>
      <c r="D3233" t="s">
        <v>39</v>
      </c>
      <c r="E3233" t="s">
        <v>15</v>
      </c>
      <c r="F3233" t="s">
        <v>21</v>
      </c>
      <c r="G3233">
        <v>2</v>
      </c>
      <c r="H3233">
        <v>240.01</v>
      </c>
      <c r="I3233">
        <v>7.0000000000000007E-2</v>
      </c>
      <c r="J3233">
        <v>446.42</v>
      </c>
      <c r="K3233">
        <v>284.89</v>
      </c>
      <c r="L3233">
        <v>161.53</v>
      </c>
      <c r="M3233" t="s">
        <v>40</v>
      </c>
      <c r="N3233" t="str">
        <f t="shared" si="50"/>
        <v>Low</v>
      </c>
    </row>
    <row r="3234" spans="1:14" x14ac:dyDescent="0.3">
      <c r="A3234">
        <v>3233</v>
      </c>
      <c r="B3234" t="s">
        <v>2736</v>
      </c>
      <c r="C3234" s="2">
        <v>45427</v>
      </c>
      <c r="D3234" t="s">
        <v>19</v>
      </c>
      <c r="E3234" t="s">
        <v>33</v>
      </c>
      <c r="F3234" t="s">
        <v>27</v>
      </c>
      <c r="G3234">
        <v>3</v>
      </c>
      <c r="H3234">
        <v>138.65</v>
      </c>
      <c r="I3234">
        <v>0.13</v>
      </c>
      <c r="J3234">
        <v>361.88</v>
      </c>
      <c r="K3234">
        <v>184.62</v>
      </c>
      <c r="L3234">
        <v>177.26</v>
      </c>
      <c r="M3234" t="s">
        <v>28</v>
      </c>
      <c r="N3234" t="str">
        <f t="shared" si="50"/>
        <v>Medium</v>
      </c>
    </row>
    <row r="3235" spans="1:14" x14ac:dyDescent="0.3">
      <c r="A3235">
        <v>3234</v>
      </c>
      <c r="B3235" t="s">
        <v>623</v>
      </c>
      <c r="C3235" s="2">
        <v>45580</v>
      </c>
      <c r="D3235" t="s">
        <v>14</v>
      </c>
      <c r="E3235" t="s">
        <v>30</v>
      </c>
      <c r="F3235" t="s">
        <v>27</v>
      </c>
      <c r="G3235">
        <v>3</v>
      </c>
      <c r="H3235">
        <v>307.95999999999998</v>
      </c>
      <c r="I3235">
        <v>0.01</v>
      </c>
      <c r="J3235">
        <v>914.64</v>
      </c>
      <c r="K3235">
        <v>672.78</v>
      </c>
      <c r="L3235">
        <v>241.86</v>
      </c>
      <c r="M3235" t="s">
        <v>46</v>
      </c>
      <c r="N3235" t="str">
        <f t="shared" si="50"/>
        <v>Low</v>
      </c>
    </row>
    <row r="3236" spans="1:14" x14ac:dyDescent="0.3">
      <c r="A3236">
        <v>3235</v>
      </c>
      <c r="B3236" t="s">
        <v>2737</v>
      </c>
      <c r="C3236" s="2">
        <v>45648</v>
      </c>
      <c r="D3236" t="s">
        <v>14</v>
      </c>
      <c r="E3236" t="s">
        <v>25</v>
      </c>
      <c r="F3236" t="s">
        <v>27</v>
      </c>
      <c r="G3236">
        <v>1</v>
      </c>
      <c r="H3236">
        <v>88.93</v>
      </c>
      <c r="I3236">
        <v>0.01</v>
      </c>
      <c r="J3236">
        <v>88.04</v>
      </c>
      <c r="K3236">
        <v>60.04</v>
      </c>
      <c r="L3236">
        <v>28</v>
      </c>
      <c r="M3236" t="s">
        <v>22</v>
      </c>
      <c r="N3236" t="str">
        <f t="shared" si="50"/>
        <v>Low</v>
      </c>
    </row>
    <row r="3237" spans="1:14" x14ac:dyDescent="0.3">
      <c r="A3237">
        <v>3236</v>
      </c>
      <c r="B3237" t="s">
        <v>2738</v>
      </c>
      <c r="C3237" s="2">
        <v>45565</v>
      </c>
      <c r="D3237" t="s">
        <v>39</v>
      </c>
      <c r="E3237" t="s">
        <v>15</v>
      </c>
      <c r="F3237" t="s">
        <v>27</v>
      </c>
      <c r="G3237">
        <v>7</v>
      </c>
      <c r="H3237">
        <v>464.09</v>
      </c>
      <c r="I3237">
        <v>0.19</v>
      </c>
      <c r="J3237">
        <v>2631.39</v>
      </c>
      <c r="K3237">
        <v>1818.44</v>
      </c>
      <c r="L3237">
        <v>812.95</v>
      </c>
      <c r="M3237" t="s">
        <v>40</v>
      </c>
      <c r="N3237" t="str">
        <f t="shared" si="50"/>
        <v>Medium</v>
      </c>
    </row>
    <row r="3238" spans="1:14" x14ac:dyDescent="0.3">
      <c r="A3238">
        <v>3237</v>
      </c>
      <c r="B3238" t="s">
        <v>2739</v>
      </c>
      <c r="C3238" s="2">
        <v>45510</v>
      </c>
      <c r="D3238" t="s">
        <v>24</v>
      </c>
      <c r="E3238" t="s">
        <v>33</v>
      </c>
      <c r="F3238" t="s">
        <v>27</v>
      </c>
      <c r="G3238">
        <v>5</v>
      </c>
      <c r="H3238">
        <v>428.76</v>
      </c>
      <c r="I3238">
        <v>0.01</v>
      </c>
      <c r="J3238">
        <v>2122.36</v>
      </c>
      <c r="K3238">
        <v>1414.25</v>
      </c>
      <c r="L3238">
        <v>708.11</v>
      </c>
      <c r="M3238" t="s">
        <v>28</v>
      </c>
      <c r="N3238" t="str">
        <f t="shared" si="50"/>
        <v>Low</v>
      </c>
    </row>
    <row r="3239" spans="1:14" x14ac:dyDescent="0.3">
      <c r="A3239">
        <v>3238</v>
      </c>
      <c r="B3239" t="s">
        <v>2740</v>
      </c>
      <c r="C3239" s="2">
        <v>45546</v>
      </c>
      <c r="D3239" t="s">
        <v>14</v>
      </c>
      <c r="E3239" t="s">
        <v>20</v>
      </c>
      <c r="F3239" t="s">
        <v>16</v>
      </c>
      <c r="G3239">
        <v>6</v>
      </c>
      <c r="H3239">
        <v>72.73</v>
      </c>
      <c r="I3239">
        <v>0.08</v>
      </c>
      <c r="J3239">
        <v>401.47</v>
      </c>
      <c r="K3239">
        <v>212.11</v>
      </c>
      <c r="L3239">
        <v>189.36</v>
      </c>
      <c r="M3239" t="s">
        <v>40</v>
      </c>
      <c r="N3239" t="str">
        <f t="shared" si="50"/>
        <v>Low</v>
      </c>
    </row>
    <row r="3240" spans="1:14" x14ac:dyDescent="0.3">
      <c r="A3240">
        <v>3239</v>
      </c>
      <c r="B3240" t="s">
        <v>2741</v>
      </c>
      <c r="C3240" s="2">
        <v>45392</v>
      </c>
      <c r="D3240" t="s">
        <v>24</v>
      </c>
      <c r="E3240" t="s">
        <v>25</v>
      </c>
      <c r="F3240" t="s">
        <v>16</v>
      </c>
      <c r="G3240">
        <v>5</v>
      </c>
      <c r="H3240">
        <v>327.13</v>
      </c>
      <c r="I3240">
        <v>0.05</v>
      </c>
      <c r="J3240">
        <v>1553.87</v>
      </c>
      <c r="K3240">
        <v>783.41</v>
      </c>
      <c r="L3240">
        <v>770.46</v>
      </c>
      <c r="M3240" t="s">
        <v>22</v>
      </c>
      <c r="N3240" t="str">
        <f t="shared" si="50"/>
        <v>Low</v>
      </c>
    </row>
    <row r="3241" spans="1:14" x14ac:dyDescent="0.3">
      <c r="A3241">
        <v>3240</v>
      </c>
      <c r="B3241" t="s">
        <v>2742</v>
      </c>
      <c r="C3241" s="2">
        <v>45600</v>
      </c>
      <c r="D3241" t="s">
        <v>39</v>
      </c>
      <c r="E3241" t="s">
        <v>25</v>
      </c>
      <c r="F3241" t="s">
        <v>21</v>
      </c>
      <c r="G3241">
        <v>6</v>
      </c>
      <c r="H3241">
        <v>187.91</v>
      </c>
      <c r="I3241">
        <v>0.06</v>
      </c>
      <c r="J3241">
        <v>1059.81</v>
      </c>
      <c r="K3241">
        <v>663.28</v>
      </c>
      <c r="L3241">
        <v>396.53</v>
      </c>
      <c r="M3241" t="s">
        <v>46</v>
      </c>
      <c r="N3241" t="str">
        <f t="shared" si="50"/>
        <v>Low</v>
      </c>
    </row>
    <row r="3242" spans="1:14" x14ac:dyDescent="0.3">
      <c r="A3242">
        <v>3241</v>
      </c>
      <c r="B3242" t="s">
        <v>2743</v>
      </c>
      <c r="C3242" s="2">
        <v>45541</v>
      </c>
      <c r="D3242" t="s">
        <v>19</v>
      </c>
      <c r="E3242" t="s">
        <v>15</v>
      </c>
      <c r="F3242" t="s">
        <v>16</v>
      </c>
      <c r="G3242">
        <v>6</v>
      </c>
      <c r="H3242">
        <v>415.27</v>
      </c>
      <c r="I3242">
        <v>0.06</v>
      </c>
      <c r="J3242">
        <v>2342.12</v>
      </c>
      <c r="K3242">
        <v>1548.5</v>
      </c>
      <c r="L3242">
        <v>793.62</v>
      </c>
      <c r="M3242" t="s">
        <v>28</v>
      </c>
      <c r="N3242" t="str">
        <f t="shared" si="50"/>
        <v>Low</v>
      </c>
    </row>
    <row r="3243" spans="1:14" x14ac:dyDescent="0.3">
      <c r="A3243">
        <v>3242</v>
      </c>
      <c r="B3243" t="s">
        <v>1463</v>
      </c>
      <c r="C3243" s="2">
        <v>45431</v>
      </c>
      <c r="D3243" t="s">
        <v>19</v>
      </c>
      <c r="E3243" t="s">
        <v>15</v>
      </c>
      <c r="F3243" t="s">
        <v>27</v>
      </c>
      <c r="G3243">
        <v>3</v>
      </c>
      <c r="H3243">
        <v>296.91000000000003</v>
      </c>
      <c r="I3243">
        <v>0.12</v>
      </c>
      <c r="J3243">
        <v>783.84</v>
      </c>
      <c r="K3243">
        <v>425.07</v>
      </c>
      <c r="L3243">
        <v>358.77</v>
      </c>
      <c r="M3243" t="s">
        <v>17</v>
      </c>
      <c r="N3243" t="str">
        <f t="shared" si="50"/>
        <v>Medium</v>
      </c>
    </row>
    <row r="3244" spans="1:14" x14ac:dyDescent="0.3">
      <c r="A3244">
        <v>3243</v>
      </c>
      <c r="B3244" t="s">
        <v>2744</v>
      </c>
      <c r="C3244" s="2">
        <v>45444</v>
      </c>
      <c r="D3244" t="s">
        <v>24</v>
      </c>
      <c r="E3244" t="s">
        <v>25</v>
      </c>
      <c r="F3244" t="s">
        <v>16</v>
      </c>
      <c r="G3244">
        <v>5</v>
      </c>
      <c r="H3244">
        <v>62.75</v>
      </c>
      <c r="I3244">
        <v>0.13</v>
      </c>
      <c r="J3244">
        <v>272.95999999999998</v>
      </c>
      <c r="K3244">
        <v>163.82</v>
      </c>
      <c r="L3244">
        <v>109.14</v>
      </c>
      <c r="M3244" t="s">
        <v>40</v>
      </c>
      <c r="N3244" t="str">
        <f t="shared" si="50"/>
        <v>Medium</v>
      </c>
    </row>
    <row r="3245" spans="1:14" x14ac:dyDescent="0.3">
      <c r="A3245">
        <v>3244</v>
      </c>
      <c r="B3245" t="s">
        <v>2745</v>
      </c>
      <c r="C3245" s="2">
        <v>45393</v>
      </c>
      <c r="D3245" t="s">
        <v>14</v>
      </c>
      <c r="E3245" t="s">
        <v>20</v>
      </c>
      <c r="F3245" t="s">
        <v>27</v>
      </c>
      <c r="G3245">
        <v>5</v>
      </c>
      <c r="H3245">
        <v>159.13999999999999</v>
      </c>
      <c r="I3245">
        <v>0.09</v>
      </c>
      <c r="J3245">
        <v>724.09</v>
      </c>
      <c r="K3245">
        <v>409.41</v>
      </c>
      <c r="L3245">
        <v>314.68</v>
      </c>
      <c r="M3245" t="s">
        <v>40</v>
      </c>
      <c r="N3245" t="str">
        <f t="shared" si="50"/>
        <v>Low</v>
      </c>
    </row>
    <row r="3246" spans="1:14" x14ac:dyDescent="0.3">
      <c r="A3246">
        <v>3245</v>
      </c>
      <c r="B3246" t="s">
        <v>2746</v>
      </c>
      <c r="C3246" s="2">
        <v>45610</v>
      </c>
      <c r="D3246" t="s">
        <v>39</v>
      </c>
      <c r="E3246" t="s">
        <v>25</v>
      </c>
      <c r="F3246" t="s">
        <v>27</v>
      </c>
      <c r="G3246">
        <v>6</v>
      </c>
      <c r="H3246">
        <v>88.43</v>
      </c>
      <c r="I3246">
        <v>0.19</v>
      </c>
      <c r="J3246">
        <v>429.77</v>
      </c>
      <c r="K3246">
        <v>226.99</v>
      </c>
      <c r="L3246">
        <v>202.78</v>
      </c>
      <c r="M3246" t="s">
        <v>28</v>
      </c>
      <c r="N3246" t="str">
        <f t="shared" si="50"/>
        <v>Medium</v>
      </c>
    </row>
    <row r="3247" spans="1:14" x14ac:dyDescent="0.3">
      <c r="A3247">
        <v>3246</v>
      </c>
      <c r="B3247" t="s">
        <v>2747</v>
      </c>
      <c r="C3247" s="2">
        <v>45460</v>
      </c>
      <c r="D3247" t="s">
        <v>24</v>
      </c>
      <c r="E3247" t="s">
        <v>20</v>
      </c>
      <c r="F3247" t="s">
        <v>27</v>
      </c>
      <c r="G3247">
        <v>4</v>
      </c>
      <c r="H3247">
        <v>423.78</v>
      </c>
      <c r="I3247">
        <v>0.12</v>
      </c>
      <c r="J3247">
        <v>1491.71</v>
      </c>
      <c r="K3247">
        <v>1090.8399999999999</v>
      </c>
      <c r="L3247">
        <v>400.87</v>
      </c>
      <c r="M3247" t="s">
        <v>17</v>
      </c>
      <c r="N3247" t="str">
        <f t="shared" si="50"/>
        <v>Medium</v>
      </c>
    </row>
    <row r="3248" spans="1:14" x14ac:dyDescent="0.3">
      <c r="A3248">
        <v>3247</v>
      </c>
      <c r="B3248" t="s">
        <v>2748</v>
      </c>
      <c r="C3248" s="2">
        <v>45455</v>
      </c>
      <c r="D3248" t="s">
        <v>39</v>
      </c>
      <c r="E3248" t="s">
        <v>30</v>
      </c>
      <c r="F3248" t="s">
        <v>27</v>
      </c>
      <c r="G3248">
        <v>9</v>
      </c>
      <c r="H3248">
        <v>429.47</v>
      </c>
      <c r="I3248">
        <v>0.22</v>
      </c>
      <c r="J3248">
        <v>3014.88</v>
      </c>
      <c r="K3248">
        <v>1568.44</v>
      </c>
      <c r="L3248">
        <v>1446.44</v>
      </c>
      <c r="M3248" t="s">
        <v>17</v>
      </c>
      <c r="N3248" t="str">
        <f t="shared" si="50"/>
        <v>High</v>
      </c>
    </row>
    <row r="3249" spans="1:14" x14ac:dyDescent="0.3">
      <c r="A3249">
        <v>3248</v>
      </c>
      <c r="B3249" t="s">
        <v>2749</v>
      </c>
      <c r="C3249" s="2">
        <v>45638</v>
      </c>
      <c r="D3249" t="s">
        <v>19</v>
      </c>
      <c r="E3249" t="s">
        <v>15</v>
      </c>
      <c r="F3249" t="s">
        <v>16</v>
      </c>
      <c r="G3249">
        <v>5</v>
      </c>
      <c r="H3249">
        <v>46.66</v>
      </c>
      <c r="I3249">
        <v>0.06</v>
      </c>
      <c r="J3249">
        <v>219.3</v>
      </c>
      <c r="K3249">
        <v>136.72</v>
      </c>
      <c r="L3249">
        <v>82.58</v>
      </c>
      <c r="M3249" t="s">
        <v>28</v>
      </c>
      <c r="N3249" t="str">
        <f t="shared" si="50"/>
        <v>Low</v>
      </c>
    </row>
    <row r="3250" spans="1:14" x14ac:dyDescent="0.3">
      <c r="A3250">
        <v>3249</v>
      </c>
      <c r="B3250" t="s">
        <v>1308</v>
      </c>
      <c r="C3250" s="2">
        <v>45467</v>
      </c>
      <c r="D3250" t="s">
        <v>24</v>
      </c>
      <c r="E3250" t="s">
        <v>15</v>
      </c>
      <c r="F3250" t="s">
        <v>16</v>
      </c>
      <c r="G3250">
        <v>8</v>
      </c>
      <c r="H3250">
        <v>347.21</v>
      </c>
      <c r="I3250">
        <v>0.28999999999999998</v>
      </c>
      <c r="J3250">
        <v>1972.15</v>
      </c>
      <c r="K3250">
        <v>1049.73</v>
      </c>
      <c r="L3250">
        <v>922.42</v>
      </c>
      <c r="M3250" t="s">
        <v>40</v>
      </c>
      <c r="N3250" t="str">
        <f t="shared" si="50"/>
        <v>High</v>
      </c>
    </row>
    <row r="3251" spans="1:14" x14ac:dyDescent="0.3">
      <c r="A3251">
        <v>3250</v>
      </c>
      <c r="B3251" t="s">
        <v>1403</v>
      </c>
      <c r="C3251" s="2">
        <v>45557</v>
      </c>
      <c r="D3251" t="s">
        <v>24</v>
      </c>
      <c r="E3251" t="s">
        <v>15</v>
      </c>
      <c r="F3251" t="s">
        <v>21</v>
      </c>
      <c r="G3251">
        <v>8</v>
      </c>
      <c r="H3251">
        <v>183.97</v>
      </c>
      <c r="I3251">
        <v>0.25</v>
      </c>
      <c r="J3251">
        <v>1103.82</v>
      </c>
      <c r="K3251">
        <v>646.82000000000005</v>
      </c>
      <c r="L3251">
        <v>457</v>
      </c>
      <c r="M3251" t="s">
        <v>28</v>
      </c>
      <c r="N3251" t="str">
        <f t="shared" si="50"/>
        <v>High</v>
      </c>
    </row>
    <row r="3252" spans="1:14" x14ac:dyDescent="0.3">
      <c r="A3252">
        <v>3251</v>
      </c>
      <c r="B3252" t="s">
        <v>2750</v>
      </c>
      <c r="C3252" s="2">
        <v>45534</v>
      </c>
      <c r="D3252" t="s">
        <v>14</v>
      </c>
      <c r="E3252" t="s">
        <v>25</v>
      </c>
      <c r="F3252" t="s">
        <v>16</v>
      </c>
      <c r="G3252">
        <v>4</v>
      </c>
      <c r="H3252">
        <v>343.82</v>
      </c>
      <c r="I3252">
        <v>0.04</v>
      </c>
      <c r="J3252">
        <v>1320.27</v>
      </c>
      <c r="K3252">
        <v>1008.8</v>
      </c>
      <c r="L3252">
        <v>311.47000000000003</v>
      </c>
      <c r="M3252" t="s">
        <v>22</v>
      </c>
      <c r="N3252" t="str">
        <f t="shared" si="50"/>
        <v>Low</v>
      </c>
    </row>
    <row r="3253" spans="1:14" x14ac:dyDescent="0.3">
      <c r="A3253">
        <v>3252</v>
      </c>
      <c r="B3253" t="s">
        <v>2751</v>
      </c>
      <c r="C3253" s="2">
        <v>45350</v>
      </c>
      <c r="D3253" t="s">
        <v>19</v>
      </c>
      <c r="E3253" t="s">
        <v>15</v>
      </c>
      <c r="F3253" t="s">
        <v>21</v>
      </c>
      <c r="G3253">
        <v>2</v>
      </c>
      <c r="H3253">
        <v>275.14999999999998</v>
      </c>
      <c r="I3253">
        <v>0.2</v>
      </c>
      <c r="J3253">
        <v>440.24</v>
      </c>
      <c r="K3253">
        <v>337.75</v>
      </c>
      <c r="L3253">
        <v>102.49</v>
      </c>
      <c r="M3253" t="s">
        <v>17</v>
      </c>
      <c r="N3253" t="str">
        <f t="shared" si="50"/>
        <v>Medium</v>
      </c>
    </row>
    <row r="3254" spans="1:14" x14ac:dyDescent="0.3">
      <c r="A3254">
        <v>3253</v>
      </c>
      <c r="B3254" t="s">
        <v>2752</v>
      </c>
      <c r="C3254" s="2">
        <v>45592</v>
      </c>
      <c r="D3254" t="s">
        <v>14</v>
      </c>
      <c r="E3254" t="s">
        <v>25</v>
      </c>
      <c r="F3254" t="s">
        <v>21</v>
      </c>
      <c r="G3254">
        <v>9</v>
      </c>
      <c r="H3254">
        <v>483.93</v>
      </c>
      <c r="I3254">
        <v>0.12</v>
      </c>
      <c r="J3254">
        <v>3832.73</v>
      </c>
      <c r="K3254">
        <v>1999.18</v>
      </c>
      <c r="L3254">
        <v>1833.55</v>
      </c>
      <c r="M3254" t="s">
        <v>46</v>
      </c>
      <c r="N3254" t="str">
        <f t="shared" si="50"/>
        <v>Medium</v>
      </c>
    </row>
    <row r="3255" spans="1:14" x14ac:dyDescent="0.3">
      <c r="A3255">
        <v>3254</v>
      </c>
      <c r="B3255" t="s">
        <v>2753</v>
      </c>
      <c r="C3255" s="2">
        <v>45520</v>
      </c>
      <c r="D3255" t="s">
        <v>14</v>
      </c>
      <c r="E3255" t="s">
        <v>15</v>
      </c>
      <c r="F3255" t="s">
        <v>27</v>
      </c>
      <c r="G3255">
        <v>5</v>
      </c>
      <c r="H3255">
        <v>177.67</v>
      </c>
      <c r="I3255">
        <v>0.09</v>
      </c>
      <c r="J3255">
        <v>808.4</v>
      </c>
      <c r="K3255">
        <v>605.62</v>
      </c>
      <c r="L3255">
        <v>202.78</v>
      </c>
      <c r="M3255" t="s">
        <v>17</v>
      </c>
      <c r="N3255" t="str">
        <f t="shared" si="50"/>
        <v>Low</v>
      </c>
    </row>
    <row r="3256" spans="1:14" x14ac:dyDescent="0.3">
      <c r="A3256">
        <v>3255</v>
      </c>
      <c r="B3256" t="s">
        <v>2754</v>
      </c>
      <c r="C3256" s="2">
        <v>45641</v>
      </c>
      <c r="D3256" t="s">
        <v>14</v>
      </c>
      <c r="E3256" t="s">
        <v>30</v>
      </c>
      <c r="F3256" t="s">
        <v>16</v>
      </c>
      <c r="G3256">
        <v>2</v>
      </c>
      <c r="H3256">
        <v>273.16000000000003</v>
      </c>
      <c r="I3256">
        <v>0.23</v>
      </c>
      <c r="J3256">
        <v>420.67</v>
      </c>
      <c r="K3256">
        <v>222.8</v>
      </c>
      <c r="L3256">
        <v>197.87</v>
      </c>
      <c r="M3256" t="s">
        <v>22</v>
      </c>
      <c r="N3256" t="str">
        <f t="shared" si="50"/>
        <v>High</v>
      </c>
    </row>
    <row r="3257" spans="1:14" x14ac:dyDescent="0.3">
      <c r="A3257">
        <v>3256</v>
      </c>
      <c r="B3257" t="s">
        <v>2755</v>
      </c>
      <c r="C3257" s="2">
        <v>45319</v>
      </c>
      <c r="D3257" t="s">
        <v>19</v>
      </c>
      <c r="E3257" t="s">
        <v>33</v>
      </c>
      <c r="F3257" t="s">
        <v>27</v>
      </c>
      <c r="G3257">
        <v>4</v>
      </c>
      <c r="H3257">
        <v>34.31</v>
      </c>
      <c r="I3257">
        <v>0.26</v>
      </c>
      <c r="J3257">
        <v>101.56</v>
      </c>
      <c r="K3257">
        <v>78.37</v>
      </c>
      <c r="L3257">
        <v>23.19</v>
      </c>
      <c r="M3257" t="s">
        <v>46</v>
      </c>
      <c r="N3257" t="str">
        <f t="shared" si="50"/>
        <v>High</v>
      </c>
    </row>
    <row r="3258" spans="1:14" x14ac:dyDescent="0.3">
      <c r="A3258">
        <v>3257</v>
      </c>
      <c r="B3258" t="s">
        <v>2756</v>
      </c>
      <c r="C3258" s="2">
        <v>45515</v>
      </c>
      <c r="D3258" t="s">
        <v>14</v>
      </c>
      <c r="E3258" t="s">
        <v>33</v>
      </c>
      <c r="F3258" t="s">
        <v>21</v>
      </c>
      <c r="G3258">
        <v>5</v>
      </c>
      <c r="H3258">
        <v>58.85</v>
      </c>
      <c r="I3258">
        <v>0.25</v>
      </c>
      <c r="J3258">
        <v>220.69</v>
      </c>
      <c r="K3258">
        <v>137.1</v>
      </c>
      <c r="L3258">
        <v>83.59</v>
      </c>
      <c r="M3258" t="s">
        <v>17</v>
      </c>
      <c r="N3258" t="str">
        <f t="shared" si="50"/>
        <v>High</v>
      </c>
    </row>
    <row r="3259" spans="1:14" x14ac:dyDescent="0.3">
      <c r="A3259">
        <v>3258</v>
      </c>
      <c r="B3259" t="s">
        <v>2757</v>
      </c>
      <c r="C3259" s="2">
        <v>45550</v>
      </c>
      <c r="D3259" t="s">
        <v>19</v>
      </c>
      <c r="E3259" t="s">
        <v>20</v>
      </c>
      <c r="F3259" t="s">
        <v>16</v>
      </c>
      <c r="G3259">
        <v>2</v>
      </c>
      <c r="H3259">
        <v>386.79</v>
      </c>
      <c r="I3259">
        <v>0.01</v>
      </c>
      <c r="J3259">
        <v>765.84</v>
      </c>
      <c r="K3259">
        <v>439.3</v>
      </c>
      <c r="L3259">
        <v>326.54000000000002</v>
      </c>
      <c r="M3259" t="s">
        <v>46</v>
      </c>
      <c r="N3259" t="str">
        <f t="shared" si="50"/>
        <v>Low</v>
      </c>
    </row>
    <row r="3260" spans="1:14" x14ac:dyDescent="0.3">
      <c r="A3260">
        <v>3259</v>
      </c>
      <c r="B3260" t="s">
        <v>1489</v>
      </c>
      <c r="C3260" s="2">
        <v>45529</v>
      </c>
      <c r="D3260" t="s">
        <v>19</v>
      </c>
      <c r="E3260" t="s">
        <v>30</v>
      </c>
      <c r="F3260" t="s">
        <v>27</v>
      </c>
      <c r="G3260">
        <v>10</v>
      </c>
      <c r="H3260">
        <v>221.71</v>
      </c>
      <c r="I3260">
        <v>0.27</v>
      </c>
      <c r="J3260">
        <v>1618.48</v>
      </c>
      <c r="K3260">
        <v>889.21</v>
      </c>
      <c r="L3260">
        <v>729.27</v>
      </c>
      <c r="M3260" t="s">
        <v>46</v>
      </c>
      <c r="N3260" t="str">
        <f t="shared" si="50"/>
        <v>High</v>
      </c>
    </row>
    <row r="3261" spans="1:14" x14ac:dyDescent="0.3">
      <c r="A3261">
        <v>3260</v>
      </c>
      <c r="B3261" t="s">
        <v>2758</v>
      </c>
      <c r="C3261" s="2">
        <v>45392</v>
      </c>
      <c r="D3261" t="s">
        <v>39</v>
      </c>
      <c r="E3261" t="s">
        <v>25</v>
      </c>
      <c r="F3261" t="s">
        <v>27</v>
      </c>
      <c r="G3261">
        <v>8</v>
      </c>
      <c r="H3261">
        <v>254.93</v>
      </c>
      <c r="I3261">
        <v>0.21</v>
      </c>
      <c r="J3261">
        <v>1611.16</v>
      </c>
      <c r="K3261">
        <v>1104.51</v>
      </c>
      <c r="L3261">
        <v>506.65</v>
      </c>
      <c r="M3261" t="s">
        <v>17</v>
      </c>
      <c r="N3261" t="str">
        <f t="shared" si="50"/>
        <v>High</v>
      </c>
    </row>
    <row r="3262" spans="1:14" x14ac:dyDescent="0.3">
      <c r="A3262">
        <v>3261</v>
      </c>
      <c r="B3262" t="s">
        <v>2759</v>
      </c>
      <c r="C3262" s="2">
        <v>45560</v>
      </c>
      <c r="D3262" t="s">
        <v>14</v>
      </c>
      <c r="E3262" t="s">
        <v>15</v>
      </c>
      <c r="F3262" t="s">
        <v>16</v>
      </c>
      <c r="G3262">
        <v>9</v>
      </c>
      <c r="H3262">
        <v>314.55</v>
      </c>
      <c r="I3262">
        <v>0.24</v>
      </c>
      <c r="J3262">
        <v>2151.52</v>
      </c>
      <c r="K3262">
        <v>1502.56</v>
      </c>
      <c r="L3262">
        <v>648.96</v>
      </c>
      <c r="M3262" t="s">
        <v>40</v>
      </c>
      <c r="N3262" t="str">
        <f t="shared" si="50"/>
        <v>High</v>
      </c>
    </row>
    <row r="3263" spans="1:14" x14ac:dyDescent="0.3">
      <c r="A3263">
        <v>3262</v>
      </c>
      <c r="B3263" t="s">
        <v>2760</v>
      </c>
      <c r="C3263" s="2">
        <v>45507</v>
      </c>
      <c r="D3263" t="s">
        <v>24</v>
      </c>
      <c r="E3263" t="s">
        <v>15</v>
      </c>
      <c r="F3263" t="s">
        <v>21</v>
      </c>
      <c r="G3263">
        <v>7</v>
      </c>
      <c r="H3263">
        <v>452.4</v>
      </c>
      <c r="I3263">
        <v>0.12</v>
      </c>
      <c r="J3263">
        <v>2786.78</v>
      </c>
      <c r="K3263">
        <v>1430.07</v>
      </c>
      <c r="L3263">
        <v>1356.71</v>
      </c>
      <c r="M3263" t="s">
        <v>22</v>
      </c>
      <c r="N3263" t="str">
        <f t="shared" si="50"/>
        <v>Medium</v>
      </c>
    </row>
    <row r="3264" spans="1:14" x14ac:dyDescent="0.3">
      <c r="A3264">
        <v>3263</v>
      </c>
      <c r="B3264" t="s">
        <v>2761</v>
      </c>
      <c r="C3264" s="2">
        <v>45318</v>
      </c>
      <c r="D3264" t="s">
        <v>19</v>
      </c>
      <c r="E3264" t="s">
        <v>15</v>
      </c>
      <c r="F3264" t="s">
        <v>16</v>
      </c>
      <c r="G3264">
        <v>8</v>
      </c>
      <c r="H3264">
        <v>388.52</v>
      </c>
      <c r="I3264">
        <v>0.22</v>
      </c>
      <c r="J3264">
        <v>2424.36</v>
      </c>
      <c r="K3264">
        <v>1787.11</v>
      </c>
      <c r="L3264">
        <v>637.25</v>
      </c>
      <c r="M3264" t="s">
        <v>46</v>
      </c>
      <c r="N3264" t="str">
        <f t="shared" si="50"/>
        <v>High</v>
      </c>
    </row>
    <row r="3265" spans="1:14" x14ac:dyDescent="0.3">
      <c r="A3265">
        <v>3264</v>
      </c>
      <c r="B3265" t="s">
        <v>2762</v>
      </c>
      <c r="C3265" s="2">
        <v>45555</v>
      </c>
      <c r="D3265" t="s">
        <v>24</v>
      </c>
      <c r="E3265" t="s">
        <v>30</v>
      </c>
      <c r="F3265" t="s">
        <v>16</v>
      </c>
      <c r="G3265">
        <v>9</v>
      </c>
      <c r="H3265">
        <v>465.1</v>
      </c>
      <c r="I3265">
        <v>0.11</v>
      </c>
      <c r="J3265">
        <v>3725.45</v>
      </c>
      <c r="K3265">
        <v>1904.08</v>
      </c>
      <c r="L3265">
        <v>1821.37</v>
      </c>
      <c r="M3265" t="s">
        <v>46</v>
      </c>
      <c r="N3265" t="str">
        <f t="shared" si="50"/>
        <v>Medium</v>
      </c>
    </row>
    <row r="3266" spans="1:14" x14ac:dyDescent="0.3">
      <c r="A3266">
        <v>3265</v>
      </c>
      <c r="B3266" t="s">
        <v>2763</v>
      </c>
      <c r="C3266" s="2">
        <v>45509</v>
      </c>
      <c r="D3266" t="s">
        <v>19</v>
      </c>
      <c r="E3266" t="s">
        <v>33</v>
      </c>
      <c r="F3266" t="s">
        <v>16</v>
      </c>
      <c r="G3266">
        <v>10</v>
      </c>
      <c r="H3266">
        <v>354.42</v>
      </c>
      <c r="I3266">
        <v>0.22</v>
      </c>
      <c r="J3266">
        <v>2764.48</v>
      </c>
      <c r="K3266">
        <v>1791.73</v>
      </c>
      <c r="L3266">
        <v>972.75</v>
      </c>
      <c r="M3266" t="s">
        <v>22</v>
      </c>
      <c r="N3266" t="str">
        <f t="shared" si="50"/>
        <v>High</v>
      </c>
    </row>
    <row r="3267" spans="1:14" x14ac:dyDescent="0.3">
      <c r="A3267">
        <v>3266</v>
      </c>
      <c r="B3267" t="s">
        <v>2764</v>
      </c>
      <c r="C3267" s="2">
        <v>45522</v>
      </c>
      <c r="D3267" t="s">
        <v>19</v>
      </c>
      <c r="E3267" t="s">
        <v>20</v>
      </c>
      <c r="F3267" t="s">
        <v>16</v>
      </c>
      <c r="G3267">
        <v>3</v>
      </c>
      <c r="H3267">
        <v>358.78</v>
      </c>
      <c r="I3267">
        <v>0.15</v>
      </c>
      <c r="J3267">
        <v>914.89</v>
      </c>
      <c r="K3267">
        <v>568.95000000000005</v>
      </c>
      <c r="L3267">
        <v>345.94</v>
      </c>
      <c r="M3267" t="s">
        <v>46</v>
      </c>
      <c r="N3267" t="str">
        <f t="shared" ref="N3267:N3330" si="51">_xlfn.IFS(I3267=0,"No Discount",I3267&gt;=0.21,"High",I3267&gt;=0.11,"Medium",I3267&gt;=0.01,"Low")</f>
        <v>Medium</v>
      </c>
    </row>
    <row r="3268" spans="1:14" x14ac:dyDescent="0.3">
      <c r="A3268">
        <v>3267</v>
      </c>
      <c r="B3268" t="s">
        <v>2765</v>
      </c>
      <c r="C3268" s="2">
        <v>45479</v>
      </c>
      <c r="D3268" t="s">
        <v>24</v>
      </c>
      <c r="E3268" t="s">
        <v>15</v>
      </c>
      <c r="F3268" t="s">
        <v>21</v>
      </c>
      <c r="G3268">
        <v>2</v>
      </c>
      <c r="H3268">
        <v>139.03</v>
      </c>
      <c r="I3268">
        <v>0.13</v>
      </c>
      <c r="J3268">
        <v>241.91</v>
      </c>
      <c r="K3268">
        <v>177.39</v>
      </c>
      <c r="L3268">
        <v>64.52</v>
      </c>
      <c r="M3268" t="s">
        <v>17</v>
      </c>
      <c r="N3268" t="str">
        <f t="shared" si="51"/>
        <v>Medium</v>
      </c>
    </row>
    <row r="3269" spans="1:14" x14ac:dyDescent="0.3">
      <c r="A3269">
        <v>3268</v>
      </c>
      <c r="B3269" t="s">
        <v>2766</v>
      </c>
      <c r="C3269" s="2">
        <v>45388</v>
      </c>
      <c r="D3269" t="s">
        <v>19</v>
      </c>
      <c r="E3269" t="s">
        <v>15</v>
      </c>
      <c r="F3269" t="s">
        <v>21</v>
      </c>
      <c r="G3269">
        <v>2</v>
      </c>
      <c r="H3269">
        <v>170.15</v>
      </c>
      <c r="I3269">
        <v>0.14000000000000001</v>
      </c>
      <c r="J3269">
        <v>292.66000000000003</v>
      </c>
      <c r="K3269">
        <v>222.15</v>
      </c>
      <c r="L3269">
        <v>70.510000000000005</v>
      </c>
      <c r="M3269" t="s">
        <v>22</v>
      </c>
      <c r="N3269" t="str">
        <f t="shared" si="51"/>
        <v>Medium</v>
      </c>
    </row>
    <row r="3270" spans="1:14" x14ac:dyDescent="0.3">
      <c r="A3270">
        <v>3269</v>
      </c>
      <c r="B3270" t="s">
        <v>2767</v>
      </c>
      <c r="C3270" s="2">
        <v>45623</v>
      </c>
      <c r="D3270" t="s">
        <v>39</v>
      </c>
      <c r="E3270" t="s">
        <v>33</v>
      </c>
      <c r="F3270" t="s">
        <v>21</v>
      </c>
      <c r="G3270">
        <v>9</v>
      </c>
      <c r="H3270">
        <v>436.08</v>
      </c>
      <c r="I3270">
        <v>0.08</v>
      </c>
      <c r="J3270">
        <v>3610.74</v>
      </c>
      <c r="K3270">
        <v>1867.84</v>
      </c>
      <c r="L3270">
        <v>1742.9</v>
      </c>
      <c r="M3270" t="s">
        <v>17</v>
      </c>
      <c r="N3270" t="str">
        <f t="shared" si="51"/>
        <v>Low</v>
      </c>
    </row>
    <row r="3271" spans="1:14" x14ac:dyDescent="0.3">
      <c r="A3271">
        <v>3270</v>
      </c>
      <c r="B3271" t="s">
        <v>2768</v>
      </c>
      <c r="C3271" s="2">
        <v>45329</v>
      </c>
      <c r="D3271" t="s">
        <v>19</v>
      </c>
      <c r="E3271" t="s">
        <v>25</v>
      </c>
      <c r="F3271" t="s">
        <v>27</v>
      </c>
      <c r="G3271">
        <v>8</v>
      </c>
      <c r="H3271">
        <v>451.68</v>
      </c>
      <c r="I3271">
        <v>0.08</v>
      </c>
      <c r="J3271">
        <v>3324.36</v>
      </c>
      <c r="K3271">
        <v>2123.23</v>
      </c>
      <c r="L3271">
        <v>1201.1300000000001</v>
      </c>
      <c r="M3271" t="s">
        <v>40</v>
      </c>
      <c r="N3271" t="str">
        <f t="shared" si="51"/>
        <v>Low</v>
      </c>
    </row>
    <row r="3272" spans="1:14" x14ac:dyDescent="0.3">
      <c r="A3272">
        <v>3271</v>
      </c>
      <c r="B3272" t="s">
        <v>2769</v>
      </c>
      <c r="C3272" s="2">
        <v>45489</v>
      </c>
      <c r="D3272" t="s">
        <v>39</v>
      </c>
      <c r="E3272" t="s">
        <v>15</v>
      </c>
      <c r="F3272" t="s">
        <v>27</v>
      </c>
      <c r="G3272">
        <v>5</v>
      </c>
      <c r="H3272">
        <v>294.85000000000002</v>
      </c>
      <c r="I3272">
        <v>0.08</v>
      </c>
      <c r="J3272">
        <v>1356.31</v>
      </c>
      <c r="K3272">
        <v>764.51</v>
      </c>
      <c r="L3272">
        <v>591.79999999999995</v>
      </c>
      <c r="M3272" t="s">
        <v>22</v>
      </c>
      <c r="N3272" t="str">
        <f t="shared" si="51"/>
        <v>Low</v>
      </c>
    </row>
    <row r="3273" spans="1:14" x14ac:dyDescent="0.3">
      <c r="A3273">
        <v>3272</v>
      </c>
      <c r="B3273" t="s">
        <v>2770</v>
      </c>
      <c r="C3273" s="2">
        <v>45358</v>
      </c>
      <c r="D3273" t="s">
        <v>39</v>
      </c>
      <c r="E3273" t="s">
        <v>33</v>
      </c>
      <c r="F3273" t="s">
        <v>27</v>
      </c>
      <c r="G3273">
        <v>10</v>
      </c>
      <c r="H3273">
        <v>212.41</v>
      </c>
      <c r="I3273">
        <v>0.06</v>
      </c>
      <c r="J3273">
        <v>1996.65</v>
      </c>
      <c r="K3273">
        <v>1016.1</v>
      </c>
      <c r="L3273">
        <v>980.55</v>
      </c>
      <c r="M3273" t="s">
        <v>28</v>
      </c>
      <c r="N3273" t="str">
        <f t="shared" si="51"/>
        <v>Low</v>
      </c>
    </row>
    <row r="3274" spans="1:14" x14ac:dyDescent="0.3">
      <c r="A3274">
        <v>3273</v>
      </c>
      <c r="B3274" t="s">
        <v>2771</v>
      </c>
      <c r="C3274" s="2">
        <v>45526</v>
      </c>
      <c r="D3274" t="s">
        <v>14</v>
      </c>
      <c r="E3274" t="s">
        <v>25</v>
      </c>
      <c r="F3274" t="s">
        <v>21</v>
      </c>
      <c r="G3274">
        <v>1</v>
      </c>
      <c r="H3274">
        <v>61.68</v>
      </c>
      <c r="I3274">
        <v>0.02</v>
      </c>
      <c r="J3274">
        <v>60.45</v>
      </c>
      <c r="K3274">
        <v>40.659999999999997</v>
      </c>
      <c r="L3274">
        <v>19.79</v>
      </c>
      <c r="M3274" t="s">
        <v>17</v>
      </c>
      <c r="N3274" t="str">
        <f t="shared" si="51"/>
        <v>Low</v>
      </c>
    </row>
    <row r="3275" spans="1:14" x14ac:dyDescent="0.3">
      <c r="A3275">
        <v>3274</v>
      </c>
      <c r="B3275" t="s">
        <v>1248</v>
      </c>
      <c r="C3275" s="2">
        <v>45393</v>
      </c>
      <c r="D3275" t="s">
        <v>19</v>
      </c>
      <c r="E3275" t="s">
        <v>30</v>
      </c>
      <c r="F3275" t="s">
        <v>16</v>
      </c>
      <c r="G3275">
        <v>6</v>
      </c>
      <c r="H3275">
        <v>163.18</v>
      </c>
      <c r="I3275">
        <v>0.12</v>
      </c>
      <c r="J3275">
        <v>861.59</v>
      </c>
      <c r="K3275">
        <v>497.22</v>
      </c>
      <c r="L3275">
        <v>364.37</v>
      </c>
      <c r="M3275" t="s">
        <v>40</v>
      </c>
      <c r="N3275" t="str">
        <f t="shared" si="51"/>
        <v>Medium</v>
      </c>
    </row>
    <row r="3276" spans="1:14" x14ac:dyDescent="0.3">
      <c r="A3276">
        <v>3275</v>
      </c>
      <c r="B3276" t="s">
        <v>2772</v>
      </c>
      <c r="C3276" s="2">
        <v>45351</v>
      </c>
      <c r="D3276" t="s">
        <v>39</v>
      </c>
      <c r="E3276" t="s">
        <v>20</v>
      </c>
      <c r="F3276" t="s">
        <v>16</v>
      </c>
      <c r="G3276">
        <v>6</v>
      </c>
      <c r="H3276">
        <v>203.42</v>
      </c>
      <c r="I3276">
        <v>0.11</v>
      </c>
      <c r="J3276">
        <v>1086.26</v>
      </c>
      <c r="K3276">
        <v>763.67</v>
      </c>
      <c r="L3276">
        <v>322.58999999999997</v>
      </c>
      <c r="M3276" t="s">
        <v>40</v>
      </c>
      <c r="N3276" t="str">
        <f t="shared" si="51"/>
        <v>Medium</v>
      </c>
    </row>
    <row r="3277" spans="1:14" x14ac:dyDescent="0.3">
      <c r="A3277">
        <v>3276</v>
      </c>
      <c r="B3277" t="s">
        <v>2773</v>
      </c>
      <c r="C3277" s="2">
        <v>45488</v>
      </c>
      <c r="D3277" t="s">
        <v>39</v>
      </c>
      <c r="E3277" t="s">
        <v>30</v>
      </c>
      <c r="F3277" t="s">
        <v>27</v>
      </c>
      <c r="G3277">
        <v>10</v>
      </c>
      <c r="H3277">
        <v>210.01</v>
      </c>
      <c r="I3277">
        <v>0</v>
      </c>
      <c r="J3277">
        <v>2100.1</v>
      </c>
      <c r="K3277">
        <v>1422.77</v>
      </c>
      <c r="L3277">
        <v>677.33</v>
      </c>
      <c r="M3277" t="s">
        <v>17</v>
      </c>
      <c r="N3277" t="str">
        <f t="shared" si="51"/>
        <v>No Discount</v>
      </c>
    </row>
    <row r="3278" spans="1:14" x14ac:dyDescent="0.3">
      <c r="A3278">
        <v>3277</v>
      </c>
      <c r="B3278" t="s">
        <v>2774</v>
      </c>
      <c r="C3278" s="2">
        <v>45501</v>
      </c>
      <c r="D3278" t="s">
        <v>24</v>
      </c>
      <c r="E3278" t="s">
        <v>33</v>
      </c>
      <c r="F3278" t="s">
        <v>16</v>
      </c>
      <c r="G3278">
        <v>10</v>
      </c>
      <c r="H3278">
        <v>461.58</v>
      </c>
      <c r="I3278">
        <v>0.26</v>
      </c>
      <c r="J3278">
        <v>3415.69</v>
      </c>
      <c r="K3278">
        <v>2658.32</v>
      </c>
      <c r="L3278">
        <v>757.37</v>
      </c>
      <c r="M3278" t="s">
        <v>40</v>
      </c>
      <c r="N3278" t="str">
        <f t="shared" si="51"/>
        <v>High</v>
      </c>
    </row>
    <row r="3279" spans="1:14" x14ac:dyDescent="0.3">
      <c r="A3279">
        <v>3278</v>
      </c>
      <c r="B3279" t="s">
        <v>2743</v>
      </c>
      <c r="C3279" s="2">
        <v>45556</v>
      </c>
      <c r="D3279" t="s">
        <v>14</v>
      </c>
      <c r="E3279" t="s">
        <v>33</v>
      </c>
      <c r="F3279" t="s">
        <v>27</v>
      </c>
      <c r="G3279">
        <v>9</v>
      </c>
      <c r="H3279">
        <v>240.57</v>
      </c>
      <c r="I3279">
        <v>0.24</v>
      </c>
      <c r="J3279">
        <v>1645.5</v>
      </c>
      <c r="K3279">
        <v>1003.08</v>
      </c>
      <c r="L3279">
        <v>642.41999999999996</v>
      </c>
      <c r="M3279" t="s">
        <v>46</v>
      </c>
      <c r="N3279" t="str">
        <f t="shared" si="51"/>
        <v>High</v>
      </c>
    </row>
    <row r="3280" spans="1:14" x14ac:dyDescent="0.3">
      <c r="A3280">
        <v>3279</v>
      </c>
      <c r="B3280" t="s">
        <v>2775</v>
      </c>
      <c r="C3280" s="2">
        <v>45594</v>
      </c>
      <c r="D3280" t="s">
        <v>24</v>
      </c>
      <c r="E3280" t="s">
        <v>15</v>
      </c>
      <c r="F3280" t="s">
        <v>16</v>
      </c>
      <c r="G3280">
        <v>9</v>
      </c>
      <c r="H3280">
        <v>250.94</v>
      </c>
      <c r="I3280">
        <v>0.03</v>
      </c>
      <c r="J3280">
        <v>2190.71</v>
      </c>
      <c r="K3280">
        <v>1742.52</v>
      </c>
      <c r="L3280">
        <v>448.19</v>
      </c>
      <c r="M3280" t="s">
        <v>46</v>
      </c>
      <c r="N3280" t="str">
        <f t="shared" si="51"/>
        <v>Low</v>
      </c>
    </row>
    <row r="3281" spans="1:14" x14ac:dyDescent="0.3">
      <c r="A3281">
        <v>3280</v>
      </c>
      <c r="B3281" t="s">
        <v>2776</v>
      </c>
      <c r="C3281" s="2">
        <v>45513</v>
      </c>
      <c r="D3281" t="s">
        <v>19</v>
      </c>
      <c r="E3281" t="s">
        <v>25</v>
      </c>
      <c r="F3281" t="s">
        <v>21</v>
      </c>
      <c r="G3281">
        <v>2</v>
      </c>
      <c r="H3281">
        <v>193.15</v>
      </c>
      <c r="I3281">
        <v>0.09</v>
      </c>
      <c r="J3281">
        <v>351.53</v>
      </c>
      <c r="K3281">
        <v>265.89999999999998</v>
      </c>
      <c r="L3281">
        <v>85.63</v>
      </c>
      <c r="M3281" t="s">
        <v>22</v>
      </c>
      <c r="N3281" t="str">
        <f t="shared" si="51"/>
        <v>Low</v>
      </c>
    </row>
    <row r="3282" spans="1:14" x14ac:dyDescent="0.3">
      <c r="A3282">
        <v>3281</v>
      </c>
      <c r="B3282" t="s">
        <v>2777</v>
      </c>
      <c r="C3282" s="2">
        <v>45481</v>
      </c>
      <c r="D3282" t="s">
        <v>24</v>
      </c>
      <c r="E3282" t="s">
        <v>30</v>
      </c>
      <c r="F3282" t="s">
        <v>21</v>
      </c>
      <c r="G3282">
        <v>8</v>
      </c>
      <c r="H3282">
        <v>258.20999999999998</v>
      </c>
      <c r="I3282">
        <v>0.21</v>
      </c>
      <c r="J3282">
        <v>1631.89</v>
      </c>
      <c r="K3282">
        <v>875.72</v>
      </c>
      <c r="L3282">
        <v>756.17</v>
      </c>
      <c r="M3282" t="s">
        <v>17</v>
      </c>
      <c r="N3282" t="str">
        <f t="shared" si="51"/>
        <v>High</v>
      </c>
    </row>
    <row r="3283" spans="1:14" x14ac:dyDescent="0.3">
      <c r="A3283">
        <v>3282</v>
      </c>
      <c r="B3283" t="s">
        <v>1441</v>
      </c>
      <c r="C3283" s="2">
        <v>45426</v>
      </c>
      <c r="D3283" t="s">
        <v>14</v>
      </c>
      <c r="E3283" t="s">
        <v>33</v>
      </c>
      <c r="F3283" t="s">
        <v>16</v>
      </c>
      <c r="G3283">
        <v>1</v>
      </c>
      <c r="H3283">
        <v>320.57</v>
      </c>
      <c r="I3283">
        <v>0.17</v>
      </c>
      <c r="J3283">
        <v>266.07</v>
      </c>
      <c r="K3283">
        <v>150.19</v>
      </c>
      <c r="L3283">
        <v>115.88</v>
      </c>
      <c r="M3283" t="s">
        <v>17</v>
      </c>
      <c r="N3283" t="str">
        <f t="shared" si="51"/>
        <v>Medium</v>
      </c>
    </row>
    <row r="3284" spans="1:14" x14ac:dyDescent="0.3">
      <c r="A3284">
        <v>3283</v>
      </c>
      <c r="B3284" t="s">
        <v>2778</v>
      </c>
      <c r="C3284" s="2">
        <v>45509</v>
      </c>
      <c r="D3284" t="s">
        <v>39</v>
      </c>
      <c r="E3284" t="s">
        <v>20</v>
      </c>
      <c r="F3284" t="s">
        <v>27</v>
      </c>
      <c r="G3284">
        <v>6</v>
      </c>
      <c r="H3284">
        <v>389.61</v>
      </c>
      <c r="I3284">
        <v>7.0000000000000007E-2</v>
      </c>
      <c r="J3284">
        <v>2174.02</v>
      </c>
      <c r="K3284">
        <v>1586.49</v>
      </c>
      <c r="L3284">
        <v>587.53</v>
      </c>
      <c r="M3284" t="s">
        <v>22</v>
      </c>
      <c r="N3284" t="str">
        <f t="shared" si="51"/>
        <v>Low</v>
      </c>
    </row>
    <row r="3285" spans="1:14" x14ac:dyDescent="0.3">
      <c r="A3285">
        <v>3284</v>
      </c>
      <c r="B3285" t="s">
        <v>2779</v>
      </c>
      <c r="C3285" s="2">
        <v>45402</v>
      </c>
      <c r="D3285" t="s">
        <v>39</v>
      </c>
      <c r="E3285" t="s">
        <v>15</v>
      </c>
      <c r="F3285" t="s">
        <v>27</v>
      </c>
      <c r="G3285">
        <v>2</v>
      </c>
      <c r="H3285">
        <v>338.08</v>
      </c>
      <c r="I3285">
        <v>0.25</v>
      </c>
      <c r="J3285">
        <v>507.12</v>
      </c>
      <c r="K3285">
        <v>284.60000000000002</v>
      </c>
      <c r="L3285">
        <v>222.52</v>
      </c>
      <c r="M3285" t="s">
        <v>46</v>
      </c>
      <c r="N3285" t="str">
        <f t="shared" si="51"/>
        <v>High</v>
      </c>
    </row>
    <row r="3286" spans="1:14" x14ac:dyDescent="0.3">
      <c r="A3286">
        <v>3285</v>
      </c>
      <c r="B3286" t="s">
        <v>1633</v>
      </c>
      <c r="C3286" s="2">
        <v>45555</v>
      </c>
      <c r="D3286" t="s">
        <v>24</v>
      </c>
      <c r="E3286" t="s">
        <v>25</v>
      </c>
      <c r="F3286" t="s">
        <v>27</v>
      </c>
      <c r="G3286">
        <v>10</v>
      </c>
      <c r="H3286">
        <v>402.86</v>
      </c>
      <c r="I3286">
        <v>0.03</v>
      </c>
      <c r="J3286">
        <v>3907.74</v>
      </c>
      <c r="K3286">
        <v>2926</v>
      </c>
      <c r="L3286">
        <v>981.74</v>
      </c>
      <c r="M3286" t="s">
        <v>28</v>
      </c>
      <c r="N3286" t="str">
        <f t="shared" si="51"/>
        <v>Low</v>
      </c>
    </row>
    <row r="3287" spans="1:14" x14ac:dyDescent="0.3">
      <c r="A3287">
        <v>3286</v>
      </c>
      <c r="B3287" t="s">
        <v>2780</v>
      </c>
      <c r="C3287" s="2">
        <v>45392</v>
      </c>
      <c r="D3287" t="s">
        <v>19</v>
      </c>
      <c r="E3287" t="s">
        <v>30</v>
      </c>
      <c r="F3287" t="s">
        <v>21</v>
      </c>
      <c r="G3287">
        <v>7</v>
      </c>
      <c r="H3287">
        <v>421.81</v>
      </c>
      <c r="I3287">
        <v>0.17</v>
      </c>
      <c r="J3287">
        <v>2450.7199999999998</v>
      </c>
      <c r="K3287">
        <v>1405.89</v>
      </c>
      <c r="L3287">
        <v>1044.83</v>
      </c>
      <c r="M3287" t="s">
        <v>17</v>
      </c>
      <c r="N3287" t="str">
        <f t="shared" si="51"/>
        <v>Medium</v>
      </c>
    </row>
    <row r="3288" spans="1:14" x14ac:dyDescent="0.3">
      <c r="A3288">
        <v>3287</v>
      </c>
      <c r="B3288" t="s">
        <v>2781</v>
      </c>
      <c r="C3288" s="2">
        <v>45446</v>
      </c>
      <c r="D3288" t="s">
        <v>19</v>
      </c>
      <c r="E3288" t="s">
        <v>20</v>
      </c>
      <c r="F3288" t="s">
        <v>27</v>
      </c>
      <c r="G3288">
        <v>1</v>
      </c>
      <c r="H3288">
        <v>279.18</v>
      </c>
      <c r="I3288">
        <v>0.09</v>
      </c>
      <c r="J3288">
        <v>254.05</v>
      </c>
      <c r="K3288">
        <v>152.30000000000001</v>
      </c>
      <c r="L3288">
        <v>101.75</v>
      </c>
      <c r="M3288" t="s">
        <v>46</v>
      </c>
      <c r="N3288" t="str">
        <f t="shared" si="51"/>
        <v>Low</v>
      </c>
    </row>
    <row r="3289" spans="1:14" x14ac:dyDescent="0.3">
      <c r="A3289">
        <v>3288</v>
      </c>
      <c r="B3289" t="s">
        <v>2782</v>
      </c>
      <c r="C3289" s="2">
        <v>45302</v>
      </c>
      <c r="D3289" t="s">
        <v>39</v>
      </c>
      <c r="E3289" t="s">
        <v>25</v>
      </c>
      <c r="F3289" t="s">
        <v>27</v>
      </c>
      <c r="G3289">
        <v>2</v>
      </c>
      <c r="H3289">
        <v>446.22</v>
      </c>
      <c r="I3289">
        <v>0.19</v>
      </c>
      <c r="J3289">
        <v>722.88</v>
      </c>
      <c r="K3289">
        <v>564.11</v>
      </c>
      <c r="L3289">
        <v>158.77000000000001</v>
      </c>
      <c r="M3289" t="s">
        <v>17</v>
      </c>
      <c r="N3289" t="str">
        <f t="shared" si="51"/>
        <v>Medium</v>
      </c>
    </row>
    <row r="3290" spans="1:14" x14ac:dyDescent="0.3">
      <c r="A3290">
        <v>3289</v>
      </c>
      <c r="B3290" t="s">
        <v>1322</v>
      </c>
      <c r="C3290" s="2">
        <v>45349</v>
      </c>
      <c r="D3290" t="s">
        <v>24</v>
      </c>
      <c r="E3290" t="s">
        <v>15</v>
      </c>
      <c r="F3290" t="s">
        <v>27</v>
      </c>
      <c r="G3290">
        <v>4</v>
      </c>
      <c r="H3290">
        <v>316.02999999999997</v>
      </c>
      <c r="I3290">
        <v>0.2</v>
      </c>
      <c r="J3290">
        <v>1011.3</v>
      </c>
      <c r="K3290">
        <v>634.71</v>
      </c>
      <c r="L3290">
        <v>376.59</v>
      </c>
      <c r="M3290" t="s">
        <v>28</v>
      </c>
      <c r="N3290" t="str">
        <f t="shared" si="51"/>
        <v>Medium</v>
      </c>
    </row>
    <row r="3291" spans="1:14" x14ac:dyDescent="0.3">
      <c r="A3291">
        <v>3290</v>
      </c>
      <c r="B3291" t="s">
        <v>2783</v>
      </c>
      <c r="C3291" s="2">
        <v>45352</v>
      </c>
      <c r="D3291" t="s">
        <v>39</v>
      </c>
      <c r="E3291" t="s">
        <v>20</v>
      </c>
      <c r="F3291" t="s">
        <v>27</v>
      </c>
      <c r="G3291">
        <v>2</v>
      </c>
      <c r="H3291">
        <v>107.13</v>
      </c>
      <c r="I3291">
        <v>0.28000000000000003</v>
      </c>
      <c r="J3291">
        <v>154.27000000000001</v>
      </c>
      <c r="K3291">
        <v>116.39</v>
      </c>
      <c r="L3291">
        <v>37.880000000000003</v>
      </c>
      <c r="M3291" t="s">
        <v>46</v>
      </c>
      <c r="N3291" t="str">
        <f t="shared" si="51"/>
        <v>High</v>
      </c>
    </row>
    <row r="3292" spans="1:14" x14ac:dyDescent="0.3">
      <c r="A3292">
        <v>3291</v>
      </c>
      <c r="B3292" t="s">
        <v>2784</v>
      </c>
      <c r="C3292" s="2">
        <v>45379</v>
      </c>
      <c r="D3292" t="s">
        <v>19</v>
      </c>
      <c r="E3292" t="s">
        <v>30</v>
      </c>
      <c r="F3292" t="s">
        <v>16</v>
      </c>
      <c r="G3292">
        <v>7</v>
      </c>
      <c r="H3292">
        <v>46.44</v>
      </c>
      <c r="I3292">
        <v>0.11</v>
      </c>
      <c r="J3292">
        <v>289.32</v>
      </c>
      <c r="K3292">
        <v>148.88999999999999</v>
      </c>
      <c r="L3292">
        <v>140.43</v>
      </c>
      <c r="M3292" t="s">
        <v>46</v>
      </c>
      <c r="N3292" t="str">
        <f t="shared" si="51"/>
        <v>Medium</v>
      </c>
    </row>
    <row r="3293" spans="1:14" x14ac:dyDescent="0.3">
      <c r="A3293">
        <v>3292</v>
      </c>
      <c r="B3293" t="s">
        <v>2785</v>
      </c>
      <c r="C3293" s="2">
        <v>45585</v>
      </c>
      <c r="D3293" t="s">
        <v>14</v>
      </c>
      <c r="E3293" t="s">
        <v>25</v>
      </c>
      <c r="F3293" t="s">
        <v>16</v>
      </c>
      <c r="G3293">
        <v>5</v>
      </c>
      <c r="H3293">
        <v>231.93</v>
      </c>
      <c r="I3293">
        <v>0.05</v>
      </c>
      <c r="J3293">
        <v>1101.67</v>
      </c>
      <c r="K3293">
        <v>643.29</v>
      </c>
      <c r="L3293">
        <v>458.38</v>
      </c>
      <c r="M3293" t="s">
        <v>46</v>
      </c>
      <c r="N3293" t="str">
        <f t="shared" si="51"/>
        <v>Low</v>
      </c>
    </row>
    <row r="3294" spans="1:14" x14ac:dyDescent="0.3">
      <c r="A3294">
        <v>3293</v>
      </c>
      <c r="B3294" t="s">
        <v>2331</v>
      </c>
      <c r="C3294" s="2">
        <v>45322</v>
      </c>
      <c r="D3294" t="s">
        <v>14</v>
      </c>
      <c r="E3294" t="s">
        <v>30</v>
      </c>
      <c r="F3294" t="s">
        <v>21</v>
      </c>
      <c r="G3294">
        <v>6</v>
      </c>
      <c r="H3294">
        <v>123.61</v>
      </c>
      <c r="I3294">
        <v>0.06</v>
      </c>
      <c r="J3294">
        <v>697.16</v>
      </c>
      <c r="K3294">
        <v>374.04</v>
      </c>
      <c r="L3294">
        <v>323.12</v>
      </c>
      <c r="M3294" t="s">
        <v>46</v>
      </c>
      <c r="N3294" t="str">
        <f t="shared" si="51"/>
        <v>Low</v>
      </c>
    </row>
    <row r="3295" spans="1:14" x14ac:dyDescent="0.3">
      <c r="A3295">
        <v>3294</v>
      </c>
      <c r="B3295" t="s">
        <v>2786</v>
      </c>
      <c r="C3295" s="2">
        <v>45430</v>
      </c>
      <c r="D3295" t="s">
        <v>19</v>
      </c>
      <c r="E3295" t="s">
        <v>20</v>
      </c>
      <c r="F3295" t="s">
        <v>16</v>
      </c>
      <c r="G3295">
        <v>5</v>
      </c>
      <c r="H3295">
        <v>70.8</v>
      </c>
      <c r="I3295">
        <v>0.27</v>
      </c>
      <c r="J3295">
        <v>258.42</v>
      </c>
      <c r="K3295">
        <v>166.6</v>
      </c>
      <c r="L3295">
        <v>91.82</v>
      </c>
      <c r="M3295" t="s">
        <v>28</v>
      </c>
      <c r="N3295" t="str">
        <f t="shared" si="51"/>
        <v>High</v>
      </c>
    </row>
    <row r="3296" spans="1:14" x14ac:dyDescent="0.3">
      <c r="A3296">
        <v>3295</v>
      </c>
      <c r="B3296" t="s">
        <v>2543</v>
      </c>
      <c r="C3296" s="2">
        <v>45558</v>
      </c>
      <c r="D3296" t="s">
        <v>24</v>
      </c>
      <c r="E3296" t="s">
        <v>33</v>
      </c>
      <c r="F3296" t="s">
        <v>27</v>
      </c>
      <c r="G3296">
        <v>3</v>
      </c>
      <c r="H3296">
        <v>61.15</v>
      </c>
      <c r="I3296">
        <v>0.21</v>
      </c>
      <c r="J3296">
        <v>144.93</v>
      </c>
      <c r="K3296">
        <v>106.55</v>
      </c>
      <c r="L3296">
        <v>38.380000000000003</v>
      </c>
      <c r="M3296" t="s">
        <v>46</v>
      </c>
      <c r="N3296" t="str">
        <f t="shared" si="51"/>
        <v>High</v>
      </c>
    </row>
    <row r="3297" spans="1:14" x14ac:dyDescent="0.3">
      <c r="A3297">
        <v>3296</v>
      </c>
      <c r="B3297" t="s">
        <v>2787</v>
      </c>
      <c r="C3297" s="2">
        <v>45311</v>
      </c>
      <c r="D3297" t="s">
        <v>14</v>
      </c>
      <c r="E3297" t="s">
        <v>20</v>
      </c>
      <c r="F3297" t="s">
        <v>27</v>
      </c>
      <c r="G3297">
        <v>1</v>
      </c>
      <c r="H3297">
        <v>243.15</v>
      </c>
      <c r="I3297">
        <v>0.17</v>
      </c>
      <c r="J3297">
        <v>201.81</v>
      </c>
      <c r="K3297">
        <v>114.28</v>
      </c>
      <c r="L3297">
        <v>87.53</v>
      </c>
      <c r="M3297" t="s">
        <v>17</v>
      </c>
      <c r="N3297" t="str">
        <f t="shared" si="51"/>
        <v>Medium</v>
      </c>
    </row>
    <row r="3298" spans="1:14" x14ac:dyDescent="0.3">
      <c r="A3298">
        <v>3297</v>
      </c>
      <c r="B3298" t="s">
        <v>2426</v>
      </c>
      <c r="C3298" s="2">
        <v>45560</v>
      </c>
      <c r="D3298" t="s">
        <v>39</v>
      </c>
      <c r="E3298" t="s">
        <v>30</v>
      </c>
      <c r="F3298" t="s">
        <v>27</v>
      </c>
      <c r="G3298">
        <v>6</v>
      </c>
      <c r="H3298">
        <v>287.87</v>
      </c>
      <c r="I3298">
        <v>0.23</v>
      </c>
      <c r="J3298">
        <v>1329.96</v>
      </c>
      <c r="K3298">
        <v>1042.29</v>
      </c>
      <c r="L3298">
        <v>287.67</v>
      </c>
      <c r="M3298" t="s">
        <v>46</v>
      </c>
      <c r="N3298" t="str">
        <f t="shared" si="51"/>
        <v>High</v>
      </c>
    </row>
    <row r="3299" spans="1:14" x14ac:dyDescent="0.3">
      <c r="A3299">
        <v>3298</v>
      </c>
      <c r="B3299" t="s">
        <v>2788</v>
      </c>
      <c r="C3299" s="2">
        <v>45495</v>
      </c>
      <c r="D3299" t="s">
        <v>14</v>
      </c>
      <c r="E3299" t="s">
        <v>30</v>
      </c>
      <c r="F3299" t="s">
        <v>27</v>
      </c>
      <c r="G3299">
        <v>1</v>
      </c>
      <c r="H3299">
        <v>321.33999999999997</v>
      </c>
      <c r="I3299">
        <v>0.28999999999999998</v>
      </c>
      <c r="J3299">
        <v>228.15</v>
      </c>
      <c r="K3299">
        <v>182.46</v>
      </c>
      <c r="L3299">
        <v>45.69</v>
      </c>
      <c r="M3299" t="s">
        <v>17</v>
      </c>
      <c r="N3299" t="str">
        <f t="shared" si="51"/>
        <v>High</v>
      </c>
    </row>
    <row r="3300" spans="1:14" x14ac:dyDescent="0.3">
      <c r="A3300">
        <v>3299</v>
      </c>
      <c r="B3300" t="s">
        <v>2789</v>
      </c>
      <c r="C3300" s="2">
        <v>45585</v>
      </c>
      <c r="D3300" t="s">
        <v>19</v>
      </c>
      <c r="E3300" t="s">
        <v>33</v>
      </c>
      <c r="F3300" t="s">
        <v>16</v>
      </c>
      <c r="G3300">
        <v>9</v>
      </c>
      <c r="H3300">
        <v>402.27</v>
      </c>
      <c r="I3300">
        <v>0.17</v>
      </c>
      <c r="J3300">
        <v>3004.96</v>
      </c>
      <c r="K3300">
        <v>2363.7399999999998</v>
      </c>
      <c r="L3300">
        <v>641.22</v>
      </c>
      <c r="M3300" t="s">
        <v>22</v>
      </c>
      <c r="N3300" t="str">
        <f t="shared" si="51"/>
        <v>Medium</v>
      </c>
    </row>
    <row r="3301" spans="1:14" x14ac:dyDescent="0.3">
      <c r="A3301">
        <v>3300</v>
      </c>
      <c r="B3301" t="s">
        <v>2790</v>
      </c>
      <c r="C3301" s="2">
        <v>45461</v>
      </c>
      <c r="D3301" t="s">
        <v>24</v>
      </c>
      <c r="E3301" t="s">
        <v>25</v>
      </c>
      <c r="F3301" t="s">
        <v>21</v>
      </c>
      <c r="G3301">
        <v>8</v>
      </c>
      <c r="H3301">
        <v>352.52</v>
      </c>
      <c r="I3301">
        <v>0.09</v>
      </c>
      <c r="J3301">
        <v>2566.35</v>
      </c>
      <c r="K3301">
        <v>1390.13</v>
      </c>
      <c r="L3301">
        <v>1176.22</v>
      </c>
      <c r="M3301" t="s">
        <v>28</v>
      </c>
      <c r="N3301" t="str">
        <f t="shared" si="51"/>
        <v>Low</v>
      </c>
    </row>
    <row r="3302" spans="1:14" x14ac:dyDescent="0.3">
      <c r="A3302">
        <v>3301</v>
      </c>
      <c r="B3302" t="s">
        <v>2791</v>
      </c>
      <c r="C3302" s="2">
        <v>45382</v>
      </c>
      <c r="D3302" t="s">
        <v>14</v>
      </c>
      <c r="E3302" t="s">
        <v>25</v>
      </c>
      <c r="F3302" t="s">
        <v>21</v>
      </c>
      <c r="G3302">
        <v>3</v>
      </c>
      <c r="H3302">
        <v>491.95</v>
      </c>
      <c r="I3302">
        <v>0.14000000000000001</v>
      </c>
      <c r="J3302">
        <v>1269.23</v>
      </c>
      <c r="K3302">
        <v>927.7</v>
      </c>
      <c r="L3302">
        <v>341.53</v>
      </c>
      <c r="M3302" t="s">
        <v>46</v>
      </c>
      <c r="N3302" t="str">
        <f t="shared" si="51"/>
        <v>Medium</v>
      </c>
    </row>
    <row r="3303" spans="1:14" x14ac:dyDescent="0.3">
      <c r="A3303">
        <v>3302</v>
      </c>
      <c r="B3303" t="s">
        <v>2792</v>
      </c>
      <c r="C3303" s="2">
        <v>45502</v>
      </c>
      <c r="D3303" t="s">
        <v>39</v>
      </c>
      <c r="E3303" t="s">
        <v>25</v>
      </c>
      <c r="F3303" t="s">
        <v>16</v>
      </c>
      <c r="G3303">
        <v>9</v>
      </c>
      <c r="H3303">
        <v>363.02</v>
      </c>
      <c r="I3303">
        <v>0.08</v>
      </c>
      <c r="J3303">
        <v>3005.81</v>
      </c>
      <c r="K3303">
        <v>1968.91</v>
      </c>
      <c r="L3303">
        <v>1036.9000000000001</v>
      </c>
      <c r="M3303" t="s">
        <v>17</v>
      </c>
      <c r="N3303" t="str">
        <f t="shared" si="51"/>
        <v>Low</v>
      </c>
    </row>
    <row r="3304" spans="1:14" x14ac:dyDescent="0.3">
      <c r="A3304">
        <v>3303</v>
      </c>
      <c r="B3304" t="s">
        <v>2793</v>
      </c>
      <c r="C3304" s="2">
        <v>45513</v>
      </c>
      <c r="D3304" t="s">
        <v>19</v>
      </c>
      <c r="E3304" t="s">
        <v>30</v>
      </c>
      <c r="F3304" t="s">
        <v>16</v>
      </c>
      <c r="G3304">
        <v>1</v>
      </c>
      <c r="H3304">
        <v>300.12</v>
      </c>
      <c r="I3304">
        <v>0.01</v>
      </c>
      <c r="J3304">
        <v>297.12</v>
      </c>
      <c r="K3304">
        <v>170.82</v>
      </c>
      <c r="L3304">
        <v>126.3</v>
      </c>
      <c r="M3304" t="s">
        <v>28</v>
      </c>
      <c r="N3304" t="str">
        <f t="shared" si="51"/>
        <v>Low</v>
      </c>
    </row>
    <row r="3305" spans="1:14" x14ac:dyDescent="0.3">
      <c r="A3305">
        <v>3304</v>
      </c>
      <c r="B3305" t="s">
        <v>2794</v>
      </c>
      <c r="C3305" s="2">
        <v>45419</v>
      </c>
      <c r="D3305" t="s">
        <v>24</v>
      </c>
      <c r="E3305" t="s">
        <v>15</v>
      </c>
      <c r="F3305" t="s">
        <v>27</v>
      </c>
      <c r="G3305">
        <v>1</v>
      </c>
      <c r="H3305">
        <v>410.49</v>
      </c>
      <c r="I3305">
        <v>0.14000000000000001</v>
      </c>
      <c r="J3305">
        <v>353.02</v>
      </c>
      <c r="K3305">
        <v>280.97000000000003</v>
      </c>
      <c r="L3305">
        <v>72.05</v>
      </c>
      <c r="M3305" t="s">
        <v>40</v>
      </c>
      <c r="N3305" t="str">
        <f t="shared" si="51"/>
        <v>Medium</v>
      </c>
    </row>
    <row r="3306" spans="1:14" x14ac:dyDescent="0.3">
      <c r="A3306">
        <v>3305</v>
      </c>
      <c r="B3306" t="s">
        <v>958</v>
      </c>
      <c r="C3306" s="2">
        <v>45295</v>
      </c>
      <c r="D3306" t="s">
        <v>14</v>
      </c>
      <c r="E3306" t="s">
        <v>20</v>
      </c>
      <c r="F3306" t="s">
        <v>27</v>
      </c>
      <c r="G3306">
        <v>9</v>
      </c>
      <c r="H3306">
        <v>424.12</v>
      </c>
      <c r="I3306">
        <v>0.01</v>
      </c>
      <c r="J3306">
        <v>3778.91</v>
      </c>
      <c r="K3306">
        <v>2279.58</v>
      </c>
      <c r="L3306">
        <v>1499.33</v>
      </c>
      <c r="M3306" t="s">
        <v>28</v>
      </c>
      <c r="N3306" t="str">
        <f t="shared" si="51"/>
        <v>Low</v>
      </c>
    </row>
    <row r="3307" spans="1:14" x14ac:dyDescent="0.3">
      <c r="A3307">
        <v>3306</v>
      </c>
      <c r="B3307" t="s">
        <v>2795</v>
      </c>
      <c r="C3307" s="2">
        <v>45338</v>
      </c>
      <c r="D3307" t="s">
        <v>24</v>
      </c>
      <c r="E3307" t="s">
        <v>33</v>
      </c>
      <c r="F3307" t="s">
        <v>21</v>
      </c>
      <c r="G3307">
        <v>5</v>
      </c>
      <c r="H3307">
        <v>197.07</v>
      </c>
      <c r="I3307">
        <v>0.05</v>
      </c>
      <c r="J3307">
        <v>936.08</v>
      </c>
      <c r="K3307">
        <v>596.55999999999995</v>
      </c>
      <c r="L3307">
        <v>339.52</v>
      </c>
      <c r="M3307" t="s">
        <v>28</v>
      </c>
      <c r="N3307" t="str">
        <f t="shared" si="51"/>
        <v>Low</v>
      </c>
    </row>
    <row r="3308" spans="1:14" x14ac:dyDescent="0.3">
      <c r="A3308">
        <v>3307</v>
      </c>
      <c r="B3308" t="s">
        <v>2796</v>
      </c>
      <c r="C3308" s="2">
        <v>45583</v>
      </c>
      <c r="D3308" t="s">
        <v>39</v>
      </c>
      <c r="E3308" t="s">
        <v>20</v>
      </c>
      <c r="F3308" t="s">
        <v>27</v>
      </c>
      <c r="G3308">
        <v>3</v>
      </c>
      <c r="H3308">
        <v>428.92</v>
      </c>
      <c r="I3308">
        <v>0.26</v>
      </c>
      <c r="J3308">
        <v>952.2</v>
      </c>
      <c r="K3308">
        <v>718.11</v>
      </c>
      <c r="L3308">
        <v>234.09</v>
      </c>
      <c r="M3308" t="s">
        <v>17</v>
      </c>
      <c r="N3308" t="str">
        <f t="shared" si="51"/>
        <v>High</v>
      </c>
    </row>
    <row r="3309" spans="1:14" x14ac:dyDescent="0.3">
      <c r="A3309">
        <v>3308</v>
      </c>
      <c r="B3309" t="s">
        <v>2797</v>
      </c>
      <c r="C3309" s="2">
        <v>45625</v>
      </c>
      <c r="D3309" t="s">
        <v>24</v>
      </c>
      <c r="E3309" t="s">
        <v>33</v>
      </c>
      <c r="F3309" t="s">
        <v>21</v>
      </c>
      <c r="G3309">
        <v>10</v>
      </c>
      <c r="H3309">
        <v>77.290000000000006</v>
      </c>
      <c r="I3309">
        <v>0.19</v>
      </c>
      <c r="J3309">
        <v>626.04999999999995</v>
      </c>
      <c r="K3309">
        <v>371.91</v>
      </c>
      <c r="L3309">
        <v>254.14</v>
      </c>
      <c r="M3309" t="s">
        <v>17</v>
      </c>
      <c r="N3309" t="str">
        <f t="shared" si="51"/>
        <v>Medium</v>
      </c>
    </row>
    <row r="3310" spans="1:14" x14ac:dyDescent="0.3">
      <c r="A3310">
        <v>3309</v>
      </c>
      <c r="B3310" t="s">
        <v>2798</v>
      </c>
      <c r="C3310" s="2">
        <v>45605</v>
      </c>
      <c r="D3310" t="s">
        <v>19</v>
      </c>
      <c r="E3310" t="s">
        <v>33</v>
      </c>
      <c r="F3310" t="s">
        <v>21</v>
      </c>
      <c r="G3310">
        <v>10</v>
      </c>
      <c r="H3310">
        <v>282.86</v>
      </c>
      <c r="I3310">
        <v>0.02</v>
      </c>
      <c r="J3310">
        <v>2772.03</v>
      </c>
      <c r="K3310">
        <v>1790.57</v>
      </c>
      <c r="L3310">
        <v>981.46</v>
      </c>
      <c r="M3310" t="s">
        <v>17</v>
      </c>
      <c r="N3310" t="str">
        <f t="shared" si="51"/>
        <v>Low</v>
      </c>
    </row>
    <row r="3311" spans="1:14" x14ac:dyDescent="0.3">
      <c r="A3311">
        <v>3310</v>
      </c>
      <c r="B3311" t="s">
        <v>2799</v>
      </c>
      <c r="C3311" s="2">
        <v>45552</v>
      </c>
      <c r="D3311" t="s">
        <v>39</v>
      </c>
      <c r="E3311" t="s">
        <v>25</v>
      </c>
      <c r="F3311" t="s">
        <v>16</v>
      </c>
      <c r="G3311">
        <v>7</v>
      </c>
      <c r="H3311">
        <v>399.57</v>
      </c>
      <c r="I3311">
        <v>0.27</v>
      </c>
      <c r="J3311">
        <v>2041.8</v>
      </c>
      <c r="K3311">
        <v>1250.45</v>
      </c>
      <c r="L3311">
        <v>791.35</v>
      </c>
      <c r="M3311" t="s">
        <v>28</v>
      </c>
      <c r="N3311" t="str">
        <f t="shared" si="51"/>
        <v>High</v>
      </c>
    </row>
    <row r="3312" spans="1:14" x14ac:dyDescent="0.3">
      <c r="A3312">
        <v>3311</v>
      </c>
      <c r="B3312" t="s">
        <v>2330</v>
      </c>
      <c r="C3312" s="2">
        <v>45341</v>
      </c>
      <c r="D3312" t="s">
        <v>14</v>
      </c>
      <c r="E3312" t="s">
        <v>30</v>
      </c>
      <c r="F3312" t="s">
        <v>27</v>
      </c>
      <c r="G3312">
        <v>6</v>
      </c>
      <c r="H3312">
        <v>132.86000000000001</v>
      </c>
      <c r="I3312">
        <v>0.1</v>
      </c>
      <c r="J3312">
        <v>717.44</v>
      </c>
      <c r="K3312">
        <v>375.37</v>
      </c>
      <c r="L3312">
        <v>342.07</v>
      </c>
      <c r="M3312" t="s">
        <v>46</v>
      </c>
      <c r="N3312" t="str">
        <f t="shared" si="51"/>
        <v>Low</v>
      </c>
    </row>
    <row r="3313" spans="1:14" x14ac:dyDescent="0.3">
      <c r="A3313">
        <v>3312</v>
      </c>
      <c r="B3313" t="s">
        <v>2765</v>
      </c>
      <c r="C3313" s="2">
        <v>45456</v>
      </c>
      <c r="D3313" t="s">
        <v>19</v>
      </c>
      <c r="E3313" t="s">
        <v>33</v>
      </c>
      <c r="F3313" t="s">
        <v>27</v>
      </c>
      <c r="G3313">
        <v>10</v>
      </c>
      <c r="H3313">
        <v>473.15</v>
      </c>
      <c r="I3313">
        <v>0.24</v>
      </c>
      <c r="J3313">
        <v>3595.94</v>
      </c>
      <c r="K3313">
        <v>2389.7600000000002</v>
      </c>
      <c r="L3313">
        <v>1206.18</v>
      </c>
      <c r="M3313" t="s">
        <v>46</v>
      </c>
      <c r="N3313" t="str">
        <f t="shared" si="51"/>
        <v>High</v>
      </c>
    </row>
    <row r="3314" spans="1:14" x14ac:dyDescent="0.3">
      <c r="A3314">
        <v>3313</v>
      </c>
      <c r="B3314" t="s">
        <v>2800</v>
      </c>
      <c r="C3314" s="2">
        <v>45551</v>
      </c>
      <c r="D3314" t="s">
        <v>24</v>
      </c>
      <c r="E3314" t="s">
        <v>15</v>
      </c>
      <c r="F3314" t="s">
        <v>27</v>
      </c>
      <c r="G3314">
        <v>8</v>
      </c>
      <c r="H3314">
        <v>489.87</v>
      </c>
      <c r="I3314">
        <v>0.06</v>
      </c>
      <c r="J3314">
        <v>3683.82</v>
      </c>
      <c r="K3314">
        <v>2195.09</v>
      </c>
      <c r="L3314">
        <v>1488.73</v>
      </c>
      <c r="M3314" t="s">
        <v>40</v>
      </c>
      <c r="N3314" t="str">
        <f t="shared" si="51"/>
        <v>Low</v>
      </c>
    </row>
    <row r="3315" spans="1:14" x14ac:dyDescent="0.3">
      <c r="A3315">
        <v>3314</v>
      </c>
      <c r="B3315" t="s">
        <v>2801</v>
      </c>
      <c r="C3315" s="2">
        <v>45555</v>
      </c>
      <c r="D3315" t="s">
        <v>39</v>
      </c>
      <c r="E3315" t="s">
        <v>30</v>
      </c>
      <c r="F3315" t="s">
        <v>21</v>
      </c>
      <c r="G3315">
        <v>5</v>
      </c>
      <c r="H3315">
        <v>41.11</v>
      </c>
      <c r="I3315">
        <v>0.28000000000000003</v>
      </c>
      <c r="J3315">
        <v>148</v>
      </c>
      <c r="K3315">
        <v>103.16</v>
      </c>
      <c r="L3315">
        <v>44.84</v>
      </c>
      <c r="M3315" t="s">
        <v>17</v>
      </c>
      <c r="N3315" t="str">
        <f t="shared" si="51"/>
        <v>High</v>
      </c>
    </row>
    <row r="3316" spans="1:14" x14ac:dyDescent="0.3">
      <c r="A3316">
        <v>3315</v>
      </c>
      <c r="B3316" t="s">
        <v>842</v>
      </c>
      <c r="C3316" s="2">
        <v>45333</v>
      </c>
      <c r="D3316" t="s">
        <v>39</v>
      </c>
      <c r="E3316" t="s">
        <v>25</v>
      </c>
      <c r="F3316" t="s">
        <v>27</v>
      </c>
      <c r="G3316">
        <v>6</v>
      </c>
      <c r="H3316">
        <v>144.25</v>
      </c>
      <c r="I3316">
        <v>0.18</v>
      </c>
      <c r="J3316">
        <v>709.71</v>
      </c>
      <c r="K3316">
        <v>463.85</v>
      </c>
      <c r="L3316">
        <v>245.86</v>
      </c>
      <c r="M3316" t="s">
        <v>17</v>
      </c>
      <c r="N3316" t="str">
        <f t="shared" si="51"/>
        <v>Medium</v>
      </c>
    </row>
    <row r="3317" spans="1:14" x14ac:dyDescent="0.3">
      <c r="A3317">
        <v>3316</v>
      </c>
      <c r="B3317" t="s">
        <v>2761</v>
      </c>
      <c r="C3317" s="2">
        <v>45406</v>
      </c>
      <c r="D3317" t="s">
        <v>39</v>
      </c>
      <c r="E3317" t="s">
        <v>15</v>
      </c>
      <c r="F3317" t="s">
        <v>27</v>
      </c>
      <c r="G3317">
        <v>2</v>
      </c>
      <c r="H3317">
        <v>69.459999999999994</v>
      </c>
      <c r="I3317">
        <v>0.26</v>
      </c>
      <c r="J3317">
        <v>102.8</v>
      </c>
      <c r="K3317">
        <v>54.78</v>
      </c>
      <c r="L3317">
        <v>48.02</v>
      </c>
      <c r="M3317" t="s">
        <v>46</v>
      </c>
      <c r="N3317" t="str">
        <f t="shared" si="51"/>
        <v>High</v>
      </c>
    </row>
    <row r="3318" spans="1:14" x14ac:dyDescent="0.3">
      <c r="A3318">
        <v>3317</v>
      </c>
      <c r="B3318" t="s">
        <v>996</v>
      </c>
      <c r="C3318" s="2">
        <v>45315</v>
      </c>
      <c r="D3318" t="s">
        <v>39</v>
      </c>
      <c r="E3318" t="s">
        <v>33</v>
      </c>
      <c r="F3318" t="s">
        <v>16</v>
      </c>
      <c r="G3318">
        <v>3</v>
      </c>
      <c r="H3318">
        <v>467.35</v>
      </c>
      <c r="I3318">
        <v>0.28999999999999998</v>
      </c>
      <c r="J3318">
        <v>995.46</v>
      </c>
      <c r="K3318">
        <v>724.87</v>
      </c>
      <c r="L3318">
        <v>270.58999999999997</v>
      </c>
      <c r="M3318" t="s">
        <v>28</v>
      </c>
      <c r="N3318" t="str">
        <f t="shared" si="51"/>
        <v>High</v>
      </c>
    </row>
    <row r="3319" spans="1:14" x14ac:dyDescent="0.3">
      <c r="A3319">
        <v>3318</v>
      </c>
      <c r="B3319" t="s">
        <v>980</v>
      </c>
      <c r="C3319" s="2">
        <v>45373</v>
      </c>
      <c r="D3319" t="s">
        <v>24</v>
      </c>
      <c r="E3319" t="s">
        <v>30</v>
      </c>
      <c r="F3319" t="s">
        <v>27</v>
      </c>
      <c r="G3319">
        <v>3</v>
      </c>
      <c r="H3319">
        <v>396.19</v>
      </c>
      <c r="I3319">
        <v>0.19</v>
      </c>
      <c r="J3319">
        <v>962.74</v>
      </c>
      <c r="K3319">
        <v>587.87</v>
      </c>
      <c r="L3319">
        <v>374.87</v>
      </c>
      <c r="M3319" t="s">
        <v>17</v>
      </c>
      <c r="N3319" t="str">
        <f t="shared" si="51"/>
        <v>Medium</v>
      </c>
    </row>
    <row r="3320" spans="1:14" x14ac:dyDescent="0.3">
      <c r="A3320">
        <v>3319</v>
      </c>
      <c r="B3320" t="s">
        <v>2802</v>
      </c>
      <c r="C3320" s="2">
        <v>45502</v>
      </c>
      <c r="D3320" t="s">
        <v>14</v>
      </c>
      <c r="E3320" t="s">
        <v>20</v>
      </c>
      <c r="F3320" t="s">
        <v>27</v>
      </c>
      <c r="G3320">
        <v>9</v>
      </c>
      <c r="H3320">
        <v>237.72</v>
      </c>
      <c r="I3320">
        <v>0.24</v>
      </c>
      <c r="J3320">
        <v>1626</v>
      </c>
      <c r="K3320">
        <v>1240.53</v>
      </c>
      <c r="L3320">
        <v>385.47</v>
      </c>
      <c r="M3320" t="s">
        <v>17</v>
      </c>
      <c r="N3320" t="str">
        <f t="shared" si="51"/>
        <v>High</v>
      </c>
    </row>
    <row r="3321" spans="1:14" x14ac:dyDescent="0.3">
      <c r="A3321">
        <v>3320</v>
      </c>
      <c r="B3321" t="s">
        <v>2803</v>
      </c>
      <c r="C3321" s="2">
        <v>45426</v>
      </c>
      <c r="D3321" t="s">
        <v>39</v>
      </c>
      <c r="E3321" t="s">
        <v>25</v>
      </c>
      <c r="F3321" t="s">
        <v>21</v>
      </c>
      <c r="G3321">
        <v>5</v>
      </c>
      <c r="H3321">
        <v>233.46</v>
      </c>
      <c r="I3321">
        <v>0.22</v>
      </c>
      <c r="J3321">
        <v>910.49</v>
      </c>
      <c r="K3321">
        <v>509.59</v>
      </c>
      <c r="L3321">
        <v>400.9</v>
      </c>
      <c r="M3321" t="s">
        <v>40</v>
      </c>
      <c r="N3321" t="str">
        <f t="shared" si="51"/>
        <v>High</v>
      </c>
    </row>
    <row r="3322" spans="1:14" x14ac:dyDescent="0.3">
      <c r="A3322">
        <v>3321</v>
      </c>
      <c r="B3322" t="s">
        <v>2804</v>
      </c>
      <c r="C3322" s="2">
        <v>45304</v>
      </c>
      <c r="D3322" t="s">
        <v>24</v>
      </c>
      <c r="E3322" t="s">
        <v>20</v>
      </c>
      <c r="F3322" t="s">
        <v>27</v>
      </c>
      <c r="G3322">
        <v>4</v>
      </c>
      <c r="H3322">
        <v>452.92</v>
      </c>
      <c r="I3322">
        <v>0.19</v>
      </c>
      <c r="J3322">
        <v>1467.46</v>
      </c>
      <c r="K3322">
        <v>1113</v>
      </c>
      <c r="L3322">
        <v>354.46</v>
      </c>
      <c r="M3322" t="s">
        <v>28</v>
      </c>
      <c r="N3322" t="str">
        <f t="shared" si="51"/>
        <v>Medium</v>
      </c>
    </row>
    <row r="3323" spans="1:14" x14ac:dyDescent="0.3">
      <c r="A3323">
        <v>3322</v>
      </c>
      <c r="B3323" t="s">
        <v>2805</v>
      </c>
      <c r="C3323" s="2">
        <v>45369</v>
      </c>
      <c r="D3323" t="s">
        <v>39</v>
      </c>
      <c r="E3323" t="s">
        <v>30</v>
      </c>
      <c r="F3323" t="s">
        <v>21</v>
      </c>
      <c r="G3323">
        <v>10</v>
      </c>
      <c r="H3323">
        <v>217.77</v>
      </c>
      <c r="I3323">
        <v>0.11</v>
      </c>
      <c r="J3323">
        <v>1938.15</v>
      </c>
      <c r="K3323">
        <v>1014.84</v>
      </c>
      <c r="L3323">
        <v>923.31</v>
      </c>
      <c r="M3323" t="s">
        <v>46</v>
      </c>
      <c r="N3323" t="str">
        <f t="shared" si="51"/>
        <v>Medium</v>
      </c>
    </row>
    <row r="3324" spans="1:14" x14ac:dyDescent="0.3">
      <c r="A3324">
        <v>3323</v>
      </c>
      <c r="B3324" t="s">
        <v>1159</v>
      </c>
      <c r="C3324" s="2">
        <v>45586</v>
      </c>
      <c r="D3324" t="s">
        <v>19</v>
      </c>
      <c r="E3324" t="s">
        <v>15</v>
      </c>
      <c r="F3324" t="s">
        <v>27</v>
      </c>
      <c r="G3324">
        <v>10</v>
      </c>
      <c r="H3324">
        <v>358.08</v>
      </c>
      <c r="I3324">
        <v>0.15</v>
      </c>
      <c r="J3324">
        <v>3043.68</v>
      </c>
      <c r="K3324">
        <v>1823.65</v>
      </c>
      <c r="L3324">
        <v>1220.03</v>
      </c>
      <c r="M3324" t="s">
        <v>46</v>
      </c>
      <c r="N3324" t="str">
        <f t="shared" si="51"/>
        <v>Medium</v>
      </c>
    </row>
    <row r="3325" spans="1:14" x14ac:dyDescent="0.3">
      <c r="A3325">
        <v>3324</v>
      </c>
      <c r="B3325" t="s">
        <v>2198</v>
      </c>
      <c r="C3325" s="2">
        <v>45536</v>
      </c>
      <c r="D3325" t="s">
        <v>19</v>
      </c>
      <c r="E3325" t="s">
        <v>15</v>
      </c>
      <c r="F3325" t="s">
        <v>16</v>
      </c>
      <c r="G3325">
        <v>9</v>
      </c>
      <c r="H3325">
        <v>215.78</v>
      </c>
      <c r="I3325">
        <v>7.0000000000000007E-2</v>
      </c>
      <c r="J3325">
        <v>1806.08</v>
      </c>
      <c r="K3325">
        <v>1044.23</v>
      </c>
      <c r="L3325">
        <v>761.85</v>
      </c>
      <c r="M3325" t="s">
        <v>40</v>
      </c>
      <c r="N3325" t="str">
        <f t="shared" si="51"/>
        <v>Low</v>
      </c>
    </row>
    <row r="3326" spans="1:14" x14ac:dyDescent="0.3">
      <c r="A3326">
        <v>3325</v>
      </c>
      <c r="B3326" t="s">
        <v>2806</v>
      </c>
      <c r="C3326" s="2">
        <v>45481</v>
      </c>
      <c r="D3326" t="s">
        <v>24</v>
      </c>
      <c r="E3326" t="s">
        <v>15</v>
      </c>
      <c r="F3326" t="s">
        <v>21</v>
      </c>
      <c r="G3326">
        <v>1</v>
      </c>
      <c r="H3326">
        <v>204.35</v>
      </c>
      <c r="I3326">
        <v>0.02</v>
      </c>
      <c r="J3326">
        <v>200.26</v>
      </c>
      <c r="K3326">
        <v>107.86</v>
      </c>
      <c r="L3326">
        <v>92.4</v>
      </c>
      <c r="M3326" t="s">
        <v>28</v>
      </c>
      <c r="N3326" t="str">
        <f t="shared" si="51"/>
        <v>Low</v>
      </c>
    </row>
    <row r="3327" spans="1:14" x14ac:dyDescent="0.3">
      <c r="A3327">
        <v>3326</v>
      </c>
      <c r="B3327" t="s">
        <v>2807</v>
      </c>
      <c r="C3327" s="2">
        <v>45428</v>
      </c>
      <c r="D3327" t="s">
        <v>14</v>
      </c>
      <c r="E3327" t="s">
        <v>33</v>
      </c>
      <c r="F3327" t="s">
        <v>21</v>
      </c>
      <c r="G3327">
        <v>3</v>
      </c>
      <c r="H3327">
        <v>236.56</v>
      </c>
      <c r="I3327">
        <v>7.0000000000000007E-2</v>
      </c>
      <c r="J3327">
        <v>660</v>
      </c>
      <c r="K3327">
        <v>338.49</v>
      </c>
      <c r="L3327">
        <v>321.51</v>
      </c>
      <c r="M3327" t="s">
        <v>28</v>
      </c>
      <c r="N3327" t="str">
        <f t="shared" si="51"/>
        <v>Low</v>
      </c>
    </row>
    <row r="3328" spans="1:14" x14ac:dyDescent="0.3">
      <c r="A3328">
        <v>3327</v>
      </c>
      <c r="B3328" t="s">
        <v>2808</v>
      </c>
      <c r="C3328" s="2">
        <v>45476</v>
      </c>
      <c r="D3328" t="s">
        <v>39</v>
      </c>
      <c r="E3328" t="s">
        <v>15</v>
      </c>
      <c r="F3328" t="s">
        <v>21</v>
      </c>
      <c r="G3328">
        <v>4</v>
      </c>
      <c r="H3328">
        <v>196.93</v>
      </c>
      <c r="I3328">
        <v>0.16</v>
      </c>
      <c r="J3328">
        <v>661.68</v>
      </c>
      <c r="K3328">
        <v>401.43</v>
      </c>
      <c r="L3328">
        <v>260.25</v>
      </c>
      <c r="M3328" t="s">
        <v>22</v>
      </c>
      <c r="N3328" t="str">
        <f t="shared" si="51"/>
        <v>Medium</v>
      </c>
    </row>
    <row r="3329" spans="1:14" x14ac:dyDescent="0.3">
      <c r="A3329">
        <v>3328</v>
      </c>
      <c r="B3329" t="s">
        <v>2128</v>
      </c>
      <c r="C3329" s="2">
        <v>45328</v>
      </c>
      <c r="D3329" t="s">
        <v>39</v>
      </c>
      <c r="E3329" t="s">
        <v>20</v>
      </c>
      <c r="F3329" t="s">
        <v>16</v>
      </c>
      <c r="G3329">
        <v>10</v>
      </c>
      <c r="H3329">
        <v>58.84</v>
      </c>
      <c r="I3329">
        <v>0.16</v>
      </c>
      <c r="J3329">
        <v>494.26</v>
      </c>
      <c r="K3329">
        <v>303.26</v>
      </c>
      <c r="L3329">
        <v>191</v>
      </c>
      <c r="M3329" t="s">
        <v>22</v>
      </c>
      <c r="N3329" t="str">
        <f t="shared" si="51"/>
        <v>Medium</v>
      </c>
    </row>
    <row r="3330" spans="1:14" x14ac:dyDescent="0.3">
      <c r="A3330">
        <v>3329</v>
      </c>
      <c r="B3330" t="s">
        <v>1190</v>
      </c>
      <c r="C3330" s="2">
        <v>45361</v>
      </c>
      <c r="D3330" t="s">
        <v>19</v>
      </c>
      <c r="E3330" t="s">
        <v>15</v>
      </c>
      <c r="F3330" t="s">
        <v>27</v>
      </c>
      <c r="G3330">
        <v>3</v>
      </c>
      <c r="H3330">
        <v>130.34</v>
      </c>
      <c r="I3330">
        <v>0.28999999999999998</v>
      </c>
      <c r="J3330">
        <v>277.62</v>
      </c>
      <c r="K3330">
        <v>169.5</v>
      </c>
      <c r="L3330">
        <v>108.12</v>
      </c>
      <c r="M3330" t="s">
        <v>17</v>
      </c>
      <c r="N3330" t="str">
        <f t="shared" si="51"/>
        <v>High</v>
      </c>
    </row>
    <row r="3331" spans="1:14" x14ac:dyDescent="0.3">
      <c r="A3331">
        <v>3330</v>
      </c>
      <c r="B3331" t="s">
        <v>2809</v>
      </c>
      <c r="C3331" s="2">
        <v>45457</v>
      </c>
      <c r="D3331" t="s">
        <v>24</v>
      </c>
      <c r="E3331" t="s">
        <v>20</v>
      </c>
      <c r="F3331" t="s">
        <v>27</v>
      </c>
      <c r="G3331">
        <v>5</v>
      </c>
      <c r="H3331">
        <v>208.14</v>
      </c>
      <c r="I3331">
        <v>0.18</v>
      </c>
      <c r="J3331">
        <v>853.37</v>
      </c>
      <c r="K3331">
        <v>666.72</v>
      </c>
      <c r="L3331">
        <v>186.65</v>
      </c>
      <c r="M3331" t="s">
        <v>46</v>
      </c>
      <c r="N3331" t="str">
        <f t="shared" ref="N3331:N3394" si="52">_xlfn.IFS(I3331=0,"No Discount",I3331&gt;=0.21,"High",I3331&gt;=0.11,"Medium",I3331&gt;=0.01,"Low")</f>
        <v>Medium</v>
      </c>
    </row>
    <row r="3332" spans="1:14" x14ac:dyDescent="0.3">
      <c r="A3332">
        <v>3331</v>
      </c>
      <c r="B3332" t="s">
        <v>2810</v>
      </c>
      <c r="C3332" s="2">
        <v>45386</v>
      </c>
      <c r="D3332" t="s">
        <v>39</v>
      </c>
      <c r="E3332" t="s">
        <v>33</v>
      </c>
      <c r="F3332" t="s">
        <v>16</v>
      </c>
      <c r="G3332">
        <v>2</v>
      </c>
      <c r="H3332">
        <v>416.89</v>
      </c>
      <c r="I3332">
        <v>0.02</v>
      </c>
      <c r="J3332">
        <v>817.1</v>
      </c>
      <c r="K3332">
        <v>410.15</v>
      </c>
      <c r="L3332">
        <v>406.95</v>
      </c>
      <c r="M3332" t="s">
        <v>28</v>
      </c>
      <c r="N3332" t="str">
        <f t="shared" si="52"/>
        <v>Low</v>
      </c>
    </row>
    <row r="3333" spans="1:14" x14ac:dyDescent="0.3">
      <c r="A3333">
        <v>3332</v>
      </c>
      <c r="B3333" t="s">
        <v>554</v>
      </c>
      <c r="C3333" s="2">
        <v>45621</v>
      </c>
      <c r="D3333" t="s">
        <v>39</v>
      </c>
      <c r="E3333" t="s">
        <v>33</v>
      </c>
      <c r="F3333" t="s">
        <v>21</v>
      </c>
      <c r="G3333">
        <v>7</v>
      </c>
      <c r="H3333">
        <v>49.75</v>
      </c>
      <c r="I3333">
        <v>0.3</v>
      </c>
      <c r="J3333">
        <v>243.77</v>
      </c>
      <c r="K3333">
        <v>167.35</v>
      </c>
      <c r="L3333">
        <v>76.42</v>
      </c>
      <c r="M3333" t="s">
        <v>17</v>
      </c>
      <c r="N3333" t="str">
        <f t="shared" si="52"/>
        <v>High</v>
      </c>
    </row>
    <row r="3334" spans="1:14" x14ac:dyDescent="0.3">
      <c r="A3334">
        <v>3333</v>
      </c>
      <c r="B3334" t="s">
        <v>2811</v>
      </c>
      <c r="C3334" s="2">
        <v>45393</v>
      </c>
      <c r="D3334" t="s">
        <v>39</v>
      </c>
      <c r="E3334" t="s">
        <v>30</v>
      </c>
      <c r="F3334" t="s">
        <v>21</v>
      </c>
      <c r="G3334">
        <v>10</v>
      </c>
      <c r="H3334">
        <v>343.26</v>
      </c>
      <c r="I3334">
        <v>0.01</v>
      </c>
      <c r="J3334">
        <v>3398.27</v>
      </c>
      <c r="K3334">
        <v>2391.94</v>
      </c>
      <c r="L3334">
        <v>1006.33</v>
      </c>
      <c r="M3334" t="s">
        <v>17</v>
      </c>
      <c r="N3334" t="str">
        <f t="shared" si="52"/>
        <v>Low</v>
      </c>
    </row>
    <row r="3335" spans="1:14" x14ac:dyDescent="0.3">
      <c r="A3335">
        <v>3334</v>
      </c>
      <c r="B3335" t="s">
        <v>2812</v>
      </c>
      <c r="C3335" s="2">
        <v>45557</v>
      </c>
      <c r="D3335" t="s">
        <v>39</v>
      </c>
      <c r="E3335" t="s">
        <v>20</v>
      </c>
      <c r="F3335" t="s">
        <v>27</v>
      </c>
      <c r="G3335">
        <v>3</v>
      </c>
      <c r="H3335">
        <v>447.12</v>
      </c>
      <c r="I3335">
        <v>0.23</v>
      </c>
      <c r="J3335">
        <v>1032.8499999999999</v>
      </c>
      <c r="K3335">
        <v>568.39</v>
      </c>
      <c r="L3335">
        <v>464.46</v>
      </c>
      <c r="M3335" t="s">
        <v>28</v>
      </c>
      <c r="N3335" t="str">
        <f t="shared" si="52"/>
        <v>High</v>
      </c>
    </row>
    <row r="3336" spans="1:14" x14ac:dyDescent="0.3">
      <c r="A3336">
        <v>3335</v>
      </c>
      <c r="B3336" t="s">
        <v>2813</v>
      </c>
      <c r="C3336" s="2">
        <v>45643</v>
      </c>
      <c r="D3336" t="s">
        <v>24</v>
      </c>
      <c r="E3336" t="s">
        <v>25</v>
      </c>
      <c r="F3336" t="s">
        <v>21</v>
      </c>
      <c r="G3336">
        <v>10</v>
      </c>
      <c r="H3336">
        <v>347.23</v>
      </c>
      <c r="I3336">
        <v>0.13</v>
      </c>
      <c r="J3336">
        <v>3020.9</v>
      </c>
      <c r="K3336">
        <v>1875.47</v>
      </c>
      <c r="L3336">
        <v>1145.43</v>
      </c>
      <c r="M3336" t="s">
        <v>40</v>
      </c>
      <c r="N3336" t="str">
        <f t="shared" si="52"/>
        <v>Medium</v>
      </c>
    </row>
    <row r="3337" spans="1:14" x14ac:dyDescent="0.3">
      <c r="A3337">
        <v>3336</v>
      </c>
      <c r="B3337" t="s">
        <v>2814</v>
      </c>
      <c r="C3337" s="2">
        <v>45316</v>
      </c>
      <c r="D3337" t="s">
        <v>39</v>
      </c>
      <c r="E3337" t="s">
        <v>20</v>
      </c>
      <c r="F3337" t="s">
        <v>16</v>
      </c>
      <c r="G3337">
        <v>8</v>
      </c>
      <c r="H3337">
        <v>26.01</v>
      </c>
      <c r="I3337">
        <v>0</v>
      </c>
      <c r="J3337">
        <v>208.08</v>
      </c>
      <c r="K3337">
        <v>121.04</v>
      </c>
      <c r="L3337">
        <v>87.04</v>
      </c>
      <c r="M3337" t="s">
        <v>28</v>
      </c>
      <c r="N3337" t="str">
        <f t="shared" si="52"/>
        <v>No Discount</v>
      </c>
    </row>
    <row r="3338" spans="1:14" x14ac:dyDescent="0.3">
      <c r="A3338">
        <v>3337</v>
      </c>
      <c r="B3338" t="s">
        <v>2815</v>
      </c>
      <c r="C3338" s="2">
        <v>45522</v>
      </c>
      <c r="D3338" t="s">
        <v>39</v>
      </c>
      <c r="E3338" t="s">
        <v>33</v>
      </c>
      <c r="F3338" t="s">
        <v>16</v>
      </c>
      <c r="G3338">
        <v>2</v>
      </c>
      <c r="H3338">
        <v>113.99</v>
      </c>
      <c r="I3338">
        <v>0.1</v>
      </c>
      <c r="J3338">
        <v>205.18</v>
      </c>
      <c r="K3338">
        <v>127.56</v>
      </c>
      <c r="L3338">
        <v>77.62</v>
      </c>
      <c r="M3338" t="s">
        <v>40</v>
      </c>
      <c r="N3338" t="str">
        <f t="shared" si="52"/>
        <v>Low</v>
      </c>
    </row>
    <row r="3339" spans="1:14" x14ac:dyDescent="0.3">
      <c r="A3339">
        <v>3338</v>
      </c>
      <c r="B3339" t="s">
        <v>2816</v>
      </c>
      <c r="C3339" s="2">
        <v>45534</v>
      </c>
      <c r="D3339" t="s">
        <v>19</v>
      </c>
      <c r="E3339" t="s">
        <v>33</v>
      </c>
      <c r="F3339" t="s">
        <v>21</v>
      </c>
      <c r="G3339">
        <v>3</v>
      </c>
      <c r="H3339">
        <v>314.66000000000003</v>
      </c>
      <c r="I3339">
        <v>7.0000000000000007E-2</v>
      </c>
      <c r="J3339">
        <v>877.9</v>
      </c>
      <c r="K3339">
        <v>532.84</v>
      </c>
      <c r="L3339">
        <v>345.06</v>
      </c>
      <c r="M3339" t="s">
        <v>17</v>
      </c>
      <c r="N3339" t="str">
        <f t="shared" si="52"/>
        <v>Low</v>
      </c>
    </row>
    <row r="3340" spans="1:14" x14ac:dyDescent="0.3">
      <c r="A3340">
        <v>3339</v>
      </c>
      <c r="B3340" t="s">
        <v>2817</v>
      </c>
      <c r="C3340" s="2">
        <v>45368</v>
      </c>
      <c r="D3340" t="s">
        <v>39</v>
      </c>
      <c r="E3340" t="s">
        <v>20</v>
      </c>
      <c r="F3340" t="s">
        <v>16</v>
      </c>
      <c r="G3340">
        <v>5</v>
      </c>
      <c r="H3340">
        <v>337.52</v>
      </c>
      <c r="I3340">
        <v>0.28000000000000003</v>
      </c>
      <c r="J3340">
        <v>1215.07</v>
      </c>
      <c r="K3340">
        <v>725.55</v>
      </c>
      <c r="L3340">
        <v>489.52</v>
      </c>
      <c r="M3340" t="s">
        <v>46</v>
      </c>
      <c r="N3340" t="str">
        <f t="shared" si="52"/>
        <v>High</v>
      </c>
    </row>
    <row r="3341" spans="1:14" x14ac:dyDescent="0.3">
      <c r="A3341">
        <v>3340</v>
      </c>
      <c r="B3341" t="s">
        <v>2818</v>
      </c>
      <c r="C3341" s="2">
        <v>45320</v>
      </c>
      <c r="D3341" t="s">
        <v>14</v>
      </c>
      <c r="E3341" t="s">
        <v>33</v>
      </c>
      <c r="F3341" t="s">
        <v>16</v>
      </c>
      <c r="G3341">
        <v>3</v>
      </c>
      <c r="H3341">
        <v>451.7</v>
      </c>
      <c r="I3341">
        <v>0.09</v>
      </c>
      <c r="J3341">
        <v>1233.1400000000001</v>
      </c>
      <c r="K3341">
        <v>851.04</v>
      </c>
      <c r="L3341">
        <v>382.1</v>
      </c>
      <c r="M3341" t="s">
        <v>40</v>
      </c>
      <c r="N3341" t="str">
        <f t="shared" si="52"/>
        <v>Low</v>
      </c>
    </row>
    <row r="3342" spans="1:14" x14ac:dyDescent="0.3">
      <c r="A3342">
        <v>3341</v>
      </c>
      <c r="B3342" t="s">
        <v>2819</v>
      </c>
      <c r="C3342" s="2">
        <v>45406</v>
      </c>
      <c r="D3342" t="s">
        <v>39</v>
      </c>
      <c r="E3342" t="s">
        <v>15</v>
      </c>
      <c r="F3342" t="s">
        <v>16</v>
      </c>
      <c r="G3342">
        <v>5</v>
      </c>
      <c r="H3342">
        <v>427.96</v>
      </c>
      <c r="I3342">
        <v>0.09</v>
      </c>
      <c r="J3342">
        <v>1947.22</v>
      </c>
      <c r="K3342">
        <v>1027.3</v>
      </c>
      <c r="L3342">
        <v>919.92</v>
      </c>
      <c r="M3342" t="s">
        <v>22</v>
      </c>
      <c r="N3342" t="str">
        <f t="shared" si="52"/>
        <v>Low</v>
      </c>
    </row>
    <row r="3343" spans="1:14" x14ac:dyDescent="0.3">
      <c r="A3343">
        <v>3342</v>
      </c>
      <c r="B3343" t="s">
        <v>2820</v>
      </c>
      <c r="C3343" s="2">
        <v>45481</v>
      </c>
      <c r="D3343" t="s">
        <v>24</v>
      </c>
      <c r="E3343" t="s">
        <v>33</v>
      </c>
      <c r="F3343" t="s">
        <v>16</v>
      </c>
      <c r="G3343">
        <v>7</v>
      </c>
      <c r="H3343">
        <v>67.459999999999994</v>
      </c>
      <c r="I3343">
        <v>0.16</v>
      </c>
      <c r="J3343">
        <v>396.66</v>
      </c>
      <c r="K3343">
        <v>273.52</v>
      </c>
      <c r="L3343">
        <v>123.14</v>
      </c>
      <c r="M3343" t="s">
        <v>17</v>
      </c>
      <c r="N3343" t="str">
        <f t="shared" si="52"/>
        <v>Medium</v>
      </c>
    </row>
    <row r="3344" spans="1:14" x14ac:dyDescent="0.3">
      <c r="A3344">
        <v>3343</v>
      </c>
      <c r="B3344" t="s">
        <v>2821</v>
      </c>
      <c r="C3344" s="2">
        <v>45580</v>
      </c>
      <c r="D3344" t="s">
        <v>39</v>
      </c>
      <c r="E3344" t="s">
        <v>25</v>
      </c>
      <c r="F3344" t="s">
        <v>21</v>
      </c>
      <c r="G3344">
        <v>7</v>
      </c>
      <c r="H3344">
        <v>448.55</v>
      </c>
      <c r="I3344">
        <v>0.12</v>
      </c>
      <c r="J3344">
        <v>2763.07</v>
      </c>
      <c r="K3344">
        <v>1757.84</v>
      </c>
      <c r="L3344">
        <v>1005.23</v>
      </c>
      <c r="M3344" t="s">
        <v>46</v>
      </c>
      <c r="N3344" t="str">
        <f t="shared" si="52"/>
        <v>Medium</v>
      </c>
    </row>
    <row r="3345" spans="1:14" x14ac:dyDescent="0.3">
      <c r="A3345">
        <v>3344</v>
      </c>
      <c r="B3345" t="s">
        <v>2822</v>
      </c>
      <c r="C3345" s="2">
        <v>45619</v>
      </c>
      <c r="D3345" t="s">
        <v>14</v>
      </c>
      <c r="E3345" t="s">
        <v>30</v>
      </c>
      <c r="F3345" t="s">
        <v>16</v>
      </c>
      <c r="G3345">
        <v>1</v>
      </c>
      <c r="H3345">
        <v>452.64</v>
      </c>
      <c r="I3345">
        <v>0.16</v>
      </c>
      <c r="J3345">
        <v>380.22</v>
      </c>
      <c r="K3345">
        <v>270.62</v>
      </c>
      <c r="L3345">
        <v>109.6</v>
      </c>
      <c r="M3345" t="s">
        <v>46</v>
      </c>
      <c r="N3345" t="str">
        <f t="shared" si="52"/>
        <v>Medium</v>
      </c>
    </row>
    <row r="3346" spans="1:14" x14ac:dyDescent="0.3">
      <c r="A3346">
        <v>3345</v>
      </c>
      <c r="B3346" t="s">
        <v>2823</v>
      </c>
      <c r="C3346" s="2">
        <v>45306</v>
      </c>
      <c r="D3346" t="s">
        <v>19</v>
      </c>
      <c r="E3346" t="s">
        <v>25</v>
      </c>
      <c r="F3346" t="s">
        <v>16</v>
      </c>
      <c r="G3346">
        <v>7</v>
      </c>
      <c r="H3346">
        <v>213.43</v>
      </c>
      <c r="I3346">
        <v>0.08</v>
      </c>
      <c r="J3346">
        <v>1374.49</v>
      </c>
      <c r="K3346">
        <v>950.39</v>
      </c>
      <c r="L3346">
        <v>424.1</v>
      </c>
      <c r="M3346" t="s">
        <v>22</v>
      </c>
      <c r="N3346" t="str">
        <f t="shared" si="52"/>
        <v>Low</v>
      </c>
    </row>
    <row r="3347" spans="1:14" x14ac:dyDescent="0.3">
      <c r="A3347">
        <v>3346</v>
      </c>
      <c r="B3347" t="s">
        <v>2824</v>
      </c>
      <c r="C3347" s="2">
        <v>45613</v>
      </c>
      <c r="D3347" t="s">
        <v>39</v>
      </c>
      <c r="E3347" t="s">
        <v>25</v>
      </c>
      <c r="F3347" t="s">
        <v>16</v>
      </c>
      <c r="G3347">
        <v>6</v>
      </c>
      <c r="H3347">
        <v>54.25</v>
      </c>
      <c r="I3347">
        <v>0.09</v>
      </c>
      <c r="J3347">
        <v>296.2</v>
      </c>
      <c r="K3347">
        <v>160.44</v>
      </c>
      <c r="L3347">
        <v>135.76</v>
      </c>
      <c r="M3347" t="s">
        <v>17</v>
      </c>
      <c r="N3347" t="str">
        <f t="shared" si="52"/>
        <v>Low</v>
      </c>
    </row>
    <row r="3348" spans="1:14" x14ac:dyDescent="0.3">
      <c r="A3348">
        <v>3347</v>
      </c>
      <c r="B3348" t="s">
        <v>1132</v>
      </c>
      <c r="C3348" s="2">
        <v>45600</v>
      </c>
      <c r="D3348" t="s">
        <v>24</v>
      </c>
      <c r="E3348" t="s">
        <v>33</v>
      </c>
      <c r="F3348" t="s">
        <v>16</v>
      </c>
      <c r="G3348">
        <v>7</v>
      </c>
      <c r="H3348">
        <v>255.79</v>
      </c>
      <c r="I3348">
        <v>0.2</v>
      </c>
      <c r="J3348">
        <v>1432.42</v>
      </c>
      <c r="K3348">
        <v>798.65</v>
      </c>
      <c r="L3348">
        <v>633.77</v>
      </c>
      <c r="M3348" t="s">
        <v>17</v>
      </c>
      <c r="N3348" t="str">
        <f t="shared" si="52"/>
        <v>Medium</v>
      </c>
    </row>
    <row r="3349" spans="1:14" x14ac:dyDescent="0.3">
      <c r="A3349">
        <v>3348</v>
      </c>
      <c r="B3349" t="s">
        <v>2825</v>
      </c>
      <c r="C3349" s="2">
        <v>45351</v>
      </c>
      <c r="D3349" t="s">
        <v>14</v>
      </c>
      <c r="E3349" t="s">
        <v>33</v>
      </c>
      <c r="F3349" t="s">
        <v>27</v>
      </c>
      <c r="G3349">
        <v>10</v>
      </c>
      <c r="H3349">
        <v>39.51</v>
      </c>
      <c r="I3349">
        <v>0.3</v>
      </c>
      <c r="J3349">
        <v>276.57</v>
      </c>
      <c r="K3349">
        <v>176.26</v>
      </c>
      <c r="L3349">
        <v>100.31</v>
      </c>
      <c r="M3349" t="s">
        <v>17</v>
      </c>
      <c r="N3349" t="str">
        <f t="shared" si="52"/>
        <v>High</v>
      </c>
    </row>
    <row r="3350" spans="1:14" x14ac:dyDescent="0.3">
      <c r="A3350">
        <v>3349</v>
      </c>
      <c r="B3350" t="s">
        <v>2826</v>
      </c>
      <c r="C3350" s="2">
        <v>45419</v>
      </c>
      <c r="D3350" t="s">
        <v>14</v>
      </c>
      <c r="E3350" t="s">
        <v>25</v>
      </c>
      <c r="F3350" t="s">
        <v>21</v>
      </c>
      <c r="G3350">
        <v>5</v>
      </c>
      <c r="H3350">
        <v>25.11</v>
      </c>
      <c r="I3350">
        <v>0.14000000000000001</v>
      </c>
      <c r="J3350">
        <v>107.97</v>
      </c>
      <c r="K3350">
        <v>77.22</v>
      </c>
      <c r="L3350">
        <v>30.75</v>
      </c>
      <c r="M3350" t="s">
        <v>17</v>
      </c>
      <c r="N3350" t="str">
        <f t="shared" si="52"/>
        <v>Medium</v>
      </c>
    </row>
    <row r="3351" spans="1:14" x14ac:dyDescent="0.3">
      <c r="A3351">
        <v>3350</v>
      </c>
      <c r="B3351" t="s">
        <v>2827</v>
      </c>
      <c r="C3351" s="2">
        <v>45339</v>
      </c>
      <c r="D3351" t="s">
        <v>14</v>
      </c>
      <c r="E3351" t="s">
        <v>25</v>
      </c>
      <c r="F3351" t="s">
        <v>16</v>
      </c>
      <c r="G3351">
        <v>3</v>
      </c>
      <c r="H3351">
        <v>220.09</v>
      </c>
      <c r="I3351">
        <v>0.08</v>
      </c>
      <c r="J3351">
        <v>607.45000000000005</v>
      </c>
      <c r="K3351">
        <v>427.23</v>
      </c>
      <c r="L3351">
        <v>180.22</v>
      </c>
      <c r="M3351" t="s">
        <v>46</v>
      </c>
      <c r="N3351" t="str">
        <f t="shared" si="52"/>
        <v>Low</v>
      </c>
    </row>
    <row r="3352" spans="1:14" x14ac:dyDescent="0.3">
      <c r="A3352">
        <v>3351</v>
      </c>
      <c r="B3352" t="s">
        <v>1316</v>
      </c>
      <c r="C3352" s="2">
        <v>45314</v>
      </c>
      <c r="D3352" t="s">
        <v>24</v>
      </c>
      <c r="E3352" t="s">
        <v>25</v>
      </c>
      <c r="F3352" t="s">
        <v>21</v>
      </c>
      <c r="G3352">
        <v>3</v>
      </c>
      <c r="H3352">
        <v>61.06</v>
      </c>
      <c r="I3352">
        <v>0.19</v>
      </c>
      <c r="J3352">
        <v>148.38</v>
      </c>
      <c r="K3352">
        <v>93.25</v>
      </c>
      <c r="L3352">
        <v>55.13</v>
      </c>
      <c r="M3352" t="s">
        <v>28</v>
      </c>
      <c r="N3352" t="str">
        <f t="shared" si="52"/>
        <v>Medium</v>
      </c>
    </row>
    <row r="3353" spans="1:14" x14ac:dyDescent="0.3">
      <c r="A3353">
        <v>3352</v>
      </c>
      <c r="B3353" t="s">
        <v>1720</v>
      </c>
      <c r="C3353" s="2">
        <v>45441</v>
      </c>
      <c r="D3353" t="s">
        <v>39</v>
      </c>
      <c r="E3353" t="s">
        <v>20</v>
      </c>
      <c r="F3353" t="s">
        <v>21</v>
      </c>
      <c r="G3353">
        <v>1</v>
      </c>
      <c r="H3353">
        <v>155.81</v>
      </c>
      <c r="I3353">
        <v>0.25</v>
      </c>
      <c r="J3353">
        <v>116.86</v>
      </c>
      <c r="K3353">
        <v>77.39</v>
      </c>
      <c r="L3353">
        <v>39.47</v>
      </c>
      <c r="M3353" t="s">
        <v>17</v>
      </c>
      <c r="N3353" t="str">
        <f t="shared" si="52"/>
        <v>High</v>
      </c>
    </row>
    <row r="3354" spans="1:14" x14ac:dyDescent="0.3">
      <c r="A3354">
        <v>3353</v>
      </c>
      <c r="B3354" t="s">
        <v>2828</v>
      </c>
      <c r="C3354" s="2">
        <v>45593</v>
      </c>
      <c r="D3354" t="s">
        <v>24</v>
      </c>
      <c r="E3354" t="s">
        <v>15</v>
      </c>
      <c r="F3354" t="s">
        <v>27</v>
      </c>
      <c r="G3354">
        <v>5</v>
      </c>
      <c r="H3354">
        <v>476.92</v>
      </c>
      <c r="I3354">
        <v>0.12</v>
      </c>
      <c r="J3354">
        <v>2098.4499999999998</v>
      </c>
      <c r="K3354">
        <v>1646.75</v>
      </c>
      <c r="L3354">
        <v>451.7</v>
      </c>
      <c r="M3354" t="s">
        <v>46</v>
      </c>
      <c r="N3354" t="str">
        <f t="shared" si="52"/>
        <v>Medium</v>
      </c>
    </row>
    <row r="3355" spans="1:14" x14ac:dyDescent="0.3">
      <c r="A3355">
        <v>3354</v>
      </c>
      <c r="B3355" t="s">
        <v>2829</v>
      </c>
      <c r="C3355" s="2">
        <v>45640</v>
      </c>
      <c r="D3355" t="s">
        <v>39</v>
      </c>
      <c r="E3355" t="s">
        <v>30</v>
      </c>
      <c r="F3355" t="s">
        <v>21</v>
      </c>
      <c r="G3355">
        <v>10</v>
      </c>
      <c r="H3355">
        <v>115.02</v>
      </c>
      <c r="I3355">
        <v>0.23</v>
      </c>
      <c r="J3355">
        <v>885.65</v>
      </c>
      <c r="K3355">
        <v>451.65</v>
      </c>
      <c r="L3355">
        <v>434</v>
      </c>
      <c r="M3355" t="s">
        <v>28</v>
      </c>
      <c r="N3355" t="str">
        <f t="shared" si="52"/>
        <v>High</v>
      </c>
    </row>
    <row r="3356" spans="1:14" x14ac:dyDescent="0.3">
      <c r="A3356">
        <v>3355</v>
      </c>
      <c r="B3356" t="s">
        <v>2830</v>
      </c>
      <c r="C3356" s="2">
        <v>45465</v>
      </c>
      <c r="D3356" t="s">
        <v>24</v>
      </c>
      <c r="E3356" t="s">
        <v>25</v>
      </c>
      <c r="F3356" t="s">
        <v>27</v>
      </c>
      <c r="G3356">
        <v>3</v>
      </c>
      <c r="H3356">
        <v>96.18</v>
      </c>
      <c r="I3356">
        <v>0.09</v>
      </c>
      <c r="J3356">
        <v>262.57</v>
      </c>
      <c r="K3356">
        <v>159.21</v>
      </c>
      <c r="L3356">
        <v>103.36</v>
      </c>
      <c r="M3356" t="s">
        <v>28</v>
      </c>
      <c r="N3356" t="str">
        <f t="shared" si="52"/>
        <v>Low</v>
      </c>
    </row>
    <row r="3357" spans="1:14" x14ac:dyDescent="0.3">
      <c r="A3357">
        <v>3356</v>
      </c>
      <c r="B3357" t="s">
        <v>45</v>
      </c>
      <c r="C3357" s="2">
        <v>45421</v>
      </c>
      <c r="D3357" t="s">
        <v>39</v>
      </c>
      <c r="E3357" t="s">
        <v>30</v>
      </c>
      <c r="F3357" t="s">
        <v>21</v>
      </c>
      <c r="G3357">
        <v>8</v>
      </c>
      <c r="H3357">
        <v>410.69</v>
      </c>
      <c r="I3357">
        <v>0.14000000000000001</v>
      </c>
      <c r="J3357">
        <v>2825.55</v>
      </c>
      <c r="K3357">
        <v>2206.64</v>
      </c>
      <c r="L3357">
        <v>618.91</v>
      </c>
      <c r="M3357" t="s">
        <v>22</v>
      </c>
      <c r="N3357" t="str">
        <f t="shared" si="52"/>
        <v>Medium</v>
      </c>
    </row>
    <row r="3358" spans="1:14" x14ac:dyDescent="0.3">
      <c r="A3358">
        <v>3357</v>
      </c>
      <c r="B3358" t="s">
        <v>2831</v>
      </c>
      <c r="C3358" s="2">
        <v>45432</v>
      </c>
      <c r="D3358" t="s">
        <v>39</v>
      </c>
      <c r="E3358" t="s">
        <v>25</v>
      </c>
      <c r="F3358" t="s">
        <v>16</v>
      </c>
      <c r="G3358">
        <v>3</v>
      </c>
      <c r="H3358">
        <v>497.31</v>
      </c>
      <c r="I3358">
        <v>0.18</v>
      </c>
      <c r="J3358">
        <v>1223.3800000000001</v>
      </c>
      <c r="K3358">
        <v>940.14</v>
      </c>
      <c r="L3358">
        <v>283.24</v>
      </c>
      <c r="M3358" t="s">
        <v>17</v>
      </c>
      <c r="N3358" t="str">
        <f t="shared" si="52"/>
        <v>Medium</v>
      </c>
    </row>
    <row r="3359" spans="1:14" x14ac:dyDescent="0.3">
      <c r="A3359">
        <v>3358</v>
      </c>
      <c r="B3359" t="s">
        <v>961</v>
      </c>
      <c r="C3359" s="2">
        <v>45422</v>
      </c>
      <c r="D3359" t="s">
        <v>39</v>
      </c>
      <c r="E3359" t="s">
        <v>30</v>
      </c>
      <c r="F3359" t="s">
        <v>21</v>
      </c>
      <c r="G3359">
        <v>7</v>
      </c>
      <c r="H3359">
        <v>265.62</v>
      </c>
      <c r="I3359">
        <v>0.01</v>
      </c>
      <c r="J3359">
        <v>1840.75</v>
      </c>
      <c r="K3359">
        <v>1160.79</v>
      </c>
      <c r="L3359">
        <v>679.96</v>
      </c>
      <c r="M3359" t="s">
        <v>28</v>
      </c>
      <c r="N3359" t="str">
        <f t="shared" si="52"/>
        <v>Low</v>
      </c>
    </row>
    <row r="3360" spans="1:14" x14ac:dyDescent="0.3">
      <c r="A3360">
        <v>3359</v>
      </c>
      <c r="B3360" t="s">
        <v>2186</v>
      </c>
      <c r="C3360" s="2">
        <v>45624</v>
      </c>
      <c r="D3360" t="s">
        <v>39</v>
      </c>
      <c r="E3360" t="s">
        <v>30</v>
      </c>
      <c r="F3360" t="s">
        <v>21</v>
      </c>
      <c r="G3360">
        <v>9</v>
      </c>
      <c r="H3360">
        <v>160.47</v>
      </c>
      <c r="I3360">
        <v>0.22</v>
      </c>
      <c r="J3360">
        <v>1126.5</v>
      </c>
      <c r="K3360">
        <v>672.75</v>
      </c>
      <c r="L3360">
        <v>453.75</v>
      </c>
      <c r="M3360" t="s">
        <v>40</v>
      </c>
      <c r="N3360" t="str">
        <f t="shared" si="52"/>
        <v>High</v>
      </c>
    </row>
    <row r="3361" spans="1:14" x14ac:dyDescent="0.3">
      <c r="A3361">
        <v>3360</v>
      </c>
      <c r="B3361" t="s">
        <v>1362</v>
      </c>
      <c r="C3361" s="2">
        <v>45487</v>
      </c>
      <c r="D3361" t="s">
        <v>24</v>
      </c>
      <c r="E3361" t="s">
        <v>15</v>
      </c>
      <c r="F3361" t="s">
        <v>27</v>
      </c>
      <c r="G3361">
        <v>3</v>
      </c>
      <c r="H3361">
        <v>455.14</v>
      </c>
      <c r="I3361">
        <v>0.3</v>
      </c>
      <c r="J3361">
        <v>955.79</v>
      </c>
      <c r="K3361">
        <v>495.63</v>
      </c>
      <c r="L3361">
        <v>460.16</v>
      </c>
      <c r="M3361" t="s">
        <v>40</v>
      </c>
      <c r="N3361" t="str">
        <f t="shared" si="52"/>
        <v>High</v>
      </c>
    </row>
    <row r="3362" spans="1:14" x14ac:dyDescent="0.3">
      <c r="A3362">
        <v>3361</v>
      </c>
      <c r="B3362" t="s">
        <v>2832</v>
      </c>
      <c r="C3362" s="2">
        <v>45326</v>
      </c>
      <c r="D3362" t="s">
        <v>19</v>
      </c>
      <c r="E3362" t="s">
        <v>33</v>
      </c>
      <c r="F3362" t="s">
        <v>16</v>
      </c>
      <c r="G3362">
        <v>3</v>
      </c>
      <c r="H3362">
        <v>238.99</v>
      </c>
      <c r="I3362">
        <v>0.13</v>
      </c>
      <c r="J3362">
        <v>623.76</v>
      </c>
      <c r="K3362">
        <v>411.68</v>
      </c>
      <c r="L3362">
        <v>212.08</v>
      </c>
      <c r="M3362" t="s">
        <v>28</v>
      </c>
      <c r="N3362" t="str">
        <f t="shared" si="52"/>
        <v>Medium</v>
      </c>
    </row>
    <row r="3363" spans="1:14" x14ac:dyDescent="0.3">
      <c r="A3363">
        <v>3362</v>
      </c>
      <c r="B3363" t="s">
        <v>2833</v>
      </c>
      <c r="C3363" s="2">
        <v>45403</v>
      </c>
      <c r="D3363" t="s">
        <v>14</v>
      </c>
      <c r="E3363" t="s">
        <v>25</v>
      </c>
      <c r="F3363" t="s">
        <v>21</v>
      </c>
      <c r="G3363">
        <v>3</v>
      </c>
      <c r="H3363">
        <v>227.19</v>
      </c>
      <c r="I3363">
        <v>0.12</v>
      </c>
      <c r="J3363">
        <v>599.78</v>
      </c>
      <c r="K3363">
        <v>337.97</v>
      </c>
      <c r="L3363">
        <v>261.81</v>
      </c>
      <c r="M3363" t="s">
        <v>40</v>
      </c>
      <c r="N3363" t="str">
        <f t="shared" si="52"/>
        <v>Medium</v>
      </c>
    </row>
    <row r="3364" spans="1:14" x14ac:dyDescent="0.3">
      <c r="A3364">
        <v>3363</v>
      </c>
      <c r="B3364" t="s">
        <v>2834</v>
      </c>
      <c r="C3364" s="2">
        <v>45629</v>
      </c>
      <c r="D3364" t="s">
        <v>14</v>
      </c>
      <c r="E3364" t="s">
        <v>33</v>
      </c>
      <c r="F3364" t="s">
        <v>16</v>
      </c>
      <c r="G3364">
        <v>4</v>
      </c>
      <c r="H3364">
        <v>107.03</v>
      </c>
      <c r="I3364">
        <v>0.22</v>
      </c>
      <c r="J3364">
        <v>333.93</v>
      </c>
      <c r="K3364">
        <v>230.59</v>
      </c>
      <c r="L3364">
        <v>103.34</v>
      </c>
      <c r="M3364" t="s">
        <v>40</v>
      </c>
      <c r="N3364" t="str">
        <f t="shared" si="52"/>
        <v>High</v>
      </c>
    </row>
    <row r="3365" spans="1:14" x14ac:dyDescent="0.3">
      <c r="A3365">
        <v>3364</v>
      </c>
      <c r="B3365" t="s">
        <v>2835</v>
      </c>
      <c r="C3365" s="2">
        <v>45347</v>
      </c>
      <c r="D3365" t="s">
        <v>19</v>
      </c>
      <c r="E3365" t="s">
        <v>15</v>
      </c>
      <c r="F3365" t="s">
        <v>16</v>
      </c>
      <c r="G3365">
        <v>5</v>
      </c>
      <c r="H3365">
        <v>155.62</v>
      </c>
      <c r="I3365">
        <v>0.28999999999999998</v>
      </c>
      <c r="J3365">
        <v>552.45000000000005</v>
      </c>
      <c r="K3365">
        <v>380.98</v>
      </c>
      <c r="L3365">
        <v>171.47</v>
      </c>
      <c r="M3365" t="s">
        <v>22</v>
      </c>
      <c r="N3365" t="str">
        <f t="shared" si="52"/>
        <v>High</v>
      </c>
    </row>
    <row r="3366" spans="1:14" x14ac:dyDescent="0.3">
      <c r="A3366">
        <v>3365</v>
      </c>
      <c r="B3366" t="s">
        <v>2836</v>
      </c>
      <c r="C3366" s="2">
        <v>45330</v>
      </c>
      <c r="D3366" t="s">
        <v>14</v>
      </c>
      <c r="E3366" t="s">
        <v>20</v>
      </c>
      <c r="F3366" t="s">
        <v>21</v>
      </c>
      <c r="G3366">
        <v>2</v>
      </c>
      <c r="H3366">
        <v>215.02</v>
      </c>
      <c r="I3366">
        <v>0.27</v>
      </c>
      <c r="J3366">
        <v>313.93</v>
      </c>
      <c r="K3366">
        <v>204.3</v>
      </c>
      <c r="L3366">
        <v>109.63</v>
      </c>
      <c r="M3366" t="s">
        <v>28</v>
      </c>
      <c r="N3366" t="str">
        <f t="shared" si="52"/>
        <v>High</v>
      </c>
    </row>
    <row r="3367" spans="1:14" x14ac:dyDescent="0.3">
      <c r="A3367">
        <v>3366</v>
      </c>
      <c r="B3367" t="s">
        <v>1077</v>
      </c>
      <c r="C3367" s="2">
        <v>45449</v>
      </c>
      <c r="D3367" t="s">
        <v>19</v>
      </c>
      <c r="E3367" t="s">
        <v>15</v>
      </c>
      <c r="F3367" t="s">
        <v>21</v>
      </c>
      <c r="G3367">
        <v>9</v>
      </c>
      <c r="H3367">
        <v>458.27</v>
      </c>
      <c r="I3367">
        <v>0.12</v>
      </c>
      <c r="J3367">
        <v>3629.5</v>
      </c>
      <c r="K3367">
        <v>2555.0500000000002</v>
      </c>
      <c r="L3367">
        <v>1074.45</v>
      </c>
      <c r="M3367" t="s">
        <v>40</v>
      </c>
      <c r="N3367" t="str">
        <f t="shared" si="52"/>
        <v>Medium</v>
      </c>
    </row>
    <row r="3368" spans="1:14" x14ac:dyDescent="0.3">
      <c r="A3368">
        <v>3367</v>
      </c>
      <c r="B3368" t="s">
        <v>2727</v>
      </c>
      <c r="C3368" s="2">
        <v>45628</v>
      </c>
      <c r="D3368" t="s">
        <v>24</v>
      </c>
      <c r="E3368" t="s">
        <v>33</v>
      </c>
      <c r="F3368" t="s">
        <v>21</v>
      </c>
      <c r="G3368">
        <v>7</v>
      </c>
      <c r="H3368">
        <v>251.91</v>
      </c>
      <c r="I3368">
        <v>0.28999999999999998</v>
      </c>
      <c r="J3368">
        <v>1251.99</v>
      </c>
      <c r="K3368">
        <v>675.51</v>
      </c>
      <c r="L3368">
        <v>576.48</v>
      </c>
      <c r="M3368" t="s">
        <v>46</v>
      </c>
      <c r="N3368" t="str">
        <f t="shared" si="52"/>
        <v>High</v>
      </c>
    </row>
    <row r="3369" spans="1:14" x14ac:dyDescent="0.3">
      <c r="A3369">
        <v>3368</v>
      </c>
      <c r="B3369" t="s">
        <v>203</v>
      </c>
      <c r="C3369" s="2">
        <v>45351</v>
      </c>
      <c r="D3369" t="s">
        <v>39</v>
      </c>
      <c r="E3369" t="s">
        <v>33</v>
      </c>
      <c r="F3369" t="s">
        <v>16</v>
      </c>
      <c r="G3369">
        <v>9</v>
      </c>
      <c r="H3369">
        <v>56.3</v>
      </c>
      <c r="I3369">
        <v>0.19</v>
      </c>
      <c r="J3369">
        <v>410.43</v>
      </c>
      <c r="K3369">
        <v>324.64999999999998</v>
      </c>
      <c r="L3369">
        <v>85.78</v>
      </c>
      <c r="M3369" t="s">
        <v>28</v>
      </c>
      <c r="N3369" t="str">
        <f t="shared" si="52"/>
        <v>Medium</v>
      </c>
    </row>
    <row r="3370" spans="1:14" x14ac:dyDescent="0.3">
      <c r="A3370">
        <v>3369</v>
      </c>
      <c r="B3370" t="s">
        <v>2837</v>
      </c>
      <c r="C3370" s="2">
        <v>45576</v>
      </c>
      <c r="D3370" t="s">
        <v>14</v>
      </c>
      <c r="E3370" t="s">
        <v>25</v>
      </c>
      <c r="F3370" t="s">
        <v>27</v>
      </c>
      <c r="G3370">
        <v>2</v>
      </c>
      <c r="H3370">
        <v>235.91</v>
      </c>
      <c r="I3370">
        <v>0.28000000000000003</v>
      </c>
      <c r="J3370">
        <v>339.71</v>
      </c>
      <c r="K3370">
        <v>233.65</v>
      </c>
      <c r="L3370">
        <v>106.06</v>
      </c>
      <c r="M3370" t="s">
        <v>46</v>
      </c>
      <c r="N3370" t="str">
        <f t="shared" si="52"/>
        <v>High</v>
      </c>
    </row>
    <row r="3371" spans="1:14" x14ac:dyDescent="0.3">
      <c r="A3371">
        <v>3370</v>
      </c>
      <c r="B3371" t="s">
        <v>2838</v>
      </c>
      <c r="C3371" s="2">
        <v>45320</v>
      </c>
      <c r="D3371" t="s">
        <v>24</v>
      </c>
      <c r="E3371" t="s">
        <v>25</v>
      </c>
      <c r="F3371" t="s">
        <v>21</v>
      </c>
      <c r="G3371">
        <v>10</v>
      </c>
      <c r="H3371">
        <v>249.11</v>
      </c>
      <c r="I3371">
        <v>0.3</v>
      </c>
      <c r="J3371">
        <v>1743.77</v>
      </c>
      <c r="K3371">
        <v>1041.49</v>
      </c>
      <c r="L3371">
        <v>702.28</v>
      </c>
      <c r="M3371" t="s">
        <v>22</v>
      </c>
      <c r="N3371" t="str">
        <f t="shared" si="52"/>
        <v>High</v>
      </c>
    </row>
    <row r="3372" spans="1:14" x14ac:dyDescent="0.3">
      <c r="A3372">
        <v>3371</v>
      </c>
      <c r="B3372" t="s">
        <v>1693</v>
      </c>
      <c r="C3372" s="2">
        <v>45604</v>
      </c>
      <c r="D3372" t="s">
        <v>24</v>
      </c>
      <c r="E3372" t="s">
        <v>20</v>
      </c>
      <c r="F3372" t="s">
        <v>16</v>
      </c>
      <c r="G3372">
        <v>1</v>
      </c>
      <c r="H3372">
        <v>228.67</v>
      </c>
      <c r="I3372">
        <v>0.05</v>
      </c>
      <c r="J3372">
        <v>217.24</v>
      </c>
      <c r="K3372">
        <v>132.21</v>
      </c>
      <c r="L3372">
        <v>85.03</v>
      </c>
      <c r="M3372" t="s">
        <v>40</v>
      </c>
      <c r="N3372" t="str">
        <f t="shared" si="52"/>
        <v>Low</v>
      </c>
    </row>
    <row r="3373" spans="1:14" x14ac:dyDescent="0.3">
      <c r="A3373">
        <v>3372</v>
      </c>
      <c r="B3373" t="s">
        <v>2328</v>
      </c>
      <c r="C3373" s="2">
        <v>45499</v>
      </c>
      <c r="D3373" t="s">
        <v>24</v>
      </c>
      <c r="E3373" t="s">
        <v>15</v>
      </c>
      <c r="F3373" t="s">
        <v>21</v>
      </c>
      <c r="G3373">
        <v>2</v>
      </c>
      <c r="H3373">
        <v>467.96</v>
      </c>
      <c r="I3373">
        <v>0.2</v>
      </c>
      <c r="J3373">
        <v>748.74</v>
      </c>
      <c r="K3373">
        <v>411.91</v>
      </c>
      <c r="L3373">
        <v>336.83</v>
      </c>
      <c r="M3373" t="s">
        <v>46</v>
      </c>
      <c r="N3373" t="str">
        <f t="shared" si="52"/>
        <v>Medium</v>
      </c>
    </row>
    <row r="3374" spans="1:14" x14ac:dyDescent="0.3">
      <c r="A3374">
        <v>3373</v>
      </c>
      <c r="B3374" t="s">
        <v>2839</v>
      </c>
      <c r="C3374" s="2">
        <v>45375</v>
      </c>
      <c r="D3374" t="s">
        <v>39</v>
      </c>
      <c r="E3374" t="s">
        <v>30</v>
      </c>
      <c r="F3374" t="s">
        <v>16</v>
      </c>
      <c r="G3374">
        <v>1</v>
      </c>
      <c r="H3374">
        <v>168.06</v>
      </c>
      <c r="I3374">
        <v>0.19</v>
      </c>
      <c r="J3374">
        <v>136.13</v>
      </c>
      <c r="K3374">
        <v>97.93</v>
      </c>
      <c r="L3374">
        <v>38.200000000000003</v>
      </c>
      <c r="M3374" t="s">
        <v>40</v>
      </c>
      <c r="N3374" t="str">
        <f t="shared" si="52"/>
        <v>Medium</v>
      </c>
    </row>
    <row r="3375" spans="1:14" x14ac:dyDescent="0.3">
      <c r="A3375">
        <v>3374</v>
      </c>
      <c r="B3375" t="s">
        <v>2840</v>
      </c>
      <c r="C3375" s="2">
        <v>45557</v>
      </c>
      <c r="D3375" t="s">
        <v>39</v>
      </c>
      <c r="E3375" t="s">
        <v>15</v>
      </c>
      <c r="F3375" t="s">
        <v>16</v>
      </c>
      <c r="G3375">
        <v>4</v>
      </c>
      <c r="H3375">
        <v>450.22</v>
      </c>
      <c r="I3375">
        <v>0.08</v>
      </c>
      <c r="J3375">
        <v>1656.81</v>
      </c>
      <c r="K3375">
        <v>899.5</v>
      </c>
      <c r="L3375">
        <v>757.31</v>
      </c>
      <c r="M3375" t="s">
        <v>28</v>
      </c>
      <c r="N3375" t="str">
        <f t="shared" si="52"/>
        <v>Low</v>
      </c>
    </row>
    <row r="3376" spans="1:14" x14ac:dyDescent="0.3">
      <c r="A3376">
        <v>3375</v>
      </c>
      <c r="B3376" t="s">
        <v>2841</v>
      </c>
      <c r="C3376" s="2">
        <v>45459</v>
      </c>
      <c r="D3376" t="s">
        <v>24</v>
      </c>
      <c r="E3376" t="s">
        <v>33</v>
      </c>
      <c r="F3376" t="s">
        <v>21</v>
      </c>
      <c r="G3376">
        <v>7</v>
      </c>
      <c r="H3376">
        <v>463.36</v>
      </c>
      <c r="I3376">
        <v>0.15</v>
      </c>
      <c r="J3376">
        <v>2756.99</v>
      </c>
      <c r="K3376">
        <v>1634.86</v>
      </c>
      <c r="L3376">
        <v>1122.1300000000001</v>
      </c>
      <c r="M3376" t="s">
        <v>28</v>
      </c>
      <c r="N3376" t="str">
        <f t="shared" si="52"/>
        <v>Medium</v>
      </c>
    </row>
    <row r="3377" spans="1:14" x14ac:dyDescent="0.3">
      <c r="A3377">
        <v>3376</v>
      </c>
      <c r="B3377" t="s">
        <v>1410</v>
      </c>
      <c r="C3377" s="2">
        <v>45321</v>
      </c>
      <c r="D3377" t="s">
        <v>19</v>
      </c>
      <c r="E3377" t="s">
        <v>25</v>
      </c>
      <c r="F3377" t="s">
        <v>21</v>
      </c>
      <c r="G3377">
        <v>6</v>
      </c>
      <c r="H3377">
        <v>11.04</v>
      </c>
      <c r="I3377">
        <v>0.26</v>
      </c>
      <c r="J3377">
        <v>49.02</v>
      </c>
      <c r="K3377">
        <v>38.76</v>
      </c>
      <c r="L3377">
        <v>10.26</v>
      </c>
      <c r="M3377" t="s">
        <v>28</v>
      </c>
      <c r="N3377" t="str">
        <f t="shared" si="52"/>
        <v>High</v>
      </c>
    </row>
    <row r="3378" spans="1:14" x14ac:dyDescent="0.3">
      <c r="A3378">
        <v>3377</v>
      </c>
      <c r="B3378" t="s">
        <v>339</v>
      </c>
      <c r="C3378" s="2">
        <v>45367</v>
      </c>
      <c r="D3378" t="s">
        <v>19</v>
      </c>
      <c r="E3378" t="s">
        <v>30</v>
      </c>
      <c r="F3378" t="s">
        <v>16</v>
      </c>
      <c r="G3378">
        <v>8</v>
      </c>
      <c r="H3378">
        <v>146.56</v>
      </c>
      <c r="I3378">
        <v>0.15</v>
      </c>
      <c r="J3378">
        <v>996.61</v>
      </c>
      <c r="K3378">
        <v>737.85</v>
      </c>
      <c r="L3378">
        <v>258.76</v>
      </c>
      <c r="M3378" t="s">
        <v>17</v>
      </c>
      <c r="N3378" t="str">
        <f t="shared" si="52"/>
        <v>Medium</v>
      </c>
    </row>
    <row r="3379" spans="1:14" x14ac:dyDescent="0.3">
      <c r="A3379">
        <v>3378</v>
      </c>
      <c r="B3379" t="s">
        <v>2842</v>
      </c>
      <c r="C3379" s="2">
        <v>45474</v>
      </c>
      <c r="D3379" t="s">
        <v>39</v>
      </c>
      <c r="E3379" t="s">
        <v>20</v>
      </c>
      <c r="F3379" t="s">
        <v>21</v>
      </c>
      <c r="G3379">
        <v>8</v>
      </c>
      <c r="H3379">
        <v>374.75</v>
      </c>
      <c r="I3379">
        <v>0.04</v>
      </c>
      <c r="J3379">
        <v>2878.08</v>
      </c>
      <c r="K3379">
        <v>1581.65</v>
      </c>
      <c r="L3379">
        <v>1296.43</v>
      </c>
      <c r="M3379" t="s">
        <v>28</v>
      </c>
      <c r="N3379" t="str">
        <f t="shared" si="52"/>
        <v>Low</v>
      </c>
    </row>
    <row r="3380" spans="1:14" x14ac:dyDescent="0.3">
      <c r="A3380">
        <v>3379</v>
      </c>
      <c r="B3380" t="s">
        <v>2843</v>
      </c>
      <c r="C3380" s="2">
        <v>45625</v>
      </c>
      <c r="D3380" t="s">
        <v>14</v>
      </c>
      <c r="E3380" t="s">
        <v>15</v>
      </c>
      <c r="F3380" t="s">
        <v>21</v>
      </c>
      <c r="G3380">
        <v>2</v>
      </c>
      <c r="H3380">
        <v>27.35</v>
      </c>
      <c r="I3380">
        <v>0.27</v>
      </c>
      <c r="J3380">
        <v>39.93</v>
      </c>
      <c r="K3380">
        <v>27.01</v>
      </c>
      <c r="L3380">
        <v>12.92</v>
      </c>
      <c r="M3380" t="s">
        <v>28</v>
      </c>
      <c r="N3380" t="str">
        <f t="shared" si="52"/>
        <v>High</v>
      </c>
    </row>
    <row r="3381" spans="1:14" x14ac:dyDescent="0.3">
      <c r="A3381">
        <v>3380</v>
      </c>
      <c r="B3381" t="s">
        <v>2844</v>
      </c>
      <c r="C3381" s="2">
        <v>45318</v>
      </c>
      <c r="D3381" t="s">
        <v>24</v>
      </c>
      <c r="E3381" t="s">
        <v>25</v>
      </c>
      <c r="F3381" t="s">
        <v>16</v>
      </c>
      <c r="G3381">
        <v>10</v>
      </c>
      <c r="H3381">
        <v>307.10000000000002</v>
      </c>
      <c r="I3381">
        <v>0.22</v>
      </c>
      <c r="J3381">
        <v>2395.38</v>
      </c>
      <c r="K3381">
        <v>1527.41</v>
      </c>
      <c r="L3381">
        <v>867.97</v>
      </c>
      <c r="M3381" t="s">
        <v>40</v>
      </c>
      <c r="N3381" t="str">
        <f t="shared" si="52"/>
        <v>High</v>
      </c>
    </row>
    <row r="3382" spans="1:14" x14ac:dyDescent="0.3">
      <c r="A3382">
        <v>3381</v>
      </c>
      <c r="B3382" t="s">
        <v>2845</v>
      </c>
      <c r="C3382" s="2">
        <v>45314</v>
      </c>
      <c r="D3382" t="s">
        <v>24</v>
      </c>
      <c r="E3382" t="s">
        <v>33</v>
      </c>
      <c r="F3382" t="s">
        <v>16</v>
      </c>
      <c r="G3382">
        <v>10</v>
      </c>
      <c r="H3382">
        <v>321.12</v>
      </c>
      <c r="I3382">
        <v>0.25</v>
      </c>
      <c r="J3382">
        <v>2408.4</v>
      </c>
      <c r="K3382">
        <v>1268.57</v>
      </c>
      <c r="L3382">
        <v>1139.83</v>
      </c>
      <c r="M3382" t="s">
        <v>40</v>
      </c>
      <c r="N3382" t="str">
        <f t="shared" si="52"/>
        <v>High</v>
      </c>
    </row>
    <row r="3383" spans="1:14" x14ac:dyDescent="0.3">
      <c r="A3383">
        <v>3382</v>
      </c>
      <c r="B3383" t="s">
        <v>2846</v>
      </c>
      <c r="C3383" s="2">
        <v>45514</v>
      </c>
      <c r="D3383" t="s">
        <v>19</v>
      </c>
      <c r="E3383" t="s">
        <v>25</v>
      </c>
      <c r="F3383" t="s">
        <v>21</v>
      </c>
      <c r="G3383">
        <v>6</v>
      </c>
      <c r="H3383">
        <v>407.18</v>
      </c>
      <c r="I3383">
        <v>0.14000000000000001</v>
      </c>
      <c r="J3383">
        <v>2101.0500000000002</v>
      </c>
      <c r="K3383">
        <v>1547.32</v>
      </c>
      <c r="L3383">
        <v>553.73</v>
      </c>
      <c r="M3383" t="s">
        <v>40</v>
      </c>
      <c r="N3383" t="str">
        <f t="shared" si="52"/>
        <v>Medium</v>
      </c>
    </row>
    <row r="3384" spans="1:14" x14ac:dyDescent="0.3">
      <c r="A3384">
        <v>3383</v>
      </c>
      <c r="B3384" t="s">
        <v>2313</v>
      </c>
      <c r="C3384" s="2">
        <v>45475</v>
      </c>
      <c r="D3384" t="s">
        <v>14</v>
      </c>
      <c r="E3384" t="s">
        <v>25</v>
      </c>
      <c r="F3384" t="s">
        <v>21</v>
      </c>
      <c r="G3384">
        <v>6</v>
      </c>
      <c r="H3384">
        <v>77.27</v>
      </c>
      <c r="I3384">
        <v>0.23</v>
      </c>
      <c r="J3384">
        <v>356.99</v>
      </c>
      <c r="K3384">
        <v>198.55</v>
      </c>
      <c r="L3384">
        <v>158.44</v>
      </c>
      <c r="M3384" t="s">
        <v>22</v>
      </c>
      <c r="N3384" t="str">
        <f t="shared" si="52"/>
        <v>High</v>
      </c>
    </row>
    <row r="3385" spans="1:14" x14ac:dyDescent="0.3">
      <c r="A3385">
        <v>3384</v>
      </c>
      <c r="B3385" t="s">
        <v>2847</v>
      </c>
      <c r="C3385" s="2">
        <v>45439</v>
      </c>
      <c r="D3385" t="s">
        <v>24</v>
      </c>
      <c r="E3385" t="s">
        <v>30</v>
      </c>
      <c r="F3385" t="s">
        <v>16</v>
      </c>
      <c r="G3385">
        <v>5</v>
      </c>
      <c r="H3385">
        <v>373.61</v>
      </c>
      <c r="I3385">
        <v>0.14000000000000001</v>
      </c>
      <c r="J3385">
        <v>1606.52</v>
      </c>
      <c r="K3385">
        <v>994.94</v>
      </c>
      <c r="L3385">
        <v>611.58000000000004</v>
      </c>
      <c r="M3385" t="s">
        <v>46</v>
      </c>
      <c r="N3385" t="str">
        <f t="shared" si="52"/>
        <v>Medium</v>
      </c>
    </row>
    <row r="3386" spans="1:14" x14ac:dyDescent="0.3">
      <c r="A3386">
        <v>3385</v>
      </c>
      <c r="B3386" t="s">
        <v>2848</v>
      </c>
      <c r="C3386" s="2">
        <v>45640</v>
      </c>
      <c r="D3386" t="s">
        <v>24</v>
      </c>
      <c r="E3386" t="s">
        <v>33</v>
      </c>
      <c r="F3386" t="s">
        <v>16</v>
      </c>
      <c r="G3386">
        <v>10</v>
      </c>
      <c r="H3386">
        <v>160.44</v>
      </c>
      <c r="I3386">
        <v>0</v>
      </c>
      <c r="J3386">
        <v>1604.4</v>
      </c>
      <c r="K3386">
        <v>950.86</v>
      </c>
      <c r="L3386">
        <v>653.54</v>
      </c>
      <c r="M3386" t="s">
        <v>17</v>
      </c>
      <c r="N3386" t="str">
        <f t="shared" si="52"/>
        <v>No Discount</v>
      </c>
    </row>
    <row r="3387" spans="1:14" x14ac:dyDescent="0.3">
      <c r="A3387">
        <v>3386</v>
      </c>
      <c r="B3387" t="s">
        <v>202</v>
      </c>
      <c r="C3387" s="2">
        <v>45462</v>
      </c>
      <c r="D3387" t="s">
        <v>39</v>
      </c>
      <c r="E3387" t="s">
        <v>25</v>
      </c>
      <c r="F3387" t="s">
        <v>21</v>
      </c>
      <c r="G3387">
        <v>6</v>
      </c>
      <c r="H3387">
        <v>56.32</v>
      </c>
      <c r="I3387">
        <v>0.13</v>
      </c>
      <c r="J3387">
        <v>293.99</v>
      </c>
      <c r="K3387">
        <v>164.33</v>
      </c>
      <c r="L3387">
        <v>129.66</v>
      </c>
      <c r="M3387" t="s">
        <v>40</v>
      </c>
      <c r="N3387" t="str">
        <f t="shared" si="52"/>
        <v>Medium</v>
      </c>
    </row>
    <row r="3388" spans="1:14" x14ac:dyDescent="0.3">
      <c r="A3388">
        <v>3387</v>
      </c>
      <c r="B3388" t="s">
        <v>2849</v>
      </c>
      <c r="C3388" s="2">
        <v>45647</v>
      </c>
      <c r="D3388" t="s">
        <v>14</v>
      </c>
      <c r="E3388" t="s">
        <v>25</v>
      </c>
      <c r="F3388" t="s">
        <v>16</v>
      </c>
      <c r="G3388">
        <v>8</v>
      </c>
      <c r="H3388">
        <v>157.72</v>
      </c>
      <c r="I3388">
        <v>0.14000000000000001</v>
      </c>
      <c r="J3388">
        <v>1085.1099999999999</v>
      </c>
      <c r="K3388">
        <v>676.41</v>
      </c>
      <c r="L3388">
        <v>408.7</v>
      </c>
      <c r="M3388" t="s">
        <v>46</v>
      </c>
      <c r="N3388" t="str">
        <f t="shared" si="52"/>
        <v>Medium</v>
      </c>
    </row>
    <row r="3389" spans="1:14" x14ac:dyDescent="0.3">
      <c r="A3389">
        <v>3388</v>
      </c>
      <c r="B3389" t="s">
        <v>618</v>
      </c>
      <c r="C3389" s="2">
        <v>45610</v>
      </c>
      <c r="D3389" t="s">
        <v>14</v>
      </c>
      <c r="E3389" t="s">
        <v>33</v>
      </c>
      <c r="F3389" t="s">
        <v>21</v>
      </c>
      <c r="G3389">
        <v>9</v>
      </c>
      <c r="H3389">
        <v>498.14</v>
      </c>
      <c r="I3389">
        <v>0.27</v>
      </c>
      <c r="J3389">
        <v>3272.78</v>
      </c>
      <c r="K3389">
        <v>2318.69</v>
      </c>
      <c r="L3389">
        <v>954.09</v>
      </c>
      <c r="M3389" t="s">
        <v>22</v>
      </c>
      <c r="N3389" t="str">
        <f t="shared" si="52"/>
        <v>High</v>
      </c>
    </row>
    <row r="3390" spans="1:14" x14ac:dyDescent="0.3">
      <c r="A3390">
        <v>3389</v>
      </c>
      <c r="B3390" t="s">
        <v>2850</v>
      </c>
      <c r="C3390" s="2">
        <v>45372</v>
      </c>
      <c r="D3390" t="s">
        <v>19</v>
      </c>
      <c r="E3390" t="s">
        <v>20</v>
      </c>
      <c r="F3390" t="s">
        <v>21</v>
      </c>
      <c r="G3390">
        <v>9</v>
      </c>
      <c r="H3390">
        <v>245.54</v>
      </c>
      <c r="I3390">
        <v>0.11</v>
      </c>
      <c r="J3390">
        <v>1966.78</v>
      </c>
      <c r="K3390">
        <v>1387.18</v>
      </c>
      <c r="L3390">
        <v>579.6</v>
      </c>
      <c r="M3390" t="s">
        <v>28</v>
      </c>
      <c r="N3390" t="str">
        <f t="shared" si="52"/>
        <v>Medium</v>
      </c>
    </row>
    <row r="3391" spans="1:14" x14ac:dyDescent="0.3">
      <c r="A3391">
        <v>3390</v>
      </c>
      <c r="B3391" t="s">
        <v>2851</v>
      </c>
      <c r="C3391" s="2">
        <v>45467</v>
      </c>
      <c r="D3391" t="s">
        <v>39</v>
      </c>
      <c r="E3391" t="s">
        <v>33</v>
      </c>
      <c r="F3391" t="s">
        <v>21</v>
      </c>
      <c r="G3391">
        <v>4</v>
      </c>
      <c r="H3391">
        <v>80.27</v>
      </c>
      <c r="I3391">
        <v>0.05</v>
      </c>
      <c r="J3391">
        <v>305.02999999999997</v>
      </c>
      <c r="K3391">
        <v>159.69999999999999</v>
      </c>
      <c r="L3391">
        <v>145.33000000000001</v>
      </c>
      <c r="M3391" t="s">
        <v>40</v>
      </c>
      <c r="N3391" t="str">
        <f t="shared" si="52"/>
        <v>Low</v>
      </c>
    </row>
    <row r="3392" spans="1:14" x14ac:dyDescent="0.3">
      <c r="A3392">
        <v>3391</v>
      </c>
      <c r="B3392" t="s">
        <v>2852</v>
      </c>
      <c r="C3392" s="2">
        <v>45467</v>
      </c>
      <c r="D3392" t="s">
        <v>19</v>
      </c>
      <c r="E3392" t="s">
        <v>20</v>
      </c>
      <c r="F3392" t="s">
        <v>27</v>
      </c>
      <c r="G3392">
        <v>2</v>
      </c>
      <c r="H3392">
        <v>280.48</v>
      </c>
      <c r="I3392">
        <v>0.19</v>
      </c>
      <c r="J3392">
        <v>454.38</v>
      </c>
      <c r="K3392">
        <v>235.29</v>
      </c>
      <c r="L3392">
        <v>219.09</v>
      </c>
      <c r="M3392" t="s">
        <v>17</v>
      </c>
      <c r="N3392" t="str">
        <f t="shared" si="52"/>
        <v>Medium</v>
      </c>
    </row>
    <row r="3393" spans="1:14" x14ac:dyDescent="0.3">
      <c r="A3393">
        <v>3392</v>
      </c>
      <c r="B3393" t="s">
        <v>2853</v>
      </c>
      <c r="C3393" s="2">
        <v>45632</v>
      </c>
      <c r="D3393" t="s">
        <v>24</v>
      </c>
      <c r="E3393" t="s">
        <v>30</v>
      </c>
      <c r="F3393" t="s">
        <v>21</v>
      </c>
      <c r="G3393">
        <v>4</v>
      </c>
      <c r="H3393">
        <v>29.58</v>
      </c>
      <c r="I3393">
        <v>0.25</v>
      </c>
      <c r="J3393">
        <v>88.74</v>
      </c>
      <c r="K3393">
        <v>69.16</v>
      </c>
      <c r="L3393">
        <v>19.579999999999998</v>
      </c>
      <c r="M3393" t="s">
        <v>17</v>
      </c>
      <c r="N3393" t="str">
        <f t="shared" si="52"/>
        <v>High</v>
      </c>
    </row>
    <row r="3394" spans="1:14" x14ac:dyDescent="0.3">
      <c r="A3394">
        <v>3393</v>
      </c>
      <c r="B3394" t="s">
        <v>2854</v>
      </c>
      <c r="C3394" s="2">
        <v>45383</v>
      </c>
      <c r="D3394" t="s">
        <v>24</v>
      </c>
      <c r="E3394" t="s">
        <v>20</v>
      </c>
      <c r="F3394" t="s">
        <v>27</v>
      </c>
      <c r="G3394">
        <v>5</v>
      </c>
      <c r="H3394">
        <v>420.62</v>
      </c>
      <c r="I3394">
        <v>0.11</v>
      </c>
      <c r="J3394">
        <v>1871.76</v>
      </c>
      <c r="K3394">
        <v>1020.47</v>
      </c>
      <c r="L3394">
        <v>851.29</v>
      </c>
      <c r="M3394" t="s">
        <v>40</v>
      </c>
      <c r="N3394" t="str">
        <f t="shared" si="52"/>
        <v>Medium</v>
      </c>
    </row>
    <row r="3395" spans="1:14" x14ac:dyDescent="0.3">
      <c r="A3395">
        <v>3394</v>
      </c>
      <c r="B3395" t="s">
        <v>1972</v>
      </c>
      <c r="C3395" s="2">
        <v>45429</v>
      </c>
      <c r="D3395" t="s">
        <v>14</v>
      </c>
      <c r="E3395" t="s">
        <v>15</v>
      </c>
      <c r="F3395" t="s">
        <v>27</v>
      </c>
      <c r="G3395">
        <v>5</v>
      </c>
      <c r="H3395">
        <v>410.72</v>
      </c>
      <c r="I3395">
        <v>0</v>
      </c>
      <c r="J3395">
        <v>2053.6</v>
      </c>
      <c r="K3395">
        <v>1384.06</v>
      </c>
      <c r="L3395">
        <v>669.54</v>
      </c>
      <c r="M3395" t="s">
        <v>17</v>
      </c>
      <c r="N3395" t="str">
        <f t="shared" ref="N3395:N3458" si="53">_xlfn.IFS(I3395=0,"No Discount",I3395&gt;=0.21,"High",I3395&gt;=0.11,"Medium",I3395&gt;=0.01,"Low")</f>
        <v>No Discount</v>
      </c>
    </row>
    <row r="3396" spans="1:14" x14ac:dyDescent="0.3">
      <c r="A3396">
        <v>3395</v>
      </c>
      <c r="B3396" t="s">
        <v>2272</v>
      </c>
      <c r="C3396" s="2">
        <v>45312</v>
      </c>
      <c r="D3396" t="s">
        <v>19</v>
      </c>
      <c r="E3396" t="s">
        <v>20</v>
      </c>
      <c r="F3396" t="s">
        <v>21</v>
      </c>
      <c r="G3396">
        <v>1</v>
      </c>
      <c r="H3396">
        <v>74.209999999999994</v>
      </c>
      <c r="I3396">
        <v>0.2</v>
      </c>
      <c r="J3396">
        <v>59.37</v>
      </c>
      <c r="K3396">
        <v>31.53</v>
      </c>
      <c r="L3396">
        <v>27.84</v>
      </c>
      <c r="M3396" t="s">
        <v>17</v>
      </c>
      <c r="N3396" t="str">
        <f t="shared" si="53"/>
        <v>Medium</v>
      </c>
    </row>
    <row r="3397" spans="1:14" x14ac:dyDescent="0.3">
      <c r="A3397">
        <v>3396</v>
      </c>
      <c r="B3397" t="s">
        <v>59</v>
      </c>
      <c r="C3397" s="2">
        <v>45393</v>
      </c>
      <c r="D3397" t="s">
        <v>39</v>
      </c>
      <c r="E3397" t="s">
        <v>25</v>
      </c>
      <c r="F3397" t="s">
        <v>16</v>
      </c>
      <c r="G3397">
        <v>1</v>
      </c>
      <c r="H3397">
        <v>408.82</v>
      </c>
      <c r="I3397">
        <v>0.17</v>
      </c>
      <c r="J3397">
        <v>339.32</v>
      </c>
      <c r="K3397">
        <v>233.65</v>
      </c>
      <c r="L3397">
        <v>105.67</v>
      </c>
      <c r="M3397" t="s">
        <v>22</v>
      </c>
      <c r="N3397" t="str">
        <f t="shared" si="53"/>
        <v>Medium</v>
      </c>
    </row>
    <row r="3398" spans="1:14" x14ac:dyDescent="0.3">
      <c r="A3398">
        <v>3397</v>
      </c>
      <c r="B3398" t="s">
        <v>2855</v>
      </c>
      <c r="C3398" s="2">
        <v>45479</v>
      </c>
      <c r="D3398" t="s">
        <v>24</v>
      </c>
      <c r="E3398" t="s">
        <v>20</v>
      </c>
      <c r="F3398" t="s">
        <v>16</v>
      </c>
      <c r="G3398">
        <v>5</v>
      </c>
      <c r="H3398">
        <v>107.77</v>
      </c>
      <c r="I3398">
        <v>0.04</v>
      </c>
      <c r="J3398">
        <v>517.29999999999995</v>
      </c>
      <c r="K3398">
        <v>301.95</v>
      </c>
      <c r="L3398">
        <v>215.35</v>
      </c>
      <c r="M3398" t="s">
        <v>28</v>
      </c>
      <c r="N3398" t="str">
        <f t="shared" si="53"/>
        <v>Low</v>
      </c>
    </row>
    <row r="3399" spans="1:14" x14ac:dyDescent="0.3">
      <c r="A3399">
        <v>3398</v>
      </c>
      <c r="B3399" t="s">
        <v>2856</v>
      </c>
      <c r="C3399" s="2">
        <v>45614</v>
      </c>
      <c r="D3399" t="s">
        <v>14</v>
      </c>
      <c r="E3399" t="s">
        <v>20</v>
      </c>
      <c r="F3399" t="s">
        <v>27</v>
      </c>
      <c r="G3399">
        <v>8</v>
      </c>
      <c r="H3399">
        <v>133.47</v>
      </c>
      <c r="I3399">
        <v>0</v>
      </c>
      <c r="J3399">
        <v>1067.76</v>
      </c>
      <c r="K3399">
        <v>768.52</v>
      </c>
      <c r="L3399">
        <v>299.24</v>
      </c>
      <c r="M3399" t="s">
        <v>17</v>
      </c>
      <c r="N3399" t="str">
        <f t="shared" si="53"/>
        <v>No Discount</v>
      </c>
    </row>
    <row r="3400" spans="1:14" x14ac:dyDescent="0.3">
      <c r="A3400">
        <v>3399</v>
      </c>
      <c r="B3400" t="s">
        <v>174</v>
      </c>
      <c r="C3400" s="2">
        <v>45545</v>
      </c>
      <c r="D3400" t="s">
        <v>19</v>
      </c>
      <c r="E3400" t="s">
        <v>15</v>
      </c>
      <c r="F3400" t="s">
        <v>27</v>
      </c>
      <c r="G3400">
        <v>2</v>
      </c>
      <c r="H3400">
        <v>222.87</v>
      </c>
      <c r="I3400">
        <v>0.11</v>
      </c>
      <c r="J3400">
        <v>396.71</v>
      </c>
      <c r="K3400">
        <v>243.04</v>
      </c>
      <c r="L3400">
        <v>153.66999999999999</v>
      </c>
      <c r="M3400" t="s">
        <v>28</v>
      </c>
      <c r="N3400" t="str">
        <f t="shared" si="53"/>
        <v>Medium</v>
      </c>
    </row>
    <row r="3401" spans="1:14" x14ac:dyDescent="0.3">
      <c r="A3401">
        <v>3400</v>
      </c>
      <c r="B3401" t="s">
        <v>2857</v>
      </c>
      <c r="C3401" s="2">
        <v>45362</v>
      </c>
      <c r="D3401" t="s">
        <v>24</v>
      </c>
      <c r="E3401" t="s">
        <v>15</v>
      </c>
      <c r="F3401" t="s">
        <v>16</v>
      </c>
      <c r="G3401">
        <v>5</v>
      </c>
      <c r="H3401">
        <v>252.57</v>
      </c>
      <c r="I3401">
        <v>0.19</v>
      </c>
      <c r="J3401">
        <v>1022.91</v>
      </c>
      <c r="K3401">
        <v>797.47</v>
      </c>
      <c r="L3401">
        <v>225.44</v>
      </c>
      <c r="M3401" t="s">
        <v>40</v>
      </c>
      <c r="N3401" t="str">
        <f t="shared" si="53"/>
        <v>Medium</v>
      </c>
    </row>
    <row r="3402" spans="1:14" x14ac:dyDescent="0.3">
      <c r="A3402">
        <v>3401</v>
      </c>
      <c r="B3402" t="s">
        <v>2858</v>
      </c>
      <c r="C3402" s="2">
        <v>45560</v>
      </c>
      <c r="D3402" t="s">
        <v>24</v>
      </c>
      <c r="E3402" t="s">
        <v>15</v>
      </c>
      <c r="F3402" t="s">
        <v>16</v>
      </c>
      <c r="G3402">
        <v>4</v>
      </c>
      <c r="H3402">
        <v>498.68</v>
      </c>
      <c r="I3402">
        <v>0.1</v>
      </c>
      <c r="J3402">
        <v>1795.25</v>
      </c>
      <c r="K3402">
        <v>1109.71</v>
      </c>
      <c r="L3402">
        <v>685.54</v>
      </c>
      <c r="M3402" t="s">
        <v>40</v>
      </c>
      <c r="N3402" t="str">
        <f t="shared" si="53"/>
        <v>Low</v>
      </c>
    </row>
    <row r="3403" spans="1:14" x14ac:dyDescent="0.3">
      <c r="A3403">
        <v>3402</v>
      </c>
      <c r="B3403" t="s">
        <v>2859</v>
      </c>
      <c r="C3403" s="2">
        <v>45479</v>
      </c>
      <c r="D3403" t="s">
        <v>14</v>
      </c>
      <c r="E3403" t="s">
        <v>15</v>
      </c>
      <c r="F3403" t="s">
        <v>27</v>
      </c>
      <c r="G3403">
        <v>2</v>
      </c>
      <c r="H3403">
        <v>406.24</v>
      </c>
      <c r="I3403">
        <v>0.3</v>
      </c>
      <c r="J3403">
        <v>568.74</v>
      </c>
      <c r="K3403">
        <v>447.51</v>
      </c>
      <c r="L3403">
        <v>121.23</v>
      </c>
      <c r="M3403" t="s">
        <v>17</v>
      </c>
      <c r="N3403" t="str">
        <f t="shared" si="53"/>
        <v>High</v>
      </c>
    </row>
    <row r="3404" spans="1:14" x14ac:dyDescent="0.3">
      <c r="A3404">
        <v>3403</v>
      </c>
      <c r="B3404" t="s">
        <v>1271</v>
      </c>
      <c r="C3404" s="2">
        <v>45361</v>
      </c>
      <c r="D3404" t="s">
        <v>14</v>
      </c>
      <c r="E3404" t="s">
        <v>15</v>
      </c>
      <c r="F3404" t="s">
        <v>21</v>
      </c>
      <c r="G3404">
        <v>4</v>
      </c>
      <c r="H3404">
        <v>291.98</v>
      </c>
      <c r="I3404">
        <v>0.23</v>
      </c>
      <c r="J3404">
        <v>899.3</v>
      </c>
      <c r="K3404">
        <v>528.91</v>
      </c>
      <c r="L3404">
        <v>370.39</v>
      </c>
      <c r="M3404" t="s">
        <v>17</v>
      </c>
      <c r="N3404" t="str">
        <f t="shared" si="53"/>
        <v>High</v>
      </c>
    </row>
    <row r="3405" spans="1:14" x14ac:dyDescent="0.3">
      <c r="A3405">
        <v>3404</v>
      </c>
      <c r="B3405" t="s">
        <v>441</v>
      </c>
      <c r="C3405" s="2">
        <v>45623</v>
      </c>
      <c r="D3405" t="s">
        <v>24</v>
      </c>
      <c r="E3405" t="s">
        <v>25</v>
      </c>
      <c r="F3405" t="s">
        <v>27</v>
      </c>
      <c r="G3405">
        <v>6</v>
      </c>
      <c r="H3405">
        <v>20.309999999999999</v>
      </c>
      <c r="I3405">
        <v>0.16</v>
      </c>
      <c r="J3405">
        <v>102.36</v>
      </c>
      <c r="K3405">
        <v>56.56</v>
      </c>
      <c r="L3405">
        <v>45.8</v>
      </c>
      <c r="M3405" t="s">
        <v>22</v>
      </c>
      <c r="N3405" t="str">
        <f t="shared" si="53"/>
        <v>Medium</v>
      </c>
    </row>
    <row r="3406" spans="1:14" x14ac:dyDescent="0.3">
      <c r="A3406">
        <v>3405</v>
      </c>
      <c r="B3406" t="s">
        <v>2860</v>
      </c>
      <c r="C3406" s="2">
        <v>45440</v>
      </c>
      <c r="D3406" t="s">
        <v>19</v>
      </c>
      <c r="E3406" t="s">
        <v>20</v>
      </c>
      <c r="F3406" t="s">
        <v>27</v>
      </c>
      <c r="G3406">
        <v>8</v>
      </c>
      <c r="H3406">
        <v>231.53</v>
      </c>
      <c r="I3406">
        <v>0.28999999999999998</v>
      </c>
      <c r="J3406">
        <v>1315.09</v>
      </c>
      <c r="K3406">
        <v>764.94</v>
      </c>
      <c r="L3406">
        <v>550.15</v>
      </c>
      <c r="M3406" t="s">
        <v>28</v>
      </c>
      <c r="N3406" t="str">
        <f t="shared" si="53"/>
        <v>High</v>
      </c>
    </row>
    <row r="3407" spans="1:14" x14ac:dyDescent="0.3">
      <c r="A3407">
        <v>3406</v>
      </c>
      <c r="B3407" t="s">
        <v>1632</v>
      </c>
      <c r="C3407" s="2">
        <v>45451</v>
      </c>
      <c r="D3407" t="s">
        <v>24</v>
      </c>
      <c r="E3407" t="s">
        <v>20</v>
      </c>
      <c r="F3407" t="s">
        <v>21</v>
      </c>
      <c r="G3407">
        <v>8</v>
      </c>
      <c r="H3407">
        <v>187.06</v>
      </c>
      <c r="I3407">
        <v>0.26</v>
      </c>
      <c r="J3407">
        <v>1107.4000000000001</v>
      </c>
      <c r="K3407">
        <v>653.17999999999995</v>
      </c>
      <c r="L3407">
        <v>454.22</v>
      </c>
      <c r="M3407" t="s">
        <v>46</v>
      </c>
      <c r="N3407" t="str">
        <f t="shared" si="53"/>
        <v>High</v>
      </c>
    </row>
    <row r="3408" spans="1:14" x14ac:dyDescent="0.3">
      <c r="A3408">
        <v>3407</v>
      </c>
      <c r="B3408" t="s">
        <v>2861</v>
      </c>
      <c r="C3408" s="2">
        <v>45431</v>
      </c>
      <c r="D3408" t="s">
        <v>14</v>
      </c>
      <c r="E3408" t="s">
        <v>25</v>
      </c>
      <c r="F3408" t="s">
        <v>27</v>
      </c>
      <c r="G3408">
        <v>5</v>
      </c>
      <c r="H3408">
        <v>397.38</v>
      </c>
      <c r="I3408">
        <v>0.2</v>
      </c>
      <c r="J3408">
        <v>1589.52</v>
      </c>
      <c r="K3408">
        <v>1266.29</v>
      </c>
      <c r="L3408">
        <v>323.23</v>
      </c>
      <c r="M3408" t="s">
        <v>40</v>
      </c>
      <c r="N3408" t="str">
        <f t="shared" si="53"/>
        <v>Medium</v>
      </c>
    </row>
    <row r="3409" spans="1:14" x14ac:dyDescent="0.3">
      <c r="A3409">
        <v>3408</v>
      </c>
      <c r="B3409" t="s">
        <v>2862</v>
      </c>
      <c r="C3409" s="2">
        <v>45322</v>
      </c>
      <c r="D3409" t="s">
        <v>14</v>
      </c>
      <c r="E3409" t="s">
        <v>33</v>
      </c>
      <c r="F3409" t="s">
        <v>27</v>
      </c>
      <c r="G3409">
        <v>9</v>
      </c>
      <c r="H3409">
        <v>485.27</v>
      </c>
      <c r="I3409">
        <v>0.02</v>
      </c>
      <c r="J3409">
        <v>4280.08</v>
      </c>
      <c r="K3409">
        <v>3363.79</v>
      </c>
      <c r="L3409">
        <v>916.29</v>
      </c>
      <c r="M3409" t="s">
        <v>28</v>
      </c>
      <c r="N3409" t="str">
        <f t="shared" si="53"/>
        <v>Low</v>
      </c>
    </row>
    <row r="3410" spans="1:14" x14ac:dyDescent="0.3">
      <c r="A3410">
        <v>3409</v>
      </c>
      <c r="B3410" t="s">
        <v>2863</v>
      </c>
      <c r="C3410" s="2">
        <v>45457</v>
      </c>
      <c r="D3410" t="s">
        <v>24</v>
      </c>
      <c r="E3410" t="s">
        <v>33</v>
      </c>
      <c r="F3410" t="s">
        <v>27</v>
      </c>
      <c r="G3410">
        <v>5</v>
      </c>
      <c r="H3410">
        <v>339.92</v>
      </c>
      <c r="I3410">
        <v>0.21</v>
      </c>
      <c r="J3410">
        <v>1342.68</v>
      </c>
      <c r="K3410">
        <v>773.94</v>
      </c>
      <c r="L3410">
        <v>568.74</v>
      </c>
      <c r="M3410" t="s">
        <v>46</v>
      </c>
      <c r="N3410" t="str">
        <f t="shared" si="53"/>
        <v>High</v>
      </c>
    </row>
    <row r="3411" spans="1:14" x14ac:dyDescent="0.3">
      <c r="A3411">
        <v>3410</v>
      </c>
      <c r="B3411" t="s">
        <v>2864</v>
      </c>
      <c r="C3411" s="2">
        <v>45428</v>
      </c>
      <c r="D3411" t="s">
        <v>19</v>
      </c>
      <c r="E3411" t="s">
        <v>33</v>
      </c>
      <c r="F3411" t="s">
        <v>16</v>
      </c>
      <c r="G3411">
        <v>6</v>
      </c>
      <c r="H3411">
        <v>322.14</v>
      </c>
      <c r="I3411">
        <v>0.17</v>
      </c>
      <c r="J3411">
        <v>1604.26</v>
      </c>
      <c r="K3411">
        <v>823.3</v>
      </c>
      <c r="L3411">
        <v>780.96</v>
      </c>
      <c r="M3411" t="s">
        <v>22</v>
      </c>
      <c r="N3411" t="str">
        <f t="shared" si="53"/>
        <v>Medium</v>
      </c>
    </row>
    <row r="3412" spans="1:14" x14ac:dyDescent="0.3">
      <c r="A3412">
        <v>3411</v>
      </c>
      <c r="B3412" t="s">
        <v>2865</v>
      </c>
      <c r="C3412" s="2">
        <v>45557</v>
      </c>
      <c r="D3412" t="s">
        <v>19</v>
      </c>
      <c r="E3412" t="s">
        <v>33</v>
      </c>
      <c r="F3412" t="s">
        <v>27</v>
      </c>
      <c r="G3412">
        <v>3</v>
      </c>
      <c r="H3412">
        <v>335.99</v>
      </c>
      <c r="I3412">
        <v>0.28999999999999998</v>
      </c>
      <c r="J3412">
        <v>715.66</v>
      </c>
      <c r="K3412">
        <v>469.02</v>
      </c>
      <c r="L3412">
        <v>246.64</v>
      </c>
      <c r="M3412" t="s">
        <v>40</v>
      </c>
      <c r="N3412" t="str">
        <f t="shared" si="53"/>
        <v>High</v>
      </c>
    </row>
    <row r="3413" spans="1:14" x14ac:dyDescent="0.3">
      <c r="A3413">
        <v>3412</v>
      </c>
      <c r="B3413" t="s">
        <v>2866</v>
      </c>
      <c r="C3413" s="2">
        <v>45432</v>
      </c>
      <c r="D3413" t="s">
        <v>39</v>
      </c>
      <c r="E3413" t="s">
        <v>20</v>
      </c>
      <c r="F3413" t="s">
        <v>27</v>
      </c>
      <c r="G3413">
        <v>2</v>
      </c>
      <c r="H3413">
        <v>357.9</v>
      </c>
      <c r="I3413">
        <v>0.24</v>
      </c>
      <c r="J3413">
        <v>544.01</v>
      </c>
      <c r="K3413">
        <v>339.95</v>
      </c>
      <c r="L3413">
        <v>204.06</v>
      </c>
      <c r="M3413" t="s">
        <v>40</v>
      </c>
      <c r="N3413" t="str">
        <f t="shared" si="53"/>
        <v>High</v>
      </c>
    </row>
    <row r="3414" spans="1:14" x14ac:dyDescent="0.3">
      <c r="A3414">
        <v>3413</v>
      </c>
      <c r="B3414" t="s">
        <v>2867</v>
      </c>
      <c r="C3414" s="2">
        <v>45354</v>
      </c>
      <c r="D3414" t="s">
        <v>39</v>
      </c>
      <c r="E3414" t="s">
        <v>33</v>
      </c>
      <c r="F3414" t="s">
        <v>16</v>
      </c>
      <c r="G3414">
        <v>5</v>
      </c>
      <c r="H3414">
        <v>144.18</v>
      </c>
      <c r="I3414">
        <v>0.08</v>
      </c>
      <c r="J3414">
        <v>663.23</v>
      </c>
      <c r="K3414">
        <v>521.07000000000005</v>
      </c>
      <c r="L3414">
        <v>142.16</v>
      </c>
      <c r="M3414" t="s">
        <v>28</v>
      </c>
      <c r="N3414" t="str">
        <f t="shared" si="53"/>
        <v>Low</v>
      </c>
    </row>
    <row r="3415" spans="1:14" x14ac:dyDescent="0.3">
      <c r="A3415">
        <v>3414</v>
      </c>
      <c r="B3415" t="s">
        <v>1087</v>
      </c>
      <c r="C3415" s="2">
        <v>45305</v>
      </c>
      <c r="D3415" t="s">
        <v>24</v>
      </c>
      <c r="E3415" t="s">
        <v>20</v>
      </c>
      <c r="F3415" t="s">
        <v>21</v>
      </c>
      <c r="G3415">
        <v>4</v>
      </c>
      <c r="H3415">
        <v>100.9</v>
      </c>
      <c r="I3415">
        <v>0.2</v>
      </c>
      <c r="J3415">
        <v>322.88</v>
      </c>
      <c r="K3415">
        <v>197.16</v>
      </c>
      <c r="L3415">
        <v>125.72</v>
      </c>
      <c r="M3415" t="s">
        <v>28</v>
      </c>
      <c r="N3415" t="str">
        <f t="shared" si="53"/>
        <v>Medium</v>
      </c>
    </row>
    <row r="3416" spans="1:14" x14ac:dyDescent="0.3">
      <c r="A3416">
        <v>3415</v>
      </c>
      <c r="B3416" t="s">
        <v>1358</v>
      </c>
      <c r="C3416" s="2">
        <v>45460</v>
      </c>
      <c r="D3416" t="s">
        <v>14</v>
      </c>
      <c r="E3416" t="s">
        <v>30</v>
      </c>
      <c r="F3416" t="s">
        <v>27</v>
      </c>
      <c r="G3416">
        <v>5</v>
      </c>
      <c r="H3416">
        <v>118.63</v>
      </c>
      <c r="I3416">
        <v>0.27</v>
      </c>
      <c r="J3416">
        <v>433</v>
      </c>
      <c r="K3416">
        <v>246.5</v>
      </c>
      <c r="L3416">
        <v>186.5</v>
      </c>
      <c r="M3416" t="s">
        <v>40</v>
      </c>
      <c r="N3416" t="str">
        <f t="shared" si="53"/>
        <v>High</v>
      </c>
    </row>
    <row r="3417" spans="1:14" x14ac:dyDescent="0.3">
      <c r="A3417">
        <v>3416</v>
      </c>
      <c r="B3417" t="s">
        <v>2868</v>
      </c>
      <c r="C3417" s="2">
        <v>45315</v>
      </c>
      <c r="D3417" t="s">
        <v>24</v>
      </c>
      <c r="E3417" t="s">
        <v>25</v>
      </c>
      <c r="F3417" t="s">
        <v>21</v>
      </c>
      <c r="G3417">
        <v>6</v>
      </c>
      <c r="H3417">
        <v>357.44</v>
      </c>
      <c r="I3417">
        <v>0.28000000000000003</v>
      </c>
      <c r="J3417">
        <v>1544.14</v>
      </c>
      <c r="K3417">
        <v>842.56</v>
      </c>
      <c r="L3417">
        <v>701.58</v>
      </c>
      <c r="M3417" t="s">
        <v>22</v>
      </c>
      <c r="N3417" t="str">
        <f t="shared" si="53"/>
        <v>High</v>
      </c>
    </row>
    <row r="3418" spans="1:14" x14ac:dyDescent="0.3">
      <c r="A3418">
        <v>3417</v>
      </c>
      <c r="B3418" t="s">
        <v>2869</v>
      </c>
      <c r="C3418" s="2">
        <v>45365</v>
      </c>
      <c r="D3418" t="s">
        <v>14</v>
      </c>
      <c r="E3418" t="s">
        <v>33</v>
      </c>
      <c r="F3418" t="s">
        <v>16</v>
      </c>
      <c r="G3418">
        <v>5</v>
      </c>
      <c r="H3418">
        <v>442.27</v>
      </c>
      <c r="I3418">
        <v>0.28999999999999998</v>
      </c>
      <c r="J3418">
        <v>1570.06</v>
      </c>
      <c r="K3418">
        <v>1023.88</v>
      </c>
      <c r="L3418">
        <v>546.17999999999995</v>
      </c>
      <c r="M3418" t="s">
        <v>46</v>
      </c>
      <c r="N3418" t="str">
        <f t="shared" si="53"/>
        <v>High</v>
      </c>
    </row>
    <row r="3419" spans="1:14" x14ac:dyDescent="0.3">
      <c r="A3419">
        <v>3418</v>
      </c>
      <c r="B3419" t="s">
        <v>2870</v>
      </c>
      <c r="C3419" s="2">
        <v>45402</v>
      </c>
      <c r="D3419" t="s">
        <v>24</v>
      </c>
      <c r="E3419" t="s">
        <v>25</v>
      </c>
      <c r="F3419" t="s">
        <v>21</v>
      </c>
      <c r="G3419">
        <v>6</v>
      </c>
      <c r="H3419">
        <v>94.71</v>
      </c>
      <c r="I3419">
        <v>0.18</v>
      </c>
      <c r="J3419">
        <v>465.97</v>
      </c>
      <c r="K3419">
        <v>247.55</v>
      </c>
      <c r="L3419">
        <v>218.42</v>
      </c>
      <c r="M3419" t="s">
        <v>28</v>
      </c>
      <c r="N3419" t="str">
        <f t="shared" si="53"/>
        <v>Medium</v>
      </c>
    </row>
    <row r="3420" spans="1:14" x14ac:dyDescent="0.3">
      <c r="A3420">
        <v>3419</v>
      </c>
      <c r="B3420" t="s">
        <v>2321</v>
      </c>
      <c r="C3420" s="2">
        <v>45568</v>
      </c>
      <c r="D3420" t="s">
        <v>39</v>
      </c>
      <c r="E3420" t="s">
        <v>20</v>
      </c>
      <c r="F3420" t="s">
        <v>27</v>
      </c>
      <c r="G3420">
        <v>7</v>
      </c>
      <c r="H3420">
        <v>111.16</v>
      </c>
      <c r="I3420">
        <v>0.25</v>
      </c>
      <c r="J3420">
        <v>583.59</v>
      </c>
      <c r="K3420">
        <v>353.54</v>
      </c>
      <c r="L3420">
        <v>230.05</v>
      </c>
      <c r="M3420" t="s">
        <v>28</v>
      </c>
      <c r="N3420" t="str">
        <f t="shared" si="53"/>
        <v>High</v>
      </c>
    </row>
    <row r="3421" spans="1:14" x14ac:dyDescent="0.3">
      <c r="A3421">
        <v>3420</v>
      </c>
      <c r="B3421" t="s">
        <v>2871</v>
      </c>
      <c r="C3421" s="2">
        <v>45418</v>
      </c>
      <c r="D3421" t="s">
        <v>39</v>
      </c>
      <c r="E3421" t="s">
        <v>33</v>
      </c>
      <c r="F3421" t="s">
        <v>27</v>
      </c>
      <c r="G3421">
        <v>9</v>
      </c>
      <c r="H3421">
        <v>455.5</v>
      </c>
      <c r="I3421">
        <v>7.0000000000000007E-2</v>
      </c>
      <c r="J3421">
        <v>3812.53</v>
      </c>
      <c r="K3421">
        <v>1918.64</v>
      </c>
      <c r="L3421">
        <v>1893.89</v>
      </c>
      <c r="M3421" t="s">
        <v>46</v>
      </c>
      <c r="N3421" t="str">
        <f t="shared" si="53"/>
        <v>Low</v>
      </c>
    </row>
    <row r="3422" spans="1:14" x14ac:dyDescent="0.3">
      <c r="A3422">
        <v>3421</v>
      </c>
      <c r="B3422" t="s">
        <v>2872</v>
      </c>
      <c r="C3422" s="2">
        <v>45625</v>
      </c>
      <c r="D3422" t="s">
        <v>39</v>
      </c>
      <c r="E3422" t="s">
        <v>25</v>
      </c>
      <c r="F3422" t="s">
        <v>16</v>
      </c>
      <c r="G3422">
        <v>3</v>
      </c>
      <c r="H3422">
        <v>320.39999999999998</v>
      </c>
      <c r="I3422">
        <v>0.05</v>
      </c>
      <c r="J3422">
        <v>913.14</v>
      </c>
      <c r="K3422">
        <v>513.83000000000004</v>
      </c>
      <c r="L3422">
        <v>399.31</v>
      </c>
      <c r="M3422" t="s">
        <v>22</v>
      </c>
      <c r="N3422" t="str">
        <f t="shared" si="53"/>
        <v>Low</v>
      </c>
    </row>
    <row r="3423" spans="1:14" x14ac:dyDescent="0.3">
      <c r="A3423">
        <v>3422</v>
      </c>
      <c r="B3423" t="s">
        <v>2873</v>
      </c>
      <c r="C3423" s="2">
        <v>45531</v>
      </c>
      <c r="D3423" t="s">
        <v>14</v>
      </c>
      <c r="E3423" t="s">
        <v>33</v>
      </c>
      <c r="F3423" t="s">
        <v>27</v>
      </c>
      <c r="G3423">
        <v>6</v>
      </c>
      <c r="H3423">
        <v>166.51</v>
      </c>
      <c r="I3423">
        <v>0.2</v>
      </c>
      <c r="J3423">
        <v>799.25</v>
      </c>
      <c r="K3423">
        <v>412.37</v>
      </c>
      <c r="L3423">
        <v>386.88</v>
      </c>
      <c r="M3423" t="s">
        <v>28</v>
      </c>
      <c r="N3423" t="str">
        <f t="shared" si="53"/>
        <v>Medium</v>
      </c>
    </row>
    <row r="3424" spans="1:14" x14ac:dyDescent="0.3">
      <c r="A3424">
        <v>3423</v>
      </c>
      <c r="B3424" t="s">
        <v>2874</v>
      </c>
      <c r="C3424" s="2">
        <v>45371</v>
      </c>
      <c r="D3424" t="s">
        <v>39</v>
      </c>
      <c r="E3424" t="s">
        <v>15</v>
      </c>
      <c r="F3424" t="s">
        <v>21</v>
      </c>
      <c r="G3424">
        <v>6</v>
      </c>
      <c r="H3424">
        <v>24.15</v>
      </c>
      <c r="I3424">
        <v>0.05</v>
      </c>
      <c r="J3424">
        <v>137.65</v>
      </c>
      <c r="K3424">
        <v>92.6</v>
      </c>
      <c r="L3424">
        <v>45.05</v>
      </c>
      <c r="M3424" t="s">
        <v>17</v>
      </c>
      <c r="N3424" t="str">
        <f t="shared" si="53"/>
        <v>Low</v>
      </c>
    </row>
    <row r="3425" spans="1:14" x14ac:dyDescent="0.3">
      <c r="A3425">
        <v>3424</v>
      </c>
      <c r="B3425" t="s">
        <v>2875</v>
      </c>
      <c r="C3425" s="2">
        <v>45551</v>
      </c>
      <c r="D3425" t="s">
        <v>19</v>
      </c>
      <c r="E3425" t="s">
        <v>33</v>
      </c>
      <c r="F3425" t="s">
        <v>27</v>
      </c>
      <c r="G3425">
        <v>1</v>
      </c>
      <c r="H3425">
        <v>58.89</v>
      </c>
      <c r="I3425">
        <v>0.19</v>
      </c>
      <c r="J3425">
        <v>47.7</v>
      </c>
      <c r="K3425">
        <v>36.770000000000003</v>
      </c>
      <c r="L3425">
        <v>10.93</v>
      </c>
      <c r="M3425" t="s">
        <v>17</v>
      </c>
      <c r="N3425" t="str">
        <f t="shared" si="53"/>
        <v>Medium</v>
      </c>
    </row>
    <row r="3426" spans="1:14" x14ac:dyDescent="0.3">
      <c r="A3426">
        <v>3425</v>
      </c>
      <c r="B3426" t="s">
        <v>2876</v>
      </c>
      <c r="C3426" s="2">
        <v>45335</v>
      </c>
      <c r="D3426" t="s">
        <v>39</v>
      </c>
      <c r="E3426" t="s">
        <v>15</v>
      </c>
      <c r="F3426" t="s">
        <v>21</v>
      </c>
      <c r="G3426">
        <v>6</v>
      </c>
      <c r="H3426">
        <v>314.61</v>
      </c>
      <c r="I3426">
        <v>0.16</v>
      </c>
      <c r="J3426">
        <v>1585.63</v>
      </c>
      <c r="K3426">
        <v>995.53</v>
      </c>
      <c r="L3426">
        <v>590.1</v>
      </c>
      <c r="M3426" t="s">
        <v>22</v>
      </c>
      <c r="N3426" t="str">
        <f t="shared" si="53"/>
        <v>Medium</v>
      </c>
    </row>
    <row r="3427" spans="1:14" x14ac:dyDescent="0.3">
      <c r="A3427">
        <v>3426</v>
      </c>
      <c r="B3427" t="s">
        <v>2877</v>
      </c>
      <c r="C3427" s="2">
        <v>45379</v>
      </c>
      <c r="D3427" t="s">
        <v>39</v>
      </c>
      <c r="E3427" t="s">
        <v>30</v>
      </c>
      <c r="F3427" t="s">
        <v>16</v>
      </c>
      <c r="G3427">
        <v>10</v>
      </c>
      <c r="H3427">
        <v>144.16</v>
      </c>
      <c r="I3427">
        <v>0.2</v>
      </c>
      <c r="J3427">
        <v>1153.28</v>
      </c>
      <c r="K3427">
        <v>714.47</v>
      </c>
      <c r="L3427">
        <v>438.81</v>
      </c>
      <c r="M3427" t="s">
        <v>22</v>
      </c>
      <c r="N3427" t="str">
        <f t="shared" si="53"/>
        <v>Medium</v>
      </c>
    </row>
    <row r="3428" spans="1:14" x14ac:dyDescent="0.3">
      <c r="A3428">
        <v>3427</v>
      </c>
      <c r="B3428" t="s">
        <v>2878</v>
      </c>
      <c r="C3428" s="2">
        <v>45456</v>
      </c>
      <c r="D3428" t="s">
        <v>24</v>
      </c>
      <c r="E3428" t="s">
        <v>33</v>
      </c>
      <c r="F3428" t="s">
        <v>16</v>
      </c>
      <c r="G3428">
        <v>7</v>
      </c>
      <c r="H3428">
        <v>192.54</v>
      </c>
      <c r="I3428">
        <v>0.12</v>
      </c>
      <c r="J3428">
        <v>1186.05</v>
      </c>
      <c r="K3428">
        <v>651.88</v>
      </c>
      <c r="L3428">
        <v>534.16999999999996</v>
      </c>
      <c r="M3428" t="s">
        <v>22</v>
      </c>
      <c r="N3428" t="str">
        <f t="shared" si="53"/>
        <v>Medium</v>
      </c>
    </row>
    <row r="3429" spans="1:14" x14ac:dyDescent="0.3">
      <c r="A3429">
        <v>3428</v>
      </c>
      <c r="B3429" t="s">
        <v>2283</v>
      </c>
      <c r="C3429" s="2">
        <v>45488</v>
      </c>
      <c r="D3429" t="s">
        <v>24</v>
      </c>
      <c r="E3429" t="s">
        <v>15</v>
      </c>
      <c r="F3429" t="s">
        <v>27</v>
      </c>
      <c r="G3429">
        <v>10</v>
      </c>
      <c r="H3429">
        <v>111.52</v>
      </c>
      <c r="I3429">
        <v>0.21</v>
      </c>
      <c r="J3429">
        <v>881.01</v>
      </c>
      <c r="K3429">
        <v>702.02</v>
      </c>
      <c r="L3429">
        <v>178.99</v>
      </c>
      <c r="M3429" t="s">
        <v>28</v>
      </c>
      <c r="N3429" t="str">
        <f t="shared" si="53"/>
        <v>High</v>
      </c>
    </row>
    <row r="3430" spans="1:14" x14ac:dyDescent="0.3">
      <c r="A3430">
        <v>3429</v>
      </c>
      <c r="B3430" t="s">
        <v>1289</v>
      </c>
      <c r="C3430" s="2">
        <v>45310</v>
      </c>
      <c r="D3430" t="s">
        <v>19</v>
      </c>
      <c r="E3430" t="s">
        <v>15</v>
      </c>
      <c r="F3430" t="s">
        <v>27</v>
      </c>
      <c r="G3430">
        <v>2</v>
      </c>
      <c r="H3430">
        <v>158.19999999999999</v>
      </c>
      <c r="I3430">
        <v>0.06</v>
      </c>
      <c r="J3430">
        <v>297.42</v>
      </c>
      <c r="K3430">
        <v>220.63</v>
      </c>
      <c r="L3430">
        <v>76.790000000000006</v>
      </c>
      <c r="M3430" t="s">
        <v>17</v>
      </c>
      <c r="N3430" t="str">
        <f t="shared" si="53"/>
        <v>Low</v>
      </c>
    </row>
    <row r="3431" spans="1:14" x14ac:dyDescent="0.3">
      <c r="A3431">
        <v>3430</v>
      </c>
      <c r="B3431" t="s">
        <v>2879</v>
      </c>
      <c r="C3431" s="2">
        <v>45441</v>
      </c>
      <c r="D3431" t="s">
        <v>24</v>
      </c>
      <c r="E3431" t="s">
        <v>33</v>
      </c>
      <c r="F3431" t="s">
        <v>16</v>
      </c>
      <c r="G3431">
        <v>1</v>
      </c>
      <c r="H3431">
        <v>342.07</v>
      </c>
      <c r="I3431">
        <v>7.0000000000000007E-2</v>
      </c>
      <c r="J3431">
        <v>318.13</v>
      </c>
      <c r="K3431">
        <v>243.76</v>
      </c>
      <c r="L3431">
        <v>74.37</v>
      </c>
      <c r="M3431" t="s">
        <v>28</v>
      </c>
      <c r="N3431" t="str">
        <f t="shared" si="53"/>
        <v>Low</v>
      </c>
    </row>
    <row r="3432" spans="1:14" x14ac:dyDescent="0.3">
      <c r="A3432">
        <v>3431</v>
      </c>
      <c r="B3432" t="s">
        <v>2880</v>
      </c>
      <c r="C3432" s="2">
        <v>45393</v>
      </c>
      <c r="D3432" t="s">
        <v>19</v>
      </c>
      <c r="E3432" t="s">
        <v>15</v>
      </c>
      <c r="F3432" t="s">
        <v>16</v>
      </c>
      <c r="G3432">
        <v>6</v>
      </c>
      <c r="H3432">
        <v>426.61</v>
      </c>
      <c r="I3432">
        <v>0.25</v>
      </c>
      <c r="J3432">
        <v>1919.74</v>
      </c>
      <c r="K3432">
        <v>1071.1199999999999</v>
      </c>
      <c r="L3432">
        <v>848.62</v>
      </c>
      <c r="M3432" t="s">
        <v>40</v>
      </c>
      <c r="N3432" t="str">
        <f t="shared" si="53"/>
        <v>High</v>
      </c>
    </row>
    <row r="3433" spans="1:14" x14ac:dyDescent="0.3">
      <c r="A3433">
        <v>3432</v>
      </c>
      <c r="B3433" t="s">
        <v>2881</v>
      </c>
      <c r="C3433" s="2">
        <v>45438</v>
      </c>
      <c r="D3433" t="s">
        <v>14</v>
      </c>
      <c r="E3433" t="s">
        <v>20</v>
      </c>
      <c r="F3433" t="s">
        <v>27</v>
      </c>
      <c r="G3433">
        <v>9</v>
      </c>
      <c r="H3433">
        <v>485.46</v>
      </c>
      <c r="I3433">
        <v>7.0000000000000007E-2</v>
      </c>
      <c r="J3433">
        <v>4063.3</v>
      </c>
      <c r="K3433">
        <v>2431.56</v>
      </c>
      <c r="L3433">
        <v>1631.74</v>
      </c>
      <c r="M3433" t="s">
        <v>17</v>
      </c>
      <c r="N3433" t="str">
        <f t="shared" si="53"/>
        <v>Low</v>
      </c>
    </row>
    <row r="3434" spans="1:14" x14ac:dyDescent="0.3">
      <c r="A3434">
        <v>3433</v>
      </c>
      <c r="B3434" t="s">
        <v>2882</v>
      </c>
      <c r="C3434" s="2">
        <v>45459</v>
      </c>
      <c r="D3434" t="s">
        <v>24</v>
      </c>
      <c r="E3434" t="s">
        <v>15</v>
      </c>
      <c r="F3434" t="s">
        <v>16</v>
      </c>
      <c r="G3434">
        <v>4</v>
      </c>
      <c r="H3434">
        <v>304.51</v>
      </c>
      <c r="I3434">
        <v>0.04</v>
      </c>
      <c r="J3434">
        <v>1169.32</v>
      </c>
      <c r="K3434">
        <v>835.92</v>
      </c>
      <c r="L3434">
        <v>333.4</v>
      </c>
      <c r="M3434" t="s">
        <v>28</v>
      </c>
      <c r="N3434" t="str">
        <f t="shared" si="53"/>
        <v>Low</v>
      </c>
    </row>
    <row r="3435" spans="1:14" x14ac:dyDescent="0.3">
      <c r="A3435">
        <v>3434</v>
      </c>
      <c r="B3435" t="s">
        <v>2200</v>
      </c>
      <c r="C3435" s="2">
        <v>45613</v>
      </c>
      <c r="D3435" t="s">
        <v>19</v>
      </c>
      <c r="E3435" t="s">
        <v>33</v>
      </c>
      <c r="F3435" t="s">
        <v>16</v>
      </c>
      <c r="G3435">
        <v>5</v>
      </c>
      <c r="H3435">
        <v>157.19</v>
      </c>
      <c r="I3435">
        <v>0.06</v>
      </c>
      <c r="J3435">
        <v>738.79</v>
      </c>
      <c r="K3435">
        <v>431.25</v>
      </c>
      <c r="L3435">
        <v>307.54000000000002</v>
      </c>
      <c r="M3435" t="s">
        <v>46</v>
      </c>
      <c r="N3435" t="str">
        <f t="shared" si="53"/>
        <v>Low</v>
      </c>
    </row>
    <row r="3436" spans="1:14" x14ac:dyDescent="0.3">
      <c r="A3436">
        <v>3435</v>
      </c>
      <c r="B3436" t="s">
        <v>1626</v>
      </c>
      <c r="C3436" s="2">
        <v>45585</v>
      </c>
      <c r="D3436" t="s">
        <v>24</v>
      </c>
      <c r="E3436" t="s">
        <v>33</v>
      </c>
      <c r="F3436" t="s">
        <v>16</v>
      </c>
      <c r="G3436">
        <v>9</v>
      </c>
      <c r="H3436">
        <v>457.19</v>
      </c>
      <c r="I3436">
        <v>0.21</v>
      </c>
      <c r="J3436">
        <v>3250.62</v>
      </c>
      <c r="K3436">
        <v>2493.9299999999998</v>
      </c>
      <c r="L3436">
        <v>756.69</v>
      </c>
      <c r="M3436" t="s">
        <v>46</v>
      </c>
      <c r="N3436" t="str">
        <f t="shared" si="53"/>
        <v>High</v>
      </c>
    </row>
    <row r="3437" spans="1:14" x14ac:dyDescent="0.3">
      <c r="A3437">
        <v>3436</v>
      </c>
      <c r="B3437" t="s">
        <v>1514</v>
      </c>
      <c r="C3437" s="2">
        <v>45619</v>
      </c>
      <c r="D3437" t="s">
        <v>14</v>
      </c>
      <c r="E3437" t="s">
        <v>25</v>
      </c>
      <c r="F3437" t="s">
        <v>16</v>
      </c>
      <c r="G3437">
        <v>8</v>
      </c>
      <c r="H3437">
        <v>391.11</v>
      </c>
      <c r="I3437">
        <v>0.23</v>
      </c>
      <c r="J3437">
        <v>2409.2399999999998</v>
      </c>
      <c r="K3437">
        <v>1824.43</v>
      </c>
      <c r="L3437">
        <v>584.80999999999995</v>
      </c>
      <c r="M3437" t="s">
        <v>22</v>
      </c>
      <c r="N3437" t="str">
        <f t="shared" si="53"/>
        <v>High</v>
      </c>
    </row>
    <row r="3438" spans="1:14" x14ac:dyDescent="0.3">
      <c r="A3438">
        <v>3437</v>
      </c>
      <c r="B3438" t="s">
        <v>2883</v>
      </c>
      <c r="C3438" s="2">
        <v>45602</v>
      </c>
      <c r="D3438" t="s">
        <v>19</v>
      </c>
      <c r="E3438" t="s">
        <v>33</v>
      </c>
      <c r="F3438" t="s">
        <v>27</v>
      </c>
      <c r="G3438">
        <v>5</v>
      </c>
      <c r="H3438">
        <v>252.68</v>
      </c>
      <c r="I3438">
        <v>0.27</v>
      </c>
      <c r="J3438">
        <v>922.28</v>
      </c>
      <c r="K3438">
        <v>556.89</v>
      </c>
      <c r="L3438">
        <v>365.39</v>
      </c>
      <c r="M3438" t="s">
        <v>40</v>
      </c>
      <c r="N3438" t="str">
        <f t="shared" si="53"/>
        <v>High</v>
      </c>
    </row>
    <row r="3439" spans="1:14" x14ac:dyDescent="0.3">
      <c r="A3439">
        <v>3438</v>
      </c>
      <c r="B3439" t="s">
        <v>847</v>
      </c>
      <c r="C3439" s="2">
        <v>45594</v>
      </c>
      <c r="D3439" t="s">
        <v>24</v>
      </c>
      <c r="E3439" t="s">
        <v>33</v>
      </c>
      <c r="F3439" t="s">
        <v>21</v>
      </c>
      <c r="G3439">
        <v>6</v>
      </c>
      <c r="H3439">
        <v>496.15</v>
      </c>
      <c r="I3439">
        <v>0.23</v>
      </c>
      <c r="J3439">
        <v>2292.21</v>
      </c>
      <c r="K3439">
        <v>1516.01</v>
      </c>
      <c r="L3439">
        <v>776.2</v>
      </c>
      <c r="M3439" t="s">
        <v>28</v>
      </c>
      <c r="N3439" t="str">
        <f t="shared" si="53"/>
        <v>High</v>
      </c>
    </row>
    <row r="3440" spans="1:14" x14ac:dyDescent="0.3">
      <c r="A3440">
        <v>3439</v>
      </c>
      <c r="B3440" t="s">
        <v>2884</v>
      </c>
      <c r="C3440" s="2">
        <v>45517</v>
      </c>
      <c r="D3440" t="s">
        <v>14</v>
      </c>
      <c r="E3440" t="s">
        <v>33</v>
      </c>
      <c r="F3440" t="s">
        <v>27</v>
      </c>
      <c r="G3440">
        <v>4</v>
      </c>
      <c r="H3440">
        <v>209.74</v>
      </c>
      <c r="I3440">
        <v>0.04</v>
      </c>
      <c r="J3440">
        <v>805.4</v>
      </c>
      <c r="K3440">
        <v>545.77</v>
      </c>
      <c r="L3440">
        <v>259.63</v>
      </c>
      <c r="M3440" t="s">
        <v>17</v>
      </c>
      <c r="N3440" t="str">
        <f t="shared" si="53"/>
        <v>Low</v>
      </c>
    </row>
    <row r="3441" spans="1:14" x14ac:dyDescent="0.3">
      <c r="A3441">
        <v>3440</v>
      </c>
      <c r="B3441" t="s">
        <v>2885</v>
      </c>
      <c r="C3441" s="2">
        <v>45364</v>
      </c>
      <c r="D3441" t="s">
        <v>19</v>
      </c>
      <c r="E3441" t="s">
        <v>30</v>
      </c>
      <c r="F3441" t="s">
        <v>16</v>
      </c>
      <c r="G3441">
        <v>7</v>
      </c>
      <c r="H3441">
        <v>306.36</v>
      </c>
      <c r="I3441">
        <v>0.21</v>
      </c>
      <c r="J3441">
        <v>1694.17</v>
      </c>
      <c r="K3441">
        <v>1119.45</v>
      </c>
      <c r="L3441">
        <v>574.72</v>
      </c>
      <c r="M3441" t="s">
        <v>22</v>
      </c>
      <c r="N3441" t="str">
        <f t="shared" si="53"/>
        <v>High</v>
      </c>
    </row>
    <row r="3442" spans="1:14" x14ac:dyDescent="0.3">
      <c r="A3442">
        <v>3441</v>
      </c>
      <c r="B3442" t="s">
        <v>2886</v>
      </c>
      <c r="C3442" s="2">
        <v>45529</v>
      </c>
      <c r="D3442" t="s">
        <v>39</v>
      </c>
      <c r="E3442" t="s">
        <v>33</v>
      </c>
      <c r="F3442" t="s">
        <v>27</v>
      </c>
      <c r="G3442">
        <v>5</v>
      </c>
      <c r="H3442">
        <v>79.900000000000006</v>
      </c>
      <c r="I3442">
        <v>0.16</v>
      </c>
      <c r="J3442">
        <v>335.58</v>
      </c>
      <c r="K3442">
        <v>200.56</v>
      </c>
      <c r="L3442">
        <v>135.02000000000001</v>
      </c>
      <c r="M3442" t="s">
        <v>28</v>
      </c>
      <c r="N3442" t="str">
        <f t="shared" si="53"/>
        <v>Medium</v>
      </c>
    </row>
    <row r="3443" spans="1:14" x14ac:dyDescent="0.3">
      <c r="A3443">
        <v>3442</v>
      </c>
      <c r="B3443" t="s">
        <v>2887</v>
      </c>
      <c r="C3443" s="2">
        <v>45562</v>
      </c>
      <c r="D3443" t="s">
        <v>24</v>
      </c>
      <c r="E3443" t="s">
        <v>25</v>
      </c>
      <c r="F3443" t="s">
        <v>27</v>
      </c>
      <c r="G3443">
        <v>1</v>
      </c>
      <c r="H3443">
        <v>356.86</v>
      </c>
      <c r="I3443">
        <v>0.06</v>
      </c>
      <c r="J3443">
        <v>335.45</v>
      </c>
      <c r="K3443">
        <v>224.4</v>
      </c>
      <c r="L3443">
        <v>111.05</v>
      </c>
      <c r="M3443" t="s">
        <v>46</v>
      </c>
      <c r="N3443" t="str">
        <f t="shared" si="53"/>
        <v>Low</v>
      </c>
    </row>
    <row r="3444" spans="1:14" x14ac:dyDescent="0.3">
      <c r="A3444">
        <v>3443</v>
      </c>
      <c r="B3444" t="s">
        <v>2888</v>
      </c>
      <c r="C3444" s="2">
        <v>45525</v>
      </c>
      <c r="D3444" t="s">
        <v>24</v>
      </c>
      <c r="E3444" t="s">
        <v>30</v>
      </c>
      <c r="F3444" t="s">
        <v>21</v>
      </c>
      <c r="G3444">
        <v>7</v>
      </c>
      <c r="H3444">
        <v>276.57</v>
      </c>
      <c r="I3444">
        <v>0.2</v>
      </c>
      <c r="J3444">
        <v>1548.79</v>
      </c>
      <c r="K3444">
        <v>919.25</v>
      </c>
      <c r="L3444">
        <v>629.54</v>
      </c>
      <c r="M3444" t="s">
        <v>46</v>
      </c>
      <c r="N3444" t="str">
        <f t="shared" si="53"/>
        <v>Medium</v>
      </c>
    </row>
    <row r="3445" spans="1:14" x14ac:dyDescent="0.3">
      <c r="A3445">
        <v>3444</v>
      </c>
      <c r="B3445" t="s">
        <v>432</v>
      </c>
      <c r="C3445" s="2">
        <v>45469</v>
      </c>
      <c r="D3445" t="s">
        <v>19</v>
      </c>
      <c r="E3445" t="s">
        <v>20</v>
      </c>
      <c r="F3445" t="s">
        <v>27</v>
      </c>
      <c r="G3445">
        <v>6</v>
      </c>
      <c r="H3445">
        <v>97.82</v>
      </c>
      <c r="I3445">
        <v>0</v>
      </c>
      <c r="J3445">
        <v>586.91999999999996</v>
      </c>
      <c r="K3445">
        <v>416.24</v>
      </c>
      <c r="L3445">
        <v>170.68</v>
      </c>
      <c r="M3445" t="s">
        <v>46</v>
      </c>
      <c r="N3445" t="str">
        <f t="shared" si="53"/>
        <v>No Discount</v>
      </c>
    </row>
    <row r="3446" spans="1:14" x14ac:dyDescent="0.3">
      <c r="A3446">
        <v>3445</v>
      </c>
      <c r="B3446" t="s">
        <v>2889</v>
      </c>
      <c r="C3446" s="2">
        <v>45487</v>
      </c>
      <c r="D3446" t="s">
        <v>14</v>
      </c>
      <c r="E3446" t="s">
        <v>33</v>
      </c>
      <c r="F3446" t="s">
        <v>16</v>
      </c>
      <c r="G3446">
        <v>4</v>
      </c>
      <c r="H3446">
        <v>324.22000000000003</v>
      </c>
      <c r="I3446">
        <v>0.06</v>
      </c>
      <c r="J3446">
        <v>1219.07</v>
      </c>
      <c r="K3446">
        <v>727.62</v>
      </c>
      <c r="L3446">
        <v>491.45</v>
      </c>
      <c r="M3446" t="s">
        <v>40</v>
      </c>
      <c r="N3446" t="str">
        <f t="shared" si="53"/>
        <v>Low</v>
      </c>
    </row>
    <row r="3447" spans="1:14" x14ac:dyDescent="0.3">
      <c r="A3447">
        <v>3446</v>
      </c>
      <c r="B3447" t="s">
        <v>1768</v>
      </c>
      <c r="C3447" s="2">
        <v>45618</v>
      </c>
      <c r="D3447" t="s">
        <v>39</v>
      </c>
      <c r="E3447" t="s">
        <v>15</v>
      </c>
      <c r="F3447" t="s">
        <v>21</v>
      </c>
      <c r="G3447">
        <v>1</v>
      </c>
      <c r="H3447">
        <v>331.16</v>
      </c>
      <c r="I3447">
        <v>0.05</v>
      </c>
      <c r="J3447">
        <v>314.60000000000002</v>
      </c>
      <c r="K3447">
        <v>226.01</v>
      </c>
      <c r="L3447">
        <v>88.59</v>
      </c>
      <c r="M3447" t="s">
        <v>46</v>
      </c>
      <c r="N3447" t="str">
        <f t="shared" si="53"/>
        <v>Low</v>
      </c>
    </row>
    <row r="3448" spans="1:14" x14ac:dyDescent="0.3">
      <c r="A3448">
        <v>3447</v>
      </c>
      <c r="B3448" t="s">
        <v>2890</v>
      </c>
      <c r="C3448" s="2">
        <v>45510</v>
      </c>
      <c r="D3448" t="s">
        <v>14</v>
      </c>
      <c r="E3448" t="s">
        <v>33</v>
      </c>
      <c r="F3448" t="s">
        <v>27</v>
      </c>
      <c r="G3448">
        <v>4</v>
      </c>
      <c r="H3448">
        <v>97.07</v>
      </c>
      <c r="I3448">
        <v>0.27</v>
      </c>
      <c r="J3448">
        <v>283.44</v>
      </c>
      <c r="K3448">
        <v>184</v>
      </c>
      <c r="L3448">
        <v>99.44</v>
      </c>
      <c r="M3448" t="s">
        <v>46</v>
      </c>
      <c r="N3448" t="str">
        <f t="shared" si="53"/>
        <v>High</v>
      </c>
    </row>
    <row r="3449" spans="1:14" x14ac:dyDescent="0.3">
      <c r="A3449">
        <v>3448</v>
      </c>
      <c r="B3449" t="s">
        <v>2597</v>
      </c>
      <c r="C3449" s="2">
        <v>45579</v>
      </c>
      <c r="D3449" t="s">
        <v>24</v>
      </c>
      <c r="E3449" t="s">
        <v>30</v>
      </c>
      <c r="F3449" t="s">
        <v>16</v>
      </c>
      <c r="G3449">
        <v>4</v>
      </c>
      <c r="H3449">
        <v>25.92</v>
      </c>
      <c r="I3449">
        <v>0.14000000000000001</v>
      </c>
      <c r="J3449">
        <v>89.16</v>
      </c>
      <c r="K3449">
        <v>59.68</v>
      </c>
      <c r="L3449">
        <v>29.48</v>
      </c>
      <c r="M3449" t="s">
        <v>46</v>
      </c>
      <c r="N3449" t="str">
        <f t="shared" si="53"/>
        <v>Medium</v>
      </c>
    </row>
    <row r="3450" spans="1:14" x14ac:dyDescent="0.3">
      <c r="A3450">
        <v>3449</v>
      </c>
      <c r="B3450" t="s">
        <v>2891</v>
      </c>
      <c r="C3450" s="2">
        <v>45639</v>
      </c>
      <c r="D3450" t="s">
        <v>14</v>
      </c>
      <c r="E3450" t="s">
        <v>33</v>
      </c>
      <c r="F3450" t="s">
        <v>27</v>
      </c>
      <c r="G3450">
        <v>8</v>
      </c>
      <c r="H3450">
        <v>79.989999999999995</v>
      </c>
      <c r="I3450">
        <v>0.25</v>
      </c>
      <c r="J3450">
        <v>479.94</v>
      </c>
      <c r="K3450">
        <v>323.11</v>
      </c>
      <c r="L3450">
        <v>156.83000000000001</v>
      </c>
      <c r="M3450" t="s">
        <v>46</v>
      </c>
      <c r="N3450" t="str">
        <f t="shared" si="53"/>
        <v>High</v>
      </c>
    </row>
    <row r="3451" spans="1:14" x14ac:dyDescent="0.3">
      <c r="A3451">
        <v>3450</v>
      </c>
      <c r="B3451" t="s">
        <v>2892</v>
      </c>
      <c r="C3451" s="2">
        <v>45584</v>
      </c>
      <c r="D3451" t="s">
        <v>39</v>
      </c>
      <c r="E3451" t="s">
        <v>33</v>
      </c>
      <c r="F3451" t="s">
        <v>21</v>
      </c>
      <c r="G3451">
        <v>9</v>
      </c>
      <c r="H3451">
        <v>201.89</v>
      </c>
      <c r="I3451">
        <v>0.01</v>
      </c>
      <c r="J3451">
        <v>1798.84</v>
      </c>
      <c r="K3451">
        <v>1406.5</v>
      </c>
      <c r="L3451">
        <v>392.34</v>
      </c>
      <c r="M3451" t="s">
        <v>46</v>
      </c>
      <c r="N3451" t="str">
        <f t="shared" si="53"/>
        <v>Low</v>
      </c>
    </row>
    <row r="3452" spans="1:14" x14ac:dyDescent="0.3">
      <c r="A3452">
        <v>3451</v>
      </c>
      <c r="B3452" t="s">
        <v>2893</v>
      </c>
      <c r="C3452" s="2">
        <v>45373</v>
      </c>
      <c r="D3452" t="s">
        <v>14</v>
      </c>
      <c r="E3452" t="s">
        <v>15</v>
      </c>
      <c r="F3452" t="s">
        <v>21</v>
      </c>
      <c r="G3452">
        <v>10</v>
      </c>
      <c r="H3452">
        <v>326.55</v>
      </c>
      <c r="I3452">
        <v>0.18</v>
      </c>
      <c r="J3452">
        <v>2677.71</v>
      </c>
      <c r="K3452">
        <v>1944.09</v>
      </c>
      <c r="L3452">
        <v>733.62</v>
      </c>
      <c r="M3452" t="s">
        <v>17</v>
      </c>
      <c r="N3452" t="str">
        <f t="shared" si="53"/>
        <v>Medium</v>
      </c>
    </row>
    <row r="3453" spans="1:14" x14ac:dyDescent="0.3">
      <c r="A3453">
        <v>3452</v>
      </c>
      <c r="B3453" t="s">
        <v>2894</v>
      </c>
      <c r="C3453" s="2">
        <v>45397</v>
      </c>
      <c r="D3453" t="s">
        <v>14</v>
      </c>
      <c r="E3453" t="s">
        <v>25</v>
      </c>
      <c r="F3453" t="s">
        <v>16</v>
      </c>
      <c r="G3453">
        <v>9</v>
      </c>
      <c r="H3453">
        <v>441.75</v>
      </c>
      <c r="I3453">
        <v>0.06</v>
      </c>
      <c r="J3453">
        <v>3737.2</v>
      </c>
      <c r="K3453">
        <v>2036.74</v>
      </c>
      <c r="L3453">
        <v>1700.46</v>
      </c>
      <c r="M3453" t="s">
        <v>17</v>
      </c>
      <c r="N3453" t="str">
        <f t="shared" si="53"/>
        <v>Low</v>
      </c>
    </row>
    <row r="3454" spans="1:14" x14ac:dyDescent="0.3">
      <c r="A3454">
        <v>3453</v>
      </c>
      <c r="B3454" t="s">
        <v>2895</v>
      </c>
      <c r="C3454" s="2">
        <v>45591</v>
      </c>
      <c r="D3454" t="s">
        <v>19</v>
      </c>
      <c r="E3454" t="s">
        <v>20</v>
      </c>
      <c r="F3454" t="s">
        <v>21</v>
      </c>
      <c r="G3454">
        <v>10</v>
      </c>
      <c r="H3454">
        <v>155.94999999999999</v>
      </c>
      <c r="I3454">
        <v>0.2</v>
      </c>
      <c r="J3454">
        <v>1247.5999999999999</v>
      </c>
      <c r="K3454">
        <v>814.33</v>
      </c>
      <c r="L3454">
        <v>433.27</v>
      </c>
      <c r="M3454" t="s">
        <v>40</v>
      </c>
      <c r="N3454" t="str">
        <f t="shared" si="53"/>
        <v>Medium</v>
      </c>
    </row>
    <row r="3455" spans="1:14" x14ac:dyDescent="0.3">
      <c r="A3455">
        <v>3454</v>
      </c>
      <c r="B3455" t="s">
        <v>360</v>
      </c>
      <c r="C3455" s="2">
        <v>45342</v>
      </c>
      <c r="D3455" t="s">
        <v>14</v>
      </c>
      <c r="E3455" t="s">
        <v>25</v>
      </c>
      <c r="F3455" t="s">
        <v>21</v>
      </c>
      <c r="G3455">
        <v>2</v>
      </c>
      <c r="H3455">
        <v>163.52000000000001</v>
      </c>
      <c r="I3455">
        <v>0.24</v>
      </c>
      <c r="J3455">
        <v>248.55</v>
      </c>
      <c r="K3455">
        <v>153.08000000000001</v>
      </c>
      <c r="L3455">
        <v>95.47</v>
      </c>
      <c r="M3455" t="s">
        <v>28</v>
      </c>
      <c r="N3455" t="str">
        <f t="shared" si="53"/>
        <v>High</v>
      </c>
    </row>
    <row r="3456" spans="1:14" x14ac:dyDescent="0.3">
      <c r="A3456">
        <v>3455</v>
      </c>
      <c r="B3456" t="s">
        <v>2896</v>
      </c>
      <c r="C3456" s="2">
        <v>45315</v>
      </c>
      <c r="D3456" t="s">
        <v>19</v>
      </c>
      <c r="E3456" t="s">
        <v>33</v>
      </c>
      <c r="F3456" t="s">
        <v>21</v>
      </c>
      <c r="G3456">
        <v>1</v>
      </c>
      <c r="H3456">
        <v>171.03</v>
      </c>
      <c r="I3456">
        <v>0.04</v>
      </c>
      <c r="J3456">
        <v>164.19</v>
      </c>
      <c r="K3456">
        <v>104.05</v>
      </c>
      <c r="L3456">
        <v>60.14</v>
      </c>
      <c r="M3456" t="s">
        <v>46</v>
      </c>
      <c r="N3456" t="str">
        <f t="shared" si="53"/>
        <v>Low</v>
      </c>
    </row>
    <row r="3457" spans="1:14" x14ac:dyDescent="0.3">
      <c r="A3457">
        <v>3456</v>
      </c>
      <c r="B3457" t="s">
        <v>2897</v>
      </c>
      <c r="C3457" s="2">
        <v>45350</v>
      </c>
      <c r="D3457" t="s">
        <v>24</v>
      </c>
      <c r="E3457" t="s">
        <v>30</v>
      </c>
      <c r="F3457" t="s">
        <v>27</v>
      </c>
      <c r="G3457">
        <v>6</v>
      </c>
      <c r="H3457">
        <v>333.89</v>
      </c>
      <c r="I3457">
        <v>0.01</v>
      </c>
      <c r="J3457">
        <v>1983.31</v>
      </c>
      <c r="K3457">
        <v>1325.48</v>
      </c>
      <c r="L3457">
        <v>657.83</v>
      </c>
      <c r="M3457" t="s">
        <v>40</v>
      </c>
      <c r="N3457" t="str">
        <f t="shared" si="53"/>
        <v>Low</v>
      </c>
    </row>
    <row r="3458" spans="1:14" x14ac:dyDescent="0.3">
      <c r="A3458">
        <v>3457</v>
      </c>
      <c r="B3458" t="s">
        <v>2898</v>
      </c>
      <c r="C3458" s="2">
        <v>45595</v>
      </c>
      <c r="D3458" t="s">
        <v>24</v>
      </c>
      <c r="E3458" t="s">
        <v>15</v>
      </c>
      <c r="F3458" t="s">
        <v>27</v>
      </c>
      <c r="G3458">
        <v>5</v>
      </c>
      <c r="H3458">
        <v>435.35</v>
      </c>
      <c r="I3458">
        <v>0.08</v>
      </c>
      <c r="J3458">
        <v>2002.61</v>
      </c>
      <c r="K3458">
        <v>1579.16</v>
      </c>
      <c r="L3458">
        <v>423.45</v>
      </c>
      <c r="M3458" t="s">
        <v>28</v>
      </c>
      <c r="N3458" t="str">
        <f t="shared" si="53"/>
        <v>Low</v>
      </c>
    </row>
    <row r="3459" spans="1:14" x14ac:dyDescent="0.3">
      <c r="A3459">
        <v>3458</v>
      </c>
      <c r="B3459" t="s">
        <v>2899</v>
      </c>
      <c r="C3459" s="2">
        <v>45502</v>
      </c>
      <c r="D3459" t="s">
        <v>14</v>
      </c>
      <c r="E3459" t="s">
        <v>30</v>
      </c>
      <c r="F3459" t="s">
        <v>16</v>
      </c>
      <c r="G3459">
        <v>5</v>
      </c>
      <c r="H3459">
        <v>275.33</v>
      </c>
      <c r="I3459">
        <v>0.3</v>
      </c>
      <c r="J3459">
        <v>963.65</v>
      </c>
      <c r="K3459">
        <v>507.06</v>
      </c>
      <c r="L3459">
        <v>456.59</v>
      </c>
      <c r="M3459" t="s">
        <v>28</v>
      </c>
      <c r="N3459" t="str">
        <f t="shared" ref="N3459:N3522" si="54">_xlfn.IFS(I3459=0,"No Discount",I3459&gt;=0.21,"High",I3459&gt;=0.11,"Medium",I3459&gt;=0.01,"Low")</f>
        <v>High</v>
      </c>
    </row>
    <row r="3460" spans="1:14" x14ac:dyDescent="0.3">
      <c r="A3460">
        <v>3459</v>
      </c>
      <c r="B3460" t="s">
        <v>1837</v>
      </c>
      <c r="C3460" s="2">
        <v>45419</v>
      </c>
      <c r="D3460" t="s">
        <v>24</v>
      </c>
      <c r="E3460" t="s">
        <v>33</v>
      </c>
      <c r="F3460" t="s">
        <v>27</v>
      </c>
      <c r="G3460">
        <v>10</v>
      </c>
      <c r="H3460">
        <v>77.150000000000006</v>
      </c>
      <c r="I3460">
        <v>0.12</v>
      </c>
      <c r="J3460">
        <v>678.92</v>
      </c>
      <c r="K3460">
        <v>498.46</v>
      </c>
      <c r="L3460">
        <v>180.46</v>
      </c>
      <c r="M3460" t="s">
        <v>22</v>
      </c>
      <c r="N3460" t="str">
        <f t="shared" si="54"/>
        <v>Medium</v>
      </c>
    </row>
    <row r="3461" spans="1:14" x14ac:dyDescent="0.3">
      <c r="A3461">
        <v>3460</v>
      </c>
      <c r="B3461" t="s">
        <v>2900</v>
      </c>
      <c r="C3461" s="2">
        <v>45559</v>
      </c>
      <c r="D3461" t="s">
        <v>19</v>
      </c>
      <c r="E3461" t="s">
        <v>15</v>
      </c>
      <c r="F3461" t="s">
        <v>21</v>
      </c>
      <c r="G3461">
        <v>4</v>
      </c>
      <c r="H3461">
        <v>497.88</v>
      </c>
      <c r="I3461">
        <v>7.0000000000000007E-2</v>
      </c>
      <c r="J3461">
        <v>1852.11</v>
      </c>
      <c r="K3461">
        <v>1454.13</v>
      </c>
      <c r="L3461">
        <v>397.98</v>
      </c>
      <c r="M3461" t="s">
        <v>28</v>
      </c>
      <c r="N3461" t="str">
        <f t="shared" si="54"/>
        <v>Low</v>
      </c>
    </row>
    <row r="3462" spans="1:14" x14ac:dyDescent="0.3">
      <c r="A3462">
        <v>3461</v>
      </c>
      <c r="B3462" t="s">
        <v>2901</v>
      </c>
      <c r="C3462" s="2">
        <v>45432</v>
      </c>
      <c r="D3462" t="s">
        <v>39</v>
      </c>
      <c r="E3462" t="s">
        <v>33</v>
      </c>
      <c r="F3462" t="s">
        <v>27</v>
      </c>
      <c r="G3462">
        <v>5</v>
      </c>
      <c r="H3462">
        <v>465.92</v>
      </c>
      <c r="I3462">
        <v>0.05</v>
      </c>
      <c r="J3462">
        <v>2213.12</v>
      </c>
      <c r="K3462">
        <v>1227.17</v>
      </c>
      <c r="L3462">
        <v>985.95</v>
      </c>
      <c r="M3462" t="s">
        <v>22</v>
      </c>
      <c r="N3462" t="str">
        <f t="shared" si="54"/>
        <v>Low</v>
      </c>
    </row>
    <row r="3463" spans="1:14" x14ac:dyDescent="0.3">
      <c r="A3463">
        <v>3462</v>
      </c>
      <c r="B3463" t="s">
        <v>2902</v>
      </c>
      <c r="C3463" s="2">
        <v>45324</v>
      </c>
      <c r="D3463" t="s">
        <v>19</v>
      </c>
      <c r="E3463" t="s">
        <v>20</v>
      </c>
      <c r="F3463" t="s">
        <v>21</v>
      </c>
      <c r="G3463">
        <v>3</v>
      </c>
      <c r="H3463">
        <v>408.17</v>
      </c>
      <c r="I3463">
        <v>0.27</v>
      </c>
      <c r="J3463">
        <v>893.89</v>
      </c>
      <c r="K3463">
        <v>695.67</v>
      </c>
      <c r="L3463">
        <v>198.22</v>
      </c>
      <c r="M3463" t="s">
        <v>28</v>
      </c>
      <c r="N3463" t="str">
        <f t="shared" si="54"/>
        <v>High</v>
      </c>
    </row>
    <row r="3464" spans="1:14" x14ac:dyDescent="0.3">
      <c r="A3464">
        <v>3463</v>
      </c>
      <c r="B3464" t="s">
        <v>2903</v>
      </c>
      <c r="C3464" s="2">
        <v>45385</v>
      </c>
      <c r="D3464" t="s">
        <v>14</v>
      </c>
      <c r="E3464" t="s">
        <v>15</v>
      </c>
      <c r="F3464" t="s">
        <v>27</v>
      </c>
      <c r="G3464">
        <v>6</v>
      </c>
      <c r="H3464">
        <v>208.45</v>
      </c>
      <c r="I3464">
        <v>0.22</v>
      </c>
      <c r="J3464">
        <v>975.55</v>
      </c>
      <c r="K3464">
        <v>591.19000000000005</v>
      </c>
      <c r="L3464">
        <v>384.36</v>
      </c>
      <c r="M3464" t="s">
        <v>22</v>
      </c>
      <c r="N3464" t="str">
        <f t="shared" si="54"/>
        <v>High</v>
      </c>
    </row>
    <row r="3465" spans="1:14" x14ac:dyDescent="0.3">
      <c r="A3465">
        <v>3464</v>
      </c>
      <c r="B3465" t="s">
        <v>2904</v>
      </c>
      <c r="C3465" s="2">
        <v>45452</v>
      </c>
      <c r="D3465" t="s">
        <v>24</v>
      </c>
      <c r="E3465" t="s">
        <v>15</v>
      </c>
      <c r="F3465" t="s">
        <v>16</v>
      </c>
      <c r="G3465">
        <v>2</v>
      </c>
      <c r="H3465">
        <v>151.31</v>
      </c>
      <c r="I3465">
        <v>0.15</v>
      </c>
      <c r="J3465">
        <v>257.23</v>
      </c>
      <c r="K3465">
        <v>189.96</v>
      </c>
      <c r="L3465">
        <v>67.27</v>
      </c>
      <c r="M3465" t="s">
        <v>17</v>
      </c>
      <c r="N3465" t="str">
        <f t="shared" si="54"/>
        <v>Medium</v>
      </c>
    </row>
    <row r="3466" spans="1:14" x14ac:dyDescent="0.3">
      <c r="A3466">
        <v>3465</v>
      </c>
      <c r="B3466" t="s">
        <v>709</v>
      </c>
      <c r="C3466" s="2">
        <v>45515</v>
      </c>
      <c r="D3466" t="s">
        <v>14</v>
      </c>
      <c r="E3466" t="s">
        <v>15</v>
      </c>
      <c r="F3466" t="s">
        <v>27</v>
      </c>
      <c r="G3466">
        <v>1</v>
      </c>
      <c r="H3466">
        <v>224.82</v>
      </c>
      <c r="I3466">
        <v>0.28999999999999998</v>
      </c>
      <c r="J3466">
        <v>159.62</v>
      </c>
      <c r="K3466">
        <v>106.56</v>
      </c>
      <c r="L3466">
        <v>53.06</v>
      </c>
      <c r="M3466" t="s">
        <v>46</v>
      </c>
      <c r="N3466" t="str">
        <f t="shared" si="54"/>
        <v>High</v>
      </c>
    </row>
    <row r="3467" spans="1:14" x14ac:dyDescent="0.3">
      <c r="A3467">
        <v>3466</v>
      </c>
      <c r="B3467" t="s">
        <v>2205</v>
      </c>
      <c r="C3467" s="2">
        <v>45605</v>
      </c>
      <c r="D3467" t="s">
        <v>14</v>
      </c>
      <c r="E3467" t="s">
        <v>33</v>
      </c>
      <c r="F3467" t="s">
        <v>27</v>
      </c>
      <c r="G3467">
        <v>4</v>
      </c>
      <c r="H3467">
        <v>326.43</v>
      </c>
      <c r="I3467">
        <v>7.0000000000000007E-2</v>
      </c>
      <c r="J3467">
        <v>1214.32</v>
      </c>
      <c r="K3467">
        <v>931.21</v>
      </c>
      <c r="L3467">
        <v>283.11</v>
      </c>
      <c r="M3467" t="s">
        <v>17</v>
      </c>
      <c r="N3467" t="str">
        <f t="shared" si="54"/>
        <v>Low</v>
      </c>
    </row>
    <row r="3468" spans="1:14" x14ac:dyDescent="0.3">
      <c r="A3468">
        <v>3467</v>
      </c>
      <c r="B3468" t="s">
        <v>2905</v>
      </c>
      <c r="C3468" s="2">
        <v>45639</v>
      </c>
      <c r="D3468" t="s">
        <v>19</v>
      </c>
      <c r="E3468" t="s">
        <v>15</v>
      </c>
      <c r="F3468" t="s">
        <v>21</v>
      </c>
      <c r="G3468">
        <v>2</v>
      </c>
      <c r="H3468">
        <v>135.03</v>
      </c>
      <c r="I3468">
        <v>0.17</v>
      </c>
      <c r="J3468">
        <v>224.15</v>
      </c>
      <c r="K3468">
        <v>149.26</v>
      </c>
      <c r="L3468">
        <v>74.89</v>
      </c>
      <c r="M3468" t="s">
        <v>46</v>
      </c>
      <c r="N3468" t="str">
        <f t="shared" si="54"/>
        <v>Medium</v>
      </c>
    </row>
    <row r="3469" spans="1:14" x14ac:dyDescent="0.3">
      <c r="A3469">
        <v>3468</v>
      </c>
      <c r="B3469" t="s">
        <v>34</v>
      </c>
      <c r="C3469" s="2">
        <v>45380</v>
      </c>
      <c r="D3469" t="s">
        <v>39</v>
      </c>
      <c r="E3469" t="s">
        <v>30</v>
      </c>
      <c r="F3469" t="s">
        <v>16</v>
      </c>
      <c r="G3469">
        <v>1</v>
      </c>
      <c r="H3469">
        <v>253.35</v>
      </c>
      <c r="I3469">
        <v>0.08</v>
      </c>
      <c r="J3469">
        <v>233.08</v>
      </c>
      <c r="K3469">
        <v>160.09</v>
      </c>
      <c r="L3469">
        <v>72.989999999999995</v>
      </c>
      <c r="M3469" t="s">
        <v>22</v>
      </c>
      <c r="N3469" t="str">
        <f t="shared" si="54"/>
        <v>Low</v>
      </c>
    </row>
    <row r="3470" spans="1:14" x14ac:dyDescent="0.3">
      <c r="A3470">
        <v>3469</v>
      </c>
      <c r="B3470" t="s">
        <v>2906</v>
      </c>
      <c r="C3470" s="2">
        <v>45374</v>
      </c>
      <c r="D3470" t="s">
        <v>24</v>
      </c>
      <c r="E3470" t="s">
        <v>15</v>
      </c>
      <c r="F3470" t="s">
        <v>21</v>
      </c>
      <c r="G3470">
        <v>6</v>
      </c>
      <c r="H3470">
        <v>47.29</v>
      </c>
      <c r="I3470">
        <v>0.18</v>
      </c>
      <c r="J3470">
        <v>232.67</v>
      </c>
      <c r="K3470">
        <v>163.38</v>
      </c>
      <c r="L3470">
        <v>69.290000000000006</v>
      </c>
      <c r="M3470" t="s">
        <v>17</v>
      </c>
      <c r="N3470" t="str">
        <f t="shared" si="54"/>
        <v>Medium</v>
      </c>
    </row>
    <row r="3471" spans="1:14" x14ac:dyDescent="0.3">
      <c r="A3471">
        <v>3470</v>
      </c>
      <c r="B3471" t="s">
        <v>580</v>
      </c>
      <c r="C3471" s="2">
        <v>45406</v>
      </c>
      <c r="D3471" t="s">
        <v>19</v>
      </c>
      <c r="E3471" t="s">
        <v>30</v>
      </c>
      <c r="F3471" t="s">
        <v>16</v>
      </c>
      <c r="G3471">
        <v>4</v>
      </c>
      <c r="H3471">
        <v>191.35</v>
      </c>
      <c r="I3471">
        <v>0.21</v>
      </c>
      <c r="J3471">
        <v>604.66999999999996</v>
      </c>
      <c r="K3471">
        <v>384.66</v>
      </c>
      <c r="L3471">
        <v>220.01</v>
      </c>
      <c r="M3471" t="s">
        <v>28</v>
      </c>
      <c r="N3471" t="str">
        <f t="shared" si="54"/>
        <v>High</v>
      </c>
    </row>
    <row r="3472" spans="1:14" x14ac:dyDescent="0.3">
      <c r="A3472">
        <v>3471</v>
      </c>
      <c r="B3472" t="s">
        <v>597</v>
      </c>
      <c r="C3472" s="2">
        <v>45603</v>
      </c>
      <c r="D3472" t="s">
        <v>24</v>
      </c>
      <c r="E3472" t="s">
        <v>33</v>
      </c>
      <c r="F3472" t="s">
        <v>21</v>
      </c>
      <c r="G3472">
        <v>8</v>
      </c>
      <c r="H3472">
        <v>72.27</v>
      </c>
      <c r="I3472">
        <v>0.08</v>
      </c>
      <c r="J3472">
        <v>531.91</v>
      </c>
      <c r="K3472">
        <v>343.8</v>
      </c>
      <c r="L3472">
        <v>188.11</v>
      </c>
      <c r="M3472" t="s">
        <v>17</v>
      </c>
      <c r="N3472" t="str">
        <f t="shared" si="54"/>
        <v>Low</v>
      </c>
    </row>
    <row r="3473" spans="1:14" x14ac:dyDescent="0.3">
      <c r="A3473">
        <v>3472</v>
      </c>
      <c r="B3473" t="s">
        <v>2907</v>
      </c>
      <c r="C3473" s="2">
        <v>45442</v>
      </c>
      <c r="D3473" t="s">
        <v>39</v>
      </c>
      <c r="E3473" t="s">
        <v>20</v>
      </c>
      <c r="F3473" t="s">
        <v>27</v>
      </c>
      <c r="G3473">
        <v>10</v>
      </c>
      <c r="H3473">
        <v>484.79</v>
      </c>
      <c r="I3473">
        <v>7.0000000000000007E-2</v>
      </c>
      <c r="J3473">
        <v>4508.55</v>
      </c>
      <c r="K3473">
        <v>2304.46</v>
      </c>
      <c r="L3473">
        <v>2204.09</v>
      </c>
      <c r="M3473" t="s">
        <v>40</v>
      </c>
      <c r="N3473" t="str">
        <f t="shared" si="54"/>
        <v>Low</v>
      </c>
    </row>
    <row r="3474" spans="1:14" x14ac:dyDescent="0.3">
      <c r="A3474">
        <v>3473</v>
      </c>
      <c r="B3474" t="s">
        <v>2908</v>
      </c>
      <c r="C3474" s="2">
        <v>45631</v>
      </c>
      <c r="D3474" t="s">
        <v>14</v>
      </c>
      <c r="E3474" t="s">
        <v>33</v>
      </c>
      <c r="F3474" t="s">
        <v>16</v>
      </c>
      <c r="G3474">
        <v>9</v>
      </c>
      <c r="H3474">
        <v>114.61</v>
      </c>
      <c r="I3474">
        <v>0.18</v>
      </c>
      <c r="J3474">
        <v>845.82</v>
      </c>
      <c r="K3474">
        <v>653.36</v>
      </c>
      <c r="L3474">
        <v>192.46</v>
      </c>
      <c r="M3474" t="s">
        <v>22</v>
      </c>
      <c r="N3474" t="str">
        <f t="shared" si="54"/>
        <v>Medium</v>
      </c>
    </row>
    <row r="3475" spans="1:14" x14ac:dyDescent="0.3">
      <c r="A3475">
        <v>3474</v>
      </c>
      <c r="B3475" t="s">
        <v>402</v>
      </c>
      <c r="C3475" s="2">
        <v>45578</v>
      </c>
      <c r="D3475" t="s">
        <v>39</v>
      </c>
      <c r="E3475" t="s">
        <v>30</v>
      </c>
      <c r="F3475" t="s">
        <v>27</v>
      </c>
      <c r="G3475">
        <v>1</v>
      </c>
      <c r="H3475">
        <v>280.42</v>
      </c>
      <c r="I3475">
        <v>0.08</v>
      </c>
      <c r="J3475">
        <v>257.99</v>
      </c>
      <c r="K3475">
        <v>184.39</v>
      </c>
      <c r="L3475">
        <v>73.599999999999994</v>
      </c>
      <c r="M3475" t="s">
        <v>28</v>
      </c>
      <c r="N3475" t="str">
        <f t="shared" si="54"/>
        <v>Low</v>
      </c>
    </row>
    <row r="3476" spans="1:14" x14ac:dyDescent="0.3">
      <c r="A3476">
        <v>3475</v>
      </c>
      <c r="B3476" t="s">
        <v>2909</v>
      </c>
      <c r="C3476" s="2">
        <v>45631</v>
      </c>
      <c r="D3476" t="s">
        <v>24</v>
      </c>
      <c r="E3476" t="s">
        <v>15</v>
      </c>
      <c r="F3476" t="s">
        <v>16</v>
      </c>
      <c r="G3476">
        <v>9</v>
      </c>
      <c r="H3476">
        <v>434.4</v>
      </c>
      <c r="I3476">
        <v>0.06</v>
      </c>
      <c r="J3476">
        <v>3675.02</v>
      </c>
      <c r="K3476">
        <v>2876.67</v>
      </c>
      <c r="L3476">
        <v>798.35</v>
      </c>
      <c r="M3476" t="s">
        <v>22</v>
      </c>
      <c r="N3476" t="str">
        <f t="shared" si="54"/>
        <v>Low</v>
      </c>
    </row>
    <row r="3477" spans="1:14" x14ac:dyDescent="0.3">
      <c r="A3477">
        <v>3476</v>
      </c>
      <c r="B3477" t="s">
        <v>76</v>
      </c>
      <c r="C3477" s="2">
        <v>45524</v>
      </c>
      <c r="D3477" t="s">
        <v>24</v>
      </c>
      <c r="E3477" t="s">
        <v>33</v>
      </c>
      <c r="F3477" t="s">
        <v>21</v>
      </c>
      <c r="G3477">
        <v>7</v>
      </c>
      <c r="H3477">
        <v>260.02999999999997</v>
      </c>
      <c r="I3477">
        <v>0.16</v>
      </c>
      <c r="J3477">
        <v>1528.98</v>
      </c>
      <c r="K3477">
        <v>916.4</v>
      </c>
      <c r="L3477">
        <v>612.58000000000004</v>
      </c>
      <c r="M3477" t="s">
        <v>28</v>
      </c>
      <c r="N3477" t="str">
        <f t="shared" si="54"/>
        <v>Medium</v>
      </c>
    </row>
    <row r="3478" spans="1:14" x14ac:dyDescent="0.3">
      <c r="A3478">
        <v>3477</v>
      </c>
      <c r="B3478" t="s">
        <v>1054</v>
      </c>
      <c r="C3478" s="2">
        <v>45594</v>
      </c>
      <c r="D3478" t="s">
        <v>39</v>
      </c>
      <c r="E3478" t="s">
        <v>25</v>
      </c>
      <c r="F3478" t="s">
        <v>21</v>
      </c>
      <c r="G3478">
        <v>5</v>
      </c>
      <c r="H3478">
        <v>401.45</v>
      </c>
      <c r="I3478">
        <v>0.19</v>
      </c>
      <c r="J3478">
        <v>1625.87</v>
      </c>
      <c r="K3478">
        <v>1201.95</v>
      </c>
      <c r="L3478">
        <v>423.92</v>
      </c>
      <c r="M3478" t="s">
        <v>17</v>
      </c>
      <c r="N3478" t="str">
        <f t="shared" si="54"/>
        <v>Medium</v>
      </c>
    </row>
    <row r="3479" spans="1:14" x14ac:dyDescent="0.3">
      <c r="A3479">
        <v>3478</v>
      </c>
      <c r="B3479" t="s">
        <v>2910</v>
      </c>
      <c r="C3479" s="2">
        <v>45520</v>
      </c>
      <c r="D3479" t="s">
        <v>39</v>
      </c>
      <c r="E3479" t="s">
        <v>15</v>
      </c>
      <c r="F3479" t="s">
        <v>21</v>
      </c>
      <c r="G3479">
        <v>6</v>
      </c>
      <c r="H3479">
        <v>60.17</v>
      </c>
      <c r="I3479">
        <v>0.28000000000000003</v>
      </c>
      <c r="J3479">
        <v>259.93</v>
      </c>
      <c r="K3479">
        <v>139.74</v>
      </c>
      <c r="L3479">
        <v>120.19</v>
      </c>
      <c r="M3479" t="s">
        <v>46</v>
      </c>
      <c r="N3479" t="str">
        <f t="shared" si="54"/>
        <v>High</v>
      </c>
    </row>
    <row r="3480" spans="1:14" x14ac:dyDescent="0.3">
      <c r="A3480">
        <v>3479</v>
      </c>
      <c r="B3480" t="s">
        <v>2911</v>
      </c>
      <c r="C3480" s="2">
        <v>45349</v>
      </c>
      <c r="D3480" t="s">
        <v>24</v>
      </c>
      <c r="E3480" t="s">
        <v>25</v>
      </c>
      <c r="F3480" t="s">
        <v>27</v>
      </c>
      <c r="G3480">
        <v>5</v>
      </c>
      <c r="H3480">
        <v>320.25</v>
      </c>
      <c r="I3480">
        <v>0.1</v>
      </c>
      <c r="J3480">
        <v>1441.12</v>
      </c>
      <c r="K3480">
        <v>1120.58</v>
      </c>
      <c r="L3480">
        <v>320.54000000000002</v>
      </c>
      <c r="M3480" t="s">
        <v>22</v>
      </c>
      <c r="N3480" t="str">
        <f t="shared" si="54"/>
        <v>Low</v>
      </c>
    </row>
    <row r="3481" spans="1:14" x14ac:dyDescent="0.3">
      <c r="A3481">
        <v>3480</v>
      </c>
      <c r="B3481" t="s">
        <v>2912</v>
      </c>
      <c r="C3481" s="2">
        <v>45410</v>
      </c>
      <c r="D3481" t="s">
        <v>19</v>
      </c>
      <c r="E3481" t="s">
        <v>25</v>
      </c>
      <c r="F3481" t="s">
        <v>27</v>
      </c>
      <c r="G3481">
        <v>5</v>
      </c>
      <c r="H3481">
        <v>122.78</v>
      </c>
      <c r="I3481">
        <v>0.28999999999999998</v>
      </c>
      <c r="J3481">
        <v>435.87</v>
      </c>
      <c r="K3481">
        <v>260.44</v>
      </c>
      <c r="L3481">
        <v>175.43</v>
      </c>
      <c r="M3481" t="s">
        <v>28</v>
      </c>
      <c r="N3481" t="str">
        <f t="shared" si="54"/>
        <v>High</v>
      </c>
    </row>
    <row r="3482" spans="1:14" x14ac:dyDescent="0.3">
      <c r="A3482">
        <v>3481</v>
      </c>
      <c r="B3482" t="s">
        <v>2913</v>
      </c>
      <c r="C3482" s="2">
        <v>45530</v>
      </c>
      <c r="D3482" t="s">
        <v>19</v>
      </c>
      <c r="E3482" t="s">
        <v>30</v>
      </c>
      <c r="F3482" t="s">
        <v>21</v>
      </c>
      <c r="G3482">
        <v>7</v>
      </c>
      <c r="H3482">
        <v>277.3</v>
      </c>
      <c r="I3482">
        <v>0.19</v>
      </c>
      <c r="J3482">
        <v>1572.29</v>
      </c>
      <c r="K3482">
        <v>875.11</v>
      </c>
      <c r="L3482">
        <v>697.18</v>
      </c>
      <c r="M3482" t="s">
        <v>17</v>
      </c>
      <c r="N3482" t="str">
        <f t="shared" si="54"/>
        <v>Medium</v>
      </c>
    </row>
    <row r="3483" spans="1:14" x14ac:dyDescent="0.3">
      <c r="A3483">
        <v>3482</v>
      </c>
      <c r="B3483" t="s">
        <v>604</v>
      </c>
      <c r="C3483" s="2">
        <v>45475</v>
      </c>
      <c r="D3483" t="s">
        <v>19</v>
      </c>
      <c r="E3483" t="s">
        <v>30</v>
      </c>
      <c r="F3483" t="s">
        <v>27</v>
      </c>
      <c r="G3483">
        <v>2</v>
      </c>
      <c r="H3483">
        <v>141.37</v>
      </c>
      <c r="I3483">
        <v>0.01</v>
      </c>
      <c r="J3483">
        <v>279.91000000000003</v>
      </c>
      <c r="K3483">
        <v>147.76</v>
      </c>
      <c r="L3483">
        <v>132.15</v>
      </c>
      <c r="M3483" t="s">
        <v>40</v>
      </c>
      <c r="N3483" t="str">
        <f t="shared" si="54"/>
        <v>Low</v>
      </c>
    </row>
    <row r="3484" spans="1:14" x14ac:dyDescent="0.3">
      <c r="A3484">
        <v>3483</v>
      </c>
      <c r="B3484" t="s">
        <v>1988</v>
      </c>
      <c r="C3484" s="2">
        <v>45513</v>
      </c>
      <c r="D3484" t="s">
        <v>14</v>
      </c>
      <c r="E3484" t="s">
        <v>15</v>
      </c>
      <c r="F3484" t="s">
        <v>27</v>
      </c>
      <c r="G3484">
        <v>9</v>
      </c>
      <c r="H3484">
        <v>304.48</v>
      </c>
      <c r="I3484">
        <v>0.19</v>
      </c>
      <c r="J3484">
        <v>2219.66</v>
      </c>
      <c r="K3484">
        <v>1483.99</v>
      </c>
      <c r="L3484">
        <v>735.67</v>
      </c>
      <c r="M3484" t="s">
        <v>22</v>
      </c>
      <c r="N3484" t="str">
        <f t="shared" si="54"/>
        <v>Medium</v>
      </c>
    </row>
    <row r="3485" spans="1:14" x14ac:dyDescent="0.3">
      <c r="A3485">
        <v>3484</v>
      </c>
      <c r="B3485" t="s">
        <v>2914</v>
      </c>
      <c r="C3485" s="2">
        <v>45582</v>
      </c>
      <c r="D3485" t="s">
        <v>24</v>
      </c>
      <c r="E3485" t="s">
        <v>30</v>
      </c>
      <c r="F3485" t="s">
        <v>27</v>
      </c>
      <c r="G3485">
        <v>9</v>
      </c>
      <c r="H3485">
        <v>209.65</v>
      </c>
      <c r="I3485">
        <v>0.04</v>
      </c>
      <c r="J3485">
        <v>1811.38</v>
      </c>
      <c r="K3485">
        <v>1418.15</v>
      </c>
      <c r="L3485">
        <v>393.23</v>
      </c>
      <c r="M3485" t="s">
        <v>22</v>
      </c>
      <c r="N3485" t="str">
        <f t="shared" si="54"/>
        <v>Low</v>
      </c>
    </row>
    <row r="3486" spans="1:14" x14ac:dyDescent="0.3">
      <c r="A3486">
        <v>3485</v>
      </c>
      <c r="B3486" t="s">
        <v>2915</v>
      </c>
      <c r="C3486" s="2">
        <v>45312</v>
      </c>
      <c r="D3486" t="s">
        <v>39</v>
      </c>
      <c r="E3486" t="s">
        <v>15</v>
      </c>
      <c r="F3486" t="s">
        <v>16</v>
      </c>
      <c r="G3486">
        <v>3</v>
      </c>
      <c r="H3486">
        <v>491.41</v>
      </c>
      <c r="I3486">
        <v>0.05</v>
      </c>
      <c r="J3486">
        <v>1400.52</v>
      </c>
      <c r="K3486">
        <v>763.54</v>
      </c>
      <c r="L3486">
        <v>636.98</v>
      </c>
      <c r="M3486" t="s">
        <v>28</v>
      </c>
      <c r="N3486" t="str">
        <f t="shared" si="54"/>
        <v>Low</v>
      </c>
    </row>
    <row r="3487" spans="1:14" x14ac:dyDescent="0.3">
      <c r="A3487">
        <v>3486</v>
      </c>
      <c r="B3487" t="s">
        <v>2916</v>
      </c>
      <c r="C3487" s="2">
        <v>45359</v>
      </c>
      <c r="D3487" t="s">
        <v>39</v>
      </c>
      <c r="E3487" t="s">
        <v>20</v>
      </c>
      <c r="F3487" t="s">
        <v>27</v>
      </c>
      <c r="G3487">
        <v>6</v>
      </c>
      <c r="H3487">
        <v>32.31</v>
      </c>
      <c r="I3487">
        <v>0.28999999999999998</v>
      </c>
      <c r="J3487">
        <v>137.63999999999999</v>
      </c>
      <c r="K3487">
        <v>91.39</v>
      </c>
      <c r="L3487">
        <v>46.25</v>
      </c>
      <c r="M3487" t="s">
        <v>17</v>
      </c>
      <c r="N3487" t="str">
        <f t="shared" si="54"/>
        <v>High</v>
      </c>
    </row>
    <row r="3488" spans="1:14" x14ac:dyDescent="0.3">
      <c r="A3488">
        <v>3487</v>
      </c>
      <c r="B3488" t="s">
        <v>802</v>
      </c>
      <c r="C3488" s="2">
        <v>45363</v>
      </c>
      <c r="D3488" t="s">
        <v>19</v>
      </c>
      <c r="E3488" t="s">
        <v>25</v>
      </c>
      <c r="F3488" t="s">
        <v>16</v>
      </c>
      <c r="G3488">
        <v>9</v>
      </c>
      <c r="H3488">
        <v>50.86</v>
      </c>
      <c r="I3488">
        <v>0.12</v>
      </c>
      <c r="J3488">
        <v>402.81</v>
      </c>
      <c r="K3488">
        <v>311.55</v>
      </c>
      <c r="L3488">
        <v>91.26</v>
      </c>
      <c r="M3488" t="s">
        <v>46</v>
      </c>
      <c r="N3488" t="str">
        <f t="shared" si="54"/>
        <v>Medium</v>
      </c>
    </row>
    <row r="3489" spans="1:14" x14ac:dyDescent="0.3">
      <c r="A3489">
        <v>3488</v>
      </c>
      <c r="B3489" t="s">
        <v>1241</v>
      </c>
      <c r="C3489" s="2">
        <v>45618</v>
      </c>
      <c r="D3489" t="s">
        <v>14</v>
      </c>
      <c r="E3489" t="s">
        <v>20</v>
      </c>
      <c r="F3489" t="s">
        <v>27</v>
      </c>
      <c r="G3489">
        <v>6</v>
      </c>
      <c r="H3489">
        <v>400.36</v>
      </c>
      <c r="I3489">
        <v>0.19</v>
      </c>
      <c r="J3489">
        <v>1945.75</v>
      </c>
      <c r="K3489">
        <v>1063.58</v>
      </c>
      <c r="L3489">
        <v>882.17</v>
      </c>
      <c r="M3489" t="s">
        <v>46</v>
      </c>
      <c r="N3489" t="str">
        <f t="shared" si="54"/>
        <v>Medium</v>
      </c>
    </row>
    <row r="3490" spans="1:14" x14ac:dyDescent="0.3">
      <c r="A3490">
        <v>3489</v>
      </c>
      <c r="B3490" t="s">
        <v>2103</v>
      </c>
      <c r="C3490" s="2">
        <v>45498</v>
      </c>
      <c r="D3490" t="s">
        <v>39</v>
      </c>
      <c r="E3490" t="s">
        <v>25</v>
      </c>
      <c r="F3490" t="s">
        <v>21</v>
      </c>
      <c r="G3490">
        <v>7</v>
      </c>
      <c r="H3490">
        <v>366.78</v>
      </c>
      <c r="I3490">
        <v>0.11</v>
      </c>
      <c r="J3490">
        <v>2285.04</v>
      </c>
      <c r="K3490">
        <v>1497.62</v>
      </c>
      <c r="L3490">
        <v>787.42</v>
      </c>
      <c r="M3490" t="s">
        <v>17</v>
      </c>
      <c r="N3490" t="str">
        <f t="shared" si="54"/>
        <v>Medium</v>
      </c>
    </row>
    <row r="3491" spans="1:14" x14ac:dyDescent="0.3">
      <c r="A3491">
        <v>3490</v>
      </c>
      <c r="B3491" t="s">
        <v>2917</v>
      </c>
      <c r="C3491" s="2">
        <v>45465</v>
      </c>
      <c r="D3491" t="s">
        <v>39</v>
      </c>
      <c r="E3491" t="s">
        <v>20</v>
      </c>
      <c r="F3491" t="s">
        <v>27</v>
      </c>
      <c r="G3491">
        <v>10</v>
      </c>
      <c r="H3491">
        <v>428.35</v>
      </c>
      <c r="I3491">
        <v>0</v>
      </c>
      <c r="J3491">
        <v>4283.5</v>
      </c>
      <c r="K3491">
        <v>2655.89</v>
      </c>
      <c r="L3491">
        <v>1627.61</v>
      </c>
      <c r="M3491" t="s">
        <v>17</v>
      </c>
      <c r="N3491" t="str">
        <f t="shared" si="54"/>
        <v>No Discount</v>
      </c>
    </row>
    <row r="3492" spans="1:14" x14ac:dyDescent="0.3">
      <c r="A3492">
        <v>3491</v>
      </c>
      <c r="B3492" t="s">
        <v>560</v>
      </c>
      <c r="C3492" s="2">
        <v>45372</v>
      </c>
      <c r="D3492" t="s">
        <v>39</v>
      </c>
      <c r="E3492" t="s">
        <v>30</v>
      </c>
      <c r="F3492" t="s">
        <v>27</v>
      </c>
      <c r="G3492">
        <v>2</v>
      </c>
      <c r="H3492">
        <v>278.94</v>
      </c>
      <c r="I3492">
        <v>0.24</v>
      </c>
      <c r="J3492">
        <v>423.99</v>
      </c>
      <c r="K3492">
        <v>309.67</v>
      </c>
      <c r="L3492">
        <v>114.32</v>
      </c>
      <c r="M3492" t="s">
        <v>40</v>
      </c>
      <c r="N3492" t="str">
        <f t="shared" si="54"/>
        <v>High</v>
      </c>
    </row>
    <row r="3493" spans="1:14" x14ac:dyDescent="0.3">
      <c r="A3493">
        <v>3492</v>
      </c>
      <c r="B3493" t="s">
        <v>2918</v>
      </c>
      <c r="C3493" s="2">
        <v>45389</v>
      </c>
      <c r="D3493" t="s">
        <v>24</v>
      </c>
      <c r="E3493" t="s">
        <v>15</v>
      </c>
      <c r="F3493" t="s">
        <v>21</v>
      </c>
      <c r="G3493">
        <v>9</v>
      </c>
      <c r="H3493">
        <v>350.16</v>
      </c>
      <c r="I3493">
        <v>0.27</v>
      </c>
      <c r="J3493">
        <v>2300.5500000000002</v>
      </c>
      <c r="K3493">
        <v>1569.78</v>
      </c>
      <c r="L3493">
        <v>730.77</v>
      </c>
      <c r="M3493" t="s">
        <v>28</v>
      </c>
      <c r="N3493" t="str">
        <f t="shared" si="54"/>
        <v>High</v>
      </c>
    </row>
    <row r="3494" spans="1:14" x14ac:dyDescent="0.3">
      <c r="A3494">
        <v>3493</v>
      </c>
      <c r="B3494" t="s">
        <v>2919</v>
      </c>
      <c r="C3494" s="2">
        <v>45373</v>
      </c>
      <c r="D3494" t="s">
        <v>19</v>
      </c>
      <c r="E3494" t="s">
        <v>15</v>
      </c>
      <c r="F3494" t="s">
        <v>16</v>
      </c>
      <c r="G3494">
        <v>10</v>
      </c>
      <c r="H3494">
        <v>385.76</v>
      </c>
      <c r="I3494">
        <v>0.19</v>
      </c>
      <c r="J3494">
        <v>3124.66</v>
      </c>
      <c r="K3494">
        <v>2114.2600000000002</v>
      </c>
      <c r="L3494">
        <v>1010.4</v>
      </c>
      <c r="M3494" t="s">
        <v>22</v>
      </c>
      <c r="N3494" t="str">
        <f t="shared" si="54"/>
        <v>Medium</v>
      </c>
    </row>
    <row r="3495" spans="1:14" x14ac:dyDescent="0.3">
      <c r="A3495">
        <v>3494</v>
      </c>
      <c r="B3495" t="s">
        <v>2920</v>
      </c>
      <c r="C3495" s="2">
        <v>45589</v>
      </c>
      <c r="D3495" t="s">
        <v>14</v>
      </c>
      <c r="E3495" t="s">
        <v>30</v>
      </c>
      <c r="F3495" t="s">
        <v>16</v>
      </c>
      <c r="G3495">
        <v>6</v>
      </c>
      <c r="H3495">
        <v>237.48</v>
      </c>
      <c r="I3495">
        <v>0.03</v>
      </c>
      <c r="J3495">
        <v>1382.13</v>
      </c>
      <c r="K3495">
        <v>896.21</v>
      </c>
      <c r="L3495">
        <v>485.92</v>
      </c>
      <c r="M3495" t="s">
        <v>17</v>
      </c>
      <c r="N3495" t="str">
        <f t="shared" si="54"/>
        <v>Low</v>
      </c>
    </row>
    <row r="3496" spans="1:14" x14ac:dyDescent="0.3">
      <c r="A3496">
        <v>3495</v>
      </c>
      <c r="B3496" t="s">
        <v>2921</v>
      </c>
      <c r="C3496" s="2">
        <v>45501</v>
      </c>
      <c r="D3496" t="s">
        <v>14</v>
      </c>
      <c r="E3496" t="s">
        <v>25</v>
      </c>
      <c r="F3496" t="s">
        <v>16</v>
      </c>
      <c r="G3496">
        <v>9</v>
      </c>
      <c r="H3496">
        <v>113.89</v>
      </c>
      <c r="I3496">
        <v>0.24</v>
      </c>
      <c r="J3496">
        <v>779.01</v>
      </c>
      <c r="K3496">
        <v>426.7</v>
      </c>
      <c r="L3496">
        <v>352.31</v>
      </c>
      <c r="M3496" t="s">
        <v>28</v>
      </c>
      <c r="N3496" t="str">
        <f t="shared" si="54"/>
        <v>High</v>
      </c>
    </row>
    <row r="3497" spans="1:14" x14ac:dyDescent="0.3">
      <c r="A3497">
        <v>3496</v>
      </c>
      <c r="B3497" t="s">
        <v>2922</v>
      </c>
      <c r="C3497" s="2">
        <v>45300</v>
      </c>
      <c r="D3497" t="s">
        <v>39</v>
      </c>
      <c r="E3497" t="s">
        <v>30</v>
      </c>
      <c r="F3497" t="s">
        <v>21</v>
      </c>
      <c r="G3497">
        <v>4</v>
      </c>
      <c r="H3497">
        <v>443.25</v>
      </c>
      <c r="I3497">
        <v>0.2</v>
      </c>
      <c r="J3497">
        <v>1418.4</v>
      </c>
      <c r="K3497">
        <v>979.38</v>
      </c>
      <c r="L3497">
        <v>439.02</v>
      </c>
      <c r="M3497" t="s">
        <v>40</v>
      </c>
      <c r="N3497" t="str">
        <f t="shared" si="54"/>
        <v>Medium</v>
      </c>
    </row>
    <row r="3498" spans="1:14" x14ac:dyDescent="0.3">
      <c r="A3498">
        <v>3497</v>
      </c>
      <c r="B3498" t="s">
        <v>2923</v>
      </c>
      <c r="C3498" s="2">
        <v>45295</v>
      </c>
      <c r="D3498" t="s">
        <v>14</v>
      </c>
      <c r="E3498" t="s">
        <v>30</v>
      </c>
      <c r="F3498" t="s">
        <v>27</v>
      </c>
      <c r="G3498">
        <v>10</v>
      </c>
      <c r="H3498">
        <v>60.8</v>
      </c>
      <c r="I3498">
        <v>0.25</v>
      </c>
      <c r="J3498">
        <v>456</v>
      </c>
      <c r="K3498">
        <v>306.89999999999998</v>
      </c>
      <c r="L3498">
        <v>149.1</v>
      </c>
      <c r="M3498" t="s">
        <v>28</v>
      </c>
      <c r="N3498" t="str">
        <f t="shared" si="54"/>
        <v>High</v>
      </c>
    </row>
    <row r="3499" spans="1:14" x14ac:dyDescent="0.3">
      <c r="A3499">
        <v>3498</v>
      </c>
      <c r="B3499" t="s">
        <v>2924</v>
      </c>
      <c r="C3499" s="2">
        <v>45414</v>
      </c>
      <c r="D3499" t="s">
        <v>39</v>
      </c>
      <c r="E3499" t="s">
        <v>20</v>
      </c>
      <c r="F3499" t="s">
        <v>16</v>
      </c>
      <c r="G3499">
        <v>4</v>
      </c>
      <c r="H3499">
        <v>334.33</v>
      </c>
      <c r="I3499">
        <v>0.23</v>
      </c>
      <c r="J3499">
        <v>1029.74</v>
      </c>
      <c r="K3499">
        <v>802.26</v>
      </c>
      <c r="L3499">
        <v>227.48</v>
      </c>
      <c r="M3499" t="s">
        <v>40</v>
      </c>
      <c r="N3499" t="str">
        <f t="shared" si="54"/>
        <v>High</v>
      </c>
    </row>
    <row r="3500" spans="1:14" x14ac:dyDescent="0.3">
      <c r="A3500">
        <v>3499</v>
      </c>
      <c r="B3500" t="s">
        <v>2925</v>
      </c>
      <c r="C3500" s="2">
        <v>45458</v>
      </c>
      <c r="D3500" t="s">
        <v>14</v>
      </c>
      <c r="E3500" t="s">
        <v>25</v>
      </c>
      <c r="F3500" t="s">
        <v>27</v>
      </c>
      <c r="G3500">
        <v>1</v>
      </c>
      <c r="H3500">
        <v>255.5</v>
      </c>
      <c r="I3500">
        <v>0</v>
      </c>
      <c r="J3500">
        <v>255.5</v>
      </c>
      <c r="K3500">
        <v>153.62</v>
      </c>
      <c r="L3500">
        <v>101.88</v>
      </c>
      <c r="M3500" t="s">
        <v>28</v>
      </c>
      <c r="N3500" t="str">
        <f t="shared" si="54"/>
        <v>No Discount</v>
      </c>
    </row>
    <row r="3501" spans="1:14" x14ac:dyDescent="0.3">
      <c r="A3501">
        <v>3500</v>
      </c>
      <c r="B3501" t="s">
        <v>2926</v>
      </c>
      <c r="C3501" s="2">
        <v>45396</v>
      </c>
      <c r="D3501" t="s">
        <v>39</v>
      </c>
      <c r="E3501" t="s">
        <v>33</v>
      </c>
      <c r="F3501" t="s">
        <v>21</v>
      </c>
      <c r="G3501">
        <v>1</v>
      </c>
      <c r="H3501">
        <v>382.15</v>
      </c>
      <c r="I3501">
        <v>0.12</v>
      </c>
      <c r="J3501">
        <v>336.29</v>
      </c>
      <c r="K3501">
        <v>249.86</v>
      </c>
      <c r="L3501">
        <v>86.43</v>
      </c>
      <c r="M3501" t="s">
        <v>46</v>
      </c>
      <c r="N3501" t="str">
        <f t="shared" si="54"/>
        <v>Medium</v>
      </c>
    </row>
    <row r="3502" spans="1:14" x14ac:dyDescent="0.3">
      <c r="A3502">
        <v>3501</v>
      </c>
      <c r="B3502" t="s">
        <v>340</v>
      </c>
      <c r="C3502" s="2">
        <v>45655</v>
      </c>
      <c r="D3502" t="s">
        <v>24</v>
      </c>
      <c r="E3502" t="s">
        <v>33</v>
      </c>
      <c r="F3502" t="s">
        <v>27</v>
      </c>
      <c r="G3502">
        <v>6</v>
      </c>
      <c r="H3502">
        <v>173.51</v>
      </c>
      <c r="I3502">
        <v>0.16</v>
      </c>
      <c r="J3502">
        <v>874.49</v>
      </c>
      <c r="K3502">
        <v>589.77</v>
      </c>
      <c r="L3502">
        <v>284.72000000000003</v>
      </c>
      <c r="M3502" t="s">
        <v>46</v>
      </c>
      <c r="N3502" t="str">
        <f t="shared" si="54"/>
        <v>Medium</v>
      </c>
    </row>
    <row r="3503" spans="1:14" x14ac:dyDescent="0.3">
      <c r="A3503">
        <v>3502</v>
      </c>
      <c r="B3503" t="s">
        <v>2927</v>
      </c>
      <c r="C3503" s="2">
        <v>45534</v>
      </c>
      <c r="D3503" t="s">
        <v>14</v>
      </c>
      <c r="E3503" t="s">
        <v>15</v>
      </c>
      <c r="F3503" t="s">
        <v>27</v>
      </c>
      <c r="G3503">
        <v>5</v>
      </c>
      <c r="H3503">
        <v>14.45</v>
      </c>
      <c r="I3503">
        <v>0.21</v>
      </c>
      <c r="J3503">
        <v>57.08</v>
      </c>
      <c r="K3503">
        <v>43.87</v>
      </c>
      <c r="L3503">
        <v>13.21</v>
      </c>
      <c r="M3503" t="s">
        <v>22</v>
      </c>
      <c r="N3503" t="str">
        <f t="shared" si="54"/>
        <v>High</v>
      </c>
    </row>
    <row r="3504" spans="1:14" x14ac:dyDescent="0.3">
      <c r="A3504">
        <v>3503</v>
      </c>
      <c r="B3504" t="s">
        <v>2872</v>
      </c>
      <c r="C3504" s="2">
        <v>45342</v>
      </c>
      <c r="D3504" t="s">
        <v>39</v>
      </c>
      <c r="E3504" t="s">
        <v>33</v>
      </c>
      <c r="F3504" t="s">
        <v>21</v>
      </c>
      <c r="G3504">
        <v>1</v>
      </c>
      <c r="H3504">
        <v>484.33</v>
      </c>
      <c r="I3504">
        <v>0.04</v>
      </c>
      <c r="J3504">
        <v>464.96</v>
      </c>
      <c r="K3504">
        <v>332.6</v>
      </c>
      <c r="L3504">
        <v>132.36000000000001</v>
      </c>
      <c r="M3504" t="s">
        <v>40</v>
      </c>
      <c r="N3504" t="str">
        <f t="shared" si="54"/>
        <v>Low</v>
      </c>
    </row>
    <row r="3505" spans="1:14" x14ac:dyDescent="0.3">
      <c r="A3505">
        <v>3504</v>
      </c>
      <c r="B3505" t="s">
        <v>2928</v>
      </c>
      <c r="C3505" s="2">
        <v>45337</v>
      </c>
      <c r="D3505" t="s">
        <v>24</v>
      </c>
      <c r="E3505" t="s">
        <v>25</v>
      </c>
      <c r="F3505" t="s">
        <v>16</v>
      </c>
      <c r="G3505">
        <v>9</v>
      </c>
      <c r="H3505">
        <v>180.32</v>
      </c>
      <c r="I3505">
        <v>0.01</v>
      </c>
      <c r="J3505">
        <v>1606.65</v>
      </c>
      <c r="K3505">
        <v>1113.1199999999999</v>
      </c>
      <c r="L3505">
        <v>493.53</v>
      </c>
      <c r="M3505" t="s">
        <v>22</v>
      </c>
      <c r="N3505" t="str">
        <f t="shared" si="54"/>
        <v>Low</v>
      </c>
    </row>
    <row r="3506" spans="1:14" x14ac:dyDescent="0.3">
      <c r="A3506">
        <v>3505</v>
      </c>
      <c r="B3506" t="s">
        <v>2929</v>
      </c>
      <c r="C3506" s="2">
        <v>45408</v>
      </c>
      <c r="D3506" t="s">
        <v>39</v>
      </c>
      <c r="E3506" t="s">
        <v>33</v>
      </c>
      <c r="F3506" t="s">
        <v>27</v>
      </c>
      <c r="G3506">
        <v>8</v>
      </c>
      <c r="H3506">
        <v>119</v>
      </c>
      <c r="I3506">
        <v>0.16</v>
      </c>
      <c r="J3506">
        <v>799.68</v>
      </c>
      <c r="K3506">
        <v>576.03</v>
      </c>
      <c r="L3506">
        <v>223.65</v>
      </c>
      <c r="M3506" t="s">
        <v>28</v>
      </c>
      <c r="N3506" t="str">
        <f t="shared" si="54"/>
        <v>Medium</v>
      </c>
    </row>
    <row r="3507" spans="1:14" x14ac:dyDescent="0.3">
      <c r="A3507">
        <v>3506</v>
      </c>
      <c r="B3507" t="s">
        <v>1968</v>
      </c>
      <c r="C3507" s="2">
        <v>45419</v>
      </c>
      <c r="D3507" t="s">
        <v>19</v>
      </c>
      <c r="E3507" t="s">
        <v>20</v>
      </c>
      <c r="F3507" t="s">
        <v>16</v>
      </c>
      <c r="G3507">
        <v>1</v>
      </c>
      <c r="H3507">
        <v>113.77</v>
      </c>
      <c r="I3507">
        <v>7.0000000000000007E-2</v>
      </c>
      <c r="J3507">
        <v>105.81</v>
      </c>
      <c r="K3507">
        <v>78.58</v>
      </c>
      <c r="L3507">
        <v>27.23</v>
      </c>
      <c r="M3507" t="s">
        <v>28</v>
      </c>
      <c r="N3507" t="str">
        <f t="shared" si="54"/>
        <v>Low</v>
      </c>
    </row>
    <row r="3508" spans="1:14" x14ac:dyDescent="0.3">
      <c r="A3508">
        <v>3507</v>
      </c>
      <c r="B3508" t="s">
        <v>2452</v>
      </c>
      <c r="C3508" s="2">
        <v>45617</v>
      </c>
      <c r="D3508" t="s">
        <v>39</v>
      </c>
      <c r="E3508" t="s">
        <v>25</v>
      </c>
      <c r="F3508" t="s">
        <v>27</v>
      </c>
      <c r="G3508">
        <v>3</v>
      </c>
      <c r="H3508">
        <v>441.78</v>
      </c>
      <c r="I3508">
        <v>0.12</v>
      </c>
      <c r="J3508">
        <v>1166.3</v>
      </c>
      <c r="K3508">
        <v>600.08000000000004</v>
      </c>
      <c r="L3508">
        <v>566.22</v>
      </c>
      <c r="M3508" t="s">
        <v>17</v>
      </c>
      <c r="N3508" t="str">
        <f t="shared" si="54"/>
        <v>Medium</v>
      </c>
    </row>
    <row r="3509" spans="1:14" x14ac:dyDescent="0.3">
      <c r="A3509">
        <v>3508</v>
      </c>
      <c r="B3509" t="s">
        <v>2930</v>
      </c>
      <c r="C3509" s="2">
        <v>45561</v>
      </c>
      <c r="D3509" t="s">
        <v>14</v>
      </c>
      <c r="E3509" t="s">
        <v>25</v>
      </c>
      <c r="F3509" t="s">
        <v>21</v>
      </c>
      <c r="G3509">
        <v>1</v>
      </c>
      <c r="H3509">
        <v>126.43</v>
      </c>
      <c r="I3509">
        <v>0.24</v>
      </c>
      <c r="J3509">
        <v>96.09</v>
      </c>
      <c r="K3509">
        <v>61.99</v>
      </c>
      <c r="L3509">
        <v>34.1</v>
      </c>
      <c r="M3509" t="s">
        <v>46</v>
      </c>
      <c r="N3509" t="str">
        <f t="shared" si="54"/>
        <v>High</v>
      </c>
    </row>
    <row r="3510" spans="1:14" x14ac:dyDescent="0.3">
      <c r="A3510">
        <v>3509</v>
      </c>
      <c r="B3510" t="s">
        <v>667</v>
      </c>
      <c r="C3510" s="2">
        <v>45588</v>
      </c>
      <c r="D3510" t="s">
        <v>24</v>
      </c>
      <c r="E3510" t="s">
        <v>25</v>
      </c>
      <c r="F3510" t="s">
        <v>21</v>
      </c>
      <c r="G3510">
        <v>7</v>
      </c>
      <c r="H3510">
        <v>486.28</v>
      </c>
      <c r="I3510">
        <v>7.0000000000000007E-2</v>
      </c>
      <c r="J3510">
        <v>3165.68</v>
      </c>
      <c r="K3510">
        <v>2243.64</v>
      </c>
      <c r="L3510">
        <v>922.04</v>
      </c>
      <c r="M3510" t="s">
        <v>17</v>
      </c>
      <c r="N3510" t="str">
        <f t="shared" si="54"/>
        <v>Low</v>
      </c>
    </row>
    <row r="3511" spans="1:14" x14ac:dyDescent="0.3">
      <c r="A3511">
        <v>3510</v>
      </c>
      <c r="B3511" t="s">
        <v>2931</v>
      </c>
      <c r="C3511" s="2">
        <v>45639</v>
      </c>
      <c r="D3511" t="s">
        <v>19</v>
      </c>
      <c r="E3511" t="s">
        <v>33</v>
      </c>
      <c r="F3511" t="s">
        <v>21</v>
      </c>
      <c r="G3511">
        <v>5</v>
      </c>
      <c r="H3511">
        <v>212.6</v>
      </c>
      <c r="I3511">
        <v>0.13</v>
      </c>
      <c r="J3511">
        <v>924.81</v>
      </c>
      <c r="K3511">
        <v>623.73</v>
      </c>
      <c r="L3511">
        <v>301.08</v>
      </c>
      <c r="M3511" t="s">
        <v>17</v>
      </c>
      <c r="N3511" t="str">
        <f t="shared" si="54"/>
        <v>Medium</v>
      </c>
    </row>
    <row r="3512" spans="1:14" x14ac:dyDescent="0.3">
      <c r="A3512">
        <v>3511</v>
      </c>
      <c r="B3512" t="s">
        <v>2932</v>
      </c>
      <c r="C3512" s="2">
        <v>45526</v>
      </c>
      <c r="D3512" t="s">
        <v>14</v>
      </c>
      <c r="E3512" t="s">
        <v>33</v>
      </c>
      <c r="F3512" t="s">
        <v>27</v>
      </c>
      <c r="G3512">
        <v>1</v>
      </c>
      <c r="H3512">
        <v>278.76</v>
      </c>
      <c r="I3512">
        <v>0.19</v>
      </c>
      <c r="J3512">
        <v>225.8</v>
      </c>
      <c r="K3512">
        <v>128.79</v>
      </c>
      <c r="L3512">
        <v>97.01</v>
      </c>
      <c r="M3512" t="s">
        <v>17</v>
      </c>
      <c r="N3512" t="str">
        <f t="shared" si="54"/>
        <v>Medium</v>
      </c>
    </row>
    <row r="3513" spans="1:14" x14ac:dyDescent="0.3">
      <c r="A3513">
        <v>3512</v>
      </c>
      <c r="B3513" t="s">
        <v>2933</v>
      </c>
      <c r="C3513" s="2">
        <v>45481</v>
      </c>
      <c r="D3513" t="s">
        <v>19</v>
      </c>
      <c r="E3513" t="s">
        <v>30</v>
      </c>
      <c r="F3513" t="s">
        <v>21</v>
      </c>
      <c r="G3513">
        <v>8</v>
      </c>
      <c r="H3513">
        <v>388.25</v>
      </c>
      <c r="I3513">
        <v>0.22</v>
      </c>
      <c r="J3513">
        <v>2422.6799999999998</v>
      </c>
      <c r="K3513">
        <v>1297.28</v>
      </c>
      <c r="L3513">
        <v>1125.4000000000001</v>
      </c>
      <c r="M3513" t="s">
        <v>28</v>
      </c>
      <c r="N3513" t="str">
        <f t="shared" si="54"/>
        <v>High</v>
      </c>
    </row>
    <row r="3514" spans="1:14" x14ac:dyDescent="0.3">
      <c r="A3514">
        <v>3513</v>
      </c>
      <c r="B3514" t="s">
        <v>2934</v>
      </c>
      <c r="C3514" s="2">
        <v>45349</v>
      </c>
      <c r="D3514" t="s">
        <v>19</v>
      </c>
      <c r="E3514" t="s">
        <v>15</v>
      </c>
      <c r="F3514" t="s">
        <v>27</v>
      </c>
      <c r="G3514">
        <v>3</v>
      </c>
      <c r="H3514">
        <v>285.07</v>
      </c>
      <c r="I3514">
        <v>0.16</v>
      </c>
      <c r="J3514">
        <v>718.38</v>
      </c>
      <c r="K3514">
        <v>399.45</v>
      </c>
      <c r="L3514">
        <v>318.93</v>
      </c>
      <c r="M3514" t="s">
        <v>28</v>
      </c>
      <c r="N3514" t="str">
        <f t="shared" si="54"/>
        <v>Medium</v>
      </c>
    </row>
    <row r="3515" spans="1:14" x14ac:dyDescent="0.3">
      <c r="A3515">
        <v>3514</v>
      </c>
      <c r="B3515" t="s">
        <v>2935</v>
      </c>
      <c r="C3515" s="2">
        <v>45378</v>
      </c>
      <c r="D3515" t="s">
        <v>19</v>
      </c>
      <c r="E3515" t="s">
        <v>30</v>
      </c>
      <c r="F3515" t="s">
        <v>21</v>
      </c>
      <c r="G3515">
        <v>2</v>
      </c>
      <c r="H3515">
        <v>170.91</v>
      </c>
      <c r="I3515">
        <v>0.13</v>
      </c>
      <c r="J3515">
        <v>297.38</v>
      </c>
      <c r="K3515">
        <v>190.28</v>
      </c>
      <c r="L3515">
        <v>107.1</v>
      </c>
      <c r="M3515" t="s">
        <v>22</v>
      </c>
      <c r="N3515" t="str">
        <f t="shared" si="54"/>
        <v>Medium</v>
      </c>
    </row>
    <row r="3516" spans="1:14" x14ac:dyDescent="0.3">
      <c r="A3516">
        <v>3515</v>
      </c>
      <c r="B3516" t="s">
        <v>2936</v>
      </c>
      <c r="C3516" s="2">
        <v>45520</v>
      </c>
      <c r="D3516" t="s">
        <v>19</v>
      </c>
      <c r="E3516" t="s">
        <v>15</v>
      </c>
      <c r="F3516" t="s">
        <v>21</v>
      </c>
      <c r="G3516">
        <v>6</v>
      </c>
      <c r="H3516">
        <v>27.94</v>
      </c>
      <c r="I3516">
        <v>0.3</v>
      </c>
      <c r="J3516">
        <v>117.35</v>
      </c>
      <c r="K3516">
        <v>64.069999999999993</v>
      </c>
      <c r="L3516">
        <v>53.28</v>
      </c>
      <c r="M3516" t="s">
        <v>17</v>
      </c>
      <c r="N3516" t="str">
        <f t="shared" si="54"/>
        <v>High</v>
      </c>
    </row>
    <row r="3517" spans="1:14" x14ac:dyDescent="0.3">
      <c r="A3517">
        <v>3516</v>
      </c>
      <c r="B3517" t="s">
        <v>2937</v>
      </c>
      <c r="C3517" s="2">
        <v>45366</v>
      </c>
      <c r="D3517" t="s">
        <v>19</v>
      </c>
      <c r="E3517" t="s">
        <v>33</v>
      </c>
      <c r="F3517" t="s">
        <v>16</v>
      </c>
      <c r="G3517">
        <v>5</v>
      </c>
      <c r="H3517">
        <v>250.94</v>
      </c>
      <c r="I3517">
        <v>0.26</v>
      </c>
      <c r="J3517">
        <v>928.48</v>
      </c>
      <c r="K3517">
        <v>468.43</v>
      </c>
      <c r="L3517">
        <v>460.05</v>
      </c>
      <c r="M3517" t="s">
        <v>22</v>
      </c>
      <c r="N3517" t="str">
        <f t="shared" si="54"/>
        <v>High</v>
      </c>
    </row>
    <row r="3518" spans="1:14" x14ac:dyDescent="0.3">
      <c r="A3518">
        <v>3517</v>
      </c>
      <c r="B3518" t="s">
        <v>1011</v>
      </c>
      <c r="C3518" s="2">
        <v>45362</v>
      </c>
      <c r="D3518" t="s">
        <v>19</v>
      </c>
      <c r="E3518" t="s">
        <v>15</v>
      </c>
      <c r="F3518" t="s">
        <v>21</v>
      </c>
      <c r="G3518">
        <v>7</v>
      </c>
      <c r="H3518">
        <v>352.92</v>
      </c>
      <c r="I3518">
        <v>0.26</v>
      </c>
      <c r="J3518">
        <v>1828.13</v>
      </c>
      <c r="K3518">
        <v>1211.72</v>
      </c>
      <c r="L3518">
        <v>616.41</v>
      </c>
      <c r="M3518" t="s">
        <v>22</v>
      </c>
      <c r="N3518" t="str">
        <f t="shared" si="54"/>
        <v>High</v>
      </c>
    </row>
    <row r="3519" spans="1:14" x14ac:dyDescent="0.3">
      <c r="A3519">
        <v>3518</v>
      </c>
      <c r="B3519" t="s">
        <v>2938</v>
      </c>
      <c r="C3519" s="2">
        <v>45501</v>
      </c>
      <c r="D3519" t="s">
        <v>19</v>
      </c>
      <c r="E3519" t="s">
        <v>30</v>
      </c>
      <c r="F3519" t="s">
        <v>16</v>
      </c>
      <c r="G3519">
        <v>2</v>
      </c>
      <c r="H3519">
        <v>75.64</v>
      </c>
      <c r="I3519">
        <v>0.24</v>
      </c>
      <c r="J3519">
        <v>114.97</v>
      </c>
      <c r="K3519">
        <v>78.39</v>
      </c>
      <c r="L3519">
        <v>36.58</v>
      </c>
      <c r="M3519" t="s">
        <v>22</v>
      </c>
      <c r="N3519" t="str">
        <f t="shared" si="54"/>
        <v>High</v>
      </c>
    </row>
    <row r="3520" spans="1:14" x14ac:dyDescent="0.3">
      <c r="A3520">
        <v>3519</v>
      </c>
      <c r="B3520" t="s">
        <v>2939</v>
      </c>
      <c r="C3520" s="2">
        <v>45494</v>
      </c>
      <c r="D3520" t="s">
        <v>14</v>
      </c>
      <c r="E3520" t="s">
        <v>30</v>
      </c>
      <c r="F3520" t="s">
        <v>27</v>
      </c>
      <c r="G3520">
        <v>2</v>
      </c>
      <c r="H3520">
        <v>40.549999999999997</v>
      </c>
      <c r="I3520">
        <v>0.24</v>
      </c>
      <c r="J3520">
        <v>61.64</v>
      </c>
      <c r="K3520">
        <v>32.44</v>
      </c>
      <c r="L3520">
        <v>29.2</v>
      </c>
      <c r="M3520" t="s">
        <v>46</v>
      </c>
      <c r="N3520" t="str">
        <f t="shared" si="54"/>
        <v>High</v>
      </c>
    </row>
    <row r="3521" spans="1:14" x14ac:dyDescent="0.3">
      <c r="A3521">
        <v>3520</v>
      </c>
      <c r="B3521" t="s">
        <v>2940</v>
      </c>
      <c r="C3521" s="2">
        <v>45549</v>
      </c>
      <c r="D3521" t="s">
        <v>39</v>
      </c>
      <c r="E3521" t="s">
        <v>30</v>
      </c>
      <c r="F3521" t="s">
        <v>27</v>
      </c>
      <c r="G3521">
        <v>8</v>
      </c>
      <c r="H3521">
        <v>279.76</v>
      </c>
      <c r="I3521">
        <v>0.11</v>
      </c>
      <c r="J3521">
        <v>1991.89</v>
      </c>
      <c r="K3521">
        <v>1029.3399999999999</v>
      </c>
      <c r="L3521">
        <v>962.55</v>
      </c>
      <c r="M3521" t="s">
        <v>46</v>
      </c>
      <c r="N3521" t="str">
        <f t="shared" si="54"/>
        <v>Medium</v>
      </c>
    </row>
    <row r="3522" spans="1:14" x14ac:dyDescent="0.3">
      <c r="A3522">
        <v>3521</v>
      </c>
      <c r="B3522" t="s">
        <v>2941</v>
      </c>
      <c r="C3522" s="2">
        <v>45316</v>
      </c>
      <c r="D3522" t="s">
        <v>24</v>
      </c>
      <c r="E3522" t="s">
        <v>25</v>
      </c>
      <c r="F3522" t="s">
        <v>16</v>
      </c>
      <c r="G3522">
        <v>10</v>
      </c>
      <c r="H3522">
        <v>450.53</v>
      </c>
      <c r="I3522">
        <v>0.04</v>
      </c>
      <c r="J3522">
        <v>4325.09</v>
      </c>
      <c r="K3522">
        <v>3286.06</v>
      </c>
      <c r="L3522">
        <v>1039.03</v>
      </c>
      <c r="M3522" t="s">
        <v>40</v>
      </c>
      <c r="N3522" t="str">
        <f t="shared" si="54"/>
        <v>Low</v>
      </c>
    </row>
    <row r="3523" spans="1:14" x14ac:dyDescent="0.3">
      <c r="A3523">
        <v>3522</v>
      </c>
      <c r="B3523" t="s">
        <v>2942</v>
      </c>
      <c r="C3523" s="2">
        <v>45392</v>
      </c>
      <c r="D3523" t="s">
        <v>39</v>
      </c>
      <c r="E3523" t="s">
        <v>30</v>
      </c>
      <c r="F3523" t="s">
        <v>27</v>
      </c>
      <c r="G3523">
        <v>8</v>
      </c>
      <c r="H3523">
        <v>200.07</v>
      </c>
      <c r="I3523">
        <v>0.09</v>
      </c>
      <c r="J3523">
        <v>1456.51</v>
      </c>
      <c r="K3523">
        <v>985.47</v>
      </c>
      <c r="L3523">
        <v>471.04</v>
      </c>
      <c r="M3523" t="s">
        <v>40</v>
      </c>
      <c r="N3523" t="str">
        <f t="shared" ref="N3523:N3586" si="55">_xlfn.IFS(I3523=0,"No Discount",I3523&gt;=0.21,"High",I3523&gt;=0.11,"Medium",I3523&gt;=0.01,"Low")</f>
        <v>Low</v>
      </c>
    </row>
    <row r="3524" spans="1:14" x14ac:dyDescent="0.3">
      <c r="A3524">
        <v>3523</v>
      </c>
      <c r="B3524" t="s">
        <v>1268</v>
      </c>
      <c r="C3524" s="2">
        <v>45559</v>
      </c>
      <c r="D3524" t="s">
        <v>24</v>
      </c>
      <c r="E3524" t="s">
        <v>20</v>
      </c>
      <c r="F3524" t="s">
        <v>16</v>
      </c>
      <c r="G3524">
        <v>6</v>
      </c>
      <c r="H3524">
        <v>53.63</v>
      </c>
      <c r="I3524">
        <v>0.2</v>
      </c>
      <c r="J3524">
        <v>257.42</v>
      </c>
      <c r="K3524">
        <v>155.01</v>
      </c>
      <c r="L3524">
        <v>102.41</v>
      </c>
      <c r="M3524" t="s">
        <v>40</v>
      </c>
      <c r="N3524" t="str">
        <f t="shared" si="55"/>
        <v>Medium</v>
      </c>
    </row>
    <row r="3525" spans="1:14" x14ac:dyDescent="0.3">
      <c r="A3525">
        <v>3524</v>
      </c>
      <c r="B3525" t="s">
        <v>2943</v>
      </c>
      <c r="C3525" s="2">
        <v>45412</v>
      </c>
      <c r="D3525" t="s">
        <v>14</v>
      </c>
      <c r="E3525" t="s">
        <v>15</v>
      </c>
      <c r="F3525" t="s">
        <v>21</v>
      </c>
      <c r="G3525">
        <v>3</v>
      </c>
      <c r="H3525">
        <v>101.44</v>
      </c>
      <c r="I3525">
        <v>0.09</v>
      </c>
      <c r="J3525">
        <v>276.93</v>
      </c>
      <c r="K3525">
        <v>183.42</v>
      </c>
      <c r="L3525">
        <v>93.51</v>
      </c>
      <c r="M3525" t="s">
        <v>46</v>
      </c>
      <c r="N3525" t="str">
        <f t="shared" si="55"/>
        <v>Low</v>
      </c>
    </row>
    <row r="3526" spans="1:14" x14ac:dyDescent="0.3">
      <c r="A3526">
        <v>3525</v>
      </c>
      <c r="B3526" t="s">
        <v>1160</v>
      </c>
      <c r="C3526" s="2">
        <v>45597</v>
      </c>
      <c r="D3526" t="s">
        <v>24</v>
      </c>
      <c r="E3526" t="s">
        <v>20</v>
      </c>
      <c r="F3526" t="s">
        <v>16</v>
      </c>
      <c r="G3526">
        <v>5</v>
      </c>
      <c r="H3526">
        <v>307.33999999999997</v>
      </c>
      <c r="I3526">
        <v>0.14000000000000001</v>
      </c>
      <c r="J3526">
        <v>1321.56</v>
      </c>
      <c r="K3526">
        <v>782.38</v>
      </c>
      <c r="L3526">
        <v>539.17999999999995</v>
      </c>
      <c r="M3526" t="s">
        <v>17</v>
      </c>
      <c r="N3526" t="str">
        <f t="shared" si="55"/>
        <v>Medium</v>
      </c>
    </row>
    <row r="3527" spans="1:14" x14ac:dyDescent="0.3">
      <c r="A3527">
        <v>3526</v>
      </c>
      <c r="B3527" t="s">
        <v>710</v>
      </c>
      <c r="C3527" s="2">
        <v>45339</v>
      </c>
      <c r="D3527" t="s">
        <v>19</v>
      </c>
      <c r="E3527" t="s">
        <v>25</v>
      </c>
      <c r="F3527" t="s">
        <v>16</v>
      </c>
      <c r="G3527">
        <v>8</v>
      </c>
      <c r="H3527">
        <v>373.56</v>
      </c>
      <c r="I3527">
        <v>0.19</v>
      </c>
      <c r="J3527">
        <v>2420.67</v>
      </c>
      <c r="K3527">
        <v>1550.45</v>
      </c>
      <c r="L3527">
        <v>870.22</v>
      </c>
      <c r="M3527" t="s">
        <v>46</v>
      </c>
      <c r="N3527" t="str">
        <f t="shared" si="55"/>
        <v>Medium</v>
      </c>
    </row>
    <row r="3528" spans="1:14" x14ac:dyDescent="0.3">
      <c r="A3528">
        <v>3527</v>
      </c>
      <c r="B3528" t="s">
        <v>2944</v>
      </c>
      <c r="C3528" s="2">
        <v>45481</v>
      </c>
      <c r="D3528" t="s">
        <v>19</v>
      </c>
      <c r="E3528" t="s">
        <v>15</v>
      </c>
      <c r="F3528" t="s">
        <v>21</v>
      </c>
      <c r="G3528">
        <v>4</v>
      </c>
      <c r="H3528">
        <v>475.96</v>
      </c>
      <c r="I3528">
        <v>0.09</v>
      </c>
      <c r="J3528">
        <v>1732.49</v>
      </c>
      <c r="K3528">
        <v>897.08</v>
      </c>
      <c r="L3528">
        <v>835.41</v>
      </c>
      <c r="M3528" t="s">
        <v>17</v>
      </c>
      <c r="N3528" t="str">
        <f t="shared" si="55"/>
        <v>Low</v>
      </c>
    </row>
    <row r="3529" spans="1:14" x14ac:dyDescent="0.3">
      <c r="A3529">
        <v>3528</v>
      </c>
      <c r="B3529" t="s">
        <v>456</v>
      </c>
      <c r="C3529" s="2">
        <v>45567</v>
      </c>
      <c r="D3529" t="s">
        <v>24</v>
      </c>
      <c r="E3529" t="s">
        <v>33</v>
      </c>
      <c r="F3529" t="s">
        <v>16</v>
      </c>
      <c r="G3529">
        <v>9</v>
      </c>
      <c r="H3529">
        <v>233.99</v>
      </c>
      <c r="I3529">
        <v>0.24</v>
      </c>
      <c r="J3529">
        <v>1600.49</v>
      </c>
      <c r="K3529">
        <v>1279.5999999999999</v>
      </c>
      <c r="L3529">
        <v>320.89</v>
      </c>
      <c r="M3529" t="s">
        <v>40</v>
      </c>
      <c r="N3529" t="str">
        <f t="shared" si="55"/>
        <v>High</v>
      </c>
    </row>
    <row r="3530" spans="1:14" x14ac:dyDescent="0.3">
      <c r="A3530">
        <v>3529</v>
      </c>
      <c r="B3530" t="s">
        <v>2945</v>
      </c>
      <c r="C3530" s="2">
        <v>45574</v>
      </c>
      <c r="D3530" t="s">
        <v>39</v>
      </c>
      <c r="E3530" t="s">
        <v>33</v>
      </c>
      <c r="F3530" t="s">
        <v>16</v>
      </c>
      <c r="G3530">
        <v>5</v>
      </c>
      <c r="H3530">
        <v>122.88</v>
      </c>
      <c r="I3530">
        <v>0.27</v>
      </c>
      <c r="J3530">
        <v>448.51</v>
      </c>
      <c r="K3530">
        <v>353.58</v>
      </c>
      <c r="L3530">
        <v>94.93</v>
      </c>
      <c r="M3530" t="s">
        <v>28</v>
      </c>
      <c r="N3530" t="str">
        <f t="shared" si="55"/>
        <v>High</v>
      </c>
    </row>
    <row r="3531" spans="1:14" x14ac:dyDescent="0.3">
      <c r="A3531">
        <v>3530</v>
      </c>
      <c r="B3531" t="s">
        <v>2946</v>
      </c>
      <c r="C3531" s="2">
        <v>45406</v>
      </c>
      <c r="D3531" t="s">
        <v>19</v>
      </c>
      <c r="E3531" t="s">
        <v>25</v>
      </c>
      <c r="F3531" t="s">
        <v>27</v>
      </c>
      <c r="G3531">
        <v>4</v>
      </c>
      <c r="H3531">
        <v>231.49</v>
      </c>
      <c r="I3531">
        <v>0.08</v>
      </c>
      <c r="J3531">
        <v>851.88</v>
      </c>
      <c r="K3531">
        <v>663</v>
      </c>
      <c r="L3531">
        <v>188.88</v>
      </c>
      <c r="M3531" t="s">
        <v>17</v>
      </c>
      <c r="N3531" t="str">
        <f t="shared" si="55"/>
        <v>Low</v>
      </c>
    </row>
    <row r="3532" spans="1:14" x14ac:dyDescent="0.3">
      <c r="A3532">
        <v>3531</v>
      </c>
      <c r="B3532" t="s">
        <v>2456</v>
      </c>
      <c r="C3532" s="2">
        <v>45504</v>
      </c>
      <c r="D3532" t="s">
        <v>24</v>
      </c>
      <c r="E3532" t="s">
        <v>15</v>
      </c>
      <c r="F3532" t="s">
        <v>21</v>
      </c>
      <c r="G3532">
        <v>5</v>
      </c>
      <c r="H3532">
        <v>498.58</v>
      </c>
      <c r="I3532">
        <v>0.01</v>
      </c>
      <c r="J3532">
        <v>2467.9699999999998</v>
      </c>
      <c r="K3532">
        <v>1810.19</v>
      </c>
      <c r="L3532">
        <v>657.78</v>
      </c>
      <c r="M3532" t="s">
        <v>40</v>
      </c>
      <c r="N3532" t="str">
        <f t="shared" si="55"/>
        <v>Low</v>
      </c>
    </row>
    <row r="3533" spans="1:14" x14ac:dyDescent="0.3">
      <c r="A3533">
        <v>3532</v>
      </c>
      <c r="B3533" t="s">
        <v>2947</v>
      </c>
      <c r="C3533" s="2">
        <v>45645</v>
      </c>
      <c r="D3533" t="s">
        <v>24</v>
      </c>
      <c r="E3533" t="s">
        <v>20</v>
      </c>
      <c r="F3533" t="s">
        <v>27</v>
      </c>
      <c r="G3533">
        <v>6</v>
      </c>
      <c r="H3533">
        <v>62.14</v>
      </c>
      <c r="I3533">
        <v>0.28999999999999998</v>
      </c>
      <c r="J3533">
        <v>264.72000000000003</v>
      </c>
      <c r="K3533">
        <v>139.82</v>
      </c>
      <c r="L3533">
        <v>124.9</v>
      </c>
      <c r="M3533" t="s">
        <v>46</v>
      </c>
      <c r="N3533" t="str">
        <f t="shared" si="55"/>
        <v>High</v>
      </c>
    </row>
    <row r="3534" spans="1:14" x14ac:dyDescent="0.3">
      <c r="A3534">
        <v>3533</v>
      </c>
      <c r="B3534" t="s">
        <v>2948</v>
      </c>
      <c r="C3534" s="2">
        <v>45433</v>
      </c>
      <c r="D3534" t="s">
        <v>19</v>
      </c>
      <c r="E3534" t="s">
        <v>30</v>
      </c>
      <c r="F3534" t="s">
        <v>27</v>
      </c>
      <c r="G3534">
        <v>10</v>
      </c>
      <c r="H3534">
        <v>273.92</v>
      </c>
      <c r="I3534">
        <v>0.04</v>
      </c>
      <c r="J3534">
        <v>2629.63</v>
      </c>
      <c r="K3534">
        <v>1376.22</v>
      </c>
      <c r="L3534">
        <v>1253.4100000000001</v>
      </c>
      <c r="M3534" t="s">
        <v>22</v>
      </c>
      <c r="N3534" t="str">
        <f t="shared" si="55"/>
        <v>Low</v>
      </c>
    </row>
    <row r="3535" spans="1:14" x14ac:dyDescent="0.3">
      <c r="A3535">
        <v>3534</v>
      </c>
      <c r="B3535" t="s">
        <v>2446</v>
      </c>
      <c r="C3535" s="2">
        <v>45416</v>
      </c>
      <c r="D3535" t="s">
        <v>14</v>
      </c>
      <c r="E3535" t="s">
        <v>15</v>
      </c>
      <c r="F3535" t="s">
        <v>21</v>
      </c>
      <c r="G3535">
        <v>5</v>
      </c>
      <c r="H3535">
        <v>219.22</v>
      </c>
      <c r="I3535">
        <v>0.13</v>
      </c>
      <c r="J3535">
        <v>953.61</v>
      </c>
      <c r="K3535">
        <v>750.25</v>
      </c>
      <c r="L3535">
        <v>203.36</v>
      </c>
      <c r="M3535" t="s">
        <v>46</v>
      </c>
      <c r="N3535" t="str">
        <f t="shared" si="55"/>
        <v>Medium</v>
      </c>
    </row>
    <row r="3536" spans="1:14" x14ac:dyDescent="0.3">
      <c r="A3536">
        <v>3535</v>
      </c>
      <c r="B3536" t="s">
        <v>2285</v>
      </c>
      <c r="C3536" s="2">
        <v>45386</v>
      </c>
      <c r="D3536" t="s">
        <v>24</v>
      </c>
      <c r="E3536" t="s">
        <v>20</v>
      </c>
      <c r="F3536" t="s">
        <v>21</v>
      </c>
      <c r="G3536">
        <v>5</v>
      </c>
      <c r="H3536">
        <v>400.91</v>
      </c>
      <c r="I3536">
        <v>0.06</v>
      </c>
      <c r="J3536">
        <v>1884.28</v>
      </c>
      <c r="K3536">
        <v>1322.27</v>
      </c>
      <c r="L3536">
        <v>562.01</v>
      </c>
      <c r="M3536" t="s">
        <v>46</v>
      </c>
      <c r="N3536" t="str">
        <f t="shared" si="55"/>
        <v>Low</v>
      </c>
    </row>
    <row r="3537" spans="1:14" x14ac:dyDescent="0.3">
      <c r="A3537">
        <v>3536</v>
      </c>
      <c r="B3537" t="s">
        <v>2949</v>
      </c>
      <c r="C3537" s="2">
        <v>45491</v>
      </c>
      <c r="D3537" t="s">
        <v>19</v>
      </c>
      <c r="E3537" t="s">
        <v>25</v>
      </c>
      <c r="F3537" t="s">
        <v>16</v>
      </c>
      <c r="G3537">
        <v>4</v>
      </c>
      <c r="H3537">
        <v>152.35</v>
      </c>
      <c r="I3537">
        <v>0.08</v>
      </c>
      <c r="J3537">
        <v>560.65</v>
      </c>
      <c r="K3537">
        <v>296.33</v>
      </c>
      <c r="L3537">
        <v>264.32</v>
      </c>
      <c r="M3537" t="s">
        <v>46</v>
      </c>
      <c r="N3537" t="str">
        <f t="shared" si="55"/>
        <v>Low</v>
      </c>
    </row>
    <row r="3538" spans="1:14" x14ac:dyDescent="0.3">
      <c r="A3538">
        <v>3537</v>
      </c>
      <c r="B3538" t="s">
        <v>2950</v>
      </c>
      <c r="C3538" s="2">
        <v>45502</v>
      </c>
      <c r="D3538" t="s">
        <v>14</v>
      </c>
      <c r="E3538" t="s">
        <v>15</v>
      </c>
      <c r="F3538" t="s">
        <v>21</v>
      </c>
      <c r="G3538">
        <v>1</v>
      </c>
      <c r="H3538">
        <v>100.91</v>
      </c>
      <c r="I3538">
        <v>0.11</v>
      </c>
      <c r="J3538">
        <v>89.81</v>
      </c>
      <c r="K3538">
        <v>61.74</v>
      </c>
      <c r="L3538">
        <v>28.07</v>
      </c>
      <c r="M3538" t="s">
        <v>40</v>
      </c>
      <c r="N3538" t="str">
        <f t="shared" si="55"/>
        <v>Medium</v>
      </c>
    </row>
    <row r="3539" spans="1:14" x14ac:dyDescent="0.3">
      <c r="A3539">
        <v>3538</v>
      </c>
      <c r="B3539" t="s">
        <v>2951</v>
      </c>
      <c r="C3539" s="2">
        <v>45531</v>
      </c>
      <c r="D3539" t="s">
        <v>39</v>
      </c>
      <c r="E3539" t="s">
        <v>33</v>
      </c>
      <c r="F3539" t="s">
        <v>16</v>
      </c>
      <c r="G3539">
        <v>9</v>
      </c>
      <c r="H3539">
        <v>216.47</v>
      </c>
      <c r="I3539">
        <v>0.15</v>
      </c>
      <c r="J3539">
        <v>1656</v>
      </c>
      <c r="K3539">
        <v>991.87</v>
      </c>
      <c r="L3539">
        <v>664.13</v>
      </c>
      <c r="M3539" t="s">
        <v>22</v>
      </c>
      <c r="N3539" t="str">
        <f t="shared" si="55"/>
        <v>Medium</v>
      </c>
    </row>
    <row r="3540" spans="1:14" x14ac:dyDescent="0.3">
      <c r="A3540">
        <v>3539</v>
      </c>
      <c r="B3540" t="s">
        <v>2952</v>
      </c>
      <c r="C3540" s="2">
        <v>45424</v>
      </c>
      <c r="D3540" t="s">
        <v>19</v>
      </c>
      <c r="E3540" t="s">
        <v>15</v>
      </c>
      <c r="F3540" t="s">
        <v>27</v>
      </c>
      <c r="G3540">
        <v>8</v>
      </c>
      <c r="H3540">
        <v>79.739999999999995</v>
      </c>
      <c r="I3540">
        <v>0.16</v>
      </c>
      <c r="J3540">
        <v>535.85</v>
      </c>
      <c r="K3540">
        <v>328.16</v>
      </c>
      <c r="L3540">
        <v>207.69</v>
      </c>
      <c r="M3540" t="s">
        <v>40</v>
      </c>
      <c r="N3540" t="str">
        <f t="shared" si="55"/>
        <v>Medium</v>
      </c>
    </row>
    <row r="3541" spans="1:14" x14ac:dyDescent="0.3">
      <c r="A3541">
        <v>3540</v>
      </c>
      <c r="B3541" t="s">
        <v>2953</v>
      </c>
      <c r="C3541" s="2">
        <v>45611</v>
      </c>
      <c r="D3541" t="s">
        <v>24</v>
      </c>
      <c r="E3541" t="s">
        <v>20</v>
      </c>
      <c r="F3541" t="s">
        <v>21</v>
      </c>
      <c r="G3541">
        <v>10</v>
      </c>
      <c r="H3541">
        <v>443.6</v>
      </c>
      <c r="I3541">
        <v>0.16</v>
      </c>
      <c r="J3541">
        <v>3726.24</v>
      </c>
      <c r="K3541">
        <v>2652.54</v>
      </c>
      <c r="L3541">
        <v>1073.7</v>
      </c>
      <c r="M3541" t="s">
        <v>40</v>
      </c>
      <c r="N3541" t="str">
        <f t="shared" si="55"/>
        <v>Medium</v>
      </c>
    </row>
    <row r="3542" spans="1:14" x14ac:dyDescent="0.3">
      <c r="A3542">
        <v>3541</v>
      </c>
      <c r="B3542" t="s">
        <v>2954</v>
      </c>
      <c r="C3542" s="2">
        <v>45482</v>
      </c>
      <c r="D3542" t="s">
        <v>24</v>
      </c>
      <c r="E3542" t="s">
        <v>33</v>
      </c>
      <c r="F3542" t="s">
        <v>16</v>
      </c>
      <c r="G3542">
        <v>4</v>
      </c>
      <c r="H3542">
        <v>390.92</v>
      </c>
      <c r="I3542">
        <v>0.28000000000000003</v>
      </c>
      <c r="J3542">
        <v>1125.8499999999999</v>
      </c>
      <c r="K3542">
        <v>726.63</v>
      </c>
      <c r="L3542">
        <v>399.22</v>
      </c>
      <c r="M3542" t="s">
        <v>22</v>
      </c>
      <c r="N3542" t="str">
        <f t="shared" si="55"/>
        <v>High</v>
      </c>
    </row>
    <row r="3543" spans="1:14" x14ac:dyDescent="0.3">
      <c r="A3543">
        <v>3542</v>
      </c>
      <c r="B3543" t="s">
        <v>2955</v>
      </c>
      <c r="C3543" s="2">
        <v>45574</v>
      </c>
      <c r="D3543" t="s">
        <v>39</v>
      </c>
      <c r="E3543" t="s">
        <v>20</v>
      </c>
      <c r="F3543" t="s">
        <v>16</v>
      </c>
      <c r="G3543">
        <v>4</v>
      </c>
      <c r="H3543">
        <v>418.67</v>
      </c>
      <c r="I3543">
        <v>0.26</v>
      </c>
      <c r="J3543">
        <v>1239.26</v>
      </c>
      <c r="K3543">
        <v>774.19</v>
      </c>
      <c r="L3543">
        <v>465.07</v>
      </c>
      <c r="M3543" t="s">
        <v>28</v>
      </c>
      <c r="N3543" t="str">
        <f t="shared" si="55"/>
        <v>High</v>
      </c>
    </row>
    <row r="3544" spans="1:14" x14ac:dyDescent="0.3">
      <c r="A3544">
        <v>3543</v>
      </c>
      <c r="B3544" t="s">
        <v>2956</v>
      </c>
      <c r="C3544" s="2">
        <v>45317</v>
      </c>
      <c r="D3544" t="s">
        <v>19</v>
      </c>
      <c r="E3544" t="s">
        <v>20</v>
      </c>
      <c r="F3544" t="s">
        <v>16</v>
      </c>
      <c r="G3544">
        <v>2</v>
      </c>
      <c r="H3544">
        <v>78.290000000000006</v>
      </c>
      <c r="I3544">
        <v>0.03</v>
      </c>
      <c r="J3544">
        <v>151.88</v>
      </c>
      <c r="K3544">
        <v>76.38</v>
      </c>
      <c r="L3544">
        <v>75.5</v>
      </c>
      <c r="M3544" t="s">
        <v>17</v>
      </c>
      <c r="N3544" t="str">
        <f t="shared" si="55"/>
        <v>Low</v>
      </c>
    </row>
    <row r="3545" spans="1:14" x14ac:dyDescent="0.3">
      <c r="A3545">
        <v>3544</v>
      </c>
      <c r="B3545" t="s">
        <v>2957</v>
      </c>
      <c r="C3545" s="2">
        <v>45521</v>
      </c>
      <c r="D3545" t="s">
        <v>14</v>
      </c>
      <c r="E3545" t="s">
        <v>15</v>
      </c>
      <c r="F3545" t="s">
        <v>21</v>
      </c>
      <c r="G3545">
        <v>3</v>
      </c>
      <c r="H3545">
        <v>124.35</v>
      </c>
      <c r="I3545">
        <v>0.18</v>
      </c>
      <c r="J3545">
        <v>305.89999999999998</v>
      </c>
      <c r="K3545">
        <v>158.68</v>
      </c>
      <c r="L3545">
        <v>147.22</v>
      </c>
      <c r="M3545" t="s">
        <v>40</v>
      </c>
      <c r="N3545" t="str">
        <f t="shared" si="55"/>
        <v>Medium</v>
      </c>
    </row>
    <row r="3546" spans="1:14" x14ac:dyDescent="0.3">
      <c r="A3546">
        <v>3545</v>
      </c>
      <c r="B3546" t="s">
        <v>2958</v>
      </c>
      <c r="C3546" s="2">
        <v>45568</v>
      </c>
      <c r="D3546" t="s">
        <v>14</v>
      </c>
      <c r="E3546" t="s">
        <v>20</v>
      </c>
      <c r="F3546" t="s">
        <v>16</v>
      </c>
      <c r="G3546">
        <v>6</v>
      </c>
      <c r="H3546">
        <v>437.06</v>
      </c>
      <c r="I3546">
        <v>0.16</v>
      </c>
      <c r="J3546">
        <v>2202.7800000000002</v>
      </c>
      <c r="K3546">
        <v>1485.39</v>
      </c>
      <c r="L3546">
        <v>717.39</v>
      </c>
      <c r="M3546" t="s">
        <v>46</v>
      </c>
      <c r="N3546" t="str">
        <f t="shared" si="55"/>
        <v>Medium</v>
      </c>
    </row>
    <row r="3547" spans="1:14" x14ac:dyDescent="0.3">
      <c r="A3547">
        <v>3546</v>
      </c>
      <c r="B3547" t="s">
        <v>2959</v>
      </c>
      <c r="C3547" s="2">
        <v>45636</v>
      </c>
      <c r="D3547" t="s">
        <v>39</v>
      </c>
      <c r="E3547" t="s">
        <v>15</v>
      </c>
      <c r="F3547" t="s">
        <v>21</v>
      </c>
      <c r="G3547">
        <v>2</v>
      </c>
      <c r="H3547">
        <v>346.69</v>
      </c>
      <c r="I3547">
        <v>0.19</v>
      </c>
      <c r="J3547">
        <v>561.64</v>
      </c>
      <c r="K3547">
        <v>290.12</v>
      </c>
      <c r="L3547">
        <v>271.52</v>
      </c>
      <c r="M3547" t="s">
        <v>40</v>
      </c>
      <c r="N3547" t="str">
        <f t="shared" si="55"/>
        <v>Medium</v>
      </c>
    </row>
    <row r="3548" spans="1:14" x14ac:dyDescent="0.3">
      <c r="A3548">
        <v>3547</v>
      </c>
      <c r="B3548" t="s">
        <v>2385</v>
      </c>
      <c r="C3548" s="2">
        <v>45651</v>
      </c>
      <c r="D3548" t="s">
        <v>24</v>
      </c>
      <c r="E3548" t="s">
        <v>30</v>
      </c>
      <c r="F3548" t="s">
        <v>16</v>
      </c>
      <c r="G3548">
        <v>1</v>
      </c>
      <c r="H3548">
        <v>25.98</v>
      </c>
      <c r="I3548">
        <v>0.28999999999999998</v>
      </c>
      <c r="J3548">
        <v>18.45</v>
      </c>
      <c r="K3548">
        <v>13.12</v>
      </c>
      <c r="L3548">
        <v>5.33</v>
      </c>
      <c r="M3548" t="s">
        <v>40</v>
      </c>
      <c r="N3548" t="str">
        <f t="shared" si="55"/>
        <v>High</v>
      </c>
    </row>
    <row r="3549" spans="1:14" x14ac:dyDescent="0.3">
      <c r="A3549">
        <v>3548</v>
      </c>
      <c r="B3549" t="s">
        <v>2960</v>
      </c>
      <c r="C3549" s="2">
        <v>45602</v>
      </c>
      <c r="D3549" t="s">
        <v>39</v>
      </c>
      <c r="E3549" t="s">
        <v>33</v>
      </c>
      <c r="F3549" t="s">
        <v>16</v>
      </c>
      <c r="G3549">
        <v>9</v>
      </c>
      <c r="H3549">
        <v>139.02000000000001</v>
      </c>
      <c r="I3549">
        <v>0.26</v>
      </c>
      <c r="J3549">
        <v>925.87</v>
      </c>
      <c r="K3549">
        <v>632.59</v>
      </c>
      <c r="L3549">
        <v>293.27999999999997</v>
      </c>
      <c r="M3549" t="s">
        <v>28</v>
      </c>
      <c r="N3549" t="str">
        <f t="shared" si="55"/>
        <v>High</v>
      </c>
    </row>
    <row r="3550" spans="1:14" x14ac:dyDescent="0.3">
      <c r="A3550">
        <v>3549</v>
      </c>
      <c r="B3550" t="s">
        <v>2961</v>
      </c>
      <c r="C3550" s="2">
        <v>45422</v>
      </c>
      <c r="D3550" t="s">
        <v>39</v>
      </c>
      <c r="E3550" t="s">
        <v>33</v>
      </c>
      <c r="F3550" t="s">
        <v>16</v>
      </c>
      <c r="G3550">
        <v>10</v>
      </c>
      <c r="H3550">
        <v>286.5</v>
      </c>
      <c r="I3550">
        <v>0.06</v>
      </c>
      <c r="J3550">
        <v>2693.1</v>
      </c>
      <c r="K3550">
        <v>1383</v>
      </c>
      <c r="L3550">
        <v>1310.0999999999999</v>
      </c>
      <c r="M3550" t="s">
        <v>28</v>
      </c>
      <c r="N3550" t="str">
        <f t="shared" si="55"/>
        <v>Low</v>
      </c>
    </row>
    <row r="3551" spans="1:14" x14ac:dyDescent="0.3">
      <c r="A3551">
        <v>3550</v>
      </c>
      <c r="B3551" t="s">
        <v>2962</v>
      </c>
      <c r="C3551" s="2">
        <v>45652</v>
      </c>
      <c r="D3551" t="s">
        <v>39</v>
      </c>
      <c r="E3551" t="s">
        <v>25</v>
      </c>
      <c r="F3551" t="s">
        <v>21</v>
      </c>
      <c r="G3551">
        <v>9</v>
      </c>
      <c r="H3551">
        <v>418.45</v>
      </c>
      <c r="I3551">
        <v>0.28999999999999998</v>
      </c>
      <c r="J3551">
        <v>2673.9</v>
      </c>
      <c r="K3551">
        <v>1508.4</v>
      </c>
      <c r="L3551">
        <v>1165.5</v>
      </c>
      <c r="M3551" t="s">
        <v>46</v>
      </c>
      <c r="N3551" t="str">
        <f t="shared" si="55"/>
        <v>High</v>
      </c>
    </row>
    <row r="3552" spans="1:14" x14ac:dyDescent="0.3">
      <c r="A3552">
        <v>3551</v>
      </c>
      <c r="B3552" t="s">
        <v>2111</v>
      </c>
      <c r="C3552" s="2">
        <v>45616</v>
      </c>
      <c r="D3552" t="s">
        <v>39</v>
      </c>
      <c r="E3552" t="s">
        <v>25</v>
      </c>
      <c r="F3552" t="s">
        <v>27</v>
      </c>
      <c r="G3552">
        <v>4</v>
      </c>
      <c r="H3552">
        <v>237.84</v>
      </c>
      <c r="I3552">
        <v>0.23</v>
      </c>
      <c r="J3552">
        <v>732.55</v>
      </c>
      <c r="K3552">
        <v>481.62</v>
      </c>
      <c r="L3552">
        <v>250.93</v>
      </c>
      <c r="M3552" t="s">
        <v>28</v>
      </c>
      <c r="N3552" t="str">
        <f t="shared" si="55"/>
        <v>High</v>
      </c>
    </row>
    <row r="3553" spans="1:14" x14ac:dyDescent="0.3">
      <c r="A3553">
        <v>3552</v>
      </c>
      <c r="B3553" t="s">
        <v>2963</v>
      </c>
      <c r="C3553" s="2">
        <v>45642</v>
      </c>
      <c r="D3553" t="s">
        <v>19</v>
      </c>
      <c r="E3553" t="s">
        <v>33</v>
      </c>
      <c r="F3553" t="s">
        <v>21</v>
      </c>
      <c r="G3553">
        <v>4</v>
      </c>
      <c r="H3553">
        <v>445.26</v>
      </c>
      <c r="I3553">
        <v>0.04</v>
      </c>
      <c r="J3553">
        <v>1709.8</v>
      </c>
      <c r="K3553">
        <v>1156.8800000000001</v>
      </c>
      <c r="L3553">
        <v>552.91999999999996</v>
      </c>
      <c r="M3553" t="s">
        <v>46</v>
      </c>
      <c r="N3553" t="str">
        <f t="shared" si="55"/>
        <v>Low</v>
      </c>
    </row>
    <row r="3554" spans="1:14" x14ac:dyDescent="0.3">
      <c r="A3554">
        <v>3553</v>
      </c>
      <c r="B3554" t="s">
        <v>2964</v>
      </c>
      <c r="C3554" s="2">
        <v>45625</v>
      </c>
      <c r="D3554" t="s">
        <v>19</v>
      </c>
      <c r="E3554" t="s">
        <v>25</v>
      </c>
      <c r="F3554" t="s">
        <v>21</v>
      </c>
      <c r="G3554">
        <v>10</v>
      </c>
      <c r="H3554">
        <v>31.8</v>
      </c>
      <c r="I3554">
        <v>0.06</v>
      </c>
      <c r="J3554">
        <v>298.92</v>
      </c>
      <c r="K3554">
        <v>211.78</v>
      </c>
      <c r="L3554">
        <v>87.14</v>
      </c>
      <c r="M3554" t="s">
        <v>28</v>
      </c>
      <c r="N3554" t="str">
        <f t="shared" si="55"/>
        <v>Low</v>
      </c>
    </row>
    <row r="3555" spans="1:14" x14ac:dyDescent="0.3">
      <c r="A3555">
        <v>3554</v>
      </c>
      <c r="B3555" t="s">
        <v>2965</v>
      </c>
      <c r="C3555" s="2">
        <v>45333</v>
      </c>
      <c r="D3555" t="s">
        <v>14</v>
      </c>
      <c r="E3555" t="s">
        <v>15</v>
      </c>
      <c r="F3555" t="s">
        <v>27</v>
      </c>
      <c r="G3555">
        <v>4</v>
      </c>
      <c r="H3555">
        <v>147.05000000000001</v>
      </c>
      <c r="I3555">
        <v>0.26</v>
      </c>
      <c r="J3555">
        <v>435.27</v>
      </c>
      <c r="K3555">
        <v>237.23</v>
      </c>
      <c r="L3555">
        <v>198.04</v>
      </c>
      <c r="M3555" t="s">
        <v>17</v>
      </c>
      <c r="N3555" t="str">
        <f t="shared" si="55"/>
        <v>High</v>
      </c>
    </row>
    <row r="3556" spans="1:14" x14ac:dyDescent="0.3">
      <c r="A3556">
        <v>3555</v>
      </c>
      <c r="B3556" t="s">
        <v>2966</v>
      </c>
      <c r="C3556" s="2">
        <v>45382</v>
      </c>
      <c r="D3556" t="s">
        <v>14</v>
      </c>
      <c r="E3556" t="s">
        <v>25</v>
      </c>
      <c r="F3556" t="s">
        <v>21</v>
      </c>
      <c r="G3556">
        <v>6</v>
      </c>
      <c r="H3556">
        <v>338.67</v>
      </c>
      <c r="I3556">
        <v>0.21</v>
      </c>
      <c r="J3556">
        <v>1605.3</v>
      </c>
      <c r="K3556">
        <v>1026.76</v>
      </c>
      <c r="L3556">
        <v>578.54</v>
      </c>
      <c r="M3556" t="s">
        <v>28</v>
      </c>
      <c r="N3556" t="str">
        <f t="shared" si="55"/>
        <v>High</v>
      </c>
    </row>
    <row r="3557" spans="1:14" x14ac:dyDescent="0.3">
      <c r="A3557">
        <v>3556</v>
      </c>
      <c r="B3557" t="s">
        <v>2967</v>
      </c>
      <c r="C3557" s="2">
        <v>45467</v>
      </c>
      <c r="D3557" t="s">
        <v>39</v>
      </c>
      <c r="E3557" t="s">
        <v>25</v>
      </c>
      <c r="F3557" t="s">
        <v>16</v>
      </c>
      <c r="G3557">
        <v>3</v>
      </c>
      <c r="H3557">
        <v>366.68</v>
      </c>
      <c r="I3557">
        <v>0.09</v>
      </c>
      <c r="J3557">
        <v>1001.04</v>
      </c>
      <c r="K3557">
        <v>797.62</v>
      </c>
      <c r="L3557">
        <v>203.42</v>
      </c>
      <c r="M3557" t="s">
        <v>22</v>
      </c>
      <c r="N3557" t="str">
        <f t="shared" si="55"/>
        <v>Low</v>
      </c>
    </row>
    <row r="3558" spans="1:14" x14ac:dyDescent="0.3">
      <c r="A3558">
        <v>3557</v>
      </c>
      <c r="B3558" t="s">
        <v>1599</v>
      </c>
      <c r="C3558" s="2">
        <v>45433</v>
      </c>
      <c r="D3558" t="s">
        <v>19</v>
      </c>
      <c r="E3558" t="s">
        <v>33</v>
      </c>
      <c r="F3558" t="s">
        <v>16</v>
      </c>
      <c r="G3558">
        <v>7</v>
      </c>
      <c r="H3558">
        <v>71.819999999999993</v>
      </c>
      <c r="I3558">
        <v>0.1</v>
      </c>
      <c r="J3558">
        <v>452.47</v>
      </c>
      <c r="K3558">
        <v>316.82</v>
      </c>
      <c r="L3558">
        <v>135.65</v>
      </c>
      <c r="M3558" t="s">
        <v>46</v>
      </c>
      <c r="N3558" t="str">
        <f t="shared" si="55"/>
        <v>Low</v>
      </c>
    </row>
    <row r="3559" spans="1:14" x14ac:dyDescent="0.3">
      <c r="A3559">
        <v>3558</v>
      </c>
      <c r="B3559" t="s">
        <v>2968</v>
      </c>
      <c r="C3559" s="2">
        <v>45455</v>
      </c>
      <c r="D3559" t="s">
        <v>19</v>
      </c>
      <c r="E3559" t="s">
        <v>25</v>
      </c>
      <c r="F3559" t="s">
        <v>21</v>
      </c>
      <c r="G3559">
        <v>3</v>
      </c>
      <c r="H3559">
        <v>453.68</v>
      </c>
      <c r="I3559">
        <v>0.26</v>
      </c>
      <c r="J3559">
        <v>1007.17</v>
      </c>
      <c r="K3559">
        <v>715.68</v>
      </c>
      <c r="L3559">
        <v>291.49</v>
      </c>
      <c r="M3559" t="s">
        <v>40</v>
      </c>
      <c r="N3559" t="str">
        <f t="shared" si="55"/>
        <v>High</v>
      </c>
    </row>
    <row r="3560" spans="1:14" x14ac:dyDescent="0.3">
      <c r="A3560">
        <v>3559</v>
      </c>
      <c r="B3560" t="s">
        <v>2969</v>
      </c>
      <c r="C3560" s="2">
        <v>45519</v>
      </c>
      <c r="D3560" t="s">
        <v>39</v>
      </c>
      <c r="E3560" t="s">
        <v>20</v>
      </c>
      <c r="F3560" t="s">
        <v>16</v>
      </c>
      <c r="G3560">
        <v>1</v>
      </c>
      <c r="H3560">
        <v>152.77000000000001</v>
      </c>
      <c r="I3560">
        <v>0.04</v>
      </c>
      <c r="J3560">
        <v>146.66</v>
      </c>
      <c r="K3560">
        <v>108.28</v>
      </c>
      <c r="L3560">
        <v>38.380000000000003</v>
      </c>
      <c r="M3560" t="s">
        <v>46</v>
      </c>
      <c r="N3560" t="str">
        <f t="shared" si="55"/>
        <v>Low</v>
      </c>
    </row>
    <row r="3561" spans="1:14" x14ac:dyDescent="0.3">
      <c r="A3561">
        <v>3560</v>
      </c>
      <c r="B3561" t="s">
        <v>2970</v>
      </c>
      <c r="C3561" s="2">
        <v>45613</v>
      </c>
      <c r="D3561" t="s">
        <v>39</v>
      </c>
      <c r="E3561" t="s">
        <v>25</v>
      </c>
      <c r="F3561" t="s">
        <v>27</v>
      </c>
      <c r="G3561">
        <v>6</v>
      </c>
      <c r="H3561">
        <v>375.02</v>
      </c>
      <c r="I3561">
        <v>0.25</v>
      </c>
      <c r="J3561">
        <v>1687.59</v>
      </c>
      <c r="K3561">
        <v>952.56</v>
      </c>
      <c r="L3561">
        <v>735.03</v>
      </c>
      <c r="M3561" t="s">
        <v>28</v>
      </c>
      <c r="N3561" t="str">
        <f t="shared" si="55"/>
        <v>High</v>
      </c>
    </row>
    <row r="3562" spans="1:14" x14ac:dyDescent="0.3">
      <c r="A3562">
        <v>3561</v>
      </c>
      <c r="B3562" t="s">
        <v>2971</v>
      </c>
      <c r="C3562" s="2">
        <v>45589</v>
      </c>
      <c r="D3562" t="s">
        <v>39</v>
      </c>
      <c r="E3562" t="s">
        <v>20</v>
      </c>
      <c r="F3562" t="s">
        <v>27</v>
      </c>
      <c r="G3562">
        <v>7</v>
      </c>
      <c r="H3562">
        <v>30.61</v>
      </c>
      <c r="I3562">
        <v>0.08</v>
      </c>
      <c r="J3562">
        <v>197.13</v>
      </c>
      <c r="K3562">
        <v>102.23</v>
      </c>
      <c r="L3562">
        <v>94.9</v>
      </c>
      <c r="M3562" t="s">
        <v>22</v>
      </c>
      <c r="N3562" t="str">
        <f t="shared" si="55"/>
        <v>Low</v>
      </c>
    </row>
    <row r="3563" spans="1:14" x14ac:dyDescent="0.3">
      <c r="A3563">
        <v>3562</v>
      </c>
      <c r="B3563" t="s">
        <v>1875</v>
      </c>
      <c r="C3563" s="2">
        <v>45462</v>
      </c>
      <c r="D3563" t="s">
        <v>19</v>
      </c>
      <c r="E3563" t="s">
        <v>15</v>
      </c>
      <c r="F3563" t="s">
        <v>16</v>
      </c>
      <c r="G3563">
        <v>4</v>
      </c>
      <c r="H3563">
        <v>450.13</v>
      </c>
      <c r="I3563">
        <v>0.18</v>
      </c>
      <c r="J3563">
        <v>1476.43</v>
      </c>
      <c r="K3563">
        <v>1027.92</v>
      </c>
      <c r="L3563">
        <v>448.51</v>
      </c>
      <c r="M3563" t="s">
        <v>40</v>
      </c>
      <c r="N3563" t="str">
        <f t="shared" si="55"/>
        <v>Medium</v>
      </c>
    </row>
    <row r="3564" spans="1:14" x14ac:dyDescent="0.3">
      <c r="A3564">
        <v>3563</v>
      </c>
      <c r="B3564" t="s">
        <v>2972</v>
      </c>
      <c r="C3564" s="2">
        <v>45607</v>
      </c>
      <c r="D3564" t="s">
        <v>39</v>
      </c>
      <c r="E3564" t="s">
        <v>15</v>
      </c>
      <c r="F3564" t="s">
        <v>16</v>
      </c>
      <c r="G3564">
        <v>5</v>
      </c>
      <c r="H3564">
        <v>240.87</v>
      </c>
      <c r="I3564">
        <v>7.0000000000000007E-2</v>
      </c>
      <c r="J3564">
        <v>1120.05</v>
      </c>
      <c r="K3564">
        <v>567.45000000000005</v>
      </c>
      <c r="L3564">
        <v>552.6</v>
      </c>
      <c r="M3564" t="s">
        <v>40</v>
      </c>
      <c r="N3564" t="str">
        <f t="shared" si="55"/>
        <v>Low</v>
      </c>
    </row>
    <row r="3565" spans="1:14" x14ac:dyDescent="0.3">
      <c r="A3565">
        <v>3564</v>
      </c>
      <c r="B3565" t="s">
        <v>2034</v>
      </c>
      <c r="C3565" s="2">
        <v>45366</v>
      </c>
      <c r="D3565" t="s">
        <v>14</v>
      </c>
      <c r="E3565" t="s">
        <v>15</v>
      </c>
      <c r="F3565" t="s">
        <v>21</v>
      </c>
      <c r="G3565">
        <v>10</v>
      </c>
      <c r="H3565">
        <v>78.89</v>
      </c>
      <c r="I3565">
        <v>0.04</v>
      </c>
      <c r="J3565">
        <v>757.34</v>
      </c>
      <c r="K3565">
        <v>529.89</v>
      </c>
      <c r="L3565">
        <v>227.45</v>
      </c>
      <c r="M3565" t="s">
        <v>46</v>
      </c>
      <c r="N3565" t="str">
        <f t="shared" si="55"/>
        <v>Low</v>
      </c>
    </row>
    <row r="3566" spans="1:14" x14ac:dyDescent="0.3">
      <c r="A3566">
        <v>3565</v>
      </c>
      <c r="B3566" t="s">
        <v>2236</v>
      </c>
      <c r="C3566" s="2">
        <v>45315</v>
      </c>
      <c r="D3566" t="s">
        <v>24</v>
      </c>
      <c r="E3566" t="s">
        <v>20</v>
      </c>
      <c r="F3566" t="s">
        <v>16</v>
      </c>
      <c r="G3566">
        <v>6</v>
      </c>
      <c r="H3566">
        <v>323.42</v>
      </c>
      <c r="I3566">
        <v>0.1</v>
      </c>
      <c r="J3566">
        <v>1746.47</v>
      </c>
      <c r="K3566">
        <v>1388.58</v>
      </c>
      <c r="L3566">
        <v>357.89</v>
      </c>
      <c r="M3566" t="s">
        <v>28</v>
      </c>
      <c r="N3566" t="str">
        <f t="shared" si="55"/>
        <v>Low</v>
      </c>
    </row>
    <row r="3567" spans="1:14" x14ac:dyDescent="0.3">
      <c r="A3567">
        <v>3566</v>
      </c>
      <c r="B3567" t="s">
        <v>2973</v>
      </c>
      <c r="C3567" s="2">
        <v>45384</v>
      </c>
      <c r="D3567" t="s">
        <v>19</v>
      </c>
      <c r="E3567" t="s">
        <v>20</v>
      </c>
      <c r="F3567" t="s">
        <v>27</v>
      </c>
      <c r="G3567">
        <v>8</v>
      </c>
      <c r="H3567">
        <v>284.61</v>
      </c>
      <c r="I3567">
        <v>0.19</v>
      </c>
      <c r="J3567">
        <v>1844.27</v>
      </c>
      <c r="K3567">
        <v>1195.0999999999999</v>
      </c>
      <c r="L3567">
        <v>649.16999999999996</v>
      </c>
      <c r="M3567" t="s">
        <v>17</v>
      </c>
      <c r="N3567" t="str">
        <f t="shared" si="55"/>
        <v>Medium</v>
      </c>
    </row>
    <row r="3568" spans="1:14" x14ac:dyDescent="0.3">
      <c r="A3568">
        <v>3567</v>
      </c>
      <c r="B3568" t="s">
        <v>1992</v>
      </c>
      <c r="C3568" s="2">
        <v>45464</v>
      </c>
      <c r="D3568" t="s">
        <v>24</v>
      </c>
      <c r="E3568" t="s">
        <v>33</v>
      </c>
      <c r="F3568" t="s">
        <v>27</v>
      </c>
      <c r="G3568">
        <v>8</v>
      </c>
      <c r="H3568">
        <v>276.22000000000003</v>
      </c>
      <c r="I3568">
        <v>0.26</v>
      </c>
      <c r="J3568">
        <v>1635.22</v>
      </c>
      <c r="K3568">
        <v>980.13</v>
      </c>
      <c r="L3568">
        <v>655.09</v>
      </c>
      <c r="M3568" t="s">
        <v>46</v>
      </c>
      <c r="N3568" t="str">
        <f t="shared" si="55"/>
        <v>High</v>
      </c>
    </row>
    <row r="3569" spans="1:14" x14ac:dyDescent="0.3">
      <c r="A3569">
        <v>3568</v>
      </c>
      <c r="B3569" t="s">
        <v>1626</v>
      </c>
      <c r="C3569" s="2">
        <v>45356</v>
      </c>
      <c r="D3569" t="s">
        <v>19</v>
      </c>
      <c r="E3569" t="s">
        <v>25</v>
      </c>
      <c r="F3569" t="s">
        <v>21</v>
      </c>
      <c r="G3569">
        <v>2</v>
      </c>
      <c r="H3569">
        <v>125.37</v>
      </c>
      <c r="I3569">
        <v>0.01</v>
      </c>
      <c r="J3569">
        <v>248.23</v>
      </c>
      <c r="K3569">
        <v>191.22</v>
      </c>
      <c r="L3569">
        <v>57.01</v>
      </c>
      <c r="M3569" t="s">
        <v>22</v>
      </c>
      <c r="N3569" t="str">
        <f t="shared" si="55"/>
        <v>Low</v>
      </c>
    </row>
    <row r="3570" spans="1:14" x14ac:dyDescent="0.3">
      <c r="A3570">
        <v>3569</v>
      </c>
      <c r="B3570" t="s">
        <v>2974</v>
      </c>
      <c r="C3570" s="2">
        <v>45326</v>
      </c>
      <c r="D3570" t="s">
        <v>24</v>
      </c>
      <c r="E3570" t="s">
        <v>33</v>
      </c>
      <c r="F3570" t="s">
        <v>21</v>
      </c>
      <c r="G3570">
        <v>6</v>
      </c>
      <c r="H3570">
        <v>180.14</v>
      </c>
      <c r="I3570">
        <v>0.13</v>
      </c>
      <c r="J3570">
        <v>940.33</v>
      </c>
      <c r="K3570">
        <v>550.05999999999995</v>
      </c>
      <c r="L3570">
        <v>390.27</v>
      </c>
      <c r="M3570" t="s">
        <v>46</v>
      </c>
      <c r="N3570" t="str">
        <f t="shared" si="55"/>
        <v>Medium</v>
      </c>
    </row>
    <row r="3571" spans="1:14" x14ac:dyDescent="0.3">
      <c r="A3571">
        <v>3570</v>
      </c>
      <c r="B3571" t="s">
        <v>2975</v>
      </c>
      <c r="C3571" s="2">
        <v>45374</v>
      </c>
      <c r="D3571" t="s">
        <v>19</v>
      </c>
      <c r="E3571" t="s">
        <v>30</v>
      </c>
      <c r="F3571" t="s">
        <v>21</v>
      </c>
      <c r="G3571">
        <v>3</v>
      </c>
      <c r="H3571">
        <v>89.29</v>
      </c>
      <c r="I3571">
        <v>0.06</v>
      </c>
      <c r="J3571">
        <v>251.8</v>
      </c>
      <c r="K3571">
        <v>155.59</v>
      </c>
      <c r="L3571">
        <v>96.21</v>
      </c>
      <c r="M3571" t="s">
        <v>46</v>
      </c>
      <c r="N3571" t="str">
        <f t="shared" si="55"/>
        <v>Low</v>
      </c>
    </row>
    <row r="3572" spans="1:14" x14ac:dyDescent="0.3">
      <c r="A3572">
        <v>3571</v>
      </c>
      <c r="B3572" t="s">
        <v>701</v>
      </c>
      <c r="C3572" s="2">
        <v>45368</v>
      </c>
      <c r="D3572" t="s">
        <v>19</v>
      </c>
      <c r="E3572" t="s">
        <v>33</v>
      </c>
      <c r="F3572" t="s">
        <v>27</v>
      </c>
      <c r="G3572">
        <v>1</v>
      </c>
      <c r="H3572">
        <v>406.55</v>
      </c>
      <c r="I3572">
        <v>0.28999999999999998</v>
      </c>
      <c r="J3572">
        <v>288.64999999999998</v>
      </c>
      <c r="K3572">
        <v>154.94</v>
      </c>
      <c r="L3572">
        <v>133.71</v>
      </c>
      <c r="M3572" t="s">
        <v>46</v>
      </c>
      <c r="N3572" t="str">
        <f t="shared" si="55"/>
        <v>High</v>
      </c>
    </row>
    <row r="3573" spans="1:14" x14ac:dyDescent="0.3">
      <c r="A3573">
        <v>3572</v>
      </c>
      <c r="B3573" t="s">
        <v>2976</v>
      </c>
      <c r="C3573" s="2">
        <v>45293</v>
      </c>
      <c r="D3573" t="s">
        <v>14</v>
      </c>
      <c r="E3573" t="s">
        <v>33</v>
      </c>
      <c r="F3573" t="s">
        <v>16</v>
      </c>
      <c r="G3573">
        <v>5</v>
      </c>
      <c r="H3573">
        <v>86.67</v>
      </c>
      <c r="I3573">
        <v>0.15</v>
      </c>
      <c r="J3573">
        <v>368.35</v>
      </c>
      <c r="K3573">
        <v>209.14</v>
      </c>
      <c r="L3573">
        <v>159.21</v>
      </c>
      <c r="M3573" t="s">
        <v>46</v>
      </c>
      <c r="N3573" t="str">
        <f t="shared" si="55"/>
        <v>Medium</v>
      </c>
    </row>
    <row r="3574" spans="1:14" x14ac:dyDescent="0.3">
      <c r="A3574">
        <v>3573</v>
      </c>
      <c r="B3574" t="s">
        <v>2977</v>
      </c>
      <c r="C3574" s="2">
        <v>45362</v>
      </c>
      <c r="D3574" t="s">
        <v>19</v>
      </c>
      <c r="E3574" t="s">
        <v>25</v>
      </c>
      <c r="F3574" t="s">
        <v>21</v>
      </c>
      <c r="G3574">
        <v>2</v>
      </c>
      <c r="H3574">
        <v>289.98</v>
      </c>
      <c r="I3574">
        <v>0.06</v>
      </c>
      <c r="J3574">
        <v>545.16</v>
      </c>
      <c r="K3574">
        <v>422.49</v>
      </c>
      <c r="L3574">
        <v>122.67</v>
      </c>
      <c r="M3574" t="s">
        <v>40</v>
      </c>
      <c r="N3574" t="str">
        <f t="shared" si="55"/>
        <v>Low</v>
      </c>
    </row>
    <row r="3575" spans="1:14" x14ac:dyDescent="0.3">
      <c r="A3575">
        <v>3574</v>
      </c>
      <c r="B3575" t="s">
        <v>2978</v>
      </c>
      <c r="C3575" s="2">
        <v>45482</v>
      </c>
      <c r="D3575" t="s">
        <v>24</v>
      </c>
      <c r="E3575" t="s">
        <v>33</v>
      </c>
      <c r="F3575" t="s">
        <v>21</v>
      </c>
      <c r="G3575">
        <v>3</v>
      </c>
      <c r="H3575">
        <v>226.63</v>
      </c>
      <c r="I3575">
        <v>0.13</v>
      </c>
      <c r="J3575">
        <v>591.5</v>
      </c>
      <c r="K3575">
        <v>395.41</v>
      </c>
      <c r="L3575">
        <v>196.09</v>
      </c>
      <c r="M3575" t="s">
        <v>40</v>
      </c>
      <c r="N3575" t="str">
        <f t="shared" si="55"/>
        <v>Medium</v>
      </c>
    </row>
    <row r="3576" spans="1:14" x14ac:dyDescent="0.3">
      <c r="A3576">
        <v>3575</v>
      </c>
      <c r="B3576" t="s">
        <v>1756</v>
      </c>
      <c r="C3576" s="2">
        <v>45544</v>
      </c>
      <c r="D3576" t="s">
        <v>19</v>
      </c>
      <c r="E3576" t="s">
        <v>15</v>
      </c>
      <c r="F3576" t="s">
        <v>16</v>
      </c>
      <c r="G3576">
        <v>10</v>
      </c>
      <c r="H3576">
        <v>13.21</v>
      </c>
      <c r="I3576">
        <v>0.01</v>
      </c>
      <c r="J3576">
        <v>130.78</v>
      </c>
      <c r="K3576">
        <v>83.41</v>
      </c>
      <c r="L3576">
        <v>47.37</v>
      </c>
      <c r="M3576" t="s">
        <v>17</v>
      </c>
      <c r="N3576" t="str">
        <f t="shared" si="55"/>
        <v>Low</v>
      </c>
    </row>
    <row r="3577" spans="1:14" x14ac:dyDescent="0.3">
      <c r="A3577">
        <v>3576</v>
      </c>
      <c r="B3577" t="s">
        <v>2817</v>
      </c>
      <c r="C3577" s="2">
        <v>45445</v>
      </c>
      <c r="D3577" t="s">
        <v>24</v>
      </c>
      <c r="E3577" t="s">
        <v>15</v>
      </c>
      <c r="F3577" t="s">
        <v>16</v>
      </c>
      <c r="G3577">
        <v>7</v>
      </c>
      <c r="H3577">
        <v>290.07</v>
      </c>
      <c r="I3577">
        <v>0.13</v>
      </c>
      <c r="J3577">
        <v>1766.53</v>
      </c>
      <c r="K3577">
        <v>1406.47</v>
      </c>
      <c r="L3577">
        <v>360.06</v>
      </c>
      <c r="M3577" t="s">
        <v>28</v>
      </c>
      <c r="N3577" t="str">
        <f t="shared" si="55"/>
        <v>Medium</v>
      </c>
    </row>
    <row r="3578" spans="1:14" x14ac:dyDescent="0.3">
      <c r="A3578">
        <v>3577</v>
      </c>
      <c r="B3578" t="s">
        <v>2979</v>
      </c>
      <c r="C3578" s="2">
        <v>45321</v>
      </c>
      <c r="D3578" t="s">
        <v>39</v>
      </c>
      <c r="E3578" t="s">
        <v>15</v>
      </c>
      <c r="F3578" t="s">
        <v>21</v>
      </c>
      <c r="G3578">
        <v>3</v>
      </c>
      <c r="H3578">
        <v>330.05</v>
      </c>
      <c r="I3578">
        <v>0.08</v>
      </c>
      <c r="J3578">
        <v>910.94</v>
      </c>
      <c r="K3578">
        <v>679.9</v>
      </c>
      <c r="L3578">
        <v>231.04</v>
      </c>
      <c r="M3578" t="s">
        <v>17</v>
      </c>
      <c r="N3578" t="str">
        <f t="shared" si="55"/>
        <v>Low</v>
      </c>
    </row>
    <row r="3579" spans="1:14" x14ac:dyDescent="0.3">
      <c r="A3579">
        <v>3578</v>
      </c>
      <c r="B3579" t="s">
        <v>2980</v>
      </c>
      <c r="C3579" s="2">
        <v>45339</v>
      </c>
      <c r="D3579" t="s">
        <v>24</v>
      </c>
      <c r="E3579" t="s">
        <v>30</v>
      </c>
      <c r="F3579" t="s">
        <v>21</v>
      </c>
      <c r="G3579">
        <v>9</v>
      </c>
      <c r="H3579">
        <v>288.95999999999998</v>
      </c>
      <c r="I3579">
        <v>0.17</v>
      </c>
      <c r="J3579">
        <v>2158.5300000000002</v>
      </c>
      <c r="K3579">
        <v>1296.01</v>
      </c>
      <c r="L3579">
        <v>862.52</v>
      </c>
      <c r="M3579" t="s">
        <v>22</v>
      </c>
      <c r="N3579" t="str">
        <f t="shared" si="55"/>
        <v>Medium</v>
      </c>
    </row>
    <row r="3580" spans="1:14" x14ac:dyDescent="0.3">
      <c r="A3580">
        <v>3579</v>
      </c>
      <c r="B3580" t="s">
        <v>2981</v>
      </c>
      <c r="C3580" s="2">
        <v>45398</v>
      </c>
      <c r="D3580" t="s">
        <v>39</v>
      </c>
      <c r="E3580" t="s">
        <v>33</v>
      </c>
      <c r="F3580" t="s">
        <v>27</v>
      </c>
      <c r="G3580">
        <v>2</v>
      </c>
      <c r="H3580">
        <v>485.18</v>
      </c>
      <c r="I3580">
        <v>0.2</v>
      </c>
      <c r="J3580">
        <v>776.29</v>
      </c>
      <c r="K3580">
        <v>599.94000000000005</v>
      </c>
      <c r="L3580">
        <v>176.35</v>
      </c>
      <c r="M3580" t="s">
        <v>40</v>
      </c>
      <c r="N3580" t="str">
        <f t="shared" si="55"/>
        <v>Medium</v>
      </c>
    </row>
    <row r="3581" spans="1:14" x14ac:dyDescent="0.3">
      <c r="A3581">
        <v>3580</v>
      </c>
      <c r="B3581" t="s">
        <v>196</v>
      </c>
      <c r="C3581" s="2">
        <v>45573</v>
      </c>
      <c r="D3581" t="s">
        <v>39</v>
      </c>
      <c r="E3581" t="s">
        <v>15</v>
      </c>
      <c r="F3581" t="s">
        <v>16</v>
      </c>
      <c r="G3581">
        <v>2</v>
      </c>
      <c r="H3581">
        <v>55.08</v>
      </c>
      <c r="I3581">
        <v>0.24</v>
      </c>
      <c r="J3581">
        <v>83.72</v>
      </c>
      <c r="K3581">
        <v>53.49</v>
      </c>
      <c r="L3581">
        <v>30.23</v>
      </c>
      <c r="M3581" t="s">
        <v>22</v>
      </c>
      <c r="N3581" t="str">
        <f t="shared" si="55"/>
        <v>High</v>
      </c>
    </row>
    <row r="3582" spans="1:14" x14ac:dyDescent="0.3">
      <c r="A3582">
        <v>3581</v>
      </c>
      <c r="B3582" t="s">
        <v>1011</v>
      </c>
      <c r="C3582" s="2">
        <v>45540</v>
      </c>
      <c r="D3582" t="s">
        <v>19</v>
      </c>
      <c r="E3582" t="s">
        <v>25</v>
      </c>
      <c r="F3582" t="s">
        <v>27</v>
      </c>
      <c r="G3582">
        <v>3</v>
      </c>
      <c r="H3582">
        <v>176</v>
      </c>
      <c r="I3582">
        <v>0.25</v>
      </c>
      <c r="J3582">
        <v>396</v>
      </c>
      <c r="K3582">
        <v>227.18</v>
      </c>
      <c r="L3582">
        <v>168.82</v>
      </c>
      <c r="M3582" t="s">
        <v>17</v>
      </c>
      <c r="N3582" t="str">
        <f t="shared" si="55"/>
        <v>High</v>
      </c>
    </row>
    <row r="3583" spans="1:14" x14ac:dyDescent="0.3">
      <c r="A3583">
        <v>3582</v>
      </c>
      <c r="B3583" t="s">
        <v>2982</v>
      </c>
      <c r="C3583" s="2">
        <v>45343</v>
      </c>
      <c r="D3583" t="s">
        <v>14</v>
      </c>
      <c r="E3583" t="s">
        <v>15</v>
      </c>
      <c r="F3583" t="s">
        <v>16</v>
      </c>
      <c r="G3583">
        <v>2</v>
      </c>
      <c r="H3583">
        <v>471.82</v>
      </c>
      <c r="I3583">
        <v>0.1</v>
      </c>
      <c r="J3583">
        <v>849.28</v>
      </c>
      <c r="K3583">
        <v>478.75</v>
      </c>
      <c r="L3583">
        <v>370.53</v>
      </c>
      <c r="M3583" t="s">
        <v>22</v>
      </c>
      <c r="N3583" t="str">
        <f t="shared" si="55"/>
        <v>Low</v>
      </c>
    </row>
    <row r="3584" spans="1:14" x14ac:dyDescent="0.3">
      <c r="A3584">
        <v>3583</v>
      </c>
      <c r="B3584" t="s">
        <v>2983</v>
      </c>
      <c r="C3584" s="2">
        <v>45381</v>
      </c>
      <c r="D3584" t="s">
        <v>24</v>
      </c>
      <c r="E3584" t="s">
        <v>20</v>
      </c>
      <c r="F3584" t="s">
        <v>27</v>
      </c>
      <c r="G3584">
        <v>2</v>
      </c>
      <c r="H3584">
        <v>435.78</v>
      </c>
      <c r="I3584">
        <v>0.06</v>
      </c>
      <c r="J3584">
        <v>819.27</v>
      </c>
      <c r="K3584">
        <v>615.53</v>
      </c>
      <c r="L3584">
        <v>203.74</v>
      </c>
      <c r="M3584" t="s">
        <v>17</v>
      </c>
      <c r="N3584" t="str">
        <f t="shared" si="55"/>
        <v>Low</v>
      </c>
    </row>
    <row r="3585" spans="1:14" x14ac:dyDescent="0.3">
      <c r="A3585">
        <v>3584</v>
      </c>
      <c r="B3585" t="s">
        <v>936</v>
      </c>
      <c r="C3585" s="2">
        <v>45436</v>
      </c>
      <c r="D3585" t="s">
        <v>24</v>
      </c>
      <c r="E3585" t="s">
        <v>15</v>
      </c>
      <c r="F3585" t="s">
        <v>21</v>
      </c>
      <c r="G3585">
        <v>2</v>
      </c>
      <c r="H3585">
        <v>413.99</v>
      </c>
      <c r="I3585">
        <v>0.16</v>
      </c>
      <c r="J3585">
        <v>695.5</v>
      </c>
      <c r="K3585">
        <v>367.37</v>
      </c>
      <c r="L3585">
        <v>328.13</v>
      </c>
      <c r="M3585" t="s">
        <v>22</v>
      </c>
      <c r="N3585" t="str">
        <f t="shared" si="55"/>
        <v>Medium</v>
      </c>
    </row>
    <row r="3586" spans="1:14" x14ac:dyDescent="0.3">
      <c r="A3586">
        <v>3585</v>
      </c>
      <c r="B3586" t="s">
        <v>2984</v>
      </c>
      <c r="C3586" s="2">
        <v>45342</v>
      </c>
      <c r="D3586" t="s">
        <v>19</v>
      </c>
      <c r="E3586" t="s">
        <v>30</v>
      </c>
      <c r="F3586" t="s">
        <v>21</v>
      </c>
      <c r="G3586">
        <v>9</v>
      </c>
      <c r="H3586">
        <v>389.77</v>
      </c>
      <c r="I3586">
        <v>0.28999999999999998</v>
      </c>
      <c r="J3586">
        <v>2490.63</v>
      </c>
      <c r="K3586">
        <v>1448.02</v>
      </c>
      <c r="L3586">
        <v>1042.6099999999999</v>
      </c>
      <c r="M3586" t="s">
        <v>17</v>
      </c>
      <c r="N3586" t="str">
        <f t="shared" si="55"/>
        <v>High</v>
      </c>
    </row>
    <row r="3587" spans="1:14" x14ac:dyDescent="0.3">
      <c r="A3587">
        <v>3586</v>
      </c>
      <c r="B3587" t="s">
        <v>2985</v>
      </c>
      <c r="C3587" s="2">
        <v>45447</v>
      </c>
      <c r="D3587" t="s">
        <v>24</v>
      </c>
      <c r="E3587" t="s">
        <v>25</v>
      </c>
      <c r="F3587" t="s">
        <v>21</v>
      </c>
      <c r="G3587">
        <v>10</v>
      </c>
      <c r="H3587">
        <v>163.41</v>
      </c>
      <c r="I3587">
        <v>0.2</v>
      </c>
      <c r="J3587">
        <v>1307.28</v>
      </c>
      <c r="K3587">
        <v>752.84</v>
      </c>
      <c r="L3587">
        <v>554.44000000000005</v>
      </c>
      <c r="M3587" t="s">
        <v>28</v>
      </c>
      <c r="N3587" t="str">
        <f t="shared" ref="N3587:N3650" si="56">_xlfn.IFS(I3587=0,"No Discount",I3587&gt;=0.21,"High",I3587&gt;=0.11,"Medium",I3587&gt;=0.01,"Low")</f>
        <v>Medium</v>
      </c>
    </row>
    <row r="3588" spans="1:14" x14ac:dyDescent="0.3">
      <c r="A3588">
        <v>3587</v>
      </c>
      <c r="B3588" t="s">
        <v>2986</v>
      </c>
      <c r="C3588" s="2">
        <v>45342</v>
      </c>
      <c r="D3588" t="s">
        <v>14</v>
      </c>
      <c r="E3588" t="s">
        <v>33</v>
      </c>
      <c r="F3588" t="s">
        <v>16</v>
      </c>
      <c r="G3588">
        <v>3</v>
      </c>
      <c r="H3588">
        <v>407.62</v>
      </c>
      <c r="I3588">
        <v>0.03</v>
      </c>
      <c r="J3588">
        <v>1186.17</v>
      </c>
      <c r="K3588">
        <v>737.29</v>
      </c>
      <c r="L3588">
        <v>448.88</v>
      </c>
      <c r="M3588" t="s">
        <v>22</v>
      </c>
      <c r="N3588" t="str">
        <f t="shared" si="56"/>
        <v>Low</v>
      </c>
    </row>
    <row r="3589" spans="1:14" x14ac:dyDescent="0.3">
      <c r="A3589">
        <v>3588</v>
      </c>
      <c r="B3589" t="s">
        <v>2987</v>
      </c>
      <c r="C3589" s="2">
        <v>45420</v>
      </c>
      <c r="D3589" t="s">
        <v>39</v>
      </c>
      <c r="E3589" t="s">
        <v>15</v>
      </c>
      <c r="F3589" t="s">
        <v>27</v>
      </c>
      <c r="G3589">
        <v>9</v>
      </c>
      <c r="H3589">
        <v>353.95</v>
      </c>
      <c r="I3589">
        <v>0.14000000000000001</v>
      </c>
      <c r="J3589">
        <v>2739.57</v>
      </c>
      <c r="K3589">
        <v>1394.79</v>
      </c>
      <c r="L3589">
        <v>1344.78</v>
      </c>
      <c r="M3589" t="s">
        <v>17</v>
      </c>
      <c r="N3589" t="str">
        <f t="shared" si="56"/>
        <v>Medium</v>
      </c>
    </row>
    <row r="3590" spans="1:14" x14ac:dyDescent="0.3">
      <c r="A3590">
        <v>3589</v>
      </c>
      <c r="B3590" t="s">
        <v>2988</v>
      </c>
      <c r="C3590" s="2">
        <v>45320</v>
      </c>
      <c r="D3590" t="s">
        <v>39</v>
      </c>
      <c r="E3590" t="s">
        <v>15</v>
      </c>
      <c r="F3590" t="s">
        <v>27</v>
      </c>
      <c r="G3590">
        <v>3</v>
      </c>
      <c r="H3590">
        <v>251.46</v>
      </c>
      <c r="I3590">
        <v>0.27</v>
      </c>
      <c r="J3590">
        <v>550.70000000000005</v>
      </c>
      <c r="K3590">
        <v>295.08999999999997</v>
      </c>
      <c r="L3590">
        <v>255.61</v>
      </c>
      <c r="M3590" t="s">
        <v>28</v>
      </c>
      <c r="N3590" t="str">
        <f t="shared" si="56"/>
        <v>High</v>
      </c>
    </row>
    <row r="3591" spans="1:14" x14ac:dyDescent="0.3">
      <c r="A3591">
        <v>3590</v>
      </c>
      <c r="B3591" t="s">
        <v>2989</v>
      </c>
      <c r="C3591" s="2">
        <v>45535</v>
      </c>
      <c r="D3591" t="s">
        <v>19</v>
      </c>
      <c r="E3591" t="s">
        <v>30</v>
      </c>
      <c r="F3591" t="s">
        <v>21</v>
      </c>
      <c r="G3591">
        <v>6</v>
      </c>
      <c r="H3591">
        <v>63.87</v>
      </c>
      <c r="I3591">
        <v>0.26</v>
      </c>
      <c r="J3591">
        <v>283.58</v>
      </c>
      <c r="K3591">
        <v>171.44</v>
      </c>
      <c r="L3591">
        <v>112.14</v>
      </c>
      <c r="M3591" t="s">
        <v>17</v>
      </c>
      <c r="N3591" t="str">
        <f t="shared" si="56"/>
        <v>High</v>
      </c>
    </row>
    <row r="3592" spans="1:14" x14ac:dyDescent="0.3">
      <c r="A3592">
        <v>3591</v>
      </c>
      <c r="B3592" t="s">
        <v>2990</v>
      </c>
      <c r="C3592" s="2">
        <v>45561</v>
      </c>
      <c r="D3592" t="s">
        <v>39</v>
      </c>
      <c r="E3592" t="s">
        <v>30</v>
      </c>
      <c r="F3592" t="s">
        <v>21</v>
      </c>
      <c r="G3592">
        <v>9</v>
      </c>
      <c r="H3592">
        <v>274.66000000000003</v>
      </c>
      <c r="I3592">
        <v>0.16</v>
      </c>
      <c r="J3592">
        <v>2076.4299999999998</v>
      </c>
      <c r="K3592">
        <v>1365.6</v>
      </c>
      <c r="L3592">
        <v>710.83</v>
      </c>
      <c r="M3592" t="s">
        <v>28</v>
      </c>
      <c r="N3592" t="str">
        <f t="shared" si="56"/>
        <v>Medium</v>
      </c>
    </row>
    <row r="3593" spans="1:14" x14ac:dyDescent="0.3">
      <c r="A3593">
        <v>3592</v>
      </c>
      <c r="B3593" t="s">
        <v>2991</v>
      </c>
      <c r="C3593" s="2">
        <v>45336</v>
      </c>
      <c r="D3593" t="s">
        <v>24</v>
      </c>
      <c r="E3593" t="s">
        <v>30</v>
      </c>
      <c r="F3593" t="s">
        <v>21</v>
      </c>
      <c r="G3593">
        <v>10</v>
      </c>
      <c r="H3593">
        <v>47.17</v>
      </c>
      <c r="I3593">
        <v>0.23</v>
      </c>
      <c r="J3593">
        <v>363.21</v>
      </c>
      <c r="K3593">
        <v>218.29</v>
      </c>
      <c r="L3593">
        <v>144.91999999999999</v>
      </c>
      <c r="M3593" t="s">
        <v>40</v>
      </c>
      <c r="N3593" t="str">
        <f t="shared" si="56"/>
        <v>High</v>
      </c>
    </row>
    <row r="3594" spans="1:14" x14ac:dyDescent="0.3">
      <c r="A3594">
        <v>3593</v>
      </c>
      <c r="B3594" t="s">
        <v>2992</v>
      </c>
      <c r="C3594" s="2">
        <v>45392</v>
      </c>
      <c r="D3594" t="s">
        <v>14</v>
      </c>
      <c r="E3594" t="s">
        <v>20</v>
      </c>
      <c r="F3594" t="s">
        <v>16</v>
      </c>
      <c r="G3594">
        <v>2</v>
      </c>
      <c r="H3594">
        <v>405.75</v>
      </c>
      <c r="I3594">
        <v>0.09</v>
      </c>
      <c r="J3594">
        <v>738.47</v>
      </c>
      <c r="K3594">
        <v>484.6</v>
      </c>
      <c r="L3594">
        <v>253.87</v>
      </c>
      <c r="M3594" t="s">
        <v>28</v>
      </c>
      <c r="N3594" t="str">
        <f t="shared" si="56"/>
        <v>Low</v>
      </c>
    </row>
    <row r="3595" spans="1:14" x14ac:dyDescent="0.3">
      <c r="A3595">
        <v>3594</v>
      </c>
      <c r="B3595" t="s">
        <v>2993</v>
      </c>
      <c r="C3595" s="2">
        <v>45633</v>
      </c>
      <c r="D3595" t="s">
        <v>14</v>
      </c>
      <c r="E3595" t="s">
        <v>25</v>
      </c>
      <c r="F3595" t="s">
        <v>16</v>
      </c>
      <c r="G3595">
        <v>10</v>
      </c>
      <c r="H3595">
        <v>107.55</v>
      </c>
      <c r="I3595">
        <v>0.16</v>
      </c>
      <c r="J3595">
        <v>903.42</v>
      </c>
      <c r="K3595">
        <v>536.99</v>
      </c>
      <c r="L3595">
        <v>366.43</v>
      </c>
      <c r="M3595" t="s">
        <v>22</v>
      </c>
      <c r="N3595" t="str">
        <f t="shared" si="56"/>
        <v>Medium</v>
      </c>
    </row>
    <row r="3596" spans="1:14" x14ac:dyDescent="0.3">
      <c r="A3596">
        <v>3595</v>
      </c>
      <c r="B3596" t="s">
        <v>2994</v>
      </c>
      <c r="C3596" s="2">
        <v>45471</v>
      </c>
      <c r="D3596" t="s">
        <v>19</v>
      </c>
      <c r="E3596" t="s">
        <v>25</v>
      </c>
      <c r="F3596" t="s">
        <v>27</v>
      </c>
      <c r="G3596">
        <v>5</v>
      </c>
      <c r="H3596">
        <v>136.82</v>
      </c>
      <c r="I3596">
        <v>0.01</v>
      </c>
      <c r="J3596">
        <v>677.26</v>
      </c>
      <c r="K3596">
        <v>428.86</v>
      </c>
      <c r="L3596">
        <v>248.4</v>
      </c>
      <c r="M3596" t="s">
        <v>46</v>
      </c>
      <c r="N3596" t="str">
        <f t="shared" si="56"/>
        <v>Low</v>
      </c>
    </row>
    <row r="3597" spans="1:14" x14ac:dyDescent="0.3">
      <c r="A3597">
        <v>3596</v>
      </c>
      <c r="B3597" t="s">
        <v>2995</v>
      </c>
      <c r="C3597" s="2">
        <v>45476</v>
      </c>
      <c r="D3597" t="s">
        <v>14</v>
      </c>
      <c r="E3597" t="s">
        <v>15</v>
      </c>
      <c r="F3597" t="s">
        <v>16</v>
      </c>
      <c r="G3597">
        <v>2</v>
      </c>
      <c r="H3597">
        <v>439.42</v>
      </c>
      <c r="I3597">
        <v>0.02</v>
      </c>
      <c r="J3597">
        <v>861.26</v>
      </c>
      <c r="K3597">
        <v>615.24</v>
      </c>
      <c r="L3597">
        <v>246.02</v>
      </c>
      <c r="M3597" t="s">
        <v>28</v>
      </c>
      <c r="N3597" t="str">
        <f t="shared" si="56"/>
        <v>Low</v>
      </c>
    </row>
    <row r="3598" spans="1:14" x14ac:dyDescent="0.3">
      <c r="A3598">
        <v>3597</v>
      </c>
      <c r="B3598" t="s">
        <v>2996</v>
      </c>
      <c r="C3598" s="2">
        <v>45656</v>
      </c>
      <c r="D3598" t="s">
        <v>14</v>
      </c>
      <c r="E3598" t="s">
        <v>15</v>
      </c>
      <c r="F3598" t="s">
        <v>27</v>
      </c>
      <c r="G3598">
        <v>1</v>
      </c>
      <c r="H3598">
        <v>273.69</v>
      </c>
      <c r="I3598">
        <v>0.2</v>
      </c>
      <c r="J3598">
        <v>218.95</v>
      </c>
      <c r="K3598">
        <v>122.6</v>
      </c>
      <c r="L3598">
        <v>96.35</v>
      </c>
      <c r="M3598" t="s">
        <v>17</v>
      </c>
      <c r="N3598" t="str">
        <f t="shared" si="56"/>
        <v>Medium</v>
      </c>
    </row>
    <row r="3599" spans="1:14" x14ac:dyDescent="0.3">
      <c r="A3599">
        <v>3598</v>
      </c>
      <c r="B3599" t="s">
        <v>633</v>
      </c>
      <c r="C3599" s="2">
        <v>45308</v>
      </c>
      <c r="D3599" t="s">
        <v>24</v>
      </c>
      <c r="E3599" t="s">
        <v>25</v>
      </c>
      <c r="F3599" t="s">
        <v>16</v>
      </c>
      <c r="G3599">
        <v>9</v>
      </c>
      <c r="H3599">
        <v>308.82</v>
      </c>
      <c r="I3599">
        <v>0.08</v>
      </c>
      <c r="J3599">
        <v>2557.0300000000002</v>
      </c>
      <c r="K3599">
        <v>1803.41</v>
      </c>
      <c r="L3599">
        <v>753.62</v>
      </c>
      <c r="M3599" t="s">
        <v>28</v>
      </c>
      <c r="N3599" t="str">
        <f t="shared" si="56"/>
        <v>Low</v>
      </c>
    </row>
    <row r="3600" spans="1:14" x14ac:dyDescent="0.3">
      <c r="A3600">
        <v>3599</v>
      </c>
      <c r="B3600" t="s">
        <v>2997</v>
      </c>
      <c r="C3600" s="2">
        <v>45370</v>
      </c>
      <c r="D3600" t="s">
        <v>14</v>
      </c>
      <c r="E3600" t="s">
        <v>25</v>
      </c>
      <c r="F3600" t="s">
        <v>21</v>
      </c>
      <c r="G3600">
        <v>6</v>
      </c>
      <c r="H3600">
        <v>272.92</v>
      </c>
      <c r="I3600">
        <v>0.24</v>
      </c>
      <c r="J3600">
        <v>1244.52</v>
      </c>
      <c r="K3600">
        <v>640.34</v>
      </c>
      <c r="L3600">
        <v>604.17999999999995</v>
      </c>
      <c r="M3600" t="s">
        <v>40</v>
      </c>
      <c r="N3600" t="str">
        <f t="shared" si="56"/>
        <v>High</v>
      </c>
    </row>
    <row r="3601" spans="1:14" x14ac:dyDescent="0.3">
      <c r="A3601">
        <v>3600</v>
      </c>
      <c r="B3601" t="s">
        <v>2998</v>
      </c>
      <c r="C3601" s="2">
        <v>45555</v>
      </c>
      <c r="D3601" t="s">
        <v>39</v>
      </c>
      <c r="E3601" t="s">
        <v>33</v>
      </c>
      <c r="F3601" t="s">
        <v>27</v>
      </c>
      <c r="G3601">
        <v>5</v>
      </c>
      <c r="H3601">
        <v>472.63</v>
      </c>
      <c r="I3601">
        <v>0.24</v>
      </c>
      <c r="J3601">
        <v>1795.99</v>
      </c>
      <c r="K3601">
        <v>1259.5999999999999</v>
      </c>
      <c r="L3601">
        <v>536.39</v>
      </c>
      <c r="M3601" t="s">
        <v>40</v>
      </c>
      <c r="N3601" t="str">
        <f t="shared" si="56"/>
        <v>High</v>
      </c>
    </row>
    <row r="3602" spans="1:14" x14ac:dyDescent="0.3">
      <c r="A3602">
        <v>3601</v>
      </c>
      <c r="B3602" t="s">
        <v>2999</v>
      </c>
      <c r="C3602" s="2">
        <v>45468</v>
      </c>
      <c r="D3602" t="s">
        <v>24</v>
      </c>
      <c r="E3602" t="s">
        <v>15</v>
      </c>
      <c r="F3602" t="s">
        <v>21</v>
      </c>
      <c r="G3602">
        <v>2</v>
      </c>
      <c r="H3602">
        <v>281</v>
      </c>
      <c r="I3602">
        <v>0.15</v>
      </c>
      <c r="J3602">
        <v>477.7</v>
      </c>
      <c r="K3602">
        <v>281.81</v>
      </c>
      <c r="L3602">
        <v>195.89</v>
      </c>
      <c r="M3602" t="s">
        <v>46</v>
      </c>
      <c r="N3602" t="str">
        <f t="shared" si="56"/>
        <v>Medium</v>
      </c>
    </row>
    <row r="3603" spans="1:14" x14ac:dyDescent="0.3">
      <c r="A3603">
        <v>3602</v>
      </c>
      <c r="B3603" t="s">
        <v>3000</v>
      </c>
      <c r="C3603" s="2">
        <v>45392</v>
      </c>
      <c r="D3603" t="s">
        <v>39</v>
      </c>
      <c r="E3603" t="s">
        <v>25</v>
      </c>
      <c r="F3603" t="s">
        <v>21</v>
      </c>
      <c r="G3603">
        <v>1</v>
      </c>
      <c r="H3603">
        <v>357.51</v>
      </c>
      <c r="I3603">
        <v>0.09</v>
      </c>
      <c r="J3603">
        <v>325.33</v>
      </c>
      <c r="K3603">
        <v>180.91</v>
      </c>
      <c r="L3603">
        <v>144.41999999999999</v>
      </c>
      <c r="M3603" t="s">
        <v>22</v>
      </c>
      <c r="N3603" t="str">
        <f t="shared" si="56"/>
        <v>Low</v>
      </c>
    </row>
    <row r="3604" spans="1:14" x14ac:dyDescent="0.3">
      <c r="A3604">
        <v>3603</v>
      </c>
      <c r="B3604" t="s">
        <v>3001</v>
      </c>
      <c r="C3604" s="2">
        <v>45617</v>
      </c>
      <c r="D3604" t="s">
        <v>24</v>
      </c>
      <c r="E3604" t="s">
        <v>20</v>
      </c>
      <c r="F3604" t="s">
        <v>27</v>
      </c>
      <c r="G3604">
        <v>5</v>
      </c>
      <c r="H3604">
        <v>398.22</v>
      </c>
      <c r="I3604">
        <v>0.17</v>
      </c>
      <c r="J3604">
        <v>1652.61</v>
      </c>
      <c r="K3604">
        <v>917.6</v>
      </c>
      <c r="L3604">
        <v>735.01</v>
      </c>
      <c r="M3604" t="s">
        <v>28</v>
      </c>
      <c r="N3604" t="str">
        <f t="shared" si="56"/>
        <v>Medium</v>
      </c>
    </row>
    <row r="3605" spans="1:14" x14ac:dyDescent="0.3">
      <c r="A3605">
        <v>3604</v>
      </c>
      <c r="B3605" t="s">
        <v>3002</v>
      </c>
      <c r="C3605" s="2">
        <v>45608</v>
      </c>
      <c r="D3605" t="s">
        <v>39</v>
      </c>
      <c r="E3605" t="s">
        <v>15</v>
      </c>
      <c r="F3605" t="s">
        <v>16</v>
      </c>
      <c r="G3605">
        <v>8</v>
      </c>
      <c r="H3605">
        <v>278.27</v>
      </c>
      <c r="I3605">
        <v>0.11</v>
      </c>
      <c r="J3605">
        <v>1981.28</v>
      </c>
      <c r="K3605">
        <v>1015.81</v>
      </c>
      <c r="L3605">
        <v>965.47</v>
      </c>
      <c r="M3605" t="s">
        <v>46</v>
      </c>
      <c r="N3605" t="str">
        <f t="shared" si="56"/>
        <v>Medium</v>
      </c>
    </row>
    <row r="3606" spans="1:14" x14ac:dyDescent="0.3">
      <c r="A3606">
        <v>3605</v>
      </c>
      <c r="B3606" t="s">
        <v>420</v>
      </c>
      <c r="C3606" s="2">
        <v>45519</v>
      </c>
      <c r="D3606" t="s">
        <v>39</v>
      </c>
      <c r="E3606" t="s">
        <v>33</v>
      </c>
      <c r="F3606" t="s">
        <v>27</v>
      </c>
      <c r="G3606">
        <v>10</v>
      </c>
      <c r="H3606">
        <v>279.38</v>
      </c>
      <c r="I3606">
        <v>0.09</v>
      </c>
      <c r="J3606">
        <v>2542.36</v>
      </c>
      <c r="K3606">
        <v>1324.62</v>
      </c>
      <c r="L3606">
        <v>1217.74</v>
      </c>
      <c r="M3606" t="s">
        <v>46</v>
      </c>
      <c r="N3606" t="str">
        <f t="shared" si="56"/>
        <v>Low</v>
      </c>
    </row>
    <row r="3607" spans="1:14" x14ac:dyDescent="0.3">
      <c r="A3607">
        <v>3606</v>
      </c>
      <c r="B3607" t="s">
        <v>2932</v>
      </c>
      <c r="C3607" s="2">
        <v>45496</v>
      </c>
      <c r="D3607" t="s">
        <v>14</v>
      </c>
      <c r="E3607" t="s">
        <v>15</v>
      </c>
      <c r="F3607" t="s">
        <v>27</v>
      </c>
      <c r="G3607">
        <v>3</v>
      </c>
      <c r="H3607">
        <v>176.03</v>
      </c>
      <c r="I3607">
        <v>0</v>
      </c>
      <c r="J3607">
        <v>528.09</v>
      </c>
      <c r="K3607">
        <v>329.05</v>
      </c>
      <c r="L3607">
        <v>199.04</v>
      </c>
      <c r="M3607" t="s">
        <v>46</v>
      </c>
      <c r="N3607" t="str">
        <f t="shared" si="56"/>
        <v>No Discount</v>
      </c>
    </row>
    <row r="3608" spans="1:14" x14ac:dyDescent="0.3">
      <c r="A3608">
        <v>3607</v>
      </c>
      <c r="B3608" t="s">
        <v>3003</v>
      </c>
      <c r="C3608" s="2">
        <v>45372</v>
      </c>
      <c r="D3608" t="s">
        <v>24</v>
      </c>
      <c r="E3608" t="s">
        <v>20</v>
      </c>
      <c r="F3608" t="s">
        <v>16</v>
      </c>
      <c r="G3608">
        <v>10</v>
      </c>
      <c r="H3608">
        <v>477.3</v>
      </c>
      <c r="I3608">
        <v>0.01</v>
      </c>
      <c r="J3608">
        <v>4725.2700000000004</v>
      </c>
      <c r="K3608">
        <v>3234.46</v>
      </c>
      <c r="L3608">
        <v>1490.81</v>
      </c>
      <c r="M3608" t="s">
        <v>28</v>
      </c>
      <c r="N3608" t="str">
        <f t="shared" si="56"/>
        <v>Low</v>
      </c>
    </row>
    <row r="3609" spans="1:14" x14ac:dyDescent="0.3">
      <c r="A3609">
        <v>3608</v>
      </c>
      <c r="B3609" t="s">
        <v>3004</v>
      </c>
      <c r="C3609" s="2">
        <v>45477</v>
      </c>
      <c r="D3609" t="s">
        <v>14</v>
      </c>
      <c r="E3609" t="s">
        <v>15</v>
      </c>
      <c r="F3609" t="s">
        <v>27</v>
      </c>
      <c r="G3609">
        <v>7</v>
      </c>
      <c r="H3609">
        <v>295.52999999999997</v>
      </c>
      <c r="I3609">
        <v>0.2</v>
      </c>
      <c r="J3609">
        <v>1654.97</v>
      </c>
      <c r="K3609">
        <v>1055.8599999999999</v>
      </c>
      <c r="L3609">
        <v>599.11</v>
      </c>
      <c r="M3609" t="s">
        <v>28</v>
      </c>
      <c r="N3609" t="str">
        <f t="shared" si="56"/>
        <v>Medium</v>
      </c>
    </row>
    <row r="3610" spans="1:14" x14ac:dyDescent="0.3">
      <c r="A3610">
        <v>3609</v>
      </c>
      <c r="B3610" t="s">
        <v>3005</v>
      </c>
      <c r="C3610" s="2">
        <v>45616</v>
      </c>
      <c r="D3610" t="s">
        <v>19</v>
      </c>
      <c r="E3610" t="s">
        <v>20</v>
      </c>
      <c r="F3610" t="s">
        <v>16</v>
      </c>
      <c r="G3610">
        <v>7</v>
      </c>
      <c r="H3610">
        <v>71.55</v>
      </c>
      <c r="I3610">
        <v>0.08</v>
      </c>
      <c r="J3610">
        <v>460.78</v>
      </c>
      <c r="K3610">
        <v>274.22000000000003</v>
      </c>
      <c r="L3610">
        <v>186.56</v>
      </c>
      <c r="M3610" t="s">
        <v>22</v>
      </c>
      <c r="N3610" t="str">
        <f t="shared" si="56"/>
        <v>Low</v>
      </c>
    </row>
    <row r="3611" spans="1:14" x14ac:dyDescent="0.3">
      <c r="A3611">
        <v>3610</v>
      </c>
      <c r="B3611" t="s">
        <v>1226</v>
      </c>
      <c r="C3611" s="2">
        <v>45314</v>
      </c>
      <c r="D3611" t="s">
        <v>14</v>
      </c>
      <c r="E3611" t="s">
        <v>15</v>
      </c>
      <c r="F3611" t="s">
        <v>27</v>
      </c>
      <c r="G3611">
        <v>1</v>
      </c>
      <c r="H3611">
        <v>373.47</v>
      </c>
      <c r="I3611">
        <v>0.26</v>
      </c>
      <c r="J3611">
        <v>276.37</v>
      </c>
      <c r="K3611">
        <v>150.09</v>
      </c>
      <c r="L3611">
        <v>126.28</v>
      </c>
      <c r="M3611" t="s">
        <v>22</v>
      </c>
      <c r="N3611" t="str">
        <f t="shared" si="56"/>
        <v>High</v>
      </c>
    </row>
    <row r="3612" spans="1:14" x14ac:dyDescent="0.3">
      <c r="A3612">
        <v>3611</v>
      </c>
      <c r="B3612" t="s">
        <v>3006</v>
      </c>
      <c r="C3612" s="2">
        <v>45519</v>
      </c>
      <c r="D3612" t="s">
        <v>14</v>
      </c>
      <c r="E3612" t="s">
        <v>30</v>
      </c>
      <c r="F3612" t="s">
        <v>27</v>
      </c>
      <c r="G3612">
        <v>1</v>
      </c>
      <c r="H3612">
        <v>36.04</v>
      </c>
      <c r="I3612">
        <v>0.11</v>
      </c>
      <c r="J3612">
        <v>32.08</v>
      </c>
      <c r="K3612">
        <v>18.09</v>
      </c>
      <c r="L3612">
        <v>13.99</v>
      </c>
      <c r="M3612" t="s">
        <v>40</v>
      </c>
      <c r="N3612" t="str">
        <f t="shared" si="56"/>
        <v>Medium</v>
      </c>
    </row>
    <row r="3613" spans="1:14" x14ac:dyDescent="0.3">
      <c r="A3613">
        <v>3612</v>
      </c>
      <c r="B3613" t="s">
        <v>3007</v>
      </c>
      <c r="C3613" s="2">
        <v>45529</v>
      </c>
      <c r="D3613" t="s">
        <v>39</v>
      </c>
      <c r="E3613" t="s">
        <v>33</v>
      </c>
      <c r="F3613" t="s">
        <v>21</v>
      </c>
      <c r="G3613">
        <v>6</v>
      </c>
      <c r="H3613">
        <v>128.65</v>
      </c>
      <c r="I3613">
        <v>0.22</v>
      </c>
      <c r="J3613">
        <v>602.08000000000004</v>
      </c>
      <c r="K3613">
        <v>312.5</v>
      </c>
      <c r="L3613">
        <v>289.58</v>
      </c>
      <c r="M3613" t="s">
        <v>22</v>
      </c>
      <c r="N3613" t="str">
        <f t="shared" si="56"/>
        <v>High</v>
      </c>
    </row>
    <row r="3614" spans="1:14" x14ac:dyDescent="0.3">
      <c r="A3614">
        <v>3613</v>
      </c>
      <c r="B3614" t="s">
        <v>3008</v>
      </c>
      <c r="C3614" s="2">
        <v>45620</v>
      </c>
      <c r="D3614" t="s">
        <v>14</v>
      </c>
      <c r="E3614" t="s">
        <v>15</v>
      </c>
      <c r="F3614" t="s">
        <v>16</v>
      </c>
      <c r="G3614">
        <v>9</v>
      </c>
      <c r="H3614">
        <v>212.71</v>
      </c>
      <c r="I3614">
        <v>0.05</v>
      </c>
      <c r="J3614">
        <v>1818.67</v>
      </c>
      <c r="K3614">
        <v>993.17</v>
      </c>
      <c r="L3614">
        <v>825.5</v>
      </c>
      <c r="M3614" t="s">
        <v>28</v>
      </c>
      <c r="N3614" t="str">
        <f t="shared" si="56"/>
        <v>Low</v>
      </c>
    </row>
    <row r="3615" spans="1:14" x14ac:dyDescent="0.3">
      <c r="A3615">
        <v>3614</v>
      </c>
      <c r="B3615" t="s">
        <v>3009</v>
      </c>
      <c r="C3615" s="2">
        <v>45627</v>
      </c>
      <c r="D3615" t="s">
        <v>19</v>
      </c>
      <c r="E3615" t="s">
        <v>33</v>
      </c>
      <c r="F3615" t="s">
        <v>16</v>
      </c>
      <c r="G3615">
        <v>3</v>
      </c>
      <c r="H3615">
        <v>492.05</v>
      </c>
      <c r="I3615">
        <v>0.21</v>
      </c>
      <c r="J3615">
        <v>1166.1600000000001</v>
      </c>
      <c r="K3615">
        <v>860.94</v>
      </c>
      <c r="L3615">
        <v>305.22000000000003</v>
      </c>
      <c r="M3615" t="s">
        <v>22</v>
      </c>
      <c r="N3615" t="str">
        <f t="shared" si="56"/>
        <v>High</v>
      </c>
    </row>
    <row r="3616" spans="1:14" x14ac:dyDescent="0.3">
      <c r="A3616">
        <v>3615</v>
      </c>
      <c r="B3616" t="s">
        <v>3010</v>
      </c>
      <c r="C3616" s="2">
        <v>45640</v>
      </c>
      <c r="D3616" t="s">
        <v>19</v>
      </c>
      <c r="E3616" t="s">
        <v>15</v>
      </c>
      <c r="F3616" t="s">
        <v>21</v>
      </c>
      <c r="G3616">
        <v>6</v>
      </c>
      <c r="H3616">
        <v>421.63</v>
      </c>
      <c r="I3616">
        <v>0.15</v>
      </c>
      <c r="J3616">
        <v>2150.31</v>
      </c>
      <c r="K3616">
        <v>1362.79</v>
      </c>
      <c r="L3616">
        <v>787.52</v>
      </c>
      <c r="M3616" t="s">
        <v>28</v>
      </c>
      <c r="N3616" t="str">
        <f t="shared" si="56"/>
        <v>Medium</v>
      </c>
    </row>
    <row r="3617" spans="1:14" x14ac:dyDescent="0.3">
      <c r="A3617">
        <v>3616</v>
      </c>
      <c r="B3617" t="s">
        <v>3011</v>
      </c>
      <c r="C3617" s="2">
        <v>45412</v>
      </c>
      <c r="D3617" t="s">
        <v>19</v>
      </c>
      <c r="E3617" t="s">
        <v>33</v>
      </c>
      <c r="F3617" t="s">
        <v>27</v>
      </c>
      <c r="G3617">
        <v>8</v>
      </c>
      <c r="H3617">
        <v>80.010000000000005</v>
      </c>
      <c r="I3617">
        <v>0.26</v>
      </c>
      <c r="J3617">
        <v>473.66</v>
      </c>
      <c r="K3617">
        <v>364.46</v>
      </c>
      <c r="L3617">
        <v>109.2</v>
      </c>
      <c r="M3617" t="s">
        <v>40</v>
      </c>
      <c r="N3617" t="str">
        <f t="shared" si="56"/>
        <v>High</v>
      </c>
    </row>
    <row r="3618" spans="1:14" x14ac:dyDescent="0.3">
      <c r="A3618">
        <v>3617</v>
      </c>
      <c r="B3618" t="s">
        <v>3012</v>
      </c>
      <c r="C3618" s="2">
        <v>45501</v>
      </c>
      <c r="D3618" t="s">
        <v>24</v>
      </c>
      <c r="E3618" t="s">
        <v>30</v>
      </c>
      <c r="F3618" t="s">
        <v>16</v>
      </c>
      <c r="G3618">
        <v>5</v>
      </c>
      <c r="H3618">
        <v>407.82</v>
      </c>
      <c r="I3618">
        <v>0.28999999999999998</v>
      </c>
      <c r="J3618">
        <v>1447.76</v>
      </c>
      <c r="K3618">
        <v>935.43</v>
      </c>
      <c r="L3618">
        <v>512.33000000000004</v>
      </c>
      <c r="M3618" t="s">
        <v>22</v>
      </c>
      <c r="N3618" t="str">
        <f t="shared" si="56"/>
        <v>High</v>
      </c>
    </row>
    <row r="3619" spans="1:14" x14ac:dyDescent="0.3">
      <c r="A3619">
        <v>3618</v>
      </c>
      <c r="B3619" t="s">
        <v>3013</v>
      </c>
      <c r="C3619" s="2">
        <v>45556</v>
      </c>
      <c r="D3619" t="s">
        <v>39</v>
      </c>
      <c r="E3619" t="s">
        <v>15</v>
      </c>
      <c r="F3619" t="s">
        <v>21</v>
      </c>
      <c r="G3619">
        <v>5</v>
      </c>
      <c r="H3619">
        <v>173.88</v>
      </c>
      <c r="I3619">
        <v>0.02</v>
      </c>
      <c r="J3619">
        <v>852.01</v>
      </c>
      <c r="K3619">
        <v>467.2</v>
      </c>
      <c r="L3619">
        <v>384.81</v>
      </c>
      <c r="M3619" t="s">
        <v>17</v>
      </c>
      <c r="N3619" t="str">
        <f t="shared" si="56"/>
        <v>Low</v>
      </c>
    </row>
    <row r="3620" spans="1:14" x14ac:dyDescent="0.3">
      <c r="A3620">
        <v>3619</v>
      </c>
      <c r="B3620" t="s">
        <v>1766</v>
      </c>
      <c r="C3620" s="2">
        <v>45495</v>
      </c>
      <c r="D3620" t="s">
        <v>14</v>
      </c>
      <c r="E3620" t="s">
        <v>30</v>
      </c>
      <c r="F3620" t="s">
        <v>21</v>
      </c>
      <c r="G3620">
        <v>6</v>
      </c>
      <c r="H3620">
        <v>375.96</v>
      </c>
      <c r="I3620">
        <v>0.27</v>
      </c>
      <c r="J3620">
        <v>1646.7</v>
      </c>
      <c r="K3620">
        <v>1313.69</v>
      </c>
      <c r="L3620">
        <v>333.01</v>
      </c>
      <c r="M3620" t="s">
        <v>22</v>
      </c>
      <c r="N3620" t="str">
        <f t="shared" si="56"/>
        <v>High</v>
      </c>
    </row>
    <row r="3621" spans="1:14" x14ac:dyDescent="0.3">
      <c r="A3621">
        <v>3620</v>
      </c>
      <c r="B3621" t="s">
        <v>248</v>
      </c>
      <c r="C3621" s="2">
        <v>45392</v>
      </c>
      <c r="D3621" t="s">
        <v>39</v>
      </c>
      <c r="E3621" t="s">
        <v>30</v>
      </c>
      <c r="F3621" t="s">
        <v>21</v>
      </c>
      <c r="G3621">
        <v>10</v>
      </c>
      <c r="H3621">
        <v>495.2</v>
      </c>
      <c r="I3621">
        <v>0.16</v>
      </c>
      <c r="J3621">
        <v>4159.68</v>
      </c>
      <c r="K3621">
        <v>2184.3000000000002</v>
      </c>
      <c r="L3621">
        <v>1975.38</v>
      </c>
      <c r="M3621" t="s">
        <v>40</v>
      </c>
      <c r="N3621" t="str">
        <f t="shared" si="56"/>
        <v>Medium</v>
      </c>
    </row>
    <row r="3622" spans="1:14" x14ac:dyDescent="0.3">
      <c r="A3622">
        <v>3621</v>
      </c>
      <c r="B3622" t="s">
        <v>3014</v>
      </c>
      <c r="C3622" s="2">
        <v>45522</v>
      </c>
      <c r="D3622" t="s">
        <v>14</v>
      </c>
      <c r="E3622" t="s">
        <v>33</v>
      </c>
      <c r="F3622" t="s">
        <v>16</v>
      </c>
      <c r="G3622">
        <v>8</v>
      </c>
      <c r="H3622">
        <v>278.83</v>
      </c>
      <c r="I3622">
        <v>0.19</v>
      </c>
      <c r="J3622">
        <v>1806.82</v>
      </c>
      <c r="K3622">
        <v>970.98</v>
      </c>
      <c r="L3622">
        <v>835.84</v>
      </c>
      <c r="M3622" t="s">
        <v>22</v>
      </c>
      <c r="N3622" t="str">
        <f t="shared" si="56"/>
        <v>Medium</v>
      </c>
    </row>
    <row r="3623" spans="1:14" x14ac:dyDescent="0.3">
      <c r="A3623">
        <v>3622</v>
      </c>
      <c r="B3623" t="s">
        <v>2550</v>
      </c>
      <c r="C3623" s="2">
        <v>45598</v>
      </c>
      <c r="D3623" t="s">
        <v>19</v>
      </c>
      <c r="E3623" t="s">
        <v>33</v>
      </c>
      <c r="F3623" t="s">
        <v>21</v>
      </c>
      <c r="G3623">
        <v>9</v>
      </c>
      <c r="H3623">
        <v>294.54000000000002</v>
      </c>
      <c r="I3623">
        <v>0.1</v>
      </c>
      <c r="J3623">
        <v>2385.77</v>
      </c>
      <c r="K3623">
        <v>1664.41</v>
      </c>
      <c r="L3623">
        <v>721.36</v>
      </c>
      <c r="M3623" t="s">
        <v>40</v>
      </c>
      <c r="N3623" t="str">
        <f t="shared" si="56"/>
        <v>Low</v>
      </c>
    </row>
    <row r="3624" spans="1:14" x14ac:dyDescent="0.3">
      <c r="A3624">
        <v>3623</v>
      </c>
      <c r="B3624" t="s">
        <v>3015</v>
      </c>
      <c r="C3624" s="2">
        <v>45372</v>
      </c>
      <c r="D3624" t="s">
        <v>39</v>
      </c>
      <c r="E3624" t="s">
        <v>30</v>
      </c>
      <c r="F3624" t="s">
        <v>27</v>
      </c>
      <c r="G3624">
        <v>10</v>
      </c>
      <c r="H3624">
        <v>302.29000000000002</v>
      </c>
      <c r="I3624">
        <v>0.24</v>
      </c>
      <c r="J3624">
        <v>2297.4</v>
      </c>
      <c r="K3624">
        <v>1697.15</v>
      </c>
      <c r="L3624">
        <v>600.25</v>
      </c>
      <c r="M3624" t="s">
        <v>22</v>
      </c>
      <c r="N3624" t="str">
        <f t="shared" si="56"/>
        <v>High</v>
      </c>
    </row>
    <row r="3625" spans="1:14" x14ac:dyDescent="0.3">
      <c r="A3625">
        <v>3624</v>
      </c>
      <c r="B3625" t="s">
        <v>3016</v>
      </c>
      <c r="C3625" s="2">
        <v>45452</v>
      </c>
      <c r="D3625" t="s">
        <v>24</v>
      </c>
      <c r="E3625" t="s">
        <v>25</v>
      </c>
      <c r="F3625" t="s">
        <v>21</v>
      </c>
      <c r="G3625">
        <v>6</v>
      </c>
      <c r="H3625">
        <v>310.45</v>
      </c>
      <c r="I3625">
        <v>0.02</v>
      </c>
      <c r="J3625">
        <v>1825.45</v>
      </c>
      <c r="K3625">
        <v>1000.96</v>
      </c>
      <c r="L3625">
        <v>824.49</v>
      </c>
      <c r="M3625" t="s">
        <v>28</v>
      </c>
      <c r="N3625" t="str">
        <f t="shared" si="56"/>
        <v>Low</v>
      </c>
    </row>
    <row r="3626" spans="1:14" x14ac:dyDescent="0.3">
      <c r="A3626">
        <v>3625</v>
      </c>
      <c r="B3626" t="s">
        <v>3017</v>
      </c>
      <c r="C3626" s="2">
        <v>45467</v>
      </c>
      <c r="D3626" t="s">
        <v>19</v>
      </c>
      <c r="E3626" t="s">
        <v>20</v>
      </c>
      <c r="F3626" t="s">
        <v>16</v>
      </c>
      <c r="G3626">
        <v>3</v>
      </c>
      <c r="H3626">
        <v>157.83000000000001</v>
      </c>
      <c r="I3626">
        <v>0.13</v>
      </c>
      <c r="J3626">
        <v>411.94</v>
      </c>
      <c r="K3626">
        <v>259.04000000000002</v>
      </c>
      <c r="L3626">
        <v>152.9</v>
      </c>
      <c r="M3626" t="s">
        <v>17</v>
      </c>
      <c r="N3626" t="str">
        <f t="shared" si="56"/>
        <v>Medium</v>
      </c>
    </row>
    <row r="3627" spans="1:14" x14ac:dyDescent="0.3">
      <c r="A3627">
        <v>3626</v>
      </c>
      <c r="B3627" t="s">
        <v>3018</v>
      </c>
      <c r="C3627" s="2">
        <v>45655</v>
      </c>
      <c r="D3627" t="s">
        <v>24</v>
      </c>
      <c r="E3627" t="s">
        <v>25</v>
      </c>
      <c r="F3627" t="s">
        <v>27</v>
      </c>
      <c r="G3627">
        <v>3</v>
      </c>
      <c r="H3627">
        <v>225.4</v>
      </c>
      <c r="I3627">
        <v>0.27</v>
      </c>
      <c r="J3627">
        <v>493.63</v>
      </c>
      <c r="K3627">
        <v>358.9</v>
      </c>
      <c r="L3627">
        <v>134.72999999999999</v>
      </c>
      <c r="M3627" t="s">
        <v>28</v>
      </c>
      <c r="N3627" t="str">
        <f t="shared" si="56"/>
        <v>High</v>
      </c>
    </row>
    <row r="3628" spans="1:14" x14ac:dyDescent="0.3">
      <c r="A3628">
        <v>3627</v>
      </c>
      <c r="B3628" t="s">
        <v>580</v>
      </c>
      <c r="C3628" s="2">
        <v>45553</v>
      </c>
      <c r="D3628" t="s">
        <v>39</v>
      </c>
      <c r="E3628" t="s">
        <v>15</v>
      </c>
      <c r="F3628" t="s">
        <v>21</v>
      </c>
      <c r="G3628">
        <v>9</v>
      </c>
      <c r="H3628">
        <v>444.96</v>
      </c>
      <c r="I3628">
        <v>0.16</v>
      </c>
      <c r="J3628">
        <v>3363.9</v>
      </c>
      <c r="K3628">
        <v>1791.84</v>
      </c>
      <c r="L3628">
        <v>1572.06</v>
      </c>
      <c r="M3628" t="s">
        <v>40</v>
      </c>
      <c r="N3628" t="str">
        <f t="shared" si="56"/>
        <v>Medium</v>
      </c>
    </row>
    <row r="3629" spans="1:14" x14ac:dyDescent="0.3">
      <c r="A3629">
        <v>3628</v>
      </c>
      <c r="B3629" t="s">
        <v>1898</v>
      </c>
      <c r="C3629" s="2">
        <v>45333</v>
      </c>
      <c r="D3629" t="s">
        <v>14</v>
      </c>
      <c r="E3629" t="s">
        <v>25</v>
      </c>
      <c r="F3629" t="s">
        <v>21</v>
      </c>
      <c r="G3629">
        <v>8</v>
      </c>
      <c r="H3629">
        <v>224.79</v>
      </c>
      <c r="I3629">
        <v>0.12</v>
      </c>
      <c r="J3629">
        <v>1582.52</v>
      </c>
      <c r="K3629">
        <v>920.77</v>
      </c>
      <c r="L3629">
        <v>661.75</v>
      </c>
      <c r="M3629" t="s">
        <v>46</v>
      </c>
      <c r="N3629" t="str">
        <f t="shared" si="56"/>
        <v>Medium</v>
      </c>
    </row>
    <row r="3630" spans="1:14" x14ac:dyDescent="0.3">
      <c r="A3630">
        <v>3629</v>
      </c>
      <c r="B3630" t="s">
        <v>3019</v>
      </c>
      <c r="C3630" s="2">
        <v>45569</v>
      </c>
      <c r="D3630" t="s">
        <v>39</v>
      </c>
      <c r="E3630" t="s">
        <v>15</v>
      </c>
      <c r="F3630" t="s">
        <v>27</v>
      </c>
      <c r="G3630">
        <v>10</v>
      </c>
      <c r="H3630">
        <v>465.33</v>
      </c>
      <c r="I3630">
        <v>0.06</v>
      </c>
      <c r="J3630">
        <v>4374.1000000000004</v>
      </c>
      <c r="K3630">
        <v>2565.89</v>
      </c>
      <c r="L3630">
        <v>1808.21</v>
      </c>
      <c r="M3630" t="s">
        <v>40</v>
      </c>
      <c r="N3630" t="str">
        <f t="shared" si="56"/>
        <v>Low</v>
      </c>
    </row>
    <row r="3631" spans="1:14" x14ac:dyDescent="0.3">
      <c r="A3631">
        <v>3630</v>
      </c>
      <c r="B3631" t="s">
        <v>3020</v>
      </c>
      <c r="C3631" s="2">
        <v>45544</v>
      </c>
      <c r="D3631" t="s">
        <v>14</v>
      </c>
      <c r="E3631" t="s">
        <v>25</v>
      </c>
      <c r="F3631" t="s">
        <v>21</v>
      </c>
      <c r="G3631">
        <v>4</v>
      </c>
      <c r="H3631">
        <v>73.28</v>
      </c>
      <c r="I3631">
        <v>0.06</v>
      </c>
      <c r="J3631">
        <v>275.52999999999997</v>
      </c>
      <c r="K3631">
        <v>162.74</v>
      </c>
      <c r="L3631">
        <v>112.79</v>
      </c>
      <c r="M3631" t="s">
        <v>28</v>
      </c>
      <c r="N3631" t="str">
        <f t="shared" si="56"/>
        <v>Low</v>
      </c>
    </row>
    <row r="3632" spans="1:14" x14ac:dyDescent="0.3">
      <c r="A3632">
        <v>3631</v>
      </c>
      <c r="B3632" t="s">
        <v>3021</v>
      </c>
      <c r="C3632" s="2">
        <v>45365</v>
      </c>
      <c r="D3632" t="s">
        <v>19</v>
      </c>
      <c r="E3632" t="s">
        <v>33</v>
      </c>
      <c r="F3632" t="s">
        <v>16</v>
      </c>
      <c r="G3632">
        <v>9</v>
      </c>
      <c r="H3632">
        <v>294.45</v>
      </c>
      <c r="I3632">
        <v>0.03</v>
      </c>
      <c r="J3632">
        <v>2570.5500000000002</v>
      </c>
      <c r="K3632">
        <v>1710.7</v>
      </c>
      <c r="L3632">
        <v>859.85</v>
      </c>
      <c r="M3632" t="s">
        <v>46</v>
      </c>
      <c r="N3632" t="str">
        <f t="shared" si="56"/>
        <v>Low</v>
      </c>
    </row>
    <row r="3633" spans="1:14" x14ac:dyDescent="0.3">
      <c r="A3633">
        <v>3632</v>
      </c>
      <c r="B3633" t="s">
        <v>131</v>
      </c>
      <c r="C3633" s="2">
        <v>45637</v>
      </c>
      <c r="D3633" t="s">
        <v>14</v>
      </c>
      <c r="E3633" t="s">
        <v>30</v>
      </c>
      <c r="F3633" t="s">
        <v>21</v>
      </c>
      <c r="G3633">
        <v>8</v>
      </c>
      <c r="H3633">
        <v>179.85</v>
      </c>
      <c r="I3633">
        <v>0.06</v>
      </c>
      <c r="J3633">
        <v>1352.47</v>
      </c>
      <c r="K3633">
        <v>906.27</v>
      </c>
      <c r="L3633">
        <v>446.2</v>
      </c>
      <c r="M3633" t="s">
        <v>28</v>
      </c>
      <c r="N3633" t="str">
        <f t="shared" si="56"/>
        <v>Low</v>
      </c>
    </row>
    <row r="3634" spans="1:14" x14ac:dyDescent="0.3">
      <c r="A3634">
        <v>3633</v>
      </c>
      <c r="B3634" t="s">
        <v>3022</v>
      </c>
      <c r="C3634" s="2">
        <v>45649</v>
      </c>
      <c r="D3634" t="s">
        <v>39</v>
      </c>
      <c r="E3634" t="s">
        <v>33</v>
      </c>
      <c r="F3634" t="s">
        <v>21</v>
      </c>
      <c r="G3634">
        <v>7</v>
      </c>
      <c r="H3634">
        <v>86.85</v>
      </c>
      <c r="I3634">
        <v>0.01</v>
      </c>
      <c r="J3634">
        <v>601.87</v>
      </c>
      <c r="K3634">
        <v>465.95</v>
      </c>
      <c r="L3634">
        <v>135.91999999999999</v>
      </c>
      <c r="M3634" t="s">
        <v>17</v>
      </c>
      <c r="N3634" t="str">
        <f t="shared" si="56"/>
        <v>Low</v>
      </c>
    </row>
    <row r="3635" spans="1:14" x14ac:dyDescent="0.3">
      <c r="A3635">
        <v>3634</v>
      </c>
      <c r="B3635" t="s">
        <v>563</v>
      </c>
      <c r="C3635" s="2">
        <v>45486</v>
      </c>
      <c r="D3635" t="s">
        <v>19</v>
      </c>
      <c r="E3635" t="s">
        <v>20</v>
      </c>
      <c r="F3635" t="s">
        <v>21</v>
      </c>
      <c r="G3635">
        <v>2</v>
      </c>
      <c r="H3635">
        <v>346.61</v>
      </c>
      <c r="I3635">
        <v>0.21</v>
      </c>
      <c r="J3635">
        <v>547.64</v>
      </c>
      <c r="K3635">
        <v>407.17</v>
      </c>
      <c r="L3635">
        <v>140.47</v>
      </c>
      <c r="M3635" t="s">
        <v>17</v>
      </c>
      <c r="N3635" t="str">
        <f t="shared" si="56"/>
        <v>High</v>
      </c>
    </row>
    <row r="3636" spans="1:14" x14ac:dyDescent="0.3">
      <c r="A3636">
        <v>3635</v>
      </c>
      <c r="B3636" t="s">
        <v>3023</v>
      </c>
      <c r="C3636" s="2">
        <v>45382</v>
      </c>
      <c r="D3636" t="s">
        <v>39</v>
      </c>
      <c r="E3636" t="s">
        <v>30</v>
      </c>
      <c r="F3636" t="s">
        <v>16</v>
      </c>
      <c r="G3636">
        <v>9</v>
      </c>
      <c r="H3636">
        <v>230.43</v>
      </c>
      <c r="I3636">
        <v>0.1</v>
      </c>
      <c r="J3636">
        <v>1866.48</v>
      </c>
      <c r="K3636">
        <v>1238.83</v>
      </c>
      <c r="L3636">
        <v>627.65</v>
      </c>
      <c r="M3636" t="s">
        <v>46</v>
      </c>
      <c r="N3636" t="str">
        <f t="shared" si="56"/>
        <v>Low</v>
      </c>
    </row>
    <row r="3637" spans="1:14" x14ac:dyDescent="0.3">
      <c r="A3637">
        <v>3636</v>
      </c>
      <c r="B3637" t="s">
        <v>3024</v>
      </c>
      <c r="C3637" s="2">
        <v>45519</v>
      </c>
      <c r="D3637" t="s">
        <v>19</v>
      </c>
      <c r="E3637" t="s">
        <v>30</v>
      </c>
      <c r="F3637" t="s">
        <v>21</v>
      </c>
      <c r="G3637">
        <v>5</v>
      </c>
      <c r="H3637">
        <v>166.88</v>
      </c>
      <c r="I3637">
        <v>7.0000000000000007E-2</v>
      </c>
      <c r="J3637">
        <v>775.99</v>
      </c>
      <c r="K3637">
        <v>596.63</v>
      </c>
      <c r="L3637">
        <v>179.36</v>
      </c>
      <c r="M3637" t="s">
        <v>28</v>
      </c>
      <c r="N3637" t="str">
        <f t="shared" si="56"/>
        <v>Low</v>
      </c>
    </row>
    <row r="3638" spans="1:14" x14ac:dyDescent="0.3">
      <c r="A3638">
        <v>3637</v>
      </c>
      <c r="B3638" t="s">
        <v>509</v>
      </c>
      <c r="C3638" s="2">
        <v>45637</v>
      </c>
      <c r="D3638" t="s">
        <v>19</v>
      </c>
      <c r="E3638" t="s">
        <v>30</v>
      </c>
      <c r="F3638" t="s">
        <v>21</v>
      </c>
      <c r="G3638">
        <v>2</v>
      </c>
      <c r="H3638">
        <v>231.71</v>
      </c>
      <c r="I3638">
        <v>0.15</v>
      </c>
      <c r="J3638">
        <v>393.91</v>
      </c>
      <c r="K3638">
        <v>263.83</v>
      </c>
      <c r="L3638">
        <v>130.08000000000001</v>
      </c>
      <c r="M3638" t="s">
        <v>28</v>
      </c>
      <c r="N3638" t="str">
        <f t="shared" si="56"/>
        <v>Medium</v>
      </c>
    </row>
    <row r="3639" spans="1:14" x14ac:dyDescent="0.3">
      <c r="A3639">
        <v>3638</v>
      </c>
      <c r="B3639" t="s">
        <v>1897</v>
      </c>
      <c r="C3639" s="2">
        <v>45576</v>
      </c>
      <c r="D3639" t="s">
        <v>19</v>
      </c>
      <c r="E3639" t="s">
        <v>33</v>
      </c>
      <c r="F3639" t="s">
        <v>21</v>
      </c>
      <c r="G3639">
        <v>7</v>
      </c>
      <c r="H3639">
        <v>442.9</v>
      </c>
      <c r="I3639">
        <v>0.28000000000000003</v>
      </c>
      <c r="J3639">
        <v>2232.2199999999998</v>
      </c>
      <c r="K3639">
        <v>1288.9000000000001</v>
      </c>
      <c r="L3639">
        <v>943.32</v>
      </c>
      <c r="M3639" t="s">
        <v>17</v>
      </c>
      <c r="N3639" t="str">
        <f t="shared" si="56"/>
        <v>High</v>
      </c>
    </row>
    <row r="3640" spans="1:14" x14ac:dyDescent="0.3">
      <c r="A3640">
        <v>3639</v>
      </c>
      <c r="B3640" t="s">
        <v>3025</v>
      </c>
      <c r="C3640" s="2">
        <v>45542</v>
      </c>
      <c r="D3640" t="s">
        <v>19</v>
      </c>
      <c r="E3640" t="s">
        <v>25</v>
      </c>
      <c r="F3640" t="s">
        <v>21</v>
      </c>
      <c r="G3640">
        <v>3</v>
      </c>
      <c r="H3640">
        <v>156.57</v>
      </c>
      <c r="I3640">
        <v>0.17</v>
      </c>
      <c r="J3640">
        <v>389.86</v>
      </c>
      <c r="K3640">
        <v>241.96</v>
      </c>
      <c r="L3640">
        <v>147.9</v>
      </c>
      <c r="M3640" t="s">
        <v>22</v>
      </c>
      <c r="N3640" t="str">
        <f t="shared" si="56"/>
        <v>Medium</v>
      </c>
    </row>
    <row r="3641" spans="1:14" x14ac:dyDescent="0.3">
      <c r="A3641">
        <v>3640</v>
      </c>
      <c r="B3641" t="s">
        <v>3026</v>
      </c>
      <c r="C3641" s="2">
        <v>45587</v>
      </c>
      <c r="D3641" t="s">
        <v>14</v>
      </c>
      <c r="E3641" t="s">
        <v>30</v>
      </c>
      <c r="F3641" t="s">
        <v>21</v>
      </c>
      <c r="G3641">
        <v>4</v>
      </c>
      <c r="H3641">
        <v>438.38</v>
      </c>
      <c r="I3641">
        <v>0.14000000000000001</v>
      </c>
      <c r="J3641">
        <v>1508.03</v>
      </c>
      <c r="K3641">
        <v>1054.1099999999999</v>
      </c>
      <c r="L3641">
        <v>453.92</v>
      </c>
      <c r="M3641" t="s">
        <v>40</v>
      </c>
      <c r="N3641" t="str">
        <f t="shared" si="56"/>
        <v>Medium</v>
      </c>
    </row>
    <row r="3642" spans="1:14" x14ac:dyDescent="0.3">
      <c r="A3642">
        <v>3641</v>
      </c>
      <c r="B3642" t="s">
        <v>3027</v>
      </c>
      <c r="C3642" s="2">
        <v>45485</v>
      </c>
      <c r="D3642" t="s">
        <v>24</v>
      </c>
      <c r="E3642" t="s">
        <v>20</v>
      </c>
      <c r="F3642" t="s">
        <v>27</v>
      </c>
      <c r="G3642">
        <v>4</v>
      </c>
      <c r="H3642">
        <v>162.88</v>
      </c>
      <c r="I3642">
        <v>7.0000000000000007E-2</v>
      </c>
      <c r="J3642">
        <v>605.91</v>
      </c>
      <c r="K3642">
        <v>431.63</v>
      </c>
      <c r="L3642">
        <v>174.28</v>
      </c>
      <c r="M3642" t="s">
        <v>40</v>
      </c>
      <c r="N3642" t="str">
        <f t="shared" si="56"/>
        <v>Low</v>
      </c>
    </row>
    <row r="3643" spans="1:14" x14ac:dyDescent="0.3">
      <c r="A3643">
        <v>3642</v>
      </c>
      <c r="B3643" t="s">
        <v>3028</v>
      </c>
      <c r="C3643" s="2">
        <v>45434</v>
      </c>
      <c r="D3643" t="s">
        <v>19</v>
      </c>
      <c r="E3643" t="s">
        <v>15</v>
      </c>
      <c r="F3643" t="s">
        <v>16</v>
      </c>
      <c r="G3643">
        <v>8</v>
      </c>
      <c r="H3643">
        <v>110.55</v>
      </c>
      <c r="I3643">
        <v>0.2</v>
      </c>
      <c r="J3643">
        <v>707.52</v>
      </c>
      <c r="K3643">
        <v>464.6</v>
      </c>
      <c r="L3643">
        <v>242.92</v>
      </c>
      <c r="M3643" t="s">
        <v>22</v>
      </c>
      <c r="N3643" t="str">
        <f t="shared" si="56"/>
        <v>Medium</v>
      </c>
    </row>
    <row r="3644" spans="1:14" x14ac:dyDescent="0.3">
      <c r="A3644">
        <v>3643</v>
      </c>
      <c r="B3644" t="s">
        <v>3029</v>
      </c>
      <c r="C3644" s="2">
        <v>45378</v>
      </c>
      <c r="D3644" t="s">
        <v>19</v>
      </c>
      <c r="E3644" t="s">
        <v>30</v>
      </c>
      <c r="F3644" t="s">
        <v>27</v>
      </c>
      <c r="G3644">
        <v>2</v>
      </c>
      <c r="H3644">
        <v>265.67</v>
      </c>
      <c r="I3644">
        <v>0.23</v>
      </c>
      <c r="J3644">
        <v>409.13</v>
      </c>
      <c r="K3644">
        <v>232.22</v>
      </c>
      <c r="L3644">
        <v>176.91</v>
      </c>
      <c r="M3644" t="s">
        <v>22</v>
      </c>
      <c r="N3644" t="str">
        <f t="shared" si="56"/>
        <v>High</v>
      </c>
    </row>
    <row r="3645" spans="1:14" x14ac:dyDescent="0.3">
      <c r="A3645">
        <v>3644</v>
      </c>
      <c r="B3645" t="s">
        <v>3030</v>
      </c>
      <c r="C3645" s="2">
        <v>45523</v>
      </c>
      <c r="D3645" t="s">
        <v>14</v>
      </c>
      <c r="E3645" t="s">
        <v>20</v>
      </c>
      <c r="F3645" t="s">
        <v>16</v>
      </c>
      <c r="G3645">
        <v>4</v>
      </c>
      <c r="H3645">
        <v>198.35</v>
      </c>
      <c r="I3645">
        <v>0.02</v>
      </c>
      <c r="J3645">
        <v>777.53</v>
      </c>
      <c r="K3645">
        <v>604.79999999999995</v>
      </c>
      <c r="L3645">
        <v>172.73</v>
      </c>
      <c r="M3645" t="s">
        <v>28</v>
      </c>
      <c r="N3645" t="str">
        <f t="shared" si="56"/>
        <v>Low</v>
      </c>
    </row>
    <row r="3646" spans="1:14" x14ac:dyDescent="0.3">
      <c r="A3646">
        <v>3645</v>
      </c>
      <c r="B3646" t="s">
        <v>493</v>
      </c>
      <c r="C3646" s="2">
        <v>45500</v>
      </c>
      <c r="D3646" t="s">
        <v>24</v>
      </c>
      <c r="E3646" t="s">
        <v>20</v>
      </c>
      <c r="F3646" t="s">
        <v>27</v>
      </c>
      <c r="G3646">
        <v>3</v>
      </c>
      <c r="H3646">
        <v>246.4</v>
      </c>
      <c r="I3646">
        <v>0.27</v>
      </c>
      <c r="J3646">
        <v>539.62</v>
      </c>
      <c r="K3646">
        <v>399.27</v>
      </c>
      <c r="L3646">
        <v>140.35</v>
      </c>
      <c r="M3646" t="s">
        <v>17</v>
      </c>
      <c r="N3646" t="str">
        <f t="shared" si="56"/>
        <v>High</v>
      </c>
    </row>
    <row r="3647" spans="1:14" x14ac:dyDescent="0.3">
      <c r="A3647">
        <v>3646</v>
      </c>
      <c r="B3647" t="s">
        <v>3031</v>
      </c>
      <c r="C3647" s="2">
        <v>45613</v>
      </c>
      <c r="D3647" t="s">
        <v>39</v>
      </c>
      <c r="E3647" t="s">
        <v>25</v>
      </c>
      <c r="F3647" t="s">
        <v>21</v>
      </c>
      <c r="G3647">
        <v>4</v>
      </c>
      <c r="H3647">
        <v>173.89</v>
      </c>
      <c r="I3647">
        <v>0.03</v>
      </c>
      <c r="J3647">
        <v>674.69</v>
      </c>
      <c r="K3647">
        <v>379.93</v>
      </c>
      <c r="L3647">
        <v>294.76</v>
      </c>
      <c r="M3647" t="s">
        <v>40</v>
      </c>
      <c r="N3647" t="str">
        <f t="shared" si="56"/>
        <v>Low</v>
      </c>
    </row>
    <row r="3648" spans="1:14" x14ac:dyDescent="0.3">
      <c r="A3648">
        <v>3647</v>
      </c>
      <c r="B3648" t="s">
        <v>1524</v>
      </c>
      <c r="C3648" s="2">
        <v>45488</v>
      </c>
      <c r="D3648" t="s">
        <v>19</v>
      </c>
      <c r="E3648" t="s">
        <v>20</v>
      </c>
      <c r="F3648" t="s">
        <v>21</v>
      </c>
      <c r="G3648">
        <v>3</v>
      </c>
      <c r="H3648">
        <v>116.16</v>
      </c>
      <c r="I3648">
        <v>0.28999999999999998</v>
      </c>
      <c r="J3648">
        <v>247.42</v>
      </c>
      <c r="K3648">
        <v>163.18</v>
      </c>
      <c r="L3648">
        <v>84.24</v>
      </c>
      <c r="M3648" t="s">
        <v>17</v>
      </c>
      <c r="N3648" t="str">
        <f t="shared" si="56"/>
        <v>High</v>
      </c>
    </row>
    <row r="3649" spans="1:14" x14ac:dyDescent="0.3">
      <c r="A3649">
        <v>3648</v>
      </c>
      <c r="B3649" t="s">
        <v>741</v>
      </c>
      <c r="C3649" s="2">
        <v>45621</v>
      </c>
      <c r="D3649" t="s">
        <v>19</v>
      </c>
      <c r="E3649" t="s">
        <v>20</v>
      </c>
      <c r="F3649" t="s">
        <v>27</v>
      </c>
      <c r="G3649">
        <v>5</v>
      </c>
      <c r="H3649">
        <v>179.28</v>
      </c>
      <c r="I3649">
        <v>0</v>
      </c>
      <c r="J3649">
        <v>896.4</v>
      </c>
      <c r="K3649">
        <v>498.69</v>
      </c>
      <c r="L3649">
        <v>397.71</v>
      </c>
      <c r="M3649" t="s">
        <v>22</v>
      </c>
      <c r="N3649" t="str">
        <f t="shared" si="56"/>
        <v>No Discount</v>
      </c>
    </row>
    <row r="3650" spans="1:14" x14ac:dyDescent="0.3">
      <c r="A3650">
        <v>3649</v>
      </c>
      <c r="B3650" t="s">
        <v>2195</v>
      </c>
      <c r="C3650" s="2">
        <v>45625</v>
      </c>
      <c r="D3650" t="s">
        <v>19</v>
      </c>
      <c r="E3650" t="s">
        <v>30</v>
      </c>
      <c r="F3650" t="s">
        <v>27</v>
      </c>
      <c r="G3650">
        <v>5</v>
      </c>
      <c r="H3650">
        <v>331.85</v>
      </c>
      <c r="I3650">
        <v>0.21</v>
      </c>
      <c r="J3650">
        <v>1310.81</v>
      </c>
      <c r="K3650">
        <v>982.51</v>
      </c>
      <c r="L3650">
        <v>328.3</v>
      </c>
      <c r="M3650" t="s">
        <v>17</v>
      </c>
      <c r="N3650" t="str">
        <f t="shared" si="56"/>
        <v>High</v>
      </c>
    </row>
    <row r="3651" spans="1:14" x14ac:dyDescent="0.3">
      <c r="A3651">
        <v>3650</v>
      </c>
      <c r="B3651" t="s">
        <v>3032</v>
      </c>
      <c r="C3651" s="2">
        <v>45369</v>
      </c>
      <c r="D3651" t="s">
        <v>24</v>
      </c>
      <c r="E3651" t="s">
        <v>20</v>
      </c>
      <c r="F3651" t="s">
        <v>21</v>
      </c>
      <c r="G3651">
        <v>2</v>
      </c>
      <c r="H3651">
        <v>477.71</v>
      </c>
      <c r="I3651">
        <v>0.25</v>
      </c>
      <c r="J3651">
        <v>716.56</v>
      </c>
      <c r="K3651">
        <v>416.36</v>
      </c>
      <c r="L3651">
        <v>300.2</v>
      </c>
      <c r="M3651" t="s">
        <v>46</v>
      </c>
      <c r="N3651" t="str">
        <f t="shared" ref="N3651:N3714" si="57">_xlfn.IFS(I3651=0,"No Discount",I3651&gt;=0.21,"High",I3651&gt;=0.11,"Medium",I3651&gt;=0.01,"Low")</f>
        <v>High</v>
      </c>
    </row>
    <row r="3652" spans="1:14" x14ac:dyDescent="0.3">
      <c r="A3652">
        <v>3651</v>
      </c>
      <c r="B3652" t="s">
        <v>3033</v>
      </c>
      <c r="C3652" s="2">
        <v>45550</v>
      </c>
      <c r="D3652" t="s">
        <v>39</v>
      </c>
      <c r="E3652" t="s">
        <v>33</v>
      </c>
      <c r="F3652" t="s">
        <v>21</v>
      </c>
      <c r="G3652">
        <v>3</v>
      </c>
      <c r="H3652">
        <v>110.96</v>
      </c>
      <c r="I3652">
        <v>0.2</v>
      </c>
      <c r="J3652">
        <v>266.3</v>
      </c>
      <c r="K3652">
        <v>133.86000000000001</v>
      </c>
      <c r="L3652">
        <v>132.44</v>
      </c>
      <c r="M3652" t="s">
        <v>22</v>
      </c>
      <c r="N3652" t="str">
        <f t="shared" si="57"/>
        <v>Medium</v>
      </c>
    </row>
    <row r="3653" spans="1:14" x14ac:dyDescent="0.3">
      <c r="A3653">
        <v>3652</v>
      </c>
      <c r="B3653" t="s">
        <v>3034</v>
      </c>
      <c r="C3653" s="2">
        <v>45331</v>
      </c>
      <c r="D3653" t="s">
        <v>14</v>
      </c>
      <c r="E3653" t="s">
        <v>33</v>
      </c>
      <c r="F3653" t="s">
        <v>21</v>
      </c>
      <c r="G3653">
        <v>1</v>
      </c>
      <c r="H3653">
        <v>493.1</v>
      </c>
      <c r="I3653">
        <v>0.17</v>
      </c>
      <c r="J3653">
        <v>409.27</v>
      </c>
      <c r="K3653">
        <v>310.05</v>
      </c>
      <c r="L3653">
        <v>99.22</v>
      </c>
      <c r="M3653" t="s">
        <v>40</v>
      </c>
      <c r="N3653" t="str">
        <f t="shared" si="57"/>
        <v>Medium</v>
      </c>
    </row>
    <row r="3654" spans="1:14" x14ac:dyDescent="0.3">
      <c r="A3654">
        <v>3653</v>
      </c>
      <c r="B3654" t="s">
        <v>3035</v>
      </c>
      <c r="C3654" s="2">
        <v>45635</v>
      </c>
      <c r="D3654" t="s">
        <v>24</v>
      </c>
      <c r="E3654" t="s">
        <v>20</v>
      </c>
      <c r="F3654" t="s">
        <v>21</v>
      </c>
      <c r="G3654">
        <v>9</v>
      </c>
      <c r="H3654">
        <v>298.20999999999998</v>
      </c>
      <c r="I3654">
        <v>0.03</v>
      </c>
      <c r="J3654">
        <v>2603.37</v>
      </c>
      <c r="K3654">
        <v>1393.38</v>
      </c>
      <c r="L3654">
        <v>1209.99</v>
      </c>
      <c r="M3654" t="s">
        <v>17</v>
      </c>
      <c r="N3654" t="str">
        <f t="shared" si="57"/>
        <v>Low</v>
      </c>
    </row>
    <row r="3655" spans="1:14" x14ac:dyDescent="0.3">
      <c r="A3655">
        <v>3654</v>
      </c>
      <c r="B3655" t="s">
        <v>3036</v>
      </c>
      <c r="C3655" s="2">
        <v>45311</v>
      </c>
      <c r="D3655" t="s">
        <v>14</v>
      </c>
      <c r="E3655" t="s">
        <v>33</v>
      </c>
      <c r="F3655" t="s">
        <v>27</v>
      </c>
      <c r="G3655">
        <v>1</v>
      </c>
      <c r="H3655">
        <v>375.69</v>
      </c>
      <c r="I3655">
        <v>0.11</v>
      </c>
      <c r="J3655">
        <v>334.36</v>
      </c>
      <c r="K3655">
        <v>219.22</v>
      </c>
      <c r="L3655">
        <v>115.14</v>
      </c>
      <c r="M3655" t="s">
        <v>17</v>
      </c>
      <c r="N3655" t="str">
        <f t="shared" si="57"/>
        <v>Medium</v>
      </c>
    </row>
    <row r="3656" spans="1:14" x14ac:dyDescent="0.3">
      <c r="A3656">
        <v>3655</v>
      </c>
      <c r="B3656" t="s">
        <v>3037</v>
      </c>
      <c r="C3656" s="2">
        <v>45317</v>
      </c>
      <c r="D3656" t="s">
        <v>24</v>
      </c>
      <c r="E3656" t="s">
        <v>15</v>
      </c>
      <c r="F3656" t="s">
        <v>27</v>
      </c>
      <c r="G3656">
        <v>8</v>
      </c>
      <c r="H3656">
        <v>425.5</v>
      </c>
      <c r="I3656">
        <v>0.13</v>
      </c>
      <c r="J3656">
        <v>2961.48</v>
      </c>
      <c r="K3656">
        <v>1978.92</v>
      </c>
      <c r="L3656">
        <v>982.56</v>
      </c>
      <c r="M3656" t="s">
        <v>22</v>
      </c>
      <c r="N3656" t="str">
        <f t="shared" si="57"/>
        <v>Medium</v>
      </c>
    </row>
    <row r="3657" spans="1:14" x14ac:dyDescent="0.3">
      <c r="A3657">
        <v>3656</v>
      </c>
      <c r="B3657" t="s">
        <v>3038</v>
      </c>
      <c r="C3657" s="2">
        <v>45318</v>
      </c>
      <c r="D3657" t="s">
        <v>19</v>
      </c>
      <c r="E3657" t="s">
        <v>25</v>
      </c>
      <c r="F3657" t="s">
        <v>16</v>
      </c>
      <c r="G3657">
        <v>10</v>
      </c>
      <c r="H3657">
        <v>342.6</v>
      </c>
      <c r="I3657">
        <v>0.28000000000000003</v>
      </c>
      <c r="J3657">
        <v>2466.7199999999998</v>
      </c>
      <c r="K3657">
        <v>1651.45</v>
      </c>
      <c r="L3657">
        <v>815.27</v>
      </c>
      <c r="M3657" t="s">
        <v>17</v>
      </c>
      <c r="N3657" t="str">
        <f t="shared" si="57"/>
        <v>High</v>
      </c>
    </row>
    <row r="3658" spans="1:14" x14ac:dyDescent="0.3">
      <c r="A3658">
        <v>3657</v>
      </c>
      <c r="B3658" t="s">
        <v>3039</v>
      </c>
      <c r="C3658" s="2">
        <v>45543</v>
      </c>
      <c r="D3658" t="s">
        <v>14</v>
      </c>
      <c r="E3658" t="s">
        <v>25</v>
      </c>
      <c r="F3658" t="s">
        <v>21</v>
      </c>
      <c r="G3658">
        <v>3</v>
      </c>
      <c r="H3658">
        <v>322.37</v>
      </c>
      <c r="I3658">
        <v>0.12</v>
      </c>
      <c r="J3658">
        <v>851.06</v>
      </c>
      <c r="K3658">
        <v>560.74</v>
      </c>
      <c r="L3658">
        <v>290.32</v>
      </c>
      <c r="M3658" t="s">
        <v>22</v>
      </c>
      <c r="N3658" t="str">
        <f t="shared" si="57"/>
        <v>Medium</v>
      </c>
    </row>
    <row r="3659" spans="1:14" x14ac:dyDescent="0.3">
      <c r="A3659">
        <v>3658</v>
      </c>
      <c r="B3659" t="s">
        <v>3040</v>
      </c>
      <c r="C3659" s="2">
        <v>45473</v>
      </c>
      <c r="D3659" t="s">
        <v>39</v>
      </c>
      <c r="E3659" t="s">
        <v>33</v>
      </c>
      <c r="F3659" t="s">
        <v>16</v>
      </c>
      <c r="G3659">
        <v>5</v>
      </c>
      <c r="H3659">
        <v>288.24</v>
      </c>
      <c r="I3659">
        <v>0.13</v>
      </c>
      <c r="J3659">
        <v>1253.8399999999999</v>
      </c>
      <c r="K3659">
        <v>887.14</v>
      </c>
      <c r="L3659">
        <v>366.7</v>
      </c>
      <c r="M3659" t="s">
        <v>22</v>
      </c>
      <c r="N3659" t="str">
        <f t="shared" si="57"/>
        <v>Medium</v>
      </c>
    </row>
    <row r="3660" spans="1:14" x14ac:dyDescent="0.3">
      <c r="A3660">
        <v>3659</v>
      </c>
      <c r="B3660" t="s">
        <v>1081</v>
      </c>
      <c r="C3660" s="2">
        <v>45300</v>
      </c>
      <c r="D3660" t="s">
        <v>14</v>
      </c>
      <c r="E3660" t="s">
        <v>15</v>
      </c>
      <c r="F3660" t="s">
        <v>21</v>
      </c>
      <c r="G3660">
        <v>10</v>
      </c>
      <c r="H3660">
        <v>43.17</v>
      </c>
      <c r="I3660">
        <v>0.16</v>
      </c>
      <c r="J3660">
        <v>362.63</v>
      </c>
      <c r="K3660">
        <v>257.5</v>
      </c>
      <c r="L3660">
        <v>105.13</v>
      </c>
      <c r="M3660" t="s">
        <v>40</v>
      </c>
      <c r="N3660" t="str">
        <f t="shared" si="57"/>
        <v>Medium</v>
      </c>
    </row>
    <row r="3661" spans="1:14" x14ac:dyDescent="0.3">
      <c r="A3661">
        <v>3660</v>
      </c>
      <c r="B3661" t="s">
        <v>2644</v>
      </c>
      <c r="C3661" s="2">
        <v>45324</v>
      </c>
      <c r="D3661" t="s">
        <v>24</v>
      </c>
      <c r="E3661" t="s">
        <v>33</v>
      </c>
      <c r="F3661" t="s">
        <v>16</v>
      </c>
      <c r="G3661">
        <v>4</v>
      </c>
      <c r="H3661">
        <v>362.18</v>
      </c>
      <c r="I3661">
        <v>0.19</v>
      </c>
      <c r="J3661">
        <v>1173.46</v>
      </c>
      <c r="K3661">
        <v>831.93</v>
      </c>
      <c r="L3661">
        <v>341.53</v>
      </c>
      <c r="M3661" t="s">
        <v>17</v>
      </c>
      <c r="N3661" t="str">
        <f t="shared" si="57"/>
        <v>Medium</v>
      </c>
    </row>
    <row r="3662" spans="1:14" x14ac:dyDescent="0.3">
      <c r="A3662">
        <v>3661</v>
      </c>
      <c r="B3662" t="s">
        <v>3041</v>
      </c>
      <c r="C3662" s="2">
        <v>45428</v>
      </c>
      <c r="D3662" t="s">
        <v>14</v>
      </c>
      <c r="E3662" t="s">
        <v>15</v>
      </c>
      <c r="F3662" t="s">
        <v>16</v>
      </c>
      <c r="G3662">
        <v>7</v>
      </c>
      <c r="H3662">
        <v>94.54</v>
      </c>
      <c r="I3662">
        <v>0.05</v>
      </c>
      <c r="J3662">
        <v>628.69000000000005</v>
      </c>
      <c r="K3662">
        <v>495.13</v>
      </c>
      <c r="L3662">
        <v>133.56</v>
      </c>
      <c r="M3662" t="s">
        <v>40</v>
      </c>
      <c r="N3662" t="str">
        <f t="shared" si="57"/>
        <v>Low</v>
      </c>
    </row>
    <row r="3663" spans="1:14" x14ac:dyDescent="0.3">
      <c r="A3663">
        <v>3662</v>
      </c>
      <c r="B3663" t="s">
        <v>1559</v>
      </c>
      <c r="C3663" s="2">
        <v>45413</v>
      </c>
      <c r="D3663" t="s">
        <v>24</v>
      </c>
      <c r="E3663" t="s">
        <v>15</v>
      </c>
      <c r="F3663" t="s">
        <v>21</v>
      </c>
      <c r="G3663">
        <v>6</v>
      </c>
      <c r="H3663">
        <v>72.94</v>
      </c>
      <c r="I3663">
        <v>0</v>
      </c>
      <c r="J3663">
        <v>437.64</v>
      </c>
      <c r="K3663">
        <v>220.3</v>
      </c>
      <c r="L3663">
        <v>217.34</v>
      </c>
      <c r="M3663" t="s">
        <v>17</v>
      </c>
      <c r="N3663" t="str">
        <f t="shared" si="57"/>
        <v>No Discount</v>
      </c>
    </row>
    <row r="3664" spans="1:14" x14ac:dyDescent="0.3">
      <c r="A3664">
        <v>3663</v>
      </c>
      <c r="B3664" t="s">
        <v>2286</v>
      </c>
      <c r="C3664" s="2">
        <v>45629</v>
      </c>
      <c r="D3664" t="s">
        <v>24</v>
      </c>
      <c r="E3664" t="s">
        <v>30</v>
      </c>
      <c r="F3664" t="s">
        <v>16</v>
      </c>
      <c r="G3664">
        <v>8</v>
      </c>
      <c r="H3664">
        <v>323.36</v>
      </c>
      <c r="I3664">
        <v>0</v>
      </c>
      <c r="J3664">
        <v>2586.88</v>
      </c>
      <c r="K3664">
        <v>2052.9699999999998</v>
      </c>
      <c r="L3664">
        <v>533.91</v>
      </c>
      <c r="M3664" t="s">
        <v>40</v>
      </c>
      <c r="N3664" t="str">
        <f t="shared" si="57"/>
        <v>No Discount</v>
      </c>
    </row>
    <row r="3665" spans="1:14" x14ac:dyDescent="0.3">
      <c r="A3665">
        <v>3664</v>
      </c>
      <c r="B3665" t="s">
        <v>3042</v>
      </c>
      <c r="C3665" s="2">
        <v>45433</v>
      </c>
      <c r="D3665" t="s">
        <v>24</v>
      </c>
      <c r="E3665" t="s">
        <v>15</v>
      </c>
      <c r="F3665" t="s">
        <v>16</v>
      </c>
      <c r="G3665">
        <v>3</v>
      </c>
      <c r="H3665">
        <v>117.6</v>
      </c>
      <c r="I3665">
        <v>0.16</v>
      </c>
      <c r="J3665">
        <v>296.35000000000002</v>
      </c>
      <c r="K3665">
        <v>162.61000000000001</v>
      </c>
      <c r="L3665">
        <v>133.74</v>
      </c>
      <c r="M3665" t="s">
        <v>22</v>
      </c>
      <c r="N3665" t="str">
        <f t="shared" si="57"/>
        <v>Medium</v>
      </c>
    </row>
    <row r="3666" spans="1:14" x14ac:dyDescent="0.3">
      <c r="A3666">
        <v>3665</v>
      </c>
      <c r="B3666" t="s">
        <v>1596</v>
      </c>
      <c r="C3666" s="2">
        <v>45452</v>
      </c>
      <c r="D3666" t="s">
        <v>24</v>
      </c>
      <c r="E3666" t="s">
        <v>20</v>
      </c>
      <c r="F3666" t="s">
        <v>27</v>
      </c>
      <c r="G3666">
        <v>10</v>
      </c>
      <c r="H3666">
        <v>55.71</v>
      </c>
      <c r="I3666">
        <v>0.18</v>
      </c>
      <c r="J3666">
        <v>456.82</v>
      </c>
      <c r="K3666">
        <v>292.52999999999997</v>
      </c>
      <c r="L3666">
        <v>164.29</v>
      </c>
      <c r="M3666" t="s">
        <v>46</v>
      </c>
      <c r="N3666" t="str">
        <f t="shared" si="57"/>
        <v>Medium</v>
      </c>
    </row>
    <row r="3667" spans="1:14" x14ac:dyDescent="0.3">
      <c r="A3667">
        <v>3666</v>
      </c>
      <c r="B3667" t="s">
        <v>3043</v>
      </c>
      <c r="C3667" s="2">
        <v>45488</v>
      </c>
      <c r="D3667" t="s">
        <v>19</v>
      </c>
      <c r="E3667" t="s">
        <v>25</v>
      </c>
      <c r="F3667" t="s">
        <v>21</v>
      </c>
      <c r="G3667">
        <v>3</v>
      </c>
      <c r="H3667">
        <v>250.43</v>
      </c>
      <c r="I3667">
        <v>0.06</v>
      </c>
      <c r="J3667">
        <v>706.21</v>
      </c>
      <c r="K3667">
        <v>389.78</v>
      </c>
      <c r="L3667">
        <v>316.43</v>
      </c>
      <c r="M3667" t="s">
        <v>22</v>
      </c>
      <c r="N3667" t="str">
        <f t="shared" si="57"/>
        <v>Low</v>
      </c>
    </row>
    <row r="3668" spans="1:14" x14ac:dyDescent="0.3">
      <c r="A3668">
        <v>3667</v>
      </c>
      <c r="B3668" t="s">
        <v>602</v>
      </c>
      <c r="C3668" s="2">
        <v>45419</v>
      </c>
      <c r="D3668" t="s">
        <v>24</v>
      </c>
      <c r="E3668" t="s">
        <v>20</v>
      </c>
      <c r="F3668" t="s">
        <v>21</v>
      </c>
      <c r="G3668">
        <v>7</v>
      </c>
      <c r="H3668">
        <v>396.54</v>
      </c>
      <c r="I3668">
        <v>0.1</v>
      </c>
      <c r="J3668">
        <v>2498.1999999999998</v>
      </c>
      <c r="K3668">
        <v>1628.41</v>
      </c>
      <c r="L3668">
        <v>869.79</v>
      </c>
      <c r="M3668" t="s">
        <v>22</v>
      </c>
      <c r="N3668" t="str">
        <f t="shared" si="57"/>
        <v>Low</v>
      </c>
    </row>
    <row r="3669" spans="1:14" x14ac:dyDescent="0.3">
      <c r="A3669">
        <v>3668</v>
      </c>
      <c r="B3669" t="s">
        <v>3044</v>
      </c>
      <c r="C3669" s="2">
        <v>45459</v>
      </c>
      <c r="D3669" t="s">
        <v>24</v>
      </c>
      <c r="E3669" t="s">
        <v>30</v>
      </c>
      <c r="F3669" t="s">
        <v>16</v>
      </c>
      <c r="G3669">
        <v>3</v>
      </c>
      <c r="H3669">
        <v>328.77</v>
      </c>
      <c r="I3669">
        <v>0.18</v>
      </c>
      <c r="J3669">
        <v>808.77</v>
      </c>
      <c r="K3669">
        <v>538.20000000000005</v>
      </c>
      <c r="L3669">
        <v>270.57</v>
      </c>
      <c r="M3669" t="s">
        <v>22</v>
      </c>
      <c r="N3669" t="str">
        <f t="shared" si="57"/>
        <v>Medium</v>
      </c>
    </row>
    <row r="3670" spans="1:14" x14ac:dyDescent="0.3">
      <c r="A3670">
        <v>3669</v>
      </c>
      <c r="B3670" t="s">
        <v>3045</v>
      </c>
      <c r="C3670" s="2">
        <v>45405</v>
      </c>
      <c r="D3670" t="s">
        <v>14</v>
      </c>
      <c r="E3670" t="s">
        <v>25</v>
      </c>
      <c r="F3670" t="s">
        <v>16</v>
      </c>
      <c r="G3670">
        <v>2</v>
      </c>
      <c r="H3670">
        <v>187.05</v>
      </c>
      <c r="I3670">
        <v>0.15</v>
      </c>
      <c r="J3670">
        <v>317.99</v>
      </c>
      <c r="K3670">
        <v>187.03</v>
      </c>
      <c r="L3670">
        <v>130.96</v>
      </c>
      <c r="M3670" t="s">
        <v>40</v>
      </c>
      <c r="N3670" t="str">
        <f t="shared" si="57"/>
        <v>Medium</v>
      </c>
    </row>
    <row r="3671" spans="1:14" x14ac:dyDescent="0.3">
      <c r="A3671">
        <v>3670</v>
      </c>
      <c r="B3671" t="s">
        <v>3046</v>
      </c>
      <c r="C3671" s="2">
        <v>45305</v>
      </c>
      <c r="D3671" t="s">
        <v>24</v>
      </c>
      <c r="E3671" t="s">
        <v>20</v>
      </c>
      <c r="F3671" t="s">
        <v>21</v>
      </c>
      <c r="G3671">
        <v>2</v>
      </c>
      <c r="H3671">
        <v>329.48</v>
      </c>
      <c r="I3671">
        <v>0.26</v>
      </c>
      <c r="J3671">
        <v>487.63</v>
      </c>
      <c r="K3671">
        <v>358.62</v>
      </c>
      <c r="L3671">
        <v>129.01</v>
      </c>
      <c r="M3671" t="s">
        <v>40</v>
      </c>
      <c r="N3671" t="str">
        <f t="shared" si="57"/>
        <v>High</v>
      </c>
    </row>
    <row r="3672" spans="1:14" x14ac:dyDescent="0.3">
      <c r="A3672">
        <v>3671</v>
      </c>
      <c r="B3672" t="s">
        <v>3047</v>
      </c>
      <c r="C3672" s="2">
        <v>45537</v>
      </c>
      <c r="D3672" t="s">
        <v>39</v>
      </c>
      <c r="E3672" t="s">
        <v>30</v>
      </c>
      <c r="F3672" t="s">
        <v>27</v>
      </c>
      <c r="G3672">
        <v>2</v>
      </c>
      <c r="H3672">
        <v>410.29</v>
      </c>
      <c r="I3672">
        <v>0.27</v>
      </c>
      <c r="J3672">
        <v>599.02</v>
      </c>
      <c r="K3672">
        <v>390.48</v>
      </c>
      <c r="L3672">
        <v>208.54</v>
      </c>
      <c r="M3672" t="s">
        <v>28</v>
      </c>
      <c r="N3672" t="str">
        <f t="shared" si="57"/>
        <v>High</v>
      </c>
    </row>
    <row r="3673" spans="1:14" x14ac:dyDescent="0.3">
      <c r="A3673">
        <v>3672</v>
      </c>
      <c r="B3673" t="s">
        <v>2954</v>
      </c>
      <c r="C3673" s="2">
        <v>45621</v>
      </c>
      <c r="D3673" t="s">
        <v>19</v>
      </c>
      <c r="E3673" t="s">
        <v>20</v>
      </c>
      <c r="F3673" t="s">
        <v>27</v>
      </c>
      <c r="G3673">
        <v>2</v>
      </c>
      <c r="H3673">
        <v>262.08</v>
      </c>
      <c r="I3673">
        <v>0.01</v>
      </c>
      <c r="J3673">
        <v>518.91999999999996</v>
      </c>
      <c r="K3673">
        <v>340.65</v>
      </c>
      <c r="L3673">
        <v>178.27</v>
      </c>
      <c r="M3673" t="s">
        <v>46</v>
      </c>
      <c r="N3673" t="str">
        <f t="shared" si="57"/>
        <v>Low</v>
      </c>
    </row>
    <row r="3674" spans="1:14" x14ac:dyDescent="0.3">
      <c r="A3674">
        <v>3673</v>
      </c>
      <c r="B3674" t="s">
        <v>167</v>
      </c>
      <c r="C3674" s="2">
        <v>45354</v>
      </c>
      <c r="D3674" t="s">
        <v>19</v>
      </c>
      <c r="E3674" t="s">
        <v>30</v>
      </c>
      <c r="F3674" t="s">
        <v>27</v>
      </c>
      <c r="G3674">
        <v>1</v>
      </c>
      <c r="H3674">
        <v>255.32</v>
      </c>
      <c r="I3674">
        <v>0.23</v>
      </c>
      <c r="J3674">
        <v>196.6</v>
      </c>
      <c r="K3674">
        <v>128.68</v>
      </c>
      <c r="L3674">
        <v>67.92</v>
      </c>
      <c r="M3674" t="s">
        <v>17</v>
      </c>
      <c r="N3674" t="str">
        <f t="shared" si="57"/>
        <v>High</v>
      </c>
    </row>
    <row r="3675" spans="1:14" x14ac:dyDescent="0.3">
      <c r="A3675">
        <v>3674</v>
      </c>
      <c r="B3675" t="s">
        <v>3048</v>
      </c>
      <c r="C3675" s="2">
        <v>45486</v>
      </c>
      <c r="D3675" t="s">
        <v>19</v>
      </c>
      <c r="E3675" t="s">
        <v>25</v>
      </c>
      <c r="F3675" t="s">
        <v>16</v>
      </c>
      <c r="G3675">
        <v>3</v>
      </c>
      <c r="H3675">
        <v>220.18</v>
      </c>
      <c r="I3675">
        <v>0.18</v>
      </c>
      <c r="J3675">
        <v>541.64</v>
      </c>
      <c r="K3675">
        <v>345.35</v>
      </c>
      <c r="L3675">
        <v>196.29</v>
      </c>
      <c r="M3675" t="s">
        <v>22</v>
      </c>
      <c r="N3675" t="str">
        <f t="shared" si="57"/>
        <v>Medium</v>
      </c>
    </row>
    <row r="3676" spans="1:14" x14ac:dyDescent="0.3">
      <c r="A3676">
        <v>3675</v>
      </c>
      <c r="B3676" t="s">
        <v>3049</v>
      </c>
      <c r="C3676" s="2">
        <v>45568</v>
      </c>
      <c r="D3676" t="s">
        <v>19</v>
      </c>
      <c r="E3676" t="s">
        <v>25</v>
      </c>
      <c r="F3676" t="s">
        <v>21</v>
      </c>
      <c r="G3676">
        <v>3</v>
      </c>
      <c r="H3676">
        <v>135.16</v>
      </c>
      <c r="I3676">
        <v>0.04</v>
      </c>
      <c r="J3676">
        <v>389.26</v>
      </c>
      <c r="K3676">
        <v>308.82</v>
      </c>
      <c r="L3676">
        <v>80.44</v>
      </c>
      <c r="M3676" t="s">
        <v>28</v>
      </c>
      <c r="N3676" t="str">
        <f t="shared" si="57"/>
        <v>Low</v>
      </c>
    </row>
    <row r="3677" spans="1:14" x14ac:dyDescent="0.3">
      <c r="A3677">
        <v>3676</v>
      </c>
      <c r="B3677" t="s">
        <v>1996</v>
      </c>
      <c r="C3677" s="2">
        <v>45621</v>
      </c>
      <c r="D3677" t="s">
        <v>14</v>
      </c>
      <c r="E3677" t="s">
        <v>25</v>
      </c>
      <c r="F3677" t="s">
        <v>27</v>
      </c>
      <c r="G3677">
        <v>10</v>
      </c>
      <c r="H3677">
        <v>458.32</v>
      </c>
      <c r="I3677">
        <v>0.1</v>
      </c>
      <c r="J3677">
        <v>4124.88</v>
      </c>
      <c r="K3677">
        <v>2969.18</v>
      </c>
      <c r="L3677">
        <v>1155.7</v>
      </c>
      <c r="M3677" t="s">
        <v>46</v>
      </c>
      <c r="N3677" t="str">
        <f t="shared" si="57"/>
        <v>Low</v>
      </c>
    </row>
    <row r="3678" spans="1:14" x14ac:dyDescent="0.3">
      <c r="A3678">
        <v>3677</v>
      </c>
      <c r="B3678" t="s">
        <v>3050</v>
      </c>
      <c r="C3678" s="2">
        <v>45385</v>
      </c>
      <c r="D3678" t="s">
        <v>14</v>
      </c>
      <c r="E3678" t="s">
        <v>15</v>
      </c>
      <c r="F3678" t="s">
        <v>27</v>
      </c>
      <c r="G3678">
        <v>8</v>
      </c>
      <c r="H3678">
        <v>104.88</v>
      </c>
      <c r="I3678">
        <v>0.14000000000000001</v>
      </c>
      <c r="J3678">
        <v>721.57</v>
      </c>
      <c r="K3678">
        <v>361.53</v>
      </c>
      <c r="L3678">
        <v>360.04</v>
      </c>
      <c r="M3678" t="s">
        <v>22</v>
      </c>
      <c r="N3678" t="str">
        <f t="shared" si="57"/>
        <v>Medium</v>
      </c>
    </row>
    <row r="3679" spans="1:14" x14ac:dyDescent="0.3">
      <c r="A3679">
        <v>3678</v>
      </c>
      <c r="B3679" t="s">
        <v>57</v>
      </c>
      <c r="C3679" s="2">
        <v>45606</v>
      </c>
      <c r="D3679" t="s">
        <v>24</v>
      </c>
      <c r="E3679" t="s">
        <v>15</v>
      </c>
      <c r="F3679" t="s">
        <v>21</v>
      </c>
      <c r="G3679">
        <v>6</v>
      </c>
      <c r="H3679">
        <v>146.22999999999999</v>
      </c>
      <c r="I3679">
        <v>0.06</v>
      </c>
      <c r="J3679">
        <v>824.74</v>
      </c>
      <c r="K3679">
        <v>470.28</v>
      </c>
      <c r="L3679">
        <v>354.46</v>
      </c>
      <c r="M3679" t="s">
        <v>46</v>
      </c>
      <c r="N3679" t="str">
        <f t="shared" si="57"/>
        <v>Low</v>
      </c>
    </row>
    <row r="3680" spans="1:14" x14ac:dyDescent="0.3">
      <c r="A3680">
        <v>3679</v>
      </c>
      <c r="B3680" t="s">
        <v>3051</v>
      </c>
      <c r="C3680" s="2">
        <v>45603</v>
      </c>
      <c r="D3680" t="s">
        <v>14</v>
      </c>
      <c r="E3680" t="s">
        <v>30</v>
      </c>
      <c r="F3680" t="s">
        <v>16</v>
      </c>
      <c r="G3680">
        <v>4</v>
      </c>
      <c r="H3680">
        <v>409.49</v>
      </c>
      <c r="I3680">
        <v>0.13</v>
      </c>
      <c r="J3680">
        <v>1425.03</v>
      </c>
      <c r="K3680">
        <v>885.48</v>
      </c>
      <c r="L3680">
        <v>539.54999999999995</v>
      </c>
      <c r="M3680" t="s">
        <v>22</v>
      </c>
      <c r="N3680" t="str">
        <f t="shared" si="57"/>
        <v>Medium</v>
      </c>
    </row>
    <row r="3681" spans="1:14" x14ac:dyDescent="0.3">
      <c r="A3681">
        <v>3680</v>
      </c>
      <c r="B3681" t="s">
        <v>3052</v>
      </c>
      <c r="C3681" s="2">
        <v>45399</v>
      </c>
      <c r="D3681" t="s">
        <v>19</v>
      </c>
      <c r="E3681" t="s">
        <v>15</v>
      </c>
      <c r="F3681" t="s">
        <v>27</v>
      </c>
      <c r="G3681">
        <v>2</v>
      </c>
      <c r="H3681">
        <v>47.4</v>
      </c>
      <c r="I3681">
        <v>0.15</v>
      </c>
      <c r="J3681">
        <v>80.58</v>
      </c>
      <c r="K3681">
        <v>58.11</v>
      </c>
      <c r="L3681">
        <v>22.47</v>
      </c>
      <c r="M3681" t="s">
        <v>22</v>
      </c>
      <c r="N3681" t="str">
        <f t="shared" si="57"/>
        <v>Medium</v>
      </c>
    </row>
    <row r="3682" spans="1:14" x14ac:dyDescent="0.3">
      <c r="A3682">
        <v>3681</v>
      </c>
      <c r="B3682" t="s">
        <v>1343</v>
      </c>
      <c r="C3682" s="2">
        <v>45652</v>
      </c>
      <c r="D3682" t="s">
        <v>24</v>
      </c>
      <c r="E3682" t="s">
        <v>25</v>
      </c>
      <c r="F3682" t="s">
        <v>21</v>
      </c>
      <c r="G3682">
        <v>10</v>
      </c>
      <c r="H3682">
        <v>454.98</v>
      </c>
      <c r="I3682">
        <v>0.05</v>
      </c>
      <c r="J3682">
        <v>4322.3100000000004</v>
      </c>
      <c r="K3682">
        <v>3138.18</v>
      </c>
      <c r="L3682">
        <v>1184.1300000000001</v>
      </c>
      <c r="M3682" t="s">
        <v>46</v>
      </c>
      <c r="N3682" t="str">
        <f t="shared" si="57"/>
        <v>Low</v>
      </c>
    </row>
    <row r="3683" spans="1:14" x14ac:dyDescent="0.3">
      <c r="A3683">
        <v>3682</v>
      </c>
      <c r="B3683" t="s">
        <v>745</v>
      </c>
      <c r="C3683" s="2">
        <v>45616</v>
      </c>
      <c r="D3683" t="s">
        <v>14</v>
      </c>
      <c r="E3683" t="s">
        <v>33</v>
      </c>
      <c r="F3683" t="s">
        <v>27</v>
      </c>
      <c r="G3683">
        <v>4</v>
      </c>
      <c r="H3683">
        <v>20.89</v>
      </c>
      <c r="I3683">
        <v>0.24</v>
      </c>
      <c r="J3683">
        <v>63.51</v>
      </c>
      <c r="K3683">
        <v>43.8</v>
      </c>
      <c r="L3683">
        <v>19.71</v>
      </c>
      <c r="M3683" t="s">
        <v>22</v>
      </c>
      <c r="N3683" t="str">
        <f t="shared" si="57"/>
        <v>High</v>
      </c>
    </row>
    <row r="3684" spans="1:14" x14ac:dyDescent="0.3">
      <c r="A3684">
        <v>3683</v>
      </c>
      <c r="B3684" t="s">
        <v>3053</v>
      </c>
      <c r="C3684" s="2">
        <v>45495</v>
      </c>
      <c r="D3684" t="s">
        <v>19</v>
      </c>
      <c r="E3684" t="s">
        <v>30</v>
      </c>
      <c r="F3684" t="s">
        <v>21</v>
      </c>
      <c r="G3684">
        <v>10</v>
      </c>
      <c r="H3684">
        <v>228.95</v>
      </c>
      <c r="I3684">
        <v>0.2</v>
      </c>
      <c r="J3684">
        <v>1831.6</v>
      </c>
      <c r="K3684">
        <v>1255.24</v>
      </c>
      <c r="L3684">
        <v>576.36</v>
      </c>
      <c r="M3684" t="s">
        <v>40</v>
      </c>
      <c r="N3684" t="str">
        <f t="shared" si="57"/>
        <v>Medium</v>
      </c>
    </row>
    <row r="3685" spans="1:14" x14ac:dyDescent="0.3">
      <c r="A3685">
        <v>3684</v>
      </c>
      <c r="B3685" t="s">
        <v>1732</v>
      </c>
      <c r="C3685" s="2">
        <v>45623</v>
      </c>
      <c r="D3685" t="s">
        <v>24</v>
      </c>
      <c r="E3685" t="s">
        <v>20</v>
      </c>
      <c r="F3685" t="s">
        <v>27</v>
      </c>
      <c r="G3685">
        <v>5</v>
      </c>
      <c r="H3685">
        <v>342.01</v>
      </c>
      <c r="I3685">
        <v>0.13</v>
      </c>
      <c r="J3685">
        <v>1487.74</v>
      </c>
      <c r="K3685">
        <v>1029.8900000000001</v>
      </c>
      <c r="L3685">
        <v>457.85</v>
      </c>
      <c r="M3685" t="s">
        <v>28</v>
      </c>
      <c r="N3685" t="str">
        <f t="shared" si="57"/>
        <v>Medium</v>
      </c>
    </row>
    <row r="3686" spans="1:14" x14ac:dyDescent="0.3">
      <c r="A3686">
        <v>3685</v>
      </c>
      <c r="B3686" t="s">
        <v>2737</v>
      </c>
      <c r="C3686" s="2">
        <v>45575</v>
      </c>
      <c r="D3686" t="s">
        <v>39</v>
      </c>
      <c r="E3686" t="s">
        <v>20</v>
      </c>
      <c r="F3686" t="s">
        <v>27</v>
      </c>
      <c r="G3686">
        <v>7</v>
      </c>
      <c r="H3686">
        <v>265.33</v>
      </c>
      <c r="I3686">
        <v>0.22</v>
      </c>
      <c r="J3686">
        <v>1448.7</v>
      </c>
      <c r="K3686">
        <v>931.86</v>
      </c>
      <c r="L3686">
        <v>516.84</v>
      </c>
      <c r="M3686" t="s">
        <v>22</v>
      </c>
      <c r="N3686" t="str">
        <f t="shared" si="57"/>
        <v>High</v>
      </c>
    </row>
    <row r="3687" spans="1:14" x14ac:dyDescent="0.3">
      <c r="A3687">
        <v>3686</v>
      </c>
      <c r="B3687" t="s">
        <v>3054</v>
      </c>
      <c r="C3687" s="2">
        <v>45372</v>
      </c>
      <c r="D3687" t="s">
        <v>39</v>
      </c>
      <c r="E3687" t="s">
        <v>25</v>
      </c>
      <c r="F3687" t="s">
        <v>16</v>
      </c>
      <c r="G3687">
        <v>1</v>
      </c>
      <c r="H3687">
        <v>364.9</v>
      </c>
      <c r="I3687">
        <v>0.04</v>
      </c>
      <c r="J3687">
        <v>350.3</v>
      </c>
      <c r="K3687">
        <v>231.79</v>
      </c>
      <c r="L3687">
        <v>118.51</v>
      </c>
      <c r="M3687" t="s">
        <v>46</v>
      </c>
      <c r="N3687" t="str">
        <f t="shared" si="57"/>
        <v>Low</v>
      </c>
    </row>
    <row r="3688" spans="1:14" x14ac:dyDescent="0.3">
      <c r="A3688">
        <v>3687</v>
      </c>
      <c r="B3688" t="s">
        <v>1826</v>
      </c>
      <c r="C3688" s="2">
        <v>45592</v>
      </c>
      <c r="D3688" t="s">
        <v>24</v>
      </c>
      <c r="E3688" t="s">
        <v>20</v>
      </c>
      <c r="F3688" t="s">
        <v>16</v>
      </c>
      <c r="G3688">
        <v>9</v>
      </c>
      <c r="H3688">
        <v>64.61</v>
      </c>
      <c r="I3688">
        <v>0.25</v>
      </c>
      <c r="J3688">
        <v>436.12</v>
      </c>
      <c r="K3688">
        <v>310.23</v>
      </c>
      <c r="L3688">
        <v>125.89</v>
      </c>
      <c r="M3688" t="s">
        <v>40</v>
      </c>
      <c r="N3688" t="str">
        <f t="shared" si="57"/>
        <v>High</v>
      </c>
    </row>
    <row r="3689" spans="1:14" x14ac:dyDescent="0.3">
      <c r="A3689">
        <v>3688</v>
      </c>
      <c r="B3689" t="s">
        <v>1648</v>
      </c>
      <c r="C3689" s="2">
        <v>45629</v>
      </c>
      <c r="D3689" t="s">
        <v>39</v>
      </c>
      <c r="E3689" t="s">
        <v>33</v>
      </c>
      <c r="F3689" t="s">
        <v>16</v>
      </c>
      <c r="G3689">
        <v>6</v>
      </c>
      <c r="H3689">
        <v>15.98</v>
      </c>
      <c r="I3689">
        <v>0.14000000000000001</v>
      </c>
      <c r="J3689">
        <v>82.46</v>
      </c>
      <c r="K3689">
        <v>65.94</v>
      </c>
      <c r="L3689">
        <v>16.52</v>
      </c>
      <c r="M3689" t="s">
        <v>40</v>
      </c>
      <c r="N3689" t="str">
        <f t="shared" si="57"/>
        <v>Medium</v>
      </c>
    </row>
    <row r="3690" spans="1:14" x14ac:dyDescent="0.3">
      <c r="A3690">
        <v>3689</v>
      </c>
      <c r="B3690" t="s">
        <v>217</v>
      </c>
      <c r="C3690" s="2">
        <v>45293</v>
      </c>
      <c r="D3690" t="s">
        <v>24</v>
      </c>
      <c r="E3690" t="s">
        <v>33</v>
      </c>
      <c r="F3690" t="s">
        <v>21</v>
      </c>
      <c r="G3690">
        <v>3</v>
      </c>
      <c r="H3690">
        <v>166.41</v>
      </c>
      <c r="I3690">
        <v>0.19</v>
      </c>
      <c r="J3690">
        <v>404.38</v>
      </c>
      <c r="K3690">
        <v>247.19</v>
      </c>
      <c r="L3690">
        <v>157.19</v>
      </c>
      <c r="M3690" t="s">
        <v>28</v>
      </c>
      <c r="N3690" t="str">
        <f t="shared" si="57"/>
        <v>Medium</v>
      </c>
    </row>
    <row r="3691" spans="1:14" x14ac:dyDescent="0.3">
      <c r="A3691">
        <v>3690</v>
      </c>
      <c r="B3691" t="s">
        <v>3055</v>
      </c>
      <c r="C3691" s="2">
        <v>45556</v>
      </c>
      <c r="D3691" t="s">
        <v>39</v>
      </c>
      <c r="E3691" t="s">
        <v>20</v>
      </c>
      <c r="F3691" t="s">
        <v>27</v>
      </c>
      <c r="G3691">
        <v>9</v>
      </c>
      <c r="H3691">
        <v>476.14</v>
      </c>
      <c r="I3691">
        <v>0.18</v>
      </c>
      <c r="J3691">
        <v>3513.91</v>
      </c>
      <c r="K3691">
        <v>2237.3000000000002</v>
      </c>
      <c r="L3691">
        <v>1276.6099999999999</v>
      </c>
      <c r="M3691" t="s">
        <v>22</v>
      </c>
      <c r="N3691" t="str">
        <f t="shared" si="57"/>
        <v>Medium</v>
      </c>
    </row>
    <row r="3692" spans="1:14" x14ac:dyDescent="0.3">
      <c r="A3692">
        <v>3691</v>
      </c>
      <c r="B3692" t="s">
        <v>1420</v>
      </c>
      <c r="C3692" s="2">
        <v>45395</v>
      </c>
      <c r="D3692" t="s">
        <v>24</v>
      </c>
      <c r="E3692" t="s">
        <v>25</v>
      </c>
      <c r="F3692" t="s">
        <v>27</v>
      </c>
      <c r="G3692">
        <v>3</v>
      </c>
      <c r="H3692">
        <v>493.52</v>
      </c>
      <c r="I3692">
        <v>0.14000000000000001</v>
      </c>
      <c r="J3692">
        <v>1273.28</v>
      </c>
      <c r="K3692">
        <v>673.39</v>
      </c>
      <c r="L3692">
        <v>599.89</v>
      </c>
      <c r="M3692" t="s">
        <v>28</v>
      </c>
      <c r="N3692" t="str">
        <f t="shared" si="57"/>
        <v>Medium</v>
      </c>
    </row>
    <row r="3693" spans="1:14" x14ac:dyDescent="0.3">
      <c r="A3693">
        <v>3692</v>
      </c>
      <c r="B3693" t="s">
        <v>849</v>
      </c>
      <c r="C3693" s="2">
        <v>45403</v>
      </c>
      <c r="D3693" t="s">
        <v>24</v>
      </c>
      <c r="E3693" t="s">
        <v>33</v>
      </c>
      <c r="F3693" t="s">
        <v>27</v>
      </c>
      <c r="G3693">
        <v>8</v>
      </c>
      <c r="H3693">
        <v>174.38</v>
      </c>
      <c r="I3693">
        <v>0.21</v>
      </c>
      <c r="J3693">
        <v>1102.08</v>
      </c>
      <c r="K3693">
        <v>689.71</v>
      </c>
      <c r="L3693">
        <v>412.37</v>
      </c>
      <c r="M3693" t="s">
        <v>46</v>
      </c>
      <c r="N3693" t="str">
        <f t="shared" si="57"/>
        <v>High</v>
      </c>
    </row>
    <row r="3694" spans="1:14" x14ac:dyDescent="0.3">
      <c r="A3694">
        <v>3693</v>
      </c>
      <c r="B3694" t="s">
        <v>3056</v>
      </c>
      <c r="C3694" s="2">
        <v>45628</v>
      </c>
      <c r="D3694" t="s">
        <v>14</v>
      </c>
      <c r="E3694" t="s">
        <v>25</v>
      </c>
      <c r="F3694" t="s">
        <v>21</v>
      </c>
      <c r="G3694">
        <v>2</v>
      </c>
      <c r="H3694">
        <v>244.58</v>
      </c>
      <c r="I3694">
        <v>0.22</v>
      </c>
      <c r="J3694">
        <v>381.54</v>
      </c>
      <c r="K3694">
        <v>279.48</v>
      </c>
      <c r="L3694">
        <v>102.06</v>
      </c>
      <c r="M3694" t="s">
        <v>28</v>
      </c>
      <c r="N3694" t="str">
        <f t="shared" si="57"/>
        <v>High</v>
      </c>
    </row>
    <row r="3695" spans="1:14" x14ac:dyDescent="0.3">
      <c r="A3695">
        <v>3694</v>
      </c>
      <c r="B3695" t="s">
        <v>1049</v>
      </c>
      <c r="C3695" s="2">
        <v>45564</v>
      </c>
      <c r="D3695" t="s">
        <v>14</v>
      </c>
      <c r="E3695" t="s">
        <v>25</v>
      </c>
      <c r="F3695" t="s">
        <v>27</v>
      </c>
      <c r="G3695">
        <v>7</v>
      </c>
      <c r="H3695">
        <v>311.83999999999997</v>
      </c>
      <c r="I3695">
        <v>0.25</v>
      </c>
      <c r="J3695">
        <v>1637.16</v>
      </c>
      <c r="K3695">
        <v>918.12</v>
      </c>
      <c r="L3695">
        <v>719.04</v>
      </c>
      <c r="M3695" t="s">
        <v>28</v>
      </c>
      <c r="N3695" t="str">
        <f t="shared" si="57"/>
        <v>High</v>
      </c>
    </row>
    <row r="3696" spans="1:14" x14ac:dyDescent="0.3">
      <c r="A3696">
        <v>3695</v>
      </c>
      <c r="B3696" t="s">
        <v>3057</v>
      </c>
      <c r="C3696" s="2">
        <v>45528</v>
      </c>
      <c r="D3696" t="s">
        <v>14</v>
      </c>
      <c r="E3696" t="s">
        <v>30</v>
      </c>
      <c r="F3696" t="s">
        <v>27</v>
      </c>
      <c r="G3696">
        <v>5</v>
      </c>
      <c r="H3696">
        <v>429.66</v>
      </c>
      <c r="I3696">
        <v>0.06</v>
      </c>
      <c r="J3696">
        <v>2019.4</v>
      </c>
      <c r="K3696">
        <v>1144.48</v>
      </c>
      <c r="L3696">
        <v>874.92</v>
      </c>
      <c r="M3696" t="s">
        <v>40</v>
      </c>
      <c r="N3696" t="str">
        <f t="shared" si="57"/>
        <v>Low</v>
      </c>
    </row>
    <row r="3697" spans="1:14" x14ac:dyDescent="0.3">
      <c r="A3697">
        <v>3696</v>
      </c>
      <c r="B3697" t="s">
        <v>2362</v>
      </c>
      <c r="C3697" s="2">
        <v>45595</v>
      </c>
      <c r="D3697" t="s">
        <v>39</v>
      </c>
      <c r="E3697" t="s">
        <v>30</v>
      </c>
      <c r="F3697" t="s">
        <v>27</v>
      </c>
      <c r="G3697">
        <v>1</v>
      </c>
      <c r="H3697">
        <v>204.14</v>
      </c>
      <c r="I3697">
        <v>0.23</v>
      </c>
      <c r="J3697">
        <v>157.19</v>
      </c>
      <c r="K3697">
        <v>118.43</v>
      </c>
      <c r="L3697">
        <v>38.76</v>
      </c>
      <c r="M3697" t="s">
        <v>40</v>
      </c>
      <c r="N3697" t="str">
        <f t="shared" si="57"/>
        <v>High</v>
      </c>
    </row>
    <row r="3698" spans="1:14" x14ac:dyDescent="0.3">
      <c r="A3698">
        <v>3697</v>
      </c>
      <c r="B3698" t="s">
        <v>3058</v>
      </c>
      <c r="C3698" s="2">
        <v>45595</v>
      </c>
      <c r="D3698" t="s">
        <v>14</v>
      </c>
      <c r="E3698" t="s">
        <v>33</v>
      </c>
      <c r="F3698" t="s">
        <v>16</v>
      </c>
      <c r="G3698">
        <v>6</v>
      </c>
      <c r="H3698">
        <v>487.5</v>
      </c>
      <c r="I3698">
        <v>0.06</v>
      </c>
      <c r="J3698">
        <v>2749.5</v>
      </c>
      <c r="K3698">
        <v>1633.18</v>
      </c>
      <c r="L3698">
        <v>1116.32</v>
      </c>
      <c r="M3698" t="s">
        <v>28</v>
      </c>
      <c r="N3698" t="str">
        <f t="shared" si="57"/>
        <v>Low</v>
      </c>
    </row>
    <row r="3699" spans="1:14" x14ac:dyDescent="0.3">
      <c r="A3699">
        <v>3698</v>
      </c>
      <c r="B3699" t="s">
        <v>3016</v>
      </c>
      <c r="C3699" s="2">
        <v>45500</v>
      </c>
      <c r="D3699" t="s">
        <v>39</v>
      </c>
      <c r="E3699" t="s">
        <v>33</v>
      </c>
      <c r="F3699" t="s">
        <v>16</v>
      </c>
      <c r="G3699">
        <v>10</v>
      </c>
      <c r="H3699">
        <v>290.52</v>
      </c>
      <c r="I3699">
        <v>0.16</v>
      </c>
      <c r="J3699">
        <v>2440.37</v>
      </c>
      <c r="K3699">
        <v>1280.69</v>
      </c>
      <c r="L3699">
        <v>1159.68</v>
      </c>
      <c r="M3699" t="s">
        <v>22</v>
      </c>
      <c r="N3699" t="str">
        <f t="shared" si="57"/>
        <v>Medium</v>
      </c>
    </row>
    <row r="3700" spans="1:14" x14ac:dyDescent="0.3">
      <c r="A3700">
        <v>3699</v>
      </c>
      <c r="B3700" t="s">
        <v>282</v>
      </c>
      <c r="C3700" s="2">
        <v>45629</v>
      </c>
      <c r="D3700" t="s">
        <v>19</v>
      </c>
      <c r="E3700" t="s">
        <v>33</v>
      </c>
      <c r="F3700" t="s">
        <v>21</v>
      </c>
      <c r="G3700">
        <v>1</v>
      </c>
      <c r="H3700">
        <v>51.7</v>
      </c>
      <c r="I3700">
        <v>0.21</v>
      </c>
      <c r="J3700">
        <v>40.840000000000003</v>
      </c>
      <c r="K3700">
        <v>28.68</v>
      </c>
      <c r="L3700">
        <v>12.16</v>
      </c>
      <c r="M3700" t="s">
        <v>46</v>
      </c>
      <c r="N3700" t="str">
        <f t="shared" si="57"/>
        <v>High</v>
      </c>
    </row>
    <row r="3701" spans="1:14" x14ac:dyDescent="0.3">
      <c r="A3701">
        <v>3700</v>
      </c>
      <c r="B3701" t="s">
        <v>3059</v>
      </c>
      <c r="C3701" s="2">
        <v>45526</v>
      </c>
      <c r="D3701" t="s">
        <v>19</v>
      </c>
      <c r="E3701" t="s">
        <v>30</v>
      </c>
      <c r="F3701" t="s">
        <v>27</v>
      </c>
      <c r="G3701">
        <v>3</v>
      </c>
      <c r="H3701">
        <v>29.71</v>
      </c>
      <c r="I3701">
        <v>0.17</v>
      </c>
      <c r="J3701">
        <v>73.98</v>
      </c>
      <c r="K3701">
        <v>39.28</v>
      </c>
      <c r="L3701">
        <v>34.700000000000003</v>
      </c>
      <c r="M3701" t="s">
        <v>40</v>
      </c>
      <c r="N3701" t="str">
        <f t="shared" si="57"/>
        <v>Medium</v>
      </c>
    </row>
    <row r="3702" spans="1:14" x14ac:dyDescent="0.3">
      <c r="A3702">
        <v>3701</v>
      </c>
      <c r="B3702" t="s">
        <v>2280</v>
      </c>
      <c r="C3702" s="2">
        <v>45627</v>
      </c>
      <c r="D3702" t="s">
        <v>14</v>
      </c>
      <c r="E3702" t="s">
        <v>20</v>
      </c>
      <c r="F3702" t="s">
        <v>16</v>
      </c>
      <c r="G3702">
        <v>4</v>
      </c>
      <c r="H3702">
        <v>323.72000000000003</v>
      </c>
      <c r="I3702">
        <v>0.27</v>
      </c>
      <c r="J3702">
        <v>945.26</v>
      </c>
      <c r="K3702">
        <v>677.59</v>
      </c>
      <c r="L3702">
        <v>267.67</v>
      </c>
      <c r="M3702" t="s">
        <v>28</v>
      </c>
      <c r="N3702" t="str">
        <f t="shared" si="57"/>
        <v>High</v>
      </c>
    </row>
    <row r="3703" spans="1:14" x14ac:dyDescent="0.3">
      <c r="A3703">
        <v>3702</v>
      </c>
      <c r="B3703" t="s">
        <v>3060</v>
      </c>
      <c r="C3703" s="2">
        <v>45490</v>
      </c>
      <c r="D3703" t="s">
        <v>24</v>
      </c>
      <c r="E3703" t="s">
        <v>15</v>
      </c>
      <c r="F3703" t="s">
        <v>27</v>
      </c>
      <c r="G3703">
        <v>4</v>
      </c>
      <c r="H3703">
        <v>202.19</v>
      </c>
      <c r="I3703">
        <v>0.3</v>
      </c>
      <c r="J3703">
        <v>566.13</v>
      </c>
      <c r="K3703">
        <v>357.31</v>
      </c>
      <c r="L3703">
        <v>208.82</v>
      </c>
      <c r="M3703" t="s">
        <v>40</v>
      </c>
      <c r="N3703" t="str">
        <f t="shared" si="57"/>
        <v>High</v>
      </c>
    </row>
    <row r="3704" spans="1:14" x14ac:dyDescent="0.3">
      <c r="A3704">
        <v>3703</v>
      </c>
      <c r="B3704" t="s">
        <v>3061</v>
      </c>
      <c r="C3704" s="2">
        <v>45552</v>
      </c>
      <c r="D3704" t="s">
        <v>14</v>
      </c>
      <c r="E3704" t="s">
        <v>33</v>
      </c>
      <c r="F3704" t="s">
        <v>16</v>
      </c>
      <c r="G3704">
        <v>9</v>
      </c>
      <c r="H3704">
        <v>56.04</v>
      </c>
      <c r="I3704">
        <v>0.24</v>
      </c>
      <c r="J3704">
        <v>383.31</v>
      </c>
      <c r="K3704">
        <v>292.68</v>
      </c>
      <c r="L3704">
        <v>90.63</v>
      </c>
      <c r="M3704" t="s">
        <v>46</v>
      </c>
      <c r="N3704" t="str">
        <f t="shared" si="57"/>
        <v>High</v>
      </c>
    </row>
    <row r="3705" spans="1:14" x14ac:dyDescent="0.3">
      <c r="A3705">
        <v>3704</v>
      </c>
      <c r="B3705" t="s">
        <v>3062</v>
      </c>
      <c r="C3705" s="2">
        <v>45444</v>
      </c>
      <c r="D3705" t="s">
        <v>39</v>
      </c>
      <c r="E3705" t="s">
        <v>30</v>
      </c>
      <c r="F3705" t="s">
        <v>27</v>
      </c>
      <c r="G3705">
        <v>7</v>
      </c>
      <c r="H3705">
        <v>184.51</v>
      </c>
      <c r="I3705">
        <v>0.06</v>
      </c>
      <c r="J3705">
        <v>1214.08</v>
      </c>
      <c r="K3705">
        <v>784.45</v>
      </c>
      <c r="L3705">
        <v>429.63</v>
      </c>
      <c r="M3705" t="s">
        <v>22</v>
      </c>
      <c r="N3705" t="str">
        <f t="shared" si="57"/>
        <v>Low</v>
      </c>
    </row>
    <row r="3706" spans="1:14" x14ac:dyDescent="0.3">
      <c r="A3706">
        <v>3705</v>
      </c>
      <c r="B3706" t="s">
        <v>3063</v>
      </c>
      <c r="C3706" s="2">
        <v>45587</v>
      </c>
      <c r="D3706" t="s">
        <v>19</v>
      </c>
      <c r="E3706" t="s">
        <v>30</v>
      </c>
      <c r="F3706" t="s">
        <v>16</v>
      </c>
      <c r="G3706">
        <v>1</v>
      </c>
      <c r="H3706">
        <v>26.96</v>
      </c>
      <c r="I3706">
        <v>0.03</v>
      </c>
      <c r="J3706">
        <v>26.15</v>
      </c>
      <c r="K3706">
        <v>20.52</v>
      </c>
      <c r="L3706">
        <v>5.63</v>
      </c>
      <c r="M3706" t="s">
        <v>22</v>
      </c>
      <c r="N3706" t="str">
        <f t="shared" si="57"/>
        <v>Low</v>
      </c>
    </row>
    <row r="3707" spans="1:14" x14ac:dyDescent="0.3">
      <c r="A3707">
        <v>3706</v>
      </c>
      <c r="B3707" t="s">
        <v>3064</v>
      </c>
      <c r="C3707" s="2">
        <v>45345</v>
      </c>
      <c r="D3707" t="s">
        <v>39</v>
      </c>
      <c r="E3707" t="s">
        <v>33</v>
      </c>
      <c r="F3707" t="s">
        <v>21</v>
      </c>
      <c r="G3707">
        <v>1</v>
      </c>
      <c r="H3707">
        <v>171.82</v>
      </c>
      <c r="I3707">
        <v>0.27</v>
      </c>
      <c r="J3707">
        <v>125.43</v>
      </c>
      <c r="K3707">
        <v>70.64</v>
      </c>
      <c r="L3707">
        <v>54.79</v>
      </c>
      <c r="M3707" t="s">
        <v>40</v>
      </c>
      <c r="N3707" t="str">
        <f t="shared" si="57"/>
        <v>High</v>
      </c>
    </row>
    <row r="3708" spans="1:14" x14ac:dyDescent="0.3">
      <c r="A3708">
        <v>3707</v>
      </c>
      <c r="B3708" t="s">
        <v>747</v>
      </c>
      <c r="C3708" s="2">
        <v>45349</v>
      </c>
      <c r="D3708" t="s">
        <v>19</v>
      </c>
      <c r="E3708" t="s">
        <v>33</v>
      </c>
      <c r="F3708" t="s">
        <v>21</v>
      </c>
      <c r="G3708">
        <v>7</v>
      </c>
      <c r="H3708">
        <v>323.20999999999998</v>
      </c>
      <c r="I3708">
        <v>0.16</v>
      </c>
      <c r="J3708">
        <v>1900.47</v>
      </c>
      <c r="K3708">
        <v>1266.32</v>
      </c>
      <c r="L3708">
        <v>634.15</v>
      </c>
      <c r="M3708" t="s">
        <v>28</v>
      </c>
      <c r="N3708" t="str">
        <f t="shared" si="57"/>
        <v>Medium</v>
      </c>
    </row>
    <row r="3709" spans="1:14" x14ac:dyDescent="0.3">
      <c r="A3709">
        <v>3708</v>
      </c>
      <c r="B3709" t="s">
        <v>2474</v>
      </c>
      <c r="C3709" s="2">
        <v>45415</v>
      </c>
      <c r="D3709" t="s">
        <v>24</v>
      </c>
      <c r="E3709" t="s">
        <v>25</v>
      </c>
      <c r="F3709" t="s">
        <v>27</v>
      </c>
      <c r="G3709">
        <v>8</v>
      </c>
      <c r="H3709">
        <v>23.43</v>
      </c>
      <c r="I3709">
        <v>0.17</v>
      </c>
      <c r="J3709">
        <v>155.58000000000001</v>
      </c>
      <c r="K3709">
        <v>88.29</v>
      </c>
      <c r="L3709">
        <v>67.290000000000006</v>
      </c>
      <c r="M3709" t="s">
        <v>28</v>
      </c>
      <c r="N3709" t="str">
        <f t="shared" si="57"/>
        <v>Medium</v>
      </c>
    </row>
    <row r="3710" spans="1:14" x14ac:dyDescent="0.3">
      <c r="A3710">
        <v>3709</v>
      </c>
      <c r="B3710" t="s">
        <v>3065</v>
      </c>
      <c r="C3710" s="2">
        <v>45321</v>
      </c>
      <c r="D3710" t="s">
        <v>19</v>
      </c>
      <c r="E3710" t="s">
        <v>30</v>
      </c>
      <c r="F3710" t="s">
        <v>27</v>
      </c>
      <c r="G3710">
        <v>3</v>
      </c>
      <c r="H3710">
        <v>124.8</v>
      </c>
      <c r="I3710">
        <v>0.18</v>
      </c>
      <c r="J3710">
        <v>307.01</v>
      </c>
      <c r="K3710">
        <v>192.25</v>
      </c>
      <c r="L3710">
        <v>114.76</v>
      </c>
      <c r="M3710" t="s">
        <v>17</v>
      </c>
      <c r="N3710" t="str">
        <f t="shared" si="57"/>
        <v>Medium</v>
      </c>
    </row>
    <row r="3711" spans="1:14" x14ac:dyDescent="0.3">
      <c r="A3711">
        <v>3710</v>
      </c>
      <c r="B3711" t="s">
        <v>2874</v>
      </c>
      <c r="C3711" s="2">
        <v>45370</v>
      </c>
      <c r="D3711" t="s">
        <v>19</v>
      </c>
      <c r="E3711" t="s">
        <v>15</v>
      </c>
      <c r="F3711" t="s">
        <v>16</v>
      </c>
      <c r="G3711">
        <v>7</v>
      </c>
      <c r="H3711">
        <v>27.31</v>
      </c>
      <c r="I3711">
        <v>0.13</v>
      </c>
      <c r="J3711">
        <v>166.32</v>
      </c>
      <c r="K3711">
        <v>126.32</v>
      </c>
      <c r="L3711">
        <v>40</v>
      </c>
      <c r="M3711" t="s">
        <v>40</v>
      </c>
      <c r="N3711" t="str">
        <f t="shared" si="57"/>
        <v>Medium</v>
      </c>
    </row>
    <row r="3712" spans="1:14" x14ac:dyDescent="0.3">
      <c r="A3712">
        <v>3711</v>
      </c>
      <c r="B3712" t="s">
        <v>974</v>
      </c>
      <c r="C3712" s="2">
        <v>45413</v>
      </c>
      <c r="D3712" t="s">
        <v>14</v>
      </c>
      <c r="E3712" t="s">
        <v>25</v>
      </c>
      <c r="F3712" t="s">
        <v>27</v>
      </c>
      <c r="G3712">
        <v>4</v>
      </c>
      <c r="H3712">
        <v>422.8</v>
      </c>
      <c r="I3712">
        <v>0.15</v>
      </c>
      <c r="J3712">
        <v>1437.52</v>
      </c>
      <c r="K3712">
        <v>927.31</v>
      </c>
      <c r="L3712">
        <v>510.21</v>
      </c>
      <c r="M3712" t="s">
        <v>22</v>
      </c>
      <c r="N3712" t="str">
        <f t="shared" si="57"/>
        <v>Medium</v>
      </c>
    </row>
    <row r="3713" spans="1:14" x14ac:dyDescent="0.3">
      <c r="A3713">
        <v>3712</v>
      </c>
      <c r="B3713" t="s">
        <v>1036</v>
      </c>
      <c r="C3713" s="2">
        <v>45634</v>
      </c>
      <c r="D3713" t="s">
        <v>14</v>
      </c>
      <c r="E3713" t="s">
        <v>25</v>
      </c>
      <c r="F3713" t="s">
        <v>27</v>
      </c>
      <c r="G3713">
        <v>4</v>
      </c>
      <c r="H3713">
        <v>24.29</v>
      </c>
      <c r="I3713">
        <v>0.23</v>
      </c>
      <c r="J3713">
        <v>74.81</v>
      </c>
      <c r="K3713">
        <v>56.86</v>
      </c>
      <c r="L3713">
        <v>17.95</v>
      </c>
      <c r="M3713" t="s">
        <v>17</v>
      </c>
      <c r="N3713" t="str">
        <f t="shared" si="57"/>
        <v>High</v>
      </c>
    </row>
    <row r="3714" spans="1:14" x14ac:dyDescent="0.3">
      <c r="A3714">
        <v>3713</v>
      </c>
      <c r="B3714" t="s">
        <v>1958</v>
      </c>
      <c r="C3714" s="2">
        <v>45325</v>
      </c>
      <c r="D3714" t="s">
        <v>19</v>
      </c>
      <c r="E3714" t="s">
        <v>25</v>
      </c>
      <c r="F3714" t="s">
        <v>27</v>
      </c>
      <c r="G3714">
        <v>8</v>
      </c>
      <c r="H3714">
        <v>326.85000000000002</v>
      </c>
      <c r="I3714">
        <v>0.22</v>
      </c>
      <c r="J3714">
        <v>2039.54</v>
      </c>
      <c r="K3714">
        <v>1060.46</v>
      </c>
      <c r="L3714">
        <v>979.08</v>
      </c>
      <c r="M3714" t="s">
        <v>22</v>
      </c>
      <c r="N3714" t="str">
        <f t="shared" si="57"/>
        <v>High</v>
      </c>
    </row>
    <row r="3715" spans="1:14" x14ac:dyDescent="0.3">
      <c r="A3715">
        <v>3714</v>
      </c>
      <c r="B3715" t="s">
        <v>3066</v>
      </c>
      <c r="C3715" s="2">
        <v>45349</v>
      </c>
      <c r="D3715" t="s">
        <v>19</v>
      </c>
      <c r="E3715" t="s">
        <v>30</v>
      </c>
      <c r="F3715" t="s">
        <v>21</v>
      </c>
      <c r="G3715">
        <v>2</v>
      </c>
      <c r="H3715">
        <v>268.17</v>
      </c>
      <c r="I3715">
        <v>0.12</v>
      </c>
      <c r="J3715">
        <v>471.98</v>
      </c>
      <c r="K3715">
        <v>277.38</v>
      </c>
      <c r="L3715">
        <v>194.6</v>
      </c>
      <c r="M3715" t="s">
        <v>40</v>
      </c>
      <c r="N3715" t="str">
        <f t="shared" ref="N3715:N3778" si="58">_xlfn.IFS(I3715=0,"No Discount",I3715&gt;=0.21,"High",I3715&gt;=0.11,"Medium",I3715&gt;=0.01,"Low")</f>
        <v>Medium</v>
      </c>
    </row>
    <row r="3716" spans="1:14" x14ac:dyDescent="0.3">
      <c r="A3716">
        <v>3715</v>
      </c>
      <c r="B3716" t="s">
        <v>3067</v>
      </c>
      <c r="C3716" s="2">
        <v>45611</v>
      </c>
      <c r="D3716" t="s">
        <v>24</v>
      </c>
      <c r="E3716" t="s">
        <v>30</v>
      </c>
      <c r="F3716" t="s">
        <v>21</v>
      </c>
      <c r="G3716">
        <v>8</v>
      </c>
      <c r="H3716">
        <v>298.16000000000003</v>
      </c>
      <c r="I3716">
        <v>0.04</v>
      </c>
      <c r="J3716">
        <v>2289.87</v>
      </c>
      <c r="K3716">
        <v>1620.84</v>
      </c>
      <c r="L3716">
        <v>669.03</v>
      </c>
      <c r="M3716" t="s">
        <v>28</v>
      </c>
      <c r="N3716" t="str">
        <f t="shared" si="58"/>
        <v>Low</v>
      </c>
    </row>
    <row r="3717" spans="1:14" x14ac:dyDescent="0.3">
      <c r="A3717">
        <v>3716</v>
      </c>
      <c r="B3717" t="s">
        <v>3068</v>
      </c>
      <c r="C3717" s="2">
        <v>45577</v>
      </c>
      <c r="D3717" t="s">
        <v>19</v>
      </c>
      <c r="E3717" t="s">
        <v>15</v>
      </c>
      <c r="F3717" t="s">
        <v>16</v>
      </c>
      <c r="G3717">
        <v>8</v>
      </c>
      <c r="H3717">
        <v>117.72</v>
      </c>
      <c r="I3717">
        <v>0.01</v>
      </c>
      <c r="J3717">
        <v>932.34</v>
      </c>
      <c r="K3717">
        <v>736.03</v>
      </c>
      <c r="L3717">
        <v>196.31</v>
      </c>
      <c r="M3717" t="s">
        <v>40</v>
      </c>
      <c r="N3717" t="str">
        <f t="shared" si="58"/>
        <v>Low</v>
      </c>
    </row>
    <row r="3718" spans="1:14" x14ac:dyDescent="0.3">
      <c r="A3718">
        <v>3717</v>
      </c>
      <c r="B3718" t="s">
        <v>3069</v>
      </c>
      <c r="C3718" s="2">
        <v>45428</v>
      </c>
      <c r="D3718" t="s">
        <v>19</v>
      </c>
      <c r="E3718" t="s">
        <v>33</v>
      </c>
      <c r="F3718" t="s">
        <v>27</v>
      </c>
      <c r="G3718">
        <v>7</v>
      </c>
      <c r="H3718">
        <v>291.02</v>
      </c>
      <c r="I3718">
        <v>0.11</v>
      </c>
      <c r="J3718">
        <v>1813.05</v>
      </c>
      <c r="K3718">
        <v>1206</v>
      </c>
      <c r="L3718">
        <v>607.04999999999995</v>
      </c>
      <c r="M3718" t="s">
        <v>17</v>
      </c>
      <c r="N3718" t="str">
        <f t="shared" si="58"/>
        <v>Medium</v>
      </c>
    </row>
    <row r="3719" spans="1:14" x14ac:dyDescent="0.3">
      <c r="A3719">
        <v>3718</v>
      </c>
      <c r="B3719" t="s">
        <v>1104</v>
      </c>
      <c r="C3719" s="2">
        <v>45430</v>
      </c>
      <c r="D3719" t="s">
        <v>39</v>
      </c>
      <c r="E3719" t="s">
        <v>15</v>
      </c>
      <c r="F3719" t="s">
        <v>21</v>
      </c>
      <c r="G3719">
        <v>6</v>
      </c>
      <c r="H3719">
        <v>60.56</v>
      </c>
      <c r="I3719">
        <v>0.11</v>
      </c>
      <c r="J3719">
        <v>323.39</v>
      </c>
      <c r="K3719">
        <v>254.02</v>
      </c>
      <c r="L3719">
        <v>69.37</v>
      </c>
      <c r="M3719" t="s">
        <v>28</v>
      </c>
      <c r="N3719" t="str">
        <f t="shared" si="58"/>
        <v>Medium</v>
      </c>
    </row>
    <row r="3720" spans="1:14" x14ac:dyDescent="0.3">
      <c r="A3720">
        <v>3719</v>
      </c>
      <c r="B3720" t="s">
        <v>3070</v>
      </c>
      <c r="C3720" s="2">
        <v>45571</v>
      </c>
      <c r="D3720" t="s">
        <v>19</v>
      </c>
      <c r="E3720" t="s">
        <v>30</v>
      </c>
      <c r="F3720" t="s">
        <v>27</v>
      </c>
      <c r="G3720">
        <v>5</v>
      </c>
      <c r="H3720">
        <v>189.04</v>
      </c>
      <c r="I3720">
        <v>0.01</v>
      </c>
      <c r="J3720">
        <v>935.75</v>
      </c>
      <c r="K3720">
        <v>591.22</v>
      </c>
      <c r="L3720">
        <v>344.53</v>
      </c>
      <c r="M3720" t="s">
        <v>22</v>
      </c>
      <c r="N3720" t="str">
        <f t="shared" si="58"/>
        <v>Low</v>
      </c>
    </row>
    <row r="3721" spans="1:14" x14ac:dyDescent="0.3">
      <c r="A3721">
        <v>3720</v>
      </c>
      <c r="B3721" t="s">
        <v>3071</v>
      </c>
      <c r="C3721" s="2">
        <v>45306</v>
      </c>
      <c r="D3721" t="s">
        <v>24</v>
      </c>
      <c r="E3721" t="s">
        <v>33</v>
      </c>
      <c r="F3721" t="s">
        <v>27</v>
      </c>
      <c r="G3721">
        <v>4</v>
      </c>
      <c r="H3721">
        <v>399.32</v>
      </c>
      <c r="I3721">
        <v>0.22</v>
      </c>
      <c r="J3721">
        <v>1245.8800000000001</v>
      </c>
      <c r="K3721">
        <v>713.42</v>
      </c>
      <c r="L3721">
        <v>532.46</v>
      </c>
      <c r="M3721" t="s">
        <v>46</v>
      </c>
      <c r="N3721" t="str">
        <f t="shared" si="58"/>
        <v>High</v>
      </c>
    </row>
    <row r="3722" spans="1:14" x14ac:dyDescent="0.3">
      <c r="A3722">
        <v>3721</v>
      </c>
      <c r="B3722" t="s">
        <v>3072</v>
      </c>
      <c r="C3722" s="2">
        <v>45480</v>
      </c>
      <c r="D3722" t="s">
        <v>19</v>
      </c>
      <c r="E3722" t="s">
        <v>20</v>
      </c>
      <c r="F3722" t="s">
        <v>21</v>
      </c>
      <c r="G3722">
        <v>7</v>
      </c>
      <c r="H3722">
        <v>238.53</v>
      </c>
      <c r="I3722">
        <v>0.1</v>
      </c>
      <c r="J3722">
        <v>1502.74</v>
      </c>
      <c r="K3722">
        <v>772.68</v>
      </c>
      <c r="L3722">
        <v>730.06</v>
      </c>
      <c r="M3722" t="s">
        <v>17</v>
      </c>
      <c r="N3722" t="str">
        <f t="shared" si="58"/>
        <v>Low</v>
      </c>
    </row>
    <row r="3723" spans="1:14" x14ac:dyDescent="0.3">
      <c r="A3723">
        <v>3722</v>
      </c>
      <c r="B3723" t="s">
        <v>3073</v>
      </c>
      <c r="C3723" s="2">
        <v>45439</v>
      </c>
      <c r="D3723" t="s">
        <v>14</v>
      </c>
      <c r="E3723" t="s">
        <v>25</v>
      </c>
      <c r="F3723" t="s">
        <v>27</v>
      </c>
      <c r="G3723">
        <v>4</v>
      </c>
      <c r="H3723">
        <v>95.95</v>
      </c>
      <c r="I3723">
        <v>0.13</v>
      </c>
      <c r="J3723">
        <v>333.91</v>
      </c>
      <c r="K3723">
        <v>223.19</v>
      </c>
      <c r="L3723">
        <v>110.72</v>
      </c>
      <c r="M3723" t="s">
        <v>46</v>
      </c>
      <c r="N3723" t="str">
        <f t="shared" si="58"/>
        <v>Medium</v>
      </c>
    </row>
    <row r="3724" spans="1:14" x14ac:dyDescent="0.3">
      <c r="A3724">
        <v>3723</v>
      </c>
      <c r="B3724" t="s">
        <v>163</v>
      </c>
      <c r="C3724" s="2">
        <v>45601</v>
      </c>
      <c r="D3724" t="s">
        <v>19</v>
      </c>
      <c r="E3724" t="s">
        <v>20</v>
      </c>
      <c r="F3724" t="s">
        <v>16</v>
      </c>
      <c r="G3724">
        <v>5</v>
      </c>
      <c r="H3724">
        <v>215.56</v>
      </c>
      <c r="I3724">
        <v>0.3</v>
      </c>
      <c r="J3724">
        <v>754.46</v>
      </c>
      <c r="K3724">
        <v>588.01</v>
      </c>
      <c r="L3724">
        <v>166.45</v>
      </c>
      <c r="M3724" t="s">
        <v>28</v>
      </c>
      <c r="N3724" t="str">
        <f t="shared" si="58"/>
        <v>High</v>
      </c>
    </row>
    <row r="3725" spans="1:14" x14ac:dyDescent="0.3">
      <c r="A3725">
        <v>3724</v>
      </c>
      <c r="B3725" t="s">
        <v>3074</v>
      </c>
      <c r="C3725" s="2">
        <v>45333</v>
      </c>
      <c r="D3725" t="s">
        <v>24</v>
      </c>
      <c r="E3725" t="s">
        <v>20</v>
      </c>
      <c r="F3725" t="s">
        <v>21</v>
      </c>
      <c r="G3725">
        <v>8</v>
      </c>
      <c r="H3725">
        <v>149.69</v>
      </c>
      <c r="I3725">
        <v>0.22</v>
      </c>
      <c r="J3725">
        <v>934.07</v>
      </c>
      <c r="K3725">
        <v>530.52</v>
      </c>
      <c r="L3725">
        <v>403.55</v>
      </c>
      <c r="M3725" t="s">
        <v>22</v>
      </c>
      <c r="N3725" t="str">
        <f t="shared" si="58"/>
        <v>High</v>
      </c>
    </row>
    <row r="3726" spans="1:14" x14ac:dyDescent="0.3">
      <c r="A3726">
        <v>3725</v>
      </c>
      <c r="B3726" t="s">
        <v>3075</v>
      </c>
      <c r="C3726" s="2">
        <v>45402</v>
      </c>
      <c r="D3726" t="s">
        <v>14</v>
      </c>
      <c r="E3726" t="s">
        <v>25</v>
      </c>
      <c r="F3726" t="s">
        <v>27</v>
      </c>
      <c r="G3726">
        <v>7</v>
      </c>
      <c r="H3726">
        <v>229.22</v>
      </c>
      <c r="I3726">
        <v>0.11</v>
      </c>
      <c r="J3726">
        <v>1428.04</v>
      </c>
      <c r="K3726">
        <v>1024.6400000000001</v>
      </c>
      <c r="L3726">
        <v>403.4</v>
      </c>
      <c r="M3726" t="s">
        <v>22</v>
      </c>
      <c r="N3726" t="str">
        <f t="shared" si="58"/>
        <v>Medium</v>
      </c>
    </row>
    <row r="3727" spans="1:14" x14ac:dyDescent="0.3">
      <c r="A3727">
        <v>3726</v>
      </c>
      <c r="B3727" t="s">
        <v>1017</v>
      </c>
      <c r="C3727" s="2">
        <v>45597</v>
      </c>
      <c r="D3727" t="s">
        <v>24</v>
      </c>
      <c r="E3727" t="s">
        <v>15</v>
      </c>
      <c r="F3727" t="s">
        <v>27</v>
      </c>
      <c r="G3727">
        <v>2</v>
      </c>
      <c r="H3727">
        <v>226.39</v>
      </c>
      <c r="I3727">
        <v>0.21</v>
      </c>
      <c r="J3727">
        <v>357.7</v>
      </c>
      <c r="K3727">
        <v>244.41</v>
      </c>
      <c r="L3727">
        <v>113.29</v>
      </c>
      <c r="M3727" t="s">
        <v>28</v>
      </c>
      <c r="N3727" t="str">
        <f t="shared" si="58"/>
        <v>High</v>
      </c>
    </row>
    <row r="3728" spans="1:14" x14ac:dyDescent="0.3">
      <c r="A3728">
        <v>3727</v>
      </c>
      <c r="B3728" t="s">
        <v>3076</v>
      </c>
      <c r="C3728" s="2">
        <v>45399</v>
      </c>
      <c r="D3728" t="s">
        <v>14</v>
      </c>
      <c r="E3728" t="s">
        <v>25</v>
      </c>
      <c r="F3728" t="s">
        <v>27</v>
      </c>
      <c r="G3728">
        <v>4</v>
      </c>
      <c r="H3728">
        <v>265.43</v>
      </c>
      <c r="I3728">
        <v>0.26</v>
      </c>
      <c r="J3728">
        <v>785.67</v>
      </c>
      <c r="K3728">
        <v>606.86</v>
      </c>
      <c r="L3728">
        <v>178.81</v>
      </c>
      <c r="M3728" t="s">
        <v>22</v>
      </c>
      <c r="N3728" t="str">
        <f t="shared" si="58"/>
        <v>High</v>
      </c>
    </row>
    <row r="3729" spans="1:14" x14ac:dyDescent="0.3">
      <c r="A3729">
        <v>3728</v>
      </c>
      <c r="B3729" t="s">
        <v>3077</v>
      </c>
      <c r="C3729" s="2">
        <v>45306</v>
      </c>
      <c r="D3729" t="s">
        <v>19</v>
      </c>
      <c r="E3729" t="s">
        <v>33</v>
      </c>
      <c r="F3729" t="s">
        <v>16</v>
      </c>
      <c r="G3729">
        <v>9</v>
      </c>
      <c r="H3729">
        <v>299.5</v>
      </c>
      <c r="I3729">
        <v>0.05</v>
      </c>
      <c r="J3729">
        <v>2560.7199999999998</v>
      </c>
      <c r="K3729">
        <v>1866.7</v>
      </c>
      <c r="L3729">
        <v>694.02</v>
      </c>
      <c r="M3729" t="s">
        <v>28</v>
      </c>
      <c r="N3729" t="str">
        <f t="shared" si="58"/>
        <v>Low</v>
      </c>
    </row>
    <row r="3730" spans="1:14" x14ac:dyDescent="0.3">
      <c r="A3730">
        <v>3729</v>
      </c>
      <c r="B3730" t="s">
        <v>2187</v>
      </c>
      <c r="C3730" s="2">
        <v>45351</v>
      </c>
      <c r="D3730" t="s">
        <v>19</v>
      </c>
      <c r="E3730" t="s">
        <v>30</v>
      </c>
      <c r="F3730" t="s">
        <v>16</v>
      </c>
      <c r="G3730">
        <v>4</v>
      </c>
      <c r="H3730">
        <v>475.74</v>
      </c>
      <c r="I3730">
        <v>0.21</v>
      </c>
      <c r="J3730">
        <v>1503.34</v>
      </c>
      <c r="K3730">
        <v>1075.44</v>
      </c>
      <c r="L3730">
        <v>427.9</v>
      </c>
      <c r="M3730" t="s">
        <v>28</v>
      </c>
      <c r="N3730" t="str">
        <f t="shared" si="58"/>
        <v>High</v>
      </c>
    </row>
    <row r="3731" spans="1:14" x14ac:dyDescent="0.3">
      <c r="A3731">
        <v>3730</v>
      </c>
      <c r="B3731" t="s">
        <v>1016</v>
      </c>
      <c r="C3731" s="2">
        <v>45653</v>
      </c>
      <c r="D3731" t="s">
        <v>24</v>
      </c>
      <c r="E3731" t="s">
        <v>25</v>
      </c>
      <c r="F3731" t="s">
        <v>27</v>
      </c>
      <c r="G3731">
        <v>7</v>
      </c>
      <c r="H3731">
        <v>327.91</v>
      </c>
      <c r="I3731">
        <v>0.23</v>
      </c>
      <c r="J3731">
        <v>1767.43</v>
      </c>
      <c r="K3731">
        <v>1211.68</v>
      </c>
      <c r="L3731">
        <v>555.75</v>
      </c>
      <c r="M3731" t="s">
        <v>22</v>
      </c>
      <c r="N3731" t="str">
        <f t="shared" si="58"/>
        <v>High</v>
      </c>
    </row>
    <row r="3732" spans="1:14" x14ac:dyDescent="0.3">
      <c r="A3732">
        <v>3731</v>
      </c>
      <c r="B3732" t="s">
        <v>2888</v>
      </c>
      <c r="C3732" s="2">
        <v>45364</v>
      </c>
      <c r="D3732" t="s">
        <v>24</v>
      </c>
      <c r="E3732" t="s">
        <v>30</v>
      </c>
      <c r="F3732" t="s">
        <v>16</v>
      </c>
      <c r="G3732">
        <v>6</v>
      </c>
      <c r="H3732">
        <v>190.27</v>
      </c>
      <c r="I3732">
        <v>0.22</v>
      </c>
      <c r="J3732">
        <v>890.46</v>
      </c>
      <c r="K3732">
        <v>539.82000000000005</v>
      </c>
      <c r="L3732">
        <v>350.64</v>
      </c>
      <c r="M3732" t="s">
        <v>22</v>
      </c>
      <c r="N3732" t="str">
        <f t="shared" si="58"/>
        <v>High</v>
      </c>
    </row>
    <row r="3733" spans="1:14" x14ac:dyDescent="0.3">
      <c r="A3733">
        <v>3732</v>
      </c>
      <c r="B3733" t="s">
        <v>3078</v>
      </c>
      <c r="C3733" s="2">
        <v>45317</v>
      </c>
      <c r="D3733" t="s">
        <v>24</v>
      </c>
      <c r="E3733" t="s">
        <v>25</v>
      </c>
      <c r="F3733" t="s">
        <v>27</v>
      </c>
      <c r="G3733">
        <v>7</v>
      </c>
      <c r="H3733">
        <v>351.5</v>
      </c>
      <c r="I3733">
        <v>0.16</v>
      </c>
      <c r="J3733">
        <v>2066.8200000000002</v>
      </c>
      <c r="K3733">
        <v>1442.79</v>
      </c>
      <c r="L3733">
        <v>624.03</v>
      </c>
      <c r="M3733" t="s">
        <v>46</v>
      </c>
      <c r="N3733" t="str">
        <f t="shared" si="58"/>
        <v>Medium</v>
      </c>
    </row>
    <row r="3734" spans="1:14" x14ac:dyDescent="0.3">
      <c r="A3734">
        <v>3733</v>
      </c>
      <c r="B3734" t="s">
        <v>3079</v>
      </c>
      <c r="C3734" s="2">
        <v>45475</v>
      </c>
      <c r="D3734" t="s">
        <v>19</v>
      </c>
      <c r="E3734" t="s">
        <v>20</v>
      </c>
      <c r="F3734" t="s">
        <v>27</v>
      </c>
      <c r="G3734">
        <v>6</v>
      </c>
      <c r="H3734">
        <v>250.75</v>
      </c>
      <c r="I3734">
        <v>0.17</v>
      </c>
      <c r="J3734">
        <v>1248.73</v>
      </c>
      <c r="K3734">
        <v>752.54</v>
      </c>
      <c r="L3734">
        <v>496.19</v>
      </c>
      <c r="M3734" t="s">
        <v>17</v>
      </c>
      <c r="N3734" t="str">
        <f t="shared" si="58"/>
        <v>Medium</v>
      </c>
    </row>
    <row r="3735" spans="1:14" x14ac:dyDescent="0.3">
      <c r="A3735">
        <v>3734</v>
      </c>
      <c r="B3735" t="s">
        <v>3080</v>
      </c>
      <c r="C3735" s="2">
        <v>45615</v>
      </c>
      <c r="D3735" t="s">
        <v>19</v>
      </c>
      <c r="E3735" t="s">
        <v>15</v>
      </c>
      <c r="F3735" t="s">
        <v>27</v>
      </c>
      <c r="G3735">
        <v>8</v>
      </c>
      <c r="H3735">
        <v>79.81</v>
      </c>
      <c r="I3735">
        <v>0.16</v>
      </c>
      <c r="J3735">
        <v>536.32000000000005</v>
      </c>
      <c r="K3735">
        <v>295</v>
      </c>
      <c r="L3735">
        <v>241.32</v>
      </c>
      <c r="M3735" t="s">
        <v>28</v>
      </c>
      <c r="N3735" t="str">
        <f t="shared" si="58"/>
        <v>Medium</v>
      </c>
    </row>
    <row r="3736" spans="1:14" x14ac:dyDescent="0.3">
      <c r="A3736">
        <v>3735</v>
      </c>
      <c r="B3736" t="s">
        <v>3081</v>
      </c>
      <c r="C3736" s="2">
        <v>45346</v>
      </c>
      <c r="D3736" t="s">
        <v>39</v>
      </c>
      <c r="E3736" t="s">
        <v>25</v>
      </c>
      <c r="F3736" t="s">
        <v>16</v>
      </c>
      <c r="G3736">
        <v>2</v>
      </c>
      <c r="H3736">
        <v>131.09</v>
      </c>
      <c r="I3736">
        <v>0.23</v>
      </c>
      <c r="J3736">
        <v>201.88</v>
      </c>
      <c r="K3736">
        <v>161.46</v>
      </c>
      <c r="L3736">
        <v>40.42</v>
      </c>
      <c r="M3736" t="s">
        <v>40</v>
      </c>
      <c r="N3736" t="str">
        <f t="shared" si="58"/>
        <v>High</v>
      </c>
    </row>
    <row r="3737" spans="1:14" x14ac:dyDescent="0.3">
      <c r="A3737">
        <v>3736</v>
      </c>
      <c r="B3737" t="s">
        <v>1652</v>
      </c>
      <c r="C3737" s="2">
        <v>45364</v>
      </c>
      <c r="D3737" t="s">
        <v>19</v>
      </c>
      <c r="E3737" t="s">
        <v>30</v>
      </c>
      <c r="F3737" t="s">
        <v>16</v>
      </c>
      <c r="G3737">
        <v>9</v>
      </c>
      <c r="H3737">
        <v>159.66</v>
      </c>
      <c r="I3737">
        <v>0.28999999999999998</v>
      </c>
      <c r="J3737">
        <v>1020.23</v>
      </c>
      <c r="K3737">
        <v>761.65</v>
      </c>
      <c r="L3737">
        <v>258.58</v>
      </c>
      <c r="M3737" t="s">
        <v>22</v>
      </c>
      <c r="N3737" t="str">
        <f t="shared" si="58"/>
        <v>High</v>
      </c>
    </row>
    <row r="3738" spans="1:14" x14ac:dyDescent="0.3">
      <c r="A3738">
        <v>3737</v>
      </c>
      <c r="B3738" t="s">
        <v>3082</v>
      </c>
      <c r="C3738" s="2">
        <v>45646</v>
      </c>
      <c r="D3738" t="s">
        <v>39</v>
      </c>
      <c r="E3738" t="s">
        <v>20</v>
      </c>
      <c r="F3738" t="s">
        <v>16</v>
      </c>
      <c r="G3738">
        <v>2</v>
      </c>
      <c r="H3738">
        <v>267.22000000000003</v>
      </c>
      <c r="I3738">
        <v>0.03</v>
      </c>
      <c r="J3738">
        <v>518.41</v>
      </c>
      <c r="K3738">
        <v>343.63</v>
      </c>
      <c r="L3738">
        <v>174.78</v>
      </c>
      <c r="M3738" t="s">
        <v>17</v>
      </c>
      <c r="N3738" t="str">
        <f t="shared" si="58"/>
        <v>Low</v>
      </c>
    </row>
    <row r="3739" spans="1:14" x14ac:dyDescent="0.3">
      <c r="A3739">
        <v>3738</v>
      </c>
      <c r="B3739" t="s">
        <v>3083</v>
      </c>
      <c r="C3739" s="2">
        <v>45620</v>
      </c>
      <c r="D3739" t="s">
        <v>14</v>
      </c>
      <c r="E3739" t="s">
        <v>25</v>
      </c>
      <c r="F3739" t="s">
        <v>16</v>
      </c>
      <c r="G3739">
        <v>7</v>
      </c>
      <c r="H3739">
        <v>22.92</v>
      </c>
      <c r="I3739">
        <v>0</v>
      </c>
      <c r="J3739">
        <v>160.44</v>
      </c>
      <c r="K3739">
        <v>124.83</v>
      </c>
      <c r="L3739">
        <v>35.61</v>
      </c>
      <c r="M3739" t="s">
        <v>17</v>
      </c>
      <c r="N3739" t="str">
        <f t="shared" si="58"/>
        <v>No Discount</v>
      </c>
    </row>
    <row r="3740" spans="1:14" x14ac:dyDescent="0.3">
      <c r="A3740">
        <v>3739</v>
      </c>
      <c r="B3740" t="s">
        <v>2829</v>
      </c>
      <c r="C3740" s="2">
        <v>45423</v>
      </c>
      <c r="D3740" t="s">
        <v>24</v>
      </c>
      <c r="E3740" t="s">
        <v>33</v>
      </c>
      <c r="F3740" t="s">
        <v>27</v>
      </c>
      <c r="G3740">
        <v>5</v>
      </c>
      <c r="H3740">
        <v>322.45999999999998</v>
      </c>
      <c r="I3740">
        <v>0.01</v>
      </c>
      <c r="J3740">
        <v>1596.18</v>
      </c>
      <c r="K3740">
        <v>819</v>
      </c>
      <c r="L3740">
        <v>777.18</v>
      </c>
      <c r="M3740" t="s">
        <v>40</v>
      </c>
      <c r="N3740" t="str">
        <f t="shared" si="58"/>
        <v>Low</v>
      </c>
    </row>
    <row r="3741" spans="1:14" x14ac:dyDescent="0.3">
      <c r="A3741">
        <v>3740</v>
      </c>
      <c r="B3741" t="s">
        <v>3084</v>
      </c>
      <c r="C3741" s="2">
        <v>45485</v>
      </c>
      <c r="D3741" t="s">
        <v>39</v>
      </c>
      <c r="E3741" t="s">
        <v>30</v>
      </c>
      <c r="F3741" t="s">
        <v>27</v>
      </c>
      <c r="G3741">
        <v>9</v>
      </c>
      <c r="H3741">
        <v>299.38</v>
      </c>
      <c r="I3741">
        <v>7.0000000000000007E-2</v>
      </c>
      <c r="J3741">
        <v>2505.81</v>
      </c>
      <c r="K3741">
        <v>1701.19</v>
      </c>
      <c r="L3741">
        <v>804.62</v>
      </c>
      <c r="M3741" t="s">
        <v>46</v>
      </c>
      <c r="N3741" t="str">
        <f t="shared" si="58"/>
        <v>Low</v>
      </c>
    </row>
    <row r="3742" spans="1:14" x14ac:dyDescent="0.3">
      <c r="A3742">
        <v>3741</v>
      </c>
      <c r="B3742" t="s">
        <v>3085</v>
      </c>
      <c r="C3742" s="2">
        <v>45525</v>
      </c>
      <c r="D3742" t="s">
        <v>39</v>
      </c>
      <c r="E3742" t="s">
        <v>33</v>
      </c>
      <c r="F3742" t="s">
        <v>16</v>
      </c>
      <c r="G3742">
        <v>9</v>
      </c>
      <c r="H3742">
        <v>421.43</v>
      </c>
      <c r="I3742">
        <v>0.09</v>
      </c>
      <c r="J3742">
        <v>3451.51</v>
      </c>
      <c r="K3742">
        <v>2492.33</v>
      </c>
      <c r="L3742">
        <v>959.18</v>
      </c>
      <c r="M3742" t="s">
        <v>17</v>
      </c>
      <c r="N3742" t="str">
        <f t="shared" si="58"/>
        <v>Low</v>
      </c>
    </row>
    <row r="3743" spans="1:14" x14ac:dyDescent="0.3">
      <c r="A3743">
        <v>3742</v>
      </c>
      <c r="B3743" t="s">
        <v>3086</v>
      </c>
      <c r="C3743" s="2">
        <v>45298</v>
      </c>
      <c r="D3743" t="s">
        <v>39</v>
      </c>
      <c r="E3743" t="s">
        <v>33</v>
      </c>
      <c r="F3743" t="s">
        <v>16</v>
      </c>
      <c r="G3743">
        <v>3</v>
      </c>
      <c r="H3743">
        <v>362.78</v>
      </c>
      <c r="I3743">
        <v>0.28000000000000003</v>
      </c>
      <c r="J3743">
        <v>783.6</v>
      </c>
      <c r="K3743">
        <v>474.09</v>
      </c>
      <c r="L3743">
        <v>309.51</v>
      </c>
      <c r="M3743" t="s">
        <v>28</v>
      </c>
      <c r="N3743" t="str">
        <f t="shared" si="58"/>
        <v>High</v>
      </c>
    </row>
    <row r="3744" spans="1:14" x14ac:dyDescent="0.3">
      <c r="A3744">
        <v>3743</v>
      </c>
      <c r="B3744" t="s">
        <v>3087</v>
      </c>
      <c r="C3744" s="2">
        <v>45587</v>
      </c>
      <c r="D3744" t="s">
        <v>19</v>
      </c>
      <c r="E3744" t="s">
        <v>15</v>
      </c>
      <c r="F3744" t="s">
        <v>21</v>
      </c>
      <c r="G3744">
        <v>7</v>
      </c>
      <c r="H3744">
        <v>188.12</v>
      </c>
      <c r="I3744">
        <v>0.08</v>
      </c>
      <c r="J3744">
        <v>1211.49</v>
      </c>
      <c r="K3744">
        <v>730.21</v>
      </c>
      <c r="L3744">
        <v>481.28</v>
      </c>
      <c r="M3744" t="s">
        <v>22</v>
      </c>
      <c r="N3744" t="str">
        <f t="shared" si="58"/>
        <v>Low</v>
      </c>
    </row>
    <row r="3745" spans="1:14" x14ac:dyDescent="0.3">
      <c r="A3745">
        <v>3744</v>
      </c>
      <c r="B3745" t="s">
        <v>3088</v>
      </c>
      <c r="C3745" s="2">
        <v>45432</v>
      </c>
      <c r="D3745" t="s">
        <v>14</v>
      </c>
      <c r="E3745" t="s">
        <v>30</v>
      </c>
      <c r="F3745" t="s">
        <v>21</v>
      </c>
      <c r="G3745">
        <v>6</v>
      </c>
      <c r="H3745">
        <v>393.8</v>
      </c>
      <c r="I3745">
        <v>0.27</v>
      </c>
      <c r="J3745">
        <v>1724.84</v>
      </c>
      <c r="K3745">
        <v>1085.48</v>
      </c>
      <c r="L3745">
        <v>639.36</v>
      </c>
      <c r="M3745" t="s">
        <v>17</v>
      </c>
      <c r="N3745" t="str">
        <f t="shared" si="58"/>
        <v>High</v>
      </c>
    </row>
    <row r="3746" spans="1:14" x14ac:dyDescent="0.3">
      <c r="A3746">
        <v>3745</v>
      </c>
      <c r="B3746" t="s">
        <v>1110</v>
      </c>
      <c r="C3746" s="2">
        <v>45426</v>
      </c>
      <c r="D3746" t="s">
        <v>14</v>
      </c>
      <c r="E3746" t="s">
        <v>33</v>
      </c>
      <c r="F3746" t="s">
        <v>27</v>
      </c>
      <c r="G3746">
        <v>3</v>
      </c>
      <c r="H3746">
        <v>478.66</v>
      </c>
      <c r="I3746">
        <v>0.23</v>
      </c>
      <c r="J3746">
        <v>1105.7</v>
      </c>
      <c r="K3746">
        <v>736.9</v>
      </c>
      <c r="L3746">
        <v>368.8</v>
      </c>
      <c r="M3746" t="s">
        <v>28</v>
      </c>
      <c r="N3746" t="str">
        <f t="shared" si="58"/>
        <v>High</v>
      </c>
    </row>
    <row r="3747" spans="1:14" x14ac:dyDescent="0.3">
      <c r="A3747">
        <v>3746</v>
      </c>
      <c r="B3747" t="s">
        <v>3089</v>
      </c>
      <c r="C3747" s="2">
        <v>45655</v>
      </c>
      <c r="D3747" t="s">
        <v>14</v>
      </c>
      <c r="E3747" t="s">
        <v>15</v>
      </c>
      <c r="F3747" t="s">
        <v>27</v>
      </c>
      <c r="G3747">
        <v>7</v>
      </c>
      <c r="H3747">
        <v>432.82</v>
      </c>
      <c r="I3747">
        <v>7.0000000000000007E-2</v>
      </c>
      <c r="J3747">
        <v>2817.66</v>
      </c>
      <c r="K3747">
        <v>1518.72</v>
      </c>
      <c r="L3747">
        <v>1298.94</v>
      </c>
      <c r="M3747" t="s">
        <v>17</v>
      </c>
      <c r="N3747" t="str">
        <f t="shared" si="58"/>
        <v>Low</v>
      </c>
    </row>
    <row r="3748" spans="1:14" x14ac:dyDescent="0.3">
      <c r="A3748">
        <v>3747</v>
      </c>
      <c r="B3748" t="s">
        <v>3090</v>
      </c>
      <c r="C3748" s="2">
        <v>45447</v>
      </c>
      <c r="D3748" t="s">
        <v>39</v>
      </c>
      <c r="E3748" t="s">
        <v>33</v>
      </c>
      <c r="F3748" t="s">
        <v>27</v>
      </c>
      <c r="G3748">
        <v>2</v>
      </c>
      <c r="H3748">
        <v>21.25</v>
      </c>
      <c r="I3748">
        <v>0.25</v>
      </c>
      <c r="J3748">
        <v>31.88</v>
      </c>
      <c r="K3748">
        <v>22.08</v>
      </c>
      <c r="L3748">
        <v>9.8000000000000007</v>
      </c>
      <c r="M3748" t="s">
        <v>40</v>
      </c>
      <c r="N3748" t="str">
        <f t="shared" si="58"/>
        <v>High</v>
      </c>
    </row>
    <row r="3749" spans="1:14" x14ac:dyDescent="0.3">
      <c r="A3749">
        <v>3748</v>
      </c>
      <c r="B3749" t="s">
        <v>670</v>
      </c>
      <c r="C3749" s="2">
        <v>45452</v>
      </c>
      <c r="D3749" t="s">
        <v>24</v>
      </c>
      <c r="E3749" t="s">
        <v>20</v>
      </c>
      <c r="F3749" t="s">
        <v>27</v>
      </c>
      <c r="G3749">
        <v>4</v>
      </c>
      <c r="H3749">
        <v>497.2</v>
      </c>
      <c r="I3749">
        <v>0.28000000000000003</v>
      </c>
      <c r="J3749">
        <v>1431.94</v>
      </c>
      <c r="K3749">
        <v>972.87</v>
      </c>
      <c r="L3749">
        <v>459.07</v>
      </c>
      <c r="M3749" t="s">
        <v>46</v>
      </c>
      <c r="N3749" t="str">
        <f t="shared" si="58"/>
        <v>High</v>
      </c>
    </row>
    <row r="3750" spans="1:14" x14ac:dyDescent="0.3">
      <c r="A3750">
        <v>3749</v>
      </c>
      <c r="B3750" t="s">
        <v>3091</v>
      </c>
      <c r="C3750" s="2">
        <v>45306</v>
      </c>
      <c r="D3750" t="s">
        <v>39</v>
      </c>
      <c r="E3750" t="s">
        <v>20</v>
      </c>
      <c r="F3750" t="s">
        <v>21</v>
      </c>
      <c r="G3750">
        <v>1</v>
      </c>
      <c r="H3750">
        <v>128.16999999999999</v>
      </c>
      <c r="I3750">
        <v>0.28999999999999998</v>
      </c>
      <c r="J3750">
        <v>91</v>
      </c>
      <c r="K3750">
        <v>58.2</v>
      </c>
      <c r="L3750">
        <v>32.799999999999997</v>
      </c>
      <c r="M3750" t="s">
        <v>46</v>
      </c>
      <c r="N3750" t="str">
        <f t="shared" si="58"/>
        <v>High</v>
      </c>
    </row>
    <row r="3751" spans="1:14" x14ac:dyDescent="0.3">
      <c r="A3751">
        <v>3750</v>
      </c>
      <c r="B3751" t="s">
        <v>3092</v>
      </c>
      <c r="C3751" s="2">
        <v>45448</v>
      </c>
      <c r="D3751" t="s">
        <v>14</v>
      </c>
      <c r="E3751" t="s">
        <v>20</v>
      </c>
      <c r="F3751" t="s">
        <v>27</v>
      </c>
      <c r="G3751">
        <v>9</v>
      </c>
      <c r="H3751">
        <v>150.13999999999999</v>
      </c>
      <c r="I3751">
        <v>0.03</v>
      </c>
      <c r="J3751">
        <v>1310.72</v>
      </c>
      <c r="K3751">
        <v>878.67</v>
      </c>
      <c r="L3751">
        <v>432.05</v>
      </c>
      <c r="M3751" t="s">
        <v>28</v>
      </c>
      <c r="N3751" t="str">
        <f t="shared" si="58"/>
        <v>Low</v>
      </c>
    </row>
    <row r="3752" spans="1:14" x14ac:dyDescent="0.3">
      <c r="A3752">
        <v>3751</v>
      </c>
      <c r="B3752" t="s">
        <v>3093</v>
      </c>
      <c r="C3752" s="2">
        <v>45312</v>
      </c>
      <c r="D3752" t="s">
        <v>39</v>
      </c>
      <c r="E3752" t="s">
        <v>15</v>
      </c>
      <c r="F3752" t="s">
        <v>27</v>
      </c>
      <c r="G3752">
        <v>3</v>
      </c>
      <c r="H3752">
        <v>263.10000000000002</v>
      </c>
      <c r="I3752">
        <v>0.05</v>
      </c>
      <c r="J3752">
        <v>749.84</v>
      </c>
      <c r="K3752">
        <v>581.9</v>
      </c>
      <c r="L3752">
        <v>167.94</v>
      </c>
      <c r="M3752" t="s">
        <v>46</v>
      </c>
      <c r="N3752" t="str">
        <f t="shared" si="58"/>
        <v>Low</v>
      </c>
    </row>
    <row r="3753" spans="1:14" x14ac:dyDescent="0.3">
      <c r="A3753">
        <v>3752</v>
      </c>
      <c r="B3753" t="s">
        <v>3094</v>
      </c>
      <c r="C3753" s="2">
        <v>45510</v>
      </c>
      <c r="D3753" t="s">
        <v>14</v>
      </c>
      <c r="E3753" t="s">
        <v>15</v>
      </c>
      <c r="F3753" t="s">
        <v>16</v>
      </c>
      <c r="G3753">
        <v>10</v>
      </c>
      <c r="H3753">
        <v>207.73</v>
      </c>
      <c r="I3753">
        <v>0.05</v>
      </c>
      <c r="J3753">
        <v>1973.43</v>
      </c>
      <c r="K3753">
        <v>992.45</v>
      </c>
      <c r="L3753">
        <v>980.98</v>
      </c>
      <c r="M3753" t="s">
        <v>46</v>
      </c>
      <c r="N3753" t="str">
        <f t="shared" si="58"/>
        <v>Low</v>
      </c>
    </row>
    <row r="3754" spans="1:14" x14ac:dyDescent="0.3">
      <c r="A3754">
        <v>3753</v>
      </c>
      <c r="B3754" t="s">
        <v>3095</v>
      </c>
      <c r="C3754" s="2">
        <v>45636</v>
      </c>
      <c r="D3754" t="s">
        <v>14</v>
      </c>
      <c r="E3754" t="s">
        <v>20</v>
      </c>
      <c r="F3754" t="s">
        <v>21</v>
      </c>
      <c r="G3754">
        <v>3</v>
      </c>
      <c r="H3754">
        <v>100.57</v>
      </c>
      <c r="I3754">
        <v>0.2</v>
      </c>
      <c r="J3754">
        <v>241.37</v>
      </c>
      <c r="K3754">
        <v>192.65</v>
      </c>
      <c r="L3754">
        <v>48.72</v>
      </c>
      <c r="M3754" t="s">
        <v>17</v>
      </c>
      <c r="N3754" t="str">
        <f t="shared" si="58"/>
        <v>Medium</v>
      </c>
    </row>
    <row r="3755" spans="1:14" x14ac:dyDescent="0.3">
      <c r="A3755">
        <v>3754</v>
      </c>
      <c r="B3755" t="s">
        <v>2390</v>
      </c>
      <c r="C3755" s="2">
        <v>45311</v>
      </c>
      <c r="D3755" t="s">
        <v>19</v>
      </c>
      <c r="E3755" t="s">
        <v>30</v>
      </c>
      <c r="F3755" t="s">
        <v>16</v>
      </c>
      <c r="G3755">
        <v>4</v>
      </c>
      <c r="H3755">
        <v>349.99</v>
      </c>
      <c r="I3755">
        <v>0.24</v>
      </c>
      <c r="J3755">
        <v>1063.97</v>
      </c>
      <c r="K3755">
        <v>576.32000000000005</v>
      </c>
      <c r="L3755">
        <v>487.65</v>
      </c>
      <c r="M3755" t="s">
        <v>28</v>
      </c>
      <c r="N3755" t="str">
        <f t="shared" si="58"/>
        <v>High</v>
      </c>
    </row>
    <row r="3756" spans="1:14" x14ac:dyDescent="0.3">
      <c r="A3756">
        <v>3755</v>
      </c>
      <c r="B3756" t="s">
        <v>2513</v>
      </c>
      <c r="C3756" s="2">
        <v>45629</v>
      </c>
      <c r="D3756" t="s">
        <v>39</v>
      </c>
      <c r="E3756" t="s">
        <v>33</v>
      </c>
      <c r="F3756" t="s">
        <v>21</v>
      </c>
      <c r="G3756">
        <v>6</v>
      </c>
      <c r="H3756">
        <v>193.76</v>
      </c>
      <c r="I3756">
        <v>7.0000000000000007E-2</v>
      </c>
      <c r="J3756">
        <v>1081.18</v>
      </c>
      <c r="K3756">
        <v>683.79</v>
      </c>
      <c r="L3756">
        <v>397.39</v>
      </c>
      <c r="M3756" t="s">
        <v>22</v>
      </c>
      <c r="N3756" t="str">
        <f t="shared" si="58"/>
        <v>Low</v>
      </c>
    </row>
    <row r="3757" spans="1:14" x14ac:dyDescent="0.3">
      <c r="A3757">
        <v>3756</v>
      </c>
      <c r="B3757" t="s">
        <v>3096</v>
      </c>
      <c r="C3757" s="2">
        <v>45581</v>
      </c>
      <c r="D3757" t="s">
        <v>39</v>
      </c>
      <c r="E3757" t="s">
        <v>25</v>
      </c>
      <c r="F3757" t="s">
        <v>16</v>
      </c>
      <c r="G3757">
        <v>7</v>
      </c>
      <c r="H3757">
        <v>308.97000000000003</v>
      </c>
      <c r="I3757">
        <v>0.21</v>
      </c>
      <c r="J3757">
        <v>1708.6</v>
      </c>
      <c r="K3757">
        <v>1075.81</v>
      </c>
      <c r="L3757">
        <v>632.79</v>
      </c>
      <c r="M3757" t="s">
        <v>22</v>
      </c>
      <c r="N3757" t="str">
        <f t="shared" si="58"/>
        <v>High</v>
      </c>
    </row>
    <row r="3758" spans="1:14" x14ac:dyDescent="0.3">
      <c r="A3758">
        <v>3757</v>
      </c>
      <c r="B3758" t="s">
        <v>1774</v>
      </c>
      <c r="C3758" s="2">
        <v>45538</v>
      </c>
      <c r="D3758" t="s">
        <v>19</v>
      </c>
      <c r="E3758" t="s">
        <v>30</v>
      </c>
      <c r="F3758" t="s">
        <v>27</v>
      </c>
      <c r="G3758">
        <v>9</v>
      </c>
      <c r="H3758">
        <v>210.3</v>
      </c>
      <c r="I3758">
        <v>0.22</v>
      </c>
      <c r="J3758">
        <v>1476.31</v>
      </c>
      <c r="K3758">
        <v>1164.1199999999999</v>
      </c>
      <c r="L3758">
        <v>312.19</v>
      </c>
      <c r="M3758" t="s">
        <v>28</v>
      </c>
      <c r="N3758" t="str">
        <f t="shared" si="58"/>
        <v>High</v>
      </c>
    </row>
    <row r="3759" spans="1:14" x14ac:dyDescent="0.3">
      <c r="A3759">
        <v>3758</v>
      </c>
      <c r="B3759" t="s">
        <v>3097</v>
      </c>
      <c r="C3759" s="2">
        <v>45637</v>
      </c>
      <c r="D3759" t="s">
        <v>24</v>
      </c>
      <c r="E3759" t="s">
        <v>20</v>
      </c>
      <c r="F3759" t="s">
        <v>27</v>
      </c>
      <c r="G3759">
        <v>4</v>
      </c>
      <c r="H3759">
        <v>376.91</v>
      </c>
      <c r="I3759">
        <v>0.27</v>
      </c>
      <c r="J3759">
        <v>1100.58</v>
      </c>
      <c r="K3759">
        <v>799.34</v>
      </c>
      <c r="L3759">
        <v>301.24</v>
      </c>
      <c r="M3759" t="s">
        <v>28</v>
      </c>
      <c r="N3759" t="str">
        <f t="shared" si="58"/>
        <v>High</v>
      </c>
    </row>
    <row r="3760" spans="1:14" x14ac:dyDescent="0.3">
      <c r="A3760">
        <v>3759</v>
      </c>
      <c r="B3760" t="s">
        <v>3098</v>
      </c>
      <c r="C3760" s="2">
        <v>45599</v>
      </c>
      <c r="D3760" t="s">
        <v>39</v>
      </c>
      <c r="E3760" t="s">
        <v>33</v>
      </c>
      <c r="F3760" t="s">
        <v>16</v>
      </c>
      <c r="G3760">
        <v>3</v>
      </c>
      <c r="H3760">
        <v>341.77</v>
      </c>
      <c r="I3760">
        <v>0.14000000000000001</v>
      </c>
      <c r="J3760">
        <v>881.77</v>
      </c>
      <c r="K3760">
        <v>673</v>
      </c>
      <c r="L3760">
        <v>208.77</v>
      </c>
      <c r="M3760" t="s">
        <v>22</v>
      </c>
      <c r="N3760" t="str">
        <f t="shared" si="58"/>
        <v>Medium</v>
      </c>
    </row>
    <row r="3761" spans="1:14" x14ac:dyDescent="0.3">
      <c r="A3761">
        <v>3760</v>
      </c>
      <c r="B3761" t="s">
        <v>3099</v>
      </c>
      <c r="C3761" s="2">
        <v>45332</v>
      </c>
      <c r="D3761" t="s">
        <v>19</v>
      </c>
      <c r="E3761" t="s">
        <v>33</v>
      </c>
      <c r="F3761" t="s">
        <v>21</v>
      </c>
      <c r="G3761">
        <v>9</v>
      </c>
      <c r="H3761">
        <v>19.809999999999999</v>
      </c>
      <c r="I3761">
        <v>0.02</v>
      </c>
      <c r="J3761">
        <v>174.72</v>
      </c>
      <c r="K3761">
        <v>97.42</v>
      </c>
      <c r="L3761">
        <v>77.3</v>
      </c>
      <c r="M3761" t="s">
        <v>22</v>
      </c>
      <c r="N3761" t="str">
        <f t="shared" si="58"/>
        <v>Low</v>
      </c>
    </row>
    <row r="3762" spans="1:14" x14ac:dyDescent="0.3">
      <c r="A3762">
        <v>3761</v>
      </c>
      <c r="B3762" t="s">
        <v>2515</v>
      </c>
      <c r="C3762" s="2">
        <v>45383</v>
      </c>
      <c r="D3762" t="s">
        <v>39</v>
      </c>
      <c r="E3762" t="s">
        <v>30</v>
      </c>
      <c r="F3762" t="s">
        <v>21</v>
      </c>
      <c r="G3762">
        <v>3</v>
      </c>
      <c r="H3762">
        <v>166.87</v>
      </c>
      <c r="I3762">
        <v>0.2</v>
      </c>
      <c r="J3762">
        <v>400.49</v>
      </c>
      <c r="K3762">
        <v>289.64</v>
      </c>
      <c r="L3762">
        <v>110.85</v>
      </c>
      <c r="M3762" t="s">
        <v>17</v>
      </c>
      <c r="N3762" t="str">
        <f t="shared" si="58"/>
        <v>Medium</v>
      </c>
    </row>
    <row r="3763" spans="1:14" x14ac:dyDescent="0.3">
      <c r="A3763">
        <v>3762</v>
      </c>
      <c r="B3763" t="s">
        <v>1674</v>
      </c>
      <c r="C3763" s="2">
        <v>45573</v>
      </c>
      <c r="D3763" t="s">
        <v>39</v>
      </c>
      <c r="E3763" t="s">
        <v>25</v>
      </c>
      <c r="F3763" t="s">
        <v>21</v>
      </c>
      <c r="G3763">
        <v>2</v>
      </c>
      <c r="H3763">
        <v>157.09</v>
      </c>
      <c r="I3763">
        <v>0.14000000000000001</v>
      </c>
      <c r="J3763">
        <v>270.19</v>
      </c>
      <c r="K3763">
        <v>195.82</v>
      </c>
      <c r="L3763">
        <v>74.37</v>
      </c>
      <c r="M3763" t="s">
        <v>46</v>
      </c>
      <c r="N3763" t="str">
        <f t="shared" si="58"/>
        <v>Medium</v>
      </c>
    </row>
    <row r="3764" spans="1:14" x14ac:dyDescent="0.3">
      <c r="A3764">
        <v>3763</v>
      </c>
      <c r="B3764" t="s">
        <v>3100</v>
      </c>
      <c r="C3764" s="2">
        <v>45440</v>
      </c>
      <c r="D3764" t="s">
        <v>19</v>
      </c>
      <c r="E3764" t="s">
        <v>15</v>
      </c>
      <c r="F3764" t="s">
        <v>16</v>
      </c>
      <c r="G3764">
        <v>10</v>
      </c>
      <c r="H3764">
        <v>126.34</v>
      </c>
      <c r="I3764">
        <v>0.08</v>
      </c>
      <c r="J3764">
        <v>1162.33</v>
      </c>
      <c r="K3764">
        <v>779.6</v>
      </c>
      <c r="L3764">
        <v>382.73</v>
      </c>
      <c r="M3764" t="s">
        <v>46</v>
      </c>
      <c r="N3764" t="str">
        <f t="shared" si="58"/>
        <v>Low</v>
      </c>
    </row>
    <row r="3765" spans="1:14" x14ac:dyDescent="0.3">
      <c r="A3765">
        <v>3764</v>
      </c>
      <c r="B3765" t="s">
        <v>3101</v>
      </c>
      <c r="C3765" s="2">
        <v>45519</v>
      </c>
      <c r="D3765" t="s">
        <v>19</v>
      </c>
      <c r="E3765" t="s">
        <v>30</v>
      </c>
      <c r="F3765" t="s">
        <v>21</v>
      </c>
      <c r="G3765">
        <v>9</v>
      </c>
      <c r="H3765">
        <v>75.27</v>
      </c>
      <c r="I3765">
        <v>0.2</v>
      </c>
      <c r="J3765">
        <v>541.94000000000005</v>
      </c>
      <c r="K3765">
        <v>428.82</v>
      </c>
      <c r="L3765">
        <v>113.12</v>
      </c>
      <c r="M3765" t="s">
        <v>22</v>
      </c>
      <c r="N3765" t="str">
        <f t="shared" si="58"/>
        <v>Medium</v>
      </c>
    </row>
    <row r="3766" spans="1:14" x14ac:dyDescent="0.3">
      <c r="A3766">
        <v>3765</v>
      </c>
      <c r="B3766" t="s">
        <v>2590</v>
      </c>
      <c r="C3766" s="2">
        <v>45483</v>
      </c>
      <c r="D3766" t="s">
        <v>19</v>
      </c>
      <c r="E3766" t="s">
        <v>20</v>
      </c>
      <c r="F3766" t="s">
        <v>16</v>
      </c>
      <c r="G3766">
        <v>6</v>
      </c>
      <c r="H3766">
        <v>327.31</v>
      </c>
      <c r="I3766">
        <v>0.16</v>
      </c>
      <c r="J3766">
        <v>1649.64</v>
      </c>
      <c r="K3766">
        <v>1107.72</v>
      </c>
      <c r="L3766">
        <v>541.91999999999996</v>
      </c>
      <c r="M3766" t="s">
        <v>40</v>
      </c>
      <c r="N3766" t="str">
        <f t="shared" si="58"/>
        <v>Medium</v>
      </c>
    </row>
    <row r="3767" spans="1:14" x14ac:dyDescent="0.3">
      <c r="A3767">
        <v>3766</v>
      </c>
      <c r="B3767" t="s">
        <v>3102</v>
      </c>
      <c r="C3767" s="2">
        <v>45628</v>
      </c>
      <c r="D3767" t="s">
        <v>14</v>
      </c>
      <c r="E3767" t="s">
        <v>15</v>
      </c>
      <c r="F3767" t="s">
        <v>16</v>
      </c>
      <c r="G3767">
        <v>3</v>
      </c>
      <c r="H3767">
        <v>42.05</v>
      </c>
      <c r="I3767">
        <v>0.28999999999999998</v>
      </c>
      <c r="J3767">
        <v>89.57</v>
      </c>
      <c r="K3767">
        <v>62.95</v>
      </c>
      <c r="L3767">
        <v>26.62</v>
      </c>
      <c r="M3767" t="s">
        <v>17</v>
      </c>
      <c r="N3767" t="str">
        <f t="shared" si="58"/>
        <v>High</v>
      </c>
    </row>
    <row r="3768" spans="1:14" x14ac:dyDescent="0.3">
      <c r="A3768">
        <v>3767</v>
      </c>
      <c r="B3768" t="s">
        <v>2592</v>
      </c>
      <c r="C3768" s="2">
        <v>45360</v>
      </c>
      <c r="D3768" t="s">
        <v>24</v>
      </c>
      <c r="E3768" t="s">
        <v>33</v>
      </c>
      <c r="F3768" t="s">
        <v>27</v>
      </c>
      <c r="G3768">
        <v>7</v>
      </c>
      <c r="H3768">
        <v>298.64</v>
      </c>
      <c r="I3768">
        <v>0.19</v>
      </c>
      <c r="J3768">
        <v>1693.29</v>
      </c>
      <c r="K3768">
        <v>1268.32</v>
      </c>
      <c r="L3768">
        <v>424.97</v>
      </c>
      <c r="M3768" t="s">
        <v>46</v>
      </c>
      <c r="N3768" t="str">
        <f t="shared" si="58"/>
        <v>Medium</v>
      </c>
    </row>
    <row r="3769" spans="1:14" x14ac:dyDescent="0.3">
      <c r="A3769">
        <v>3768</v>
      </c>
      <c r="B3769" t="s">
        <v>1178</v>
      </c>
      <c r="C3769" s="2">
        <v>45487</v>
      </c>
      <c r="D3769" t="s">
        <v>19</v>
      </c>
      <c r="E3769" t="s">
        <v>30</v>
      </c>
      <c r="F3769" t="s">
        <v>16</v>
      </c>
      <c r="G3769">
        <v>2</v>
      </c>
      <c r="H3769">
        <v>391.62</v>
      </c>
      <c r="I3769">
        <v>0.02</v>
      </c>
      <c r="J3769">
        <v>767.58</v>
      </c>
      <c r="K3769">
        <v>527.44000000000005</v>
      </c>
      <c r="L3769">
        <v>240.14</v>
      </c>
      <c r="M3769" t="s">
        <v>22</v>
      </c>
      <c r="N3769" t="str">
        <f t="shared" si="58"/>
        <v>Low</v>
      </c>
    </row>
    <row r="3770" spans="1:14" x14ac:dyDescent="0.3">
      <c r="A3770">
        <v>3769</v>
      </c>
      <c r="B3770" t="s">
        <v>2641</v>
      </c>
      <c r="C3770" s="2">
        <v>45623</v>
      </c>
      <c r="D3770" t="s">
        <v>19</v>
      </c>
      <c r="E3770" t="s">
        <v>15</v>
      </c>
      <c r="F3770" t="s">
        <v>27</v>
      </c>
      <c r="G3770">
        <v>6</v>
      </c>
      <c r="H3770">
        <v>264.94</v>
      </c>
      <c r="I3770">
        <v>0.22</v>
      </c>
      <c r="J3770">
        <v>1239.92</v>
      </c>
      <c r="K3770">
        <v>767.8</v>
      </c>
      <c r="L3770">
        <v>472.12</v>
      </c>
      <c r="M3770" t="s">
        <v>22</v>
      </c>
      <c r="N3770" t="str">
        <f t="shared" si="58"/>
        <v>High</v>
      </c>
    </row>
    <row r="3771" spans="1:14" x14ac:dyDescent="0.3">
      <c r="A3771">
        <v>3770</v>
      </c>
      <c r="B3771" t="s">
        <v>198</v>
      </c>
      <c r="C3771" s="2">
        <v>45620</v>
      </c>
      <c r="D3771" t="s">
        <v>19</v>
      </c>
      <c r="E3771" t="s">
        <v>20</v>
      </c>
      <c r="F3771" t="s">
        <v>27</v>
      </c>
      <c r="G3771">
        <v>9</v>
      </c>
      <c r="H3771">
        <v>34.590000000000003</v>
      </c>
      <c r="I3771">
        <v>0.26</v>
      </c>
      <c r="J3771">
        <v>230.37</v>
      </c>
      <c r="K3771">
        <v>183.19</v>
      </c>
      <c r="L3771">
        <v>47.18</v>
      </c>
      <c r="M3771" t="s">
        <v>40</v>
      </c>
      <c r="N3771" t="str">
        <f t="shared" si="58"/>
        <v>High</v>
      </c>
    </row>
    <row r="3772" spans="1:14" x14ac:dyDescent="0.3">
      <c r="A3772">
        <v>3771</v>
      </c>
      <c r="B3772" t="s">
        <v>1306</v>
      </c>
      <c r="C3772" s="2">
        <v>45571</v>
      </c>
      <c r="D3772" t="s">
        <v>19</v>
      </c>
      <c r="E3772" t="s">
        <v>33</v>
      </c>
      <c r="F3772" t="s">
        <v>21</v>
      </c>
      <c r="G3772">
        <v>3</v>
      </c>
      <c r="H3772">
        <v>207.73</v>
      </c>
      <c r="I3772">
        <v>0.01</v>
      </c>
      <c r="J3772">
        <v>616.96</v>
      </c>
      <c r="K3772">
        <v>391.66</v>
      </c>
      <c r="L3772">
        <v>225.3</v>
      </c>
      <c r="M3772" t="s">
        <v>17</v>
      </c>
      <c r="N3772" t="str">
        <f t="shared" si="58"/>
        <v>Low</v>
      </c>
    </row>
    <row r="3773" spans="1:14" x14ac:dyDescent="0.3">
      <c r="A3773">
        <v>3772</v>
      </c>
      <c r="B3773" t="s">
        <v>3103</v>
      </c>
      <c r="C3773" s="2">
        <v>45572</v>
      </c>
      <c r="D3773" t="s">
        <v>39</v>
      </c>
      <c r="E3773" t="s">
        <v>25</v>
      </c>
      <c r="F3773" t="s">
        <v>27</v>
      </c>
      <c r="G3773">
        <v>7</v>
      </c>
      <c r="H3773">
        <v>255.71</v>
      </c>
      <c r="I3773">
        <v>7.0000000000000007E-2</v>
      </c>
      <c r="J3773">
        <v>1664.67</v>
      </c>
      <c r="K3773">
        <v>1183.4000000000001</v>
      </c>
      <c r="L3773">
        <v>481.27</v>
      </c>
      <c r="M3773" t="s">
        <v>46</v>
      </c>
      <c r="N3773" t="str">
        <f t="shared" si="58"/>
        <v>Low</v>
      </c>
    </row>
    <row r="3774" spans="1:14" x14ac:dyDescent="0.3">
      <c r="A3774">
        <v>3773</v>
      </c>
      <c r="B3774" t="s">
        <v>504</v>
      </c>
      <c r="C3774" s="2">
        <v>45364</v>
      </c>
      <c r="D3774" t="s">
        <v>39</v>
      </c>
      <c r="E3774" t="s">
        <v>15</v>
      </c>
      <c r="F3774" t="s">
        <v>16</v>
      </c>
      <c r="G3774">
        <v>8</v>
      </c>
      <c r="H3774">
        <v>487.47</v>
      </c>
      <c r="I3774">
        <v>0.27</v>
      </c>
      <c r="J3774">
        <v>2846.82</v>
      </c>
      <c r="K3774">
        <v>2063.96</v>
      </c>
      <c r="L3774">
        <v>782.86</v>
      </c>
      <c r="M3774" t="s">
        <v>22</v>
      </c>
      <c r="N3774" t="str">
        <f t="shared" si="58"/>
        <v>High</v>
      </c>
    </row>
    <row r="3775" spans="1:14" x14ac:dyDescent="0.3">
      <c r="A3775">
        <v>3774</v>
      </c>
      <c r="B3775" t="s">
        <v>791</v>
      </c>
      <c r="C3775" s="2">
        <v>45544</v>
      </c>
      <c r="D3775" t="s">
        <v>39</v>
      </c>
      <c r="E3775" t="s">
        <v>33</v>
      </c>
      <c r="F3775" t="s">
        <v>16</v>
      </c>
      <c r="G3775">
        <v>7</v>
      </c>
      <c r="H3775">
        <v>268.16000000000003</v>
      </c>
      <c r="I3775">
        <v>0.22</v>
      </c>
      <c r="J3775">
        <v>1464.15</v>
      </c>
      <c r="K3775">
        <v>756.9</v>
      </c>
      <c r="L3775">
        <v>707.25</v>
      </c>
      <c r="M3775" t="s">
        <v>17</v>
      </c>
      <c r="N3775" t="str">
        <f t="shared" si="58"/>
        <v>High</v>
      </c>
    </row>
    <row r="3776" spans="1:14" x14ac:dyDescent="0.3">
      <c r="A3776">
        <v>3775</v>
      </c>
      <c r="B3776" t="s">
        <v>3104</v>
      </c>
      <c r="C3776" s="2">
        <v>45404</v>
      </c>
      <c r="D3776" t="s">
        <v>39</v>
      </c>
      <c r="E3776" t="s">
        <v>15</v>
      </c>
      <c r="F3776" t="s">
        <v>16</v>
      </c>
      <c r="G3776">
        <v>2</v>
      </c>
      <c r="H3776">
        <v>382.56</v>
      </c>
      <c r="I3776">
        <v>0.21</v>
      </c>
      <c r="J3776">
        <v>604.44000000000005</v>
      </c>
      <c r="K3776">
        <v>423.94</v>
      </c>
      <c r="L3776">
        <v>180.5</v>
      </c>
      <c r="M3776" t="s">
        <v>17</v>
      </c>
      <c r="N3776" t="str">
        <f t="shared" si="58"/>
        <v>High</v>
      </c>
    </row>
    <row r="3777" spans="1:14" x14ac:dyDescent="0.3">
      <c r="A3777">
        <v>3776</v>
      </c>
      <c r="B3777" t="s">
        <v>732</v>
      </c>
      <c r="C3777" s="2">
        <v>45351</v>
      </c>
      <c r="D3777" t="s">
        <v>14</v>
      </c>
      <c r="E3777" t="s">
        <v>33</v>
      </c>
      <c r="F3777" t="s">
        <v>21</v>
      </c>
      <c r="G3777">
        <v>10</v>
      </c>
      <c r="H3777">
        <v>27.01</v>
      </c>
      <c r="I3777">
        <v>0.28999999999999998</v>
      </c>
      <c r="J3777">
        <v>191.77</v>
      </c>
      <c r="K3777">
        <v>139.57</v>
      </c>
      <c r="L3777">
        <v>52.2</v>
      </c>
      <c r="M3777" t="s">
        <v>46</v>
      </c>
      <c r="N3777" t="str">
        <f t="shared" si="58"/>
        <v>High</v>
      </c>
    </row>
    <row r="3778" spans="1:14" x14ac:dyDescent="0.3">
      <c r="A3778">
        <v>3777</v>
      </c>
      <c r="B3778" t="s">
        <v>450</v>
      </c>
      <c r="C3778" s="2">
        <v>45599</v>
      </c>
      <c r="D3778" t="s">
        <v>19</v>
      </c>
      <c r="E3778" t="s">
        <v>33</v>
      </c>
      <c r="F3778" t="s">
        <v>16</v>
      </c>
      <c r="G3778">
        <v>5</v>
      </c>
      <c r="H3778">
        <v>350.65</v>
      </c>
      <c r="I3778">
        <v>7.0000000000000007E-2</v>
      </c>
      <c r="J3778">
        <v>1630.52</v>
      </c>
      <c r="K3778">
        <v>913.23</v>
      </c>
      <c r="L3778">
        <v>717.29</v>
      </c>
      <c r="M3778" t="s">
        <v>22</v>
      </c>
      <c r="N3778" t="str">
        <f t="shared" si="58"/>
        <v>Low</v>
      </c>
    </row>
    <row r="3779" spans="1:14" x14ac:dyDescent="0.3">
      <c r="A3779">
        <v>3778</v>
      </c>
      <c r="B3779" t="s">
        <v>3105</v>
      </c>
      <c r="C3779" s="2">
        <v>45329</v>
      </c>
      <c r="D3779" t="s">
        <v>14</v>
      </c>
      <c r="E3779" t="s">
        <v>20</v>
      </c>
      <c r="F3779" t="s">
        <v>21</v>
      </c>
      <c r="G3779">
        <v>7</v>
      </c>
      <c r="H3779">
        <v>460.98</v>
      </c>
      <c r="I3779">
        <v>0.16</v>
      </c>
      <c r="J3779">
        <v>2710.56</v>
      </c>
      <c r="K3779">
        <v>1581.23</v>
      </c>
      <c r="L3779">
        <v>1129.33</v>
      </c>
      <c r="M3779" t="s">
        <v>17</v>
      </c>
      <c r="N3779" t="str">
        <f t="shared" ref="N3779:N3842" si="59">_xlfn.IFS(I3779=0,"No Discount",I3779&gt;=0.21,"High",I3779&gt;=0.11,"Medium",I3779&gt;=0.01,"Low")</f>
        <v>Medium</v>
      </c>
    </row>
    <row r="3780" spans="1:14" x14ac:dyDescent="0.3">
      <c r="A3780">
        <v>3779</v>
      </c>
      <c r="B3780" t="s">
        <v>3106</v>
      </c>
      <c r="C3780" s="2">
        <v>45327</v>
      </c>
      <c r="D3780" t="s">
        <v>14</v>
      </c>
      <c r="E3780" t="s">
        <v>33</v>
      </c>
      <c r="F3780" t="s">
        <v>21</v>
      </c>
      <c r="G3780">
        <v>7</v>
      </c>
      <c r="H3780">
        <v>204.07</v>
      </c>
      <c r="I3780">
        <v>0.17</v>
      </c>
      <c r="J3780">
        <v>1185.6500000000001</v>
      </c>
      <c r="K3780">
        <v>682.45</v>
      </c>
      <c r="L3780">
        <v>503.2</v>
      </c>
      <c r="M3780" t="s">
        <v>40</v>
      </c>
      <c r="N3780" t="str">
        <f t="shared" si="59"/>
        <v>Medium</v>
      </c>
    </row>
    <row r="3781" spans="1:14" x14ac:dyDescent="0.3">
      <c r="A3781">
        <v>3780</v>
      </c>
      <c r="B3781" t="s">
        <v>3107</v>
      </c>
      <c r="C3781" s="2">
        <v>45427</v>
      </c>
      <c r="D3781" t="s">
        <v>14</v>
      </c>
      <c r="E3781" t="s">
        <v>30</v>
      </c>
      <c r="F3781" t="s">
        <v>21</v>
      </c>
      <c r="G3781">
        <v>2</v>
      </c>
      <c r="H3781">
        <v>206.35</v>
      </c>
      <c r="I3781">
        <v>0.27</v>
      </c>
      <c r="J3781">
        <v>301.27</v>
      </c>
      <c r="K3781">
        <v>166.45</v>
      </c>
      <c r="L3781">
        <v>134.82</v>
      </c>
      <c r="M3781" t="s">
        <v>28</v>
      </c>
      <c r="N3781" t="str">
        <f t="shared" si="59"/>
        <v>High</v>
      </c>
    </row>
    <row r="3782" spans="1:14" x14ac:dyDescent="0.3">
      <c r="A3782">
        <v>3781</v>
      </c>
      <c r="B3782" t="s">
        <v>89</v>
      </c>
      <c r="C3782" s="2">
        <v>45574</v>
      </c>
      <c r="D3782" t="s">
        <v>39</v>
      </c>
      <c r="E3782" t="s">
        <v>20</v>
      </c>
      <c r="F3782" t="s">
        <v>16</v>
      </c>
      <c r="G3782">
        <v>10</v>
      </c>
      <c r="H3782">
        <v>380.72</v>
      </c>
      <c r="I3782">
        <v>0.18</v>
      </c>
      <c r="J3782">
        <v>3121.9</v>
      </c>
      <c r="K3782">
        <v>2279.3000000000002</v>
      </c>
      <c r="L3782">
        <v>842.6</v>
      </c>
      <c r="M3782" t="s">
        <v>28</v>
      </c>
      <c r="N3782" t="str">
        <f t="shared" si="59"/>
        <v>Medium</v>
      </c>
    </row>
    <row r="3783" spans="1:14" x14ac:dyDescent="0.3">
      <c r="A3783">
        <v>3782</v>
      </c>
      <c r="B3783" t="s">
        <v>3108</v>
      </c>
      <c r="C3783" s="2">
        <v>45379</v>
      </c>
      <c r="D3783" t="s">
        <v>14</v>
      </c>
      <c r="E3783" t="s">
        <v>30</v>
      </c>
      <c r="F3783" t="s">
        <v>16</v>
      </c>
      <c r="G3783">
        <v>9</v>
      </c>
      <c r="H3783">
        <v>362.07</v>
      </c>
      <c r="I3783">
        <v>0.02</v>
      </c>
      <c r="J3783">
        <v>3193.46</v>
      </c>
      <c r="K3783">
        <v>2327.04</v>
      </c>
      <c r="L3783">
        <v>866.42</v>
      </c>
      <c r="M3783" t="s">
        <v>46</v>
      </c>
      <c r="N3783" t="str">
        <f t="shared" si="59"/>
        <v>Low</v>
      </c>
    </row>
    <row r="3784" spans="1:14" x14ac:dyDescent="0.3">
      <c r="A3784">
        <v>3783</v>
      </c>
      <c r="B3784" t="s">
        <v>2359</v>
      </c>
      <c r="C3784" s="2">
        <v>45654</v>
      </c>
      <c r="D3784" t="s">
        <v>39</v>
      </c>
      <c r="E3784" t="s">
        <v>20</v>
      </c>
      <c r="F3784" t="s">
        <v>16</v>
      </c>
      <c r="G3784">
        <v>3</v>
      </c>
      <c r="H3784">
        <v>195.33</v>
      </c>
      <c r="I3784">
        <v>7.0000000000000007E-2</v>
      </c>
      <c r="J3784">
        <v>544.97</v>
      </c>
      <c r="K3784">
        <v>293.44</v>
      </c>
      <c r="L3784">
        <v>251.53</v>
      </c>
      <c r="M3784" t="s">
        <v>46</v>
      </c>
      <c r="N3784" t="str">
        <f t="shared" si="59"/>
        <v>Low</v>
      </c>
    </row>
    <row r="3785" spans="1:14" x14ac:dyDescent="0.3">
      <c r="A3785">
        <v>3784</v>
      </c>
      <c r="B3785" t="s">
        <v>3109</v>
      </c>
      <c r="C3785" s="2">
        <v>45540</v>
      </c>
      <c r="D3785" t="s">
        <v>14</v>
      </c>
      <c r="E3785" t="s">
        <v>20</v>
      </c>
      <c r="F3785" t="s">
        <v>21</v>
      </c>
      <c r="G3785">
        <v>2</v>
      </c>
      <c r="H3785">
        <v>177.45</v>
      </c>
      <c r="I3785">
        <v>0.22</v>
      </c>
      <c r="J3785">
        <v>276.82</v>
      </c>
      <c r="K3785">
        <v>139.19</v>
      </c>
      <c r="L3785">
        <v>137.63</v>
      </c>
      <c r="M3785" t="s">
        <v>22</v>
      </c>
      <c r="N3785" t="str">
        <f t="shared" si="59"/>
        <v>High</v>
      </c>
    </row>
    <row r="3786" spans="1:14" x14ac:dyDescent="0.3">
      <c r="A3786">
        <v>3785</v>
      </c>
      <c r="B3786" t="s">
        <v>3110</v>
      </c>
      <c r="C3786" s="2">
        <v>45375</v>
      </c>
      <c r="D3786" t="s">
        <v>19</v>
      </c>
      <c r="E3786" t="s">
        <v>30</v>
      </c>
      <c r="F3786" t="s">
        <v>16</v>
      </c>
      <c r="G3786">
        <v>3</v>
      </c>
      <c r="H3786">
        <v>346.83</v>
      </c>
      <c r="I3786">
        <v>0.28000000000000003</v>
      </c>
      <c r="J3786">
        <v>749.15</v>
      </c>
      <c r="K3786">
        <v>563.34</v>
      </c>
      <c r="L3786">
        <v>185.81</v>
      </c>
      <c r="M3786" t="s">
        <v>22</v>
      </c>
      <c r="N3786" t="str">
        <f t="shared" si="59"/>
        <v>High</v>
      </c>
    </row>
    <row r="3787" spans="1:14" x14ac:dyDescent="0.3">
      <c r="A3787">
        <v>3786</v>
      </c>
      <c r="B3787" t="s">
        <v>3111</v>
      </c>
      <c r="C3787" s="2">
        <v>45600</v>
      </c>
      <c r="D3787" t="s">
        <v>14</v>
      </c>
      <c r="E3787" t="s">
        <v>15</v>
      </c>
      <c r="F3787" t="s">
        <v>27</v>
      </c>
      <c r="G3787">
        <v>5</v>
      </c>
      <c r="H3787">
        <v>92.07</v>
      </c>
      <c r="I3787">
        <v>0</v>
      </c>
      <c r="J3787">
        <v>460.35</v>
      </c>
      <c r="K3787">
        <v>344.63</v>
      </c>
      <c r="L3787">
        <v>115.72</v>
      </c>
      <c r="M3787" t="s">
        <v>46</v>
      </c>
      <c r="N3787" t="str">
        <f t="shared" si="59"/>
        <v>No Discount</v>
      </c>
    </row>
    <row r="3788" spans="1:14" x14ac:dyDescent="0.3">
      <c r="A3788">
        <v>3787</v>
      </c>
      <c r="B3788" t="s">
        <v>1829</v>
      </c>
      <c r="C3788" s="2">
        <v>45304</v>
      </c>
      <c r="D3788" t="s">
        <v>14</v>
      </c>
      <c r="E3788" t="s">
        <v>25</v>
      </c>
      <c r="F3788" t="s">
        <v>27</v>
      </c>
      <c r="G3788">
        <v>6</v>
      </c>
      <c r="H3788">
        <v>27.63</v>
      </c>
      <c r="I3788">
        <v>0</v>
      </c>
      <c r="J3788">
        <v>165.78</v>
      </c>
      <c r="K3788">
        <v>108.73</v>
      </c>
      <c r="L3788">
        <v>57.05</v>
      </c>
      <c r="M3788" t="s">
        <v>40</v>
      </c>
      <c r="N3788" t="str">
        <f t="shared" si="59"/>
        <v>No Discount</v>
      </c>
    </row>
    <row r="3789" spans="1:14" x14ac:dyDescent="0.3">
      <c r="A3789">
        <v>3788</v>
      </c>
      <c r="B3789" t="s">
        <v>2435</v>
      </c>
      <c r="C3789" s="2">
        <v>45461</v>
      </c>
      <c r="D3789" t="s">
        <v>24</v>
      </c>
      <c r="E3789" t="s">
        <v>33</v>
      </c>
      <c r="F3789" t="s">
        <v>21</v>
      </c>
      <c r="G3789">
        <v>10</v>
      </c>
      <c r="H3789">
        <v>361.34</v>
      </c>
      <c r="I3789">
        <v>0.08</v>
      </c>
      <c r="J3789">
        <v>3324.33</v>
      </c>
      <c r="K3789">
        <v>1833.97</v>
      </c>
      <c r="L3789">
        <v>1490.36</v>
      </c>
      <c r="M3789" t="s">
        <v>17</v>
      </c>
      <c r="N3789" t="str">
        <f t="shared" si="59"/>
        <v>Low</v>
      </c>
    </row>
    <row r="3790" spans="1:14" x14ac:dyDescent="0.3">
      <c r="A3790">
        <v>3789</v>
      </c>
      <c r="B3790" t="s">
        <v>242</v>
      </c>
      <c r="C3790" s="2">
        <v>45418</v>
      </c>
      <c r="D3790" t="s">
        <v>24</v>
      </c>
      <c r="E3790" t="s">
        <v>15</v>
      </c>
      <c r="F3790" t="s">
        <v>16</v>
      </c>
      <c r="G3790">
        <v>1</v>
      </c>
      <c r="H3790">
        <v>185.56</v>
      </c>
      <c r="I3790">
        <v>0.18</v>
      </c>
      <c r="J3790">
        <v>152.16</v>
      </c>
      <c r="K3790">
        <v>113.7</v>
      </c>
      <c r="L3790">
        <v>38.46</v>
      </c>
      <c r="M3790" t="s">
        <v>22</v>
      </c>
      <c r="N3790" t="str">
        <f t="shared" si="59"/>
        <v>Medium</v>
      </c>
    </row>
    <row r="3791" spans="1:14" x14ac:dyDescent="0.3">
      <c r="A3791">
        <v>3790</v>
      </c>
      <c r="B3791" t="s">
        <v>3112</v>
      </c>
      <c r="C3791" s="2">
        <v>45600</v>
      </c>
      <c r="D3791" t="s">
        <v>14</v>
      </c>
      <c r="E3791" t="s">
        <v>25</v>
      </c>
      <c r="F3791" t="s">
        <v>16</v>
      </c>
      <c r="G3791">
        <v>1</v>
      </c>
      <c r="H3791">
        <v>398.83</v>
      </c>
      <c r="I3791">
        <v>0.21</v>
      </c>
      <c r="J3791">
        <v>315.08</v>
      </c>
      <c r="K3791">
        <v>238.5</v>
      </c>
      <c r="L3791">
        <v>76.58</v>
      </c>
      <c r="M3791" t="s">
        <v>22</v>
      </c>
      <c r="N3791" t="str">
        <f t="shared" si="59"/>
        <v>High</v>
      </c>
    </row>
    <row r="3792" spans="1:14" x14ac:dyDescent="0.3">
      <c r="A3792">
        <v>3791</v>
      </c>
      <c r="B3792" t="s">
        <v>3113</v>
      </c>
      <c r="C3792" s="2">
        <v>45453</v>
      </c>
      <c r="D3792" t="s">
        <v>19</v>
      </c>
      <c r="E3792" t="s">
        <v>33</v>
      </c>
      <c r="F3792" t="s">
        <v>27</v>
      </c>
      <c r="G3792">
        <v>3</v>
      </c>
      <c r="H3792">
        <v>100.23</v>
      </c>
      <c r="I3792">
        <v>7.0000000000000007E-2</v>
      </c>
      <c r="J3792">
        <v>279.64</v>
      </c>
      <c r="K3792">
        <v>161.88</v>
      </c>
      <c r="L3792">
        <v>117.76</v>
      </c>
      <c r="M3792" t="s">
        <v>28</v>
      </c>
      <c r="N3792" t="str">
        <f t="shared" si="59"/>
        <v>Low</v>
      </c>
    </row>
    <row r="3793" spans="1:14" x14ac:dyDescent="0.3">
      <c r="A3793">
        <v>3792</v>
      </c>
      <c r="B3793" t="s">
        <v>790</v>
      </c>
      <c r="C3793" s="2">
        <v>45475</v>
      </c>
      <c r="D3793" t="s">
        <v>24</v>
      </c>
      <c r="E3793" t="s">
        <v>20</v>
      </c>
      <c r="F3793" t="s">
        <v>21</v>
      </c>
      <c r="G3793">
        <v>3</v>
      </c>
      <c r="H3793">
        <v>110.2</v>
      </c>
      <c r="I3793">
        <v>0.27</v>
      </c>
      <c r="J3793">
        <v>241.34</v>
      </c>
      <c r="K3793">
        <v>170.79</v>
      </c>
      <c r="L3793">
        <v>70.55</v>
      </c>
      <c r="M3793" t="s">
        <v>17</v>
      </c>
      <c r="N3793" t="str">
        <f t="shared" si="59"/>
        <v>High</v>
      </c>
    </row>
    <row r="3794" spans="1:14" x14ac:dyDescent="0.3">
      <c r="A3794">
        <v>3793</v>
      </c>
      <c r="B3794" t="s">
        <v>3114</v>
      </c>
      <c r="C3794" s="2">
        <v>45426</v>
      </c>
      <c r="D3794" t="s">
        <v>24</v>
      </c>
      <c r="E3794" t="s">
        <v>15</v>
      </c>
      <c r="F3794" t="s">
        <v>16</v>
      </c>
      <c r="G3794">
        <v>9</v>
      </c>
      <c r="H3794">
        <v>179.83</v>
      </c>
      <c r="I3794">
        <v>0.04</v>
      </c>
      <c r="J3794">
        <v>1553.73</v>
      </c>
      <c r="K3794">
        <v>784.92</v>
      </c>
      <c r="L3794">
        <v>768.81</v>
      </c>
      <c r="M3794" t="s">
        <v>22</v>
      </c>
      <c r="N3794" t="str">
        <f t="shared" si="59"/>
        <v>Low</v>
      </c>
    </row>
    <row r="3795" spans="1:14" x14ac:dyDescent="0.3">
      <c r="A3795">
        <v>3794</v>
      </c>
      <c r="B3795" t="s">
        <v>2256</v>
      </c>
      <c r="C3795" s="2">
        <v>45422</v>
      </c>
      <c r="D3795" t="s">
        <v>39</v>
      </c>
      <c r="E3795" t="s">
        <v>25</v>
      </c>
      <c r="F3795" t="s">
        <v>16</v>
      </c>
      <c r="G3795">
        <v>7</v>
      </c>
      <c r="H3795">
        <v>412.9</v>
      </c>
      <c r="I3795">
        <v>0.03</v>
      </c>
      <c r="J3795">
        <v>2803.59</v>
      </c>
      <c r="K3795">
        <v>1667.18</v>
      </c>
      <c r="L3795">
        <v>1136.4100000000001</v>
      </c>
      <c r="M3795" t="s">
        <v>46</v>
      </c>
      <c r="N3795" t="str">
        <f t="shared" si="59"/>
        <v>Low</v>
      </c>
    </row>
    <row r="3796" spans="1:14" x14ac:dyDescent="0.3">
      <c r="A3796">
        <v>3795</v>
      </c>
      <c r="B3796" t="s">
        <v>3115</v>
      </c>
      <c r="C3796" s="2">
        <v>45342</v>
      </c>
      <c r="D3796" t="s">
        <v>19</v>
      </c>
      <c r="E3796" t="s">
        <v>15</v>
      </c>
      <c r="F3796" t="s">
        <v>21</v>
      </c>
      <c r="G3796">
        <v>4</v>
      </c>
      <c r="H3796">
        <v>22.74</v>
      </c>
      <c r="I3796">
        <v>0.26</v>
      </c>
      <c r="J3796">
        <v>67.31</v>
      </c>
      <c r="K3796">
        <v>33.97</v>
      </c>
      <c r="L3796">
        <v>33.340000000000003</v>
      </c>
      <c r="M3796" t="s">
        <v>22</v>
      </c>
      <c r="N3796" t="str">
        <f t="shared" si="59"/>
        <v>High</v>
      </c>
    </row>
    <row r="3797" spans="1:14" x14ac:dyDescent="0.3">
      <c r="A3797">
        <v>3796</v>
      </c>
      <c r="B3797" t="s">
        <v>23</v>
      </c>
      <c r="C3797" s="2">
        <v>45344</v>
      </c>
      <c r="D3797" t="s">
        <v>39</v>
      </c>
      <c r="E3797" t="s">
        <v>30</v>
      </c>
      <c r="F3797" t="s">
        <v>16</v>
      </c>
      <c r="G3797">
        <v>5</v>
      </c>
      <c r="H3797">
        <v>235.5</v>
      </c>
      <c r="I3797">
        <v>0.13</v>
      </c>
      <c r="J3797">
        <v>1024.42</v>
      </c>
      <c r="K3797">
        <v>791.02</v>
      </c>
      <c r="L3797">
        <v>233.4</v>
      </c>
      <c r="M3797" t="s">
        <v>46</v>
      </c>
      <c r="N3797" t="str">
        <f t="shared" si="59"/>
        <v>Medium</v>
      </c>
    </row>
    <row r="3798" spans="1:14" x14ac:dyDescent="0.3">
      <c r="A3798">
        <v>3797</v>
      </c>
      <c r="B3798" t="s">
        <v>3116</v>
      </c>
      <c r="C3798" s="2">
        <v>45507</v>
      </c>
      <c r="D3798" t="s">
        <v>19</v>
      </c>
      <c r="E3798" t="s">
        <v>25</v>
      </c>
      <c r="F3798" t="s">
        <v>27</v>
      </c>
      <c r="G3798">
        <v>1</v>
      </c>
      <c r="H3798">
        <v>162.79</v>
      </c>
      <c r="I3798">
        <v>0.05</v>
      </c>
      <c r="J3798">
        <v>154.65</v>
      </c>
      <c r="K3798">
        <v>108.85</v>
      </c>
      <c r="L3798">
        <v>45.8</v>
      </c>
      <c r="M3798" t="s">
        <v>22</v>
      </c>
      <c r="N3798" t="str">
        <f t="shared" si="59"/>
        <v>Low</v>
      </c>
    </row>
    <row r="3799" spans="1:14" x14ac:dyDescent="0.3">
      <c r="A3799">
        <v>3798</v>
      </c>
      <c r="B3799" t="s">
        <v>3117</v>
      </c>
      <c r="C3799" s="2">
        <v>45592</v>
      </c>
      <c r="D3799" t="s">
        <v>24</v>
      </c>
      <c r="E3799" t="s">
        <v>30</v>
      </c>
      <c r="F3799" t="s">
        <v>16</v>
      </c>
      <c r="G3799">
        <v>2</v>
      </c>
      <c r="H3799">
        <v>422.83</v>
      </c>
      <c r="I3799">
        <v>0.05</v>
      </c>
      <c r="J3799">
        <v>803.38</v>
      </c>
      <c r="K3799">
        <v>560.71</v>
      </c>
      <c r="L3799">
        <v>242.67</v>
      </c>
      <c r="M3799" t="s">
        <v>22</v>
      </c>
      <c r="N3799" t="str">
        <f t="shared" si="59"/>
        <v>Low</v>
      </c>
    </row>
    <row r="3800" spans="1:14" x14ac:dyDescent="0.3">
      <c r="A3800">
        <v>3799</v>
      </c>
      <c r="B3800" t="s">
        <v>3118</v>
      </c>
      <c r="C3800" s="2">
        <v>45564</v>
      </c>
      <c r="D3800" t="s">
        <v>24</v>
      </c>
      <c r="E3800" t="s">
        <v>20</v>
      </c>
      <c r="F3800" t="s">
        <v>27</v>
      </c>
      <c r="G3800">
        <v>7</v>
      </c>
      <c r="H3800">
        <v>159.81</v>
      </c>
      <c r="I3800">
        <v>0.21</v>
      </c>
      <c r="J3800">
        <v>883.75</v>
      </c>
      <c r="K3800">
        <v>647.83000000000004</v>
      </c>
      <c r="L3800">
        <v>235.92</v>
      </c>
      <c r="M3800" t="s">
        <v>28</v>
      </c>
      <c r="N3800" t="str">
        <f t="shared" si="59"/>
        <v>High</v>
      </c>
    </row>
    <row r="3801" spans="1:14" x14ac:dyDescent="0.3">
      <c r="A3801">
        <v>3800</v>
      </c>
      <c r="B3801" t="s">
        <v>3119</v>
      </c>
      <c r="C3801" s="2">
        <v>45641</v>
      </c>
      <c r="D3801" t="s">
        <v>24</v>
      </c>
      <c r="E3801" t="s">
        <v>20</v>
      </c>
      <c r="F3801" t="s">
        <v>27</v>
      </c>
      <c r="G3801">
        <v>3</v>
      </c>
      <c r="H3801">
        <v>126.44</v>
      </c>
      <c r="I3801">
        <v>0.15</v>
      </c>
      <c r="J3801">
        <v>322.42</v>
      </c>
      <c r="K3801">
        <v>235.37</v>
      </c>
      <c r="L3801">
        <v>87.05</v>
      </c>
      <c r="M3801" t="s">
        <v>28</v>
      </c>
      <c r="N3801" t="str">
        <f t="shared" si="59"/>
        <v>Medium</v>
      </c>
    </row>
    <row r="3802" spans="1:14" x14ac:dyDescent="0.3">
      <c r="A3802">
        <v>3801</v>
      </c>
      <c r="B3802" t="s">
        <v>2775</v>
      </c>
      <c r="C3802" s="2">
        <v>45485</v>
      </c>
      <c r="D3802" t="s">
        <v>24</v>
      </c>
      <c r="E3802" t="s">
        <v>25</v>
      </c>
      <c r="F3802" t="s">
        <v>21</v>
      </c>
      <c r="G3802">
        <v>4</v>
      </c>
      <c r="H3802">
        <v>266.29000000000002</v>
      </c>
      <c r="I3802">
        <v>0.04</v>
      </c>
      <c r="J3802">
        <v>1022.55</v>
      </c>
      <c r="K3802">
        <v>549.28</v>
      </c>
      <c r="L3802">
        <v>473.27</v>
      </c>
      <c r="M3802" t="s">
        <v>28</v>
      </c>
      <c r="N3802" t="str">
        <f t="shared" si="59"/>
        <v>Low</v>
      </c>
    </row>
    <row r="3803" spans="1:14" x14ac:dyDescent="0.3">
      <c r="A3803">
        <v>3802</v>
      </c>
      <c r="B3803" t="s">
        <v>2622</v>
      </c>
      <c r="C3803" s="2">
        <v>45395</v>
      </c>
      <c r="D3803" t="s">
        <v>14</v>
      </c>
      <c r="E3803" t="s">
        <v>15</v>
      </c>
      <c r="F3803" t="s">
        <v>27</v>
      </c>
      <c r="G3803">
        <v>7</v>
      </c>
      <c r="H3803">
        <v>81.45</v>
      </c>
      <c r="I3803">
        <v>0.28000000000000003</v>
      </c>
      <c r="J3803">
        <v>410.51</v>
      </c>
      <c r="K3803">
        <v>287.85000000000002</v>
      </c>
      <c r="L3803">
        <v>122.66</v>
      </c>
      <c r="M3803" t="s">
        <v>17</v>
      </c>
      <c r="N3803" t="str">
        <f t="shared" si="59"/>
        <v>High</v>
      </c>
    </row>
    <row r="3804" spans="1:14" x14ac:dyDescent="0.3">
      <c r="A3804">
        <v>3803</v>
      </c>
      <c r="B3804" t="s">
        <v>136</v>
      </c>
      <c r="C3804" s="2">
        <v>45548</v>
      </c>
      <c r="D3804" t="s">
        <v>39</v>
      </c>
      <c r="E3804" t="s">
        <v>15</v>
      </c>
      <c r="F3804" t="s">
        <v>21</v>
      </c>
      <c r="G3804">
        <v>4</v>
      </c>
      <c r="H3804">
        <v>387.49</v>
      </c>
      <c r="I3804">
        <v>0.24</v>
      </c>
      <c r="J3804">
        <v>1177.97</v>
      </c>
      <c r="K3804">
        <v>836.26</v>
      </c>
      <c r="L3804">
        <v>341.71</v>
      </c>
      <c r="M3804" t="s">
        <v>46</v>
      </c>
      <c r="N3804" t="str">
        <f t="shared" si="59"/>
        <v>High</v>
      </c>
    </row>
    <row r="3805" spans="1:14" x14ac:dyDescent="0.3">
      <c r="A3805">
        <v>3804</v>
      </c>
      <c r="B3805" t="s">
        <v>3120</v>
      </c>
      <c r="C3805" s="2">
        <v>45395</v>
      </c>
      <c r="D3805" t="s">
        <v>14</v>
      </c>
      <c r="E3805" t="s">
        <v>33</v>
      </c>
      <c r="F3805" t="s">
        <v>16</v>
      </c>
      <c r="G3805">
        <v>1</v>
      </c>
      <c r="H3805">
        <v>21.04</v>
      </c>
      <c r="I3805">
        <v>0.23</v>
      </c>
      <c r="J3805">
        <v>16.2</v>
      </c>
      <c r="K3805">
        <v>12.28</v>
      </c>
      <c r="L3805">
        <v>3.92</v>
      </c>
      <c r="M3805" t="s">
        <v>28</v>
      </c>
      <c r="N3805" t="str">
        <f t="shared" si="59"/>
        <v>High</v>
      </c>
    </row>
    <row r="3806" spans="1:14" x14ac:dyDescent="0.3">
      <c r="A3806">
        <v>3805</v>
      </c>
      <c r="B3806" t="s">
        <v>3121</v>
      </c>
      <c r="C3806" s="2">
        <v>45367</v>
      </c>
      <c r="D3806" t="s">
        <v>19</v>
      </c>
      <c r="E3806" t="s">
        <v>30</v>
      </c>
      <c r="F3806" t="s">
        <v>21</v>
      </c>
      <c r="G3806">
        <v>1</v>
      </c>
      <c r="H3806">
        <v>243.13</v>
      </c>
      <c r="I3806">
        <v>0.14000000000000001</v>
      </c>
      <c r="J3806">
        <v>209.09</v>
      </c>
      <c r="K3806">
        <v>167.11</v>
      </c>
      <c r="L3806">
        <v>41.98</v>
      </c>
      <c r="M3806" t="s">
        <v>28</v>
      </c>
      <c r="N3806" t="str">
        <f t="shared" si="59"/>
        <v>Medium</v>
      </c>
    </row>
    <row r="3807" spans="1:14" x14ac:dyDescent="0.3">
      <c r="A3807">
        <v>3806</v>
      </c>
      <c r="B3807" t="s">
        <v>3122</v>
      </c>
      <c r="C3807" s="2">
        <v>45641</v>
      </c>
      <c r="D3807" t="s">
        <v>24</v>
      </c>
      <c r="E3807" t="s">
        <v>20</v>
      </c>
      <c r="F3807" t="s">
        <v>16</v>
      </c>
      <c r="G3807">
        <v>6</v>
      </c>
      <c r="H3807">
        <v>33.56</v>
      </c>
      <c r="I3807">
        <v>0.25</v>
      </c>
      <c r="J3807">
        <v>151.02000000000001</v>
      </c>
      <c r="K3807">
        <v>78.89</v>
      </c>
      <c r="L3807">
        <v>72.13</v>
      </c>
      <c r="M3807" t="s">
        <v>40</v>
      </c>
      <c r="N3807" t="str">
        <f t="shared" si="59"/>
        <v>High</v>
      </c>
    </row>
    <row r="3808" spans="1:14" x14ac:dyDescent="0.3">
      <c r="A3808">
        <v>3807</v>
      </c>
      <c r="B3808" t="s">
        <v>3123</v>
      </c>
      <c r="C3808" s="2">
        <v>45306</v>
      </c>
      <c r="D3808" t="s">
        <v>39</v>
      </c>
      <c r="E3808" t="s">
        <v>33</v>
      </c>
      <c r="F3808" t="s">
        <v>27</v>
      </c>
      <c r="G3808">
        <v>9</v>
      </c>
      <c r="H3808">
        <v>300.72000000000003</v>
      </c>
      <c r="I3808">
        <v>0.03</v>
      </c>
      <c r="J3808">
        <v>2625.29</v>
      </c>
      <c r="K3808">
        <v>1905.75</v>
      </c>
      <c r="L3808">
        <v>719.54</v>
      </c>
      <c r="M3808" t="s">
        <v>28</v>
      </c>
      <c r="N3808" t="str">
        <f t="shared" si="59"/>
        <v>Low</v>
      </c>
    </row>
    <row r="3809" spans="1:14" x14ac:dyDescent="0.3">
      <c r="A3809">
        <v>3808</v>
      </c>
      <c r="B3809" t="s">
        <v>1943</v>
      </c>
      <c r="C3809" s="2">
        <v>45544</v>
      </c>
      <c r="D3809" t="s">
        <v>39</v>
      </c>
      <c r="E3809" t="s">
        <v>25</v>
      </c>
      <c r="F3809" t="s">
        <v>21</v>
      </c>
      <c r="G3809">
        <v>8</v>
      </c>
      <c r="H3809">
        <v>139.41999999999999</v>
      </c>
      <c r="I3809">
        <v>0.2</v>
      </c>
      <c r="J3809">
        <v>892.29</v>
      </c>
      <c r="K3809">
        <v>542.16999999999996</v>
      </c>
      <c r="L3809">
        <v>350.12</v>
      </c>
      <c r="M3809" t="s">
        <v>28</v>
      </c>
      <c r="N3809" t="str">
        <f t="shared" si="59"/>
        <v>Medium</v>
      </c>
    </row>
    <row r="3810" spans="1:14" x14ac:dyDescent="0.3">
      <c r="A3810">
        <v>3809</v>
      </c>
      <c r="B3810" t="s">
        <v>1475</v>
      </c>
      <c r="C3810" s="2">
        <v>45513</v>
      </c>
      <c r="D3810" t="s">
        <v>19</v>
      </c>
      <c r="E3810" t="s">
        <v>30</v>
      </c>
      <c r="F3810" t="s">
        <v>27</v>
      </c>
      <c r="G3810">
        <v>9</v>
      </c>
      <c r="H3810">
        <v>279.72000000000003</v>
      </c>
      <c r="I3810">
        <v>0.22</v>
      </c>
      <c r="J3810">
        <v>1963.63</v>
      </c>
      <c r="K3810">
        <v>1374.01</v>
      </c>
      <c r="L3810">
        <v>589.62</v>
      </c>
      <c r="M3810" t="s">
        <v>46</v>
      </c>
      <c r="N3810" t="str">
        <f t="shared" si="59"/>
        <v>High</v>
      </c>
    </row>
    <row r="3811" spans="1:14" x14ac:dyDescent="0.3">
      <c r="A3811">
        <v>3810</v>
      </c>
      <c r="B3811" t="s">
        <v>3124</v>
      </c>
      <c r="C3811" s="2">
        <v>45552</v>
      </c>
      <c r="D3811" t="s">
        <v>14</v>
      </c>
      <c r="E3811" t="s">
        <v>20</v>
      </c>
      <c r="F3811" t="s">
        <v>16</v>
      </c>
      <c r="G3811">
        <v>2</v>
      </c>
      <c r="H3811">
        <v>263.12</v>
      </c>
      <c r="I3811">
        <v>0.08</v>
      </c>
      <c r="J3811">
        <v>484.14</v>
      </c>
      <c r="K3811">
        <v>321.35000000000002</v>
      </c>
      <c r="L3811">
        <v>162.79</v>
      </c>
      <c r="M3811" t="s">
        <v>17</v>
      </c>
      <c r="N3811" t="str">
        <f t="shared" si="59"/>
        <v>Low</v>
      </c>
    </row>
    <row r="3812" spans="1:14" x14ac:dyDescent="0.3">
      <c r="A3812">
        <v>3811</v>
      </c>
      <c r="B3812" t="s">
        <v>3125</v>
      </c>
      <c r="C3812" s="2">
        <v>45607</v>
      </c>
      <c r="D3812" t="s">
        <v>39</v>
      </c>
      <c r="E3812" t="s">
        <v>30</v>
      </c>
      <c r="F3812" t="s">
        <v>27</v>
      </c>
      <c r="G3812">
        <v>5</v>
      </c>
      <c r="H3812">
        <v>307.52999999999997</v>
      </c>
      <c r="I3812">
        <v>0.24</v>
      </c>
      <c r="J3812">
        <v>1168.6099999999999</v>
      </c>
      <c r="K3812">
        <v>689.69</v>
      </c>
      <c r="L3812">
        <v>478.92</v>
      </c>
      <c r="M3812" t="s">
        <v>17</v>
      </c>
      <c r="N3812" t="str">
        <f t="shared" si="59"/>
        <v>High</v>
      </c>
    </row>
    <row r="3813" spans="1:14" x14ac:dyDescent="0.3">
      <c r="A3813">
        <v>3812</v>
      </c>
      <c r="B3813" t="s">
        <v>2717</v>
      </c>
      <c r="C3813" s="2">
        <v>45630</v>
      </c>
      <c r="D3813" t="s">
        <v>24</v>
      </c>
      <c r="E3813" t="s">
        <v>30</v>
      </c>
      <c r="F3813" t="s">
        <v>21</v>
      </c>
      <c r="G3813">
        <v>4</v>
      </c>
      <c r="H3813">
        <v>455.31</v>
      </c>
      <c r="I3813">
        <v>0.27</v>
      </c>
      <c r="J3813">
        <v>1329.51</v>
      </c>
      <c r="K3813">
        <v>1061.58</v>
      </c>
      <c r="L3813">
        <v>267.93</v>
      </c>
      <c r="M3813" t="s">
        <v>28</v>
      </c>
      <c r="N3813" t="str">
        <f t="shared" si="59"/>
        <v>High</v>
      </c>
    </row>
    <row r="3814" spans="1:14" x14ac:dyDescent="0.3">
      <c r="A3814">
        <v>3813</v>
      </c>
      <c r="B3814" t="s">
        <v>3126</v>
      </c>
      <c r="C3814" s="2">
        <v>45492</v>
      </c>
      <c r="D3814" t="s">
        <v>39</v>
      </c>
      <c r="E3814" t="s">
        <v>30</v>
      </c>
      <c r="F3814" t="s">
        <v>21</v>
      </c>
      <c r="G3814">
        <v>3</v>
      </c>
      <c r="H3814">
        <v>405.63</v>
      </c>
      <c r="I3814">
        <v>0.24</v>
      </c>
      <c r="J3814">
        <v>924.84</v>
      </c>
      <c r="K3814">
        <v>555.45000000000005</v>
      </c>
      <c r="L3814">
        <v>369.39</v>
      </c>
      <c r="M3814" t="s">
        <v>28</v>
      </c>
      <c r="N3814" t="str">
        <f t="shared" si="59"/>
        <v>High</v>
      </c>
    </row>
    <row r="3815" spans="1:14" x14ac:dyDescent="0.3">
      <c r="A3815">
        <v>3814</v>
      </c>
      <c r="B3815" t="s">
        <v>107</v>
      </c>
      <c r="C3815" s="2">
        <v>45596</v>
      </c>
      <c r="D3815" t="s">
        <v>39</v>
      </c>
      <c r="E3815" t="s">
        <v>20</v>
      </c>
      <c r="F3815" t="s">
        <v>16</v>
      </c>
      <c r="G3815">
        <v>5</v>
      </c>
      <c r="H3815">
        <v>141.44999999999999</v>
      </c>
      <c r="I3815">
        <v>0.02</v>
      </c>
      <c r="J3815">
        <v>693.11</v>
      </c>
      <c r="K3815">
        <v>447.43</v>
      </c>
      <c r="L3815">
        <v>245.68</v>
      </c>
      <c r="M3815" t="s">
        <v>46</v>
      </c>
      <c r="N3815" t="str">
        <f t="shared" si="59"/>
        <v>Low</v>
      </c>
    </row>
    <row r="3816" spans="1:14" x14ac:dyDescent="0.3">
      <c r="A3816">
        <v>3815</v>
      </c>
      <c r="B3816" t="s">
        <v>3074</v>
      </c>
      <c r="C3816" s="2">
        <v>45547</v>
      </c>
      <c r="D3816" t="s">
        <v>39</v>
      </c>
      <c r="E3816" t="s">
        <v>33</v>
      </c>
      <c r="F3816" t="s">
        <v>27</v>
      </c>
      <c r="G3816">
        <v>10</v>
      </c>
      <c r="H3816">
        <v>497.42</v>
      </c>
      <c r="I3816">
        <v>0.02</v>
      </c>
      <c r="J3816">
        <v>4874.72</v>
      </c>
      <c r="K3816">
        <v>3650.2</v>
      </c>
      <c r="L3816">
        <v>1224.52</v>
      </c>
      <c r="M3816" t="s">
        <v>46</v>
      </c>
      <c r="N3816" t="str">
        <f t="shared" si="59"/>
        <v>Low</v>
      </c>
    </row>
    <row r="3817" spans="1:14" x14ac:dyDescent="0.3">
      <c r="A3817">
        <v>3816</v>
      </c>
      <c r="B3817" t="s">
        <v>3127</v>
      </c>
      <c r="C3817" s="2">
        <v>45509</v>
      </c>
      <c r="D3817" t="s">
        <v>39</v>
      </c>
      <c r="E3817" t="s">
        <v>33</v>
      </c>
      <c r="F3817" t="s">
        <v>16</v>
      </c>
      <c r="G3817">
        <v>7</v>
      </c>
      <c r="H3817">
        <v>444.21</v>
      </c>
      <c r="I3817">
        <v>0.17</v>
      </c>
      <c r="J3817">
        <v>2580.86</v>
      </c>
      <c r="K3817">
        <v>1753.09</v>
      </c>
      <c r="L3817">
        <v>827.77</v>
      </c>
      <c r="M3817" t="s">
        <v>46</v>
      </c>
      <c r="N3817" t="str">
        <f t="shared" si="59"/>
        <v>Medium</v>
      </c>
    </row>
    <row r="3818" spans="1:14" x14ac:dyDescent="0.3">
      <c r="A3818">
        <v>3817</v>
      </c>
      <c r="B3818" t="s">
        <v>960</v>
      </c>
      <c r="C3818" s="2">
        <v>45511</v>
      </c>
      <c r="D3818" t="s">
        <v>39</v>
      </c>
      <c r="E3818" t="s">
        <v>33</v>
      </c>
      <c r="F3818" t="s">
        <v>21</v>
      </c>
      <c r="G3818">
        <v>9</v>
      </c>
      <c r="H3818">
        <v>30.81</v>
      </c>
      <c r="I3818">
        <v>0.04</v>
      </c>
      <c r="J3818">
        <v>266.2</v>
      </c>
      <c r="K3818">
        <v>188.81</v>
      </c>
      <c r="L3818">
        <v>77.39</v>
      </c>
      <c r="M3818" t="s">
        <v>46</v>
      </c>
      <c r="N3818" t="str">
        <f t="shared" si="59"/>
        <v>Low</v>
      </c>
    </row>
    <row r="3819" spans="1:14" x14ac:dyDescent="0.3">
      <c r="A3819">
        <v>3818</v>
      </c>
      <c r="B3819" t="s">
        <v>3128</v>
      </c>
      <c r="C3819" s="2">
        <v>45335</v>
      </c>
      <c r="D3819" t="s">
        <v>19</v>
      </c>
      <c r="E3819" t="s">
        <v>15</v>
      </c>
      <c r="F3819" t="s">
        <v>16</v>
      </c>
      <c r="G3819">
        <v>8</v>
      </c>
      <c r="H3819">
        <v>256.82</v>
      </c>
      <c r="I3819">
        <v>0.12</v>
      </c>
      <c r="J3819">
        <v>1808.01</v>
      </c>
      <c r="K3819">
        <v>969.01</v>
      </c>
      <c r="L3819">
        <v>839</v>
      </c>
      <c r="M3819" t="s">
        <v>17</v>
      </c>
      <c r="N3819" t="str">
        <f t="shared" si="59"/>
        <v>Medium</v>
      </c>
    </row>
    <row r="3820" spans="1:14" x14ac:dyDescent="0.3">
      <c r="A3820">
        <v>3819</v>
      </c>
      <c r="B3820" t="s">
        <v>3129</v>
      </c>
      <c r="C3820" s="2">
        <v>45344</v>
      </c>
      <c r="D3820" t="s">
        <v>24</v>
      </c>
      <c r="E3820" t="s">
        <v>20</v>
      </c>
      <c r="F3820" t="s">
        <v>16</v>
      </c>
      <c r="G3820">
        <v>3</v>
      </c>
      <c r="H3820">
        <v>431.73</v>
      </c>
      <c r="I3820">
        <v>0.25</v>
      </c>
      <c r="J3820">
        <v>971.39</v>
      </c>
      <c r="K3820">
        <v>603.77</v>
      </c>
      <c r="L3820">
        <v>367.62</v>
      </c>
      <c r="M3820" t="s">
        <v>40</v>
      </c>
      <c r="N3820" t="str">
        <f t="shared" si="59"/>
        <v>High</v>
      </c>
    </row>
    <row r="3821" spans="1:14" x14ac:dyDescent="0.3">
      <c r="A3821">
        <v>3820</v>
      </c>
      <c r="B3821" t="s">
        <v>3130</v>
      </c>
      <c r="C3821" s="2">
        <v>45619</v>
      </c>
      <c r="D3821" t="s">
        <v>39</v>
      </c>
      <c r="E3821" t="s">
        <v>30</v>
      </c>
      <c r="F3821" t="s">
        <v>21</v>
      </c>
      <c r="G3821">
        <v>6</v>
      </c>
      <c r="H3821">
        <v>499.8</v>
      </c>
      <c r="I3821">
        <v>0.23</v>
      </c>
      <c r="J3821">
        <v>2309.08</v>
      </c>
      <c r="K3821">
        <v>1376</v>
      </c>
      <c r="L3821">
        <v>933.08</v>
      </c>
      <c r="M3821" t="s">
        <v>22</v>
      </c>
      <c r="N3821" t="str">
        <f t="shared" si="59"/>
        <v>High</v>
      </c>
    </row>
    <row r="3822" spans="1:14" x14ac:dyDescent="0.3">
      <c r="A3822">
        <v>3821</v>
      </c>
      <c r="B3822" t="s">
        <v>3131</v>
      </c>
      <c r="C3822" s="2">
        <v>45591</v>
      </c>
      <c r="D3822" t="s">
        <v>14</v>
      </c>
      <c r="E3822" t="s">
        <v>30</v>
      </c>
      <c r="F3822" t="s">
        <v>27</v>
      </c>
      <c r="G3822">
        <v>4</v>
      </c>
      <c r="H3822">
        <v>448.53</v>
      </c>
      <c r="I3822">
        <v>0.02</v>
      </c>
      <c r="J3822">
        <v>1758.24</v>
      </c>
      <c r="K3822">
        <v>1171.21</v>
      </c>
      <c r="L3822">
        <v>587.03</v>
      </c>
      <c r="M3822" t="s">
        <v>28</v>
      </c>
      <c r="N3822" t="str">
        <f t="shared" si="59"/>
        <v>Low</v>
      </c>
    </row>
    <row r="3823" spans="1:14" x14ac:dyDescent="0.3">
      <c r="A3823">
        <v>3822</v>
      </c>
      <c r="B3823" t="s">
        <v>3132</v>
      </c>
      <c r="C3823" s="2">
        <v>45421</v>
      </c>
      <c r="D3823" t="s">
        <v>19</v>
      </c>
      <c r="E3823" t="s">
        <v>30</v>
      </c>
      <c r="F3823" t="s">
        <v>16</v>
      </c>
      <c r="G3823">
        <v>10</v>
      </c>
      <c r="H3823">
        <v>338.78</v>
      </c>
      <c r="I3823">
        <v>0.03</v>
      </c>
      <c r="J3823">
        <v>3286.17</v>
      </c>
      <c r="K3823">
        <v>2355.2800000000002</v>
      </c>
      <c r="L3823">
        <v>930.89</v>
      </c>
      <c r="M3823" t="s">
        <v>28</v>
      </c>
      <c r="N3823" t="str">
        <f t="shared" si="59"/>
        <v>Low</v>
      </c>
    </row>
    <row r="3824" spans="1:14" x14ac:dyDescent="0.3">
      <c r="A3824">
        <v>3823</v>
      </c>
      <c r="B3824" t="s">
        <v>3133</v>
      </c>
      <c r="C3824" s="2">
        <v>45395</v>
      </c>
      <c r="D3824" t="s">
        <v>39</v>
      </c>
      <c r="E3824" t="s">
        <v>33</v>
      </c>
      <c r="F3824" t="s">
        <v>21</v>
      </c>
      <c r="G3824">
        <v>8</v>
      </c>
      <c r="H3824">
        <v>461.91</v>
      </c>
      <c r="I3824">
        <v>0.19</v>
      </c>
      <c r="J3824">
        <v>2993.18</v>
      </c>
      <c r="K3824">
        <v>2251.14</v>
      </c>
      <c r="L3824">
        <v>742.04</v>
      </c>
      <c r="M3824" t="s">
        <v>46</v>
      </c>
      <c r="N3824" t="str">
        <f t="shared" si="59"/>
        <v>Medium</v>
      </c>
    </row>
    <row r="3825" spans="1:14" x14ac:dyDescent="0.3">
      <c r="A3825">
        <v>3824</v>
      </c>
      <c r="B3825" t="s">
        <v>3134</v>
      </c>
      <c r="C3825" s="2">
        <v>45589</v>
      </c>
      <c r="D3825" t="s">
        <v>19</v>
      </c>
      <c r="E3825" t="s">
        <v>20</v>
      </c>
      <c r="F3825" t="s">
        <v>16</v>
      </c>
      <c r="G3825">
        <v>2</v>
      </c>
      <c r="H3825">
        <v>428.69</v>
      </c>
      <c r="I3825">
        <v>0.15</v>
      </c>
      <c r="J3825">
        <v>728.77</v>
      </c>
      <c r="K3825">
        <v>439.89</v>
      </c>
      <c r="L3825">
        <v>288.88</v>
      </c>
      <c r="M3825" t="s">
        <v>17</v>
      </c>
      <c r="N3825" t="str">
        <f t="shared" si="59"/>
        <v>Medium</v>
      </c>
    </row>
    <row r="3826" spans="1:14" x14ac:dyDescent="0.3">
      <c r="A3826">
        <v>3825</v>
      </c>
      <c r="B3826" t="s">
        <v>3135</v>
      </c>
      <c r="C3826" s="2">
        <v>45399</v>
      </c>
      <c r="D3826" t="s">
        <v>19</v>
      </c>
      <c r="E3826" t="s">
        <v>15</v>
      </c>
      <c r="F3826" t="s">
        <v>21</v>
      </c>
      <c r="G3826">
        <v>6</v>
      </c>
      <c r="H3826">
        <v>292.05</v>
      </c>
      <c r="I3826">
        <v>0.1</v>
      </c>
      <c r="J3826">
        <v>1577.07</v>
      </c>
      <c r="K3826">
        <v>909.75</v>
      </c>
      <c r="L3826">
        <v>667.32</v>
      </c>
      <c r="M3826" t="s">
        <v>28</v>
      </c>
      <c r="N3826" t="str">
        <f t="shared" si="59"/>
        <v>Low</v>
      </c>
    </row>
    <row r="3827" spans="1:14" x14ac:dyDescent="0.3">
      <c r="A3827">
        <v>3826</v>
      </c>
      <c r="B3827" t="s">
        <v>246</v>
      </c>
      <c r="C3827" s="2">
        <v>45533</v>
      </c>
      <c r="D3827" t="s">
        <v>19</v>
      </c>
      <c r="E3827" t="s">
        <v>20</v>
      </c>
      <c r="F3827" t="s">
        <v>27</v>
      </c>
      <c r="G3827">
        <v>4</v>
      </c>
      <c r="H3827">
        <v>24.94</v>
      </c>
      <c r="I3827">
        <v>0.17</v>
      </c>
      <c r="J3827">
        <v>82.8</v>
      </c>
      <c r="K3827">
        <v>59.71</v>
      </c>
      <c r="L3827">
        <v>23.09</v>
      </c>
      <c r="M3827" t="s">
        <v>22</v>
      </c>
      <c r="N3827" t="str">
        <f t="shared" si="59"/>
        <v>Medium</v>
      </c>
    </row>
    <row r="3828" spans="1:14" x14ac:dyDescent="0.3">
      <c r="A3828">
        <v>3827</v>
      </c>
      <c r="B3828" t="s">
        <v>3136</v>
      </c>
      <c r="C3828" s="2">
        <v>45559</v>
      </c>
      <c r="D3828" t="s">
        <v>14</v>
      </c>
      <c r="E3828" t="s">
        <v>25</v>
      </c>
      <c r="F3828" t="s">
        <v>21</v>
      </c>
      <c r="G3828">
        <v>7</v>
      </c>
      <c r="H3828">
        <v>310.85000000000002</v>
      </c>
      <c r="I3828">
        <v>0.22</v>
      </c>
      <c r="J3828">
        <v>1697.24</v>
      </c>
      <c r="K3828">
        <v>879.97</v>
      </c>
      <c r="L3828">
        <v>817.27</v>
      </c>
      <c r="M3828" t="s">
        <v>40</v>
      </c>
      <c r="N3828" t="str">
        <f t="shared" si="59"/>
        <v>High</v>
      </c>
    </row>
    <row r="3829" spans="1:14" x14ac:dyDescent="0.3">
      <c r="A3829">
        <v>3828</v>
      </c>
      <c r="B3829" t="s">
        <v>3137</v>
      </c>
      <c r="C3829" s="2">
        <v>45352</v>
      </c>
      <c r="D3829" t="s">
        <v>14</v>
      </c>
      <c r="E3829" t="s">
        <v>20</v>
      </c>
      <c r="F3829" t="s">
        <v>16</v>
      </c>
      <c r="G3829">
        <v>3</v>
      </c>
      <c r="H3829">
        <v>132.66999999999999</v>
      </c>
      <c r="I3829">
        <v>0.19</v>
      </c>
      <c r="J3829">
        <v>322.39</v>
      </c>
      <c r="K3829">
        <v>229.13</v>
      </c>
      <c r="L3829">
        <v>93.26</v>
      </c>
      <c r="M3829" t="s">
        <v>40</v>
      </c>
      <c r="N3829" t="str">
        <f t="shared" si="59"/>
        <v>Medium</v>
      </c>
    </row>
    <row r="3830" spans="1:14" x14ac:dyDescent="0.3">
      <c r="A3830">
        <v>3829</v>
      </c>
      <c r="B3830" t="s">
        <v>3138</v>
      </c>
      <c r="C3830" s="2">
        <v>45452</v>
      </c>
      <c r="D3830" t="s">
        <v>24</v>
      </c>
      <c r="E3830" t="s">
        <v>20</v>
      </c>
      <c r="F3830" t="s">
        <v>16</v>
      </c>
      <c r="G3830">
        <v>9</v>
      </c>
      <c r="H3830">
        <v>390.02</v>
      </c>
      <c r="I3830">
        <v>0.02</v>
      </c>
      <c r="J3830">
        <v>3439.98</v>
      </c>
      <c r="K3830">
        <v>2537.21</v>
      </c>
      <c r="L3830">
        <v>902.77</v>
      </c>
      <c r="M3830" t="s">
        <v>28</v>
      </c>
      <c r="N3830" t="str">
        <f t="shared" si="59"/>
        <v>Low</v>
      </c>
    </row>
    <row r="3831" spans="1:14" x14ac:dyDescent="0.3">
      <c r="A3831">
        <v>3830</v>
      </c>
      <c r="B3831" t="s">
        <v>2230</v>
      </c>
      <c r="C3831" s="2">
        <v>45423</v>
      </c>
      <c r="D3831" t="s">
        <v>39</v>
      </c>
      <c r="E3831" t="s">
        <v>30</v>
      </c>
      <c r="F3831" t="s">
        <v>27</v>
      </c>
      <c r="G3831">
        <v>4</v>
      </c>
      <c r="H3831">
        <v>449.08</v>
      </c>
      <c r="I3831">
        <v>7.0000000000000007E-2</v>
      </c>
      <c r="J3831">
        <v>1670.58</v>
      </c>
      <c r="K3831">
        <v>1304.92</v>
      </c>
      <c r="L3831">
        <v>365.66</v>
      </c>
      <c r="M3831" t="s">
        <v>22</v>
      </c>
      <c r="N3831" t="str">
        <f t="shared" si="59"/>
        <v>Low</v>
      </c>
    </row>
    <row r="3832" spans="1:14" x14ac:dyDescent="0.3">
      <c r="A3832">
        <v>3831</v>
      </c>
      <c r="B3832" t="s">
        <v>3139</v>
      </c>
      <c r="C3832" s="2">
        <v>45533</v>
      </c>
      <c r="D3832" t="s">
        <v>24</v>
      </c>
      <c r="E3832" t="s">
        <v>30</v>
      </c>
      <c r="F3832" t="s">
        <v>21</v>
      </c>
      <c r="G3832">
        <v>2</v>
      </c>
      <c r="H3832">
        <v>313.38</v>
      </c>
      <c r="I3832">
        <v>0.06</v>
      </c>
      <c r="J3832">
        <v>589.15</v>
      </c>
      <c r="K3832">
        <v>310.14999999999998</v>
      </c>
      <c r="L3832">
        <v>279</v>
      </c>
      <c r="M3832" t="s">
        <v>22</v>
      </c>
      <c r="N3832" t="str">
        <f t="shared" si="59"/>
        <v>Low</v>
      </c>
    </row>
    <row r="3833" spans="1:14" x14ac:dyDescent="0.3">
      <c r="A3833">
        <v>3832</v>
      </c>
      <c r="B3833" t="s">
        <v>3140</v>
      </c>
      <c r="C3833" s="2">
        <v>45485</v>
      </c>
      <c r="D3833" t="s">
        <v>14</v>
      </c>
      <c r="E3833" t="s">
        <v>20</v>
      </c>
      <c r="F3833" t="s">
        <v>27</v>
      </c>
      <c r="G3833">
        <v>4</v>
      </c>
      <c r="H3833">
        <v>400.79</v>
      </c>
      <c r="I3833">
        <v>0.06</v>
      </c>
      <c r="J3833">
        <v>1506.97</v>
      </c>
      <c r="K3833">
        <v>1121.82</v>
      </c>
      <c r="L3833">
        <v>385.15</v>
      </c>
      <c r="M3833" t="s">
        <v>17</v>
      </c>
      <c r="N3833" t="str">
        <f t="shared" si="59"/>
        <v>Low</v>
      </c>
    </row>
    <row r="3834" spans="1:14" x14ac:dyDescent="0.3">
      <c r="A3834">
        <v>3833</v>
      </c>
      <c r="B3834" t="s">
        <v>853</v>
      </c>
      <c r="C3834" s="2">
        <v>45494</v>
      </c>
      <c r="D3834" t="s">
        <v>14</v>
      </c>
      <c r="E3834" t="s">
        <v>30</v>
      </c>
      <c r="F3834" t="s">
        <v>16</v>
      </c>
      <c r="G3834">
        <v>4</v>
      </c>
      <c r="H3834">
        <v>61.57</v>
      </c>
      <c r="I3834">
        <v>0.06</v>
      </c>
      <c r="J3834">
        <v>231.5</v>
      </c>
      <c r="K3834">
        <v>145.1</v>
      </c>
      <c r="L3834">
        <v>86.4</v>
      </c>
      <c r="M3834" t="s">
        <v>22</v>
      </c>
      <c r="N3834" t="str">
        <f t="shared" si="59"/>
        <v>Low</v>
      </c>
    </row>
    <row r="3835" spans="1:14" x14ac:dyDescent="0.3">
      <c r="A3835">
        <v>3834</v>
      </c>
      <c r="B3835" t="s">
        <v>3141</v>
      </c>
      <c r="C3835" s="2">
        <v>45294</v>
      </c>
      <c r="D3835" t="s">
        <v>19</v>
      </c>
      <c r="E3835" t="s">
        <v>33</v>
      </c>
      <c r="F3835" t="s">
        <v>27</v>
      </c>
      <c r="G3835">
        <v>5</v>
      </c>
      <c r="H3835">
        <v>370.81</v>
      </c>
      <c r="I3835">
        <v>0.22</v>
      </c>
      <c r="J3835">
        <v>1446.16</v>
      </c>
      <c r="K3835">
        <v>1011.59</v>
      </c>
      <c r="L3835">
        <v>434.57</v>
      </c>
      <c r="M3835" t="s">
        <v>22</v>
      </c>
      <c r="N3835" t="str">
        <f t="shared" si="59"/>
        <v>High</v>
      </c>
    </row>
    <row r="3836" spans="1:14" x14ac:dyDescent="0.3">
      <c r="A3836">
        <v>3835</v>
      </c>
      <c r="B3836" t="s">
        <v>3142</v>
      </c>
      <c r="C3836" s="2">
        <v>45507</v>
      </c>
      <c r="D3836" t="s">
        <v>24</v>
      </c>
      <c r="E3836" t="s">
        <v>15</v>
      </c>
      <c r="F3836" t="s">
        <v>27</v>
      </c>
      <c r="G3836">
        <v>1</v>
      </c>
      <c r="H3836">
        <v>419.07</v>
      </c>
      <c r="I3836">
        <v>0.08</v>
      </c>
      <c r="J3836">
        <v>385.54</v>
      </c>
      <c r="K3836">
        <v>272.57</v>
      </c>
      <c r="L3836">
        <v>112.97</v>
      </c>
      <c r="M3836" t="s">
        <v>22</v>
      </c>
      <c r="N3836" t="str">
        <f t="shared" si="59"/>
        <v>Low</v>
      </c>
    </row>
    <row r="3837" spans="1:14" x14ac:dyDescent="0.3">
      <c r="A3837">
        <v>3836</v>
      </c>
      <c r="B3837" t="s">
        <v>3143</v>
      </c>
      <c r="C3837" s="2">
        <v>45596</v>
      </c>
      <c r="D3837" t="s">
        <v>14</v>
      </c>
      <c r="E3837" t="s">
        <v>30</v>
      </c>
      <c r="F3837" t="s">
        <v>16</v>
      </c>
      <c r="G3837">
        <v>8</v>
      </c>
      <c r="H3837">
        <v>226.76</v>
      </c>
      <c r="I3837">
        <v>0.27</v>
      </c>
      <c r="J3837">
        <v>1324.28</v>
      </c>
      <c r="K3837">
        <v>924.09</v>
      </c>
      <c r="L3837">
        <v>400.19</v>
      </c>
      <c r="M3837" t="s">
        <v>40</v>
      </c>
      <c r="N3837" t="str">
        <f t="shared" si="59"/>
        <v>High</v>
      </c>
    </row>
    <row r="3838" spans="1:14" x14ac:dyDescent="0.3">
      <c r="A3838">
        <v>3837</v>
      </c>
      <c r="B3838" t="s">
        <v>1753</v>
      </c>
      <c r="C3838" s="2">
        <v>45372</v>
      </c>
      <c r="D3838" t="s">
        <v>39</v>
      </c>
      <c r="E3838" t="s">
        <v>30</v>
      </c>
      <c r="F3838" t="s">
        <v>16</v>
      </c>
      <c r="G3838">
        <v>7</v>
      </c>
      <c r="H3838">
        <v>234.58</v>
      </c>
      <c r="I3838">
        <v>0.22</v>
      </c>
      <c r="J3838">
        <v>1280.81</v>
      </c>
      <c r="K3838">
        <v>679.22</v>
      </c>
      <c r="L3838">
        <v>601.59</v>
      </c>
      <c r="M3838" t="s">
        <v>17</v>
      </c>
      <c r="N3838" t="str">
        <f t="shared" si="59"/>
        <v>High</v>
      </c>
    </row>
    <row r="3839" spans="1:14" x14ac:dyDescent="0.3">
      <c r="A3839">
        <v>3838</v>
      </c>
      <c r="B3839" t="s">
        <v>3144</v>
      </c>
      <c r="C3839" s="2">
        <v>45559</v>
      </c>
      <c r="D3839" t="s">
        <v>14</v>
      </c>
      <c r="E3839" t="s">
        <v>30</v>
      </c>
      <c r="F3839" t="s">
        <v>21</v>
      </c>
      <c r="G3839">
        <v>9</v>
      </c>
      <c r="H3839">
        <v>83.54</v>
      </c>
      <c r="I3839">
        <v>0.15</v>
      </c>
      <c r="J3839">
        <v>639.08000000000004</v>
      </c>
      <c r="K3839">
        <v>456.64</v>
      </c>
      <c r="L3839">
        <v>182.44</v>
      </c>
      <c r="M3839" t="s">
        <v>40</v>
      </c>
      <c r="N3839" t="str">
        <f t="shared" si="59"/>
        <v>Medium</v>
      </c>
    </row>
    <row r="3840" spans="1:14" x14ac:dyDescent="0.3">
      <c r="A3840">
        <v>3839</v>
      </c>
      <c r="B3840" t="s">
        <v>3145</v>
      </c>
      <c r="C3840" s="2">
        <v>45326</v>
      </c>
      <c r="D3840" t="s">
        <v>14</v>
      </c>
      <c r="E3840" t="s">
        <v>25</v>
      </c>
      <c r="F3840" t="s">
        <v>27</v>
      </c>
      <c r="G3840">
        <v>2</v>
      </c>
      <c r="H3840">
        <v>260.07</v>
      </c>
      <c r="I3840">
        <v>0.2</v>
      </c>
      <c r="J3840">
        <v>416.11</v>
      </c>
      <c r="K3840">
        <v>292.27999999999997</v>
      </c>
      <c r="L3840">
        <v>123.83</v>
      </c>
      <c r="M3840" t="s">
        <v>22</v>
      </c>
      <c r="N3840" t="str">
        <f t="shared" si="59"/>
        <v>Medium</v>
      </c>
    </row>
    <row r="3841" spans="1:14" x14ac:dyDescent="0.3">
      <c r="A3841">
        <v>3840</v>
      </c>
      <c r="B3841" t="s">
        <v>339</v>
      </c>
      <c r="C3841" s="2">
        <v>45615</v>
      </c>
      <c r="D3841" t="s">
        <v>14</v>
      </c>
      <c r="E3841" t="s">
        <v>20</v>
      </c>
      <c r="F3841" t="s">
        <v>21</v>
      </c>
      <c r="G3841">
        <v>1</v>
      </c>
      <c r="H3841">
        <v>95.58</v>
      </c>
      <c r="I3841">
        <v>0.2</v>
      </c>
      <c r="J3841">
        <v>76.459999999999994</v>
      </c>
      <c r="K3841">
        <v>59.12</v>
      </c>
      <c r="L3841">
        <v>17.34</v>
      </c>
      <c r="M3841" t="s">
        <v>22</v>
      </c>
      <c r="N3841" t="str">
        <f t="shared" si="59"/>
        <v>Medium</v>
      </c>
    </row>
    <row r="3842" spans="1:14" x14ac:dyDescent="0.3">
      <c r="A3842">
        <v>3841</v>
      </c>
      <c r="B3842" t="s">
        <v>2733</v>
      </c>
      <c r="C3842" s="2">
        <v>45579</v>
      </c>
      <c r="D3842" t="s">
        <v>19</v>
      </c>
      <c r="E3842" t="s">
        <v>25</v>
      </c>
      <c r="F3842" t="s">
        <v>16</v>
      </c>
      <c r="G3842">
        <v>1</v>
      </c>
      <c r="H3842">
        <v>330.69</v>
      </c>
      <c r="I3842">
        <v>0.28999999999999998</v>
      </c>
      <c r="J3842">
        <v>234.79</v>
      </c>
      <c r="K3842">
        <v>153.72</v>
      </c>
      <c r="L3842">
        <v>81.069999999999993</v>
      </c>
      <c r="M3842" t="s">
        <v>28</v>
      </c>
      <c r="N3842" t="str">
        <f t="shared" si="59"/>
        <v>High</v>
      </c>
    </row>
    <row r="3843" spans="1:14" x14ac:dyDescent="0.3">
      <c r="A3843">
        <v>3842</v>
      </c>
      <c r="B3843" t="s">
        <v>3146</v>
      </c>
      <c r="C3843" s="2">
        <v>45436</v>
      </c>
      <c r="D3843" t="s">
        <v>14</v>
      </c>
      <c r="E3843" t="s">
        <v>15</v>
      </c>
      <c r="F3843" t="s">
        <v>16</v>
      </c>
      <c r="G3843">
        <v>7</v>
      </c>
      <c r="H3843">
        <v>173.05</v>
      </c>
      <c r="I3843">
        <v>0.15</v>
      </c>
      <c r="J3843">
        <v>1029.6500000000001</v>
      </c>
      <c r="K3843">
        <v>750</v>
      </c>
      <c r="L3843">
        <v>279.64999999999998</v>
      </c>
      <c r="M3843" t="s">
        <v>28</v>
      </c>
      <c r="N3843" t="str">
        <f t="shared" ref="N3843:N3906" si="60">_xlfn.IFS(I3843=0,"No Discount",I3843&gt;=0.21,"High",I3843&gt;=0.11,"Medium",I3843&gt;=0.01,"Low")</f>
        <v>Medium</v>
      </c>
    </row>
    <row r="3844" spans="1:14" x14ac:dyDescent="0.3">
      <c r="A3844">
        <v>3843</v>
      </c>
      <c r="B3844" t="s">
        <v>3147</v>
      </c>
      <c r="C3844" s="2">
        <v>45626</v>
      </c>
      <c r="D3844" t="s">
        <v>14</v>
      </c>
      <c r="E3844" t="s">
        <v>33</v>
      </c>
      <c r="F3844" t="s">
        <v>21</v>
      </c>
      <c r="G3844">
        <v>5</v>
      </c>
      <c r="H3844">
        <v>405.76</v>
      </c>
      <c r="I3844">
        <v>0.12</v>
      </c>
      <c r="J3844">
        <v>1785.34</v>
      </c>
      <c r="K3844">
        <v>1231.27</v>
      </c>
      <c r="L3844">
        <v>554.07000000000005</v>
      </c>
      <c r="M3844" t="s">
        <v>17</v>
      </c>
      <c r="N3844" t="str">
        <f t="shared" si="60"/>
        <v>Medium</v>
      </c>
    </row>
    <row r="3845" spans="1:14" x14ac:dyDescent="0.3">
      <c r="A3845">
        <v>3844</v>
      </c>
      <c r="B3845" t="s">
        <v>3148</v>
      </c>
      <c r="C3845" s="2">
        <v>45353</v>
      </c>
      <c r="D3845" t="s">
        <v>24</v>
      </c>
      <c r="E3845" t="s">
        <v>30</v>
      </c>
      <c r="F3845" t="s">
        <v>16</v>
      </c>
      <c r="G3845">
        <v>1</v>
      </c>
      <c r="H3845">
        <v>347.79</v>
      </c>
      <c r="I3845">
        <v>0.28999999999999998</v>
      </c>
      <c r="J3845">
        <v>246.93</v>
      </c>
      <c r="K3845">
        <v>166.57</v>
      </c>
      <c r="L3845">
        <v>80.36</v>
      </c>
      <c r="M3845" t="s">
        <v>46</v>
      </c>
      <c r="N3845" t="str">
        <f t="shared" si="60"/>
        <v>High</v>
      </c>
    </row>
    <row r="3846" spans="1:14" x14ac:dyDescent="0.3">
      <c r="A3846">
        <v>3845</v>
      </c>
      <c r="B3846" t="s">
        <v>3149</v>
      </c>
      <c r="C3846" s="2">
        <v>45428</v>
      </c>
      <c r="D3846" t="s">
        <v>39</v>
      </c>
      <c r="E3846" t="s">
        <v>33</v>
      </c>
      <c r="F3846" t="s">
        <v>27</v>
      </c>
      <c r="G3846">
        <v>6</v>
      </c>
      <c r="H3846">
        <v>112.88</v>
      </c>
      <c r="I3846">
        <v>0.1</v>
      </c>
      <c r="J3846">
        <v>609.54999999999995</v>
      </c>
      <c r="K3846">
        <v>412.6</v>
      </c>
      <c r="L3846">
        <v>196.95</v>
      </c>
      <c r="M3846" t="s">
        <v>17</v>
      </c>
      <c r="N3846" t="str">
        <f t="shared" si="60"/>
        <v>Low</v>
      </c>
    </row>
    <row r="3847" spans="1:14" x14ac:dyDescent="0.3">
      <c r="A3847">
        <v>3846</v>
      </c>
      <c r="B3847" t="s">
        <v>2974</v>
      </c>
      <c r="C3847" s="2">
        <v>45369</v>
      </c>
      <c r="D3847" t="s">
        <v>39</v>
      </c>
      <c r="E3847" t="s">
        <v>15</v>
      </c>
      <c r="F3847" t="s">
        <v>21</v>
      </c>
      <c r="G3847">
        <v>5</v>
      </c>
      <c r="H3847">
        <v>354.17</v>
      </c>
      <c r="I3847">
        <v>0.3</v>
      </c>
      <c r="J3847">
        <v>1239.5999999999999</v>
      </c>
      <c r="K3847">
        <v>636.19000000000005</v>
      </c>
      <c r="L3847">
        <v>603.41</v>
      </c>
      <c r="M3847" t="s">
        <v>17</v>
      </c>
      <c r="N3847" t="str">
        <f t="shared" si="60"/>
        <v>High</v>
      </c>
    </row>
    <row r="3848" spans="1:14" x14ac:dyDescent="0.3">
      <c r="A3848">
        <v>3847</v>
      </c>
      <c r="B3848" t="s">
        <v>3150</v>
      </c>
      <c r="C3848" s="2">
        <v>45331</v>
      </c>
      <c r="D3848" t="s">
        <v>19</v>
      </c>
      <c r="E3848" t="s">
        <v>30</v>
      </c>
      <c r="F3848" t="s">
        <v>16</v>
      </c>
      <c r="G3848">
        <v>3</v>
      </c>
      <c r="H3848">
        <v>276.81</v>
      </c>
      <c r="I3848">
        <v>0.23</v>
      </c>
      <c r="J3848">
        <v>639.42999999999995</v>
      </c>
      <c r="K3848">
        <v>465.98</v>
      </c>
      <c r="L3848">
        <v>173.45</v>
      </c>
      <c r="M3848" t="s">
        <v>46</v>
      </c>
      <c r="N3848" t="str">
        <f t="shared" si="60"/>
        <v>High</v>
      </c>
    </row>
    <row r="3849" spans="1:14" x14ac:dyDescent="0.3">
      <c r="A3849">
        <v>3848</v>
      </c>
      <c r="B3849" t="s">
        <v>1718</v>
      </c>
      <c r="C3849" s="2">
        <v>45651</v>
      </c>
      <c r="D3849" t="s">
        <v>39</v>
      </c>
      <c r="E3849" t="s">
        <v>25</v>
      </c>
      <c r="F3849" t="s">
        <v>16</v>
      </c>
      <c r="G3849">
        <v>9</v>
      </c>
      <c r="H3849">
        <v>89.2</v>
      </c>
      <c r="I3849">
        <v>0.28999999999999998</v>
      </c>
      <c r="J3849">
        <v>569.99</v>
      </c>
      <c r="K3849">
        <v>358.12</v>
      </c>
      <c r="L3849">
        <v>211.87</v>
      </c>
      <c r="M3849" t="s">
        <v>28</v>
      </c>
      <c r="N3849" t="str">
        <f t="shared" si="60"/>
        <v>High</v>
      </c>
    </row>
    <row r="3850" spans="1:14" x14ac:dyDescent="0.3">
      <c r="A3850">
        <v>3849</v>
      </c>
      <c r="B3850" t="s">
        <v>3151</v>
      </c>
      <c r="C3850" s="2">
        <v>45624</v>
      </c>
      <c r="D3850" t="s">
        <v>24</v>
      </c>
      <c r="E3850" t="s">
        <v>33</v>
      </c>
      <c r="F3850" t="s">
        <v>21</v>
      </c>
      <c r="G3850">
        <v>8</v>
      </c>
      <c r="H3850">
        <v>419.04</v>
      </c>
      <c r="I3850">
        <v>0.03</v>
      </c>
      <c r="J3850">
        <v>3251.75</v>
      </c>
      <c r="K3850">
        <v>1761.45</v>
      </c>
      <c r="L3850">
        <v>1490.3</v>
      </c>
      <c r="M3850" t="s">
        <v>17</v>
      </c>
      <c r="N3850" t="str">
        <f t="shared" si="60"/>
        <v>Low</v>
      </c>
    </row>
    <row r="3851" spans="1:14" x14ac:dyDescent="0.3">
      <c r="A3851">
        <v>3850</v>
      </c>
      <c r="B3851" t="s">
        <v>3152</v>
      </c>
      <c r="C3851" s="2">
        <v>45333</v>
      </c>
      <c r="D3851" t="s">
        <v>39</v>
      </c>
      <c r="E3851" t="s">
        <v>33</v>
      </c>
      <c r="F3851" t="s">
        <v>16</v>
      </c>
      <c r="G3851">
        <v>1</v>
      </c>
      <c r="H3851">
        <v>410.49</v>
      </c>
      <c r="I3851">
        <v>0.09</v>
      </c>
      <c r="J3851">
        <v>373.55</v>
      </c>
      <c r="K3851">
        <v>260.19</v>
      </c>
      <c r="L3851">
        <v>113.36</v>
      </c>
      <c r="M3851" t="s">
        <v>28</v>
      </c>
      <c r="N3851" t="str">
        <f t="shared" si="60"/>
        <v>Low</v>
      </c>
    </row>
    <row r="3852" spans="1:14" x14ac:dyDescent="0.3">
      <c r="A3852">
        <v>3851</v>
      </c>
      <c r="B3852" t="s">
        <v>3153</v>
      </c>
      <c r="C3852" s="2">
        <v>45482</v>
      </c>
      <c r="D3852" t="s">
        <v>14</v>
      </c>
      <c r="E3852" t="s">
        <v>20</v>
      </c>
      <c r="F3852" t="s">
        <v>21</v>
      </c>
      <c r="G3852">
        <v>3</v>
      </c>
      <c r="H3852">
        <v>394.05</v>
      </c>
      <c r="I3852">
        <v>0.15</v>
      </c>
      <c r="J3852">
        <v>1004.83</v>
      </c>
      <c r="K3852">
        <v>799.33</v>
      </c>
      <c r="L3852">
        <v>205.5</v>
      </c>
      <c r="M3852" t="s">
        <v>17</v>
      </c>
      <c r="N3852" t="str">
        <f t="shared" si="60"/>
        <v>Medium</v>
      </c>
    </row>
    <row r="3853" spans="1:14" x14ac:dyDescent="0.3">
      <c r="A3853">
        <v>3852</v>
      </c>
      <c r="B3853" t="s">
        <v>2987</v>
      </c>
      <c r="C3853" s="2">
        <v>45327</v>
      </c>
      <c r="D3853" t="s">
        <v>39</v>
      </c>
      <c r="E3853" t="s">
        <v>33</v>
      </c>
      <c r="F3853" t="s">
        <v>16</v>
      </c>
      <c r="G3853">
        <v>10</v>
      </c>
      <c r="H3853">
        <v>124.69</v>
      </c>
      <c r="I3853">
        <v>0.27</v>
      </c>
      <c r="J3853">
        <v>910.24</v>
      </c>
      <c r="K3853">
        <v>698.91</v>
      </c>
      <c r="L3853">
        <v>211.33</v>
      </c>
      <c r="M3853" t="s">
        <v>46</v>
      </c>
      <c r="N3853" t="str">
        <f t="shared" si="60"/>
        <v>High</v>
      </c>
    </row>
    <row r="3854" spans="1:14" x14ac:dyDescent="0.3">
      <c r="A3854">
        <v>3853</v>
      </c>
      <c r="B3854" t="s">
        <v>3154</v>
      </c>
      <c r="C3854" s="2">
        <v>45522</v>
      </c>
      <c r="D3854" t="s">
        <v>24</v>
      </c>
      <c r="E3854" t="s">
        <v>15</v>
      </c>
      <c r="F3854" t="s">
        <v>21</v>
      </c>
      <c r="G3854">
        <v>6</v>
      </c>
      <c r="H3854">
        <v>121.27</v>
      </c>
      <c r="I3854">
        <v>0.19</v>
      </c>
      <c r="J3854">
        <v>589.37</v>
      </c>
      <c r="K3854">
        <v>401.66</v>
      </c>
      <c r="L3854">
        <v>187.71</v>
      </c>
      <c r="M3854" t="s">
        <v>28</v>
      </c>
      <c r="N3854" t="str">
        <f t="shared" si="60"/>
        <v>Medium</v>
      </c>
    </row>
    <row r="3855" spans="1:14" x14ac:dyDescent="0.3">
      <c r="A3855">
        <v>3854</v>
      </c>
      <c r="B3855" t="s">
        <v>3155</v>
      </c>
      <c r="C3855" s="2">
        <v>45385</v>
      </c>
      <c r="D3855" t="s">
        <v>14</v>
      </c>
      <c r="E3855" t="s">
        <v>15</v>
      </c>
      <c r="F3855" t="s">
        <v>27</v>
      </c>
      <c r="G3855">
        <v>10</v>
      </c>
      <c r="H3855">
        <v>442.34</v>
      </c>
      <c r="I3855">
        <v>0.23</v>
      </c>
      <c r="J3855">
        <v>3406.02</v>
      </c>
      <c r="K3855">
        <v>2411.71</v>
      </c>
      <c r="L3855">
        <v>994.31</v>
      </c>
      <c r="M3855" t="s">
        <v>40</v>
      </c>
      <c r="N3855" t="str">
        <f t="shared" si="60"/>
        <v>High</v>
      </c>
    </row>
    <row r="3856" spans="1:14" x14ac:dyDescent="0.3">
      <c r="A3856">
        <v>3855</v>
      </c>
      <c r="B3856" t="s">
        <v>113</v>
      </c>
      <c r="C3856" s="2">
        <v>45430</v>
      </c>
      <c r="D3856" t="s">
        <v>39</v>
      </c>
      <c r="E3856" t="s">
        <v>20</v>
      </c>
      <c r="F3856" t="s">
        <v>16</v>
      </c>
      <c r="G3856">
        <v>2</v>
      </c>
      <c r="H3856">
        <v>47.46</v>
      </c>
      <c r="I3856">
        <v>0.13</v>
      </c>
      <c r="J3856">
        <v>82.58</v>
      </c>
      <c r="K3856">
        <v>42.79</v>
      </c>
      <c r="L3856">
        <v>39.79</v>
      </c>
      <c r="M3856" t="s">
        <v>22</v>
      </c>
      <c r="N3856" t="str">
        <f t="shared" si="60"/>
        <v>Medium</v>
      </c>
    </row>
    <row r="3857" spans="1:14" x14ac:dyDescent="0.3">
      <c r="A3857">
        <v>3856</v>
      </c>
      <c r="B3857" t="s">
        <v>3156</v>
      </c>
      <c r="C3857" s="2">
        <v>45328</v>
      </c>
      <c r="D3857" t="s">
        <v>14</v>
      </c>
      <c r="E3857" t="s">
        <v>25</v>
      </c>
      <c r="F3857" t="s">
        <v>27</v>
      </c>
      <c r="G3857">
        <v>5</v>
      </c>
      <c r="H3857">
        <v>465.75</v>
      </c>
      <c r="I3857">
        <v>0.03</v>
      </c>
      <c r="J3857">
        <v>2258.89</v>
      </c>
      <c r="K3857">
        <v>1688.52</v>
      </c>
      <c r="L3857">
        <v>570.37</v>
      </c>
      <c r="M3857" t="s">
        <v>46</v>
      </c>
      <c r="N3857" t="str">
        <f t="shared" si="60"/>
        <v>Low</v>
      </c>
    </row>
    <row r="3858" spans="1:14" x14ac:dyDescent="0.3">
      <c r="A3858">
        <v>3857</v>
      </c>
      <c r="B3858" t="s">
        <v>3157</v>
      </c>
      <c r="C3858" s="2">
        <v>45396</v>
      </c>
      <c r="D3858" t="s">
        <v>19</v>
      </c>
      <c r="E3858" t="s">
        <v>30</v>
      </c>
      <c r="F3858" t="s">
        <v>16</v>
      </c>
      <c r="G3858">
        <v>4</v>
      </c>
      <c r="H3858">
        <v>205.87</v>
      </c>
      <c r="I3858">
        <v>0.22</v>
      </c>
      <c r="J3858">
        <v>642.30999999999995</v>
      </c>
      <c r="K3858">
        <v>447.87</v>
      </c>
      <c r="L3858">
        <v>194.44</v>
      </c>
      <c r="M3858" t="s">
        <v>28</v>
      </c>
      <c r="N3858" t="str">
        <f t="shared" si="60"/>
        <v>High</v>
      </c>
    </row>
    <row r="3859" spans="1:14" x14ac:dyDescent="0.3">
      <c r="A3859">
        <v>3858</v>
      </c>
      <c r="B3859" t="s">
        <v>3158</v>
      </c>
      <c r="C3859" s="2">
        <v>45497</v>
      </c>
      <c r="D3859" t="s">
        <v>19</v>
      </c>
      <c r="E3859" t="s">
        <v>20</v>
      </c>
      <c r="F3859" t="s">
        <v>21</v>
      </c>
      <c r="G3859">
        <v>1</v>
      </c>
      <c r="H3859">
        <v>151.38</v>
      </c>
      <c r="I3859">
        <v>0.22</v>
      </c>
      <c r="J3859">
        <v>118.08</v>
      </c>
      <c r="K3859">
        <v>77.67</v>
      </c>
      <c r="L3859">
        <v>40.409999999999997</v>
      </c>
      <c r="M3859" t="s">
        <v>22</v>
      </c>
      <c r="N3859" t="str">
        <f t="shared" si="60"/>
        <v>High</v>
      </c>
    </row>
    <row r="3860" spans="1:14" x14ac:dyDescent="0.3">
      <c r="A3860">
        <v>3859</v>
      </c>
      <c r="B3860" t="s">
        <v>3159</v>
      </c>
      <c r="C3860" s="2">
        <v>45467</v>
      </c>
      <c r="D3860" t="s">
        <v>39</v>
      </c>
      <c r="E3860" t="s">
        <v>15</v>
      </c>
      <c r="F3860" t="s">
        <v>27</v>
      </c>
      <c r="G3860">
        <v>9</v>
      </c>
      <c r="H3860">
        <v>283.39999999999998</v>
      </c>
      <c r="I3860">
        <v>0.21</v>
      </c>
      <c r="J3860">
        <v>2014.97</v>
      </c>
      <c r="K3860">
        <v>1412.38</v>
      </c>
      <c r="L3860">
        <v>602.59</v>
      </c>
      <c r="M3860" t="s">
        <v>22</v>
      </c>
      <c r="N3860" t="str">
        <f t="shared" si="60"/>
        <v>High</v>
      </c>
    </row>
    <row r="3861" spans="1:14" x14ac:dyDescent="0.3">
      <c r="A3861">
        <v>3860</v>
      </c>
      <c r="B3861" t="s">
        <v>808</v>
      </c>
      <c r="C3861" s="2">
        <v>45356</v>
      </c>
      <c r="D3861" t="s">
        <v>19</v>
      </c>
      <c r="E3861" t="s">
        <v>25</v>
      </c>
      <c r="F3861" t="s">
        <v>27</v>
      </c>
      <c r="G3861">
        <v>2</v>
      </c>
      <c r="H3861">
        <v>57.64</v>
      </c>
      <c r="I3861">
        <v>0.05</v>
      </c>
      <c r="J3861">
        <v>109.52</v>
      </c>
      <c r="K3861">
        <v>84.88</v>
      </c>
      <c r="L3861">
        <v>24.64</v>
      </c>
      <c r="M3861" t="s">
        <v>22</v>
      </c>
      <c r="N3861" t="str">
        <f t="shared" si="60"/>
        <v>Low</v>
      </c>
    </row>
    <row r="3862" spans="1:14" x14ac:dyDescent="0.3">
      <c r="A3862">
        <v>3861</v>
      </c>
      <c r="B3862" t="s">
        <v>3160</v>
      </c>
      <c r="C3862" s="2">
        <v>45340</v>
      </c>
      <c r="D3862" t="s">
        <v>24</v>
      </c>
      <c r="E3862" t="s">
        <v>33</v>
      </c>
      <c r="F3862" t="s">
        <v>27</v>
      </c>
      <c r="G3862">
        <v>9</v>
      </c>
      <c r="H3862">
        <v>101.08</v>
      </c>
      <c r="I3862">
        <v>0.08</v>
      </c>
      <c r="J3862">
        <v>836.94</v>
      </c>
      <c r="K3862">
        <v>559.6</v>
      </c>
      <c r="L3862">
        <v>277.33999999999997</v>
      </c>
      <c r="M3862" t="s">
        <v>17</v>
      </c>
      <c r="N3862" t="str">
        <f t="shared" si="60"/>
        <v>Low</v>
      </c>
    </row>
    <row r="3863" spans="1:14" x14ac:dyDescent="0.3">
      <c r="A3863">
        <v>3862</v>
      </c>
      <c r="B3863" t="s">
        <v>3161</v>
      </c>
      <c r="C3863" s="2">
        <v>45515</v>
      </c>
      <c r="D3863" t="s">
        <v>19</v>
      </c>
      <c r="E3863" t="s">
        <v>33</v>
      </c>
      <c r="F3863" t="s">
        <v>16</v>
      </c>
      <c r="G3863">
        <v>4</v>
      </c>
      <c r="H3863">
        <v>288.25</v>
      </c>
      <c r="I3863">
        <v>0.23</v>
      </c>
      <c r="J3863">
        <v>887.81</v>
      </c>
      <c r="K3863">
        <v>689.86</v>
      </c>
      <c r="L3863">
        <v>197.95</v>
      </c>
      <c r="M3863" t="s">
        <v>46</v>
      </c>
      <c r="N3863" t="str">
        <f t="shared" si="60"/>
        <v>High</v>
      </c>
    </row>
    <row r="3864" spans="1:14" x14ac:dyDescent="0.3">
      <c r="A3864">
        <v>3863</v>
      </c>
      <c r="B3864" t="s">
        <v>2543</v>
      </c>
      <c r="C3864" s="2">
        <v>45433</v>
      </c>
      <c r="D3864" t="s">
        <v>14</v>
      </c>
      <c r="E3864" t="s">
        <v>25</v>
      </c>
      <c r="F3864" t="s">
        <v>21</v>
      </c>
      <c r="G3864">
        <v>9</v>
      </c>
      <c r="H3864">
        <v>27.82</v>
      </c>
      <c r="I3864">
        <v>0.22</v>
      </c>
      <c r="J3864">
        <v>195.3</v>
      </c>
      <c r="K3864">
        <v>105.51</v>
      </c>
      <c r="L3864">
        <v>89.79</v>
      </c>
      <c r="M3864" t="s">
        <v>46</v>
      </c>
      <c r="N3864" t="str">
        <f t="shared" si="60"/>
        <v>High</v>
      </c>
    </row>
    <row r="3865" spans="1:14" x14ac:dyDescent="0.3">
      <c r="A3865">
        <v>3864</v>
      </c>
      <c r="B3865" t="s">
        <v>3162</v>
      </c>
      <c r="C3865" s="2">
        <v>45383</v>
      </c>
      <c r="D3865" t="s">
        <v>39</v>
      </c>
      <c r="E3865" t="s">
        <v>25</v>
      </c>
      <c r="F3865" t="s">
        <v>21</v>
      </c>
      <c r="G3865">
        <v>10</v>
      </c>
      <c r="H3865">
        <v>305</v>
      </c>
      <c r="I3865">
        <v>0.01</v>
      </c>
      <c r="J3865">
        <v>3019.5</v>
      </c>
      <c r="K3865">
        <v>2005.09</v>
      </c>
      <c r="L3865">
        <v>1014.41</v>
      </c>
      <c r="M3865" t="s">
        <v>40</v>
      </c>
      <c r="N3865" t="str">
        <f t="shared" si="60"/>
        <v>Low</v>
      </c>
    </row>
    <row r="3866" spans="1:14" x14ac:dyDescent="0.3">
      <c r="A3866">
        <v>3865</v>
      </c>
      <c r="B3866" t="s">
        <v>2488</v>
      </c>
      <c r="C3866" s="2">
        <v>45428</v>
      </c>
      <c r="D3866" t="s">
        <v>39</v>
      </c>
      <c r="E3866" t="s">
        <v>15</v>
      </c>
      <c r="F3866" t="s">
        <v>27</v>
      </c>
      <c r="G3866">
        <v>6</v>
      </c>
      <c r="H3866">
        <v>31.48</v>
      </c>
      <c r="I3866">
        <v>0.27</v>
      </c>
      <c r="J3866">
        <v>137.88</v>
      </c>
      <c r="K3866">
        <v>98.33</v>
      </c>
      <c r="L3866">
        <v>39.549999999999997</v>
      </c>
      <c r="M3866" t="s">
        <v>40</v>
      </c>
      <c r="N3866" t="str">
        <f t="shared" si="60"/>
        <v>High</v>
      </c>
    </row>
    <row r="3867" spans="1:14" x14ac:dyDescent="0.3">
      <c r="A3867">
        <v>3866</v>
      </c>
      <c r="B3867" t="s">
        <v>3163</v>
      </c>
      <c r="C3867" s="2">
        <v>45649</v>
      </c>
      <c r="D3867" t="s">
        <v>19</v>
      </c>
      <c r="E3867" t="s">
        <v>30</v>
      </c>
      <c r="F3867" t="s">
        <v>21</v>
      </c>
      <c r="G3867">
        <v>10</v>
      </c>
      <c r="H3867">
        <v>335.03</v>
      </c>
      <c r="I3867">
        <v>7.0000000000000007E-2</v>
      </c>
      <c r="J3867">
        <v>3115.78</v>
      </c>
      <c r="K3867">
        <v>1583.98</v>
      </c>
      <c r="L3867">
        <v>1531.8</v>
      </c>
      <c r="M3867" t="s">
        <v>40</v>
      </c>
      <c r="N3867" t="str">
        <f t="shared" si="60"/>
        <v>Low</v>
      </c>
    </row>
    <row r="3868" spans="1:14" x14ac:dyDescent="0.3">
      <c r="A3868">
        <v>3867</v>
      </c>
      <c r="B3868" t="s">
        <v>821</v>
      </c>
      <c r="C3868" s="2">
        <v>45639</v>
      </c>
      <c r="D3868" t="s">
        <v>14</v>
      </c>
      <c r="E3868" t="s">
        <v>33</v>
      </c>
      <c r="F3868" t="s">
        <v>16</v>
      </c>
      <c r="G3868">
        <v>4</v>
      </c>
      <c r="H3868">
        <v>78.77</v>
      </c>
      <c r="I3868">
        <v>0.27</v>
      </c>
      <c r="J3868">
        <v>230.01</v>
      </c>
      <c r="K3868">
        <v>170.68</v>
      </c>
      <c r="L3868">
        <v>59.33</v>
      </c>
      <c r="M3868" t="s">
        <v>40</v>
      </c>
      <c r="N3868" t="str">
        <f t="shared" si="60"/>
        <v>High</v>
      </c>
    </row>
    <row r="3869" spans="1:14" x14ac:dyDescent="0.3">
      <c r="A3869">
        <v>3868</v>
      </c>
      <c r="B3869" t="s">
        <v>668</v>
      </c>
      <c r="C3869" s="2">
        <v>45398</v>
      </c>
      <c r="D3869" t="s">
        <v>39</v>
      </c>
      <c r="E3869" t="s">
        <v>15</v>
      </c>
      <c r="F3869" t="s">
        <v>27</v>
      </c>
      <c r="G3869">
        <v>3</v>
      </c>
      <c r="H3869">
        <v>418.34</v>
      </c>
      <c r="I3869">
        <v>0.22</v>
      </c>
      <c r="J3869">
        <v>978.92</v>
      </c>
      <c r="K3869">
        <v>754.34</v>
      </c>
      <c r="L3869">
        <v>224.58</v>
      </c>
      <c r="M3869" t="s">
        <v>40</v>
      </c>
      <c r="N3869" t="str">
        <f t="shared" si="60"/>
        <v>High</v>
      </c>
    </row>
    <row r="3870" spans="1:14" x14ac:dyDescent="0.3">
      <c r="A3870">
        <v>3869</v>
      </c>
      <c r="B3870" t="s">
        <v>3164</v>
      </c>
      <c r="C3870" s="2">
        <v>45452</v>
      </c>
      <c r="D3870" t="s">
        <v>19</v>
      </c>
      <c r="E3870" t="s">
        <v>20</v>
      </c>
      <c r="F3870" t="s">
        <v>16</v>
      </c>
      <c r="G3870">
        <v>3</v>
      </c>
      <c r="H3870">
        <v>97.41</v>
      </c>
      <c r="I3870">
        <v>0.1</v>
      </c>
      <c r="J3870">
        <v>263.01</v>
      </c>
      <c r="K3870">
        <v>165.86</v>
      </c>
      <c r="L3870">
        <v>97.15</v>
      </c>
      <c r="M3870" t="s">
        <v>40</v>
      </c>
      <c r="N3870" t="str">
        <f t="shared" si="60"/>
        <v>Low</v>
      </c>
    </row>
    <row r="3871" spans="1:14" x14ac:dyDescent="0.3">
      <c r="A3871">
        <v>3870</v>
      </c>
      <c r="B3871" t="s">
        <v>3165</v>
      </c>
      <c r="C3871" s="2">
        <v>45299</v>
      </c>
      <c r="D3871" t="s">
        <v>39</v>
      </c>
      <c r="E3871" t="s">
        <v>20</v>
      </c>
      <c r="F3871" t="s">
        <v>16</v>
      </c>
      <c r="G3871">
        <v>3</v>
      </c>
      <c r="H3871">
        <v>58.96</v>
      </c>
      <c r="I3871">
        <v>0.05</v>
      </c>
      <c r="J3871">
        <v>168.04</v>
      </c>
      <c r="K3871">
        <v>107.54</v>
      </c>
      <c r="L3871">
        <v>60.5</v>
      </c>
      <c r="M3871" t="s">
        <v>17</v>
      </c>
      <c r="N3871" t="str">
        <f t="shared" si="60"/>
        <v>Low</v>
      </c>
    </row>
    <row r="3872" spans="1:14" x14ac:dyDescent="0.3">
      <c r="A3872">
        <v>3871</v>
      </c>
      <c r="B3872" t="s">
        <v>3166</v>
      </c>
      <c r="C3872" s="2">
        <v>45535</v>
      </c>
      <c r="D3872" t="s">
        <v>19</v>
      </c>
      <c r="E3872" t="s">
        <v>30</v>
      </c>
      <c r="F3872" t="s">
        <v>21</v>
      </c>
      <c r="G3872">
        <v>1</v>
      </c>
      <c r="H3872">
        <v>323.79000000000002</v>
      </c>
      <c r="I3872">
        <v>0.1</v>
      </c>
      <c r="J3872">
        <v>291.41000000000003</v>
      </c>
      <c r="K3872">
        <v>150.47999999999999</v>
      </c>
      <c r="L3872">
        <v>140.93</v>
      </c>
      <c r="M3872" t="s">
        <v>22</v>
      </c>
      <c r="N3872" t="str">
        <f t="shared" si="60"/>
        <v>Low</v>
      </c>
    </row>
    <row r="3873" spans="1:14" x14ac:dyDescent="0.3">
      <c r="A3873">
        <v>3872</v>
      </c>
      <c r="B3873" t="s">
        <v>2313</v>
      </c>
      <c r="C3873" s="2">
        <v>45507</v>
      </c>
      <c r="D3873" t="s">
        <v>14</v>
      </c>
      <c r="E3873" t="s">
        <v>20</v>
      </c>
      <c r="F3873" t="s">
        <v>27</v>
      </c>
      <c r="G3873">
        <v>2</v>
      </c>
      <c r="H3873">
        <v>78.849999999999994</v>
      </c>
      <c r="I3873">
        <v>0.11</v>
      </c>
      <c r="J3873">
        <v>140.35</v>
      </c>
      <c r="K3873">
        <v>111</v>
      </c>
      <c r="L3873">
        <v>29.35</v>
      </c>
      <c r="M3873" t="s">
        <v>46</v>
      </c>
      <c r="N3873" t="str">
        <f t="shared" si="60"/>
        <v>Medium</v>
      </c>
    </row>
    <row r="3874" spans="1:14" x14ac:dyDescent="0.3">
      <c r="A3874">
        <v>3873</v>
      </c>
      <c r="B3874" t="s">
        <v>3167</v>
      </c>
      <c r="C3874" s="2">
        <v>45338</v>
      </c>
      <c r="D3874" t="s">
        <v>14</v>
      </c>
      <c r="E3874" t="s">
        <v>30</v>
      </c>
      <c r="F3874" t="s">
        <v>21</v>
      </c>
      <c r="G3874">
        <v>4</v>
      </c>
      <c r="H3874">
        <v>55.8</v>
      </c>
      <c r="I3874">
        <v>0.25</v>
      </c>
      <c r="J3874">
        <v>167.4</v>
      </c>
      <c r="K3874">
        <v>113.53</v>
      </c>
      <c r="L3874">
        <v>53.87</v>
      </c>
      <c r="M3874" t="s">
        <v>46</v>
      </c>
      <c r="N3874" t="str">
        <f t="shared" si="60"/>
        <v>High</v>
      </c>
    </row>
    <row r="3875" spans="1:14" x14ac:dyDescent="0.3">
      <c r="A3875">
        <v>3874</v>
      </c>
      <c r="B3875" t="s">
        <v>3168</v>
      </c>
      <c r="C3875" s="2">
        <v>45600</v>
      </c>
      <c r="D3875" t="s">
        <v>14</v>
      </c>
      <c r="E3875" t="s">
        <v>25</v>
      </c>
      <c r="F3875" t="s">
        <v>16</v>
      </c>
      <c r="G3875">
        <v>5</v>
      </c>
      <c r="H3875">
        <v>90.73</v>
      </c>
      <c r="I3875">
        <v>0.05</v>
      </c>
      <c r="J3875">
        <v>430.97</v>
      </c>
      <c r="K3875">
        <v>235.61</v>
      </c>
      <c r="L3875">
        <v>195.36</v>
      </c>
      <c r="M3875" t="s">
        <v>22</v>
      </c>
      <c r="N3875" t="str">
        <f t="shared" si="60"/>
        <v>Low</v>
      </c>
    </row>
    <row r="3876" spans="1:14" x14ac:dyDescent="0.3">
      <c r="A3876">
        <v>3875</v>
      </c>
      <c r="B3876" t="s">
        <v>573</v>
      </c>
      <c r="C3876" s="2">
        <v>45344</v>
      </c>
      <c r="D3876" t="s">
        <v>39</v>
      </c>
      <c r="E3876" t="s">
        <v>33</v>
      </c>
      <c r="F3876" t="s">
        <v>16</v>
      </c>
      <c r="G3876">
        <v>8</v>
      </c>
      <c r="H3876">
        <v>373.25</v>
      </c>
      <c r="I3876">
        <v>0.22</v>
      </c>
      <c r="J3876">
        <v>2329.08</v>
      </c>
      <c r="K3876">
        <v>1857.44</v>
      </c>
      <c r="L3876">
        <v>471.64</v>
      </c>
      <c r="M3876" t="s">
        <v>17</v>
      </c>
      <c r="N3876" t="str">
        <f t="shared" si="60"/>
        <v>High</v>
      </c>
    </row>
    <row r="3877" spans="1:14" x14ac:dyDescent="0.3">
      <c r="A3877">
        <v>3876</v>
      </c>
      <c r="B3877" t="s">
        <v>3169</v>
      </c>
      <c r="C3877" s="2">
        <v>45582</v>
      </c>
      <c r="D3877" t="s">
        <v>19</v>
      </c>
      <c r="E3877" t="s">
        <v>20</v>
      </c>
      <c r="F3877" t="s">
        <v>21</v>
      </c>
      <c r="G3877">
        <v>1</v>
      </c>
      <c r="H3877">
        <v>52.86</v>
      </c>
      <c r="I3877">
        <v>0.1</v>
      </c>
      <c r="J3877">
        <v>47.57</v>
      </c>
      <c r="K3877">
        <v>24.73</v>
      </c>
      <c r="L3877">
        <v>22.84</v>
      </c>
      <c r="M3877" t="s">
        <v>46</v>
      </c>
      <c r="N3877" t="str">
        <f t="shared" si="60"/>
        <v>Low</v>
      </c>
    </row>
    <row r="3878" spans="1:14" x14ac:dyDescent="0.3">
      <c r="A3878">
        <v>3877</v>
      </c>
      <c r="B3878" t="s">
        <v>3170</v>
      </c>
      <c r="C3878" s="2">
        <v>45532</v>
      </c>
      <c r="D3878" t="s">
        <v>19</v>
      </c>
      <c r="E3878" t="s">
        <v>33</v>
      </c>
      <c r="F3878" t="s">
        <v>16</v>
      </c>
      <c r="G3878">
        <v>3</v>
      </c>
      <c r="H3878">
        <v>45.94</v>
      </c>
      <c r="I3878">
        <v>0.02</v>
      </c>
      <c r="J3878">
        <v>135.06</v>
      </c>
      <c r="K3878">
        <v>69.260000000000005</v>
      </c>
      <c r="L3878">
        <v>65.8</v>
      </c>
      <c r="M3878" t="s">
        <v>40</v>
      </c>
      <c r="N3878" t="str">
        <f t="shared" si="60"/>
        <v>Low</v>
      </c>
    </row>
    <row r="3879" spans="1:14" x14ac:dyDescent="0.3">
      <c r="A3879">
        <v>3878</v>
      </c>
      <c r="B3879" t="s">
        <v>1077</v>
      </c>
      <c r="C3879" s="2">
        <v>45592</v>
      </c>
      <c r="D3879" t="s">
        <v>39</v>
      </c>
      <c r="E3879" t="s">
        <v>25</v>
      </c>
      <c r="F3879" t="s">
        <v>21</v>
      </c>
      <c r="G3879">
        <v>3</v>
      </c>
      <c r="H3879">
        <v>306.92</v>
      </c>
      <c r="I3879">
        <v>0.16</v>
      </c>
      <c r="J3879">
        <v>773.44</v>
      </c>
      <c r="K3879">
        <v>560.09</v>
      </c>
      <c r="L3879">
        <v>213.35</v>
      </c>
      <c r="M3879" t="s">
        <v>46</v>
      </c>
      <c r="N3879" t="str">
        <f t="shared" si="60"/>
        <v>Medium</v>
      </c>
    </row>
    <row r="3880" spans="1:14" x14ac:dyDescent="0.3">
      <c r="A3880">
        <v>3879</v>
      </c>
      <c r="B3880" t="s">
        <v>2728</v>
      </c>
      <c r="C3880" s="2">
        <v>45641</v>
      </c>
      <c r="D3880" t="s">
        <v>19</v>
      </c>
      <c r="E3880" t="s">
        <v>20</v>
      </c>
      <c r="F3880" t="s">
        <v>21</v>
      </c>
      <c r="G3880">
        <v>1</v>
      </c>
      <c r="H3880">
        <v>179.87</v>
      </c>
      <c r="I3880">
        <v>0.21</v>
      </c>
      <c r="J3880">
        <v>142.1</v>
      </c>
      <c r="K3880">
        <v>79.11</v>
      </c>
      <c r="L3880">
        <v>62.99</v>
      </c>
      <c r="M3880" t="s">
        <v>22</v>
      </c>
      <c r="N3880" t="str">
        <f t="shared" si="60"/>
        <v>High</v>
      </c>
    </row>
    <row r="3881" spans="1:14" x14ac:dyDescent="0.3">
      <c r="A3881">
        <v>3880</v>
      </c>
      <c r="B3881" t="s">
        <v>3171</v>
      </c>
      <c r="C3881" s="2">
        <v>45518</v>
      </c>
      <c r="D3881" t="s">
        <v>39</v>
      </c>
      <c r="E3881" t="s">
        <v>15</v>
      </c>
      <c r="F3881" t="s">
        <v>16</v>
      </c>
      <c r="G3881">
        <v>9</v>
      </c>
      <c r="H3881">
        <v>135.47999999999999</v>
      </c>
      <c r="I3881">
        <v>0.05</v>
      </c>
      <c r="J3881">
        <v>1158.3499999999999</v>
      </c>
      <c r="K3881">
        <v>839.23</v>
      </c>
      <c r="L3881">
        <v>319.12</v>
      </c>
      <c r="M3881" t="s">
        <v>22</v>
      </c>
      <c r="N3881" t="str">
        <f t="shared" si="60"/>
        <v>Low</v>
      </c>
    </row>
    <row r="3882" spans="1:14" x14ac:dyDescent="0.3">
      <c r="A3882">
        <v>3881</v>
      </c>
      <c r="B3882" t="s">
        <v>3172</v>
      </c>
      <c r="C3882" s="2">
        <v>45364</v>
      </c>
      <c r="D3882" t="s">
        <v>39</v>
      </c>
      <c r="E3882" t="s">
        <v>15</v>
      </c>
      <c r="F3882" t="s">
        <v>16</v>
      </c>
      <c r="G3882">
        <v>1</v>
      </c>
      <c r="H3882">
        <v>444.39</v>
      </c>
      <c r="I3882">
        <v>0.12</v>
      </c>
      <c r="J3882">
        <v>391.06</v>
      </c>
      <c r="K3882">
        <v>244.66</v>
      </c>
      <c r="L3882">
        <v>146.4</v>
      </c>
      <c r="M3882" t="s">
        <v>40</v>
      </c>
      <c r="N3882" t="str">
        <f t="shared" si="60"/>
        <v>Medium</v>
      </c>
    </row>
    <row r="3883" spans="1:14" x14ac:dyDescent="0.3">
      <c r="A3883">
        <v>3882</v>
      </c>
      <c r="B3883" t="s">
        <v>579</v>
      </c>
      <c r="C3883" s="2">
        <v>45627</v>
      </c>
      <c r="D3883" t="s">
        <v>24</v>
      </c>
      <c r="E3883" t="s">
        <v>25</v>
      </c>
      <c r="F3883" t="s">
        <v>16</v>
      </c>
      <c r="G3883">
        <v>8</v>
      </c>
      <c r="H3883">
        <v>270.51</v>
      </c>
      <c r="I3883">
        <v>0.23</v>
      </c>
      <c r="J3883">
        <v>1666.34</v>
      </c>
      <c r="K3883">
        <v>1232.95</v>
      </c>
      <c r="L3883">
        <v>433.39</v>
      </c>
      <c r="M3883" t="s">
        <v>22</v>
      </c>
      <c r="N3883" t="str">
        <f t="shared" si="60"/>
        <v>High</v>
      </c>
    </row>
    <row r="3884" spans="1:14" x14ac:dyDescent="0.3">
      <c r="A3884">
        <v>3883</v>
      </c>
      <c r="B3884" t="s">
        <v>3173</v>
      </c>
      <c r="C3884" s="2">
        <v>45472</v>
      </c>
      <c r="D3884" t="s">
        <v>14</v>
      </c>
      <c r="E3884" t="s">
        <v>20</v>
      </c>
      <c r="F3884" t="s">
        <v>16</v>
      </c>
      <c r="G3884">
        <v>9</v>
      </c>
      <c r="H3884">
        <v>315.52</v>
      </c>
      <c r="I3884">
        <v>0.03</v>
      </c>
      <c r="J3884">
        <v>2754.49</v>
      </c>
      <c r="K3884">
        <v>1511.62</v>
      </c>
      <c r="L3884">
        <v>1242.8699999999999</v>
      </c>
      <c r="M3884" t="s">
        <v>28</v>
      </c>
      <c r="N3884" t="str">
        <f t="shared" si="60"/>
        <v>Low</v>
      </c>
    </row>
    <row r="3885" spans="1:14" x14ac:dyDescent="0.3">
      <c r="A3885">
        <v>3884</v>
      </c>
      <c r="B3885" t="s">
        <v>3174</v>
      </c>
      <c r="C3885" s="2">
        <v>45299</v>
      </c>
      <c r="D3885" t="s">
        <v>24</v>
      </c>
      <c r="E3885" t="s">
        <v>33</v>
      </c>
      <c r="F3885" t="s">
        <v>21</v>
      </c>
      <c r="G3885">
        <v>4</v>
      </c>
      <c r="H3885">
        <v>89.21</v>
      </c>
      <c r="I3885">
        <v>0.24</v>
      </c>
      <c r="J3885">
        <v>271.2</v>
      </c>
      <c r="K3885">
        <v>146.74</v>
      </c>
      <c r="L3885">
        <v>124.46</v>
      </c>
      <c r="M3885" t="s">
        <v>40</v>
      </c>
      <c r="N3885" t="str">
        <f t="shared" si="60"/>
        <v>High</v>
      </c>
    </row>
    <row r="3886" spans="1:14" x14ac:dyDescent="0.3">
      <c r="A3886">
        <v>3885</v>
      </c>
      <c r="B3886" t="s">
        <v>3028</v>
      </c>
      <c r="C3886" s="2">
        <v>45462</v>
      </c>
      <c r="D3886" t="s">
        <v>19</v>
      </c>
      <c r="E3886" t="s">
        <v>25</v>
      </c>
      <c r="F3886" t="s">
        <v>16</v>
      </c>
      <c r="G3886">
        <v>7</v>
      </c>
      <c r="H3886">
        <v>365.87</v>
      </c>
      <c r="I3886">
        <v>0.19</v>
      </c>
      <c r="J3886">
        <v>2074.48</v>
      </c>
      <c r="K3886">
        <v>1252.03</v>
      </c>
      <c r="L3886">
        <v>822.45</v>
      </c>
      <c r="M3886" t="s">
        <v>40</v>
      </c>
      <c r="N3886" t="str">
        <f t="shared" si="60"/>
        <v>Medium</v>
      </c>
    </row>
    <row r="3887" spans="1:14" x14ac:dyDescent="0.3">
      <c r="A3887">
        <v>3886</v>
      </c>
      <c r="B3887" t="s">
        <v>1280</v>
      </c>
      <c r="C3887" s="2">
        <v>45387</v>
      </c>
      <c r="D3887" t="s">
        <v>24</v>
      </c>
      <c r="E3887" t="s">
        <v>33</v>
      </c>
      <c r="F3887" t="s">
        <v>21</v>
      </c>
      <c r="G3887">
        <v>6</v>
      </c>
      <c r="H3887">
        <v>458.01</v>
      </c>
      <c r="I3887">
        <v>0.09</v>
      </c>
      <c r="J3887">
        <v>2500.73</v>
      </c>
      <c r="K3887">
        <v>1339.8</v>
      </c>
      <c r="L3887">
        <v>1160.93</v>
      </c>
      <c r="M3887" t="s">
        <v>22</v>
      </c>
      <c r="N3887" t="str">
        <f t="shared" si="60"/>
        <v>Low</v>
      </c>
    </row>
    <row r="3888" spans="1:14" x14ac:dyDescent="0.3">
      <c r="A3888">
        <v>3887</v>
      </c>
      <c r="B3888" t="s">
        <v>807</v>
      </c>
      <c r="C3888" s="2">
        <v>45556</v>
      </c>
      <c r="D3888" t="s">
        <v>24</v>
      </c>
      <c r="E3888" t="s">
        <v>30</v>
      </c>
      <c r="F3888" t="s">
        <v>21</v>
      </c>
      <c r="G3888">
        <v>2</v>
      </c>
      <c r="H3888">
        <v>487.81</v>
      </c>
      <c r="I3888">
        <v>0.1</v>
      </c>
      <c r="J3888">
        <v>878.06</v>
      </c>
      <c r="K3888">
        <v>508.36</v>
      </c>
      <c r="L3888">
        <v>369.7</v>
      </c>
      <c r="M3888" t="s">
        <v>28</v>
      </c>
      <c r="N3888" t="str">
        <f t="shared" si="60"/>
        <v>Low</v>
      </c>
    </row>
    <row r="3889" spans="1:14" x14ac:dyDescent="0.3">
      <c r="A3889">
        <v>3888</v>
      </c>
      <c r="B3889" t="s">
        <v>3175</v>
      </c>
      <c r="C3889" s="2">
        <v>45337</v>
      </c>
      <c r="D3889" t="s">
        <v>39</v>
      </c>
      <c r="E3889" t="s">
        <v>33</v>
      </c>
      <c r="F3889" t="s">
        <v>21</v>
      </c>
      <c r="G3889">
        <v>5</v>
      </c>
      <c r="H3889">
        <v>385.45</v>
      </c>
      <c r="I3889">
        <v>0.05</v>
      </c>
      <c r="J3889">
        <v>1830.89</v>
      </c>
      <c r="K3889">
        <v>1177.49</v>
      </c>
      <c r="L3889">
        <v>653.4</v>
      </c>
      <c r="M3889" t="s">
        <v>17</v>
      </c>
      <c r="N3889" t="str">
        <f t="shared" si="60"/>
        <v>Low</v>
      </c>
    </row>
    <row r="3890" spans="1:14" x14ac:dyDescent="0.3">
      <c r="A3890">
        <v>3889</v>
      </c>
      <c r="B3890" t="s">
        <v>3176</v>
      </c>
      <c r="C3890" s="2">
        <v>45438</v>
      </c>
      <c r="D3890" t="s">
        <v>19</v>
      </c>
      <c r="E3890" t="s">
        <v>25</v>
      </c>
      <c r="F3890" t="s">
        <v>16</v>
      </c>
      <c r="G3890">
        <v>5</v>
      </c>
      <c r="H3890">
        <v>109.22</v>
      </c>
      <c r="I3890">
        <v>0.05</v>
      </c>
      <c r="J3890">
        <v>518.79</v>
      </c>
      <c r="K3890">
        <v>391.64</v>
      </c>
      <c r="L3890">
        <v>127.15</v>
      </c>
      <c r="M3890" t="s">
        <v>22</v>
      </c>
      <c r="N3890" t="str">
        <f t="shared" si="60"/>
        <v>Low</v>
      </c>
    </row>
    <row r="3891" spans="1:14" x14ac:dyDescent="0.3">
      <c r="A3891">
        <v>3890</v>
      </c>
      <c r="B3891" t="s">
        <v>429</v>
      </c>
      <c r="C3891" s="2">
        <v>45509</v>
      </c>
      <c r="D3891" t="s">
        <v>24</v>
      </c>
      <c r="E3891" t="s">
        <v>25</v>
      </c>
      <c r="F3891" t="s">
        <v>16</v>
      </c>
      <c r="G3891">
        <v>3</v>
      </c>
      <c r="H3891">
        <v>100.93</v>
      </c>
      <c r="I3891">
        <v>0.02</v>
      </c>
      <c r="J3891">
        <v>296.73</v>
      </c>
      <c r="K3891">
        <v>160.37</v>
      </c>
      <c r="L3891">
        <v>136.36000000000001</v>
      </c>
      <c r="M3891" t="s">
        <v>28</v>
      </c>
      <c r="N3891" t="str">
        <f t="shared" si="60"/>
        <v>Low</v>
      </c>
    </row>
    <row r="3892" spans="1:14" x14ac:dyDescent="0.3">
      <c r="A3892">
        <v>3891</v>
      </c>
      <c r="B3892" t="s">
        <v>3177</v>
      </c>
      <c r="C3892" s="2">
        <v>45494</v>
      </c>
      <c r="D3892" t="s">
        <v>39</v>
      </c>
      <c r="E3892" t="s">
        <v>30</v>
      </c>
      <c r="F3892" t="s">
        <v>16</v>
      </c>
      <c r="G3892">
        <v>6</v>
      </c>
      <c r="H3892">
        <v>192.5</v>
      </c>
      <c r="I3892">
        <v>7.0000000000000007E-2</v>
      </c>
      <c r="J3892">
        <v>1074.1500000000001</v>
      </c>
      <c r="K3892">
        <v>827.33</v>
      </c>
      <c r="L3892">
        <v>246.82</v>
      </c>
      <c r="M3892" t="s">
        <v>40</v>
      </c>
      <c r="N3892" t="str">
        <f t="shared" si="60"/>
        <v>Low</v>
      </c>
    </row>
    <row r="3893" spans="1:14" x14ac:dyDescent="0.3">
      <c r="A3893">
        <v>3892</v>
      </c>
      <c r="B3893" t="s">
        <v>3178</v>
      </c>
      <c r="C3893" s="2">
        <v>45537</v>
      </c>
      <c r="D3893" t="s">
        <v>14</v>
      </c>
      <c r="E3893" t="s">
        <v>25</v>
      </c>
      <c r="F3893" t="s">
        <v>16</v>
      </c>
      <c r="G3893">
        <v>4</v>
      </c>
      <c r="H3893">
        <v>12.75</v>
      </c>
      <c r="I3893">
        <v>0.01</v>
      </c>
      <c r="J3893">
        <v>50.49</v>
      </c>
      <c r="K3893">
        <v>26.76</v>
      </c>
      <c r="L3893">
        <v>23.73</v>
      </c>
      <c r="M3893" t="s">
        <v>22</v>
      </c>
      <c r="N3893" t="str">
        <f t="shared" si="60"/>
        <v>Low</v>
      </c>
    </row>
    <row r="3894" spans="1:14" x14ac:dyDescent="0.3">
      <c r="A3894">
        <v>3893</v>
      </c>
      <c r="B3894" t="s">
        <v>3179</v>
      </c>
      <c r="C3894" s="2">
        <v>45366</v>
      </c>
      <c r="D3894" t="s">
        <v>39</v>
      </c>
      <c r="E3894" t="s">
        <v>33</v>
      </c>
      <c r="F3894" t="s">
        <v>16</v>
      </c>
      <c r="G3894">
        <v>8</v>
      </c>
      <c r="H3894">
        <v>233.69</v>
      </c>
      <c r="I3894">
        <v>0.11</v>
      </c>
      <c r="J3894">
        <v>1663.87</v>
      </c>
      <c r="K3894">
        <v>1251.6300000000001</v>
      </c>
      <c r="L3894">
        <v>412.24</v>
      </c>
      <c r="M3894" t="s">
        <v>28</v>
      </c>
      <c r="N3894" t="str">
        <f t="shared" si="60"/>
        <v>Medium</v>
      </c>
    </row>
    <row r="3895" spans="1:14" x14ac:dyDescent="0.3">
      <c r="A3895">
        <v>3894</v>
      </c>
      <c r="B3895" t="s">
        <v>3180</v>
      </c>
      <c r="C3895" s="2">
        <v>45429</v>
      </c>
      <c r="D3895" t="s">
        <v>39</v>
      </c>
      <c r="E3895" t="s">
        <v>20</v>
      </c>
      <c r="F3895" t="s">
        <v>16</v>
      </c>
      <c r="G3895">
        <v>6</v>
      </c>
      <c r="H3895">
        <v>379.5</v>
      </c>
      <c r="I3895">
        <v>0.1</v>
      </c>
      <c r="J3895">
        <v>2049.3000000000002</v>
      </c>
      <c r="K3895">
        <v>1213.8900000000001</v>
      </c>
      <c r="L3895">
        <v>835.41</v>
      </c>
      <c r="M3895" t="s">
        <v>28</v>
      </c>
      <c r="N3895" t="str">
        <f t="shared" si="60"/>
        <v>Low</v>
      </c>
    </row>
    <row r="3896" spans="1:14" x14ac:dyDescent="0.3">
      <c r="A3896">
        <v>3895</v>
      </c>
      <c r="B3896" t="s">
        <v>3181</v>
      </c>
      <c r="C3896" s="2">
        <v>45581</v>
      </c>
      <c r="D3896" t="s">
        <v>24</v>
      </c>
      <c r="E3896" t="s">
        <v>33</v>
      </c>
      <c r="F3896" t="s">
        <v>21</v>
      </c>
      <c r="G3896">
        <v>10</v>
      </c>
      <c r="H3896">
        <v>226.78</v>
      </c>
      <c r="I3896">
        <v>0.25</v>
      </c>
      <c r="J3896">
        <v>1700.85</v>
      </c>
      <c r="K3896">
        <v>1160.1400000000001</v>
      </c>
      <c r="L3896">
        <v>540.71</v>
      </c>
      <c r="M3896" t="s">
        <v>46</v>
      </c>
      <c r="N3896" t="str">
        <f t="shared" si="60"/>
        <v>High</v>
      </c>
    </row>
    <row r="3897" spans="1:14" x14ac:dyDescent="0.3">
      <c r="A3897">
        <v>3896</v>
      </c>
      <c r="B3897" t="s">
        <v>3182</v>
      </c>
      <c r="C3897" s="2">
        <v>45609</v>
      </c>
      <c r="D3897" t="s">
        <v>24</v>
      </c>
      <c r="E3897" t="s">
        <v>20</v>
      </c>
      <c r="F3897" t="s">
        <v>16</v>
      </c>
      <c r="G3897">
        <v>9</v>
      </c>
      <c r="H3897">
        <v>135.08000000000001</v>
      </c>
      <c r="I3897">
        <v>0.21</v>
      </c>
      <c r="J3897">
        <v>960.42</v>
      </c>
      <c r="K3897">
        <v>754.49</v>
      </c>
      <c r="L3897">
        <v>205.93</v>
      </c>
      <c r="M3897" t="s">
        <v>40</v>
      </c>
      <c r="N3897" t="str">
        <f t="shared" si="60"/>
        <v>High</v>
      </c>
    </row>
    <row r="3898" spans="1:14" x14ac:dyDescent="0.3">
      <c r="A3898">
        <v>3897</v>
      </c>
      <c r="B3898" t="s">
        <v>1529</v>
      </c>
      <c r="C3898" s="2">
        <v>45644</v>
      </c>
      <c r="D3898" t="s">
        <v>14</v>
      </c>
      <c r="E3898" t="s">
        <v>30</v>
      </c>
      <c r="F3898" t="s">
        <v>27</v>
      </c>
      <c r="G3898">
        <v>5</v>
      </c>
      <c r="H3898">
        <v>305.25</v>
      </c>
      <c r="I3898">
        <v>0.02</v>
      </c>
      <c r="J3898">
        <v>1495.72</v>
      </c>
      <c r="K3898">
        <v>854.05</v>
      </c>
      <c r="L3898">
        <v>641.66999999999996</v>
      </c>
      <c r="M3898" t="s">
        <v>28</v>
      </c>
      <c r="N3898" t="str">
        <f t="shared" si="60"/>
        <v>Low</v>
      </c>
    </row>
    <row r="3899" spans="1:14" x14ac:dyDescent="0.3">
      <c r="A3899">
        <v>3898</v>
      </c>
      <c r="B3899" t="s">
        <v>1542</v>
      </c>
      <c r="C3899" s="2">
        <v>45317</v>
      </c>
      <c r="D3899" t="s">
        <v>24</v>
      </c>
      <c r="E3899" t="s">
        <v>33</v>
      </c>
      <c r="F3899" t="s">
        <v>21</v>
      </c>
      <c r="G3899">
        <v>5</v>
      </c>
      <c r="H3899">
        <v>129.97</v>
      </c>
      <c r="I3899">
        <v>0.06</v>
      </c>
      <c r="J3899">
        <v>610.86</v>
      </c>
      <c r="K3899">
        <v>367.61</v>
      </c>
      <c r="L3899">
        <v>243.25</v>
      </c>
      <c r="M3899" t="s">
        <v>28</v>
      </c>
      <c r="N3899" t="str">
        <f t="shared" si="60"/>
        <v>Low</v>
      </c>
    </row>
    <row r="3900" spans="1:14" x14ac:dyDescent="0.3">
      <c r="A3900">
        <v>3899</v>
      </c>
      <c r="B3900" t="s">
        <v>271</v>
      </c>
      <c r="C3900" s="2">
        <v>45657</v>
      </c>
      <c r="D3900" t="s">
        <v>24</v>
      </c>
      <c r="E3900" t="s">
        <v>30</v>
      </c>
      <c r="F3900" t="s">
        <v>21</v>
      </c>
      <c r="G3900">
        <v>10</v>
      </c>
      <c r="H3900">
        <v>459.94</v>
      </c>
      <c r="I3900">
        <v>0.12</v>
      </c>
      <c r="J3900">
        <v>4047.47</v>
      </c>
      <c r="K3900">
        <v>2116.6</v>
      </c>
      <c r="L3900">
        <v>1930.87</v>
      </c>
      <c r="M3900" t="s">
        <v>28</v>
      </c>
      <c r="N3900" t="str">
        <f t="shared" si="60"/>
        <v>Medium</v>
      </c>
    </row>
    <row r="3901" spans="1:14" x14ac:dyDescent="0.3">
      <c r="A3901">
        <v>3900</v>
      </c>
      <c r="B3901" t="s">
        <v>721</v>
      </c>
      <c r="C3901" s="2">
        <v>45464</v>
      </c>
      <c r="D3901" t="s">
        <v>19</v>
      </c>
      <c r="E3901" t="s">
        <v>15</v>
      </c>
      <c r="F3901" t="s">
        <v>16</v>
      </c>
      <c r="G3901">
        <v>7</v>
      </c>
      <c r="H3901">
        <v>249.33</v>
      </c>
      <c r="I3901">
        <v>0.13</v>
      </c>
      <c r="J3901">
        <v>1518.42</v>
      </c>
      <c r="K3901">
        <v>1061.31</v>
      </c>
      <c r="L3901">
        <v>457.11</v>
      </c>
      <c r="M3901" t="s">
        <v>46</v>
      </c>
      <c r="N3901" t="str">
        <f t="shared" si="60"/>
        <v>Medium</v>
      </c>
    </row>
    <row r="3902" spans="1:14" x14ac:dyDescent="0.3">
      <c r="A3902">
        <v>3901</v>
      </c>
      <c r="B3902" t="s">
        <v>3183</v>
      </c>
      <c r="C3902" s="2">
        <v>45454</v>
      </c>
      <c r="D3902" t="s">
        <v>19</v>
      </c>
      <c r="E3902" t="s">
        <v>25</v>
      </c>
      <c r="F3902" t="s">
        <v>16</v>
      </c>
      <c r="G3902">
        <v>9</v>
      </c>
      <c r="H3902">
        <v>390.57</v>
      </c>
      <c r="I3902">
        <v>0.15</v>
      </c>
      <c r="J3902">
        <v>2987.86</v>
      </c>
      <c r="K3902">
        <v>1718.53</v>
      </c>
      <c r="L3902">
        <v>1269.33</v>
      </c>
      <c r="M3902" t="s">
        <v>46</v>
      </c>
      <c r="N3902" t="str">
        <f t="shared" si="60"/>
        <v>Medium</v>
      </c>
    </row>
    <row r="3903" spans="1:14" x14ac:dyDescent="0.3">
      <c r="A3903">
        <v>3902</v>
      </c>
      <c r="B3903" t="s">
        <v>1079</v>
      </c>
      <c r="C3903" s="2">
        <v>45324</v>
      </c>
      <c r="D3903" t="s">
        <v>39</v>
      </c>
      <c r="E3903" t="s">
        <v>25</v>
      </c>
      <c r="F3903" t="s">
        <v>27</v>
      </c>
      <c r="G3903">
        <v>6</v>
      </c>
      <c r="H3903">
        <v>368.91</v>
      </c>
      <c r="I3903">
        <v>0.16</v>
      </c>
      <c r="J3903">
        <v>1859.31</v>
      </c>
      <c r="K3903">
        <v>1261.55</v>
      </c>
      <c r="L3903">
        <v>597.76</v>
      </c>
      <c r="M3903" t="s">
        <v>46</v>
      </c>
      <c r="N3903" t="str">
        <f t="shared" si="60"/>
        <v>Medium</v>
      </c>
    </row>
    <row r="3904" spans="1:14" x14ac:dyDescent="0.3">
      <c r="A3904">
        <v>3903</v>
      </c>
      <c r="B3904" t="s">
        <v>804</v>
      </c>
      <c r="C3904" s="2">
        <v>45586</v>
      </c>
      <c r="D3904" t="s">
        <v>14</v>
      </c>
      <c r="E3904" t="s">
        <v>30</v>
      </c>
      <c r="F3904" t="s">
        <v>21</v>
      </c>
      <c r="G3904">
        <v>9</v>
      </c>
      <c r="H3904">
        <v>410.41</v>
      </c>
      <c r="I3904">
        <v>0.08</v>
      </c>
      <c r="J3904">
        <v>3398.19</v>
      </c>
      <c r="K3904">
        <v>2450.17</v>
      </c>
      <c r="L3904">
        <v>948.02</v>
      </c>
      <c r="M3904" t="s">
        <v>28</v>
      </c>
      <c r="N3904" t="str">
        <f t="shared" si="60"/>
        <v>Low</v>
      </c>
    </row>
    <row r="3905" spans="1:14" x14ac:dyDescent="0.3">
      <c r="A3905">
        <v>3904</v>
      </c>
      <c r="B3905" t="s">
        <v>1291</v>
      </c>
      <c r="C3905" s="2">
        <v>45513</v>
      </c>
      <c r="D3905" t="s">
        <v>19</v>
      </c>
      <c r="E3905" t="s">
        <v>25</v>
      </c>
      <c r="F3905" t="s">
        <v>21</v>
      </c>
      <c r="G3905">
        <v>3</v>
      </c>
      <c r="H3905">
        <v>478.2</v>
      </c>
      <c r="I3905">
        <v>0.09</v>
      </c>
      <c r="J3905">
        <v>1305.49</v>
      </c>
      <c r="K3905">
        <v>819.82</v>
      </c>
      <c r="L3905">
        <v>485.67</v>
      </c>
      <c r="M3905" t="s">
        <v>22</v>
      </c>
      <c r="N3905" t="str">
        <f t="shared" si="60"/>
        <v>Low</v>
      </c>
    </row>
    <row r="3906" spans="1:14" x14ac:dyDescent="0.3">
      <c r="A3906">
        <v>3905</v>
      </c>
      <c r="B3906" t="s">
        <v>2385</v>
      </c>
      <c r="C3906" s="2">
        <v>45300</v>
      </c>
      <c r="D3906" t="s">
        <v>24</v>
      </c>
      <c r="E3906" t="s">
        <v>20</v>
      </c>
      <c r="F3906" t="s">
        <v>27</v>
      </c>
      <c r="G3906">
        <v>2</v>
      </c>
      <c r="H3906">
        <v>186.87</v>
      </c>
      <c r="I3906">
        <v>0.03</v>
      </c>
      <c r="J3906">
        <v>362.53</v>
      </c>
      <c r="K3906">
        <v>270.31</v>
      </c>
      <c r="L3906">
        <v>92.22</v>
      </c>
      <c r="M3906" t="s">
        <v>22</v>
      </c>
      <c r="N3906" t="str">
        <f t="shared" si="60"/>
        <v>Low</v>
      </c>
    </row>
    <row r="3907" spans="1:14" x14ac:dyDescent="0.3">
      <c r="A3907">
        <v>3906</v>
      </c>
      <c r="B3907" t="s">
        <v>3184</v>
      </c>
      <c r="C3907" s="2">
        <v>45356</v>
      </c>
      <c r="D3907" t="s">
        <v>24</v>
      </c>
      <c r="E3907" t="s">
        <v>33</v>
      </c>
      <c r="F3907" t="s">
        <v>21</v>
      </c>
      <c r="G3907">
        <v>9</v>
      </c>
      <c r="H3907">
        <v>223</v>
      </c>
      <c r="I3907">
        <v>0.25</v>
      </c>
      <c r="J3907">
        <v>1505.25</v>
      </c>
      <c r="K3907">
        <v>1175.23</v>
      </c>
      <c r="L3907">
        <v>330.02</v>
      </c>
      <c r="M3907" t="s">
        <v>40</v>
      </c>
      <c r="N3907" t="str">
        <f t="shared" ref="N3907:N3970" si="61">_xlfn.IFS(I3907=0,"No Discount",I3907&gt;=0.21,"High",I3907&gt;=0.11,"Medium",I3907&gt;=0.01,"Low")</f>
        <v>High</v>
      </c>
    </row>
    <row r="3908" spans="1:14" x14ac:dyDescent="0.3">
      <c r="A3908">
        <v>3907</v>
      </c>
      <c r="B3908" t="s">
        <v>734</v>
      </c>
      <c r="C3908" s="2">
        <v>45502</v>
      </c>
      <c r="D3908" t="s">
        <v>19</v>
      </c>
      <c r="E3908" t="s">
        <v>25</v>
      </c>
      <c r="F3908" t="s">
        <v>27</v>
      </c>
      <c r="G3908">
        <v>4</v>
      </c>
      <c r="H3908">
        <v>149.84</v>
      </c>
      <c r="I3908">
        <v>0.2</v>
      </c>
      <c r="J3908">
        <v>479.49</v>
      </c>
      <c r="K3908">
        <v>299.91000000000003</v>
      </c>
      <c r="L3908">
        <v>179.58</v>
      </c>
      <c r="M3908" t="s">
        <v>28</v>
      </c>
      <c r="N3908" t="str">
        <f t="shared" si="61"/>
        <v>Medium</v>
      </c>
    </row>
    <row r="3909" spans="1:14" x14ac:dyDescent="0.3">
      <c r="A3909">
        <v>3908</v>
      </c>
      <c r="B3909" t="s">
        <v>3185</v>
      </c>
      <c r="C3909" s="2">
        <v>45616</v>
      </c>
      <c r="D3909" t="s">
        <v>39</v>
      </c>
      <c r="E3909" t="s">
        <v>15</v>
      </c>
      <c r="F3909" t="s">
        <v>27</v>
      </c>
      <c r="G3909">
        <v>1</v>
      </c>
      <c r="H3909">
        <v>446.69</v>
      </c>
      <c r="I3909">
        <v>0.21</v>
      </c>
      <c r="J3909">
        <v>352.89</v>
      </c>
      <c r="K3909">
        <v>269.26</v>
      </c>
      <c r="L3909">
        <v>83.63</v>
      </c>
      <c r="M3909" t="s">
        <v>40</v>
      </c>
      <c r="N3909" t="str">
        <f t="shared" si="61"/>
        <v>High</v>
      </c>
    </row>
    <row r="3910" spans="1:14" x14ac:dyDescent="0.3">
      <c r="A3910">
        <v>3909</v>
      </c>
      <c r="B3910" t="s">
        <v>3186</v>
      </c>
      <c r="C3910" s="2">
        <v>45339</v>
      </c>
      <c r="D3910" t="s">
        <v>24</v>
      </c>
      <c r="E3910" t="s">
        <v>25</v>
      </c>
      <c r="F3910" t="s">
        <v>27</v>
      </c>
      <c r="G3910">
        <v>10</v>
      </c>
      <c r="H3910">
        <v>154.19999999999999</v>
      </c>
      <c r="I3910">
        <v>0.26</v>
      </c>
      <c r="J3910">
        <v>1141.08</v>
      </c>
      <c r="K3910">
        <v>669.24</v>
      </c>
      <c r="L3910">
        <v>471.84</v>
      </c>
      <c r="M3910" t="s">
        <v>22</v>
      </c>
      <c r="N3910" t="str">
        <f t="shared" si="61"/>
        <v>High</v>
      </c>
    </row>
    <row r="3911" spans="1:14" x14ac:dyDescent="0.3">
      <c r="A3911">
        <v>3910</v>
      </c>
      <c r="B3911" t="s">
        <v>3187</v>
      </c>
      <c r="C3911" s="2">
        <v>45472</v>
      </c>
      <c r="D3911" t="s">
        <v>14</v>
      </c>
      <c r="E3911" t="s">
        <v>25</v>
      </c>
      <c r="F3911" t="s">
        <v>21</v>
      </c>
      <c r="G3911">
        <v>5</v>
      </c>
      <c r="H3911">
        <v>445.24</v>
      </c>
      <c r="I3911">
        <v>0.27</v>
      </c>
      <c r="J3911">
        <v>1625.13</v>
      </c>
      <c r="K3911">
        <v>1133.94</v>
      </c>
      <c r="L3911">
        <v>491.19</v>
      </c>
      <c r="M3911" t="s">
        <v>46</v>
      </c>
      <c r="N3911" t="str">
        <f t="shared" si="61"/>
        <v>High</v>
      </c>
    </row>
    <row r="3912" spans="1:14" x14ac:dyDescent="0.3">
      <c r="A3912">
        <v>3911</v>
      </c>
      <c r="B3912" t="s">
        <v>895</v>
      </c>
      <c r="C3912" s="2">
        <v>45370</v>
      </c>
      <c r="D3912" t="s">
        <v>19</v>
      </c>
      <c r="E3912" t="s">
        <v>15</v>
      </c>
      <c r="F3912" t="s">
        <v>16</v>
      </c>
      <c r="G3912">
        <v>1</v>
      </c>
      <c r="H3912">
        <v>59.15</v>
      </c>
      <c r="I3912">
        <v>7.0000000000000007E-2</v>
      </c>
      <c r="J3912">
        <v>55.01</v>
      </c>
      <c r="K3912">
        <v>34.49</v>
      </c>
      <c r="L3912">
        <v>20.52</v>
      </c>
      <c r="M3912" t="s">
        <v>40</v>
      </c>
      <c r="N3912" t="str">
        <f t="shared" si="61"/>
        <v>Low</v>
      </c>
    </row>
    <row r="3913" spans="1:14" x14ac:dyDescent="0.3">
      <c r="A3913">
        <v>3912</v>
      </c>
      <c r="B3913" t="s">
        <v>3188</v>
      </c>
      <c r="C3913" s="2">
        <v>45508</v>
      </c>
      <c r="D3913" t="s">
        <v>39</v>
      </c>
      <c r="E3913" t="s">
        <v>33</v>
      </c>
      <c r="F3913" t="s">
        <v>16</v>
      </c>
      <c r="G3913">
        <v>10</v>
      </c>
      <c r="H3913">
        <v>53.63</v>
      </c>
      <c r="I3913">
        <v>0.25</v>
      </c>
      <c r="J3913">
        <v>402.23</v>
      </c>
      <c r="K3913">
        <v>223.69</v>
      </c>
      <c r="L3913">
        <v>178.54</v>
      </c>
      <c r="M3913" t="s">
        <v>40</v>
      </c>
      <c r="N3913" t="str">
        <f t="shared" si="61"/>
        <v>High</v>
      </c>
    </row>
    <row r="3914" spans="1:14" x14ac:dyDescent="0.3">
      <c r="A3914">
        <v>3913</v>
      </c>
      <c r="B3914" t="s">
        <v>3189</v>
      </c>
      <c r="C3914" s="2">
        <v>45491</v>
      </c>
      <c r="D3914" t="s">
        <v>14</v>
      </c>
      <c r="E3914" t="s">
        <v>20</v>
      </c>
      <c r="F3914" t="s">
        <v>16</v>
      </c>
      <c r="G3914">
        <v>7</v>
      </c>
      <c r="H3914">
        <v>167.27</v>
      </c>
      <c r="I3914">
        <v>0.16</v>
      </c>
      <c r="J3914">
        <v>983.55</v>
      </c>
      <c r="K3914">
        <v>627.89</v>
      </c>
      <c r="L3914">
        <v>355.66</v>
      </c>
      <c r="M3914" t="s">
        <v>40</v>
      </c>
      <c r="N3914" t="str">
        <f t="shared" si="61"/>
        <v>Medium</v>
      </c>
    </row>
    <row r="3915" spans="1:14" x14ac:dyDescent="0.3">
      <c r="A3915">
        <v>3914</v>
      </c>
      <c r="B3915" t="s">
        <v>3190</v>
      </c>
      <c r="C3915" s="2">
        <v>45296</v>
      </c>
      <c r="D3915" t="s">
        <v>19</v>
      </c>
      <c r="E3915" t="s">
        <v>30</v>
      </c>
      <c r="F3915" t="s">
        <v>21</v>
      </c>
      <c r="G3915">
        <v>2</v>
      </c>
      <c r="H3915">
        <v>463.15</v>
      </c>
      <c r="I3915">
        <v>0.1</v>
      </c>
      <c r="J3915">
        <v>833.67</v>
      </c>
      <c r="K3915">
        <v>568.84</v>
      </c>
      <c r="L3915">
        <v>264.83</v>
      </c>
      <c r="M3915" t="s">
        <v>40</v>
      </c>
      <c r="N3915" t="str">
        <f t="shared" si="61"/>
        <v>Low</v>
      </c>
    </row>
    <row r="3916" spans="1:14" x14ac:dyDescent="0.3">
      <c r="A3916">
        <v>3915</v>
      </c>
      <c r="B3916" t="s">
        <v>868</v>
      </c>
      <c r="C3916" s="2">
        <v>45645</v>
      </c>
      <c r="D3916" t="s">
        <v>19</v>
      </c>
      <c r="E3916" t="s">
        <v>30</v>
      </c>
      <c r="F3916" t="s">
        <v>16</v>
      </c>
      <c r="G3916">
        <v>4</v>
      </c>
      <c r="H3916">
        <v>77.150000000000006</v>
      </c>
      <c r="I3916">
        <v>0.21</v>
      </c>
      <c r="J3916">
        <v>243.79</v>
      </c>
      <c r="K3916">
        <v>180.61</v>
      </c>
      <c r="L3916">
        <v>63.18</v>
      </c>
      <c r="M3916" t="s">
        <v>17</v>
      </c>
      <c r="N3916" t="str">
        <f t="shared" si="61"/>
        <v>High</v>
      </c>
    </row>
    <row r="3917" spans="1:14" x14ac:dyDescent="0.3">
      <c r="A3917">
        <v>3916</v>
      </c>
      <c r="B3917" t="s">
        <v>1305</v>
      </c>
      <c r="C3917" s="2">
        <v>45622</v>
      </c>
      <c r="D3917" t="s">
        <v>14</v>
      </c>
      <c r="E3917" t="s">
        <v>30</v>
      </c>
      <c r="F3917" t="s">
        <v>21</v>
      </c>
      <c r="G3917">
        <v>7</v>
      </c>
      <c r="H3917">
        <v>375.24</v>
      </c>
      <c r="I3917">
        <v>0.24</v>
      </c>
      <c r="J3917">
        <v>1996.28</v>
      </c>
      <c r="K3917">
        <v>1028.5899999999999</v>
      </c>
      <c r="L3917">
        <v>967.69</v>
      </c>
      <c r="M3917" t="s">
        <v>22</v>
      </c>
      <c r="N3917" t="str">
        <f t="shared" si="61"/>
        <v>High</v>
      </c>
    </row>
    <row r="3918" spans="1:14" x14ac:dyDescent="0.3">
      <c r="A3918">
        <v>3917</v>
      </c>
      <c r="B3918" t="s">
        <v>3191</v>
      </c>
      <c r="C3918" s="2">
        <v>45518</v>
      </c>
      <c r="D3918" t="s">
        <v>39</v>
      </c>
      <c r="E3918" t="s">
        <v>25</v>
      </c>
      <c r="F3918" t="s">
        <v>27</v>
      </c>
      <c r="G3918">
        <v>9</v>
      </c>
      <c r="H3918">
        <v>491.33</v>
      </c>
      <c r="I3918">
        <v>0.02</v>
      </c>
      <c r="J3918">
        <v>4333.53</v>
      </c>
      <c r="K3918">
        <v>2348.7399999999998</v>
      </c>
      <c r="L3918">
        <v>1984.79</v>
      </c>
      <c r="M3918" t="s">
        <v>17</v>
      </c>
      <c r="N3918" t="str">
        <f t="shared" si="61"/>
        <v>Low</v>
      </c>
    </row>
    <row r="3919" spans="1:14" x14ac:dyDescent="0.3">
      <c r="A3919">
        <v>3918</v>
      </c>
      <c r="B3919" t="s">
        <v>3192</v>
      </c>
      <c r="C3919" s="2">
        <v>45526</v>
      </c>
      <c r="D3919" t="s">
        <v>14</v>
      </c>
      <c r="E3919" t="s">
        <v>15</v>
      </c>
      <c r="F3919" t="s">
        <v>27</v>
      </c>
      <c r="G3919">
        <v>4</v>
      </c>
      <c r="H3919">
        <v>481.5</v>
      </c>
      <c r="I3919">
        <v>0.28999999999999998</v>
      </c>
      <c r="J3919">
        <v>1367.46</v>
      </c>
      <c r="K3919">
        <v>961.48</v>
      </c>
      <c r="L3919">
        <v>405.98</v>
      </c>
      <c r="M3919" t="s">
        <v>46</v>
      </c>
      <c r="N3919" t="str">
        <f t="shared" si="61"/>
        <v>High</v>
      </c>
    </row>
    <row r="3920" spans="1:14" x14ac:dyDescent="0.3">
      <c r="A3920">
        <v>3919</v>
      </c>
      <c r="B3920" t="s">
        <v>3167</v>
      </c>
      <c r="C3920" s="2">
        <v>45441</v>
      </c>
      <c r="D3920" t="s">
        <v>14</v>
      </c>
      <c r="E3920" t="s">
        <v>30</v>
      </c>
      <c r="F3920" t="s">
        <v>21</v>
      </c>
      <c r="G3920">
        <v>9</v>
      </c>
      <c r="H3920">
        <v>261.99</v>
      </c>
      <c r="I3920">
        <v>0.14000000000000001</v>
      </c>
      <c r="J3920">
        <v>2027.8</v>
      </c>
      <c r="K3920">
        <v>1398.54</v>
      </c>
      <c r="L3920">
        <v>629.26</v>
      </c>
      <c r="M3920" t="s">
        <v>28</v>
      </c>
      <c r="N3920" t="str">
        <f t="shared" si="61"/>
        <v>Medium</v>
      </c>
    </row>
    <row r="3921" spans="1:14" x14ac:dyDescent="0.3">
      <c r="A3921">
        <v>3920</v>
      </c>
      <c r="B3921" t="s">
        <v>3193</v>
      </c>
      <c r="C3921" s="2">
        <v>45447</v>
      </c>
      <c r="D3921" t="s">
        <v>19</v>
      </c>
      <c r="E3921" t="s">
        <v>30</v>
      </c>
      <c r="F3921" t="s">
        <v>16</v>
      </c>
      <c r="G3921">
        <v>4</v>
      </c>
      <c r="H3921">
        <v>406.4</v>
      </c>
      <c r="I3921">
        <v>0.24</v>
      </c>
      <c r="J3921">
        <v>1235.46</v>
      </c>
      <c r="K3921">
        <v>666.49</v>
      </c>
      <c r="L3921">
        <v>568.97</v>
      </c>
      <c r="M3921" t="s">
        <v>17</v>
      </c>
      <c r="N3921" t="str">
        <f t="shared" si="61"/>
        <v>High</v>
      </c>
    </row>
    <row r="3922" spans="1:14" x14ac:dyDescent="0.3">
      <c r="A3922">
        <v>3921</v>
      </c>
      <c r="B3922" t="s">
        <v>2480</v>
      </c>
      <c r="C3922" s="2">
        <v>45339</v>
      </c>
      <c r="D3922" t="s">
        <v>19</v>
      </c>
      <c r="E3922" t="s">
        <v>33</v>
      </c>
      <c r="F3922" t="s">
        <v>21</v>
      </c>
      <c r="G3922">
        <v>7</v>
      </c>
      <c r="H3922">
        <v>274.99</v>
      </c>
      <c r="I3922">
        <v>0.1</v>
      </c>
      <c r="J3922">
        <v>1732.44</v>
      </c>
      <c r="K3922">
        <v>994.26</v>
      </c>
      <c r="L3922">
        <v>738.18</v>
      </c>
      <c r="M3922" t="s">
        <v>28</v>
      </c>
      <c r="N3922" t="str">
        <f t="shared" si="61"/>
        <v>Low</v>
      </c>
    </row>
    <row r="3923" spans="1:14" x14ac:dyDescent="0.3">
      <c r="A3923">
        <v>3922</v>
      </c>
      <c r="B3923" t="s">
        <v>3194</v>
      </c>
      <c r="C3923" s="2">
        <v>45631</v>
      </c>
      <c r="D3923" t="s">
        <v>24</v>
      </c>
      <c r="E3923" t="s">
        <v>15</v>
      </c>
      <c r="F3923" t="s">
        <v>27</v>
      </c>
      <c r="G3923">
        <v>4</v>
      </c>
      <c r="H3923">
        <v>154.05000000000001</v>
      </c>
      <c r="I3923">
        <v>0.19</v>
      </c>
      <c r="J3923">
        <v>499.12</v>
      </c>
      <c r="K3923">
        <v>356.08</v>
      </c>
      <c r="L3923">
        <v>143.04</v>
      </c>
      <c r="M3923" t="s">
        <v>40</v>
      </c>
      <c r="N3923" t="str">
        <f t="shared" si="61"/>
        <v>Medium</v>
      </c>
    </row>
    <row r="3924" spans="1:14" x14ac:dyDescent="0.3">
      <c r="A3924">
        <v>3923</v>
      </c>
      <c r="B3924" t="s">
        <v>3195</v>
      </c>
      <c r="C3924" s="2">
        <v>45436</v>
      </c>
      <c r="D3924" t="s">
        <v>39</v>
      </c>
      <c r="E3924" t="s">
        <v>15</v>
      </c>
      <c r="F3924" t="s">
        <v>27</v>
      </c>
      <c r="G3924">
        <v>7</v>
      </c>
      <c r="H3924">
        <v>134</v>
      </c>
      <c r="I3924">
        <v>0.09</v>
      </c>
      <c r="J3924">
        <v>853.58</v>
      </c>
      <c r="K3924">
        <v>651.67999999999995</v>
      </c>
      <c r="L3924">
        <v>201.9</v>
      </c>
      <c r="M3924" t="s">
        <v>40</v>
      </c>
      <c r="N3924" t="str">
        <f t="shared" si="61"/>
        <v>Low</v>
      </c>
    </row>
    <row r="3925" spans="1:14" x14ac:dyDescent="0.3">
      <c r="A3925">
        <v>3924</v>
      </c>
      <c r="B3925" t="s">
        <v>3196</v>
      </c>
      <c r="C3925" s="2">
        <v>45594</v>
      </c>
      <c r="D3925" t="s">
        <v>19</v>
      </c>
      <c r="E3925" t="s">
        <v>20</v>
      </c>
      <c r="F3925" t="s">
        <v>21</v>
      </c>
      <c r="G3925">
        <v>7</v>
      </c>
      <c r="H3925">
        <v>123.69</v>
      </c>
      <c r="I3925">
        <v>0.28000000000000003</v>
      </c>
      <c r="J3925">
        <v>623.4</v>
      </c>
      <c r="K3925">
        <v>342.27</v>
      </c>
      <c r="L3925">
        <v>281.13</v>
      </c>
      <c r="M3925" t="s">
        <v>22</v>
      </c>
      <c r="N3925" t="str">
        <f t="shared" si="61"/>
        <v>High</v>
      </c>
    </row>
    <row r="3926" spans="1:14" x14ac:dyDescent="0.3">
      <c r="A3926">
        <v>3925</v>
      </c>
      <c r="B3926" t="s">
        <v>3197</v>
      </c>
      <c r="C3926" s="2">
        <v>45592</v>
      </c>
      <c r="D3926" t="s">
        <v>39</v>
      </c>
      <c r="E3926" t="s">
        <v>20</v>
      </c>
      <c r="F3926" t="s">
        <v>27</v>
      </c>
      <c r="G3926">
        <v>5</v>
      </c>
      <c r="H3926">
        <v>364.56</v>
      </c>
      <c r="I3926">
        <v>0.04</v>
      </c>
      <c r="J3926">
        <v>1749.89</v>
      </c>
      <c r="K3926">
        <v>1129.99</v>
      </c>
      <c r="L3926">
        <v>619.9</v>
      </c>
      <c r="M3926" t="s">
        <v>22</v>
      </c>
      <c r="N3926" t="str">
        <f t="shared" si="61"/>
        <v>Low</v>
      </c>
    </row>
    <row r="3927" spans="1:14" x14ac:dyDescent="0.3">
      <c r="A3927">
        <v>3926</v>
      </c>
      <c r="B3927" t="s">
        <v>3198</v>
      </c>
      <c r="C3927" s="2">
        <v>45412</v>
      </c>
      <c r="D3927" t="s">
        <v>19</v>
      </c>
      <c r="E3927" t="s">
        <v>15</v>
      </c>
      <c r="F3927" t="s">
        <v>27</v>
      </c>
      <c r="G3927">
        <v>2</v>
      </c>
      <c r="H3927">
        <v>79.2</v>
      </c>
      <c r="I3927">
        <v>0.08</v>
      </c>
      <c r="J3927">
        <v>145.72999999999999</v>
      </c>
      <c r="K3927">
        <v>79.930000000000007</v>
      </c>
      <c r="L3927">
        <v>65.8</v>
      </c>
      <c r="M3927" t="s">
        <v>17</v>
      </c>
      <c r="N3927" t="str">
        <f t="shared" si="61"/>
        <v>Low</v>
      </c>
    </row>
    <row r="3928" spans="1:14" x14ac:dyDescent="0.3">
      <c r="A3928">
        <v>3927</v>
      </c>
      <c r="B3928" t="s">
        <v>3199</v>
      </c>
      <c r="C3928" s="2">
        <v>45313</v>
      </c>
      <c r="D3928" t="s">
        <v>24</v>
      </c>
      <c r="E3928" t="s">
        <v>30</v>
      </c>
      <c r="F3928" t="s">
        <v>21</v>
      </c>
      <c r="G3928">
        <v>7</v>
      </c>
      <c r="H3928">
        <v>79.900000000000006</v>
      </c>
      <c r="I3928">
        <v>0.01</v>
      </c>
      <c r="J3928">
        <v>553.71</v>
      </c>
      <c r="K3928">
        <v>376.81</v>
      </c>
      <c r="L3928">
        <v>176.9</v>
      </c>
      <c r="M3928" t="s">
        <v>22</v>
      </c>
      <c r="N3928" t="str">
        <f t="shared" si="61"/>
        <v>Low</v>
      </c>
    </row>
    <row r="3929" spans="1:14" x14ac:dyDescent="0.3">
      <c r="A3929">
        <v>3928</v>
      </c>
      <c r="B3929" t="s">
        <v>3200</v>
      </c>
      <c r="C3929" s="2">
        <v>45390</v>
      </c>
      <c r="D3929" t="s">
        <v>39</v>
      </c>
      <c r="E3929" t="s">
        <v>15</v>
      </c>
      <c r="F3929" t="s">
        <v>27</v>
      </c>
      <c r="G3929">
        <v>2</v>
      </c>
      <c r="H3929">
        <v>353.11</v>
      </c>
      <c r="I3929">
        <v>0.21</v>
      </c>
      <c r="J3929">
        <v>557.91</v>
      </c>
      <c r="K3929">
        <v>337.34</v>
      </c>
      <c r="L3929">
        <v>220.57</v>
      </c>
      <c r="M3929" t="s">
        <v>46</v>
      </c>
      <c r="N3929" t="str">
        <f t="shared" si="61"/>
        <v>High</v>
      </c>
    </row>
    <row r="3930" spans="1:14" x14ac:dyDescent="0.3">
      <c r="A3930">
        <v>3929</v>
      </c>
      <c r="B3930" t="s">
        <v>1887</v>
      </c>
      <c r="C3930" s="2">
        <v>45332</v>
      </c>
      <c r="D3930" t="s">
        <v>14</v>
      </c>
      <c r="E3930" t="s">
        <v>20</v>
      </c>
      <c r="F3930" t="s">
        <v>21</v>
      </c>
      <c r="G3930">
        <v>5</v>
      </c>
      <c r="H3930">
        <v>74.89</v>
      </c>
      <c r="I3930">
        <v>0.03</v>
      </c>
      <c r="J3930">
        <v>363.22</v>
      </c>
      <c r="K3930">
        <v>279.87</v>
      </c>
      <c r="L3930">
        <v>83.35</v>
      </c>
      <c r="M3930" t="s">
        <v>40</v>
      </c>
      <c r="N3930" t="str">
        <f t="shared" si="61"/>
        <v>Low</v>
      </c>
    </row>
    <row r="3931" spans="1:14" x14ac:dyDescent="0.3">
      <c r="A3931">
        <v>3930</v>
      </c>
      <c r="B3931" t="s">
        <v>2171</v>
      </c>
      <c r="C3931" s="2">
        <v>45626</v>
      </c>
      <c r="D3931" t="s">
        <v>24</v>
      </c>
      <c r="E3931" t="s">
        <v>30</v>
      </c>
      <c r="F3931" t="s">
        <v>16</v>
      </c>
      <c r="G3931">
        <v>9</v>
      </c>
      <c r="H3931">
        <v>96.53</v>
      </c>
      <c r="I3931">
        <v>0.24</v>
      </c>
      <c r="J3931">
        <v>660.27</v>
      </c>
      <c r="K3931">
        <v>387.07</v>
      </c>
      <c r="L3931">
        <v>273.2</v>
      </c>
      <c r="M3931" t="s">
        <v>22</v>
      </c>
      <c r="N3931" t="str">
        <f t="shared" si="61"/>
        <v>High</v>
      </c>
    </row>
    <row r="3932" spans="1:14" x14ac:dyDescent="0.3">
      <c r="A3932">
        <v>3931</v>
      </c>
      <c r="B3932" t="s">
        <v>3201</v>
      </c>
      <c r="C3932" s="2">
        <v>45339</v>
      </c>
      <c r="D3932" t="s">
        <v>14</v>
      </c>
      <c r="E3932" t="s">
        <v>20</v>
      </c>
      <c r="F3932" t="s">
        <v>16</v>
      </c>
      <c r="G3932">
        <v>3</v>
      </c>
      <c r="H3932">
        <v>208.46</v>
      </c>
      <c r="I3932">
        <v>0.28000000000000003</v>
      </c>
      <c r="J3932">
        <v>450.27</v>
      </c>
      <c r="K3932">
        <v>263.47000000000003</v>
      </c>
      <c r="L3932">
        <v>186.8</v>
      </c>
      <c r="M3932" t="s">
        <v>22</v>
      </c>
      <c r="N3932" t="str">
        <f t="shared" si="61"/>
        <v>High</v>
      </c>
    </row>
    <row r="3933" spans="1:14" x14ac:dyDescent="0.3">
      <c r="A3933">
        <v>3932</v>
      </c>
      <c r="B3933" t="s">
        <v>1134</v>
      </c>
      <c r="C3933" s="2">
        <v>45590</v>
      </c>
      <c r="D3933" t="s">
        <v>24</v>
      </c>
      <c r="E3933" t="s">
        <v>30</v>
      </c>
      <c r="F3933" t="s">
        <v>27</v>
      </c>
      <c r="G3933">
        <v>6</v>
      </c>
      <c r="H3933">
        <v>66.239999999999995</v>
      </c>
      <c r="I3933">
        <v>0.2</v>
      </c>
      <c r="J3933">
        <v>317.95</v>
      </c>
      <c r="K3933">
        <v>215.64</v>
      </c>
      <c r="L3933">
        <v>102.31</v>
      </c>
      <c r="M3933" t="s">
        <v>17</v>
      </c>
      <c r="N3933" t="str">
        <f t="shared" si="61"/>
        <v>Medium</v>
      </c>
    </row>
    <row r="3934" spans="1:14" x14ac:dyDescent="0.3">
      <c r="A3934">
        <v>3933</v>
      </c>
      <c r="B3934" t="s">
        <v>3202</v>
      </c>
      <c r="C3934" s="2">
        <v>45607</v>
      </c>
      <c r="D3934" t="s">
        <v>14</v>
      </c>
      <c r="E3934" t="s">
        <v>15</v>
      </c>
      <c r="F3934" t="s">
        <v>21</v>
      </c>
      <c r="G3934">
        <v>8</v>
      </c>
      <c r="H3934">
        <v>240.3</v>
      </c>
      <c r="I3934">
        <v>0.28000000000000003</v>
      </c>
      <c r="J3934">
        <v>1384.13</v>
      </c>
      <c r="K3934">
        <v>950.58</v>
      </c>
      <c r="L3934">
        <v>433.55</v>
      </c>
      <c r="M3934" t="s">
        <v>17</v>
      </c>
      <c r="N3934" t="str">
        <f t="shared" si="61"/>
        <v>High</v>
      </c>
    </row>
    <row r="3935" spans="1:14" x14ac:dyDescent="0.3">
      <c r="A3935">
        <v>3934</v>
      </c>
      <c r="B3935" t="s">
        <v>3203</v>
      </c>
      <c r="C3935" s="2">
        <v>45443</v>
      </c>
      <c r="D3935" t="s">
        <v>14</v>
      </c>
      <c r="E3935" t="s">
        <v>20</v>
      </c>
      <c r="F3935" t="s">
        <v>21</v>
      </c>
      <c r="G3935">
        <v>9</v>
      </c>
      <c r="H3935">
        <v>237.63</v>
      </c>
      <c r="I3935">
        <v>0.24</v>
      </c>
      <c r="J3935">
        <v>1625.39</v>
      </c>
      <c r="K3935">
        <v>1108.4100000000001</v>
      </c>
      <c r="L3935">
        <v>516.98</v>
      </c>
      <c r="M3935" t="s">
        <v>22</v>
      </c>
      <c r="N3935" t="str">
        <f t="shared" si="61"/>
        <v>High</v>
      </c>
    </row>
    <row r="3936" spans="1:14" x14ac:dyDescent="0.3">
      <c r="A3936">
        <v>3935</v>
      </c>
      <c r="B3936" t="s">
        <v>3204</v>
      </c>
      <c r="C3936" s="2">
        <v>45513</v>
      </c>
      <c r="D3936" t="s">
        <v>39</v>
      </c>
      <c r="E3936" t="s">
        <v>20</v>
      </c>
      <c r="F3936" t="s">
        <v>21</v>
      </c>
      <c r="G3936">
        <v>9</v>
      </c>
      <c r="H3936">
        <v>156.31</v>
      </c>
      <c r="I3936">
        <v>0.21</v>
      </c>
      <c r="J3936">
        <v>1111.3599999999999</v>
      </c>
      <c r="K3936">
        <v>568.35</v>
      </c>
      <c r="L3936">
        <v>543.01</v>
      </c>
      <c r="M3936" t="s">
        <v>17</v>
      </c>
      <c r="N3936" t="str">
        <f t="shared" si="61"/>
        <v>High</v>
      </c>
    </row>
    <row r="3937" spans="1:14" x14ac:dyDescent="0.3">
      <c r="A3937">
        <v>3936</v>
      </c>
      <c r="B3937" t="s">
        <v>237</v>
      </c>
      <c r="C3937" s="2">
        <v>45548</v>
      </c>
      <c r="D3937" t="s">
        <v>14</v>
      </c>
      <c r="E3937" t="s">
        <v>33</v>
      </c>
      <c r="F3937" t="s">
        <v>21</v>
      </c>
      <c r="G3937">
        <v>10</v>
      </c>
      <c r="H3937">
        <v>29.91</v>
      </c>
      <c r="I3937">
        <v>0.21</v>
      </c>
      <c r="J3937">
        <v>236.29</v>
      </c>
      <c r="K3937">
        <v>137.4</v>
      </c>
      <c r="L3937">
        <v>98.89</v>
      </c>
      <c r="M3937" t="s">
        <v>46</v>
      </c>
      <c r="N3937" t="str">
        <f t="shared" si="61"/>
        <v>High</v>
      </c>
    </row>
    <row r="3938" spans="1:14" x14ac:dyDescent="0.3">
      <c r="A3938">
        <v>3937</v>
      </c>
      <c r="B3938" t="s">
        <v>3205</v>
      </c>
      <c r="C3938" s="2">
        <v>45571</v>
      </c>
      <c r="D3938" t="s">
        <v>24</v>
      </c>
      <c r="E3938" t="s">
        <v>15</v>
      </c>
      <c r="F3938" t="s">
        <v>16</v>
      </c>
      <c r="G3938">
        <v>9</v>
      </c>
      <c r="H3938">
        <v>421.08</v>
      </c>
      <c r="I3938">
        <v>0.17</v>
      </c>
      <c r="J3938">
        <v>3145.47</v>
      </c>
      <c r="K3938">
        <v>2433.27</v>
      </c>
      <c r="L3938">
        <v>712.2</v>
      </c>
      <c r="M3938" t="s">
        <v>40</v>
      </c>
      <c r="N3938" t="str">
        <f t="shared" si="61"/>
        <v>Medium</v>
      </c>
    </row>
    <row r="3939" spans="1:14" x14ac:dyDescent="0.3">
      <c r="A3939">
        <v>3938</v>
      </c>
      <c r="B3939" t="s">
        <v>3206</v>
      </c>
      <c r="C3939" s="2">
        <v>45356</v>
      </c>
      <c r="D3939" t="s">
        <v>19</v>
      </c>
      <c r="E3939" t="s">
        <v>33</v>
      </c>
      <c r="F3939" t="s">
        <v>21</v>
      </c>
      <c r="G3939">
        <v>6</v>
      </c>
      <c r="H3939">
        <v>360.75</v>
      </c>
      <c r="I3939">
        <v>0.23</v>
      </c>
      <c r="J3939">
        <v>1666.66</v>
      </c>
      <c r="K3939">
        <v>1046.26</v>
      </c>
      <c r="L3939">
        <v>620.4</v>
      </c>
      <c r="M3939" t="s">
        <v>17</v>
      </c>
      <c r="N3939" t="str">
        <f t="shared" si="61"/>
        <v>High</v>
      </c>
    </row>
    <row r="3940" spans="1:14" x14ac:dyDescent="0.3">
      <c r="A3940">
        <v>3939</v>
      </c>
      <c r="B3940" t="s">
        <v>3207</v>
      </c>
      <c r="C3940" s="2">
        <v>45435</v>
      </c>
      <c r="D3940" t="s">
        <v>39</v>
      </c>
      <c r="E3940" t="s">
        <v>25</v>
      </c>
      <c r="F3940" t="s">
        <v>27</v>
      </c>
      <c r="G3940">
        <v>1</v>
      </c>
      <c r="H3940">
        <v>425.32</v>
      </c>
      <c r="I3940">
        <v>0.26</v>
      </c>
      <c r="J3940">
        <v>314.74</v>
      </c>
      <c r="K3940">
        <v>219.05</v>
      </c>
      <c r="L3940">
        <v>95.69</v>
      </c>
      <c r="M3940" t="s">
        <v>46</v>
      </c>
      <c r="N3940" t="str">
        <f t="shared" si="61"/>
        <v>High</v>
      </c>
    </row>
    <row r="3941" spans="1:14" x14ac:dyDescent="0.3">
      <c r="A3941">
        <v>3940</v>
      </c>
      <c r="B3941" t="s">
        <v>2006</v>
      </c>
      <c r="C3941" s="2">
        <v>45623</v>
      </c>
      <c r="D3941" t="s">
        <v>14</v>
      </c>
      <c r="E3941" t="s">
        <v>15</v>
      </c>
      <c r="F3941" t="s">
        <v>27</v>
      </c>
      <c r="G3941">
        <v>7</v>
      </c>
      <c r="H3941">
        <v>346.04</v>
      </c>
      <c r="I3941">
        <v>0.19</v>
      </c>
      <c r="J3941">
        <v>1962.05</v>
      </c>
      <c r="K3941">
        <v>1526.72</v>
      </c>
      <c r="L3941">
        <v>435.33</v>
      </c>
      <c r="M3941" t="s">
        <v>28</v>
      </c>
      <c r="N3941" t="str">
        <f t="shared" si="61"/>
        <v>Medium</v>
      </c>
    </row>
    <row r="3942" spans="1:14" x14ac:dyDescent="0.3">
      <c r="A3942">
        <v>3941</v>
      </c>
      <c r="B3942" t="s">
        <v>1134</v>
      </c>
      <c r="C3942" s="2">
        <v>45341</v>
      </c>
      <c r="D3942" t="s">
        <v>19</v>
      </c>
      <c r="E3942" t="s">
        <v>33</v>
      </c>
      <c r="F3942" t="s">
        <v>21</v>
      </c>
      <c r="G3942">
        <v>6</v>
      </c>
      <c r="H3942">
        <v>23.07</v>
      </c>
      <c r="I3942">
        <v>0.04</v>
      </c>
      <c r="J3942">
        <v>132.88</v>
      </c>
      <c r="K3942">
        <v>75</v>
      </c>
      <c r="L3942">
        <v>57.88</v>
      </c>
      <c r="M3942" t="s">
        <v>46</v>
      </c>
      <c r="N3942" t="str">
        <f t="shared" si="61"/>
        <v>Low</v>
      </c>
    </row>
    <row r="3943" spans="1:14" x14ac:dyDescent="0.3">
      <c r="A3943">
        <v>3942</v>
      </c>
      <c r="B3943" t="s">
        <v>3208</v>
      </c>
      <c r="C3943" s="2">
        <v>45647</v>
      </c>
      <c r="D3943" t="s">
        <v>14</v>
      </c>
      <c r="E3943" t="s">
        <v>33</v>
      </c>
      <c r="F3943" t="s">
        <v>27</v>
      </c>
      <c r="G3943">
        <v>9</v>
      </c>
      <c r="H3943">
        <v>261.89</v>
      </c>
      <c r="I3943">
        <v>0.03</v>
      </c>
      <c r="J3943">
        <v>2286.3000000000002</v>
      </c>
      <c r="K3943">
        <v>1263.51</v>
      </c>
      <c r="L3943">
        <v>1022.79</v>
      </c>
      <c r="M3943" t="s">
        <v>28</v>
      </c>
      <c r="N3943" t="str">
        <f t="shared" si="61"/>
        <v>Low</v>
      </c>
    </row>
    <row r="3944" spans="1:14" x14ac:dyDescent="0.3">
      <c r="A3944">
        <v>3943</v>
      </c>
      <c r="B3944" t="s">
        <v>1208</v>
      </c>
      <c r="C3944" s="2">
        <v>45632</v>
      </c>
      <c r="D3944" t="s">
        <v>14</v>
      </c>
      <c r="E3944" t="s">
        <v>33</v>
      </c>
      <c r="F3944" t="s">
        <v>16</v>
      </c>
      <c r="G3944">
        <v>7</v>
      </c>
      <c r="H3944">
        <v>350.06</v>
      </c>
      <c r="I3944">
        <v>0.14000000000000001</v>
      </c>
      <c r="J3944">
        <v>2107.36</v>
      </c>
      <c r="K3944">
        <v>1351.95</v>
      </c>
      <c r="L3944">
        <v>755.41</v>
      </c>
      <c r="M3944" t="s">
        <v>28</v>
      </c>
      <c r="N3944" t="str">
        <f t="shared" si="61"/>
        <v>Medium</v>
      </c>
    </row>
    <row r="3945" spans="1:14" x14ac:dyDescent="0.3">
      <c r="A3945">
        <v>3944</v>
      </c>
      <c r="B3945" t="s">
        <v>3209</v>
      </c>
      <c r="C3945" s="2">
        <v>45467</v>
      </c>
      <c r="D3945" t="s">
        <v>39</v>
      </c>
      <c r="E3945" t="s">
        <v>15</v>
      </c>
      <c r="F3945" t="s">
        <v>16</v>
      </c>
      <c r="G3945">
        <v>10</v>
      </c>
      <c r="H3945">
        <v>384.33</v>
      </c>
      <c r="I3945">
        <v>0.28000000000000003</v>
      </c>
      <c r="J3945">
        <v>2767.18</v>
      </c>
      <c r="K3945">
        <v>2186.5100000000002</v>
      </c>
      <c r="L3945">
        <v>580.66999999999996</v>
      </c>
      <c r="M3945" t="s">
        <v>46</v>
      </c>
      <c r="N3945" t="str">
        <f t="shared" si="61"/>
        <v>High</v>
      </c>
    </row>
    <row r="3946" spans="1:14" x14ac:dyDescent="0.3">
      <c r="A3946">
        <v>3945</v>
      </c>
      <c r="B3946" t="s">
        <v>3210</v>
      </c>
      <c r="C3946" s="2">
        <v>45362</v>
      </c>
      <c r="D3946" t="s">
        <v>39</v>
      </c>
      <c r="E3946" t="s">
        <v>15</v>
      </c>
      <c r="F3946" t="s">
        <v>16</v>
      </c>
      <c r="G3946">
        <v>10</v>
      </c>
      <c r="H3946">
        <v>412.19</v>
      </c>
      <c r="I3946">
        <v>0.28000000000000003</v>
      </c>
      <c r="J3946">
        <v>2967.77</v>
      </c>
      <c r="K3946">
        <v>1599.49</v>
      </c>
      <c r="L3946">
        <v>1368.28</v>
      </c>
      <c r="M3946" t="s">
        <v>22</v>
      </c>
      <c r="N3946" t="str">
        <f t="shared" si="61"/>
        <v>High</v>
      </c>
    </row>
    <row r="3947" spans="1:14" x14ac:dyDescent="0.3">
      <c r="A3947">
        <v>3946</v>
      </c>
      <c r="B3947" t="s">
        <v>3211</v>
      </c>
      <c r="C3947" s="2">
        <v>45527</v>
      </c>
      <c r="D3947" t="s">
        <v>14</v>
      </c>
      <c r="E3947" t="s">
        <v>20</v>
      </c>
      <c r="F3947" t="s">
        <v>27</v>
      </c>
      <c r="G3947">
        <v>1</v>
      </c>
      <c r="H3947">
        <v>180.49</v>
      </c>
      <c r="I3947">
        <v>0.26</v>
      </c>
      <c r="J3947">
        <v>133.56</v>
      </c>
      <c r="K3947">
        <v>87.7</v>
      </c>
      <c r="L3947">
        <v>45.86</v>
      </c>
      <c r="M3947" t="s">
        <v>17</v>
      </c>
      <c r="N3947" t="str">
        <f t="shared" si="61"/>
        <v>High</v>
      </c>
    </row>
    <row r="3948" spans="1:14" x14ac:dyDescent="0.3">
      <c r="A3948">
        <v>3947</v>
      </c>
      <c r="B3948" t="s">
        <v>3212</v>
      </c>
      <c r="C3948" s="2">
        <v>45455</v>
      </c>
      <c r="D3948" t="s">
        <v>14</v>
      </c>
      <c r="E3948" t="s">
        <v>25</v>
      </c>
      <c r="F3948" t="s">
        <v>21</v>
      </c>
      <c r="G3948">
        <v>3</v>
      </c>
      <c r="H3948">
        <v>74.92</v>
      </c>
      <c r="I3948">
        <v>0.05</v>
      </c>
      <c r="J3948">
        <v>213.52</v>
      </c>
      <c r="K3948">
        <v>120.15</v>
      </c>
      <c r="L3948">
        <v>93.37</v>
      </c>
      <c r="M3948" t="s">
        <v>40</v>
      </c>
      <c r="N3948" t="str">
        <f t="shared" si="61"/>
        <v>Low</v>
      </c>
    </row>
    <row r="3949" spans="1:14" x14ac:dyDescent="0.3">
      <c r="A3949">
        <v>3948</v>
      </c>
      <c r="B3949" t="s">
        <v>1946</v>
      </c>
      <c r="C3949" s="2">
        <v>45625</v>
      </c>
      <c r="D3949" t="s">
        <v>24</v>
      </c>
      <c r="E3949" t="s">
        <v>15</v>
      </c>
      <c r="F3949" t="s">
        <v>21</v>
      </c>
      <c r="G3949">
        <v>10</v>
      </c>
      <c r="H3949">
        <v>385.05</v>
      </c>
      <c r="I3949">
        <v>0.16</v>
      </c>
      <c r="J3949">
        <v>3234.42</v>
      </c>
      <c r="K3949">
        <v>2023.81</v>
      </c>
      <c r="L3949">
        <v>1210.6099999999999</v>
      </c>
      <c r="M3949" t="s">
        <v>28</v>
      </c>
      <c r="N3949" t="str">
        <f t="shared" si="61"/>
        <v>Medium</v>
      </c>
    </row>
    <row r="3950" spans="1:14" x14ac:dyDescent="0.3">
      <c r="A3950">
        <v>3949</v>
      </c>
      <c r="B3950" t="s">
        <v>3213</v>
      </c>
      <c r="C3950" s="2">
        <v>45516</v>
      </c>
      <c r="D3950" t="s">
        <v>19</v>
      </c>
      <c r="E3950" t="s">
        <v>20</v>
      </c>
      <c r="F3950" t="s">
        <v>21</v>
      </c>
      <c r="G3950">
        <v>7</v>
      </c>
      <c r="H3950">
        <v>90.95</v>
      </c>
      <c r="I3950">
        <v>0.01</v>
      </c>
      <c r="J3950">
        <v>630.28</v>
      </c>
      <c r="K3950">
        <v>502.12</v>
      </c>
      <c r="L3950">
        <v>128.16</v>
      </c>
      <c r="M3950" t="s">
        <v>46</v>
      </c>
      <c r="N3950" t="str">
        <f t="shared" si="61"/>
        <v>Low</v>
      </c>
    </row>
    <row r="3951" spans="1:14" x14ac:dyDescent="0.3">
      <c r="A3951">
        <v>3950</v>
      </c>
      <c r="B3951" t="s">
        <v>1366</v>
      </c>
      <c r="C3951" s="2">
        <v>45586</v>
      </c>
      <c r="D3951" t="s">
        <v>39</v>
      </c>
      <c r="E3951" t="s">
        <v>30</v>
      </c>
      <c r="F3951" t="s">
        <v>16</v>
      </c>
      <c r="G3951">
        <v>4</v>
      </c>
      <c r="H3951">
        <v>77.62</v>
      </c>
      <c r="I3951">
        <v>0.28000000000000003</v>
      </c>
      <c r="J3951">
        <v>223.55</v>
      </c>
      <c r="K3951">
        <v>171.7</v>
      </c>
      <c r="L3951">
        <v>51.85</v>
      </c>
      <c r="M3951" t="s">
        <v>28</v>
      </c>
      <c r="N3951" t="str">
        <f t="shared" si="61"/>
        <v>High</v>
      </c>
    </row>
    <row r="3952" spans="1:14" x14ac:dyDescent="0.3">
      <c r="A3952">
        <v>3951</v>
      </c>
      <c r="B3952" t="s">
        <v>2820</v>
      </c>
      <c r="C3952" s="2">
        <v>45395</v>
      </c>
      <c r="D3952" t="s">
        <v>39</v>
      </c>
      <c r="E3952" t="s">
        <v>25</v>
      </c>
      <c r="F3952" t="s">
        <v>16</v>
      </c>
      <c r="G3952">
        <v>9</v>
      </c>
      <c r="H3952">
        <v>360.55</v>
      </c>
      <c r="I3952">
        <v>0.03</v>
      </c>
      <c r="J3952">
        <v>3147.6</v>
      </c>
      <c r="K3952">
        <v>1638.86</v>
      </c>
      <c r="L3952">
        <v>1508.74</v>
      </c>
      <c r="M3952" t="s">
        <v>17</v>
      </c>
      <c r="N3952" t="str">
        <f t="shared" si="61"/>
        <v>Low</v>
      </c>
    </row>
    <row r="3953" spans="1:14" x14ac:dyDescent="0.3">
      <c r="A3953">
        <v>3952</v>
      </c>
      <c r="B3953" t="s">
        <v>2823</v>
      </c>
      <c r="C3953" s="2">
        <v>45304</v>
      </c>
      <c r="D3953" t="s">
        <v>24</v>
      </c>
      <c r="E3953" t="s">
        <v>25</v>
      </c>
      <c r="F3953" t="s">
        <v>16</v>
      </c>
      <c r="G3953">
        <v>8</v>
      </c>
      <c r="H3953">
        <v>216.37</v>
      </c>
      <c r="I3953">
        <v>0.24</v>
      </c>
      <c r="J3953">
        <v>1315.53</v>
      </c>
      <c r="K3953">
        <v>700.7</v>
      </c>
      <c r="L3953">
        <v>614.83000000000004</v>
      </c>
      <c r="M3953" t="s">
        <v>40</v>
      </c>
      <c r="N3953" t="str">
        <f t="shared" si="61"/>
        <v>High</v>
      </c>
    </row>
    <row r="3954" spans="1:14" x14ac:dyDescent="0.3">
      <c r="A3954">
        <v>3953</v>
      </c>
      <c r="B3954" t="s">
        <v>552</v>
      </c>
      <c r="C3954" s="2">
        <v>45316</v>
      </c>
      <c r="D3954" t="s">
        <v>19</v>
      </c>
      <c r="E3954" t="s">
        <v>30</v>
      </c>
      <c r="F3954" t="s">
        <v>27</v>
      </c>
      <c r="G3954">
        <v>3</v>
      </c>
      <c r="H3954">
        <v>132.41999999999999</v>
      </c>
      <c r="I3954">
        <v>0.08</v>
      </c>
      <c r="J3954">
        <v>365.48</v>
      </c>
      <c r="K3954">
        <v>287.17</v>
      </c>
      <c r="L3954">
        <v>78.31</v>
      </c>
      <c r="M3954" t="s">
        <v>40</v>
      </c>
      <c r="N3954" t="str">
        <f t="shared" si="61"/>
        <v>Low</v>
      </c>
    </row>
    <row r="3955" spans="1:14" x14ac:dyDescent="0.3">
      <c r="A3955">
        <v>3954</v>
      </c>
      <c r="B3955" t="s">
        <v>1043</v>
      </c>
      <c r="C3955" s="2">
        <v>45377</v>
      </c>
      <c r="D3955" t="s">
        <v>39</v>
      </c>
      <c r="E3955" t="s">
        <v>25</v>
      </c>
      <c r="F3955" t="s">
        <v>21</v>
      </c>
      <c r="G3955">
        <v>10</v>
      </c>
      <c r="H3955">
        <v>221.21</v>
      </c>
      <c r="I3955">
        <v>0.25</v>
      </c>
      <c r="J3955">
        <v>1659.07</v>
      </c>
      <c r="K3955">
        <v>1314.75</v>
      </c>
      <c r="L3955">
        <v>344.32</v>
      </c>
      <c r="M3955" t="s">
        <v>22</v>
      </c>
      <c r="N3955" t="str">
        <f t="shared" si="61"/>
        <v>High</v>
      </c>
    </row>
    <row r="3956" spans="1:14" x14ac:dyDescent="0.3">
      <c r="A3956">
        <v>3955</v>
      </c>
      <c r="B3956" t="s">
        <v>1329</v>
      </c>
      <c r="C3956" s="2">
        <v>45296</v>
      </c>
      <c r="D3956" t="s">
        <v>19</v>
      </c>
      <c r="E3956" t="s">
        <v>33</v>
      </c>
      <c r="F3956" t="s">
        <v>21</v>
      </c>
      <c r="G3956">
        <v>8</v>
      </c>
      <c r="H3956">
        <v>375.59</v>
      </c>
      <c r="I3956">
        <v>0.24</v>
      </c>
      <c r="J3956">
        <v>2283.59</v>
      </c>
      <c r="K3956">
        <v>1639.26</v>
      </c>
      <c r="L3956">
        <v>644.33000000000004</v>
      </c>
      <c r="M3956" t="s">
        <v>28</v>
      </c>
      <c r="N3956" t="str">
        <f t="shared" si="61"/>
        <v>High</v>
      </c>
    </row>
    <row r="3957" spans="1:14" x14ac:dyDescent="0.3">
      <c r="A3957">
        <v>3956</v>
      </c>
      <c r="B3957" t="s">
        <v>3214</v>
      </c>
      <c r="C3957" s="2">
        <v>45603</v>
      </c>
      <c r="D3957" t="s">
        <v>39</v>
      </c>
      <c r="E3957" t="s">
        <v>15</v>
      </c>
      <c r="F3957" t="s">
        <v>16</v>
      </c>
      <c r="G3957">
        <v>5</v>
      </c>
      <c r="H3957">
        <v>55.21</v>
      </c>
      <c r="I3957">
        <v>0.17</v>
      </c>
      <c r="J3957">
        <v>229.12</v>
      </c>
      <c r="K3957">
        <v>143.16999999999999</v>
      </c>
      <c r="L3957">
        <v>85.95</v>
      </c>
      <c r="M3957" t="s">
        <v>17</v>
      </c>
      <c r="N3957" t="str">
        <f t="shared" si="61"/>
        <v>Medium</v>
      </c>
    </row>
    <row r="3958" spans="1:14" x14ac:dyDescent="0.3">
      <c r="A3958">
        <v>3957</v>
      </c>
      <c r="B3958" t="s">
        <v>1481</v>
      </c>
      <c r="C3958" s="2">
        <v>45332</v>
      </c>
      <c r="D3958" t="s">
        <v>14</v>
      </c>
      <c r="E3958" t="s">
        <v>25</v>
      </c>
      <c r="F3958" t="s">
        <v>27</v>
      </c>
      <c r="G3958">
        <v>4</v>
      </c>
      <c r="H3958">
        <v>307.62</v>
      </c>
      <c r="I3958">
        <v>0.04</v>
      </c>
      <c r="J3958">
        <v>1181.26</v>
      </c>
      <c r="K3958">
        <v>743.24</v>
      </c>
      <c r="L3958">
        <v>438.02</v>
      </c>
      <c r="M3958" t="s">
        <v>46</v>
      </c>
      <c r="N3958" t="str">
        <f t="shared" si="61"/>
        <v>Low</v>
      </c>
    </row>
    <row r="3959" spans="1:14" x14ac:dyDescent="0.3">
      <c r="A3959">
        <v>3958</v>
      </c>
      <c r="B3959" t="s">
        <v>3215</v>
      </c>
      <c r="C3959" s="2">
        <v>45545</v>
      </c>
      <c r="D3959" t="s">
        <v>39</v>
      </c>
      <c r="E3959" t="s">
        <v>20</v>
      </c>
      <c r="F3959" t="s">
        <v>21</v>
      </c>
      <c r="G3959">
        <v>9</v>
      </c>
      <c r="H3959">
        <v>191.36</v>
      </c>
      <c r="I3959">
        <v>0.26</v>
      </c>
      <c r="J3959">
        <v>1274.46</v>
      </c>
      <c r="K3959">
        <v>776.45</v>
      </c>
      <c r="L3959">
        <v>498.01</v>
      </c>
      <c r="M3959" t="s">
        <v>22</v>
      </c>
      <c r="N3959" t="str">
        <f t="shared" si="61"/>
        <v>High</v>
      </c>
    </row>
    <row r="3960" spans="1:14" x14ac:dyDescent="0.3">
      <c r="A3960">
        <v>3959</v>
      </c>
      <c r="B3960" t="s">
        <v>3216</v>
      </c>
      <c r="C3960" s="2">
        <v>45521</v>
      </c>
      <c r="D3960" t="s">
        <v>39</v>
      </c>
      <c r="E3960" t="s">
        <v>15</v>
      </c>
      <c r="F3960" t="s">
        <v>16</v>
      </c>
      <c r="G3960">
        <v>9</v>
      </c>
      <c r="H3960">
        <v>138.07</v>
      </c>
      <c r="I3960">
        <v>0.08</v>
      </c>
      <c r="J3960">
        <v>1143.22</v>
      </c>
      <c r="K3960">
        <v>792.2</v>
      </c>
      <c r="L3960">
        <v>351.02</v>
      </c>
      <c r="M3960" t="s">
        <v>40</v>
      </c>
      <c r="N3960" t="str">
        <f t="shared" si="61"/>
        <v>Low</v>
      </c>
    </row>
    <row r="3961" spans="1:14" x14ac:dyDescent="0.3">
      <c r="A3961">
        <v>3960</v>
      </c>
      <c r="B3961" t="s">
        <v>3217</v>
      </c>
      <c r="C3961" s="2">
        <v>45347</v>
      </c>
      <c r="D3961" t="s">
        <v>24</v>
      </c>
      <c r="E3961" t="s">
        <v>20</v>
      </c>
      <c r="F3961" t="s">
        <v>27</v>
      </c>
      <c r="G3961">
        <v>8</v>
      </c>
      <c r="H3961">
        <v>251.84</v>
      </c>
      <c r="I3961">
        <v>0.01</v>
      </c>
      <c r="J3961">
        <v>1994.57</v>
      </c>
      <c r="K3961">
        <v>1025.29</v>
      </c>
      <c r="L3961">
        <v>969.28</v>
      </c>
      <c r="M3961" t="s">
        <v>40</v>
      </c>
      <c r="N3961" t="str">
        <f t="shared" si="61"/>
        <v>Low</v>
      </c>
    </row>
    <row r="3962" spans="1:14" x14ac:dyDescent="0.3">
      <c r="A3962">
        <v>3961</v>
      </c>
      <c r="B3962" t="s">
        <v>3218</v>
      </c>
      <c r="C3962" s="2">
        <v>45517</v>
      </c>
      <c r="D3962" t="s">
        <v>14</v>
      </c>
      <c r="E3962" t="s">
        <v>20</v>
      </c>
      <c r="F3962" t="s">
        <v>27</v>
      </c>
      <c r="G3962">
        <v>4</v>
      </c>
      <c r="H3962">
        <v>329.7</v>
      </c>
      <c r="I3962">
        <v>0.19</v>
      </c>
      <c r="J3962">
        <v>1068.23</v>
      </c>
      <c r="K3962">
        <v>797.6</v>
      </c>
      <c r="L3962">
        <v>270.63</v>
      </c>
      <c r="M3962" t="s">
        <v>28</v>
      </c>
      <c r="N3962" t="str">
        <f t="shared" si="61"/>
        <v>Medium</v>
      </c>
    </row>
    <row r="3963" spans="1:14" x14ac:dyDescent="0.3">
      <c r="A3963">
        <v>3962</v>
      </c>
      <c r="B3963" t="s">
        <v>3219</v>
      </c>
      <c r="C3963" s="2">
        <v>45344</v>
      </c>
      <c r="D3963" t="s">
        <v>19</v>
      </c>
      <c r="E3963" t="s">
        <v>25</v>
      </c>
      <c r="F3963" t="s">
        <v>16</v>
      </c>
      <c r="G3963">
        <v>6</v>
      </c>
      <c r="H3963">
        <v>316.73</v>
      </c>
      <c r="I3963">
        <v>0.02</v>
      </c>
      <c r="J3963">
        <v>1862.37</v>
      </c>
      <c r="K3963">
        <v>1329.24</v>
      </c>
      <c r="L3963">
        <v>533.13</v>
      </c>
      <c r="M3963" t="s">
        <v>40</v>
      </c>
      <c r="N3963" t="str">
        <f t="shared" si="61"/>
        <v>Low</v>
      </c>
    </row>
    <row r="3964" spans="1:14" x14ac:dyDescent="0.3">
      <c r="A3964">
        <v>3963</v>
      </c>
      <c r="B3964" t="s">
        <v>3220</v>
      </c>
      <c r="C3964" s="2">
        <v>45314</v>
      </c>
      <c r="D3964" t="s">
        <v>14</v>
      </c>
      <c r="E3964" t="s">
        <v>25</v>
      </c>
      <c r="F3964" t="s">
        <v>16</v>
      </c>
      <c r="G3964">
        <v>9</v>
      </c>
      <c r="H3964">
        <v>447.57</v>
      </c>
      <c r="I3964">
        <v>0.15</v>
      </c>
      <c r="J3964">
        <v>3423.91</v>
      </c>
      <c r="K3964">
        <v>2469.4699999999998</v>
      </c>
      <c r="L3964">
        <v>954.44</v>
      </c>
      <c r="M3964" t="s">
        <v>46</v>
      </c>
      <c r="N3964" t="str">
        <f t="shared" si="61"/>
        <v>Medium</v>
      </c>
    </row>
    <row r="3965" spans="1:14" x14ac:dyDescent="0.3">
      <c r="A3965">
        <v>3964</v>
      </c>
      <c r="B3965" t="s">
        <v>3221</v>
      </c>
      <c r="C3965" s="2">
        <v>45434</v>
      </c>
      <c r="D3965" t="s">
        <v>19</v>
      </c>
      <c r="E3965" t="s">
        <v>33</v>
      </c>
      <c r="F3965" t="s">
        <v>27</v>
      </c>
      <c r="G3965">
        <v>1</v>
      </c>
      <c r="H3965">
        <v>132.1</v>
      </c>
      <c r="I3965">
        <v>0.24</v>
      </c>
      <c r="J3965">
        <v>100.4</v>
      </c>
      <c r="K3965">
        <v>72.3</v>
      </c>
      <c r="L3965">
        <v>28.1</v>
      </c>
      <c r="M3965" t="s">
        <v>22</v>
      </c>
      <c r="N3965" t="str">
        <f t="shared" si="61"/>
        <v>High</v>
      </c>
    </row>
    <row r="3966" spans="1:14" x14ac:dyDescent="0.3">
      <c r="A3966">
        <v>3965</v>
      </c>
      <c r="B3966" t="s">
        <v>3222</v>
      </c>
      <c r="C3966" s="2">
        <v>45482</v>
      </c>
      <c r="D3966" t="s">
        <v>39</v>
      </c>
      <c r="E3966" t="s">
        <v>15</v>
      </c>
      <c r="F3966" t="s">
        <v>27</v>
      </c>
      <c r="G3966">
        <v>9</v>
      </c>
      <c r="H3966">
        <v>219.33</v>
      </c>
      <c r="I3966">
        <v>0.13</v>
      </c>
      <c r="J3966">
        <v>1717.35</v>
      </c>
      <c r="K3966">
        <v>966.68</v>
      </c>
      <c r="L3966">
        <v>750.67</v>
      </c>
      <c r="M3966" t="s">
        <v>22</v>
      </c>
      <c r="N3966" t="str">
        <f t="shared" si="61"/>
        <v>Medium</v>
      </c>
    </row>
    <row r="3967" spans="1:14" x14ac:dyDescent="0.3">
      <c r="A3967">
        <v>3966</v>
      </c>
      <c r="B3967" t="s">
        <v>3223</v>
      </c>
      <c r="C3967" s="2">
        <v>45360</v>
      </c>
      <c r="D3967" t="s">
        <v>24</v>
      </c>
      <c r="E3967" t="s">
        <v>25</v>
      </c>
      <c r="F3967" t="s">
        <v>16</v>
      </c>
      <c r="G3967">
        <v>3</v>
      </c>
      <c r="H3967">
        <v>120.34</v>
      </c>
      <c r="I3967">
        <v>0.03</v>
      </c>
      <c r="J3967">
        <v>350.19</v>
      </c>
      <c r="K3967">
        <v>259.87</v>
      </c>
      <c r="L3967">
        <v>90.32</v>
      </c>
      <c r="M3967" t="s">
        <v>46</v>
      </c>
      <c r="N3967" t="str">
        <f t="shared" si="61"/>
        <v>Low</v>
      </c>
    </row>
    <row r="3968" spans="1:14" x14ac:dyDescent="0.3">
      <c r="A3968">
        <v>3967</v>
      </c>
      <c r="B3968" t="s">
        <v>3224</v>
      </c>
      <c r="C3968" s="2">
        <v>45348</v>
      </c>
      <c r="D3968" t="s">
        <v>14</v>
      </c>
      <c r="E3968" t="s">
        <v>33</v>
      </c>
      <c r="F3968" t="s">
        <v>21</v>
      </c>
      <c r="G3968">
        <v>4</v>
      </c>
      <c r="H3968">
        <v>177.47</v>
      </c>
      <c r="I3968">
        <v>0.18</v>
      </c>
      <c r="J3968">
        <v>582.1</v>
      </c>
      <c r="K3968">
        <v>399.69</v>
      </c>
      <c r="L3968">
        <v>182.41</v>
      </c>
      <c r="M3968" t="s">
        <v>22</v>
      </c>
      <c r="N3968" t="str">
        <f t="shared" si="61"/>
        <v>Medium</v>
      </c>
    </row>
    <row r="3969" spans="1:14" x14ac:dyDescent="0.3">
      <c r="A3969">
        <v>3968</v>
      </c>
      <c r="B3969" t="s">
        <v>2187</v>
      </c>
      <c r="C3969" s="2">
        <v>45565</v>
      </c>
      <c r="D3969" t="s">
        <v>24</v>
      </c>
      <c r="E3969" t="s">
        <v>20</v>
      </c>
      <c r="F3969" t="s">
        <v>21</v>
      </c>
      <c r="G3969">
        <v>7</v>
      </c>
      <c r="H3969">
        <v>203.11</v>
      </c>
      <c r="I3969">
        <v>0.17</v>
      </c>
      <c r="J3969">
        <v>1180.07</v>
      </c>
      <c r="K3969">
        <v>613.46</v>
      </c>
      <c r="L3969">
        <v>566.61</v>
      </c>
      <c r="M3969" t="s">
        <v>28</v>
      </c>
      <c r="N3969" t="str">
        <f t="shared" si="61"/>
        <v>Medium</v>
      </c>
    </row>
    <row r="3970" spans="1:14" x14ac:dyDescent="0.3">
      <c r="A3970">
        <v>3969</v>
      </c>
      <c r="B3970" t="s">
        <v>1232</v>
      </c>
      <c r="C3970" s="2">
        <v>45393</v>
      </c>
      <c r="D3970" t="s">
        <v>24</v>
      </c>
      <c r="E3970" t="s">
        <v>20</v>
      </c>
      <c r="F3970" t="s">
        <v>16</v>
      </c>
      <c r="G3970">
        <v>8</v>
      </c>
      <c r="H3970">
        <v>108.03</v>
      </c>
      <c r="I3970">
        <v>0.25</v>
      </c>
      <c r="J3970">
        <v>648.17999999999995</v>
      </c>
      <c r="K3970">
        <v>431.25</v>
      </c>
      <c r="L3970">
        <v>216.93</v>
      </c>
      <c r="M3970" t="s">
        <v>22</v>
      </c>
      <c r="N3970" t="str">
        <f t="shared" si="61"/>
        <v>High</v>
      </c>
    </row>
    <row r="3971" spans="1:14" x14ac:dyDescent="0.3">
      <c r="A3971">
        <v>3970</v>
      </c>
      <c r="B3971" t="s">
        <v>3225</v>
      </c>
      <c r="C3971" s="2">
        <v>45624</v>
      </c>
      <c r="D3971" t="s">
        <v>19</v>
      </c>
      <c r="E3971" t="s">
        <v>30</v>
      </c>
      <c r="F3971" t="s">
        <v>27</v>
      </c>
      <c r="G3971">
        <v>7</v>
      </c>
      <c r="H3971">
        <v>282.77999999999997</v>
      </c>
      <c r="I3971">
        <v>0.11</v>
      </c>
      <c r="J3971">
        <v>1761.72</v>
      </c>
      <c r="K3971">
        <v>901.99</v>
      </c>
      <c r="L3971">
        <v>859.73</v>
      </c>
      <c r="M3971" t="s">
        <v>46</v>
      </c>
      <c r="N3971" t="str">
        <f t="shared" ref="N3971:N4034" si="62">_xlfn.IFS(I3971=0,"No Discount",I3971&gt;=0.21,"High",I3971&gt;=0.11,"Medium",I3971&gt;=0.01,"Low")</f>
        <v>Medium</v>
      </c>
    </row>
    <row r="3972" spans="1:14" x14ac:dyDescent="0.3">
      <c r="A3972">
        <v>3971</v>
      </c>
      <c r="B3972" t="s">
        <v>3226</v>
      </c>
      <c r="C3972" s="2">
        <v>45371</v>
      </c>
      <c r="D3972" t="s">
        <v>14</v>
      </c>
      <c r="E3972" t="s">
        <v>15</v>
      </c>
      <c r="F3972" t="s">
        <v>27</v>
      </c>
      <c r="G3972">
        <v>1</v>
      </c>
      <c r="H3972">
        <v>424.28</v>
      </c>
      <c r="I3972">
        <v>0.24</v>
      </c>
      <c r="J3972">
        <v>322.45</v>
      </c>
      <c r="K3972">
        <v>189.18</v>
      </c>
      <c r="L3972">
        <v>133.27000000000001</v>
      </c>
      <c r="M3972" t="s">
        <v>22</v>
      </c>
      <c r="N3972" t="str">
        <f t="shared" si="62"/>
        <v>High</v>
      </c>
    </row>
    <row r="3973" spans="1:14" x14ac:dyDescent="0.3">
      <c r="A3973">
        <v>3972</v>
      </c>
      <c r="B3973" t="s">
        <v>3227</v>
      </c>
      <c r="C3973" s="2">
        <v>45604</v>
      </c>
      <c r="D3973" t="s">
        <v>24</v>
      </c>
      <c r="E3973" t="s">
        <v>20</v>
      </c>
      <c r="F3973" t="s">
        <v>27</v>
      </c>
      <c r="G3973">
        <v>5</v>
      </c>
      <c r="H3973">
        <v>419.5</v>
      </c>
      <c r="I3973">
        <v>0.22</v>
      </c>
      <c r="J3973">
        <v>1636.05</v>
      </c>
      <c r="K3973">
        <v>1208</v>
      </c>
      <c r="L3973">
        <v>428.05</v>
      </c>
      <c r="M3973" t="s">
        <v>40</v>
      </c>
      <c r="N3973" t="str">
        <f t="shared" si="62"/>
        <v>High</v>
      </c>
    </row>
    <row r="3974" spans="1:14" x14ac:dyDescent="0.3">
      <c r="A3974">
        <v>3973</v>
      </c>
      <c r="B3974" t="s">
        <v>772</v>
      </c>
      <c r="C3974" s="2">
        <v>45359</v>
      </c>
      <c r="D3974" t="s">
        <v>19</v>
      </c>
      <c r="E3974" t="s">
        <v>20</v>
      </c>
      <c r="F3974" t="s">
        <v>27</v>
      </c>
      <c r="G3974">
        <v>7</v>
      </c>
      <c r="H3974">
        <v>253.27</v>
      </c>
      <c r="I3974">
        <v>0.12</v>
      </c>
      <c r="J3974">
        <v>1560.14</v>
      </c>
      <c r="K3974">
        <v>865.81</v>
      </c>
      <c r="L3974">
        <v>694.33</v>
      </c>
      <c r="M3974" t="s">
        <v>28</v>
      </c>
      <c r="N3974" t="str">
        <f t="shared" si="62"/>
        <v>Medium</v>
      </c>
    </row>
    <row r="3975" spans="1:14" x14ac:dyDescent="0.3">
      <c r="A3975">
        <v>3974</v>
      </c>
      <c r="B3975" t="s">
        <v>255</v>
      </c>
      <c r="C3975" s="2">
        <v>45617</v>
      </c>
      <c r="D3975" t="s">
        <v>24</v>
      </c>
      <c r="E3975" t="s">
        <v>33</v>
      </c>
      <c r="F3975" t="s">
        <v>27</v>
      </c>
      <c r="G3975">
        <v>9</v>
      </c>
      <c r="H3975">
        <v>461.38</v>
      </c>
      <c r="I3975">
        <v>0.1</v>
      </c>
      <c r="J3975">
        <v>3737.18</v>
      </c>
      <c r="K3975">
        <v>2758.32</v>
      </c>
      <c r="L3975">
        <v>978.86</v>
      </c>
      <c r="M3975" t="s">
        <v>28</v>
      </c>
      <c r="N3975" t="str">
        <f t="shared" si="62"/>
        <v>Low</v>
      </c>
    </row>
    <row r="3976" spans="1:14" x14ac:dyDescent="0.3">
      <c r="A3976">
        <v>3975</v>
      </c>
      <c r="B3976" t="s">
        <v>3228</v>
      </c>
      <c r="C3976" s="2">
        <v>45412</v>
      </c>
      <c r="D3976" t="s">
        <v>14</v>
      </c>
      <c r="E3976" t="s">
        <v>30</v>
      </c>
      <c r="F3976" t="s">
        <v>27</v>
      </c>
      <c r="G3976">
        <v>2</v>
      </c>
      <c r="H3976">
        <v>411.14</v>
      </c>
      <c r="I3976">
        <v>0.18</v>
      </c>
      <c r="J3976">
        <v>674.27</v>
      </c>
      <c r="K3976">
        <v>511.43</v>
      </c>
      <c r="L3976">
        <v>162.84</v>
      </c>
      <c r="M3976" t="s">
        <v>28</v>
      </c>
      <c r="N3976" t="str">
        <f t="shared" si="62"/>
        <v>Medium</v>
      </c>
    </row>
    <row r="3977" spans="1:14" x14ac:dyDescent="0.3">
      <c r="A3977">
        <v>3976</v>
      </c>
      <c r="B3977" t="s">
        <v>3229</v>
      </c>
      <c r="C3977" s="2">
        <v>45387</v>
      </c>
      <c r="D3977" t="s">
        <v>19</v>
      </c>
      <c r="E3977" t="s">
        <v>15</v>
      </c>
      <c r="F3977" t="s">
        <v>16</v>
      </c>
      <c r="G3977">
        <v>3</v>
      </c>
      <c r="H3977">
        <v>340.45</v>
      </c>
      <c r="I3977">
        <v>0.11</v>
      </c>
      <c r="J3977">
        <v>909</v>
      </c>
      <c r="K3977">
        <v>568.70000000000005</v>
      </c>
      <c r="L3977">
        <v>340.3</v>
      </c>
      <c r="M3977" t="s">
        <v>17</v>
      </c>
      <c r="N3977" t="str">
        <f t="shared" si="62"/>
        <v>Medium</v>
      </c>
    </row>
    <row r="3978" spans="1:14" x14ac:dyDescent="0.3">
      <c r="A3978">
        <v>3977</v>
      </c>
      <c r="B3978" t="s">
        <v>3230</v>
      </c>
      <c r="C3978" s="2">
        <v>45349</v>
      </c>
      <c r="D3978" t="s">
        <v>24</v>
      </c>
      <c r="E3978" t="s">
        <v>25</v>
      </c>
      <c r="F3978" t="s">
        <v>21</v>
      </c>
      <c r="G3978">
        <v>10</v>
      </c>
      <c r="H3978">
        <v>234.54</v>
      </c>
      <c r="I3978">
        <v>7.0000000000000007E-2</v>
      </c>
      <c r="J3978">
        <v>2181.2199999999998</v>
      </c>
      <c r="K3978">
        <v>1166.76</v>
      </c>
      <c r="L3978">
        <v>1014.46</v>
      </c>
      <c r="M3978" t="s">
        <v>46</v>
      </c>
      <c r="N3978" t="str">
        <f t="shared" si="62"/>
        <v>Low</v>
      </c>
    </row>
    <row r="3979" spans="1:14" x14ac:dyDescent="0.3">
      <c r="A3979">
        <v>3978</v>
      </c>
      <c r="B3979" t="s">
        <v>3084</v>
      </c>
      <c r="C3979" s="2">
        <v>45395</v>
      </c>
      <c r="D3979" t="s">
        <v>19</v>
      </c>
      <c r="E3979" t="s">
        <v>30</v>
      </c>
      <c r="F3979" t="s">
        <v>16</v>
      </c>
      <c r="G3979">
        <v>10</v>
      </c>
      <c r="H3979">
        <v>38.479999999999997</v>
      </c>
      <c r="I3979">
        <v>0.23</v>
      </c>
      <c r="J3979">
        <v>296.3</v>
      </c>
      <c r="K3979">
        <v>229.38</v>
      </c>
      <c r="L3979">
        <v>66.92</v>
      </c>
      <c r="M3979" t="s">
        <v>28</v>
      </c>
      <c r="N3979" t="str">
        <f t="shared" si="62"/>
        <v>High</v>
      </c>
    </row>
    <row r="3980" spans="1:14" x14ac:dyDescent="0.3">
      <c r="A3980">
        <v>3979</v>
      </c>
      <c r="B3980" t="s">
        <v>3231</v>
      </c>
      <c r="C3980" s="2">
        <v>45636</v>
      </c>
      <c r="D3980" t="s">
        <v>24</v>
      </c>
      <c r="E3980" t="s">
        <v>25</v>
      </c>
      <c r="F3980" t="s">
        <v>27</v>
      </c>
      <c r="G3980">
        <v>5</v>
      </c>
      <c r="H3980">
        <v>313.29000000000002</v>
      </c>
      <c r="I3980">
        <v>0.21</v>
      </c>
      <c r="J3980">
        <v>1237.5</v>
      </c>
      <c r="K3980">
        <v>808.74</v>
      </c>
      <c r="L3980">
        <v>428.76</v>
      </c>
      <c r="M3980" t="s">
        <v>40</v>
      </c>
      <c r="N3980" t="str">
        <f t="shared" si="62"/>
        <v>High</v>
      </c>
    </row>
    <row r="3981" spans="1:14" x14ac:dyDescent="0.3">
      <c r="A3981">
        <v>3980</v>
      </c>
      <c r="B3981" t="s">
        <v>2692</v>
      </c>
      <c r="C3981" s="2">
        <v>45367</v>
      </c>
      <c r="D3981" t="s">
        <v>24</v>
      </c>
      <c r="E3981" t="s">
        <v>25</v>
      </c>
      <c r="F3981" t="s">
        <v>16</v>
      </c>
      <c r="G3981">
        <v>3</v>
      </c>
      <c r="H3981">
        <v>418.74</v>
      </c>
      <c r="I3981">
        <v>0.21</v>
      </c>
      <c r="J3981">
        <v>992.41</v>
      </c>
      <c r="K3981">
        <v>564.16</v>
      </c>
      <c r="L3981">
        <v>428.25</v>
      </c>
      <c r="M3981" t="s">
        <v>46</v>
      </c>
      <c r="N3981" t="str">
        <f t="shared" si="62"/>
        <v>High</v>
      </c>
    </row>
    <row r="3982" spans="1:14" x14ac:dyDescent="0.3">
      <c r="A3982">
        <v>3981</v>
      </c>
      <c r="B3982" t="s">
        <v>3159</v>
      </c>
      <c r="C3982" s="2">
        <v>45469</v>
      </c>
      <c r="D3982" t="s">
        <v>39</v>
      </c>
      <c r="E3982" t="s">
        <v>33</v>
      </c>
      <c r="F3982" t="s">
        <v>16</v>
      </c>
      <c r="G3982">
        <v>1</v>
      </c>
      <c r="H3982">
        <v>190.83</v>
      </c>
      <c r="I3982">
        <v>0.1</v>
      </c>
      <c r="J3982">
        <v>171.75</v>
      </c>
      <c r="K3982">
        <v>116.42</v>
      </c>
      <c r="L3982">
        <v>55.33</v>
      </c>
      <c r="M3982" t="s">
        <v>22</v>
      </c>
      <c r="N3982" t="str">
        <f t="shared" si="62"/>
        <v>Low</v>
      </c>
    </row>
    <row r="3983" spans="1:14" x14ac:dyDescent="0.3">
      <c r="A3983">
        <v>3982</v>
      </c>
      <c r="B3983" t="s">
        <v>3232</v>
      </c>
      <c r="C3983" s="2">
        <v>45355</v>
      </c>
      <c r="D3983" t="s">
        <v>14</v>
      </c>
      <c r="E3983" t="s">
        <v>25</v>
      </c>
      <c r="F3983" t="s">
        <v>27</v>
      </c>
      <c r="G3983">
        <v>2</v>
      </c>
      <c r="H3983">
        <v>332.57</v>
      </c>
      <c r="I3983">
        <v>0.23</v>
      </c>
      <c r="J3983">
        <v>512.16</v>
      </c>
      <c r="K3983">
        <v>380.34</v>
      </c>
      <c r="L3983">
        <v>131.82</v>
      </c>
      <c r="M3983" t="s">
        <v>22</v>
      </c>
      <c r="N3983" t="str">
        <f t="shared" si="62"/>
        <v>High</v>
      </c>
    </row>
    <row r="3984" spans="1:14" x14ac:dyDescent="0.3">
      <c r="A3984">
        <v>3983</v>
      </c>
      <c r="B3984" t="s">
        <v>3233</v>
      </c>
      <c r="C3984" s="2">
        <v>45550</v>
      </c>
      <c r="D3984" t="s">
        <v>19</v>
      </c>
      <c r="E3984" t="s">
        <v>30</v>
      </c>
      <c r="F3984" t="s">
        <v>16</v>
      </c>
      <c r="G3984">
        <v>8</v>
      </c>
      <c r="H3984">
        <v>118.17</v>
      </c>
      <c r="I3984">
        <v>0.3</v>
      </c>
      <c r="J3984">
        <v>661.75</v>
      </c>
      <c r="K3984">
        <v>496.24</v>
      </c>
      <c r="L3984">
        <v>165.51</v>
      </c>
      <c r="M3984" t="s">
        <v>46</v>
      </c>
      <c r="N3984" t="str">
        <f t="shared" si="62"/>
        <v>High</v>
      </c>
    </row>
    <row r="3985" spans="1:14" x14ac:dyDescent="0.3">
      <c r="A3985">
        <v>3984</v>
      </c>
      <c r="B3985" t="s">
        <v>3234</v>
      </c>
      <c r="C3985" s="2">
        <v>45636</v>
      </c>
      <c r="D3985" t="s">
        <v>24</v>
      </c>
      <c r="E3985" t="s">
        <v>30</v>
      </c>
      <c r="F3985" t="s">
        <v>16</v>
      </c>
      <c r="G3985">
        <v>10</v>
      </c>
      <c r="H3985">
        <v>92.24</v>
      </c>
      <c r="I3985">
        <v>0.23</v>
      </c>
      <c r="J3985">
        <v>710.25</v>
      </c>
      <c r="K3985">
        <v>469.53</v>
      </c>
      <c r="L3985">
        <v>240.72</v>
      </c>
      <c r="M3985" t="s">
        <v>40</v>
      </c>
      <c r="N3985" t="str">
        <f t="shared" si="62"/>
        <v>High</v>
      </c>
    </row>
    <row r="3986" spans="1:14" x14ac:dyDescent="0.3">
      <c r="A3986">
        <v>3985</v>
      </c>
      <c r="B3986" t="s">
        <v>3235</v>
      </c>
      <c r="C3986" s="2">
        <v>45657</v>
      </c>
      <c r="D3986" t="s">
        <v>39</v>
      </c>
      <c r="E3986" t="s">
        <v>20</v>
      </c>
      <c r="F3986" t="s">
        <v>16</v>
      </c>
      <c r="G3986">
        <v>6</v>
      </c>
      <c r="H3986">
        <v>446.56</v>
      </c>
      <c r="I3986">
        <v>0.02</v>
      </c>
      <c r="J3986">
        <v>2625.77</v>
      </c>
      <c r="K3986">
        <v>2069.58</v>
      </c>
      <c r="L3986">
        <v>556.19000000000005</v>
      </c>
      <c r="M3986" t="s">
        <v>22</v>
      </c>
      <c r="N3986" t="str">
        <f t="shared" si="62"/>
        <v>Low</v>
      </c>
    </row>
    <row r="3987" spans="1:14" x14ac:dyDescent="0.3">
      <c r="A3987">
        <v>3986</v>
      </c>
      <c r="B3987" t="s">
        <v>2449</v>
      </c>
      <c r="C3987" s="2">
        <v>45635</v>
      </c>
      <c r="D3987" t="s">
        <v>39</v>
      </c>
      <c r="E3987" t="s">
        <v>30</v>
      </c>
      <c r="F3987" t="s">
        <v>16</v>
      </c>
      <c r="G3987">
        <v>1</v>
      </c>
      <c r="H3987">
        <v>409.94</v>
      </c>
      <c r="I3987">
        <v>0.26</v>
      </c>
      <c r="J3987">
        <v>303.36</v>
      </c>
      <c r="K3987">
        <v>239.02</v>
      </c>
      <c r="L3987">
        <v>64.34</v>
      </c>
      <c r="M3987" t="s">
        <v>28</v>
      </c>
      <c r="N3987" t="str">
        <f t="shared" si="62"/>
        <v>High</v>
      </c>
    </row>
    <row r="3988" spans="1:14" x14ac:dyDescent="0.3">
      <c r="A3988">
        <v>3987</v>
      </c>
      <c r="B3988" t="s">
        <v>3236</v>
      </c>
      <c r="C3988" s="2">
        <v>45595</v>
      </c>
      <c r="D3988" t="s">
        <v>24</v>
      </c>
      <c r="E3988" t="s">
        <v>15</v>
      </c>
      <c r="F3988" t="s">
        <v>27</v>
      </c>
      <c r="G3988">
        <v>1</v>
      </c>
      <c r="H3988">
        <v>34.67</v>
      </c>
      <c r="I3988">
        <v>0.14000000000000001</v>
      </c>
      <c r="J3988">
        <v>29.82</v>
      </c>
      <c r="K3988">
        <v>20.64</v>
      </c>
      <c r="L3988">
        <v>9.18</v>
      </c>
      <c r="M3988" t="s">
        <v>28</v>
      </c>
      <c r="N3988" t="str">
        <f t="shared" si="62"/>
        <v>Medium</v>
      </c>
    </row>
    <row r="3989" spans="1:14" x14ac:dyDescent="0.3">
      <c r="A3989">
        <v>3988</v>
      </c>
      <c r="B3989" t="s">
        <v>1587</v>
      </c>
      <c r="C3989" s="2">
        <v>45448</v>
      </c>
      <c r="D3989" t="s">
        <v>19</v>
      </c>
      <c r="E3989" t="s">
        <v>30</v>
      </c>
      <c r="F3989" t="s">
        <v>21</v>
      </c>
      <c r="G3989">
        <v>2</v>
      </c>
      <c r="H3989">
        <v>224.24</v>
      </c>
      <c r="I3989">
        <v>7.0000000000000007E-2</v>
      </c>
      <c r="J3989">
        <v>417.09</v>
      </c>
      <c r="K3989">
        <v>242.55</v>
      </c>
      <c r="L3989">
        <v>174.54</v>
      </c>
      <c r="M3989" t="s">
        <v>17</v>
      </c>
      <c r="N3989" t="str">
        <f t="shared" si="62"/>
        <v>Low</v>
      </c>
    </row>
    <row r="3990" spans="1:14" x14ac:dyDescent="0.3">
      <c r="A3990">
        <v>3989</v>
      </c>
      <c r="B3990" t="s">
        <v>1348</v>
      </c>
      <c r="C3990" s="2">
        <v>45426</v>
      </c>
      <c r="D3990" t="s">
        <v>24</v>
      </c>
      <c r="E3990" t="s">
        <v>30</v>
      </c>
      <c r="F3990" t="s">
        <v>27</v>
      </c>
      <c r="G3990">
        <v>3</v>
      </c>
      <c r="H3990">
        <v>173.66</v>
      </c>
      <c r="I3990">
        <v>0.18</v>
      </c>
      <c r="J3990">
        <v>427.2</v>
      </c>
      <c r="K3990">
        <v>340.09</v>
      </c>
      <c r="L3990">
        <v>87.11</v>
      </c>
      <c r="M3990" t="s">
        <v>17</v>
      </c>
      <c r="N3990" t="str">
        <f t="shared" si="62"/>
        <v>Medium</v>
      </c>
    </row>
    <row r="3991" spans="1:14" x14ac:dyDescent="0.3">
      <c r="A3991">
        <v>3990</v>
      </c>
      <c r="B3991" t="s">
        <v>3237</v>
      </c>
      <c r="C3991" s="2">
        <v>45407</v>
      </c>
      <c r="D3991" t="s">
        <v>24</v>
      </c>
      <c r="E3991" t="s">
        <v>25</v>
      </c>
      <c r="F3991" t="s">
        <v>21</v>
      </c>
      <c r="G3991">
        <v>4</v>
      </c>
      <c r="H3991">
        <v>401.52</v>
      </c>
      <c r="I3991">
        <v>0.1</v>
      </c>
      <c r="J3991">
        <v>1445.47</v>
      </c>
      <c r="K3991">
        <v>1021.7</v>
      </c>
      <c r="L3991">
        <v>423.77</v>
      </c>
      <c r="M3991" t="s">
        <v>46</v>
      </c>
      <c r="N3991" t="str">
        <f t="shared" si="62"/>
        <v>Low</v>
      </c>
    </row>
    <row r="3992" spans="1:14" x14ac:dyDescent="0.3">
      <c r="A3992">
        <v>3991</v>
      </c>
      <c r="B3992" t="s">
        <v>3238</v>
      </c>
      <c r="C3992" s="2">
        <v>45453</v>
      </c>
      <c r="D3992" t="s">
        <v>39</v>
      </c>
      <c r="E3992" t="s">
        <v>20</v>
      </c>
      <c r="F3992" t="s">
        <v>16</v>
      </c>
      <c r="G3992">
        <v>2</v>
      </c>
      <c r="H3992">
        <v>189.83</v>
      </c>
      <c r="I3992">
        <v>0.06</v>
      </c>
      <c r="J3992">
        <v>356.88</v>
      </c>
      <c r="K3992">
        <v>219.06</v>
      </c>
      <c r="L3992">
        <v>137.82</v>
      </c>
      <c r="M3992" t="s">
        <v>46</v>
      </c>
      <c r="N3992" t="str">
        <f t="shared" si="62"/>
        <v>Low</v>
      </c>
    </row>
    <row r="3993" spans="1:14" x14ac:dyDescent="0.3">
      <c r="A3993">
        <v>3992</v>
      </c>
      <c r="B3993" t="s">
        <v>3239</v>
      </c>
      <c r="C3993" s="2">
        <v>45611</v>
      </c>
      <c r="D3993" t="s">
        <v>24</v>
      </c>
      <c r="E3993" t="s">
        <v>15</v>
      </c>
      <c r="F3993" t="s">
        <v>16</v>
      </c>
      <c r="G3993">
        <v>8</v>
      </c>
      <c r="H3993">
        <v>327.42</v>
      </c>
      <c r="I3993">
        <v>0.21</v>
      </c>
      <c r="J3993">
        <v>2069.29</v>
      </c>
      <c r="K3993">
        <v>1649.47</v>
      </c>
      <c r="L3993">
        <v>419.82</v>
      </c>
      <c r="M3993" t="s">
        <v>40</v>
      </c>
      <c r="N3993" t="str">
        <f t="shared" si="62"/>
        <v>High</v>
      </c>
    </row>
    <row r="3994" spans="1:14" x14ac:dyDescent="0.3">
      <c r="A3994">
        <v>3993</v>
      </c>
      <c r="B3994" t="s">
        <v>1540</v>
      </c>
      <c r="C3994" s="2">
        <v>45349</v>
      </c>
      <c r="D3994" t="s">
        <v>24</v>
      </c>
      <c r="E3994" t="s">
        <v>33</v>
      </c>
      <c r="F3994" t="s">
        <v>21</v>
      </c>
      <c r="G3994">
        <v>6</v>
      </c>
      <c r="H3994">
        <v>245.15</v>
      </c>
      <c r="I3994">
        <v>0.13</v>
      </c>
      <c r="J3994">
        <v>1279.68</v>
      </c>
      <c r="K3994">
        <v>798.64</v>
      </c>
      <c r="L3994">
        <v>481.04</v>
      </c>
      <c r="M3994" t="s">
        <v>40</v>
      </c>
      <c r="N3994" t="str">
        <f t="shared" si="62"/>
        <v>Medium</v>
      </c>
    </row>
    <row r="3995" spans="1:14" x14ac:dyDescent="0.3">
      <c r="A3995">
        <v>3994</v>
      </c>
      <c r="B3995" t="s">
        <v>3240</v>
      </c>
      <c r="C3995" s="2">
        <v>45391</v>
      </c>
      <c r="D3995" t="s">
        <v>19</v>
      </c>
      <c r="E3995" t="s">
        <v>15</v>
      </c>
      <c r="F3995" t="s">
        <v>16</v>
      </c>
      <c r="G3995">
        <v>2</v>
      </c>
      <c r="H3995">
        <v>100.73</v>
      </c>
      <c r="I3995">
        <v>0.12</v>
      </c>
      <c r="J3995">
        <v>177.28</v>
      </c>
      <c r="K3995">
        <v>97.95</v>
      </c>
      <c r="L3995">
        <v>79.33</v>
      </c>
      <c r="M3995" t="s">
        <v>46</v>
      </c>
      <c r="N3995" t="str">
        <f t="shared" si="62"/>
        <v>Medium</v>
      </c>
    </row>
    <row r="3996" spans="1:14" x14ac:dyDescent="0.3">
      <c r="A3996">
        <v>3995</v>
      </c>
      <c r="B3996" t="s">
        <v>2984</v>
      </c>
      <c r="C3996" s="2">
        <v>45636</v>
      </c>
      <c r="D3996" t="s">
        <v>14</v>
      </c>
      <c r="E3996" t="s">
        <v>33</v>
      </c>
      <c r="F3996" t="s">
        <v>16</v>
      </c>
      <c r="G3996">
        <v>6</v>
      </c>
      <c r="H3996">
        <v>88.63</v>
      </c>
      <c r="I3996">
        <v>0.08</v>
      </c>
      <c r="J3996">
        <v>489.24</v>
      </c>
      <c r="K3996">
        <v>288.75</v>
      </c>
      <c r="L3996">
        <v>200.49</v>
      </c>
      <c r="M3996" t="s">
        <v>17</v>
      </c>
      <c r="N3996" t="str">
        <f t="shared" si="62"/>
        <v>Low</v>
      </c>
    </row>
    <row r="3997" spans="1:14" x14ac:dyDescent="0.3">
      <c r="A3997">
        <v>3996</v>
      </c>
      <c r="B3997" t="s">
        <v>2836</v>
      </c>
      <c r="C3997" s="2">
        <v>45599</v>
      </c>
      <c r="D3997" t="s">
        <v>39</v>
      </c>
      <c r="E3997" t="s">
        <v>25</v>
      </c>
      <c r="F3997" t="s">
        <v>16</v>
      </c>
      <c r="G3997">
        <v>8</v>
      </c>
      <c r="H3997">
        <v>333.05</v>
      </c>
      <c r="I3997">
        <v>0.12</v>
      </c>
      <c r="J3997">
        <v>2344.67</v>
      </c>
      <c r="K3997">
        <v>1559.39</v>
      </c>
      <c r="L3997">
        <v>785.28</v>
      </c>
      <c r="M3997" t="s">
        <v>17</v>
      </c>
      <c r="N3997" t="str">
        <f t="shared" si="62"/>
        <v>Medium</v>
      </c>
    </row>
    <row r="3998" spans="1:14" x14ac:dyDescent="0.3">
      <c r="A3998">
        <v>3997</v>
      </c>
      <c r="B3998" t="s">
        <v>2482</v>
      </c>
      <c r="C3998" s="2">
        <v>45304</v>
      </c>
      <c r="D3998" t="s">
        <v>19</v>
      </c>
      <c r="E3998" t="s">
        <v>30</v>
      </c>
      <c r="F3998" t="s">
        <v>16</v>
      </c>
      <c r="G3998">
        <v>1</v>
      </c>
      <c r="H3998">
        <v>288.48</v>
      </c>
      <c r="I3998">
        <v>0.01</v>
      </c>
      <c r="J3998">
        <v>285.60000000000002</v>
      </c>
      <c r="K3998">
        <v>172.06</v>
      </c>
      <c r="L3998">
        <v>113.54</v>
      </c>
      <c r="M3998" t="s">
        <v>28</v>
      </c>
      <c r="N3998" t="str">
        <f t="shared" si="62"/>
        <v>Low</v>
      </c>
    </row>
    <row r="3999" spans="1:14" x14ac:dyDescent="0.3">
      <c r="A3999">
        <v>3998</v>
      </c>
      <c r="B3999" t="s">
        <v>3241</v>
      </c>
      <c r="C3999" s="2">
        <v>45552</v>
      </c>
      <c r="D3999" t="s">
        <v>39</v>
      </c>
      <c r="E3999" t="s">
        <v>15</v>
      </c>
      <c r="F3999" t="s">
        <v>21</v>
      </c>
      <c r="G3999">
        <v>3</v>
      </c>
      <c r="H3999">
        <v>14.62</v>
      </c>
      <c r="I3999">
        <v>0.13</v>
      </c>
      <c r="J3999">
        <v>38.159999999999997</v>
      </c>
      <c r="K3999">
        <v>23.13</v>
      </c>
      <c r="L3999">
        <v>15.03</v>
      </c>
      <c r="M3999" t="s">
        <v>46</v>
      </c>
      <c r="N3999" t="str">
        <f t="shared" si="62"/>
        <v>Medium</v>
      </c>
    </row>
    <row r="4000" spans="1:14" x14ac:dyDescent="0.3">
      <c r="A4000">
        <v>3999</v>
      </c>
      <c r="B4000" t="s">
        <v>3242</v>
      </c>
      <c r="C4000" s="2">
        <v>45307</v>
      </c>
      <c r="D4000" t="s">
        <v>14</v>
      </c>
      <c r="E4000" t="s">
        <v>15</v>
      </c>
      <c r="F4000" t="s">
        <v>27</v>
      </c>
      <c r="G4000">
        <v>6</v>
      </c>
      <c r="H4000">
        <v>226.11</v>
      </c>
      <c r="I4000">
        <v>0.17</v>
      </c>
      <c r="J4000">
        <v>1126.03</v>
      </c>
      <c r="K4000">
        <v>691.27</v>
      </c>
      <c r="L4000">
        <v>434.76</v>
      </c>
      <c r="M4000" t="s">
        <v>46</v>
      </c>
      <c r="N4000" t="str">
        <f t="shared" si="62"/>
        <v>Medium</v>
      </c>
    </row>
    <row r="4001" spans="1:14" x14ac:dyDescent="0.3">
      <c r="A4001">
        <v>4000</v>
      </c>
      <c r="B4001" t="s">
        <v>3243</v>
      </c>
      <c r="C4001" s="2">
        <v>45357</v>
      </c>
      <c r="D4001" t="s">
        <v>39</v>
      </c>
      <c r="E4001" t="s">
        <v>30</v>
      </c>
      <c r="F4001" t="s">
        <v>16</v>
      </c>
      <c r="G4001">
        <v>5</v>
      </c>
      <c r="H4001">
        <v>405.77</v>
      </c>
      <c r="I4001">
        <v>0.03</v>
      </c>
      <c r="J4001">
        <v>1967.98</v>
      </c>
      <c r="K4001">
        <v>1114.94</v>
      </c>
      <c r="L4001">
        <v>853.04</v>
      </c>
      <c r="M4001" t="s">
        <v>46</v>
      </c>
      <c r="N4001" t="str">
        <f t="shared" si="62"/>
        <v>Low</v>
      </c>
    </row>
    <row r="4002" spans="1:14" x14ac:dyDescent="0.3">
      <c r="A4002">
        <v>4001</v>
      </c>
      <c r="B4002" t="s">
        <v>3244</v>
      </c>
      <c r="C4002" s="2">
        <v>45481</v>
      </c>
      <c r="D4002" t="s">
        <v>39</v>
      </c>
      <c r="E4002" t="s">
        <v>15</v>
      </c>
      <c r="F4002" t="s">
        <v>27</v>
      </c>
      <c r="G4002">
        <v>9</v>
      </c>
      <c r="H4002">
        <v>101.45</v>
      </c>
      <c r="I4002">
        <v>0.21</v>
      </c>
      <c r="J4002">
        <v>721.31</v>
      </c>
      <c r="K4002">
        <v>421.75</v>
      </c>
      <c r="L4002">
        <v>299.56</v>
      </c>
      <c r="M4002" t="s">
        <v>22</v>
      </c>
      <c r="N4002" t="str">
        <f t="shared" si="62"/>
        <v>High</v>
      </c>
    </row>
    <row r="4003" spans="1:14" x14ac:dyDescent="0.3">
      <c r="A4003">
        <v>4002</v>
      </c>
      <c r="B4003" t="s">
        <v>3245</v>
      </c>
      <c r="C4003" s="2">
        <v>45301</v>
      </c>
      <c r="D4003" t="s">
        <v>39</v>
      </c>
      <c r="E4003" t="s">
        <v>33</v>
      </c>
      <c r="F4003" t="s">
        <v>16</v>
      </c>
      <c r="G4003">
        <v>1</v>
      </c>
      <c r="H4003">
        <v>455.58</v>
      </c>
      <c r="I4003">
        <v>0.24</v>
      </c>
      <c r="J4003">
        <v>346.24</v>
      </c>
      <c r="K4003">
        <v>209.54</v>
      </c>
      <c r="L4003">
        <v>136.69999999999999</v>
      </c>
      <c r="M4003" t="s">
        <v>22</v>
      </c>
      <c r="N4003" t="str">
        <f t="shared" si="62"/>
        <v>High</v>
      </c>
    </row>
    <row r="4004" spans="1:14" x14ac:dyDescent="0.3">
      <c r="A4004">
        <v>4003</v>
      </c>
      <c r="B4004" t="s">
        <v>2047</v>
      </c>
      <c r="C4004" s="2">
        <v>45572</v>
      </c>
      <c r="D4004" t="s">
        <v>14</v>
      </c>
      <c r="E4004" t="s">
        <v>33</v>
      </c>
      <c r="F4004" t="s">
        <v>16</v>
      </c>
      <c r="G4004">
        <v>3</v>
      </c>
      <c r="H4004">
        <v>317.32</v>
      </c>
      <c r="I4004">
        <v>0.25</v>
      </c>
      <c r="J4004">
        <v>713.97</v>
      </c>
      <c r="K4004">
        <v>416.68</v>
      </c>
      <c r="L4004">
        <v>297.29000000000002</v>
      </c>
      <c r="M4004" t="s">
        <v>17</v>
      </c>
      <c r="N4004" t="str">
        <f t="shared" si="62"/>
        <v>High</v>
      </c>
    </row>
    <row r="4005" spans="1:14" x14ac:dyDescent="0.3">
      <c r="A4005">
        <v>4004</v>
      </c>
      <c r="B4005" t="s">
        <v>3246</v>
      </c>
      <c r="C4005" s="2">
        <v>45367</v>
      </c>
      <c r="D4005" t="s">
        <v>14</v>
      </c>
      <c r="E4005" t="s">
        <v>33</v>
      </c>
      <c r="F4005" t="s">
        <v>21</v>
      </c>
      <c r="G4005">
        <v>6</v>
      </c>
      <c r="H4005">
        <v>371.77</v>
      </c>
      <c r="I4005">
        <v>0.04</v>
      </c>
      <c r="J4005">
        <v>2141.4</v>
      </c>
      <c r="K4005">
        <v>1283.1199999999999</v>
      </c>
      <c r="L4005">
        <v>858.28</v>
      </c>
      <c r="M4005" t="s">
        <v>40</v>
      </c>
      <c r="N4005" t="str">
        <f t="shared" si="62"/>
        <v>Low</v>
      </c>
    </row>
    <row r="4006" spans="1:14" x14ac:dyDescent="0.3">
      <c r="A4006">
        <v>4005</v>
      </c>
      <c r="B4006" t="s">
        <v>3247</v>
      </c>
      <c r="C4006" s="2">
        <v>45518</v>
      </c>
      <c r="D4006" t="s">
        <v>14</v>
      </c>
      <c r="E4006" t="s">
        <v>15</v>
      </c>
      <c r="F4006" t="s">
        <v>21</v>
      </c>
      <c r="G4006">
        <v>6</v>
      </c>
      <c r="H4006">
        <v>353.39</v>
      </c>
      <c r="I4006">
        <v>0</v>
      </c>
      <c r="J4006">
        <v>2120.34</v>
      </c>
      <c r="K4006">
        <v>1195.99</v>
      </c>
      <c r="L4006">
        <v>924.35</v>
      </c>
      <c r="M4006" t="s">
        <v>46</v>
      </c>
      <c r="N4006" t="str">
        <f t="shared" si="62"/>
        <v>No Discount</v>
      </c>
    </row>
    <row r="4007" spans="1:14" x14ac:dyDescent="0.3">
      <c r="A4007">
        <v>4006</v>
      </c>
      <c r="B4007" t="s">
        <v>187</v>
      </c>
      <c r="C4007" s="2">
        <v>45651</v>
      </c>
      <c r="D4007" t="s">
        <v>14</v>
      </c>
      <c r="E4007" t="s">
        <v>15</v>
      </c>
      <c r="F4007" t="s">
        <v>16</v>
      </c>
      <c r="G4007">
        <v>5</v>
      </c>
      <c r="H4007">
        <v>326.67</v>
      </c>
      <c r="I4007">
        <v>0.09</v>
      </c>
      <c r="J4007">
        <v>1486.35</v>
      </c>
      <c r="K4007">
        <v>912.16</v>
      </c>
      <c r="L4007">
        <v>574.19000000000005</v>
      </c>
      <c r="M4007" t="s">
        <v>17</v>
      </c>
      <c r="N4007" t="str">
        <f t="shared" si="62"/>
        <v>Low</v>
      </c>
    </row>
    <row r="4008" spans="1:14" x14ac:dyDescent="0.3">
      <c r="A4008">
        <v>4007</v>
      </c>
      <c r="B4008" t="s">
        <v>2222</v>
      </c>
      <c r="C4008" s="2">
        <v>45439</v>
      </c>
      <c r="D4008" t="s">
        <v>14</v>
      </c>
      <c r="E4008" t="s">
        <v>15</v>
      </c>
      <c r="F4008" t="s">
        <v>21</v>
      </c>
      <c r="G4008">
        <v>1</v>
      </c>
      <c r="H4008">
        <v>34.24</v>
      </c>
      <c r="I4008">
        <v>0.1</v>
      </c>
      <c r="J4008">
        <v>30.82</v>
      </c>
      <c r="K4008">
        <v>21.59</v>
      </c>
      <c r="L4008">
        <v>9.23</v>
      </c>
      <c r="M4008" t="s">
        <v>28</v>
      </c>
      <c r="N4008" t="str">
        <f t="shared" si="62"/>
        <v>Low</v>
      </c>
    </row>
    <row r="4009" spans="1:14" x14ac:dyDescent="0.3">
      <c r="A4009">
        <v>4008</v>
      </c>
      <c r="B4009" t="s">
        <v>3248</v>
      </c>
      <c r="C4009" s="2">
        <v>45574</v>
      </c>
      <c r="D4009" t="s">
        <v>14</v>
      </c>
      <c r="E4009" t="s">
        <v>30</v>
      </c>
      <c r="F4009" t="s">
        <v>21</v>
      </c>
      <c r="G4009">
        <v>2</v>
      </c>
      <c r="H4009">
        <v>113.24</v>
      </c>
      <c r="I4009">
        <v>0.21</v>
      </c>
      <c r="J4009">
        <v>178.92</v>
      </c>
      <c r="K4009">
        <v>99.35</v>
      </c>
      <c r="L4009">
        <v>79.569999999999993</v>
      </c>
      <c r="M4009" t="s">
        <v>22</v>
      </c>
      <c r="N4009" t="str">
        <f t="shared" si="62"/>
        <v>High</v>
      </c>
    </row>
    <row r="4010" spans="1:14" x14ac:dyDescent="0.3">
      <c r="A4010">
        <v>4009</v>
      </c>
      <c r="B4010" t="s">
        <v>3249</v>
      </c>
      <c r="C4010" s="2">
        <v>45491</v>
      </c>
      <c r="D4010" t="s">
        <v>14</v>
      </c>
      <c r="E4010" t="s">
        <v>25</v>
      </c>
      <c r="F4010" t="s">
        <v>21</v>
      </c>
      <c r="G4010">
        <v>1</v>
      </c>
      <c r="H4010">
        <v>119.1</v>
      </c>
      <c r="I4010">
        <v>0.18</v>
      </c>
      <c r="J4010">
        <v>97.66</v>
      </c>
      <c r="K4010">
        <v>64.099999999999994</v>
      </c>
      <c r="L4010">
        <v>33.56</v>
      </c>
      <c r="M4010" t="s">
        <v>40</v>
      </c>
      <c r="N4010" t="str">
        <f t="shared" si="62"/>
        <v>Medium</v>
      </c>
    </row>
    <row r="4011" spans="1:14" x14ac:dyDescent="0.3">
      <c r="A4011">
        <v>4010</v>
      </c>
      <c r="B4011" t="s">
        <v>3250</v>
      </c>
      <c r="C4011" s="2">
        <v>45319</v>
      </c>
      <c r="D4011" t="s">
        <v>19</v>
      </c>
      <c r="E4011" t="s">
        <v>15</v>
      </c>
      <c r="F4011" t="s">
        <v>16</v>
      </c>
      <c r="G4011">
        <v>7</v>
      </c>
      <c r="H4011">
        <v>31.83</v>
      </c>
      <c r="I4011">
        <v>0.05</v>
      </c>
      <c r="J4011">
        <v>211.67</v>
      </c>
      <c r="K4011">
        <v>145.78</v>
      </c>
      <c r="L4011">
        <v>65.89</v>
      </c>
      <c r="M4011" t="s">
        <v>40</v>
      </c>
      <c r="N4011" t="str">
        <f t="shared" si="62"/>
        <v>Low</v>
      </c>
    </row>
    <row r="4012" spans="1:14" x14ac:dyDescent="0.3">
      <c r="A4012">
        <v>4011</v>
      </c>
      <c r="B4012" t="s">
        <v>2343</v>
      </c>
      <c r="C4012" s="2">
        <v>45306</v>
      </c>
      <c r="D4012" t="s">
        <v>14</v>
      </c>
      <c r="E4012" t="s">
        <v>20</v>
      </c>
      <c r="F4012" t="s">
        <v>27</v>
      </c>
      <c r="G4012">
        <v>3</v>
      </c>
      <c r="H4012">
        <v>313.36</v>
      </c>
      <c r="I4012">
        <v>0.25</v>
      </c>
      <c r="J4012">
        <v>705.06</v>
      </c>
      <c r="K4012">
        <v>440.96</v>
      </c>
      <c r="L4012">
        <v>264.10000000000002</v>
      </c>
      <c r="M4012" t="s">
        <v>46</v>
      </c>
      <c r="N4012" t="str">
        <f t="shared" si="62"/>
        <v>High</v>
      </c>
    </row>
    <row r="4013" spans="1:14" x14ac:dyDescent="0.3">
      <c r="A4013">
        <v>4012</v>
      </c>
      <c r="B4013" t="s">
        <v>3251</v>
      </c>
      <c r="C4013" s="2">
        <v>45432</v>
      </c>
      <c r="D4013" t="s">
        <v>14</v>
      </c>
      <c r="E4013" t="s">
        <v>20</v>
      </c>
      <c r="F4013" t="s">
        <v>27</v>
      </c>
      <c r="G4013">
        <v>1</v>
      </c>
      <c r="H4013">
        <v>104.39</v>
      </c>
      <c r="I4013">
        <v>0.2</v>
      </c>
      <c r="J4013">
        <v>83.51</v>
      </c>
      <c r="K4013">
        <v>65.62</v>
      </c>
      <c r="L4013">
        <v>17.89</v>
      </c>
      <c r="M4013" t="s">
        <v>17</v>
      </c>
      <c r="N4013" t="str">
        <f t="shared" si="62"/>
        <v>Medium</v>
      </c>
    </row>
    <row r="4014" spans="1:14" x14ac:dyDescent="0.3">
      <c r="A4014">
        <v>4013</v>
      </c>
      <c r="B4014" t="s">
        <v>3252</v>
      </c>
      <c r="C4014" s="2">
        <v>45328</v>
      </c>
      <c r="D4014" t="s">
        <v>39</v>
      </c>
      <c r="E4014" t="s">
        <v>25</v>
      </c>
      <c r="F4014" t="s">
        <v>16</v>
      </c>
      <c r="G4014">
        <v>1</v>
      </c>
      <c r="H4014">
        <v>341.72</v>
      </c>
      <c r="I4014">
        <v>0.11</v>
      </c>
      <c r="J4014">
        <v>304.13</v>
      </c>
      <c r="K4014">
        <v>171.61</v>
      </c>
      <c r="L4014">
        <v>132.52000000000001</v>
      </c>
      <c r="M4014" t="s">
        <v>28</v>
      </c>
      <c r="N4014" t="str">
        <f t="shared" si="62"/>
        <v>Medium</v>
      </c>
    </row>
    <row r="4015" spans="1:14" x14ac:dyDescent="0.3">
      <c r="A4015">
        <v>4014</v>
      </c>
      <c r="B4015" t="s">
        <v>3253</v>
      </c>
      <c r="C4015" s="2">
        <v>45650</v>
      </c>
      <c r="D4015" t="s">
        <v>24</v>
      </c>
      <c r="E4015" t="s">
        <v>15</v>
      </c>
      <c r="F4015" t="s">
        <v>16</v>
      </c>
      <c r="G4015">
        <v>4</v>
      </c>
      <c r="H4015">
        <v>183.71</v>
      </c>
      <c r="I4015">
        <v>0.22</v>
      </c>
      <c r="J4015">
        <v>573.17999999999995</v>
      </c>
      <c r="K4015">
        <v>300.88</v>
      </c>
      <c r="L4015">
        <v>272.3</v>
      </c>
      <c r="M4015" t="s">
        <v>40</v>
      </c>
      <c r="N4015" t="str">
        <f t="shared" si="62"/>
        <v>High</v>
      </c>
    </row>
    <row r="4016" spans="1:14" x14ac:dyDescent="0.3">
      <c r="A4016">
        <v>4015</v>
      </c>
      <c r="B4016" t="s">
        <v>3254</v>
      </c>
      <c r="C4016" s="2">
        <v>45534</v>
      </c>
      <c r="D4016" t="s">
        <v>19</v>
      </c>
      <c r="E4016" t="s">
        <v>25</v>
      </c>
      <c r="F4016" t="s">
        <v>16</v>
      </c>
      <c r="G4016">
        <v>2</v>
      </c>
      <c r="H4016">
        <v>38.46</v>
      </c>
      <c r="I4016">
        <v>7.0000000000000007E-2</v>
      </c>
      <c r="J4016">
        <v>71.540000000000006</v>
      </c>
      <c r="K4016">
        <v>52.25</v>
      </c>
      <c r="L4016">
        <v>19.29</v>
      </c>
      <c r="M4016" t="s">
        <v>46</v>
      </c>
      <c r="N4016" t="str">
        <f t="shared" si="62"/>
        <v>Low</v>
      </c>
    </row>
    <row r="4017" spans="1:14" x14ac:dyDescent="0.3">
      <c r="A4017">
        <v>4016</v>
      </c>
      <c r="B4017" t="s">
        <v>3255</v>
      </c>
      <c r="C4017" s="2">
        <v>45408</v>
      </c>
      <c r="D4017" t="s">
        <v>24</v>
      </c>
      <c r="E4017" t="s">
        <v>30</v>
      </c>
      <c r="F4017" t="s">
        <v>21</v>
      </c>
      <c r="G4017">
        <v>2</v>
      </c>
      <c r="H4017">
        <v>190.1</v>
      </c>
      <c r="I4017">
        <v>0.25</v>
      </c>
      <c r="J4017">
        <v>285.14999999999998</v>
      </c>
      <c r="K4017">
        <v>186.53</v>
      </c>
      <c r="L4017">
        <v>98.62</v>
      </c>
      <c r="M4017" t="s">
        <v>40</v>
      </c>
      <c r="N4017" t="str">
        <f t="shared" si="62"/>
        <v>High</v>
      </c>
    </row>
    <row r="4018" spans="1:14" x14ac:dyDescent="0.3">
      <c r="A4018">
        <v>4017</v>
      </c>
      <c r="B4018" t="s">
        <v>314</v>
      </c>
      <c r="C4018" s="2">
        <v>45434</v>
      </c>
      <c r="D4018" t="s">
        <v>24</v>
      </c>
      <c r="E4018" t="s">
        <v>15</v>
      </c>
      <c r="F4018" t="s">
        <v>21</v>
      </c>
      <c r="G4018">
        <v>4</v>
      </c>
      <c r="H4018">
        <v>239.05</v>
      </c>
      <c r="I4018">
        <v>0.28000000000000003</v>
      </c>
      <c r="J4018">
        <v>688.46</v>
      </c>
      <c r="K4018">
        <v>382.08</v>
      </c>
      <c r="L4018">
        <v>306.38</v>
      </c>
      <c r="M4018" t="s">
        <v>22</v>
      </c>
      <c r="N4018" t="str">
        <f t="shared" si="62"/>
        <v>High</v>
      </c>
    </row>
    <row r="4019" spans="1:14" x14ac:dyDescent="0.3">
      <c r="A4019">
        <v>4018</v>
      </c>
      <c r="B4019" t="s">
        <v>3256</v>
      </c>
      <c r="C4019" s="2">
        <v>45414</v>
      </c>
      <c r="D4019" t="s">
        <v>24</v>
      </c>
      <c r="E4019" t="s">
        <v>20</v>
      </c>
      <c r="F4019" t="s">
        <v>21</v>
      </c>
      <c r="G4019">
        <v>9</v>
      </c>
      <c r="H4019">
        <v>56.76</v>
      </c>
      <c r="I4019">
        <v>0.08</v>
      </c>
      <c r="J4019">
        <v>469.97</v>
      </c>
      <c r="K4019">
        <v>314.89999999999998</v>
      </c>
      <c r="L4019">
        <v>155.07</v>
      </c>
      <c r="M4019" t="s">
        <v>40</v>
      </c>
      <c r="N4019" t="str">
        <f t="shared" si="62"/>
        <v>Low</v>
      </c>
    </row>
    <row r="4020" spans="1:14" x14ac:dyDescent="0.3">
      <c r="A4020">
        <v>4019</v>
      </c>
      <c r="B4020" t="s">
        <v>3257</v>
      </c>
      <c r="C4020" s="2">
        <v>45499</v>
      </c>
      <c r="D4020" t="s">
        <v>24</v>
      </c>
      <c r="E4020" t="s">
        <v>25</v>
      </c>
      <c r="F4020" t="s">
        <v>21</v>
      </c>
      <c r="G4020">
        <v>7</v>
      </c>
      <c r="H4020">
        <v>159.54</v>
      </c>
      <c r="I4020">
        <v>0.11</v>
      </c>
      <c r="J4020">
        <v>993.93</v>
      </c>
      <c r="K4020">
        <v>622.41999999999996</v>
      </c>
      <c r="L4020">
        <v>371.51</v>
      </c>
      <c r="M4020" t="s">
        <v>46</v>
      </c>
      <c r="N4020" t="str">
        <f t="shared" si="62"/>
        <v>Medium</v>
      </c>
    </row>
    <row r="4021" spans="1:14" x14ac:dyDescent="0.3">
      <c r="A4021">
        <v>4020</v>
      </c>
      <c r="B4021" t="s">
        <v>1054</v>
      </c>
      <c r="C4021" s="2">
        <v>45301</v>
      </c>
      <c r="D4021" t="s">
        <v>14</v>
      </c>
      <c r="E4021" t="s">
        <v>30</v>
      </c>
      <c r="F4021" t="s">
        <v>16</v>
      </c>
      <c r="G4021">
        <v>1</v>
      </c>
      <c r="H4021">
        <v>187.54</v>
      </c>
      <c r="I4021">
        <v>0.22</v>
      </c>
      <c r="J4021">
        <v>146.28</v>
      </c>
      <c r="K4021">
        <v>87.42</v>
      </c>
      <c r="L4021">
        <v>58.86</v>
      </c>
      <c r="M4021" t="s">
        <v>40</v>
      </c>
      <c r="N4021" t="str">
        <f t="shared" si="62"/>
        <v>High</v>
      </c>
    </row>
    <row r="4022" spans="1:14" x14ac:dyDescent="0.3">
      <c r="A4022">
        <v>4021</v>
      </c>
      <c r="B4022" t="s">
        <v>3258</v>
      </c>
      <c r="C4022" s="2">
        <v>45316</v>
      </c>
      <c r="D4022" t="s">
        <v>24</v>
      </c>
      <c r="E4022" t="s">
        <v>30</v>
      </c>
      <c r="F4022" t="s">
        <v>16</v>
      </c>
      <c r="G4022">
        <v>4</v>
      </c>
      <c r="H4022">
        <v>31.76</v>
      </c>
      <c r="I4022">
        <v>0.28000000000000003</v>
      </c>
      <c r="J4022">
        <v>91.47</v>
      </c>
      <c r="K4022">
        <v>62.07</v>
      </c>
      <c r="L4022">
        <v>29.4</v>
      </c>
      <c r="M4022" t="s">
        <v>46</v>
      </c>
      <c r="N4022" t="str">
        <f t="shared" si="62"/>
        <v>High</v>
      </c>
    </row>
    <row r="4023" spans="1:14" x14ac:dyDescent="0.3">
      <c r="A4023">
        <v>4022</v>
      </c>
      <c r="B4023" t="s">
        <v>3259</v>
      </c>
      <c r="C4023" s="2">
        <v>45360</v>
      </c>
      <c r="D4023" t="s">
        <v>24</v>
      </c>
      <c r="E4023" t="s">
        <v>30</v>
      </c>
      <c r="F4023" t="s">
        <v>27</v>
      </c>
      <c r="G4023">
        <v>7</v>
      </c>
      <c r="H4023">
        <v>249.82</v>
      </c>
      <c r="I4023">
        <v>0.15</v>
      </c>
      <c r="J4023">
        <v>1486.43</v>
      </c>
      <c r="K4023">
        <v>1050.8399999999999</v>
      </c>
      <c r="L4023">
        <v>435.59</v>
      </c>
      <c r="M4023" t="s">
        <v>17</v>
      </c>
      <c r="N4023" t="str">
        <f t="shared" si="62"/>
        <v>Medium</v>
      </c>
    </row>
    <row r="4024" spans="1:14" x14ac:dyDescent="0.3">
      <c r="A4024">
        <v>4023</v>
      </c>
      <c r="B4024" t="s">
        <v>2053</v>
      </c>
      <c r="C4024" s="2">
        <v>45454</v>
      </c>
      <c r="D4024" t="s">
        <v>14</v>
      </c>
      <c r="E4024" t="s">
        <v>30</v>
      </c>
      <c r="F4024" t="s">
        <v>21</v>
      </c>
      <c r="G4024">
        <v>7</v>
      </c>
      <c r="H4024">
        <v>437.81</v>
      </c>
      <c r="I4024">
        <v>0.23</v>
      </c>
      <c r="J4024">
        <v>2359.8000000000002</v>
      </c>
      <c r="K4024">
        <v>1243.21</v>
      </c>
      <c r="L4024">
        <v>1116.5899999999999</v>
      </c>
      <c r="M4024" t="s">
        <v>28</v>
      </c>
      <c r="N4024" t="str">
        <f t="shared" si="62"/>
        <v>High</v>
      </c>
    </row>
    <row r="4025" spans="1:14" x14ac:dyDescent="0.3">
      <c r="A4025">
        <v>4024</v>
      </c>
      <c r="B4025" t="s">
        <v>1054</v>
      </c>
      <c r="C4025" s="2">
        <v>45539</v>
      </c>
      <c r="D4025" t="s">
        <v>24</v>
      </c>
      <c r="E4025" t="s">
        <v>25</v>
      </c>
      <c r="F4025" t="s">
        <v>16</v>
      </c>
      <c r="G4025">
        <v>6</v>
      </c>
      <c r="H4025">
        <v>476.97</v>
      </c>
      <c r="I4025">
        <v>0.15</v>
      </c>
      <c r="J4025">
        <v>2432.5500000000002</v>
      </c>
      <c r="K4025">
        <v>1371.38</v>
      </c>
      <c r="L4025">
        <v>1061.17</v>
      </c>
      <c r="M4025" t="s">
        <v>17</v>
      </c>
      <c r="N4025" t="str">
        <f t="shared" si="62"/>
        <v>Medium</v>
      </c>
    </row>
    <row r="4026" spans="1:14" x14ac:dyDescent="0.3">
      <c r="A4026">
        <v>4025</v>
      </c>
      <c r="B4026" t="s">
        <v>3260</v>
      </c>
      <c r="C4026" s="2">
        <v>45393</v>
      </c>
      <c r="D4026" t="s">
        <v>24</v>
      </c>
      <c r="E4026" t="s">
        <v>25</v>
      </c>
      <c r="F4026" t="s">
        <v>21</v>
      </c>
      <c r="G4026">
        <v>8</v>
      </c>
      <c r="H4026">
        <v>165.53</v>
      </c>
      <c r="I4026">
        <v>0.1</v>
      </c>
      <c r="J4026">
        <v>1191.82</v>
      </c>
      <c r="K4026">
        <v>828.82</v>
      </c>
      <c r="L4026">
        <v>363</v>
      </c>
      <c r="M4026" t="s">
        <v>40</v>
      </c>
      <c r="N4026" t="str">
        <f t="shared" si="62"/>
        <v>Low</v>
      </c>
    </row>
    <row r="4027" spans="1:14" x14ac:dyDescent="0.3">
      <c r="A4027">
        <v>4026</v>
      </c>
      <c r="B4027" t="s">
        <v>3261</v>
      </c>
      <c r="C4027" s="2">
        <v>45397</v>
      </c>
      <c r="D4027" t="s">
        <v>14</v>
      </c>
      <c r="E4027" t="s">
        <v>30</v>
      </c>
      <c r="F4027" t="s">
        <v>21</v>
      </c>
      <c r="G4027">
        <v>6</v>
      </c>
      <c r="H4027">
        <v>318.79000000000002</v>
      </c>
      <c r="I4027">
        <v>0.3</v>
      </c>
      <c r="J4027">
        <v>1338.92</v>
      </c>
      <c r="K4027">
        <v>872.31</v>
      </c>
      <c r="L4027">
        <v>466.61</v>
      </c>
      <c r="M4027" t="s">
        <v>22</v>
      </c>
      <c r="N4027" t="str">
        <f t="shared" si="62"/>
        <v>High</v>
      </c>
    </row>
    <row r="4028" spans="1:14" x14ac:dyDescent="0.3">
      <c r="A4028">
        <v>4027</v>
      </c>
      <c r="B4028" t="s">
        <v>1222</v>
      </c>
      <c r="C4028" s="2">
        <v>45419</v>
      </c>
      <c r="D4028" t="s">
        <v>24</v>
      </c>
      <c r="E4028" t="s">
        <v>30</v>
      </c>
      <c r="F4028" t="s">
        <v>27</v>
      </c>
      <c r="G4028">
        <v>9</v>
      </c>
      <c r="H4028">
        <v>175.45</v>
      </c>
      <c r="I4028">
        <v>0.21</v>
      </c>
      <c r="J4028">
        <v>1247.45</v>
      </c>
      <c r="K4028">
        <v>657.61</v>
      </c>
      <c r="L4028">
        <v>589.84</v>
      </c>
      <c r="M4028" t="s">
        <v>22</v>
      </c>
      <c r="N4028" t="str">
        <f t="shared" si="62"/>
        <v>High</v>
      </c>
    </row>
    <row r="4029" spans="1:14" x14ac:dyDescent="0.3">
      <c r="A4029">
        <v>4028</v>
      </c>
      <c r="B4029" t="s">
        <v>3262</v>
      </c>
      <c r="C4029" s="2">
        <v>45394</v>
      </c>
      <c r="D4029" t="s">
        <v>24</v>
      </c>
      <c r="E4029" t="s">
        <v>30</v>
      </c>
      <c r="F4029" t="s">
        <v>16</v>
      </c>
      <c r="G4029">
        <v>7</v>
      </c>
      <c r="H4029">
        <v>334.35</v>
      </c>
      <c r="I4029">
        <v>0.12</v>
      </c>
      <c r="J4029">
        <v>2059.6</v>
      </c>
      <c r="K4029">
        <v>1190.78</v>
      </c>
      <c r="L4029">
        <v>868.82</v>
      </c>
      <c r="M4029" t="s">
        <v>46</v>
      </c>
      <c r="N4029" t="str">
        <f t="shared" si="62"/>
        <v>Medium</v>
      </c>
    </row>
    <row r="4030" spans="1:14" x14ac:dyDescent="0.3">
      <c r="A4030">
        <v>4029</v>
      </c>
      <c r="B4030" t="s">
        <v>3263</v>
      </c>
      <c r="C4030" s="2">
        <v>45382</v>
      </c>
      <c r="D4030" t="s">
        <v>24</v>
      </c>
      <c r="E4030" t="s">
        <v>15</v>
      </c>
      <c r="F4030" t="s">
        <v>21</v>
      </c>
      <c r="G4030">
        <v>7</v>
      </c>
      <c r="H4030">
        <v>186.95</v>
      </c>
      <c r="I4030">
        <v>0</v>
      </c>
      <c r="J4030">
        <v>1308.6500000000001</v>
      </c>
      <c r="K4030">
        <v>745.2</v>
      </c>
      <c r="L4030">
        <v>563.45000000000005</v>
      </c>
      <c r="M4030" t="s">
        <v>40</v>
      </c>
      <c r="N4030" t="str">
        <f t="shared" si="62"/>
        <v>No Discount</v>
      </c>
    </row>
    <row r="4031" spans="1:14" x14ac:dyDescent="0.3">
      <c r="A4031">
        <v>4030</v>
      </c>
      <c r="B4031" t="s">
        <v>3264</v>
      </c>
      <c r="C4031" s="2">
        <v>45533</v>
      </c>
      <c r="D4031" t="s">
        <v>14</v>
      </c>
      <c r="E4031" t="s">
        <v>25</v>
      </c>
      <c r="F4031" t="s">
        <v>21</v>
      </c>
      <c r="G4031">
        <v>8</v>
      </c>
      <c r="H4031">
        <v>179.59</v>
      </c>
      <c r="I4031">
        <v>0.02</v>
      </c>
      <c r="J4031">
        <v>1407.99</v>
      </c>
      <c r="K4031">
        <v>1087.49</v>
      </c>
      <c r="L4031">
        <v>320.5</v>
      </c>
      <c r="M4031" t="s">
        <v>28</v>
      </c>
      <c r="N4031" t="str">
        <f t="shared" si="62"/>
        <v>Low</v>
      </c>
    </row>
    <row r="4032" spans="1:14" x14ac:dyDescent="0.3">
      <c r="A4032">
        <v>4031</v>
      </c>
      <c r="B4032" t="s">
        <v>3265</v>
      </c>
      <c r="C4032" s="2">
        <v>45460</v>
      </c>
      <c r="D4032" t="s">
        <v>24</v>
      </c>
      <c r="E4032" t="s">
        <v>33</v>
      </c>
      <c r="F4032" t="s">
        <v>27</v>
      </c>
      <c r="G4032">
        <v>2</v>
      </c>
      <c r="H4032">
        <v>168.64</v>
      </c>
      <c r="I4032">
        <v>0.16</v>
      </c>
      <c r="J4032">
        <v>283.32</v>
      </c>
      <c r="K4032">
        <v>171.56</v>
      </c>
      <c r="L4032">
        <v>111.76</v>
      </c>
      <c r="M4032" t="s">
        <v>22</v>
      </c>
      <c r="N4032" t="str">
        <f t="shared" si="62"/>
        <v>Medium</v>
      </c>
    </row>
    <row r="4033" spans="1:14" x14ac:dyDescent="0.3">
      <c r="A4033">
        <v>4032</v>
      </c>
      <c r="B4033" t="s">
        <v>3266</v>
      </c>
      <c r="C4033" s="2">
        <v>45313</v>
      </c>
      <c r="D4033" t="s">
        <v>14</v>
      </c>
      <c r="E4033" t="s">
        <v>30</v>
      </c>
      <c r="F4033" t="s">
        <v>21</v>
      </c>
      <c r="G4033">
        <v>10</v>
      </c>
      <c r="H4033">
        <v>144</v>
      </c>
      <c r="I4033">
        <v>0.12</v>
      </c>
      <c r="J4033">
        <v>1267.2</v>
      </c>
      <c r="K4033">
        <v>676.23</v>
      </c>
      <c r="L4033">
        <v>590.97</v>
      </c>
      <c r="M4033" t="s">
        <v>46</v>
      </c>
      <c r="N4033" t="str">
        <f t="shared" si="62"/>
        <v>Medium</v>
      </c>
    </row>
    <row r="4034" spans="1:14" x14ac:dyDescent="0.3">
      <c r="A4034">
        <v>4033</v>
      </c>
      <c r="B4034" t="s">
        <v>2031</v>
      </c>
      <c r="C4034" s="2">
        <v>45579</v>
      </c>
      <c r="D4034" t="s">
        <v>39</v>
      </c>
      <c r="E4034" t="s">
        <v>25</v>
      </c>
      <c r="F4034" t="s">
        <v>16</v>
      </c>
      <c r="G4034">
        <v>8</v>
      </c>
      <c r="H4034">
        <v>245.51</v>
      </c>
      <c r="I4034">
        <v>0.16</v>
      </c>
      <c r="J4034">
        <v>1649.83</v>
      </c>
      <c r="K4034">
        <v>1113.4100000000001</v>
      </c>
      <c r="L4034">
        <v>536.41999999999996</v>
      </c>
      <c r="M4034" t="s">
        <v>28</v>
      </c>
      <c r="N4034" t="str">
        <f t="shared" si="62"/>
        <v>Medium</v>
      </c>
    </row>
    <row r="4035" spans="1:14" x14ac:dyDescent="0.3">
      <c r="A4035">
        <v>4034</v>
      </c>
      <c r="B4035" t="s">
        <v>3267</v>
      </c>
      <c r="C4035" s="2">
        <v>45619</v>
      </c>
      <c r="D4035" t="s">
        <v>19</v>
      </c>
      <c r="E4035" t="s">
        <v>25</v>
      </c>
      <c r="F4035" t="s">
        <v>21</v>
      </c>
      <c r="G4035">
        <v>9</v>
      </c>
      <c r="H4035">
        <v>412.11</v>
      </c>
      <c r="I4035">
        <v>0.01</v>
      </c>
      <c r="J4035">
        <v>3671.9</v>
      </c>
      <c r="K4035">
        <v>1941.57</v>
      </c>
      <c r="L4035">
        <v>1730.33</v>
      </c>
      <c r="M4035" t="s">
        <v>40</v>
      </c>
      <c r="N4035" t="str">
        <f t="shared" ref="N4035:N4098" si="63">_xlfn.IFS(I4035=0,"No Discount",I4035&gt;=0.21,"High",I4035&gt;=0.11,"Medium",I4035&gt;=0.01,"Low")</f>
        <v>Low</v>
      </c>
    </row>
    <row r="4036" spans="1:14" x14ac:dyDescent="0.3">
      <c r="A4036">
        <v>4035</v>
      </c>
      <c r="B4036" t="s">
        <v>2288</v>
      </c>
      <c r="C4036" s="2">
        <v>45583</v>
      </c>
      <c r="D4036" t="s">
        <v>14</v>
      </c>
      <c r="E4036" t="s">
        <v>25</v>
      </c>
      <c r="F4036" t="s">
        <v>27</v>
      </c>
      <c r="G4036">
        <v>3</v>
      </c>
      <c r="H4036">
        <v>129.66999999999999</v>
      </c>
      <c r="I4036">
        <v>0.18</v>
      </c>
      <c r="J4036">
        <v>318.99</v>
      </c>
      <c r="K4036">
        <v>247.03</v>
      </c>
      <c r="L4036">
        <v>71.959999999999994</v>
      </c>
      <c r="M4036" t="s">
        <v>17</v>
      </c>
      <c r="N4036" t="str">
        <f t="shared" si="63"/>
        <v>Medium</v>
      </c>
    </row>
    <row r="4037" spans="1:14" x14ac:dyDescent="0.3">
      <c r="A4037">
        <v>4036</v>
      </c>
      <c r="B4037" t="s">
        <v>2439</v>
      </c>
      <c r="C4037" s="2">
        <v>45490</v>
      </c>
      <c r="D4037" t="s">
        <v>14</v>
      </c>
      <c r="E4037" t="s">
        <v>30</v>
      </c>
      <c r="F4037" t="s">
        <v>27</v>
      </c>
      <c r="G4037">
        <v>7</v>
      </c>
      <c r="H4037">
        <v>216.78</v>
      </c>
      <c r="I4037">
        <v>0.02</v>
      </c>
      <c r="J4037">
        <v>1487.11</v>
      </c>
      <c r="K4037">
        <v>1166.29</v>
      </c>
      <c r="L4037">
        <v>320.82</v>
      </c>
      <c r="M4037" t="s">
        <v>46</v>
      </c>
      <c r="N4037" t="str">
        <f t="shared" si="63"/>
        <v>Low</v>
      </c>
    </row>
    <row r="4038" spans="1:14" x14ac:dyDescent="0.3">
      <c r="A4038">
        <v>4037</v>
      </c>
      <c r="B4038" t="s">
        <v>1934</v>
      </c>
      <c r="C4038" s="2">
        <v>45468</v>
      </c>
      <c r="D4038" t="s">
        <v>24</v>
      </c>
      <c r="E4038" t="s">
        <v>25</v>
      </c>
      <c r="F4038" t="s">
        <v>16</v>
      </c>
      <c r="G4038">
        <v>9</v>
      </c>
      <c r="H4038">
        <v>28.48</v>
      </c>
      <c r="I4038">
        <v>0.12</v>
      </c>
      <c r="J4038">
        <v>225.56</v>
      </c>
      <c r="K4038">
        <v>147.47999999999999</v>
      </c>
      <c r="L4038">
        <v>78.08</v>
      </c>
      <c r="M4038" t="s">
        <v>40</v>
      </c>
      <c r="N4038" t="str">
        <f t="shared" si="63"/>
        <v>Medium</v>
      </c>
    </row>
    <row r="4039" spans="1:14" x14ac:dyDescent="0.3">
      <c r="A4039">
        <v>4038</v>
      </c>
      <c r="B4039" t="s">
        <v>127</v>
      </c>
      <c r="C4039" s="2">
        <v>45380</v>
      </c>
      <c r="D4039" t="s">
        <v>39</v>
      </c>
      <c r="E4039" t="s">
        <v>30</v>
      </c>
      <c r="F4039" t="s">
        <v>16</v>
      </c>
      <c r="G4039">
        <v>5</v>
      </c>
      <c r="H4039">
        <v>498.68</v>
      </c>
      <c r="I4039">
        <v>0.2</v>
      </c>
      <c r="J4039">
        <v>1994.72</v>
      </c>
      <c r="K4039">
        <v>1380.59</v>
      </c>
      <c r="L4039">
        <v>614.13</v>
      </c>
      <c r="M4039" t="s">
        <v>17</v>
      </c>
      <c r="N4039" t="str">
        <f t="shared" si="63"/>
        <v>Medium</v>
      </c>
    </row>
    <row r="4040" spans="1:14" x14ac:dyDescent="0.3">
      <c r="A4040">
        <v>4039</v>
      </c>
      <c r="B4040" t="s">
        <v>3268</v>
      </c>
      <c r="C4040" s="2">
        <v>45380</v>
      </c>
      <c r="D4040" t="s">
        <v>39</v>
      </c>
      <c r="E4040" t="s">
        <v>30</v>
      </c>
      <c r="F4040" t="s">
        <v>21</v>
      </c>
      <c r="G4040">
        <v>10</v>
      </c>
      <c r="H4040">
        <v>260.31</v>
      </c>
      <c r="I4040">
        <v>0.13</v>
      </c>
      <c r="J4040">
        <v>2264.6999999999998</v>
      </c>
      <c r="K4040">
        <v>1183.79</v>
      </c>
      <c r="L4040">
        <v>1080.9100000000001</v>
      </c>
      <c r="M4040" t="s">
        <v>17</v>
      </c>
      <c r="N4040" t="str">
        <f t="shared" si="63"/>
        <v>Medium</v>
      </c>
    </row>
    <row r="4041" spans="1:14" x14ac:dyDescent="0.3">
      <c r="A4041">
        <v>4040</v>
      </c>
      <c r="B4041" t="s">
        <v>1122</v>
      </c>
      <c r="C4041" s="2">
        <v>45621</v>
      </c>
      <c r="D4041" t="s">
        <v>39</v>
      </c>
      <c r="E4041" t="s">
        <v>15</v>
      </c>
      <c r="F4041" t="s">
        <v>21</v>
      </c>
      <c r="G4041">
        <v>7</v>
      </c>
      <c r="H4041">
        <v>393.74</v>
      </c>
      <c r="I4041">
        <v>0.1</v>
      </c>
      <c r="J4041">
        <v>2480.56</v>
      </c>
      <c r="K4041">
        <v>1512.17</v>
      </c>
      <c r="L4041">
        <v>968.39</v>
      </c>
      <c r="M4041" t="s">
        <v>17</v>
      </c>
      <c r="N4041" t="str">
        <f t="shared" si="63"/>
        <v>Low</v>
      </c>
    </row>
    <row r="4042" spans="1:14" x14ac:dyDescent="0.3">
      <c r="A4042">
        <v>4041</v>
      </c>
      <c r="B4042" t="s">
        <v>315</v>
      </c>
      <c r="C4042" s="2">
        <v>45308</v>
      </c>
      <c r="D4042" t="s">
        <v>19</v>
      </c>
      <c r="E4042" t="s">
        <v>20</v>
      </c>
      <c r="F4042" t="s">
        <v>16</v>
      </c>
      <c r="G4042">
        <v>1</v>
      </c>
      <c r="H4042">
        <v>237.83</v>
      </c>
      <c r="I4042">
        <v>0.06</v>
      </c>
      <c r="J4042">
        <v>223.56</v>
      </c>
      <c r="K4042">
        <v>146.26</v>
      </c>
      <c r="L4042">
        <v>77.3</v>
      </c>
      <c r="M4042" t="s">
        <v>28</v>
      </c>
      <c r="N4042" t="str">
        <f t="shared" si="63"/>
        <v>Low</v>
      </c>
    </row>
    <row r="4043" spans="1:14" x14ac:dyDescent="0.3">
      <c r="A4043">
        <v>4042</v>
      </c>
      <c r="B4043" t="s">
        <v>3269</v>
      </c>
      <c r="C4043" s="2">
        <v>45403</v>
      </c>
      <c r="D4043" t="s">
        <v>24</v>
      </c>
      <c r="E4043" t="s">
        <v>15</v>
      </c>
      <c r="F4043" t="s">
        <v>21</v>
      </c>
      <c r="G4043">
        <v>4</v>
      </c>
      <c r="H4043">
        <v>18.82</v>
      </c>
      <c r="I4043">
        <v>0.21</v>
      </c>
      <c r="J4043">
        <v>59.47</v>
      </c>
      <c r="K4043">
        <v>41.89</v>
      </c>
      <c r="L4043">
        <v>17.579999999999998</v>
      </c>
      <c r="M4043" t="s">
        <v>17</v>
      </c>
      <c r="N4043" t="str">
        <f t="shared" si="63"/>
        <v>High</v>
      </c>
    </row>
    <row r="4044" spans="1:14" x14ac:dyDescent="0.3">
      <c r="A4044">
        <v>4043</v>
      </c>
      <c r="B4044" t="s">
        <v>3270</v>
      </c>
      <c r="C4044" s="2">
        <v>45607</v>
      </c>
      <c r="D4044" t="s">
        <v>39</v>
      </c>
      <c r="E4044" t="s">
        <v>25</v>
      </c>
      <c r="F4044" t="s">
        <v>27</v>
      </c>
      <c r="G4044">
        <v>9</v>
      </c>
      <c r="H4044">
        <v>167.34</v>
      </c>
      <c r="I4044">
        <v>0.01</v>
      </c>
      <c r="J4044">
        <v>1491</v>
      </c>
      <c r="K4044">
        <v>1018.32</v>
      </c>
      <c r="L4044">
        <v>472.68</v>
      </c>
      <c r="M4044" t="s">
        <v>40</v>
      </c>
      <c r="N4044" t="str">
        <f t="shared" si="63"/>
        <v>Low</v>
      </c>
    </row>
    <row r="4045" spans="1:14" x14ac:dyDescent="0.3">
      <c r="A4045">
        <v>4044</v>
      </c>
      <c r="B4045" t="s">
        <v>3271</v>
      </c>
      <c r="C4045" s="2">
        <v>45483</v>
      </c>
      <c r="D4045" t="s">
        <v>14</v>
      </c>
      <c r="E4045" t="s">
        <v>25</v>
      </c>
      <c r="F4045" t="s">
        <v>21</v>
      </c>
      <c r="G4045">
        <v>8</v>
      </c>
      <c r="H4045">
        <v>397.58</v>
      </c>
      <c r="I4045">
        <v>0.28999999999999998</v>
      </c>
      <c r="J4045">
        <v>2258.25</v>
      </c>
      <c r="K4045">
        <v>1286.6300000000001</v>
      </c>
      <c r="L4045">
        <v>971.62</v>
      </c>
      <c r="M4045" t="s">
        <v>40</v>
      </c>
      <c r="N4045" t="str">
        <f t="shared" si="63"/>
        <v>High</v>
      </c>
    </row>
    <row r="4046" spans="1:14" x14ac:dyDescent="0.3">
      <c r="A4046">
        <v>4045</v>
      </c>
      <c r="B4046" t="s">
        <v>2372</v>
      </c>
      <c r="C4046" s="2">
        <v>45419</v>
      </c>
      <c r="D4046" t="s">
        <v>39</v>
      </c>
      <c r="E4046" t="s">
        <v>30</v>
      </c>
      <c r="F4046" t="s">
        <v>16</v>
      </c>
      <c r="G4046">
        <v>3</v>
      </c>
      <c r="H4046">
        <v>416.87</v>
      </c>
      <c r="I4046">
        <v>0.18</v>
      </c>
      <c r="J4046">
        <v>1025.5</v>
      </c>
      <c r="K4046">
        <v>751.42</v>
      </c>
      <c r="L4046">
        <v>274.08</v>
      </c>
      <c r="M4046" t="s">
        <v>22</v>
      </c>
      <c r="N4046" t="str">
        <f t="shared" si="63"/>
        <v>Medium</v>
      </c>
    </row>
    <row r="4047" spans="1:14" x14ac:dyDescent="0.3">
      <c r="A4047">
        <v>4046</v>
      </c>
      <c r="B4047" t="s">
        <v>3272</v>
      </c>
      <c r="C4047" s="2">
        <v>45316</v>
      </c>
      <c r="D4047" t="s">
        <v>39</v>
      </c>
      <c r="E4047" t="s">
        <v>15</v>
      </c>
      <c r="F4047" t="s">
        <v>21</v>
      </c>
      <c r="G4047">
        <v>10</v>
      </c>
      <c r="H4047">
        <v>457.96</v>
      </c>
      <c r="I4047">
        <v>0.19</v>
      </c>
      <c r="J4047">
        <v>3709.48</v>
      </c>
      <c r="K4047">
        <v>2686.83</v>
      </c>
      <c r="L4047">
        <v>1022.65</v>
      </c>
      <c r="M4047" t="s">
        <v>22</v>
      </c>
      <c r="N4047" t="str">
        <f t="shared" si="63"/>
        <v>Medium</v>
      </c>
    </row>
    <row r="4048" spans="1:14" x14ac:dyDescent="0.3">
      <c r="A4048">
        <v>4047</v>
      </c>
      <c r="B4048" t="s">
        <v>2667</v>
      </c>
      <c r="C4048" s="2">
        <v>45369</v>
      </c>
      <c r="D4048" t="s">
        <v>24</v>
      </c>
      <c r="E4048" t="s">
        <v>25</v>
      </c>
      <c r="F4048" t="s">
        <v>21</v>
      </c>
      <c r="G4048">
        <v>4</v>
      </c>
      <c r="H4048">
        <v>410.25</v>
      </c>
      <c r="I4048">
        <v>0.1</v>
      </c>
      <c r="J4048">
        <v>1476.9</v>
      </c>
      <c r="K4048">
        <v>912.6</v>
      </c>
      <c r="L4048">
        <v>564.29999999999995</v>
      </c>
      <c r="M4048" t="s">
        <v>46</v>
      </c>
      <c r="N4048" t="str">
        <f t="shared" si="63"/>
        <v>Low</v>
      </c>
    </row>
    <row r="4049" spans="1:14" x14ac:dyDescent="0.3">
      <c r="A4049">
        <v>4048</v>
      </c>
      <c r="B4049" t="s">
        <v>3273</v>
      </c>
      <c r="C4049" s="2">
        <v>45624</v>
      </c>
      <c r="D4049" t="s">
        <v>19</v>
      </c>
      <c r="E4049" t="s">
        <v>30</v>
      </c>
      <c r="F4049" t="s">
        <v>27</v>
      </c>
      <c r="G4049">
        <v>8</v>
      </c>
      <c r="H4049">
        <v>314.95</v>
      </c>
      <c r="I4049">
        <v>0.28000000000000003</v>
      </c>
      <c r="J4049">
        <v>1814.11</v>
      </c>
      <c r="K4049">
        <v>1010.06</v>
      </c>
      <c r="L4049">
        <v>804.05</v>
      </c>
      <c r="M4049" t="s">
        <v>46</v>
      </c>
      <c r="N4049" t="str">
        <f t="shared" si="63"/>
        <v>High</v>
      </c>
    </row>
    <row r="4050" spans="1:14" x14ac:dyDescent="0.3">
      <c r="A4050">
        <v>4049</v>
      </c>
      <c r="B4050" t="s">
        <v>3274</v>
      </c>
      <c r="C4050" s="2">
        <v>45517</v>
      </c>
      <c r="D4050" t="s">
        <v>14</v>
      </c>
      <c r="E4050" t="s">
        <v>20</v>
      </c>
      <c r="F4050" t="s">
        <v>21</v>
      </c>
      <c r="G4050">
        <v>2</v>
      </c>
      <c r="H4050">
        <v>450.99</v>
      </c>
      <c r="I4050">
        <v>0.05</v>
      </c>
      <c r="J4050">
        <v>856.88</v>
      </c>
      <c r="K4050">
        <v>649.53</v>
      </c>
      <c r="L4050">
        <v>207.35</v>
      </c>
      <c r="M4050" t="s">
        <v>22</v>
      </c>
      <c r="N4050" t="str">
        <f t="shared" si="63"/>
        <v>Low</v>
      </c>
    </row>
    <row r="4051" spans="1:14" x14ac:dyDescent="0.3">
      <c r="A4051">
        <v>4050</v>
      </c>
      <c r="B4051" t="s">
        <v>343</v>
      </c>
      <c r="C4051" s="2">
        <v>45605</v>
      </c>
      <c r="D4051" t="s">
        <v>39</v>
      </c>
      <c r="E4051" t="s">
        <v>20</v>
      </c>
      <c r="F4051" t="s">
        <v>16</v>
      </c>
      <c r="G4051">
        <v>2</v>
      </c>
      <c r="H4051">
        <v>453.59</v>
      </c>
      <c r="I4051">
        <v>0.02</v>
      </c>
      <c r="J4051">
        <v>889.04</v>
      </c>
      <c r="K4051">
        <v>592.91</v>
      </c>
      <c r="L4051">
        <v>296.13</v>
      </c>
      <c r="M4051" t="s">
        <v>28</v>
      </c>
      <c r="N4051" t="str">
        <f t="shared" si="63"/>
        <v>Low</v>
      </c>
    </row>
    <row r="4052" spans="1:14" x14ac:dyDescent="0.3">
      <c r="A4052">
        <v>4051</v>
      </c>
      <c r="B4052" t="s">
        <v>3275</v>
      </c>
      <c r="C4052" s="2">
        <v>45329</v>
      </c>
      <c r="D4052" t="s">
        <v>19</v>
      </c>
      <c r="E4052" t="s">
        <v>25</v>
      </c>
      <c r="F4052" t="s">
        <v>21</v>
      </c>
      <c r="G4052">
        <v>2</v>
      </c>
      <c r="H4052">
        <v>301.14</v>
      </c>
      <c r="I4052">
        <v>7.0000000000000007E-2</v>
      </c>
      <c r="J4052">
        <v>560.12</v>
      </c>
      <c r="K4052">
        <v>354.81</v>
      </c>
      <c r="L4052">
        <v>205.31</v>
      </c>
      <c r="M4052" t="s">
        <v>22</v>
      </c>
      <c r="N4052" t="str">
        <f t="shared" si="63"/>
        <v>Low</v>
      </c>
    </row>
    <row r="4053" spans="1:14" x14ac:dyDescent="0.3">
      <c r="A4053">
        <v>4052</v>
      </c>
      <c r="B4053" t="s">
        <v>1092</v>
      </c>
      <c r="C4053" s="2">
        <v>45500</v>
      </c>
      <c r="D4053" t="s">
        <v>39</v>
      </c>
      <c r="E4053" t="s">
        <v>15</v>
      </c>
      <c r="F4053" t="s">
        <v>21</v>
      </c>
      <c r="G4053">
        <v>6</v>
      </c>
      <c r="H4053">
        <v>449.94</v>
      </c>
      <c r="I4053">
        <v>0.11</v>
      </c>
      <c r="J4053">
        <v>2402.6799999999998</v>
      </c>
      <c r="K4053">
        <v>1388.64</v>
      </c>
      <c r="L4053">
        <v>1014.04</v>
      </c>
      <c r="M4053" t="s">
        <v>17</v>
      </c>
      <c r="N4053" t="str">
        <f t="shared" si="63"/>
        <v>Medium</v>
      </c>
    </row>
    <row r="4054" spans="1:14" x14ac:dyDescent="0.3">
      <c r="A4054">
        <v>4053</v>
      </c>
      <c r="B4054" t="s">
        <v>3276</v>
      </c>
      <c r="C4054" s="2">
        <v>45519</v>
      </c>
      <c r="D4054" t="s">
        <v>24</v>
      </c>
      <c r="E4054" t="s">
        <v>30</v>
      </c>
      <c r="F4054" t="s">
        <v>21</v>
      </c>
      <c r="G4054">
        <v>2</v>
      </c>
      <c r="H4054">
        <v>140.01</v>
      </c>
      <c r="I4054">
        <v>0.14000000000000001</v>
      </c>
      <c r="J4054">
        <v>240.82</v>
      </c>
      <c r="K4054">
        <v>170.93</v>
      </c>
      <c r="L4054">
        <v>69.89</v>
      </c>
      <c r="M4054" t="s">
        <v>28</v>
      </c>
      <c r="N4054" t="str">
        <f t="shared" si="63"/>
        <v>Medium</v>
      </c>
    </row>
    <row r="4055" spans="1:14" x14ac:dyDescent="0.3">
      <c r="A4055">
        <v>4054</v>
      </c>
      <c r="B4055" t="s">
        <v>59</v>
      </c>
      <c r="C4055" s="2">
        <v>45653</v>
      </c>
      <c r="D4055" t="s">
        <v>24</v>
      </c>
      <c r="E4055" t="s">
        <v>20</v>
      </c>
      <c r="F4055" t="s">
        <v>16</v>
      </c>
      <c r="G4055">
        <v>1</v>
      </c>
      <c r="H4055">
        <v>12.21</v>
      </c>
      <c r="I4055">
        <v>0.21</v>
      </c>
      <c r="J4055">
        <v>9.65</v>
      </c>
      <c r="K4055">
        <v>7.68</v>
      </c>
      <c r="L4055">
        <v>1.97</v>
      </c>
      <c r="M4055" t="s">
        <v>46</v>
      </c>
      <c r="N4055" t="str">
        <f t="shared" si="63"/>
        <v>High</v>
      </c>
    </row>
    <row r="4056" spans="1:14" x14ac:dyDescent="0.3">
      <c r="A4056">
        <v>4055</v>
      </c>
      <c r="B4056" t="s">
        <v>3277</v>
      </c>
      <c r="C4056" s="2">
        <v>45628</v>
      </c>
      <c r="D4056" t="s">
        <v>39</v>
      </c>
      <c r="E4056" t="s">
        <v>20</v>
      </c>
      <c r="F4056" t="s">
        <v>16</v>
      </c>
      <c r="G4056">
        <v>7</v>
      </c>
      <c r="H4056">
        <v>148.49</v>
      </c>
      <c r="I4056">
        <v>0.28999999999999998</v>
      </c>
      <c r="J4056">
        <v>738</v>
      </c>
      <c r="K4056">
        <v>524.15</v>
      </c>
      <c r="L4056">
        <v>213.85</v>
      </c>
      <c r="M4056" t="s">
        <v>17</v>
      </c>
      <c r="N4056" t="str">
        <f t="shared" si="63"/>
        <v>High</v>
      </c>
    </row>
    <row r="4057" spans="1:14" x14ac:dyDescent="0.3">
      <c r="A4057">
        <v>4056</v>
      </c>
      <c r="B4057" t="s">
        <v>1276</v>
      </c>
      <c r="C4057" s="2">
        <v>45538</v>
      </c>
      <c r="D4057" t="s">
        <v>19</v>
      </c>
      <c r="E4057" t="s">
        <v>20</v>
      </c>
      <c r="F4057" t="s">
        <v>16</v>
      </c>
      <c r="G4057">
        <v>7</v>
      </c>
      <c r="H4057">
        <v>216.98</v>
      </c>
      <c r="I4057">
        <v>0.2</v>
      </c>
      <c r="J4057">
        <v>1215.0899999999999</v>
      </c>
      <c r="K4057">
        <v>946.75</v>
      </c>
      <c r="L4057">
        <v>268.33999999999997</v>
      </c>
      <c r="M4057" t="s">
        <v>46</v>
      </c>
      <c r="N4057" t="str">
        <f t="shared" si="63"/>
        <v>Medium</v>
      </c>
    </row>
    <row r="4058" spans="1:14" x14ac:dyDescent="0.3">
      <c r="A4058">
        <v>4057</v>
      </c>
      <c r="B4058" t="s">
        <v>3278</v>
      </c>
      <c r="C4058" s="2">
        <v>45464</v>
      </c>
      <c r="D4058" t="s">
        <v>39</v>
      </c>
      <c r="E4058" t="s">
        <v>20</v>
      </c>
      <c r="F4058" t="s">
        <v>21</v>
      </c>
      <c r="G4058">
        <v>4</v>
      </c>
      <c r="H4058">
        <v>379.71</v>
      </c>
      <c r="I4058">
        <v>0.01</v>
      </c>
      <c r="J4058">
        <v>1503.65</v>
      </c>
      <c r="K4058">
        <v>1010.21</v>
      </c>
      <c r="L4058">
        <v>493.44</v>
      </c>
      <c r="M4058" t="s">
        <v>40</v>
      </c>
      <c r="N4058" t="str">
        <f t="shared" si="63"/>
        <v>Low</v>
      </c>
    </row>
    <row r="4059" spans="1:14" x14ac:dyDescent="0.3">
      <c r="A4059">
        <v>4058</v>
      </c>
      <c r="B4059" t="s">
        <v>2130</v>
      </c>
      <c r="C4059" s="2">
        <v>45628</v>
      </c>
      <c r="D4059" t="s">
        <v>14</v>
      </c>
      <c r="E4059" t="s">
        <v>20</v>
      </c>
      <c r="F4059" t="s">
        <v>16</v>
      </c>
      <c r="G4059">
        <v>9</v>
      </c>
      <c r="H4059">
        <v>155.07</v>
      </c>
      <c r="I4059">
        <v>0.23</v>
      </c>
      <c r="J4059">
        <v>1074.6400000000001</v>
      </c>
      <c r="K4059">
        <v>839.04</v>
      </c>
      <c r="L4059">
        <v>235.6</v>
      </c>
      <c r="M4059" t="s">
        <v>17</v>
      </c>
      <c r="N4059" t="str">
        <f t="shared" si="63"/>
        <v>High</v>
      </c>
    </row>
    <row r="4060" spans="1:14" x14ac:dyDescent="0.3">
      <c r="A4060">
        <v>4059</v>
      </c>
      <c r="B4060" t="s">
        <v>3279</v>
      </c>
      <c r="C4060" s="2">
        <v>45381</v>
      </c>
      <c r="D4060" t="s">
        <v>19</v>
      </c>
      <c r="E4060" t="s">
        <v>30</v>
      </c>
      <c r="F4060" t="s">
        <v>27</v>
      </c>
      <c r="G4060">
        <v>9</v>
      </c>
      <c r="H4060">
        <v>20.85</v>
      </c>
      <c r="I4060">
        <v>0.1</v>
      </c>
      <c r="J4060">
        <v>168.89</v>
      </c>
      <c r="K4060">
        <v>122.64</v>
      </c>
      <c r="L4060">
        <v>46.25</v>
      </c>
      <c r="M4060" t="s">
        <v>40</v>
      </c>
      <c r="N4060" t="str">
        <f t="shared" si="63"/>
        <v>Low</v>
      </c>
    </row>
    <row r="4061" spans="1:14" x14ac:dyDescent="0.3">
      <c r="A4061">
        <v>4060</v>
      </c>
      <c r="B4061" t="s">
        <v>3280</v>
      </c>
      <c r="C4061" s="2">
        <v>45529</v>
      </c>
      <c r="D4061" t="s">
        <v>24</v>
      </c>
      <c r="E4061" t="s">
        <v>33</v>
      </c>
      <c r="F4061" t="s">
        <v>21</v>
      </c>
      <c r="G4061">
        <v>1</v>
      </c>
      <c r="H4061">
        <v>39.799999999999997</v>
      </c>
      <c r="I4061">
        <v>0.01</v>
      </c>
      <c r="J4061">
        <v>39.4</v>
      </c>
      <c r="K4061">
        <v>26.6</v>
      </c>
      <c r="L4061">
        <v>12.8</v>
      </c>
      <c r="M4061" t="s">
        <v>40</v>
      </c>
      <c r="N4061" t="str">
        <f t="shared" si="63"/>
        <v>Low</v>
      </c>
    </row>
    <row r="4062" spans="1:14" x14ac:dyDescent="0.3">
      <c r="A4062">
        <v>4061</v>
      </c>
      <c r="B4062" t="s">
        <v>3281</v>
      </c>
      <c r="C4062" s="2">
        <v>45578</v>
      </c>
      <c r="D4062" t="s">
        <v>19</v>
      </c>
      <c r="E4062" t="s">
        <v>25</v>
      </c>
      <c r="F4062" t="s">
        <v>27</v>
      </c>
      <c r="G4062">
        <v>4</v>
      </c>
      <c r="H4062">
        <v>332.53</v>
      </c>
      <c r="I4062">
        <v>0.17</v>
      </c>
      <c r="J4062">
        <v>1104</v>
      </c>
      <c r="K4062">
        <v>725.91</v>
      </c>
      <c r="L4062">
        <v>378.09</v>
      </c>
      <c r="M4062" t="s">
        <v>46</v>
      </c>
      <c r="N4062" t="str">
        <f t="shared" si="63"/>
        <v>Medium</v>
      </c>
    </row>
    <row r="4063" spans="1:14" x14ac:dyDescent="0.3">
      <c r="A4063">
        <v>4062</v>
      </c>
      <c r="B4063" t="s">
        <v>3282</v>
      </c>
      <c r="C4063" s="2">
        <v>45463</v>
      </c>
      <c r="D4063" t="s">
        <v>24</v>
      </c>
      <c r="E4063" t="s">
        <v>30</v>
      </c>
      <c r="F4063" t="s">
        <v>27</v>
      </c>
      <c r="G4063">
        <v>4</v>
      </c>
      <c r="H4063">
        <v>328.71</v>
      </c>
      <c r="I4063">
        <v>0.17</v>
      </c>
      <c r="J4063">
        <v>1091.32</v>
      </c>
      <c r="K4063">
        <v>824.81</v>
      </c>
      <c r="L4063">
        <v>266.51</v>
      </c>
      <c r="M4063" t="s">
        <v>22</v>
      </c>
      <c r="N4063" t="str">
        <f t="shared" si="63"/>
        <v>Medium</v>
      </c>
    </row>
    <row r="4064" spans="1:14" x14ac:dyDescent="0.3">
      <c r="A4064">
        <v>4063</v>
      </c>
      <c r="B4064" t="s">
        <v>2382</v>
      </c>
      <c r="C4064" s="2">
        <v>45550</v>
      </c>
      <c r="D4064" t="s">
        <v>14</v>
      </c>
      <c r="E4064" t="s">
        <v>20</v>
      </c>
      <c r="F4064" t="s">
        <v>21</v>
      </c>
      <c r="G4064">
        <v>10</v>
      </c>
      <c r="H4064">
        <v>175.75</v>
      </c>
      <c r="I4064">
        <v>0.15</v>
      </c>
      <c r="J4064">
        <v>1493.88</v>
      </c>
      <c r="K4064">
        <v>824.34</v>
      </c>
      <c r="L4064">
        <v>669.54</v>
      </c>
      <c r="M4064" t="s">
        <v>22</v>
      </c>
      <c r="N4064" t="str">
        <f t="shared" si="63"/>
        <v>Medium</v>
      </c>
    </row>
    <row r="4065" spans="1:14" x14ac:dyDescent="0.3">
      <c r="A4065">
        <v>4064</v>
      </c>
      <c r="B4065" t="s">
        <v>1211</v>
      </c>
      <c r="C4065" s="2">
        <v>45611</v>
      </c>
      <c r="D4065" t="s">
        <v>24</v>
      </c>
      <c r="E4065" t="s">
        <v>25</v>
      </c>
      <c r="F4065" t="s">
        <v>16</v>
      </c>
      <c r="G4065">
        <v>9</v>
      </c>
      <c r="H4065">
        <v>50.66</v>
      </c>
      <c r="I4065">
        <v>7.0000000000000007E-2</v>
      </c>
      <c r="J4065">
        <v>424.02</v>
      </c>
      <c r="K4065">
        <v>287.60000000000002</v>
      </c>
      <c r="L4065">
        <v>136.41999999999999</v>
      </c>
      <c r="M4065" t="s">
        <v>28</v>
      </c>
      <c r="N4065" t="str">
        <f t="shared" si="63"/>
        <v>Low</v>
      </c>
    </row>
    <row r="4066" spans="1:14" x14ac:dyDescent="0.3">
      <c r="A4066">
        <v>4065</v>
      </c>
      <c r="B4066" t="s">
        <v>3283</v>
      </c>
      <c r="C4066" s="2">
        <v>45474</v>
      </c>
      <c r="D4066" t="s">
        <v>14</v>
      </c>
      <c r="E4066" t="s">
        <v>25</v>
      </c>
      <c r="F4066" t="s">
        <v>27</v>
      </c>
      <c r="G4066">
        <v>4</v>
      </c>
      <c r="H4066">
        <v>461.06</v>
      </c>
      <c r="I4066">
        <v>0.01</v>
      </c>
      <c r="J4066">
        <v>1825.8</v>
      </c>
      <c r="K4066">
        <v>1365.67</v>
      </c>
      <c r="L4066">
        <v>460.13</v>
      </c>
      <c r="M4066" t="s">
        <v>22</v>
      </c>
      <c r="N4066" t="str">
        <f t="shared" si="63"/>
        <v>Low</v>
      </c>
    </row>
    <row r="4067" spans="1:14" x14ac:dyDescent="0.3">
      <c r="A4067">
        <v>4066</v>
      </c>
      <c r="B4067" t="s">
        <v>3284</v>
      </c>
      <c r="C4067" s="2">
        <v>45316</v>
      </c>
      <c r="D4067" t="s">
        <v>24</v>
      </c>
      <c r="E4067" t="s">
        <v>15</v>
      </c>
      <c r="F4067" t="s">
        <v>16</v>
      </c>
      <c r="G4067">
        <v>8</v>
      </c>
      <c r="H4067">
        <v>246.6</v>
      </c>
      <c r="I4067">
        <v>0.06</v>
      </c>
      <c r="J4067">
        <v>1854.43</v>
      </c>
      <c r="K4067">
        <v>1465.55</v>
      </c>
      <c r="L4067">
        <v>388.88</v>
      </c>
      <c r="M4067" t="s">
        <v>22</v>
      </c>
      <c r="N4067" t="str">
        <f t="shared" si="63"/>
        <v>Low</v>
      </c>
    </row>
    <row r="4068" spans="1:14" x14ac:dyDescent="0.3">
      <c r="A4068">
        <v>4067</v>
      </c>
      <c r="B4068" t="s">
        <v>3285</v>
      </c>
      <c r="C4068" s="2">
        <v>45652</v>
      </c>
      <c r="D4068" t="s">
        <v>24</v>
      </c>
      <c r="E4068" t="s">
        <v>25</v>
      </c>
      <c r="F4068" t="s">
        <v>27</v>
      </c>
      <c r="G4068">
        <v>6</v>
      </c>
      <c r="H4068">
        <v>102.2</v>
      </c>
      <c r="I4068">
        <v>0.21</v>
      </c>
      <c r="J4068">
        <v>484.43</v>
      </c>
      <c r="K4068">
        <v>301.99</v>
      </c>
      <c r="L4068">
        <v>182.44</v>
      </c>
      <c r="M4068" t="s">
        <v>40</v>
      </c>
      <c r="N4068" t="str">
        <f t="shared" si="63"/>
        <v>High</v>
      </c>
    </row>
    <row r="4069" spans="1:14" x14ac:dyDescent="0.3">
      <c r="A4069">
        <v>4068</v>
      </c>
      <c r="B4069" t="s">
        <v>3286</v>
      </c>
      <c r="C4069" s="2">
        <v>45594</v>
      </c>
      <c r="D4069" t="s">
        <v>24</v>
      </c>
      <c r="E4069" t="s">
        <v>33</v>
      </c>
      <c r="F4069" t="s">
        <v>27</v>
      </c>
      <c r="G4069">
        <v>8</v>
      </c>
      <c r="H4069">
        <v>436.16</v>
      </c>
      <c r="I4069">
        <v>0.23</v>
      </c>
      <c r="J4069">
        <v>2686.75</v>
      </c>
      <c r="K4069">
        <v>1541.68</v>
      </c>
      <c r="L4069">
        <v>1145.07</v>
      </c>
      <c r="M4069" t="s">
        <v>46</v>
      </c>
      <c r="N4069" t="str">
        <f t="shared" si="63"/>
        <v>High</v>
      </c>
    </row>
    <row r="4070" spans="1:14" x14ac:dyDescent="0.3">
      <c r="A4070">
        <v>4069</v>
      </c>
      <c r="B4070" t="s">
        <v>981</v>
      </c>
      <c r="C4070" s="2">
        <v>45443</v>
      </c>
      <c r="D4070" t="s">
        <v>19</v>
      </c>
      <c r="E4070" t="s">
        <v>33</v>
      </c>
      <c r="F4070" t="s">
        <v>21</v>
      </c>
      <c r="G4070">
        <v>4</v>
      </c>
      <c r="H4070">
        <v>470.27</v>
      </c>
      <c r="I4070">
        <v>0.28000000000000003</v>
      </c>
      <c r="J4070">
        <v>1354.38</v>
      </c>
      <c r="K4070">
        <v>784.49</v>
      </c>
      <c r="L4070">
        <v>569.89</v>
      </c>
      <c r="M4070" t="s">
        <v>22</v>
      </c>
      <c r="N4070" t="str">
        <f t="shared" si="63"/>
        <v>High</v>
      </c>
    </row>
    <row r="4071" spans="1:14" x14ac:dyDescent="0.3">
      <c r="A4071">
        <v>4070</v>
      </c>
      <c r="B4071" t="s">
        <v>3287</v>
      </c>
      <c r="C4071" s="2">
        <v>45439</v>
      </c>
      <c r="D4071" t="s">
        <v>19</v>
      </c>
      <c r="E4071" t="s">
        <v>20</v>
      </c>
      <c r="F4071" t="s">
        <v>16</v>
      </c>
      <c r="G4071">
        <v>8</v>
      </c>
      <c r="H4071">
        <v>266.92</v>
      </c>
      <c r="I4071">
        <v>0.06</v>
      </c>
      <c r="J4071">
        <v>2007.24</v>
      </c>
      <c r="K4071">
        <v>1145.9000000000001</v>
      </c>
      <c r="L4071">
        <v>861.34</v>
      </c>
      <c r="M4071" t="s">
        <v>28</v>
      </c>
      <c r="N4071" t="str">
        <f t="shared" si="63"/>
        <v>Low</v>
      </c>
    </row>
    <row r="4072" spans="1:14" x14ac:dyDescent="0.3">
      <c r="A4072">
        <v>4071</v>
      </c>
      <c r="B4072" t="s">
        <v>3288</v>
      </c>
      <c r="C4072" s="2">
        <v>45566</v>
      </c>
      <c r="D4072" t="s">
        <v>24</v>
      </c>
      <c r="E4072" t="s">
        <v>15</v>
      </c>
      <c r="F4072" t="s">
        <v>21</v>
      </c>
      <c r="G4072">
        <v>8</v>
      </c>
      <c r="H4072">
        <v>51.88</v>
      </c>
      <c r="I4072">
        <v>0.13</v>
      </c>
      <c r="J4072">
        <v>361.08</v>
      </c>
      <c r="K4072">
        <v>199.22</v>
      </c>
      <c r="L4072">
        <v>161.86000000000001</v>
      </c>
      <c r="M4072" t="s">
        <v>22</v>
      </c>
      <c r="N4072" t="str">
        <f t="shared" si="63"/>
        <v>Medium</v>
      </c>
    </row>
    <row r="4073" spans="1:14" x14ac:dyDescent="0.3">
      <c r="A4073">
        <v>4072</v>
      </c>
      <c r="B4073" t="s">
        <v>3289</v>
      </c>
      <c r="C4073" s="2">
        <v>45545</v>
      </c>
      <c r="D4073" t="s">
        <v>19</v>
      </c>
      <c r="E4073" t="s">
        <v>33</v>
      </c>
      <c r="F4073" t="s">
        <v>21</v>
      </c>
      <c r="G4073">
        <v>2</v>
      </c>
      <c r="H4073">
        <v>172.01</v>
      </c>
      <c r="I4073">
        <v>0.15</v>
      </c>
      <c r="J4073">
        <v>292.42</v>
      </c>
      <c r="K4073">
        <v>162.47999999999999</v>
      </c>
      <c r="L4073">
        <v>129.94</v>
      </c>
      <c r="M4073" t="s">
        <v>40</v>
      </c>
      <c r="N4073" t="str">
        <f t="shared" si="63"/>
        <v>Medium</v>
      </c>
    </row>
    <row r="4074" spans="1:14" x14ac:dyDescent="0.3">
      <c r="A4074">
        <v>4073</v>
      </c>
      <c r="B4074" t="s">
        <v>704</v>
      </c>
      <c r="C4074" s="2">
        <v>45423</v>
      </c>
      <c r="D4074" t="s">
        <v>19</v>
      </c>
      <c r="E4074" t="s">
        <v>15</v>
      </c>
      <c r="F4074" t="s">
        <v>16</v>
      </c>
      <c r="G4074">
        <v>7</v>
      </c>
      <c r="H4074">
        <v>197.22</v>
      </c>
      <c r="I4074">
        <v>0.23</v>
      </c>
      <c r="J4074">
        <v>1063.02</v>
      </c>
      <c r="K4074">
        <v>691.68</v>
      </c>
      <c r="L4074">
        <v>371.34</v>
      </c>
      <c r="M4074" t="s">
        <v>22</v>
      </c>
      <c r="N4074" t="str">
        <f t="shared" si="63"/>
        <v>High</v>
      </c>
    </row>
    <row r="4075" spans="1:14" x14ac:dyDescent="0.3">
      <c r="A4075">
        <v>4074</v>
      </c>
      <c r="B4075" t="s">
        <v>1799</v>
      </c>
      <c r="C4075" s="2">
        <v>45591</v>
      </c>
      <c r="D4075" t="s">
        <v>14</v>
      </c>
      <c r="E4075" t="s">
        <v>15</v>
      </c>
      <c r="F4075" t="s">
        <v>27</v>
      </c>
      <c r="G4075">
        <v>5</v>
      </c>
      <c r="H4075">
        <v>471.56</v>
      </c>
      <c r="I4075">
        <v>0.14000000000000001</v>
      </c>
      <c r="J4075">
        <v>2027.71</v>
      </c>
      <c r="K4075">
        <v>1543.1</v>
      </c>
      <c r="L4075">
        <v>484.61</v>
      </c>
      <c r="M4075" t="s">
        <v>40</v>
      </c>
      <c r="N4075" t="str">
        <f t="shared" si="63"/>
        <v>Medium</v>
      </c>
    </row>
    <row r="4076" spans="1:14" x14ac:dyDescent="0.3">
      <c r="A4076">
        <v>4075</v>
      </c>
      <c r="B4076" t="s">
        <v>460</v>
      </c>
      <c r="C4076" s="2">
        <v>45649</v>
      </c>
      <c r="D4076" t="s">
        <v>19</v>
      </c>
      <c r="E4076" t="s">
        <v>33</v>
      </c>
      <c r="F4076" t="s">
        <v>21</v>
      </c>
      <c r="G4076">
        <v>2</v>
      </c>
      <c r="H4076">
        <v>74.39</v>
      </c>
      <c r="I4076">
        <v>0.1</v>
      </c>
      <c r="J4076">
        <v>133.9</v>
      </c>
      <c r="K4076">
        <v>97.14</v>
      </c>
      <c r="L4076">
        <v>36.76</v>
      </c>
      <c r="M4076" t="s">
        <v>28</v>
      </c>
      <c r="N4076" t="str">
        <f t="shared" si="63"/>
        <v>Low</v>
      </c>
    </row>
    <row r="4077" spans="1:14" x14ac:dyDescent="0.3">
      <c r="A4077">
        <v>4076</v>
      </c>
      <c r="B4077" t="s">
        <v>3077</v>
      </c>
      <c r="C4077" s="2">
        <v>45468</v>
      </c>
      <c r="D4077" t="s">
        <v>14</v>
      </c>
      <c r="E4077" t="s">
        <v>33</v>
      </c>
      <c r="F4077" t="s">
        <v>27</v>
      </c>
      <c r="G4077">
        <v>7</v>
      </c>
      <c r="H4077">
        <v>33.130000000000003</v>
      </c>
      <c r="I4077">
        <v>0.26</v>
      </c>
      <c r="J4077">
        <v>171.61</v>
      </c>
      <c r="K4077">
        <v>118.61</v>
      </c>
      <c r="L4077">
        <v>53</v>
      </c>
      <c r="M4077" t="s">
        <v>40</v>
      </c>
      <c r="N4077" t="str">
        <f t="shared" si="63"/>
        <v>High</v>
      </c>
    </row>
    <row r="4078" spans="1:14" x14ac:dyDescent="0.3">
      <c r="A4078">
        <v>4077</v>
      </c>
      <c r="B4078" t="s">
        <v>3290</v>
      </c>
      <c r="C4078" s="2">
        <v>45380</v>
      </c>
      <c r="D4078" t="s">
        <v>39</v>
      </c>
      <c r="E4078" t="s">
        <v>15</v>
      </c>
      <c r="F4078" t="s">
        <v>21</v>
      </c>
      <c r="G4078">
        <v>2</v>
      </c>
      <c r="H4078">
        <v>243.13</v>
      </c>
      <c r="I4078">
        <v>0.14000000000000001</v>
      </c>
      <c r="J4078">
        <v>418.18</v>
      </c>
      <c r="K4078">
        <v>329.03</v>
      </c>
      <c r="L4078">
        <v>89.15</v>
      </c>
      <c r="M4078" t="s">
        <v>22</v>
      </c>
      <c r="N4078" t="str">
        <f t="shared" si="63"/>
        <v>Medium</v>
      </c>
    </row>
    <row r="4079" spans="1:14" x14ac:dyDescent="0.3">
      <c r="A4079">
        <v>4078</v>
      </c>
      <c r="B4079" t="s">
        <v>3291</v>
      </c>
      <c r="C4079" s="2">
        <v>45654</v>
      </c>
      <c r="D4079" t="s">
        <v>14</v>
      </c>
      <c r="E4079" t="s">
        <v>25</v>
      </c>
      <c r="F4079" t="s">
        <v>27</v>
      </c>
      <c r="G4079">
        <v>3</v>
      </c>
      <c r="H4079">
        <v>41.31</v>
      </c>
      <c r="I4079">
        <v>0.2</v>
      </c>
      <c r="J4079">
        <v>99.14</v>
      </c>
      <c r="K4079">
        <v>64.61</v>
      </c>
      <c r="L4079">
        <v>34.53</v>
      </c>
      <c r="M4079" t="s">
        <v>17</v>
      </c>
      <c r="N4079" t="str">
        <f t="shared" si="63"/>
        <v>Medium</v>
      </c>
    </row>
    <row r="4080" spans="1:14" x14ac:dyDescent="0.3">
      <c r="A4080">
        <v>4079</v>
      </c>
      <c r="B4080" t="s">
        <v>2025</v>
      </c>
      <c r="C4080" s="2">
        <v>45461</v>
      </c>
      <c r="D4080" t="s">
        <v>19</v>
      </c>
      <c r="E4080" t="s">
        <v>30</v>
      </c>
      <c r="F4080" t="s">
        <v>16</v>
      </c>
      <c r="G4080">
        <v>4</v>
      </c>
      <c r="H4080">
        <v>82.44</v>
      </c>
      <c r="I4080">
        <v>0.28000000000000003</v>
      </c>
      <c r="J4080">
        <v>237.43</v>
      </c>
      <c r="K4080">
        <v>133.43</v>
      </c>
      <c r="L4080">
        <v>104</v>
      </c>
      <c r="M4080" t="s">
        <v>40</v>
      </c>
      <c r="N4080" t="str">
        <f t="shared" si="63"/>
        <v>High</v>
      </c>
    </row>
    <row r="4081" spans="1:14" x14ac:dyDescent="0.3">
      <c r="A4081">
        <v>4080</v>
      </c>
      <c r="B4081" t="s">
        <v>2002</v>
      </c>
      <c r="C4081" s="2">
        <v>45421</v>
      </c>
      <c r="D4081" t="s">
        <v>14</v>
      </c>
      <c r="E4081" t="s">
        <v>33</v>
      </c>
      <c r="F4081" t="s">
        <v>27</v>
      </c>
      <c r="G4081">
        <v>10</v>
      </c>
      <c r="H4081">
        <v>10.67</v>
      </c>
      <c r="I4081">
        <v>0.23</v>
      </c>
      <c r="J4081">
        <v>82.16</v>
      </c>
      <c r="K4081">
        <v>59.48</v>
      </c>
      <c r="L4081">
        <v>22.68</v>
      </c>
      <c r="M4081" t="s">
        <v>40</v>
      </c>
      <c r="N4081" t="str">
        <f t="shared" si="63"/>
        <v>High</v>
      </c>
    </row>
    <row r="4082" spans="1:14" x14ac:dyDescent="0.3">
      <c r="A4082">
        <v>4081</v>
      </c>
      <c r="B4082" t="s">
        <v>3292</v>
      </c>
      <c r="C4082" s="2">
        <v>45517</v>
      </c>
      <c r="D4082" t="s">
        <v>39</v>
      </c>
      <c r="E4082" t="s">
        <v>15</v>
      </c>
      <c r="F4082" t="s">
        <v>16</v>
      </c>
      <c r="G4082">
        <v>6</v>
      </c>
      <c r="H4082">
        <v>379.19</v>
      </c>
      <c r="I4082">
        <v>0.05</v>
      </c>
      <c r="J4082">
        <v>2161.38</v>
      </c>
      <c r="K4082">
        <v>1524.83</v>
      </c>
      <c r="L4082">
        <v>636.54999999999995</v>
      </c>
      <c r="M4082" t="s">
        <v>40</v>
      </c>
      <c r="N4082" t="str">
        <f t="shared" si="63"/>
        <v>Low</v>
      </c>
    </row>
    <row r="4083" spans="1:14" x14ac:dyDescent="0.3">
      <c r="A4083">
        <v>4082</v>
      </c>
      <c r="B4083" t="s">
        <v>555</v>
      </c>
      <c r="C4083" s="2">
        <v>45537</v>
      </c>
      <c r="D4083" t="s">
        <v>39</v>
      </c>
      <c r="E4083" t="s">
        <v>15</v>
      </c>
      <c r="F4083" t="s">
        <v>21</v>
      </c>
      <c r="G4083">
        <v>6</v>
      </c>
      <c r="H4083">
        <v>480.34</v>
      </c>
      <c r="I4083">
        <v>0.16</v>
      </c>
      <c r="J4083">
        <v>2420.91</v>
      </c>
      <c r="K4083">
        <v>1561.36</v>
      </c>
      <c r="L4083">
        <v>859.55</v>
      </c>
      <c r="M4083" t="s">
        <v>17</v>
      </c>
      <c r="N4083" t="str">
        <f t="shared" si="63"/>
        <v>Medium</v>
      </c>
    </row>
    <row r="4084" spans="1:14" x14ac:dyDescent="0.3">
      <c r="A4084">
        <v>4083</v>
      </c>
      <c r="B4084" t="s">
        <v>3293</v>
      </c>
      <c r="C4084" s="2">
        <v>45576</v>
      </c>
      <c r="D4084" t="s">
        <v>19</v>
      </c>
      <c r="E4084" t="s">
        <v>20</v>
      </c>
      <c r="F4084" t="s">
        <v>16</v>
      </c>
      <c r="G4084">
        <v>8</v>
      </c>
      <c r="H4084">
        <v>112.24</v>
      </c>
      <c r="I4084">
        <v>0.06</v>
      </c>
      <c r="J4084">
        <v>844.04</v>
      </c>
      <c r="K4084">
        <v>610.41</v>
      </c>
      <c r="L4084">
        <v>233.63</v>
      </c>
      <c r="M4084" t="s">
        <v>17</v>
      </c>
      <c r="N4084" t="str">
        <f t="shared" si="63"/>
        <v>Low</v>
      </c>
    </row>
    <row r="4085" spans="1:14" x14ac:dyDescent="0.3">
      <c r="A4085">
        <v>4084</v>
      </c>
      <c r="B4085" t="s">
        <v>3294</v>
      </c>
      <c r="C4085" s="2">
        <v>45599</v>
      </c>
      <c r="D4085" t="s">
        <v>14</v>
      </c>
      <c r="E4085" t="s">
        <v>33</v>
      </c>
      <c r="F4085" t="s">
        <v>27</v>
      </c>
      <c r="G4085">
        <v>8</v>
      </c>
      <c r="H4085">
        <v>291.5</v>
      </c>
      <c r="I4085">
        <v>0.24</v>
      </c>
      <c r="J4085">
        <v>1772.32</v>
      </c>
      <c r="K4085">
        <v>1262.06</v>
      </c>
      <c r="L4085">
        <v>510.26</v>
      </c>
      <c r="M4085" t="s">
        <v>46</v>
      </c>
      <c r="N4085" t="str">
        <f t="shared" si="63"/>
        <v>High</v>
      </c>
    </row>
    <row r="4086" spans="1:14" x14ac:dyDescent="0.3">
      <c r="A4086">
        <v>4085</v>
      </c>
      <c r="B4086" t="s">
        <v>3295</v>
      </c>
      <c r="C4086" s="2">
        <v>45526</v>
      </c>
      <c r="D4086" t="s">
        <v>39</v>
      </c>
      <c r="E4086" t="s">
        <v>25</v>
      </c>
      <c r="F4086" t="s">
        <v>27</v>
      </c>
      <c r="G4086">
        <v>1</v>
      </c>
      <c r="H4086">
        <v>36.880000000000003</v>
      </c>
      <c r="I4086">
        <v>0.08</v>
      </c>
      <c r="J4086">
        <v>33.93</v>
      </c>
      <c r="K4086">
        <v>24.78</v>
      </c>
      <c r="L4086">
        <v>9.15</v>
      </c>
      <c r="M4086" t="s">
        <v>17</v>
      </c>
      <c r="N4086" t="str">
        <f t="shared" si="63"/>
        <v>Low</v>
      </c>
    </row>
    <row r="4087" spans="1:14" x14ac:dyDescent="0.3">
      <c r="A4087">
        <v>4086</v>
      </c>
      <c r="B4087" t="s">
        <v>3296</v>
      </c>
      <c r="C4087" s="2">
        <v>45619</v>
      </c>
      <c r="D4087" t="s">
        <v>19</v>
      </c>
      <c r="E4087" t="s">
        <v>15</v>
      </c>
      <c r="F4087" t="s">
        <v>27</v>
      </c>
      <c r="G4087">
        <v>3</v>
      </c>
      <c r="H4087">
        <v>185.01</v>
      </c>
      <c r="I4087">
        <v>0.2</v>
      </c>
      <c r="J4087">
        <v>444.02</v>
      </c>
      <c r="K4087">
        <v>227.26</v>
      </c>
      <c r="L4087">
        <v>216.76</v>
      </c>
      <c r="M4087" t="s">
        <v>22</v>
      </c>
      <c r="N4087" t="str">
        <f t="shared" si="63"/>
        <v>Medium</v>
      </c>
    </row>
    <row r="4088" spans="1:14" x14ac:dyDescent="0.3">
      <c r="A4088">
        <v>4087</v>
      </c>
      <c r="B4088" t="s">
        <v>3297</v>
      </c>
      <c r="C4088" s="2">
        <v>45464</v>
      </c>
      <c r="D4088" t="s">
        <v>19</v>
      </c>
      <c r="E4088" t="s">
        <v>25</v>
      </c>
      <c r="F4088" t="s">
        <v>16</v>
      </c>
      <c r="G4088">
        <v>2</v>
      </c>
      <c r="H4088">
        <v>425.8</v>
      </c>
      <c r="I4088">
        <v>0.05</v>
      </c>
      <c r="J4088">
        <v>809.02</v>
      </c>
      <c r="K4088">
        <v>600.54</v>
      </c>
      <c r="L4088">
        <v>208.48</v>
      </c>
      <c r="M4088" t="s">
        <v>22</v>
      </c>
      <c r="N4088" t="str">
        <f t="shared" si="63"/>
        <v>Low</v>
      </c>
    </row>
    <row r="4089" spans="1:14" x14ac:dyDescent="0.3">
      <c r="A4089">
        <v>4088</v>
      </c>
      <c r="B4089" t="s">
        <v>3298</v>
      </c>
      <c r="C4089" s="2">
        <v>45340</v>
      </c>
      <c r="D4089" t="s">
        <v>14</v>
      </c>
      <c r="E4089" t="s">
        <v>33</v>
      </c>
      <c r="F4089" t="s">
        <v>27</v>
      </c>
      <c r="G4089">
        <v>4</v>
      </c>
      <c r="H4089">
        <v>476.27</v>
      </c>
      <c r="I4089">
        <v>0.15</v>
      </c>
      <c r="J4089">
        <v>1619.32</v>
      </c>
      <c r="K4089">
        <v>1207.0999999999999</v>
      </c>
      <c r="L4089">
        <v>412.22</v>
      </c>
      <c r="M4089" t="s">
        <v>28</v>
      </c>
      <c r="N4089" t="str">
        <f t="shared" si="63"/>
        <v>Medium</v>
      </c>
    </row>
    <row r="4090" spans="1:14" x14ac:dyDescent="0.3">
      <c r="A4090">
        <v>4089</v>
      </c>
      <c r="B4090" t="s">
        <v>3299</v>
      </c>
      <c r="C4090" s="2">
        <v>45645</v>
      </c>
      <c r="D4090" t="s">
        <v>39</v>
      </c>
      <c r="E4090" t="s">
        <v>20</v>
      </c>
      <c r="F4090" t="s">
        <v>27</v>
      </c>
      <c r="G4090">
        <v>3</v>
      </c>
      <c r="H4090">
        <v>334.11</v>
      </c>
      <c r="I4090">
        <v>0.21</v>
      </c>
      <c r="J4090">
        <v>791.84</v>
      </c>
      <c r="K4090">
        <v>532.91999999999996</v>
      </c>
      <c r="L4090">
        <v>258.92</v>
      </c>
      <c r="M4090" t="s">
        <v>28</v>
      </c>
      <c r="N4090" t="str">
        <f t="shared" si="63"/>
        <v>High</v>
      </c>
    </row>
    <row r="4091" spans="1:14" x14ac:dyDescent="0.3">
      <c r="A4091">
        <v>4090</v>
      </c>
      <c r="B4091" t="s">
        <v>3300</v>
      </c>
      <c r="C4091" s="2">
        <v>45491</v>
      </c>
      <c r="D4091" t="s">
        <v>24</v>
      </c>
      <c r="E4091" t="s">
        <v>15</v>
      </c>
      <c r="F4091" t="s">
        <v>16</v>
      </c>
      <c r="G4091">
        <v>3</v>
      </c>
      <c r="H4091">
        <v>161.79</v>
      </c>
      <c r="I4091">
        <v>0.14000000000000001</v>
      </c>
      <c r="J4091">
        <v>417.42</v>
      </c>
      <c r="K4091">
        <v>210.67</v>
      </c>
      <c r="L4091">
        <v>206.75</v>
      </c>
      <c r="M4091" t="s">
        <v>46</v>
      </c>
      <c r="N4091" t="str">
        <f t="shared" si="63"/>
        <v>Medium</v>
      </c>
    </row>
    <row r="4092" spans="1:14" x14ac:dyDescent="0.3">
      <c r="A4092">
        <v>4091</v>
      </c>
      <c r="B4092" t="s">
        <v>3301</v>
      </c>
      <c r="C4092" s="2">
        <v>45616</v>
      </c>
      <c r="D4092" t="s">
        <v>39</v>
      </c>
      <c r="E4092" t="s">
        <v>33</v>
      </c>
      <c r="F4092" t="s">
        <v>21</v>
      </c>
      <c r="G4092">
        <v>6</v>
      </c>
      <c r="H4092">
        <v>218.6</v>
      </c>
      <c r="I4092">
        <v>0.19</v>
      </c>
      <c r="J4092">
        <v>1062.4000000000001</v>
      </c>
      <c r="K4092">
        <v>721.65</v>
      </c>
      <c r="L4092">
        <v>340.75</v>
      </c>
      <c r="M4092" t="s">
        <v>28</v>
      </c>
      <c r="N4092" t="str">
        <f t="shared" si="63"/>
        <v>Medium</v>
      </c>
    </row>
    <row r="4093" spans="1:14" x14ac:dyDescent="0.3">
      <c r="A4093">
        <v>4092</v>
      </c>
      <c r="B4093" t="s">
        <v>3302</v>
      </c>
      <c r="C4093" s="2">
        <v>45561</v>
      </c>
      <c r="D4093" t="s">
        <v>19</v>
      </c>
      <c r="E4093" t="s">
        <v>15</v>
      </c>
      <c r="F4093" t="s">
        <v>21</v>
      </c>
      <c r="G4093">
        <v>1</v>
      </c>
      <c r="H4093">
        <v>278.17</v>
      </c>
      <c r="I4093">
        <v>0.09</v>
      </c>
      <c r="J4093">
        <v>253.13</v>
      </c>
      <c r="K4093">
        <v>150.01</v>
      </c>
      <c r="L4093">
        <v>103.12</v>
      </c>
      <c r="M4093" t="s">
        <v>17</v>
      </c>
      <c r="N4093" t="str">
        <f t="shared" si="63"/>
        <v>Low</v>
      </c>
    </row>
    <row r="4094" spans="1:14" x14ac:dyDescent="0.3">
      <c r="A4094">
        <v>4093</v>
      </c>
      <c r="B4094" t="s">
        <v>3303</v>
      </c>
      <c r="C4094" s="2">
        <v>45373</v>
      </c>
      <c r="D4094" t="s">
        <v>19</v>
      </c>
      <c r="E4094" t="s">
        <v>20</v>
      </c>
      <c r="F4094" t="s">
        <v>21</v>
      </c>
      <c r="G4094">
        <v>10</v>
      </c>
      <c r="H4094">
        <v>45.98</v>
      </c>
      <c r="I4094">
        <v>0.18</v>
      </c>
      <c r="J4094">
        <v>377.04</v>
      </c>
      <c r="K4094">
        <v>230.38</v>
      </c>
      <c r="L4094">
        <v>146.66</v>
      </c>
      <c r="M4094" t="s">
        <v>22</v>
      </c>
      <c r="N4094" t="str">
        <f t="shared" si="63"/>
        <v>Medium</v>
      </c>
    </row>
    <row r="4095" spans="1:14" x14ac:dyDescent="0.3">
      <c r="A4095">
        <v>4094</v>
      </c>
      <c r="B4095" t="s">
        <v>3304</v>
      </c>
      <c r="C4095" s="2">
        <v>45592</v>
      </c>
      <c r="D4095" t="s">
        <v>39</v>
      </c>
      <c r="E4095" t="s">
        <v>15</v>
      </c>
      <c r="F4095" t="s">
        <v>27</v>
      </c>
      <c r="G4095">
        <v>9</v>
      </c>
      <c r="H4095">
        <v>419.71</v>
      </c>
      <c r="I4095">
        <v>0.06</v>
      </c>
      <c r="J4095">
        <v>3550.75</v>
      </c>
      <c r="K4095">
        <v>2162.89</v>
      </c>
      <c r="L4095">
        <v>1387.86</v>
      </c>
      <c r="M4095" t="s">
        <v>28</v>
      </c>
      <c r="N4095" t="str">
        <f t="shared" si="63"/>
        <v>Low</v>
      </c>
    </row>
    <row r="4096" spans="1:14" x14ac:dyDescent="0.3">
      <c r="A4096">
        <v>4095</v>
      </c>
      <c r="B4096" t="s">
        <v>3305</v>
      </c>
      <c r="C4096" s="2">
        <v>45351</v>
      </c>
      <c r="D4096" t="s">
        <v>14</v>
      </c>
      <c r="E4096" t="s">
        <v>33</v>
      </c>
      <c r="F4096" t="s">
        <v>16</v>
      </c>
      <c r="G4096">
        <v>6</v>
      </c>
      <c r="H4096">
        <v>443.22</v>
      </c>
      <c r="I4096">
        <v>0.18</v>
      </c>
      <c r="J4096">
        <v>2180.64</v>
      </c>
      <c r="K4096">
        <v>1441.71</v>
      </c>
      <c r="L4096">
        <v>738.93</v>
      </c>
      <c r="M4096" t="s">
        <v>17</v>
      </c>
      <c r="N4096" t="str">
        <f t="shared" si="63"/>
        <v>Medium</v>
      </c>
    </row>
    <row r="4097" spans="1:14" x14ac:dyDescent="0.3">
      <c r="A4097">
        <v>4096</v>
      </c>
      <c r="B4097" t="s">
        <v>3306</v>
      </c>
      <c r="C4097" s="2">
        <v>45540</v>
      </c>
      <c r="D4097" t="s">
        <v>39</v>
      </c>
      <c r="E4097" t="s">
        <v>25</v>
      </c>
      <c r="F4097" t="s">
        <v>16</v>
      </c>
      <c r="G4097">
        <v>5</v>
      </c>
      <c r="H4097">
        <v>125.02</v>
      </c>
      <c r="I4097">
        <v>0.18</v>
      </c>
      <c r="J4097">
        <v>512.58000000000004</v>
      </c>
      <c r="K4097">
        <v>303.7</v>
      </c>
      <c r="L4097">
        <v>208.88</v>
      </c>
      <c r="M4097" t="s">
        <v>28</v>
      </c>
      <c r="N4097" t="str">
        <f t="shared" si="63"/>
        <v>Medium</v>
      </c>
    </row>
    <row r="4098" spans="1:14" x14ac:dyDescent="0.3">
      <c r="A4098">
        <v>4097</v>
      </c>
      <c r="B4098" t="s">
        <v>2883</v>
      </c>
      <c r="C4098" s="2">
        <v>45656</v>
      </c>
      <c r="D4098" t="s">
        <v>24</v>
      </c>
      <c r="E4098" t="s">
        <v>15</v>
      </c>
      <c r="F4098" t="s">
        <v>27</v>
      </c>
      <c r="G4098">
        <v>9</v>
      </c>
      <c r="H4098">
        <v>316.48</v>
      </c>
      <c r="I4098">
        <v>0.17</v>
      </c>
      <c r="J4098">
        <v>2364.11</v>
      </c>
      <c r="K4098">
        <v>1628.19</v>
      </c>
      <c r="L4098">
        <v>735.92</v>
      </c>
      <c r="M4098" t="s">
        <v>46</v>
      </c>
      <c r="N4098" t="str">
        <f t="shared" si="63"/>
        <v>Medium</v>
      </c>
    </row>
    <row r="4099" spans="1:14" x14ac:dyDescent="0.3">
      <c r="A4099">
        <v>4098</v>
      </c>
      <c r="B4099" t="s">
        <v>1630</v>
      </c>
      <c r="C4099" s="2">
        <v>45363</v>
      </c>
      <c r="D4099" t="s">
        <v>14</v>
      </c>
      <c r="E4099" t="s">
        <v>33</v>
      </c>
      <c r="F4099" t="s">
        <v>27</v>
      </c>
      <c r="G4099">
        <v>7</v>
      </c>
      <c r="H4099">
        <v>175.3</v>
      </c>
      <c r="I4099">
        <v>0.23</v>
      </c>
      <c r="J4099">
        <v>944.87</v>
      </c>
      <c r="K4099">
        <v>536.24</v>
      </c>
      <c r="L4099">
        <v>408.63</v>
      </c>
      <c r="M4099" t="s">
        <v>22</v>
      </c>
      <c r="N4099" t="str">
        <f t="shared" ref="N4099:N4162" si="64">_xlfn.IFS(I4099=0,"No Discount",I4099&gt;=0.21,"High",I4099&gt;=0.11,"Medium",I4099&gt;=0.01,"Low")</f>
        <v>High</v>
      </c>
    </row>
    <row r="4100" spans="1:14" x14ac:dyDescent="0.3">
      <c r="A4100">
        <v>4099</v>
      </c>
      <c r="B4100" t="s">
        <v>138</v>
      </c>
      <c r="C4100" s="2">
        <v>45517</v>
      </c>
      <c r="D4100" t="s">
        <v>14</v>
      </c>
      <c r="E4100" t="s">
        <v>33</v>
      </c>
      <c r="F4100" t="s">
        <v>16</v>
      </c>
      <c r="G4100">
        <v>7</v>
      </c>
      <c r="H4100">
        <v>478.95</v>
      </c>
      <c r="I4100">
        <v>0.23</v>
      </c>
      <c r="J4100">
        <v>2581.54</v>
      </c>
      <c r="K4100">
        <v>1820.02</v>
      </c>
      <c r="L4100">
        <v>761.52</v>
      </c>
      <c r="M4100" t="s">
        <v>46</v>
      </c>
      <c r="N4100" t="str">
        <f t="shared" si="64"/>
        <v>High</v>
      </c>
    </row>
    <row r="4101" spans="1:14" x14ac:dyDescent="0.3">
      <c r="A4101">
        <v>4100</v>
      </c>
      <c r="B4101" t="s">
        <v>182</v>
      </c>
      <c r="C4101" s="2">
        <v>45361</v>
      </c>
      <c r="D4101" t="s">
        <v>14</v>
      </c>
      <c r="E4101" t="s">
        <v>20</v>
      </c>
      <c r="F4101" t="s">
        <v>16</v>
      </c>
      <c r="G4101">
        <v>9</v>
      </c>
      <c r="H4101">
        <v>388.88</v>
      </c>
      <c r="I4101">
        <v>0.3</v>
      </c>
      <c r="J4101">
        <v>2449.94</v>
      </c>
      <c r="K4101">
        <v>1289.68</v>
      </c>
      <c r="L4101">
        <v>1160.26</v>
      </c>
      <c r="M4101" t="s">
        <v>46</v>
      </c>
      <c r="N4101" t="str">
        <f t="shared" si="64"/>
        <v>High</v>
      </c>
    </row>
    <row r="4102" spans="1:14" x14ac:dyDescent="0.3">
      <c r="A4102">
        <v>4101</v>
      </c>
      <c r="B4102" t="s">
        <v>3307</v>
      </c>
      <c r="C4102" s="2">
        <v>45362</v>
      </c>
      <c r="D4102" t="s">
        <v>24</v>
      </c>
      <c r="E4102" t="s">
        <v>25</v>
      </c>
      <c r="F4102" t="s">
        <v>16</v>
      </c>
      <c r="G4102">
        <v>10</v>
      </c>
      <c r="H4102">
        <v>448.07</v>
      </c>
      <c r="I4102">
        <v>0.17</v>
      </c>
      <c r="J4102">
        <v>3718.98</v>
      </c>
      <c r="K4102">
        <v>2080.8200000000002</v>
      </c>
      <c r="L4102">
        <v>1638.16</v>
      </c>
      <c r="M4102" t="s">
        <v>28</v>
      </c>
      <c r="N4102" t="str">
        <f t="shared" si="64"/>
        <v>Medium</v>
      </c>
    </row>
    <row r="4103" spans="1:14" x14ac:dyDescent="0.3">
      <c r="A4103">
        <v>4102</v>
      </c>
      <c r="B4103" t="s">
        <v>3308</v>
      </c>
      <c r="C4103" s="2">
        <v>45386</v>
      </c>
      <c r="D4103" t="s">
        <v>19</v>
      </c>
      <c r="E4103" t="s">
        <v>30</v>
      </c>
      <c r="F4103" t="s">
        <v>16</v>
      </c>
      <c r="G4103">
        <v>6</v>
      </c>
      <c r="H4103">
        <v>347.14</v>
      </c>
      <c r="I4103">
        <v>0.13</v>
      </c>
      <c r="J4103">
        <v>1812.07</v>
      </c>
      <c r="K4103">
        <v>1304.54</v>
      </c>
      <c r="L4103">
        <v>507.53</v>
      </c>
      <c r="M4103" t="s">
        <v>17</v>
      </c>
      <c r="N4103" t="str">
        <f t="shared" si="64"/>
        <v>Medium</v>
      </c>
    </row>
    <row r="4104" spans="1:14" x14ac:dyDescent="0.3">
      <c r="A4104">
        <v>4103</v>
      </c>
      <c r="B4104" t="s">
        <v>3309</v>
      </c>
      <c r="C4104" s="2">
        <v>45522</v>
      </c>
      <c r="D4104" t="s">
        <v>14</v>
      </c>
      <c r="E4104" t="s">
        <v>20</v>
      </c>
      <c r="F4104" t="s">
        <v>16</v>
      </c>
      <c r="G4104">
        <v>10</v>
      </c>
      <c r="H4104">
        <v>396.11</v>
      </c>
      <c r="I4104">
        <v>0.27</v>
      </c>
      <c r="J4104">
        <v>2891.6</v>
      </c>
      <c r="K4104">
        <v>1952.98</v>
      </c>
      <c r="L4104">
        <v>938.62</v>
      </c>
      <c r="M4104" t="s">
        <v>40</v>
      </c>
      <c r="N4104" t="str">
        <f t="shared" si="64"/>
        <v>High</v>
      </c>
    </row>
    <row r="4105" spans="1:14" x14ac:dyDescent="0.3">
      <c r="A4105">
        <v>4104</v>
      </c>
      <c r="B4105" t="s">
        <v>1729</v>
      </c>
      <c r="C4105" s="2">
        <v>45321</v>
      </c>
      <c r="D4105" t="s">
        <v>14</v>
      </c>
      <c r="E4105" t="s">
        <v>33</v>
      </c>
      <c r="F4105" t="s">
        <v>16</v>
      </c>
      <c r="G4105">
        <v>5</v>
      </c>
      <c r="H4105">
        <v>405.97</v>
      </c>
      <c r="I4105">
        <v>0.01</v>
      </c>
      <c r="J4105">
        <v>2009.55</v>
      </c>
      <c r="K4105">
        <v>1022.92</v>
      </c>
      <c r="L4105">
        <v>986.63</v>
      </c>
      <c r="M4105" t="s">
        <v>28</v>
      </c>
      <c r="N4105" t="str">
        <f t="shared" si="64"/>
        <v>Low</v>
      </c>
    </row>
    <row r="4106" spans="1:14" x14ac:dyDescent="0.3">
      <c r="A4106">
        <v>4105</v>
      </c>
      <c r="B4106" t="s">
        <v>1487</v>
      </c>
      <c r="C4106" s="2">
        <v>45494</v>
      </c>
      <c r="D4106" t="s">
        <v>19</v>
      </c>
      <c r="E4106" t="s">
        <v>15</v>
      </c>
      <c r="F4106" t="s">
        <v>16</v>
      </c>
      <c r="G4106">
        <v>5</v>
      </c>
      <c r="H4106">
        <v>78.69</v>
      </c>
      <c r="I4106">
        <v>0.21</v>
      </c>
      <c r="J4106">
        <v>310.83</v>
      </c>
      <c r="K4106">
        <v>212.78</v>
      </c>
      <c r="L4106">
        <v>98.05</v>
      </c>
      <c r="M4106" t="s">
        <v>17</v>
      </c>
      <c r="N4106" t="str">
        <f t="shared" si="64"/>
        <v>High</v>
      </c>
    </row>
    <row r="4107" spans="1:14" x14ac:dyDescent="0.3">
      <c r="A4107">
        <v>4106</v>
      </c>
      <c r="B4107" t="s">
        <v>2966</v>
      </c>
      <c r="C4107" s="2">
        <v>45397</v>
      </c>
      <c r="D4107" t="s">
        <v>19</v>
      </c>
      <c r="E4107" t="s">
        <v>33</v>
      </c>
      <c r="F4107" t="s">
        <v>21</v>
      </c>
      <c r="G4107">
        <v>4</v>
      </c>
      <c r="H4107">
        <v>95.11</v>
      </c>
      <c r="I4107">
        <v>0.08</v>
      </c>
      <c r="J4107">
        <v>350</v>
      </c>
      <c r="K4107">
        <v>201.16</v>
      </c>
      <c r="L4107">
        <v>148.84</v>
      </c>
      <c r="M4107" t="s">
        <v>22</v>
      </c>
      <c r="N4107" t="str">
        <f t="shared" si="64"/>
        <v>Low</v>
      </c>
    </row>
    <row r="4108" spans="1:14" x14ac:dyDescent="0.3">
      <c r="A4108">
        <v>4107</v>
      </c>
      <c r="B4108" t="s">
        <v>3310</v>
      </c>
      <c r="C4108" s="2">
        <v>45477</v>
      </c>
      <c r="D4108" t="s">
        <v>39</v>
      </c>
      <c r="E4108" t="s">
        <v>30</v>
      </c>
      <c r="F4108" t="s">
        <v>16</v>
      </c>
      <c r="G4108">
        <v>1</v>
      </c>
      <c r="H4108">
        <v>232.78</v>
      </c>
      <c r="I4108">
        <v>0.14000000000000001</v>
      </c>
      <c r="J4108">
        <v>200.19</v>
      </c>
      <c r="K4108">
        <v>105.62</v>
      </c>
      <c r="L4108">
        <v>94.57</v>
      </c>
      <c r="M4108" t="s">
        <v>46</v>
      </c>
      <c r="N4108" t="str">
        <f t="shared" si="64"/>
        <v>Medium</v>
      </c>
    </row>
    <row r="4109" spans="1:14" x14ac:dyDescent="0.3">
      <c r="A4109">
        <v>4108</v>
      </c>
      <c r="B4109" t="s">
        <v>1169</v>
      </c>
      <c r="C4109" s="2">
        <v>45431</v>
      </c>
      <c r="D4109" t="s">
        <v>14</v>
      </c>
      <c r="E4109" t="s">
        <v>15</v>
      </c>
      <c r="F4109" t="s">
        <v>27</v>
      </c>
      <c r="G4109">
        <v>1</v>
      </c>
      <c r="H4109">
        <v>475.82</v>
      </c>
      <c r="I4109">
        <v>0.02</v>
      </c>
      <c r="J4109">
        <v>466.3</v>
      </c>
      <c r="K4109">
        <v>245.84</v>
      </c>
      <c r="L4109">
        <v>220.46</v>
      </c>
      <c r="M4109" t="s">
        <v>22</v>
      </c>
      <c r="N4109" t="str">
        <f t="shared" si="64"/>
        <v>Low</v>
      </c>
    </row>
    <row r="4110" spans="1:14" x14ac:dyDescent="0.3">
      <c r="A4110">
        <v>4109</v>
      </c>
      <c r="B4110" t="s">
        <v>3311</v>
      </c>
      <c r="C4110" s="2">
        <v>45320</v>
      </c>
      <c r="D4110" t="s">
        <v>19</v>
      </c>
      <c r="E4110" t="s">
        <v>15</v>
      </c>
      <c r="F4110" t="s">
        <v>16</v>
      </c>
      <c r="G4110">
        <v>6</v>
      </c>
      <c r="H4110">
        <v>186.76</v>
      </c>
      <c r="I4110">
        <v>0.26</v>
      </c>
      <c r="J4110">
        <v>829.21</v>
      </c>
      <c r="K4110">
        <v>618.77</v>
      </c>
      <c r="L4110">
        <v>210.44</v>
      </c>
      <c r="M4110" t="s">
        <v>28</v>
      </c>
      <c r="N4110" t="str">
        <f t="shared" si="64"/>
        <v>High</v>
      </c>
    </row>
    <row r="4111" spans="1:14" x14ac:dyDescent="0.3">
      <c r="A4111">
        <v>4110</v>
      </c>
      <c r="B4111" t="s">
        <v>1988</v>
      </c>
      <c r="C4111" s="2">
        <v>45305</v>
      </c>
      <c r="D4111" t="s">
        <v>19</v>
      </c>
      <c r="E4111" t="s">
        <v>15</v>
      </c>
      <c r="F4111" t="s">
        <v>16</v>
      </c>
      <c r="G4111">
        <v>7</v>
      </c>
      <c r="H4111">
        <v>435.94</v>
      </c>
      <c r="I4111">
        <v>0.2</v>
      </c>
      <c r="J4111">
        <v>2441.2600000000002</v>
      </c>
      <c r="K4111">
        <v>1456.71</v>
      </c>
      <c r="L4111">
        <v>984.55</v>
      </c>
      <c r="M4111" t="s">
        <v>17</v>
      </c>
      <c r="N4111" t="str">
        <f t="shared" si="64"/>
        <v>Medium</v>
      </c>
    </row>
    <row r="4112" spans="1:14" x14ac:dyDescent="0.3">
      <c r="A4112">
        <v>4111</v>
      </c>
      <c r="B4112" t="s">
        <v>1348</v>
      </c>
      <c r="C4112" s="2">
        <v>45357</v>
      </c>
      <c r="D4112" t="s">
        <v>39</v>
      </c>
      <c r="E4112" t="s">
        <v>30</v>
      </c>
      <c r="F4112" t="s">
        <v>27</v>
      </c>
      <c r="G4112">
        <v>3</v>
      </c>
      <c r="H4112">
        <v>227.25</v>
      </c>
      <c r="I4112">
        <v>0.22</v>
      </c>
      <c r="J4112">
        <v>531.76</v>
      </c>
      <c r="K4112">
        <v>312.2</v>
      </c>
      <c r="L4112">
        <v>219.56</v>
      </c>
      <c r="M4112" t="s">
        <v>22</v>
      </c>
      <c r="N4112" t="str">
        <f t="shared" si="64"/>
        <v>High</v>
      </c>
    </row>
    <row r="4113" spans="1:14" x14ac:dyDescent="0.3">
      <c r="A4113">
        <v>4112</v>
      </c>
      <c r="B4113" t="s">
        <v>2462</v>
      </c>
      <c r="C4113" s="2">
        <v>45605</v>
      </c>
      <c r="D4113" t="s">
        <v>19</v>
      </c>
      <c r="E4113" t="s">
        <v>15</v>
      </c>
      <c r="F4113" t="s">
        <v>16</v>
      </c>
      <c r="G4113">
        <v>3</v>
      </c>
      <c r="H4113">
        <v>267.86</v>
      </c>
      <c r="I4113">
        <v>0.21</v>
      </c>
      <c r="J4113">
        <v>634.83000000000004</v>
      </c>
      <c r="K4113">
        <v>392.22</v>
      </c>
      <c r="L4113">
        <v>242.61</v>
      </c>
      <c r="M4113" t="s">
        <v>22</v>
      </c>
      <c r="N4113" t="str">
        <f t="shared" si="64"/>
        <v>High</v>
      </c>
    </row>
    <row r="4114" spans="1:14" x14ac:dyDescent="0.3">
      <c r="A4114">
        <v>4113</v>
      </c>
      <c r="B4114" t="s">
        <v>2028</v>
      </c>
      <c r="C4114" s="2">
        <v>45518</v>
      </c>
      <c r="D4114" t="s">
        <v>14</v>
      </c>
      <c r="E4114" t="s">
        <v>33</v>
      </c>
      <c r="F4114" t="s">
        <v>16</v>
      </c>
      <c r="G4114">
        <v>9</v>
      </c>
      <c r="H4114">
        <v>40.75</v>
      </c>
      <c r="I4114">
        <v>0.03</v>
      </c>
      <c r="J4114">
        <v>355.75</v>
      </c>
      <c r="K4114">
        <v>190.51</v>
      </c>
      <c r="L4114">
        <v>165.24</v>
      </c>
      <c r="M4114" t="s">
        <v>28</v>
      </c>
      <c r="N4114" t="str">
        <f t="shared" si="64"/>
        <v>Low</v>
      </c>
    </row>
    <row r="4115" spans="1:14" x14ac:dyDescent="0.3">
      <c r="A4115">
        <v>4114</v>
      </c>
      <c r="B4115" t="s">
        <v>3312</v>
      </c>
      <c r="C4115" s="2">
        <v>45297</v>
      </c>
      <c r="D4115" t="s">
        <v>14</v>
      </c>
      <c r="E4115" t="s">
        <v>33</v>
      </c>
      <c r="F4115" t="s">
        <v>27</v>
      </c>
      <c r="G4115">
        <v>1</v>
      </c>
      <c r="H4115">
        <v>430.73</v>
      </c>
      <c r="I4115">
        <v>0.24</v>
      </c>
      <c r="J4115">
        <v>327.35000000000002</v>
      </c>
      <c r="K4115">
        <v>232.71</v>
      </c>
      <c r="L4115">
        <v>94.64</v>
      </c>
      <c r="M4115" t="s">
        <v>17</v>
      </c>
      <c r="N4115" t="str">
        <f t="shared" si="64"/>
        <v>High</v>
      </c>
    </row>
    <row r="4116" spans="1:14" x14ac:dyDescent="0.3">
      <c r="A4116">
        <v>4115</v>
      </c>
      <c r="B4116" t="s">
        <v>1018</v>
      </c>
      <c r="C4116" s="2">
        <v>45511</v>
      </c>
      <c r="D4116" t="s">
        <v>19</v>
      </c>
      <c r="E4116" t="s">
        <v>30</v>
      </c>
      <c r="F4116" t="s">
        <v>16</v>
      </c>
      <c r="G4116">
        <v>5</v>
      </c>
      <c r="H4116">
        <v>282.83</v>
      </c>
      <c r="I4116">
        <v>0.28999999999999998</v>
      </c>
      <c r="J4116">
        <v>1004.05</v>
      </c>
      <c r="K4116">
        <v>685.79</v>
      </c>
      <c r="L4116">
        <v>318.26</v>
      </c>
      <c r="M4116" t="s">
        <v>28</v>
      </c>
      <c r="N4116" t="str">
        <f t="shared" si="64"/>
        <v>High</v>
      </c>
    </row>
    <row r="4117" spans="1:14" x14ac:dyDescent="0.3">
      <c r="A4117">
        <v>4116</v>
      </c>
      <c r="B4117" t="s">
        <v>3313</v>
      </c>
      <c r="C4117" s="2">
        <v>45349</v>
      </c>
      <c r="D4117" t="s">
        <v>39</v>
      </c>
      <c r="E4117" t="s">
        <v>25</v>
      </c>
      <c r="F4117" t="s">
        <v>21</v>
      </c>
      <c r="G4117">
        <v>1</v>
      </c>
      <c r="H4117">
        <v>343.93</v>
      </c>
      <c r="I4117">
        <v>0.12</v>
      </c>
      <c r="J4117">
        <v>302.66000000000003</v>
      </c>
      <c r="K4117">
        <v>213.19</v>
      </c>
      <c r="L4117">
        <v>89.47</v>
      </c>
      <c r="M4117" t="s">
        <v>22</v>
      </c>
      <c r="N4117" t="str">
        <f t="shared" si="64"/>
        <v>Medium</v>
      </c>
    </row>
    <row r="4118" spans="1:14" x14ac:dyDescent="0.3">
      <c r="A4118">
        <v>4117</v>
      </c>
      <c r="B4118" t="s">
        <v>2916</v>
      </c>
      <c r="C4118" s="2">
        <v>45443</v>
      </c>
      <c r="D4118" t="s">
        <v>14</v>
      </c>
      <c r="E4118" t="s">
        <v>25</v>
      </c>
      <c r="F4118" t="s">
        <v>16</v>
      </c>
      <c r="G4118">
        <v>5</v>
      </c>
      <c r="H4118">
        <v>125.77</v>
      </c>
      <c r="I4118">
        <v>0.18</v>
      </c>
      <c r="J4118">
        <v>515.66</v>
      </c>
      <c r="K4118">
        <v>404.16</v>
      </c>
      <c r="L4118">
        <v>111.5</v>
      </c>
      <c r="M4118" t="s">
        <v>17</v>
      </c>
      <c r="N4118" t="str">
        <f t="shared" si="64"/>
        <v>Medium</v>
      </c>
    </row>
    <row r="4119" spans="1:14" x14ac:dyDescent="0.3">
      <c r="A4119">
        <v>4118</v>
      </c>
      <c r="B4119" t="s">
        <v>3314</v>
      </c>
      <c r="C4119" s="2">
        <v>45587</v>
      </c>
      <c r="D4119" t="s">
        <v>24</v>
      </c>
      <c r="E4119" t="s">
        <v>15</v>
      </c>
      <c r="F4119" t="s">
        <v>21</v>
      </c>
      <c r="G4119">
        <v>3</v>
      </c>
      <c r="H4119">
        <v>92.56</v>
      </c>
      <c r="I4119">
        <v>0.25</v>
      </c>
      <c r="J4119">
        <v>208.26</v>
      </c>
      <c r="K4119">
        <v>110.83</v>
      </c>
      <c r="L4119">
        <v>97.43</v>
      </c>
      <c r="M4119" t="s">
        <v>40</v>
      </c>
      <c r="N4119" t="str">
        <f t="shared" si="64"/>
        <v>High</v>
      </c>
    </row>
    <row r="4120" spans="1:14" x14ac:dyDescent="0.3">
      <c r="A4120">
        <v>4119</v>
      </c>
      <c r="B4120" t="s">
        <v>1919</v>
      </c>
      <c r="C4120" s="2">
        <v>45625</v>
      </c>
      <c r="D4120" t="s">
        <v>39</v>
      </c>
      <c r="E4120" t="s">
        <v>15</v>
      </c>
      <c r="F4120" t="s">
        <v>27</v>
      </c>
      <c r="G4120">
        <v>6</v>
      </c>
      <c r="H4120">
        <v>386.89</v>
      </c>
      <c r="I4120">
        <v>0.2</v>
      </c>
      <c r="J4120">
        <v>1857.07</v>
      </c>
      <c r="K4120">
        <v>1438.04</v>
      </c>
      <c r="L4120">
        <v>419.03</v>
      </c>
      <c r="M4120" t="s">
        <v>22</v>
      </c>
      <c r="N4120" t="str">
        <f t="shared" si="64"/>
        <v>Medium</v>
      </c>
    </row>
    <row r="4121" spans="1:14" x14ac:dyDescent="0.3">
      <c r="A4121">
        <v>4120</v>
      </c>
      <c r="B4121" t="s">
        <v>436</v>
      </c>
      <c r="C4121" s="2">
        <v>45556</v>
      </c>
      <c r="D4121" t="s">
        <v>19</v>
      </c>
      <c r="E4121" t="s">
        <v>25</v>
      </c>
      <c r="F4121" t="s">
        <v>21</v>
      </c>
      <c r="G4121">
        <v>2</v>
      </c>
      <c r="H4121">
        <v>246.54</v>
      </c>
      <c r="I4121">
        <v>0.1</v>
      </c>
      <c r="J4121">
        <v>443.77</v>
      </c>
      <c r="K4121">
        <v>255.76</v>
      </c>
      <c r="L4121">
        <v>188.01</v>
      </c>
      <c r="M4121" t="s">
        <v>28</v>
      </c>
      <c r="N4121" t="str">
        <f t="shared" si="64"/>
        <v>Low</v>
      </c>
    </row>
    <row r="4122" spans="1:14" x14ac:dyDescent="0.3">
      <c r="A4122">
        <v>4121</v>
      </c>
      <c r="B4122" t="s">
        <v>1158</v>
      </c>
      <c r="C4122" s="2">
        <v>45465</v>
      </c>
      <c r="D4122" t="s">
        <v>39</v>
      </c>
      <c r="E4122" t="s">
        <v>15</v>
      </c>
      <c r="F4122" t="s">
        <v>16</v>
      </c>
      <c r="G4122">
        <v>8</v>
      </c>
      <c r="H4122">
        <v>328.64</v>
      </c>
      <c r="I4122">
        <v>0.09</v>
      </c>
      <c r="J4122">
        <v>2392.5</v>
      </c>
      <c r="K4122">
        <v>1667.72</v>
      </c>
      <c r="L4122">
        <v>724.78</v>
      </c>
      <c r="M4122" t="s">
        <v>46</v>
      </c>
      <c r="N4122" t="str">
        <f t="shared" si="64"/>
        <v>Low</v>
      </c>
    </row>
    <row r="4123" spans="1:14" x14ac:dyDescent="0.3">
      <c r="A4123">
        <v>4122</v>
      </c>
      <c r="B4123" t="s">
        <v>3315</v>
      </c>
      <c r="C4123" s="2">
        <v>45450</v>
      </c>
      <c r="D4123" t="s">
        <v>19</v>
      </c>
      <c r="E4123" t="s">
        <v>20</v>
      </c>
      <c r="F4123" t="s">
        <v>16</v>
      </c>
      <c r="G4123">
        <v>8</v>
      </c>
      <c r="H4123">
        <v>401.76</v>
      </c>
      <c r="I4123">
        <v>0.17</v>
      </c>
      <c r="J4123">
        <v>2667.69</v>
      </c>
      <c r="K4123">
        <v>1597.79</v>
      </c>
      <c r="L4123">
        <v>1069.9000000000001</v>
      </c>
      <c r="M4123" t="s">
        <v>28</v>
      </c>
      <c r="N4123" t="str">
        <f t="shared" si="64"/>
        <v>Medium</v>
      </c>
    </row>
    <row r="4124" spans="1:14" x14ac:dyDescent="0.3">
      <c r="A4124">
        <v>4123</v>
      </c>
      <c r="B4124" t="s">
        <v>3316</v>
      </c>
      <c r="C4124" s="2">
        <v>45633</v>
      </c>
      <c r="D4124" t="s">
        <v>39</v>
      </c>
      <c r="E4124" t="s">
        <v>30</v>
      </c>
      <c r="F4124" t="s">
        <v>27</v>
      </c>
      <c r="G4124">
        <v>9</v>
      </c>
      <c r="H4124">
        <v>405.98</v>
      </c>
      <c r="I4124">
        <v>0.01</v>
      </c>
      <c r="J4124">
        <v>3617.28</v>
      </c>
      <c r="K4124">
        <v>2555.38</v>
      </c>
      <c r="L4124">
        <v>1061.9000000000001</v>
      </c>
      <c r="M4124" t="s">
        <v>40</v>
      </c>
      <c r="N4124" t="str">
        <f t="shared" si="64"/>
        <v>Low</v>
      </c>
    </row>
    <row r="4125" spans="1:14" x14ac:dyDescent="0.3">
      <c r="A4125">
        <v>4124</v>
      </c>
      <c r="B4125" t="s">
        <v>3317</v>
      </c>
      <c r="C4125" s="2">
        <v>45592</v>
      </c>
      <c r="D4125" t="s">
        <v>39</v>
      </c>
      <c r="E4125" t="s">
        <v>33</v>
      </c>
      <c r="F4125" t="s">
        <v>16</v>
      </c>
      <c r="G4125">
        <v>9</v>
      </c>
      <c r="H4125">
        <v>495.11</v>
      </c>
      <c r="I4125">
        <v>0.28999999999999998</v>
      </c>
      <c r="J4125">
        <v>3163.75</v>
      </c>
      <c r="K4125">
        <v>2451.85</v>
      </c>
      <c r="L4125">
        <v>711.9</v>
      </c>
      <c r="M4125" t="s">
        <v>40</v>
      </c>
      <c r="N4125" t="str">
        <f t="shared" si="64"/>
        <v>High</v>
      </c>
    </row>
    <row r="4126" spans="1:14" x14ac:dyDescent="0.3">
      <c r="A4126">
        <v>4125</v>
      </c>
      <c r="B4126" t="s">
        <v>3318</v>
      </c>
      <c r="C4126" s="2">
        <v>45647</v>
      </c>
      <c r="D4126" t="s">
        <v>19</v>
      </c>
      <c r="E4126" t="s">
        <v>25</v>
      </c>
      <c r="F4126" t="s">
        <v>27</v>
      </c>
      <c r="G4126">
        <v>3</v>
      </c>
      <c r="H4126">
        <v>392.19</v>
      </c>
      <c r="I4126">
        <v>0.18</v>
      </c>
      <c r="J4126">
        <v>964.79</v>
      </c>
      <c r="K4126">
        <v>534.42999999999995</v>
      </c>
      <c r="L4126">
        <v>430.36</v>
      </c>
      <c r="M4126" t="s">
        <v>40</v>
      </c>
      <c r="N4126" t="str">
        <f t="shared" si="64"/>
        <v>Medium</v>
      </c>
    </row>
    <row r="4127" spans="1:14" x14ac:dyDescent="0.3">
      <c r="A4127">
        <v>4126</v>
      </c>
      <c r="B4127" t="s">
        <v>3319</v>
      </c>
      <c r="C4127" s="2">
        <v>45497</v>
      </c>
      <c r="D4127" t="s">
        <v>24</v>
      </c>
      <c r="E4127" t="s">
        <v>15</v>
      </c>
      <c r="F4127" t="s">
        <v>21</v>
      </c>
      <c r="G4127">
        <v>7</v>
      </c>
      <c r="H4127">
        <v>376.84</v>
      </c>
      <c r="I4127">
        <v>0.17</v>
      </c>
      <c r="J4127">
        <v>2189.44</v>
      </c>
      <c r="K4127">
        <v>1651.65</v>
      </c>
      <c r="L4127">
        <v>537.79</v>
      </c>
      <c r="M4127" t="s">
        <v>28</v>
      </c>
      <c r="N4127" t="str">
        <f t="shared" si="64"/>
        <v>Medium</v>
      </c>
    </row>
    <row r="4128" spans="1:14" x14ac:dyDescent="0.3">
      <c r="A4128">
        <v>4127</v>
      </c>
      <c r="B4128" t="s">
        <v>3077</v>
      </c>
      <c r="C4128" s="2">
        <v>45383</v>
      </c>
      <c r="D4128" t="s">
        <v>19</v>
      </c>
      <c r="E4128" t="s">
        <v>15</v>
      </c>
      <c r="F4128" t="s">
        <v>16</v>
      </c>
      <c r="G4128">
        <v>6</v>
      </c>
      <c r="H4128">
        <v>345.95</v>
      </c>
      <c r="I4128">
        <v>0.28999999999999998</v>
      </c>
      <c r="J4128">
        <v>1473.75</v>
      </c>
      <c r="K4128">
        <v>807.68</v>
      </c>
      <c r="L4128">
        <v>666.07</v>
      </c>
      <c r="M4128" t="s">
        <v>28</v>
      </c>
      <c r="N4128" t="str">
        <f t="shared" si="64"/>
        <v>High</v>
      </c>
    </row>
    <row r="4129" spans="1:14" x14ac:dyDescent="0.3">
      <c r="A4129">
        <v>4128</v>
      </c>
      <c r="B4129" t="s">
        <v>1013</v>
      </c>
      <c r="C4129" s="2">
        <v>45374</v>
      </c>
      <c r="D4129" t="s">
        <v>14</v>
      </c>
      <c r="E4129" t="s">
        <v>20</v>
      </c>
      <c r="F4129" t="s">
        <v>27</v>
      </c>
      <c r="G4129">
        <v>1</v>
      </c>
      <c r="H4129">
        <v>374.21</v>
      </c>
      <c r="I4129">
        <v>7.0000000000000007E-2</v>
      </c>
      <c r="J4129">
        <v>348.02</v>
      </c>
      <c r="K4129">
        <v>250.32</v>
      </c>
      <c r="L4129">
        <v>97.7</v>
      </c>
      <c r="M4129" t="s">
        <v>22</v>
      </c>
      <c r="N4129" t="str">
        <f t="shared" si="64"/>
        <v>Low</v>
      </c>
    </row>
    <row r="4130" spans="1:14" x14ac:dyDescent="0.3">
      <c r="A4130">
        <v>4129</v>
      </c>
      <c r="B4130" t="s">
        <v>3320</v>
      </c>
      <c r="C4130" s="2">
        <v>45514</v>
      </c>
      <c r="D4130" t="s">
        <v>14</v>
      </c>
      <c r="E4130" t="s">
        <v>20</v>
      </c>
      <c r="F4130" t="s">
        <v>16</v>
      </c>
      <c r="G4130">
        <v>3</v>
      </c>
      <c r="H4130">
        <v>224.33</v>
      </c>
      <c r="I4130">
        <v>0.04</v>
      </c>
      <c r="J4130">
        <v>646.07000000000005</v>
      </c>
      <c r="K4130">
        <v>366.81</v>
      </c>
      <c r="L4130">
        <v>279.26</v>
      </c>
      <c r="M4130" t="s">
        <v>17</v>
      </c>
      <c r="N4130" t="str">
        <f t="shared" si="64"/>
        <v>Low</v>
      </c>
    </row>
    <row r="4131" spans="1:14" x14ac:dyDescent="0.3">
      <c r="A4131">
        <v>4130</v>
      </c>
      <c r="B4131" t="s">
        <v>1308</v>
      </c>
      <c r="C4131" s="2">
        <v>45623</v>
      </c>
      <c r="D4131" t="s">
        <v>39</v>
      </c>
      <c r="E4131" t="s">
        <v>25</v>
      </c>
      <c r="F4131" t="s">
        <v>27</v>
      </c>
      <c r="G4131">
        <v>6</v>
      </c>
      <c r="H4131">
        <v>329.64</v>
      </c>
      <c r="I4131">
        <v>0.26</v>
      </c>
      <c r="J4131">
        <v>1463.6</v>
      </c>
      <c r="K4131">
        <v>913.45</v>
      </c>
      <c r="L4131">
        <v>550.15</v>
      </c>
      <c r="M4131" t="s">
        <v>46</v>
      </c>
      <c r="N4131" t="str">
        <f t="shared" si="64"/>
        <v>High</v>
      </c>
    </row>
    <row r="4132" spans="1:14" x14ac:dyDescent="0.3">
      <c r="A4132">
        <v>4131</v>
      </c>
      <c r="B4132" t="s">
        <v>3321</v>
      </c>
      <c r="C4132" s="2">
        <v>45451</v>
      </c>
      <c r="D4132" t="s">
        <v>39</v>
      </c>
      <c r="E4132" t="s">
        <v>25</v>
      </c>
      <c r="F4132" t="s">
        <v>21</v>
      </c>
      <c r="G4132">
        <v>8</v>
      </c>
      <c r="H4132">
        <v>332.24</v>
      </c>
      <c r="I4132">
        <v>0.04</v>
      </c>
      <c r="J4132">
        <v>2551.6</v>
      </c>
      <c r="K4132">
        <v>1678.98</v>
      </c>
      <c r="L4132">
        <v>872.62</v>
      </c>
      <c r="M4132" t="s">
        <v>22</v>
      </c>
      <c r="N4132" t="str">
        <f t="shared" si="64"/>
        <v>Low</v>
      </c>
    </row>
    <row r="4133" spans="1:14" x14ac:dyDescent="0.3">
      <c r="A4133">
        <v>4132</v>
      </c>
      <c r="B4133" t="s">
        <v>886</v>
      </c>
      <c r="C4133" s="2">
        <v>45294</v>
      </c>
      <c r="D4133" t="s">
        <v>14</v>
      </c>
      <c r="E4133" t="s">
        <v>25</v>
      </c>
      <c r="F4133" t="s">
        <v>27</v>
      </c>
      <c r="G4133">
        <v>7</v>
      </c>
      <c r="H4133">
        <v>366.57</v>
      </c>
      <c r="I4133">
        <v>0.27</v>
      </c>
      <c r="J4133">
        <v>1873.17</v>
      </c>
      <c r="K4133">
        <v>1298.22</v>
      </c>
      <c r="L4133">
        <v>574.95000000000005</v>
      </c>
      <c r="M4133" t="s">
        <v>28</v>
      </c>
      <c r="N4133" t="str">
        <f t="shared" si="64"/>
        <v>High</v>
      </c>
    </row>
    <row r="4134" spans="1:14" x14ac:dyDescent="0.3">
      <c r="A4134">
        <v>4133</v>
      </c>
      <c r="B4134" t="s">
        <v>3322</v>
      </c>
      <c r="C4134" s="2">
        <v>45414</v>
      </c>
      <c r="D4134" t="s">
        <v>19</v>
      </c>
      <c r="E4134" t="s">
        <v>20</v>
      </c>
      <c r="F4134" t="s">
        <v>27</v>
      </c>
      <c r="G4134">
        <v>10</v>
      </c>
      <c r="H4134">
        <v>45.38</v>
      </c>
      <c r="I4134">
        <v>0.14000000000000001</v>
      </c>
      <c r="J4134">
        <v>390.27</v>
      </c>
      <c r="K4134">
        <v>266.41000000000003</v>
      </c>
      <c r="L4134">
        <v>123.86</v>
      </c>
      <c r="M4134" t="s">
        <v>22</v>
      </c>
      <c r="N4134" t="str">
        <f t="shared" si="64"/>
        <v>Medium</v>
      </c>
    </row>
    <row r="4135" spans="1:14" x14ac:dyDescent="0.3">
      <c r="A4135">
        <v>4134</v>
      </c>
      <c r="B4135" t="s">
        <v>3323</v>
      </c>
      <c r="C4135" s="2">
        <v>45427</v>
      </c>
      <c r="D4135" t="s">
        <v>24</v>
      </c>
      <c r="E4135" t="s">
        <v>33</v>
      </c>
      <c r="F4135" t="s">
        <v>16</v>
      </c>
      <c r="G4135">
        <v>9</v>
      </c>
      <c r="H4135">
        <v>77.97</v>
      </c>
      <c r="I4135">
        <v>0.27</v>
      </c>
      <c r="J4135">
        <v>512.26</v>
      </c>
      <c r="K4135">
        <v>365.21</v>
      </c>
      <c r="L4135">
        <v>147.05000000000001</v>
      </c>
      <c r="M4135" t="s">
        <v>40</v>
      </c>
      <c r="N4135" t="str">
        <f t="shared" si="64"/>
        <v>High</v>
      </c>
    </row>
    <row r="4136" spans="1:14" x14ac:dyDescent="0.3">
      <c r="A4136">
        <v>4135</v>
      </c>
      <c r="B4136" t="s">
        <v>3324</v>
      </c>
      <c r="C4136" s="2">
        <v>45389</v>
      </c>
      <c r="D4136" t="s">
        <v>14</v>
      </c>
      <c r="E4136" t="s">
        <v>20</v>
      </c>
      <c r="F4136" t="s">
        <v>21</v>
      </c>
      <c r="G4136">
        <v>6</v>
      </c>
      <c r="H4136">
        <v>283.45999999999998</v>
      </c>
      <c r="I4136">
        <v>0.24</v>
      </c>
      <c r="J4136">
        <v>1292.58</v>
      </c>
      <c r="K4136">
        <v>889.4</v>
      </c>
      <c r="L4136">
        <v>403.18</v>
      </c>
      <c r="M4136" t="s">
        <v>22</v>
      </c>
      <c r="N4136" t="str">
        <f t="shared" si="64"/>
        <v>High</v>
      </c>
    </row>
    <row r="4137" spans="1:14" x14ac:dyDescent="0.3">
      <c r="A4137">
        <v>4136</v>
      </c>
      <c r="B4137" t="s">
        <v>3325</v>
      </c>
      <c r="C4137" s="2">
        <v>45594</v>
      </c>
      <c r="D4137" t="s">
        <v>14</v>
      </c>
      <c r="E4137" t="s">
        <v>33</v>
      </c>
      <c r="F4137" t="s">
        <v>16</v>
      </c>
      <c r="G4137">
        <v>3</v>
      </c>
      <c r="H4137">
        <v>94.08</v>
      </c>
      <c r="I4137">
        <v>0.16</v>
      </c>
      <c r="J4137">
        <v>237.08</v>
      </c>
      <c r="K4137">
        <v>174.59</v>
      </c>
      <c r="L4137">
        <v>62.49</v>
      </c>
      <c r="M4137" t="s">
        <v>46</v>
      </c>
      <c r="N4137" t="str">
        <f t="shared" si="64"/>
        <v>Medium</v>
      </c>
    </row>
    <row r="4138" spans="1:14" x14ac:dyDescent="0.3">
      <c r="A4138">
        <v>4137</v>
      </c>
      <c r="B4138" t="s">
        <v>3326</v>
      </c>
      <c r="C4138" s="2">
        <v>45562</v>
      </c>
      <c r="D4138" t="s">
        <v>19</v>
      </c>
      <c r="E4138" t="s">
        <v>30</v>
      </c>
      <c r="F4138" t="s">
        <v>21</v>
      </c>
      <c r="G4138">
        <v>10</v>
      </c>
      <c r="H4138">
        <v>497.21</v>
      </c>
      <c r="I4138">
        <v>0</v>
      </c>
      <c r="J4138">
        <v>4972.1000000000004</v>
      </c>
      <c r="K4138">
        <v>3911.52</v>
      </c>
      <c r="L4138">
        <v>1060.58</v>
      </c>
      <c r="M4138" t="s">
        <v>46</v>
      </c>
      <c r="N4138" t="str">
        <f t="shared" si="64"/>
        <v>No Discount</v>
      </c>
    </row>
    <row r="4139" spans="1:14" x14ac:dyDescent="0.3">
      <c r="A4139">
        <v>4138</v>
      </c>
      <c r="B4139" t="s">
        <v>2663</v>
      </c>
      <c r="C4139" s="2">
        <v>45486</v>
      </c>
      <c r="D4139" t="s">
        <v>24</v>
      </c>
      <c r="E4139" t="s">
        <v>25</v>
      </c>
      <c r="F4139" t="s">
        <v>16</v>
      </c>
      <c r="G4139">
        <v>9</v>
      </c>
      <c r="H4139">
        <v>95.55</v>
      </c>
      <c r="I4139">
        <v>0.01</v>
      </c>
      <c r="J4139">
        <v>851.35</v>
      </c>
      <c r="K4139">
        <v>615.20000000000005</v>
      </c>
      <c r="L4139">
        <v>236.15</v>
      </c>
      <c r="M4139" t="s">
        <v>40</v>
      </c>
      <c r="N4139" t="str">
        <f t="shared" si="64"/>
        <v>Low</v>
      </c>
    </row>
    <row r="4140" spans="1:14" x14ac:dyDescent="0.3">
      <c r="A4140">
        <v>4139</v>
      </c>
      <c r="B4140" t="s">
        <v>3327</v>
      </c>
      <c r="C4140" s="2">
        <v>45613</v>
      </c>
      <c r="D4140" t="s">
        <v>39</v>
      </c>
      <c r="E4140" t="s">
        <v>33</v>
      </c>
      <c r="F4140" t="s">
        <v>21</v>
      </c>
      <c r="G4140">
        <v>10</v>
      </c>
      <c r="H4140">
        <v>131.01</v>
      </c>
      <c r="I4140">
        <v>0.25</v>
      </c>
      <c r="J4140">
        <v>982.57</v>
      </c>
      <c r="K4140">
        <v>696.53</v>
      </c>
      <c r="L4140">
        <v>286.04000000000002</v>
      </c>
      <c r="M4140" t="s">
        <v>40</v>
      </c>
      <c r="N4140" t="str">
        <f t="shared" si="64"/>
        <v>High</v>
      </c>
    </row>
    <row r="4141" spans="1:14" x14ac:dyDescent="0.3">
      <c r="A4141">
        <v>4140</v>
      </c>
      <c r="B4141" t="s">
        <v>3328</v>
      </c>
      <c r="C4141" s="2">
        <v>45643</v>
      </c>
      <c r="D4141" t="s">
        <v>39</v>
      </c>
      <c r="E4141" t="s">
        <v>30</v>
      </c>
      <c r="F4141" t="s">
        <v>16</v>
      </c>
      <c r="G4141">
        <v>5</v>
      </c>
      <c r="H4141">
        <v>242.36</v>
      </c>
      <c r="I4141">
        <v>0.26</v>
      </c>
      <c r="J4141">
        <v>896.73</v>
      </c>
      <c r="K4141">
        <v>549.85</v>
      </c>
      <c r="L4141">
        <v>346.88</v>
      </c>
      <c r="M4141" t="s">
        <v>17</v>
      </c>
      <c r="N4141" t="str">
        <f t="shared" si="64"/>
        <v>High</v>
      </c>
    </row>
    <row r="4142" spans="1:14" x14ac:dyDescent="0.3">
      <c r="A4142">
        <v>4141</v>
      </c>
      <c r="B4142" t="s">
        <v>3329</v>
      </c>
      <c r="C4142" s="2">
        <v>45306</v>
      </c>
      <c r="D4142" t="s">
        <v>19</v>
      </c>
      <c r="E4142" t="s">
        <v>25</v>
      </c>
      <c r="F4142" t="s">
        <v>27</v>
      </c>
      <c r="G4142">
        <v>10</v>
      </c>
      <c r="H4142">
        <v>217.63</v>
      </c>
      <c r="I4142">
        <v>0.27</v>
      </c>
      <c r="J4142">
        <v>1588.7</v>
      </c>
      <c r="K4142">
        <v>1000.01</v>
      </c>
      <c r="L4142">
        <v>588.69000000000005</v>
      </c>
      <c r="M4142" t="s">
        <v>22</v>
      </c>
      <c r="N4142" t="str">
        <f t="shared" si="64"/>
        <v>High</v>
      </c>
    </row>
    <row r="4143" spans="1:14" x14ac:dyDescent="0.3">
      <c r="A4143">
        <v>4142</v>
      </c>
      <c r="B4143" t="s">
        <v>3330</v>
      </c>
      <c r="C4143" s="2">
        <v>45490</v>
      </c>
      <c r="D4143" t="s">
        <v>39</v>
      </c>
      <c r="E4143" t="s">
        <v>15</v>
      </c>
      <c r="F4143" t="s">
        <v>27</v>
      </c>
      <c r="G4143">
        <v>5</v>
      </c>
      <c r="H4143">
        <v>67.34</v>
      </c>
      <c r="I4143">
        <v>0.02</v>
      </c>
      <c r="J4143">
        <v>329.97</v>
      </c>
      <c r="K4143">
        <v>166.46</v>
      </c>
      <c r="L4143">
        <v>163.51</v>
      </c>
      <c r="M4143" t="s">
        <v>17</v>
      </c>
      <c r="N4143" t="str">
        <f t="shared" si="64"/>
        <v>Low</v>
      </c>
    </row>
    <row r="4144" spans="1:14" x14ac:dyDescent="0.3">
      <c r="A4144">
        <v>4143</v>
      </c>
      <c r="B4144" t="s">
        <v>3331</v>
      </c>
      <c r="C4144" s="2">
        <v>45628</v>
      </c>
      <c r="D4144" t="s">
        <v>19</v>
      </c>
      <c r="E4144" t="s">
        <v>20</v>
      </c>
      <c r="F4144" t="s">
        <v>16</v>
      </c>
      <c r="G4144">
        <v>6</v>
      </c>
      <c r="H4144">
        <v>255.52</v>
      </c>
      <c r="I4144">
        <v>0.05</v>
      </c>
      <c r="J4144">
        <v>1456.46</v>
      </c>
      <c r="K4144">
        <v>1046.24</v>
      </c>
      <c r="L4144">
        <v>410.22</v>
      </c>
      <c r="M4144" t="s">
        <v>17</v>
      </c>
      <c r="N4144" t="str">
        <f t="shared" si="64"/>
        <v>Low</v>
      </c>
    </row>
    <row r="4145" spans="1:14" x14ac:dyDescent="0.3">
      <c r="A4145">
        <v>4144</v>
      </c>
      <c r="B4145" t="s">
        <v>2815</v>
      </c>
      <c r="C4145" s="2">
        <v>45629</v>
      </c>
      <c r="D4145" t="s">
        <v>14</v>
      </c>
      <c r="E4145" t="s">
        <v>20</v>
      </c>
      <c r="F4145" t="s">
        <v>16</v>
      </c>
      <c r="G4145">
        <v>3</v>
      </c>
      <c r="H4145">
        <v>316.92</v>
      </c>
      <c r="I4145">
        <v>0.18</v>
      </c>
      <c r="J4145">
        <v>779.62</v>
      </c>
      <c r="K4145">
        <v>585.74</v>
      </c>
      <c r="L4145">
        <v>193.88</v>
      </c>
      <c r="M4145" t="s">
        <v>17</v>
      </c>
      <c r="N4145" t="str">
        <f t="shared" si="64"/>
        <v>Medium</v>
      </c>
    </row>
    <row r="4146" spans="1:14" x14ac:dyDescent="0.3">
      <c r="A4146">
        <v>4145</v>
      </c>
      <c r="B4146" t="s">
        <v>2612</v>
      </c>
      <c r="C4146" s="2">
        <v>45530</v>
      </c>
      <c r="D4146" t="s">
        <v>19</v>
      </c>
      <c r="E4146" t="s">
        <v>20</v>
      </c>
      <c r="F4146" t="s">
        <v>27</v>
      </c>
      <c r="G4146">
        <v>4</v>
      </c>
      <c r="H4146">
        <v>386.09</v>
      </c>
      <c r="I4146">
        <v>0.23</v>
      </c>
      <c r="J4146">
        <v>1189.1600000000001</v>
      </c>
      <c r="K4146">
        <v>723.88</v>
      </c>
      <c r="L4146">
        <v>465.28</v>
      </c>
      <c r="M4146" t="s">
        <v>40</v>
      </c>
      <c r="N4146" t="str">
        <f t="shared" si="64"/>
        <v>High</v>
      </c>
    </row>
    <row r="4147" spans="1:14" x14ac:dyDescent="0.3">
      <c r="A4147">
        <v>4146</v>
      </c>
      <c r="B4147" t="s">
        <v>3332</v>
      </c>
      <c r="C4147" s="2">
        <v>45348</v>
      </c>
      <c r="D4147" t="s">
        <v>24</v>
      </c>
      <c r="E4147" t="s">
        <v>20</v>
      </c>
      <c r="F4147" t="s">
        <v>27</v>
      </c>
      <c r="G4147">
        <v>6</v>
      </c>
      <c r="H4147">
        <v>177.65</v>
      </c>
      <c r="I4147">
        <v>0.23</v>
      </c>
      <c r="J4147">
        <v>820.74</v>
      </c>
      <c r="K4147">
        <v>479.36</v>
      </c>
      <c r="L4147">
        <v>341.38</v>
      </c>
      <c r="M4147" t="s">
        <v>40</v>
      </c>
      <c r="N4147" t="str">
        <f t="shared" si="64"/>
        <v>High</v>
      </c>
    </row>
    <row r="4148" spans="1:14" x14ac:dyDescent="0.3">
      <c r="A4148">
        <v>4147</v>
      </c>
      <c r="B4148" t="s">
        <v>3257</v>
      </c>
      <c r="C4148" s="2">
        <v>45495</v>
      </c>
      <c r="D4148" t="s">
        <v>24</v>
      </c>
      <c r="E4148" t="s">
        <v>15</v>
      </c>
      <c r="F4148" t="s">
        <v>27</v>
      </c>
      <c r="G4148">
        <v>5</v>
      </c>
      <c r="H4148">
        <v>184.13</v>
      </c>
      <c r="I4148">
        <v>0.08</v>
      </c>
      <c r="J4148">
        <v>847</v>
      </c>
      <c r="K4148">
        <v>663.3</v>
      </c>
      <c r="L4148">
        <v>183.7</v>
      </c>
      <c r="M4148" t="s">
        <v>17</v>
      </c>
      <c r="N4148" t="str">
        <f t="shared" si="64"/>
        <v>Low</v>
      </c>
    </row>
    <row r="4149" spans="1:14" x14ac:dyDescent="0.3">
      <c r="A4149">
        <v>4148</v>
      </c>
      <c r="B4149" t="s">
        <v>1732</v>
      </c>
      <c r="C4149" s="2">
        <v>45326</v>
      </c>
      <c r="D4149" t="s">
        <v>39</v>
      </c>
      <c r="E4149" t="s">
        <v>25</v>
      </c>
      <c r="F4149" t="s">
        <v>27</v>
      </c>
      <c r="G4149">
        <v>7</v>
      </c>
      <c r="H4149">
        <v>276.05</v>
      </c>
      <c r="I4149">
        <v>0.13</v>
      </c>
      <c r="J4149">
        <v>1681.14</v>
      </c>
      <c r="K4149">
        <v>1165.05</v>
      </c>
      <c r="L4149">
        <v>516.09</v>
      </c>
      <c r="M4149" t="s">
        <v>17</v>
      </c>
      <c r="N4149" t="str">
        <f t="shared" si="64"/>
        <v>Medium</v>
      </c>
    </row>
    <row r="4150" spans="1:14" x14ac:dyDescent="0.3">
      <c r="A4150">
        <v>4149</v>
      </c>
      <c r="B4150" t="s">
        <v>3333</v>
      </c>
      <c r="C4150" s="2">
        <v>45334</v>
      </c>
      <c r="D4150" t="s">
        <v>24</v>
      </c>
      <c r="E4150" t="s">
        <v>20</v>
      </c>
      <c r="F4150" t="s">
        <v>27</v>
      </c>
      <c r="G4150">
        <v>8</v>
      </c>
      <c r="H4150">
        <v>314.22000000000003</v>
      </c>
      <c r="I4150">
        <v>0.09</v>
      </c>
      <c r="J4150">
        <v>2287.52</v>
      </c>
      <c r="K4150">
        <v>1519.04</v>
      </c>
      <c r="L4150">
        <v>768.48</v>
      </c>
      <c r="M4150" t="s">
        <v>40</v>
      </c>
      <c r="N4150" t="str">
        <f t="shared" si="64"/>
        <v>Low</v>
      </c>
    </row>
    <row r="4151" spans="1:14" x14ac:dyDescent="0.3">
      <c r="A4151">
        <v>4150</v>
      </c>
      <c r="B4151" t="s">
        <v>171</v>
      </c>
      <c r="C4151" s="2">
        <v>45419</v>
      </c>
      <c r="D4151" t="s">
        <v>19</v>
      </c>
      <c r="E4151" t="s">
        <v>20</v>
      </c>
      <c r="F4151" t="s">
        <v>21</v>
      </c>
      <c r="G4151">
        <v>6</v>
      </c>
      <c r="H4151">
        <v>27.16</v>
      </c>
      <c r="I4151">
        <v>0.28000000000000003</v>
      </c>
      <c r="J4151">
        <v>117.33</v>
      </c>
      <c r="K4151">
        <v>85.34</v>
      </c>
      <c r="L4151">
        <v>31.99</v>
      </c>
      <c r="M4151" t="s">
        <v>40</v>
      </c>
      <c r="N4151" t="str">
        <f t="shared" si="64"/>
        <v>High</v>
      </c>
    </row>
    <row r="4152" spans="1:14" x14ac:dyDescent="0.3">
      <c r="A4152">
        <v>4151</v>
      </c>
      <c r="B4152" t="s">
        <v>3334</v>
      </c>
      <c r="C4152" s="2">
        <v>45647</v>
      </c>
      <c r="D4152" t="s">
        <v>14</v>
      </c>
      <c r="E4152" t="s">
        <v>15</v>
      </c>
      <c r="F4152" t="s">
        <v>16</v>
      </c>
      <c r="G4152">
        <v>5</v>
      </c>
      <c r="H4152">
        <v>207.39</v>
      </c>
      <c r="I4152">
        <v>0.24</v>
      </c>
      <c r="J4152">
        <v>788.08</v>
      </c>
      <c r="K4152">
        <v>629.95000000000005</v>
      </c>
      <c r="L4152">
        <v>158.13</v>
      </c>
      <c r="M4152" t="s">
        <v>40</v>
      </c>
      <c r="N4152" t="str">
        <f t="shared" si="64"/>
        <v>High</v>
      </c>
    </row>
    <row r="4153" spans="1:14" x14ac:dyDescent="0.3">
      <c r="A4153">
        <v>4152</v>
      </c>
      <c r="B4153" t="s">
        <v>3195</v>
      </c>
      <c r="C4153" s="2">
        <v>45477</v>
      </c>
      <c r="D4153" t="s">
        <v>24</v>
      </c>
      <c r="E4153" t="s">
        <v>20</v>
      </c>
      <c r="F4153" t="s">
        <v>16</v>
      </c>
      <c r="G4153">
        <v>1</v>
      </c>
      <c r="H4153">
        <v>221.53</v>
      </c>
      <c r="I4153">
        <v>0.15</v>
      </c>
      <c r="J4153">
        <v>188.3</v>
      </c>
      <c r="K4153">
        <v>125.14</v>
      </c>
      <c r="L4153">
        <v>63.16</v>
      </c>
      <c r="M4153" t="s">
        <v>46</v>
      </c>
      <c r="N4153" t="str">
        <f t="shared" si="64"/>
        <v>Medium</v>
      </c>
    </row>
    <row r="4154" spans="1:14" x14ac:dyDescent="0.3">
      <c r="A4154">
        <v>4153</v>
      </c>
      <c r="B4154" t="s">
        <v>3335</v>
      </c>
      <c r="C4154" s="2">
        <v>45573</v>
      </c>
      <c r="D4154" t="s">
        <v>39</v>
      </c>
      <c r="E4154" t="s">
        <v>15</v>
      </c>
      <c r="F4154" t="s">
        <v>16</v>
      </c>
      <c r="G4154">
        <v>4</v>
      </c>
      <c r="H4154">
        <v>429.74</v>
      </c>
      <c r="I4154">
        <v>0.19</v>
      </c>
      <c r="J4154">
        <v>1392.36</v>
      </c>
      <c r="K4154">
        <v>936.14</v>
      </c>
      <c r="L4154">
        <v>456.22</v>
      </c>
      <c r="M4154" t="s">
        <v>28</v>
      </c>
      <c r="N4154" t="str">
        <f t="shared" si="64"/>
        <v>Medium</v>
      </c>
    </row>
    <row r="4155" spans="1:14" x14ac:dyDescent="0.3">
      <c r="A4155">
        <v>4154</v>
      </c>
      <c r="B4155" t="s">
        <v>3336</v>
      </c>
      <c r="C4155" s="2">
        <v>45479</v>
      </c>
      <c r="D4155" t="s">
        <v>14</v>
      </c>
      <c r="E4155" t="s">
        <v>15</v>
      </c>
      <c r="F4155" t="s">
        <v>21</v>
      </c>
      <c r="G4155">
        <v>9</v>
      </c>
      <c r="H4155">
        <v>247.15</v>
      </c>
      <c r="I4155">
        <v>0.12</v>
      </c>
      <c r="J4155">
        <v>1957.43</v>
      </c>
      <c r="K4155">
        <v>1215.1400000000001</v>
      </c>
      <c r="L4155">
        <v>742.29</v>
      </c>
      <c r="M4155" t="s">
        <v>28</v>
      </c>
      <c r="N4155" t="str">
        <f t="shared" si="64"/>
        <v>Medium</v>
      </c>
    </row>
    <row r="4156" spans="1:14" x14ac:dyDescent="0.3">
      <c r="A4156">
        <v>4155</v>
      </c>
      <c r="B4156" t="s">
        <v>3337</v>
      </c>
      <c r="C4156" s="2">
        <v>45403</v>
      </c>
      <c r="D4156" t="s">
        <v>39</v>
      </c>
      <c r="E4156" t="s">
        <v>30</v>
      </c>
      <c r="F4156" t="s">
        <v>27</v>
      </c>
      <c r="G4156">
        <v>10</v>
      </c>
      <c r="H4156">
        <v>275.77</v>
      </c>
      <c r="I4156">
        <v>0.08</v>
      </c>
      <c r="J4156">
        <v>2537.08</v>
      </c>
      <c r="K4156">
        <v>1628.59</v>
      </c>
      <c r="L4156">
        <v>908.49</v>
      </c>
      <c r="M4156" t="s">
        <v>40</v>
      </c>
      <c r="N4156" t="str">
        <f t="shared" si="64"/>
        <v>Low</v>
      </c>
    </row>
    <row r="4157" spans="1:14" x14ac:dyDescent="0.3">
      <c r="A4157">
        <v>4156</v>
      </c>
      <c r="B4157" t="s">
        <v>3140</v>
      </c>
      <c r="C4157" s="2">
        <v>45304</v>
      </c>
      <c r="D4157" t="s">
        <v>19</v>
      </c>
      <c r="E4157" t="s">
        <v>33</v>
      </c>
      <c r="F4157" t="s">
        <v>21</v>
      </c>
      <c r="G4157">
        <v>7</v>
      </c>
      <c r="H4157">
        <v>194.84</v>
      </c>
      <c r="I4157">
        <v>0.09</v>
      </c>
      <c r="J4157">
        <v>1241.1300000000001</v>
      </c>
      <c r="K4157">
        <v>728.97</v>
      </c>
      <c r="L4157">
        <v>512.16</v>
      </c>
      <c r="M4157" t="s">
        <v>40</v>
      </c>
      <c r="N4157" t="str">
        <f t="shared" si="64"/>
        <v>Low</v>
      </c>
    </row>
    <row r="4158" spans="1:14" x14ac:dyDescent="0.3">
      <c r="A4158">
        <v>4157</v>
      </c>
      <c r="B4158" t="s">
        <v>3338</v>
      </c>
      <c r="C4158" s="2">
        <v>45609</v>
      </c>
      <c r="D4158" t="s">
        <v>24</v>
      </c>
      <c r="E4158" t="s">
        <v>33</v>
      </c>
      <c r="F4158" t="s">
        <v>21</v>
      </c>
      <c r="G4158">
        <v>1</v>
      </c>
      <c r="H4158">
        <v>100.96</v>
      </c>
      <c r="I4158">
        <v>0.21</v>
      </c>
      <c r="J4158">
        <v>79.760000000000005</v>
      </c>
      <c r="K4158">
        <v>44.03</v>
      </c>
      <c r="L4158">
        <v>35.729999999999997</v>
      </c>
      <c r="M4158" t="s">
        <v>17</v>
      </c>
      <c r="N4158" t="str">
        <f t="shared" si="64"/>
        <v>High</v>
      </c>
    </row>
    <row r="4159" spans="1:14" x14ac:dyDescent="0.3">
      <c r="A4159">
        <v>4158</v>
      </c>
      <c r="B4159" t="s">
        <v>3339</v>
      </c>
      <c r="C4159" s="2">
        <v>45328</v>
      </c>
      <c r="D4159" t="s">
        <v>24</v>
      </c>
      <c r="E4159" t="s">
        <v>20</v>
      </c>
      <c r="F4159" t="s">
        <v>21</v>
      </c>
      <c r="G4159">
        <v>8</v>
      </c>
      <c r="H4159">
        <v>409.52</v>
      </c>
      <c r="I4159">
        <v>0.22</v>
      </c>
      <c r="J4159">
        <v>2555.4</v>
      </c>
      <c r="K4159">
        <v>1469.29</v>
      </c>
      <c r="L4159">
        <v>1086.1099999999999</v>
      </c>
      <c r="M4159" t="s">
        <v>28</v>
      </c>
      <c r="N4159" t="str">
        <f t="shared" si="64"/>
        <v>High</v>
      </c>
    </row>
    <row r="4160" spans="1:14" x14ac:dyDescent="0.3">
      <c r="A4160">
        <v>4159</v>
      </c>
      <c r="B4160" t="s">
        <v>2486</v>
      </c>
      <c r="C4160" s="2">
        <v>45645</v>
      </c>
      <c r="D4160" t="s">
        <v>39</v>
      </c>
      <c r="E4160" t="s">
        <v>33</v>
      </c>
      <c r="F4160" t="s">
        <v>27</v>
      </c>
      <c r="G4160">
        <v>3</v>
      </c>
      <c r="H4160">
        <v>427.55</v>
      </c>
      <c r="I4160">
        <v>0.2</v>
      </c>
      <c r="J4160">
        <v>1026.1199999999999</v>
      </c>
      <c r="K4160">
        <v>780.67</v>
      </c>
      <c r="L4160">
        <v>245.45</v>
      </c>
      <c r="M4160" t="s">
        <v>22</v>
      </c>
      <c r="N4160" t="str">
        <f t="shared" si="64"/>
        <v>Medium</v>
      </c>
    </row>
    <row r="4161" spans="1:14" x14ac:dyDescent="0.3">
      <c r="A4161">
        <v>4160</v>
      </c>
      <c r="B4161" t="s">
        <v>3340</v>
      </c>
      <c r="C4161" s="2">
        <v>45613</v>
      </c>
      <c r="D4161" t="s">
        <v>39</v>
      </c>
      <c r="E4161" t="s">
        <v>20</v>
      </c>
      <c r="F4161" t="s">
        <v>21</v>
      </c>
      <c r="G4161">
        <v>3</v>
      </c>
      <c r="H4161">
        <v>245.25</v>
      </c>
      <c r="I4161">
        <v>0.09</v>
      </c>
      <c r="J4161">
        <v>669.53</v>
      </c>
      <c r="K4161">
        <v>446.33</v>
      </c>
      <c r="L4161">
        <v>223.2</v>
      </c>
      <c r="M4161" t="s">
        <v>46</v>
      </c>
      <c r="N4161" t="str">
        <f t="shared" si="64"/>
        <v>Low</v>
      </c>
    </row>
    <row r="4162" spans="1:14" x14ac:dyDescent="0.3">
      <c r="A4162">
        <v>4161</v>
      </c>
      <c r="B4162" t="s">
        <v>3341</v>
      </c>
      <c r="C4162" s="2">
        <v>45406</v>
      </c>
      <c r="D4162" t="s">
        <v>19</v>
      </c>
      <c r="E4162" t="s">
        <v>33</v>
      </c>
      <c r="F4162" t="s">
        <v>21</v>
      </c>
      <c r="G4162">
        <v>2</v>
      </c>
      <c r="H4162">
        <v>217.01</v>
      </c>
      <c r="I4162">
        <v>0.14000000000000001</v>
      </c>
      <c r="J4162">
        <v>373.26</v>
      </c>
      <c r="K4162">
        <v>230.99</v>
      </c>
      <c r="L4162">
        <v>142.27000000000001</v>
      </c>
      <c r="M4162" t="s">
        <v>17</v>
      </c>
      <c r="N4162" t="str">
        <f t="shared" si="64"/>
        <v>Medium</v>
      </c>
    </row>
    <row r="4163" spans="1:14" x14ac:dyDescent="0.3">
      <c r="A4163">
        <v>4162</v>
      </c>
      <c r="B4163" t="s">
        <v>3342</v>
      </c>
      <c r="C4163" s="2">
        <v>45428</v>
      </c>
      <c r="D4163" t="s">
        <v>19</v>
      </c>
      <c r="E4163" t="s">
        <v>25</v>
      </c>
      <c r="F4163" t="s">
        <v>27</v>
      </c>
      <c r="G4163">
        <v>10</v>
      </c>
      <c r="H4163">
        <v>309.32</v>
      </c>
      <c r="I4163">
        <v>0.25</v>
      </c>
      <c r="J4163">
        <v>2319.9</v>
      </c>
      <c r="K4163">
        <v>1194.94</v>
      </c>
      <c r="L4163">
        <v>1124.96</v>
      </c>
      <c r="M4163" t="s">
        <v>40</v>
      </c>
      <c r="N4163" t="str">
        <f t="shared" ref="N4163:N4226" si="65">_xlfn.IFS(I4163=0,"No Discount",I4163&gt;=0.21,"High",I4163&gt;=0.11,"Medium",I4163&gt;=0.01,"Low")</f>
        <v>High</v>
      </c>
    </row>
    <row r="4164" spans="1:14" x14ac:dyDescent="0.3">
      <c r="A4164">
        <v>4163</v>
      </c>
      <c r="B4164" t="s">
        <v>1667</v>
      </c>
      <c r="C4164" s="2">
        <v>45537</v>
      </c>
      <c r="D4164" t="s">
        <v>39</v>
      </c>
      <c r="E4164" t="s">
        <v>25</v>
      </c>
      <c r="F4164" t="s">
        <v>16</v>
      </c>
      <c r="G4164">
        <v>4</v>
      </c>
      <c r="H4164">
        <v>466.95</v>
      </c>
      <c r="I4164">
        <v>0.24</v>
      </c>
      <c r="J4164">
        <v>1419.53</v>
      </c>
      <c r="K4164">
        <v>1055.44</v>
      </c>
      <c r="L4164">
        <v>364.09</v>
      </c>
      <c r="M4164" t="s">
        <v>46</v>
      </c>
      <c r="N4164" t="str">
        <f t="shared" si="65"/>
        <v>High</v>
      </c>
    </row>
    <row r="4165" spans="1:14" x14ac:dyDescent="0.3">
      <c r="A4165">
        <v>4164</v>
      </c>
      <c r="B4165" t="s">
        <v>220</v>
      </c>
      <c r="C4165" s="2">
        <v>45480</v>
      </c>
      <c r="D4165" t="s">
        <v>24</v>
      </c>
      <c r="E4165" t="s">
        <v>30</v>
      </c>
      <c r="F4165" t="s">
        <v>16</v>
      </c>
      <c r="G4165">
        <v>1</v>
      </c>
      <c r="H4165">
        <v>476.2</v>
      </c>
      <c r="I4165">
        <v>0.17</v>
      </c>
      <c r="J4165">
        <v>395.25</v>
      </c>
      <c r="K4165">
        <v>214.93</v>
      </c>
      <c r="L4165">
        <v>180.32</v>
      </c>
      <c r="M4165" t="s">
        <v>46</v>
      </c>
      <c r="N4165" t="str">
        <f t="shared" si="65"/>
        <v>Medium</v>
      </c>
    </row>
    <row r="4166" spans="1:14" x14ac:dyDescent="0.3">
      <c r="A4166">
        <v>4165</v>
      </c>
      <c r="B4166" t="s">
        <v>3343</v>
      </c>
      <c r="C4166" s="2">
        <v>45363</v>
      </c>
      <c r="D4166" t="s">
        <v>14</v>
      </c>
      <c r="E4166" t="s">
        <v>30</v>
      </c>
      <c r="F4166" t="s">
        <v>21</v>
      </c>
      <c r="G4166">
        <v>6</v>
      </c>
      <c r="H4166">
        <v>453.9</v>
      </c>
      <c r="I4166">
        <v>0.19</v>
      </c>
      <c r="J4166">
        <v>2205.9499999999998</v>
      </c>
      <c r="K4166">
        <v>1151.68</v>
      </c>
      <c r="L4166">
        <v>1054.27</v>
      </c>
      <c r="M4166" t="s">
        <v>40</v>
      </c>
      <c r="N4166" t="str">
        <f t="shared" si="65"/>
        <v>Medium</v>
      </c>
    </row>
    <row r="4167" spans="1:14" x14ac:dyDescent="0.3">
      <c r="A4167">
        <v>4166</v>
      </c>
      <c r="B4167" t="s">
        <v>3344</v>
      </c>
      <c r="C4167" s="2">
        <v>45644</v>
      </c>
      <c r="D4167" t="s">
        <v>39</v>
      </c>
      <c r="E4167" t="s">
        <v>25</v>
      </c>
      <c r="F4167" t="s">
        <v>21</v>
      </c>
      <c r="G4167">
        <v>3</v>
      </c>
      <c r="H4167">
        <v>152.94</v>
      </c>
      <c r="I4167">
        <v>0.1</v>
      </c>
      <c r="J4167">
        <v>412.94</v>
      </c>
      <c r="K4167">
        <v>224.25</v>
      </c>
      <c r="L4167">
        <v>188.69</v>
      </c>
      <c r="M4167" t="s">
        <v>40</v>
      </c>
      <c r="N4167" t="str">
        <f t="shared" si="65"/>
        <v>Low</v>
      </c>
    </row>
    <row r="4168" spans="1:14" x14ac:dyDescent="0.3">
      <c r="A4168">
        <v>4167</v>
      </c>
      <c r="B4168" t="s">
        <v>1354</v>
      </c>
      <c r="C4168" s="2">
        <v>45515</v>
      </c>
      <c r="D4168" t="s">
        <v>39</v>
      </c>
      <c r="E4168" t="s">
        <v>20</v>
      </c>
      <c r="F4168" t="s">
        <v>27</v>
      </c>
      <c r="G4168">
        <v>7</v>
      </c>
      <c r="H4168">
        <v>499.18</v>
      </c>
      <c r="I4168">
        <v>0.15</v>
      </c>
      <c r="J4168">
        <v>2970.12</v>
      </c>
      <c r="K4168">
        <v>1946.93</v>
      </c>
      <c r="L4168">
        <v>1023.19</v>
      </c>
      <c r="M4168" t="s">
        <v>28</v>
      </c>
      <c r="N4168" t="str">
        <f t="shared" si="65"/>
        <v>Medium</v>
      </c>
    </row>
    <row r="4169" spans="1:14" x14ac:dyDescent="0.3">
      <c r="A4169">
        <v>4168</v>
      </c>
      <c r="B4169" t="s">
        <v>3345</v>
      </c>
      <c r="C4169" s="2">
        <v>45411</v>
      </c>
      <c r="D4169" t="s">
        <v>14</v>
      </c>
      <c r="E4169" t="s">
        <v>20</v>
      </c>
      <c r="F4169" t="s">
        <v>16</v>
      </c>
      <c r="G4169">
        <v>9</v>
      </c>
      <c r="H4169">
        <v>286.3</v>
      </c>
      <c r="I4169">
        <v>0.27</v>
      </c>
      <c r="J4169">
        <v>1880.99</v>
      </c>
      <c r="K4169">
        <v>1006.11</v>
      </c>
      <c r="L4169">
        <v>874.88</v>
      </c>
      <c r="M4169" t="s">
        <v>22</v>
      </c>
      <c r="N4169" t="str">
        <f t="shared" si="65"/>
        <v>High</v>
      </c>
    </row>
    <row r="4170" spans="1:14" x14ac:dyDescent="0.3">
      <c r="A4170">
        <v>4169</v>
      </c>
      <c r="B4170" t="s">
        <v>3346</v>
      </c>
      <c r="C4170" s="2">
        <v>45396</v>
      </c>
      <c r="D4170" t="s">
        <v>24</v>
      </c>
      <c r="E4170" t="s">
        <v>25</v>
      </c>
      <c r="F4170" t="s">
        <v>21</v>
      </c>
      <c r="G4170">
        <v>2</v>
      </c>
      <c r="H4170">
        <v>250.32</v>
      </c>
      <c r="I4170">
        <v>0.28000000000000003</v>
      </c>
      <c r="J4170">
        <v>360.46</v>
      </c>
      <c r="K4170">
        <v>223.01</v>
      </c>
      <c r="L4170">
        <v>137.44999999999999</v>
      </c>
      <c r="M4170" t="s">
        <v>22</v>
      </c>
      <c r="N4170" t="str">
        <f t="shared" si="65"/>
        <v>High</v>
      </c>
    </row>
    <row r="4171" spans="1:14" x14ac:dyDescent="0.3">
      <c r="A4171">
        <v>4170</v>
      </c>
      <c r="B4171" t="s">
        <v>3347</v>
      </c>
      <c r="C4171" s="2">
        <v>45599</v>
      </c>
      <c r="D4171" t="s">
        <v>24</v>
      </c>
      <c r="E4171" t="s">
        <v>15</v>
      </c>
      <c r="F4171" t="s">
        <v>21</v>
      </c>
      <c r="G4171">
        <v>2</v>
      </c>
      <c r="H4171">
        <v>38.86</v>
      </c>
      <c r="I4171">
        <v>0.05</v>
      </c>
      <c r="J4171">
        <v>73.83</v>
      </c>
      <c r="K4171">
        <v>53.71</v>
      </c>
      <c r="L4171">
        <v>20.12</v>
      </c>
      <c r="M4171" t="s">
        <v>28</v>
      </c>
      <c r="N4171" t="str">
        <f t="shared" si="65"/>
        <v>Low</v>
      </c>
    </row>
    <row r="4172" spans="1:14" x14ac:dyDescent="0.3">
      <c r="A4172">
        <v>4171</v>
      </c>
      <c r="B4172" t="s">
        <v>2462</v>
      </c>
      <c r="C4172" s="2">
        <v>45296</v>
      </c>
      <c r="D4172" t="s">
        <v>39</v>
      </c>
      <c r="E4172" t="s">
        <v>33</v>
      </c>
      <c r="F4172" t="s">
        <v>16</v>
      </c>
      <c r="G4172">
        <v>2</v>
      </c>
      <c r="H4172">
        <v>101.02</v>
      </c>
      <c r="I4172">
        <v>0.17</v>
      </c>
      <c r="J4172">
        <v>167.69</v>
      </c>
      <c r="K4172">
        <v>92.38</v>
      </c>
      <c r="L4172">
        <v>75.31</v>
      </c>
      <c r="M4172" t="s">
        <v>40</v>
      </c>
      <c r="N4172" t="str">
        <f t="shared" si="65"/>
        <v>Medium</v>
      </c>
    </row>
    <row r="4173" spans="1:14" x14ac:dyDescent="0.3">
      <c r="A4173">
        <v>4172</v>
      </c>
      <c r="B4173" t="s">
        <v>3348</v>
      </c>
      <c r="C4173" s="2">
        <v>45570</v>
      </c>
      <c r="D4173" t="s">
        <v>14</v>
      </c>
      <c r="E4173" t="s">
        <v>20</v>
      </c>
      <c r="F4173" t="s">
        <v>16</v>
      </c>
      <c r="G4173">
        <v>2</v>
      </c>
      <c r="H4173">
        <v>355.08</v>
      </c>
      <c r="I4173">
        <v>0.24</v>
      </c>
      <c r="J4173">
        <v>539.72</v>
      </c>
      <c r="K4173">
        <v>340.64</v>
      </c>
      <c r="L4173">
        <v>199.08</v>
      </c>
      <c r="M4173" t="s">
        <v>40</v>
      </c>
      <c r="N4173" t="str">
        <f t="shared" si="65"/>
        <v>High</v>
      </c>
    </row>
    <row r="4174" spans="1:14" x14ac:dyDescent="0.3">
      <c r="A4174">
        <v>4173</v>
      </c>
      <c r="B4174" t="s">
        <v>3349</v>
      </c>
      <c r="C4174" s="2">
        <v>45322</v>
      </c>
      <c r="D4174" t="s">
        <v>24</v>
      </c>
      <c r="E4174" t="s">
        <v>15</v>
      </c>
      <c r="F4174" t="s">
        <v>16</v>
      </c>
      <c r="G4174">
        <v>1</v>
      </c>
      <c r="H4174">
        <v>272.19</v>
      </c>
      <c r="I4174">
        <v>0.01</v>
      </c>
      <c r="J4174">
        <v>269.47000000000003</v>
      </c>
      <c r="K4174">
        <v>189.13</v>
      </c>
      <c r="L4174">
        <v>80.34</v>
      </c>
      <c r="M4174" t="s">
        <v>28</v>
      </c>
      <c r="N4174" t="str">
        <f t="shared" si="65"/>
        <v>Low</v>
      </c>
    </row>
    <row r="4175" spans="1:14" x14ac:dyDescent="0.3">
      <c r="A4175">
        <v>4174</v>
      </c>
      <c r="B4175" t="s">
        <v>2339</v>
      </c>
      <c r="C4175" s="2">
        <v>45532</v>
      </c>
      <c r="D4175" t="s">
        <v>39</v>
      </c>
      <c r="E4175" t="s">
        <v>33</v>
      </c>
      <c r="F4175" t="s">
        <v>16</v>
      </c>
      <c r="G4175">
        <v>3</v>
      </c>
      <c r="H4175">
        <v>125.62</v>
      </c>
      <c r="I4175">
        <v>0.18</v>
      </c>
      <c r="J4175">
        <v>309.02999999999997</v>
      </c>
      <c r="K4175">
        <v>244.25</v>
      </c>
      <c r="L4175">
        <v>64.78</v>
      </c>
      <c r="M4175" t="s">
        <v>40</v>
      </c>
      <c r="N4175" t="str">
        <f t="shared" si="65"/>
        <v>Medium</v>
      </c>
    </row>
    <row r="4176" spans="1:14" x14ac:dyDescent="0.3">
      <c r="A4176">
        <v>4175</v>
      </c>
      <c r="B4176" t="s">
        <v>3350</v>
      </c>
      <c r="C4176" s="2">
        <v>45379</v>
      </c>
      <c r="D4176" t="s">
        <v>19</v>
      </c>
      <c r="E4176" t="s">
        <v>33</v>
      </c>
      <c r="F4176" t="s">
        <v>27</v>
      </c>
      <c r="G4176">
        <v>1</v>
      </c>
      <c r="H4176">
        <v>434.31</v>
      </c>
      <c r="I4176">
        <v>0.04</v>
      </c>
      <c r="J4176">
        <v>416.94</v>
      </c>
      <c r="K4176">
        <v>217.97</v>
      </c>
      <c r="L4176">
        <v>198.97</v>
      </c>
      <c r="M4176" t="s">
        <v>40</v>
      </c>
      <c r="N4176" t="str">
        <f t="shared" si="65"/>
        <v>Low</v>
      </c>
    </row>
    <row r="4177" spans="1:14" x14ac:dyDescent="0.3">
      <c r="A4177">
        <v>4176</v>
      </c>
      <c r="B4177" t="s">
        <v>2753</v>
      </c>
      <c r="C4177" s="2">
        <v>45458</v>
      </c>
      <c r="D4177" t="s">
        <v>24</v>
      </c>
      <c r="E4177" t="s">
        <v>25</v>
      </c>
      <c r="F4177" t="s">
        <v>21</v>
      </c>
      <c r="G4177">
        <v>10</v>
      </c>
      <c r="H4177">
        <v>72.849999999999994</v>
      </c>
      <c r="I4177">
        <v>0.02</v>
      </c>
      <c r="J4177">
        <v>713.93</v>
      </c>
      <c r="K4177">
        <v>534.79999999999995</v>
      </c>
      <c r="L4177">
        <v>179.13</v>
      </c>
      <c r="M4177" t="s">
        <v>46</v>
      </c>
      <c r="N4177" t="str">
        <f t="shared" si="65"/>
        <v>Low</v>
      </c>
    </row>
    <row r="4178" spans="1:14" x14ac:dyDescent="0.3">
      <c r="A4178">
        <v>4177</v>
      </c>
      <c r="B4178" t="s">
        <v>2433</v>
      </c>
      <c r="C4178" s="2">
        <v>45525</v>
      </c>
      <c r="D4178" t="s">
        <v>14</v>
      </c>
      <c r="E4178" t="s">
        <v>20</v>
      </c>
      <c r="F4178" t="s">
        <v>27</v>
      </c>
      <c r="G4178">
        <v>5</v>
      </c>
      <c r="H4178">
        <v>400.17</v>
      </c>
      <c r="I4178">
        <v>0.23</v>
      </c>
      <c r="J4178">
        <v>1540.65</v>
      </c>
      <c r="K4178">
        <v>1157.6600000000001</v>
      </c>
      <c r="L4178">
        <v>382.99</v>
      </c>
      <c r="M4178" t="s">
        <v>28</v>
      </c>
      <c r="N4178" t="str">
        <f t="shared" si="65"/>
        <v>High</v>
      </c>
    </row>
    <row r="4179" spans="1:14" x14ac:dyDescent="0.3">
      <c r="A4179">
        <v>4178</v>
      </c>
      <c r="B4179" t="s">
        <v>3351</v>
      </c>
      <c r="C4179" s="2">
        <v>45559</v>
      </c>
      <c r="D4179" t="s">
        <v>24</v>
      </c>
      <c r="E4179" t="s">
        <v>25</v>
      </c>
      <c r="F4179" t="s">
        <v>27</v>
      </c>
      <c r="G4179">
        <v>3</v>
      </c>
      <c r="H4179">
        <v>436.47</v>
      </c>
      <c r="I4179">
        <v>0.26</v>
      </c>
      <c r="J4179">
        <v>968.96</v>
      </c>
      <c r="K4179">
        <v>491.1</v>
      </c>
      <c r="L4179">
        <v>477.86</v>
      </c>
      <c r="M4179" t="s">
        <v>40</v>
      </c>
      <c r="N4179" t="str">
        <f t="shared" si="65"/>
        <v>High</v>
      </c>
    </row>
    <row r="4180" spans="1:14" x14ac:dyDescent="0.3">
      <c r="A4180">
        <v>4179</v>
      </c>
      <c r="B4180" t="s">
        <v>3352</v>
      </c>
      <c r="C4180" s="2">
        <v>45624</v>
      </c>
      <c r="D4180" t="s">
        <v>19</v>
      </c>
      <c r="E4180" t="s">
        <v>15</v>
      </c>
      <c r="F4180" t="s">
        <v>16</v>
      </c>
      <c r="G4180">
        <v>3</v>
      </c>
      <c r="H4180">
        <v>334.57</v>
      </c>
      <c r="I4180">
        <v>0.09</v>
      </c>
      <c r="J4180">
        <v>913.38</v>
      </c>
      <c r="K4180">
        <v>610.37</v>
      </c>
      <c r="L4180">
        <v>303.01</v>
      </c>
      <c r="M4180" t="s">
        <v>17</v>
      </c>
      <c r="N4180" t="str">
        <f t="shared" si="65"/>
        <v>Low</v>
      </c>
    </row>
    <row r="4181" spans="1:14" x14ac:dyDescent="0.3">
      <c r="A4181">
        <v>4180</v>
      </c>
      <c r="B4181" t="s">
        <v>1522</v>
      </c>
      <c r="C4181" s="2">
        <v>45486</v>
      </c>
      <c r="D4181" t="s">
        <v>24</v>
      </c>
      <c r="E4181" t="s">
        <v>20</v>
      </c>
      <c r="F4181" t="s">
        <v>27</v>
      </c>
      <c r="G4181">
        <v>8</v>
      </c>
      <c r="H4181">
        <v>429.18</v>
      </c>
      <c r="I4181">
        <v>0.06</v>
      </c>
      <c r="J4181">
        <v>3227.43</v>
      </c>
      <c r="K4181">
        <v>1837.17</v>
      </c>
      <c r="L4181">
        <v>1390.26</v>
      </c>
      <c r="M4181" t="s">
        <v>22</v>
      </c>
      <c r="N4181" t="str">
        <f t="shared" si="65"/>
        <v>Low</v>
      </c>
    </row>
    <row r="4182" spans="1:14" x14ac:dyDescent="0.3">
      <c r="A4182">
        <v>4181</v>
      </c>
      <c r="B4182" t="s">
        <v>1377</v>
      </c>
      <c r="C4182" s="2">
        <v>45556</v>
      </c>
      <c r="D4182" t="s">
        <v>19</v>
      </c>
      <c r="E4182" t="s">
        <v>15</v>
      </c>
      <c r="F4182" t="s">
        <v>21</v>
      </c>
      <c r="G4182">
        <v>2</v>
      </c>
      <c r="H4182">
        <v>301</v>
      </c>
      <c r="I4182">
        <v>0.06</v>
      </c>
      <c r="J4182">
        <v>565.88</v>
      </c>
      <c r="K4182">
        <v>352.22</v>
      </c>
      <c r="L4182">
        <v>213.66</v>
      </c>
      <c r="M4182" t="s">
        <v>40</v>
      </c>
      <c r="N4182" t="str">
        <f t="shared" si="65"/>
        <v>Low</v>
      </c>
    </row>
    <row r="4183" spans="1:14" x14ac:dyDescent="0.3">
      <c r="A4183">
        <v>4182</v>
      </c>
      <c r="B4183" t="s">
        <v>2456</v>
      </c>
      <c r="C4183" s="2">
        <v>45486</v>
      </c>
      <c r="D4183" t="s">
        <v>24</v>
      </c>
      <c r="E4183" t="s">
        <v>20</v>
      </c>
      <c r="F4183" t="s">
        <v>16</v>
      </c>
      <c r="G4183">
        <v>9</v>
      </c>
      <c r="H4183">
        <v>102.15</v>
      </c>
      <c r="I4183">
        <v>0.26</v>
      </c>
      <c r="J4183">
        <v>680.32</v>
      </c>
      <c r="K4183">
        <v>542.64</v>
      </c>
      <c r="L4183">
        <v>137.68</v>
      </c>
      <c r="M4183" t="s">
        <v>17</v>
      </c>
      <c r="N4183" t="str">
        <f t="shared" si="65"/>
        <v>High</v>
      </c>
    </row>
    <row r="4184" spans="1:14" x14ac:dyDescent="0.3">
      <c r="A4184">
        <v>4183</v>
      </c>
      <c r="B4184" t="s">
        <v>3353</v>
      </c>
      <c r="C4184" s="2">
        <v>45604</v>
      </c>
      <c r="D4184" t="s">
        <v>19</v>
      </c>
      <c r="E4184" t="s">
        <v>25</v>
      </c>
      <c r="F4184" t="s">
        <v>27</v>
      </c>
      <c r="G4184">
        <v>10</v>
      </c>
      <c r="H4184">
        <v>420.98</v>
      </c>
      <c r="I4184">
        <v>0.12</v>
      </c>
      <c r="J4184">
        <v>3704.62</v>
      </c>
      <c r="K4184">
        <v>2303.91</v>
      </c>
      <c r="L4184">
        <v>1400.71</v>
      </c>
      <c r="M4184" t="s">
        <v>46</v>
      </c>
      <c r="N4184" t="str">
        <f t="shared" si="65"/>
        <v>Medium</v>
      </c>
    </row>
    <row r="4185" spans="1:14" x14ac:dyDescent="0.3">
      <c r="A4185">
        <v>4184</v>
      </c>
      <c r="B4185" t="s">
        <v>295</v>
      </c>
      <c r="C4185" s="2">
        <v>45444</v>
      </c>
      <c r="D4185" t="s">
        <v>24</v>
      </c>
      <c r="E4185" t="s">
        <v>25</v>
      </c>
      <c r="F4185" t="s">
        <v>27</v>
      </c>
      <c r="G4185">
        <v>1</v>
      </c>
      <c r="H4185">
        <v>487.57</v>
      </c>
      <c r="I4185">
        <v>0.16</v>
      </c>
      <c r="J4185">
        <v>409.56</v>
      </c>
      <c r="K4185">
        <v>305.22000000000003</v>
      </c>
      <c r="L4185">
        <v>104.34</v>
      </c>
      <c r="M4185" t="s">
        <v>22</v>
      </c>
      <c r="N4185" t="str">
        <f t="shared" si="65"/>
        <v>Medium</v>
      </c>
    </row>
    <row r="4186" spans="1:14" x14ac:dyDescent="0.3">
      <c r="A4186">
        <v>4185</v>
      </c>
      <c r="B4186" t="s">
        <v>336</v>
      </c>
      <c r="C4186" s="2">
        <v>45639</v>
      </c>
      <c r="D4186" t="s">
        <v>24</v>
      </c>
      <c r="E4186" t="s">
        <v>30</v>
      </c>
      <c r="F4186" t="s">
        <v>16</v>
      </c>
      <c r="G4186">
        <v>10</v>
      </c>
      <c r="H4186">
        <v>229.15</v>
      </c>
      <c r="I4186">
        <v>0.19</v>
      </c>
      <c r="J4186">
        <v>1856.12</v>
      </c>
      <c r="K4186">
        <v>1131.55</v>
      </c>
      <c r="L4186">
        <v>724.57</v>
      </c>
      <c r="M4186" t="s">
        <v>28</v>
      </c>
      <c r="N4186" t="str">
        <f t="shared" si="65"/>
        <v>Medium</v>
      </c>
    </row>
    <row r="4187" spans="1:14" x14ac:dyDescent="0.3">
      <c r="A4187">
        <v>4186</v>
      </c>
      <c r="B4187" t="s">
        <v>2230</v>
      </c>
      <c r="C4187" s="2">
        <v>45464</v>
      </c>
      <c r="D4187" t="s">
        <v>19</v>
      </c>
      <c r="E4187" t="s">
        <v>33</v>
      </c>
      <c r="F4187" t="s">
        <v>27</v>
      </c>
      <c r="G4187">
        <v>4</v>
      </c>
      <c r="H4187">
        <v>392.4</v>
      </c>
      <c r="I4187">
        <v>0.05</v>
      </c>
      <c r="J4187">
        <v>1491.12</v>
      </c>
      <c r="K4187">
        <v>1163.96</v>
      </c>
      <c r="L4187">
        <v>327.16000000000003</v>
      </c>
      <c r="M4187" t="s">
        <v>17</v>
      </c>
      <c r="N4187" t="str">
        <f t="shared" si="65"/>
        <v>Low</v>
      </c>
    </row>
    <row r="4188" spans="1:14" x14ac:dyDescent="0.3">
      <c r="A4188">
        <v>4187</v>
      </c>
      <c r="B4188" t="s">
        <v>1123</v>
      </c>
      <c r="C4188" s="2">
        <v>45409</v>
      </c>
      <c r="D4188" t="s">
        <v>19</v>
      </c>
      <c r="E4188" t="s">
        <v>20</v>
      </c>
      <c r="F4188" t="s">
        <v>21</v>
      </c>
      <c r="G4188">
        <v>6</v>
      </c>
      <c r="H4188">
        <v>351.47</v>
      </c>
      <c r="I4188">
        <v>0.15</v>
      </c>
      <c r="J4188">
        <v>1792.5</v>
      </c>
      <c r="K4188">
        <v>1425.64</v>
      </c>
      <c r="L4188">
        <v>366.86</v>
      </c>
      <c r="M4188" t="s">
        <v>46</v>
      </c>
      <c r="N4188" t="str">
        <f t="shared" si="65"/>
        <v>Medium</v>
      </c>
    </row>
    <row r="4189" spans="1:14" x14ac:dyDescent="0.3">
      <c r="A4189">
        <v>4188</v>
      </c>
      <c r="B4189" t="s">
        <v>3354</v>
      </c>
      <c r="C4189" s="2">
        <v>45345</v>
      </c>
      <c r="D4189" t="s">
        <v>19</v>
      </c>
      <c r="E4189" t="s">
        <v>30</v>
      </c>
      <c r="F4189" t="s">
        <v>27</v>
      </c>
      <c r="G4189">
        <v>7</v>
      </c>
      <c r="H4189">
        <v>272.48</v>
      </c>
      <c r="I4189">
        <v>7.0000000000000007E-2</v>
      </c>
      <c r="J4189">
        <v>1773.84</v>
      </c>
      <c r="K4189">
        <v>1212.43</v>
      </c>
      <c r="L4189">
        <v>561.41</v>
      </c>
      <c r="M4189" t="s">
        <v>22</v>
      </c>
      <c r="N4189" t="str">
        <f t="shared" si="65"/>
        <v>Low</v>
      </c>
    </row>
    <row r="4190" spans="1:14" x14ac:dyDescent="0.3">
      <c r="A4190">
        <v>4189</v>
      </c>
      <c r="B4190" t="s">
        <v>3355</v>
      </c>
      <c r="C4190" s="2">
        <v>45501</v>
      </c>
      <c r="D4190" t="s">
        <v>14</v>
      </c>
      <c r="E4190" t="s">
        <v>15</v>
      </c>
      <c r="F4190" t="s">
        <v>16</v>
      </c>
      <c r="G4190">
        <v>4</v>
      </c>
      <c r="H4190">
        <v>117.81</v>
      </c>
      <c r="I4190">
        <v>0.01</v>
      </c>
      <c r="J4190">
        <v>466.53</v>
      </c>
      <c r="K4190">
        <v>355.99</v>
      </c>
      <c r="L4190">
        <v>110.54</v>
      </c>
      <c r="M4190" t="s">
        <v>46</v>
      </c>
      <c r="N4190" t="str">
        <f t="shared" si="65"/>
        <v>Low</v>
      </c>
    </row>
    <row r="4191" spans="1:14" x14ac:dyDescent="0.3">
      <c r="A4191">
        <v>4190</v>
      </c>
      <c r="B4191" t="s">
        <v>3356</v>
      </c>
      <c r="C4191" s="2">
        <v>45655</v>
      </c>
      <c r="D4191" t="s">
        <v>39</v>
      </c>
      <c r="E4191" t="s">
        <v>20</v>
      </c>
      <c r="F4191" t="s">
        <v>16</v>
      </c>
      <c r="G4191">
        <v>3</v>
      </c>
      <c r="H4191">
        <v>409.39</v>
      </c>
      <c r="I4191">
        <v>0.3</v>
      </c>
      <c r="J4191">
        <v>859.72</v>
      </c>
      <c r="K4191">
        <v>516.9</v>
      </c>
      <c r="L4191">
        <v>342.82</v>
      </c>
      <c r="M4191" t="s">
        <v>46</v>
      </c>
      <c r="N4191" t="str">
        <f t="shared" si="65"/>
        <v>High</v>
      </c>
    </row>
    <row r="4192" spans="1:14" x14ac:dyDescent="0.3">
      <c r="A4192">
        <v>4191</v>
      </c>
      <c r="B4192" t="s">
        <v>3357</v>
      </c>
      <c r="C4192" s="2">
        <v>45325</v>
      </c>
      <c r="D4192" t="s">
        <v>39</v>
      </c>
      <c r="E4192" t="s">
        <v>20</v>
      </c>
      <c r="F4192" t="s">
        <v>16</v>
      </c>
      <c r="G4192">
        <v>7</v>
      </c>
      <c r="H4192">
        <v>190.42</v>
      </c>
      <c r="I4192">
        <v>0.19</v>
      </c>
      <c r="J4192">
        <v>1079.68</v>
      </c>
      <c r="K4192">
        <v>626.45000000000005</v>
      </c>
      <c r="L4192">
        <v>453.23</v>
      </c>
      <c r="M4192" t="s">
        <v>40</v>
      </c>
      <c r="N4192" t="str">
        <f t="shared" si="65"/>
        <v>Medium</v>
      </c>
    </row>
    <row r="4193" spans="1:14" x14ac:dyDescent="0.3">
      <c r="A4193">
        <v>4192</v>
      </c>
      <c r="B4193" t="s">
        <v>3358</v>
      </c>
      <c r="C4193" s="2">
        <v>45429</v>
      </c>
      <c r="D4193" t="s">
        <v>14</v>
      </c>
      <c r="E4193" t="s">
        <v>20</v>
      </c>
      <c r="F4193" t="s">
        <v>21</v>
      </c>
      <c r="G4193">
        <v>7</v>
      </c>
      <c r="H4193">
        <v>263.75</v>
      </c>
      <c r="I4193">
        <v>0</v>
      </c>
      <c r="J4193">
        <v>1846.25</v>
      </c>
      <c r="K4193">
        <v>1463.78</v>
      </c>
      <c r="L4193">
        <v>382.47</v>
      </c>
      <c r="M4193" t="s">
        <v>28</v>
      </c>
      <c r="N4193" t="str">
        <f t="shared" si="65"/>
        <v>No Discount</v>
      </c>
    </row>
    <row r="4194" spans="1:14" x14ac:dyDescent="0.3">
      <c r="A4194">
        <v>4193</v>
      </c>
      <c r="B4194" t="s">
        <v>1279</v>
      </c>
      <c r="C4194" s="2">
        <v>45307</v>
      </c>
      <c r="D4194" t="s">
        <v>39</v>
      </c>
      <c r="E4194" t="s">
        <v>25</v>
      </c>
      <c r="F4194" t="s">
        <v>21</v>
      </c>
      <c r="G4194">
        <v>3</v>
      </c>
      <c r="H4194">
        <v>167.86</v>
      </c>
      <c r="I4194">
        <v>0.09</v>
      </c>
      <c r="J4194">
        <v>458.26</v>
      </c>
      <c r="K4194">
        <v>293.29000000000002</v>
      </c>
      <c r="L4194">
        <v>164.97</v>
      </c>
      <c r="M4194" t="s">
        <v>22</v>
      </c>
      <c r="N4194" t="str">
        <f t="shared" si="65"/>
        <v>Low</v>
      </c>
    </row>
    <row r="4195" spans="1:14" x14ac:dyDescent="0.3">
      <c r="A4195">
        <v>4194</v>
      </c>
      <c r="B4195" t="s">
        <v>3359</v>
      </c>
      <c r="C4195" s="2">
        <v>45420</v>
      </c>
      <c r="D4195" t="s">
        <v>14</v>
      </c>
      <c r="E4195" t="s">
        <v>25</v>
      </c>
      <c r="F4195" t="s">
        <v>21</v>
      </c>
      <c r="G4195">
        <v>10</v>
      </c>
      <c r="H4195">
        <v>165.19</v>
      </c>
      <c r="I4195">
        <v>7.0000000000000007E-2</v>
      </c>
      <c r="J4195">
        <v>1536.27</v>
      </c>
      <c r="K4195">
        <v>1027.98</v>
      </c>
      <c r="L4195">
        <v>508.29</v>
      </c>
      <c r="M4195" t="s">
        <v>22</v>
      </c>
      <c r="N4195" t="str">
        <f t="shared" si="65"/>
        <v>Low</v>
      </c>
    </row>
    <row r="4196" spans="1:14" x14ac:dyDescent="0.3">
      <c r="A4196">
        <v>4195</v>
      </c>
      <c r="B4196" t="s">
        <v>3360</v>
      </c>
      <c r="C4196" s="2">
        <v>45343</v>
      </c>
      <c r="D4196" t="s">
        <v>39</v>
      </c>
      <c r="E4196" t="s">
        <v>15</v>
      </c>
      <c r="F4196" t="s">
        <v>21</v>
      </c>
      <c r="G4196">
        <v>6</v>
      </c>
      <c r="H4196">
        <v>146.9</v>
      </c>
      <c r="I4196">
        <v>0.01</v>
      </c>
      <c r="J4196">
        <v>872.59</v>
      </c>
      <c r="K4196">
        <v>611.88</v>
      </c>
      <c r="L4196">
        <v>260.70999999999998</v>
      </c>
      <c r="M4196" t="s">
        <v>40</v>
      </c>
      <c r="N4196" t="str">
        <f t="shared" si="65"/>
        <v>Low</v>
      </c>
    </row>
    <row r="4197" spans="1:14" x14ac:dyDescent="0.3">
      <c r="A4197">
        <v>4196</v>
      </c>
      <c r="B4197" t="s">
        <v>3361</v>
      </c>
      <c r="C4197" s="2">
        <v>45496</v>
      </c>
      <c r="D4197" t="s">
        <v>19</v>
      </c>
      <c r="E4197" t="s">
        <v>15</v>
      </c>
      <c r="F4197" t="s">
        <v>16</v>
      </c>
      <c r="G4197">
        <v>6</v>
      </c>
      <c r="H4197">
        <v>432.96</v>
      </c>
      <c r="I4197">
        <v>0.13</v>
      </c>
      <c r="J4197">
        <v>2260.0500000000002</v>
      </c>
      <c r="K4197">
        <v>1325.66</v>
      </c>
      <c r="L4197">
        <v>934.39</v>
      </c>
      <c r="M4197" t="s">
        <v>17</v>
      </c>
      <c r="N4197" t="str">
        <f t="shared" si="65"/>
        <v>Medium</v>
      </c>
    </row>
    <row r="4198" spans="1:14" x14ac:dyDescent="0.3">
      <c r="A4198">
        <v>4197</v>
      </c>
      <c r="B4198" t="s">
        <v>3362</v>
      </c>
      <c r="C4198" s="2">
        <v>45397</v>
      </c>
      <c r="D4198" t="s">
        <v>39</v>
      </c>
      <c r="E4198" t="s">
        <v>15</v>
      </c>
      <c r="F4198" t="s">
        <v>16</v>
      </c>
      <c r="G4198">
        <v>2</v>
      </c>
      <c r="H4198">
        <v>407.43</v>
      </c>
      <c r="I4198">
        <v>0.12</v>
      </c>
      <c r="J4198">
        <v>717.08</v>
      </c>
      <c r="K4198">
        <v>511.57</v>
      </c>
      <c r="L4198">
        <v>205.51</v>
      </c>
      <c r="M4198" t="s">
        <v>40</v>
      </c>
      <c r="N4198" t="str">
        <f t="shared" si="65"/>
        <v>Medium</v>
      </c>
    </row>
    <row r="4199" spans="1:14" x14ac:dyDescent="0.3">
      <c r="A4199">
        <v>4198</v>
      </c>
      <c r="B4199" t="s">
        <v>3363</v>
      </c>
      <c r="C4199" s="2">
        <v>45585</v>
      </c>
      <c r="D4199" t="s">
        <v>39</v>
      </c>
      <c r="E4199" t="s">
        <v>20</v>
      </c>
      <c r="F4199" t="s">
        <v>16</v>
      </c>
      <c r="G4199">
        <v>5</v>
      </c>
      <c r="H4199">
        <v>94.01</v>
      </c>
      <c r="I4199">
        <v>0.26</v>
      </c>
      <c r="J4199">
        <v>347.84</v>
      </c>
      <c r="K4199">
        <v>211.72</v>
      </c>
      <c r="L4199">
        <v>136.12</v>
      </c>
      <c r="M4199" t="s">
        <v>22</v>
      </c>
      <c r="N4199" t="str">
        <f t="shared" si="65"/>
        <v>High</v>
      </c>
    </row>
    <row r="4200" spans="1:14" x14ac:dyDescent="0.3">
      <c r="A4200">
        <v>4199</v>
      </c>
      <c r="B4200" t="s">
        <v>987</v>
      </c>
      <c r="C4200" s="2">
        <v>45634</v>
      </c>
      <c r="D4200" t="s">
        <v>39</v>
      </c>
      <c r="E4200" t="s">
        <v>30</v>
      </c>
      <c r="F4200" t="s">
        <v>27</v>
      </c>
      <c r="G4200">
        <v>4</v>
      </c>
      <c r="H4200">
        <v>419.37</v>
      </c>
      <c r="I4200">
        <v>0.06</v>
      </c>
      <c r="J4200">
        <v>1576.83</v>
      </c>
      <c r="K4200">
        <v>947.58</v>
      </c>
      <c r="L4200">
        <v>629.25</v>
      </c>
      <c r="M4200" t="s">
        <v>17</v>
      </c>
      <c r="N4200" t="str">
        <f t="shared" si="65"/>
        <v>Low</v>
      </c>
    </row>
    <row r="4201" spans="1:14" x14ac:dyDescent="0.3">
      <c r="A4201">
        <v>4200</v>
      </c>
      <c r="B4201" t="s">
        <v>989</v>
      </c>
      <c r="C4201" s="2">
        <v>45602</v>
      </c>
      <c r="D4201" t="s">
        <v>14</v>
      </c>
      <c r="E4201" t="s">
        <v>30</v>
      </c>
      <c r="F4201" t="s">
        <v>27</v>
      </c>
      <c r="G4201">
        <v>10</v>
      </c>
      <c r="H4201">
        <v>19.989999999999998</v>
      </c>
      <c r="I4201">
        <v>0.24</v>
      </c>
      <c r="J4201">
        <v>151.91999999999999</v>
      </c>
      <c r="K4201">
        <v>83.72</v>
      </c>
      <c r="L4201">
        <v>68.2</v>
      </c>
      <c r="M4201" t="s">
        <v>28</v>
      </c>
      <c r="N4201" t="str">
        <f t="shared" si="65"/>
        <v>High</v>
      </c>
    </row>
    <row r="4202" spans="1:14" x14ac:dyDescent="0.3">
      <c r="A4202">
        <v>4201</v>
      </c>
      <c r="B4202" t="s">
        <v>3364</v>
      </c>
      <c r="C4202" s="2">
        <v>45349</v>
      </c>
      <c r="D4202" t="s">
        <v>19</v>
      </c>
      <c r="E4202" t="s">
        <v>20</v>
      </c>
      <c r="F4202" t="s">
        <v>21</v>
      </c>
      <c r="G4202">
        <v>6</v>
      </c>
      <c r="H4202">
        <v>357.09</v>
      </c>
      <c r="I4202">
        <v>0.25</v>
      </c>
      <c r="J4202">
        <v>1606.9</v>
      </c>
      <c r="K4202">
        <v>1280.3699999999999</v>
      </c>
      <c r="L4202">
        <v>326.52999999999997</v>
      </c>
      <c r="M4202" t="s">
        <v>17</v>
      </c>
      <c r="N4202" t="str">
        <f t="shared" si="65"/>
        <v>High</v>
      </c>
    </row>
    <row r="4203" spans="1:14" x14ac:dyDescent="0.3">
      <c r="A4203">
        <v>4202</v>
      </c>
      <c r="B4203" t="s">
        <v>516</v>
      </c>
      <c r="C4203" s="2">
        <v>45547</v>
      </c>
      <c r="D4203" t="s">
        <v>39</v>
      </c>
      <c r="E4203" t="s">
        <v>25</v>
      </c>
      <c r="F4203" t="s">
        <v>16</v>
      </c>
      <c r="G4203">
        <v>8</v>
      </c>
      <c r="H4203">
        <v>251.58</v>
      </c>
      <c r="I4203">
        <v>0.08</v>
      </c>
      <c r="J4203">
        <v>1851.63</v>
      </c>
      <c r="K4203">
        <v>1180.1199999999999</v>
      </c>
      <c r="L4203">
        <v>671.51</v>
      </c>
      <c r="M4203" t="s">
        <v>22</v>
      </c>
      <c r="N4203" t="str">
        <f t="shared" si="65"/>
        <v>Low</v>
      </c>
    </row>
    <row r="4204" spans="1:14" x14ac:dyDescent="0.3">
      <c r="A4204">
        <v>4203</v>
      </c>
      <c r="B4204" t="s">
        <v>3365</v>
      </c>
      <c r="C4204" s="2">
        <v>45587</v>
      </c>
      <c r="D4204" t="s">
        <v>39</v>
      </c>
      <c r="E4204" t="s">
        <v>20</v>
      </c>
      <c r="F4204" t="s">
        <v>16</v>
      </c>
      <c r="G4204">
        <v>1</v>
      </c>
      <c r="H4204">
        <v>51.85</v>
      </c>
      <c r="I4204">
        <v>0.06</v>
      </c>
      <c r="J4204">
        <v>48.74</v>
      </c>
      <c r="K4204">
        <v>38.1</v>
      </c>
      <c r="L4204">
        <v>10.64</v>
      </c>
      <c r="M4204" t="s">
        <v>22</v>
      </c>
      <c r="N4204" t="str">
        <f t="shared" si="65"/>
        <v>Low</v>
      </c>
    </row>
    <row r="4205" spans="1:14" x14ac:dyDescent="0.3">
      <c r="A4205">
        <v>4204</v>
      </c>
      <c r="B4205" t="s">
        <v>2016</v>
      </c>
      <c r="C4205" s="2">
        <v>45294</v>
      </c>
      <c r="D4205" t="s">
        <v>39</v>
      </c>
      <c r="E4205" t="s">
        <v>30</v>
      </c>
      <c r="F4205" t="s">
        <v>21</v>
      </c>
      <c r="G4205">
        <v>3</v>
      </c>
      <c r="H4205">
        <v>287.79000000000002</v>
      </c>
      <c r="I4205">
        <v>0.13</v>
      </c>
      <c r="J4205">
        <v>751.13</v>
      </c>
      <c r="K4205">
        <v>551.15</v>
      </c>
      <c r="L4205">
        <v>199.98</v>
      </c>
      <c r="M4205" t="s">
        <v>17</v>
      </c>
      <c r="N4205" t="str">
        <f t="shared" si="65"/>
        <v>Medium</v>
      </c>
    </row>
    <row r="4206" spans="1:14" x14ac:dyDescent="0.3">
      <c r="A4206">
        <v>4205</v>
      </c>
      <c r="B4206" t="s">
        <v>381</v>
      </c>
      <c r="C4206" s="2">
        <v>45431</v>
      </c>
      <c r="D4206" t="s">
        <v>19</v>
      </c>
      <c r="E4206" t="s">
        <v>15</v>
      </c>
      <c r="F4206" t="s">
        <v>27</v>
      </c>
      <c r="G4206">
        <v>3</v>
      </c>
      <c r="H4206">
        <v>354.93</v>
      </c>
      <c r="I4206">
        <v>0.16</v>
      </c>
      <c r="J4206">
        <v>894.42</v>
      </c>
      <c r="K4206">
        <v>647.47</v>
      </c>
      <c r="L4206">
        <v>246.95</v>
      </c>
      <c r="M4206" t="s">
        <v>17</v>
      </c>
      <c r="N4206" t="str">
        <f t="shared" si="65"/>
        <v>Medium</v>
      </c>
    </row>
    <row r="4207" spans="1:14" x14ac:dyDescent="0.3">
      <c r="A4207">
        <v>4206</v>
      </c>
      <c r="B4207" t="s">
        <v>2646</v>
      </c>
      <c r="C4207" s="2">
        <v>45475</v>
      </c>
      <c r="D4207" t="s">
        <v>19</v>
      </c>
      <c r="E4207" t="s">
        <v>15</v>
      </c>
      <c r="F4207" t="s">
        <v>21</v>
      </c>
      <c r="G4207">
        <v>7</v>
      </c>
      <c r="H4207">
        <v>281.64999999999998</v>
      </c>
      <c r="I4207">
        <v>0.11</v>
      </c>
      <c r="J4207">
        <v>1754.68</v>
      </c>
      <c r="K4207">
        <v>944.7</v>
      </c>
      <c r="L4207">
        <v>809.98</v>
      </c>
      <c r="M4207" t="s">
        <v>28</v>
      </c>
      <c r="N4207" t="str">
        <f t="shared" si="65"/>
        <v>Medium</v>
      </c>
    </row>
    <row r="4208" spans="1:14" x14ac:dyDescent="0.3">
      <c r="A4208">
        <v>4207</v>
      </c>
      <c r="B4208" t="s">
        <v>182</v>
      </c>
      <c r="C4208" s="2">
        <v>45584</v>
      </c>
      <c r="D4208" t="s">
        <v>24</v>
      </c>
      <c r="E4208" t="s">
        <v>20</v>
      </c>
      <c r="F4208" t="s">
        <v>27</v>
      </c>
      <c r="G4208">
        <v>3</v>
      </c>
      <c r="H4208">
        <v>204.61</v>
      </c>
      <c r="I4208">
        <v>0.27</v>
      </c>
      <c r="J4208">
        <v>448.1</v>
      </c>
      <c r="K4208">
        <v>240.3</v>
      </c>
      <c r="L4208">
        <v>207.8</v>
      </c>
      <c r="M4208" t="s">
        <v>28</v>
      </c>
      <c r="N4208" t="str">
        <f t="shared" si="65"/>
        <v>High</v>
      </c>
    </row>
    <row r="4209" spans="1:14" x14ac:dyDescent="0.3">
      <c r="A4209">
        <v>4208</v>
      </c>
      <c r="B4209" t="s">
        <v>3366</v>
      </c>
      <c r="C4209" s="2">
        <v>45490</v>
      </c>
      <c r="D4209" t="s">
        <v>19</v>
      </c>
      <c r="E4209" t="s">
        <v>15</v>
      </c>
      <c r="F4209" t="s">
        <v>16</v>
      </c>
      <c r="G4209">
        <v>5</v>
      </c>
      <c r="H4209">
        <v>411.09</v>
      </c>
      <c r="I4209">
        <v>0.13</v>
      </c>
      <c r="J4209">
        <v>1788.24</v>
      </c>
      <c r="K4209">
        <v>1306.92</v>
      </c>
      <c r="L4209">
        <v>481.32</v>
      </c>
      <c r="M4209" t="s">
        <v>22</v>
      </c>
      <c r="N4209" t="str">
        <f t="shared" si="65"/>
        <v>Medium</v>
      </c>
    </row>
    <row r="4210" spans="1:14" x14ac:dyDescent="0.3">
      <c r="A4210">
        <v>4209</v>
      </c>
      <c r="B4210" t="s">
        <v>3105</v>
      </c>
      <c r="C4210" s="2">
        <v>45337</v>
      </c>
      <c r="D4210" t="s">
        <v>24</v>
      </c>
      <c r="E4210" t="s">
        <v>20</v>
      </c>
      <c r="F4210" t="s">
        <v>16</v>
      </c>
      <c r="G4210">
        <v>3</v>
      </c>
      <c r="H4210">
        <v>498.23</v>
      </c>
      <c r="I4210">
        <v>0.26</v>
      </c>
      <c r="J4210">
        <v>1106.07</v>
      </c>
      <c r="K4210">
        <v>628.16</v>
      </c>
      <c r="L4210">
        <v>477.91</v>
      </c>
      <c r="M4210" t="s">
        <v>40</v>
      </c>
      <c r="N4210" t="str">
        <f t="shared" si="65"/>
        <v>High</v>
      </c>
    </row>
    <row r="4211" spans="1:14" x14ac:dyDescent="0.3">
      <c r="A4211">
        <v>4210</v>
      </c>
      <c r="B4211" t="s">
        <v>3367</v>
      </c>
      <c r="C4211" s="2">
        <v>45309</v>
      </c>
      <c r="D4211" t="s">
        <v>14</v>
      </c>
      <c r="E4211" t="s">
        <v>15</v>
      </c>
      <c r="F4211" t="s">
        <v>21</v>
      </c>
      <c r="G4211">
        <v>2</v>
      </c>
      <c r="H4211">
        <v>451.77</v>
      </c>
      <c r="I4211">
        <v>0.26</v>
      </c>
      <c r="J4211">
        <v>668.62</v>
      </c>
      <c r="K4211">
        <v>375.9</v>
      </c>
      <c r="L4211">
        <v>292.72000000000003</v>
      </c>
      <c r="M4211" t="s">
        <v>22</v>
      </c>
      <c r="N4211" t="str">
        <f t="shared" si="65"/>
        <v>High</v>
      </c>
    </row>
    <row r="4212" spans="1:14" x14ac:dyDescent="0.3">
      <c r="A4212">
        <v>4211</v>
      </c>
      <c r="B4212" t="s">
        <v>389</v>
      </c>
      <c r="C4212" s="2">
        <v>45507</v>
      </c>
      <c r="D4212" t="s">
        <v>19</v>
      </c>
      <c r="E4212" t="s">
        <v>33</v>
      </c>
      <c r="F4212" t="s">
        <v>21</v>
      </c>
      <c r="G4212">
        <v>10</v>
      </c>
      <c r="H4212">
        <v>32.42</v>
      </c>
      <c r="I4212">
        <v>0.23</v>
      </c>
      <c r="J4212">
        <v>249.63</v>
      </c>
      <c r="K4212">
        <v>173.25</v>
      </c>
      <c r="L4212">
        <v>76.38</v>
      </c>
      <c r="M4212" t="s">
        <v>46</v>
      </c>
      <c r="N4212" t="str">
        <f t="shared" si="65"/>
        <v>High</v>
      </c>
    </row>
    <row r="4213" spans="1:14" x14ac:dyDescent="0.3">
      <c r="A4213">
        <v>4212</v>
      </c>
      <c r="B4213" t="s">
        <v>3124</v>
      </c>
      <c r="C4213" s="2">
        <v>45449</v>
      </c>
      <c r="D4213" t="s">
        <v>39</v>
      </c>
      <c r="E4213" t="s">
        <v>30</v>
      </c>
      <c r="F4213" t="s">
        <v>27</v>
      </c>
      <c r="G4213">
        <v>4</v>
      </c>
      <c r="H4213">
        <v>407.28</v>
      </c>
      <c r="I4213">
        <v>0.27</v>
      </c>
      <c r="J4213">
        <v>1189.26</v>
      </c>
      <c r="K4213">
        <v>863.57</v>
      </c>
      <c r="L4213">
        <v>325.69</v>
      </c>
      <c r="M4213" t="s">
        <v>28</v>
      </c>
      <c r="N4213" t="str">
        <f t="shared" si="65"/>
        <v>High</v>
      </c>
    </row>
    <row r="4214" spans="1:14" x14ac:dyDescent="0.3">
      <c r="A4214">
        <v>4213</v>
      </c>
      <c r="B4214" t="s">
        <v>2324</v>
      </c>
      <c r="C4214" s="2">
        <v>45577</v>
      </c>
      <c r="D4214" t="s">
        <v>39</v>
      </c>
      <c r="E4214" t="s">
        <v>20</v>
      </c>
      <c r="F4214" t="s">
        <v>27</v>
      </c>
      <c r="G4214">
        <v>10</v>
      </c>
      <c r="H4214">
        <v>432.93</v>
      </c>
      <c r="I4214">
        <v>0.26</v>
      </c>
      <c r="J4214">
        <v>3203.68</v>
      </c>
      <c r="K4214">
        <v>2084.31</v>
      </c>
      <c r="L4214">
        <v>1119.3699999999999</v>
      </c>
      <c r="M4214" t="s">
        <v>40</v>
      </c>
      <c r="N4214" t="str">
        <f t="shared" si="65"/>
        <v>High</v>
      </c>
    </row>
    <row r="4215" spans="1:14" x14ac:dyDescent="0.3">
      <c r="A4215">
        <v>4214</v>
      </c>
      <c r="B4215" t="s">
        <v>3368</v>
      </c>
      <c r="C4215" s="2">
        <v>45639</v>
      </c>
      <c r="D4215" t="s">
        <v>19</v>
      </c>
      <c r="E4215" t="s">
        <v>15</v>
      </c>
      <c r="F4215" t="s">
        <v>27</v>
      </c>
      <c r="G4215">
        <v>1</v>
      </c>
      <c r="H4215">
        <v>75.430000000000007</v>
      </c>
      <c r="I4215">
        <v>0.19</v>
      </c>
      <c r="J4215">
        <v>61.1</v>
      </c>
      <c r="K4215">
        <v>37.270000000000003</v>
      </c>
      <c r="L4215">
        <v>23.83</v>
      </c>
      <c r="M4215" t="s">
        <v>46</v>
      </c>
      <c r="N4215" t="str">
        <f t="shared" si="65"/>
        <v>Medium</v>
      </c>
    </row>
    <row r="4216" spans="1:14" x14ac:dyDescent="0.3">
      <c r="A4216">
        <v>4215</v>
      </c>
      <c r="B4216" t="s">
        <v>3369</v>
      </c>
      <c r="C4216" s="2">
        <v>45602</v>
      </c>
      <c r="D4216" t="s">
        <v>39</v>
      </c>
      <c r="E4216" t="s">
        <v>15</v>
      </c>
      <c r="F4216" t="s">
        <v>16</v>
      </c>
      <c r="G4216">
        <v>3</v>
      </c>
      <c r="H4216">
        <v>124.23</v>
      </c>
      <c r="I4216">
        <v>0.06</v>
      </c>
      <c r="J4216">
        <v>350.33</v>
      </c>
      <c r="K4216">
        <v>234.55</v>
      </c>
      <c r="L4216">
        <v>115.78</v>
      </c>
      <c r="M4216" t="s">
        <v>22</v>
      </c>
      <c r="N4216" t="str">
        <f t="shared" si="65"/>
        <v>Low</v>
      </c>
    </row>
    <row r="4217" spans="1:14" x14ac:dyDescent="0.3">
      <c r="A4217">
        <v>4216</v>
      </c>
      <c r="B4217" t="s">
        <v>3370</v>
      </c>
      <c r="C4217" s="2">
        <v>45354</v>
      </c>
      <c r="D4217" t="s">
        <v>14</v>
      </c>
      <c r="E4217" t="s">
        <v>25</v>
      </c>
      <c r="F4217" t="s">
        <v>27</v>
      </c>
      <c r="G4217">
        <v>6</v>
      </c>
      <c r="H4217">
        <v>88.39</v>
      </c>
      <c r="I4217">
        <v>0.24</v>
      </c>
      <c r="J4217">
        <v>403.06</v>
      </c>
      <c r="K4217">
        <v>283.33999999999997</v>
      </c>
      <c r="L4217">
        <v>119.72</v>
      </c>
      <c r="M4217" t="s">
        <v>46</v>
      </c>
      <c r="N4217" t="str">
        <f t="shared" si="65"/>
        <v>High</v>
      </c>
    </row>
    <row r="4218" spans="1:14" x14ac:dyDescent="0.3">
      <c r="A4218">
        <v>4217</v>
      </c>
      <c r="B4218" t="s">
        <v>3371</v>
      </c>
      <c r="C4218" s="2">
        <v>45499</v>
      </c>
      <c r="D4218" t="s">
        <v>39</v>
      </c>
      <c r="E4218" t="s">
        <v>30</v>
      </c>
      <c r="F4218" t="s">
        <v>21</v>
      </c>
      <c r="G4218">
        <v>9</v>
      </c>
      <c r="H4218">
        <v>451.61</v>
      </c>
      <c r="I4218">
        <v>0.1</v>
      </c>
      <c r="J4218">
        <v>3658.04</v>
      </c>
      <c r="K4218">
        <v>2318.83</v>
      </c>
      <c r="L4218">
        <v>1339.21</v>
      </c>
      <c r="M4218" t="s">
        <v>28</v>
      </c>
      <c r="N4218" t="str">
        <f t="shared" si="65"/>
        <v>Low</v>
      </c>
    </row>
    <row r="4219" spans="1:14" x14ac:dyDescent="0.3">
      <c r="A4219">
        <v>4218</v>
      </c>
      <c r="B4219" t="s">
        <v>3372</v>
      </c>
      <c r="C4219" s="2">
        <v>45324</v>
      </c>
      <c r="D4219" t="s">
        <v>14</v>
      </c>
      <c r="E4219" t="s">
        <v>25</v>
      </c>
      <c r="F4219" t="s">
        <v>21</v>
      </c>
      <c r="G4219">
        <v>3</v>
      </c>
      <c r="H4219">
        <v>16.27</v>
      </c>
      <c r="I4219">
        <v>0.01</v>
      </c>
      <c r="J4219">
        <v>48.32</v>
      </c>
      <c r="K4219">
        <v>28.09</v>
      </c>
      <c r="L4219">
        <v>20.23</v>
      </c>
      <c r="M4219" t="s">
        <v>40</v>
      </c>
      <c r="N4219" t="str">
        <f t="shared" si="65"/>
        <v>Low</v>
      </c>
    </row>
    <row r="4220" spans="1:14" x14ac:dyDescent="0.3">
      <c r="A4220">
        <v>4219</v>
      </c>
      <c r="B4220" t="s">
        <v>2607</v>
      </c>
      <c r="C4220" s="2">
        <v>45597</v>
      </c>
      <c r="D4220" t="s">
        <v>24</v>
      </c>
      <c r="E4220" t="s">
        <v>30</v>
      </c>
      <c r="F4220" t="s">
        <v>21</v>
      </c>
      <c r="G4220">
        <v>4</v>
      </c>
      <c r="H4220">
        <v>234.31</v>
      </c>
      <c r="I4220">
        <v>0.02</v>
      </c>
      <c r="J4220">
        <v>918.5</v>
      </c>
      <c r="K4220">
        <v>618.89</v>
      </c>
      <c r="L4220">
        <v>299.61</v>
      </c>
      <c r="M4220" t="s">
        <v>28</v>
      </c>
      <c r="N4220" t="str">
        <f t="shared" si="65"/>
        <v>Low</v>
      </c>
    </row>
    <row r="4221" spans="1:14" x14ac:dyDescent="0.3">
      <c r="A4221">
        <v>4220</v>
      </c>
      <c r="B4221" t="s">
        <v>1031</v>
      </c>
      <c r="C4221" s="2">
        <v>45549</v>
      </c>
      <c r="D4221" t="s">
        <v>14</v>
      </c>
      <c r="E4221" t="s">
        <v>15</v>
      </c>
      <c r="F4221" t="s">
        <v>27</v>
      </c>
      <c r="G4221">
        <v>7</v>
      </c>
      <c r="H4221">
        <v>27.24</v>
      </c>
      <c r="I4221">
        <v>0.1</v>
      </c>
      <c r="J4221">
        <v>171.61</v>
      </c>
      <c r="K4221">
        <v>99.53</v>
      </c>
      <c r="L4221">
        <v>72.08</v>
      </c>
      <c r="M4221" t="s">
        <v>46</v>
      </c>
      <c r="N4221" t="str">
        <f t="shared" si="65"/>
        <v>Low</v>
      </c>
    </row>
    <row r="4222" spans="1:14" x14ac:dyDescent="0.3">
      <c r="A4222">
        <v>4221</v>
      </c>
      <c r="B4222" t="s">
        <v>3373</v>
      </c>
      <c r="C4222" s="2">
        <v>45396</v>
      </c>
      <c r="D4222" t="s">
        <v>19</v>
      </c>
      <c r="E4222" t="s">
        <v>15</v>
      </c>
      <c r="F4222" t="s">
        <v>21</v>
      </c>
      <c r="G4222">
        <v>4</v>
      </c>
      <c r="H4222">
        <v>308.19</v>
      </c>
      <c r="I4222">
        <v>0.03</v>
      </c>
      <c r="J4222">
        <v>1195.78</v>
      </c>
      <c r="K4222">
        <v>771.33</v>
      </c>
      <c r="L4222">
        <v>424.45</v>
      </c>
      <c r="M4222" t="s">
        <v>46</v>
      </c>
      <c r="N4222" t="str">
        <f t="shared" si="65"/>
        <v>Low</v>
      </c>
    </row>
    <row r="4223" spans="1:14" x14ac:dyDescent="0.3">
      <c r="A4223">
        <v>4222</v>
      </c>
      <c r="B4223" t="s">
        <v>3374</v>
      </c>
      <c r="C4223" s="2">
        <v>45318</v>
      </c>
      <c r="D4223" t="s">
        <v>19</v>
      </c>
      <c r="E4223" t="s">
        <v>25</v>
      </c>
      <c r="F4223" t="s">
        <v>21</v>
      </c>
      <c r="G4223">
        <v>7</v>
      </c>
      <c r="H4223">
        <v>179.25</v>
      </c>
      <c r="I4223">
        <v>0.21</v>
      </c>
      <c r="J4223">
        <v>991.25</v>
      </c>
      <c r="K4223">
        <v>619.86</v>
      </c>
      <c r="L4223">
        <v>371.39</v>
      </c>
      <c r="M4223" t="s">
        <v>40</v>
      </c>
      <c r="N4223" t="str">
        <f t="shared" si="65"/>
        <v>High</v>
      </c>
    </row>
    <row r="4224" spans="1:14" x14ac:dyDescent="0.3">
      <c r="A4224">
        <v>4223</v>
      </c>
      <c r="B4224" t="s">
        <v>3375</v>
      </c>
      <c r="C4224" s="2">
        <v>45649</v>
      </c>
      <c r="D4224" t="s">
        <v>19</v>
      </c>
      <c r="E4224" t="s">
        <v>30</v>
      </c>
      <c r="F4224" t="s">
        <v>27</v>
      </c>
      <c r="G4224">
        <v>6</v>
      </c>
      <c r="H4224">
        <v>291.25</v>
      </c>
      <c r="I4224">
        <v>0.28999999999999998</v>
      </c>
      <c r="J4224">
        <v>1240.72</v>
      </c>
      <c r="K4224">
        <v>871.64</v>
      </c>
      <c r="L4224">
        <v>369.08</v>
      </c>
      <c r="M4224" t="s">
        <v>28</v>
      </c>
      <c r="N4224" t="str">
        <f t="shared" si="65"/>
        <v>High</v>
      </c>
    </row>
    <row r="4225" spans="1:14" x14ac:dyDescent="0.3">
      <c r="A4225">
        <v>4224</v>
      </c>
      <c r="B4225" t="s">
        <v>1896</v>
      </c>
      <c r="C4225" s="2">
        <v>45395</v>
      </c>
      <c r="D4225" t="s">
        <v>24</v>
      </c>
      <c r="E4225" t="s">
        <v>30</v>
      </c>
      <c r="F4225" t="s">
        <v>21</v>
      </c>
      <c r="G4225">
        <v>8</v>
      </c>
      <c r="H4225">
        <v>131.04</v>
      </c>
      <c r="I4225">
        <v>0.27</v>
      </c>
      <c r="J4225">
        <v>765.27</v>
      </c>
      <c r="K4225">
        <v>484.27</v>
      </c>
      <c r="L4225">
        <v>281</v>
      </c>
      <c r="M4225" t="s">
        <v>40</v>
      </c>
      <c r="N4225" t="str">
        <f t="shared" si="65"/>
        <v>High</v>
      </c>
    </row>
    <row r="4226" spans="1:14" x14ac:dyDescent="0.3">
      <c r="A4226">
        <v>4225</v>
      </c>
      <c r="B4226" t="s">
        <v>2333</v>
      </c>
      <c r="C4226" s="2">
        <v>45488</v>
      </c>
      <c r="D4226" t="s">
        <v>19</v>
      </c>
      <c r="E4226" t="s">
        <v>20</v>
      </c>
      <c r="F4226" t="s">
        <v>27</v>
      </c>
      <c r="G4226">
        <v>7</v>
      </c>
      <c r="H4226">
        <v>386.92</v>
      </c>
      <c r="I4226">
        <v>0.1</v>
      </c>
      <c r="J4226">
        <v>2437.6</v>
      </c>
      <c r="K4226">
        <v>1911.62</v>
      </c>
      <c r="L4226">
        <v>525.98</v>
      </c>
      <c r="M4226" t="s">
        <v>17</v>
      </c>
      <c r="N4226" t="str">
        <f t="shared" si="65"/>
        <v>Low</v>
      </c>
    </row>
    <row r="4227" spans="1:14" x14ac:dyDescent="0.3">
      <c r="A4227">
        <v>4226</v>
      </c>
      <c r="B4227" t="s">
        <v>2865</v>
      </c>
      <c r="C4227" s="2">
        <v>45325</v>
      </c>
      <c r="D4227" t="s">
        <v>19</v>
      </c>
      <c r="E4227" t="s">
        <v>15</v>
      </c>
      <c r="F4227" t="s">
        <v>16</v>
      </c>
      <c r="G4227">
        <v>5</v>
      </c>
      <c r="H4227">
        <v>246.58</v>
      </c>
      <c r="I4227">
        <v>0.24</v>
      </c>
      <c r="J4227">
        <v>937</v>
      </c>
      <c r="K4227">
        <v>696.55</v>
      </c>
      <c r="L4227">
        <v>240.45</v>
      </c>
      <c r="M4227" t="s">
        <v>46</v>
      </c>
      <c r="N4227" t="str">
        <f t="shared" ref="N4227:N4290" si="66">_xlfn.IFS(I4227=0,"No Discount",I4227&gt;=0.21,"High",I4227&gt;=0.11,"Medium",I4227&gt;=0.01,"Low")</f>
        <v>High</v>
      </c>
    </row>
    <row r="4228" spans="1:14" x14ac:dyDescent="0.3">
      <c r="A4228">
        <v>4227</v>
      </c>
      <c r="B4228" t="s">
        <v>150</v>
      </c>
      <c r="C4228" s="2">
        <v>45625</v>
      </c>
      <c r="D4228" t="s">
        <v>24</v>
      </c>
      <c r="E4228" t="s">
        <v>30</v>
      </c>
      <c r="F4228" t="s">
        <v>21</v>
      </c>
      <c r="G4228">
        <v>6</v>
      </c>
      <c r="H4228">
        <v>298.27999999999997</v>
      </c>
      <c r="I4228">
        <v>0.05</v>
      </c>
      <c r="J4228">
        <v>1700.2</v>
      </c>
      <c r="K4228">
        <v>1094.06</v>
      </c>
      <c r="L4228">
        <v>606.14</v>
      </c>
      <c r="M4228" t="s">
        <v>46</v>
      </c>
      <c r="N4228" t="str">
        <f t="shared" si="66"/>
        <v>Low</v>
      </c>
    </row>
    <row r="4229" spans="1:14" x14ac:dyDescent="0.3">
      <c r="A4229">
        <v>4228</v>
      </c>
      <c r="B4229" t="s">
        <v>3376</v>
      </c>
      <c r="C4229" s="2">
        <v>45549</v>
      </c>
      <c r="D4229" t="s">
        <v>14</v>
      </c>
      <c r="E4229" t="s">
        <v>20</v>
      </c>
      <c r="F4229" t="s">
        <v>21</v>
      </c>
      <c r="G4229">
        <v>3</v>
      </c>
      <c r="H4229">
        <v>304.23</v>
      </c>
      <c r="I4229">
        <v>0.09</v>
      </c>
      <c r="J4229">
        <v>830.55</v>
      </c>
      <c r="K4229">
        <v>643.17999999999995</v>
      </c>
      <c r="L4229">
        <v>187.37</v>
      </c>
      <c r="M4229" t="s">
        <v>22</v>
      </c>
      <c r="N4229" t="str">
        <f t="shared" si="66"/>
        <v>Low</v>
      </c>
    </row>
    <row r="4230" spans="1:14" x14ac:dyDescent="0.3">
      <c r="A4230">
        <v>4229</v>
      </c>
      <c r="B4230" t="s">
        <v>3377</v>
      </c>
      <c r="C4230" s="2">
        <v>45562</v>
      </c>
      <c r="D4230" t="s">
        <v>19</v>
      </c>
      <c r="E4230" t="s">
        <v>15</v>
      </c>
      <c r="F4230" t="s">
        <v>16</v>
      </c>
      <c r="G4230">
        <v>2</v>
      </c>
      <c r="H4230">
        <v>219.99</v>
      </c>
      <c r="I4230">
        <v>0.03</v>
      </c>
      <c r="J4230">
        <v>426.78</v>
      </c>
      <c r="K4230">
        <v>280</v>
      </c>
      <c r="L4230">
        <v>146.78</v>
      </c>
      <c r="M4230" t="s">
        <v>17</v>
      </c>
      <c r="N4230" t="str">
        <f t="shared" si="66"/>
        <v>Low</v>
      </c>
    </row>
    <row r="4231" spans="1:14" x14ac:dyDescent="0.3">
      <c r="A4231">
        <v>4230</v>
      </c>
      <c r="B4231" t="s">
        <v>3378</v>
      </c>
      <c r="C4231" s="2">
        <v>45361</v>
      </c>
      <c r="D4231" t="s">
        <v>39</v>
      </c>
      <c r="E4231" t="s">
        <v>20</v>
      </c>
      <c r="F4231" t="s">
        <v>16</v>
      </c>
      <c r="G4231">
        <v>9</v>
      </c>
      <c r="H4231">
        <v>10.81</v>
      </c>
      <c r="I4231">
        <v>0.13</v>
      </c>
      <c r="J4231">
        <v>84.64</v>
      </c>
      <c r="K4231">
        <v>47.98</v>
      </c>
      <c r="L4231">
        <v>36.659999999999997</v>
      </c>
      <c r="M4231" t="s">
        <v>46</v>
      </c>
      <c r="N4231" t="str">
        <f t="shared" si="66"/>
        <v>Medium</v>
      </c>
    </row>
    <row r="4232" spans="1:14" x14ac:dyDescent="0.3">
      <c r="A4232">
        <v>4231</v>
      </c>
      <c r="B4232" t="s">
        <v>3379</v>
      </c>
      <c r="C4232" s="2">
        <v>45470</v>
      </c>
      <c r="D4232" t="s">
        <v>39</v>
      </c>
      <c r="E4232" t="s">
        <v>33</v>
      </c>
      <c r="F4232" t="s">
        <v>27</v>
      </c>
      <c r="G4232">
        <v>10</v>
      </c>
      <c r="H4232">
        <v>119.05</v>
      </c>
      <c r="I4232">
        <v>0.01</v>
      </c>
      <c r="J4232">
        <v>1178.5999999999999</v>
      </c>
      <c r="K4232">
        <v>647.96</v>
      </c>
      <c r="L4232">
        <v>530.64</v>
      </c>
      <c r="M4232" t="s">
        <v>40</v>
      </c>
      <c r="N4232" t="str">
        <f t="shared" si="66"/>
        <v>Low</v>
      </c>
    </row>
    <row r="4233" spans="1:14" x14ac:dyDescent="0.3">
      <c r="A4233">
        <v>4232</v>
      </c>
      <c r="B4233" t="s">
        <v>3380</v>
      </c>
      <c r="C4233" s="2">
        <v>45484</v>
      </c>
      <c r="D4233" t="s">
        <v>39</v>
      </c>
      <c r="E4233" t="s">
        <v>25</v>
      </c>
      <c r="F4233" t="s">
        <v>27</v>
      </c>
      <c r="G4233">
        <v>10</v>
      </c>
      <c r="H4233">
        <v>359.36</v>
      </c>
      <c r="I4233">
        <v>0.22</v>
      </c>
      <c r="J4233">
        <v>2803.01</v>
      </c>
      <c r="K4233">
        <v>2128.1799999999998</v>
      </c>
      <c r="L4233">
        <v>674.83</v>
      </c>
      <c r="M4233" t="s">
        <v>17</v>
      </c>
      <c r="N4233" t="str">
        <f t="shared" si="66"/>
        <v>High</v>
      </c>
    </row>
    <row r="4234" spans="1:14" x14ac:dyDescent="0.3">
      <c r="A4234">
        <v>4233</v>
      </c>
      <c r="B4234" t="s">
        <v>1333</v>
      </c>
      <c r="C4234" s="2">
        <v>45439</v>
      </c>
      <c r="D4234" t="s">
        <v>14</v>
      </c>
      <c r="E4234" t="s">
        <v>25</v>
      </c>
      <c r="F4234" t="s">
        <v>16</v>
      </c>
      <c r="G4234">
        <v>5</v>
      </c>
      <c r="H4234">
        <v>117.79</v>
      </c>
      <c r="I4234">
        <v>0.01</v>
      </c>
      <c r="J4234">
        <v>583.05999999999995</v>
      </c>
      <c r="K4234">
        <v>461.77</v>
      </c>
      <c r="L4234">
        <v>121.29</v>
      </c>
      <c r="M4234" t="s">
        <v>22</v>
      </c>
      <c r="N4234" t="str">
        <f t="shared" si="66"/>
        <v>Low</v>
      </c>
    </row>
    <row r="4235" spans="1:14" x14ac:dyDescent="0.3">
      <c r="A4235">
        <v>4234</v>
      </c>
      <c r="B4235" t="s">
        <v>3381</v>
      </c>
      <c r="C4235" s="2">
        <v>45336</v>
      </c>
      <c r="D4235" t="s">
        <v>14</v>
      </c>
      <c r="E4235" t="s">
        <v>15</v>
      </c>
      <c r="F4235" t="s">
        <v>27</v>
      </c>
      <c r="G4235">
        <v>8</v>
      </c>
      <c r="H4235">
        <v>266.02</v>
      </c>
      <c r="I4235">
        <v>0.13</v>
      </c>
      <c r="J4235">
        <v>1851.5</v>
      </c>
      <c r="K4235">
        <v>1453.93</v>
      </c>
      <c r="L4235">
        <v>397.57</v>
      </c>
      <c r="M4235" t="s">
        <v>46</v>
      </c>
      <c r="N4235" t="str">
        <f t="shared" si="66"/>
        <v>Medium</v>
      </c>
    </row>
    <row r="4236" spans="1:14" x14ac:dyDescent="0.3">
      <c r="A4236">
        <v>4235</v>
      </c>
      <c r="B4236" t="s">
        <v>3382</v>
      </c>
      <c r="C4236" s="2">
        <v>45315</v>
      </c>
      <c r="D4236" t="s">
        <v>39</v>
      </c>
      <c r="E4236" t="s">
        <v>25</v>
      </c>
      <c r="F4236" t="s">
        <v>27</v>
      </c>
      <c r="G4236">
        <v>8</v>
      </c>
      <c r="H4236">
        <v>52.78</v>
      </c>
      <c r="I4236">
        <v>0</v>
      </c>
      <c r="J4236">
        <v>422.24</v>
      </c>
      <c r="K4236">
        <v>287.99</v>
      </c>
      <c r="L4236">
        <v>134.25</v>
      </c>
      <c r="M4236" t="s">
        <v>28</v>
      </c>
      <c r="N4236" t="str">
        <f t="shared" si="66"/>
        <v>No Discount</v>
      </c>
    </row>
    <row r="4237" spans="1:14" x14ac:dyDescent="0.3">
      <c r="A4237">
        <v>4236</v>
      </c>
      <c r="B4237" t="s">
        <v>3383</v>
      </c>
      <c r="C4237" s="2">
        <v>45325</v>
      </c>
      <c r="D4237" t="s">
        <v>14</v>
      </c>
      <c r="E4237" t="s">
        <v>20</v>
      </c>
      <c r="F4237" t="s">
        <v>27</v>
      </c>
      <c r="G4237">
        <v>7</v>
      </c>
      <c r="H4237">
        <v>60</v>
      </c>
      <c r="I4237">
        <v>0.11</v>
      </c>
      <c r="J4237">
        <v>373.8</v>
      </c>
      <c r="K4237">
        <v>288.7</v>
      </c>
      <c r="L4237">
        <v>85.1</v>
      </c>
      <c r="M4237" t="s">
        <v>17</v>
      </c>
      <c r="N4237" t="str">
        <f t="shared" si="66"/>
        <v>Medium</v>
      </c>
    </row>
    <row r="4238" spans="1:14" x14ac:dyDescent="0.3">
      <c r="A4238">
        <v>4237</v>
      </c>
      <c r="B4238" t="s">
        <v>3384</v>
      </c>
      <c r="C4238" s="2">
        <v>45476</v>
      </c>
      <c r="D4238" t="s">
        <v>14</v>
      </c>
      <c r="E4238" t="s">
        <v>30</v>
      </c>
      <c r="F4238" t="s">
        <v>16</v>
      </c>
      <c r="G4238">
        <v>4</v>
      </c>
      <c r="H4238">
        <v>315.64999999999998</v>
      </c>
      <c r="I4238">
        <v>0.14000000000000001</v>
      </c>
      <c r="J4238">
        <v>1085.8399999999999</v>
      </c>
      <c r="K4238">
        <v>778.32</v>
      </c>
      <c r="L4238">
        <v>307.52</v>
      </c>
      <c r="M4238" t="s">
        <v>17</v>
      </c>
      <c r="N4238" t="str">
        <f t="shared" si="66"/>
        <v>Medium</v>
      </c>
    </row>
    <row r="4239" spans="1:14" x14ac:dyDescent="0.3">
      <c r="A4239">
        <v>4238</v>
      </c>
      <c r="B4239" t="s">
        <v>3385</v>
      </c>
      <c r="C4239" s="2">
        <v>45443</v>
      </c>
      <c r="D4239" t="s">
        <v>14</v>
      </c>
      <c r="E4239" t="s">
        <v>33</v>
      </c>
      <c r="F4239" t="s">
        <v>16</v>
      </c>
      <c r="G4239">
        <v>2</v>
      </c>
      <c r="H4239">
        <v>144.88</v>
      </c>
      <c r="I4239">
        <v>0.09</v>
      </c>
      <c r="J4239">
        <v>263.68</v>
      </c>
      <c r="K4239">
        <v>154.79</v>
      </c>
      <c r="L4239">
        <v>108.89</v>
      </c>
      <c r="M4239" t="s">
        <v>28</v>
      </c>
      <c r="N4239" t="str">
        <f t="shared" si="66"/>
        <v>Low</v>
      </c>
    </row>
    <row r="4240" spans="1:14" x14ac:dyDescent="0.3">
      <c r="A4240">
        <v>4239</v>
      </c>
      <c r="B4240" t="s">
        <v>1681</v>
      </c>
      <c r="C4240" s="2">
        <v>45299</v>
      </c>
      <c r="D4240" t="s">
        <v>19</v>
      </c>
      <c r="E4240" t="s">
        <v>30</v>
      </c>
      <c r="F4240" t="s">
        <v>16</v>
      </c>
      <c r="G4240">
        <v>9</v>
      </c>
      <c r="H4240">
        <v>342.81</v>
      </c>
      <c r="I4240">
        <v>0.24</v>
      </c>
      <c r="J4240">
        <v>2344.8200000000002</v>
      </c>
      <c r="K4240">
        <v>1440.28</v>
      </c>
      <c r="L4240">
        <v>904.54</v>
      </c>
      <c r="M4240" t="s">
        <v>28</v>
      </c>
      <c r="N4240" t="str">
        <f t="shared" si="66"/>
        <v>High</v>
      </c>
    </row>
    <row r="4241" spans="1:14" x14ac:dyDescent="0.3">
      <c r="A4241">
        <v>4240</v>
      </c>
      <c r="B4241" t="s">
        <v>3117</v>
      </c>
      <c r="C4241" s="2">
        <v>45635</v>
      </c>
      <c r="D4241" t="s">
        <v>39</v>
      </c>
      <c r="E4241" t="s">
        <v>25</v>
      </c>
      <c r="F4241" t="s">
        <v>27</v>
      </c>
      <c r="G4241">
        <v>1</v>
      </c>
      <c r="H4241">
        <v>496.13</v>
      </c>
      <c r="I4241">
        <v>0.25</v>
      </c>
      <c r="J4241">
        <v>372.1</v>
      </c>
      <c r="K4241">
        <v>272</v>
      </c>
      <c r="L4241">
        <v>100.1</v>
      </c>
      <c r="M4241" t="s">
        <v>46</v>
      </c>
      <c r="N4241" t="str">
        <f t="shared" si="66"/>
        <v>High</v>
      </c>
    </row>
    <row r="4242" spans="1:14" x14ac:dyDescent="0.3">
      <c r="A4242">
        <v>4241</v>
      </c>
      <c r="B4242" t="s">
        <v>3386</v>
      </c>
      <c r="C4242" s="2">
        <v>45292</v>
      </c>
      <c r="D4242" t="s">
        <v>14</v>
      </c>
      <c r="E4242" t="s">
        <v>33</v>
      </c>
      <c r="F4242" t="s">
        <v>21</v>
      </c>
      <c r="G4242">
        <v>9</v>
      </c>
      <c r="H4242">
        <v>32.22</v>
      </c>
      <c r="I4242">
        <v>0.01</v>
      </c>
      <c r="J4242">
        <v>287.08</v>
      </c>
      <c r="K4242">
        <v>185.83</v>
      </c>
      <c r="L4242">
        <v>101.25</v>
      </c>
      <c r="M4242" t="s">
        <v>22</v>
      </c>
      <c r="N4242" t="str">
        <f t="shared" si="66"/>
        <v>Low</v>
      </c>
    </row>
    <row r="4243" spans="1:14" x14ac:dyDescent="0.3">
      <c r="A4243">
        <v>4242</v>
      </c>
      <c r="B4243" t="s">
        <v>3091</v>
      </c>
      <c r="C4243" s="2">
        <v>45636</v>
      </c>
      <c r="D4243" t="s">
        <v>19</v>
      </c>
      <c r="E4243" t="s">
        <v>15</v>
      </c>
      <c r="F4243" t="s">
        <v>16</v>
      </c>
      <c r="G4243">
        <v>4</v>
      </c>
      <c r="H4243">
        <v>211.2</v>
      </c>
      <c r="I4243">
        <v>0.18</v>
      </c>
      <c r="J4243">
        <v>692.74</v>
      </c>
      <c r="K4243">
        <v>379.43</v>
      </c>
      <c r="L4243">
        <v>313.31</v>
      </c>
      <c r="M4243" t="s">
        <v>28</v>
      </c>
      <c r="N4243" t="str">
        <f t="shared" si="66"/>
        <v>Medium</v>
      </c>
    </row>
    <row r="4244" spans="1:14" x14ac:dyDescent="0.3">
      <c r="A4244">
        <v>4243</v>
      </c>
      <c r="B4244" t="s">
        <v>3387</v>
      </c>
      <c r="C4244" s="2">
        <v>45431</v>
      </c>
      <c r="D4244" t="s">
        <v>24</v>
      </c>
      <c r="E4244" t="s">
        <v>20</v>
      </c>
      <c r="F4244" t="s">
        <v>27</v>
      </c>
      <c r="G4244">
        <v>9</v>
      </c>
      <c r="H4244">
        <v>272.56</v>
      </c>
      <c r="I4244">
        <v>0.28999999999999998</v>
      </c>
      <c r="J4244">
        <v>1741.66</v>
      </c>
      <c r="K4244">
        <v>1335.03</v>
      </c>
      <c r="L4244">
        <v>406.63</v>
      </c>
      <c r="M4244" t="s">
        <v>17</v>
      </c>
      <c r="N4244" t="str">
        <f t="shared" si="66"/>
        <v>High</v>
      </c>
    </row>
    <row r="4245" spans="1:14" x14ac:dyDescent="0.3">
      <c r="A4245">
        <v>4244</v>
      </c>
      <c r="B4245" t="s">
        <v>3388</v>
      </c>
      <c r="C4245" s="2">
        <v>45650</v>
      </c>
      <c r="D4245" t="s">
        <v>39</v>
      </c>
      <c r="E4245" t="s">
        <v>33</v>
      </c>
      <c r="F4245" t="s">
        <v>27</v>
      </c>
      <c r="G4245">
        <v>10</v>
      </c>
      <c r="H4245">
        <v>365.4</v>
      </c>
      <c r="I4245">
        <v>0.19</v>
      </c>
      <c r="J4245">
        <v>2959.74</v>
      </c>
      <c r="K4245">
        <v>1721.13</v>
      </c>
      <c r="L4245">
        <v>1238.6099999999999</v>
      </c>
      <c r="M4245" t="s">
        <v>22</v>
      </c>
      <c r="N4245" t="str">
        <f t="shared" si="66"/>
        <v>Medium</v>
      </c>
    </row>
    <row r="4246" spans="1:14" x14ac:dyDescent="0.3">
      <c r="A4246">
        <v>4245</v>
      </c>
      <c r="B4246" t="s">
        <v>3389</v>
      </c>
      <c r="C4246" s="2">
        <v>45536</v>
      </c>
      <c r="D4246" t="s">
        <v>24</v>
      </c>
      <c r="E4246" t="s">
        <v>25</v>
      </c>
      <c r="F4246" t="s">
        <v>21</v>
      </c>
      <c r="G4246">
        <v>6</v>
      </c>
      <c r="H4246">
        <v>184.97</v>
      </c>
      <c r="I4246">
        <v>0.16</v>
      </c>
      <c r="J4246">
        <v>932.25</v>
      </c>
      <c r="K4246">
        <v>516.66999999999996</v>
      </c>
      <c r="L4246">
        <v>415.58</v>
      </c>
      <c r="M4246" t="s">
        <v>28</v>
      </c>
      <c r="N4246" t="str">
        <f t="shared" si="66"/>
        <v>Medium</v>
      </c>
    </row>
    <row r="4247" spans="1:14" x14ac:dyDescent="0.3">
      <c r="A4247">
        <v>4246</v>
      </c>
      <c r="B4247" t="s">
        <v>3002</v>
      </c>
      <c r="C4247" s="2">
        <v>45447</v>
      </c>
      <c r="D4247" t="s">
        <v>14</v>
      </c>
      <c r="E4247" t="s">
        <v>25</v>
      </c>
      <c r="F4247" t="s">
        <v>27</v>
      </c>
      <c r="G4247">
        <v>2</v>
      </c>
      <c r="H4247">
        <v>360.73</v>
      </c>
      <c r="I4247">
        <v>7.0000000000000007E-2</v>
      </c>
      <c r="J4247">
        <v>670.96</v>
      </c>
      <c r="K4247">
        <v>507.76</v>
      </c>
      <c r="L4247">
        <v>163.19999999999999</v>
      </c>
      <c r="M4247" t="s">
        <v>28</v>
      </c>
      <c r="N4247" t="str">
        <f t="shared" si="66"/>
        <v>Low</v>
      </c>
    </row>
    <row r="4248" spans="1:14" x14ac:dyDescent="0.3">
      <c r="A4248">
        <v>4247</v>
      </c>
      <c r="B4248" t="s">
        <v>553</v>
      </c>
      <c r="C4248" s="2">
        <v>45319</v>
      </c>
      <c r="D4248" t="s">
        <v>39</v>
      </c>
      <c r="E4248" t="s">
        <v>15</v>
      </c>
      <c r="F4248" t="s">
        <v>16</v>
      </c>
      <c r="G4248">
        <v>10</v>
      </c>
      <c r="H4248">
        <v>36.99</v>
      </c>
      <c r="I4248">
        <v>0.24</v>
      </c>
      <c r="J4248">
        <v>281.12</v>
      </c>
      <c r="K4248">
        <v>142.66</v>
      </c>
      <c r="L4248">
        <v>138.46</v>
      </c>
      <c r="M4248" t="s">
        <v>22</v>
      </c>
      <c r="N4248" t="str">
        <f t="shared" si="66"/>
        <v>High</v>
      </c>
    </row>
    <row r="4249" spans="1:14" x14ac:dyDescent="0.3">
      <c r="A4249">
        <v>4248</v>
      </c>
      <c r="B4249" t="s">
        <v>785</v>
      </c>
      <c r="C4249" s="2">
        <v>45450</v>
      </c>
      <c r="D4249" t="s">
        <v>39</v>
      </c>
      <c r="E4249" t="s">
        <v>33</v>
      </c>
      <c r="F4249" t="s">
        <v>16</v>
      </c>
      <c r="G4249">
        <v>8</v>
      </c>
      <c r="H4249">
        <v>92.26</v>
      </c>
      <c r="I4249">
        <v>0.17</v>
      </c>
      <c r="J4249">
        <v>612.61</v>
      </c>
      <c r="K4249">
        <v>429.32</v>
      </c>
      <c r="L4249">
        <v>183.29</v>
      </c>
      <c r="M4249" t="s">
        <v>17</v>
      </c>
      <c r="N4249" t="str">
        <f t="shared" si="66"/>
        <v>Medium</v>
      </c>
    </row>
    <row r="4250" spans="1:14" x14ac:dyDescent="0.3">
      <c r="A4250">
        <v>4249</v>
      </c>
      <c r="B4250" t="s">
        <v>3390</v>
      </c>
      <c r="C4250" s="2">
        <v>45318</v>
      </c>
      <c r="D4250" t="s">
        <v>39</v>
      </c>
      <c r="E4250" t="s">
        <v>15</v>
      </c>
      <c r="F4250" t="s">
        <v>21</v>
      </c>
      <c r="G4250">
        <v>7</v>
      </c>
      <c r="H4250">
        <v>374.67</v>
      </c>
      <c r="I4250">
        <v>0.16</v>
      </c>
      <c r="J4250">
        <v>2203.06</v>
      </c>
      <c r="K4250">
        <v>1676.06</v>
      </c>
      <c r="L4250">
        <v>527</v>
      </c>
      <c r="M4250" t="s">
        <v>40</v>
      </c>
      <c r="N4250" t="str">
        <f t="shared" si="66"/>
        <v>Medium</v>
      </c>
    </row>
    <row r="4251" spans="1:14" x14ac:dyDescent="0.3">
      <c r="A4251">
        <v>4250</v>
      </c>
      <c r="B4251" t="s">
        <v>3391</v>
      </c>
      <c r="C4251" s="2">
        <v>45586</v>
      </c>
      <c r="D4251" t="s">
        <v>39</v>
      </c>
      <c r="E4251" t="s">
        <v>20</v>
      </c>
      <c r="F4251" t="s">
        <v>27</v>
      </c>
      <c r="G4251">
        <v>2</v>
      </c>
      <c r="H4251">
        <v>146.06</v>
      </c>
      <c r="I4251">
        <v>7.0000000000000007E-2</v>
      </c>
      <c r="J4251">
        <v>271.67</v>
      </c>
      <c r="K4251">
        <v>154.37</v>
      </c>
      <c r="L4251">
        <v>117.3</v>
      </c>
      <c r="M4251" t="s">
        <v>22</v>
      </c>
      <c r="N4251" t="str">
        <f t="shared" si="66"/>
        <v>Low</v>
      </c>
    </row>
    <row r="4252" spans="1:14" x14ac:dyDescent="0.3">
      <c r="A4252">
        <v>4251</v>
      </c>
      <c r="B4252" t="s">
        <v>3392</v>
      </c>
      <c r="C4252" s="2">
        <v>45437</v>
      </c>
      <c r="D4252" t="s">
        <v>19</v>
      </c>
      <c r="E4252" t="s">
        <v>30</v>
      </c>
      <c r="F4252" t="s">
        <v>16</v>
      </c>
      <c r="G4252">
        <v>7</v>
      </c>
      <c r="H4252">
        <v>22.33</v>
      </c>
      <c r="I4252">
        <v>0.02</v>
      </c>
      <c r="J4252">
        <v>153.18</v>
      </c>
      <c r="K4252">
        <v>96.6</v>
      </c>
      <c r="L4252">
        <v>56.58</v>
      </c>
      <c r="M4252" t="s">
        <v>28</v>
      </c>
      <c r="N4252" t="str">
        <f t="shared" si="66"/>
        <v>Low</v>
      </c>
    </row>
    <row r="4253" spans="1:14" x14ac:dyDescent="0.3">
      <c r="A4253">
        <v>4252</v>
      </c>
      <c r="B4253" t="s">
        <v>3393</v>
      </c>
      <c r="C4253" s="2">
        <v>45447</v>
      </c>
      <c r="D4253" t="s">
        <v>24</v>
      </c>
      <c r="E4253" t="s">
        <v>33</v>
      </c>
      <c r="F4253" t="s">
        <v>21</v>
      </c>
      <c r="G4253">
        <v>6</v>
      </c>
      <c r="H4253">
        <v>188.09</v>
      </c>
      <c r="I4253">
        <v>0.16</v>
      </c>
      <c r="J4253">
        <v>947.97</v>
      </c>
      <c r="K4253">
        <v>497.28</v>
      </c>
      <c r="L4253">
        <v>450.69</v>
      </c>
      <c r="M4253" t="s">
        <v>46</v>
      </c>
      <c r="N4253" t="str">
        <f t="shared" si="66"/>
        <v>Medium</v>
      </c>
    </row>
    <row r="4254" spans="1:14" x14ac:dyDescent="0.3">
      <c r="A4254">
        <v>4253</v>
      </c>
      <c r="B4254" t="s">
        <v>3394</v>
      </c>
      <c r="C4254" s="2">
        <v>45426</v>
      </c>
      <c r="D4254" t="s">
        <v>39</v>
      </c>
      <c r="E4254" t="s">
        <v>15</v>
      </c>
      <c r="F4254" t="s">
        <v>27</v>
      </c>
      <c r="G4254">
        <v>4</v>
      </c>
      <c r="H4254">
        <v>36.4</v>
      </c>
      <c r="I4254">
        <v>0.02</v>
      </c>
      <c r="J4254">
        <v>142.69</v>
      </c>
      <c r="K4254">
        <v>91.32</v>
      </c>
      <c r="L4254">
        <v>51.37</v>
      </c>
      <c r="M4254" t="s">
        <v>28</v>
      </c>
      <c r="N4254" t="str">
        <f t="shared" si="66"/>
        <v>Low</v>
      </c>
    </row>
    <row r="4255" spans="1:14" x14ac:dyDescent="0.3">
      <c r="A4255">
        <v>4254</v>
      </c>
      <c r="B4255" t="s">
        <v>3395</v>
      </c>
      <c r="C4255" s="2">
        <v>45585</v>
      </c>
      <c r="D4255" t="s">
        <v>39</v>
      </c>
      <c r="E4255" t="s">
        <v>25</v>
      </c>
      <c r="F4255" t="s">
        <v>27</v>
      </c>
      <c r="G4255">
        <v>6</v>
      </c>
      <c r="H4255">
        <v>417.45</v>
      </c>
      <c r="I4255">
        <v>0.2</v>
      </c>
      <c r="J4255">
        <v>2003.76</v>
      </c>
      <c r="K4255">
        <v>1093.6600000000001</v>
      </c>
      <c r="L4255">
        <v>910.1</v>
      </c>
      <c r="M4255" t="s">
        <v>46</v>
      </c>
      <c r="N4255" t="str">
        <f t="shared" si="66"/>
        <v>Medium</v>
      </c>
    </row>
    <row r="4256" spans="1:14" x14ac:dyDescent="0.3">
      <c r="A4256">
        <v>4255</v>
      </c>
      <c r="B4256" t="s">
        <v>157</v>
      </c>
      <c r="C4256" s="2">
        <v>45594</v>
      </c>
      <c r="D4256" t="s">
        <v>24</v>
      </c>
      <c r="E4256" t="s">
        <v>20</v>
      </c>
      <c r="F4256" t="s">
        <v>16</v>
      </c>
      <c r="G4256">
        <v>8</v>
      </c>
      <c r="H4256">
        <v>352.23</v>
      </c>
      <c r="I4256">
        <v>0.05</v>
      </c>
      <c r="J4256">
        <v>2676.95</v>
      </c>
      <c r="K4256">
        <v>1493.4</v>
      </c>
      <c r="L4256">
        <v>1183.55</v>
      </c>
      <c r="M4256" t="s">
        <v>17</v>
      </c>
      <c r="N4256" t="str">
        <f t="shared" si="66"/>
        <v>Low</v>
      </c>
    </row>
    <row r="4257" spans="1:14" x14ac:dyDescent="0.3">
      <c r="A4257">
        <v>4256</v>
      </c>
      <c r="B4257" t="s">
        <v>3396</v>
      </c>
      <c r="C4257" s="2">
        <v>45558</v>
      </c>
      <c r="D4257" t="s">
        <v>14</v>
      </c>
      <c r="E4257" t="s">
        <v>20</v>
      </c>
      <c r="F4257" t="s">
        <v>16</v>
      </c>
      <c r="G4257">
        <v>6</v>
      </c>
      <c r="H4257">
        <v>211.81</v>
      </c>
      <c r="I4257">
        <v>0.24</v>
      </c>
      <c r="J4257">
        <v>965.85</v>
      </c>
      <c r="K4257">
        <v>498.15</v>
      </c>
      <c r="L4257">
        <v>467.7</v>
      </c>
      <c r="M4257" t="s">
        <v>22</v>
      </c>
      <c r="N4257" t="str">
        <f t="shared" si="66"/>
        <v>High</v>
      </c>
    </row>
    <row r="4258" spans="1:14" x14ac:dyDescent="0.3">
      <c r="A4258">
        <v>4257</v>
      </c>
      <c r="B4258" t="s">
        <v>3397</v>
      </c>
      <c r="C4258" s="2">
        <v>45447</v>
      </c>
      <c r="D4258" t="s">
        <v>19</v>
      </c>
      <c r="E4258" t="s">
        <v>30</v>
      </c>
      <c r="F4258" t="s">
        <v>16</v>
      </c>
      <c r="G4258">
        <v>9</v>
      </c>
      <c r="H4258">
        <v>288.95</v>
      </c>
      <c r="I4258">
        <v>0.25</v>
      </c>
      <c r="J4258">
        <v>1950.41</v>
      </c>
      <c r="K4258">
        <v>1216.04</v>
      </c>
      <c r="L4258">
        <v>734.37</v>
      </c>
      <c r="M4258" t="s">
        <v>40</v>
      </c>
      <c r="N4258" t="str">
        <f t="shared" si="66"/>
        <v>High</v>
      </c>
    </row>
    <row r="4259" spans="1:14" x14ac:dyDescent="0.3">
      <c r="A4259">
        <v>4258</v>
      </c>
      <c r="B4259" t="s">
        <v>3398</v>
      </c>
      <c r="C4259" s="2">
        <v>45397</v>
      </c>
      <c r="D4259" t="s">
        <v>14</v>
      </c>
      <c r="E4259" t="s">
        <v>15</v>
      </c>
      <c r="F4259" t="s">
        <v>21</v>
      </c>
      <c r="G4259">
        <v>6</v>
      </c>
      <c r="H4259">
        <v>415.91</v>
      </c>
      <c r="I4259">
        <v>0.11</v>
      </c>
      <c r="J4259">
        <v>2220.96</v>
      </c>
      <c r="K4259">
        <v>1219.23</v>
      </c>
      <c r="L4259">
        <v>1001.73</v>
      </c>
      <c r="M4259" t="s">
        <v>28</v>
      </c>
      <c r="N4259" t="str">
        <f t="shared" si="66"/>
        <v>Medium</v>
      </c>
    </row>
    <row r="4260" spans="1:14" x14ac:dyDescent="0.3">
      <c r="A4260">
        <v>4259</v>
      </c>
      <c r="B4260" t="s">
        <v>886</v>
      </c>
      <c r="C4260" s="2">
        <v>45452</v>
      </c>
      <c r="D4260" t="s">
        <v>14</v>
      </c>
      <c r="E4260" t="s">
        <v>30</v>
      </c>
      <c r="F4260" t="s">
        <v>21</v>
      </c>
      <c r="G4260">
        <v>1</v>
      </c>
      <c r="H4260">
        <v>421.17</v>
      </c>
      <c r="I4260">
        <v>0.15</v>
      </c>
      <c r="J4260">
        <v>357.99</v>
      </c>
      <c r="K4260">
        <v>217.41</v>
      </c>
      <c r="L4260">
        <v>140.58000000000001</v>
      </c>
      <c r="M4260" t="s">
        <v>22</v>
      </c>
      <c r="N4260" t="str">
        <f t="shared" si="66"/>
        <v>Medium</v>
      </c>
    </row>
    <row r="4261" spans="1:14" x14ac:dyDescent="0.3">
      <c r="A4261">
        <v>4260</v>
      </c>
      <c r="B4261" t="s">
        <v>1023</v>
      </c>
      <c r="C4261" s="2">
        <v>45485</v>
      </c>
      <c r="D4261" t="s">
        <v>39</v>
      </c>
      <c r="E4261" t="s">
        <v>25</v>
      </c>
      <c r="F4261" t="s">
        <v>27</v>
      </c>
      <c r="G4261">
        <v>10</v>
      </c>
      <c r="H4261">
        <v>194.83</v>
      </c>
      <c r="I4261">
        <v>0.12</v>
      </c>
      <c r="J4261">
        <v>1714.5</v>
      </c>
      <c r="K4261">
        <v>1062.01</v>
      </c>
      <c r="L4261">
        <v>652.49</v>
      </c>
      <c r="M4261" t="s">
        <v>40</v>
      </c>
      <c r="N4261" t="str">
        <f t="shared" si="66"/>
        <v>Medium</v>
      </c>
    </row>
    <row r="4262" spans="1:14" x14ac:dyDescent="0.3">
      <c r="A4262">
        <v>4261</v>
      </c>
      <c r="B4262" t="s">
        <v>2984</v>
      </c>
      <c r="C4262" s="2">
        <v>45605</v>
      </c>
      <c r="D4262" t="s">
        <v>24</v>
      </c>
      <c r="E4262" t="s">
        <v>25</v>
      </c>
      <c r="F4262" t="s">
        <v>21</v>
      </c>
      <c r="G4262">
        <v>5</v>
      </c>
      <c r="H4262">
        <v>136.68</v>
      </c>
      <c r="I4262">
        <v>0.1</v>
      </c>
      <c r="J4262">
        <v>615.05999999999995</v>
      </c>
      <c r="K4262">
        <v>333.23</v>
      </c>
      <c r="L4262">
        <v>281.83</v>
      </c>
      <c r="M4262" t="s">
        <v>46</v>
      </c>
      <c r="N4262" t="str">
        <f t="shared" si="66"/>
        <v>Low</v>
      </c>
    </row>
    <row r="4263" spans="1:14" x14ac:dyDescent="0.3">
      <c r="A4263">
        <v>4262</v>
      </c>
      <c r="B4263" t="s">
        <v>3399</v>
      </c>
      <c r="C4263" s="2">
        <v>45342</v>
      </c>
      <c r="D4263" t="s">
        <v>39</v>
      </c>
      <c r="E4263" t="s">
        <v>15</v>
      </c>
      <c r="F4263" t="s">
        <v>27</v>
      </c>
      <c r="G4263">
        <v>3</v>
      </c>
      <c r="H4263">
        <v>324.14999999999998</v>
      </c>
      <c r="I4263">
        <v>0.28999999999999998</v>
      </c>
      <c r="J4263">
        <v>690.44</v>
      </c>
      <c r="K4263">
        <v>404.26</v>
      </c>
      <c r="L4263">
        <v>286.18</v>
      </c>
      <c r="M4263" t="s">
        <v>40</v>
      </c>
      <c r="N4263" t="str">
        <f t="shared" si="66"/>
        <v>High</v>
      </c>
    </row>
    <row r="4264" spans="1:14" x14ac:dyDescent="0.3">
      <c r="A4264">
        <v>4263</v>
      </c>
      <c r="B4264" t="s">
        <v>1368</v>
      </c>
      <c r="C4264" s="2">
        <v>45611</v>
      </c>
      <c r="D4264" t="s">
        <v>24</v>
      </c>
      <c r="E4264" t="s">
        <v>33</v>
      </c>
      <c r="F4264" t="s">
        <v>16</v>
      </c>
      <c r="G4264">
        <v>3</v>
      </c>
      <c r="H4264">
        <v>439.04</v>
      </c>
      <c r="I4264">
        <v>0.08</v>
      </c>
      <c r="J4264">
        <v>1211.75</v>
      </c>
      <c r="K4264">
        <v>832.37</v>
      </c>
      <c r="L4264">
        <v>379.38</v>
      </c>
      <c r="M4264" t="s">
        <v>40</v>
      </c>
      <c r="N4264" t="str">
        <f t="shared" si="66"/>
        <v>Low</v>
      </c>
    </row>
    <row r="4265" spans="1:14" x14ac:dyDescent="0.3">
      <c r="A4265">
        <v>4264</v>
      </c>
      <c r="B4265" t="s">
        <v>360</v>
      </c>
      <c r="C4265" s="2">
        <v>45417</v>
      </c>
      <c r="D4265" t="s">
        <v>39</v>
      </c>
      <c r="E4265" t="s">
        <v>15</v>
      </c>
      <c r="F4265" t="s">
        <v>21</v>
      </c>
      <c r="G4265">
        <v>10</v>
      </c>
      <c r="H4265">
        <v>297.56</v>
      </c>
      <c r="I4265">
        <v>0.14000000000000001</v>
      </c>
      <c r="J4265">
        <v>2559.02</v>
      </c>
      <c r="K4265">
        <v>1957.01</v>
      </c>
      <c r="L4265">
        <v>602.01</v>
      </c>
      <c r="M4265" t="s">
        <v>40</v>
      </c>
      <c r="N4265" t="str">
        <f t="shared" si="66"/>
        <v>Medium</v>
      </c>
    </row>
    <row r="4266" spans="1:14" x14ac:dyDescent="0.3">
      <c r="A4266">
        <v>4265</v>
      </c>
      <c r="B4266" t="s">
        <v>3400</v>
      </c>
      <c r="C4266" s="2">
        <v>45329</v>
      </c>
      <c r="D4266" t="s">
        <v>14</v>
      </c>
      <c r="E4266" t="s">
        <v>25</v>
      </c>
      <c r="F4266" t="s">
        <v>16</v>
      </c>
      <c r="G4266">
        <v>5</v>
      </c>
      <c r="H4266">
        <v>369.24</v>
      </c>
      <c r="I4266">
        <v>0.17</v>
      </c>
      <c r="J4266">
        <v>1532.35</v>
      </c>
      <c r="K4266">
        <v>1019.4</v>
      </c>
      <c r="L4266">
        <v>512.95000000000005</v>
      </c>
      <c r="M4266" t="s">
        <v>22</v>
      </c>
      <c r="N4266" t="str">
        <f t="shared" si="66"/>
        <v>Medium</v>
      </c>
    </row>
    <row r="4267" spans="1:14" x14ac:dyDescent="0.3">
      <c r="A4267">
        <v>4266</v>
      </c>
      <c r="B4267" t="s">
        <v>3401</v>
      </c>
      <c r="C4267" s="2">
        <v>45557</v>
      </c>
      <c r="D4267" t="s">
        <v>24</v>
      </c>
      <c r="E4267" t="s">
        <v>30</v>
      </c>
      <c r="F4267" t="s">
        <v>27</v>
      </c>
      <c r="G4267">
        <v>2</v>
      </c>
      <c r="H4267">
        <v>124.78</v>
      </c>
      <c r="I4267">
        <v>0.14000000000000001</v>
      </c>
      <c r="J4267">
        <v>214.62</v>
      </c>
      <c r="K4267">
        <v>119.5</v>
      </c>
      <c r="L4267">
        <v>95.12</v>
      </c>
      <c r="M4267" t="s">
        <v>22</v>
      </c>
      <c r="N4267" t="str">
        <f t="shared" si="66"/>
        <v>Medium</v>
      </c>
    </row>
    <row r="4268" spans="1:14" x14ac:dyDescent="0.3">
      <c r="A4268">
        <v>4267</v>
      </c>
      <c r="B4268" t="s">
        <v>2662</v>
      </c>
      <c r="C4268" s="2">
        <v>45437</v>
      </c>
      <c r="D4268" t="s">
        <v>39</v>
      </c>
      <c r="E4268" t="s">
        <v>25</v>
      </c>
      <c r="F4268" t="s">
        <v>27</v>
      </c>
      <c r="G4268">
        <v>8</v>
      </c>
      <c r="H4268">
        <v>318.8</v>
      </c>
      <c r="I4268">
        <v>0.15</v>
      </c>
      <c r="J4268">
        <v>2167.84</v>
      </c>
      <c r="K4268">
        <v>1243.8</v>
      </c>
      <c r="L4268">
        <v>924.04</v>
      </c>
      <c r="M4268" t="s">
        <v>28</v>
      </c>
      <c r="N4268" t="str">
        <f t="shared" si="66"/>
        <v>Medium</v>
      </c>
    </row>
    <row r="4269" spans="1:14" x14ac:dyDescent="0.3">
      <c r="A4269">
        <v>4268</v>
      </c>
      <c r="B4269" t="s">
        <v>3402</v>
      </c>
      <c r="C4269" s="2">
        <v>45340</v>
      </c>
      <c r="D4269" t="s">
        <v>24</v>
      </c>
      <c r="E4269" t="s">
        <v>25</v>
      </c>
      <c r="F4269" t="s">
        <v>16</v>
      </c>
      <c r="G4269">
        <v>1</v>
      </c>
      <c r="H4269">
        <v>14.98</v>
      </c>
      <c r="I4269">
        <v>0.01</v>
      </c>
      <c r="J4269">
        <v>14.83</v>
      </c>
      <c r="K4269">
        <v>9.59</v>
      </c>
      <c r="L4269">
        <v>5.24</v>
      </c>
      <c r="M4269" t="s">
        <v>40</v>
      </c>
      <c r="N4269" t="str">
        <f t="shared" si="66"/>
        <v>Low</v>
      </c>
    </row>
    <row r="4270" spans="1:14" x14ac:dyDescent="0.3">
      <c r="A4270">
        <v>4269</v>
      </c>
      <c r="B4270" t="s">
        <v>1654</v>
      </c>
      <c r="C4270" s="2">
        <v>45400</v>
      </c>
      <c r="D4270" t="s">
        <v>14</v>
      </c>
      <c r="E4270" t="s">
        <v>25</v>
      </c>
      <c r="F4270" t="s">
        <v>27</v>
      </c>
      <c r="G4270">
        <v>7</v>
      </c>
      <c r="H4270">
        <v>455.3</v>
      </c>
      <c r="I4270">
        <v>0.06</v>
      </c>
      <c r="J4270">
        <v>2995.87</v>
      </c>
      <c r="K4270">
        <v>1609.59</v>
      </c>
      <c r="L4270">
        <v>1386.28</v>
      </c>
      <c r="M4270" t="s">
        <v>17</v>
      </c>
      <c r="N4270" t="str">
        <f t="shared" si="66"/>
        <v>Low</v>
      </c>
    </row>
    <row r="4271" spans="1:14" x14ac:dyDescent="0.3">
      <c r="A4271">
        <v>4270</v>
      </c>
      <c r="B4271" t="s">
        <v>3403</v>
      </c>
      <c r="C4271" s="2">
        <v>45409</v>
      </c>
      <c r="D4271" t="s">
        <v>24</v>
      </c>
      <c r="E4271" t="s">
        <v>20</v>
      </c>
      <c r="F4271" t="s">
        <v>16</v>
      </c>
      <c r="G4271">
        <v>10</v>
      </c>
      <c r="H4271">
        <v>170.07</v>
      </c>
      <c r="I4271">
        <v>0.17</v>
      </c>
      <c r="J4271">
        <v>1411.58</v>
      </c>
      <c r="K4271">
        <v>989.05</v>
      </c>
      <c r="L4271">
        <v>422.53</v>
      </c>
      <c r="M4271" t="s">
        <v>22</v>
      </c>
      <c r="N4271" t="str">
        <f t="shared" si="66"/>
        <v>Medium</v>
      </c>
    </row>
    <row r="4272" spans="1:14" x14ac:dyDescent="0.3">
      <c r="A4272">
        <v>4271</v>
      </c>
      <c r="B4272" t="s">
        <v>3404</v>
      </c>
      <c r="C4272" s="2">
        <v>45293</v>
      </c>
      <c r="D4272" t="s">
        <v>39</v>
      </c>
      <c r="E4272" t="s">
        <v>30</v>
      </c>
      <c r="F4272" t="s">
        <v>16</v>
      </c>
      <c r="G4272">
        <v>10</v>
      </c>
      <c r="H4272">
        <v>463.82</v>
      </c>
      <c r="I4272">
        <v>0.19</v>
      </c>
      <c r="J4272">
        <v>3756.94</v>
      </c>
      <c r="K4272">
        <v>2146.98</v>
      </c>
      <c r="L4272">
        <v>1609.96</v>
      </c>
      <c r="M4272" t="s">
        <v>22</v>
      </c>
      <c r="N4272" t="str">
        <f t="shared" si="66"/>
        <v>Medium</v>
      </c>
    </row>
    <row r="4273" spans="1:14" x14ac:dyDescent="0.3">
      <c r="A4273">
        <v>4272</v>
      </c>
      <c r="B4273" t="s">
        <v>3405</v>
      </c>
      <c r="C4273" s="2">
        <v>45587</v>
      </c>
      <c r="D4273" t="s">
        <v>19</v>
      </c>
      <c r="E4273" t="s">
        <v>25</v>
      </c>
      <c r="F4273" t="s">
        <v>21</v>
      </c>
      <c r="G4273">
        <v>10</v>
      </c>
      <c r="H4273">
        <v>385.81</v>
      </c>
      <c r="I4273">
        <v>0.3</v>
      </c>
      <c r="J4273">
        <v>2700.67</v>
      </c>
      <c r="K4273">
        <v>1889.73</v>
      </c>
      <c r="L4273">
        <v>810.94</v>
      </c>
      <c r="M4273" t="s">
        <v>40</v>
      </c>
      <c r="N4273" t="str">
        <f t="shared" si="66"/>
        <v>High</v>
      </c>
    </row>
    <row r="4274" spans="1:14" x14ac:dyDescent="0.3">
      <c r="A4274">
        <v>4273</v>
      </c>
      <c r="B4274" t="s">
        <v>2110</v>
      </c>
      <c r="C4274" s="2">
        <v>45324</v>
      </c>
      <c r="D4274" t="s">
        <v>14</v>
      </c>
      <c r="E4274" t="s">
        <v>25</v>
      </c>
      <c r="F4274" t="s">
        <v>27</v>
      </c>
      <c r="G4274">
        <v>8</v>
      </c>
      <c r="H4274">
        <v>273.2</v>
      </c>
      <c r="I4274">
        <v>0.1</v>
      </c>
      <c r="J4274">
        <v>1967.04</v>
      </c>
      <c r="K4274">
        <v>1413.93</v>
      </c>
      <c r="L4274">
        <v>553.11</v>
      </c>
      <c r="M4274" t="s">
        <v>40</v>
      </c>
      <c r="N4274" t="str">
        <f t="shared" si="66"/>
        <v>Low</v>
      </c>
    </row>
    <row r="4275" spans="1:14" x14ac:dyDescent="0.3">
      <c r="A4275">
        <v>4274</v>
      </c>
      <c r="B4275" t="s">
        <v>211</v>
      </c>
      <c r="C4275" s="2">
        <v>45641</v>
      </c>
      <c r="D4275" t="s">
        <v>24</v>
      </c>
      <c r="E4275" t="s">
        <v>20</v>
      </c>
      <c r="F4275" t="s">
        <v>27</v>
      </c>
      <c r="G4275">
        <v>7</v>
      </c>
      <c r="H4275">
        <v>314.98</v>
      </c>
      <c r="I4275">
        <v>0.22</v>
      </c>
      <c r="J4275">
        <v>1719.79</v>
      </c>
      <c r="K4275">
        <v>1006.92</v>
      </c>
      <c r="L4275">
        <v>712.87</v>
      </c>
      <c r="M4275" t="s">
        <v>22</v>
      </c>
      <c r="N4275" t="str">
        <f t="shared" si="66"/>
        <v>High</v>
      </c>
    </row>
    <row r="4276" spans="1:14" x14ac:dyDescent="0.3">
      <c r="A4276">
        <v>4275</v>
      </c>
      <c r="B4276" t="s">
        <v>3406</v>
      </c>
      <c r="C4276" s="2">
        <v>45589</v>
      </c>
      <c r="D4276" t="s">
        <v>39</v>
      </c>
      <c r="E4276" t="s">
        <v>15</v>
      </c>
      <c r="F4276" t="s">
        <v>21</v>
      </c>
      <c r="G4276">
        <v>9</v>
      </c>
      <c r="H4276">
        <v>486.09</v>
      </c>
      <c r="I4276">
        <v>0.28000000000000003</v>
      </c>
      <c r="J4276">
        <v>3149.86</v>
      </c>
      <c r="K4276">
        <v>1880.88</v>
      </c>
      <c r="L4276">
        <v>1268.98</v>
      </c>
      <c r="M4276" t="s">
        <v>22</v>
      </c>
      <c r="N4276" t="str">
        <f t="shared" si="66"/>
        <v>High</v>
      </c>
    </row>
    <row r="4277" spans="1:14" x14ac:dyDescent="0.3">
      <c r="A4277">
        <v>4276</v>
      </c>
      <c r="B4277" t="s">
        <v>3407</v>
      </c>
      <c r="C4277" s="2">
        <v>45586</v>
      </c>
      <c r="D4277" t="s">
        <v>19</v>
      </c>
      <c r="E4277" t="s">
        <v>30</v>
      </c>
      <c r="F4277" t="s">
        <v>21</v>
      </c>
      <c r="G4277">
        <v>7</v>
      </c>
      <c r="H4277">
        <v>298.70999999999998</v>
      </c>
      <c r="I4277">
        <v>0.28999999999999998</v>
      </c>
      <c r="J4277">
        <v>1484.59</v>
      </c>
      <c r="K4277">
        <v>1169.71</v>
      </c>
      <c r="L4277">
        <v>314.88</v>
      </c>
      <c r="M4277" t="s">
        <v>17</v>
      </c>
      <c r="N4277" t="str">
        <f t="shared" si="66"/>
        <v>High</v>
      </c>
    </row>
    <row r="4278" spans="1:14" x14ac:dyDescent="0.3">
      <c r="A4278">
        <v>4277</v>
      </c>
      <c r="B4278" t="s">
        <v>3408</v>
      </c>
      <c r="C4278" s="2">
        <v>45312</v>
      </c>
      <c r="D4278" t="s">
        <v>14</v>
      </c>
      <c r="E4278" t="s">
        <v>25</v>
      </c>
      <c r="F4278" t="s">
        <v>16</v>
      </c>
      <c r="G4278">
        <v>1</v>
      </c>
      <c r="H4278">
        <v>15.7</v>
      </c>
      <c r="I4278">
        <v>0.21</v>
      </c>
      <c r="J4278">
        <v>12.4</v>
      </c>
      <c r="K4278">
        <v>7.51</v>
      </c>
      <c r="L4278">
        <v>4.8899999999999997</v>
      </c>
      <c r="M4278" t="s">
        <v>28</v>
      </c>
      <c r="N4278" t="str">
        <f t="shared" si="66"/>
        <v>High</v>
      </c>
    </row>
    <row r="4279" spans="1:14" x14ac:dyDescent="0.3">
      <c r="A4279">
        <v>4278</v>
      </c>
      <c r="B4279" t="s">
        <v>3409</v>
      </c>
      <c r="C4279" s="2">
        <v>45296</v>
      </c>
      <c r="D4279" t="s">
        <v>39</v>
      </c>
      <c r="E4279" t="s">
        <v>20</v>
      </c>
      <c r="F4279" t="s">
        <v>27</v>
      </c>
      <c r="G4279">
        <v>7</v>
      </c>
      <c r="H4279">
        <v>456.53</v>
      </c>
      <c r="I4279">
        <v>0.09</v>
      </c>
      <c r="J4279">
        <v>2908.1</v>
      </c>
      <c r="K4279">
        <v>2182.16</v>
      </c>
      <c r="L4279">
        <v>725.94</v>
      </c>
      <c r="M4279" t="s">
        <v>17</v>
      </c>
      <c r="N4279" t="str">
        <f t="shared" si="66"/>
        <v>Low</v>
      </c>
    </row>
    <row r="4280" spans="1:14" x14ac:dyDescent="0.3">
      <c r="A4280">
        <v>4279</v>
      </c>
      <c r="B4280" t="s">
        <v>3410</v>
      </c>
      <c r="C4280" s="2">
        <v>45634</v>
      </c>
      <c r="D4280" t="s">
        <v>19</v>
      </c>
      <c r="E4280" t="s">
        <v>20</v>
      </c>
      <c r="F4280" t="s">
        <v>16</v>
      </c>
      <c r="G4280">
        <v>8</v>
      </c>
      <c r="H4280">
        <v>455.46</v>
      </c>
      <c r="I4280">
        <v>0.25</v>
      </c>
      <c r="J4280">
        <v>2732.76</v>
      </c>
      <c r="K4280">
        <v>1714.78</v>
      </c>
      <c r="L4280">
        <v>1017.98</v>
      </c>
      <c r="M4280" t="s">
        <v>28</v>
      </c>
      <c r="N4280" t="str">
        <f t="shared" si="66"/>
        <v>High</v>
      </c>
    </row>
    <row r="4281" spans="1:14" x14ac:dyDescent="0.3">
      <c r="A4281">
        <v>4280</v>
      </c>
      <c r="B4281" t="s">
        <v>74</v>
      </c>
      <c r="C4281" s="2">
        <v>45582</v>
      </c>
      <c r="D4281" t="s">
        <v>19</v>
      </c>
      <c r="E4281" t="s">
        <v>30</v>
      </c>
      <c r="F4281" t="s">
        <v>16</v>
      </c>
      <c r="G4281">
        <v>1</v>
      </c>
      <c r="H4281">
        <v>161.19</v>
      </c>
      <c r="I4281">
        <v>0.24</v>
      </c>
      <c r="J4281">
        <v>122.5</v>
      </c>
      <c r="K4281">
        <v>85.52</v>
      </c>
      <c r="L4281">
        <v>36.979999999999997</v>
      </c>
      <c r="M4281" t="s">
        <v>17</v>
      </c>
      <c r="N4281" t="str">
        <f t="shared" si="66"/>
        <v>High</v>
      </c>
    </row>
    <row r="4282" spans="1:14" x14ac:dyDescent="0.3">
      <c r="A4282">
        <v>4281</v>
      </c>
      <c r="B4282" t="s">
        <v>3389</v>
      </c>
      <c r="C4282" s="2">
        <v>45498</v>
      </c>
      <c r="D4282" t="s">
        <v>39</v>
      </c>
      <c r="E4282" t="s">
        <v>20</v>
      </c>
      <c r="F4282" t="s">
        <v>21</v>
      </c>
      <c r="G4282">
        <v>2</v>
      </c>
      <c r="H4282">
        <v>137.18</v>
      </c>
      <c r="I4282">
        <v>0.04</v>
      </c>
      <c r="J4282">
        <v>263.39</v>
      </c>
      <c r="K4282">
        <v>151.34</v>
      </c>
      <c r="L4282">
        <v>112.05</v>
      </c>
      <c r="M4282" t="s">
        <v>46</v>
      </c>
      <c r="N4282" t="str">
        <f t="shared" si="66"/>
        <v>Low</v>
      </c>
    </row>
    <row r="4283" spans="1:14" x14ac:dyDescent="0.3">
      <c r="A4283">
        <v>4282</v>
      </c>
      <c r="B4283" t="s">
        <v>3411</v>
      </c>
      <c r="C4283" s="2">
        <v>45377</v>
      </c>
      <c r="D4283" t="s">
        <v>39</v>
      </c>
      <c r="E4283" t="s">
        <v>15</v>
      </c>
      <c r="F4283" t="s">
        <v>27</v>
      </c>
      <c r="G4283">
        <v>3</v>
      </c>
      <c r="H4283">
        <v>212.53</v>
      </c>
      <c r="I4283">
        <v>0.05</v>
      </c>
      <c r="J4283">
        <v>605.71</v>
      </c>
      <c r="K4283">
        <v>450.72</v>
      </c>
      <c r="L4283">
        <v>154.99</v>
      </c>
      <c r="M4283" t="s">
        <v>28</v>
      </c>
      <c r="N4283" t="str">
        <f t="shared" si="66"/>
        <v>Low</v>
      </c>
    </row>
    <row r="4284" spans="1:14" x14ac:dyDescent="0.3">
      <c r="A4284">
        <v>4283</v>
      </c>
      <c r="B4284" t="s">
        <v>3412</v>
      </c>
      <c r="C4284" s="2">
        <v>45564</v>
      </c>
      <c r="D4284" t="s">
        <v>39</v>
      </c>
      <c r="E4284" t="s">
        <v>25</v>
      </c>
      <c r="F4284" t="s">
        <v>27</v>
      </c>
      <c r="G4284">
        <v>7</v>
      </c>
      <c r="H4284">
        <v>277</v>
      </c>
      <c r="I4284">
        <v>0.2</v>
      </c>
      <c r="J4284">
        <v>1551.2</v>
      </c>
      <c r="K4284">
        <v>1154.29</v>
      </c>
      <c r="L4284">
        <v>396.91</v>
      </c>
      <c r="M4284" t="s">
        <v>46</v>
      </c>
      <c r="N4284" t="str">
        <f t="shared" si="66"/>
        <v>Medium</v>
      </c>
    </row>
    <row r="4285" spans="1:14" x14ac:dyDescent="0.3">
      <c r="A4285">
        <v>4284</v>
      </c>
      <c r="B4285" t="s">
        <v>3218</v>
      </c>
      <c r="C4285" s="2">
        <v>45521</v>
      </c>
      <c r="D4285" t="s">
        <v>24</v>
      </c>
      <c r="E4285" t="s">
        <v>15</v>
      </c>
      <c r="F4285" t="s">
        <v>27</v>
      </c>
      <c r="G4285">
        <v>6</v>
      </c>
      <c r="H4285">
        <v>241.23</v>
      </c>
      <c r="I4285">
        <v>0.15</v>
      </c>
      <c r="J4285">
        <v>1230.27</v>
      </c>
      <c r="K4285">
        <v>679.76</v>
      </c>
      <c r="L4285">
        <v>550.51</v>
      </c>
      <c r="M4285" t="s">
        <v>46</v>
      </c>
      <c r="N4285" t="str">
        <f t="shared" si="66"/>
        <v>Medium</v>
      </c>
    </row>
    <row r="4286" spans="1:14" x14ac:dyDescent="0.3">
      <c r="A4286">
        <v>4285</v>
      </c>
      <c r="B4286" t="s">
        <v>3413</v>
      </c>
      <c r="C4286" s="2">
        <v>45642</v>
      </c>
      <c r="D4286" t="s">
        <v>24</v>
      </c>
      <c r="E4286" t="s">
        <v>20</v>
      </c>
      <c r="F4286" t="s">
        <v>16</v>
      </c>
      <c r="G4286">
        <v>8</v>
      </c>
      <c r="H4286">
        <v>223.91</v>
      </c>
      <c r="I4286">
        <v>0.28000000000000003</v>
      </c>
      <c r="J4286">
        <v>1289.72</v>
      </c>
      <c r="K4286">
        <v>882.44</v>
      </c>
      <c r="L4286">
        <v>407.28</v>
      </c>
      <c r="M4286" t="s">
        <v>40</v>
      </c>
      <c r="N4286" t="str">
        <f t="shared" si="66"/>
        <v>High</v>
      </c>
    </row>
    <row r="4287" spans="1:14" x14ac:dyDescent="0.3">
      <c r="A4287">
        <v>4286</v>
      </c>
      <c r="B4287" t="s">
        <v>3414</v>
      </c>
      <c r="C4287" s="2">
        <v>45601</v>
      </c>
      <c r="D4287" t="s">
        <v>14</v>
      </c>
      <c r="E4287" t="s">
        <v>30</v>
      </c>
      <c r="F4287" t="s">
        <v>27</v>
      </c>
      <c r="G4287">
        <v>8</v>
      </c>
      <c r="H4287">
        <v>205.62</v>
      </c>
      <c r="I4287">
        <v>0.2</v>
      </c>
      <c r="J4287">
        <v>1315.97</v>
      </c>
      <c r="K4287">
        <v>998.53</v>
      </c>
      <c r="L4287">
        <v>317.44</v>
      </c>
      <c r="M4287" t="s">
        <v>28</v>
      </c>
      <c r="N4287" t="str">
        <f t="shared" si="66"/>
        <v>Medium</v>
      </c>
    </row>
    <row r="4288" spans="1:14" x14ac:dyDescent="0.3">
      <c r="A4288">
        <v>4287</v>
      </c>
      <c r="B4288" t="s">
        <v>3415</v>
      </c>
      <c r="C4288" s="2">
        <v>45361</v>
      </c>
      <c r="D4288" t="s">
        <v>14</v>
      </c>
      <c r="E4288" t="s">
        <v>33</v>
      </c>
      <c r="F4288" t="s">
        <v>21</v>
      </c>
      <c r="G4288">
        <v>6</v>
      </c>
      <c r="H4288">
        <v>468.89</v>
      </c>
      <c r="I4288">
        <v>0.22</v>
      </c>
      <c r="J4288">
        <v>2194.41</v>
      </c>
      <c r="K4288">
        <v>1689.6</v>
      </c>
      <c r="L4288">
        <v>504.81</v>
      </c>
      <c r="M4288" t="s">
        <v>46</v>
      </c>
      <c r="N4288" t="str">
        <f t="shared" si="66"/>
        <v>High</v>
      </c>
    </row>
    <row r="4289" spans="1:14" x14ac:dyDescent="0.3">
      <c r="A4289">
        <v>4288</v>
      </c>
      <c r="B4289" t="s">
        <v>2695</v>
      </c>
      <c r="C4289" s="2">
        <v>45589</v>
      </c>
      <c r="D4289" t="s">
        <v>14</v>
      </c>
      <c r="E4289" t="s">
        <v>15</v>
      </c>
      <c r="F4289" t="s">
        <v>27</v>
      </c>
      <c r="G4289">
        <v>4</v>
      </c>
      <c r="H4289">
        <v>450.4</v>
      </c>
      <c r="I4289">
        <v>0.05</v>
      </c>
      <c r="J4289">
        <v>1711.52</v>
      </c>
      <c r="K4289">
        <v>1064.3</v>
      </c>
      <c r="L4289">
        <v>647.22</v>
      </c>
      <c r="M4289" t="s">
        <v>28</v>
      </c>
      <c r="N4289" t="str">
        <f t="shared" si="66"/>
        <v>Low</v>
      </c>
    </row>
    <row r="4290" spans="1:14" x14ac:dyDescent="0.3">
      <c r="A4290">
        <v>4289</v>
      </c>
      <c r="B4290" t="s">
        <v>3416</v>
      </c>
      <c r="C4290" s="2">
        <v>45310</v>
      </c>
      <c r="D4290" t="s">
        <v>24</v>
      </c>
      <c r="E4290" t="s">
        <v>33</v>
      </c>
      <c r="F4290" t="s">
        <v>16</v>
      </c>
      <c r="G4290">
        <v>8</v>
      </c>
      <c r="H4290">
        <v>480.59</v>
      </c>
      <c r="I4290">
        <v>0.19</v>
      </c>
      <c r="J4290">
        <v>3114.22</v>
      </c>
      <c r="K4290">
        <v>2364.59</v>
      </c>
      <c r="L4290">
        <v>749.63</v>
      </c>
      <c r="M4290" t="s">
        <v>40</v>
      </c>
      <c r="N4290" t="str">
        <f t="shared" si="66"/>
        <v>Medium</v>
      </c>
    </row>
    <row r="4291" spans="1:14" x14ac:dyDescent="0.3">
      <c r="A4291">
        <v>4290</v>
      </c>
      <c r="B4291" t="s">
        <v>3417</v>
      </c>
      <c r="C4291" s="2">
        <v>45354</v>
      </c>
      <c r="D4291" t="s">
        <v>14</v>
      </c>
      <c r="E4291" t="s">
        <v>30</v>
      </c>
      <c r="F4291" t="s">
        <v>21</v>
      </c>
      <c r="G4291">
        <v>5</v>
      </c>
      <c r="H4291">
        <v>459.66</v>
      </c>
      <c r="I4291">
        <v>0.28000000000000003</v>
      </c>
      <c r="J4291">
        <v>1654.78</v>
      </c>
      <c r="K4291">
        <v>1074.8599999999999</v>
      </c>
      <c r="L4291">
        <v>579.91999999999996</v>
      </c>
      <c r="M4291" t="s">
        <v>46</v>
      </c>
      <c r="N4291" t="str">
        <f t="shared" ref="N4291:N4354" si="67">_xlfn.IFS(I4291=0,"No Discount",I4291&gt;=0.21,"High",I4291&gt;=0.11,"Medium",I4291&gt;=0.01,"Low")</f>
        <v>High</v>
      </c>
    </row>
    <row r="4292" spans="1:14" x14ac:dyDescent="0.3">
      <c r="A4292">
        <v>4291</v>
      </c>
      <c r="B4292" t="s">
        <v>1848</v>
      </c>
      <c r="C4292" s="2">
        <v>45347</v>
      </c>
      <c r="D4292" t="s">
        <v>19</v>
      </c>
      <c r="E4292" t="s">
        <v>25</v>
      </c>
      <c r="F4292" t="s">
        <v>16</v>
      </c>
      <c r="G4292">
        <v>6</v>
      </c>
      <c r="H4292">
        <v>239.51</v>
      </c>
      <c r="I4292">
        <v>0.23</v>
      </c>
      <c r="J4292">
        <v>1106.54</v>
      </c>
      <c r="K4292">
        <v>646.4</v>
      </c>
      <c r="L4292">
        <v>460.14</v>
      </c>
      <c r="M4292" t="s">
        <v>17</v>
      </c>
      <c r="N4292" t="str">
        <f t="shared" si="67"/>
        <v>High</v>
      </c>
    </row>
    <row r="4293" spans="1:14" x14ac:dyDescent="0.3">
      <c r="A4293">
        <v>4292</v>
      </c>
      <c r="B4293" t="s">
        <v>3418</v>
      </c>
      <c r="C4293" s="2">
        <v>45360</v>
      </c>
      <c r="D4293" t="s">
        <v>39</v>
      </c>
      <c r="E4293" t="s">
        <v>33</v>
      </c>
      <c r="F4293" t="s">
        <v>21</v>
      </c>
      <c r="G4293">
        <v>4</v>
      </c>
      <c r="H4293">
        <v>310.5</v>
      </c>
      <c r="I4293">
        <v>0.12</v>
      </c>
      <c r="J4293">
        <v>1092.96</v>
      </c>
      <c r="K4293">
        <v>653.04999999999995</v>
      </c>
      <c r="L4293">
        <v>439.91</v>
      </c>
      <c r="M4293" t="s">
        <v>17</v>
      </c>
      <c r="N4293" t="str">
        <f t="shared" si="67"/>
        <v>Medium</v>
      </c>
    </row>
    <row r="4294" spans="1:14" x14ac:dyDescent="0.3">
      <c r="A4294">
        <v>4293</v>
      </c>
      <c r="B4294" t="s">
        <v>1101</v>
      </c>
      <c r="C4294" s="2">
        <v>45461</v>
      </c>
      <c r="D4294" t="s">
        <v>39</v>
      </c>
      <c r="E4294" t="s">
        <v>15</v>
      </c>
      <c r="F4294" t="s">
        <v>16</v>
      </c>
      <c r="G4294">
        <v>4</v>
      </c>
      <c r="H4294">
        <v>343.56</v>
      </c>
      <c r="I4294">
        <v>0.17</v>
      </c>
      <c r="J4294">
        <v>1140.6199999999999</v>
      </c>
      <c r="K4294">
        <v>760.26</v>
      </c>
      <c r="L4294">
        <v>380.36</v>
      </c>
      <c r="M4294" t="s">
        <v>40</v>
      </c>
      <c r="N4294" t="str">
        <f t="shared" si="67"/>
        <v>Medium</v>
      </c>
    </row>
    <row r="4295" spans="1:14" x14ac:dyDescent="0.3">
      <c r="A4295">
        <v>4294</v>
      </c>
      <c r="B4295" t="s">
        <v>3419</v>
      </c>
      <c r="C4295" s="2">
        <v>45649</v>
      </c>
      <c r="D4295" t="s">
        <v>39</v>
      </c>
      <c r="E4295" t="s">
        <v>33</v>
      </c>
      <c r="F4295" t="s">
        <v>21</v>
      </c>
      <c r="G4295">
        <v>10</v>
      </c>
      <c r="H4295">
        <v>412.22</v>
      </c>
      <c r="I4295">
        <v>0.08</v>
      </c>
      <c r="J4295">
        <v>3792.42</v>
      </c>
      <c r="K4295">
        <v>2390.04</v>
      </c>
      <c r="L4295">
        <v>1402.38</v>
      </c>
      <c r="M4295" t="s">
        <v>22</v>
      </c>
      <c r="N4295" t="str">
        <f t="shared" si="67"/>
        <v>Low</v>
      </c>
    </row>
    <row r="4296" spans="1:14" x14ac:dyDescent="0.3">
      <c r="A4296">
        <v>4295</v>
      </c>
      <c r="B4296" t="s">
        <v>3420</v>
      </c>
      <c r="C4296" s="2">
        <v>45648</v>
      </c>
      <c r="D4296" t="s">
        <v>14</v>
      </c>
      <c r="E4296" t="s">
        <v>33</v>
      </c>
      <c r="F4296" t="s">
        <v>16</v>
      </c>
      <c r="G4296">
        <v>10</v>
      </c>
      <c r="H4296">
        <v>117</v>
      </c>
      <c r="I4296">
        <v>7.0000000000000007E-2</v>
      </c>
      <c r="J4296">
        <v>1088.0999999999999</v>
      </c>
      <c r="K4296">
        <v>680.05</v>
      </c>
      <c r="L4296">
        <v>408.05</v>
      </c>
      <c r="M4296" t="s">
        <v>40</v>
      </c>
      <c r="N4296" t="str">
        <f t="shared" si="67"/>
        <v>Low</v>
      </c>
    </row>
    <row r="4297" spans="1:14" x14ac:dyDescent="0.3">
      <c r="A4297">
        <v>4296</v>
      </c>
      <c r="B4297" t="s">
        <v>3421</v>
      </c>
      <c r="C4297" s="2">
        <v>45360</v>
      </c>
      <c r="D4297" t="s">
        <v>14</v>
      </c>
      <c r="E4297" t="s">
        <v>15</v>
      </c>
      <c r="F4297" t="s">
        <v>16</v>
      </c>
      <c r="G4297">
        <v>6</v>
      </c>
      <c r="H4297">
        <v>227.01</v>
      </c>
      <c r="I4297">
        <v>0.22</v>
      </c>
      <c r="J4297">
        <v>1062.4100000000001</v>
      </c>
      <c r="K4297">
        <v>829.05</v>
      </c>
      <c r="L4297">
        <v>233.36</v>
      </c>
      <c r="M4297" t="s">
        <v>40</v>
      </c>
      <c r="N4297" t="str">
        <f t="shared" si="67"/>
        <v>High</v>
      </c>
    </row>
    <row r="4298" spans="1:14" x14ac:dyDescent="0.3">
      <c r="A4298">
        <v>4297</v>
      </c>
      <c r="B4298" t="s">
        <v>1697</v>
      </c>
      <c r="C4298" s="2">
        <v>45599</v>
      </c>
      <c r="D4298" t="s">
        <v>14</v>
      </c>
      <c r="E4298" t="s">
        <v>33</v>
      </c>
      <c r="F4298" t="s">
        <v>16</v>
      </c>
      <c r="G4298">
        <v>9</v>
      </c>
      <c r="H4298">
        <v>266.68</v>
      </c>
      <c r="I4298">
        <v>0.14000000000000001</v>
      </c>
      <c r="J4298">
        <v>2064.1</v>
      </c>
      <c r="K4298">
        <v>1069.67</v>
      </c>
      <c r="L4298">
        <v>994.43</v>
      </c>
      <c r="M4298" t="s">
        <v>28</v>
      </c>
      <c r="N4298" t="str">
        <f t="shared" si="67"/>
        <v>Medium</v>
      </c>
    </row>
    <row r="4299" spans="1:14" x14ac:dyDescent="0.3">
      <c r="A4299">
        <v>4298</v>
      </c>
      <c r="B4299" t="s">
        <v>2821</v>
      </c>
      <c r="C4299" s="2">
        <v>45368</v>
      </c>
      <c r="D4299" t="s">
        <v>14</v>
      </c>
      <c r="E4299" t="s">
        <v>15</v>
      </c>
      <c r="F4299" t="s">
        <v>16</v>
      </c>
      <c r="G4299">
        <v>5</v>
      </c>
      <c r="H4299">
        <v>414.8</v>
      </c>
      <c r="I4299">
        <v>0.06</v>
      </c>
      <c r="J4299">
        <v>1949.56</v>
      </c>
      <c r="K4299">
        <v>985.39</v>
      </c>
      <c r="L4299">
        <v>964.17</v>
      </c>
      <c r="M4299" t="s">
        <v>28</v>
      </c>
      <c r="N4299" t="str">
        <f t="shared" si="67"/>
        <v>Low</v>
      </c>
    </row>
    <row r="4300" spans="1:14" x14ac:dyDescent="0.3">
      <c r="A4300">
        <v>4299</v>
      </c>
      <c r="B4300" t="s">
        <v>3422</v>
      </c>
      <c r="C4300" s="2">
        <v>45579</v>
      </c>
      <c r="D4300" t="s">
        <v>24</v>
      </c>
      <c r="E4300" t="s">
        <v>25</v>
      </c>
      <c r="F4300" t="s">
        <v>16</v>
      </c>
      <c r="G4300">
        <v>6</v>
      </c>
      <c r="H4300">
        <v>373.07</v>
      </c>
      <c r="I4300">
        <v>0.15</v>
      </c>
      <c r="J4300">
        <v>1902.66</v>
      </c>
      <c r="K4300">
        <v>1162.3900000000001</v>
      </c>
      <c r="L4300">
        <v>740.27</v>
      </c>
      <c r="M4300" t="s">
        <v>17</v>
      </c>
      <c r="N4300" t="str">
        <f t="shared" si="67"/>
        <v>Medium</v>
      </c>
    </row>
    <row r="4301" spans="1:14" x14ac:dyDescent="0.3">
      <c r="A4301">
        <v>4300</v>
      </c>
      <c r="B4301" t="s">
        <v>3423</v>
      </c>
      <c r="C4301" s="2">
        <v>45538</v>
      </c>
      <c r="D4301" t="s">
        <v>24</v>
      </c>
      <c r="E4301" t="s">
        <v>20</v>
      </c>
      <c r="F4301" t="s">
        <v>21</v>
      </c>
      <c r="G4301">
        <v>10</v>
      </c>
      <c r="H4301">
        <v>365.17</v>
      </c>
      <c r="I4301">
        <v>0.28000000000000003</v>
      </c>
      <c r="J4301">
        <v>2629.22</v>
      </c>
      <c r="K4301">
        <v>1440.21</v>
      </c>
      <c r="L4301">
        <v>1189.01</v>
      </c>
      <c r="M4301" t="s">
        <v>17</v>
      </c>
      <c r="N4301" t="str">
        <f t="shared" si="67"/>
        <v>High</v>
      </c>
    </row>
    <row r="4302" spans="1:14" x14ac:dyDescent="0.3">
      <c r="A4302">
        <v>4301</v>
      </c>
      <c r="B4302" t="s">
        <v>3424</v>
      </c>
      <c r="C4302" s="2">
        <v>45656</v>
      </c>
      <c r="D4302" t="s">
        <v>14</v>
      </c>
      <c r="E4302" t="s">
        <v>30</v>
      </c>
      <c r="F4302" t="s">
        <v>16</v>
      </c>
      <c r="G4302">
        <v>1</v>
      </c>
      <c r="H4302">
        <v>27.39</v>
      </c>
      <c r="I4302">
        <v>0.15</v>
      </c>
      <c r="J4302">
        <v>23.28</v>
      </c>
      <c r="K4302">
        <v>12.17</v>
      </c>
      <c r="L4302">
        <v>11.11</v>
      </c>
      <c r="M4302" t="s">
        <v>28</v>
      </c>
      <c r="N4302" t="str">
        <f t="shared" si="67"/>
        <v>Medium</v>
      </c>
    </row>
    <row r="4303" spans="1:14" x14ac:dyDescent="0.3">
      <c r="A4303">
        <v>4302</v>
      </c>
      <c r="B4303" t="s">
        <v>488</v>
      </c>
      <c r="C4303" s="2">
        <v>45400</v>
      </c>
      <c r="D4303" t="s">
        <v>14</v>
      </c>
      <c r="E4303" t="s">
        <v>30</v>
      </c>
      <c r="F4303" t="s">
        <v>21</v>
      </c>
      <c r="G4303">
        <v>6</v>
      </c>
      <c r="H4303">
        <v>244.7</v>
      </c>
      <c r="I4303">
        <v>0.26</v>
      </c>
      <c r="J4303">
        <v>1086.47</v>
      </c>
      <c r="K4303">
        <v>556.01</v>
      </c>
      <c r="L4303">
        <v>530.46</v>
      </c>
      <c r="M4303" t="s">
        <v>17</v>
      </c>
      <c r="N4303" t="str">
        <f t="shared" si="67"/>
        <v>High</v>
      </c>
    </row>
    <row r="4304" spans="1:14" x14ac:dyDescent="0.3">
      <c r="A4304">
        <v>4303</v>
      </c>
      <c r="B4304" t="s">
        <v>1589</v>
      </c>
      <c r="C4304" s="2">
        <v>45355</v>
      </c>
      <c r="D4304" t="s">
        <v>19</v>
      </c>
      <c r="E4304" t="s">
        <v>33</v>
      </c>
      <c r="F4304" t="s">
        <v>21</v>
      </c>
      <c r="G4304">
        <v>1</v>
      </c>
      <c r="H4304">
        <v>25.85</v>
      </c>
      <c r="I4304">
        <v>0.2</v>
      </c>
      <c r="J4304">
        <v>20.68</v>
      </c>
      <c r="K4304">
        <v>13.45</v>
      </c>
      <c r="L4304">
        <v>7.23</v>
      </c>
      <c r="M4304" t="s">
        <v>28</v>
      </c>
      <c r="N4304" t="str">
        <f t="shared" si="67"/>
        <v>Medium</v>
      </c>
    </row>
    <row r="4305" spans="1:14" x14ac:dyDescent="0.3">
      <c r="A4305">
        <v>4304</v>
      </c>
      <c r="B4305" t="s">
        <v>3359</v>
      </c>
      <c r="C4305" s="2">
        <v>45389</v>
      </c>
      <c r="D4305" t="s">
        <v>39</v>
      </c>
      <c r="E4305" t="s">
        <v>30</v>
      </c>
      <c r="F4305" t="s">
        <v>21</v>
      </c>
      <c r="G4305">
        <v>1</v>
      </c>
      <c r="H4305">
        <v>221.53</v>
      </c>
      <c r="I4305">
        <v>0.28000000000000003</v>
      </c>
      <c r="J4305">
        <v>159.5</v>
      </c>
      <c r="K4305">
        <v>80.59</v>
      </c>
      <c r="L4305">
        <v>78.91</v>
      </c>
      <c r="M4305" t="s">
        <v>17</v>
      </c>
      <c r="N4305" t="str">
        <f t="shared" si="67"/>
        <v>High</v>
      </c>
    </row>
    <row r="4306" spans="1:14" x14ac:dyDescent="0.3">
      <c r="A4306">
        <v>4305</v>
      </c>
      <c r="B4306" t="s">
        <v>3425</v>
      </c>
      <c r="C4306" s="2">
        <v>45644</v>
      </c>
      <c r="D4306" t="s">
        <v>39</v>
      </c>
      <c r="E4306" t="s">
        <v>25</v>
      </c>
      <c r="F4306" t="s">
        <v>16</v>
      </c>
      <c r="G4306">
        <v>9</v>
      </c>
      <c r="H4306">
        <v>276.27999999999997</v>
      </c>
      <c r="I4306">
        <v>0.13</v>
      </c>
      <c r="J4306">
        <v>2163.27</v>
      </c>
      <c r="K4306">
        <v>1524.55</v>
      </c>
      <c r="L4306">
        <v>638.72</v>
      </c>
      <c r="M4306" t="s">
        <v>46</v>
      </c>
      <c r="N4306" t="str">
        <f t="shared" si="67"/>
        <v>Medium</v>
      </c>
    </row>
    <row r="4307" spans="1:14" x14ac:dyDescent="0.3">
      <c r="A4307">
        <v>4306</v>
      </c>
      <c r="B4307" t="s">
        <v>608</v>
      </c>
      <c r="C4307" s="2">
        <v>45607</v>
      </c>
      <c r="D4307" t="s">
        <v>24</v>
      </c>
      <c r="E4307" t="s">
        <v>15</v>
      </c>
      <c r="F4307" t="s">
        <v>21</v>
      </c>
      <c r="G4307">
        <v>2</v>
      </c>
      <c r="H4307">
        <v>299.36</v>
      </c>
      <c r="I4307">
        <v>0.13</v>
      </c>
      <c r="J4307">
        <v>520.89</v>
      </c>
      <c r="K4307">
        <v>414.75</v>
      </c>
      <c r="L4307">
        <v>106.14</v>
      </c>
      <c r="M4307" t="s">
        <v>22</v>
      </c>
      <c r="N4307" t="str">
        <f t="shared" si="67"/>
        <v>Medium</v>
      </c>
    </row>
    <row r="4308" spans="1:14" x14ac:dyDescent="0.3">
      <c r="A4308">
        <v>4307</v>
      </c>
      <c r="B4308" t="s">
        <v>2191</v>
      </c>
      <c r="C4308" s="2">
        <v>45510</v>
      </c>
      <c r="D4308" t="s">
        <v>24</v>
      </c>
      <c r="E4308" t="s">
        <v>33</v>
      </c>
      <c r="F4308" t="s">
        <v>16</v>
      </c>
      <c r="G4308">
        <v>9</v>
      </c>
      <c r="H4308">
        <v>226.16</v>
      </c>
      <c r="I4308">
        <v>0.24</v>
      </c>
      <c r="J4308">
        <v>1546.93</v>
      </c>
      <c r="K4308">
        <v>786.55</v>
      </c>
      <c r="L4308">
        <v>760.38</v>
      </c>
      <c r="M4308" t="s">
        <v>28</v>
      </c>
      <c r="N4308" t="str">
        <f t="shared" si="67"/>
        <v>High</v>
      </c>
    </row>
    <row r="4309" spans="1:14" x14ac:dyDescent="0.3">
      <c r="A4309">
        <v>4308</v>
      </c>
      <c r="B4309" t="s">
        <v>3426</v>
      </c>
      <c r="C4309" s="2">
        <v>45486</v>
      </c>
      <c r="D4309" t="s">
        <v>14</v>
      </c>
      <c r="E4309" t="s">
        <v>25</v>
      </c>
      <c r="F4309" t="s">
        <v>16</v>
      </c>
      <c r="G4309">
        <v>1</v>
      </c>
      <c r="H4309">
        <v>100.3</v>
      </c>
      <c r="I4309">
        <v>0.26</v>
      </c>
      <c r="J4309">
        <v>74.22</v>
      </c>
      <c r="K4309">
        <v>44.76</v>
      </c>
      <c r="L4309">
        <v>29.46</v>
      </c>
      <c r="M4309" t="s">
        <v>28</v>
      </c>
      <c r="N4309" t="str">
        <f t="shared" si="67"/>
        <v>High</v>
      </c>
    </row>
    <row r="4310" spans="1:14" x14ac:dyDescent="0.3">
      <c r="A4310">
        <v>4309</v>
      </c>
      <c r="B4310" t="s">
        <v>3427</v>
      </c>
      <c r="C4310" s="2">
        <v>45395</v>
      </c>
      <c r="D4310" t="s">
        <v>24</v>
      </c>
      <c r="E4310" t="s">
        <v>20</v>
      </c>
      <c r="F4310" t="s">
        <v>27</v>
      </c>
      <c r="G4310">
        <v>6</v>
      </c>
      <c r="H4310">
        <v>25.29</v>
      </c>
      <c r="I4310">
        <v>0.05</v>
      </c>
      <c r="J4310">
        <v>144.15</v>
      </c>
      <c r="K4310">
        <v>95.15</v>
      </c>
      <c r="L4310">
        <v>49</v>
      </c>
      <c r="M4310" t="s">
        <v>40</v>
      </c>
      <c r="N4310" t="str">
        <f t="shared" si="67"/>
        <v>Low</v>
      </c>
    </row>
    <row r="4311" spans="1:14" x14ac:dyDescent="0.3">
      <c r="A4311">
        <v>4310</v>
      </c>
      <c r="B4311" t="s">
        <v>2725</v>
      </c>
      <c r="C4311" s="2">
        <v>45528</v>
      </c>
      <c r="D4311" t="s">
        <v>14</v>
      </c>
      <c r="E4311" t="s">
        <v>20</v>
      </c>
      <c r="F4311" t="s">
        <v>21</v>
      </c>
      <c r="G4311">
        <v>10</v>
      </c>
      <c r="H4311">
        <v>301.02999999999997</v>
      </c>
      <c r="I4311">
        <v>0.02</v>
      </c>
      <c r="J4311">
        <v>2950.09</v>
      </c>
      <c r="K4311">
        <v>1706.06</v>
      </c>
      <c r="L4311">
        <v>1244.03</v>
      </c>
      <c r="M4311" t="s">
        <v>40</v>
      </c>
      <c r="N4311" t="str">
        <f t="shared" si="67"/>
        <v>Low</v>
      </c>
    </row>
    <row r="4312" spans="1:14" x14ac:dyDescent="0.3">
      <c r="A4312">
        <v>4311</v>
      </c>
      <c r="B4312" t="s">
        <v>1468</v>
      </c>
      <c r="C4312" s="2">
        <v>45366</v>
      </c>
      <c r="D4312" t="s">
        <v>24</v>
      </c>
      <c r="E4312" t="s">
        <v>15</v>
      </c>
      <c r="F4312" t="s">
        <v>21</v>
      </c>
      <c r="G4312">
        <v>10</v>
      </c>
      <c r="H4312">
        <v>125.31</v>
      </c>
      <c r="I4312">
        <v>0.26</v>
      </c>
      <c r="J4312">
        <v>927.29</v>
      </c>
      <c r="K4312">
        <v>704.41</v>
      </c>
      <c r="L4312">
        <v>222.88</v>
      </c>
      <c r="M4312" t="s">
        <v>46</v>
      </c>
      <c r="N4312" t="str">
        <f t="shared" si="67"/>
        <v>High</v>
      </c>
    </row>
    <row r="4313" spans="1:14" x14ac:dyDescent="0.3">
      <c r="A4313">
        <v>4312</v>
      </c>
      <c r="B4313" t="s">
        <v>3428</v>
      </c>
      <c r="C4313" s="2">
        <v>45472</v>
      </c>
      <c r="D4313" t="s">
        <v>39</v>
      </c>
      <c r="E4313" t="s">
        <v>20</v>
      </c>
      <c r="F4313" t="s">
        <v>27</v>
      </c>
      <c r="G4313">
        <v>10</v>
      </c>
      <c r="H4313">
        <v>337.82</v>
      </c>
      <c r="I4313">
        <v>0.03</v>
      </c>
      <c r="J4313">
        <v>3276.85</v>
      </c>
      <c r="K4313">
        <v>2268.29</v>
      </c>
      <c r="L4313">
        <v>1008.56</v>
      </c>
      <c r="M4313" t="s">
        <v>46</v>
      </c>
      <c r="N4313" t="str">
        <f t="shared" si="67"/>
        <v>Low</v>
      </c>
    </row>
    <row r="4314" spans="1:14" x14ac:dyDescent="0.3">
      <c r="A4314">
        <v>4313</v>
      </c>
      <c r="B4314" t="s">
        <v>3429</v>
      </c>
      <c r="C4314" s="2">
        <v>45500</v>
      </c>
      <c r="D4314" t="s">
        <v>19</v>
      </c>
      <c r="E4314" t="s">
        <v>33</v>
      </c>
      <c r="F4314" t="s">
        <v>16</v>
      </c>
      <c r="G4314">
        <v>3</v>
      </c>
      <c r="H4314">
        <v>494.27</v>
      </c>
      <c r="I4314">
        <v>0.28000000000000003</v>
      </c>
      <c r="J4314">
        <v>1067.6199999999999</v>
      </c>
      <c r="K4314">
        <v>590.65</v>
      </c>
      <c r="L4314">
        <v>476.97</v>
      </c>
      <c r="M4314" t="s">
        <v>46</v>
      </c>
      <c r="N4314" t="str">
        <f t="shared" si="67"/>
        <v>High</v>
      </c>
    </row>
    <row r="4315" spans="1:14" x14ac:dyDescent="0.3">
      <c r="A4315">
        <v>4314</v>
      </c>
      <c r="B4315" t="s">
        <v>3430</v>
      </c>
      <c r="C4315" s="2">
        <v>45365</v>
      </c>
      <c r="D4315" t="s">
        <v>14</v>
      </c>
      <c r="E4315" t="s">
        <v>30</v>
      </c>
      <c r="F4315" t="s">
        <v>16</v>
      </c>
      <c r="G4315">
        <v>6</v>
      </c>
      <c r="H4315">
        <v>211.33</v>
      </c>
      <c r="I4315">
        <v>0.13</v>
      </c>
      <c r="J4315">
        <v>1103.1400000000001</v>
      </c>
      <c r="K4315">
        <v>707.3</v>
      </c>
      <c r="L4315">
        <v>395.84</v>
      </c>
      <c r="M4315" t="s">
        <v>22</v>
      </c>
      <c r="N4315" t="str">
        <f t="shared" si="67"/>
        <v>Medium</v>
      </c>
    </row>
    <row r="4316" spans="1:14" x14ac:dyDescent="0.3">
      <c r="A4316">
        <v>4315</v>
      </c>
      <c r="B4316" t="s">
        <v>3431</v>
      </c>
      <c r="C4316" s="2">
        <v>45459</v>
      </c>
      <c r="D4316" t="s">
        <v>24</v>
      </c>
      <c r="E4316" t="s">
        <v>33</v>
      </c>
      <c r="F4316" t="s">
        <v>21</v>
      </c>
      <c r="G4316">
        <v>9</v>
      </c>
      <c r="H4316">
        <v>39.53</v>
      </c>
      <c r="I4316">
        <v>0.16</v>
      </c>
      <c r="J4316">
        <v>298.85000000000002</v>
      </c>
      <c r="K4316">
        <v>166.03</v>
      </c>
      <c r="L4316">
        <v>132.82</v>
      </c>
      <c r="M4316" t="s">
        <v>46</v>
      </c>
      <c r="N4316" t="str">
        <f t="shared" si="67"/>
        <v>Medium</v>
      </c>
    </row>
    <row r="4317" spans="1:14" x14ac:dyDescent="0.3">
      <c r="A4317">
        <v>4316</v>
      </c>
      <c r="B4317" t="s">
        <v>3432</v>
      </c>
      <c r="C4317" s="2">
        <v>45526</v>
      </c>
      <c r="D4317" t="s">
        <v>19</v>
      </c>
      <c r="E4317" t="s">
        <v>33</v>
      </c>
      <c r="F4317" t="s">
        <v>21</v>
      </c>
      <c r="G4317">
        <v>5</v>
      </c>
      <c r="H4317">
        <v>61.04</v>
      </c>
      <c r="I4317">
        <v>0.27</v>
      </c>
      <c r="J4317">
        <v>222.8</v>
      </c>
      <c r="K4317">
        <v>172.56</v>
      </c>
      <c r="L4317">
        <v>50.24</v>
      </c>
      <c r="M4317" t="s">
        <v>46</v>
      </c>
      <c r="N4317" t="str">
        <f t="shared" si="67"/>
        <v>High</v>
      </c>
    </row>
    <row r="4318" spans="1:14" x14ac:dyDescent="0.3">
      <c r="A4318">
        <v>4317</v>
      </c>
      <c r="B4318" t="s">
        <v>3433</v>
      </c>
      <c r="C4318" s="2">
        <v>45431</v>
      </c>
      <c r="D4318" t="s">
        <v>19</v>
      </c>
      <c r="E4318" t="s">
        <v>25</v>
      </c>
      <c r="F4318" t="s">
        <v>16</v>
      </c>
      <c r="G4318">
        <v>8</v>
      </c>
      <c r="H4318">
        <v>318.08</v>
      </c>
      <c r="I4318">
        <v>0.09</v>
      </c>
      <c r="J4318">
        <v>2315.62</v>
      </c>
      <c r="K4318">
        <v>1673.85</v>
      </c>
      <c r="L4318">
        <v>641.77</v>
      </c>
      <c r="M4318" t="s">
        <v>17</v>
      </c>
      <c r="N4318" t="str">
        <f t="shared" si="67"/>
        <v>Low</v>
      </c>
    </row>
    <row r="4319" spans="1:14" x14ac:dyDescent="0.3">
      <c r="A4319">
        <v>4318</v>
      </c>
      <c r="B4319" t="s">
        <v>3434</v>
      </c>
      <c r="C4319" s="2">
        <v>45525</v>
      </c>
      <c r="D4319" t="s">
        <v>19</v>
      </c>
      <c r="E4319" t="s">
        <v>33</v>
      </c>
      <c r="F4319" t="s">
        <v>16</v>
      </c>
      <c r="G4319">
        <v>5</v>
      </c>
      <c r="H4319">
        <v>353.41</v>
      </c>
      <c r="I4319">
        <v>0.11</v>
      </c>
      <c r="J4319">
        <v>1572.67</v>
      </c>
      <c r="K4319">
        <v>1252.49</v>
      </c>
      <c r="L4319">
        <v>320.18</v>
      </c>
      <c r="M4319" t="s">
        <v>17</v>
      </c>
      <c r="N4319" t="str">
        <f t="shared" si="67"/>
        <v>Medium</v>
      </c>
    </row>
    <row r="4320" spans="1:14" x14ac:dyDescent="0.3">
      <c r="A4320">
        <v>4319</v>
      </c>
      <c r="B4320" t="s">
        <v>3435</v>
      </c>
      <c r="C4320" s="2">
        <v>45648</v>
      </c>
      <c r="D4320" t="s">
        <v>14</v>
      </c>
      <c r="E4320" t="s">
        <v>15</v>
      </c>
      <c r="F4320" t="s">
        <v>21</v>
      </c>
      <c r="G4320">
        <v>5</v>
      </c>
      <c r="H4320">
        <v>256.72000000000003</v>
      </c>
      <c r="I4320">
        <v>0.01</v>
      </c>
      <c r="J4320">
        <v>1270.76</v>
      </c>
      <c r="K4320">
        <v>940.34</v>
      </c>
      <c r="L4320">
        <v>330.42</v>
      </c>
      <c r="M4320" t="s">
        <v>40</v>
      </c>
      <c r="N4320" t="str">
        <f t="shared" si="67"/>
        <v>Low</v>
      </c>
    </row>
    <row r="4321" spans="1:14" x14ac:dyDescent="0.3">
      <c r="A4321">
        <v>4320</v>
      </c>
      <c r="B4321" t="s">
        <v>3042</v>
      </c>
      <c r="C4321" s="2">
        <v>45556</v>
      </c>
      <c r="D4321" t="s">
        <v>19</v>
      </c>
      <c r="E4321" t="s">
        <v>20</v>
      </c>
      <c r="F4321" t="s">
        <v>21</v>
      </c>
      <c r="G4321">
        <v>2</v>
      </c>
      <c r="H4321">
        <v>140.1</v>
      </c>
      <c r="I4321">
        <v>0.03</v>
      </c>
      <c r="J4321">
        <v>271.79000000000002</v>
      </c>
      <c r="K4321">
        <v>144.85</v>
      </c>
      <c r="L4321">
        <v>126.94</v>
      </c>
      <c r="M4321" t="s">
        <v>28</v>
      </c>
      <c r="N4321" t="str">
        <f t="shared" si="67"/>
        <v>Low</v>
      </c>
    </row>
    <row r="4322" spans="1:14" x14ac:dyDescent="0.3">
      <c r="A4322">
        <v>4321</v>
      </c>
      <c r="B4322" t="s">
        <v>3436</v>
      </c>
      <c r="C4322" s="2">
        <v>45322</v>
      </c>
      <c r="D4322" t="s">
        <v>24</v>
      </c>
      <c r="E4322" t="s">
        <v>33</v>
      </c>
      <c r="F4322" t="s">
        <v>16</v>
      </c>
      <c r="G4322">
        <v>9</v>
      </c>
      <c r="H4322">
        <v>173.71</v>
      </c>
      <c r="I4322">
        <v>0.06</v>
      </c>
      <c r="J4322">
        <v>1469.59</v>
      </c>
      <c r="K4322">
        <v>1162.3900000000001</v>
      </c>
      <c r="L4322">
        <v>307.2</v>
      </c>
      <c r="M4322" t="s">
        <v>28</v>
      </c>
      <c r="N4322" t="str">
        <f t="shared" si="67"/>
        <v>Low</v>
      </c>
    </row>
    <row r="4323" spans="1:14" x14ac:dyDescent="0.3">
      <c r="A4323">
        <v>4322</v>
      </c>
      <c r="B4323" t="s">
        <v>3437</v>
      </c>
      <c r="C4323" s="2">
        <v>45510</v>
      </c>
      <c r="D4323" t="s">
        <v>19</v>
      </c>
      <c r="E4323" t="s">
        <v>15</v>
      </c>
      <c r="F4323" t="s">
        <v>27</v>
      </c>
      <c r="G4323">
        <v>6</v>
      </c>
      <c r="H4323">
        <v>162.13</v>
      </c>
      <c r="I4323">
        <v>0.04</v>
      </c>
      <c r="J4323">
        <v>933.87</v>
      </c>
      <c r="K4323">
        <v>609.11</v>
      </c>
      <c r="L4323">
        <v>324.76</v>
      </c>
      <c r="M4323" t="s">
        <v>28</v>
      </c>
      <c r="N4323" t="str">
        <f t="shared" si="67"/>
        <v>Low</v>
      </c>
    </row>
    <row r="4324" spans="1:14" x14ac:dyDescent="0.3">
      <c r="A4324">
        <v>4323</v>
      </c>
      <c r="B4324" t="s">
        <v>3438</v>
      </c>
      <c r="C4324" s="2">
        <v>45610</v>
      </c>
      <c r="D4324" t="s">
        <v>19</v>
      </c>
      <c r="E4324" t="s">
        <v>20</v>
      </c>
      <c r="F4324" t="s">
        <v>27</v>
      </c>
      <c r="G4324">
        <v>6</v>
      </c>
      <c r="H4324">
        <v>397.75</v>
      </c>
      <c r="I4324">
        <v>0.28999999999999998</v>
      </c>
      <c r="J4324">
        <v>1694.41</v>
      </c>
      <c r="K4324">
        <v>1260.0999999999999</v>
      </c>
      <c r="L4324">
        <v>434.31</v>
      </c>
      <c r="M4324" t="s">
        <v>17</v>
      </c>
      <c r="N4324" t="str">
        <f t="shared" si="67"/>
        <v>High</v>
      </c>
    </row>
    <row r="4325" spans="1:14" x14ac:dyDescent="0.3">
      <c r="A4325">
        <v>4324</v>
      </c>
      <c r="B4325" t="s">
        <v>3439</v>
      </c>
      <c r="C4325" s="2">
        <v>45315</v>
      </c>
      <c r="D4325" t="s">
        <v>19</v>
      </c>
      <c r="E4325" t="s">
        <v>30</v>
      </c>
      <c r="F4325" t="s">
        <v>16</v>
      </c>
      <c r="G4325">
        <v>2</v>
      </c>
      <c r="H4325">
        <v>195.36</v>
      </c>
      <c r="I4325">
        <v>0.15</v>
      </c>
      <c r="J4325">
        <v>332.11</v>
      </c>
      <c r="K4325">
        <v>249.98</v>
      </c>
      <c r="L4325">
        <v>82.13</v>
      </c>
      <c r="M4325" t="s">
        <v>17</v>
      </c>
      <c r="N4325" t="str">
        <f t="shared" si="67"/>
        <v>Medium</v>
      </c>
    </row>
    <row r="4326" spans="1:14" x14ac:dyDescent="0.3">
      <c r="A4326">
        <v>4325</v>
      </c>
      <c r="B4326" t="s">
        <v>2143</v>
      </c>
      <c r="C4326" s="2">
        <v>45481</v>
      </c>
      <c r="D4326" t="s">
        <v>39</v>
      </c>
      <c r="E4326" t="s">
        <v>30</v>
      </c>
      <c r="F4326" t="s">
        <v>16</v>
      </c>
      <c r="G4326">
        <v>8</v>
      </c>
      <c r="H4326">
        <v>452.56</v>
      </c>
      <c r="I4326">
        <v>0.05</v>
      </c>
      <c r="J4326">
        <v>3439.46</v>
      </c>
      <c r="K4326">
        <v>1866.11</v>
      </c>
      <c r="L4326">
        <v>1573.35</v>
      </c>
      <c r="M4326" t="s">
        <v>28</v>
      </c>
      <c r="N4326" t="str">
        <f t="shared" si="67"/>
        <v>Low</v>
      </c>
    </row>
    <row r="4327" spans="1:14" x14ac:dyDescent="0.3">
      <c r="A4327">
        <v>4326</v>
      </c>
      <c r="B4327" t="s">
        <v>193</v>
      </c>
      <c r="C4327" s="2">
        <v>45553</v>
      </c>
      <c r="D4327" t="s">
        <v>39</v>
      </c>
      <c r="E4327" t="s">
        <v>33</v>
      </c>
      <c r="F4327" t="s">
        <v>16</v>
      </c>
      <c r="G4327">
        <v>2</v>
      </c>
      <c r="H4327">
        <v>433.46</v>
      </c>
      <c r="I4327">
        <v>0.05</v>
      </c>
      <c r="J4327">
        <v>823.57</v>
      </c>
      <c r="K4327">
        <v>501.23</v>
      </c>
      <c r="L4327">
        <v>322.33999999999997</v>
      </c>
      <c r="M4327" t="s">
        <v>46</v>
      </c>
      <c r="N4327" t="str">
        <f t="shared" si="67"/>
        <v>Low</v>
      </c>
    </row>
    <row r="4328" spans="1:14" x14ac:dyDescent="0.3">
      <c r="A4328">
        <v>4327</v>
      </c>
      <c r="B4328" t="s">
        <v>3440</v>
      </c>
      <c r="C4328" s="2">
        <v>45433</v>
      </c>
      <c r="D4328" t="s">
        <v>14</v>
      </c>
      <c r="E4328" t="s">
        <v>25</v>
      </c>
      <c r="F4328" t="s">
        <v>21</v>
      </c>
      <c r="G4328">
        <v>2</v>
      </c>
      <c r="H4328">
        <v>139.79</v>
      </c>
      <c r="I4328">
        <v>0.11</v>
      </c>
      <c r="J4328">
        <v>248.83</v>
      </c>
      <c r="K4328">
        <v>157.51</v>
      </c>
      <c r="L4328">
        <v>91.32</v>
      </c>
      <c r="M4328" t="s">
        <v>28</v>
      </c>
      <c r="N4328" t="str">
        <f t="shared" si="67"/>
        <v>Medium</v>
      </c>
    </row>
    <row r="4329" spans="1:14" x14ac:dyDescent="0.3">
      <c r="A4329">
        <v>4328</v>
      </c>
      <c r="B4329" t="s">
        <v>1137</v>
      </c>
      <c r="C4329" s="2">
        <v>45466</v>
      </c>
      <c r="D4329" t="s">
        <v>39</v>
      </c>
      <c r="E4329" t="s">
        <v>25</v>
      </c>
      <c r="F4329" t="s">
        <v>16</v>
      </c>
      <c r="G4329">
        <v>10</v>
      </c>
      <c r="H4329">
        <v>12.23</v>
      </c>
      <c r="I4329">
        <v>0.27</v>
      </c>
      <c r="J4329">
        <v>89.28</v>
      </c>
      <c r="K4329">
        <v>46.9</v>
      </c>
      <c r="L4329">
        <v>42.38</v>
      </c>
      <c r="M4329" t="s">
        <v>46</v>
      </c>
      <c r="N4329" t="str">
        <f t="shared" si="67"/>
        <v>High</v>
      </c>
    </row>
    <row r="4330" spans="1:14" x14ac:dyDescent="0.3">
      <c r="A4330">
        <v>4329</v>
      </c>
      <c r="B4330" t="s">
        <v>2366</v>
      </c>
      <c r="C4330" s="2">
        <v>45447</v>
      </c>
      <c r="D4330" t="s">
        <v>24</v>
      </c>
      <c r="E4330" t="s">
        <v>33</v>
      </c>
      <c r="F4330" t="s">
        <v>21</v>
      </c>
      <c r="G4330">
        <v>2</v>
      </c>
      <c r="H4330">
        <v>401.84</v>
      </c>
      <c r="I4330">
        <v>0.23</v>
      </c>
      <c r="J4330">
        <v>618.83000000000004</v>
      </c>
      <c r="K4330">
        <v>343</v>
      </c>
      <c r="L4330">
        <v>275.83</v>
      </c>
      <c r="M4330" t="s">
        <v>22</v>
      </c>
      <c r="N4330" t="str">
        <f t="shared" si="67"/>
        <v>High</v>
      </c>
    </row>
    <row r="4331" spans="1:14" x14ac:dyDescent="0.3">
      <c r="A4331">
        <v>4330</v>
      </c>
      <c r="B4331" t="s">
        <v>3441</v>
      </c>
      <c r="C4331" s="2">
        <v>45550</v>
      </c>
      <c r="D4331" t="s">
        <v>19</v>
      </c>
      <c r="E4331" t="s">
        <v>33</v>
      </c>
      <c r="F4331" t="s">
        <v>21</v>
      </c>
      <c r="G4331">
        <v>9</v>
      </c>
      <c r="H4331">
        <v>77.66</v>
      </c>
      <c r="I4331">
        <v>0.06</v>
      </c>
      <c r="J4331">
        <v>657</v>
      </c>
      <c r="K4331">
        <v>433.46</v>
      </c>
      <c r="L4331">
        <v>223.54</v>
      </c>
      <c r="M4331" t="s">
        <v>46</v>
      </c>
      <c r="N4331" t="str">
        <f t="shared" si="67"/>
        <v>Low</v>
      </c>
    </row>
    <row r="4332" spans="1:14" x14ac:dyDescent="0.3">
      <c r="A4332">
        <v>4331</v>
      </c>
      <c r="B4332" t="s">
        <v>3442</v>
      </c>
      <c r="C4332" s="2">
        <v>45386</v>
      </c>
      <c r="D4332" t="s">
        <v>19</v>
      </c>
      <c r="E4332" t="s">
        <v>25</v>
      </c>
      <c r="F4332" t="s">
        <v>16</v>
      </c>
      <c r="G4332">
        <v>8</v>
      </c>
      <c r="H4332">
        <v>485.99</v>
      </c>
      <c r="I4332">
        <v>0.2</v>
      </c>
      <c r="J4332">
        <v>3110.34</v>
      </c>
      <c r="K4332">
        <v>1559.93</v>
      </c>
      <c r="L4332">
        <v>1550.41</v>
      </c>
      <c r="M4332" t="s">
        <v>40</v>
      </c>
      <c r="N4332" t="str">
        <f t="shared" si="67"/>
        <v>Medium</v>
      </c>
    </row>
    <row r="4333" spans="1:14" x14ac:dyDescent="0.3">
      <c r="A4333">
        <v>4332</v>
      </c>
      <c r="B4333" t="s">
        <v>1529</v>
      </c>
      <c r="C4333" s="2">
        <v>45491</v>
      </c>
      <c r="D4333" t="s">
        <v>14</v>
      </c>
      <c r="E4333" t="s">
        <v>15</v>
      </c>
      <c r="F4333" t="s">
        <v>27</v>
      </c>
      <c r="G4333">
        <v>5</v>
      </c>
      <c r="H4333">
        <v>465.64</v>
      </c>
      <c r="I4333">
        <v>0.19</v>
      </c>
      <c r="J4333">
        <v>1885.84</v>
      </c>
      <c r="K4333">
        <v>979.76</v>
      </c>
      <c r="L4333">
        <v>906.08</v>
      </c>
      <c r="M4333" t="s">
        <v>17</v>
      </c>
      <c r="N4333" t="str">
        <f t="shared" si="67"/>
        <v>Medium</v>
      </c>
    </row>
    <row r="4334" spans="1:14" x14ac:dyDescent="0.3">
      <c r="A4334">
        <v>4333</v>
      </c>
      <c r="B4334" t="s">
        <v>3443</v>
      </c>
      <c r="C4334" s="2">
        <v>45346</v>
      </c>
      <c r="D4334" t="s">
        <v>14</v>
      </c>
      <c r="E4334" t="s">
        <v>25</v>
      </c>
      <c r="F4334" t="s">
        <v>16</v>
      </c>
      <c r="G4334">
        <v>10</v>
      </c>
      <c r="H4334">
        <v>108.07</v>
      </c>
      <c r="I4334">
        <v>0.06</v>
      </c>
      <c r="J4334">
        <v>1015.86</v>
      </c>
      <c r="K4334">
        <v>709.32</v>
      </c>
      <c r="L4334">
        <v>306.54000000000002</v>
      </c>
      <c r="M4334" t="s">
        <v>22</v>
      </c>
      <c r="N4334" t="str">
        <f t="shared" si="67"/>
        <v>Low</v>
      </c>
    </row>
    <row r="4335" spans="1:14" x14ac:dyDescent="0.3">
      <c r="A4335">
        <v>4334</v>
      </c>
      <c r="B4335" t="s">
        <v>3444</v>
      </c>
      <c r="C4335" s="2">
        <v>45450</v>
      </c>
      <c r="D4335" t="s">
        <v>14</v>
      </c>
      <c r="E4335" t="s">
        <v>33</v>
      </c>
      <c r="F4335" t="s">
        <v>16</v>
      </c>
      <c r="G4335">
        <v>8</v>
      </c>
      <c r="H4335">
        <v>470.5</v>
      </c>
      <c r="I4335">
        <v>0.28999999999999998</v>
      </c>
      <c r="J4335">
        <v>2672.44</v>
      </c>
      <c r="K4335">
        <v>1422.66</v>
      </c>
      <c r="L4335">
        <v>1249.78</v>
      </c>
      <c r="M4335" t="s">
        <v>17</v>
      </c>
      <c r="N4335" t="str">
        <f t="shared" si="67"/>
        <v>High</v>
      </c>
    </row>
    <row r="4336" spans="1:14" x14ac:dyDescent="0.3">
      <c r="A4336">
        <v>4335</v>
      </c>
      <c r="B4336" t="s">
        <v>1980</v>
      </c>
      <c r="C4336" s="2">
        <v>45605</v>
      </c>
      <c r="D4336" t="s">
        <v>14</v>
      </c>
      <c r="E4336" t="s">
        <v>25</v>
      </c>
      <c r="F4336" t="s">
        <v>16</v>
      </c>
      <c r="G4336">
        <v>10</v>
      </c>
      <c r="H4336">
        <v>101.83</v>
      </c>
      <c r="I4336">
        <v>0.24</v>
      </c>
      <c r="J4336">
        <v>773.91</v>
      </c>
      <c r="K4336">
        <v>598.20000000000005</v>
      </c>
      <c r="L4336">
        <v>175.71</v>
      </c>
      <c r="M4336" t="s">
        <v>46</v>
      </c>
      <c r="N4336" t="str">
        <f t="shared" si="67"/>
        <v>High</v>
      </c>
    </row>
    <row r="4337" spans="1:14" x14ac:dyDescent="0.3">
      <c r="A4337">
        <v>4336</v>
      </c>
      <c r="B4337" t="s">
        <v>2084</v>
      </c>
      <c r="C4337" s="2">
        <v>45325</v>
      </c>
      <c r="D4337" t="s">
        <v>19</v>
      </c>
      <c r="E4337" t="s">
        <v>33</v>
      </c>
      <c r="F4337" t="s">
        <v>16</v>
      </c>
      <c r="G4337">
        <v>8</v>
      </c>
      <c r="H4337">
        <v>400.81</v>
      </c>
      <c r="I4337">
        <v>0.19</v>
      </c>
      <c r="J4337">
        <v>2597.25</v>
      </c>
      <c r="K4337">
        <v>1819.85</v>
      </c>
      <c r="L4337">
        <v>777.4</v>
      </c>
      <c r="M4337" t="s">
        <v>40</v>
      </c>
      <c r="N4337" t="str">
        <f t="shared" si="67"/>
        <v>Medium</v>
      </c>
    </row>
    <row r="4338" spans="1:14" x14ac:dyDescent="0.3">
      <c r="A4338">
        <v>4337</v>
      </c>
      <c r="B4338" t="s">
        <v>2875</v>
      </c>
      <c r="C4338" s="2">
        <v>45621</v>
      </c>
      <c r="D4338" t="s">
        <v>19</v>
      </c>
      <c r="E4338" t="s">
        <v>25</v>
      </c>
      <c r="F4338" t="s">
        <v>16</v>
      </c>
      <c r="G4338">
        <v>3</v>
      </c>
      <c r="H4338">
        <v>17.71</v>
      </c>
      <c r="I4338">
        <v>0.02</v>
      </c>
      <c r="J4338">
        <v>52.07</v>
      </c>
      <c r="K4338">
        <v>30.9</v>
      </c>
      <c r="L4338">
        <v>21.17</v>
      </c>
      <c r="M4338" t="s">
        <v>28</v>
      </c>
      <c r="N4338" t="str">
        <f t="shared" si="67"/>
        <v>Low</v>
      </c>
    </row>
    <row r="4339" spans="1:14" x14ac:dyDescent="0.3">
      <c r="A4339">
        <v>4338</v>
      </c>
      <c r="B4339" t="s">
        <v>3445</v>
      </c>
      <c r="C4339" s="2">
        <v>45503</v>
      </c>
      <c r="D4339" t="s">
        <v>14</v>
      </c>
      <c r="E4339" t="s">
        <v>15</v>
      </c>
      <c r="F4339" t="s">
        <v>27</v>
      </c>
      <c r="G4339">
        <v>10</v>
      </c>
      <c r="H4339">
        <v>70.8</v>
      </c>
      <c r="I4339">
        <v>0.24</v>
      </c>
      <c r="J4339">
        <v>538.08000000000004</v>
      </c>
      <c r="K4339">
        <v>282.45</v>
      </c>
      <c r="L4339">
        <v>255.63</v>
      </c>
      <c r="M4339" t="s">
        <v>28</v>
      </c>
      <c r="N4339" t="str">
        <f t="shared" si="67"/>
        <v>High</v>
      </c>
    </row>
    <row r="4340" spans="1:14" x14ac:dyDescent="0.3">
      <c r="A4340">
        <v>4339</v>
      </c>
      <c r="B4340" t="s">
        <v>735</v>
      </c>
      <c r="C4340" s="2">
        <v>45420</v>
      </c>
      <c r="D4340" t="s">
        <v>14</v>
      </c>
      <c r="E4340" t="s">
        <v>25</v>
      </c>
      <c r="F4340" t="s">
        <v>27</v>
      </c>
      <c r="G4340">
        <v>7</v>
      </c>
      <c r="H4340">
        <v>300.99</v>
      </c>
      <c r="I4340">
        <v>0.26</v>
      </c>
      <c r="J4340">
        <v>1559.13</v>
      </c>
      <c r="K4340">
        <v>1143.77</v>
      </c>
      <c r="L4340">
        <v>415.36</v>
      </c>
      <c r="M4340" t="s">
        <v>46</v>
      </c>
      <c r="N4340" t="str">
        <f t="shared" si="67"/>
        <v>High</v>
      </c>
    </row>
    <row r="4341" spans="1:14" x14ac:dyDescent="0.3">
      <c r="A4341">
        <v>4340</v>
      </c>
      <c r="B4341" t="s">
        <v>3446</v>
      </c>
      <c r="C4341" s="2">
        <v>45653</v>
      </c>
      <c r="D4341" t="s">
        <v>19</v>
      </c>
      <c r="E4341" t="s">
        <v>30</v>
      </c>
      <c r="F4341" t="s">
        <v>27</v>
      </c>
      <c r="G4341">
        <v>9</v>
      </c>
      <c r="H4341">
        <v>282.91000000000003</v>
      </c>
      <c r="I4341">
        <v>0.26</v>
      </c>
      <c r="J4341">
        <v>1884.18</v>
      </c>
      <c r="K4341">
        <v>1338.71</v>
      </c>
      <c r="L4341">
        <v>545.47</v>
      </c>
      <c r="M4341" t="s">
        <v>46</v>
      </c>
      <c r="N4341" t="str">
        <f t="shared" si="67"/>
        <v>High</v>
      </c>
    </row>
    <row r="4342" spans="1:14" x14ac:dyDescent="0.3">
      <c r="A4342">
        <v>4341</v>
      </c>
      <c r="B4342" t="s">
        <v>3447</v>
      </c>
      <c r="C4342" s="2">
        <v>45318</v>
      </c>
      <c r="D4342" t="s">
        <v>24</v>
      </c>
      <c r="E4342" t="s">
        <v>30</v>
      </c>
      <c r="F4342" t="s">
        <v>16</v>
      </c>
      <c r="G4342">
        <v>7</v>
      </c>
      <c r="H4342">
        <v>359.78</v>
      </c>
      <c r="I4342">
        <v>0.2</v>
      </c>
      <c r="J4342">
        <v>2014.77</v>
      </c>
      <c r="K4342">
        <v>1497.66</v>
      </c>
      <c r="L4342">
        <v>517.11</v>
      </c>
      <c r="M4342" t="s">
        <v>46</v>
      </c>
      <c r="N4342" t="str">
        <f t="shared" si="67"/>
        <v>Medium</v>
      </c>
    </row>
    <row r="4343" spans="1:14" x14ac:dyDescent="0.3">
      <c r="A4343">
        <v>4342</v>
      </c>
      <c r="B4343" t="s">
        <v>3448</v>
      </c>
      <c r="C4343" s="2">
        <v>45312</v>
      </c>
      <c r="D4343" t="s">
        <v>39</v>
      </c>
      <c r="E4343" t="s">
        <v>30</v>
      </c>
      <c r="F4343" t="s">
        <v>27</v>
      </c>
      <c r="G4343">
        <v>5</v>
      </c>
      <c r="H4343">
        <v>223.38</v>
      </c>
      <c r="I4343">
        <v>0.21</v>
      </c>
      <c r="J4343">
        <v>882.35</v>
      </c>
      <c r="K4343">
        <v>463.91</v>
      </c>
      <c r="L4343">
        <v>418.44</v>
      </c>
      <c r="M4343" t="s">
        <v>22</v>
      </c>
      <c r="N4343" t="str">
        <f t="shared" si="67"/>
        <v>High</v>
      </c>
    </row>
    <row r="4344" spans="1:14" x14ac:dyDescent="0.3">
      <c r="A4344">
        <v>4343</v>
      </c>
      <c r="B4344" t="s">
        <v>3449</v>
      </c>
      <c r="C4344" s="2">
        <v>45648</v>
      </c>
      <c r="D4344" t="s">
        <v>39</v>
      </c>
      <c r="E4344" t="s">
        <v>25</v>
      </c>
      <c r="F4344" t="s">
        <v>16</v>
      </c>
      <c r="G4344">
        <v>10</v>
      </c>
      <c r="H4344">
        <v>338.78</v>
      </c>
      <c r="I4344">
        <v>7.0000000000000007E-2</v>
      </c>
      <c r="J4344">
        <v>3150.65</v>
      </c>
      <c r="K4344">
        <v>1817.26</v>
      </c>
      <c r="L4344">
        <v>1333.39</v>
      </c>
      <c r="M4344" t="s">
        <v>17</v>
      </c>
      <c r="N4344" t="str">
        <f t="shared" si="67"/>
        <v>Low</v>
      </c>
    </row>
    <row r="4345" spans="1:14" x14ac:dyDescent="0.3">
      <c r="A4345">
        <v>4344</v>
      </c>
      <c r="B4345" t="s">
        <v>144</v>
      </c>
      <c r="C4345" s="2">
        <v>45463</v>
      </c>
      <c r="D4345" t="s">
        <v>14</v>
      </c>
      <c r="E4345" t="s">
        <v>25</v>
      </c>
      <c r="F4345" t="s">
        <v>27</v>
      </c>
      <c r="G4345">
        <v>8</v>
      </c>
      <c r="H4345">
        <v>327.25</v>
      </c>
      <c r="I4345">
        <v>0.18</v>
      </c>
      <c r="J4345">
        <v>2146.7600000000002</v>
      </c>
      <c r="K4345">
        <v>1316.86</v>
      </c>
      <c r="L4345">
        <v>829.9</v>
      </c>
      <c r="M4345" t="s">
        <v>40</v>
      </c>
      <c r="N4345" t="str">
        <f t="shared" si="67"/>
        <v>Medium</v>
      </c>
    </row>
    <row r="4346" spans="1:14" x14ac:dyDescent="0.3">
      <c r="A4346">
        <v>4345</v>
      </c>
      <c r="B4346" t="s">
        <v>3450</v>
      </c>
      <c r="C4346" s="2">
        <v>45297</v>
      </c>
      <c r="D4346" t="s">
        <v>19</v>
      </c>
      <c r="E4346" t="s">
        <v>20</v>
      </c>
      <c r="F4346" t="s">
        <v>21</v>
      </c>
      <c r="G4346">
        <v>7</v>
      </c>
      <c r="H4346">
        <v>415.97</v>
      </c>
      <c r="I4346">
        <v>0.09</v>
      </c>
      <c r="J4346">
        <v>2649.73</v>
      </c>
      <c r="K4346">
        <v>1394.43</v>
      </c>
      <c r="L4346">
        <v>1255.3</v>
      </c>
      <c r="M4346" t="s">
        <v>22</v>
      </c>
      <c r="N4346" t="str">
        <f t="shared" si="67"/>
        <v>Low</v>
      </c>
    </row>
    <row r="4347" spans="1:14" x14ac:dyDescent="0.3">
      <c r="A4347">
        <v>4346</v>
      </c>
      <c r="B4347" t="s">
        <v>3451</v>
      </c>
      <c r="C4347" s="2">
        <v>45558</v>
      </c>
      <c r="D4347" t="s">
        <v>39</v>
      </c>
      <c r="E4347" t="s">
        <v>20</v>
      </c>
      <c r="F4347" t="s">
        <v>16</v>
      </c>
      <c r="G4347">
        <v>5</v>
      </c>
      <c r="H4347">
        <v>18.14</v>
      </c>
      <c r="I4347">
        <v>0.03</v>
      </c>
      <c r="J4347">
        <v>87.98</v>
      </c>
      <c r="K4347">
        <v>45.94</v>
      </c>
      <c r="L4347">
        <v>42.04</v>
      </c>
      <c r="M4347" t="s">
        <v>46</v>
      </c>
      <c r="N4347" t="str">
        <f t="shared" si="67"/>
        <v>Low</v>
      </c>
    </row>
    <row r="4348" spans="1:14" x14ac:dyDescent="0.3">
      <c r="A4348">
        <v>4347</v>
      </c>
      <c r="B4348" t="s">
        <v>3452</v>
      </c>
      <c r="C4348" s="2">
        <v>45408</v>
      </c>
      <c r="D4348" t="s">
        <v>24</v>
      </c>
      <c r="E4348" t="s">
        <v>20</v>
      </c>
      <c r="F4348" t="s">
        <v>21</v>
      </c>
      <c r="G4348">
        <v>5</v>
      </c>
      <c r="H4348">
        <v>261.07</v>
      </c>
      <c r="I4348">
        <v>7.0000000000000007E-2</v>
      </c>
      <c r="J4348">
        <v>1213.98</v>
      </c>
      <c r="K4348">
        <v>962.35</v>
      </c>
      <c r="L4348">
        <v>251.63</v>
      </c>
      <c r="M4348" t="s">
        <v>22</v>
      </c>
      <c r="N4348" t="str">
        <f t="shared" si="67"/>
        <v>Low</v>
      </c>
    </row>
    <row r="4349" spans="1:14" x14ac:dyDescent="0.3">
      <c r="A4349">
        <v>4348</v>
      </c>
      <c r="B4349" t="s">
        <v>3453</v>
      </c>
      <c r="C4349" s="2">
        <v>45312</v>
      </c>
      <c r="D4349" t="s">
        <v>39</v>
      </c>
      <c r="E4349" t="s">
        <v>30</v>
      </c>
      <c r="F4349" t="s">
        <v>21</v>
      </c>
      <c r="G4349">
        <v>2</v>
      </c>
      <c r="H4349">
        <v>384.76</v>
      </c>
      <c r="I4349">
        <v>0.1</v>
      </c>
      <c r="J4349">
        <v>692.57</v>
      </c>
      <c r="K4349">
        <v>553.32000000000005</v>
      </c>
      <c r="L4349">
        <v>139.25</v>
      </c>
      <c r="M4349" t="s">
        <v>40</v>
      </c>
      <c r="N4349" t="str">
        <f t="shared" si="67"/>
        <v>Low</v>
      </c>
    </row>
    <row r="4350" spans="1:14" x14ac:dyDescent="0.3">
      <c r="A4350">
        <v>4349</v>
      </c>
      <c r="B4350" t="s">
        <v>3454</v>
      </c>
      <c r="C4350" s="2">
        <v>45569</v>
      </c>
      <c r="D4350" t="s">
        <v>24</v>
      </c>
      <c r="E4350" t="s">
        <v>25</v>
      </c>
      <c r="F4350" t="s">
        <v>21</v>
      </c>
      <c r="G4350">
        <v>6</v>
      </c>
      <c r="H4350">
        <v>245.31</v>
      </c>
      <c r="I4350">
        <v>0.23</v>
      </c>
      <c r="J4350">
        <v>1133.33</v>
      </c>
      <c r="K4350">
        <v>899.27</v>
      </c>
      <c r="L4350">
        <v>234.06</v>
      </c>
      <c r="M4350" t="s">
        <v>28</v>
      </c>
      <c r="N4350" t="str">
        <f t="shared" si="67"/>
        <v>High</v>
      </c>
    </row>
    <row r="4351" spans="1:14" x14ac:dyDescent="0.3">
      <c r="A4351">
        <v>4350</v>
      </c>
      <c r="B4351" t="s">
        <v>3086</v>
      </c>
      <c r="C4351" s="2">
        <v>45467</v>
      </c>
      <c r="D4351" t="s">
        <v>14</v>
      </c>
      <c r="E4351" t="s">
        <v>30</v>
      </c>
      <c r="F4351" t="s">
        <v>21</v>
      </c>
      <c r="G4351">
        <v>7</v>
      </c>
      <c r="H4351">
        <v>372.02</v>
      </c>
      <c r="I4351">
        <v>0.19</v>
      </c>
      <c r="J4351">
        <v>2109.35</v>
      </c>
      <c r="K4351">
        <v>1149.3</v>
      </c>
      <c r="L4351">
        <v>960.05</v>
      </c>
      <c r="M4351" t="s">
        <v>40</v>
      </c>
      <c r="N4351" t="str">
        <f t="shared" si="67"/>
        <v>Medium</v>
      </c>
    </row>
    <row r="4352" spans="1:14" x14ac:dyDescent="0.3">
      <c r="A4352">
        <v>4351</v>
      </c>
      <c r="B4352" t="s">
        <v>2336</v>
      </c>
      <c r="C4352" s="2">
        <v>45296</v>
      </c>
      <c r="D4352" t="s">
        <v>19</v>
      </c>
      <c r="E4352" t="s">
        <v>25</v>
      </c>
      <c r="F4352" t="s">
        <v>16</v>
      </c>
      <c r="G4352">
        <v>8</v>
      </c>
      <c r="H4352">
        <v>347.43</v>
      </c>
      <c r="I4352">
        <v>0.2</v>
      </c>
      <c r="J4352">
        <v>2223.5500000000002</v>
      </c>
      <c r="K4352">
        <v>1616.49</v>
      </c>
      <c r="L4352">
        <v>607.05999999999995</v>
      </c>
      <c r="M4352" t="s">
        <v>28</v>
      </c>
      <c r="N4352" t="str">
        <f t="shared" si="67"/>
        <v>Medium</v>
      </c>
    </row>
    <row r="4353" spans="1:14" x14ac:dyDescent="0.3">
      <c r="A4353">
        <v>4352</v>
      </c>
      <c r="B4353" t="s">
        <v>918</v>
      </c>
      <c r="C4353" s="2">
        <v>45408</v>
      </c>
      <c r="D4353" t="s">
        <v>39</v>
      </c>
      <c r="E4353" t="s">
        <v>33</v>
      </c>
      <c r="F4353" t="s">
        <v>21</v>
      </c>
      <c r="G4353">
        <v>5</v>
      </c>
      <c r="H4353">
        <v>87.66</v>
      </c>
      <c r="I4353">
        <v>0</v>
      </c>
      <c r="J4353">
        <v>438.3</v>
      </c>
      <c r="K4353">
        <v>336.95</v>
      </c>
      <c r="L4353">
        <v>101.35</v>
      </c>
      <c r="M4353" t="s">
        <v>28</v>
      </c>
      <c r="N4353" t="str">
        <f t="shared" si="67"/>
        <v>No Discount</v>
      </c>
    </row>
    <row r="4354" spans="1:14" x14ac:dyDescent="0.3">
      <c r="A4354">
        <v>4353</v>
      </c>
      <c r="B4354" t="s">
        <v>3455</v>
      </c>
      <c r="C4354" s="2">
        <v>45390</v>
      </c>
      <c r="D4354" t="s">
        <v>24</v>
      </c>
      <c r="E4354" t="s">
        <v>25</v>
      </c>
      <c r="F4354" t="s">
        <v>16</v>
      </c>
      <c r="G4354">
        <v>3</v>
      </c>
      <c r="H4354">
        <v>48.76</v>
      </c>
      <c r="I4354">
        <v>0.02</v>
      </c>
      <c r="J4354">
        <v>143.35</v>
      </c>
      <c r="K4354">
        <v>86.59</v>
      </c>
      <c r="L4354">
        <v>56.76</v>
      </c>
      <c r="M4354" t="s">
        <v>22</v>
      </c>
      <c r="N4354" t="str">
        <f t="shared" si="67"/>
        <v>Low</v>
      </c>
    </row>
    <row r="4355" spans="1:14" x14ac:dyDescent="0.3">
      <c r="A4355">
        <v>4354</v>
      </c>
      <c r="B4355" t="s">
        <v>3456</v>
      </c>
      <c r="C4355" s="2">
        <v>45603</v>
      </c>
      <c r="D4355" t="s">
        <v>39</v>
      </c>
      <c r="E4355" t="s">
        <v>25</v>
      </c>
      <c r="F4355" t="s">
        <v>27</v>
      </c>
      <c r="G4355">
        <v>10</v>
      </c>
      <c r="H4355">
        <v>365.32</v>
      </c>
      <c r="I4355">
        <v>0.3</v>
      </c>
      <c r="J4355">
        <v>2557.2399999999998</v>
      </c>
      <c r="K4355">
        <v>2035.14</v>
      </c>
      <c r="L4355">
        <v>522.1</v>
      </c>
      <c r="M4355" t="s">
        <v>40</v>
      </c>
      <c r="N4355" t="str">
        <f t="shared" ref="N4355:N4418" si="68">_xlfn.IFS(I4355=0,"No Discount",I4355&gt;=0.21,"High",I4355&gt;=0.11,"Medium",I4355&gt;=0.01,"Low")</f>
        <v>High</v>
      </c>
    </row>
    <row r="4356" spans="1:14" x14ac:dyDescent="0.3">
      <c r="A4356">
        <v>4355</v>
      </c>
      <c r="B4356" t="s">
        <v>52</v>
      </c>
      <c r="C4356" s="2">
        <v>45516</v>
      </c>
      <c r="D4356" t="s">
        <v>19</v>
      </c>
      <c r="E4356" t="s">
        <v>20</v>
      </c>
      <c r="F4356" t="s">
        <v>21</v>
      </c>
      <c r="G4356">
        <v>4</v>
      </c>
      <c r="H4356">
        <v>398.12</v>
      </c>
      <c r="I4356">
        <v>0.26</v>
      </c>
      <c r="J4356">
        <v>1178.44</v>
      </c>
      <c r="K4356">
        <v>843.61</v>
      </c>
      <c r="L4356">
        <v>334.83</v>
      </c>
      <c r="M4356" t="s">
        <v>17</v>
      </c>
      <c r="N4356" t="str">
        <f t="shared" si="68"/>
        <v>High</v>
      </c>
    </row>
    <row r="4357" spans="1:14" x14ac:dyDescent="0.3">
      <c r="A4357">
        <v>4356</v>
      </c>
      <c r="B4357" t="s">
        <v>2877</v>
      </c>
      <c r="C4357" s="2">
        <v>45651</v>
      </c>
      <c r="D4357" t="s">
        <v>19</v>
      </c>
      <c r="E4357" t="s">
        <v>33</v>
      </c>
      <c r="F4357" t="s">
        <v>21</v>
      </c>
      <c r="G4357">
        <v>4</v>
      </c>
      <c r="H4357">
        <v>153.51</v>
      </c>
      <c r="I4357">
        <v>0.14000000000000001</v>
      </c>
      <c r="J4357">
        <v>528.07000000000005</v>
      </c>
      <c r="K4357">
        <v>412.94</v>
      </c>
      <c r="L4357">
        <v>115.13</v>
      </c>
      <c r="M4357" t="s">
        <v>22</v>
      </c>
      <c r="N4357" t="str">
        <f t="shared" si="68"/>
        <v>Medium</v>
      </c>
    </row>
    <row r="4358" spans="1:14" x14ac:dyDescent="0.3">
      <c r="A4358">
        <v>4357</v>
      </c>
      <c r="B4358" t="s">
        <v>2551</v>
      </c>
      <c r="C4358" s="2">
        <v>45292</v>
      </c>
      <c r="D4358" t="s">
        <v>19</v>
      </c>
      <c r="E4358" t="s">
        <v>25</v>
      </c>
      <c r="F4358" t="s">
        <v>21</v>
      </c>
      <c r="G4358">
        <v>10</v>
      </c>
      <c r="H4358">
        <v>84.59</v>
      </c>
      <c r="I4358">
        <v>0.27</v>
      </c>
      <c r="J4358">
        <v>617.51</v>
      </c>
      <c r="K4358">
        <v>424.32</v>
      </c>
      <c r="L4358">
        <v>193.19</v>
      </c>
      <c r="M4358" t="s">
        <v>22</v>
      </c>
      <c r="N4358" t="str">
        <f t="shared" si="68"/>
        <v>High</v>
      </c>
    </row>
    <row r="4359" spans="1:14" x14ac:dyDescent="0.3">
      <c r="A4359">
        <v>4358</v>
      </c>
      <c r="B4359" t="s">
        <v>3457</v>
      </c>
      <c r="C4359" s="2">
        <v>45622</v>
      </c>
      <c r="D4359" t="s">
        <v>39</v>
      </c>
      <c r="E4359" t="s">
        <v>33</v>
      </c>
      <c r="F4359" t="s">
        <v>27</v>
      </c>
      <c r="G4359">
        <v>8</v>
      </c>
      <c r="H4359">
        <v>149.19999999999999</v>
      </c>
      <c r="I4359">
        <v>0.04</v>
      </c>
      <c r="J4359">
        <v>1145.8599999999999</v>
      </c>
      <c r="K4359">
        <v>625.45000000000005</v>
      </c>
      <c r="L4359">
        <v>520.41</v>
      </c>
      <c r="M4359" t="s">
        <v>22</v>
      </c>
      <c r="N4359" t="str">
        <f t="shared" si="68"/>
        <v>Low</v>
      </c>
    </row>
    <row r="4360" spans="1:14" x14ac:dyDescent="0.3">
      <c r="A4360">
        <v>4359</v>
      </c>
      <c r="B4360" t="s">
        <v>2006</v>
      </c>
      <c r="C4360" s="2">
        <v>45315</v>
      </c>
      <c r="D4360" t="s">
        <v>14</v>
      </c>
      <c r="E4360" t="s">
        <v>30</v>
      </c>
      <c r="F4360" t="s">
        <v>16</v>
      </c>
      <c r="G4360">
        <v>3</v>
      </c>
      <c r="H4360">
        <v>224.16</v>
      </c>
      <c r="I4360">
        <v>0.09</v>
      </c>
      <c r="J4360">
        <v>611.96</v>
      </c>
      <c r="K4360">
        <v>428.41</v>
      </c>
      <c r="L4360">
        <v>183.55</v>
      </c>
      <c r="M4360" t="s">
        <v>17</v>
      </c>
      <c r="N4360" t="str">
        <f t="shared" si="68"/>
        <v>Low</v>
      </c>
    </row>
    <row r="4361" spans="1:14" x14ac:dyDescent="0.3">
      <c r="A4361">
        <v>4360</v>
      </c>
      <c r="B4361" t="s">
        <v>3458</v>
      </c>
      <c r="C4361" s="2">
        <v>45518</v>
      </c>
      <c r="D4361" t="s">
        <v>19</v>
      </c>
      <c r="E4361" t="s">
        <v>33</v>
      </c>
      <c r="F4361" t="s">
        <v>27</v>
      </c>
      <c r="G4361">
        <v>7</v>
      </c>
      <c r="H4361">
        <v>64.7</v>
      </c>
      <c r="I4361">
        <v>0.19</v>
      </c>
      <c r="J4361">
        <v>366.85</v>
      </c>
      <c r="K4361">
        <v>235.12</v>
      </c>
      <c r="L4361">
        <v>131.72999999999999</v>
      </c>
      <c r="M4361" t="s">
        <v>17</v>
      </c>
      <c r="N4361" t="str">
        <f t="shared" si="68"/>
        <v>Medium</v>
      </c>
    </row>
    <row r="4362" spans="1:14" x14ac:dyDescent="0.3">
      <c r="A4362">
        <v>4361</v>
      </c>
      <c r="B4362" t="s">
        <v>3459</v>
      </c>
      <c r="C4362" s="2">
        <v>45440</v>
      </c>
      <c r="D4362" t="s">
        <v>19</v>
      </c>
      <c r="E4362" t="s">
        <v>20</v>
      </c>
      <c r="F4362" t="s">
        <v>27</v>
      </c>
      <c r="G4362">
        <v>8</v>
      </c>
      <c r="H4362">
        <v>193.36</v>
      </c>
      <c r="I4362">
        <v>0.05</v>
      </c>
      <c r="J4362">
        <v>1469.54</v>
      </c>
      <c r="K4362">
        <v>945.16</v>
      </c>
      <c r="L4362">
        <v>524.38</v>
      </c>
      <c r="M4362" t="s">
        <v>28</v>
      </c>
      <c r="N4362" t="str">
        <f t="shared" si="68"/>
        <v>Low</v>
      </c>
    </row>
    <row r="4363" spans="1:14" x14ac:dyDescent="0.3">
      <c r="A4363">
        <v>4362</v>
      </c>
      <c r="B4363" t="s">
        <v>3460</v>
      </c>
      <c r="C4363" s="2">
        <v>45579</v>
      </c>
      <c r="D4363" t="s">
        <v>19</v>
      </c>
      <c r="E4363" t="s">
        <v>15</v>
      </c>
      <c r="F4363" t="s">
        <v>16</v>
      </c>
      <c r="G4363">
        <v>5</v>
      </c>
      <c r="H4363">
        <v>363.08</v>
      </c>
      <c r="I4363">
        <v>0.02</v>
      </c>
      <c r="J4363">
        <v>1779.09</v>
      </c>
      <c r="K4363">
        <v>1175.01</v>
      </c>
      <c r="L4363">
        <v>604.08000000000004</v>
      </c>
      <c r="M4363" t="s">
        <v>22</v>
      </c>
      <c r="N4363" t="str">
        <f t="shared" si="68"/>
        <v>Low</v>
      </c>
    </row>
    <row r="4364" spans="1:14" x14ac:dyDescent="0.3">
      <c r="A4364">
        <v>4363</v>
      </c>
      <c r="B4364" t="s">
        <v>3461</v>
      </c>
      <c r="C4364" s="2">
        <v>45572</v>
      </c>
      <c r="D4364" t="s">
        <v>14</v>
      </c>
      <c r="E4364" t="s">
        <v>33</v>
      </c>
      <c r="F4364" t="s">
        <v>21</v>
      </c>
      <c r="G4364">
        <v>10</v>
      </c>
      <c r="H4364">
        <v>179.44</v>
      </c>
      <c r="I4364">
        <v>0.05</v>
      </c>
      <c r="J4364">
        <v>1704.68</v>
      </c>
      <c r="K4364">
        <v>1187.1400000000001</v>
      </c>
      <c r="L4364">
        <v>517.54</v>
      </c>
      <c r="M4364" t="s">
        <v>40</v>
      </c>
      <c r="N4364" t="str">
        <f t="shared" si="68"/>
        <v>Low</v>
      </c>
    </row>
    <row r="4365" spans="1:14" x14ac:dyDescent="0.3">
      <c r="A4365">
        <v>4364</v>
      </c>
      <c r="B4365" t="s">
        <v>1949</v>
      </c>
      <c r="C4365" s="2">
        <v>45547</v>
      </c>
      <c r="D4365" t="s">
        <v>39</v>
      </c>
      <c r="E4365" t="s">
        <v>20</v>
      </c>
      <c r="F4365" t="s">
        <v>27</v>
      </c>
      <c r="G4365">
        <v>4</v>
      </c>
      <c r="H4365">
        <v>140.4</v>
      </c>
      <c r="I4365">
        <v>0</v>
      </c>
      <c r="J4365">
        <v>561.6</v>
      </c>
      <c r="K4365">
        <v>442.59</v>
      </c>
      <c r="L4365">
        <v>119.01</v>
      </c>
      <c r="M4365" t="s">
        <v>46</v>
      </c>
      <c r="N4365" t="str">
        <f t="shared" si="68"/>
        <v>No Discount</v>
      </c>
    </row>
    <row r="4366" spans="1:14" x14ac:dyDescent="0.3">
      <c r="A4366">
        <v>4365</v>
      </c>
      <c r="B4366" t="s">
        <v>3462</v>
      </c>
      <c r="C4366" s="2">
        <v>45619</v>
      </c>
      <c r="D4366" t="s">
        <v>39</v>
      </c>
      <c r="E4366" t="s">
        <v>25</v>
      </c>
      <c r="F4366" t="s">
        <v>21</v>
      </c>
      <c r="G4366">
        <v>4</v>
      </c>
      <c r="H4366">
        <v>214.3</v>
      </c>
      <c r="I4366">
        <v>0.17</v>
      </c>
      <c r="J4366">
        <v>711.48</v>
      </c>
      <c r="K4366">
        <v>375.12</v>
      </c>
      <c r="L4366">
        <v>336.36</v>
      </c>
      <c r="M4366" t="s">
        <v>28</v>
      </c>
      <c r="N4366" t="str">
        <f t="shared" si="68"/>
        <v>Medium</v>
      </c>
    </row>
    <row r="4367" spans="1:14" x14ac:dyDescent="0.3">
      <c r="A4367">
        <v>4366</v>
      </c>
      <c r="B4367" t="s">
        <v>3463</v>
      </c>
      <c r="C4367" s="2">
        <v>45602</v>
      </c>
      <c r="D4367" t="s">
        <v>39</v>
      </c>
      <c r="E4367" t="s">
        <v>15</v>
      </c>
      <c r="F4367" t="s">
        <v>21</v>
      </c>
      <c r="G4367">
        <v>2</v>
      </c>
      <c r="H4367">
        <v>22.69</v>
      </c>
      <c r="I4367">
        <v>0.17</v>
      </c>
      <c r="J4367">
        <v>37.67</v>
      </c>
      <c r="K4367">
        <v>22.65</v>
      </c>
      <c r="L4367">
        <v>15.02</v>
      </c>
      <c r="M4367" t="s">
        <v>22</v>
      </c>
      <c r="N4367" t="str">
        <f t="shared" si="68"/>
        <v>Medium</v>
      </c>
    </row>
    <row r="4368" spans="1:14" x14ac:dyDescent="0.3">
      <c r="A4368">
        <v>4367</v>
      </c>
      <c r="B4368" t="s">
        <v>3464</v>
      </c>
      <c r="C4368" s="2">
        <v>45641</v>
      </c>
      <c r="D4368" t="s">
        <v>19</v>
      </c>
      <c r="E4368" t="s">
        <v>30</v>
      </c>
      <c r="F4368" t="s">
        <v>21</v>
      </c>
      <c r="G4368">
        <v>5</v>
      </c>
      <c r="H4368">
        <v>474.13</v>
      </c>
      <c r="I4368">
        <v>0.2</v>
      </c>
      <c r="J4368">
        <v>1896.52</v>
      </c>
      <c r="K4368">
        <v>1196.52</v>
      </c>
      <c r="L4368">
        <v>700</v>
      </c>
      <c r="M4368" t="s">
        <v>40</v>
      </c>
      <c r="N4368" t="str">
        <f t="shared" si="68"/>
        <v>Medium</v>
      </c>
    </row>
    <row r="4369" spans="1:14" x14ac:dyDescent="0.3">
      <c r="A4369">
        <v>4368</v>
      </c>
      <c r="B4369" t="s">
        <v>2282</v>
      </c>
      <c r="C4369" s="2">
        <v>45584</v>
      </c>
      <c r="D4369" t="s">
        <v>14</v>
      </c>
      <c r="E4369" t="s">
        <v>15</v>
      </c>
      <c r="F4369" t="s">
        <v>16</v>
      </c>
      <c r="G4369">
        <v>4</v>
      </c>
      <c r="H4369">
        <v>16.04</v>
      </c>
      <c r="I4369">
        <v>0.1</v>
      </c>
      <c r="J4369">
        <v>57.74</v>
      </c>
      <c r="K4369">
        <v>35.11</v>
      </c>
      <c r="L4369">
        <v>22.63</v>
      </c>
      <c r="M4369" t="s">
        <v>46</v>
      </c>
      <c r="N4369" t="str">
        <f t="shared" si="68"/>
        <v>Low</v>
      </c>
    </row>
    <row r="4370" spans="1:14" x14ac:dyDescent="0.3">
      <c r="A4370">
        <v>4369</v>
      </c>
      <c r="B4370" t="s">
        <v>3465</v>
      </c>
      <c r="C4370" s="2">
        <v>45436</v>
      </c>
      <c r="D4370" t="s">
        <v>24</v>
      </c>
      <c r="E4370" t="s">
        <v>20</v>
      </c>
      <c r="F4370" t="s">
        <v>21</v>
      </c>
      <c r="G4370">
        <v>9</v>
      </c>
      <c r="H4370">
        <v>101.41</v>
      </c>
      <c r="I4370">
        <v>0.28999999999999998</v>
      </c>
      <c r="J4370">
        <v>648.01</v>
      </c>
      <c r="K4370">
        <v>325.12</v>
      </c>
      <c r="L4370">
        <v>322.89</v>
      </c>
      <c r="M4370" t="s">
        <v>28</v>
      </c>
      <c r="N4370" t="str">
        <f t="shared" si="68"/>
        <v>High</v>
      </c>
    </row>
    <row r="4371" spans="1:14" x14ac:dyDescent="0.3">
      <c r="A4371">
        <v>4370</v>
      </c>
      <c r="B4371" t="s">
        <v>3334</v>
      </c>
      <c r="C4371" s="2">
        <v>45572</v>
      </c>
      <c r="D4371" t="s">
        <v>39</v>
      </c>
      <c r="E4371" t="s">
        <v>20</v>
      </c>
      <c r="F4371" t="s">
        <v>27</v>
      </c>
      <c r="G4371">
        <v>5</v>
      </c>
      <c r="H4371">
        <v>394.69</v>
      </c>
      <c r="I4371">
        <v>0.1</v>
      </c>
      <c r="J4371">
        <v>1776.11</v>
      </c>
      <c r="K4371">
        <v>907.34</v>
      </c>
      <c r="L4371">
        <v>868.77</v>
      </c>
      <c r="M4371" t="s">
        <v>28</v>
      </c>
      <c r="N4371" t="str">
        <f t="shared" si="68"/>
        <v>Low</v>
      </c>
    </row>
    <row r="4372" spans="1:14" x14ac:dyDescent="0.3">
      <c r="A4372">
        <v>4371</v>
      </c>
      <c r="B4372" t="s">
        <v>1982</v>
      </c>
      <c r="C4372" s="2">
        <v>45375</v>
      </c>
      <c r="D4372" t="s">
        <v>39</v>
      </c>
      <c r="E4372" t="s">
        <v>30</v>
      </c>
      <c r="F4372" t="s">
        <v>21</v>
      </c>
      <c r="G4372">
        <v>7</v>
      </c>
      <c r="H4372">
        <v>488.35</v>
      </c>
      <c r="I4372">
        <v>0.23</v>
      </c>
      <c r="J4372">
        <v>2632.21</v>
      </c>
      <c r="K4372">
        <v>1626.97</v>
      </c>
      <c r="L4372">
        <v>1005.24</v>
      </c>
      <c r="M4372" t="s">
        <v>17</v>
      </c>
      <c r="N4372" t="str">
        <f t="shared" si="68"/>
        <v>High</v>
      </c>
    </row>
    <row r="4373" spans="1:14" x14ac:dyDescent="0.3">
      <c r="A4373">
        <v>4372</v>
      </c>
      <c r="B4373" t="s">
        <v>1150</v>
      </c>
      <c r="C4373" s="2">
        <v>45466</v>
      </c>
      <c r="D4373" t="s">
        <v>19</v>
      </c>
      <c r="E4373" t="s">
        <v>25</v>
      </c>
      <c r="F4373" t="s">
        <v>27</v>
      </c>
      <c r="G4373">
        <v>4</v>
      </c>
      <c r="H4373">
        <v>76.59</v>
      </c>
      <c r="I4373">
        <v>0.24</v>
      </c>
      <c r="J4373">
        <v>232.83</v>
      </c>
      <c r="K4373">
        <v>124.86</v>
      </c>
      <c r="L4373">
        <v>107.97</v>
      </c>
      <c r="M4373" t="s">
        <v>28</v>
      </c>
      <c r="N4373" t="str">
        <f t="shared" si="68"/>
        <v>High</v>
      </c>
    </row>
    <row r="4374" spans="1:14" x14ac:dyDescent="0.3">
      <c r="A4374">
        <v>4373</v>
      </c>
      <c r="B4374" t="s">
        <v>2374</v>
      </c>
      <c r="C4374" s="2">
        <v>45363</v>
      </c>
      <c r="D4374" t="s">
        <v>19</v>
      </c>
      <c r="E4374" t="s">
        <v>20</v>
      </c>
      <c r="F4374" t="s">
        <v>27</v>
      </c>
      <c r="G4374">
        <v>1</v>
      </c>
      <c r="H4374">
        <v>65.98</v>
      </c>
      <c r="I4374">
        <v>0.01</v>
      </c>
      <c r="J4374">
        <v>65.319999999999993</v>
      </c>
      <c r="K4374">
        <v>41.6</v>
      </c>
      <c r="L4374">
        <v>23.72</v>
      </c>
      <c r="M4374" t="s">
        <v>28</v>
      </c>
      <c r="N4374" t="str">
        <f t="shared" si="68"/>
        <v>Low</v>
      </c>
    </row>
    <row r="4375" spans="1:14" x14ac:dyDescent="0.3">
      <c r="A4375">
        <v>4374</v>
      </c>
      <c r="B4375" t="s">
        <v>3466</v>
      </c>
      <c r="C4375" s="2">
        <v>45366</v>
      </c>
      <c r="D4375" t="s">
        <v>19</v>
      </c>
      <c r="E4375" t="s">
        <v>30</v>
      </c>
      <c r="F4375" t="s">
        <v>16</v>
      </c>
      <c r="G4375">
        <v>8</v>
      </c>
      <c r="H4375">
        <v>300.38</v>
      </c>
      <c r="I4375">
        <v>0.28999999999999998</v>
      </c>
      <c r="J4375">
        <v>1706.16</v>
      </c>
      <c r="K4375">
        <v>1047.54</v>
      </c>
      <c r="L4375">
        <v>658.62</v>
      </c>
      <c r="M4375" t="s">
        <v>28</v>
      </c>
      <c r="N4375" t="str">
        <f t="shared" si="68"/>
        <v>High</v>
      </c>
    </row>
    <row r="4376" spans="1:14" x14ac:dyDescent="0.3">
      <c r="A4376">
        <v>4375</v>
      </c>
      <c r="B4376" t="s">
        <v>3467</v>
      </c>
      <c r="C4376" s="2">
        <v>45587</v>
      </c>
      <c r="D4376" t="s">
        <v>39</v>
      </c>
      <c r="E4376" t="s">
        <v>20</v>
      </c>
      <c r="F4376" t="s">
        <v>21</v>
      </c>
      <c r="G4376">
        <v>10</v>
      </c>
      <c r="H4376">
        <v>188.88</v>
      </c>
      <c r="I4376">
        <v>0.18</v>
      </c>
      <c r="J4376">
        <v>1548.82</v>
      </c>
      <c r="K4376">
        <v>1194.94</v>
      </c>
      <c r="L4376">
        <v>353.88</v>
      </c>
      <c r="M4376" t="s">
        <v>46</v>
      </c>
      <c r="N4376" t="str">
        <f t="shared" si="68"/>
        <v>Medium</v>
      </c>
    </row>
    <row r="4377" spans="1:14" x14ac:dyDescent="0.3">
      <c r="A4377">
        <v>4376</v>
      </c>
      <c r="B4377" t="s">
        <v>3468</v>
      </c>
      <c r="C4377" s="2">
        <v>45398</v>
      </c>
      <c r="D4377" t="s">
        <v>19</v>
      </c>
      <c r="E4377" t="s">
        <v>25</v>
      </c>
      <c r="F4377" t="s">
        <v>21</v>
      </c>
      <c r="G4377">
        <v>7</v>
      </c>
      <c r="H4377">
        <v>315.27999999999997</v>
      </c>
      <c r="I4377">
        <v>0.24</v>
      </c>
      <c r="J4377">
        <v>1677.29</v>
      </c>
      <c r="K4377">
        <v>1038.76</v>
      </c>
      <c r="L4377">
        <v>638.53</v>
      </c>
      <c r="M4377" t="s">
        <v>46</v>
      </c>
      <c r="N4377" t="str">
        <f t="shared" si="68"/>
        <v>High</v>
      </c>
    </row>
    <row r="4378" spans="1:14" x14ac:dyDescent="0.3">
      <c r="A4378">
        <v>4377</v>
      </c>
      <c r="B4378" t="s">
        <v>3469</v>
      </c>
      <c r="C4378" s="2">
        <v>45540</v>
      </c>
      <c r="D4378" t="s">
        <v>39</v>
      </c>
      <c r="E4378" t="s">
        <v>33</v>
      </c>
      <c r="F4378" t="s">
        <v>27</v>
      </c>
      <c r="G4378">
        <v>7</v>
      </c>
      <c r="H4378">
        <v>342.63</v>
      </c>
      <c r="I4378">
        <v>0.11</v>
      </c>
      <c r="J4378">
        <v>2134.58</v>
      </c>
      <c r="K4378">
        <v>1503.09</v>
      </c>
      <c r="L4378">
        <v>631.49</v>
      </c>
      <c r="M4378" t="s">
        <v>22</v>
      </c>
      <c r="N4378" t="str">
        <f t="shared" si="68"/>
        <v>Medium</v>
      </c>
    </row>
    <row r="4379" spans="1:14" x14ac:dyDescent="0.3">
      <c r="A4379">
        <v>4378</v>
      </c>
      <c r="B4379" t="s">
        <v>2212</v>
      </c>
      <c r="C4379" s="2">
        <v>45477</v>
      </c>
      <c r="D4379" t="s">
        <v>24</v>
      </c>
      <c r="E4379" t="s">
        <v>30</v>
      </c>
      <c r="F4379" t="s">
        <v>21</v>
      </c>
      <c r="G4379">
        <v>4</v>
      </c>
      <c r="H4379">
        <v>261.69</v>
      </c>
      <c r="I4379">
        <v>0.26</v>
      </c>
      <c r="J4379">
        <v>774.6</v>
      </c>
      <c r="K4379">
        <v>603.39</v>
      </c>
      <c r="L4379">
        <v>171.21</v>
      </c>
      <c r="M4379" t="s">
        <v>17</v>
      </c>
      <c r="N4379" t="str">
        <f t="shared" si="68"/>
        <v>High</v>
      </c>
    </row>
    <row r="4380" spans="1:14" x14ac:dyDescent="0.3">
      <c r="A4380">
        <v>4379</v>
      </c>
      <c r="B4380" t="s">
        <v>3470</v>
      </c>
      <c r="C4380" s="2">
        <v>45541</v>
      </c>
      <c r="D4380" t="s">
        <v>19</v>
      </c>
      <c r="E4380" t="s">
        <v>25</v>
      </c>
      <c r="F4380" t="s">
        <v>16</v>
      </c>
      <c r="G4380">
        <v>8</v>
      </c>
      <c r="H4380">
        <v>318.17</v>
      </c>
      <c r="I4380">
        <v>0.26</v>
      </c>
      <c r="J4380">
        <v>1883.57</v>
      </c>
      <c r="K4380">
        <v>1105.52</v>
      </c>
      <c r="L4380">
        <v>778.05</v>
      </c>
      <c r="M4380" t="s">
        <v>28</v>
      </c>
      <c r="N4380" t="str">
        <f t="shared" si="68"/>
        <v>High</v>
      </c>
    </row>
    <row r="4381" spans="1:14" x14ac:dyDescent="0.3">
      <c r="A4381">
        <v>4380</v>
      </c>
      <c r="B4381" t="s">
        <v>3471</v>
      </c>
      <c r="C4381" s="2">
        <v>45450</v>
      </c>
      <c r="D4381" t="s">
        <v>39</v>
      </c>
      <c r="E4381" t="s">
        <v>15</v>
      </c>
      <c r="F4381" t="s">
        <v>21</v>
      </c>
      <c r="G4381">
        <v>6</v>
      </c>
      <c r="H4381">
        <v>229.73</v>
      </c>
      <c r="I4381">
        <v>0.11</v>
      </c>
      <c r="J4381">
        <v>1226.76</v>
      </c>
      <c r="K4381">
        <v>674.72</v>
      </c>
      <c r="L4381">
        <v>552.04</v>
      </c>
      <c r="M4381" t="s">
        <v>28</v>
      </c>
      <c r="N4381" t="str">
        <f t="shared" si="68"/>
        <v>Medium</v>
      </c>
    </row>
    <row r="4382" spans="1:14" x14ac:dyDescent="0.3">
      <c r="A4382">
        <v>4381</v>
      </c>
      <c r="B4382" t="s">
        <v>3472</v>
      </c>
      <c r="C4382" s="2">
        <v>45544</v>
      </c>
      <c r="D4382" t="s">
        <v>39</v>
      </c>
      <c r="E4382" t="s">
        <v>20</v>
      </c>
      <c r="F4382" t="s">
        <v>16</v>
      </c>
      <c r="G4382">
        <v>2</v>
      </c>
      <c r="H4382">
        <v>446.49</v>
      </c>
      <c r="I4382">
        <v>0.28999999999999998</v>
      </c>
      <c r="J4382">
        <v>634.02</v>
      </c>
      <c r="K4382">
        <v>415.22</v>
      </c>
      <c r="L4382">
        <v>218.8</v>
      </c>
      <c r="M4382" t="s">
        <v>28</v>
      </c>
      <c r="N4382" t="str">
        <f t="shared" si="68"/>
        <v>High</v>
      </c>
    </row>
    <row r="4383" spans="1:14" x14ac:dyDescent="0.3">
      <c r="A4383">
        <v>4382</v>
      </c>
      <c r="B4383" t="s">
        <v>695</v>
      </c>
      <c r="C4383" s="2">
        <v>45416</v>
      </c>
      <c r="D4383" t="s">
        <v>24</v>
      </c>
      <c r="E4383" t="s">
        <v>33</v>
      </c>
      <c r="F4383" t="s">
        <v>16</v>
      </c>
      <c r="G4383">
        <v>5</v>
      </c>
      <c r="H4383">
        <v>86.34</v>
      </c>
      <c r="I4383">
        <v>0.13</v>
      </c>
      <c r="J4383">
        <v>375.58</v>
      </c>
      <c r="K4383">
        <v>294.64</v>
      </c>
      <c r="L4383">
        <v>80.94</v>
      </c>
      <c r="M4383" t="s">
        <v>46</v>
      </c>
      <c r="N4383" t="str">
        <f t="shared" si="68"/>
        <v>Medium</v>
      </c>
    </row>
    <row r="4384" spans="1:14" x14ac:dyDescent="0.3">
      <c r="A4384">
        <v>4383</v>
      </c>
      <c r="B4384" t="s">
        <v>3473</v>
      </c>
      <c r="C4384" s="2">
        <v>45402</v>
      </c>
      <c r="D4384" t="s">
        <v>19</v>
      </c>
      <c r="E4384" t="s">
        <v>20</v>
      </c>
      <c r="F4384" t="s">
        <v>21</v>
      </c>
      <c r="G4384">
        <v>9</v>
      </c>
      <c r="H4384">
        <v>393.28</v>
      </c>
      <c r="I4384">
        <v>0.28999999999999998</v>
      </c>
      <c r="J4384">
        <v>2513.06</v>
      </c>
      <c r="K4384">
        <v>1425.11</v>
      </c>
      <c r="L4384">
        <v>1087.95</v>
      </c>
      <c r="M4384" t="s">
        <v>28</v>
      </c>
      <c r="N4384" t="str">
        <f t="shared" si="68"/>
        <v>High</v>
      </c>
    </row>
    <row r="4385" spans="1:14" x14ac:dyDescent="0.3">
      <c r="A4385">
        <v>4384</v>
      </c>
      <c r="B4385" t="s">
        <v>3474</v>
      </c>
      <c r="C4385" s="2">
        <v>45480</v>
      </c>
      <c r="D4385" t="s">
        <v>24</v>
      </c>
      <c r="E4385" t="s">
        <v>30</v>
      </c>
      <c r="F4385" t="s">
        <v>27</v>
      </c>
      <c r="G4385">
        <v>7</v>
      </c>
      <c r="H4385">
        <v>318.07</v>
      </c>
      <c r="I4385">
        <v>0.27</v>
      </c>
      <c r="J4385">
        <v>1625.34</v>
      </c>
      <c r="K4385">
        <v>1075.97</v>
      </c>
      <c r="L4385">
        <v>549.37</v>
      </c>
      <c r="M4385" t="s">
        <v>28</v>
      </c>
      <c r="N4385" t="str">
        <f t="shared" si="68"/>
        <v>High</v>
      </c>
    </row>
    <row r="4386" spans="1:14" x14ac:dyDescent="0.3">
      <c r="A4386">
        <v>4385</v>
      </c>
      <c r="B4386" t="s">
        <v>3475</v>
      </c>
      <c r="C4386" s="2">
        <v>45334</v>
      </c>
      <c r="D4386" t="s">
        <v>19</v>
      </c>
      <c r="E4386" t="s">
        <v>30</v>
      </c>
      <c r="F4386" t="s">
        <v>21</v>
      </c>
      <c r="G4386">
        <v>4</v>
      </c>
      <c r="H4386">
        <v>194.55</v>
      </c>
      <c r="I4386">
        <v>0.26</v>
      </c>
      <c r="J4386">
        <v>575.87</v>
      </c>
      <c r="K4386">
        <v>361.44</v>
      </c>
      <c r="L4386">
        <v>214.43</v>
      </c>
      <c r="M4386" t="s">
        <v>40</v>
      </c>
      <c r="N4386" t="str">
        <f t="shared" si="68"/>
        <v>High</v>
      </c>
    </row>
    <row r="4387" spans="1:14" x14ac:dyDescent="0.3">
      <c r="A4387">
        <v>4386</v>
      </c>
      <c r="B4387" t="s">
        <v>3476</v>
      </c>
      <c r="C4387" s="2">
        <v>45530</v>
      </c>
      <c r="D4387" t="s">
        <v>19</v>
      </c>
      <c r="E4387" t="s">
        <v>15</v>
      </c>
      <c r="F4387" t="s">
        <v>21</v>
      </c>
      <c r="G4387">
        <v>9</v>
      </c>
      <c r="H4387">
        <v>354.5</v>
      </c>
      <c r="I4387">
        <v>0.18</v>
      </c>
      <c r="J4387">
        <v>2616.21</v>
      </c>
      <c r="K4387">
        <v>1867.12</v>
      </c>
      <c r="L4387">
        <v>749.09</v>
      </c>
      <c r="M4387" t="s">
        <v>17</v>
      </c>
      <c r="N4387" t="str">
        <f t="shared" si="68"/>
        <v>Medium</v>
      </c>
    </row>
    <row r="4388" spans="1:14" x14ac:dyDescent="0.3">
      <c r="A4388">
        <v>4387</v>
      </c>
      <c r="B4388" t="s">
        <v>2363</v>
      </c>
      <c r="C4388" s="2">
        <v>45622</v>
      </c>
      <c r="D4388" t="s">
        <v>24</v>
      </c>
      <c r="E4388" t="s">
        <v>25</v>
      </c>
      <c r="F4388" t="s">
        <v>16</v>
      </c>
      <c r="G4388">
        <v>7</v>
      </c>
      <c r="H4388">
        <v>158.49</v>
      </c>
      <c r="I4388">
        <v>0.18</v>
      </c>
      <c r="J4388">
        <v>909.73</v>
      </c>
      <c r="K4388">
        <v>531.79</v>
      </c>
      <c r="L4388">
        <v>377.94</v>
      </c>
      <c r="M4388" t="s">
        <v>28</v>
      </c>
      <c r="N4388" t="str">
        <f t="shared" si="68"/>
        <v>Medium</v>
      </c>
    </row>
    <row r="4389" spans="1:14" x14ac:dyDescent="0.3">
      <c r="A4389">
        <v>4388</v>
      </c>
      <c r="B4389" t="s">
        <v>3477</v>
      </c>
      <c r="C4389" s="2">
        <v>45404</v>
      </c>
      <c r="D4389" t="s">
        <v>14</v>
      </c>
      <c r="E4389" t="s">
        <v>25</v>
      </c>
      <c r="F4389" t="s">
        <v>27</v>
      </c>
      <c r="G4389">
        <v>7</v>
      </c>
      <c r="H4389">
        <v>308.01</v>
      </c>
      <c r="I4389">
        <v>0.12</v>
      </c>
      <c r="J4389">
        <v>1897.34</v>
      </c>
      <c r="K4389">
        <v>1349.45</v>
      </c>
      <c r="L4389">
        <v>547.89</v>
      </c>
      <c r="M4389" t="s">
        <v>22</v>
      </c>
      <c r="N4389" t="str">
        <f t="shared" si="68"/>
        <v>Medium</v>
      </c>
    </row>
    <row r="4390" spans="1:14" x14ac:dyDescent="0.3">
      <c r="A4390">
        <v>4389</v>
      </c>
      <c r="B4390" t="s">
        <v>3478</v>
      </c>
      <c r="C4390" s="2">
        <v>45435</v>
      </c>
      <c r="D4390" t="s">
        <v>14</v>
      </c>
      <c r="E4390" t="s">
        <v>15</v>
      </c>
      <c r="F4390" t="s">
        <v>21</v>
      </c>
      <c r="G4390">
        <v>7</v>
      </c>
      <c r="H4390">
        <v>334.33</v>
      </c>
      <c r="I4390">
        <v>0.05</v>
      </c>
      <c r="J4390">
        <v>2223.29</v>
      </c>
      <c r="K4390">
        <v>1390.33</v>
      </c>
      <c r="L4390">
        <v>832.96</v>
      </c>
      <c r="M4390" t="s">
        <v>17</v>
      </c>
      <c r="N4390" t="str">
        <f t="shared" si="68"/>
        <v>Low</v>
      </c>
    </row>
    <row r="4391" spans="1:14" x14ac:dyDescent="0.3">
      <c r="A4391">
        <v>4390</v>
      </c>
      <c r="B4391" t="s">
        <v>68</v>
      </c>
      <c r="C4391" s="2">
        <v>45433</v>
      </c>
      <c r="D4391" t="s">
        <v>19</v>
      </c>
      <c r="E4391" t="s">
        <v>30</v>
      </c>
      <c r="F4391" t="s">
        <v>27</v>
      </c>
      <c r="G4391">
        <v>1</v>
      </c>
      <c r="H4391">
        <v>422.66</v>
      </c>
      <c r="I4391">
        <v>0.22</v>
      </c>
      <c r="J4391">
        <v>329.67</v>
      </c>
      <c r="K4391">
        <v>234.83</v>
      </c>
      <c r="L4391">
        <v>94.84</v>
      </c>
      <c r="M4391" t="s">
        <v>46</v>
      </c>
      <c r="N4391" t="str">
        <f t="shared" si="68"/>
        <v>High</v>
      </c>
    </row>
    <row r="4392" spans="1:14" x14ac:dyDescent="0.3">
      <c r="A4392">
        <v>4391</v>
      </c>
      <c r="B4392" t="s">
        <v>2101</v>
      </c>
      <c r="C4392" s="2">
        <v>45299</v>
      </c>
      <c r="D4392" t="s">
        <v>14</v>
      </c>
      <c r="E4392" t="s">
        <v>20</v>
      </c>
      <c r="F4392" t="s">
        <v>27</v>
      </c>
      <c r="G4392">
        <v>10</v>
      </c>
      <c r="H4392">
        <v>453.21</v>
      </c>
      <c r="I4392">
        <v>0.06</v>
      </c>
      <c r="J4392">
        <v>4260.17</v>
      </c>
      <c r="K4392">
        <v>2804.15</v>
      </c>
      <c r="L4392">
        <v>1456.02</v>
      </c>
      <c r="M4392" t="s">
        <v>17</v>
      </c>
      <c r="N4392" t="str">
        <f t="shared" si="68"/>
        <v>Low</v>
      </c>
    </row>
    <row r="4393" spans="1:14" x14ac:dyDescent="0.3">
      <c r="A4393">
        <v>4392</v>
      </c>
      <c r="B4393" t="s">
        <v>3479</v>
      </c>
      <c r="C4393" s="2">
        <v>45484</v>
      </c>
      <c r="D4393" t="s">
        <v>24</v>
      </c>
      <c r="E4393" t="s">
        <v>33</v>
      </c>
      <c r="F4393" t="s">
        <v>21</v>
      </c>
      <c r="G4393">
        <v>10</v>
      </c>
      <c r="H4393">
        <v>41.03</v>
      </c>
      <c r="I4393">
        <v>7.0000000000000007E-2</v>
      </c>
      <c r="J4393">
        <v>381.58</v>
      </c>
      <c r="K4393">
        <v>283.67</v>
      </c>
      <c r="L4393">
        <v>97.91</v>
      </c>
      <c r="M4393" t="s">
        <v>40</v>
      </c>
      <c r="N4393" t="str">
        <f t="shared" si="68"/>
        <v>Low</v>
      </c>
    </row>
    <row r="4394" spans="1:14" x14ac:dyDescent="0.3">
      <c r="A4394">
        <v>4393</v>
      </c>
      <c r="B4394" t="s">
        <v>3268</v>
      </c>
      <c r="C4394" s="2">
        <v>45642</v>
      </c>
      <c r="D4394" t="s">
        <v>14</v>
      </c>
      <c r="E4394" t="s">
        <v>30</v>
      </c>
      <c r="F4394" t="s">
        <v>21</v>
      </c>
      <c r="G4394">
        <v>6</v>
      </c>
      <c r="H4394">
        <v>177.44</v>
      </c>
      <c r="I4394">
        <v>0.23</v>
      </c>
      <c r="J4394">
        <v>819.77</v>
      </c>
      <c r="K4394">
        <v>435.64</v>
      </c>
      <c r="L4394">
        <v>384.13</v>
      </c>
      <c r="M4394" t="s">
        <v>17</v>
      </c>
      <c r="N4394" t="str">
        <f t="shared" si="68"/>
        <v>High</v>
      </c>
    </row>
    <row r="4395" spans="1:14" x14ac:dyDescent="0.3">
      <c r="A4395">
        <v>4394</v>
      </c>
      <c r="B4395" t="s">
        <v>1949</v>
      </c>
      <c r="C4395" s="2">
        <v>45408</v>
      </c>
      <c r="D4395" t="s">
        <v>24</v>
      </c>
      <c r="E4395" t="s">
        <v>20</v>
      </c>
      <c r="F4395" t="s">
        <v>16</v>
      </c>
      <c r="G4395">
        <v>6</v>
      </c>
      <c r="H4395">
        <v>456.18</v>
      </c>
      <c r="I4395">
        <v>0.2</v>
      </c>
      <c r="J4395">
        <v>2189.66</v>
      </c>
      <c r="K4395">
        <v>1599.78</v>
      </c>
      <c r="L4395">
        <v>589.88</v>
      </c>
      <c r="M4395" t="s">
        <v>40</v>
      </c>
      <c r="N4395" t="str">
        <f t="shared" si="68"/>
        <v>Medium</v>
      </c>
    </row>
    <row r="4396" spans="1:14" x14ac:dyDescent="0.3">
      <c r="A4396">
        <v>4395</v>
      </c>
      <c r="B4396" t="s">
        <v>2260</v>
      </c>
      <c r="C4396" s="2">
        <v>45648</v>
      </c>
      <c r="D4396" t="s">
        <v>19</v>
      </c>
      <c r="E4396" t="s">
        <v>30</v>
      </c>
      <c r="F4396" t="s">
        <v>16</v>
      </c>
      <c r="G4396">
        <v>7</v>
      </c>
      <c r="H4396">
        <v>89.28</v>
      </c>
      <c r="I4396">
        <v>0.23</v>
      </c>
      <c r="J4396">
        <v>481.22</v>
      </c>
      <c r="K4396">
        <v>317.68</v>
      </c>
      <c r="L4396">
        <v>163.54</v>
      </c>
      <c r="M4396" t="s">
        <v>22</v>
      </c>
      <c r="N4396" t="str">
        <f t="shared" si="68"/>
        <v>High</v>
      </c>
    </row>
    <row r="4397" spans="1:14" x14ac:dyDescent="0.3">
      <c r="A4397">
        <v>4396</v>
      </c>
      <c r="B4397" t="s">
        <v>619</v>
      </c>
      <c r="C4397" s="2">
        <v>45522</v>
      </c>
      <c r="D4397" t="s">
        <v>39</v>
      </c>
      <c r="E4397" t="s">
        <v>33</v>
      </c>
      <c r="F4397" t="s">
        <v>16</v>
      </c>
      <c r="G4397">
        <v>9</v>
      </c>
      <c r="H4397">
        <v>468.58</v>
      </c>
      <c r="I4397">
        <v>0.19</v>
      </c>
      <c r="J4397">
        <v>3415.95</v>
      </c>
      <c r="K4397">
        <v>2241.83</v>
      </c>
      <c r="L4397">
        <v>1174.1199999999999</v>
      </c>
      <c r="M4397" t="s">
        <v>40</v>
      </c>
      <c r="N4397" t="str">
        <f t="shared" si="68"/>
        <v>Medium</v>
      </c>
    </row>
    <row r="4398" spans="1:14" x14ac:dyDescent="0.3">
      <c r="A4398">
        <v>4397</v>
      </c>
      <c r="B4398" t="s">
        <v>1999</v>
      </c>
      <c r="C4398" s="2">
        <v>45616</v>
      </c>
      <c r="D4398" t="s">
        <v>24</v>
      </c>
      <c r="E4398" t="s">
        <v>20</v>
      </c>
      <c r="F4398" t="s">
        <v>16</v>
      </c>
      <c r="G4398">
        <v>9</v>
      </c>
      <c r="H4398">
        <v>187.71</v>
      </c>
      <c r="I4398">
        <v>0.27</v>
      </c>
      <c r="J4398">
        <v>1233.25</v>
      </c>
      <c r="K4398">
        <v>944.34</v>
      </c>
      <c r="L4398">
        <v>288.91000000000003</v>
      </c>
      <c r="M4398" t="s">
        <v>40</v>
      </c>
      <c r="N4398" t="str">
        <f t="shared" si="68"/>
        <v>High</v>
      </c>
    </row>
    <row r="4399" spans="1:14" x14ac:dyDescent="0.3">
      <c r="A4399">
        <v>4398</v>
      </c>
      <c r="B4399" t="s">
        <v>3480</v>
      </c>
      <c r="C4399" s="2">
        <v>45611</v>
      </c>
      <c r="D4399" t="s">
        <v>39</v>
      </c>
      <c r="E4399" t="s">
        <v>20</v>
      </c>
      <c r="F4399" t="s">
        <v>16</v>
      </c>
      <c r="G4399">
        <v>7</v>
      </c>
      <c r="H4399">
        <v>97.86</v>
      </c>
      <c r="I4399">
        <v>0.06</v>
      </c>
      <c r="J4399">
        <v>643.91999999999996</v>
      </c>
      <c r="K4399">
        <v>412.91</v>
      </c>
      <c r="L4399">
        <v>231.01</v>
      </c>
      <c r="M4399" t="s">
        <v>28</v>
      </c>
      <c r="N4399" t="str">
        <f t="shared" si="68"/>
        <v>Low</v>
      </c>
    </row>
    <row r="4400" spans="1:14" x14ac:dyDescent="0.3">
      <c r="A4400">
        <v>4399</v>
      </c>
      <c r="B4400" t="s">
        <v>2101</v>
      </c>
      <c r="C4400" s="2">
        <v>45562</v>
      </c>
      <c r="D4400" t="s">
        <v>24</v>
      </c>
      <c r="E4400" t="s">
        <v>33</v>
      </c>
      <c r="F4400" t="s">
        <v>27</v>
      </c>
      <c r="G4400">
        <v>1</v>
      </c>
      <c r="H4400">
        <v>371.8</v>
      </c>
      <c r="I4400">
        <v>0.28999999999999998</v>
      </c>
      <c r="J4400">
        <v>263.98</v>
      </c>
      <c r="K4400">
        <v>179.94</v>
      </c>
      <c r="L4400">
        <v>84.04</v>
      </c>
      <c r="M4400" t="s">
        <v>17</v>
      </c>
      <c r="N4400" t="str">
        <f t="shared" si="68"/>
        <v>High</v>
      </c>
    </row>
    <row r="4401" spans="1:14" x14ac:dyDescent="0.3">
      <c r="A4401">
        <v>4400</v>
      </c>
      <c r="B4401" t="s">
        <v>3481</v>
      </c>
      <c r="C4401" s="2">
        <v>45552</v>
      </c>
      <c r="D4401" t="s">
        <v>19</v>
      </c>
      <c r="E4401" t="s">
        <v>15</v>
      </c>
      <c r="F4401" t="s">
        <v>16</v>
      </c>
      <c r="G4401">
        <v>7</v>
      </c>
      <c r="H4401">
        <v>178.63</v>
      </c>
      <c r="I4401">
        <v>0</v>
      </c>
      <c r="J4401">
        <v>1250.4100000000001</v>
      </c>
      <c r="K4401">
        <v>684.45</v>
      </c>
      <c r="L4401">
        <v>565.96</v>
      </c>
      <c r="M4401" t="s">
        <v>28</v>
      </c>
      <c r="N4401" t="str">
        <f t="shared" si="68"/>
        <v>No Discount</v>
      </c>
    </row>
    <row r="4402" spans="1:14" x14ac:dyDescent="0.3">
      <c r="A4402">
        <v>4401</v>
      </c>
      <c r="B4402" t="s">
        <v>3482</v>
      </c>
      <c r="C4402" s="2">
        <v>45486</v>
      </c>
      <c r="D4402" t="s">
        <v>39</v>
      </c>
      <c r="E4402" t="s">
        <v>20</v>
      </c>
      <c r="F4402" t="s">
        <v>27</v>
      </c>
      <c r="G4402">
        <v>8</v>
      </c>
      <c r="H4402">
        <v>106.24</v>
      </c>
      <c r="I4402">
        <v>0.12</v>
      </c>
      <c r="J4402">
        <v>747.93</v>
      </c>
      <c r="K4402">
        <v>580.69000000000005</v>
      </c>
      <c r="L4402">
        <v>167.24</v>
      </c>
      <c r="M4402" t="s">
        <v>46</v>
      </c>
      <c r="N4402" t="str">
        <f t="shared" si="68"/>
        <v>Medium</v>
      </c>
    </row>
    <row r="4403" spans="1:14" x14ac:dyDescent="0.3">
      <c r="A4403">
        <v>4402</v>
      </c>
      <c r="B4403" t="s">
        <v>3483</v>
      </c>
      <c r="C4403" s="2">
        <v>45477</v>
      </c>
      <c r="D4403" t="s">
        <v>19</v>
      </c>
      <c r="E4403" t="s">
        <v>25</v>
      </c>
      <c r="F4403" t="s">
        <v>16</v>
      </c>
      <c r="G4403">
        <v>2</v>
      </c>
      <c r="H4403">
        <v>236.19</v>
      </c>
      <c r="I4403">
        <v>0.01</v>
      </c>
      <c r="J4403">
        <v>467.66</v>
      </c>
      <c r="K4403">
        <v>242.32</v>
      </c>
      <c r="L4403">
        <v>225.34</v>
      </c>
      <c r="M4403" t="s">
        <v>40</v>
      </c>
      <c r="N4403" t="str">
        <f t="shared" si="68"/>
        <v>Low</v>
      </c>
    </row>
    <row r="4404" spans="1:14" x14ac:dyDescent="0.3">
      <c r="A4404">
        <v>4403</v>
      </c>
      <c r="B4404" t="s">
        <v>3484</v>
      </c>
      <c r="C4404" s="2">
        <v>45500</v>
      </c>
      <c r="D4404" t="s">
        <v>39</v>
      </c>
      <c r="E4404" t="s">
        <v>30</v>
      </c>
      <c r="F4404" t="s">
        <v>16</v>
      </c>
      <c r="G4404">
        <v>1</v>
      </c>
      <c r="H4404">
        <v>369.68</v>
      </c>
      <c r="I4404">
        <v>0.23</v>
      </c>
      <c r="J4404">
        <v>284.64999999999998</v>
      </c>
      <c r="K4404">
        <v>144.03</v>
      </c>
      <c r="L4404">
        <v>140.62</v>
      </c>
      <c r="M4404" t="s">
        <v>17</v>
      </c>
      <c r="N4404" t="str">
        <f t="shared" si="68"/>
        <v>High</v>
      </c>
    </row>
    <row r="4405" spans="1:14" x14ac:dyDescent="0.3">
      <c r="A4405">
        <v>4404</v>
      </c>
      <c r="B4405" t="s">
        <v>359</v>
      </c>
      <c r="C4405" s="2">
        <v>45464</v>
      </c>
      <c r="D4405" t="s">
        <v>39</v>
      </c>
      <c r="E4405" t="s">
        <v>20</v>
      </c>
      <c r="F4405" t="s">
        <v>27</v>
      </c>
      <c r="G4405">
        <v>3</v>
      </c>
      <c r="H4405">
        <v>454.71</v>
      </c>
      <c r="I4405">
        <v>0.2</v>
      </c>
      <c r="J4405">
        <v>1091.3</v>
      </c>
      <c r="K4405">
        <v>819.33</v>
      </c>
      <c r="L4405">
        <v>271.97000000000003</v>
      </c>
      <c r="M4405" t="s">
        <v>22</v>
      </c>
      <c r="N4405" t="str">
        <f t="shared" si="68"/>
        <v>Medium</v>
      </c>
    </row>
    <row r="4406" spans="1:14" x14ac:dyDescent="0.3">
      <c r="A4406">
        <v>4405</v>
      </c>
      <c r="B4406" t="s">
        <v>3485</v>
      </c>
      <c r="C4406" s="2">
        <v>45573</v>
      </c>
      <c r="D4406" t="s">
        <v>14</v>
      </c>
      <c r="E4406" t="s">
        <v>25</v>
      </c>
      <c r="F4406" t="s">
        <v>27</v>
      </c>
      <c r="G4406">
        <v>3</v>
      </c>
      <c r="H4406">
        <v>213.26</v>
      </c>
      <c r="I4406">
        <v>0.05</v>
      </c>
      <c r="J4406">
        <v>607.79</v>
      </c>
      <c r="K4406">
        <v>366.89</v>
      </c>
      <c r="L4406">
        <v>240.9</v>
      </c>
      <c r="M4406" t="s">
        <v>40</v>
      </c>
      <c r="N4406" t="str">
        <f t="shared" si="68"/>
        <v>Low</v>
      </c>
    </row>
    <row r="4407" spans="1:14" x14ac:dyDescent="0.3">
      <c r="A4407">
        <v>4406</v>
      </c>
      <c r="B4407" t="s">
        <v>563</v>
      </c>
      <c r="C4407" s="2">
        <v>45492</v>
      </c>
      <c r="D4407" t="s">
        <v>14</v>
      </c>
      <c r="E4407" t="s">
        <v>15</v>
      </c>
      <c r="F4407" t="s">
        <v>21</v>
      </c>
      <c r="G4407">
        <v>2</v>
      </c>
      <c r="H4407">
        <v>317.04000000000002</v>
      </c>
      <c r="I4407">
        <v>0.25</v>
      </c>
      <c r="J4407">
        <v>475.56</v>
      </c>
      <c r="K4407">
        <v>338.49</v>
      </c>
      <c r="L4407">
        <v>137.07</v>
      </c>
      <c r="M4407" t="s">
        <v>28</v>
      </c>
      <c r="N4407" t="str">
        <f t="shared" si="68"/>
        <v>High</v>
      </c>
    </row>
    <row r="4408" spans="1:14" x14ac:dyDescent="0.3">
      <c r="A4408">
        <v>4407</v>
      </c>
      <c r="B4408" t="s">
        <v>3486</v>
      </c>
      <c r="C4408" s="2">
        <v>45537</v>
      </c>
      <c r="D4408" t="s">
        <v>24</v>
      </c>
      <c r="E4408" t="s">
        <v>30</v>
      </c>
      <c r="F4408" t="s">
        <v>21</v>
      </c>
      <c r="G4408">
        <v>7</v>
      </c>
      <c r="H4408">
        <v>340.37</v>
      </c>
      <c r="I4408">
        <v>0.21</v>
      </c>
      <c r="J4408">
        <v>1882.25</v>
      </c>
      <c r="K4408">
        <v>1404.45</v>
      </c>
      <c r="L4408">
        <v>477.8</v>
      </c>
      <c r="M4408" t="s">
        <v>17</v>
      </c>
      <c r="N4408" t="str">
        <f t="shared" si="68"/>
        <v>High</v>
      </c>
    </row>
    <row r="4409" spans="1:14" x14ac:dyDescent="0.3">
      <c r="A4409">
        <v>4408</v>
      </c>
      <c r="B4409" t="s">
        <v>3487</v>
      </c>
      <c r="C4409" s="2">
        <v>45492</v>
      </c>
      <c r="D4409" t="s">
        <v>39</v>
      </c>
      <c r="E4409" t="s">
        <v>15</v>
      </c>
      <c r="F4409" t="s">
        <v>21</v>
      </c>
      <c r="G4409">
        <v>6</v>
      </c>
      <c r="H4409">
        <v>435.74</v>
      </c>
      <c r="I4409">
        <v>0.28999999999999998</v>
      </c>
      <c r="J4409">
        <v>1856.25</v>
      </c>
      <c r="K4409">
        <v>1290.3</v>
      </c>
      <c r="L4409">
        <v>565.95000000000005</v>
      </c>
      <c r="M4409" t="s">
        <v>46</v>
      </c>
      <c r="N4409" t="str">
        <f t="shared" si="68"/>
        <v>High</v>
      </c>
    </row>
    <row r="4410" spans="1:14" x14ac:dyDescent="0.3">
      <c r="A4410">
        <v>4409</v>
      </c>
      <c r="B4410" t="s">
        <v>3488</v>
      </c>
      <c r="C4410" s="2">
        <v>45525</v>
      </c>
      <c r="D4410" t="s">
        <v>39</v>
      </c>
      <c r="E4410" t="s">
        <v>30</v>
      </c>
      <c r="F4410" t="s">
        <v>27</v>
      </c>
      <c r="G4410">
        <v>2</v>
      </c>
      <c r="H4410">
        <v>360.81</v>
      </c>
      <c r="I4410">
        <v>7.0000000000000007E-2</v>
      </c>
      <c r="J4410">
        <v>671.11</v>
      </c>
      <c r="K4410">
        <v>507.6</v>
      </c>
      <c r="L4410">
        <v>163.51</v>
      </c>
      <c r="M4410" t="s">
        <v>40</v>
      </c>
      <c r="N4410" t="str">
        <f t="shared" si="68"/>
        <v>Low</v>
      </c>
    </row>
    <row r="4411" spans="1:14" x14ac:dyDescent="0.3">
      <c r="A4411">
        <v>4410</v>
      </c>
      <c r="B4411" t="s">
        <v>3489</v>
      </c>
      <c r="C4411" s="2">
        <v>45349</v>
      </c>
      <c r="D4411" t="s">
        <v>19</v>
      </c>
      <c r="E4411" t="s">
        <v>25</v>
      </c>
      <c r="F4411" t="s">
        <v>27</v>
      </c>
      <c r="G4411">
        <v>10</v>
      </c>
      <c r="H4411">
        <v>202.66</v>
      </c>
      <c r="I4411">
        <v>0.16</v>
      </c>
      <c r="J4411">
        <v>1702.34</v>
      </c>
      <c r="K4411">
        <v>1176</v>
      </c>
      <c r="L4411">
        <v>526.34</v>
      </c>
      <c r="M4411" t="s">
        <v>17</v>
      </c>
      <c r="N4411" t="str">
        <f t="shared" si="68"/>
        <v>Medium</v>
      </c>
    </row>
    <row r="4412" spans="1:14" x14ac:dyDescent="0.3">
      <c r="A4412">
        <v>4411</v>
      </c>
      <c r="B4412" t="s">
        <v>3490</v>
      </c>
      <c r="C4412" s="2">
        <v>45402</v>
      </c>
      <c r="D4412" t="s">
        <v>19</v>
      </c>
      <c r="E4412" t="s">
        <v>30</v>
      </c>
      <c r="F4412" t="s">
        <v>21</v>
      </c>
      <c r="G4412">
        <v>3</v>
      </c>
      <c r="H4412">
        <v>443.38</v>
      </c>
      <c r="I4412">
        <v>0.2</v>
      </c>
      <c r="J4412">
        <v>1064.1099999999999</v>
      </c>
      <c r="K4412">
        <v>825.09</v>
      </c>
      <c r="L4412">
        <v>239.02</v>
      </c>
      <c r="M4412" t="s">
        <v>40</v>
      </c>
      <c r="N4412" t="str">
        <f t="shared" si="68"/>
        <v>Medium</v>
      </c>
    </row>
    <row r="4413" spans="1:14" x14ac:dyDescent="0.3">
      <c r="A4413">
        <v>4412</v>
      </c>
      <c r="B4413" t="s">
        <v>3491</v>
      </c>
      <c r="C4413" s="2">
        <v>45310</v>
      </c>
      <c r="D4413" t="s">
        <v>14</v>
      </c>
      <c r="E4413" t="s">
        <v>15</v>
      </c>
      <c r="F4413" t="s">
        <v>21</v>
      </c>
      <c r="G4413">
        <v>4</v>
      </c>
      <c r="H4413">
        <v>86.14</v>
      </c>
      <c r="I4413">
        <v>0.17</v>
      </c>
      <c r="J4413">
        <v>285.98</v>
      </c>
      <c r="K4413">
        <v>177.7</v>
      </c>
      <c r="L4413">
        <v>108.28</v>
      </c>
      <c r="M4413" t="s">
        <v>22</v>
      </c>
      <c r="N4413" t="str">
        <f t="shared" si="68"/>
        <v>Medium</v>
      </c>
    </row>
    <row r="4414" spans="1:14" x14ac:dyDescent="0.3">
      <c r="A4414">
        <v>4413</v>
      </c>
      <c r="B4414" t="s">
        <v>200</v>
      </c>
      <c r="C4414" s="2">
        <v>45364</v>
      </c>
      <c r="D4414" t="s">
        <v>24</v>
      </c>
      <c r="E4414" t="s">
        <v>33</v>
      </c>
      <c r="F4414" t="s">
        <v>27</v>
      </c>
      <c r="G4414">
        <v>5</v>
      </c>
      <c r="H4414">
        <v>30.31</v>
      </c>
      <c r="I4414">
        <v>0</v>
      </c>
      <c r="J4414">
        <v>151.55000000000001</v>
      </c>
      <c r="K4414">
        <v>99.66</v>
      </c>
      <c r="L4414">
        <v>51.89</v>
      </c>
      <c r="M4414" t="s">
        <v>28</v>
      </c>
      <c r="N4414" t="str">
        <f t="shared" si="68"/>
        <v>No Discount</v>
      </c>
    </row>
    <row r="4415" spans="1:14" x14ac:dyDescent="0.3">
      <c r="A4415">
        <v>4414</v>
      </c>
      <c r="B4415" t="s">
        <v>3492</v>
      </c>
      <c r="C4415" s="2">
        <v>45551</v>
      </c>
      <c r="D4415" t="s">
        <v>24</v>
      </c>
      <c r="E4415" t="s">
        <v>15</v>
      </c>
      <c r="F4415" t="s">
        <v>21</v>
      </c>
      <c r="G4415">
        <v>1</v>
      </c>
      <c r="H4415">
        <v>476.33</v>
      </c>
      <c r="I4415">
        <v>0.27</v>
      </c>
      <c r="J4415">
        <v>347.72</v>
      </c>
      <c r="K4415">
        <v>260.16000000000003</v>
      </c>
      <c r="L4415">
        <v>87.56</v>
      </c>
      <c r="M4415" t="s">
        <v>46</v>
      </c>
      <c r="N4415" t="str">
        <f t="shared" si="68"/>
        <v>High</v>
      </c>
    </row>
    <row r="4416" spans="1:14" x14ac:dyDescent="0.3">
      <c r="A4416">
        <v>4415</v>
      </c>
      <c r="B4416" t="s">
        <v>3493</v>
      </c>
      <c r="C4416" s="2">
        <v>45603</v>
      </c>
      <c r="D4416" t="s">
        <v>39</v>
      </c>
      <c r="E4416" t="s">
        <v>30</v>
      </c>
      <c r="F4416" t="s">
        <v>27</v>
      </c>
      <c r="G4416">
        <v>7</v>
      </c>
      <c r="H4416">
        <v>243.76</v>
      </c>
      <c r="I4416">
        <v>0.2</v>
      </c>
      <c r="J4416">
        <v>1365.06</v>
      </c>
      <c r="K4416">
        <v>984.54</v>
      </c>
      <c r="L4416">
        <v>380.52</v>
      </c>
      <c r="M4416" t="s">
        <v>46</v>
      </c>
      <c r="N4416" t="str">
        <f t="shared" si="68"/>
        <v>Medium</v>
      </c>
    </row>
    <row r="4417" spans="1:14" x14ac:dyDescent="0.3">
      <c r="A4417">
        <v>4416</v>
      </c>
      <c r="B4417" t="s">
        <v>3494</v>
      </c>
      <c r="C4417" s="2">
        <v>45408</v>
      </c>
      <c r="D4417" t="s">
        <v>24</v>
      </c>
      <c r="E4417" t="s">
        <v>15</v>
      </c>
      <c r="F4417" t="s">
        <v>21</v>
      </c>
      <c r="G4417">
        <v>6</v>
      </c>
      <c r="H4417">
        <v>295.85000000000002</v>
      </c>
      <c r="I4417">
        <v>0.25</v>
      </c>
      <c r="J4417">
        <v>1331.33</v>
      </c>
      <c r="K4417">
        <v>1021.7</v>
      </c>
      <c r="L4417">
        <v>309.63</v>
      </c>
      <c r="M4417" t="s">
        <v>40</v>
      </c>
      <c r="N4417" t="str">
        <f t="shared" si="68"/>
        <v>High</v>
      </c>
    </row>
    <row r="4418" spans="1:14" x14ac:dyDescent="0.3">
      <c r="A4418">
        <v>4417</v>
      </c>
      <c r="B4418" t="s">
        <v>478</v>
      </c>
      <c r="C4418" s="2">
        <v>45359</v>
      </c>
      <c r="D4418" t="s">
        <v>24</v>
      </c>
      <c r="E4418" t="s">
        <v>20</v>
      </c>
      <c r="F4418" t="s">
        <v>21</v>
      </c>
      <c r="G4418">
        <v>4</v>
      </c>
      <c r="H4418">
        <v>339.56</v>
      </c>
      <c r="I4418">
        <v>0.28000000000000003</v>
      </c>
      <c r="J4418">
        <v>977.93</v>
      </c>
      <c r="K4418">
        <v>552.09</v>
      </c>
      <c r="L4418">
        <v>425.84</v>
      </c>
      <c r="M4418" t="s">
        <v>17</v>
      </c>
      <c r="N4418" t="str">
        <f t="shared" si="68"/>
        <v>High</v>
      </c>
    </row>
    <row r="4419" spans="1:14" x14ac:dyDescent="0.3">
      <c r="A4419">
        <v>4418</v>
      </c>
      <c r="B4419" t="s">
        <v>186</v>
      </c>
      <c r="C4419" s="2">
        <v>45602</v>
      </c>
      <c r="D4419" t="s">
        <v>24</v>
      </c>
      <c r="E4419" t="s">
        <v>30</v>
      </c>
      <c r="F4419" t="s">
        <v>27</v>
      </c>
      <c r="G4419">
        <v>3</v>
      </c>
      <c r="H4419">
        <v>328.3</v>
      </c>
      <c r="I4419">
        <v>0.04</v>
      </c>
      <c r="J4419">
        <v>945.5</v>
      </c>
      <c r="K4419">
        <v>576.55999999999995</v>
      </c>
      <c r="L4419">
        <v>368.94</v>
      </c>
      <c r="M4419" t="s">
        <v>40</v>
      </c>
      <c r="N4419" t="str">
        <f t="shared" ref="N4419:N4482" si="69">_xlfn.IFS(I4419=0,"No Discount",I4419&gt;=0.21,"High",I4419&gt;=0.11,"Medium",I4419&gt;=0.01,"Low")</f>
        <v>Low</v>
      </c>
    </row>
    <row r="4420" spans="1:14" x14ac:dyDescent="0.3">
      <c r="A4420">
        <v>4419</v>
      </c>
      <c r="B4420" t="s">
        <v>2737</v>
      </c>
      <c r="C4420" s="2">
        <v>45634</v>
      </c>
      <c r="D4420" t="s">
        <v>39</v>
      </c>
      <c r="E4420" t="s">
        <v>15</v>
      </c>
      <c r="F4420" t="s">
        <v>16</v>
      </c>
      <c r="G4420">
        <v>1</v>
      </c>
      <c r="H4420">
        <v>407.21</v>
      </c>
      <c r="I4420">
        <v>0</v>
      </c>
      <c r="J4420">
        <v>407.21</v>
      </c>
      <c r="K4420">
        <v>322.52</v>
      </c>
      <c r="L4420">
        <v>84.69</v>
      </c>
      <c r="M4420" t="s">
        <v>17</v>
      </c>
      <c r="N4420" t="str">
        <f t="shared" si="69"/>
        <v>No Discount</v>
      </c>
    </row>
    <row r="4421" spans="1:14" x14ac:dyDescent="0.3">
      <c r="A4421">
        <v>4420</v>
      </c>
      <c r="B4421" t="s">
        <v>3495</v>
      </c>
      <c r="C4421" s="2">
        <v>45402</v>
      </c>
      <c r="D4421" t="s">
        <v>19</v>
      </c>
      <c r="E4421" t="s">
        <v>30</v>
      </c>
      <c r="F4421" t="s">
        <v>16</v>
      </c>
      <c r="G4421">
        <v>7</v>
      </c>
      <c r="H4421">
        <v>137.59</v>
      </c>
      <c r="I4421">
        <v>0.17</v>
      </c>
      <c r="J4421">
        <v>799.4</v>
      </c>
      <c r="K4421">
        <v>620.36</v>
      </c>
      <c r="L4421">
        <v>179.04</v>
      </c>
      <c r="M4421" t="s">
        <v>28</v>
      </c>
      <c r="N4421" t="str">
        <f t="shared" si="69"/>
        <v>Medium</v>
      </c>
    </row>
    <row r="4422" spans="1:14" x14ac:dyDescent="0.3">
      <c r="A4422">
        <v>4421</v>
      </c>
      <c r="B4422" t="s">
        <v>3421</v>
      </c>
      <c r="C4422" s="2">
        <v>45550</v>
      </c>
      <c r="D4422" t="s">
        <v>19</v>
      </c>
      <c r="E4422" t="s">
        <v>15</v>
      </c>
      <c r="F4422" t="s">
        <v>21</v>
      </c>
      <c r="G4422">
        <v>5</v>
      </c>
      <c r="H4422">
        <v>381.1</v>
      </c>
      <c r="I4422">
        <v>0.17</v>
      </c>
      <c r="J4422">
        <v>1581.56</v>
      </c>
      <c r="K4422">
        <v>1036</v>
      </c>
      <c r="L4422">
        <v>545.55999999999995</v>
      </c>
      <c r="M4422" t="s">
        <v>17</v>
      </c>
      <c r="N4422" t="str">
        <f t="shared" si="69"/>
        <v>Medium</v>
      </c>
    </row>
    <row r="4423" spans="1:14" x14ac:dyDescent="0.3">
      <c r="A4423">
        <v>4422</v>
      </c>
      <c r="B4423" t="s">
        <v>3496</v>
      </c>
      <c r="C4423" s="2">
        <v>45396</v>
      </c>
      <c r="D4423" t="s">
        <v>24</v>
      </c>
      <c r="E4423" t="s">
        <v>33</v>
      </c>
      <c r="F4423" t="s">
        <v>21</v>
      </c>
      <c r="G4423">
        <v>6</v>
      </c>
      <c r="H4423">
        <v>195.92</v>
      </c>
      <c r="I4423">
        <v>0.16</v>
      </c>
      <c r="J4423">
        <v>987.44</v>
      </c>
      <c r="K4423">
        <v>715.46</v>
      </c>
      <c r="L4423">
        <v>271.98</v>
      </c>
      <c r="M4423" t="s">
        <v>28</v>
      </c>
      <c r="N4423" t="str">
        <f t="shared" si="69"/>
        <v>Medium</v>
      </c>
    </row>
    <row r="4424" spans="1:14" x14ac:dyDescent="0.3">
      <c r="A4424">
        <v>4423</v>
      </c>
      <c r="B4424" t="s">
        <v>3497</v>
      </c>
      <c r="C4424" s="2">
        <v>45524</v>
      </c>
      <c r="D4424" t="s">
        <v>14</v>
      </c>
      <c r="E4424" t="s">
        <v>15</v>
      </c>
      <c r="F4424" t="s">
        <v>16</v>
      </c>
      <c r="G4424">
        <v>4</v>
      </c>
      <c r="H4424">
        <v>470.04</v>
      </c>
      <c r="I4424">
        <v>0.08</v>
      </c>
      <c r="J4424">
        <v>1729.75</v>
      </c>
      <c r="K4424">
        <v>870.24</v>
      </c>
      <c r="L4424">
        <v>859.51</v>
      </c>
      <c r="M4424" t="s">
        <v>46</v>
      </c>
      <c r="N4424" t="str">
        <f t="shared" si="69"/>
        <v>Low</v>
      </c>
    </row>
    <row r="4425" spans="1:14" x14ac:dyDescent="0.3">
      <c r="A4425">
        <v>4424</v>
      </c>
      <c r="B4425" t="s">
        <v>3140</v>
      </c>
      <c r="C4425" s="2">
        <v>45311</v>
      </c>
      <c r="D4425" t="s">
        <v>24</v>
      </c>
      <c r="E4425" t="s">
        <v>25</v>
      </c>
      <c r="F4425" t="s">
        <v>16</v>
      </c>
      <c r="G4425">
        <v>5</v>
      </c>
      <c r="H4425">
        <v>34.799999999999997</v>
      </c>
      <c r="I4425">
        <v>0.06</v>
      </c>
      <c r="J4425">
        <v>163.56</v>
      </c>
      <c r="K4425">
        <v>119.78</v>
      </c>
      <c r="L4425">
        <v>43.78</v>
      </c>
      <c r="M4425" t="s">
        <v>22</v>
      </c>
      <c r="N4425" t="str">
        <f t="shared" si="69"/>
        <v>Low</v>
      </c>
    </row>
    <row r="4426" spans="1:14" x14ac:dyDescent="0.3">
      <c r="A4426">
        <v>4425</v>
      </c>
      <c r="B4426" t="s">
        <v>3498</v>
      </c>
      <c r="C4426" s="2">
        <v>45393</v>
      </c>
      <c r="D4426" t="s">
        <v>19</v>
      </c>
      <c r="E4426" t="s">
        <v>15</v>
      </c>
      <c r="F4426" t="s">
        <v>16</v>
      </c>
      <c r="G4426">
        <v>5</v>
      </c>
      <c r="H4426">
        <v>367.38</v>
      </c>
      <c r="I4426">
        <v>0.05</v>
      </c>
      <c r="J4426">
        <v>1745.06</v>
      </c>
      <c r="K4426">
        <v>886.74</v>
      </c>
      <c r="L4426">
        <v>858.32</v>
      </c>
      <c r="M4426" t="s">
        <v>40</v>
      </c>
      <c r="N4426" t="str">
        <f t="shared" si="69"/>
        <v>Low</v>
      </c>
    </row>
    <row r="4427" spans="1:14" x14ac:dyDescent="0.3">
      <c r="A4427">
        <v>4426</v>
      </c>
      <c r="B4427" t="s">
        <v>3499</v>
      </c>
      <c r="C4427" s="2">
        <v>45390</v>
      </c>
      <c r="D4427" t="s">
        <v>39</v>
      </c>
      <c r="E4427" t="s">
        <v>20</v>
      </c>
      <c r="F4427" t="s">
        <v>16</v>
      </c>
      <c r="G4427">
        <v>3</v>
      </c>
      <c r="H4427">
        <v>66.11</v>
      </c>
      <c r="I4427">
        <v>0.03</v>
      </c>
      <c r="J4427">
        <v>192.38</v>
      </c>
      <c r="K4427">
        <v>140.22999999999999</v>
      </c>
      <c r="L4427">
        <v>52.15</v>
      </c>
      <c r="M4427" t="s">
        <v>17</v>
      </c>
      <c r="N4427" t="str">
        <f t="shared" si="69"/>
        <v>Low</v>
      </c>
    </row>
    <row r="4428" spans="1:14" x14ac:dyDescent="0.3">
      <c r="A4428">
        <v>4427</v>
      </c>
      <c r="B4428" t="s">
        <v>2259</v>
      </c>
      <c r="C4428" s="2">
        <v>45440</v>
      </c>
      <c r="D4428" t="s">
        <v>14</v>
      </c>
      <c r="E4428" t="s">
        <v>20</v>
      </c>
      <c r="F4428" t="s">
        <v>21</v>
      </c>
      <c r="G4428">
        <v>7</v>
      </c>
      <c r="H4428">
        <v>267.89</v>
      </c>
      <c r="I4428">
        <v>0.21</v>
      </c>
      <c r="J4428">
        <v>1481.43</v>
      </c>
      <c r="K4428">
        <v>1145.71</v>
      </c>
      <c r="L4428">
        <v>335.72</v>
      </c>
      <c r="M4428" t="s">
        <v>28</v>
      </c>
      <c r="N4428" t="str">
        <f t="shared" si="69"/>
        <v>High</v>
      </c>
    </row>
    <row r="4429" spans="1:14" x14ac:dyDescent="0.3">
      <c r="A4429">
        <v>4428</v>
      </c>
      <c r="B4429" t="s">
        <v>3500</v>
      </c>
      <c r="C4429" s="2">
        <v>45402</v>
      </c>
      <c r="D4429" t="s">
        <v>19</v>
      </c>
      <c r="E4429" t="s">
        <v>30</v>
      </c>
      <c r="F4429" t="s">
        <v>16</v>
      </c>
      <c r="G4429">
        <v>5</v>
      </c>
      <c r="H4429">
        <v>209.67</v>
      </c>
      <c r="I4429">
        <v>0.14000000000000001</v>
      </c>
      <c r="J4429">
        <v>901.58</v>
      </c>
      <c r="K4429">
        <v>571.22</v>
      </c>
      <c r="L4429">
        <v>330.36</v>
      </c>
      <c r="M4429" t="s">
        <v>22</v>
      </c>
      <c r="N4429" t="str">
        <f t="shared" si="69"/>
        <v>Medium</v>
      </c>
    </row>
    <row r="4430" spans="1:14" x14ac:dyDescent="0.3">
      <c r="A4430">
        <v>4429</v>
      </c>
      <c r="B4430" t="s">
        <v>3501</v>
      </c>
      <c r="C4430" s="2">
        <v>45412</v>
      </c>
      <c r="D4430" t="s">
        <v>24</v>
      </c>
      <c r="E4430" t="s">
        <v>20</v>
      </c>
      <c r="F4430" t="s">
        <v>21</v>
      </c>
      <c r="G4430">
        <v>2</v>
      </c>
      <c r="H4430">
        <v>120.04</v>
      </c>
      <c r="I4430">
        <v>0.24</v>
      </c>
      <c r="J4430">
        <v>182.46</v>
      </c>
      <c r="K4430">
        <v>110.77</v>
      </c>
      <c r="L4430">
        <v>71.69</v>
      </c>
      <c r="M4430" t="s">
        <v>17</v>
      </c>
      <c r="N4430" t="str">
        <f t="shared" si="69"/>
        <v>High</v>
      </c>
    </row>
    <row r="4431" spans="1:14" x14ac:dyDescent="0.3">
      <c r="A4431">
        <v>4430</v>
      </c>
      <c r="B4431" t="s">
        <v>1469</v>
      </c>
      <c r="C4431" s="2">
        <v>45602</v>
      </c>
      <c r="D4431" t="s">
        <v>14</v>
      </c>
      <c r="E4431" t="s">
        <v>20</v>
      </c>
      <c r="F4431" t="s">
        <v>16</v>
      </c>
      <c r="G4431">
        <v>6</v>
      </c>
      <c r="H4431">
        <v>50.54</v>
      </c>
      <c r="I4431">
        <v>0.26</v>
      </c>
      <c r="J4431">
        <v>224.4</v>
      </c>
      <c r="K4431">
        <v>126.16</v>
      </c>
      <c r="L4431">
        <v>98.24</v>
      </c>
      <c r="M4431" t="s">
        <v>40</v>
      </c>
      <c r="N4431" t="str">
        <f t="shared" si="69"/>
        <v>High</v>
      </c>
    </row>
    <row r="4432" spans="1:14" x14ac:dyDescent="0.3">
      <c r="A4432">
        <v>4431</v>
      </c>
      <c r="B4432" t="s">
        <v>3502</v>
      </c>
      <c r="C4432" s="2">
        <v>45374</v>
      </c>
      <c r="D4432" t="s">
        <v>14</v>
      </c>
      <c r="E4432" t="s">
        <v>20</v>
      </c>
      <c r="F4432" t="s">
        <v>21</v>
      </c>
      <c r="G4432">
        <v>8</v>
      </c>
      <c r="H4432">
        <v>146.22</v>
      </c>
      <c r="I4432">
        <v>0.23</v>
      </c>
      <c r="J4432">
        <v>900.72</v>
      </c>
      <c r="K4432">
        <v>679.51</v>
      </c>
      <c r="L4432">
        <v>221.21</v>
      </c>
      <c r="M4432" t="s">
        <v>28</v>
      </c>
      <c r="N4432" t="str">
        <f t="shared" si="69"/>
        <v>High</v>
      </c>
    </row>
    <row r="4433" spans="1:14" x14ac:dyDescent="0.3">
      <c r="A4433">
        <v>4432</v>
      </c>
      <c r="B4433" t="s">
        <v>3503</v>
      </c>
      <c r="C4433" s="2">
        <v>45575</v>
      </c>
      <c r="D4433" t="s">
        <v>14</v>
      </c>
      <c r="E4433" t="s">
        <v>25</v>
      </c>
      <c r="F4433" t="s">
        <v>21</v>
      </c>
      <c r="G4433">
        <v>9</v>
      </c>
      <c r="H4433">
        <v>125.8</v>
      </c>
      <c r="I4433">
        <v>7.0000000000000007E-2</v>
      </c>
      <c r="J4433">
        <v>1052.95</v>
      </c>
      <c r="K4433">
        <v>795.15</v>
      </c>
      <c r="L4433">
        <v>257.8</v>
      </c>
      <c r="M4433" t="s">
        <v>40</v>
      </c>
      <c r="N4433" t="str">
        <f t="shared" si="69"/>
        <v>Low</v>
      </c>
    </row>
    <row r="4434" spans="1:14" x14ac:dyDescent="0.3">
      <c r="A4434">
        <v>4433</v>
      </c>
      <c r="B4434" t="s">
        <v>3504</v>
      </c>
      <c r="C4434" s="2">
        <v>45608</v>
      </c>
      <c r="D4434" t="s">
        <v>24</v>
      </c>
      <c r="E4434" t="s">
        <v>20</v>
      </c>
      <c r="F4434" t="s">
        <v>16</v>
      </c>
      <c r="G4434">
        <v>5</v>
      </c>
      <c r="H4434">
        <v>41.83</v>
      </c>
      <c r="I4434">
        <v>0.19</v>
      </c>
      <c r="J4434">
        <v>169.41</v>
      </c>
      <c r="K4434">
        <v>128.33000000000001</v>
      </c>
      <c r="L4434">
        <v>41.08</v>
      </c>
      <c r="M4434" t="s">
        <v>46</v>
      </c>
      <c r="N4434" t="str">
        <f t="shared" si="69"/>
        <v>Medium</v>
      </c>
    </row>
    <row r="4435" spans="1:14" x14ac:dyDescent="0.3">
      <c r="A4435">
        <v>4434</v>
      </c>
      <c r="B4435" t="s">
        <v>3065</v>
      </c>
      <c r="C4435" s="2">
        <v>45582</v>
      </c>
      <c r="D4435" t="s">
        <v>39</v>
      </c>
      <c r="E4435" t="s">
        <v>30</v>
      </c>
      <c r="F4435" t="s">
        <v>16</v>
      </c>
      <c r="G4435">
        <v>2</v>
      </c>
      <c r="H4435">
        <v>298.29000000000002</v>
      </c>
      <c r="I4435">
        <v>0.28999999999999998</v>
      </c>
      <c r="J4435">
        <v>423.57</v>
      </c>
      <c r="K4435">
        <v>213.94</v>
      </c>
      <c r="L4435">
        <v>209.63</v>
      </c>
      <c r="M4435" t="s">
        <v>40</v>
      </c>
      <c r="N4435" t="str">
        <f t="shared" si="69"/>
        <v>High</v>
      </c>
    </row>
    <row r="4436" spans="1:14" x14ac:dyDescent="0.3">
      <c r="A4436">
        <v>4435</v>
      </c>
      <c r="B4436" t="s">
        <v>3505</v>
      </c>
      <c r="C4436" s="2">
        <v>45336</v>
      </c>
      <c r="D4436" t="s">
        <v>39</v>
      </c>
      <c r="E4436" t="s">
        <v>33</v>
      </c>
      <c r="F4436" t="s">
        <v>27</v>
      </c>
      <c r="G4436">
        <v>9</v>
      </c>
      <c r="H4436">
        <v>249.33</v>
      </c>
      <c r="I4436">
        <v>0.06</v>
      </c>
      <c r="J4436">
        <v>2109.33</v>
      </c>
      <c r="K4436">
        <v>1432.25</v>
      </c>
      <c r="L4436">
        <v>677.08</v>
      </c>
      <c r="M4436" t="s">
        <v>22</v>
      </c>
      <c r="N4436" t="str">
        <f t="shared" si="69"/>
        <v>Low</v>
      </c>
    </row>
    <row r="4437" spans="1:14" x14ac:dyDescent="0.3">
      <c r="A4437">
        <v>4436</v>
      </c>
      <c r="B4437" t="s">
        <v>770</v>
      </c>
      <c r="C4437" s="2">
        <v>45377</v>
      </c>
      <c r="D4437" t="s">
        <v>24</v>
      </c>
      <c r="E4437" t="s">
        <v>20</v>
      </c>
      <c r="F4437" t="s">
        <v>16</v>
      </c>
      <c r="G4437">
        <v>10</v>
      </c>
      <c r="H4437">
        <v>162.27000000000001</v>
      </c>
      <c r="I4437">
        <v>0.27</v>
      </c>
      <c r="J4437">
        <v>1184.57</v>
      </c>
      <c r="K4437">
        <v>651.97</v>
      </c>
      <c r="L4437">
        <v>532.6</v>
      </c>
      <c r="M4437" t="s">
        <v>46</v>
      </c>
      <c r="N4437" t="str">
        <f t="shared" si="69"/>
        <v>High</v>
      </c>
    </row>
    <row r="4438" spans="1:14" x14ac:dyDescent="0.3">
      <c r="A4438">
        <v>4437</v>
      </c>
      <c r="B4438" t="s">
        <v>2548</v>
      </c>
      <c r="C4438" s="2">
        <v>45445</v>
      </c>
      <c r="D4438" t="s">
        <v>19</v>
      </c>
      <c r="E4438" t="s">
        <v>25</v>
      </c>
      <c r="F4438" t="s">
        <v>21</v>
      </c>
      <c r="G4438">
        <v>10</v>
      </c>
      <c r="H4438">
        <v>439.8</v>
      </c>
      <c r="I4438">
        <v>0.02</v>
      </c>
      <c r="J4438">
        <v>4310.04</v>
      </c>
      <c r="K4438">
        <v>3097.01</v>
      </c>
      <c r="L4438">
        <v>1213.03</v>
      </c>
      <c r="M4438" t="s">
        <v>17</v>
      </c>
      <c r="N4438" t="str">
        <f t="shared" si="69"/>
        <v>Low</v>
      </c>
    </row>
    <row r="4439" spans="1:14" x14ac:dyDescent="0.3">
      <c r="A4439">
        <v>4438</v>
      </c>
      <c r="B4439" t="s">
        <v>3506</v>
      </c>
      <c r="C4439" s="2">
        <v>45307</v>
      </c>
      <c r="D4439" t="s">
        <v>39</v>
      </c>
      <c r="E4439" t="s">
        <v>20</v>
      </c>
      <c r="F4439" t="s">
        <v>16</v>
      </c>
      <c r="G4439">
        <v>10</v>
      </c>
      <c r="H4439">
        <v>487.33</v>
      </c>
      <c r="I4439">
        <v>0.18</v>
      </c>
      <c r="J4439">
        <v>3996.11</v>
      </c>
      <c r="K4439">
        <v>2810.02</v>
      </c>
      <c r="L4439">
        <v>1186.0899999999999</v>
      </c>
      <c r="M4439" t="s">
        <v>17</v>
      </c>
      <c r="N4439" t="str">
        <f t="shared" si="69"/>
        <v>Medium</v>
      </c>
    </row>
    <row r="4440" spans="1:14" x14ac:dyDescent="0.3">
      <c r="A4440">
        <v>4439</v>
      </c>
      <c r="B4440" t="s">
        <v>3507</v>
      </c>
      <c r="C4440" s="2">
        <v>45593</v>
      </c>
      <c r="D4440" t="s">
        <v>24</v>
      </c>
      <c r="E4440" t="s">
        <v>25</v>
      </c>
      <c r="F4440" t="s">
        <v>21</v>
      </c>
      <c r="G4440">
        <v>6</v>
      </c>
      <c r="H4440">
        <v>175.24</v>
      </c>
      <c r="I4440">
        <v>0.11</v>
      </c>
      <c r="J4440">
        <v>935.78</v>
      </c>
      <c r="K4440">
        <v>559.61</v>
      </c>
      <c r="L4440">
        <v>376.17</v>
      </c>
      <c r="M4440" t="s">
        <v>17</v>
      </c>
      <c r="N4440" t="str">
        <f t="shared" si="69"/>
        <v>Medium</v>
      </c>
    </row>
    <row r="4441" spans="1:14" x14ac:dyDescent="0.3">
      <c r="A4441">
        <v>4440</v>
      </c>
      <c r="B4441" t="s">
        <v>3508</v>
      </c>
      <c r="C4441" s="2">
        <v>45379</v>
      </c>
      <c r="D4441" t="s">
        <v>14</v>
      </c>
      <c r="E4441" t="s">
        <v>33</v>
      </c>
      <c r="F4441" t="s">
        <v>21</v>
      </c>
      <c r="G4441">
        <v>1</v>
      </c>
      <c r="H4441">
        <v>420.74</v>
      </c>
      <c r="I4441">
        <v>0.22</v>
      </c>
      <c r="J4441">
        <v>328.18</v>
      </c>
      <c r="K4441">
        <v>204.6</v>
      </c>
      <c r="L4441">
        <v>123.58</v>
      </c>
      <c r="M4441" t="s">
        <v>17</v>
      </c>
      <c r="N4441" t="str">
        <f t="shared" si="69"/>
        <v>High</v>
      </c>
    </row>
    <row r="4442" spans="1:14" x14ac:dyDescent="0.3">
      <c r="A4442">
        <v>4441</v>
      </c>
      <c r="B4442" t="s">
        <v>3509</v>
      </c>
      <c r="C4442" s="2">
        <v>45594</v>
      </c>
      <c r="D4442" t="s">
        <v>39</v>
      </c>
      <c r="E4442" t="s">
        <v>20</v>
      </c>
      <c r="F4442" t="s">
        <v>21</v>
      </c>
      <c r="G4442">
        <v>5</v>
      </c>
      <c r="H4442">
        <v>105.58</v>
      </c>
      <c r="I4442">
        <v>0.1</v>
      </c>
      <c r="J4442">
        <v>475.11</v>
      </c>
      <c r="K4442">
        <v>259.22000000000003</v>
      </c>
      <c r="L4442">
        <v>215.89</v>
      </c>
      <c r="M4442" t="s">
        <v>22</v>
      </c>
      <c r="N4442" t="str">
        <f t="shared" si="69"/>
        <v>Low</v>
      </c>
    </row>
    <row r="4443" spans="1:14" x14ac:dyDescent="0.3">
      <c r="A4443">
        <v>4442</v>
      </c>
      <c r="B4443" t="s">
        <v>1819</v>
      </c>
      <c r="C4443" s="2">
        <v>45497</v>
      </c>
      <c r="D4443" t="s">
        <v>14</v>
      </c>
      <c r="E4443" t="s">
        <v>25</v>
      </c>
      <c r="F4443" t="s">
        <v>16</v>
      </c>
      <c r="G4443">
        <v>6</v>
      </c>
      <c r="H4443">
        <v>357.38</v>
      </c>
      <c r="I4443">
        <v>0.1</v>
      </c>
      <c r="J4443">
        <v>1929.85</v>
      </c>
      <c r="K4443">
        <v>1326.5</v>
      </c>
      <c r="L4443">
        <v>603.35</v>
      </c>
      <c r="M4443" t="s">
        <v>17</v>
      </c>
      <c r="N4443" t="str">
        <f t="shared" si="69"/>
        <v>Low</v>
      </c>
    </row>
    <row r="4444" spans="1:14" x14ac:dyDescent="0.3">
      <c r="A4444">
        <v>4443</v>
      </c>
      <c r="B4444" t="s">
        <v>3510</v>
      </c>
      <c r="C4444" s="2">
        <v>45438</v>
      </c>
      <c r="D4444" t="s">
        <v>24</v>
      </c>
      <c r="E4444" t="s">
        <v>25</v>
      </c>
      <c r="F4444" t="s">
        <v>21</v>
      </c>
      <c r="G4444">
        <v>5</v>
      </c>
      <c r="H4444">
        <v>405.59</v>
      </c>
      <c r="I4444">
        <v>0.09</v>
      </c>
      <c r="J4444">
        <v>1845.43</v>
      </c>
      <c r="K4444">
        <v>1239.6099999999999</v>
      </c>
      <c r="L4444">
        <v>605.82000000000005</v>
      </c>
      <c r="M4444" t="s">
        <v>40</v>
      </c>
      <c r="N4444" t="str">
        <f t="shared" si="69"/>
        <v>Low</v>
      </c>
    </row>
    <row r="4445" spans="1:14" x14ac:dyDescent="0.3">
      <c r="A4445">
        <v>4444</v>
      </c>
      <c r="B4445" t="s">
        <v>2021</v>
      </c>
      <c r="C4445" s="2">
        <v>45535</v>
      </c>
      <c r="D4445" t="s">
        <v>39</v>
      </c>
      <c r="E4445" t="s">
        <v>15</v>
      </c>
      <c r="F4445" t="s">
        <v>21</v>
      </c>
      <c r="G4445">
        <v>2</v>
      </c>
      <c r="H4445">
        <v>18.53</v>
      </c>
      <c r="I4445">
        <v>0.1</v>
      </c>
      <c r="J4445">
        <v>33.35</v>
      </c>
      <c r="K4445">
        <v>22.4</v>
      </c>
      <c r="L4445">
        <v>10.95</v>
      </c>
      <c r="M4445" t="s">
        <v>46</v>
      </c>
      <c r="N4445" t="str">
        <f t="shared" si="69"/>
        <v>Low</v>
      </c>
    </row>
    <row r="4446" spans="1:14" x14ac:dyDescent="0.3">
      <c r="A4446">
        <v>4445</v>
      </c>
      <c r="B4446" t="s">
        <v>2299</v>
      </c>
      <c r="C4446" s="2">
        <v>45295</v>
      </c>
      <c r="D4446" t="s">
        <v>14</v>
      </c>
      <c r="E4446" t="s">
        <v>20</v>
      </c>
      <c r="F4446" t="s">
        <v>16</v>
      </c>
      <c r="G4446">
        <v>3</v>
      </c>
      <c r="H4446">
        <v>455.54</v>
      </c>
      <c r="I4446">
        <v>0.28999999999999998</v>
      </c>
      <c r="J4446">
        <v>970.3</v>
      </c>
      <c r="K4446">
        <v>676.62</v>
      </c>
      <c r="L4446">
        <v>293.68</v>
      </c>
      <c r="M4446" t="s">
        <v>46</v>
      </c>
      <c r="N4446" t="str">
        <f t="shared" si="69"/>
        <v>High</v>
      </c>
    </row>
    <row r="4447" spans="1:14" x14ac:dyDescent="0.3">
      <c r="A4447">
        <v>4446</v>
      </c>
      <c r="B4447" t="s">
        <v>1402</v>
      </c>
      <c r="C4447" s="2">
        <v>45535</v>
      </c>
      <c r="D4447" t="s">
        <v>24</v>
      </c>
      <c r="E4447" t="s">
        <v>33</v>
      </c>
      <c r="F4447" t="s">
        <v>21</v>
      </c>
      <c r="G4447">
        <v>6</v>
      </c>
      <c r="H4447">
        <v>454.01</v>
      </c>
      <c r="I4447">
        <v>0.02</v>
      </c>
      <c r="J4447">
        <v>2669.58</v>
      </c>
      <c r="K4447">
        <v>2030.77</v>
      </c>
      <c r="L4447">
        <v>638.80999999999995</v>
      </c>
      <c r="M4447" t="s">
        <v>46</v>
      </c>
      <c r="N4447" t="str">
        <f t="shared" si="69"/>
        <v>Low</v>
      </c>
    </row>
    <row r="4448" spans="1:14" x14ac:dyDescent="0.3">
      <c r="A4448">
        <v>4447</v>
      </c>
      <c r="B4448" t="s">
        <v>3511</v>
      </c>
      <c r="C4448" s="2">
        <v>45350</v>
      </c>
      <c r="D4448" t="s">
        <v>14</v>
      </c>
      <c r="E4448" t="s">
        <v>30</v>
      </c>
      <c r="F4448" t="s">
        <v>27</v>
      </c>
      <c r="G4448">
        <v>3</v>
      </c>
      <c r="H4448">
        <v>242.4</v>
      </c>
      <c r="I4448">
        <v>0.11</v>
      </c>
      <c r="J4448">
        <v>647.21</v>
      </c>
      <c r="K4448">
        <v>341.9</v>
      </c>
      <c r="L4448">
        <v>305.31</v>
      </c>
      <c r="M4448" t="s">
        <v>40</v>
      </c>
      <c r="N4448" t="str">
        <f t="shared" si="69"/>
        <v>Medium</v>
      </c>
    </row>
    <row r="4449" spans="1:14" x14ac:dyDescent="0.3">
      <c r="A4449">
        <v>4448</v>
      </c>
      <c r="B4449" t="s">
        <v>998</v>
      </c>
      <c r="C4449" s="2">
        <v>45571</v>
      </c>
      <c r="D4449" t="s">
        <v>24</v>
      </c>
      <c r="E4449" t="s">
        <v>25</v>
      </c>
      <c r="F4449" t="s">
        <v>21</v>
      </c>
      <c r="G4449">
        <v>6</v>
      </c>
      <c r="H4449">
        <v>69.55</v>
      </c>
      <c r="I4449">
        <v>0.2</v>
      </c>
      <c r="J4449">
        <v>333.84</v>
      </c>
      <c r="K4449">
        <v>190.13</v>
      </c>
      <c r="L4449">
        <v>143.71</v>
      </c>
      <c r="M4449" t="s">
        <v>46</v>
      </c>
      <c r="N4449" t="str">
        <f t="shared" si="69"/>
        <v>Medium</v>
      </c>
    </row>
    <row r="4450" spans="1:14" x14ac:dyDescent="0.3">
      <c r="A4450">
        <v>4449</v>
      </c>
      <c r="B4450" t="s">
        <v>3512</v>
      </c>
      <c r="C4450" s="2">
        <v>45624</v>
      </c>
      <c r="D4450" t="s">
        <v>14</v>
      </c>
      <c r="E4450" t="s">
        <v>30</v>
      </c>
      <c r="F4450" t="s">
        <v>16</v>
      </c>
      <c r="G4450">
        <v>2</v>
      </c>
      <c r="H4450">
        <v>227.64</v>
      </c>
      <c r="I4450">
        <v>0.04</v>
      </c>
      <c r="J4450">
        <v>437.07</v>
      </c>
      <c r="K4450">
        <v>331.49</v>
      </c>
      <c r="L4450">
        <v>105.58</v>
      </c>
      <c r="M4450" t="s">
        <v>17</v>
      </c>
      <c r="N4450" t="str">
        <f t="shared" si="69"/>
        <v>Low</v>
      </c>
    </row>
    <row r="4451" spans="1:14" x14ac:dyDescent="0.3">
      <c r="A4451">
        <v>4450</v>
      </c>
      <c r="B4451" t="s">
        <v>3513</v>
      </c>
      <c r="C4451" s="2">
        <v>45625</v>
      </c>
      <c r="D4451" t="s">
        <v>24</v>
      </c>
      <c r="E4451" t="s">
        <v>33</v>
      </c>
      <c r="F4451" t="s">
        <v>27</v>
      </c>
      <c r="G4451">
        <v>10</v>
      </c>
      <c r="H4451">
        <v>110.03</v>
      </c>
      <c r="I4451">
        <v>0.14000000000000001</v>
      </c>
      <c r="J4451">
        <v>946.26</v>
      </c>
      <c r="K4451">
        <v>602.96</v>
      </c>
      <c r="L4451">
        <v>343.3</v>
      </c>
      <c r="M4451" t="s">
        <v>28</v>
      </c>
      <c r="N4451" t="str">
        <f t="shared" si="69"/>
        <v>Medium</v>
      </c>
    </row>
    <row r="4452" spans="1:14" x14ac:dyDescent="0.3">
      <c r="A4452">
        <v>4451</v>
      </c>
      <c r="B4452" t="s">
        <v>1730</v>
      </c>
      <c r="C4452" s="2">
        <v>45577</v>
      </c>
      <c r="D4452" t="s">
        <v>19</v>
      </c>
      <c r="E4452" t="s">
        <v>20</v>
      </c>
      <c r="F4452" t="s">
        <v>27</v>
      </c>
      <c r="G4452">
        <v>6</v>
      </c>
      <c r="H4452">
        <v>125.07</v>
      </c>
      <c r="I4452">
        <v>0.28999999999999998</v>
      </c>
      <c r="J4452">
        <v>532.79999999999995</v>
      </c>
      <c r="K4452">
        <v>382.57</v>
      </c>
      <c r="L4452">
        <v>150.22999999999999</v>
      </c>
      <c r="M4452" t="s">
        <v>22</v>
      </c>
      <c r="N4452" t="str">
        <f t="shared" si="69"/>
        <v>High</v>
      </c>
    </row>
    <row r="4453" spans="1:14" x14ac:dyDescent="0.3">
      <c r="A4453">
        <v>4452</v>
      </c>
      <c r="B4453" t="s">
        <v>3514</v>
      </c>
      <c r="C4453" s="2">
        <v>45340</v>
      </c>
      <c r="D4453" t="s">
        <v>24</v>
      </c>
      <c r="E4453" t="s">
        <v>20</v>
      </c>
      <c r="F4453" t="s">
        <v>21</v>
      </c>
      <c r="G4453">
        <v>6</v>
      </c>
      <c r="H4453">
        <v>247.13</v>
      </c>
      <c r="I4453">
        <v>0.02</v>
      </c>
      <c r="J4453">
        <v>1453.12</v>
      </c>
      <c r="K4453">
        <v>990.25</v>
      </c>
      <c r="L4453">
        <v>462.87</v>
      </c>
      <c r="M4453" t="s">
        <v>46</v>
      </c>
      <c r="N4453" t="str">
        <f t="shared" si="69"/>
        <v>Low</v>
      </c>
    </row>
    <row r="4454" spans="1:14" x14ac:dyDescent="0.3">
      <c r="A4454">
        <v>4453</v>
      </c>
      <c r="B4454" t="s">
        <v>3515</v>
      </c>
      <c r="C4454" s="2">
        <v>45503</v>
      </c>
      <c r="D4454" t="s">
        <v>19</v>
      </c>
      <c r="E4454" t="s">
        <v>30</v>
      </c>
      <c r="F4454" t="s">
        <v>27</v>
      </c>
      <c r="G4454">
        <v>6</v>
      </c>
      <c r="H4454">
        <v>216.01</v>
      </c>
      <c r="I4454">
        <v>0.04</v>
      </c>
      <c r="J4454">
        <v>1244.22</v>
      </c>
      <c r="K4454">
        <v>793.7</v>
      </c>
      <c r="L4454">
        <v>450.52</v>
      </c>
      <c r="M4454" t="s">
        <v>17</v>
      </c>
      <c r="N4454" t="str">
        <f t="shared" si="69"/>
        <v>Low</v>
      </c>
    </row>
    <row r="4455" spans="1:14" x14ac:dyDescent="0.3">
      <c r="A4455">
        <v>4454</v>
      </c>
      <c r="B4455" t="s">
        <v>2349</v>
      </c>
      <c r="C4455" s="2">
        <v>45587</v>
      </c>
      <c r="D4455" t="s">
        <v>14</v>
      </c>
      <c r="E4455" t="s">
        <v>25</v>
      </c>
      <c r="F4455" t="s">
        <v>27</v>
      </c>
      <c r="G4455">
        <v>3</v>
      </c>
      <c r="H4455">
        <v>80.59</v>
      </c>
      <c r="I4455">
        <v>0.12</v>
      </c>
      <c r="J4455">
        <v>212.76</v>
      </c>
      <c r="K4455">
        <v>122.23</v>
      </c>
      <c r="L4455">
        <v>90.53</v>
      </c>
      <c r="M4455" t="s">
        <v>40</v>
      </c>
      <c r="N4455" t="str">
        <f t="shared" si="69"/>
        <v>Medium</v>
      </c>
    </row>
    <row r="4456" spans="1:14" x14ac:dyDescent="0.3">
      <c r="A4456">
        <v>4455</v>
      </c>
      <c r="B4456" t="s">
        <v>3516</v>
      </c>
      <c r="C4456" s="2">
        <v>45322</v>
      </c>
      <c r="D4456" t="s">
        <v>39</v>
      </c>
      <c r="E4456" t="s">
        <v>33</v>
      </c>
      <c r="F4456" t="s">
        <v>27</v>
      </c>
      <c r="G4456">
        <v>1</v>
      </c>
      <c r="H4456">
        <v>486.64</v>
      </c>
      <c r="I4456">
        <v>0.2</v>
      </c>
      <c r="J4456">
        <v>389.31</v>
      </c>
      <c r="K4456">
        <v>302.79000000000002</v>
      </c>
      <c r="L4456">
        <v>86.52</v>
      </c>
      <c r="M4456" t="s">
        <v>40</v>
      </c>
      <c r="N4456" t="str">
        <f t="shared" si="69"/>
        <v>Medium</v>
      </c>
    </row>
    <row r="4457" spans="1:14" x14ac:dyDescent="0.3">
      <c r="A4457">
        <v>4456</v>
      </c>
      <c r="B4457" t="s">
        <v>3517</v>
      </c>
      <c r="C4457" s="2">
        <v>45489</v>
      </c>
      <c r="D4457" t="s">
        <v>24</v>
      </c>
      <c r="E4457" t="s">
        <v>25</v>
      </c>
      <c r="F4457" t="s">
        <v>27</v>
      </c>
      <c r="G4457">
        <v>4</v>
      </c>
      <c r="H4457">
        <v>407.09</v>
      </c>
      <c r="I4457">
        <v>0.06</v>
      </c>
      <c r="J4457">
        <v>1530.66</v>
      </c>
      <c r="K4457">
        <v>882.57</v>
      </c>
      <c r="L4457">
        <v>648.09</v>
      </c>
      <c r="M4457" t="s">
        <v>46</v>
      </c>
      <c r="N4457" t="str">
        <f t="shared" si="69"/>
        <v>Low</v>
      </c>
    </row>
    <row r="4458" spans="1:14" x14ac:dyDescent="0.3">
      <c r="A4458">
        <v>4457</v>
      </c>
      <c r="B4458" t="s">
        <v>3347</v>
      </c>
      <c r="C4458" s="2">
        <v>45493</v>
      </c>
      <c r="D4458" t="s">
        <v>39</v>
      </c>
      <c r="E4458" t="s">
        <v>30</v>
      </c>
      <c r="F4458" t="s">
        <v>27</v>
      </c>
      <c r="G4458">
        <v>10</v>
      </c>
      <c r="H4458">
        <v>153.66999999999999</v>
      </c>
      <c r="I4458">
        <v>0.27</v>
      </c>
      <c r="J4458">
        <v>1121.79</v>
      </c>
      <c r="K4458">
        <v>573.14</v>
      </c>
      <c r="L4458">
        <v>548.65</v>
      </c>
      <c r="M4458" t="s">
        <v>46</v>
      </c>
      <c r="N4458" t="str">
        <f t="shared" si="69"/>
        <v>High</v>
      </c>
    </row>
    <row r="4459" spans="1:14" x14ac:dyDescent="0.3">
      <c r="A4459">
        <v>4458</v>
      </c>
      <c r="B4459" t="s">
        <v>2085</v>
      </c>
      <c r="C4459" s="2">
        <v>45614</v>
      </c>
      <c r="D4459" t="s">
        <v>39</v>
      </c>
      <c r="E4459" t="s">
        <v>33</v>
      </c>
      <c r="F4459" t="s">
        <v>16</v>
      </c>
      <c r="G4459">
        <v>10</v>
      </c>
      <c r="H4459">
        <v>416.06</v>
      </c>
      <c r="I4459">
        <v>0.05</v>
      </c>
      <c r="J4459">
        <v>3952.57</v>
      </c>
      <c r="K4459">
        <v>2004.03</v>
      </c>
      <c r="L4459">
        <v>1948.54</v>
      </c>
      <c r="M4459" t="s">
        <v>17</v>
      </c>
      <c r="N4459" t="str">
        <f t="shared" si="69"/>
        <v>Low</v>
      </c>
    </row>
    <row r="4460" spans="1:14" x14ac:dyDescent="0.3">
      <c r="A4460">
        <v>4459</v>
      </c>
      <c r="B4460" t="s">
        <v>3518</v>
      </c>
      <c r="C4460" s="2">
        <v>45535</v>
      </c>
      <c r="D4460" t="s">
        <v>39</v>
      </c>
      <c r="E4460" t="s">
        <v>20</v>
      </c>
      <c r="F4460" t="s">
        <v>27</v>
      </c>
      <c r="G4460">
        <v>9</v>
      </c>
      <c r="H4460">
        <v>467.03</v>
      </c>
      <c r="I4460">
        <v>0.09</v>
      </c>
      <c r="J4460">
        <v>3824.98</v>
      </c>
      <c r="K4460">
        <v>2376</v>
      </c>
      <c r="L4460">
        <v>1448.98</v>
      </c>
      <c r="M4460" t="s">
        <v>40</v>
      </c>
      <c r="N4460" t="str">
        <f t="shared" si="69"/>
        <v>Low</v>
      </c>
    </row>
    <row r="4461" spans="1:14" x14ac:dyDescent="0.3">
      <c r="A4461">
        <v>4460</v>
      </c>
      <c r="B4461" t="s">
        <v>942</v>
      </c>
      <c r="C4461" s="2">
        <v>45417</v>
      </c>
      <c r="D4461" t="s">
        <v>19</v>
      </c>
      <c r="E4461" t="s">
        <v>15</v>
      </c>
      <c r="F4461" t="s">
        <v>21</v>
      </c>
      <c r="G4461">
        <v>1</v>
      </c>
      <c r="H4461">
        <v>177.72</v>
      </c>
      <c r="I4461">
        <v>0.28000000000000003</v>
      </c>
      <c r="J4461">
        <v>127.96</v>
      </c>
      <c r="K4461">
        <v>97.17</v>
      </c>
      <c r="L4461">
        <v>30.79</v>
      </c>
      <c r="M4461" t="s">
        <v>17</v>
      </c>
      <c r="N4461" t="str">
        <f t="shared" si="69"/>
        <v>High</v>
      </c>
    </row>
    <row r="4462" spans="1:14" x14ac:dyDescent="0.3">
      <c r="A4462">
        <v>4461</v>
      </c>
      <c r="B4462" t="s">
        <v>3519</v>
      </c>
      <c r="C4462" s="2">
        <v>45334</v>
      </c>
      <c r="D4462" t="s">
        <v>14</v>
      </c>
      <c r="E4462" t="s">
        <v>20</v>
      </c>
      <c r="F4462" t="s">
        <v>16</v>
      </c>
      <c r="G4462">
        <v>1</v>
      </c>
      <c r="H4462">
        <v>434.23</v>
      </c>
      <c r="I4462">
        <v>0.17</v>
      </c>
      <c r="J4462">
        <v>360.41</v>
      </c>
      <c r="K4462">
        <v>257.14</v>
      </c>
      <c r="L4462">
        <v>103.27</v>
      </c>
      <c r="M4462" t="s">
        <v>40</v>
      </c>
      <c r="N4462" t="str">
        <f t="shared" si="69"/>
        <v>Medium</v>
      </c>
    </row>
    <row r="4463" spans="1:14" x14ac:dyDescent="0.3">
      <c r="A4463">
        <v>4462</v>
      </c>
      <c r="B4463" t="s">
        <v>3520</v>
      </c>
      <c r="C4463" s="2">
        <v>45322</v>
      </c>
      <c r="D4463" t="s">
        <v>24</v>
      </c>
      <c r="E4463" t="s">
        <v>25</v>
      </c>
      <c r="F4463" t="s">
        <v>16</v>
      </c>
      <c r="G4463">
        <v>3</v>
      </c>
      <c r="H4463">
        <v>189.97</v>
      </c>
      <c r="I4463">
        <v>0.06</v>
      </c>
      <c r="J4463">
        <v>535.72</v>
      </c>
      <c r="K4463">
        <v>331.62</v>
      </c>
      <c r="L4463">
        <v>204.1</v>
      </c>
      <c r="M4463" t="s">
        <v>28</v>
      </c>
      <c r="N4463" t="str">
        <f t="shared" si="69"/>
        <v>Low</v>
      </c>
    </row>
    <row r="4464" spans="1:14" x14ac:dyDescent="0.3">
      <c r="A4464">
        <v>4463</v>
      </c>
      <c r="B4464" t="s">
        <v>1731</v>
      </c>
      <c r="C4464" s="2">
        <v>45444</v>
      </c>
      <c r="D4464" t="s">
        <v>24</v>
      </c>
      <c r="E4464" t="s">
        <v>15</v>
      </c>
      <c r="F4464" t="s">
        <v>27</v>
      </c>
      <c r="G4464">
        <v>10</v>
      </c>
      <c r="H4464">
        <v>142.86000000000001</v>
      </c>
      <c r="I4464">
        <v>0.25</v>
      </c>
      <c r="J4464">
        <v>1071.45</v>
      </c>
      <c r="K4464">
        <v>729.12</v>
      </c>
      <c r="L4464">
        <v>342.33</v>
      </c>
      <c r="M4464" t="s">
        <v>40</v>
      </c>
      <c r="N4464" t="str">
        <f t="shared" si="69"/>
        <v>High</v>
      </c>
    </row>
    <row r="4465" spans="1:14" x14ac:dyDescent="0.3">
      <c r="A4465">
        <v>4464</v>
      </c>
      <c r="B4465" t="s">
        <v>3521</v>
      </c>
      <c r="C4465" s="2">
        <v>45413</v>
      </c>
      <c r="D4465" t="s">
        <v>19</v>
      </c>
      <c r="E4465" t="s">
        <v>15</v>
      </c>
      <c r="F4465" t="s">
        <v>21</v>
      </c>
      <c r="G4465">
        <v>2</v>
      </c>
      <c r="H4465">
        <v>26.94</v>
      </c>
      <c r="I4465">
        <v>0.18</v>
      </c>
      <c r="J4465">
        <v>44.18</v>
      </c>
      <c r="K4465">
        <v>34.090000000000003</v>
      </c>
      <c r="L4465">
        <v>10.09</v>
      </c>
      <c r="M4465" t="s">
        <v>28</v>
      </c>
      <c r="N4465" t="str">
        <f t="shared" si="69"/>
        <v>Medium</v>
      </c>
    </row>
    <row r="4466" spans="1:14" x14ac:dyDescent="0.3">
      <c r="A4466">
        <v>4465</v>
      </c>
      <c r="B4466" t="s">
        <v>3522</v>
      </c>
      <c r="C4466" s="2">
        <v>45411</v>
      </c>
      <c r="D4466" t="s">
        <v>19</v>
      </c>
      <c r="E4466" t="s">
        <v>20</v>
      </c>
      <c r="F4466" t="s">
        <v>16</v>
      </c>
      <c r="G4466">
        <v>10</v>
      </c>
      <c r="H4466">
        <v>109.29</v>
      </c>
      <c r="I4466">
        <v>0.28999999999999998</v>
      </c>
      <c r="J4466">
        <v>775.96</v>
      </c>
      <c r="K4466">
        <v>482.75</v>
      </c>
      <c r="L4466">
        <v>293.20999999999998</v>
      </c>
      <c r="M4466" t="s">
        <v>17</v>
      </c>
      <c r="N4466" t="str">
        <f t="shared" si="69"/>
        <v>High</v>
      </c>
    </row>
    <row r="4467" spans="1:14" x14ac:dyDescent="0.3">
      <c r="A4467">
        <v>4466</v>
      </c>
      <c r="B4467" t="s">
        <v>1516</v>
      </c>
      <c r="C4467" s="2">
        <v>45506</v>
      </c>
      <c r="D4467" t="s">
        <v>39</v>
      </c>
      <c r="E4467" t="s">
        <v>33</v>
      </c>
      <c r="F4467" t="s">
        <v>27</v>
      </c>
      <c r="G4467">
        <v>8</v>
      </c>
      <c r="H4467">
        <v>105.09</v>
      </c>
      <c r="I4467">
        <v>0.26</v>
      </c>
      <c r="J4467">
        <v>622.13</v>
      </c>
      <c r="K4467">
        <v>412.07</v>
      </c>
      <c r="L4467">
        <v>210.06</v>
      </c>
      <c r="M4467" t="s">
        <v>22</v>
      </c>
      <c r="N4467" t="str">
        <f t="shared" si="69"/>
        <v>High</v>
      </c>
    </row>
    <row r="4468" spans="1:14" x14ac:dyDescent="0.3">
      <c r="A4468">
        <v>4467</v>
      </c>
      <c r="B4468" t="s">
        <v>1266</v>
      </c>
      <c r="C4468" s="2">
        <v>45321</v>
      </c>
      <c r="D4468" t="s">
        <v>39</v>
      </c>
      <c r="E4468" t="s">
        <v>33</v>
      </c>
      <c r="F4468" t="s">
        <v>21</v>
      </c>
      <c r="G4468">
        <v>6</v>
      </c>
      <c r="H4468">
        <v>334.48</v>
      </c>
      <c r="I4468">
        <v>0.18</v>
      </c>
      <c r="J4468">
        <v>1645.64</v>
      </c>
      <c r="K4468">
        <v>1119.24</v>
      </c>
      <c r="L4468">
        <v>526.4</v>
      </c>
      <c r="M4468" t="s">
        <v>40</v>
      </c>
      <c r="N4468" t="str">
        <f t="shared" si="69"/>
        <v>Medium</v>
      </c>
    </row>
    <row r="4469" spans="1:14" x14ac:dyDescent="0.3">
      <c r="A4469">
        <v>4468</v>
      </c>
      <c r="B4469" t="s">
        <v>3523</v>
      </c>
      <c r="C4469" s="2">
        <v>45473</v>
      </c>
      <c r="D4469" t="s">
        <v>24</v>
      </c>
      <c r="E4469" t="s">
        <v>20</v>
      </c>
      <c r="F4469" t="s">
        <v>27</v>
      </c>
      <c r="G4469">
        <v>9</v>
      </c>
      <c r="H4469">
        <v>367.56</v>
      </c>
      <c r="I4469">
        <v>0.16</v>
      </c>
      <c r="J4469">
        <v>2778.75</v>
      </c>
      <c r="K4469">
        <v>1574.16</v>
      </c>
      <c r="L4469">
        <v>1204.5899999999999</v>
      </c>
      <c r="M4469" t="s">
        <v>46</v>
      </c>
      <c r="N4469" t="str">
        <f t="shared" si="69"/>
        <v>Medium</v>
      </c>
    </row>
    <row r="4470" spans="1:14" x14ac:dyDescent="0.3">
      <c r="A4470">
        <v>4469</v>
      </c>
      <c r="B4470" t="s">
        <v>3524</v>
      </c>
      <c r="C4470" s="2">
        <v>45463</v>
      </c>
      <c r="D4470" t="s">
        <v>14</v>
      </c>
      <c r="E4470" t="s">
        <v>30</v>
      </c>
      <c r="F4470" t="s">
        <v>16</v>
      </c>
      <c r="G4470">
        <v>3</v>
      </c>
      <c r="H4470">
        <v>75.180000000000007</v>
      </c>
      <c r="I4470">
        <v>0.06</v>
      </c>
      <c r="J4470">
        <v>212.01</v>
      </c>
      <c r="K4470">
        <v>147.72</v>
      </c>
      <c r="L4470">
        <v>64.290000000000006</v>
      </c>
      <c r="M4470" t="s">
        <v>46</v>
      </c>
      <c r="N4470" t="str">
        <f t="shared" si="69"/>
        <v>Low</v>
      </c>
    </row>
    <row r="4471" spans="1:14" x14ac:dyDescent="0.3">
      <c r="A4471">
        <v>4470</v>
      </c>
      <c r="B4471" t="s">
        <v>629</v>
      </c>
      <c r="C4471" s="2">
        <v>45402</v>
      </c>
      <c r="D4471" t="s">
        <v>19</v>
      </c>
      <c r="E4471" t="s">
        <v>20</v>
      </c>
      <c r="F4471" t="s">
        <v>21</v>
      </c>
      <c r="G4471">
        <v>2</v>
      </c>
      <c r="H4471">
        <v>377.78</v>
      </c>
      <c r="I4471">
        <v>0.05</v>
      </c>
      <c r="J4471">
        <v>717.78</v>
      </c>
      <c r="K4471">
        <v>555.21</v>
      </c>
      <c r="L4471">
        <v>162.57</v>
      </c>
      <c r="M4471" t="s">
        <v>40</v>
      </c>
      <c r="N4471" t="str">
        <f t="shared" si="69"/>
        <v>Low</v>
      </c>
    </row>
    <row r="4472" spans="1:14" x14ac:dyDescent="0.3">
      <c r="A4472">
        <v>4471</v>
      </c>
      <c r="B4472" t="s">
        <v>3525</v>
      </c>
      <c r="C4472" s="2">
        <v>45607</v>
      </c>
      <c r="D4472" t="s">
        <v>24</v>
      </c>
      <c r="E4472" t="s">
        <v>20</v>
      </c>
      <c r="F4472" t="s">
        <v>21</v>
      </c>
      <c r="G4472">
        <v>6</v>
      </c>
      <c r="H4472">
        <v>434.59</v>
      </c>
      <c r="I4472">
        <v>0.1</v>
      </c>
      <c r="J4472">
        <v>2346.79</v>
      </c>
      <c r="K4472">
        <v>1647.73</v>
      </c>
      <c r="L4472">
        <v>699.06</v>
      </c>
      <c r="M4472" t="s">
        <v>40</v>
      </c>
      <c r="N4472" t="str">
        <f t="shared" si="69"/>
        <v>Low</v>
      </c>
    </row>
    <row r="4473" spans="1:14" x14ac:dyDescent="0.3">
      <c r="A4473">
        <v>4472</v>
      </c>
      <c r="B4473" t="s">
        <v>3526</v>
      </c>
      <c r="C4473" s="2">
        <v>45373</v>
      </c>
      <c r="D4473" t="s">
        <v>14</v>
      </c>
      <c r="E4473" t="s">
        <v>15</v>
      </c>
      <c r="F4473" t="s">
        <v>16</v>
      </c>
      <c r="G4473">
        <v>1</v>
      </c>
      <c r="H4473">
        <v>492.96</v>
      </c>
      <c r="I4473">
        <v>0.11</v>
      </c>
      <c r="J4473">
        <v>438.73</v>
      </c>
      <c r="K4473">
        <v>261.95999999999998</v>
      </c>
      <c r="L4473">
        <v>176.77</v>
      </c>
      <c r="M4473" t="s">
        <v>28</v>
      </c>
      <c r="N4473" t="str">
        <f t="shared" si="69"/>
        <v>Medium</v>
      </c>
    </row>
    <row r="4474" spans="1:14" x14ac:dyDescent="0.3">
      <c r="A4474">
        <v>4473</v>
      </c>
      <c r="B4474" t="s">
        <v>239</v>
      </c>
      <c r="C4474" s="2">
        <v>45515</v>
      </c>
      <c r="D4474" t="s">
        <v>19</v>
      </c>
      <c r="E4474" t="s">
        <v>25</v>
      </c>
      <c r="F4474" t="s">
        <v>27</v>
      </c>
      <c r="G4474">
        <v>2</v>
      </c>
      <c r="H4474">
        <v>213.92</v>
      </c>
      <c r="I4474">
        <v>0.08</v>
      </c>
      <c r="J4474">
        <v>393.61</v>
      </c>
      <c r="K4474">
        <v>199.32</v>
      </c>
      <c r="L4474">
        <v>194.29</v>
      </c>
      <c r="M4474" t="s">
        <v>46</v>
      </c>
      <c r="N4474" t="str">
        <f t="shared" si="69"/>
        <v>Low</v>
      </c>
    </row>
    <row r="4475" spans="1:14" x14ac:dyDescent="0.3">
      <c r="A4475">
        <v>4474</v>
      </c>
      <c r="B4475" t="s">
        <v>3527</v>
      </c>
      <c r="C4475" s="2">
        <v>45500</v>
      </c>
      <c r="D4475" t="s">
        <v>19</v>
      </c>
      <c r="E4475" t="s">
        <v>25</v>
      </c>
      <c r="F4475" t="s">
        <v>27</v>
      </c>
      <c r="G4475">
        <v>5</v>
      </c>
      <c r="H4475">
        <v>484.23</v>
      </c>
      <c r="I4475">
        <v>0.26</v>
      </c>
      <c r="J4475">
        <v>1791.65</v>
      </c>
      <c r="K4475">
        <v>1279.95</v>
      </c>
      <c r="L4475">
        <v>511.7</v>
      </c>
      <c r="M4475" t="s">
        <v>22</v>
      </c>
      <c r="N4475" t="str">
        <f t="shared" si="69"/>
        <v>High</v>
      </c>
    </row>
    <row r="4476" spans="1:14" x14ac:dyDescent="0.3">
      <c r="A4476">
        <v>4475</v>
      </c>
      <c r="B4476" t="s">
        <v>3528</v>
      </c>
      <c r="C4476" s="2">
        <v>45336</v>
      </c>
      <c r="D4476" t="s">
        <v>39</v>
      </c>
      <c r="E4476" t="s">
        <v>33</v>
      </c>
      <c r="F4476" t="s">
        <v>27</v>
      </c>
      <c r="G4476">
        <v>10</v>
      </c>
      <c r="H4476">
        <v>301.58</v>
      </c>
      <c r="I4476">
        <v>0.09</v>
      </c>
      <c r="J4476">
        <v>2744.38</v>
      </c>
      <c r="K4476">
        <v>1834.1</v>
      </c>
      <c r="L4476">
        <v>910.28</v>
      </c>
      <c r="M4476" t="s">
        <v>28</v>
      </c>
      <c r="N4476" t="str">
        <f t="shared" si="69"/>
        <v>Low</v>
      </c>
    </row>
    <row r="4477" spans="1:14" x14ac:dyDescent="0.3">
      <c r="A4477">
        <v>4476</v>
      </c>
      <c r="B4477" t="s">
        <v>3529</v>
      </c>
      <c r="C4477" s="2">
        <v>45489</v>
      </c>
      <c r="D4477" t="s">
        <v>19</v>
      </c>
      <c r="E4477" t="s">
        <v>33</v>
      </c>
      <c r="F4477" t="s">
        <v>21</v>
      </c>
      <c r="G4477">
        <v>3</v>
      </c>
      <c r="H4477">
        <v>396.79</v>
      </c>
      <c r="I4477">
        <v>0.18</v>
      </c>
      <c r="J4477">
        <v>976.1</v>
      </c>
      <c r="K4477">
        <v>539.29999999999995</v>
      </c>
      <c r="L4477">
        <v>436.8</v>
      </c>
      <c r="M4477" t="s">
        <v>46</v>
      </c>
      <c r="N4477" t="str">
        <f t="shared" si="69"/>
        <v>Medium</v>
      </c>
    </row>
    <row r="4478" spans="1:14" x14ac:dyDescent="0.3">
      <c r="A4478">
        <v>4477</v>
      </c>
      <c r="B4478" t="s">
        <v>3530</v>
      </c>
      <c r="C4478" s="2">
        <v>45547</v>
      </c>
      <c r="D4478" t="s">
        <v>19</v>
      </c>
      <c r="E4478" t="s">
        <v>25</v>
      </c>
      <c r="F4478" t="s">
        <v>16</v>
      </c>
      <c r="G4478">
        <v>8</v>
      </c>
      <c r="H4478">
        <v>91.86</v>
      </c>
      <c r="I4478">
        <v>0.05</v>
      </c>
      <c r="J4478">
        <v>698.14</v>
      </c>
      <c r="K4478">
        <v>528.87</v>
      </c>
      <c r="L4478">
        <v>169.27</v>
      </c>
      <c r="M4478" t="s">
        <v>28</v>
      </c>
      <c r="N4478" t="str">
        <f t="shared" si="69"/>
        <v>Low</v>
      </c>
    </row>
    <row r="4479" spans="1:14" x14ac:dyDescent="0.3">
      <c r="A4479">
        <v>4478</v>
      </c>
      <c r="B4479" t="s">
        <v>559</v>
      </c>
      <c r="C4479" s="2">
        <v>45465</v>
      </c>
      <c r="D4479" t="s">
        <v>24</v>
      </c>
      <c r="E4479" t="s">
        <v>15</v>
      </c>
      <c r="F4479" t="s">
        <v>27</v>
      </c>
      <c r="G4479">
        <v>10</v>
      </c>
      <c r="H4479">
        <v>213.49</v>
      </c>
      <c r="I4479">
        <v>0.25</v>
      </c>
      <c r="J4479">
        <v>1601.18</v>
      </c>
      <c r="K4479">
        <v>983.48</v>
      </c>
      <c r="L4479">
        <v>617.70000000000005</v>
      </c>
      <c r="M4479" t="s">
        <v>22</v>
      </c>
      <c r="N4479" t="str">
        <f t="shared" si="69"/>
        <v>High</v>
      </c>
    </row>
    <row r="4480" spans="1:14" x14ac:dyDescent="0.3">
      <c r="A4480">
        <v>4479</v>
      </c>
      <c r="B4480" t="s">
        <v>1016</v>
      </c>
      <c r="C4480" s="2">
        <v>45591</v>
      </c>
      <c r="D4480" t="s">
        <v>39</v>
      </c>
      <c r="E4480" t="s">
        <v>33</v>
      </c>
      <c r="F4480" t="s">
        <v>21</v>
      </c>
      <c r="G4480">
        <v>5</v>
      </c>
      <c r="H4480">
        <v>191.62</v>
      </c>
      <c r="I4480">
        <v>0.08</v>
      </c>
      <c r="J4480">
        <v>881.45</v>
      </c>
      <c r="K4480">
        <v>561.21</v>
      </c>
      <c r="L4480">
        <v>320.24</v>
      </c>
      <c r="M4480" t="s">
        <v>46</v>
      </c>
      <c r="N4480" t="str">
        <f t="shared" si="69"/>
        <v>Low</v>
      </c>
    </row>
    <row r="4481" spans="1:14" x14ac:dyDescent="0.3">
      <c r="A4481">
        <v>4480</v>
      </c>
      <c r="B4481" t="s">
        <v>3531</v>
      </c>
      <c r="C4481" s="2">
        <v>45464</v>
      </c>
      <c r="D4481" t="s">
        <v>14</v>
      </c>
      <c r="E4481" t="s">
        <v>25</v>
      </c>
      <c r="F4481" t="s">
        <v>27</v>
      </c>
      <c r="G4481">
        <v>4</v>
      </c>
      <c r="H4481">
        <v>69.72</v>
      </c>
      <c r="I4481">
        <v>0.21</v>
      </c>
      <c r="J4481">
        <v>220.32</v>
      </c>
      <c r="K4481">
        <v>150.74</v>
      </c>
      <c r="L4481">
        <v>69.58</v>
      </c>
      <c r="M4481" t="s">
        <v>28</v>
      </c>
      <c r="N4481" t="str">
        <f t="shared" si="69"/>
        <v>High</v>
      </c>
    </row>
    <row r="4482" spans="1:14" x14ac:dyDescent="0.3">
      <c r="A4482">
        <v>4481</v>
      </c>
      <c r="B4482" t="s">
        <v>3532</v>
      </c>
      <c r="C4482" s="2">
        <v>45570</v>
      </c>
      <c r="D4482" t="s">
        <v>24</v>
      </c>
      <c r="E4482" t="s">
        <v>25</v>
      </c>
      <c r="F4482" t="s">
        <v>16</v>
      </c>
      <c r="G4482">
        <v>6</v>
      </c>
      <c r="H4482">
        <v>44.94</v>
      </c>
      <c r="I4482">
        <v>0.04</v>
      </c>
      <c r="J4482">
        <v>258.85000000000002</v>
      </c>
      <c r="K4482">
        <v>198.62</v>
      </c>
      <c r="L4482">
        <v>60.23</v>
      </c>
      <c r="M4482" t="s">
        <v>40</v>
      </c>
      <c r="N4482" t="str">
        <f t="shared" si="69"/>
        <v>Low</v>
      </c>
    </row>
    <row r="4483" spans="1:14" x14ac:dyDescent="0.3">
      <c r="A4483">
        <v>4482</v>
      </c>
      <c r="B4483" t="s">
        <v>1555</v>
      </c>
      <c r="C4483" s="2">
        <v>45309</v>
      </c>
      <c r="D4483" t="s">
        <v>24</v>
      </c>
      <c r="E4483" t="s">
        <v>20</v>
      </c>
      <c r="F4483" t="s">
        <v>16</v>
      </c>
      <c r="G4483">
        <v>6</v>
      </c>
      <c r="H4483">
        <v>480.65</v>
      </c>
      <c r="I4483">
        <v>0.09</v>
      </c>
      <c r="J4483">
        <v>2624.35</v>
      </c>
      <c r="K4483">
        <v>1851.27</v>
      </c>
      <c r="L4483">
        <v>773.08</v>
      </c>
      <c r="M4483" t="s">
        <v>28</v>
      </c>
      <c r="N4483" t="str">
        <f t="shared" ref="N4483:N4546" si="70">_xlfn.IFS(I4483=0,"No Discount",I4483&gt;=0.21,"High",I4483&gt;=0.11,"Medium",I4483&gt;=0.01,"Low")</f>
        <v>Low</v>
      </c>
    </row>
    <row r="4484" spans="1:14" x14ac:dyDescent="0.3">
      <c r="A4484">
        <v>4483</v>
      </c>
      <c r="B4484" t="s">
        <v>3533</v>
      </c>
      <c r="C4484" s="2">
        <v>45570</v>
      </c>
      <c r="D4484" t="s">
        <v>19</v>
      </c>
      <c r="E4484" t="s">
        <v>25</v>
      </c>
      <c r="F4484" t="s">
        <v>21</v>
      </c>
      <c r="G4484">
        <v>10</v>
      </c>
      <c r="H4484">
        <v>481.42</v>
      </c>
      <c r="I4484">
        <v>0.18</v>
      </c>
      <c r="J4484">
        <v>3947.64</v>
      </c>
      <c r="K4484">
        <v>2520.92</v>
      </c>
      <c r="L4484">
        <v>1426.72</v>
      </c>
      <c r="M4484" t="s">
        <v>46</v>
      </c>
      <c r="N4484" t="str">
        <f t="shared" si="70"/>
        <v>Medium</v>
      </c>
    </row>
    <row r="4485" spans="1:14" x14ac:dyDescent="0.3">
      <c r="A4485">
        <v>4484</v>
      </c>
      <c r="B4485" t="s">
        <v>3534</v>
      </c>
      <c r="C4485" s="2">
        <v>45309</v>
      </c>
      <c r="D4485" t="s">
        <v>19</v>
      </c>
      <c r="E4485" t="s">
        <v>33</v>
      </c>
      <c r="F4485" t="s">
        <v>27</v>
      </c>
      <c r="G4485">
        <v>8</v>
      </c>
      <c r="H4485">
        <v>211.56</v>
      </c>
      <c r="I4485">
        <v>0.06</v>
      </c>
      <c r="J4485">
        <v>1590.93</v>
      </c>
      <c r="K4485">
        <v>1029.21</v>
      </c>
      <c r="L4485">
        <v>561.72</v>
      </c>
      <c r="M4485" t="s">
        <v>40</v>
      </c>
      <c r="N4485" t="str">
        <f t="shared" si="70"/>
        <v>Low</v>
      </c>
    </row>
    <row r="4486" spans="1:14" x14ac:dyDescent="0.3">
      <c r="A4486">
        <v>4485</v>
      </c>
      <c r="B4486" t="s">
        <v>3535</v>
      </c>
      <c r="C4486" s="2">
        <v>45354</v>
      </c>
      <c r="D4486" t="s">
        <v>19</v>
      </c>
      <c r="E4486" t="s">
        <v>30</v>
      </c>
      <c r="F4486" t="s">
        <v>27</v>
      </c>
      <c r="G4486">
        <v>3</v>
      </c>
      <c r="H4486">
        <v>266.39</v>
      </c>
      <c r="I4486">
        <v>0.14000000000000001</v>
      </c>
      <c r="J4486">
        <v>687.29</v>
      </c>
      <c r="K4486">
        <v>538</v>
      </c>
      <c r="L4486">
        <v>149.29</v>
      </c>
      <c r="M4486" t="s">
        <v>22</v>
      </c>
      <c r="N4486" t="str">
        <f t="shared" si="70"/>
        <v>Medium</v>
      </c>
    </row>
    <row r="4487" spans="1:14" x14ac:dyDescent="0.3">
      <c r="A4487">
        <v>4486</v>
      </c>
      <c r="B4487" t="s">
        <v>3536</v>
      </c>
      <c r="C4487" s="2">
        <v>45360</v>
      </c>
      <c r="D4487" t="s">
        <v>24</v>
      </c>
      <c r="E4487" t="s">
        <v>15</v>
      </c>
      <c r="F4487" t="s">
        <v>16</v>
      </c>
      <c r="G4487">
        <v>2</v>
      </c>
      <c r="H4487">
        <v>416.06</v>
      </c>
      <c r="I4487">
        <v>0.21</v>
      </c>
      <c r="J4487">
        <v>657.37</v>
      </c>
      <c r="K4487">
        <v>350.27</v>
      </c>
      <c r="L4487">
        <v>307.10000000000002</v>
      </c>
      <c r="M4487" t="s">
        <v>22</v>
      </c>
      <c r="N4487" t="str">
        <f t="shared" si="70"/>
        <v>High</v>
      </c>
    </row>
    <row r="4488" spans="1:14" x14ac:dyDescent="0.3">
      <c r="A4488">
        <v>4487</v>
      </c>
      <c r="B4488" t="s">
        <v>3537</v>
      </c>
      <c r="C4488" s="2">
        <v>45375</v>
      </c>
      <c r="D4488" t="s">
        <v>19</v>
      </c>
      <c r="E4488" t="s">
        <v>20</v>
      </c>
      <c r="F4488" t="s">
        <v>16</v>
      </c>
      <c r="G4488">
        <v>6</v>
      </c>
      <c r="H4488">
        <v>302.85000000000002</v>
      </c>
      <c r="I4488">
        <v>0.11</v>
      </c>
      <c r="J4488">
        <v>1617.22</v>
      </c>
      <c r="K4488">
        <v>840.96</v>
      </c>
      <c r="L4488">
        <v>776.26</v>
      </c>
      <c r="M4488" t="s">
        <v>17</v>
      </c>
      <c r="N4488" t="str">
        <f t="shared" si="70"/>
        <v>Medium</v>
      </c>
    </row>
    <row r="4489" spans="1:14" x14ac:dyDescent="0.3">
      <c r="A4489">
        <v>4488</v>
      </c>
      <c r="B4489" t="s">
        <v>307</v>
      </c>
      <c r="C4489" s="2">
        <v>45476</v>
      </c>
      <c r="D4489" t="s">
        <v>39</v>
      </c>
      <c r="E4489" t="s">
        <v>25</v>
      </c>
      <c r="F4489" t="s">
        <v>21</v>
      </c>
      <c r="G4489">
        <v>7</v>
      </c>
      <c r="H4489">
        <v>199.39</v>
      </c>
      <c r="I4489">
        <v>0.03</v>
      </c>
      <c r="J4489">
        <v>1353.86</v>
      </c>
      <c r="K4489">
        <v>1017.77</v>
      </c>
      <c r="L4489">
        <v>336.09</v>
      </c>
      <c r="M4489" t="s">
        <v>17</v>
      </c>
      <c r="N4489" t="str">
        <f t="shared" si="70"/>
        <v>Low</v>
      </c>
    </row>
    <row r="4490" spans="1:14" x14ac:dyDescent="0.3">
      <c r="A4490">
        <v>4489</v>
      </c>
      <c r="B4490" t="s">
        <v>3538</v>
      </c>
      <c r="C4490" s="2">
        <v>45564</v>
      </c>
      <c r="D4490" t="s">
        <v>14</v>
      </c>
      <c r="E4490" t="s">
        <v>20</v>
      </c>
      <c r="F4490" t="s">
        <v>21</v>
      </c>
      <c r="G4490">
        <v>10</v>
      </c>
      <c r="H4490">
        <v>230.76</v>
      </c>
      <c r="I4490">
        <v>0</v>
      </c>
      <c r="J4490">
        <v>2307.6</v>
      </c>
      <c r="K4490">
        <v>1718.62</v>
      </c>
      <c r="L4490">
        <v>588.98</v>
      </c>
      <c r="M4490" t="s">
        <v>28</v>
      </c>
      <c r="N4490" t="str">
        <f t="shared" si="70"/>
        <v>No Discount</v>
      </c>
    </row>
    <row r="4491" spans="1:14" x14ac:dyDescent="0.3">
      <c r="A4491">
        <v>4490</v>
      </c>
      <c r="B4491" t="s">
        <v>3539</v>
      </c>
      <c r="C4491" s="2">
        <v>45611</v>
      </c>
      <c r="D4491" t="s">
        <v>39</v>
      </c>
      <c r="E4491" t="s">
        <v>20</v>
      </c>
      <c r="F4491" t="s">
        <v>27</v>
      </c>
      <c r="G4491">
        <v>4</v>
      </c>
      <c r="H4491">
        <v>191.15</v>
      </c>
      <c r="I4491">
        <v>0.23</v>
      </c>
      <c r="J4491">
        <v>588.74</v>
      </c>
      <c r="K4491">
        <v>304.35000000000002</v>
      </c>
      <c r="L4491">
        <v>284.39</v>
      </c>
      <c r="M4491" t="s">
        <v>28</v>
      </c>
      <c r="N4491" t="str">
        <f t="shared" si="70"/>
        <v>High</v>
      </c>
    </row>
    <row r="4492" spans="1:14" x14ac:dyDescent="0.3">
      <c r="A4492">
        <v>4491</v>
      </c>
      <c r="B4492" t="s">
        <v>3540</v>
      </c>
      <c r="C4492" s="2">
        <v>45646</v>
      </c>
      <c r="D4492" t="s">
        <v>24</v>
      </c>
      <c r="E4492" t="s">
        <v>15</v>
      </c>
      <c r="F4492" t="s">
        <v>27</v>
      </c>
      <c r="G4492">
        <v>10</v>
      </c>
      <c r="H4492">
        <v>245.44</v>
      </c>
      <c r="I4492">
        <v>0.25</v>
      </c>
      <c r="J4492">
        <v>1840.8</v>
      </c>
      <c r="K4492">
        <v>1406.6</v>
      </c>
      <c r="L4492">
        <v>434.2</v>
      </c>
      <c r="M4492" t="s">
        <v>28</v>
      </c>
      <c r="N4492" t="str">
        <f t="shared" si="70"/>
        <v>High</v>
      </c>
    </row>
    <row r="4493" spans="1:14" x14ac:dyDescent="0.3">
      <c r="A4493">
        <v>4492</v>
      </c>
      <c r="B4493" t="s">
        <v>3541</v>
      </c>
      <c r="C4493" s="2">
        <v>45371</v>
      </c>
      <c r="D4493" t="s">
        <v>39</v>
      </c>
      <c r="E4493" t="s">
        <v>33</v>
      </c>
      <c r="F4493" t="s">
        <v>27</v>
      </c>
      <c r="G4493">
        <v>9</v>
      </c>
      <c r="H4493">
        <v>308.57</v>
      </c>
      <c r="I4493">
        <v>0.04</v>
      </c>
      <c r="J4493">
        <v>2666.04</v>
      </c>
      <c r="K4493">
        <v>1935</v>
      </c>
      <c r="L4493">
        <v>731.04</v>
      </c>
      <c r="M4493" t="s">
        <v>40</v>
      </c>
      <c r="N4493" t="str">
        <f t="shared" si="70"/>
        <v>Low</v>
      </c>
    </row>
    <row r="4494" spans="1:14" x14ac:dyDescent="0.3">
      <c r="A4494">
        <v>4493</v>
      </c>
      <c r="B4494" t="s">
        <v>3542</v>
      </c>
      <c r="C4494" s="2">
        <v>45510</v>
      </c>
      <c r="D4494" t="s">
        <v>19</v>
      </c>
      <c r="E4494" t="s">
        <v>15</v>
      </c>
      <c r="F4494" t="s">
        <v>27</v>
      </c>
      <c r="G4494">
        <v>9</v>
      </c>
      <c r="H4494">
        <v>293.77</v>
      </c>
      <c r="I4494">
        <v>0.11</v>
      </c>
      <c r="J4494">
        <v>2353.1</v>
      </c>
      <c r="K4494">
        <v>1593.44</v>
      </c>
      <c r="L4494">
        <v>759.66</v>
      </c>
      <c r="M4494" t="s">
        <v>40</v>
      </c>
      <c r="N4494" t="str">
        <f t="shared" si="70"/>
        <v>Medium</v>
      </c>
    </row>
    <row r="4495" spans="1:14" x14ac:dyDescent="0.3">
      <c r="A4495">
        <v>4494</v>
      </c>
      <c r="B4495" t="s">
        <v>3543</v>
      </c>
      <c r="C4495" s="2">
        <v>45587</v>
      </c>
      <c r="D4495" t="s">
        <v>19</v>
      </c>
      <c r="E4495" t="s">
        <v>20</v>
      </c>
      <c r="F4495" t="s">
        <v>21</v>
      </c>
      <c r="G4495">
        <v>10</v>
      </c>
      <c r="H4495">
        <v>40.01</v>
      </c>
      <c r="I4495">
        <v>0.14000000000000001</v>
      </c>
      <c r="J4495">
        <v>344.09</v>
      </c>
      <c r="K4495">
        <v>196.61</v>
      </c>
      <c r="L4495">
        <v>147.47999999999999</v>
      </c>
      <c r="M4495" t="s">
        <v>17</v>
      </c>
      <c r="N4495" t="str">
        <f t="shared" si="70"/>
        <v>Medium</v>
      </c>
    </row>
    <row r="4496" spans="1:14" x14ac:dyDescent="0.3">
      <c r="A4496">
        <v>4495</v>
      </c>
      <c r="B4496" t="s">
        <v>3544</v>
      </c>
      <c r="C4496" s="2">
        <v>45567</v>
      </c>
      <c r="D4496" t="s">
        <v>39</v>
      </c>
      <c r="E4496" t="s">
        <v>15</v>
      </c>
      <c r="F4496" t="s">
        <v>21</v>
      </c>
      <c r="G4496">
        <v>10</v>
      </c>
      <c r="H4496">
        <v>241.46</v>
      </c>
      <c r="I4496">
        <v>0.2</v>
      </c>
      <c r="J4496">
        <v>1931.68</v>
      </c>
      <c r="K4496">
        <v>1047.8699999999999</v>
      </c>
      <c r="L4496">
        <v>883.81</v>
      </c>
      <c r="M4496" t="s">
        <v>17</v>
      </c>
      <c r="N4496" t="str">
        <f t="shared" si="70"/>
        <v>Medium</v>
      </c>
    </row>
    <row r="4497" spans="1:14" x14ac:dyDescent="0.3">
      <c r="A4497">
        <v>4496</v>
      </c>
      <c r="B4497" t="s">
        <v>3545</v>
      </c>
      <c r="C4497" s="2">
        <v>45348</v>
      </c>
      <c r="D4497" t="s">
        <v>39</v>
      </c>
      <c r="E4497" t="s">
        <v>33</v>
      </c>
      <c r="F4497" t="s">
        <v>16</v>
      </c>
      <c r="G4497">
        <v>10</v>
      </c>
      <c r="H4497">
        <v>218.89</v>
      </c>
      <c r="I4497">
        <v>7.0000000000000007E-2</v>
      </c>
      <c r="J4497">
        <v>2035.68</v>
      </c>
      <c r="K4497">
        <v>1383.37</v>
      </c>
      <c r="L4497">
        <v>652.30999999999995</v>
      </c>
      <c r="M4497" t="s">
        <v>40</v>
      </c>
      <c r="N4497" t="str">
        <f t="shared" si="70"/>
        <v>Low</v>
      </c>
    </row>
    <row r="4498" spans="1:14" x14ac:dyDescent="0.3">
      <c r="A4498">
        <v>4497</v>
      </c>
      <c r="B4498" t="s">
        <v>3546</v>
      </c>
      <c r="C4498" s="2">
        <v>45376</v>
      </c>
      <c r="D4498" t="s">
        <v>19</v>
      </c>
      <c r="E4498" t="s">
        <v>33</v>
      </c>
      <c r="F4498" t="s">
        <v>21</v>
      </c>
      <c r="G4498">
        <v>8</v>
      </c>
      <c r="H4498">
        <v>156.22</v>
      </c>
      <c r="I4498">
        <v>0.22</v>
      </c>
      <c r="J4498">
        <v>974.81</v>
      </c>
      <c r="K4498">
        <v>497.81</v>
      </c>
      <c r="L4498">
        <v>477</v>
      </c>
      <c r="M4498" t="s">
        <v>28</v>
      </c>
      <c r="N4498" t="str">
        <f t="shared" si="70"/>
        <v>High</v>
      </c>
    </row>
    <row r="4499" spans="1:14" x14ac:dyDescent="0.3">
      <c r="A4499">
        <v>4498</v>
      </c>
      <c r="B4499" t="s">
        <v>2924</v>
      </c>
      <c r="C4499" s="2">
        <v>45541</v>
      </c>
      <c r="D4499" t="s">
        <v>24</v>
      </c>
      <c r="E4499" t="s">
        <v>30</v>
      </c>
      <c r="F4499" t="s">
        <v>27</v>
      </c>
      <c r="G4499">
        <v>2</v>
      </c>
      <c r="H4499">
        <v>105.61</v>
      </c>
      <c r="I4499">
        <v>0.21</v>
      </c>
      <c r="J4499">
        <v>166.86</v>
      </c>
      <c r="K4499">
        <v>97.14</v>
      </c>
      <c r="L4499">
        <v>69.72</v>
      </c>
      <c r="M4499" t="s">
        <v>28</v>
      </c>
      <c r="N4499" t="str">
        <f t="shared" si="70"/>
        <v>High</v>
      </c>
    </row>
    <row r="4500" spans="1:14" x14ac:dyDescent="0.3">
      <c r="A4500">
        <v>4499</v>
      </c>
      <c r="B4500" t="s">
        <v>3547</v>
      </c>
      <c r="C4500" s="2">
        <v>45396</v>
      </c>
      <c r="D4500" t="s">
        <v>14</v>
      </c>
      <c r="E4500" t="s">
        <v>33</v>
      </c>
      <c r="F4500" t="s">
        <v>27</v>
      </c>
      <c r="G4500">
        <v>3</v>
      </c>
      <c r="H4500">
        <v>348.52</v>
      </c>
      <c r="I4500">
        <v>0.1</v>
      </c>
      <c r="J4500">
        <v>941</v>
      </c>
      <c r="K4500">
        <v>487.57</v>
      </c>
      <c r="L4500">
        <v>453.43</v>
      </c>
      <c r="M4500" t="s">
        <v>22</v>
      </c>
      <c r="N4500" t="str">
        <f t="shared" si="70"/>
        <v>Low</v>
      </c>
    </row>
    <row r="4501" spans="1:14" x14ac:dyDescent="0.3">
      <c r="A4501">
        <v>4500</v>
      </c>
      <c r="B4501" t="s">
        <v>3548</v>
      </c>
      <c r="C4501" s="2">
        <v>45463</v>
      </c>
      <c r="D4501" t="s">
        <v>39</v>
      </c>
      <c r="E4501" t="s">
        <v>25</v>
      </c>
      <c r="F4501" t="s">
        <v>27</v>
      </c>
      <c r="G4501">
        <v>2</v>
      </c>
      <c r="H4501">
        <v>382.13</v>
      </c>
      <c r="I4501">
        <v>0.22</v>
      </c>
      <c r="J4501">
        <v>596.12</v>
      </c>
      <c r="K4501">
        <v>375.85</v>
      </c>
      <c r="L4501">
        <v>220.27</v>
      </c>
      <c r="M4501" t="s">
        <v>40</v>
      </c>
      <c r="N4501" t="str">
        <f t="shared" si="70"/>
        <v>High</v>
      </c>
    </row>
    <row r="4502" spans="1:14" x14ac:dyDescent="0.3">
      <c r="A4502">
        <v>4501</v>
      </c>
      <c r="B4502" t="s">
        <v>2678</v>
      </c>
      <c r="C4502" s="2">
        <v>45560</v>
      </c>
      <c r="D4502" t="s">
        <v>24</v>
      </c>
      <c r="E4502" t="s">
        <v>33</v>
      </c>
      <c r="F4502" t="s">
        <v>21</v>
      </c>
      <c r="G4502">
        <v>9</v>
      </c>
      <c r="H4502">
        <v>238.93</v>
      </c>
      <c r="I4502">
        <v>0.06</v>
      </c>
      <c r="J4502">
        <v>2021.35</v>
      </c>
      <c r="K4502">
        <v>1292.24</v>
      </c>
      <c r="L4502">
        <v>729.11</v>
      </c>
      <c r="M4502" t="s">
        <v>40</v>
      </c>
      <c r="N4502" t="str">
        <f t="shared" si="70"/>
        <v>Low</v>
      </c>
    </row>
    <row r="4503" spans="1:14" x14ac:dyDescent="0.3">
      <c r="A4503">
        <v>4502</v>
      </c>
      <c r="B4503" t="s">
        <v>3549</v>
      </c>
      <c r="C4503" s="2">
        <v>45374</v>
      </c>
      <c r="D4503" t="s">
        <v>14</v>
      </c>
      <c r="E4503" t="s">
        <v>15</v>
      </c>
      <c r="F4503" t="s">
        <v>16</v>
      </c>
      <c r="G4503">
        <v>9</v>
      </c>
      <c r="H4503">
        <v>54.16</v>
      </c>
      <c r="I4503">
        <v>0.18</v>
      </c>
      <c r="J4503">
        <v>399.7</v>
      </c>
      <c r="K4503">
        <v>305.32</v>
      </c>
      <c r="L4503">
        <v>94.38</v>
      </c>
      <c r="M4503" t="s">
        <v>40</v>
      </c>
      <c r="N4503" t="str">
        <f t="shared" si="70"/>
        <v>Medium</v>
      </c>
    </row>
    <row r="4504" spans="1:14" x14ac:dyDescent="0.3">
      <c r="A4504">
        <v>4503</v>
      </c>
      <c r="B4504" t="s">
        <v>3550</v>
      </c>
      <c r="C4504" s="2">
        <v>45531</v>
      </c>
      <c r="D4504" t="s">
        <v>19</v>
      </c>
      <c r="E4504" t="s">
        <v>33</v>
      </c>
      <c r="F4504" t="s">
        <v>27</v>
      </c>
      <c r="G4504">
        <v>2</v>
      </c>
      <c r="H4504">
        <v>381.78</v>
      </c>
      <c r="I4504">
        <v>0.01</v>
      </c>
      <c r="J4504">
        <v>755.92</v>
      </c>
      <c r="K4504">
        <v>483.92</v>
      </c>
      <c r="L4504">
        <v>272</v>
      </c>
      <c r="M4504" t="s">
        <v>22</v>
      </c>
      <c r="N4504" t="str">
        <f t="shared" si="70"/>
        <v>Low</v>
      </c>
    </row>
    <row r="4505" spans="1:14" x14ac:dyDescent="0.3">
      <c r="A4505">
        <v>4504</v>
      </c>
      <c r="B4505" t="s">
        <v>2292</v>
      </c>
      <c r="C4505" s="2">
        <v>45494</v>
      </c>
      <c r="D4505" t="s">
        <v>24</v>
      </c>
      <c r="E4505" t="s">
        <v>20</v>
      </c>
      <c r="F4505" t="s">
        <v>21</v>
      </c>
      <c r="G4505">
        <v>1</v>
      </c>
      <c r="H4505">
        <v>159.94999999999999</v>
      </c>
      <c r="I4505">
        <v>0.14000000000000001</v>
      </c>
      <c r="J4505">
        <v>137.56</v>
      </c>
      <c r="K4505">
        <v>69.16</v>
      </c>
      <c r="L4505">
        <v>68.400000000000006</v>
      </c>
      <c r="M4505" t="s">
        <v>40</v>
      </c>
      <c r="N4505" t="str">
        <f t="shared" si="70"/>
        <v>Medium</v>
      </c>
    </row>
    <row r="4506" spans="1:14" x14ac:dyDescent="0.3">
      <c r="A4506">
        <v>4505</v>
      </c>
      <c r="B4506" t="s">
        <v>3551</v>
      </c>
      <c r="C4506" s="2">
        <v>45341</v>
      </c>
      <c r="D4506" t="s">
        <v>14</v>
      </c>
      <c r="E4506" t="s">
        <v>20</v>
      </c>
      <c r="F4506" t="s">
        <v>16</v>
      </c>
      <c r="G4506">
        <v>4</v>
      </c>
      <c r="H4506">
        <v>64.98</v>
      </c>
      <c r="I4506">
        <v>0.27</v>
      </c>
      <c r="J4506">
        <v>189.74</v>
      </c>
      <c r="K4506">
        <v>117.91</v>
      </c>
      <c r="L4506">
        <v>71.83</v>
      </c>
      <c r="M4506" t="s">
        <v>22</v>
      </c>
      <c r="N4506" t="str">
        <f t="shared" si="70"/>
        <v>High</v>
      </c>
    </row>
    <row r="4507" spans="1:14" x14ac:dyDescent="0.3">
      <c r="A4507">
        <v>4506</v>
      </c>
      <c r="B4507" t="s">
        <v>3552</v>
      </c>
      <c r="C4507" s="2">
        <v>45516</v>
      </c>
      <c r="D4507" t="s">
        <v>39</v>
      </c>
      <c r="E4507" t="s">
        <v>33</v>
      </c>
      <c r="F4507" t="s">
        <v>27</v>
      </c>
      <c r="G4507">
        <v>9</v>
      </c>
      <c r="H4507">
        <v>467.57</v>
      </c>
      <c r="I4507">
        <v>0.3</v>
      </c>
      <c r="J4507">
        <v>2945.69</v>
      </c>
      <c r="K4507">
        <v>2226.61</v>
      </c>
      <c r="L4507">
        <v>719.08</v>
      </c>
      <c r="M4507" t="s">
        <v>17</v>
      </c>
      <c r="N4507" t="str">
        <f t="shared" si="70"/>
        <v>High</v>
      </c>
    </row>
    <row r="4508" spans="1:14" x14ac:dyDescent="0.3">
      <c r="A4508">
        <v>4507</v>
      </c>
      <c r="B4508" t="s">
        <v>3553</v>
      </c>
      <c r="C4508" s="2">
        <v>45633</v>
      </c>
      <c r="D4508" t="s">
        <v>24</v>
      </c>
      <c r="E4508" t="s">
        <v>30</v>
      </c>
      <c r="F4508" t="s">
        <v>27</v>
      </c>
      <c r="G4508">
        <v>1</v>
      </c>
      <c r="H4508">
        <v>396.13</v>
      </c>
      <c r="I4508">
        <v>0.09</v>
      </c>
      <c r="J4508">
        <v>360.48</v>
      </c>
      <c r="K4508">
        <v>236.9</v>
      </c>
      <c r="L4508">
        <v>123.58</v>
      </c>
      <c r="M4508" t="s">
        <v>40</v>
      </c>
      <c r="N4508" t="str">
        <f t="shared" si="70"/>
        <v>Low</v>
      </c>
    </row>
    <row r="4509" spans="1:14" x14ac:dyDescent="0.3">
      <c r="A4509">
        <v>4508</v>
      </c>
      <c r="B4509" t="s">
        <v>3554</v>
      </c>
      <c r="C4509" s="2">
        <v>45308</v>
      </c>
      <c r="D4509" t="s">
        <v>39</v>
      </c>
      <c r="E4509" t="s">
        <v>30</v>
      </c>
      <c r="F4509" t="s">
        <v>16</v>
      </c>
      <c r="G4509">
        <v>9</v>
      </c>
      <c r="H4509">
        <v>84.72</v>
      </c>
      <c r="I4509">
        <v>0.26</v>
      </c>
      <c r="J4509">
        <v>564.24</v>
      </c>
      <c r="K4509">
        <v>314.08999999999997</v>
      </c>
      <c r="L4509">
        <v>250.15</v>
      </c>
      <c r="M4509" t="s">
        <v>17</v>
      </c>
      <c r="N4509" t="str">
        <f t="shared" si="70"/>
        <v>High</v>
      </c>
    </row>
    <row r="4510" spans="1:14" x14ac:dyDescent="0.3">
      <c r="A4510">
        <v>4509</v>
      </c>
      <c r="B4510" t="s">
        <v>1510</v>
      </c>
      <c r="C4510" s="2">
        <v>45645</v>
      </c>
      <c r="D4510" t="s">
        <v>14</v>
      </c>
      <c r="E4510" t="s">
        <v>33</v>
      </c>
      <c r="F4510" t="s">
        <v>21</v>
      </c>
      <c r="G4510">
        <v>10</v>
      </c>
      <c r="H4510">
        <v>76.89</v>
      </c>
      <c r="I4510">
        <v>0.02</v>
      </c>
      <c r="J4510">
        <v>753.52</v>
      </c>
      <c r="K4510">
        <v>386.56</v>
      </c>
      <c r="L4510">
        <v>366.96</v>
      </c>
      <c r="M4510" t="s">
        <v>22</v>
      </c>
      <c r="N4510" t="str">
        <f t="shared" si="70"/>
        <v>Low</v>
      </c>
    </row>
    <row r="4511" spans="1:14" x14ac:dyDescent="0.3">
      <c r="A4511">
        <v>4510</v>
      </c>
      <c r="B4511" t="s">
        <v>931</v>
      </c>
      <c r="C4511" s="2">
        <v>45373</v>
      </c>
      <c r="D4511" t="s">
        <v>24</v>
      </c>
      <c r="E4511" t="s">
        <v>25</v>
      </c>
      <c r="F4511" t="s">
        <v>27</v>
      </c>
      <c r="G4511">
        <v>2</v>
      </c>
      <c r="H4511">
        <v>270.19</v>
      </c>
      <c r="I4511">
        <v>0.13</v>
      </c>
      <c r="J4511">
        <v>470.13</v>
      </c>
      <c r="K4511">
        <v>239.21</v>
      </c>
      <c r="L4511">
        <v>230.92</v>
      </c>
      <c r="M4511" t="s">
        <v>46</v>
      </c>
      <c r="N4511" t="str">
        <f t="shared" si="70"/>
        <v>Medium</v>
      </c>
    </row>
    <row r="4512" spans="1:14" x14ac:dyDescent="0.3">
      <c r="A4512">
        <v>4511</v>
      </c>
      <c r="B4512" t="s">
        <v>892</v>
      </c>
      <c r="C4512" s="2">
        <v>45596</v>
      </c>
      <c r="D4512" t="s">
        <v>19</v>
      </c>
      <c r="E4512" t="s">
        <v>33</v>
      </c>
      <c r="F4512" t="s">
        <v>21</v>
      </c>
      <c r="G4512">
        <v>5</v>
      </c>
      <c r="H4512">
        <v>82.37</v>
      </c>
      <c r="I4512">
        <v>0.1</v>
      </c>
      <c r="J4512">
        <v>370.67</v>
      </c>
      <c r="K4512">
        <v>277.37</v>
      </c>
      <c r="L4512">
        <v>93.3</v>
      </c>
      <c r="M4512" t="s">
        <v>28</v>
      </c>
      <c r="N4512" t="str">
        <f t="shared" si="70"/>
        <v>Low</v>
      </c>
    </row>
    <row r="4513" spans="1:14" x14ac:dyDescent="0.3">
      <c r="A4513">
        <v>4512</v>
      </c>
      <c r="B4513" t="s">
        <v>2444</v>
      </c>
      <c r="C4513" s="2">
        <v>45610</v>
      </c>
      <c r="D4513" t="s">
        <v>39</v>
      </c>
      <c r="E4513" t="s">
        <v>33</v>
      </c>
      <c r="F4513" t="s">
        <v>16</v>
      </c>
      <c r="G4513">
        <v>1</v>
      </c>
      <c r="H4513">
        <v>459.74</v>
      </c>
      <c r="I4513">
        <v>0.01</v>
      </c>
      <c r="J4513">
        <v>455.14</v>
      </c>
      <c r="K4513">
        <v>289.18</v>
      </c>
      <c r="L4513">
        <v>165.96</v>
      </c>
      <c r="M4513" t="s">
        <v>17</v>
      </c>
      <c r="N4513" t="str">
        <f t="shared" si="70"/>
        <v>Low</v>
      </c>
    </row>
    <row r="4514" spans="1:14" x14ac:dyDescent="0.3">
      <c r="A4514">
        <v>4513</v>
      </c>
      <c r="B4514" t="s">
        <v>794</v>
      </c>
      <c r="C4514" s="2">
        <v>45474</v>
      </c>
      <c r="D4514" t="s">
        <v>19</v>
      </c>
      <c r="E4514" t="s">
        <v>20</v>
      </c>
      <c r="F4514" t="s">
        <v>27</v>
      </c>
      <c r="G4514">
        <v>8</v>
      </c>
      <c r="H4514">
        <v>62.42</v>
      </c>
      <c r="I4514">
        <v>0.26</v>
      </c>
      <c r="J4514">
        <v>369.53</v>
      </c>
      <c r="K4514">
        <v>200.1</v>
      </c>
      <c r="L4514">
        <v>169.43</v>
      </c>
      <c r="M4514" t="s">
        <v>22</v>
      </c>
      <c r="N4514" t="str">
        <f t="shared" si="70"/>
        <v>High</v>
      </c>
    </row>
    <row r="4515" spans="1:14" x14ac:dyDescent="0.3">
      <c r="A4515">
        <v>4514</v>
      </c>
      <c r="B4515" t="s">
        <v>160</v>
      </c>
      <c r="C4515" s="2">
        <v>45327</v>
      </c>
      <c r="D4515" t="s">
        <v>24</v>
      </c>
      <c r="E4515" t="s">
        <v>15</v>
      </c>
      <c r="F4515" t="s">
        <v>27</v>
      </c>
      <c r="G4515">
        <v>2</v>
      </c>
      <c r="H4515">
        <v>74.91</v>
      </c>
      <c r="I4515">
        <v>0.13</v>
      </c>
      <c r="J4515">
        <v>130.34</v>
      </c>
      <c r="K4515">
        <v>70.69</v>
      </c>
      <c r="L4515">
        <v>59.65</v>
      </c>
      <c r="M4515" t="s">
        <v>40</v>
      </c>
      <c r="N4515" t="str">
        <f t="shared" si="70"/>
        <v>Medium</v>
      </c>
    </row>
    <row r="4516" spans="1:14" x14ac:dyDescent="0.3">
      <c r="A4516">
        <v>4515</v>
      </c>
      <c r="B4516" t="s">
        <v>3555</v>
      </c>
      <c r="C4516" s="2">
        <v>45493</v>
      </c>
      <c r="D4516" t="s">
        <v>14</v>
      </c>
      <c r="E4516" t="s">
        <v>25</v>
      </c>
      <c r="F4516" t="s">
        <v>16</v>
      </c>
      <c r="G4516">
        <v>4</v>
      </c>
      <c r="H4516">
        <v>112.1</v>
      </c>
      <c r="I4516">
        <v>0.09</v>
      </c>
      <c r="J4516">
        <v>408.04</v>
      </c>
      <c r="K4516">
        <v>249.96</v>
      </c>
      <c r="L4516">
        <v>158.08000000000001</v>
      </c>
      <c r="M4516" t="s">
        <v>22</v>
      </c>
      <c r="N4516" t="str">
        <f t="shared" si="70"/>
        <v>Low</v>
      </c>
    </row>
    <row r="4517" spans="1:14" x14ac:dyDescent="0.3">
      <c r="A4517">
        <v>4516</v>
      </c>
      <c r="B4517" t="s">
        <v>2884</v>
      </c>
      <c r="C4517" s="2">
        <v>45366</v>
      </c>
      <c r="D4517" t="s">
        <v>39</v>
      </c>
      <c r="E4517" t="s">
        <v>30</v>
      </c>
      <c r="F4517" t="s">
        <v>27</v>
      </c>
      <c r="G4517">
        <v>5</v>
      </c>
      <c r="H4517">
        <v>109.89</v>
      </c>
      <c r="I4517">
        <v>0.15</v>
      </c>
      <c r="J4517">
        <v>467.03</v>
      </c>
      <c r="K4517">
        <v>301.37</v>
      </c>
      <c r="L4517">
        <v>165.66</v>
      </c>
      <c r="M4517" t="s">
        <v>46</v>
      </c>
      <c r="N4517" t="str">
        <f t="shared" si="70"/>
        <v>Medium</v>
      </c>
    </row>
    <row r="4518" spans="1:14" x14ac:dyDescent="0.3">
      <c r="A4518">
        <v>4517</v>
      </c>
      <c r="B4518" t="s">
        <v>3556</v>
      </c>
      <c r="C4518" s="2">
        <v>45591</v>
      </c>
      <c r="D4518" t="s">
        <v>14</v>
      </c>
      <c r="E4518" t="s">
        <v>20</v>
      </c>
      <c r="F4518" t="s">
        <v>27</v>
      </c>
      <c r="G4518">
        <v>4</v>
      </c>
      <c r="H4518">
        <v>68.02</v>
      </c>
      <c r="I4518">
        <v>0.04</v>
      </c>
      <c r="J4518">
        <v>261.2</v>
      </c>
      <c r="K4518">
        <v>185.26</v>
      </c>
      <c r="L4518">
        <v>75.94</v>
      </c>
      <c r="M4518" t="s">
        <v>17</v>
      </c>
      <c r="N4518" t="str">
        <f t="shared" si="70"/>
        <v>Low</v>
      </c>
    </row>
    <row r="4519" spans="1:14" x14ac:dyDescent="0.3">
      <c r="A4519">
        <v>4518</v>
      </c>
      <c r="B4519" t="s">
        <v>3557</v>
      </c>
      <c r="C4519" s="2">
        <v>45491</v>
      </c>
      <c r="D4519" t="s">
        <v>19</v>
      </c>
      <c r="E4519" t="s">
        <v>33</v>
      </c>
      <c r="F4519" t="s">
        <v>16</v>
      </c>
      <c r="G4519">
        <v>7</v>
      </c>
      <c r="H4519">
        <v>334.22</v>
      </c>
      <c r="I4519">
        <v>0.11</v>
      </c>
      <c r="J4519">
        <v>2082.19</v>
      </c>
      <c r="K4519">
        <v>1536.52</v>
      </c>
      <c r="L4519">
        <v>545.66999999999996</v>
      </c>
      <c r="M4519" t="s">
        <v>17</v>
      </c>
      <c r="N4519" t="str">
        <f t="shared" si="70"/>
        <v>Medium</v>
      </c>
    </row>
    <row r="4520" spans="1:14" x14ac:dyDescent="0.3">
      <c r="A4520">
        <v>4519</v>
      </c>
      <c r="B4520" t="s">
        <v>272</v>
      </c>
      <c r="C4520" s="2">
        <v>45625</v>
      </c>
      <c r="D4520" t="s">
        <v>19</v>
      </c>
      <c r="E4520" t="s">
        <v>25</v>
      </c>
      <c r="F4520" t="s">
        <v>27</v>
      </c>
      <c r="G4520">
        <v>3</v>
      </c>
      <c r="H4520">
        <v>264.8</v>
      </c>
      <c r="I4520">
        <v>7.0000000000000007E-2</v>
      </c>
      <c r="J4520">
        <v>738.79</v>
      </c>
      <c r="K4520">
        <v>535.23</v>
      </c>
      <c r="L4520">
        <v>203.56</v>
      </c>
      <c r="M4520" t="s">
        <v>28</v>
      </c>
      <c r="N4520" t="str">
        <f t="shared" si="70"/>
        <v>Low</v>
      </c>
    </row>
    <row r="4521" spans="1:14" x14ac:dyDescent="0.3">
      <c r="A4521">
        <v>4520</v>
      </c>
      <c r="B4521" t="s">
        <v>3558</v>
      </c>
      <c r="C4521" s="2">
        <v>45645</v>
      </c>
      <c r="D4521" t="s">
        <v>39</v>
      </c>
      <c r="E4521" t="s">
        <v>15</v>
      </c>
      <c r="F4521" t="s">
        <v>16</v>
      </c>
      <c r="G4521">
        <v>8</v>
      </c>
      <c r="H4521">
        <v>207.25</v>
      </c>
      <c r="I4521">
        <v>0.06</v>
      </c>
      <c r="J4521">
        <v>1558.52</v>
      </c>
      <c r="K4521">
        <v>794.09</v>
      </c>
      <c r="L4521">
        <v>764.43</v>
      </c>
      <c r="M4521" t="s">
        <v>46</v>
      </c>
      <c r="N4521" t="str">
        <f t="shared" si="70"/>
        <v>Low</v>
      </c>
    </row>
    <row r="4522" spans="1:14" x14ac:dyDescent="0.3">
      <c r="A4522">
        <v>4521</v>
      </c>
      <c r="B4522" t="s">
        <v>3559</v>
      </c>
      <c r="C4522" s="2">
        <v>45319</v>
      </c>
      <c r="D4522" t="s">
        <v>24</v>
      </c>
      <c r="E4522" t="s">
        <v>20</v>
      </c>
      <c r="F4522" t="s">
        <v>27</v>
      </c>
      <c r="G4522">
        <v>10</v>
      </c>
      <c r="H4522">
        <v>125.33</v>
      </c>
      <c r="I4522">
        <v>0.25</v>
      </c>
      <c r="J4522">
        <v>939.97</v>
      </c>
      <c r="K4522">
        <v>647.66</v>
      </c>
      <c r="L4522">
        <v>292.31</v>
      </c>
      <c r="M4522" t="s">
        <v>40</v>
      </c>
      <c r="N4522" t="str">
        <f t="shared" si="70"/>
        <v>High</v>
      </c>
    </row>
    <row r="4523" spans="1:14" x14ac:dyDescent="0.3">
      <c r="A4523">
        <v>4522</v>
      </c>
      <c r="B4523" t="s">
        <v>3560</v>
      </c>
      <c r="C4523" s="2">
        <v>45347</v>
      </c>
      <c r="D4523" t="s">
        <v>19</v>
      </c>
      <c r="E4523" t="s">
        <v>15</v>
      </c>
      <c r="F4523" t="s">
        <v>21</v>
      </c>
      <c r="G4523">
        <v>8</v>
      </c>
      <c r="H4523">
        <v>419.53</v>
      </c>
      <c r="I4523">
        <v>0.26</v>
      </c>
      <c r="J4523">
        <v>2483.62</v>
      </c>
      <c r="K4523">
        <v>1450.14</v>
      </c>
      <c r="L4523">
        <v>1033.48</v>
      </c>
      <c r="M4523" t="s">
        <v>22</v>
      </c>
      <c r="N4523" t="str">
        <f t="shared" si="70"/>
        <v>High</v>
      </c>
    </row>
    <row r="4524" spans="1:14" x14ac:dyDescent="0.3">
      <c r="A4524">
        <v>4523</v>
      </c>
      <c r="B4524" t="s">
        <v>3561</v>
      </c>
      <c r="C4524" s="2">
        <v>45295</v>
      </c>
      <c r="D4524" t="s">
        <v>24</v>
      </c>
      <c r="E4524" t="s">
        <v>30</v>
      </c>
      <c r="F4524" t="s">
        <v>21</v>
      </c>
      <c r="G4524">
        <v>1</v>
      </c>
      <c r="H4524">
        <v>211.19</v>
      </c>
      <c r="I4524">
        <v>7.0000000000000007E-2</v>
      </c>
      <c r="J4524">
        <v>196.41</v>
      </c>
      <c r="K4524">
        <v>149.38999999999999</v>
      </c>
      <c r="L4524">
        <v>47.02</v>
      </c>
      <c r="M4524" t="s">
        <v>22</v>
      </c>
      <c r="N4524" t="str">
        <f t="shared" si="70"/>
        <v>Low</v>
      </c>
    </row>
    <row r="4525" spans="1:14" x14ac:dyDescent="0.3">
      <c r="A4525">
        <v>4524</v>
      </c>
      <c r="B4525" t="s">
        <v>1519</v>
      </c>
      <c r="C4525" s="2">
        <v>45378</v>
      </c>
      <c r="D4525" t="s">
        <v>14</v>
      </c>
      <c r="E4525" t="s">
        <v>33</v>
      </c>
      <c r="F4525" t="s">
        <v>21</v>
      </c>
      <c r="G4525">
        <v>5</v>
      </c>
      <c r="H4525">
        <v>323.97000000000003</v>
      </c>
      <c r="I4525">
        <v>0.28999999999999998</v>
      </c>
      <c r="J4525">
        <v>1150.0899999999999</v>
      </c>
      <c r="K4525">
        <v>604.69000000000005</v>
      </c>
      <c r="L4525">
        <v>545.4</v>
      </c>
      <c r="M4525" t="s">
        <v>22</v>
      </c>
      <c r="N4525" t="str">
        <f t="shared" si="70"/>
        <v>High</v>
      </c>
    </row>
    <row r="4526" spans="1:14" x14ac:dyDescent="0.3">
      <c r="A4526">
        <v>4525</v>
      </c>
      <c r="B4526" t="s">
        <v>3562</v>
      </c>
      <c r="C4526" s="2">
        <v>45426</v>
      </c>
      <c r="D4526" t="s">
        <v>19</v>
      </c>
      <c r="E4526" t="s">
        <v>33</v>
      </c>
      <c r="F4526" t="s">
        <v>16</v>
      </c>
      <c r="G4526">
        <v>9</v>
      </c>
      <c r="H4526">
        <v>122.21</v>
      </c>
      <c r="I4526">
        <v>0.23</v>
      </c>
      <c r="J4526">
        <v>846.92</v>
      </c>
      <c r="K4526">
        <v>609.38</v>
      </c>
      <c r="L4526">
        <v>237.54</v>
      </c>
      <c r="M4526" t="s">
        <v>17</v>
      </c>
      <c r="N4526" t="str">
        <f t="shared" si="70"/>
        <v>High</v>
      </c>
    </row>
    <row r="4527" spans="1:14" x14ac:dyDescent="0.3">
      <c r="A4527">
        <v>4526</v>
      </c>
      <c r="B4527" t="s">
        <v>538</v>
      </c>
      <c r="C4527" s="2">
        <v>45647</v>
      </c>
      <c r="D4527" t="s">
        <v>24</v>
      </c>
      <c r="E4527" t="s">
        <v>33</v>
      </c>
      <c r="F4527" t="s">
        <v>16</v>
      </c>
      <c r="G4527">
        <v>4</v>
      </c>
      <c r="H4527">
        <v>290</v>
      </c>
      <c r="I4527">
        <v>0.16</v>
      </c>
      <c r="J4527">
        <v>974.4</v>
      </c>
      <c r="K4527">
        <v>600.29999999999995</v>
      </c>
      <c r="L4527">
        <v>374.1</v>
      </c>
      <c r="M4527" t="s">
        <v>28</v>
      </c>
      <c r="N4527" t="str">
        <f t="shared" si="70"/>
        <v>Medium</v>
      </c>
    </row>
    <row r="4528" spans="1:14" x14ac:dyDescent="0.3">
      <c r="A4528">
        <v>4527</v>
      </c>
      <c r="B4528" t="s">
        <v>1124</v>
      </c>
      <c r="C4528" s="2">
        <v>45505</v>
      </c>
      <c r="D4528" t="s">
        <v>24</v>
      </c>
      <c r="E4528" t="s">
        <v>33</v>
      </c>
      <c r="F4528" t="s">
        <v>27</v>
      </c>
      <c r="G4528">
        <v>5</v>
      </c>
      <c r="H4528">
        <v>167.11</v>
      </c>
      <c r="I4528">
        <v>0.24</v>
      </c>
      <c r="J4528">
        <v>635.02</v>
      </c>
      <c r="K4528">
        <v>494.97</v>
      </c>
      <c r="L4528">
        <v>140.05000000000001</v>
      </c>
      <c r="M4528" t="s">
        <v>22</v>
      </c>
      <c r="N4528" t="str">
        <f t="shared" si="70"/>
        <v>High</v>
      </c>
    </row>
    <row r="4529" spans="1:14" x14ac:dyDescent="0.3">
      <c r="A4529">
        <v>4528</v>
      </c>
      <c r="B4529" t="s">
        <v>3563</v>
      </c>
      <c r="C4529" s="2">
        <v>45512</v>
      </c>
      <c r="D4529" t="s">
        <v>19</v>
      </c>
      <c r="E4529" t="s">
        <v>33</v>
      </c>
      <c r="F4529" t="s">
        <v>27</v>
      </c>
      <c r="G4529">
        <v>5</v>
      </c>
      <c r="H4529">
        <v>107.87</v>
      </c>
      <c r="I4529">
        <v>0.05</v>
      </c>
      <c r="J4529">
        <v>512.38</v>
      </c>
      <c r="K4529">
        <v>286.14999999999998</v>
      </c>
      <c r="L4529">
        <v>226.23</v>
      </c>
      <c r="M4529" t="s">
        <v>22</v>
      </c>
      <c r="N4529" t="str">
        <f t="shared" si="70"/>
        <v>Low</v>
      </c>
    </row>
    <row r="4530" spans="1:14" x14ac:dyDescent="0.3">
      <c r="A4530">
        <v>4529</v>
      </c>
      <c r="B4530" t="s">
        <v>3564</v>
      </c>
      <c r="C4530" s="2">
        <v>45372</v>
      </c>
      <c r="D4530" t="s">
        <v>24</v>
      </c>
      <c r="E4530" t="s">
        <v>33</v>
      </c>
      <c r="F4530" t="s">
        <v>27</v>
      </c>
      <c r="G4530">
        <v>5</v>
      </c>
      <c r="H4530">
        <v>92.62</v>
      </c>
      <c r="I4530">
        <v>0.12</v>
      </c>
      <c r="J4530">
        <v>407.53</v>
      </c>
      <c r="K4530">
        <v>296.55</v>
      </c>
      <c r="L4530">
        <v>110.98</v>
      </c>
      <c r="M4530" t="s">
        <v>17</v>
      </c>
      <c r="N4530" t="str">
        <f t="shared" si="70"/>
        <v>Medium</v>
      </c>
    </row>
    <row r="4531" spans="1:14" x14ac:dyDescent="0.3">
      <c r="A4531">
        <v>4530</v>
      </c>
      <c r="B4531" t="s">
        <v>3565</v>
      </c>
      <c r="C4531" s="2">
        <v>45615</v>
      </c>
      <c r="D4531" t="s">
        <v>14</v>
      </c>
      <c r="E4531" t="s">
        <v>20</v>
      </c>
      <c r="F4531" t="s">
        <v>21</v>
      </c>
      <c r="G4531">
        <v>2</v>
      </c>
      <c r="H4531">
        <v>382.58</v>
      </c>
      <c r="I4531">
        <v>0.27</v>
      </c>
      <c r="J4531">
        <v>558.57000000000005</v>
      </c>
      <c r="K4531">
        <v>331.77</v>
      </c>
      <c r="L4531">
        <v>226.8</v>
      </c>
      <c r="M4531" t="s">
        <v>22</v>
      </c>
      <c r="N4531" t="str">
        <f t="shared" si="70"/>
        <v>High</v>
      </c>
    </row>
    <row r="4532" spans="1:14" x14ac:dyDescent="0.3">
      <c r="A4532">
        <v>4531</v>
      </c>
      <c r="B4532" t="s">
        <v>3566</v>
      </c>
      <c r="C4532" s="2">
        <v>45316</v>
      </c>
      <c r="D4532" t="s">
        <v>39</v>
      </c>
      <c r="E4532" t="s">
        <v>25</v>
      </c>
      <c r="F4532" t="s">
        <v>21</v>
      </c>
      <c r="G4532">
        <v>9</v>
      </c>
      <c r="H4532">
        <v>202.66</v>
      </c>
      <c r="I4532">
        <v>0.17</v>
      </c>
      <c r="J4532">
        <v>1513.87</v>
      </c>
      <c r="K4532">
        <v>775.09</v>
      </c>
      <c r="L4532">
        <v>738.78</v>
      </c>
      <c r="M4532" t="s">
        <v>40</v>
      </c>
      <c r="N4532" t="str">
        <f t="shared" si="70"/>
        <v>Medium</v>
      </c>
    </row>
    <row r="4533" spans="1:14" x14ac:dyDescent="0.3">
      <c r="A4533">
        <v>4532</v>
      </c>
      <c r="B4533" t="s">
        <v>3057</v>
      </c>
      <c r="C4533" s="2">
        <v>45592</v>
      </c>
      <c r="D4533" t="s">
        <v>24</v>
      </c>
      <c r="E4533" t="s">
        <v>33</v>
      </c>
      <c r="F4533" t="s">
        <v>27</v>
      </c>
      <c r="G4533">
        <v>1</v>
      </c>
      <c r="H4533">
        <v>219.96</v>
      </c>
      <c r="I4533">
        <v>0.03</v>
      </c>
      <c r="J4533">
        <v>213.36</v>
      </c>
      <c r="K4533">
        <v>161.41999999999999</v>
      </c>
      <c r="L4533">
        <v>51.94</v>
      </c>
      <c r="M4533" t="s">
        <v>40</v>
      </c>
      <c r="N4533" t="str">
        <f t="shared" si="70"/>
        <v>Low</v>
      </c>
    </row>
    <row r="4534" spans="1:14" x14ac:dyDescent="0.3">
      <c r="A4534">
        <v>4533</v>
      </c>
      <c r="B4534" t="s">
        <v>3567</v>
      </c>
      <c r="C4534" s="2">
        <v>45325</v>
      </c>
      <c r="D4534" t="s">
        <v>14</v>
      </c>
      <c r="E4534" t="s">
        <v>20</v>
      </c>
      <c r="F4534" t="s">
        <v>21</v>
      </c>
      <c r="G4534">
        <v>6</v>
      </c>
      <c r="H4534">
        <v>49.12</v>
      </c>
      <c r="I4534">
        <v>0.09</v>
      </c>
      <c r="J4534">
        <v>268.2</v>
      </c>
      <c r="K4534">
        <v>152.56</v>
      </c>
      <c r="L4534">
        <v>115.64</v>
      </c>
      <c r="M4534" t="s">
        <v>17</v>
      </c>
      <c r="N4534" t="str">
        <f t="shared" si="70"/>
        <v>Low</v>
      </c>
    </row>
    <row r="4535" spans="1:14" x14ac:dyDescent="0.3">
      <c r="A4535">
        <v>4534</v>
      </c>
      <c r="B4535" t="s">
        <v>3568</v>
      </c>
      <c r="C4535" s="2">
        <v>45588</v>
      </c>
      <c r="D4535" t="s">
        <v>14</v>
      </c>
      <c r="E4535" t="s">
        <v>30</v>
      </c>
      <c r="F4535" t="s">
        <v>21</v>
      </c>
      <c r="G4535">
        <v>6</v>
      </c>
      <c r="H4535">
        <v>396.59</v>
      </c>
      <c r="I4535">
        <v>0.22</v>
      </c>
      <c r="J4535">
        <v>1856.04</v>
      </c>
      <c r="K4535">
        <v>1088.8</v>
      </c>
      <c r="L4535">
        <v>767.24</v>
      </c>
      <c r="M4535" t="s">
        <v>40</v>
      </c>
      <c r="N4535" t="str">
        <f t="shared" si="70"/>
        <v>High</v>
      </c>
    </row>
    <row r="4536" spans="1:14" x14ac:dyDescent="0.3">
      <c r="A4536">
        <v>4535</v>
      </c>
      <c r="B4536" t="s">
        <v>3569</v>
      </c>
      <c r="C4536" s="2">
        <v>45443</v>
      </c>
      <c r="D4536" t="s">
        <v>14</v>
      </c>
      <c r="E4536" t="s">
        <v>25</v>
      </c>
      <c r="F4536" t="s">
        <v>27</v>
      </c>
      <c r="G4536">
        <v>1</v>
      </c>
      <c r="H4536">
        <v>378.96</v>
      </c>
      <c r="I4536">
        <v>0.08</v>
      </c>
      <c r="J4536">
        <v>348.64</v>
      </c>
      <c r="K4536">
        <v>200.38</v>
      </c>
      <c r="L4536">
        <v>148.26</v>
      </c>
      <c r="M4536" t="s">
        <v>46</v>
      </c>
      <c r="N4536" t="str">
        <f t="shared" si="70"/>
        <v>Low</v>
      </c>
    </row>
    <row r="4537" spans="1:14" x14ac:dyDescent="0.3">
      <c r="A4537">
        <v>4536</v>
      </c>
      <c r="B4537" t="s">
        <v>559</v>
      </c>
      <c r="C4537" s="2">
        <v>45324</v>
      </c>
      <c r="D4537" t="s">
        <v>39</v>
      </c>
      <c r="E4537" t="s">
        <v>25</v>
      </c>
      <c r="F4537" t="s">
        <v>21</v>
      </c>
      <c r="G4537">
        <v>7</v>
      </c>
      <c r="H4537">
        <v>68.239999999999995</v>
      </c>
      <c r="I4537">
        <v>0.18</v>
      </c>
      <c r="J4537">
        <v>391.7</v>
      </c>
      <c r="K4537">
        <v>289.51</v>
      </c>
      <c r="L4537">
        <v>102.19</v>
      </c>
      <c r="M4537" t="s">
        <v>17</v>
      </c>
      <c r="N4537" t="str">
        <f t="shared" si="70"/>
        <v>Medium</v>
      </c>
    </row>
    <row r="4538" spans="1:14" x14ac:dyDescent="0.3">
      <c r="A4538">
        <v>4537</v>
      </c>
      <c r="B4538" t="s">
        <v>3570</v>
      </c>
      <c r="C4538" s="2">
        <v>45576</v>
      </c>
      <c r="D4538" t="s">
        <v>14</v>
      </c>
      <c r="E4538" t="s">
        <v>15</v>
      </c>
      <c r="F4538" t="s">
        <v>16</v>
      </c>
      <c r="G4538">
        <v>4</v>
      </c>
      <c r="H4538">
        <v>345.83</v>
      </c>
      <c r="I4538">
        <v>0.24</v>
      </c>
      <c r="J4538">
        <v>1051.32</v>
      </c>
      <c r="K4538">
        <v>796.19</v>
      </c>
      <c r="L4538">
        <v>255.13</v>
      </c>
      <c r="M4538" t="s">
        <v>46</v>
      </c>
      <c r="N4538" t="str">
        <f t="shared" si="70"/>
        <v>High</v>
      </c>
    </row>
    <row r="4539" spans="1:14" x14ac:dyDescent="0.3">
      <c r="A4539">
        <v>4538</v>
      </c>
      <c r="B4539" t="s">
        <v>127</v>
      </c>
      <c r="C4539" s="2">
        <v>45609</v>
      </c>
      <c r="D4539" t="s">
        <v>19</v>
      </c>
      <c r="E4539" t="s">
        <v>25</v>
      </c>
      <c r="F4539" t="s">
        <v>21</v>
      </c>
      <c r="G4539">
        <v>3</v>
      </c>
      <c r="H4539">
        <v>101.04</v>
      </c>
      <c r="I4539">
        <v>0.03</v>
      </c>
      <c r="J4539">
        <v>294.02999999999997</v>
      </c>
      <c r="K4539">
        <v>206.64</v>
      </c>
      <c r="L4539">
        <v>87.39</v>
      </c>
      <c r="M4539" t="s">
        <v>22</v>
      </c>
      <c r="N4539" t="str">
        <f t="shared" si="70"/>
        <v>Low</v>
      </c>
    </row>
    <row r="4540" spans="1:14" x14ac:dyDescent="0.3">
      <c r="A4540">
        <v>4539</v>
      </c>
      <c r="B4540" t="s">
        <v>3571</v>
      </c>
      <c r="C4540" s="2">
        <v>45312</v>
      </c>
      <c r="D4540" t="s">
        <v>14</v>
      </c>
      <c r="E4540" t="s">
        <v>25</v>
      </c>
      <c r="F4540" t="s">
        <v>27</v>
      </c>
      <c r="G4540">
        <v>10</v>
      </c>
      <c r="H4540">
        <v>353.11</v>
      </c>
      <c r="I4540">
        <v>0.01</v>
      </c>
      <c r="J4540">
        <v>3495.79</v>
      </c>
      <c r="K4540">
        <v>2277.27</v>
      </c>
      <c r="L4540">
        <v>1218.52</v>
      </c>
      <c r="M4540" t="s">
        <v>28</v>
      </c>
      <c r="N4540" t="str">
        <f t="shared" si="70"/>
        <v>Low</v>
      </c>
    </row>
    <row r="4541" spans="1:14" x14ac:dyDescent="0.3">
      <c r="A4541">
        <v>4540</v>
      </c>
      <c r="B4541" t="s">
        <v>3572</v>
      </c>
      <c r="C4541" s="2">
        <v>45444</v>
      </c>
      <c r="D4541" t="s">
        <v>19</v>
      </c>
      <c r="E4541" t="s">
        <v>33</v>
      </c>
      <c r="F4541" t="s">
        <v>21</v>
      </c>
      <c r="G4541">
        <v>4</v>
      </c>
      <c r="H4541">
        <v>81.13</v>
      </c>
      <c r="I4541">
        <v>0.02</v>
      </c>
      <c r="J4541">
        <v>318.02999999999997</v>
      </c>
      <c r="K4541">
        <v>173.51</v>
      </c>
      <c r="L4541">
        <v>144.52000000000001</v>
      </c>
      <c r="M4541" t="s">
        <v>17</v>
      </c>
      <c r="N4541" t="str">
        <f t="shared" si="70"/>
        <v>Low</v>
      </c>
    </row>
    <row r="4542" spans="1:14" x14ac:dyDescent="0.3">
      <c r="A4542">
        <v>4541</v>
      </c>
      <c r="B4542" t="s">
        <v>3573</v>
      </c>
      <c r="C4542" s="2">
        <v>45304</v>
      </c>
      <c r="D4542" t="s">
        <v>24</v>
      </c>
      <c r="E4542" t="s">
        <v>33</v>
      </c>
      <c r="F4542" t="s">
        <v>27</v>
      </c>
      <c r="G4542">
        <v>5</v>
      </c>
      <c r="H4542">
        <v>230.5</v>
      </c>
      <c r="I4542">
        <v>0.25</v>
      </c>
      <c r="J4542">
        <v>864.38</v>
      </c>
      <c r="K4542">
        <v>579.13</v>
      </c>
      <c r="L4542">
        <v>285.25</v>
      </c>
      <c r="M4542" t="s">
        <v>28</v>
      </c>
      <c r="N4542" t="str">
        <f t="shared" si="70"/>
        <v>High</v>
      </c>
    </row>
    <row r="4543" spans="1:14" x14ac:dyDescent="0.3">
      <c r="A4543">
        <v>4542</v>
      </c>
      <c r="B4543" t="s">
        <v>245</v>
      </c>
      <c r="C4543" s="2">
        <v>45549</v>
      </c>
      <c r="D4543" t="s">
        <v>24</v>
      </c>
      <c r="E4543" t="s">
        <v>15</v>
      </c>
      <c r="F4543" t="s">
        <v>27</v>
      </c>
      <c r="G4543">
        <v>2</v>
      </c>
      <c r="H4543">
        <v>453.49</v>
      </c>
      <c r="I4543">
        <v>0.15</v>
      </c>
      <c r="J4543">
        <v>770.93</v>
      </c>
      <c r="K4543">
        <v>482.88</v>
      </c>
      <c r="L4543">
        <v>288.05</v>
      </c>
      <c r="M4543" t="s">
        <v>22</v>
      </c>
      <c r="N4543" t="str">
        <f t="shared" si="70"/>
        <v>Medium</v>
      </c>
    </row>
    <row r="4544" spans="1:14" x14ac:dyDescent="0.3">
      <c r="A4544">
        <v>4543</v>
      </c>
      <c r="B4544" t="s">
        <v>3574</v>
      </c>
      <c r="C4544" s="2">
        <v>45593</v>
      </c>
      <c r="D4544" t="s">
        <v>39</v>
      </c>
      <c r="E4544" t="s">
        <v>15</v>
      </c>
      <c r="F4544" t="s">
        <v>16</v>
      </c>
      <c r="G4544">
        <v>10</v>
      </c>
      <c r="H4544">
        <v>226.97</v>
      </c>
      <c r="I4544">
        <v>0.28999999999999998</v>
      </c>
      <c r="J4544">
        <v>1611.49</v>
      </c>
      <c r="K4544">
        <v>1257.05</v>
      </c>
      <c r="L4544">
        <v>354.44</v>
      </c>
      <c r="M4544" t="s">
        <v>46</v>
      </c>
      <c r="N4544" t="str">
        <f t="shared" si="70"/>
        <v>High</v>
      </c>
    </row>
    <row r="4545" spans="1:14" x14ac:dyDescent="0.3">
      <c r="A4545">
        <v>4544</v>
      </c>
      <c r="B4545" t="s">
        <v>686</v>
      </c>
      <c r="C4545" s="2">
        <v>45413</v>
      </c>
      <c r="D4545" t="s">
        <v>19</v>
      </c>
      <c r="E4545" t="s">
        <v>15</v>
      </c>
      <c r="F4545" t="s">
        <v>27</v>
      </c>
      <c r="G4545">
        <v>4</v>
      </c>
      <c r="H4545">
        <v>346.37</v>
      </c>
      <c r="I4545">
        <v>0.17</v>
      </c>
      <c r="J4545">
        <v>1149.95</v>
      </c>
      <c r="K4545">
        <v>732.04</v>
      </c>
      <c r="L4545">
        <v>417.91</v>
      </c>
      <c r="M4545" t="s">
        <v>28</v>
      </c>
      <c r="N4545" t="str">
        <f t="shared" si="70"/>
        <v>Medium</v>
      </c>
    </row>
    <row r="4546" spans="1:14" x14ac:dyDescent="0.3">
      <c r="A4546">
        <v>4545</v>
      </c>
      <c r="B4546" t="s">
        <v>212</v>
      </c>
      <c r="C4546" s="2">
        <v>45491</v>
      </c>
      <c r="D4546" t="s">
        <v>14</v>
      </c>
      <c r="E4546" t="s">
        <v>33</v>
      </c>
      <c r="F4546" t="s">
        <v>21</v>
      </c>
      <c r="G4546">
        <v>3</v>
      </c>
      <c r="H4546">
        <v>80.72</v>
      </c>
      <c r="I4546">
        <v>0.18</v>
      </c>
      <c r="J4546">
        <v>198.57</v>
      </c>
      <c r="K4546">
        <v>156</v>
      </c>
      <c r="L4546">
        <v>42.57</v>
      </c>
      <c r="M4546" t="s">
        <v>46</v>
      </c>
      <c r="N4546" t="str">
        <f t="shared" si="70"/>
        <v>Medium</v>
      </c>
    </row>
    <row r="4547" spans="1:14" x14ac:dyDescent="0.3">
      <c r="A4547">
        <v>4546</v>
      </c>
      <c r="B4547" t="s">
        <v>3575</v>
      </c>
      <c r="C4547" s="2">
        <v>45293</v>
      </c>
      <c r="D4547" t="s">
        <v>24</v>
      </c>
      <c r="E4547" t="s">
        <v>15</v>
      </c>
      <c r="F4547" t="s">
        <v>16</v>
      </c>
      <c r="G4547">
        <v>3</v>
      </c>
      <c r="H4547">
        <v>197.29</v>
      </c>
      <c r="I4547">
        <v>0.19</v>
      </c>
      <c r="J4547">
        <v>479.41</v>
      </c>
      <c r="K4547">
        <v>372.75</v>
      </c>
      <c r="L4547">
        <v>106.66</v>
      </c>
      <c r="M4547" t="s">
        <v>17</v>
      </c>
      <c r="N4547" t="str">
        <f t="shared" ref="N4547:N4610" si="71">_xlfn.IFS(I4547=0,"No Discount",I4547&gt;=0.21,"High",I4547&gt;=0.11,"Medium",I4547&gt;=0.01,"Low")</f>
        <v>Medium</v>
      </c>
    </row>
    <row r="4548" spans="1:14" x14ac:dyDescent="0.3">
      <c r="A4548">
        <v>4547</v>
      </c>
      <c r="B4548" t="s">
        <v>3576</v>
      </c>
      <c r="C4548" s="2">
        <v>45551</v>
      </c>
      <c r="D4548" t="s">
        <v>24</v>
      </c>
      <c r="E4548" t="s">
        <v>25</v>
      </c>
      <c r="F4548" t="s">
        <v>16</v>
      </c>
      <c r="G4548">
        <v>2</v>
      </c>
      <c r="H4548">
        <v>51</v>
      </c>
      <c r="I4548">
        <v>0.3</v>
      </c>
      <c r="J4548">
        <v>71.400000000000006</v>
      </c>
      <c r="K4548">
        <v>39.44</v>
      </c>
      <c r="L4548">
        <v>31.96</v>
      </c>
      <c r="M4548" t="s">
        <v>17</v>
      </c>
      <c r="N4548" t="str">
        <f t="shared" si="71"/>
        <v>High</v>
      </c>
    </row>
    <row r="4549" spans="1:14" x14ac:dyDescent="0.3">
      <c r="A4549">
        <v>4548</v>
      </c>
      <c r="B4549" t="s">
        <v>3577</v>
      </c>
      <c r="C4549" s="2">
        <v>45618</v>
      </c>
      <c r="D4549" t="s">
        <v>39</v>
      </c>
      <c r="E4549" t="s">
        <v>20</v>
      </c>
      <c r="F4549" t="s">
        <v>21</v>
      </c>
      <c r="G4549">
        <v>7</v>
      </c>
      <c r="H4549">
        <v>173.54</v>
      </c>
      <c r="I4549">
        <v>0.22</v>
      </c>
      <c r="J4549">
        <v>947.53</v>
      </c>
      <c r="K4549">
        <v>648.29999999999995</v>
      </c>
      <c r="L4549">
        <v>299.23</v>
      </c>
      <c r="M4549" t="s">
        <v>22</v>
      </c>
      <c r="N4549" t="str">
        <f t="shared" si="71"/>
        <v>High</v>
      </c>
    </row>
    <row r="4550" spans="1:14" x14ac:dyDescent="0.3">
      <c r="A4550">
        <v>4549</v>
      </c>
      <c r="B4550" t="s">
        <v>3063</v>
      </c>
      <c r="C4550" s="2">
        <v>45319</v>
      </c>
      <c r="D4550" t="s">
        <v>24</v>
      </c>
      <c r="E4550" t="s">
        <v>30</v>
      </c>
      <c r="F4550" t="s">
        <v>27</v>
      </c>
      <c r="G4550">
        <v>7</v>
      </c>
      <c r="H4550">
        <v>359.37</v>
      </c>
      <c r="I4550">
        <v>0.11</v>
      </c>
      <c r="J4550">
        <v>2238.88</v>
      </c>
      <c r="K4550">
        <v>1688.18</v>
      </c>
      <c r="L4550">
        <v>550.70000000000005</v>
      </c>
      <c r="M4550" t="s">
        <v>40</v>
      </c>
      <c r="N4550" t="str">
        <f t="shared" si="71"/>
        <v>Medium</v>
      </c>
    </row>
    <row r="4551" spans="1:14" x14ac:dyDescent="0.3">
      <c r="A4551">
        <v>4550</v>
      </c>
      <c r="B4551" t="s">
        <v>3578</v>
      </c>
      <c r="C4551" s="2">
        <v>45523</v>
      </c>
      <c r="D4551" t="s">
        <v>14</v>
      </c>
      <c r="E4551" t="s">
        <v>25</v>
      </c>
      <c r="F4551" t="s">
        <v>16</v>
      </c>
      <c r="G4551">
        <v>7</v>
      </c>
      <c r="H4551">
        <v>21.55</v>
      </c>
      <c r="I4551">
        <v>0.22</v>
      </c>
      <c r="J4551">
        <v>117.66</v>
      </c>
      <c r="K4551">
        <v>79.56</v>
      </c>
      <c r="L4551">
        <v>38.1</v>
      </c>
      <c r="M4551" t="s">
        <v>28</v>
      </c>
      <c r="N4551" t="str">
        <f t="shared" si="71"/>
        <v>High</v>
      </c>
    </row>
    <row r="4552" spans="1:14" x14ac:dyDescent="0.3">
      <c r="A4552">
        <v>4551</v>
      </c>
      <c r="B4552" t="s">
        <v>1292</v>
      </c>
      <c r="C4552" s="2">
        <v>45513</v>
      </c>
      <c r="D4552" t="s">
        <v>24</v>
      </c>
      <c r="E4552" t="s">
        <v>25</v>
      </c>
      <c r="F4552" t="s">
        <v>16</v>
      </c>
      <c r="G4552">
        <v>6</v>
      </c>
      <c r="H4552">
        <v>80.599999999999994</v>
      </c>
      <c r="I4552">
        <v>0.28999999999999998</v>
      </c>
      <c r="J4552">
        <v>343.36</v>
      </c>
      <c r="K4552">
        <v>224.9</v>
      </c>
      <c r="L4552">
        <v>118.46</v>
      </c>
      <c r="M4552" t="s">
        <v>46</v>
      </c>
      <c r="N4552" t="str">
        <f t="shared" si="71"/>
        <v>High</v>
      </c>
    </row>
    <row r="4553" spans="1:14" x14ac:dyDescent="0.3">
      <c r="A4553">
        <v>4552</v>
      </c>
      <c r="B4553" t="s">
        <v>899</v>
      </c>
      <c r="C4553" s="2">
        <v>45468</v>
      </c>
      <c r="D4553" t="s">
        <v>24</v>
      </c>
      <c r="E4553" t="s">
        <v>30</v>
      </c>
      <c r="F4553" t="s">
        <v>21</v>
      </c>
      <c r="G4553">
        <v>5</v>
      </c>
      <c r="H4553">
        <v>88.81</v>
      </c>
      <c r="I4553">
        <v>0.02</v>
      </c>
      <c r="J4553">
        <v>435.17</v>
      </c>
      <c r="K4553">
        <v>229.79</v>
      </c>
      <c r="L4553">
        <v>205.38</v>
      </c>
      <c r="M4553" t="s">
        <v>46</v>
      </c>
      <c r="N4553" t="str">
        <f t="shared" si="71"/>
        <v>Low</v>
      </c>
    </row>
    <row r="4554" spans="1:14" x14ac:dyDescent="0.3">
      <c r="A4554">
        <v>4553</v>
      </c>
      <c r="B4554" t="s">
        <v>2589</v>
      </c>
      <c r="C4554" s="2">
        <v>45604</v>
      </c>
      <c r="D4554" t="s">
        <v>19</v>
      </c>
      <c r="E4554" t="s">
        <v>25</v>
      </c>
      <c r="F4554" t="s">
        <v>21</v>
      </c>
      <c r="G4554">
        <v>7</v>
      </c>
      <c r="H4554">
        <v>128.54</v>
      </c>
      <c r="I4554">
        <v>0.02</v>
      </c>
      <c r="J4554">
        <v>881.78</v>
      </c>
      <c r="K4554">
        <v>517.67999999999995</v>
      </c>
      <c r="L4554">
        <v>364.1</v>
      </c>
      <c r="M4554" t="s">
        <v>28</v>
      </c>
      <c r="N4554" t="str">
        <f t="shared" si="71"/>
        <v>Low</v>
      </c>
    </row>
    <row r="4555" spans="1:14" x14ac:dyDescent="0.3">
      <c r="A4555">
        <v>4554</v>
      </c>
      <c r="B4555" t="s">
        <v>3579</v>
      </c>
      <c r="C4555" s="2">
        <v>45302</v>
      </c>
      <c r="D4555" t="s">
        <v>14</v>
      </c>
      <c r="E4555" t="s">
        <v>30</v>
      </c>
      <c r="F4555" t="s">
        <v>27</v>
      </c>
      <c r="G4555">
        <v>3</v>
      </c>
      <c r="H4555">
        <v>153.94999999999999</v>
      </c>
      <c r="I4555">
        <v>0.13</v>
      </c>
      <c r="J4555">
        <v>401.81</v>
      </c>
      <c r="K4555">
        <v>268.35000000000002</v>
      </c>
      <c r="L4555">
        <v>133.46</v>
      </c>
      <c r="M4555" t="s">
        <v>40</v>
      </c>
      <c r="N4555" t="str">
        <f t="shared" si="71"/>
        <v>Medium</v>
      </c>
    </row>
    <row r="4556" spans="1:14" x14ac:dyDescent="0.3">
      <c r="A4556">
        <v>4555</v>
      </c>
      <c r="B4556" t="s">
        <v>3580</v>
      </c>
      <c r="C4556" s="2">
        <v>45459</v>
      </c>
      <c r="D4556" t="s">
        <v>19</v>
      </c>
      <c r="E4556" t="s">
        <v>25</v>
      </c>
      <c r="F4556" t="s">
        <v>16</v>
      </c>
      <c r="G4556">
        <v>6</v>
      </c>
      <c r="H4556">
        <v>443.28</v>
      </c>
      <c r="I4556">
        <v>0.15</v>
      </c>
      <c r="J4556">
        <v>2260.73</v>
      </c>
      <c r="K4556">
        <v>1303.46</v>
      </c>
      <c r="L4556">
        <v>957.27</v>
      </c>
      <c r="M4556" t="s">
        <v>22</v>
      </c>
      <c r="N4556" t="str">
        <f t="shared" si="71"/>
        <v>Medium</v>
      </c>
    </row>
    <row r="4557" spans="1:14" x14ac:dyDescent="0.3">
      <c r="A4557">
        <v>4556</v>
      </c>
      <c r="B4557" t="s">
        <v>3581</v>
      </c>
      <c r="C4557" s="2">
        <v>45554</v>
      </c>
      <c r="D4557" t="s">
        <v>24</v>
      </c>
      <c r="E4557" t="s">
        <v>30</v>
      </c>
      <c r="F4557" t="s">
        <v>21</v>
      </c>
      <c r="G4557">
        <v>9</v>
      </c>
      <c r="H4557">
        <v>110.69</v>
      </c>
      <c r="I4557">
        <v>0.05</v>
      </c>
      <c r="J4557">
        <v>946.4</v>
      </c>
      <c r="K4557">
        <v>709.33</v>
      </c>
      <c r="L4557">
        <v>237.07</v>
      </c>
      <c r="M4557" t="s">
        <v>46</v>
      </c>
      <c r="N4557" t="str">
        <f t="shared" si="71"/>
        <v>Low</v>
      </c>
    </row>
    <row r="4558" spans="1:14" x14ac:dyDescent="0.3">
      <c r="A4558">
        <v>4557</v>
      </c>
      <c r="B4558" t="s">
        <v>3582</v>
      </c>
      <c r="C4558" s="2">
        <v>45485</v>
      </c>
      <c r="D4558" t="s">
        <v>19</v>
      </c>
      <c r="E4558" t="s">
        <v>33</v>
      </c>
      <c r="F4558" t="s">
        <v>27</v>
      </c>
      <c r="G4558">
        <v>3</v>
      </c>
      <c r="H4558">
        <v>122.39</v>
      </c>
      <c r="I4558">
        <v>0.12</v>
      </c>
      <c r="J4558">
        <v>323.11</v>
      </c>
      <c r="K4558">
        <v>162.75</v>
      </c>
      <c r="L4558">
        <v>160.36000000000001</v>
      </c>
      <c r="M4558" t="s">
        <v>28</v>
      </c>
      <c r="N4558" t="str">
        <f t="shared" si="71"/>
        <v>Medium</v>
      </c>
    </row>
    <row r="4559" spans="1:14" x14ac:dyDescent="0.3">
      <c r="A4559">
        <v>4558</v>
      </c>
      <c r="B4559" t="s">
        <v>3583</v>
      </c>
      <c r="C4559" s="2">
        <v>45405</v>
      </c>
      <c r="D4559" t="s">
        <v>19</v>
      </c>
      <c r="E4559" t="s">
        <v>15</v>
      </c>
      <c r="F4559" t="s">
        <v>27</v>
      </c>
      <c r="G4559">
        <v>1</v>
      </c>
      <c r="H4559">
        <v>433.45</v>
      </c>
      <c r="I4559">
        <v>0.28000000000000003</v>
      </c>
      <c r="J4559">
        <v>312.08</v>
      </c>
      <c r="K4559">
        <v>172.41</v>
      </c>
      <c r="L4559">
        <v>139.66999999999999</v>
      </c>
      <c r="M4559" t="s">
        <v>28</v>
      </c>
      <c r="N4559" t="str">
        <f t="shared" si="71"/>
        <v>High</v>
      </c>
    </row>
    <row r="4560" spans="1:14" x14ac:dyDescent="0.3">
      <c r="A4560">
        <v>4559</v>
      </c>
      <c r="B4560" t="s">
        <v>688</v>
      </c>
      <c r="C4560" s="2">
        <v>45448</v>
      </c>
      <c r="D4560" t="s">
        <v>14</v>
      </c>
      <c r="E4560" t="s">
        <v>30</v>
      </c>
      <c r="F4560" t="s">
        <v>27</v>
      </c>
      <c r="G4560">
        <v>3</v>
      </c>
      <c r="H4560">
        <v>389.55</v>
      </c>
      <c r="I4560">
        <v>0.24</v>
      </c>
      <c r="J4560">
        <v>888.17</v>
      </c>
      <c r="K4560">
        <v>587.62</v>
      </c>
      <c r="L4560">
        <v>300.55</v>
      </c>
      <c r="M4560" t="s">
        <v>17</v>
      </c>
      <c r="N4560" t="str">
        <f t="shared" si="71"/>
        <v>High</v>
      </c>
    </row>
    <row r="4561" spans="1:14" x14ac:dyDescent="0.3">
      <c r="A4561">
        <v>4560</v>
      </c>
      <c r="B4561" t="s">
        <v>119</v>
      </c>
      <c r="C4561" s="2">
        <v>45352</v>
      </c>
      <c r="D4561" t="s">
        <v>39</v>
      </c>
      <c r="E4561" t="s">
        <v>30</v>
      </c>
      <c r="F4561" t="s">
        <v>16</v>
      </c>
      <c r="G4561">
        <v>8</v>
      </c>
      <c r="H4561">
        <v>245.52</v>
      </c>
      <c r="I4561">
        <v>0.05</v>
      </c>
      <c r="J4561">
        <v>1865.95</v>
      </c>
      <c r="K4561">
        <v>1369.64</v>
      </c>
      <c r="L4561">
        <v>496.31</v>
      </c>
      <c r="M4561" t="s">
        <v>46</v>
      </c>
      <c r="N4561" t="str">
        <f t="shared" si="71"/>
        <v>Low</v>
      </c>
    </row>
    <row r="4562" spans="1:14" x14ac:dyDescent="0.3">
      <c r="A4562">
        <v>4561</v>
      </c>
      <c r="B4562" t="s">
        <v>3584</v>
      </c>
      <c r="C4562" s="2">
        <v>45601</v>
      </c>
      <c r="D4562" t="s">
        <v>19</v>
      </c>
      <c r="E4562" t="s">
        <v>20</v>
      </c>
      <c r="F4562" t="s">
        <v>16</v>
      </c>
      <c r="G4562">
        <v>1</v>
      </c>
      <c r="H4562">
        <v>468.54</v>
      </c>
      <c r="I4562">
        <v>0.21</v>
      </c>
      <c r="J4562">
        <v>370.15</v>
      </c>
      <c r="K4562">
        <v>198.54</v>
      </c>
      <c r="L4562">
        <v>171.61</v>
      </c>
      <c r="M4562" t="s">
        <v>46</v>
      </c>
      <c r="N4562" t="str">
        <f t="shared" si="71"/>
        <v>High</v>
      </c>
    </row>
    <row r="4563" spans="1:14" x14ac:dyDescent="0.3">
      <c r="A4563">
        <v>4562</v>
      </c>
      <c r="B4563" t="s">
        <v>3585</v>
      </c>
      <c r="C4563" s="2">
        <v>45575</v>
      </c>
      <c r="D4563" t="s">
        <v>39</v>
      </c>
      <c r="E4563" t="s">
        <v>30</v>
      </c>
      <c r="F4563" t="s">
        <v>27</v>
      </c>
      <c r="G4563">
        <v>10</v>
      </c>
      <c r="H4563">
        <v>469.04</v>
      </c>
      <c r="I4563">
        <v>0.15</v>
      </c>
      <c r="J4563">
        <v>3986.84</v>
      </c>
      <c r="K4563">
        <v>2784.04</v>
      </c>
      <c r="L4563">
        <v>1202.8</v>
      </c>
      <c r="M4563" t="s">
        <v>40</v>
      </c>
      <c r="N4563" t="str">
        <f t="shared" si="71"/>
        <v>Medium</v>
      </c>
    </row>
    <row r="4564" spans="1:14" x14ac:dyDescent="0.3">
      <c r="A4564">
        <v>4563</v>
      </c>
      <c r="B4564" t="s">
        <v>3586</v>
      </c>
      <c r="C4564" s="2">
        <v>45638</v>
      </c>
      <c r="D4564" t="s">
        <v>14</v>
      </c>
      <c r="E4564" t="s">
        <v>30</v>
      </c>
      <c r="F4564" t="s">
        <v>27</v>
      </c>
      <c r="G4564">
        <v>8</v>
      </c>
      <c r="H4564">
        <v>249.45</v>
      </c>
      <c r="I4564">
        <v>0.06</v>
      </c>
      <c r="J4564">
        <v>1875.86</v>
      </c>
      <c r="K4564">
        <v>1133.43</v>
      </c>
      <c r="L4564">
        <v>742.43</v>
      </c>
      <c r="M4564" t="s">
        <v>22</v>
      </c>
      <c r="N4564" t="str">
        <f t="shared" si="71"/>
        <v>Low</v>
      </c>
    </row>
    <row r="4565" spans="1:14" x14ac:dyDescent="0.3">
      <c r="A4565">
        <v>4564</v>
      </c>
      <c r="B4565" t="s">
        <v>3587</v>
      </c>
      <c r="C4565" s="2">
        <v>45551</v>
      </c>
      <c r="D4565" t="s">
        <v>24</v>
      </c>
      <c r="E4565" t="s">
        <v>33</v>
      </c>
      <c r="F4565" t="s">
        <v>21</v>
      </c>
      <c r="G4565">
        <v>9</v>
      </c>
      <c r="H4565">
        <v>382.4</v>
      </c>
      <c r="I4565">
        <v>0.25</v>
      </c>
      <c r="J4565">
        <v>2581.1999999999998</v>
      </c>
      <c r="K4565">
        <v>1426.18</v>
      </c>
      <c r="L4565">
        <v>1155.02</v>
      </c>
      <c r="M4565" t="s">
        <v>28</v>
      </c>
      <c r="N4565" t="str">
        <f t="shared" si="71"/>
        <v>High</v>
      </c>
    </row>
    <row r="4566" spans="1:14" x14ac:dyDescent="0.3">
      <c r="A4566">
        <v>4565</v>
      </c>
      <c r="B4566" t="s">
        <v>3588</v>
      </c>
      <c r="C4566" s="2">
        <v>45558</v>
      </c>
      <c r="D4566" t="s">
        <v>14</v>
      </c>
      <c r="E4566" t="s">
        <v>33</v>
      </c>
      <c r="F4566" t="s">
        <v>21</v>
      </c>
      <c r="G4566">
        <v>8</v>
      </c>
      <c r="H4566">
        <v>276.04000000000002</v>
      </c>
      <c r="I4566">
        <v>0.12</v>
      </c>
      <c r="J4566">
        <v>1943.32</v>
      </c>
      <c r="K4566">
        <v>1010.73</v>
      </c>
      <c r="L4566">
        <v>932.59</v>
      </c>
      <c r="M4566" t="s">
        <v>28</v>
      </c>
      <c r="N4566" t="str">
        <f t="shared" si="71"/>
        <v>Medium</v>
      </c>
    </row>
    <row r="4567" spans="1:14" x14ac:dyDescent="0.3">
      <c r="A4567">
        <v>4566</v>
      </c>
      <c r="B4567" t="s">
        <v>3589</v>
      </c>
      <c r="C4567" s="2">
        <v>45493</v>
      </c>
      <c r="D4567" t="s">
        <v>39</v>
      </c>
      <c r="E4567" t="s">
        <v>33</v>
      </c>
      <c r="F4567" t="s">
        <v>16</v>
      </c>
      <c r="G4567">
        <v>10</v>
      </c>
      <c r="H4567">
        <v>208.61</v>
      </c>
      <c r="I4567">
        <v>0.08</v>
      </c>
      <c r="J4567">
        <v>1919.21</v>
      </c>
      <c r="K4567">
        <v>1476.95</v>
      </c>
      <c r="L4567">
        <v>442.26</v>
      </c>
      <c r="M4567" t="s">
        <v>46</v>
      </c>
      <c r="N4567" t="str">
        <f t="shared" si="71"/>
        <v>Low</v>
      </c>
    </row>
    <row r="4568" spans="1:14" x14ac:dyDescent="0.3">
      <c r="A4568">
        <v>4567</v>
      </c>
      <c r="B4568" t="s">
        <v>3590</v>
      </c>
      <c r="C4568" s="2">
        <v>45300</v>
      </c>
      <c r="D4568" t="s">
        <v>14</v>
      </c>
      <c r="E4568" t="s">
        <v>25</v>
      </c>
      <c r="F4568" t="s">
        <v>21</v>
      </c>
      <c r="G4568">
        <v>2</v>
      </c>
      <c r="H4568">
        <v>115.82</v>
      </c>
      <c r="I4568">
        <v>0.18</v>
      </c>
      <c r="J4568">
        <v>189.94</v>
      </c>
      <c r="K4568">
        <v>96.04</v>
      </c>
      <c r="L4568">
        <v>93.9</v>
      </c>
      <c r="M4568" t="s">
        <v>22</v>
      </c>
      <c r="N4568" t="str">
        <f t="shared" si="71"/>
        <v>Medium</v>
      </c>
    </row>
    <row r="4569" spans="1:14" x14ac:dyDescent="0.3">
      <c r="A4569">
        <v>4568</v>
      </c>
      <c r="B4569" t="s">
        <v>3458</v>
      </c>
      <c r="C4569" s="2">
        <v>45317</v>
      </c>
      <c r="D4569" t="s">
        <v>39</v>
      </c>
      <c r="E4569" t="s">
        <v>25</v>
      </c>
      <c r="F4569" t="s">
        <v>27</v>
      </c>
      <c r="G4569">
        <v>8</v>
      </c>
      <c r="H4569">
        <v>303.79000000000002</v>
      </c>
      <c r="I4569">
        <v>0.14000000000000001</v>
      </c>
      <c r="J4569">
        <v>2090.08</v>
      </c>
      <c r="K4569">
        <v>1668.78</v>
      </c>
      <c r="L4569">
        <v>421.3</v>
      </c>
      <c r="M4569" t="s">
        <v>28</v>
      </c>
      <c r="N4569" t="str">
        <f t="shared" si="71"/>
        <v>Medium</v>
      </c>
    </row>
    <row r="4570" spans="1:14" x14ac:dyDescent="0.3">
      <c r="A4570">
        <v>4569</v>
      </c>
      <c r="B4570" t="s">
        <v>3591</v>
      </c>
      <c r="C4570" s="2">
        <v>45426</v>
      </c>
      <c r="D4570" t="s">
        <v>14</v>
      </c>
      <c r="E4570" t="s">
        <v>15</v>
      </c>
      <c r="F4570" t="s">
        <v>16</v>
      </c>
      <c r="G4570">
        <v>5</v>
      </c>
      <c r="H4570">
        <v>266.55</v>
      </c>
      <c r="I4570">
        <v>0.1</v>
      </c>
      <c r="J4570">
        <v>1199.48</v>
      </c>
      <c r="K4570">
        <v>758.69</v>
      </c>
      <c r="L4570">
        <v>440.79</v>
      </c>
      <c r="M4570" t="s">
        <v>40</v>
      </c>
      <c r="N4570" t="str">
        <f t="shared" si="71"/>
        <v>Low</v>
      </c>
    </row>
    <row r="4571" spans="1:14" x14ac:dyDescent="0.3">
      <c r="A4571">
        <v>4570</v>
      </c>
      <c r="B4571" t="s">
        <v>3592</v>
      </c>
      <c r="C4571" s="2">
        <v>45297</v>
      </c>
      <c r="D4571" t="s">
        <v>24</v>
      </c>
      <c r="E4571" t="s">
        <v>30</v>
      </c>
      <c r="F4571" t="s">
        <v>21</v>
      </c>
      <c r="G4571">
        <v>1</v>
      </c>
      <c r="H4571">
        <v>381.86</v>
      </c>
      <c r="I4571">
        <v>0.24</v>
      </c>
      <c r="J4571">
        <v>290.20999999999998</v>
      </c>
      <c r="K4571">
        <v>209.7</v>
      </c>
      <c r="L4571">
        <v>80.510000000000005</v>
      </c>
      <c r="M4571" t="s">
        <v>46</v>
      </c>
      <c r="N4571" t="str">
        <f t="shared" si="71"/>
        <v>High</v>
      </c>
    </row>
    <row r="4572" spans="1:14" x14ac:dyDescent="0.3">
      <c r="A4572">
        <v>4571</v>
      </c>
      <c r="B4572" t="s">
        <v>3593</v>
      </c>
      <c r="C4572" s="2">
        <v>45495</v>
      </c>
      <c r="D4572" t="s">
        <v>24</v>
      </c>
      <c r="E4572" t="s">
        <v>33</v>
      </c>
      <c r="F4572" t="s">
        <v>27</v>
      </c>
      <c r="G4572">
        <v>5</v>
      </c>
      <c r="H4572">
        <v>499.77</v>
      </c>
      <c r="I4572">
        <v>0.28000000000000003</v>
      </c>
      <c r="J4572">
        <v>1799.17</v>
      </c>
      <c r="K4572">
        <v>1348.15</v>
      </c>
      <c r="L4572">
        <v>451.02</v>
      </c>
      <c r="M4572" t="s">
        <v>40</v>
      </c>
      <c r="N4572" t="str">
        <f t="shared" si="71"/>
        <v>High</v>
      </c>
    </row>
    <row r="4573" spans="1:14" x14ac:dyDescent="0.3">
      <c r="A4573">
        <v>4572</v>
      </c>
      <c r="B4573" t="s">
        <v>3594</v>
      </c>
      <c r="C4573" s="2">
        <v>45640</v>
      </c>
      <c r="D4573" t="s">
        <v>24</v>
      </c>
      <c r="E4573" t="s">
        <v>15</v>
      </c>
      <c r="F4573" t="s">
        <v>21</v>
      </c>
      <c r="G4573">
        <v>9</v>
      </c>
      <c r="H4573">
        <v>135.78</v>
      </c>
      <c r="I4573">
        <v>0.15</v>
      </c>
      <c r="J4573">
        <v>1038.72</v>
      </c>
      <c r="K4573">
        <v>740.09</v>
      </c>
      <c r="L4573">
        <v>298.63</v>
      </c>
      <c r="M4573" t="s">
        <v>22</v>
      </c>
      <c r="N4573" t="str">
        <f t="shared" si="71"/>
        <v>Medium</v>
      </c>
    </row>
    <row r="4574" spans="1:14" x14ac:dyDescent="0.3">
      <c r="A4574">
        <v>4573</v>
      </c>
      <c r="B4574" t="s">
        <v>1845</v>
      </c>
      <c r="C4574" s="2">
        <v>45404</v>
      </c>
      <c r="D4574" t="s">
        <v>39</v>
      </c>
      <c r="E4574" t="s">
        <v>20</v>
      </c>
      <c r="F4574" t="s">
        <v>21</v>
      </c>
      <c r="G4574">
        <v>8</v>
      </c>
      <c r="H4574">
        <v>176.62</v>
      </c>
      <c r="I4574">
        <v>0.19</v>
      </c>
      <c r="J4574">
        <v>1144.5</v>
      </c>
      <c r="K4574">
        <v>800.3</v>
      </c>
      <c r="L4574">
        <v>344.2</v>
      </c>
      <c r="M4574" t="s">
        <v>28</v>
      </c>
      <c r="N4574" t="str">
        <f t="shared" si="71"/>
        <v>Medium</v>
      </c>
    </row>
    <row r="4575" spans="1:14" x14ac:dyDescent="0.3">
      <c r="A4575">
        <v>4574</v>
      </c>
      <c r="B4575" t="s">
        <v>3595</v>
      </c>
      <c r="C4575" s="2">
        <v>45325</v>
      </c>
      <c r="D4575" t="s">
        <v>24</v>
      </c>
      <c r="E4575" t="s">
        <v>20</v>
      </c>
      <c r="F4575" t="s">
        <v>16</v>
      </c>
      <c r="G4575">
        <v>6</v>
      </c>
      <c r="H4575">
        <v>37.56</v>
      </c>
      <c r="I4575">
        <v>0.14000000000000001</v>
      </c>
      <c r="J4575">
        <v>193.81</v>
      </c>
      <c r="K4575">
        <v>127.58</v>
      </c>
      <c r="L4575">
        <v>66.23</v>
      </c>
      <c r="M4575" t="s">
        <v>46</v>
      </c>
      <c r="N4575" t="str">
        <f t="shared" si="71"/>
        <v>Medium</v>
      </c>
    </row>
    <row r="4576" spans="1:14" x14ac:dyDescent="0.3">
      <c r="A4576">
        <v>4575</v>
      </c>
      <c r="B4576" t="s">
        <v>3596</v>
      </c>
      <c r="C4576" s="2">
        <v>45613</v>
      </c>
      <c r="D4576" t="s">
        <v>24</v>
      </c>
      <c r="E4576" t="s">
        <v>15</v>
      </c>
      <c r="F4576" t="s">
        <v>21</v>
      </c>
      <c r="G4576">
        <v>5</v>
      </c>
      <c r="H4576">
        <v>495.22</v>
      </c>
      <c r="I4576">
        <v>0.04</v>
      </c>
      <c r="J4576">
        <v>2377.06</v>
      </c>
      <c r="K4576">
        <v>1695.5</v>
      </c>
      <c r="L4576">
        <v>681.56</v>
      </c>
      <c r="M4576" t="s">
        <v>28</v>
      </c>
      <c r="N4576" t="str">
        <f t="shared" si="71"/>
        <v>Low</v>
      </c>
    </row>
    <row r="4577" spans="1:14" x14ac:dyDescent="0.3">
      <c r="A4577">
        <v>4576</v>
      </c>
      <c r="B4577" t="s">
        <v>3597</v>
      </c>
      <c r="C4577" s="2">
        <v>45506</v>
      </c>
      <c r="D4577" t="s">
        <v>39</v>
      </c>
      <c r="E4577" t="s">
        <v>25</v>
      </c>
      <c r="F4577" t="s">
        <v>16</v>
      </c>
      <c r="G4577">
        <v>9</v>
      </c>
      <c r="H4577">
        <v>334.33</v>
      </c>
      <c r="I4577">
        <v>0.09</v>
      </c>
      <c r="J4577">
        <v>2738.16</v>
      </c>
      <c r="K4577">
        <v>1687.57</v>
      </c>
      <c r="L4577">
        <v>1050.5899999999999</v>
      </c>
      <c r="M4577" t="s">
        <v>28</v>
      </c>
      <c r="N4577" t="str">
        <f t="shared" si="71"/>
        <v>Low</v>
      </c>
    </row>
    <row r="4578" spans="1:14" x14ac:dyDescent="0.3">
      <c r="A4578">
        <v>4577</v>
      </c>
      <c r="B4578" t="s">
        <v>963</v>
      </c>
      <c r="C4578" s="2">
        <v>45645</v>
      </c>
      <c r="D4578" t="s">
        <v>19</v>
      </c>
      <c r="E4578" t="s">
        <v>25</v>
      </c>
      <c r="F4578" t="s">
        <v>16</v>
      </c>
      <c r="G4578">
        <v>7</v>
      </c>
      <c r="H4578">
        <v>160.85</v>
      </c>
      <c r="I4578">
        <v>0.16</v>
      </c>
      <c r="J4578">
        <v>945.8</v>
      </c>
      <c r="K4578">
        <v>482.04</v>
      </c>
      <c r="L4578">
        <v>463.76</v>
      </c>
      <c r="M4578" t="s">
        <v>40</v>
      </c>
      <c r="N4578" t="str">
        <f t="shared" si="71"/>
        <v>Medium</v>
      </c>
    </row>
    <row r="4579" spans="1:14" x14ac:dyDescent="0.3">
      <c r="A4579">
        <v>4578</v>
      </c>
      <c r="B4579" t="s">
        <v>533</v>
      </c>
      <c r="C4579" s="2">
        <v>45596</v>
      </c>
      <c r="D4579" t="s">
        <v>14</v>
      </c>
      <c r="E4579" t="s">
        <v>20</v>
      </c>
      <c r="F4579" t="s">
        <v>21</v>
      </c>
      <c r="G4579">
        <v>1</v>
      </c>
      <c r="H4579">
        <v>55.72</v>
      </c>
      <c r="I4579">
        <v>0.17</v>
      </c>
      <c r="J4579">
        <v>46.25</v>
      </c>
      <c r="K4579">
        <v>34.46</v>
      </c>
      <c r="L4579">
        <v>11.79</v>
      </c>
      <c r="M4579" t="s">
        <v>40</v>
      </c>
      <c r="N4579" t="str">
        <f t="shared" si="71"/>
        <v>Medium</v>
      </c>
    </row>
    <row r="4580" spans="1:14" x14ac:dyDescent="0.3">
      <c r="A4580">
        <v>4579</v>
      </c>
      <c r="B4580" t="s">
        <v>3598</v>
      </c>
      <c r="C4580" s="2">
        <v>45467</v>
      </c>
      <c r="D4580" t="s">
        <v>24</v>
      </c>
      <c r="E4580" t="s">
        <v>25</v>
      </c>
      <c r="F4580" t="s">
        <v>21</v>
      </c>
      <c r="G4580">
        <v>10</v>
      </c>
      <c r="H4580">
        <v>339.58</v>
      </c>
      <c r="I4580">
        <v>0.23</v>
      </c>
      <c r="J4580">
        <v>2614.77</v>
      </c>
      <c r="K4580">
        <v>1388.83</v>
      </c>
      <c r="L4580">
        <v>1225.94</v>
      </c>
      <c r="M4580" t="s">
        <v>22</v>
      </c>
      <c r="N4580" t="str">
        <f t="shared" si="71"/>
        <v>High</v>
      </c>
    </row>
    <row r="4581" spans="1:14" x14ac:dyDescent="0.3">
      <c r="A4581">
        <v>4580</v>
      </c>
      <c r="B4581" t="s">
        <v>3599</v>
      </c>
      <c r="C4581" s="2">
        <v>45567</v>
      </c>
      <c r="D4581" t="s">
        <v>14</v>
      </c>
      <c r="E4581" t="s">
        <v>15</v>
      </c>
      <c r="F4581" t="s">
        <v>16</v>
      </c>
      <c r="G4581">
        <v>6</v>
      </c>
      <c r="H4581">
        <v>367.21</v>
      </c>
      <c r="I4581">
        <v>0.28000000000000003</v>
      </c>
      <c r="J4581">
        <v>1586.35</v>
      </c>
      <c r="K4581">
        <v>937.92</v>
      </c>
      <c r="L4581">
        <v>648.42999999999995</v>
      </c>
      <c r="M4581" t="s">
        <v>22</v>
      </c>
      <c r="N4581" t="str">
        <f t="shared" si="71"/>
        <v>High</v>
      </c>
    </row>
    <row r="4582" spans="1:14" x14ac:dyDescent="0.3">
      <c r="A4582">
        <v>4581</v>
      </c>
      <c r="B4582" t="s">
        <v>3600</v>
      </c>
      <c r="C4582" s="2">
        <v>45640</v>
      </c>
      <c r="D4582" t="s">
        <v>14</v>
      </c>
      <c r="E4582" t="s">
        <v>15</v>
      </c>
      <c r="F4582" t="s">
        <v>27</v>
      </c>
      <c r="G4582">
        <v>10</v>
      </c>
      <c r="H4582">
        <v>271.51</v>
      </c>
      <c r="I4582">
        <v>0.15</v>
      </c>
      <c r="J4582">
        <v>2307.84</v>
      </c>
      <c r="K4582">
        <v>1632</v>
      </c>
      <c r="L4582">
        <v>675.84</v>
      </c>
      <c r="M4582" t="s">
        <v>28</v>
      </c>
      <c r="N4582" t="str">
        <f t="shared" si="71"/>
        <v>Medium</v>
      </c>
    </row>
    <row r="4583" spans="1:14" x14ac:dyDescent="0.3">
      <c r="A4583">
        <v>4582</v>
      </c>
      <c r="B4583" t="s">
        <v>298</v>
      </c>
      <c r="C4583" s="2">
        <v>45413</v>
      </c>
      <c r="D4583" t="s">
        <v>39</v>
      </c>
      <c r="E4583" t="s">
        <v>20</v>
      </c>
      <c r="F4583" t="s">
        <v>16</v>
      </c>
      <c r="G4583">
        <v>3</v>
      </c>
      <c r="H4583">
        <v>82.13</v>
      </c>
      <c r="I4583">
        <v>0.06</v>
      </c>
      <c r="J4583">
        <v>231.61</v>
      </c>
      <c r="K4583">
        <v>164.6</v>
      </c>
      <c r="L4583">
        <v>67.010000000000005</v>
      </c>
      <c r="M4583" t="s">
        <v>28</v>
      </c>
      <c r="N4583" t="str">
        <f t="shared" si="71"/>
        <v>Low</v>
      </c>
    </row>
    <row r="4584" spans="1:14" x14ac:dyDescent="0.3">
      <c r="A4584">
        <v>4583</v>
      </c>
      <c r="B4584" t="s">
        <v>3279</v>
      </c>
      <c r="C4584" s="2">
        <v>45375</v>
      </c>
      <c r="D4584" t="s">
        <v>39</v>
      </c>
      <c r="E4584" t="s">
        <v>20</v>
      </c>
      <c r="F4584" t="s">
        <v>27</v>
      </c>
      <c r="G4584">
        <v>6</v>
      </c>
      <c r="H4584">
        <v>154.52000000000001</v>
      </c>
      <c r="I4584">
        <v>0.25</v>
      </c>
      <c r="J4584">
        <v>695.34</v>
      </c>
      <c r="K4584">
        <v>405.1</v>
      </c>
      <c r="L4584">
        <v>290.24</v>
      </c>
      <c r="M4584" t="s">
        <v>40</v>
      </c>
      <c r="N4584" t="str">
        <f t="shared" si="71"/>
        <v>High</v>
      </c>
    </row>
    <row r="4585" spans="1:14" x14ac:dyDescent="0.3">
      <c r="A4585">
        <v>4584</v>
      </c>
      <c r="B4585" t="s">
        <v>3601</v>
      </c>
      <c r="C4585" s="2">
        <v>45304</v>
      </c>
      <c r="D4585" t="s">
        <v>14</v>
      </c>
      <c r="E4585" t="s">
        <v>33</v>
      </c>
      <c r="F4585" t="s">
        <v>27</v>
      </c>
      <c r="G4585">
        <v>2</v>
      </c>
      <c r="H4585">
        <v>53.07</v>
      </c>
      <c r="I4585">
        <v>0.28999999999999998</v>
      </c>
      <c r="J4585">
        <v>75.36</v>
      </c>
      <c r="K4585">
        <v>50.2</v>
      </c>
      <c r="L4585">
        <v>25.16</v>
      </c>
      <c r="M4585" t="s">
        <v>22</v>
      </c>
      <c r="N4585" t="str">
        <f t="shared" si="71"/>
        <v>High</v>
      </c>
    </row>
    <row r="4586" spans="1:14" x14ac:dyDescent="0.3">
      <c r="A4586">
        <v>4585</v>
      </c>
      <c r="B4586" t="s">
        <v>3602</v>
      </c>
      <c r="C4586" s="2">
        <v>45328</v>
      </c>
      <c r="D4586" t="s">
        <v>39</v>
      </c>
      <c r="E4586" t="s">
        <v>15</v>
      </c>
      <c r="F4586" t="s">
        <v>27</v>
      </c>
      <c r="G4586">
        <v>9</v>
      </c>
      <c r="H4586">
        <v>360.87</v>
      </c>
      <c r="I4586">
        <v>0.1</v>
      </c>
      <c r="J4586">
        <v>2923.05</v>
      </c>
      <c r="K4586">
        <v>1862.39</v>
      </c>
      <c r="L4586">
        <v>1060.6600000000001</v>
      </c>
      <c r="M4586" t="s">
        <v>28</v>
      </c>
      <c r="N4586" t="str">
        <f t="shared" si="71"/>
        <v>Low</v>
      </c>
    </row>
    <row r="4587" spans="1:14" x14ac:dyDescent="0.3">
      <c r="A4587">
        <v>4586</v>
      </c>
      <c r="B4587" t="s">
        <v>2082</v>
      </c>
      <c r="C4587" s="2">
        <v>45589</v>
      </c>
      <c r="D4587" t="s">
        <v>24</v>
      </c>
      <c r="E4587" t="s">
        <v>30</v>
      </c>
      <c r="F4587" t="s">
        <v>21</v>
      </c>
      <c r="G4587">
        <v>9</v>
      </c>
      <c r="H4587">
        <v>442.49</v>
      </c>
      <c r="I4587">
        <v>0.01</v>
      </c>
      <c r="J4587">
        <v>3942.59</v>
      </c>
      <c r="K4587">
        <v>3003.63</v>
      </c>
      <c r="L4587">
        <v>938.96</v>
      </c>
      <c r="M4587" t="s">
        <v>40</v>
      </c>
      <c r="N4587" t="str">
        <f t="shared" si="71"/>
        <v>Low</v>
      </c>
    </row>
    <row r="4588" spans="1:14" x14ac:dyDescent="0.3">
      <c r="A4588">
        <v>4587</v>
      </c>
      <c r="B4588" t="s">
        <v>3603</v>
      </c>
      <c r="C4588" s="2">
        <v>45452</v>
      </c>
      <c r="D4588" t="s">
        <v>24</v>
      </c>
      <c r="E4588" t="s">
        <v>20</v>
      </c>
      <c r="F4588" t="s">
        <v>21</v>
      </c>
      <c r="G4588">
        <v>6</v>
      </c>
      <c r="H4588">
        <v>423.89</v>
      </c>
      <c r="I4588">
        <v>0.17</v>
      </c>
      <c r="J4588">
        <v>2110.9699999999998</v>
      </c>
      <c r="K4588">
        <v>1426.8</v>
      </c>
      <c r="L4588">
        <v>684.17</v>
      </c>
      <c r="M4588" t="s">
        <v>17</v>
      </c>
      <c r="N4588" t="str">
        <f t="shared" si="71"/>
        <v>Medium</v>
      </c>
    </row>
    <row r="4589" spans="1:14" x14ac:dyDescent="0.3">
      <c r="A4589">
        <v>4588</v>
      </c>
      <c r="B4589" t="s">
        <v>3604</v>
      </c>
      <c r="C4589" s="2">
        <v>45557</v>
      </c>
      <c r="D4589" t="s">
        <v>19</v>
      </c>
      <c r="E4589" t="s">
        <v>25</v>
      </c>
      <c r="F4589" t="s">
        <v>27</v>
      </c>
      <c r="G4589">
        <v>10</v>
      </c>
      <c r="H4589">
        <v>257.5</v>
      </c>
      <c r="I4589">
        <v>0.11</v>
      </c>
      <c r="J4589">
        <v>2291.75</v>
      </c>
      <c r="K4589">
        <v>1579.65</v>
      </c>
      <c r="L4589">
        <v>712.1</v>
      </c>
      <c r="M4589" t="s">
        <v>40</v>
      </c>
      <c r="N4589" t="str">
        <f t="shared" si="71"/>
        <v>Medium</v>
      </c>
    </row>
    <row r="4590" spans="1:14" x14ac:dyDescent="0.3">
      <c r="A4590">
        <v>4589</v>
      </c>
      <c r="B4590" t="s">
        <v>3605</v>
      </c>
      <c r="C4590" s="2">
        <v>45386</v>
      </c>
      <c r="D4590" t="s">
        <v>39</v>
      </c>
      <c r="E4590" t="s">
        <v>25</v>
      </c>
      <c r="F4590" t="s">
        <v>16</v>
      </c>
      <c r="G4590">
        <v>6</v>
      </c>
      <c r="H4590">
        <v>109.97</v>
      </c>
      <c r="I4590">
        <v>0.25</v>
      </c>
      <c r="J4590">
        <v>494.86</v>
      </c>
      <c r="K4590">
        <v>295.81</v>
      </c>
      <c r="L4590">
        <v>199.05</v>
      </c>
      <c r="M4590" t="s">
        <v>22</v>
      </c>
      <c r="N4590" t="str">
        <f t="shared" si="71"/>
        <v>High</v>
      </c>
    </row>
    <row r="4591" spans="1:14" x14ac:dyDescent="0.3">
      <c r="A4591">
        <v>4590</v>
      </c>
      <c r="B4591" t="s">
        <v>3606</v>
      </c>
      <c r="C4591" s="2">
        <v>45327</v>
      </c>
      <c r="D4591" t="s">
        <v>24</v>
      </c>
      <c r="E4591" t="s">
        <v>33</v>
      </c>
      <c r="F4591" t="s">
        <v>27</v>
      </c>
      <c r="G4591">
        <v>5</v>
      </c>
      <c r="H4591">
        <v>279.26</v>
      </c>
      <c r="I4591">
        <v>0.15</v>
      </c>
      <c r="J4591">
        <v>1186.8599999999999</v>
      </c>
      <c r="K4591">
        <v>756.47</v>
      </c>
      <c r="L4591">
        <v>430.39</v>
      </c>
      <c r="M4591" t="s">
        <v>22</v>
      </c>
      <c r="N4591" t="str">
        <f t="shared" si="71"/>
        <v>Medium</v>
      </c>
    </row>
    <row r="4592" spans="1:14" x14ac:dyDescent="0.3">
      <c r="A4592">
        <v>4591</v>
      </c>
      <c r="B4592" t="s">
        <v>3607</v>
      </c>
      <c r="C4592" s="2">
        <v>45313</v>
      </c>
      <c r="D4592" t="s">
        <v>19</v>
      </c>
      <c r="E4592" t="s">
        <v>33</v>
      </c>
      <c r="F4592" t="s">
        <v>27</v>
      </c>
      <c r="G4592">
        <v>3</v>
      </c>
      <c r="H4592">
        <v>422.76</v>
      </c>
      <c r="I4592">
        <v>0.2</v>
      </c>
      <c r="J4592">
        <v>1014.62</v>
      </c>
      <c r="K4592">
        <v>620.23</v>
      </c>
      <c r="L4592">
        <v>394.39</v>
      </c>
      <c r="M4592" t="s">
        <v>40</v>
      </c>
      <c r="N4592" t="str">
        <f t="shared" si="71"/>
        <v>Medium</v>
      </c>
    </row>
    <row r="4593" spans="1:14" x14ac:dyDescent="0.3">
      <c r="A4593">
        <v>4592</v>
      </c>
      <c r="B4593" t="s">
        <v>2519</v>
      </c>
      <c r="C4593" s="2">
        <v>45592</v>
      </c>
      <c r="D4593" t="s">
        <v>14</v>
      </c>
      <c r="E4593" t="s">
        <v>30</v>
      </c>
      <c r="F4593" t="s">
        <v>16</v>
      </c>
      <c r="G4593">
        <v>2</v>
      </c>
      <c r="H4593">
        <v>307.06</v>
      </c>
      <c r="I4593">
        <v>0.15</v>
      </c>
      <c r="J4593">
        <v>522</v>
      </c>
      <c r="K4593">
        <v>286.36</v>
      </c>
      <c r="L4593">
        <v>235.64</v>
      </c>
      <c r="M4593" t="s">
        <v>28</v>
      </c>
      <c r="N4593" t="str">
        <f t="shared" si="71"/>
        <v>Medium</v>
      </c>
    </row>
    <row r="4594" spans="1:14" x14ac:dyDescent="0.3">
      <c r="A4594">
        <v>4593</v>
      </c>
      <c r="B4594" t="s">
        <v>991</v>
      </c>
      <c r="C4594" s="2">
        <v>45595</v>
      </c>
      <c r="D4594" t="s">
        <v>24</v>
      </c>
      <c r="E4594" t="s">
        <v>20</v>
      </c>
      <c r="F4594" t="s">
        <v>16</v>
      </c>
      <c r="G4594">
        <v>3</v>
      </c>
      <c r="H4594">
        <v>496.77</v>
      </c>
      <c r="I4594">
        <v>0.3</v>
      </c>
      <c r="J4594">
        <v>1043.22</v>
      </c>
      <c r="K4594">
        <v>553.58000000000004</v>
      </c>
      <c r="L4594">
        <v>489.64</v>
      </c>
      <c r="M4594" t="s">
        <v>28</v>
      </c>
      <c r="N4594" t="str">
        <f t="shared" si="71"/>
        <v>High</v>
      </c>
    </row>
    <row r="4595" spans="1:14" x14ac:dyDescent="0.3">
      <c r="A4595">
        <v>4594</v>
      </c>
      <c r="B4595" t="s">
        <v>3608</v>
      </c>
      <c r="C4595" s="2">
        <v>45462</v>
      </c>
      <c r="D4595" t="s">
        <v>39</v>
      </c>
      <c r="E4595" t="s">
        <v>20</v>
      </c>
      <c r="F4595" t="s">
        <v>27</v>
      </c>
      <c r="G4595">
        <v>7</v>
      </c>
      <c r="H4595">
        <v>146.11000000000001</v>
      </c>
      <c r="I4595">
        <v>0.14000000000000001</v>
      </c>
      <c r="J4595">
        <v>879.58</v>
      </c>
      <c r="K4595">
        <v>443.45</v>
      </c>
      <c r="L4595">
        <v>436.13</v>
      </c>
      <c r="M4595" t="s">
        <v>17</v>
      </c>
      <c r="N4595" t="str">
        <f t="shared" si="71"/>
        <v>Medium</v>
      </c>
    </row>
    <row r="4596" spans="1:14" x14ac:dyDescent="0.3">
      <c r="A4596">
        <v>4595</v>
      </c>
      <c r="B4596" t="s">
        <v>3609</v>
      </c>
      <c r="C4596" s="2">
        <v>45301</v>
      </c>
      <c r="D4596" t="s">
        <v>19</v>
      </c>
      <c r="E4596" t="s">
        <v>30</v>
      </c>
      <c r="F4596" t="s">
        <v>21</v>
      </c>
      <c r="G4596">
        <v>5</v>
      </c>
      <c r="H4596">
        <v>293.58999999999997</v>
      </c>
      <c r="I4596">
        <v>0.09</v>
      </c>
      <c r="J4596">
        <v>1335.83</v>
      </c>
      <c r="K4596">
        <v>971.86</v>
      </c>
      <c r="L4596">
        <v>363.97</v>
      </c>
      <c r="M4596" t="s">
        <v>40</v>
      </c>
      <c r="N4596" t="str">
        <f t="shared" si="71"/>
        <v>Low</v>
      </c>
    </row>
    <row r="4597" spans="1:14" x14ac:dyDescent="0.3">
      <c r="A4597">
        <v>4596</v>
      </c>
      <c r="B4597" t="s">
        <v>3610</v>
      </c>
      <c r="C4597" s="2">
        <v>45319</v>
      </c>
      <c r="D4597" t="s">
        <v>39</v>
      </c>
      <c r="E4597" t="s">
        <v>30</v>
      </c>
      <c r="F4597" t="s">
        <v>27</v>
      </c>
      <c r="G4597">
        <v>1</v>
      </c>
      <c r="H4597">
        <v>439.76</v>
      </c>
      <c r="I4597">
        <v>0.03</v>
      </c>
      <c r="J4597">
        <v>426.57</v>
      </c>
      <c r="K4597">
        <v>278.08999999999997</v>
      </c>
      <c r="L4597">
        <v>148.47999999999999</v>
      </c>
      <c r="M4597" t="s">
        <v>28</v>
      </c>
      <c r="N4597" t="str">
        <f t="shared" si="71"/>
        <v>Low</v>
      </c>
    </row>
    <row r="4598" spans="1:14" x14ac:dyDescent="0.3">
      <c r="A4598">
        <v>4597</v>
      </c>
      <c r="B4598" t="s">
        <v>3041</v>
      </c>
      <c r="C4598" s="2">
        <v>45564</v>
      </c>
      <c r="D4598" t="s">
        <v>39</v>
      </c>
      <c r="E4598" t="s">
        <v>15</v>
      </c>
      <c r="F4598" t="s">
        <v>16</v>
      </c>
      <c r="G4598">
        <v>5</v>
      </c>
      <c r="H4598">
        <v>272.23</v>
      </c>
      <c r="I4598">
        <v>0.2</v>
      </c>
      <c r="J4598">
        <v>1088.92</v>
      </c>
      <c r="K4598">
        <v>863.65</v>
      </c>
      <c r="L4598">
        <v>225.27</v>
      </c>
      <c r="M4598" t="s">
        <v>46</v>
      </c>
      <c r="N4598" t="str">
        <f t="shared" si="71"/>
        <v>Medium</v>
      </c>
    </row>
    <row r="4599" spans="1:14" x14ac:dyDescent="0.3">
      <c r="A4599">
        <v>4598</v>
      </c>
      <c r="B4599" t="s">
        <v>2183</v>
      </c>
      <c r="C4599" s="2">
        <v>45453</v>
      </c>
      <c r="D4599" t="s">
        <v>24</v>
      </c>
      <c r="E4599" t="s">
        <v>25</v>
      </c>
      <c r="F4599" t="s">
        <v>21</v>
      </c>
      <c r="G4599">
        <v>6</v>
      </c>
      <c r="H4599">
        <v>436.41</v>
      </c>
      <c r="I4599">
        <v>0.28999999999999998</v>
      </c>
      <c r="J4599">
        <v>1859.11</v>
      </c>
      <c r="K4599">
        <v>1098.6199999999999</v>
      </c>
      <c r="L4599">
        <v>760.49</v>
      </c>
      <c r="M4599" t="s">
        <v>17</v>
      </c>
      <c r="N4599" t="str">
        <f t="shared" si="71"/>
        <v>High</v>
      </c>
    </row>
    <row r="4600" spans="1:14" x14ac:dyDescent="0.3">
      <c r="A4600">
        <v>4599</v>
      </c>
      <c r="B4600" t="s">
        <v>3611</v>
      </c>
      <c r="C4600" s="2">
        <v>45440</v>
      </c>
      <c r="D4600" t="s">
        <v>14</v>
      </c>
      <c r="E4600" t="s">
        <v>33</v>
      </c>
      <c r="F4600" t="s">
        <v>27</v>
      </c>
      <c r="G4600">
        <v>10</v>
      </c>
      <c r="H4600">
        <v>236.09</v>
      </c>
      <c r="I4600">
        <v>7.0000000000000007E-2</v>
      </c>
      <c r="J4600">
        <v>2195.64</v>
      </c>
      <c r="K4600">
        <v>1157.52</v>
      </c>
      <c r="L4600">
        <v>1038.1199999999999</v>
      </c>
      <c r="M4600" t="s">
        <v>22</v>
      </c>
      <c r="N4600" t="str">
        <f t="shared" si="71"/>
        <v>Low</v>
      </c>
    </row>
    <row r="4601" spans="1:14" x14ac:dyDescent="0.3">
      <c r="A4601">
        <v>4600</v>
      </c>
      <c r="B4601" t="s">
        <v>3612</v>
      </c>
      <c r="C4601" s="2">
        <v>45580</v>
      </c>
      <c r="D4601" t="s">
        <v>19</v>
      </c>
      <c r="E4601" t="s">
        <v>25</v>
      </c>
      <c r="F4601" t="s">
        <v>16</v>
      </c>
      <c r="G4601">
        <v>6</v>
      </c>
      <c r="H4601">
        <v>258.31</v>
      </c>
      <c r="I4601">
        <v>0.18</v>
      </c>
      <c r="J4601">
        <v>1270.8900000000001</v>
      </c>
      <c r="K4601">
        <v>689.69</v>
      </c>
      <c r="L4601">
        <v>581.20000000000005</v>
      </c>
      <c r="M4601" t="s">
        <v>28</v>
      </c>
      <c r="N4601" t="str">
        <f t="shared" si="71"/>
        <v>Medium</v>
      </c>
    </row>
    <row r="4602" spans="1:14" x14ac:dyDescent="0.3">
      <c r="A4602">
        <v>4601</v>
      </c>
      <c r="B4602" t="s">
        <v>3613</v>
      </c>
      <c r="C4602" s="2">
        <v>45655</v>
      </c>
      <c r="D4602" t="s">
        <v>14</v>
      </c>
      <c r="E4602" t="s">
        <v>33</v>
      </c>
      <c r="F4602" t="s">
        <v>21</v>
      </c>
      <c r="G4602">
        <v>2</v>
      </c>
      <c r="H4602">
        <v>299.08999999999997</v>
      </c>
      <c r="I4602">
        <v>0.18</v>
      </c>
      <c r="J4602">
        <v>490.51</v>
      </c>
      <c r="K4602">
        <v>391.88</v>
      </c>
      <c r="L4602">
        <v>98.63</v>
      </c>
      <c r="M4602" t="s">
        <v>22</v>
      </c>
      <c r="N4602" t="str">
        <f t="shared" si="71"/>
        <v>Medium</v>
      </c>
    </row>
    <row r="4603" spans="1:14" x14ac:dyDescent="0.3">
      <c r="A4603">
        <v>4602</v>
      </c>
      <c r="B4603" t="s">
        <v>3019</v>
      </c>
      <c r="C4603" s="2">
        <v>45324</v>
      </c>
      <c r="D4603" t="s">
        <v>39</v>
      </c>
      <c r="E4603" t="s">
        <v>25</v>
      </c>
      <c r="F4603" t="s">
        <v>21</v>
      </c>
      <c r="G4603">
        <v>7</v>
      </c>
      <c r="H4603">
        <v>55.78</v>
      </c>
      <c r="I4603">
        <v>0.21</v>
      </c>
      <c r="J4603">
        <v>308.45999999999998</v>
      </c>
      <c r="K4603">
        <v>245.34</v>
      </c>
      <c r="L4603">
        <v>63.12</v>
      </c>
      <c r="M4603" t="s">
        <v>22</v>
      </c>
      <c r="N4603" t="str">
        <f t="shared" si="71"/>
        <v>High</v>
      </c>
    </row>
    <row r="4604" spans="1:14" x14ac:dyDescent="0.3">
      <c r="A4604">
        <v>4603</v>
      </c>
      <c r="B4604" t="s">
        <v>2632</v>
      </c>
      <c r="C4604" s="2">
        <v>45330</v>
      </c>
      <c r="D4604" t="s">
        <v>14</v>
      </c>
      <c r="E4604" t="s">
        <v>30</v>
      </c>
      <c r="F4604" t="s">
        <v>27</v>
      </c>
      <c r="G4604">
        <v>4</v>
      </c>
      <c r="H4604">
        <v>257.92</v>
      </c>
      <c r="I4604">
        <v>0</v>
      </c>
      <c r="J4604">
        <v>1031.68</v>
      </c>
      <c r="K4604">
        <v>517.79</v>
      </c>
      <c r="L4604">
        <v>513.89</v>
      </c>
      <c r="M4604" t="s">
        <v>22</v>
      </c>
      <c r="N4604" t="str">
        <f t="shared" si="71"/>
        <v>No Discount</v>
      </c>
    </row>
    <row r="4605" spans="1:14" x14ac:dyDescent="0.3">
      <c r="A4605">
        <v>4604</v>
      </c>
      <c r="B4605" t="s">
        <v>3099</v>
      </c>
      <c r="C4605" s="2">
        <v>45584</v>
      </c>
      <c r="D4605" t="s">
        <v>14</v>
      </c>
      <c r="E4605" t="s">
        <v>20</v>
      </c>
      <c r="F4605" t="s">
        <v>21</v>
      </c>
      <c r="G4605">
        <v>4</v>
      </c>
      <c r="H4605">
        <v>376.28</v>
      </c>
      <c r="I4605">
        <v>0.27</v>
      </c>
      <c r="J4605">
        <v>1098.74</v>
      </c>
      <c r="K4605">
        <v>767.06</v>
      </c>
      <c r="L4605">
        <v>331.68</v>
      </c>
      <c r="M4605" t="s">
        <v>28</v>
      </c>
      <c r="N4605" t="str">
        <f t="shared" si="71"/>
        <v>High</v>
      </c>
    </row>
    <row r="4606" spans="1:14" x14ac:dyDescent="0.3">
      <c r="A4606">
        <v>4605</v>
      </c>
      <c r="B4606" t="s">
        <v>3433</v>
      </c>
      <c r="C4606" s="2">
        <v>45398</v>
      </c>
      <c r="D4606" t="s">
        <v>39</v>
      </c>
      <c r="E4606" t="s">
        <v>33</v>
      </c>
      <c r="F4606" t="s">
        <v>21</v>
      </c>
      <c r="G4606">
        <v>8</v>
      </c>
      <c r="H4606">
        <v>67.650000000000006</v>
      </c>
      <c r="I4606">
        <v>0.13</v>
      </c>
      <c r="J4606">
        <v>470.84</v>
      </c>
      <c r="K4606">
        <v>286.5</v>
      </c>
      <c r="L4606">
        <v>184.34</v>
      </c>
      <c r="M4606" t="s">
        <v>22</v>
      </c>
      <c r="N4606" t="str">
        <f t="shared" si="71"/>
        <v>Medium</v>
      </c>
    </row>
    <row r="4607" spans="1:14" x14ac:dyDescent="0.3">
      <c r="A4607">
        <v>4606</v>
      </c>
      <c r="B4607" t="s">
        <v>3614</v>
      </c>
      <c r="C4607" s="2">
        <v>45352</v>
      </c>
      <c r="D4607" t="s">
        <v>14</v>
      </c>
      <c r="E4607" t="s">
        <v>25</v>
      </c>
      <c r="F4607" t="s">
        <v>21</v>
      </c>
      <c r="G4607">
        <v>9</v>
      </c>
      <c r="H4607">
        <v>19.75</v>
      </c>
      <c r="I4607">
        <v>7.0000000000000007E-2</v>
      </c>
      <c r="J4607">
        <v>165.31</v>
      </c>
      <c r="K4607">
        <v>92.07</v>
      </c>
      <c r="L4607">
        <v>73.239999999999995</v>
      </c>
      <c r="M4607" t="s">
        <v>22</v>
      </c>
      <c r="N4607" t="str">
        <f t="shared" si="71"/>
        <v>Low</v>
      </c>
    </row>
    <row r="4608" spans="1:14" x14ac:dyDescent="0.3">
      <c r="A4608">
        <v>4607</v>
      </c>
      <c r="B4608" t="s">
        <v>3615</v>
      </c>
      <c r="C4608" s="2">
        <v>45441</v>
      </c>
      <c r="D4608" t="s">
        <v>39</v>
      </c>
      <c r="E4608" t="s">
        <v>15</v>
      </c>
      <c r="F4608" t="s">
        <v>21</v>
      </c>
      <c r="G4608">
        <v>9</v>
      </c>
      <c r="H4608">
        <v>286.17</v>
      </c>
      <c r="I4608">
        <v>0.13</v>
      </c>
      <c r="J4608">
        <v>2240.71</v>
      </c>
      <c r="K4608">
        <v>1295.69</v>
      </c>
      <c r="L4608">
        <v>945.02</v>
      </c>
      <c r="M4608" t="s">
        <v>28</v>
      </c>
      <c r="N4608" t="str">
        <f t="shared" si="71"/>
        <v>Medium</v>
      </c>
    </row>
    <row r="4609" spans="1:14" x14ac:dyDescent="0.3">
      <c r="A4609">
        <v>4608</v>
      </c>
      <c r="B4609" t="s">
        <v>3616</v>
      </c>
      <c r="C4609" s="2">
        <v>45646</v>
      </c>
      <c r="D4609" t="s">
        <v>39</v>
      </c>
      <c r="E4609" t="s">
        <v>15</v>
      </c>
      <c r="F4609" t="s">
        <v>16</v>
      </c>
      <c r="G4609">
        <v>2</v>
      </c>
      <c r="H4609">
        <v>312.55</v>
      </c>
      <c r="I4609">
        <v>0.2</v>
      </c>
      <c r="J4609">
        <v>500.08</v>
      </c>
      <c r="K4609">
        <v>266.06</v>
      </c>
      <c r="L4609">
        <v>234.02</v>
      </c>
      <c r="M4609" t="s">
        <v>17</v>
      </c>
      <c r="N4609" t="str">
        <f t="shared" si="71"/>
        <v>Medium</v>
      </c>
    </row>
    <row r="4610" spans="1:14" x14ac:dyDescent="0.3">
      <c r="A4610">
        <v>4609</v>
      </c>
      <c r="B4610" t="s">
        <v>3617</v>
      </c>
      <c r="C4610" s="2">
        <v>45498</v>
      </c>
      <c r="D4610" t="s">
        <v>14</v>
      </c>
      <c r="E4610" t="s">
        <v>30</v>
      </c>
      <c r="F4610" t="s">
        <v>27</v>
      </c>
      <c r="G4610">
        <v>9</v>
      </c>
      <c r="H4610">
        <v>373.38</v>
      </c>
      <c r="I4610">
        <v>0.18</v>
      </c>
      <c r="J4610">
        <v>2755.54</v>
      </c>
      <c r="K4610">
        <v>1404.67</v>
      </c>
      <c r="L4610">
        <v>1350.87</v>
      </c>
      <c r="M4610" t="s">
        <v>28</v>
      </c>
      <c r="N4610" t="str">
        <f t="shared" si="71"/>
        <v>Medium</v>
      </c>
    </row>
    <row r="4611" spans="1:14" x14ac:dyDescent="0.3">
      <c r="A4611">
        <v>4610</v>
      </c>
      <c r="B4611" t="s">
        <v>3618</v>
      </c>
      <c r="C4611" s="2">
        <v>45339</v>
      </c>
      <c r="D4611" t="s">
        <v>24</v>
      </c>
      <c r="E4611" t="s">
        <v>20</v>
      </c>
      <c r="F4611" t="s">
        <v>16</v>
      </c>
      <c r="G4611">
        <v>7</v>
      </c>
      <c r="H4611">
        <v>487.61</v>
      </c>
      <c r="I4611">
        <v>7.0000000000000007E-2</v>
      </c>
      <c r="J4611">
        <v>3174.34</v>
      </c>
      <c r="K4611">
        <v>2394.4</v>
      </c>
      <c r="L4611">
        <v>779.94</v>
      </c>
      <c r="M4611" t="s">
        <v>28</v>
      </c>
      <c r="N4611" t="str">
        <f t="shared" ref="N4611:N4674" si="72">_xlfn.IFS(I4611=0,"No Discount",I4611&gt;=0.21,"High",I4611&gt;=0.11,"Medium",I4611&gt;=0.01,"Low")</f>
        <v>Low</v>
      </c>
    </row>
    <row r="4612" spans="1:14" x14ac:dyDescent="0.3">
      <c r="A4612">
        <v>4611</v>
      </c>
      <c r="B4612" t="s">
        <v>3619</v>
      </c>
      <c r="C4612" s="2">
        <v>45403</v>
      </c>
      <c r="D4612" t="s">
        <v>14</v>
      </c>
      <c r="E4612" t="s">
        <v>30</v>
      </c>
      <c r="F4612" t="s">
        <v>16</v>
      </c>
      <c r="G4612">
        <v>9</v>
      </c>
      <c r="H4612">
        <v>117.65</v>
      </c>
      <c r="I4612">
        <v>7.0000000000000007E-2</v>
      </c>
      <c r="J4612">
        <v>984.73</v>
      </c>
      <c r="K4612">
        <v>620.25</v>
      </c>
      <c r="L4612">
        <v>364.48</v>
      </c>
      <c r="M4612" t="s">
        <v>40</v>
      </c>
      <c r="N4612" t="str">
        <f t="shared" si="72"/>
        <v>Low</v>
      </c>
    </row>
    <row r="4613" spans="1:14" x14ac:dyDescent="0.3">
      <c r="A4613">
        <v>4612</v>
      </c>
      <c r="B4613" t="s">
        <v>3620</v>
      </c>
      <c r="C4613" s="2">
        <v>45343</v>
      </c>
      <c r="D4613" t="s">
        <v>14</v>
      </c>
      <c r="E4613" t="s">
        <v>30</v>
      </c>
      <c r="F4613" t="s">
        <v>21</v>
      </c>
      <c r="G4613">
        <v>10</v>
      </c>
      <c r="H4613">
        <v>54.4</v>
      </c>
      <c r="I4613">
        <v>0.01</v>
      </c>
      <c r="J4613">
        <v>538.55999999999995</v>
      </c>
      <c r="K4613">
        <v>398.59</v>
      </c>
      <c r="L4613">
        <v>139.97</v>
      </c>
      <c r="M4613" t="s">
        <v>46</v>
      </c>
      <c r="N4613" t="str">
        <f t="shared" si="72"/>
        <v>Low</v>
      </c>
    </row>
    <row r="4614" spans="1:14" x14ac:dyDescent="0.3">
      <c r="A4614">
        <v>4613</v>
      </c>
      <c r="B4614" t="s">
        <v>1607</v>
      </c>
      <c r="C4614" s="2">
        <v>45646</v>
      </c>
      <c r="D4614" t="s">
        <v>39</v>
      </c>
      <c r="E4614" t="s">
        <v>30</v>
      </c>
      <c r="F4614" t="s">
        <v>21</v>
      </c>
      <c r="G4614">
        <v>2</v>
      </c>
      <c r="H4614">
        <v>205</v>
      </c>
      <c r="I4614">
        <v>0.13</v>
      </c>
      <c r="J4614">
        <v>356.7</v>
      </c>
      <c r="K4614">
        <v>190.24</v>
      </c>
      <c r="L4614">
        <v>166.46</v>
      </c>
      <c r="M4614" t="s">
        <v>28</v>
      </c>
      <c r="N4614" t="str">
        <f t="shared" si="72"/>
        <v>Medium</v>
      </c>
    </row>
    <row r="4615" spans="1:14" x14ac:dyDescent="0.3">
      <c r="A4615">
        <v>4614</v>
      </c>
      <c r="B4615" t="s">
        <v>3621</v>
      </c>
      <c r="C4615" s="2">
        <v>45418</v>
      </c>
      <c r="D4615" t="s">
        <v>39</v>
      </c>
      <c r="E4615" t="s">
        <v>20</v>
      </c>
      <c r="F4615" t="s">
        <v>16</v>
      </c>
      <c r="G4615">
        <v>6</v>
      </c>
      <c r="H4615">
        <v>209.54</v>
      </c>
      <c r="I4615">
        <v>0.02</v>
      </c>
      <c r="J4615">
        <v>1232.0999999999999</v>
      </c>
      <c r="K4615">
        <v>817.92</v>
      </c>
      <c r="L4615">
        <v>414.18</v>
      </c>
      <c r="M4615" t="s">
        <v>22</v>
      </c>
      <c r="N4615" t="str">
        <f t="shared" si="72"/>
        <v>Low</v>
      </c>
    </row>
    <row r="4616" spans="1:14" x14ac:dyDescent="0.3">
      <c r="A4616">
        <v>4615</v>
      </c>
      <c r="B4616" t="s">
        <v>840</v>
      </c>
      <c r="C4616" s="2">
        <v>45526</v>
      </c>
      <c r="D4616" t="s">
        <v>24</v>
      </c>
      <c r="E4616" t="s">
        <v>30</v>
      </c>
      <c r="F4616" t="s">
        <v>16</v>
      </c>
      <c r="G4616">
        <v>8</v>
      </c>
      <c r="H4616">
        <v>60.78</v>
      </c>
      <c r="I4616">
        <v>0.17</v>
      </c>
      <c r="J4616">
        <v>403.58</v>
      </c>
      <c r="K4616">
        <v>223.86</v>
      </c>
      <c r="L4616">
        <v>179.72</v>
      </c>
      <c r="M4616" t="s">
        <v>46</v>
      </c>
      <c r="N4616" t="str">
        <f t="shared" si="72"/>
        <v>Medium</v>
      </c>
    </row>
    <row r="4617" spans="1:14" x14ac:dyDescent="0.3">
      <c r="A4617">
        <v>4616</v>
      </c>
      <c r="B4617" t="s">
        <v>3622</v>
      </c>
      <c r="C4617" s="2">
        <v>45550</v>
      </c>
      <c r="D4617" t="s">
        <v>19</v>
      </c>
      <c r="E4617" t="s">
        <v>15</v>
      </c>
      <c r="F4617" t="s">
        <v>16</v>
      </c>
      <c r="G4617">
        <v>4</v>
      </c>
      <c r="H4617">
        <v>46.33</v>
      </c>
      <c r="I4617">
        <v>0.1</v>
      </c>
      <c r="J4617">
        <v>166.79</v>
      </c>
      <c r="K4617">
        <v>85.08</v>
      </c>
      <c r="L4617">
        <v>81.709999999999994</v>
      </c>
      <c r="M4617" t="s">
        <v>40</v>
      </c>
      <c r="N4617" t="str">
        <f t="shared" si="72"/>
        <v>Low</v>
      </c>
    </row>
    <row r="4618" spans="1:14" x14ac:dyDescent="0.3">
      <c r="A4618">
        <v>4617</v>
      </c>
      <c r="B4618" t="s">
        <v>3623</v>
      </c>
      <c r="C4618" s="2">
        <v>45417</v>
      </c>
      <c r="D4618" t="s">
        <v>14</v>
      </c>
      <c r="E4618" t="s">
        <v>20</v>
      </c>
      <c r="F4618" t="s">
        <v>27</v>
      </c>
      <c r="G4618">
        <v>9</v>
      </c>
      <c r="H4618">
        <v>330.62</v>
      </c>
      <c r="I4618">
        <v>0.2</v>
      </c>
      <c r="J4618">
        <v>2380.46</v>
      </c>
      <c r="K4618">
        <v>1315.66</v>
      </c>
      <c r="L4618">
        <v>1064.8</v>
      </c>
      <c r="M4618" t="s">
        <v>28</v>
      </c>
      <c r="N4618" t="str">
        <f t="shared" si="72"/>
        <v>Medium</v>
      </c>
    </row>
    <row r="4619" spans="1:14" x14ac:dyDescent="0.3">
      <c r="A4619">
        <v>4618</v>
      </c>
      <c r="B4619" t="s">
        <v>2915</v>
      </c>
      <c r="C4619" s="2">
        <v>45603</v>
      </c>
      <c r="D4619" t="s">
        <v>14</v>
      </c>
      <c r="E4619" t="s">
        <v>15</v>
      </c>
      <c r="F4619" t="s">
        <v>16</v>
      </c>
      <c r="G4619">
        <v>10</v>
      </c>
      <c r="H4619">
        <v>463.27</v>
      </c>
      <c r="I4619">
        <v>0.02</v>
      </c>
      <c r="J4619">
        <v>4540.05</v>
      </c>
      <c r="K4619">
        <v>3490.28</v>
      </c>
      <c r="L4619">
        <v>1049.77</v>
      </c>
      <c r="M4619" t="s">
        <v>22</v>
      </c>
      <c r="N4619" t="str">
        <f t="shared" si="72"/>
        <v>Low</v>
      </c>
    </row>
    <row r="4620" spans="1:14" x14ac:dyDescent="0.3">
      <c r="A4620">
        <v>4619</v>
      </c>
      <c r="B4620" t="s">
        <v>340</v>
      </c>
      <c r="C4620" s="2">
        <v>45400</v>
      </c>
      <c r="D4620" t="s">
        <v>14</v>
      </c>
      <c r="E4620" t="s">
        <v>15</v>
      </c>
      <c r="F4620" t="s">
        <v>16</v>
      </c>
      <c r="G4620">
        <v>5</v>
      </c>
      <c r="H4620">
        <v>183.2</v>
      </c>
      <c r="I4620">
        <v>0.26</v>
      </c>
      <c r="J4620">
        <v>677.84</v>
      </c>
      <c r="K4620">
        <v>437.84</v>
      </c>
      <c r="L4620">
        <v>240</v>
      </c>
      <c r="M4620" t="s">
        <v>17</v>
      </c>
      <c r="N4620" t="str">
        <f t="shared" si="72"/>
        <v>High</v>
      </c>
    </row>
    <row r="4621" spans="1:14" x14ac:dyDescent="0.3">
      <c r="A4621">
        <v>4620</v>
      </c>
      <c r="B4621" t="s">
        <v>3624</v>
      </c>
      <c r="C4621" s="2">
        <v>45462</v>
      </c>
      <c r="D4621" t="s">
        <v>19</v>
      </c>
      <c r="E4621" t="s">
        <v>15</v>
      </c>
      <c r="F4621" t="s">
        <v>21</v>
      </c>
      <c r="G4621">
        <v>6</v>
      </c>
      <c r="H4621">
        <v>424.97</v>
      </c>
      <c r="I4621">
        <v>0.17</v>
      </c>
      <c r="J4621">
        <v>2116.35</v>
      </c>
      <c r="K4621">
        <v>1262.48</v>
      </c>
      <c r="L4621">
        <v>853.87</v>
      </c>
      <c r="M4621" t="s">
        <v>17</v>
      </c>
      <c r="N4621" t="str">
        <f t="shared" si="72"/>
        <v>Medium</v>
      </c>
    </row>
    <row r="4622" spans="1:14" x14ac:dyDescent="0.3">
      <c r="A4622">
        <v>4621</v>
      </c>
      <c r="B4622" t="s">
        <v>3625</v>
      </c>
      <c r="C4622" s="2">
        <v>45541</v>
      </c>
      <c r="D4622" t="s">
        <v>24</v>
      </c>
      <c r="E4622" t="s">
        <v>30</v>
      </c>
      <c r="F4622" t="s">
        <v>27</v>
      </c>
      <c r="G4622">
        <v>9</v>
      </c>
      <c r="H4622">
        <v>277.45</v>
      </c>
      <c r="I4622">
        <v>0.27</v>
      </c>
      <c r="J4622">
        <v>1822.85</v>
      </c>
      <c r="K4622">
        <v>1062.5</v>
      </c>
      <c r="L4622">
        <v>760.35</v>
      </c>
      <c r="M4622" t="s">
        <v>46</v>
      </c>
      <c r="N4622" t="str">
        <f t="shared" si="72"/>
        <v>High</v>
      </c>
    </row>
    <row r="4623" spans="1:14" x14ac:dyDescent="0.3">
      <c r="A4623">
        <v>4622</v>
      </c>
      <c r="B4623" t="s">
        <v>3626</v>
      </c>
      <c r="C4623" s="2">
        <v>45633</v>
      </c>
      <c r="D4623" t="s">
        <v>19</v>
      </c>
      <c r="E4623" t="s">
        <v>15</v>
      </c>
      <c r="F4623" t="s">
        <v>27</v>
      </c>
      <c r="G4623">
        <v>6</v>
      </c>
      <c r="H4623">
        <v>89.48</v>
      </c>
      <c r="I4623">
        <v>0.25</v>
      </c>
      <c r="J4623">
        <v>402.66</v>
      </c>
      <c r="K4623">
        <v>220.98</v>
      </c>
      <c r="L4623">
        <v>181.68</v>
      </c>
      <c r="M4623" t="s">
        <v>22</v>
      </c>
      <c r="N4623" t="str">
        <f t="shared" si="72"/>
        <v>High</v>
      </c>
    </row>
    <row r="4624" spans="1:14" x14ac:dyDescent="0.3">
      <c r="A4624">
        <v>4623</v>
      </c>
      <c r="B4624" t="s">
        <v>2524</v>
      </c>
      <c r="C4624" s="2">
        <v>45318</v>
      </c>
      <c r="D4624" t="s">
        <v>24</v>
      </c>
      <c r="E4624" t="s">
        <v>15</v>
      </c>
      <c r="F4624" t="s">
        <v>16</v>
      </c>
      <c r="G4624">
        <v>3</v>
      </c>
      <c r="H4624">
        <v>298.89</v>
      </c>
      <c r="I4624">
        <v>0.19</v>
      </c>
      <c r="J4624">
        <v>726.3</v>
      </c>
      <c r="K4624">
        <v>376.46</v>
      </c>
      <c r="L4624">
        <v>349.84</v>
      </c>
      <c r="M4624" t="s">
        <v>40</v>
      </c>
      <c r="N4624" t="str">
        <f t="shared" si="72"/>
        <v>Medium</v>
      </c>
    </row>
    <row r="4625" spans="1:14" x14ac:dyDescent="0.3">
      <c r="A4625">
        <v>4624</v>
      </c>
      <c r="B4625" t="s">
        <v>721</v>
      </c>
      <c r="C4625" s="2">
        <v>45499</v>
      </c>
      <c r="D4625" t="s">
        <v>39</v>
      </c>
      <c r="E4625" t="s">
        <v>30</v>
      </c>
      <c r="F4625" t="s">
        <v>16</v>
      </c>
      <c r="G4625">
        <v>2</v>
      </c>
      <c r="H4625">
        <v>206.84</v>
      </c>
      <c r="I4625">
        <v>0.09</v>
      </c>
      <c r="J4625">
        <v>376.45</v>
      </c>
      <c r="K4625">
        <v>295.48</v>
      </c>
      <c r="L4625">
        <v>80.97</v>
      </c>
      <c r="M4625" t="s">
        <v>22</v>
      </c>
      <c r="N4625" t="str">
        <f t="shared" si="72"/>
        <v>Low</v>
      </c>
    </row>
    <row r="4626" spans="1:14" x14ac:dyDescent="0.3">
      <c r="A4626">
        <v>4625</v>
      </c>
      <c r="B4626" t="s">
        <v>3627</v>
      </c>
      <c r="C4626" s="2">
        <v>45585</v>
      </c>
      <c r="D4626" t="s">
        <v>14</v>
      </c>
      <c r="E4626" t="s">
        <v>33</v>
      </c>
      <c r="F4626" t="s">
        <v>21</v>
      </c>
      <c r="G4626">
        <v>6</v>
      </c>
      <c r="H4626">
        <v>219.25</v>
      </c>
      <c r="I4626">
        <v>0.28999999999999998</v>
      </c>
      <c r="J4626">
        <v>934</v>
      </c>
      <c r="K4626">
        <v>475.01</v>
      </c>
      <c r="L4626">
        <v>458.99</v>
      </c>
      <c r="M4626" t="s">
        <v>22</v>
      </c>
      <c r="N4626" t="str">
        <f t="shared" si="72"/>
        <v>High</v>
      </c>
    </row>
    <row r="4627" spans="1:14" x14ac:dyDescent="0.3">
      <c r="A4627">
        <v>4626</v>
      </c>
      <c r="B4627" t="s">
        <v>3628</v>
      </c>
      <c r="C4627" s="2">
        <v>45319</v>
      </c>
      <c r="D4627" t="s">
        <v>39</v>
      </c>
      <c r="E4627" t="s">
        <v>15</v>
      </c>
      <c r="F4627" t="s">
        <v>27</v>
      </c>
      <c r="G4627">
        <v>1</v>
      </c>
      <c r="H4627">
        <v>454.77</v>
      </c>
      <c r="I4627">
        <v>0.1</v>
      </c>
      <c r="J4627">
        <v>409.29</v>
      </c>
      <c r="K4627">
        <v>242.71</v>
      </c>
      <c r="L4627">
        <v>166.58</v>
      </c>
      <c r="M4627" t="s">
        <v>46</v>
      </c>
      <c r="N4627" t="str">
        <f t="shared" si="72"/>
        <v>Low</v>
      </c>
    </row>
    <row r="4628" spans="1:14" x14ac:dyDescent="0.3">
      <c r="A4628">
        <v>4627</v>
      </c>
      <c r="B4628" t="s">
        <v>2881</v>
      </c>
      <c r="C4628" s="2">
        <v>45527</v>
      </c>
      <c r="D4628" t="s">
        <v>19</v>
      </c>
      <c r="E4628" t="s">
        <v>30</v>
      </c>
      <c r="F4628" t="s">
        <v>21</v>
      </c>
      <c r="G4628">
        <v>5</v>
      </c>
      <c r="H4628">
        <v>397.39</v>
      </c>
      <c r="I4628">
        <v>0.17</v>
      </c>
      <c r="J4628">
        <v>1649.17</v>
      </c>
      <c r="K4628">
        <v>998.45</v>
      </c>
      <c r="L4628">
        <v>650.72</v>
      </c>
      <c r="M4628" t="s">
        <v>40</v>
      </c>
      <c r="N4628" t="str">
        <f t="shared" si="72"/>
        <v>Medium</v>
      </c>
    </row>
    <row r="4629" spans="1:14" x14ac:dyDescent="0.3">
      <c r="A4629">
        <v>4628</v>
      </c>
      <c r="B4629" t="s">
        <v>1861</v>
      </c>
      <c r="C4629" s="2">
        <v>45312</v>
      </c>
      <c r="D4629" t="s">
        <v>14</v>
      </c>
      <c r="E4629" t="s">
        <v>33</v>
      </c>
      <c r="F4629" t="s">
        <v>27</v>
      </c>
      <c r="G4629">
        <v>9</v>
      </c>
      <c r="H4629">
        <v>249.69</v>
      </c>
      <c r="I4629">
        <v>0.17</v>
      </c>
      <c r="J4629">
        <v>1865.18</v>
      </c>
      <c r="K4629">
        <v>1028.3399999999999</v>
      </c>
      <c r="L4629">
        <v>836.84</v>
      </c>
      <c r="M4629" t="s">
        <v>22</v>
      </c>
      <c r="N4629" t="str">
        <f t="shared" si="72"/>
        <v>Medium</v>
      </c>
    </row>
    <row r="4630" spans="1:14" x14ac:dyDescent="0.3">
      <c r="A4630">
        <v>4629</v>
      </c>
      <c r="B4630" t="s">
        <v>3629</v>
      </c>
      <c r="C4630" s="2">
        <v>45645</v>
      </c>
      <c r="D4630" t="s">
        <v>14</v>
      </c>
      <c r="E4630" t="s">
        <v>30</v>
      </c>
      <c r="F4630" t="s">
        <v>21</v>
      </c>
      <c r="G4630">
        <v>1</v>
      </c>
      <c r="H4630">
        <v>245.28</v>
      </c>
      <c r="I4630">
        <v>0.06</v>
      </c>
      <c r="J4630">
        <v>230.56</v>
      </c>
      <c r="K4630">
        <v>158.47</v>
      </c>
      <c r="L4630">
        <v>72.09</v>
      </c>
      <c r="M4630" t="s">
        <v>17</v>
      </c>
      <c r="N4630" t="str">
        <f t="shared" si="72"/>
        <v>Low</v>
      </c>
    </row>
    <row r="4631" spans="1:14" x14ac:dyDescent="0.3">
      <c r="A4631">
        <v>4630</v>
      </c>
      <c r="B4631" t="s">
        <v>3630</v>
      </c>
      <c r="C4631" s="2">
        <v>45488</v>
      </c>
      <c r="D4631" t="s">
        <v>14</v>
      </c>
      <c r="E4631" t="s">
        <v>30</v>
      </c>
      <c r="F4631" t="s">
        <v>21</v>
      </c>
      <c r="G4631">
        <v>9</v>
      </c>
      <c r="H4631">
        <v>262.94</v>
      </c>
      <c r="I4631">
        <v>0.1</v>
      </c>
      <c r="J4631">
        <v>2129.81</v>
      </c>
      <c r="K4631">
        <v>1421.18</v>
      </c>
      <c r="L4631">
        <v>708.63</v>
      </c>
      <c r="M4631" t="s">
        <v>17</v>
      </c>
      <c r="N4631" t="str">
        <f t="shared" si="72"/>
        <v>Low</v>
      </c>
    </row>
    <row r="4632" spans="1:14" x14ac:dyDescent="0.3">
      <c r="A4632">
        <v>4631</v>
      </c>
      <c r="B4632" t="s">
        <v>3631</v>
      </c>
      <c r="C4632" s="2">
        <v>45475</v>
      </c>
      <c r="D4632" t="s">
        <v>39</v>
      </c>
      <c r="E4632" t="s">
        <v>20</v>
      </c>
      <c r="F4632" t="s">
        <v>27</v>
      </c>
      <c r="G4632">
        <v>1</v>
      </c>
      <c r="H4632">
        <v>450.46</v>
      </c>
      <c r="I4632">
        <v>0.01</v>
      </c>
      <c r="J4632">
        <v>445.96</v>
      </c>
      <c r="K4632">
        <v>279.26</v>
      </c>
      <c r="L4632">
        <v>166.7</v>
      </c>
      <c r="M4632" t="s">
        <v>17</v>
      </c>
      <c r="N4632" t="str">
        <f t="shared" si="72"/>
        <v>Low</v>
      </c>
    </row>
    <row r="4633" spans="1:14" x14ac:dyDescent="0.3">
      <c r="A4633">
        <v>4632</v>
      </c>
      <c r="B4633" t="s">
        <v>3033</v>
      </c>
      <c r="C4633" s="2">
        <v>45514</v>
      </c>
      <c r="D4633" t="s">
        <v>14</v>
      </c>
      <c r="E4633" t="s">
        <v>25</v>
      </c>
      <c r="F4633" t="s">
        <v>21</v>
      </c>
      <c r="G4633">
        <v>1</v>
      </c>
      <c r="H4633">
        <v>151.02000000000001</v>
      </c>
      <c r="I4633">
        <v>0.1</v>
      </c>
      <c r="J4633">
        <v>135.91999999999999</v>
      </c>
      <c r="K4633">
        <v>102.82</v>
      </c>
      <c r="L4633">
        <v>33.1</v>
      </c>
      <c r="M4633" t="s">
        <v>46</v>
      </c>
      <c r="N4633" t="str">
        <f t="shared" si="72"/>
        <v>Low</v>
      </c>
    </row>
    <row r="4634" spans="1:14" x14ac:dyDescent="0.3">
      <c r="A4634">
        <v>4633</v>
      </c>
      <c r="B4634" t="s">
        <v>3632</v>
      </c>
      <c r="C4634" s="2">
        <v>45582</v>
      </c>
      <c r="D4634" t="s">
        <v>14</v>
      </c>
      <c r="E4634" t="s">
        <v>20</v>
      </c>
      <c r="F4634" t="s">
        <v>16</v>
      </c>
      <c r="G4634">
        <v>8</v>
      </c>
      <c r="H4634">
        <v>25.41</v>
      </c>
      <c r="I4634">
        <v>0.02</v>
      </c>
      <c r="J4634">
        <v>199.21</v>
      </c>
      <c r="K4634">
        <v>156.13</v>
      </c>
      <c r="L4634">
        <v>43.08</v>
      </c>
      <c r="M4634" t="s">
        <v>28</v>
      </c>
      <c r="N4634" t="str">
        <f t="shared" si="72"/>
        <v>Low</v>
      </c>
    </row>
    <row r="4635" spans="1:14" x14ac:dyDescent="0.3">
      <c r="A4635">
        <v>4634</v>
      </c>
      <c r="B4635" t="s">
        <v>3633</v>
      </c>
      <c r="C4635" s="2">
        <v>45618</v>
      </c>
      <c r="D4635" t="s">
        <v>39</v>
      </c>
      <c r="E4635" t="s">
        <v>30</v>
      </c>
      <c r="F4635" t="s">
        <v>21</v>
      </c>
      <c r="G4635">
        <v>2</v>
      </c>
      <c r="H4635">
        <v>24.58</v>
      </c>
      <c r="I4635">
        <v>0.28999999999999998</v>
      </c>
      <c r="J4635">
        <v>34.9</v>
      </c>
      <c r="K4635">
        <v>27.73</v>
      </c>
      <c r="L4635">
        <v>7.17</v>
      </c>
      <c r="M4635" t="s">
        <v>17</v>
      </c>
      <c r="N4635" t="str">
        <f t="shared" si="72"/>
        <v>High</v>
      </c>
    </row>
    <row r="4636" spans="1:14" x14ac:dyDescent="0.3">
      <c r="A4636">
        <v>4635</v>
      </c>
      <c r="B4636" t="s">
        <v>1809</v>
      </c>
      <c r="C4636" s="2">
        <v>45620</v>
      </c>
      <c r="D4636" t="s">
        <v>39</v>
      </c>
      <c r="E4636" t="s">
        <v>25</v>
      </c>
      <c r="F4636" t="s">
        <v>27</v>
      </c>
      <c r="G4636">
        <v>3</v>
      </c>
      <c r="H4636">
        <v>378.11</v>
      </c>
      <c r="I4636">
        <v>0.15</v>
      </c>
      <c r="J4636">
        <v>964.18</v>
      </c>
      <c r="K4636">
        <v>503.34</v>
      </c>
      <c r="L4636">
        <v>460.84</v>
      </c>
      <c r="M4636" t="s">
        <v>17</v>
      </c>
      <c r="N4636" t="str">
        <f t="shared" si="72"/>
        <v>Medium</v>
      </c>
    </row>
    <row r="4637" spans="1:14" x14ac:dyDescent="0.3">
      <c r="A4637">
        <v>4636</v>
      </c>
      <c r="B4637" t="s">
        <v>3634</v>
      </c>
      <c r="C4637" s="2">
        <v>45356</v>
      </c>
      <c r="D4637" t="s">
        <v>19</v>
      </c>
      <c r="E4637" t="s">
        <v>30</v>
      </c>
      <c r="F4637" t="s">
        <v>16</v>
      </c>
      <c r="G4637">
        <v>9</v>
      </c>
      <c r="H4637">
        <v>290.04000000000002</v>
      </c>
      <c r="I4637">
        <v>0.24</v>
      </c>
      <c r="J4637">
        <v>1983.87</v>
      </c>
      <c r="K4637">
        <v>1255.5899999999999</v>
      </c>
      <c r="L4637">
        <v>728.28</v>
      </c>
      <c r="M4637" t="s">
        <v>40</v>
      </c>
      <c r="N4637" t="str">
        <f t="shared" si="72"/>
        <v>High</v>
      </c>
    </row>
    <row r="4638" spans="1:14" x14ac:dyDescent="0.3">
      <c r="A4638">
        <v>4637</v>
      </c>
      <c r="B4638" t="s">
        <v>465</v>
      </c>
      <c r="C4638" s="2">
        <v>45634</v>
      </c>
      <c r="D4638" t="s">
        <v>14</v>
      </c>
      <c r="E4638" t="s">
        <v>25</v>
      </c>
      <c r="F4638" t="s">
        <v>16</v>
      </c>
      <c r="G4638">
        <v>4</v>
      </c>
      <c r="H4638">
        <v>105.61</v>
      </c>
      <c r="I4638">
        <v>0.05</v>
      </c>
      <c r="J4638">
        <v>401.32</v>
      </c>
      <c r="K4638">
        <v>251.09</v>
      </c>
      <c r="L4638">
        <v>150.22999999999999</v>
      </c>
      <c r="M4638" t="s">
        <v>46</v>
      </c>
      <c r="N4638" t="str">
        <f t="shared" si="72"/>
        <v>Low</v>
      </c>
    </row>
    <row r="4639" spans="1:14" x14ac:dyDescent="0.3">
      <c r="A4639">
        <v>4638</v>
      </c>
      <c r="B4639" t="s">
        <v>1817</v>
      </c>
      <c r="C4639" s="2">
        <v>45474</v>
      </c>
      <c r="D4639" t="s">
        <v>14</v>
      </c>
      <c r="E4639" t="s">
        <v>25</v>
      </c>
      <c r="F4639" t="s">
        <v>16</v>
      </c>
      <c r="G4639">
        <v>8</v>
      </c>
      <c r="H4639">
        <v>316.58</v>
      </c>
      <c r="I4639">
        <v>0.05</v>
      </c>
      <c r="J4639">
        <v>2406.0100000000002</v>
      </c>
      <c r="K4639">
        <v>1642.3</v>
      </c>
      <c r="L4639">
        <v>763.71</v>
      </c>
      <c r="M4639" t="s">
        <v>40</v>
      </c>
      <c r="N4639" t="str">
        <f t="shared" si="72"/>
        <v>Low</v>
      </c>
    </row>
    <row r="4640" spans="1:14" x14ac:dyDescent="0.3">
      <c r="A4640">
        <v>4639</v>
      </c>
      <c r="B4640" t="s">
        <v>3635</v>
      </c>
      <c r="C4640" s="2">
        <v>45579</v>
      </c>
      <c r="D4640" t="s">
        <v>19</v>
      </c>
      <c r="E4640" t="s">
        <v>25</v>
      </c>
      <c r="F4640" t="s">
        <v>21</v>
      </c>
      <c r="G4640">
        <v>10</v>
      </c>
      <c r="H4640">
        <v>436.98</v>
      </c>
      <c r="I4640">
        <v>0.27</v>
      </c>
      <c r="J4640">
        <v>3189.95</v>
      </c>
      <c r="K4640">
        <v>1664.57</v>
      </c>
      <c r="L4640">
        <v>1525.38</v>
      </c>
      <c r="M4640" t="s">
        <v>22</v>
      </c>
      <c r="N4640" t="str">
        <f t="shared" si="72"/>
        <v>High</v>
      </c>
    </row>
    <row r="4641" spans="1:14" x14ac:dyDescent="0.3">
      <c r="A4641">
        <v>4640</v>
      </c>
      <c r="B4641" t="s">
        <v>3636</v>
      </c>
      <c r="C4641" s="2">
        <v>45577</v>
      </c>
      <c r="D4641" t="s">
        <v>14</v>
      </c>
      <c r="E4641" t="s">
        <v>30</v>
      </c>
      <c r="F4641" t="s">
        <v>16</v>
      </c>
      <c r="G4641">
        <v>9</v>
      </c>
      <c r="H4641">
        <v>176.02</v>
      </c>
      <c r="I4641">
        <v>0.14000000000000001</v>
      </c>
      <c r="J4641">
        <v>1362.39</v>
      </c>
      <c r="K4641">
        <v>838.94</v>
      </c>
      <c r="L4641">
        <v>523.45000000000005</v>
      </c>
      <c r="M4641" t="s">
        <v>17</v>
      </c>
      <c r="N4641" t="str">
        <f t="shared" si="72"/>
        <v>Medium</v>
      </c>
    </row>
    <row r="4642" spans="1:14" x14ac:dyDescent="0.3">
      <c r="A4642">
        <v>4641</v>
      </c>
      <c r="B4642" t="s">
        <v>3637</v>
      </c>
      <c r="C4642" s="2">
        <v>45546</v>
      </c>
      <c r="D4642" t="s">
        <v>39</v>
      </c>
      <c r="E4642" t="s">
        <v>30</v>
      </c>
      <c r="F4642" t="s">
        <v>16</v>
      </c>
      <c r="G4642">
        <v>3</v>
      </c>
      <c r="H4642">
        <v>498.54</v>
      </c>
      <c r="I4642">
        <v>0.11</v>
      </c>
      <c r="J4642">
        <v>1331.1</v>
      </c>
      <c r="K4642">
        <v>771.59</v>
      </c>
      <c r="L4642">
        <v>559.51</v>
      </c>
      <c r="M4642" t="s">
        <v>22</v>
      </c>
      <c r="N4642" t="str">
        <f t="shared" si="72"/>
        <v>Medium</v>
      </c>
    </row>
    <row r="4643" spans="1:14" x14ac:dyDescent="0.3">
      <c r="A4643">
        <v>4642</v>
      </c>
      <c r="B4643" t="s">
        <v>3358</v>
      </c>
      <c r="C4643" s="2">
        <v>45368</v>
      </c>
      <c r="D4643" t="s">
        <v>19</v>
      </c>
      <c r="E4643" t="s">
        <v>30</v>
      </c>
      <c r="F4643" t="s">
        <v>16</v>
      </c>
      <c r="G4643">
        <v>5</v>
      </c>
      <c r="H4643">
        <v>165.57</v>
      </c>
      <c r="I4643">
        <v>0.01</v>
      </c>
      <c r="J4643">
        <v>819.57</v>
      </c>
      <c r="K4643">
        <v>624.32000000000005</v>
      </c>
      <c r="L4643">
        <v>195.25</v>
      </c>
      <c r="M4643" t="s">
        <v>17</v>
      </c>
      <c r="N4643" t="str">
        <f t="shared" si="72"/>
        <v>Low</v>
      </c>
    </row>
    <row r="4644" spans="1:14" x14ac:dyDescent="0.3">
      <c r="A4644">
        <v>4643</v>
      </c>
      <c r="B4644" t="s">
        <v>3638</v>
      </c>
      <c r="C4644" s="2">
        <v>45444</v>
      </c>
      <c r="D4644" t="s">
        <v>39</v>
      </c>
      <c r="E4644" t="s">
        <v>33</v>
      </c>
      <c r="F4644" t="s">
        <v>21</v>
      </c>
      <c r="G4644">
        <v>3</v>
      </c>
      <c r="H4644">
        <v>491.86</v>
      </c>
      <c r="I4644">
        <v>7.0000000000000007E-2</v>
      </c>
      <c r="J4644">
        <v>1372.29</v>
      </c>
      <c r="K4644">
        <v>875.25</v>
      </c>
      <c r="L4644">
        <v>497.04</v>
      </c>
      <c r="M4644" t="s">
        <v>46</v>
      </c>
      <c r="N4644" t="str">
        <f t="shared" si="72"/>
        <v>Low</v>
      </c>
    </row>
    <row r="4645" spans="1:14" x14ac:dyDescent="0.3">
      <c r="A4645">
        <v>4644</v>
      </c>
      <c r="B4645" t="s">
        <v>3226</v>
      </c>
      <c r="C4645" s="2">
        <v>45293</v>
      </c>
      <c r="D4645" t="s">
        <v>19</v>
      </c>
      <c r="E4645" t="s">
        <v>25</v>
      </c>
      <c r="F4645" t="s">
        <v>21</v>
      </c>
      <c r="G4645">
        <v>10</v>
      </c>
      <c r="H4645">
        <v>145.80000000000001</v>
      </c>
      <c r="I4645">
        <v>0.11</v>
      </c>
      <c r="J4645">
        <v>1297.6199999999999</v>
      </c>
      <c r="K4645">
        <v>840.4</v>
      </c>
      <c r="L4645">
        <v>457.22</v>
      </c>
      <c r="M4645" t="s">
        <v>28</v>
      </c>
      <c r="N4645" t="str">
        <f t="shared" si="72"/>
        <v>Medium</v>
      </c>
    </row>
    <row r="4646" spans="1:14" x14ac:dyDescent="0.3">
      <c r="A4646">
        <v>4645</v>
      </c>
      <c r="B4646" t="s">
        <v>3639</v>
      </c>
      <c r="C4646" s="2">
        <v>45365</v>
      </c>
      <c r="D4646" t="s">
        <v>24</v>
      </c>
      <c r="E4646" t="s">
        <v>33</v>
      </c>
      <c r="F4646" t="s">
        <v>16</v>
      </c>
      <c r="G4646">
        <v>10</v>
      </c>
      <c r="H4646">
        <v>28.07</v>
      </c>
      <c r="I4646">
        <v>0.04</v>
      </c>
      <c r="J4646">
        <v>269.47000000000003</v>
      </c>
      <c r="K4646">
        <v>175.14</v>
      </c>
      <c r="L4646">
        <v>94.33</v>
      </c>
      <c r="M4646" t="s">
        <v>40</v>
      </c>
      <c r="N4646" t="str">
        <f t="shared" si="72"/>
        <v>Low</v>
      </c>
    </row>
    <row r="4647" spans="1:14" x14ac:dyDescent="0.3">
      <c r="A4647">
        <v>4646</v>
      </c>
      <c r="B4647" t="s">
        <v>2134</v>
      </c>
      <c r="C4647" s="2">
        <v>45379</v>
      </c>
      <c r="D4647" t="s">
        <v>24</v>
      </c>
      <c r="E4647" t="s">
        <v>20</v>
      </c>
      <c r="F4647" t="s">
        <v>16</v>
      </c>
      <c r="G4647">
        <v>4</v>
      </c>
      <c r="H4647">
        <v>27.18</v>
      </c>
      <c r="I4647">
        <v>0.15</v>
      </c>
      <c r="J4647">
        <v>92.41</v>
      </c>
      <c r="K4647">
        <v>53.07</v>
      </c>
      <c r="L4647">
        <v>39.340000000000003</v>
      </c>
      <c r="M4647" t="s">
        <v>28</v>
      </c>
      <c r="N4647" t="str">
        <f t="shared" si="72"/>
        <v>Medium</v>
      </c>
    </row>
    <row r="4648" spans="1:14" x14ac:dyDescent="0.3">
      <c r="A4648">
        <v>4647</v>
      </c>
      <c r="B4648" t="s">
        <v>238</v>
      </c>
      <c r="C4648" s="2">
        <v>45428</v>
      </c>
      <c r="D4648" t="s">
        <v>14</v>
      </c>
      <c r="E4648" t="s">
        <v>25</v>
      </c>
      <c r="F4648" t="s">
        <v>21</v>
      </c>
      <c r="G4648">
        <v>6</v>
      </c>
      <c r="H4648">
        <v>417.4</v>
      </c>
      <c r="I4648">
        <v>0.3</v>
      </c>
      <c r="J4648">
        <v>1753.08</v>
      </c>
      <c r="K4648">
        <v>1308.26</v>
      </c>
      <c r="L4648">
        <v>444.82</v>
      </c>
      <c r="M4648" t="s">
        <v>46</v>
      </c>
      <c r="N4648" t="str">
        <f t="shared" si="72"/>
        <v>High</v>
      </c>
    </row>
    <row r="4649" spans="1:14" x14ac:dyDescent="0.3">
      <c r="A4649">
        <v>4648</v>
      </c>
      <c r="B4649" t="s">
        <v>3640</v>
      </c>
      <c r="C4649" s="2">
        <v>45299</v>
      </c>
      <c r="D4649" t="s">
        <v>24</v>
      </c>
      <c r="E4649" t="s">
        <v>25</v>
      </c>
      <c r="F4649" t="s">
        <v>21</v>
      </c>
      <c r="G4649">
        <v>2</v>
      </c>
      <c r="H4649">
        <v>462.18</v>
      </c>
      <c r="I4649">
        <v>0.14000000000000001</v>
      </c>
      <c r="J4649">
        <v>794.95</v>
      </c>
      <c r="K4649">
        <v>537.83000000000004</v>
      </c>
      <c r="L4649">
        <v>257.12</v>
      </c>
      <c r="M4649" t="s">
        <v>40</v>
      </c>
      <c r="N4649" t="str">
        <f t="shared" si="72"/>
        <v>Medium</v>
      </c>
    </row>
    <row r="4650" spans="1:14" x14ac:dyDescent="0.3">
      <c r="A4650">
        <v>4649</v>
      </c>
      <c r="B4650" t="s">
        <v>3641</v>
      </c>
      <c r="C4650" s="2">
        <v>45456</v>
      </c>
      <c r="D4650" t="s">
        <v>19</v>
      </c>
      <c r="E4650" t="s">
        <v>33</v>
      </c>
      <c r="F4650" t="s">
        <v>16</v>
      </c>
      <c r="G4650">
        <v>4</v>
      </c>
      <c r="H4650">
        <v>317.10000000000002</v>
      </c>
      <c r="I4650">
        <v>0.23</v>
      </c>
      <c r="J4650">
        <v>976.67</v>
      </c>
      <c r="K4650">
        <v>668.89</v>
      </c>
      <c r="L4650">
        <v>307.77999999999997</v>
      </c>
      <c r="M4650" t="s">
        <v>28</v>
      </c>
      <c r="N4650" t="str">
        <f t="shared" si="72"/>
        <v>High</v>
      </c>
    </row>
    <row r="4651" spans="1:14" x14ac:dyDescent="0.3">
      <c r="A4651">
        <v>4650</v>
      </c>
      <c r="B4651" t="s">
        <v>2134</v>
      </c>
      <c r="C4651" s="2">
        <v>45315</v>
      </c>
      <c r="D4651" t="s">
        <v>19</v>
      </c>
      <c r="E4651" t="s">
        <v>20</v>
      </c>
      <c r="F4651" t="s">
        <v>21</v>
      </c>
      <c r="G4651">
        <v>7</v>
      </c>
      <c r="H4651">
        <v>345.95</v>
      </c>
      <c r="I4651">
        <v>0.15</v>
      </c>
      <c r="J4651">
        <v>2058.4</v>
      </c>
      <c r="K4651">
        <v>1117.45</v>
      </c>
      <c r="L4651">
        <v>940.95</v>
      </c>
      <c r="M4651" t="s">
        <v>22</v>
      </c>
      <c r="N4651" t="str">
        <f t="shared" si="72"/>
        <v>Medium</v>
      </c>
    </row>
    <row r="4652" spans="1:14" x14ac:dyDescent="0.3">
      <c r="A4652">
        <v>4651</v>
      </c>
      <c r="B4652" t="s">
        <v>3642</v>
      </c>
      <c r="C4652" s="2">
        <v>45562</v>
      </c>
      <c r="D4652" t="s">
        <v>19</v>
      </c>
      <c r="E4652" t="s">
        <v>20</v>
      </c>
      <c r="F4652" t="s">
        <v>16</v>
      </c>
      <c r="G4652">
        <v>2</v>
      </c>
      <c r="H4652">
        <v>370.17</v>
      </c>
      <c r="I4652">
        <v>0.14000000000000001</v>
      </c>
      <c r="J4652">
        <v>636.69000000000005</v>
      </c>
      <c r="K4652">
        <v>398.8</v>
      </c>
      <c r="L4652">
        <v>237.89</v>
      </c>
      <c r="M4652" t="s">
        <v>28</v>
      </c>
      <c r="N4652" t="str">
        <f t="shared" si="72"/>
        <v>Medium</v>
      </c>
    </row>
    <row r="4653" spans="1:14" x14ac:dyDescent="0.3">
      <c r="A4653">
        <v>4652</v>
      </c>
      <c r="B4653" t="s">
        <v>2997</v>
      </c>
      <c r="C4653" s="2">
        <v>45311</v>
      </c>
      <c r="D4653" t="s">
        <v>24</v>
      </c>
      <c r="E4653" t="s">
        <v>30</v>
      </c>
      <c r="F4653" t="s">
        <v>21</v>
      </c>
      <c r="G4653">
        <v>4</v>
      </c>
      <c r="H4653">
        <v>241.06</v>
      </c>
      <c r="I4653">
        <v>0.23</v>
      </c>
      <c r="J4653">
        <v>742.46</v>
      </c>
      <c r="K4653">
        <v>399.59</v>
      </c>
      <c r="L4653">
        <v>342.87</v>
      </c>
      <c r="M4653" t="s">
        <v>40</v>
      </c>
      <c r="N4653" t="str">
        <f t="shared" si="72"/>
        <v>High</v>
      </c>
    </row>
    <row r="4654" spans="1:14" x14ac:dyDescent="0.3">
      <c r="A4654">
        <v>4653</v>
      </c>
      <c r="B4654" t="s">
        <v>3643</v>
      </c>
      <c r="C4654" s="2">
        <v>45454</v>
      </c>
      <c r="D4654" t="s">
        <v>24</v>
      </c>
      <c r="E4654" t="s">
        <v>15</v>
      </c>
      <c r="F4654" t="s">
        <v>16</v>
      </c>
      <c r="G4654">
        <v>4</v>
      </c>
      <c r="H4654">
        <v>129.53</v>
      </c>
      <c r="I4654">
        <v>0.21</v>
      </c>
      <c r="J4654">
        <v>409.31</v>
      </c>
      <c r="K4654">
        <v>262.45999999999998</v>
      </c>
      <c r="L4654">
        <v>146.85</v>
      </c>
      <c r="M4654" t="s">
        <v>22</v>
      </c>
      <c r="N4654" t="str">
        <f t="shared" si="72"/>
        <v>High</v>
      </c>
    </row>
    <row r="4655" spans="1:14" x14ac:dyDescent="0.3">
      <c r="A4655">
        <v>4654</v>
      </c>
      <c r="B4655" t="s">
        <v>3644</v>
      </c>
      <c r="C4655" s="2">
        <v>45397</v>
      </c>
      <c r="D4655" t="s">
        <v>39</v>
      </c>
      <c r="E4655" t="s">
        <v>25</v>
      </c>
      <c r="F4655" t="s">
        <v>21</v>
      </c>
      <c r="G4655">
        <v>1</v>
      </c>
      <c r="H4655">
        <v>326.69</v>
      </c>
      <c r="I4655">
        <v>0.14000000000000001</v>
      </c>
      <c r="J4655">
        <v>280.95</v>
      </c>
      <c r="K4655">
        <v>214.09</v>
      </c>
      <c r="L4655">
        <v>66.86</v>
      </c>
      <c r="M4655" t="s">
        <v>22</v>
      </c>
      <c r="N4655" t="str">
        <f t="shared" si="72"/>
        <v>Medium</v>
      </c>
    </row>
    <row r="4656" spans="1:14" x14ac:dyDescent="0.3">
      <c r="A4656">
        <v>4655</v>
      </c>
      <c r="B4656" t="s">
        <v>2915</v>
      </c>
      <c r="C4656" s="2">
        <v>45297</v>
      </c>
      <c r="D4656" t="s">
        <v>14</v>
      </c>
      <c r="E4656" t="s">
        <v>20</v>
      </c>
      <c r="F4656" t="s">
        <v>27</v>
      </c>
      <c r="G4656">
        <v>6</v>
      </c>
      <c r="H4656">
        <v>333.22</v>
      </c>
      <c r="I4656">
        <v>0.08</v>
      </c>
      <c r="J4656">
        <v>1839.37</v>
      </c>
      <c r="K4656">
        <v>1400.22</v>
      </c>
      <c r="L4656">
        <v>439.15</v>
      </c>
      <c r="M4656" t="s">
        <v>46</v>
      </c>
      <c r="N4656" t="str">
        <f t="shared" si="72"/>
        <v>Low</v>
      </c>
    </row>
    <row r="4657" spans="1:14" x14ac:dyDescent="0.3">
      <c r="A4657">
        <v>4656</v>
      </c>
      <c r="B4657" t="s">
        <v>290</v>
      </c>
      <c r="C4657" s="2">
        <v>45437</v>
      </c>
      <c r="D4657" t="s">
        <v>14</v>
      </c>
      <c r="E4657" t="s">
        <v>33</v>
      </c>
      <c r="F4657" t="s">
        <v>16</v>
      </c>
      <c r="G4657">
        <v>9</v>
      </c>
      <c r="H4657">
        <v>257.31</v>
      </c>
      <c r="I4657">
        <v>0.23</v>
      </c>
      <c r="J4657">
        <v>1783.16</v>
      </c>
      <c r="K4657">
        <v>1366.43</v>
      </c>
      <c r="L4657">
        <v>416.73</v>
      </c>
      <c r="M4657" t="s">
        <v>28</v>
      </c>
      <c r="N4657" t="str">
        <f t="shared" si="72"/>
        <v>High</v>
      </c>
    </row>
    <row r="4658" spans="1:14" x14ac:dyDescent="0.3">
      <c r="A4658">
        <v>4657</v>
      </c>
      <c r="B4658" t="s">
        <v>3117</v>
      </c>
      <c r="C4658" s="2">
        <v>45338</v>
      </c>
      <c r="D4658" t="s">
        <v>19</v>
      </c>
      <c r="E4658" t="s">
        <v>20</v>
      </c>
      <c r="F4658" t="s">
        <v>27</v>
      </c>
      <c r="G4658">
        <v>9</v>
      </c>
      <c r="H4658">
        <v>91.78</v>
      </c>
      <c r="I4658">
        <v>0.11</v>
      </c>
      <c r="J4658">
        <v>735.16</v>
      </c>
      <c r="K4658">
        <v>430.11</v>
      </c>
      <c r="L4658">
        <v>305.05</v>
      </c>
      <c r="M4658" t="s">
        <v>40</v>
      </c>
      <c r="N4658" t="str">
        <f t="shared" si="72"/>
        <v>Medium</v>
      </c>
    </row>
    <row r="4659" spans="1:14" x14ac:dyDescent="0.3">
      <c r="A4659">
        <v>4658</v>
      </c>
      <c r="B4659" t="s">
        <v>3645</v>
      </c>
      <c r="C4659" s="2">
        <v>45510</v>
      </c>
      <c r="D4659" t="s">
        <v>39</v>
      </c>
      <c r="E4659" t="s">
        <v>20</v>
      </c>
      <c r="F4659" t="s">
        <v>16</v>
      </c>
      <c r="G4659">
        <v>2</v>
      </c>
      <c r="H4659">
        <v>421.62</v>
      </c>
      <c r="I4659">
        <v>0.28999999999999998</v>
      </c>
      <c r="J4659">
        <v>598.70000000000005</v>
      </c>
      <c r="K4659">
        <v>419.39</v>
      </c>
      <c r="L4659">
        <v>179.31</v>
      </c>
      <c r="M4659" t="s">
        <v>40</v>
      </c>
      <c r="N4659" t="str">
        <f t="shared" si="72"/>
        <v>High</v>
      </c>
    </row>
    <row r="4660" spans="1:14" x14ac:dyDescent="0.3">
      <c r="A4660">
        <v>4659</v>
      </c>
      <c r="B4660" t="s">
        <v>2541</v>
      </c>
      <c r="C4660" s="2">
        <v>45651</v>
      </c>
      <c r="D4660" t="s">
        <v>39</v>
      </c>
      <c r="E4660" t="s">
        <v>33</v>
      </c>
      <c r="F4660" t="s">
        <v>21</v>
      </c>
      <c r="G4660">
        <v>7</v>
      </c>
      <c r="H4660">
        <v>82.23</v>
      </c>
      <c r="I4660">
        <v>0.02</v>
      </c>
      <c r="J4660">
        <v>564.1</v>
      </c>
      <c r="K4660">
        <v>338.71</v>
      </c>
      <c r="L4660">
        <v>225.39</v>
      </c>
      <c r="M4660" t="s">
        <v>40</v>
      </c>
      <c r="N4660" t="str">
        <f t="shared" si="72"/>
        <v>Low</v>
      </c>
    </row>
    <row r="4661" spans="1:14" x14ac:dyDescent="0.3">
      <c r="A4661">
        <v>4660</v>
      </c>
      <c r="B4661" t="s">
        <v>3646</v>
      </c>
      <c r="C4661" s="2">
        <v>45467</v>
      </c>
      <c r="D4661" t="s">
        <v>19</v>
      </c>
      <c r="E4661" t="s">
        <v>25</v>
      </c>
      <c r="F4661" t="s">
        <v>27</v>
      </c>
      <c r="G4661">
        <v>4</v>
      </c>
      <c r="H4661">
        <v>133.13</v>
      </c>
      <c r="I4661">
        <v>0.04</v>
      </c>
      <c r="J4661">
        <v>511.22</v>
      </c>
      <c r="K4661">
        <v>355.29</v>
      </c>
      <c r="L4661">
        <v>155.93</v>
      </c>
      <c r="M4661" t="s">
        <v>28</v>
      </c>
      <c r="N4661" t="str">
        <f t="shared" si="72"/>
        <v>Low</v>
      </c>
    </row>
    <row r="4662" spans="1:14" x14ac:dyDescent="0.3">
      <c r="A4662">
        <v>4661</v>
      </c>
      <c r="B4662" t="s">
        <v>3647</v>
      </c>
      <c r="C4662" s="2">
        <v>45432</v>
      </c>
      <c r="D4662" t="s">
        <v>19</v>
      </c>
      <c r="E4662" t="s">
        <v>25</v>
      </c>
      <c r="F4662" t="s">
        <v>27</v>
      </c>
      <c r="G4662">
        <v>2</v>
      </c>
      <c r="H4662">
        <v>357.06</v>
      </c>
      <c r="I4662">
        <v>0.21</v>
      </c>
      <c r="J4662">
        <v>564.15</v>
      </c>
      <c r="K4662">
        <v>301.45999999999998</v>
      </c>
      <c r="L4662">
        <v>262.69</v>
      </c>
      <c r="M4662" t="s">
        <v>17</v>
      </c>
      <c r="N4662" t="str">
        <f t="shared" si="72"/>
        <v>High</v>
      </c>
    </row>
    <row r="4663" spans="1:14" x14ac:dyDescent="0.3">
      <c r="A4663">
        <v>4662</v>
      </c>
      <c r="B4663" t="s">
        <v>3648</v>
      </c>
      <c r="C4663" s="2">
        <v>45413</v>
      </c>
      <c r="D4663" t="s">
        <v>24</v>
      </c>
      <c r="E4663" t="s">
        <v>30</v>
      </c>
      <c r="F4663" t="s">
        <v>27</v>
      </c>
      <c r="G4663">
        <v>1</v>
      </c>
      <c r="H4663">
        <v>138.46</v>
      </c>
      <c r="I4663">
        <v>0.12</v>
      </c>
      <c r="J4663">
        <v>121.84</v>
      </c>
      <c r="K4663">
        <v>86.22</v>
      </c>
      <c r="L4663">
        <v>35.619999999999997</v>
      </c>
      <c r="M4663" t="s">
        <v>40</v>
      </c>
      <c r="N4663" t="str">
        <f t="shared" si="72"/>
        <v>Medium</v>
      </c>
    </row>
    <row r="4664" spans="1:14" x14ac:dyDescent="0.3">
      <c r="A4664">
        <v>4663</v>
      </c>
      <c r="B4664" t="s">
        <v>3067</v>
      </c>
      <c r="C4664" s="2">
        <v>45413</v>
      </c>
      <c r="D4664" t="s">
        <v>24</v>
      </c>
      <c r="E4664" t="s">
        <v>15</v>
      </c>
      <c r="F4664" t="s">
        <v>21</v>
      </c>
      <c r="G4664">
        <v>7</v>
      </c>
      <c r="H4664">
        <v>447.28</v>
      </c>
      <c r="I4664">
        <v>0.01</v>
      </c>
      <c r="J4664">
        <v>3099.65</v>
      </c>
      <c r="K4664">
        <v>2320.17</v>
      </c>
      <c r="L4664">
        <v>779.48</v>
      </c>
      <c r="M4664" t="s">
        <v>22</v>
      </c>
      <c r="N4664" t="str">
        <f t="shared" si="72"/>
        <v>Low</v>
      </c>
    </row>
    <row r="4665" spans="1:14" x14ac:dyDescent="0.3">
      <c r="A4665">
        <v>4664</v>
      </c>
      <c r="B4665" t="s">
        <v>3649</v>
      </c>
      <c r="C4665" s="2">
        <v>45451</v>
      </c>
      <c r="D4665" t="s">
        <v>14</v>
      </c>
      <c r="E4665" t="s">
        <v>20</v>
      </c>
      <c r="F4665" t="s">
        <v>16</v>
      </c>
      <c r="G4665">
        <v>5</v>
      </c>
      <c r="H4665">
        <v>13.2</v>
      </c>
      <c r="I4665">
        <v>7.0000000000000007E-2</v>
      </c>
      <c r="J4665">
        <v>61.38</v>
      </c>
      <c r="K4665">
        <v>39.409999999999997</v>
      </c>
      <c r="L4665">
        <v>21.97</v>
      </c>
      <c r="M4665" t="s">
        <v>17</v>
      </c>
      <c r="N4665" t="str">
        <f t="shared" si="72"/>
        <v>Low</v>
      </c>
    </row>
    <row r="4666" spans="1:14" x14ac:dyDescent="0.3">
      <c r="A4666">
        <v>4665</v>
      </c>
      <c r="B4666" t="s">
        <v>3650</v>
      </c>
      <c r="C4666" s="2">
        <v>45424</v>
      </c>
      <c r="D4666" t="s">
        <v>19</v>
      </c>
      <c r="E4666" t="s">
        <v>33</v>
      </c>
      <c r="F4666" t="s">
        <v>16</v>
      </c>
      <c r="G4666">
        <v>10</v>
      </c>
      <c r="H4666">
        <v>313.35000000000002</v>
      </c>
      <c r="I4666">
        <v>0.03</v>
      </c>
      <c r="J4666">
        <v>3039.49</v>
      </c>
      <c r="K4666">
        <v>1974.72</v>
      </c>
      <c r="L4666">
        <v>1064.77</v>
      </c>
      <c r="M4666" t="s">
        <v>22</v>
      </c>
      <c r="N4666" t="str">
        <f t="shared" si="72"/>
        <v>Low</v>
      </c>
    </row>
    <row r="4667" spans="1:14" x14ac:dyDescent="0.3">
      <c r="A4667">
        <v>4666</v>
      </c>
      <c r="B4667" t="s">
        <v>2983</v>
      </c>
      <c r="C4667" s="2">
        <v>45585</v>
      </c>
      <c r="D4667" t="s">
        <v>14</v>
      </c>
      <c r="E4667" t="s">
        <v>15</v>
      </c>
      <c r="F4667" t="s">
        <v>16</v>
      </c>
      <c r="G4667">
        <v>4</v>
      </c>
      <c r="H4667">
        <v>74.52</v>
      </c>
      <c r="I4667">
        <v>0.3</v>
      </c>
      <c r="J4667">
        <v>208.66</v>
      </c>
      <c r="K4667">
        <v>141.36000000000001</v>
      </c>
      <c r="L4667">
        <v>67.3</v>
      </c>
      <c r="M4667" t="s">
        <v>46</v>
      </c>
      <c r="N4667" t="str">
        <f t="shared" si="72"/>
        <v>High</v>
      </c>
    </row>
    <row r="4668" spans="1:14" x14ac:dyDescent="0.3">
      <c r="A4668">
        <v>4667</v>
      </c>
      <c r="B4668" t="s">
        <v>3651</v>
      </c>
      <c r="C4668" s="2">
        <v>45400</v>
      </c>
      <c r="D4668" t="s">
        <v>24</v>
      </c>
      <c r="E4668" t="s">
        <v>25</v>
      </c>
      <c r="F4668" t="s">
        <v>16</v>
      </c>
      <c r="G4668">
        <v>6</v>
      </c>
      <c r="H4668">
        <v>95.34</v>
      </c>
      <c r="I4668">
        <v>0.26</v>
      </c>
      <c r="J4668">
        <v>423.31</v>
      </c>
      <c r="K4668">
        <v>290.39999999999998</v>
      </c>
      <c r="L4668">
        <v>132.91</v>
      </c>
      <c r="M4668" t="s">
        <v>46</v>
      </c>
      <c r="N4668" t="str">
        <f t="shared" si="72"/>
        <v>High</v>
      </c>
    </row>
    <row r="4669" spans="1:14" x14ac:dyDescent="0.3">
      <c r="A4669">
        <v>4668</v>
      </c>
      <c r="B4669" t="s">
        <v>248</v>
      </c>
      <c r="C4669" s="2">
        <v>45632</v>
      </c>
      <c r="D4669" t="s">
        <v>39</v>
      </c>
      <c r="E4669" t="s">
        <v>20</v>
      </c>
      <c r="F4669" t="s">
        <v>16</v>
      </c>
      <c r="G4669">
        <v>10</v>
      </c>
      <c r="H4669">
        <v>281.24</v>
      </c>
      <c r="I4669">
        <v>0.18</v>
      </c>
      <c r="J4669">
        <v>2306.17</v>
      </c>
      <c r="K4669">
        <v>1174.72</v>
      </c>
      <c r="L4669">
        <v>1131.45</v>
      </c>
      <c r="M4669" t="s">
        <v>46</v>
      </c>
      <c r="N4669" t="str">
        <f t="shared" si="72"/>
        <v>Medium</v>
      </c>
    </row>
    <row r="4670" spans="1:14" x14ac:dyDescent="0.3">
      <c r="A4670">
        <v>4669</v>
      </c>
      <c r="B4670" t="s">
        <v>3652</v>
      </c>
      <c r="C4670" s="2">
        <v>45342</v>
      </c>
      <c r="D4670" t="s">
        <v>19</v>
      </c>
      <c r="E4670" t="s">
        <v>20</v>
      </c>
      <c r="F4670" t="s">
        <v>16</v>
      </c>
      <c r="G4670">
        <v>1</v>
      </c>
      <c r="H4670">
        <v>358.71</v>
      </c>
      <c r="I4670">
        <v>0.18</v>
      </c>
      <c r="J4670">
        <v>294.14</v>
      </c>
      <c r="K4670">
        <v>228.95</v>
      </c>
      <c r="L4670">
        <v>65.19</v>
      </c>
      <c r="M4670" t="s">
        <v>28</v>
      </c>
      <c r="N4670" t="str">
        <f t="shared" si="72"/>
        <v>Medium</v>
      </c>
    </row>
    <row r="4671" spans="1:14" x14ac:dyDescent="0.3">
      <c r="A4671">
        <v>4670</v>
      </c>
      <c r="B4671" t="s">
        <v>3653</v>
      </c>
      <c r="C4671" s="2">
        <v>45360</v>
      </c>
      <c r="D4671" t="s">
        <v>24</v>
      </c>
      <c r="E4671" t="s">
        <v>15</v>
      </c>
      <c r="F4671" t="s">
        <v>21</v>
      </c>
      <c r="G4671">
        <v>2</v>
      </c>
      <c r="H4671">
        <v>43.84</v>
      </c>
      <c r="I4671">
        <v>0.01</v>
      </c>
      <c r="J4671">
        <v>86.8</v>
      </c>
      <c r="K4671">
        <v>56.15</v>
      </c>
      <c r="L4671">
        <v>30.65</v>
      </c>
      <c r="M4671" t="s">
        <v>28</v>
      </c>
      <c r="N4671" t="str">
        <f t="shared" si="72"/>
        <v>Low</v>
      </c>
    </row>
    <row r="4672" spans="1:14" x14ac:dyDescent="0.3">
      <c r="A4672">
        <v>4671</v>
      </c>
      <c r="B4672" t="s">
        <v>3654</v>
      </c>
      <c r="C4672" s="2">
        <v>45400</v>
      </c>
      <c r="D4672" t="s">
        <v>24</v>
      </c>
      <c r="E4672" t="s">
        <v>33</v>
      </c>
      <c r="F4672" t="s">
        <v>16</v>
      </c>
      <c r="G4672">
        <v>7</v>
      </c>
      <c r="H4672">
        <v>112.08</v>
      </c>
      <c r="I4672">
        <v>0.01</v>
      </c>
      <c r="J4672">
        <v>776.71</v>
      </c>
      <c r="K4672">
        <v>420.77</v>
      </c>
      <c r="L4672">
        <v>355.94</v>
      </c>
      <c r="M4672" t="s">
        <v>17</v>
      </c>
      <c r="N4672" t="str">
        <f t="shared" si="72"/>
        <v>Low</v>
      </c>
    </row>
    <row r="4673" spans="1:14" x14ac:dyDescent="0.3">
      <c r="A4673">
        <v>4672</v>
      </c>
      <c r="B4673" t="s">
        <v>2208</v>
      </c>
      <c r="C4673" s="2">
        <v>45535</v>
      </c>
      <c r="D4673" t="s">
        <v>19</v>
      </c>
      <c r="E4673" t="s">
        <v>33</v>
      </c>
      <c r="F4673" t="s">
        <v>27</v>
      </c>
      <c r="G4673">
        <v>3</v>
      </c>
      <c r="H4673">
        <v>202.42</v>
      </c>
      <c r="I4673">
        <v>0.01</v>
      </c>
      <c r="J4673">
        <v>601.19000000000005</v>
      </c>
      <c r="K4673">
        <v>357.83</v>
      </c>
      <c r="L4673">
        <v>243.36</v>
      </c>
      <c r="M4673" t="s">
        <v>22</v>
      </c>
      <c r="N4673" t="str">
        <f t="shared" si="72"/>
        <v>Low</v>
      </c>
    </row>
    <row r="4674" spans="1:14" x14ac:dyDescent="0.3">
      <c r="A4674">
        <v>4673</v>
      </c>
      <c r="B4674" t="s">
        <v>3655</v>
      </c>
      <c r="C4674" s="2">
        <v>45473</v>
      </c>
      <c r="D4674" t="s">
        <v>39</v>
      </c>
      <c r="E4674" t="s">
        <v>15</v>
      </c>
      <c r="F4674" t="s">
        <v>27</v>
      </c>
      <c r="G4674">
        <v>3</v>
      </c>
      <c r="H4674">
        <v>478.25</v>
      </c>
      <c r="I4674">
        <v>0.27</v>
      </c>
      <c r="J4674">
        <v>1047.3699999999999</v>
      </c>
      <c r="K4674">
        <v>595.54999999999995</v>
      </c>
      <c r="L4674">
        <v>451.82</v>
      </c>
      <c r="M4674" t="s">
        <v>28</v>
      </c>
      <c r="N4674" t="str">
        <f t="shared" si="72"/>
        <v>High</v>
      </c>
    </row>
    <row r="4675" spans="1:14" x14ac:dyDescent="0.3">
      <c r="A4675">
        <v>4674</v>
      </c>
      <c r="B4675" t="s">
        <v>3656</v>
      </c>
      <c r="C4675" s="2">
        <v>45581</v>
      </c>
      <c r="D4675" t="s">
        <v>24</v>
      </c>
      <c r="E4675" t="s">
        <v>25</v>
      </c>
      <c r="F4675" t="s">
        <v>16</v>
      </c>
      <c r="G4675">
        <v>10</v>
      </c>
      <c r="H4675">
        <v>317.3</v>
      </c>
      <c r="I4675">
        <v>0.27</v>
      </c>
      <c r="J4675">
        <v>2316.29</v>
      </c>
      <c r="K4675">
        <v>1814.42</v>
      </c>
      <c r="L4675">
        <v>501.87</v>
      </c>
      <c r="M4675" t="s">
        <v>46</v>
      </c>
      <c r="N4675" t="str">
        <f t="shared" ref="N4675:N4738" si="73">_xlfn.IFS(I4675=0,"No Discount",I4675&gt;=0.21,"High",I4675&gt;=0.11,"Medium",I4675&gt;=0.01,"Low")</f>
        <v>High</v>
      </c>
    </row>
    <row r="4676" spans="1:14" x14ac:dyDescent="0.3">
      <c r="A4676">
        <v>4675</v>
      </c>
      <c r="B4676" t="s">
        <v>3657</v>
      </c>
      <c r="C4676" s="2">
        <v>45442</v>
      </c>
      <c r="D4676" t="s">
        <v>24</v>
      </c>
      <c r="E4676" t="s">
        <v>15</v>
      </c>
      <c r="F4676" t="s">
        <v>16</v>
      </c>
      <c r="G4676">
        <v>9</v>
      </c>
      <c r="H4676">
        <v>214.61</v>
      </c>
      <c r="I4676">
        <v>0.13</v>
      </c>
      <c r="J4676">
        <v>1680.4</v>
      </c>
      <c r="K4676">
        <v>1219.3900000000001</v>
      </c>
      <c r="L4676">
        <v>461.01</v>
      </c>
      <c r="M4676" t="s">
        <v>46</v>
      </c>
      <c r="N4676" t="str">
        <f t="shared" si="73"/>
        <v>Medium</v>
      </c>
    </row>
    <row r="4677" spans="1:14" x14ac:dyDescent="0.3">
      <c r="A4677">
        <v>4676</v>
      </c>
      <c r="B4677" t="s">
        <v>3658</v>
      </c>
      <c r="C4677" s="2">
        <v>45648</v>
      </c>
      <c r="D4677" t="s">
        <v>19</v>
      </c>
      <c r="E4677" t="s">
        <v>25</v>
      </c>
      <c r="F4677" t="s">
        <v>16</v>
      </c>
      <c r="G4677">
        <v>5</v>
      </c>
      <c r="H4677">
        <v>252.78</v>
      </c>
      <c r="I4677">
        <v>0.08</v>
      </c>
      <c r="J4677">
        <v>1162.79</v>
      </c>
      <c r="K4677">
        <v>895.92</v>
      </c>
      <c r="L4677">
        <v>266.87</v>
      </c>
      <c r="M4677" t="s">
        <v>46</v>
      </c>
      <c r="N4677" t="str">
        <f t="shared" si="73"/>
        <v>Low</v>
      </c>
    </row>
    <row r="4678" spans="1:14" x14ac:dyDescent="0.3">
      <c r="A4678">
        <v>4677</v>
      </c>
      <c r="B4678" t="s">
        <v>3659</v>
      </c>
      <c r="C4678" s="2">
        <v>45424</v>
      </c>
      <c r="D4678" t="s">
        <v>24</v>
      </c>
      <c r="E4678" t="s">
        <v>33</v>
      </c>
      <c r="F4678" t="s">
        <v>16</v>
      </c>
      <c r="G4678">
        <v>10</v>
      </c>
      <c r="H4678">
        <v>63.17</v>
      </c>
      <c r="I4678">
        <v>0.03</v>
      </c>
      <c r="J4678">
        <v>612.75</v>
      </c>
      <c r="K4678">
        <v>325.13</v>
      </c>
      <c r="L4678">
        <v>287.62</v>
      </c>
      <c r="M4678" t="s">
        <v>46</v>
      </c>
      <c r="N4678" t="str">
        <f t="shared" si="73"/>
        <v>Low</v>
      </c>
    </row>
    <row r="4679" spans="1:14" x14ac:dyDescent="0.3">
      <c r="A4679">
        <v>4678</v>
      </c>
      <c r="B4679" t="s">
        <v>2853</v>
      </c>
      <c r="C4679" s="2">
        <v>45342</v>
      </c>
      <c r="D4679" t="s">
        <v>19</v>
      </c>
      <c r="E4679" t="s">
        <v>15</v>
      </c>
      <c r="F4679" t="s">
        <v>21</v>
      </c>
      <c r="G4679">
        <v>5</v>
      </c>
      <c r="H4679">
        <v>295.18</v>
      </c>
      <c r="I4679">
        <v>0.13</v>
      </c>
      <c r="J4679">
        <v>1284.03</v>
      </c>
      <c r="K4679">
        <v>871.21</v>
      </c>
      <c r="L4679">
        <v>412.82</v>
      </c>
      <c r="M4679" t="s">
        <v>46</v>
      </c>
      <c r="N4679" t="str">
        <f t="shared" si="73"/>
        <v>Medium</v>
      </c>
    </row>
    <row r="4680" spans="1:14" x14ac:dyDescent="0.3">
      <c r="A4680">
        <v>4679</v>
      </c>
      <c r="B4680" t="s">
        <v>3660</v>
      </c>
      <c r="C4680" s="2">
        <v>45316</v>
      </c>
      <c r="D4680" t="s">
        <v>19</v>
      </c>
      <c r="E4680" t="s">
        <v>20</v>
      </c>
      <c r="F4680" t="s">
        <v>16</v>
      </c>
      <c r="G4680">
        <v>2</v>
      </c>
      <c r="H4680">
        <v>82.7</v>
      </c>
      <c r="I4680">
        <v>0.16</v>
      </c>
      <c r="J4680">
        <v>138.94</v>
      </c>
      <c r="K4680">
        <v>86.32</v>
      </c>
      <c r="L4680">
        <v>52.62</v>
      </c>
      <c r="M4680" t="s">
        <v>22</v>
      </c>
      <c r="N4680" t="str">
        <f t="shared" si="73"/>
        <v>Medium</v>
      </c>
    </row>
    <row r="4681" spans="1:14" x14ac:dyDescent="0.3">
      <c r="A4681">
        <v>4680</v>
      </c>
      <c r="B4681" t="s">
        <v>2826</v>
      </c>
      <c r="C4681" s="2">
        <v>45317</v>
      </c>
      <c r="D4681" t="s">
        <v>14</v>
      </c>
      <c r="E4681" t="s">
        <v>30</v>
      </c>
      <c r="F4681" t="s">
        <v>21</v>
      </c>
      <c r="G4681">
        <v>7</v>
      </c>
      <c r="H4681">
        <v>387.55</v>
      </c>
      <c r="I4681">
        <v>0</v>
      </c>
      <c r="J4681">
        <v>2712.85</v>
      </c>
      <c r="K4681">
        <v>1800.67</v>
      </c>
      <c r="L4681">
        <v>912.18</v>
      </c>
      <c r="M4681" t="s">
        <v>46</v>
      </c>
      <c r="N4681" t="str">
        <f t="shared" si="73"/>
        <v>No Discount</v>
      </c>
    </row>
    <row r="4682" spans="1:14" x14ac:dyDescent="0.3">
      <c r="A4682">
        <v>4681</v>
      </c>
      <c r="B4682" t="s">
        <v>3661</v>
      </c>
      <c r="C4682" s="2">
        <v>45306</v>
      </c>
      <c r="D4682" t="s">
        <v>19</v>
      </c>
      <c r="E4682" t="s">
        <v>25</v>
      </c>
      <c r="F4682" t="s">
        <v>21</v>
      </c>
      <c r="G4682">
        <v>2</v>
      </c>
      <c r="H4682">
        <v>422.91</v>
      </c>
      <c r="I4682">
        <v>0.26</v>
      </c>
      <c r="J4682">
        <v>625.91</v>
      </c>
      <c r="K4682">
        <v>427.97</v>
      </c>
      <c r="L4682">
        <v>197.94</v>
      </c>
      <c r="M4682" t="s">
        <v>22</v>
      </c>
      <c r="N4682" t="str">
        <f t="shared" si="73"/>
        <v>High</v>
      </c>
    </row>
    <row r="4683" spans="1:14" x14ac:dyDescent="0.3">
      <c r="A4683">
        <v>4682</v>
      </c>
      <c r="B4683" t="s">
        <v>3662</v>
      </c>
      <c r="C4683" s="2">
        <v>45584</v>
      </c>
      <c r="D4683" t="s">
        <v>24</v>
      </c>
      <c r="E4683" t="s">
        <v>15</v>
      </c>
      <c r="F4683" t="s">
        <v>27</v>
      </c>
      <c r="G4683">
        <v>4</v>
      </c>
      <c r="H4683">
        <v>286.04000000000002</v>
      </c>
      <c r="I4683">
        <v>0.04</v>
      </c>
      <c r="J4683">
        <v>1098.3900000000001</v>
      </c>
      <c r="K4683">
        <v>859.94</v>
      </c>
      <c r="L4683">
        <v>238.45</v>
      </c>
      <c r="M4683" t="s">
        <v>46</v>
      </c>
      <c r="N4683" t="str">
        <f t="shared" si="73"/>
        <v>Low</v>
      </c>
    </row>
    <row r="4684" spans="1:14" x14ac:dyDescent="0.3">
      <c r="A4684">
        <v>4683</v>
      </c>
      <c r="B4684" t="s">
        <v>1916</v>
      </c>
      <c r="C4684" s="2">
        <v>45516</v>
      </c>
      <c r="D4684" t="s">
        <v>19</v>
      </c>
      <c r="E4684" t="s">
        <v>20</v>
      </c>
      <c r="F4684" t="s">
        <v>21</v>
      </c>
      <c r="G4684">
        <v>3</v>
      </c>
      <c r="H4684">
        <v>71</v>
      </c>
      <c r="I4684">
        <v>0.11</v>
      </c>
      <c r="J4684">
        <v>189.57</v>
      </c>
      <c r="K4684">
        <v>141.41999999999999</v>
      </c>
      <c r="L4684">
        <v>48.15</v>
      </c>
      <c r="M4684" t="s">
        <v>40</v>
      </c>
      <c r="N4684" t="str">
        <f t="shared" si="73"/>
        <v>Medium</v>
      </c>
    </row>
    <row r="4685" spans="1:14" x14ac:dyDescent="0.3">
      <c r="A4685">
        <v>4684</v>
      </c>
      <c r="B4685" t="s">
        <v>1723</v>
      </c>
      <c r="C4685" s="2">
        <v>45381</v>
      </c>
      <c r="D4685" t="s">
        <v>24</v>
      </c>
      <c r="E4685" t="s">
        <v>25</v>
      </c>
      <c r="F4685" t="s">
        <v>27</v>
      </c>
      <c r="G4685">
        <v>9</v>
      </c>
      <c r="H4685">
        <v>204.54</v>
      </c>
      <c r="I4685">
        <v>0.17</v>
      </c>
      <c r="J4685">
        <v>1527.91</v>
      </c>
      <c r="K4685">
        <v>1171.4000000000001</v>
      </c>
      <c r="L4685">
        <v>356.51</v>
      </c>
      <c r="M4685" t="s">
        <v>28</v>
      </c>
      <c r="N4685" t="str">
        <f t="shared" si="73"/>
        <v>Medium</v>
      </c>
    </row>
    <row r="4686" spans="1:14" x14ac:dyDescent="0.3">
      <c r="A4686">
        <v>4685</v>
      </c>
      <c r="B4686" t="s">
        <v>3663</v>
      </c>
      <c r="C4686" s="2">
        <v>45293</v>
      </c>
      <c r="D4686" t="s">
        <v>24</v>
      </c>
      <c r="E4686" t="s">
        <v>30</v>
      </c>
      <c r="F4686" t="s">
        <v>21</v>
      </c>
      <c r="G4686">
        <v>3</v>
      </c>
      <c r="H4686">
        <v>415.91</v>
      </c>
      <c r="I4686">
        <v>0.27</v>
      </c>
      <c r="J4686">
        <v>910.84</v>
      </c>
      <c r="K4686">
        <v>710.97</v>
      </c>
      <c r="L4686">
        <v>199.87</v>
      </c>
      <c r="M4686" t="s">
        <v>22</v>
      </c>
      <c r="N4686" t="str">
        <f t="shared" si="73"/>
        <v>High</v>
      </c>
    </row>
    <row r="4687" spans="1:14" x14ac:dyDescent="0.3">
      <c r="A4687">
        <v>4686</v>
      </c>
      <c r="B4687" t="s">
        <v>3664</v>
      </c>
      <c r="C4687" s="2">
        <v>45491</v>
      </c>
      <c r="D4687" t="s">
        <v>14</v>
      </c>
      <c r="E4687" t="s">
        <v>33</v>
      </c>
      <c r="F4687" t="s">
        <v>27</v>
      </c>
      <c r="G4687">
        <v>1</v>
      </c>
      <c r="H4687">
        <v>262.27</v>
      </c>
      <c r="I4687">
        <v>0.04</v>
      </c>
      <c r="J4687">
        <v>251.78</v>
      </c>
      <c r="K4687">
        <v>136.65</v>
      </c>
      <c r="L4687">
        <v>115.13</v>
      </c>
      <c r="M4687" t="s">
        <v>28</v>
      </c>
      <c r="N4687" t="str">
        <f t="shared" si="73"/>
        <v>Low</v>
      </c>
    </row>
    <row r="4688" spans="1:14" x14ac:dyDescent="0.3">
      <c r="A4688">
        <v>4687</v>
      </c>
      <c r="B4688" t="s">
        <v>3665</v>
      </c>
      <c r="C4688" s="2">
        <v>45539</v>
      </c>
      <c r="D4688" t="s">
        <v>24</v>
      </c>
      <c r="E4688" t="s">
        <v>20</v>
      </c>
      <c r="F4688" t="s">
        <v>21</v>
      </c>
      <c r="G4688">
        <v>2</v>
      </c>
      <c r="H4688">
        <v>293.64</v>
      </c>
      <c r="I4688">
        <v>0.28000000000000003</v>
      </c>
      <c r="J4688">
        <v>422.84</v>
      </c>
      <c r="K4688">
        <v>268.97000000000003</v>
      </c>
      <c r="L4688">
        <v>153.87</v>
      </c>
      <c r="M4688" t="s">
        <v>17</v>
      </c>
      <c r="N4688" t="str">
        <f t="shared" si="73"/>
        <v>High</v>
      </c>
    </row>
    <row r="4689" spans="1:14" x14ac:dyDescent="0.3">
      <c r="A4689">
        <v>4688</v>
      </c>
      <c r="B4689" t="s">
        <v>3666</v>
      </c>
      <c r="C4689" s="2">
        <v>45484</v>
      </c>
      <c r="D4689" t="s">
        <v>24</v>
      </c>
      <c r="E4689" t="s">
        <v>33</v>
      </c>
      <c r="F4689" t="s">
        <v>27</v>
      </c>
      <c r="G4689">
        <v>4</v>
      </c>
      <c r="H4689">
        <v>322.45999999999998</v>
      </c>
      <c r="I4689">
        <v>0.01</v>
      </c>
      <c r="J4689">
        <v>1276.94</v>
      </c>
      <c r="K4689">
        <v>808.38</v>
      </c>
      <c r="L4689">
        <v>468.56</v>
      </c>
      <c r="M4689" t="s">
        <v>22</v>
      </c>
      <c r="N4689" t="str">
        <f t="shared" si="73"/>
        <v>Low</v>
      </c>
    </row>
    <row r="4690" spans="1:14" x14ac:dyDescent="0.3">
      <c r="A4690">
        <v>4689</v>
      </c>
      <c r="B4690" t="s">
        <v>3667</v>
      </c>
      <c r="C4690" s="2">
        <v>45625</v>
      </c>
      <c r="D4690" t="s">
        <v>19</v>
      </c>
      <c r="E4690" t="s">
        <v>15</v>
      </c>
      <c r="F4690" t="s">
        <v>16</v>
      </c>
      <c r="G4690">
        <v>4</v>
      </c>
      <c r="H4690">
        <v>367.12</v>
      </c>
      <c r="I4690">
        <v>0.12</v>
      </c>
      <c r="J4690">
        <v>1292.26</v>
      </c>
      <c r="K4690">
        <v>882.15</v>
      </c>
      <c r="L4690">
        <v>410.11</v>
      </c>
      <c r="M4690" t="s">
        <v>46</v>
      </c>
      <c r="N4690" t="str">
        <f t="shared" si="73"/>
        <v>Medium</v>
      </c>
    </row>
    <row r="4691" spans="1:14" x14ac:dyDescent="0.3">
      <c r="A4691">
        <v>4690</v>
      </c>
      <c r="B4691" t="s">
        <v>3668</v>
      </c>
      <c r="C4691" s="2">
        <v>45621</v>
      </c>
      <c r="D4691" t="s">
        <v>24</v>
      </c>
      <c r="E4691" t="s">
        <v>33</v>
      </c>
      <c r="F4691" t="s">
        <v>21</v>
      </c>
      <c r="G4691">
        <v>3</v>
      </c>
      <c r="H4691">
        <v>383.05</v>
      </c>
      <c r="I4691">
        <v>0.22</v>
      </c>
      <c r="J4691">
        <v>896.34</v>
      </c>
      <c r="K4691">
        <v>666.56</v>
      </c>
      <c r="L4691">
        <v>229.78</v>
      </c>
      <c r="M4691" t="s">
        <v>22</v>
      </c>
      <c r="N4691" t="str">
        <f t="shared" si="73"/>
        <v>High</v>
      </c>
    </row>
    <row r="4692" spans="1:14" x14ac:dyDescent="0.3">
      <c r="A4692">
        <v>4691</v>
      </c>
      <c r="B4692" t="s">
        <v>3669</v>
      </c>
      <c r="C4692" s="2">
        <v>45397</v>
      </c>
      <c r="D4692" t="s">
        <v>19</v>
      </c>
      <c r="E4692" t="s">
        <v>33</v>
      </c>
      <c r="F4692" t="s">
        <v>16</v>
      </c>
      <c r="G4692">
        <v>7</v>
      </c>
      <c r="H4692">
        <v>299.5</v>
      </c>
      <c r="I4692">
        <v>0.2</v>
      </c>
      <c r="J4692">
        <v>1677.2</v>
      </c>
      <c r="K4692">
        <v>873.17</v>
      </c>
      <c r="L4692">
        <v>804.03</v>
      </c>
      <c r="M4692" t="s">
        <v>22</v>
      </c>
      <c r="N4692" t="str">
        <f t="shared" si="73"/>
        <v>Medium</v>
      </c>
    </row>
    <row r="4693" spans="1:14" x14ac:dyDescent="0.3">
      <c r="A4693">
        <v>4692</v>
      </c>
      <c r="B4693" t="s">
        <v>3670</v>
      </c>
      <c r="C4693" s="2">
        <v>45457</v>
      </c>
      <c r="D4693" t="s">
        <v>14</v>
      </c>
      <c r="E4693" t="s">
        <v>33</v>
      </c>
      <c r="F4693" t="s">
        <v>21</v>
      </c>
      <c r="G4693">
        <v>10</v>
      </c>
      <c r="H4693">
        <v>442.98</v>
      </c>
      <c r="I4693">
        <v>0.11</v>
      </c>
      <c r="J4693">
        <v>3942.52</v>
      </c>
      <c r="K4693">
        <v>2197.5500000000002</v>
      </c>
      <c r="L4693">
        <v>1744.97</v>
      </c>
      <c r="M4693" t="s">
        <v>46</v>
      </c>
      <c r="N4693" t="str">
        <f t="shared" si="73"/>
        <v>Medium</v>
      </c>
    </row>
    <row r="4694" spans="1:14" x14ac:dyDescent="0.3">
      <c r="A4694">
        <v>4693</v>
      </c>
      <c r="B4694" t="s">
        <v>2649</v>
      </c>
      <c r="C4694" s="2">
        <v>45597</v>
      </c>
      <c r="D4694" t="s">
        <v>39</v>
      </c>
      <c r="E4694" t="s">
        <v>30</v>
      </c>
      <c r="F4694" t="s">
        <v>16</v>
      </c>
      <c r="G4694">
        <v>9</v>
      </c>
      <c r="H4694">
        <v>490.34</v>
      </c>
      <c r="I4694">
        <v>0.02</v>
      </c>
      <c r="J4694">
        <v>4324.8</v>
      </c>
      <c r="K4694">
        <v>2641.8</v>
      </c>
      <c r="L4694">
        <v>1683</v>
      </c>
      <c r="M4694" t="s">
        <v>40</v>
      </c>
      <c r="N4694" t="str">
        <f t="shared" si="73"/>
        <v>Low</v>
      </c>
    </row>
    <row r="4695" spans="1:14" x14ac:dyDescent="0.3">
      <c r="A4695">
        <v>4694</v>
      </c>
      <c r="B4695" t="s">
        <v>3671</v>
      </c>
      <c r="C4695" s="2">
        <v>45431</v>
      </c>
      <c r="D4695" t="s">
        <v>24</v>
      </c>
      <c r="E4695" t="s">
        <v>15</v>
      </c>
      <c r="F4695" t="s">
        <v>21</v>
      </c>
      <c r="G4695">
        <v>2</v>
      </c>
      <c r="H4695">
        <v>495.52</v>
      </c>
      <c r="I4695">
        <v>0.15</v>
      </c>
      <c r="J4695">
        <v>842.38</v>
      </c>
      <c r="K4695">
        <v>573.44000000000005</v>
      </c>
      <c r="L4695">
        <v>268.94</v>
      </c>
      <c r="M4695" t="s">
        <v>46</v>
      </c>
      <c r="N4695" t="str">
        <f t="shared" si="73"/>
        <v>Medium</v>
      </c>
    </row>
    <row r="4696" spans="1:14" x14ac:dyDescent="0.3">
      <c r="A4696">
        <v>4695</v>
      </c>
      <c r="B4696" t="s">
        <v>3461</v>
      </c>
      <c r="C4696" s="2">
        <v>45613</v>
      </c>
      <c r="D4696" t="s">
        <v>39</v>
      </c>
      <c r="E4696" t="s">
        <v>20</v>
      </c>
      <c r="F4696" t="s">
        <v>21</v>
      </c>
      <c r="G4696">
        <v>10</v>
      </c>
      <c r="H4696">
        <v>216.52</v>
      </c>
      <c r="I4696">
        <v>0.02</v>
      </c>
      <c r="J4696">
        <v>2121.9</v>
      </c>
      <c r="K4696">
        <v>1497.88</v>
      </c>
      <c r="L4696">
        <v>624.02</v>
      </c>
      <c r="M4696" t="s">
        <v>22</v>
      </c>
      <c r="N4696" t="str">
        <f t="shared" si="73"/>
        <v>Low</v>
      </c>
    </row>
    <row r="4697" spans="1:14" x14ac:dyDescent="0.3">
      <c r="A4697">
        <v>4696</v>
      </c>
      <c r="B4697" t="s">
        <v>3672</v>
      </c>
      <c r="C4697" s="2">
        <v>45560</v>
      </c>
      <c r="D4697" t="s">
        <v>24</v>
      </c>
      <c r="E4697" t="s">
        <v>30</v>
      </c>
      <c r="F4697" t="s">
        <v>16</v>
      </c>
      <c r="G4697">
        <v>7</v>
      </c>
      <c r="H4697">
        <v>146.19</v>
      </c>
      <c r="I4697">
        <v>0.11</v>
      </c>
      <c r="J4697">
        <v>910.76</v>
      </c>
      <c r="K4697">
        <v>553.34</v>
      </c>
      <c r="L4697">
        <v>357.42</v>
      </c>
      <c r="M4697" t="s">
        <v>22</v>
      </c>
      <c r="N4697" t="str">
        <f t="shared" si="73"/>
        <v>Medium</v>
      </c>
    </row>
    <row r="4698" spans="1:14" x14ac:dyDescent="0.3">
      <c r="A4698">
        <v>4697</v>
      </c>
      <c r="B4698" t="s">
        <v>3673</v>
      </c>
      <c r="C4698" s="2">
        <v>45647</v>
      </c>
      <c r="D4698" t="s">
        <v>14</v>
      </c>
      <c r="E4698" t="s">
        <v>20</v>
      </c>
      <c r="F4698" t="s">
        <v>16</v>
      </c>
      <c r="G4698">
        <v>4</v>
      </c>
      <c r="H4698">
        <v>165.83</v>
      </c>
      <c r="I4698">
        <v>0.05</v>
      </c>
      <c r="J4698">
        <v>630.15</v>
      </c>
      <c r="K4698">
        <v>325.18</v>
      </c>
      <c r="L4698">
        <v>304.97000000000003</v>
      </c>
      <c r="M4698" t="s">
        <v>22</v>
      </c>
      <c r="N4698" t="str">
        <f t="shared" si="73"/>
        <v>Low</v>
      </c>
    </row>
    <row r="4699" spans="1:14" x14ac:dyDescent="0.3">
      <c r="A4699">
        <v>4698</v>
      </c>
      <c r="B4699" t="s">
        <v>3674</v>
      </c>
      <c r="C4699" s="2">
        <v>45513</v>
      </c>
      <c r="D4699" t="s">
        <v>24</v>
      </c>
      <c r="E4699" t="s">
        <v>15</v>
      </c>
      <c r="F4699" t="s">
        <v>27</v>
      </c>
      <c r="G4699">
        <v>7</v>
      </c>
      <c r="H4699">
        <v>323.08</v>
      </c>
      <c r="I4699">
        <v>0.28999999999999998</v>
      </c>
      <c r="J4699">
        <v>1605.71</v>
      </c>
      <c r="K4699">
        <v>1141.8699999999999</v>
      </c>
      <c r="L4699">
        <v>463.84</v>
      </c>
      <c r="M4699" t="s">
        <v>28</v>
      </c>
      <c r="N4699" t="str">
        <f t="shared" si="73"/>
        <v>High</v>
      </c>
    </row>
    <row r="4700" spans="1:14" x14ac:dyDescent="0.3">
      <c r="A4700">
        <v>4699</v>
      </c>
      <c r="B4700" t="s">
        <v>3675</v>
      </c>
      <c r="C4700" s="2">
        <v>45503</v>
      </c>
      <c r="D4700" t="s">
        <v>19</v>
      </c>
      <c r="E4700" t="s">
        <v>25</v>
      </c>
      <c r="F4700" t="s">
        <v>16</v>
      </c>
      <c r="G4700">
        <v>10</v>
      </c>
      <c r="H4700">
        <v>123.7</v>
      </c>
      <c r="I4700">
        <v>0.05</v>
      </c>
      <c r="J4700">
        <v>1175.1500000000001</v>
      </c>
      <c r="K4700">
        <v>637.29999999999995</v>
      </c>
      <c r="L4700">
        <v>537.85</v>
      </c>
      <c r="M4700" t="s">
        <v>28</v>
      </c>
      <c r="N4700" t="str">
        <f t="shared" si="73"/>
        <v>Low</v>
      </c>
    </row>
    <row r="4701" spans="1:14" x14ac:dyDescent="0.3">
      <c r="A4701">
        <v>4700</v>
      </c>
      <c r="B4701" t="s">
        <v>3606</v>
      </c>
      <c r="C4701" s="2">
        <v>45653</v>
      </c>
      <c r="D4701" t="s">
        <v>19</v>
      </c>
      <c r="E4701" t="s">
        <v>25</v>
      </c>
      <c r="F4701" t="s">
        <v>21</v>
      </c>
      <c r="G4701">
        <v>6</v>
      </c>
      <c r="H4701">
        <v>425.09</v>
      </c>
      <c r="I4701">
        <v>0.12</v>
      </c>
      <c r="J4701">
        <v>2244.48</v>
      </c>
      <c r="K4701">
        <v>1144.57</v>
      </c>
      <c r="L4701">
        <v>1099.9100000000001</v>
      </c>
      <c r="M4701" t="s">
        <v>46</v>
      </c>
      <c r="N4701" t="str">
        <f t="shared" si="73"/>
        <v>Medium</v>
      </c>
    </row>
    <row r="4702" spans="1:14" x14ac:dyDescent="0.3">
      <c r="A4702">
        <v>4701</v>
      </c>
      <c r="B4702" t="s">
        <v>3676</v>
      </c>
      <c r="C4702" s="2">
        <v>45439</v>
      </c>
      <c r="D4702" t="s">
        <v>24</v>
      </c>
      <c r="E4702" t="s">
        <v>20</v>
      </c>
      <c r="F4702" t="s">
        <v>27</v>
      </c>
      <c r="G4702">
        <v>10</v>
      </c>
      <c r="H4702">
        <v>477.56</v>
      </c>
      <c r="I4702">
        <v>0.26</v>
      </c>
      <c r="J4702">
        <v>3533.94</v>
      </c>
      <c r="K4702">
        <v>2087.36</v>
      </c>
      <c r="L4702">
        <v>1446.58</v>
      </c>
      <c r="M4702" t="s">
        <v>22</v>
      </c>
      <c r="N4702" t="str">
        <f t="shared" si="73"/>
        <v>High</v>
      </c>
    </row>
    <row r="4703" spans="1:14" x14ac:dyDescent="0.3">
      <c r="A4703">
        <v>4702</v>
      </c>
      <c r="B4703" t="s">
        <v>2076</v>
      </c>
      <c r="C4703" s="2">
        <v>45305</v>
      </c>
      <c r="D4703" t="s">
        <v>14</v>
      </c>
      <c r="E4703" t="s">
        <v>20</v>
      </c>
      <c r="F4703" t="s">
        <v>16</v>
      </c>
      <c r="G4703">
        <v>7</v>
      </c>
      <c r="H4703">
        <v>481.12</v>
      </c>
      <c r="I4703">
        <v>0.12</v>
      </c>
      <c r="J4703">
        <v>2963.7</v>
      </c>
      <c r="K4703">
        <v>1874.81</v>
      </c>
      <c r="L4703">
        <v>1088.8900000000001</v>
      </c>
      <c r="M4703" t="s">
        <v>22</v>
      </c>
      <c r="N4703" t="str">
        <f t="shared" si="73"/>
        <v>Medium</v>
      </c>
    </row>
    <row r="4704" spans="1:14" x14ac:dyDescent="0.3">
      <c r="A4704">
        <v>4703</v>
      </c>
      <c r="B4704" t="s">
        <v>3677</v>
      </c>
      <c r="C4704" s="2">
        <v>45592</v>
      </c>
      <c r="D4704" t="s">
        <v>39</v>
      </c>
      <c r="E4704" t="s">
        <v>15</v>
      </c>
      <c r="F4704" t="s">
        <v>16</v>
      </c>
      <c r="G4704">
        <v>4</v>
      </c>
      <c r="H4704">
        <v>435.49</v>
      </c>
      <c r="I4704">
        <v>0.22</v>
      </c>
      <c r="J4704">
        <v>1358.73</v>
      </c>
      <c r="K4704">
        <v>856.1</v>
      </c>
      <c r="L4704">
        <v>502.63</v>
      </c>
      <c r="M4704" t="s">
        <v>28</v>
      </c>
      <c r="N4704" t="str">
        <f t="shared" si="73"/>
        <v>High</v>
      </c>
    </row>
    <row r="4705" spans="1:14" x14ac:dyDescent="0.3">
      <c r="A4705">
        <v>4704</v>
      </c>
      <c r="B4705" t="s">
        <v>1452</v>
      </c>
      <c r="C4705" s="2">
        <v>45574</v>
      </c>
      <c r="D4705" t="s">
        <v>39</v>
      </c>
      <c r="E4705" t="s">
        <v>25</v>
      </c>
      <c r="F4705" t="s">
        <v>21</v>
      </c>
      <c r="G4705">
        <v>5</v>
      </c>
      <c r="H4705">
        <v>73.069999999999993</v>
      </c>
      <c r="I4705">
        <v>0.05</v>
      </c>
      <c r="J4705">
        <v>347.08</v>
      </c>
      <c r="K4705">
        <v>262.7</v>
      </c>
      <c r="L4705">
        <v>84.38</v>
      </c>
      <c r="M4705" t="s">
        <v>22</v>
      </c>
      <c r="N4705" t="str">
        <f t="shared" si="73"/>
        <v>Low</v>
      </c>
    </row>
    <row r="4706" spans="1:14" x14ac:dyDescent="0.3">
      <c r="A4706">
        <v>4705</v>
      </c>
      <c r="B4706" t="s">
        <v>410</v>
      </c>
      <c r="C4706" s="2">
        <v>45493</v>
      </c>
      <c r="D4706" t="s">
        <v>24</v>
      </c>
      <c r="E4706" t="s">
        <v>33</v>
      </c>
      <c r="F4706" t="s">
        <v>16</v>
      </c>
      <c r="G4706">
        <v>8</v>
      </c>
      <c r="H4706">
        <v>354.34</v>
      </c>
      <c r="I4706">
        <v>0.21</v>
      </c>
      <c r="J4706">
        <v>2239.4299999999998</v>
      </c>
      <c r="K4706">
        <v>1642.5</v>
      </c>
      <c r="L4706">
        <v>596.92999999999995</v>
      </c>
      <c r="M4706" t="s">
        <v>22</v>
      </c>
      <c r="N4706" t="str">
        <f t="shared" si="73"/>
        <v>High</v>
      </c>
    </row>
    <row r="4707" spans="1:14" x14ac:dyDescent="0.3">
      <c r="A4707">
        <v>4706</v>
      </c>
      <c r="B4707" t="s">
        <v>797</v>
      </c>
      <c r="C4707" s="2">
        <v>45590</v>
      </c>
      <c r="D4707" t="s">
        <v>24</v>
      </c>
      <c r="E4707" t="s">
        <v>25</v>
      </c>
      <c r="F4707" t="s">
        <v>27</v>
      </c>
      <c r="G4707">
        <v>3</v>
      </c>
      <c r="H4707">
        <v>269.44</v>
      </c>
      <c r="I4707">
        <v>0.18</v>
      </c>
      <c r="J4707">
        <v>662.82</v>
      </c>
      <c r="K4707">
        <v>377.48</v>
      </c>
      <c r="L4707">
        <v>285.33999999999997</v>
      </c>
      <c r="M4707" t="s">
        <v>40</v>
      </c>
      <c r="N4707" t="str">
        <f t="shared" si="73"/>
        <v>Medium</v>
      </c>
    </row>
    <row r="4708" spans="1:14" x14ac:dyDescent="0.3">
      <c r="A4708">
        <v>4707</v>
      </c>
      <c r="B4708" t="s">
        <v>3678</v>
      </c>
      <c r="C4708" s="2">
        <v>45299</v>
      </c>
      <c r="D4708" t="s">
        <v>39</v>
      </c>
      <c r="E4708" t="s">
        <v>33</v>
      </c>
      <c r="F4708" t="s">
        <v>16</v>
      </c>
      <c r="G4708">
        <v>10</v>
      </c>
      <c r="H4708">
        <v>274.18</v>
      </c>
      <c r="I4708">
        <v>0.02</v>
      </c>
      <c r="J4708">
        <v>2686.96</v>
      </c>
      <c r="K4708">
        <v>1647.86</v>
      </c>
      <c r="L4708">
        <v>1039.0999999999999</v>
      </c>
      <c r="M4708" t="s">
        <v>22</v>
      </c>
      <c r="N4708" t="str">
        <f t="shared" si="73"/>
        <v>Low</v>
      </c>
    </row>
    <row r="4709" spans="1:14" x14ac:dyDescent="0.3">
      <c r="A4709">
        <v>4708</v>
      </c>
      <c r="B4709" t="s">
        <v>3679</v>
      </c>
      <c r="C4709" s="2">
        <v>45490</v>
      </c>
      <c r="D4709" t="s">
        <v>14</v>
      </c>
      <c r="E4709" t="s">
        <v>15</v>
      </c>
      <c r="F4709" t="s">
        <v>16</v>
      </c>
      <c r="G4709">
        <v>5</v>
      </c>
      <c r="H4709">
        <v>295.58999999999997</v>
      </c>
      <c r="I4709">
        <v>0.15</v>
      </c>
      <c r="J4709">
        <v>1256.26</v>
      </c>
      <c r="K4709">
        <v>697.08</v>
      </c>
      <c r="L4709">
        <v>559.17999999999995</v>
      </c>
      <c r="M4709" t="s">
        <v>28</v>
      </c>
      <c r="N4709" t="str">
        <f t="shared" si="73"/>
        <v>Medium</v>
      </c>
    </row>
    <row r="4710" spans="1:14" x14ac:dyDescent="0.3">
      <c r="A4710">
        <v>4709</v>
      </c>
      <c r="B4710" t="s">
        <v>3680</v>
      </c>
      <c r="C4710" s="2">
        <v>45466</v>
      </c>
      <c r="D4710" t="s">
        <v>39</v>
      </c>
      <c r="E4710" t="s">
        <v>20</v>
      </c>
      <c r="F4710" t="s">
        <v>27</v>
      </c>
      <c r="G4710">
        <v>9</v>
      </c>
      <c r="H4710">
        <v>340.83</v>
      </c>
      <c r="I4710">
        <v>0.21</v>
      </c>
      <c r="J4710">
        <v>2423.3000000000002</v>
      </c>
      <c r="K4710">
        <v>1519.18</v>
      </c>
      <c r="L4710">
        <v>904.12</v>
      </c>
      <c r="M4710" t="s">
        <v>22</v>
      </c>
      <c r="N4710" t="str">
        <f t="shared" si="73"/>
        <v>High</v>
      </c>
    </row>
    <row r="4711" spans="1:14" x14ac:dyDescent="0.3">
      <c r="A4711">
        <v>4710</v>
      </c>
      <c r="B4711" t="s">
        <v>3681</v>
      </c>
      <c r="C4711" s="2">
        <v>45465</v>
      </c>
      <c r="D4711" t="s">
        <v>19</v>
      </c>
      <c r="E4711" t="s">
        <v>20</v>
      </c>
      <c r="F4711" t="s">
        <v>16</v>
      </c>
      <c r="G4711">
        <v>2</v>
      </c>
      <c r="H4711">
        <v>143.91</v>
      </c>
      <c r="I4711">
        <v>0.27</v>
      </c>
      <c r="J4711">
        <v>210.11</v>
      </c>
      <c r="K4711">
        <v>137.62</v>
      </c>
      <c r="L4711">
        <v>72.489999999999995</v>
      </c>
      <c r="M4711" t="s">
        <v>28</v>
      </c>
      <c r="N4711" t="str">
        <f t="shared" si="73"/>
        <v>High</v>
      </c>
    </row>
    <row r="4712" spans="1:14" x14ac:dyDescent="0.3">
      <c r="A4712">
        <v>4711</v>
      </c>
      <c r="B4712" t="s">
        <v>3682</v>
      </c>
      <c r="C4712" s="2">
        <v>45650</v>
      </c>
      <c r="D4712" t="s">
        <v>39</v>
      </c>
      <c r="E4712" t="s">
        <v>30</v>
      </c>
      <c r="F4712" t="s">
        <v>27</v>
      </c>
      <c r="G4712">
        <v>5</v>
      </c>
      <c r="H4712">
        <v>297.49</v>
      </c>
      <c r="I4712">
        <v>0.13</v>
      </c>
      <c r="J4712">
        <v>1294.08</v>
      </c>
      <c r="K4712">
        <v>915.19</v>
      </c>
      <c r="L4712">
        <v>378.89</v>
      </c>
      <c r="M4712" t="s">
        <v>46</v>
      </c>
      <c r="N4712" t="str">
        <f t="shared" si="73"/>
        <v>Medium</v>
      </c>
    </row>
    <row r="4713" spans="1:14" x14ac:dyDescent="0.3">
      <c r="A4713">
        <v>4712</v>
      </c>
      <c r="B4713" t="s">
        <v>3387</v>
      </c>
      <c r="C4713" s="2">
        <v>45308</v>
      </c>
      <c r="D4713" t="s">
        <v>19</v>
      </c>
      <c r="E4713" t="s">
        <v>20</v>
      </c>
      <c r="F4713" t="s">
        <v>16</v>
      </c>
      <c r="G4713">
        <v>5</v>
      </c>
      <c r="H4713">
        <v>99.22</v>
      </c>
      <c r="I4713">
        <v>7.0000000000000007E-2</v>
      </c>
      <c r="J4713">
        <v>461.37</v>
      </c>
      <c r="K4713">
        <v>321.02</v>
      </c>
      <c r="L4713">
        <v>140.35</v>
      </c>
      <c r="M4713" t="s">
        <v>17</v>
      </c>
      <c r="N4713" t="str">
        <f t="shared" si="73"/>
        <v>Low</v>
      </c>
    </row>
    <row r="4714" spans="1:14" x14ac:dyDescent="0.3">
      <c r="A4714">
        <v>4713</v>
      </c>
      <c r="B4714" t="s">
        <v>3683</v>
      </c>
      <c r="C4714" s="2">
        <v>45359</v>
      </c>
      <c r="D4714" t="s">
        <v>24</v>
      </c>
      <c r="E4714" t="s">
        <v>15</v>
      </c>
      <c r="F4714" t="s">
        <v>16</v>
      </c>
      <c r="G4714">
        <v>6</v>
      </c>
      <c r="H4714">
        <v>428.06</v>
      </c>
      <c r="I4714">
        <v>0.04</v>
      </c>
      <c r="J4714">
        <v>2465.63</v>
      </c>
      <c r="K4714">
        <v>1962.9</v>
      </c>
      <c r="L4714">
        <v>502.73</v>
      </c>
      <c r="M4714" t="s">
        <v>17</v>
      </c>
      <c r="N4714" t="str">
        <f t="shared" si="73"/>
        <v>Low</v>
      </c>
    </row>
    <row r="4715" spans="1:14" x14ac:dyDescent="0.3">
      <c r="A4715">
        <v>4714</v>
      </c>
      <c r="B4715" t="s">
        <v>3042</v>
      </c>
      <c r="C4715" s="2">
        <v>45362</v>
      </c>
      <c r="D4715" t="s">
        <v>24</v>
      </c>
      <c r="E4715" t="s">
        <v>20</v>
      </c>
      <c r="F4715" t="s">
        <v>21</v>
      </c>
      <c r="G4715">
        <v>6</v>
      </c>
      <c r="H4715">
        <v>33.4</v>
      </c>
      <c r="I4715">
        <v>0.06</v>
      </c>
      <c r="J4715">
        <v>188.38</v>
      </c>
      <c r="K4715">
        <v>133.82</v>
      </c>
      <c r="L4715">
        <v>54.56</v>
      </c>
      <c r="M4715" t="s">
        <v>22</v>
      </c>
      <c r="N4715" t="str">
        <f t="shared" si="73"/>
        <v>Low</v>
      </c>
    </row>
    <row r="4716" spans="1:14" x14ac:dyDescent="0.3">
      <c r="A4716">
        <v>4715</v>
      </c>
      <c r="B4716" t="s">
        <v>3149</v>
      </c>
      <c r="C4716" s="2">
        <v>45449</v>
      </c>
      <c r="D4716" t="s">
        <v>24</v>
      </c>
      <c r="E4716" t="s">
        <v>20</v>
      </c>
      <c r="F4716" t="s">
        <v>16</v>
      </c>
      <c r="G4716">
        <v>4</v>
      </c>
      <c r="H4716">
        <v>331.58</v>
      </c>
      <c r="I4716">
        <v>7.0000000000000007E-2</v>
      </c>
      <c r="J4716">
        <v>1233.48</v>
      </c>
      <c r="K4716">
        <v>930.89</v>
      </c>
      <c r="L4716">
        <v>302.58999999999997</v>
      </c>
      <c r="M4716" t="s">
        <v>22</v>
      </c>
      <c r="N4716" t="str">
        <f t="shared" si="73"/>
        <v>Low</v>
      </c>
    </row>
    <row r="4717" spans="1:14" x14ac:dyDescent="0.3">
      <c r="A4717">
        <v>4716</v>
      </c>
      <c r="B4717" t="s">
        <v>3545</v>
      </c>
      <c r="C4717" s="2">
        <v>45412</v>
      </c>
      <c r="D4717" t="s">
        <v>19</v>
      </c>
      <c r="E4717" t="s">
        <v>20</v>
      </c>
      <c r="F4717" t="s">
        <v>21</v>
      </c>
      <c r="G4717">
        <v>5</v>
      </c>
      <c r="H4717">
        <v>159.36000000000001</v>
      </c>
      <c r="I4717">
        <v>0.2</v>
      </c>
      <c r="J4717">
        <v>637.44000000000005</v>
      </c>
      <c r="K4717">
        <v>338.52</v>
      </c>
      <c r="L4717">
        <v>298.92</v>
      </c>
      <c r="M4717" t="s">
        <v>40</v>
      </c>
      <c r="N4717" t="str">
        <f t="shared" si="73"/>
        <v>Medium</v>
      </c>
    </row>
    <row r="4718" spans="1:14" x14ac:dyDescent="0.3">
      <c r="A4718">
        <v>4717</v>
      </c>
      <c r="B4718" t="s">
        <v>3372</v>
      </c>
      <c r="C4718" s="2">
        <v>45379</v>
      </c>
      <c r="D4718" t="s">
        <v>39</v>
      </c>
      <c r="E4718" t="s">
        <v>20</v>
      </c>
      <c r="F4718" t="s">
        <v>27</v>
      </c>
      <c r="G4718">
        <v>4</v>
      </c>
      <c r="H4718">
        <v>172.42</v>
      </c>
      <c r="I4718">
        <v>0.08</v>
      </c>
      <c r="J4718">
        <v>634.51</v>
      </c>
      <c r="K4718">
        <v>350.18</v>
      </c>
      <c r="L4718">
        <v>284.33</v>
      </c>
      <c r="M4718" t="s">
        <v>28</v>
      </c>
      <c r="N4718" t="str">
        <f t="shared" si="73"/>
        <v>Low</v>
      </c>
    </row>
    <row r="4719" spans="1:14" x14ac:dyDescent="0.3">
      <c r="A4719">
        <v>4718</v>
      </c>
      <c r="B4719" t="s">
        <v>1136</v>
      </c>
      <c r="C4719" s="2">
        <v>45489</v>
      </c>
      <c r="D4719" t="s">
        <v>39</v>
      </c>
      <c r="E4719" t="s">
        <v>30</v>
      </c>
      <c r="F4719" t="s">
        <v>16</v>
      </c>
      <c r="G4719">
        <v>8</v>
      </c>
      <c r="H4719">
        <v>318.75</v>
      </c>
      <c r="I4719">
        <v>0.03</v>
      </c>
      <c r="J4719">
        <v>2473.5</v>
      </c>
      <c r="K4719">
        <v>1321.84</v>
      </c>
      <c r="L4719">
        <v>1151.6600000000001</v>
      </c>
      <c r="M4719" t="s">
        <v>17</v>
      </c>
      <c r="N4719" t="str">
        <f t="shared" si="73"/>
        <v>Low</v>
      </c>
    </row>
    <row r="4720" spans="1:14" x14ac:dyDescent="0.3">
      <c r="A4720">
        <v>4719</v>
      </c>
      <c r="B4720" t="s">
        <v>3684</v>
      </c>
      <c r="C4720" s="2">
        <v>45414</v>
      </c>
      <c r="D4720" t="s">
        <v>14</v>
      </c>
      <c r="E4720" t="s">
        <v>25</v>
      </c>
      <c r="F4720" t="s">
        <v>21</v>
      </c>
      <c r="G4720">
        <v>1</v>
      </c>
      <c r="H4720">
        <v>428.35</v>
      </c>
      <c r="I4720">
        <v>0.15</v>
      </c>
      <c r="J4720">
        <v>364.1</v>
      </c>
      <c r="K4720">
        <v>253.35</v>
      </c>
      <c r="L4720">
        <v>110.75</v>
      </c>
      <c r="M4720" t="s">
        <v>46</v>
      </c>
      <c r="N4720" t="str">
        <f t="shared" si="73"/>
        <v>Medium</v>
      </c>
    </row>
    <row r="4721" spans="1:14" x14ac:dyDescent="0.3">
      <c r="A4721">
        <v>4720</v>
      </c>
      <c r="B4721" t="s">
        <v>3685</v>
      </c>
      <c r="C4721" s="2">
        <v>45517</v>
      </c>
      <c r="D4721" t="s">
        <v>39</v>
      </c>
      <c r="E4721" t="s">
        <v>30</v>
      </c>
      <c r="F4721" t="s">
        <v>21</v>
      </c>
      <c r="G4721">
        <v>5</v>
      </c>
      <c r="H4721">
        <v>157.34</v>
      </c>
      <c r="I4721">
        <v>0.05</v>
      </c>
      <c r="J4721">
        <v>747.37</v>
      </c>
      <c r="K4721">
        <v>396.95</v>
      </c>
      <c r="L4721">
        <v>350.42</v>
      </c>
      <c r="M4721" t="s">
        <v>22</v>
      </c>
      <c r="N4721" t="str">
        <f t="shared" si="73"/>
        <v>Low</v>
      </c>
    </row>
    <row r="4722" spans="1:14" x14ac:dyDescent="0.3">
      <c r="A4722">
        <v>4721</v>
      </c>
      <c r="B4722" t="s">
        <v>3686</v>
      </c>
      <c r="C4722" s="2">
        <v>45423</v>
      </c>
      <c r="D4722" t="s">
        <v>19</v>
      </c>
      <c r="E4722" t="s">
        <v>30</v>
      </c>
      <c r="F4722" t="s">
        <v>21</v>
      </c>
      <c r="G4722">
        <v>9</v>
      </c>
      <c r="H4722">
        <v>391.63</v>
      </c>
      <c r="I4722">
        <v>0.24</v>
      </c>
      <c r="J4722">
        <v>2678.75</v>
      </c>
      <c r="K4722">
        <v>1517.07</v>
      </c>
      <c r="L4722">
        <v>1161.68</v>
      </c>
      <c r="M4722" t="s">
        <v>17</v>
      </c>
      <c r="N4722" t="str">
        <f t="shared" si="73"/>
        <v>High</v>
      </c>
    </row>
    <row r="4723" spans="1:14" x14ac:dyDescent="0.3">
      <c r="A4723">
        <v>4722</v>
      </c>
      <c r="B4723" t="s">
        <v>3687</v>
      </c>
      <c r="C4723" s="2">
        <v>45461</v>
      </c>
      <c r="D4723" t="s">
        <v>19</v>
      </c>
      <c r="E4723" t="s">
        <v>25</v>
      </c>
      <c r="F4723" t="s">
        <v>16</v>
      </c>
      <c r="G4723">
        <v>5</v>
      </c>
      <c r="H4723">
        <v>25.15</v>
      </c>
      <c r="I4723">
        <v>7.0000000000000007E-2</v>
      </c>
      <c r="J4723">
        <v>116.95</v>
      </c>
      <c r="K4723">
        <v>64.34</v>
      </c>
      <c r="L4723">
        <v>52.61</v>
      </c>
      <c r="M4723" t="s">
        <v>28</v>
      </c>
      <c r="N4723" t="str">
        <f t="shared" si="73"/>
        <v>Low</v>
      </c>
    </row>
    <row r="4724" spans="1:14" x14ac:dyDescent="0.3">
      <c r="A4724">
        <v>4723</v>
      </c>
      <c r="B4724" t="s">
        <v>3688</v>
      </c>
      <c r="C4724" s="2">
        <v>45345</v>
      </c>
      <c r="D4724" t="s">
        <v>24</v>
      </c>
      <c r="E4724" t="s">
        <v>15</v>
      </c>
      <c r="F4724" t="s">
        <v>16</v>
      </c>
      <c r="G4724">
        <v>1</v>
      </c>
      <c r="H4724">
        <v>233.89</v>
      </c>
      <c r="I4724">
        <v>0.26</v>
      </c>
      <c r="J4724">
        <v>173.08</v>
      </c>
      <c r="K4724">
        <v>104.66</v>
      </c>
      <c r="L4724">
        <v>68.42</v>
      </c>
      <c r="M4724" t="s">
        <v>17</v>
      </c>
      <c r="N4724" t="str">
        <f t="shared" si="73"/>
        <v>High</v>
      </c>
    </row>
    <row r="4725" spans="1:14" x14ac:dyDescent="0.3">
      <c r="A4725">
        <v>4724</v>
      </c>
      <c r="B4725" t="s">
        <v>3689</v>
      </c>
      <c r="C4725" s="2">
        <v>45397</v>
      </c>
      <c r="D4725" t="s">
        <v>14</v>
      </c>
      <c r="E4725" t="s">
        <v>30</v>
      </c>
      <c r="F4725" t="s">
        <v>27</v>
      </c>
      <c r="G4725">
        <v>9</v>
      </c>
      <c r="H4725">
        <v>442.43</v>
      </c>
      <c r="I4725">
        <v>0.25</v>
      </c>
      <c r="J4725">
        <v>2986.4</v>
      </c>
      <c r="K4725">
        <v>1654.72</v>
      </c>
      <c r="L4725">
        <v>1331.68</v>
      </c>
      <c r="M4725" t="s">
        <v>46</v>
      </c>
      <c r="N4725" t="str">
        <f t="shared" si="73"/>
        <v>High</v>
      </c>
    </row>
    <row r="4726" spans="1:14" x14ac:dyDescent="0.3">
      <c r="A4726">
        <v>4725</v>
      </c>
      <c r="B4726" t="s">
        <v>3690</v>
      </c>
      <c r="C4726" s="2">
        <v>45495</v>
      </c>
      <c r="D4726" t="s">
        <v>24</v>
      </c>
      <c r="E4726" t="s">
        <v>20</v>
      </c>
      <c r="F4726" t="s">
        <v>16</v>
      </c>
      <c r="G4726">
        <v>9</v>
      </c>
      <c r="H4726">
        <v>346.71</v>
      </c>
      <c r="I4726">
        <v>0.08</v>
      </c>
      <c r="J4726">
        <v>2870.76</v>
      </c>
      <c r="K4726">
        <v>2072.87</v>
      </c>
      <c r="L4726">
        <v>797.89</v>
      </c>
      <c r="M4726" t="s">
        <v>17</v>
      </c>
      <c r="N4726" t="str">
        <f t="shared" si="73"/>
        <v>Low</v>
      </c>
    </row>
    <row r="4727" spans="1:14" x14ac:dyDescent="0.3">
      <c r="A4727">
        <v>4726</v>
      </c>
      <c r="B4727" t="s">
        <v>954</v>
      </c>
      <c r="C4727" s="2">
        <v>45510</v>
      </c>
      <c r="D4727" t="s">
        <v>39</v>
      </c>
      <c r="E4727" t="s">
        <v>20</v>
      </c>
      <c r="F4727" t="s">
        <v>21</v>
      </c>
      <c r="G4727">
        <v>6</v>
      </c>
      <c r="H4727">
        <v>56.97</v>
      </c>
      <c r="I4727">
        <v>0.05</v>
      </c>
      <c r="J4727">
        <v>324.73</v>
      </c>
      <c r="K4727">
        <v>236.52</v>
      </c>
      <c r="L4727">
        <v>88.21</v>
      </c>
      <c r="M4727" t="s">
        <v>40</v>
      </c>
      <c r="N4727" t="str">
        <f t="shared" si="73"/>
        <v>Low</v>
      </c>
    </row>
    <row r="4728" spans="1:14" x14ac:dyDescent="0.3">
      <c r="A4728">
        <v>4727</v>
      </c>
      <c r="B4728" t="s">
        <v>3691</v>
      </c>
      <c r="C4728" s="2">
        <v>45358</v>
      </c>
      <c r="D4728" t="s">
        <v>14</v>
      </c>
      <c r="E4728" t="s">
        <v>30</v>
      </c>
      <c r="F4728" t="s">
        <v>21</v>
      </c>
      <c r="G4728">
        <v>5</v>
      </c>
      <c r="H4728">
        <v>113.02</v>
      </c>
      <c r="I4728">
        <v>0.19</v>
      </c>
      <c r="J4728">
        <v>457.73</v>
      </c>
      <c r="K4728">
        <v>304.54000000000002</v>
      </c>
      <c r="L4728">
        <v>153.19</v>
      </c>
      <c r="M4728" t="s">
        <v>40</v>
      </c>
      <c r="N4728" t="str">
        <f t="shared" si="73"/>
        <v>Medium</v>
      </c>
    </row>
    <row r="4729" spans="1:14" x14ac:dyDescent="0.3">
      <c r="A4729">
        <v>4728</v>
      </c>
      <c r="B4729" t="s">
        <v>3692</v>
      </c>
      <c r="C4729" s="2">
        <v>45303</v>
      </c>
      <c r="D4729" t="s">
        <v>19</v>
      </c>
      <c r="E4729" t="s">
        <v>33</v>
      </c>
      <c r="F4729" t="s">
        <v>16</v>
      </c>
      <c r="G4729">
        <v>7</v>
      </c>
      <c r="H4729">
        <v>193.59</v>
      </c>
      <c r="I4729">
        <v>0.24</v>
      </c>
      <c r="J4729">
        <v>1029.9000000000001</v>
      </c>
      <c r="K4729">
        <v>676.87</v>
      </c>
      <c r="L4729">
        <v>353.03</v>
      </c>
      <c r="M4729" t="s">
        <v>22</v>
      </c>
      <c r="N4729" t="str">
        <f t="shared" si="73"/>
        <v>High</v>
      </c>
    </row>
    <row r="4730" spans="1:14" x14ac:dyDescent="0.3">
      <c r="A4730">
        <v>4729</v>
      </c>
      <c r="B4730" t="s">
        <v>1761</v>
      </c>
      <c r="C4730" s="2">
        <v>45564</v>
      </c>
      <c r="D4730" t="s">
        <v>19</v>
      </c>
      <c r="E4730" t="s">
        <v>15</v>
      </c>
      <c r="F4730" t="s">
        <v>16</v>
      </c>
      <c r="G4730">
        <v>3</v>
      </c>
      <c r="H4730">
        <v>378.3</v>
      </c>
      <c r="I4730">
        <v>0.28000000000000003</v>
      </c>
      <c r="J4730">
        <v>817.13</v>
      </c>
      <c r="K4730">
        <v>451.07</v>
      </c>
      <c r="L4730">
        <v>366.06</v>
      </c>
      <c r="M4730" t="s">
        <v>17</v>
      </c>
      <c r="N4730" t="str">
        <f t="shared" si="73"/>
        <v>High</v>
      </c>
    </row>
    <row r="4731" spans="1:14" x14ac:dyDescent="0.3">
      <c r="A4731">
        <v>4730</v>
      </c>
      <c r="B4731" t="s">
        <v>921</v>
      </c>
      <c r="C4731" s="2">
        <v>45358</v>
      </c>
      <c r="D4731" t="s">
        <v>19</v>
      </c>
      <c r="E4731" t="s">
        <v>30</v>
      </c>
      <c r="F4731" t="s">
        <v>21</v>
      </c>
      <c r="G4731">
        <v>5</v>
      </c>
      <c r="H4731">
        <v>312.7</v>
      </c>
      <c r="I4731">
        <v>0.14000000000000001</v>
      </c>
      <c r="J4731">
        <v>1344.61</v>
      </c>
      <c r="K4731">
        <v>846.26</v>
      </c>
      <c r="L4731">
        <v>498.35</v>
      </c>
      <c r="M4731" t="s">
        <v>28</v>
      </c>
      <c r="N4731" t="str">
        <f t="shared" si="73"/>
        <v>Medium</v>
      </c>
    </row>
    <row r="4732" spans="1:14" x14ac:dyDescent="0.3">
      <c r="A4732">
        <v>4731</v>
      </c>
      <c r="B4732" t="s">
        <v>3693</v>
      </c>
      <c r="C4732" s="2">
        <v>45565</v>
      </c>
      <c r="D4732" t="s">
        <v>39</v>
      </c>
      <c r="E4732" t="s">
        <v>33</v>
      </c>
      <c r="F4732" t="s">
        <v>27</v>
      </c>
      <c r="G4732">
        <v>7</v>
      </c>
      <c r="H4732">
        <v>46.88</v>
      </c>
      <c r="I4732">
        <v>0.08</v>
      </c>
      <c r="J4732">
        <v>301.91000000000003</v>
      </c>
      <c r="K4732">
        <v>164.12</v>
      </c>
      <c r="L4732">
        <v>137.79</v>
      </c>
      <c r="M4732" t="s">
        <v>46</v>
      </c>
      <c r="N4732" t="str">
        <f t="shared" si="73"/>
        <v>Low</v>
      </c>
    </row>
    <row r="4733" spans="1:14" x14ac:dyDescent="0.3">
      <c r="A4733">
        <v>4732</v>
      </c>
      <c r="B4733" t="s">
        <v>3694</v>
      </c>
      <c r="C4733" s="2">
        <v>45572</v>
      </c>
      <c r="D4733" t="s">
        <v>14</v>
      </c>
      <c r="E4733" t="s">
        <v>30</v>
      </c>
      <c r="F4733" t="s">
        <v>21</v>
      </c>
      <c r="G4733">
        <v>4</v>
      </c>
      <c r="H4733">
        <v>115.04</v>
      </c>
      <c r="I4733">
        <v>0.14000000000000001</v>
      </c>
      <c r="J4733">
        <v>395.74</v>
      </c>
      <c r="K4733">
        <v>221.05</v>
      </c>
      <c r="L4733">
        <v>174.69</v>
      </c>
      <c r="M4733" t="s">
        <v>28</v>
      </c>
      <c r="N4733" t="str">
        <f t="shared" si="73"/>
        <v>Medium</v>
      </c>
    </row>
    <row r="4734" spans="1:14" x14ac:dyDescent="0.3">
      <c r="A4734">
        <v>4733</v>
      </c>
      <c r="B4734" t="s">
        <v>3289</v>
      </c>
      <c r="C4734" s="2">
        <v>45649</v>
      </c>
      <c r="D4734" t="s">
        <v>14</v>
      </c>
      <c r="E4734" t="s">
        <v>20</v>
      </c>
      <c r="F4734" t="s">
        <v>27</v>
      </c>
      <c r="G4734">
        <v>4</v>
      </c>
      <c r="H4734">
        <v>87.31</v>
      </c>
      <c r="I4734">
        <v>0.08</v>
      </c>
      <c r="J4734">
        <v>321.3</v>
      </c>
      <c r="K4734">
        <v>203.27</v>
      </c>
      <c r="L4734">
        <v>118.03</v>
      </c>
      <c r="M4734" t="s">
        <v>28</v>
      </c>
      <c r="N4734" t="str">
        <f t="shared" si="73"/>
        <v>Low</v>
      </c>
    </row>
    <row r="4735" spans="1:14" x14ac:dyDescent="0.3">
      <c r="A4735">
        <v>4734</v>
      </c>
      <c r="B4735" t="s">
        <v>3296</v>
      </c>
      <c r="C4735" s="2">
        <v>45307</v>
      </c>
      <c r="D4735" t="s">
        <v>39</v>
      </c>
      <c r="E4735" t="s">
        <v>30</v>
      </c>
      <c r="F4735" t="s">
        <v>27</v>
      </c>
      <c r="G4735">
        <v>4</v>
      </c>
      <c r="H4735">
        <v>348.94</v>
      </c>
      <c r="I4735">
        <v>0.06</v>
      </c>
      <c r="J4735">
        <v>1312.01</v>
      </c>
      <c r="K4735">
        <v>1035.78</v>
      </c>
      <c r="L4735">
        <v>276.23</v>
      </c>
      <c r="M4735" t="s">
        <v>40</v>
      </c>
      <c r="N4735" t="str">
        <f t="shared" si="73"/>
        <v>Low</v>
      </c>
    </row>
    <row r="4736" spans="1:14" x14ac:dyDescent="0.3">
      <c r="A4736">
        <v>4735</v>
      </c>
      <c r="B4736" t="s">
        <v>3695</v>
      </c>
      <c r="C4736" s="2">
        <v>45316</v>
      </c>
      <c r="D4736" t="s">
        <v>14</v>
      </c>
      <c r="E4736" t="s">
        <v>25</v>
      </c>
      <c r="F4736" t="s">
        <v>27</v>
      </c>
      <c r="G4736">
        <v>6</v>
      </c>
      <c r="H4736">
        <v>159.78</v>
      </c>
      <c r="I4736">
        <v>0.04</v>
      </c>
      <c r="J4736">
        <v>920.33</v>
      </c>
      <c r="K4736">
        <v>539.11</v>
      </c>
      <c r="L4736">
        <v>381.22</v>
      </c>
      <c r="M4736" t="s">
        <v>22</v>
      </c>
      <c r="N4736" t="str">
        <f t="shared" si="73"/>
        <v>Low</v>
      </c>
    </row>
    <row r="4737" spans="1:14" x14ac:dyDescent="0.3">
      <c r="A4737">
        <v>4736</v>
      </c>
      <c r="B4737" t="s">
        <v>3696</v>
      </c>
      <c r="C4737" s="2">
        <v>45339</v>
      </c>
      <c r="D4737" t="s">
        <v>24</v>
      </c>
      <c r="E4737" t="s">
        <v>25</v>
      </c>
      <c r="F4737" t="s">
        <v>16</v>
      </c>
      <c r="G4737">
        <v>3</v>
      </c>
      <c r="H4737">
        <v>138.05000000000001</v>
      </c>
      <c r="I4737">
        <v>0.11</v>
      </c>
      <c r="J4737">
        <v>368.59</v>
      </c>
      <c r="K4737">
        <v>271.79000000000002</v>
      </c>
      <c r="L4737">
        <v>96.8</v>
      </c>
      <c r="M4737" t="s">
        <v>40</v>
      </c>
      <c r="N4737" t="str">
        <f t="shared" si="73"/>
        <v>Medium</v>
      </c>
    </row>
    <row r="4738" spans="1:14" x14ac:dyDescent="0.3">
      <c r="A4738">
        <v>4737</v>
      </c>
      <c r="B4738" t="s">
        <v>2351</v>
      </c>
      <c r="C4738" s="2">
        <v>45511</v>
      </c>
      <c r="D4738" t="s">
        <v>39</v>
      </c>
      <c r="E4738" t="s">
        <v>20</v>
      </c>
      <c r="F4738" t="s">
        <v>21</v>
      </c>
      <c r="G4738">
        <v>6</v>
      </c>
      <c r="H4738">
        <v>135.55000000000001</v>
      </c>
      <c r="I4738">
        <v>0.11</v>
      </c>
      <c r="J4738">
        <v>723.84</v>
      </c>
      <c r="K4738">
        <v>444.79</v>
      </c>
      <c r="L4738">
        <v>279.05</v>
      </c>
      <c r="M4738" t="s">
        <v>46</v>
      </c>
      <c r="N4738" t="str">
        <f t="shared" si="73"/>
        <v>Medium</v>
      </c>
    </row>
    <row r="4739" spans="1:14" x14ac:dyDescent="0.3">
      <c r="A4739">
        <v>4738</v>
      </c>
      <c r="B4739" t="s">
        <v>3697</v>
      </c>
      <c r="C4739" s="2">
        <v>45618</v>
      </c>
      <c r="D4739" t="s">
        <v>14</v>
      </c>
      <c r="E4739" t="s">
        <v>25</v>
      </c>
      <c r="F4739" t="s">
        <v>27</v>
      </c>
      <c r="G4739">
        <v>2</v>
      </c>
      <c r="H4739">
        <v>273.98</v>
      </c>
      <c r="I4739">
        <v>0.02</v>
      </c>
      <c r="J4739">
        <v>537</v>
      </c>
      <c r="K4739">
        <v>308.58999999999997</v>
      </c>
      <c r="L4739">
        <v>228.41</v>
      </c>
      <c r="M4739" t="s">
        <v>40</v>
      </c>
      <c r="N4739" t="str">
        <f t="shared" ref="N4739:N4802" si="74">_xlfn.IFS(I4739=0,"No Discount",I4739&gt;=0.21,"High",I4739&gt;=0.11,"Medium",I4739&gt;=0.01,"Low")</f>
        <v>Low</v>
      </c>
    </row>
    <row r="4740" spans="1:14" x14ac:dyDescent="0.3">
      <c r="A4740">
        <v>4739</v>
      </c>
      <c r="B4740" t="s">
        <v>3137</v>
      </c>
      <c r="C4740" s="2">
        <v>45577</v>
      </c>
      <c r="D4740" t="s">
        <v>19</v>
      </c>
      <c r="E4740" t="s">
        <v>25</v>
      </c>
      <c r="F4740" t="s">
        <v>27</v>
      </c>
      <c r="G4740">
        <v>3</v>
      </c>
      <c r="H4740">
        <v>175.37</v>
      </c>
      <c r="I4740">
        <v>0.25</v>
      </c>
      <c r="J4740">
        <v>394.58</v>
      </c>
      <c r="K4740">
        <v>255.54</v>
      </c>
      <c r="L4740">
        <v>139.04</v>
      </c>
      <c r="M4740" t="s">
        <v>46</v>
      </c>
      <c r="N4740" t="str">
        <f t="shared" si="74"/>
        <v>High</v>
      </c>
    </row>
    <row r="4741" spans="1:14" x14ac:dyDescent="0.3">
      <c r="A4741">
        <v>4740</v>
      </c>
      <c r="B4741" t="s">
        <v>3698</v>
      </c>
      <c r="C4741" s="2">
        <v>45531</v>
      </c>
      <c r="D4741" t="s">
        <v>19</v>
      </c>
      <c r="E4741" t="s">
        <v>20</v>
      </c>
      <c r="F4741" t="s">
        <v>16</v>
      </c>
      <c r="G4741">
        <v>9</v>
      </c>
      <c r="H4741">
        <v>348.8</v>
      </c>
      <c r="I4741">
        <v>0.27</v>
      </c>
      <c r="J4741">
        <v>2291.62</v>
      </c>
      <c r="K4741">
        <v>1468.7</v>
      </c>
      <c r="L4741">
        <v>822.92</v>
      </c>
      <c r="M4741" t="s">
        <v>40</v>
      </c>
      <c r="N4741" t="str">
        <f t="shared" si="74"/>
        <v>High</v>
      </c>
    </row>
    <row r="4742" spans="1:14" x14ac:dyDescent="0.3">
      <c r="A4742">
        <v>4741</v>
      </c>
      <c r="B4742" t="s">
        <v>1988</v>
      </c>
      <c r="C4742" s="2">
        <v>45598</v>
      </c>
      <c r="D4742" t="s">
        <v>14</v>
      </c>
      <c r="E4742" t="s">
        <v>25</v>
      </c>
      <c r="F4742" t="s">
        <v>27</v>
      </c>
      <c r="G4742">
        <v>5</v>
      </c>
      <c r="H4742">
        <v>102.59</v>
      </c>
      <c r="I4742">
        <v>0.06</v>
      </c>
      <c r="J4742">
        <v>482.17</v>
      </c>
      <c r="K4742">
        <v>305.12</v>
      </c>
      <c r="L4742">
        <v>177.05</v>
      </c>
      <c r="M4742" t="s">
        <v>46</v>
      </c>
      <c r="N4742" t="str">
        <f t="shared" si="74"/>
        <v>Low</v>
      </c>
    </row>
    <row r="4743" spans="1:14" x14ac:dyDescent="0.3">
      <c r="A4743">
        <v>4742</v>
      </c>
      <c r="B4743" t="s">
        <v>3699</v>
      </c>
      <c r="C4743" s="2">
        <v>45354</v>
      </c>
      <c r="D4743" t="s">
        <v>24</v>
      </c>
      <c r="E4743" t="s">
        <v>25</v>
      </c>
      <c r="F4743" t="s">
        <v>16</v>
      </c>
      <c r="G4743">
        <v>5</v>
      </c>
      <c r="H4743">
        <v>444.87</v>
      </c>
      <c r="I4743">
        <v>0.14000000000000001</v>
      </c>
      <c r="J4743">
        <v>1912.94</v>
      </c>
      <c r="K4743">
        <v>1063.8699999999999</v>
      </c>
      <c r="L4743">
        <v>849.07</v>
      </c>
      <c r="M4743" t="s">
        <v>22</v>
      </c>
      <c r="N4743" t="str">
        <f t="shared" si="74"/>
        <v>Medium</v>
      </c>
    </row>
    <row r="4744" spans="1:14" x14ac:dyDescent="0.3">
      <c r="A4744">
        <v>4743</v>
      </c>
      <c r="B4744" t="s">
        <v>2443</v>
      </c>
      <c r="C4744" s="2">
        <v>45532</v>
      </c>
      <c r="D4744" t="s">
        <v>39</v>
      </c>
      <c r="E4744" t="s">
        <v>33</v>
      </c>
      <c r="F4744" t="s">
        <v>21</v>
      </c>
      <c r="G4744">
        <v>9</v>
      </c>
      <c r="H4744">
        <v>424.42</v>
      </c>
      <c r="I4744">
        <v>0.17</v>
      </c>
      <c r="J4744">
        <v>3170.42</v>
      </c>
      <c r="K4744">
        <v>2414.94</v>
      </c>
      <c r="L4744">
        <v>755.48</v>
      </c>
      <c r="M4744" t="s">
        <v>17</v>
      </c>
      <c r="N4744" t="str">
        <f t="shared" si="74"/>
        <v>Medium</v>
      </c>
    </row>
    <row r="4745" spans="1:14" x14ac:dyDescent="0.3">
      <c r="A4745">
        <v>4744</v>
      </c>
      <c r="B4745" t="s">
        <v>3423</v>
      </c>
      <c r="C4745" s="2">
        <v>45583</v>
      </c>
      <c r="D4745" t="s">
        <v>14</v>
      </c>
      <c r="E4745" t="s">
        <v>30</v>
      </c>
      <c r="F4745" t="s">
        <v>27</v>
      </c>
      <c r="G4745">
        <v>6</v>
      </c>
      <c r="H4745">
        <v>187.68</v>
      </c>
      <c r="I4745">
        <v>0.18</v>
      </c>
      <c r="J4745">
        <v>923.39</v>
      </c>
      <c r="K4745">
        <v>644.92999999999995</v>
      </c>
      <c r="L4745">
        <v>278.45999999999998</v>
      </c>
      <c r="M4745" t="s">
        <v>22</v>
      </c>
      <c r="N4745" t="str">
        <f t="shared" si="74"/>
        <v>Medium</v>
      </c>
    </row>
    <row r="4746" spans="1:14" x14ac:dyDescent="0.3">
      <c r="A4746">
        <v>4745</v>
      </c>
      <c r="B4746" t="s">
        <v>3700</v>
      </c>
      <c r="C4746" s="2">
        <v>45320</v>
      </c>
      <c r="D4746" t="s">
        <v>39</v>
      </c>
      <c r="E4746" t="s">
        <v>25</v>
      </c>
      <c r="F4746" t="s">
        <v>27</v>
      </c>
      <c r="G4746">
        <v>10</v>
      </c>
      <c r="H4746">
        <v>316.60000000000002</v>
      </c>
      <c r="I4746">
        <v>0.17</v>
      </c>
      <c r="J4746">
        <v>2627.78</v>
      </c>
      <c r="K4746">
        <v>1754.41</v>
      </c>
      <c r="L4746">
        <v>873.37</v>
      </c>
      <c r="M4746" t="s">
        <v>46</v>
      </c>
      <c r="N4746" t="str">
        <f t="shared" si="74"/>
        <v>Medium</v>
      </c>
    </row>
    <row r="4747" spans="1:14" x14ac:dyDescent="0.3">
      <c r="A4747">
        <v>4746</v>
      </c>
      <c r="B4747" t="s">
        <v>3701</v>
      </c>
      <c r="C4747" s="2">
        <v>45645</v>
      </c>
      <c r="D4747" t="s">
        <v>24</v>
      </c>
      <c r="E4747" t="s">
        <v>25</v>
      </c>
      <c r="F4747" t="s">
        <v>27</v>
      </c>
      <c r="G4747">
        <v>4</v>
      </c>
      <c r="H4747">
        <v>82.27</v>
      </c>
      <c r="I4747">
        <v>0.28999999999999998</v>
      </c>
      <c r="J4747">
        <v>233.65</v>
      </c>
      <c r="K4747">
        <v>146.94999999999999</v>
      </c>
      <c r="L4747">
        <v>86.7</v>
      </c>
      <c r="M4747" t="s">
        <v>22</v>
      </c>
      <c r="N4747" t="str">
        <f t="shared" si="74"/>
        <v>High</v>
      </c>
    </row>
    <row r="4748" spans="1:14" x14ac:dyDescent="0.3">
      <c r="A4748">
        <v>4747</v>
      </c>
      <c r="B4748" t="s">
        <v>1375</v>
      </c>
      <c r="C4748" s="2">
        <v>45571</v>
      </c>
      <c r="D4748" t="s">
        <v>14</v>
      </c>
      <c r="E4748" t="s">
        <v>30</v>
      </c>
      <c r="F4748" t="s">
        <v>27</v>
      </c>
      <c r="G4748">
        <v>3</v>
      </c>
      <c r="H4748">
        <v>242.34</v>
      </c>
      <c r="I4748">
        <v>0.27</v>
      </c>
      <c r="J4748">
        <v>530.72</v>
      </c>
      <c r="K4748">
        <v>270.49</v>
      </c>
      <c r="L4748">
        <v>260.23</v>
      </c>
      <c r="M4748" t="s">
        <v>28</v>
      </c>
      <c r="N4748" t="str">
        <f t="shared" si="74"/>
        <v>High</v>
      </c>
    </row>
    <row r="4749" spans="1:14" x14ac:dyDescent="0.3">
      <c r="A4749">
        <v>4748</v>
      </c>
      <c r="B4749" t="s">
        <v>3702</v>
      </c>
      <c r="C4749" s="2">
        <v>45408</v>
      </c>
      <c r="D4749" t="s">
        <v>24</v>
      </c>
      <c r="E4749" t="s">
        <v>33</v>
      </c>
      <c r="F4749" t="s">
        <v>16</v>
      </c>
      <c r="G4749">
        <v>8</v>
      </c>
      <c r="H4749">
        <v>242.09</v>
      </c>
      <c r="I4749">
        <v>0.24</v>
      </c>
      <c r="J4749">
        <v>1471.91</v>
      </c>
      <c r="K4749">
        <v>751.68</v>
      </c>
      <c r="L4749">
        <v>720.23</v>
      </c>
      <c r="M4749" t="s">
        <v>22</v>
      </c>
      <c r="N4749" t="str">
        <f t="shared" si="74"/>
        <v>High</v>
      </c>
    </row>
    <row r="4750" spans="1:14" x14ac:dyDescent="0.3">
      <c r="A4750">
        <v>4749</v>
      </c>
      <c r="B4750" t="s">
        <v>3703</v>
      </c>
      <c r="C4750" s="2">
        <v>45597</v>
      </c>
      <c r="D4750" t="s">
        <v>24</v>
      </c>
      <c r="E4750" t="s">
        <v>30</v>
      </c>
      <c r="F4750" t="s">
        <v>16</v>
      </c>
      <c r="G4750">
        <v>7</v>
      </c>
      <c r="H4750">
        <v>105.07</v>
      </c>
      <c r="I4750">
        <v>0.13</v>
      </c>
      <c r="J4750">
        <v>639.88</v>
      </c>
      <c r="K4750">
        <v>327.23</v>
      </c>
      <c r="L4750">
        <v>312.64999999999998</v>
      </c>
      <c r="M4750" t="s">
        <v>17</v>
      </c>
      <c r="N4750" t="str">
        <f t="shared" si="74"/>
        <v>Medium</v>
      </c>
    </row>
    <row r="4751" spans="1:14" x14ac:dyDescent="0.3">
      <c r="A4751">
        <v>4750</v>
      </c>
      <c r="B4751" t="s">
        <v>3704</v>
      </c>
      <c r="C4751" s="2">
        <v>45427</v>
      </c>
      <c r="D4751" t="s">
        <v>14</v>
      </c>
      <c r="E4751" t="s">
        <v>33</v>
      </c>
      <c r="F4751" t="s">
        <v>27</v>
      </c>
      <c r="G4751">
        <v>7</v>
      </c>
      <c r="H4751">
        <v>237.44</v>
      </c>
      <c r="I4751">
        <v>0.03</v>
      </c>
      <c r="J4751">
        <v>1612.22</v>
      </c>
      <c r="K4751">
        <v>1159.78</v>
      </c>
      <c r="L4751">
        <v>452.44</v>
      </c>
      <c r="M4751" t="s">
        <v>46</v>
      </c>
      <c r="N4751" t="str">
        <f t="shared" si="74"/>
        <v>Low</v>
      </c>
    </row>
    <row r="4752" spans="1:14" x14ac:dyDescent="0.3">
      <c r="A4752">
        <v>4751</v>
      </c>
      <c r="B4752" t="s">
        <v>2632</v>
      </c>
      <c r="C4752" s="2">
        <v>45572</v>
      </c>
      <c r="D4752" t="s">
        <v>24</v>
      </c>
      <c r="E4752" t="s">
        <v>25</v>
      </c>
      <c r="F4752" t="s">
        <v>21</v>
      </c>
      <c r="G4752">
        <v>5</v>
      </c>
      <c r="H4752">
        <v>75.12</v>
      </c>
      <c r="I4752">
        <v>0.21</v>
      </c>
      <c r="J4752">
        <v>296.72000000000003</v>
      </c>
      <c r="K4752">
        <v>178.23</v>
      </c>
      <c r="L4752">
        <v>118.49</v>
      </c>
      <c r="M4752" t="s">
        <v>28</v>
      </c>
      <c r="N4752" t="str">
        <f t="shared" si="74"/>
        <v>High</v>
      </c>
    </row>
    <row r="4753" spans="1:14" x14ac:dyDescent="0.3">
      <c r="A4753">
        <v>4752</v>
      </c>
      <c r="B4753" t="s">
        <v>3705</v>
      </c>
      <c r="C4753" s="2">
        <v>45601</v>
      </c>
      <c r="D4753" t="s">
        <v>39</v>
      </c>
      <c r="E4753" t="s">
        <v>33</v>
      </c>
      <c r="F4753" t="s">
        <v>16</v>
      </c>
      <c r="G4753">
        <v>8</v>
      </c>
      <c r="H4753">
        <v>276.11</v>
      </c>
      <c r="I4753">
        <v>0.11</v>
      </c>
      <c r="J4753">
        <v>1965.9</v>
      </c>
      <c r="K4753">
        <v>1039.1500000000001</v>
      </c>
      <c r="L4753">
        <v>926.75</v>
      </c>
      <c r="M4753" t="s">
        <v>40</v>
      </c>
      <c r="N4753" t="str">
        <f t="shared" si="74"/>
        <v>Medium</v>
      </c>
    </row>
    <row r="4754" spans="1:14" x14ac:dyDescent="0.3">
      <c r="A4754">
        <v>4753</v>
      </c>
      <c r="B4754" t="s">
        <v>3706</v>
      </c>
      <c r="C4754" s="2">
        <v>45406</v>
      </c>
      <c r="D4754" t="s">
        <v>14</v>
      </c>
      <c r="E4754" t="s">
        <v>25</v>
      </c>
      <c r="F4754" t="s">
        <v>16</v>
      </c>
      <c r="G4754">
        <v>2</v>
      </c>
      <c r="H4754">
        <v>448.59</v>
      </c>
      <c r="I4754">
        <v>0.28000000000000003</v>
      </c>
      <c r="J4754">
        <v>645.97</v>
      </c>
      <c r="K4754">
        <v>387.98</v>
      </c>
      <c r="L4754">
        <v>257.99</v>
      </c>
      <c r="M4754" t="s">
        <v>17</v>
      </c>
      <c r="N4754" t="str">
        <f t="shared" si="74"/>
        <v>High</v>
      </c>
    </row>
    <row r="4755" spans="1:14" x14ac:dyDescent="0.3">
      <c r="A4755">
        <v>4754</v>
      </c>
      <c r="B4755" t="s">
        <v>3707</v>
      </c>
      <c r="C4755" s="2">
        <v>45336</v>
      </c>
      <c r="D4755" t="s">
        <v>24</v>
      </c>
      <c r="E4755" t="s">
        <v>25</v>
      </c>
      <c r="F4755" t="s">
        <v>27</v>
      </c>
      <c r="G4755">
        <v>9</v>
      </c>
      <c r="H4755">
        <v>127.73</v>
      </c>
      <c r="I4755">
        <v>0.26</v>
      </c>
      <c r="J4755">
        <v>850.68</v>
      </c>
      <c r="K4755">
        <v>458.86</v>
      </c>
      <c r="L4755">
        <v>391.82</v>
      </c>
      <c r="M4755" t="s">
        <v>40</v>
      </c>
      <c r="N4755" t="str">
        <f t="shared" si="74"/>
        <v>High</v>
      </c>
    </row>
    <row r="4756" spans="1:14" x14ac:dyDescent="0.3">
      <c r="A4756">
        <v>4755</v>
      </c>
      <c r="B4756" t="s">
        <v>2651</v>
      </c>
      <c r="C4756" s="2">
        <v>45499</v>
      </c>
      <c r="D4756" t="s">
        <v>19</v>
      </c>
      <c r="E4756" t="s">
        <v>20</v>
      </c>
      <c r="F4756" t="s">
        <v>27</v>
      </c>
      <c r="G4756">
        <v>9</v>
      </c>
      <c r="H4756">
        <v>267.60000000000002</v>
      </c>
      <c r="I4756">
        <v>0.04</v>
      </c>
      <c r="J4756">
        <v>2312.06</v>
      </c>
      <c r="K4756">
        <v>1841.52</v>
      </c>
      <c r="L4756">
        <v>470.54</v>
      </c>
      <c r="M4756" t="s">
        <v>46</v>
      </c>
      <c r="N4756" t="str">
        <f t="shared" si="74"/>
        <v>Low</v>
      </c>
    </row>
    <row r="4757" spans="1:14" x14ac:dyDescent="0.3">
      <c r="A4757">
        <v>4756</v>
      </c>
      <c r="B4757" t="s">
        <v>3708</v>
      </c>
      <c r="C4757" s="2">
        <v>45345</v>
      </c>
      <c r="D4757" t="s">
        <v>24</v>
      </c>
      <c r="E4757" t="s">
        <v>15</v>
      </c>
      <c r="F4757" t="s">
        <v>27</v>
      </c>
      <c r="G4757">
        <v>8</v>
      </c>
      <c r="H4757">
        <v>318.55</v>
      </c>
      <c r="I4757">
        <v>0.28000000000000003</v>
      </c>
      <c r="J4757">
        <v>1834.85</v>
      </c>
      <c r="K4757">
        <v>1294.79</v>
      </c>
      <c r="L4757">
        <v>540.05999999999995</v>
      </c>
      <c r="M4757" t="s">
        <v>40</v>
      </c>
      <c r="N4757" t="str">
        <f t="shared" si="74"/>
        <v>High</v>
      </c>
    </row>
    <row r="4758" spans="1:14" x14ac:dyDescent="0.3">
      <c r="A4758">
        <v>4757</v>
      </c>
      <c r="B4758" t="s">
        <v>1385</v>
      </c>
      <c r="C4758" s="2">
        <v>45347</v>
      </c>
      <c r="D4758" t="s">
        <v>39</v>
      </c>
      <c r="E4758" t="s">
        <v>33</v>
      </c>
      <c r="F4758" t="s">
        <v>21</v>
      </c>
      <c r="G4758">
        <v>4</v>
      </c>
      <c r="H4758">
        <v>340.04</v>
      </c>
      <c r="I4758">
        <v>0.28000000000000003</v>
      </c>
      <c r="J4758">
        <v>979.32</v>
      </c>
      <c r="K4758">
        <v>646.79999999999995</v>
      </c>
      <c r="L4758">
        <v>332.52</v>
      </c>
      <c r="M4758" t="s">
        <v>46</v>
      </c>
      <c r="N4758" t="str">
        <f t="shared" si="74"/>
        <v>High</v>
      </c>
    </row>
    <row r="4759" spans="1:14" x14ac:dyDescent="0.3">
      <c r="A4759">
        <v>4758</v>
      </c>
      <c r="B4759" t="s">
        <v>3709</v>
      </c>
      <c r="C4759" s="2">
        <v>45583</v>
      </c>
      <c r="D4759" t="s">
        <v>39</v>
      </c>
      <c r="E4759" t="s">
        <v>20</v>
      </c>
      <c r="F4759" t="s">
        <v>21</v>
      </c>
      <c r="G4759">
        <v>2</v>
      </c>
      <c r="H4759">
        <v>212.42</v>
      </c>
      <c r="I4759">
        <v>0.01</v>
      </c>
      <c r="J4759">
        <v>420.59</v>
      </c>
      <c r="K4759">
        <v>223.98</v>
      </c>
      <c r="L4759">
        <v>196.61</v>
      </c>
      <c r="M4759" t="s">
        <v>40</v>
      </c>
      <c r="N4759" t="str">
        <f t="shared" si="74"/>
        <v>Low</v>
      </c>
    </row>
    <row r="4760" spans="1:14" x14ac:dyDescent="0.3">
      <c r="A4760">
        <v>4759</v>
      </c>
      <c r="B4760" t="s">
        <v>3710</v>
      </c>
      <c r="C4760" s="2">
        <v>45392</v>
      </c>
      <c r="D4760" t="s">
        <v>14</v>
      </c>
      <c r="E4760" t="s">
        <v>33</v>
      </c>
      <c r="F4760" t="s">
        <v>21</v>
      </c>
      <c r="G4760">
        <v>10</v>
      </c>
      <c r="H4760">
        <v>302.42</v>
      </c>
      <c r="I4760">
        <v>0.13</v>
      </c>
      <c r="J4760">
        <v>2631.05</v>
      </c>
      <c r="K4760">
        <v>1936.7</v>
      </c>
      <c r="L4760">
        <v>694.35</v>
      </c>
      <c r="M4760" t="s">
        <v>46</v>
      </c>
      <c r="N4760" t="str">
        <f t="shared" si="74"/>
        <v>Medium</v>
      </c>
    </row>
    <row r="4761" spans="1:14" x14ac:dyDescent="0.3">
      <c r="A4761">
        <v>4760</v>
      </c>
      <c r="B4761" t="s">
        <v>3711</v>
      </c>
      <c r="C4761" s="2">
        <v>45599</v>
      </c>
      <c r="D4761" t="s">
        <v>39</v>
      </c>
      <c r="E4761" t="s">
        <v>15</v>
      </c>
      <c r="F4761" t="s">
        <v>27</v>
      </c>
      <c r="G4761">
        <v>9</v>
      </c>
      <c r="H4761">
        <v>170.21</v>
      </c>
      <c r="I4761">
        <v>0.03</v>
      </c>
      <c r="J4761">
        <v>1485.93</v>
      </c>
      <c r="K4761">
        <v>1188.5899999999999</v>
      </c>
      <c r="L4761">
        <v>297.33999999999997</v>
      </c>
      <c r="M4761" t="s">
        <v>46</v>
      </c>
      <c r="N4761" t="str">
        <f t="shared" si="74"/>
        <v>Low</v>
      </c>
    </row>
    <row r="4762" spans="1:14" x14ac:dyDescent="0.3">
      <c r="A4762">
        <v>4761</v>
      </c>
      <c r="B4762" t="s">
        <v>1291</v>
      </c>
      <c r="C4762" s="2">
        <v>45657</v>
      </c>
      <c r="D4762" t="s">
        <v>39</v>
      </c>
      <c r="E4762" t="s">
        <v>30</v>
      </c>
      <c r="F4762" t="s">
        <v>27</v>
      </c>
      <c r="G4762">
        <v>6</v>
      </c>
      <c r="H4762">
        <v>309.2</v>
      </c>
      <c r="I4762">
        <v>0.27</v>
      </c>
      <c r="J4762">
        <v>1354.3</v>
      </c>
      <c r="K4762">
        <v>968.91</v>
      </c>
      <c r="L4762">
        <v>385.39</v>
      </c>
      <c r="M4762" t="s">
        <v>40</v>
      </c>
      <c r="N4762" t="str">
        <f t="shared" si="74"/>
        <v>High</v>
      </c>
    </row>
    <row r="4763" spans="1:14" x14ac:dyDescent="0.3">
      <c r="A4763">
        <v>4762</v>
      </c>
      <c r="B4763" t="s">
        <v>3712</v>
      </c>
      <c r="C4763" s="2">
        <v>45633</v>
      </c>
      <c r="D4763" t="s">
        <v>39</v>
      </c>
      <c r="E4763" t="s">
        <v>15</v>
      </c>
      <c r="F4763" t="s">
        <v>27</v>
      </c>
      <c r="G4763">
        <v>4</v>
      </c>
      <c r="H4763">
        <v>84.17</v>
      </c>
      <c r="I4763">
        <v>0.03</v>
      </c>
      <c r="J4763">
        <v>326.58</v>
      </c>
      <c r="K4763">
        <v>183.91</v>
      </c>
      <c r="L4763">
        <v>142.66999999999999</v>
      </c>
      <c r="M4763" t="s">
        <v>17</v>
      </c>
      <c r="N4763" t="str">
        <f t="shared" si="74"/>
        <v>Low</v>
      </c>
    </row>
    <row r="4764" spans="1:14" x14ac:dyDescent="0.3">
      <c r="A4764">
        <v>4763</v>
      </c>
      <c r="B4764" t="s">
        <v>3713</v>
      </c>
      <c r="C4764" s="2">
        <v>45435</v>
      </c>
      <c r="D4764" t="s">
        <v>39</v>
      </c>
      <c r="E4764" t="s">
        <v>33</v>
      </c>
      <c r="F4764" t="s">
        <v>21</v>
      </c>
      <c r="G4764">
        <v>4</v>
      </c>
      <c r="H4764">
        <v>325.27</v>
      </c>
      <c r="I4764">
        <v>0.26</v>
      </c>
      <c r="J4764">
        <v>962.8</v>
      </c>
      <c r="K4764">
        <v>516.23</v>
      </c>
      <c r="L4764">
        <v>446.57</v>
      </c>
      <c r="M4764" t="s">
        <v>22</v>
      </c>
      <c r="N4764" t="str">
        <f t="shared" si="74"/>
        <v>High</v>
      </c>
    </row>
    <row r="4765" spans="1:14" x14ac:dyDescent="0.3">
      <c r="A4765">
        <v>4764</v>
      </c>
      <c r="B4765" t="s">
        <v>1086</v>
      </c>
      <c r="C4765" s="2">
        <v>45415</v>
      </c>
      <c r="D4765" t="s">
        <v>24</v>
      </c>
      <c r="E4765" t="s">
        <v>25</v>
      </c>
      <c r="F4765" t="s">
        <v>16</v>
      </c>
      <c r="G4765">
        <v>2</v>
      </c>
      <c r="H4765">
        <v>27.92</v>
      </c>
      <c r="I4765">
        <v>0.22</v>
      </c>
      <c r="J4765">
        <v>43.56</v>
      </c>
      <c r="K4765">
        <v>27.51</v>
      </c>
      <c r="L4765">
        <v>16.05</v>
      </c>
      <c r="M4765" t="s">
        <v>28</v>
      </c>
      <c r="N4765" t="str">
        <f t="shared" si="74"/>
        <v>High</v>
      </c>
    </row>
    <row r="4766" spans="1:14" x14ac:dyDescent="0.3">
      <c r="A4766">
        <v>4765</v>
      </c>
      <c r="B4766" t="s">
        <v>472</v>
      </c>
      <c r="C4766" s="2">
        <v>45411</v>
      </c>
      <c r="D4766" t="s">
        <v>19</v>
      </c>
      <c r="E4766" t="s">
        <v>20</v>
      </c>
      <c r="F4766" t="s">
        <v>27</v>
      </c>
      <c r="G4766">
        <v>10</v>
      </c>
      <c r="H4766">
        <v>59.84</v>
      </c>
      <c r="I4766">
        <v>0.22</v>
      </c>
      <c r="J4766">
        <v>466.75</v>
      </c>
      <c r="K4766">
        <v>296.87</v>
      </c>
      <c r="L4766">
        <v>169.88</v>
      </c>
      <c r="M4766" t="s">
        <v>22</v>
      </c>
      <c r="N4766" t="str">
        <f t="shared" si="74"/>
        <v>High</v>
      </c>
    </row>
    <row r="4767" spans="1:14" x14ac:dyDescent="0.3">
      <c r="A4767">
        <v>4766</v>
      </c>
      <c r="B4767" t="s">
        <v>3714</v>
      </c>
      <c r="C4767" s="2">
        <v>45486</v>
      </c>
      <c r="D4767" t="s">
        <v>39</v>
      </c>
      <c r="E4767" t="s">
        <v>15</v>
      </c>
      <c r="F4767" t="s">
        <v>21</v>
      </c>
      <c r="G4767">
        <v>8</v>
      </c>
      <c r="H4767">
        <v>138.07</v>
      </c>
      <c r="I4767">
        <v>0.12</v>
      </c>
      <c r="J4767">
        <v>972.01</v>
      </c>
      <c r="K4767">
        <v>632.55999999999995</v>
      </c>
      <c r="L4767">
        <v>339.45</v>
      </c>
      <c r="M4767" t="s">
        <v>46</v>
      </c>
      <c r="N4767" t="str">
        <f t="shared" si="74"/>
        <v>Medium</v>
      </c>
    </row>
    <row r="4768" spans="1:14" x14ac:dyDescent="0.3">
      <c r="A4768">
        <v>4767</v>
      </c>
      <c r="B4768" t="s">
        <v>3715</v>
      </c>
      <c r="C4768" s="2">
        <v>45594</v>
      </c>
      <c r="D4768" t="s">
        <v>19</v>
      </c>
      <c r="E4768" t="s">
        <v>15</v>
      </c>
      <c r="F4768" t="s">
        <v>21</v>
      </c>
      <c r="G4768">
        <v>8</v>
      </c>
      <c r="H4768">
        <v>267.17</v>
      </c>
      <c r="I4768">
        <v>0.3</v>
      </c>
      <c r="J4768">
        <v>1496.15</v>
      </c>
      <c r="K4768">
        <v>867.81</v>
      </c>
      <c r="L4768">
        <v>628.34</v>
      </c>
      <c r="M4768" t="s">
        <v>28</v>
      </c>
      <c r="N4768" t="str">
        <f t="shared" si="74"/>
        <v>High</v>
      </c>
    </row>
    <row r="4769" spans="1:14" x14ac:dyDescent="0.3">
      <c r="A4769">
        <v>4768</v>
      </c>
      <c r="B4769" t="s">
        <v>232</v>
      </c>
      <c r="C4769" s="2">
        <v>45585</v>
      </c>
      <c r="D4769" t="s">
        <v>24</v>
      </c>
      <c r="E4769" t="s">
        <v>20</v>
      </c>
      <c r="F4769" t="s">
        <v>27</v>
      </c>
      <c r="G4769">
        <v>1</v>
      </c>
      <c r="H4769">
        <v>390.65</v>
      </c>
      <c r="I4769">
        <v>0.02</v>
      </c>
      <c r="J4769">
        <v>382.84</v>
      </c>
      <c r="K4769">
        <v>236.71</v>
      </c>
      <c r="L4769">
        <v>146.13</v>
      </c>
      <c r="M4769" t="s">
        <v>46</v>
      </c>
      <c r="N4769" t="str">
        <f t="shared" si="74"/>
        <v>Low</v>
      </c>
    </row>
    <row r="4770" spans="1:14" x14ac:dyDescent="0.3">
      <c r="A4770">
        <v>4769</v>
      </c>
      <c r="B4770" t="s">
        <v>3716</v>
      </c>
      <c r="C4770" s="2">
        <v>45584</v>
      </c>
      <c r="D4770" t="s">
        <v>39</v>
      </c>
      <c r="E4770" t="s">
        <v>25</v>
      </c>
      <c r="F4770" t="s">
        <v>16</v>
      </c>
      <c r="G4770">
        <v>2</v>
      </c>
      <c r="H4770">
        <v>175.8</v>
      </c>
      <c r="I4770">
        <v>0.16</v>
      </c>
      <c r="J4770">
        <v>295.33999999999997</v>
      </c>
      <c r="K4770">
        <v>157.01</v>
      </c>
      <c r="L4770">
        <v>138.33000000000001</v>
      </c>
      <c r="M4770" t="s">
        <v>17</v>
      </c>
      <c r="N4770" t="str">
        <f t="shared" si="74"/>
        <v>Medium</v>
      </c>
    </row>
    <row r="4771" spans="1:14" x14ac:dyDescent="0.3">
      <c r="A4771">
        <v>4770</v>
      </c>
      <c r="B4771" t="s">
        <v>716</v>
      </c>
      <c r="C4771" s="2">
        <v>45351</v>
      </c>
      <c r="D4771" t="s">
        <v>19</v>
      </c>
      <c r="E4771" t="s">
        <v>30</v>
      </c>
      <c r="F4771" t="s">
        <v>16</v>
      </c>
      <c r="G4771">
        <v>9</v>
      </c>
      <c r="H4771">
        <v>443.24</v>
      </c>
      <c r="I4771">
        <v>0.12</v>
      </c>
      <c r="J4771">
        <v>3510.46</v>
      </c>
      <c r="K4771">
        <v>2510.7600000000002</v>
      </c>
      <c r="L4771">
        <v>999.7</v>
      </c>
      <c r="M4771" t="s">
        <v>28</v>
      </c>
      <c r="N4771" t="str">
        <f t="shared" si="74"/>
        <v>Medium</v>
      </c>
    </row>
    <row r="4772" spans="1:14" x14ac:dyDescent="0.3">
      <c r="A4772">
        <v>4771</v>
      </c>
      <c r="B4772" t="s">
        <v>3717</v>
      </c>
      <c r="C4772" s="2">
        <v>45415</v>
      </c>
      <c r="D4772" t="s">
        <v>24</v>
      </c>
      <c r="E4772" t="s">
        <v>20</v>
      </c>
      <c r="F4772" t="s">
        <v>27</v>
      </c>
      <c r="G4772">
        <v>8</v>
      </c>
      <c r="H4772">
        <v>303.95</v>
      </c>
      <c r="I4772">
        <v>0.02</v>
      </c>
      <c r="J4772">
        <v>2382.9699999999998</v>
      </c>
      <c r="K4772">
        <v>1865.33</v>
      </c>
      <c r="L4772">
        <v>517.64</v>
      </c>
      <c r="M4772" t="s">
        <v>22</v>
      </c>
      <c r="N4772" t="str">
        <f t="shared" si="74"/>
        <v>Low</v>
      </c>
    </row>
    <row r="4773" spans="1:14" x14ac:dyDescent="0.3">
      <c r="A4773">
        <v>4772</v>
      </c>
      <c r="B4773" t="s">
        <v>1491</v>
      </c>
      <c r="C4773" s="2">
        <v>45474</v>
      </c>
      <c r="D4773" t="s">
        <v>39</v>
      </c>
      <c r="E4773" t="s">
        <v>15</v>
      </c>
      <c r="F4773" t="s">
        <v>16</v>
      </c>
      <c r="G4773">
        <v>4</v>
      </c>
      <c r="H4773">
        <v>417.09</v>
      </c>
      <c r="I4773">
        <v>0.22</v>
      </c>
      <c r="J4773">
        <v>1301.32</v>
      </c>
      <c r="K4773">
        <v>658.68</v>
      </c>
      <c r="L4773">
        <v>642.64</v>
      </c>
      <c r="M4773" t="s">
        <v>22</v>
      </c>
      <c r="N4773" t="str">
        <f t="shared" si="74"/>
        <v>High</v>
      </c>
    </row>
    <row r="4774" spans="1:14" x14ac:dyDescent="0.3">
      <c r="A4774">
        <v>4773</v>
      </c>
      <c r="B4774" t="s">
        <v>3718</v>
      </c>
      <c r="C4774" s="2">
        <v>45380</v>
      </c>
      <c r="D4774" t="s">
        <v>39</v>
      </c>
      <c r="E4774" t="s">
        <v>15</v>
      </c>
      <c r="F4774" t="s">
        <v>21</v>
      </c>
      <c r="G4774">
        <v>7</v>
      </c>
      <c r="H4774">
        <v>395.1</v>
      </c>
      <c r="I4774">
        <v>0.28999999999999998</v>
      </c>
      <c r="J4774">
        <v>1963.65</v>
      </c>
      <c r="K4774">
        <v>1064.78</v>
      </c>
      <c r="L4774">
        <v>898.87</v>
      </c>
      <c r="M4774" t="s">
        <v>40</v>
      </c>
      <c r="N4774" t="str">
        <f t="shared" si="74"/>
        <v>High</v>
      </c>
    </row>
    <row r="4775" spans="1:14" x14ac:dyDescent="0.3">
      <c r="A4775">
        <v>4774</v>
      </c>
      <c r="B4775" t="s">
        <v>3719</v>
      </c>
      <c r="C4775" s="2">
        <v>45539</v>
      </c>
      <c r="D4775" t="s">
        <v>24</v>
      </c>
      <c r="E4775" t="s">
        <v>20</v>
      </c>
      <c r="F4775" t="s">
        <v>16</v>
      </c>
      <c r="G4775">
        <v>7</v>
      </c>
      <c r="H4775">
        <v>104.63</v>
      </c>
      <c r="I4775">
        <v>0.14000000000000001</v>
      </c>
      <c r="J4775">
        <v>629.87</v>
      </c>
      <c r="K4775">
        <v>315.99</v>
      </c>
      <c r="L4775">
        <v>313.88</v>
      </c>
      <c r="M4775" t="s">
        <v>28</v>
      </c>
      <c r="N4775" t="str">
        <f t="shared" si="74"/>
        <v>Medium</v>
      </c>
    </row>
    <row r="4776" spans="1:14" x14ac:dyDescent="0.3">
      <c r="A4776">
        <v>4775</v>
      </c>
      <c r="B4776" t="s">
        <v>3432</v>
      </c>
      <c r="C4776" s="2">
        <v>45581</v>
      </c>
      <c r="D4776" t="s">
        <v>24</v>
      </c>
      <c r="E4776" t="s">
        <v>20</v>
      </c>
      <c r="F4776" t="s">
        <v>21</v>
      </c>
      <c r="G4776">
        <v>3</v>
      </c>
      <c r="H4776">
        <v>25.06</v>
      </c>
      <c r="I4776">
        <v>0.09</v>
      </c>
      <c r="J4776">
        <v>68.41</v>
      </c>
      <c r="K4776">
        <v>34.9</v>
      </c>
      <c r="L4776">
        <v>33.51</v>
      </c>
      <c r="M4776" t="s">
        <v>22</v>
      </c>
      <c r="N4776" t="str">
        <f t="shared" si="74"/>
        <v>Low</v>
      </c>
    </row>
    <row r="4777" spans="1:14" x14ac:dyDescent="0.3">
      <c r="A4777">
        <v>4776</v>
      </c>
      <c r="B4777" t="s">
        <v>281</v>
      </c>
      <c r="C4777" s="2">
        <v>45447</v>
      </c>
      <c r="D4777" t="s">
        <v>14</v>
      </c>
      <c r="E4777" t="s">
        <v>15</v>
      </c>
      <c r="F4777" t="s">
        <v>27</v>
      </c>
      <c r="G4777">
        <v>2</v>
      </c>
      <c r="H4777">
        <v>372.79</v>
      </c>
      <c r="I4777">
        <v>0.14000000000000001</v>
      </c>
      <c r="J4777">
        <v>641.20000000000005</v>
      </c>
      <c r="K4777">
        <v>327.73</v>
      </c>
      <c r="L4777">
        <v>313.47000000000003</v>
      </c>
      <c r="M4777" t="s">
        <v>22</v>
      </c>
      <c r="N4777" t="str">
        <f t="shared" si="74"/>
        <v>Medium</v>
      </c>
    </row>
    <row r="4778" spans="1:14" x14ac:dyDescent="0.3">
      <c r="A4778">
        <v>4777</v>
      </c>
      <c r="B4778" t="s">
        <v>2307</v>
      </c>
      <c r="C4778" s="2">
        <v>45636</v>
      </c>
      <c r="D4778" t="s">
        <v>19</v>
      </c>
      <c r="E4778" t="s">
        <v>30</v>
      </c>
      <c r="F4778" t="s">
        <v>16</v>
      </c>
      <c r="G4778">
        <v>1</v>
      </c>
      <c r="H4778">
        <v>331.42</v>
      </c>
      <c r="I4778">
        <v>0.16</v>
      </c>
      <c r="J4778">
        <v>278.39</v>
      </c>
      <c r="K4778">
        <v>144</v>
      </c>
      <c r="L4778">
        <v>134.38999999999999</v>
      </c>
      <c r="M4778" t="s">
        <v>40</v>
      </c>
      <c r="N4778" t="str">
        <f t="shared" si="74"/>
        <v>Medium</v>
      </c>
    </row>
    <row r="4779" spans="1:14" x14ac:dyDescent="0.3">
      <c r="A4779">
        <v>4778</v>
      </c>
      <c r="B4779" t="s">
        <v>3720</v>
      </c>
      <c r="C4779" s="2">
        <v>45306</v>
      </c>
      <c r="D4779" t="s">
        <v>19</v>
      </c>
      <c r="E4779" t="s">
        <v>30</v>
      </c>
      <c r="F4779" t="s">
        <v>21</v>
      </c>
      <c r="G4779">
        <v>3</v>
      </c>
      <c r="H4779">
        <v>110.52</v>
      </c>
      <c r="I4779">
        <v>0.02</v>
      </c>
      <c r="J4779">
        <v>324.93</v>
      </c>
      <c r="K4779">
        <v>206.13</v>
      </c>
      <c r="L4779">
        <v>118.8</v>
      </c>
      <c r="M4779" t="s">
        <v>28</v>
      </c>
      <c r="N4779" t="str">
        <f t="shared" si="74"/>
        <v>Low</v>
      </c>
    </row>
    <row r="4780" spans="1:14" x14ac:dyDescent="0.3">
      <c r="A4780">
        <v>4779</v>
      </c>
      <c r="B4780" t="s">
        <v>2190</v>
      </c>
      <c r="C4780" s="2">
        <v>45545</v>
      </c>
      <c r="D4780" t="s">
        <v>39</v>
      </c>
      <c r="E4780" t="s">
        <v>30</v>
      </c>
      <c r="F4780" t="s">
        <v>21</v>
      </c>
      <c r="G4780">
        <v>8</v>
      </c>
      <c r="H4780">
        <v>394.55</v>
      </c>
      <c r="I4780">
        <v>0</v>
      </c>
      <c r="J4780">
        <v>3156.4</v>
      </c>
      <c r="K4780">
        <v>2492.9699999999998</v>
      </c>
      <c r="L4780">
        <v>663.43</v>
      </c>
      <c r="M4780" t="s">
        <v>46</v>
      </c>
      <c r="N4780" t="str">
        <f t="shared" si="74"/>
        <v>No Discount</v>
      </c>
    </row>
    <row r="4781" spans="1:14" x14ac:dyDescent="0.3">
      <c r="A4781">
        <v>4780</v>
      </c>
      <c r="B4781" t="s">
        <v>3721</v>
      </c>
      <c r="C4781" s="2">
        <v>45462</v>
      </c>
      <c r="D4781" t="s">
        <v>39</v>
      </c>
      <c r="E4781" t="s">
        <v>15</v>
      </c>
      <c r="F4781" t="s">
        <v>27</v>
      </c>
      <c r="G4781">
        <v>2</v>
      </c>
      <c r="H4781">
        <v>281.68</v>
      </c>
      <c r="I4781">
        <v>0.01</v>
      </c>
      <c r="J4781">
        <v>557.73</v>
      </c>
      <c r="K4781">
        <v>284.32</v>
      </c>
      <c r="L4781">
        <v>273.41000000000003</v>
      </c>
      <c r="M4781" t="s">
        <v>40</v>
      </c>
      <c r="N4781" t="str">
        <f t="shared" si="74"/>
        <v>Low</v>
      </c>
    </row>
    <row r="4782" spans="1:14" x14ac:dyDescent="0.3">
      <c r="A4782">
        <v>4781</v>
      </c>
      <c r="B4782" t="s">
        <v>3630</v>
      </c>
      <c r="C4782" s="2">
        <v>45423</v>
      </c>
      <c r="D4782" t="s">
        <v>14</v>
      </c>
      <c r="E4782" t="s">
        <v>15</v>
      </c>
      <c r="F4782" t="s">
        <v>21</v>
      </c>
      <c r="G4782">
        <v>8</v>
      </c>
      <c r="H4782">
        <v>231.89</v>
      </c>
      <c r="I4782">
        <v>0.16</v>
      </c>
      <c r="J4782">
        <v>1558.3</v>
      </c>
      <c r="K4782">
        <v>1053.1500000000001</v>
      </c>
      <c r="L4782">
        <v>505.15</v>
      </c>
      <c r="M4782" t="s">
        <v>17</v>
      </c>
      <c r="N4782" t="str">
        <f t="shared" si="74"/>
        <v>Medium</v>
      </c>
    </row>
    <row r="4783" spans="1:14" x14ac:dyDescent="0.3">
      <c r="A4783">
        <v>4782</v>
      </c>
      <c r="B4783" t="s">
        <v>2458</v>
      </c>
      <c r="C4783" s="2">
        <v>45451</v>
      </c>
      <c r="D4783" t="s">
        <v>14</v>
      </c>
      <c r="E4783" t="s">
        <v>30</v>
      </c>
      <c r="F4783" t="s">
        <v>16</v>
      </c>
      <c r="G4783">
        <v>9</v>
      </c>
      <c r="H4783">
        <v>167.76</v>
      </c>
      <c r="I4783">
        <v>0.28000000000000003</v>
      </c>
      <c r="J4783">
        <v>1087.08</v>
      </c>
      <c r="K4783">
        <v>624.51</v>
      </c>
      <c r="L4783">
        <v>462.57</v>
      </c>
      <c r="M4783" t="s">
        <v>22</v>
      </c>
      <c r="N4783" t="str">
        <f t="shared" si="74"/>
        <v>High</v>
      </c>
    </row>
    <row r="4784" spans="1:14" x14ac:dyDescent="0.3">
      <c r="A4784">
        <v>4783</v>
      </c>
      <c r="B4784" t="s">
        <v>3662</v>
      </c>
      <c r="C4784" s="2">
        <v>45449</v>
      </c>
      <c r="D4784" t="s">
        <v>39</v>
      </c>
      <c r="E4784" t="s">
        <v>25</v>
      </c>
      <c r="F4784" t="s">
        <v>16</v>
      </c>
      <c r="G4784">
        <v>4</v>
      </c>
      <c r="H4784">
        <v>463.69</v>
      </c>
      <c r="I4784">
        <v>0.21</v>
      </c>
      <c r="J4784">
        <v>1465.26</v>
      </c>
      <c r="K4784">
        <v>749.24</v>
      </c>
      <c r="L4784">
        <v>716.02</v>
      </c>
      <c r="M4784" t="s">
        <v>28</v>
      </c>
      <c r="N4784" t="str">
        <f t="shared" si="74"/>
        <v>High</v>
      </c>
    </row>
    <row r="4785" spans="1:14" x14ac:dyDescent="0.3">
      <c r="A4785">
        <v>4784</v>
      </c>
      <c r="B4785" t="s">
        <v>3036</v>
      </c>
      <c r="C4785" s="2">
        <v>45474</v>
      </c>
      <c r="D4785" t="s">
        <v>14</v>
      </c>
      <c r="E4785" t="s">
        <v>15</v>
      </c>
      <c r="F4785" t="s">
        <v>21</v>
      </c>
      <c r="G4785">
        <v>3</v>
      </c>
      <c r="H4785">
        <v>193.68</v>
      </c>
      <c r="I4785">
        <v>7.0000000000000007E-2</v>
      </c>
      <c r="J4785">
        <v>540.37</v>
      </c>
      <c r="K4785">
        <v>326.67</v>
      </c>
      <c r="L4785">
        <v>213.7</v>
      </c>
      <c r="M4785" t="s">
        <v>22</v>
      </c>
      <c r="N4785" t="str">
        <f t="shared" si="74"/>
        <v>Low</v>
      </c>
    </row>
    <row r="4786" spans="1:14" x14ac:dyDescent="0.3">
      <c r="A4786">
        <v>4785</v>
      </c>
      <c r="B4786" t="s">
        <v>3722</v>
      </c>
      <c r="C4786" s="2">
        <v>45532</v>
      </c>
      <c r="D4786" t="s">
        <v>19</v>
      </c>
      <c r="E4786" t="s">
        <v>25</v>
      </c>
      <c r="F4786" t="s">
        <v>27</v>
      </c>
      <c r="G4786">
        <v>8</v>
      </c>
      <c r="H4786">
        <v>73.78</v>
      </c>
      <c r="I4786">
        <v>0.17</v>
      </c>
      <c r="J4786">
        <v>489.9</v>
      </c>
      <c r="K4786">
        <v>382.27</v>
      </c>
      <c r="L4786">
        <v>107.63</v>
      </c>
      <c r="M4786" t="s">
        <v>22</v>
      </c>
      <c r="N4786" t="str">
        <f t="shared" si="74"/>
        <v>Medium</v>
      </c>
    </row>
    <row r="4787" spans="1:14" x14ac:dyDescent="0.3">
      <c r="A4787">
        <v>4786</v>
      </c>
      <c r="B4787" t="s">
        <v>3653</v>
      </c>
      <c r="C4787" s="2">
        <v>45361</v>
      </c>
      <c r="D4787" t="s">
        <v>24</v>
      </c>
      <c r="E4787" t="s">
        <v>33</v>
      </c>
      <c r="F4787" t="s">
        <v>21</v>
      </c>
      <c r="G4787">
        <v>6</v>
      </c>
      <c r="H4787">
        <v>288.10000000000002</v>
      </c>
      <c r="I4787">
        <v>7.0000000000000007E-2</v>
      </c>
      <c r="J4787">
        <v>1607.6</v>
      </c>
      <c r="K4787">
        <v>931.74</v>
      </c>
      <c r="L4787">
        <v>675.86</v>
      </c>
      <c r="M4787" t="s">
        <v>28</v>
      </c>
      <c r="N4787" t="str">
        <f t="shared" si="74"/>
        <v>Low</v>
      </c>
    </row>
    <row r="4788" spans="1:14" x14ac:dyDescent="0.3">
      <c r="A4788">
        <v>4787</v>
      </c>
      <c r="B4788" t="s">
        <v>3723</v>
      </c>
      <c r="C4788" s="2">
        <v>45551</v>
      </c>
      <c r="D4788" t="s">
        <v>24</v>
      </c>
      <c r="E4788" t="s">
        <v>15</v>
      </c>
      <c r="F4788" t="s">
        <v>27</v>
      </c>
      <c r="G4788">
        <v>9</v>
      </c>
      <c r="H4788">
        <v>483.05</v>
      </c>
      <c r="I4788">
        <v>0.15</v>
      </c>
      <c r="J4788">
        <v>3695.33</v>
      </c>
      <c r="K4788">
        <v>2229.84</v>
      </c>
      <c r="L4788">
        <v>1465.49</v>
      </c>
      <c r="M4788" t="s">
        <v>46</v>
      </c>
      <c r="N4788" t="str">
        <f t="shared" si="74"/>
        <v>Medium</v>
      </c>
    </row>
    <row r="4789" spans="1:14" x14ac:dyDescent="0.3">
      <c r="A4789">
        <v>4788</v>
      </c>
      <c r="B4789" t="s">
        <v>680</v>
      </c>
      <c r="C4789" s="2">
        <v>45357</v>
      </c>
      <c r="D4789" t="s">
        <v>24</v>
      </c>
      <c r="E4789" t="s">
        <v>20</v>
      </c>
      <c r="F4789" t="s">
        <v>21</v>
      </c>
      <c r="G4789">
        <v>6</v>
      </c>
      <c r="H4789">
        <v>272.08999999999997</v>
      </c>
      <c r="I4789">
        <v>0.05</v>
      </c>
      <c r="J4789">
        <v>1550.91</v>
      </c>
      <c r="K4789">
        <v>873.89</v>
      </c>
      <c r="L4789">
        <v>677.02</v>
      </c>
      <c r="M4789" t="s">
        <v>46</v>
      </c>
      <c r="N4789" t="str">
        <f t="shared" si="74"/>
        <v>Low</v>
      </c>
    </row>
    <row r="4790" spans="1:14" x14ac:dyDescent="0.3">
      <c r="A4790">
        <v>4789</v>
      </c>
      <c r="B4790" t="s">
        <v>3724</v>
      </c>
      <c r="C4790" s="2">
        <v>45531</v>
      </c>
      <c r="D4790" t="s">
        <v>14</v>
      </c>
      <c r="E4790" t="s">
        <v>25</v>
      </c>
      <c r="F4790" t="s">
        <v>21</v>
      </c>
      <c r="G4790">
        <v>10</v>
      </c>
      <c r="H4790">
        <v>464.37</v>
      </c>
      <c r="I4790">
        <v>0.14000000000000001</v>
      </c>
      <c r="J4790">
        <v>3993.58</v>
      </c>
      <c r="K4790">
        <v>2008.01</v>
      </c>
      <c r="L4790">
        <v>1985.57</v>
      </c>
      <c r="M4790" t="s">
        <v>40</v>
      </c>
      <c r="N4790" t="str">
        <f t="shared" si="74"/>
        <v>Medium</v>
      </c>
    </row>
    <row r="4791" spans="1:14" x14ac:dyDescent="0.3">
      <c r="A4791">
        <v>4790</v>
      </c>
      <c r="B4791" t="s">
        <v>1645</v>
      </c>
      <c r="C4791" s="2">
        <v>45319</v>
      </c>
      <c r="D4791" t="s">
        <v>24</v>
      </c>
      <c r="E4791" t="s">
        <v>30</v>
      </c>
      <c r="F4791" t="s">
        <v>16</v>
      </c>
      <c r="G4791">
        <v>4</v>
      </c>
      <c r="H4791">
        <v>268.83999999999997</v>
      </c>
      <c r="I4791">
        <v>0.19</v>
      </c>
      <c r="J4791">
        <v>871.04</v>
      </c>
      <c r="K4791">
        <v>570.11</v>
      </c>
      <c r="L4791">
        <v>300.93</v>
      </c>
      <c r="M4791" t="s">
        <v>46</v>
      </c>
      <c r="N4791" t="str">
        <f t="shared" si="74"/>
        <v>Medium</v>
      </c>
    </row>
    <row r="4792" spans="1:14" x14ac:dyDescent="0.3">
      <c r="A4792">
        <v>4791</v>
      </c>
      <c r="B4792" t="s">
        <v>3725</v>
      </c>
      <c r="C4792" s="2">
        <v>45434</v>
      </c>
      <c r="D4792" t="s">
        <v>39</v>
      </c>
      <c r="E4792" t="s">
        <v>33</v>
      </c>
      <c r="F4792" t="s">
        <v>21</v>
      </c>
      <c r="G4792">
        <v>5</v>
      </c>
      <c r="H4792">
        <v>438.45</v>
      </c>
      <c r="I4792">
        <v>0.08</v>
      </c>
      <c r="J4792">
        <v>2016.87</v>
      </c>
      <c r="K4792">
        <v>1057.3599999999999</v>
      </c>
      <c r="L4792">
        <v>959.51</v>
      </c>
      <c r="M4792" t="s">
        <v>40</v>
      </c>
      <c r="N4792" t="str">
        <f t="shared" si="74"/>
        <v>Low</v>
      </c>
    </row>
    <row r="4793" spans="1:14" x14ac:dyDescent="0.3">
      <c r="A4793">
        <v>4792</v>
      </c>
      <c r="B4793" t="s">
        <v>1157</v>
      </c>
      <c r="C4793" s="2">
        <v>45628</v>
      </c>
      <c r="D4793" t="s">
        <v>14</v>
      </c>
      <c r="E4793" t="s">
        <v>20</v>
      </c>
      <c r="F4793" t="s">
        <v>27</v>
      </c>
      <c r="G4793">
        <v>1</v>
      </c>
      <c r="H4793">
        <v>210.42</v>
      </c>
      <c r="I4793">
        <v>0.18</v>
      </c>
      <c r="J4793">
        <v>172.54</v>
      </c>
      <c r="K4793">
        <v>127.84</v>
      </c>
      <c r="L4793">
        <v>44.7</v>
      </c>
      <c r="M4793" t="s">
        <v>17</v>
      </c>
      <c r="N4793" t="str">
        <f t="shared" si="74"/>
        <v>Medium</v>
      </c>
    </row>
    <row r="4794" spans="1:14" x14ac:dyDescent="0.3">
      <c r="A4794">
        <v>4793</v>
      </c>
      <c r="B4794" t="s">
        <v>715</v>
      </c>
      <c r="C4794" s="2">
        <v>45539</v>
      </c>
      <c r="D4794" t="s">
        <v>19</v>
      </c>
      <c r="E4794" t="s">
        <v>15</v>
      </c>
      <c r="F4794" t="s">
        <v>27</v>
      </c>
      <c r="G4794">
        <v>6</v>
      </c>
      <c r="H4794">
        <v>227.02</v>
      </c>
      <c r="I4794">
        <v>0.19</v>
      </c>
      <c r="J4794">
        <v>1103.32</v>
      </c>
      <c r="K4794">
        <v>645.42999999999995</v>
      </c>
      <c r="L4794">
        <v>457.89</v>
      </c>
      <c r="M4794" t="s">
        <v>46</v>
      </c>
      <c r="N4794" t="str">
        <f t="shared" si="74"/>
        <v>Medium</v>
      </c>
    </row>
    <row r="4795" spans="1:14" x14ac:dyDescent="0.3">
      <c r="A4795">
        <v>4794</v>
      </c>
      <c r="B4795" t="s">
        <v>3726</v>
      </c>
      <c r="C4795" s="2">
        <v>45442</v>
      </c>
      <c r="D4795" t="s">
        <v>24</v>
      </c>
      <c r="E4795" t="s">
        <v>15</v>
      </c>
      <c r="F4795" t="s">
        <v>27</v>
      </c>
      <c r="G4795">
        <v>8</v>
      </c>
      <c r="H4795">
        <v>486.51</v>
      </c>
      <c r="I4795">
        <v>0</v>
      </c>
      <c r="J4795">
        <v>3892.08</v>
      </c>
      <c r="K4795">
        <v>2117.1</v>
      </c>
      <c r="L4795">
        <v>1774.98</v>
      </c>
      <c r="M4795" t="s">
        <v>28</v>
      </c>
      <c r="N4795" t="str">
        <f t="shared" si="74"/>
        <v>No Discount</v>
      </c>
    </row>
    <row r="4796" spans="1:14" x14ac:dyDescent="0.3">
      <c r="A4796">
        <v>4795</v>
      </c>
      <c r="B4796" t="s">
        <v>3727</v>
      </c>
      <c r="C4796" s="2">
        <v>45297</v>
      </c>
      <c r="D4796" t="s">
        <v>14</v>
      </c>
      <c r="E4796" t="s">
        <v>30</v>
      </c>
      <c r="F4796" t="s">
        <v>16</v>
      </c>
      <c r="G4796">
        <v>6</v>
      </c>
      <c r="H4796">
        <v>185.08</v>
      </c>
      <c r="I4796">
        <v>0.11</v>
      </c>
      <c r="J4796">
        <v>988.33</v>
      </c>
      <c r="K4796">
        <v>537.27</v>
      </c>
      <c r="L4796">
        <v>451.06</v>
      </c>
      <c r="M4796" t="s">
        <v>40</v>
      </c>
      <c r="N4796" t="str">
        <f t="shared" si="74"/>
        <v>Medium</v>
      </c>
    </row>
    <row r="4797" spans="1:14" x14ac:dyDescent="0.3">
      <c r="A4797">
        <v>4796</v>
      </c>
      <c r="B4797" t="s">
        <v>1491</v>
      </c>
      <c r="C4797" s="2">
        <v>45371</v>
      </c>
      <c r="D4797" t="s">
        <v>39</v>
      </c>
      <c r="E4797" t="s">
        <v>25</v>
      </c>
      <c r="F4797" t="s">
        <v>21</v>
      </c>
      <c r="G4797">
        <v>6</v>
      </c>
      <c r="H4797">
        <v>145.71</v>
      </c>
      <c r="I4797">
        <v>0.28000000000000003</v>
      </c>
      <c r="J4797">
        <v>629.47</v>
      </c>
      <c r="K4797">
        <v>450.8</v>
      </c>
      <c r="L4797">
        <v>178.67</v>
      </c>
      <c r="M4797" t="s">
        <v>17</v>
      </c>
      <c r="N4797" t="str">
        <f t="shared" si="74"/>
        <v>High</v>
      </c>
    </row>
    <row r="4798" spans="1:14" x14ac:dyDescent="0.3">
      <c r="A4798">
        <v>4797</v>
      </c>
      <c r="B4798" t="s">
        <v>3728</v>
      </c>
      <c r="C4798" s="2">
        <v>45396</v>
      </c>
      <c r="D4798" t="s">
        <v>24</v>
      </c>
      <c r="E4798" t="s">
        <v>15</v>
      </c>
      <c r="F4798" t="s">
        <v>21</v>
      </c>
      <c r="G4798">
        <v>6</v>
      </c>
      <c r="H4798">
        <v>61.43</v>
      </c>
      <c r="I4798">
        <v>0.24</v>
      </c>
      <c r="J4798">
        <v>280.12</v>
      </c>
      <c r="K4798">
        <v>199.73</v>
      </c>
      <c r="L4798">
        <v>80.39</v>
      </c>
      <c r="M4798" t="s">
        <v>46</v>
      </c>
      <c r="N4798" t="str">
        <f t="shared" si="74"/>
        <v>High</v>
      </c>
    </row>
    <row r="4799" spans="1:14" x14ac:dyDescent="0.3">
      <c r="A4799">
        <v>4798</v>
      </c>
      <c r="B4799" t="s">
        <v>3729</v>
      </c>
      <c r="C4799" s="2">
        <v>45373</v>
      </c>
      <c r="D4799" t="s">
        <v>19</v>
      </c>
      <c r="E4799" t="s">
        <v>33</v>
      </c>
      <c r="F4799" t="s">
        <v>21</v>
      </c>
      <c r="G4799">
        <v>4</v>
      </c>
      <c r="H4799">
        <v>79.510000000000005</v>
      </c>
      <c r="I4799">
        <v>0.2</v>
      </c>
      <c r="J4799">
        <v>254.43</v>
      </c>
      <c r="K4799">
        <v>161.47999999999999</v>
      </c>
      <c r="L4799">
        <v>92.95</v>
      </c>
      <c r="M4799" t="s">
        <v>46</v>
      </c>
      <c r="N4799" t="str">
        <f t="shared" si="74"/>
        <v>Medium</v>
      </c>
    </row>
    <row r="4800" spans="1:14" x14ac:dyDescent="0.3">
      <c r="A4800">
        <v>4799</v>
      </c>
      <c r="B4800" t="s">
        <v>3730</v>
      </c>
      <c r="C4800" s="2">
        <v>45550</v>
      </c>
      <c r="D4800" t="s">
        <v>14</v>
      </c>
      <c r="E4800" t="s">
        <v>30</v>
      </c>
      <c r="F4800" t="s">
        <v>27</v>
      </c>
      <c r="G4800">
        <v>6</v>
      </c>
      <c r="H4800">
        <v>244.83</v>
      </c>
      <c r="I4800">
        <v>0.03</v>
      </c>
      <c r="J4800">
        <v>1424.91</v>
      </c>
      <c r="K4800">
        <v>809.31</v>
      </c>
      <c r="L4800">
        <v>615.6</v>
      </c>
      <c r="M4800" t="s">
        <v>22</v>
      </c>
      <c r="N4800" t="str">
        <f t="shared" si="74"/>
        <v>Low</v>
      </c>
    </row>
    <row r="4801" spans="1:14" x14ac:dyDescent="0.3">
      <c r="A4801">
        <v>4800</v>
      </c>
      <c r="B4801" t="s">
        <v>3731</v>
      </c>
      <c r="C4801" s="2">
        <v>45385</v>
      </c>
      <c r="D4801" t="s">
        <v>19</v>
      </c>
      <c r="E4801" t="s">
        <v>30</v>
      </c>
      <c r="F4801" t="s">
        <v>16</v>
      </c>
      <c r="G4801">
        <v>10</v>
      </c>
      <c r="H4801">
        <v>479.2</v>
      </c>
      <c r="I4801">
        <v>0.28999999999999998</v>
      </c>
      <c r="J4801">
        <v>3402.32</v>
      </c>
      <c r="K4801">
        <v>1779.22</v>
      </c>
      <c r="L4801">
        <v>1623.1</v>
      </c>
      <c r="M4801" t="s">
        <v>22</v>
      </c>
      <c r="N4801" t="str">
        <f t="shared" si="74"/>
        <v>High</v>
      </c>
    </row>
    <row r="4802" spans="1:14" x14ac:dyDescent="0.3">
      <c r="A4802">
        <v>4801</v>
      </c>
      <c r="B4802" t="s">
        <v>3732</v>
      </c>
      <c r="C4802" s="2">
        <v>45389</v>
      </c>
      <c r="D4802" t="s">
        <v>19</v>
      </c>
      <c r="E4802" t="s">
        <v>25</v>
      </c>
      <c r="F4802" t="s">
        <v>21</v>
      </c>
      <c r="G4802">
        <v>4</v>
      </c>
      <c r="H4802">
        <v>326.36</v>
      </c>
      <c r="I4802">
        <v>0.2</v>
      </c>
      <c r="J4802">
        <v>1044.3499999999999</v>
      </c>
      <c r="K4802">
        <v>561.54999999999995</v>
      </c>
      <c r="L4802">
        <v>482.8</v>
      </c>
      <c r="M4802" t="s">
        <v>46</v>
      </c>
      <c r="N4802" t="str">
        <f t="shared" si="74"/>
        <v>Medium</v>
      </c>
    </row>
    <row r="4803" spans="1:14" x14ac:dyDescent="0.3">
      <c r="A4803">
        <v>4802</v>
      </c>
      <c r="B4803" t="s">
        <v>3733</v>
      </c>
      <c r="C4803" s="2">
        <v>45355</v>
      </c>
      <c r="D4803" t="s">
        <v>24</v>
      </c>
      <c r="E4803" t="s">
        <v>30</v>
      </c>
      <c r="F4803" t="s">
        <v>16</v>
      </c>
      <c r="G4803">
        <v>9</v>
      </c>
      <c r="H4803">
        <v>408.9</v>
      </c>
      <c r="I4803">
        <v>0.14000000000000001</v>
      </c>
      <c r="J4803">
        <v>3164.89</v>
      </c>
      <c r="K4803">
        <v>1905.53</v>
      </c>
      <c r="L4803">
        <v>1259.3599999999999</v>
      </c>
      <c r="M4803" t="s">
        <v>17</v>
      </c>
      <c r="N4803" t="str">
        <f t="shared" ref="N4803:N4866" si="75">_xlfn.IFS(I4803=0,"No Discount",I4803&gt;=0.21,"High",I4803&gt;=0.11,"Medium",I4803&gt;=0.01,"Low")</f>
        <v>Medium</v>
      </c>
    </row>
    <row r="4804" spans="1:14" x14ac:dyDescent="0.3">
      <c r="A4804">
        <v>4803</v>
      </c>
      <c r="B4804" t="s">
        <v>2019</v>
      </c>
      <c r="C4804" s="2">
        <v>45571</v>
      </c>
      <c r="D4804" t="s">
        <v>39</v>
      </c>
      <c r="E4804" t="s">
        <v>25</v>
      </c>
      <c r="F4804" t="s">
        <v>27</v>
      </c>
      <c r="G4804">
        <v>5</v>
      </c>
      <c r="H4804">
        <v>224.88</v>
      </c>
      <c r="I4804">
        <v>0.02</v>
      </c>
      <c r="J4804">
        <v>1101.9100000000001</v>
      </c>
      <c r="K4804">
        <v>812.04</v>
      </c>
      <c r="L4804">
        <v>289.87</v>
      </c>
      <c r="M4804" t="s">
        <v>46</v>
      </c>
      <c r="N4804" t="str">
        <f t="shared" si="75"/>
        <v>Low</v>
      </c>
    </row>
    <row r="4805" spans="1:14" x14ac:dyDescent="0.3">
      <c r="A4805">
        <v>4804</v>
      </c>
      <c r="B4805" t="s">
        <v>3734</v>
      </c>
      <c r="C4805" s="2">
        <v>45331</v>
      </c>
      <c r="D4805" t="s">
        <v>39</v>
      </c>
      <c r="E4805" t="s">
        <v>25</v>
      </c>
      <c r="F4805" t="s">
        <v>16</v>
      </c>
      <c r="G4805">
        <v>1</v>
      </c>
      <c r="H4805">
        <v>218.53</v>
      </c>
      <c r="I4805">
        <v>0.25</v>
      </c>
      <c r="J4805">
        <v>163.9</v>
      </c>
      <c r="K4805">
        <v>95.28</v>
      </c>
      <c r="L4805">
        <v>68.62</v>
      </c>
      <c r="M4805" t="s">
        <v>17</v>
      </c>
      <c r="N4805" t="str">
        <f t="shared" si="75"/>
        <v>High</v>
      </c>
    </row>
    <row r="4806" spans="1:14" x14ac:dyDescent="0.3">
      <c r="A4806">
        <v>4805</v>
      </c>
      <c r="B4806" t="s">
        <v>3735</v>
      </c>
      <c r="C4806" s="2">
        <v>45357</v>
      </c>
      <c r="D4806" t="s">
        <v>19</v>
      </c>
      <c r="E4806" t="s">
        <v>15</v>
      </c>
      <c r="F4806" t="s">
        <v>27</v>
      </c>
      <c r="G4806">
        <v>5</v>
      </c>
      <c r="H4806">
        <v>359.41</v>
      </c>
      <c r="I4806">
        <v>0.27</v>
      </c>
      <c r="J4806">
        <v>1311.85</v>
      </c>
      <c r="K4806">
        <v>987.18</v>
      </c>
      <c r="L4806">
        <v>324.67</v>
      </c>
      <c r="M4806" t="s">
        <v>28</v>
      </c>
      <c r="N4806" t="str">
        <f t="shared" si="75"/>
        <v>High</v>
      </c>
    </row>
    <row r="4807" spans="1:14" x14ac:dyDescent="0.3">
      <c r="A4807">
        <v>4806</v>
      </c>
      <c r="B4807" t="s">
        <v>2224</v>
      </c>
      <c r="C4807" s="2">
        <v>45516</v>
      </c>
      <c r="D4807" t="s">
        <v>19</v>
      </c>
      <c r="E4807" t="s">
        <v>20</v>
      </c>
      <c r="F4807" t="s">
        <v>21</v>
      </c>
      <c r="G4807">
        <v>10</v>
      </c>
      <c r="H4807">
        <v>479</v>
      </c>
      <c r="I4807">
        <v>0.28999999999999998</v>
      </c>
      <c r="J4807">
        <v>3400.9</v>
      </c>
      <c r="K4807">
        <v>1912.52</v>
      </c>
      <c r="L4807">
        <v>1488.38</v>
      </c>
      <c r="M4807" t="s">
        <v>46</v>
      </c>
      <c r="N4807" t="str">
        <f t="shared" si="75"/>
        <v>High</v>
      </c>
    </row>
    <row r="4808" spans="1:14" x14ac:dyDescent="0.3">
      <c r="A4808">
        <v>4807</v>
      </c>
      <c r="B4808" t="s">
        <v>3736</v>
      </c>
      <c r="C4808" s="2">
        <v>45300</v>
      </c>
      <c r="D4808" t="s">
        <v>24</v>
      </c>
      <c r="E4808" t="s">
        <v>33</v>
      </c>
      <c r="F4808" t="s">
        <v>21</v>
      </c>
      <c r="G4808">
        <v>4</v>
      </c>
      <c r="H4808">
        <v>57.13</v>
      </c>
      <c r="I4808">
        <v>0.04</v>
      </c>
      <c r="J4808">
        <v>219.38</v>
      </c>
      <c r="K4808">
        <v>141.02000000000001</v>
      </c>
      <c r="L4808">
        <v>78.36</v>
      </c>
      <c r="M4808" t="s">
        <v>46</v>
      </c>
      <c r="N4808" t="str">
        <f t="shared" si="75"/>
        <v>Low</v>
      </c>
    </row>
    <row r="4809" spans="1:14" x14ac:dyDescent="0.3">
      <c r="A4809">
        <v>4808</v>
      </c>
      <c r="B4809" t="s">
        <v>3737</v>
      </c>
      <c r="C4809" s="2">
        <v>45568</v>
      </c>
      <c r="D4809" t="s">
        <v>24</v>
      </c>
      <c r="E4809" t="s">
        <v>30</v>
      </c>
      <c r="F4809" t="s">
        <v>21</v>
      </c>
      <c r="G4809">
        <v>6</v>
      </c>
      <c r="H4809">
        <v>348.05</v>
      </c>
      <c r="I4809">
        <v>0.28999999999999998</v>
      </c>
      <c r="J4809">
        <v>1482.69</v>
      </c>
      <c r="K4809">
        <v>843.94</v>
      </c>
      <c r="L4809">
        <v>638.75</v>
      </c>
      <c r="M4809" t="s">
        <v>46</v>
      </c>
      <c r="N4809" t="str">
        <f t="shared" si="75"/>
        <v>High</v>
      </c>
    </row>
    <row r="4810" spans="1:14" x14ac:dyDescent="0.3">
      <c r="A4810">
        <v>4809</v>
      </c>
      <c r="B4810" t="s">
        <v>3738</v>
      </c>
      <c r="C4810" s="2">
        <v>45463</v>
      </c>
      <c r="D4810" t="s">
        <v>14</v>
      </c>
      <c r="E4810" t="s">
        <v>30</v>
      </c>
      <c r="F4810" t="s">
        <v>27</v>
      </c>
      <c r="G4810">
        <v>7</v>
      </c>
      <c r="H4810">
        <v>57.03</v>
      </c>
      <c r="I4810">
        <v>0.02</v>
      </c>
      <c r="J4810">
        <v>391.23</v>
      </c>
      <c r="K4810">
        <v>258.05</v>
      </c>
      <c r="L4810">
        <v>133.18</v>
      </c>
      <c r="M4810" t="s">
        <v>22</v>
      </c>
      <c r="N4810" t="str">
        <f t="shared" si="75"/>
        <v>Low</v>
      </c>
    </row>
    <row r="4811" spans="1:14" x14ac:dyDescent="0.3">
      <c r="A4811">
        <v>4810</v>
      </c>
      <c r="B4811" t="s">
        <v>1388</v>
      </c>
      <c r="C4811" s="2">
        <v>45527</v>
      </c>
      <c r="D4811" t="s">
        <v>24</v>
      </c>
      <c r="E4811" t="s">
        <v>30</v>
      </c>
      <c r="F4811" t="s">
        <v>16</v>
      </c>
      <c r="G4811">
        <v>9</v>
      </c>
      <c r="H4811">
        <v>481.65</v>
      </c>
      <c r="I4811">
        <v>0.02</v>
      </c>
      <c r="J4811">
        <v>4248.1499999999996</v>
      </c>
      <c r="K4811">
        <v>3081.45</v>
      </c>
      <c r="L4811">
        <v>1166.7</v>
      </c>
      <c r="M4811" t="s">
        <v>28</v>
      </c>
      <c r="N4811" t="str">
        <f t="shared" si="75"/>
        <v>Low</v>
      </c>
    </row>
    <row r="4812" spans="1:14" x14ac:dyDescent="0.3">
      <c r="A4812">
        <v>4811</v>
      </c>
      <c r="B4812" t="s">
        <v>3739</v>
      </c>
      <c r="C4812" s="2">
        <v>45620</v>
      </c>
      <c r="D4812" t="s">
        <v>14</v>
      </c>
      <c r="E4812" t="s">
        <v>30</v>
      </c>
      <c r="F4812" t="s">
        <v>21</v>
      </c>
      <c r="G4812">
        <v>9</v>
      </c>
      <c r="H4812">
        <v>494.44</v>
      </c>
      <c r="I4812">
        <v>0.17</v>
      </c>
      <c r="J4812">
        <v>3693.47</v>
      </c>
      <c r="K4812">
        <v>2283.7600000000002</v>
      </c>
      <c r="L4812">
        <v>1409.71</v>
      </c>
      <c r="M4812" t="s">
        <v>46</v>
      </c>
      <c r="N4812" t="str">
        <f t="shared" si="75"/>
        <v>Medium</v>
      </c>
    </row>
    <row r="4813" spans="1:14" x14ac:dyDescent="0.3">
      <c r="A4813">
        <v>4812</v>
      </c>
      <c r="B4813" t="s">
        <v>3117</v>
      </c>
      <c r="C4813" s="2">
        <v>45484</v>
      </c>
      <c r="D4813" t="s">
        <v>19</v>
      </c>
      <c r="E4813" t="s">
        <v>30</v>
      </c>
      <c r="F4813" t="s">
        <v>16</v>
      </c>
      <c r="G4813">
        <v>9</v>
      </c>
      <c r="H4813">
        <v>72.099999999999994</v>
      </c>
      <c r="I4813">
        <v>0.26</v>
      </c>
      <c r="J4813">
        <v>480.19</v>
      </c>
      <c r="K4813">
        <v>264.29000000000002</v>
      </c>
      <c r="L4813">
        <v>215.9</v>
      </c>
      <c r="M4813" t="s">
        <v>46</v>
      </c>
      <c r="N4813" t="str">
        <f t="shared" si="75"/>
        <v>High</v>
      </c>
    </row>
    <row r="4814" spans="1:14" x14ac:dyDescent="0.3">
      <c r="A4814">
        <v>4813</v>
      </c>
      <c r="B4814" t="s">
        <v>1252</v>
      </c>
      <c r="C4814" s="2">
        <v>45628</v>
      </c>
      <c r="D4814" t="s">
        <v>14</v>
      </c>
      <c r="E4814" t="s">
        <v>25</v>
      </c>
      <c r="F4814" t="s">
        <v>27</v>
      </c>
      <c r="G4814">
        <v>5</v>
      </c>
      <c r="H4814">
        <v>396.65</v>
      </c>
      <c r="I4814">
        <v>0.16</v>
      </c>
      <c r="J4814">
        <v>1665.93</v>
      </c>
      <c r="K4814">
        <v>1207.19</v>
      </c>
      <c r="L4814">
        <v>458.74</v>
      </c>
      <c r="M4814" t="s">
        <v>40</v>
      </c>
      <c r="N4814" t="str">
        <f t="shared" si="75"/>
        <v>Medium</v>
      </c>
    </row>
    <row r="4815" spans="1:14" x14ac:dyDescent="0.3">
      <c r="A4815">
        <v>4814</v>
      </c>
      <c r="B4815" t="s">
        <v>3740</v>
      </c>
      <c r="C4815" s="2">
        <v>45612</v>
      </c>
      <c r="D4815" t="s">
        <v>24</v>
      </c>
      <c r="E4815" t="s">
        <v>15</v>
      </c>
      <c r="F4815" t="s">
        <v>21</v>
      </c>
      <c r="G4815">
        <v>3</v>
      </c>
      <c r="H4815">
        <v>156.41999999999999</v>
      </c>
      <c r="I4815">
        <v>0.03</v>
      </c>
      <c r="J4815">
        <v>455.18</v>
      </c>
      <c r="K4815">
        <v>244.08</v>
      </c>
      <c r="L4815">
        <v>211.1</v>
      </c>
      <c r="M4815" t="s">
        <v>46</v>
      </c>
      <c r="N4815" t="str">
        <f t="shared" si="75"/>
        <v>Low</v>
      </c>
    </row>
    <row r="4816" spans="1:14" x14ac:dyDescent="0.3">
      <c r="A4816">
        <v>4815</v>
      </c>
      <c r="B4816" t="s">
        <v>3741</v>
      </c>
      <c r="C4816" s="2">
        <v>45462</v>
      </c>
      <c r="D4816" t="s">
        <v>19</v>
      </c>
      <c r="E4816" t="s">
        <v>15</v>
      </c>
      <c r="F4816" t="s">
        <v>21</v>
      </c>
      <c r="G4816">
        <v>4</v>
      </c>
      <c r="H4816">
        <v>360.02</v>
      </c>
      <c r="I4816">
        <v>0.23</v>
      </c>
      <c r="J4816">
        <v>1108.8599999999999</v>
      </c>
      <c r="K4816">
        <v>780.74</v>
      </c>
      <c r="L4816">
        <v>328.12</v>
      </c>
      <c r="M4816" t="s">
        <v>46</v>
      </c>
      <c r="N4816" t="str">
        <f t="shared" si="75"/>
        <v>High</v>
      </c>
    </row>
    <row r="4817" spans="1:14" x14ac:dyDescent="0.3">
      <c r="A4817">
        <v>4816</v>
      </c>
      <c r="B4817" t="s">
        <v>3742</v>
      </c>
      <c r="C4817" s="2">
        <v>45426</v>
      </c>
      <c r="D4817" t="s">
        <v>19</v>
      </c>
      <c r="E4817" t="s">
        <v>20</v>
      </c>
      <c r="F4817" t="s">
        <v>16</v>
      </c>
      <c r="G4817">
        <v>4</v>
      </c>
      <c r="H4817">
        <v>418.92</v>
      </c>
      <c r="I4817">
        <v>0.14000000000000001</v>
      </c>
      <c r="J4817">
        <v>1441.08</v>
      </c>
      <c r="K4817">
        <v>977.74</v>
      </c>
      <c r="L4817">
        <v>463.34</v>
      </c>
      <c r="M4817" t="s">
        <v>22</v>
      </c>
      <c r="N4817" t="str">
        <f t="shared" si="75"/>
        <v>Medium</v>
      </c>
    </row>
    <row r="4818" spans="1:14" x14ac:dyDescent="0.3">
      <c r="A4818">
        <v>4817</v>
      </c>
      <c r="B4818" t="s">
        <v>1540</v>
      </c>
      <c r="C4818" s="2">
        <v>45440</v>
      </c>
      <c r="D4818" t="s">
        <v>24</v>
      </c>
      <c r="E4818" t="s">
        <v>25</v>
      </c>
      <c r="F4818" t="s">
        <v>16</v>
      </c>
      <c r="G4818">
        <v>3</v>
      </c>
      <c r="H4818">
        <v>105.45</v>
      </c>
      <c r="I4818">
        <v>0.19</v>
      </c>
      <c r="J4818">
        <v>256.24</v>
      </c>
      <c r="K4818">
        <v>155.44</v>
      </c>
      <c r="L4818">
        <v>100.8</v>
      </c>
      <c r="M4818" t="s">
        <v>17</v>
      </c>
      <c r="N4818" t="str">
        <f t="shared" si="75"/>
        <v>Medium</v>
      </c>
    </row>
    <row r="4819" spans="1:14" x14ac:dyDescent="0.3">
      <c r="A4819">
        <v>4818</v>
      </c>
      <c r="B4819" t="s">
        <v>3743</v>
      </c>
      <c r="C4819" s="2">
        <v>45380</v>
      </c>
      <c r="D4819" t="s">
        <v>19</v>
      </c>
      <c r="E4819" t="s">
        <v>30</v>
      </c>
      <c r="F4819" t="s">
        <v>16</v>
      </c>
      <c r="G4819">
        <v>9</v>
      </c>
      <c r="H4819">
        <v>429.4</v>
      </c>
      <c r="I4819">
        <v>0.11</v>
      </c>
      <c r="J4819">
        <v>3439.49</v>
      </c>
      <c r="K4819">
        <v>2053.44</v>
      </c>
      <c r="L4819">
        <v>1386.05</v>
      </c>
      <c r="M4819" t="s">
        <v>17</v>
      </c>
      <c r="N4819" t="str">
        <f t="shared" si="75"/>
        <v>Medium</v>
      </c>
    </row>
    <row r="4820" spans="1:14" x14ac:dyDescent="0.3">
      <c r="A4820">
        <v>4819</v>
      </c>
      <c r="B4820" t="s">
        <v>3744</v>
      </c>
      <c r="C4820" s="2">
        <v>45534</v>
      </c>
      <c r="D4820" t="s">
        <v>39</v>
      </c>
      <c r="E4820" t="s">
        <v>33</v>
      </c>
      <c r="F4820" t="s">
        <v>16</v>
      </c>
      <c r="G4820">
        <v>9</v>
      </c>
      <c r="H4820">
        <v>243.33</v>
      </c>
      <c r="I4820">
        <v>0.24</v>
      </c>
      <c r="J4820">
        <v>1664.38</v>
      </c>
      <c r="K4820">
        <v>947.3</v>
      </c>
      <c r="L4820">
        <v>717.08</v>
      </c>
      <c r="M4820" t="s">
        <v>17</v>
      </c>
      <c r="N4820" t="str">
        <f t="shared" si="75"/>
        <v>High</v>
      </c>
    </row>
    <row r="4821" spans="1:14" x14ac:dyDescent="0.3">
      <c r="A4821">
        <v>4820</v>
      </c>
      <c r="B4821" t="s">
        <v>3745</v>
      </c>
      <c r="C4821" s="2">
        <v>45299</v>
      </c>
      <c r="D4821" t="s">
        <v>39</v>
      </c>
      <c r="E4821" t="s">
        <v>20</v>
      </c>
      <c r="F4821" t="s">
        <v>21</v>
      </c>
      <c r="G4821">
        <v>2</v>
      </c>
      <c r="H4821">
        <v>418.21</v>
      </c>
      <c r="I4821">
        <v>0.13</v>
      </c>
      <c r="J4821">
        <v>727.69</v>
      </c>
      <c r="K4821">
        <v>444.8</v>
      </c>
      <c r="L4821">
        <v>282.89</v>
      </c>
      <c r="M4821" t="s">
        <v>46</v>
      </c>
      <c r="N4821" t="str">
        <f t="shared" si="75"/>
        <v>Medium</v>
      </c>
    </row>
    <row r="4822" spans="1:14" x14ac:dyDescent="0.3">
      <c r="A4822">
        <v>4821</v>
      </c>
      <c r="B4822" t="s">
        <v>578</v>
      </c>
      <c r="C4822" s="2">
        <v>45591</v>
      </c>
      <c r="D4822" t="s">
        <v>19</v>
      </c>
      <c r="E4822" t="s">
        <v>20</v>
      </c>
      <c r="F4822" t="s">
        <v>27</v>
      </c>
      <c r="G4822">
        <v>8</v>
      </c>
      <c r="H4822">
        <v>476.49</v>
      </c>
      <c r="I4822">
        <v>0.22</v>
      </c>
      <c r="J4822">
        <v>2973.3</v>
      </c>
      <c r="K4822">
        <v>1544.4</v>
      </c>
      <c r="L4822">
        <v>1428.9</v>
      </c>
      <c r="M4822" t="s">
        <v>22</v>
      </c>
      <c r="N4822" t="str">
        <f t="shared" si="75"/>
        <v>High</v>
      </c>
    </row>
    <row r="4823" spans="1:14" x14ac:dyDescent="0.3">
      <c r="A4823">
        <v>4822</v>
      </c>
      <c r="B4823" t="s">
        <v>3372</v>
      </c>
      <c r="C4823" s="2">
        <v>45295</v>
      </c>
      <c r="D4823" t="s">
        <v>14</v>
      </c>
      <c r="E4823" t="s">
        <v>25</v>
      </c>
      <c r="F4823" t="s">
        <v>16</v>
      </c>
      <c r="G4823">
        <v>6</v>
      </c>
      <c r="H4823">
        <v>137.97999999999999</v>
      </c>
      <c r="I4823">
        <v>0.28000000000000003</v>
      </c>
      <c r="J4823">
        <v>596.07000000000005</v>
      </c>
      <c r="K4823">
        <v>341.19</v>
      </c>
      <c r="L4823">
        <v>254.88</v>
      </c>
      <c r="M4823" t="s">
        <v>28</v>
      </c>
      <c r="N4823" t="str">
        <f t="shared" si="75"/>
        <v>High</v>
      </c>
    </row>
    <row r="4824" spans="1:14" x14ac:dyDescent="0.3">
      <c r="A4824">
        <v>4823</v>
      </c>
      <c r="B4824" t="s">
        <v>1295</v>
      </c>
      <c r="C4824" s="2">
        <v>45401</v>
      </c>
      <c r="D4824" t="s">
        <v>24</v>
      </c>
      <c r="E4824" t="s">
        <v>25</v>
      </c>
      <c r="F4824" t="s">
        <v>27</v>
      </c>
      <c r="G4824">
        <v>5</v>
      </c>
      <c r="H4824">
        <v>260.92</v>
      </c>
      <c r="I4824">
        <v>0.02</v>
      </c>
      <c r="J4824">
        <v>1278.51</v>
      </c>
      <c r="K4824">
        <v>654.55999999999995</v>
      </c>
      <c r="L4824">
        <v>623.95000000000005</v>
      </c>
      <c r="M4824" t="s">
        <v>17</v>
      </c>
      <c r="N4824" t="str">
        <f t="shared" si="75"/>
        <v>Low</v>
      </c>
    </row>
    <row r="4825" spans="1:14" x14ac:dyDescent="0.3">
      <c r="A4825">
        <v>4824</v>
      </c>
      <c r="B4825" t="s">
        <v>3746</v>
      </c>
      <c r="C4825" s="2">
        <v>45555</v>
      </c>
      <c r="D4825" t="s">
        <v>19</v>
      </c>
      <c r="E4825" t="s">
        <v>30</v>
      </c>
      <c r="F4825" t="s">
        <v>21</v>
      </c>
      <c r="G4825">
        <v>7</v>
      </c>
      <c r="H4825">
        <v>289.02</v>
      </c>
      <c r="I4825">
        <v>0.03</v>
      </c>
      <c r="J4825">
        <v>1962.45</v>
      </c>
      <c r="K4825">
        <v>1098.94</v>
      </c>
      <c r="L4825">
        <v>863.51</v>
      </c>
      <c r="M4825" t="s">
        <v>17</v>
      </c>
      <c r="N4825" t="str">
        <f t="shared" si="75"/>
        <v>Low</v>
      </c>
    </row>
    <row r="4826" spans="1:14" x14ac:dyDescent="0.3">
      <c r="A4826">
        <v>4825</v>
      </c>
      <c r="B4826" t="s">
        <v>3747</v>
      </c>
      <c r="C4826" s="2">
        <v>45313</v>
      </c>
      <c r="D4826" t="s">
        <v>19</v>
      </c>
      <c r="E4826" t="s">
        <v>15</v>
      </c>
      <c r="F4826" t="s">
        <v>21</v>
      </c>
      <c r="G4826">
        <v>4</v>
      </c>
      <c r="H4826">
        <v>276.74</v>
      </c>
      <c r="I4826">
        <v>0.16</v>
      </c>
      <c r="J4826">
        <v>929.85</v>
      </c>
      <c r="K4826">
        <v>645.62</v>
      </c>
      <c r="L4826">
        <v>284.23</v>
      </c>
      <c r="M4826" t="s">
        <v>40</v>
      </c>
      <c r="N4826" t="str">
        <f t="shared" si="75"/>
        <v>Medium</v>
      </c>
    </row>
    <row r="4827" spans="1:14" x14ac:dyDescent="0.3">
      <c r="A4827">
        <v>4826</v>
      </c>
      <c r="B4827" t="s">
        <v>3748</v>
      </c>
      <c r="C4827" s="2">
        <v>45347</v>
      </c>
      <c r="D4827" t="s">
        <v>14</v>
      </c>
      <c r="E4827" t="s">
        <v>25</v>
      </c>
      <c r="F4827" t="s">
        <v>16</v>
      </c>
      <c r="G4827">
        <v>9</v>
      </c>
      <c r="H4827">
        <v>495.31</v>
      </c>
      <c r="I4827">
        <v>0.11</v>
      </c>
      <c r="J4827">
        <v>3967.43</v>
      </c>
      <c r="K4827">
        <v>2718.63</v>
      </c>
      <c r="L4827">
        <v>1248.8</v>
      </c>
      <c r="M4827" t="s">
        <v>17</v>
      </c>
      <c r="N4827" t="str">
        <f t="shared" si="75"/>
        <v>Medium</v>
      </c>
    </row>
    <row r="4828" spans="1:14" x14ac:dyDescent="0.3">
      <c r="A4828">
        <v>4827</v>
      </c>
      <c r="B4828" t="s">
        <v>3415</v>
      </c>
      <c r="C4828" s="2">
        <v>45609</v>
      </c>
      <c r="D4828" t="s">
        <v>19</v>
      </c>
      <c r="E4828" t="s">
        <v>33</v>
      </c>
      <c r="F4828" t="s">
        <v>16</v>
      </c>
      <c r="G4828">
        <v>5</v>
      </c>
      <c r="H4828">
        <v>244.15</v>
      </c>
      <c r="I4828">
        <v>0.26</v>
      </c>
      <c r="J4828">
        <v>903.36</v>
      </c>
      <c r="K4828">
        <v>683.7</v>
      </c>
      <c r="L4828">
        <v>219.66</v>
      </c>
      <c r="M4828" t="s">
        <v>28</v>
      </c>
      <c r="N4828" t="str">
        <f t="shared" si="75"/>
        <v>High</v>
      </c>
    </row>
    <row r="4829" spans="1:14" x14ac:dyDescent="0.3">
      <c r="A4829">
        <v>4828</v>
      </c>
      <c r="B4829" t="s">
        <v>1455</v>
      </c>
      <c r="C4829" s="2">
        <v>45444</v>
      </c>
      <c r="D4829" t="s">
        <v>39</v>
      </c>
      <c r="E4829" t="s">
        <v>15</v>
      </c>
      <c r="F4829" t="s">
        <v>16</v>
      </c>
      <c r="G4829">
        <v>5</v>
      </c>
      <c r="H4829">
        <v>77.44</v>
      </c>
      <c r="I4829">
        <v>0.13</v>
      </c>
      <c r="J4829">
        <v>336.86</v>
      </c>
      <c r="K4829">
        <v>222.05</v>
      </c>
      <c r="L4829">
        <v>114.81</v>
      </c>
      <c r="M4829" t="s">
        <v>46</v>
      </c>
      <c r="N4829" t="str">
        <f t="shared" si="75"/>
        <v>Medium</v>
      </c>
    </row>
    <row r="4830" spans="1:14" x14ac:dyDescent="0.3">
      <c r="A4830">
        <v>4829</v>
      </c>
      <c r="B4830" t="s">
        <v>3749</v>
      </c>
      <c r="C4830" s="2">
        <v>45444</v>
      </c>
      <c r="D4830" t="s">
        <v>39</v>
      </c>
      <c r="E4830" t="s">
        <v>33</v>
      </c>
      <c r="F4830" t="s">
        <v>21</v>
      </c>
      <c r="G4830">
        <v>9</v>
      </c>
      <c r="H4830">
        <v>19.66</v>
      </c>
      <c r="I4830">
        <v>0.21</v>
      </c>
      <c r="J4830">
        <v>139.78</v>
      </c>
      <c r="K4830">
        <v>76.47</v>
      </c>
      <c r="L4830">
        <v>63.31</v>
      </c>
      <c r="M4830" t="s">
        <v>40</v>
      </c>
      <c r="N4830" t="str">
        <f t="shared" si="75"/>
        <v>High</v>
      </c>
    </row>
    <row r="4831" spans="1:14" x14ac:dyDescent="0.3">
      <c r="A4831">
        <v>4830</v>
      </c>
      <c r="B4831" t="s">
        <v>1360</v>
      </c>
      <c r="C4831" s="2">
        <v>45475</v>
      </c>
      <c r="D4831" t="s">
        <v>19</v>
      </c>
      <c r="E4831" t="s">
        <v>30</v>
      </c>
      <c r="F4831" t="s">
        <v>21</v>
      </c>
      <c r="G4831">
        <v>10</v>
      </c>
      <c r="H4831">
        <v>326.48</v>
      </c>
      <c r="I4831">
        <v>0.18</v>
      </c>
      <c r="J4831">
        <v>2677.14</v>
      </c>
      <c r="K4831">
        <v>1860.55</v>
      </c>
      <c r="L4831">
        <v>816.59</v>
      </c>
      <c r="M4831" t="s">
        <v>28</v>
      </c>
      <c r="N4831" t="str">
        <f t="shared" si="75"/>
        <v>Medium</v>
      </c>
    </row>
    <row r="4832" spans="1:14" x14ac:dyDescent="0.3">
      <c r="A4832">
        <v>4831</v>
      </c>
      <c r="B4832" t="s">
        <v>2248</v>
      </c>
      <c r="C4832" s="2">
        <v>45623</v>
      </c>
      <c r="D4832" t="s">
        <v>19</v>
      </c>
      <c r="E4832" t="s">
        <v>25</v>
      </c>
      <c r="F4832" t="s">
        <v>16</v>
      </c>
      <c r="G4832">
        <v>5</v>
      </c>
      <c r="H4832">
        <v>234</v>
      </c>
      <c r="I4832">
        <v>0.03</v>
      </c>
      <c r="J4832">
        <v>1134.9000000000001</v>
      </c>
      <c r="K4832">
        <v>650.65</v>
      </c>
      <c r="L4832">
        <v>484.25</v>
      </c>
      <c r="M4832" t="s">
        <v>28</v>
      </c>
      <c r="N4832" t="str">
        <f t="shared" si="75"/>
        <v>Low</v>
      </c>
    </row>
    <row r="4833" spans="1:14" x14ac:dyDescent="0.3">
      <c r="A4833">
        <v>4832</v>
      </c>
      <c r="B4833" t="s">
        <v>2532</v>
      </c>
      <c r="C4833" s="2">
        <v>45459</v>
      </c>
      <c r="D4833" t="s">
        <v>24</v>
      </c>
      <c r="E4833" t="s">
        <v>33</v>
      </c>
      <c r="F4833" t="s">
        <v>21</v>
      </c>
      <c r="G4833">
        <v>4</v>
      </c>
      <c r="H4833">
        <v>34.86</v>
      </c>
      <c r="I4833">
        <v>0</v>
      </c>
      <c r="J4833">
        <v>139.44</v>
      </c>
      <c r="K4833">
        <v>102.19</v>
      </c>
      <c r="L4833">
        <v>37.25</v>
      </c>
      <c r="M4833" t="s">
        <v>40</v>
      </c>
      <c r="N4833" t="str">
        <f t="shared" si="75"/>
        <v>No Discount</v>
      </c>
    </row>
    <row r="4834" spans="1:14" x14ac:dyDescent="0.3">
      <c r="A4834">
        <v>4833</v>
      </c>
      <c r="B4834" t="s">
        <v>3459</v>
      </c>
      <c r="C4834" s="2">
        <v>45500</v>
      </c>
      <c r="D4834" t="s">
        <v>39</v>
      </c>
      <c r="E4834" t="s">
        <v>25</v>
      </c>
      <c r="F4834" t="s">
        <v>27</v>
      </c>
      <c r="G4834">
        <v>1</v>
      </c>
      <c r="H4834">
        <v>190.91</v>
      </c>
      <c r="I4834">
        <v>0.2</v>
      </c>
      <c r="J4834">
        <v>152.72999999999999</v>
      </c>
      <c r="K4834">
        <v>119.27</v>
      </c>
      <c r="L4834">
        <v>33.46</v>
      </c>
      <c r="M4834" t="s">
        <v>40</v>
      </c>
      <c r="N4834" t="str">
        <f t="shared" si="75"/>
        <v>Medium</v>
      </c>
    </row>
    <row r="4835" spans="1:14" x14ac:dyDescent="0.3">
      <c r="A4835">
        <v>4834</v>
      </c>
      <c r="B4835" t="s">
        <v>2469</v>
      </c>
      <c r="C4835" s="2">
        <v>45620</v>
      </c>
      <c r="D4835" t="s">
        <v>19</v>
      </c>
      <c r="E4835" t="s">
        <v>15</v>
      </c>
      <c r="F4835" t="s">
        <v>16</v>
      </c>
      <c r="G4835">
        <v>9</v>
      </c>
      <c r="H4835">
        <v>499.13</v>
      </c>
      <c r="I4835">
        <v>0.28999999999999998</v>
      </c>
      <c r="J4835">
        <v>3189.44</v>
      </c>
      <c r="K4835">
        <v>1885.06</v>
      </c>
      <c r="L4835">
        <v>1304.3800000000001</v>
      </c>
      <c r="M4835" t="s">
        <v>40</v>
      </c>
      <c r="N4835" t="str">
        <f t="shared" si="75"/>
        <v>High</v>
      </c>
    </row>
    <row r="4836" spans="1:14" x14ac:dyDescent="0.3">
      <c r="A4836">
        <v>4835</v>
      </c>
      <c r="B4836" t="s">
        <v>3750</v>
      </c>
      <c r="C4836" s="2">
        <v>45364</v>
      </c>
      <c r="D4836" t="s">
        <v>14</v>
      </c>
      <c r="E4836" t="s">
        <v>20</v>
      </c>
      <c r="F4836" t="s">
        <v>27</v>
      </c>
      <c r="G4836">
        <v>8</v>
      </c>
      <c r="H4836">
        <v>19.46</v>
      </c>
      <c r="I4836">
        <v>0.26</v>
      </c>
      <c r="J4836">
        <v>115.2</v>
      </c>
      <c r="K4836">
        <v>82.06</v>
      </c>
      <c r="L4836">
        <v>33.14</v>
      </c>
      <c r="M4836" t="s">
        <v>40</v>
      </c>
      <c r="N4836" t="str">
        <f t="shared" si="75"/>
        <v>High</v>
      </c>
    </row>
    <row r="4837" spans="1:14" x14ac:dyDescent="0.3">
      <c r="A4837">
        <v>4836</v>
      </c>
      <c r="B4837" t="s">
        <v>3751</v>
      </c>
      <c r="C4837" s="2">
        <v>45636</v>
      </c>
      <c r="D4837" t="s">
        <v>39</v>
      </c>
      <c r="E4837" t="s">
        <v>20</v>
      </c>
      <c r="F4837" t="s">
        <v>21</v>
      </c>
      <c r="G4837">
        <v>2</v>
      </c>
      <c r="H4837">
        <v>169.44</v>
      </c>
      <c r="I4837">
        <v>0.03</v>
      </c>
      <c r="J4837">
        <v>328.71</v>
      </c>
      <c r="K4837">
        <v>205.1</v>
      </c>
      <c r="L4837">
        <v>123.61</v>
      </c>
      <c r="M4837" t="s">
        <v>28</v>
      </c>
      <c r="N4837" t="str">
        <f t="shared" si="75"/>
        <v>Low</v>
      </c>
    </row>
    <row r="4838" spans="1:14" x14ac:dyDescent="0.3">
      <c r="A4838">
        <v>4837</v>
      </c>
      <c r="B4838" t="s">
        <v>133</v>
      </c>
      <c r="C4838" s="2">
        <v>45655</v>
      </c>
      <c r="D4838" t="s">
        <v>24</v>
      </c>
      <c r="E4838" t="s">
        <v>33</v>
      </c>
      <c r="F4838" t="s">
        <v>16</v>
      </c>
      <c r="G4838">
        <v>9</v>
      </c>
      <c r="H4838">
        <v>90.37</v>
      </c>
      <c r="I4838">
        <v>0.1</v>
      </c>
      <c r="J4838">
        <v>732</v>
      </c>
      <c r="K4838">
        <v>469.64</v>
      </c>
      <c r="L4838">
        <v>262.36</v>
      </c>
      <c r="M4838" t="s">
        <v>22</v>
      </c>
      <c r="N4838" t="str">
        <f t="shared" si="75"/>
        <v>Low</v>
      </c>
    </row>
    <row r="4839" spans="1:14" x14ac:dyDescent="0.3">
      <c r="A4839">
        <v>4838</v>
      </c>
      <c r="B4839" t="s">
        <v>3752</v>
      </c>
      <c r="C4839" s="2">
        <v>45577</v>
      </c>
      <c r="D4839" t="s">
        <v>19</v>
      </c>
      <c r="E4839" t="s">
        <v>15</v>
      </c>
      <c r="F4839" t="s">
        <v>16</v>
      </c>
      <c r="G4839">
        <v>5</v>
      </c>
      <c r="H4839">
        <v>288.99</v>
      </c>
      <c r="I4839">
        <v>0.11</v>
      </c>
      <c r="J4839">
        <v>1286.01</v>
      </c>
      <c r="K4839">
        <v>661.96</v>
      </c>
      <c r="L4839">
        <v>624.04999999999995</v>
      </c>
      <c r="M4839" t="s">
        <v>28</v>
      </c>
      <c r="N4839" t="str">
        <f t="shared" si="75"/>
        <v>Medium</v>
      </c>
    </row>
    <row r="4840" spans="1:14" x14ac:dyDescent="0.3">
      <c r="A4840">
        <v>4839</v>
      </c>
      <c r="B4840" t="s">
        <v>1419</v>
      </c>
      <c r="C4840" s="2">
        <v>45633</v>
      </c>
      <c r="D4840" t="s">
        <v>14</v>
      </c>
      <c r="E4840" t="s">
        <v>33</v>
      </c>
      <c r="F4840" t="s">
        <v>16</v>
      </c>
      <c r="G4840">
        <v>9</v>
      </c>
      <c r="H4840">
        <v>499.92</v>
      </c>
      <c r="I4840">
        <v>0.28000000000000003</v>
      </c>
      <c r="J4840">
        <v>3239.48</v>
      </c>
      <c r="K4840">
        <v>2446.59</v>
      </c>
      <c r="L4840">
        <v>792.89</v>
      </c>
      <c r="M4840" t="s">
        <v>40</v>
      </c>
      <c r="N4840" t="str">
        <f t="shared" si="75"/>
        <v>High</v>
      </c>
    </row>
    <row r="4841" spans="1:14" x14ac:dyDescent="0.3">
      <c r="A4841">
        <v>4840</v>
      </c>
      <c r="B4841" t="s">
        <v>2335</v>
      </c>
      <c r="C4841" s="2">
        <v>45512</v>
      </c>
      <c r="D4841" t="s">
        <v>39</v>
      </c>
      <c r="E4841" t="s">
        <v>15</v>
      </c>
      <c r="F4841" t="s">
        <v>21</v>
      </c>
      <c r="G4841">
        <v>8</v>
      </c>
      <c r="H4841">
        <v>119.27</v>
      </c>
      <c r="I4841">
        <v>0.27</v>
      </c>
      <c r="J4841">
        <v>696.54</v>
      </c>
      <c r="K4841">
        <v>439.44</v>
      </c>
      <c r="L4841">
        <v>257.10000000000002</v>
      </c>
      <c r="M4841" t="s">
        <v>17</v>
      </c>
      <c r="N4841" t="str">
        <f t="shared" si="75"/>
        <v>High</v>
      </c>
    </row>
    <row r="4842" spans="1:14" x14ac:dyDescent="0.3">
      <c r="A4842">
        <v>4841</v>
      </c>
      <c r="B4842" t="s">
        <v>3753</v>
      </c>
      <c r="C4842" s="2">
        <v>45358</v>
      </c>
      <c r="D4842" t="s">
        <v>39</v>
      </c>
      <c r="E4842" t="s">
        <v>20</v>
      </c>
      <c r="F4842" t="s">
        <v>16</v>
      </c>
      <c r="G4842">
        <v>2</v>
      </c>
      <c r="H4842">
        <v>100.38</v>
      </c>
      <c r="I4842">
        <v>0.03</v>
      </c>
      <c r="J4842">
        <v>194.74</v>
      </c>
      <c r="K4842">
        <v>139.74</v>
      </c>
      <c r="L4842">
        <v>55</v>
      </c>
      <c r="M4842" t="s">
        <v>28</v>
      </c>
      <c r="N4842" t="str">
        <f t="shared" si="75"/>
        <v>Low</v>
      </c>
    </row>
    <row r="4843" spans="1:14" x14ac:dyDescent="0.3">
      <c r="A4843">
        <v>4842</v>
      </c>
      <c r="B4843" t="s">
        <v>3754</v>
      </c>
      <c r="C4843" s="2">
        <v>45591</v>
      </c>
      <c r="D4843" t="s">
        <v>24</v>
      </c>
      <c r="E4843" t="s">
        <v>25</v>
      </c>
      <c r="F4843" t="s">
        <v>16</v>
      </c>
      <c r="G4843">
        <v>6</v>
      </c>
      <c r="H4843">
        <v>424.06</v>
      </c>
      <c r="I4843">
        <v>0.23</v>
      </c>
      <c r="J4843">
        <v>1959.16</v>
      </c>
      <c r="K4843">
        <v>1338.52</v>
      </c>
      <c r="L4843">
        <v>620.64</v>
      </c>
      <c r="M4843" t="s">
        <v>28</v>
      </c>
      <c r="N4843" t="str">
        <f t="shared" si="75"/>
        <v>High</v>
      </c>
    </row>
    <row r="4844" spans="1:14" x14ac:dyDescent="0.3">
      <c r="A4844">
        <v>4843</v>
      </c>
      <c r="B4844" t="s">
        <v>3755</v>
      </c>
      <c r="C4844" s="2">
        <v>45656</v>
      </c>
      <c r="D4844" t="s">
        <v>14</v>
      </c>
      <c r="E4844" t="s">
        <v>15</v>
      </c>
      <c r="F4844" t="s">
        <v>16</v>
      </c>
      <c r="G4844">
        <v>6</v>
      </c>
      <c r="H4844">
        <v>483.1</v>
      </c>
      <c r="I4844">
        <v>0.06</v>
      </c>
      <c r="J4844">
        <v>2724.68</v>
      </c>
      <c r="K4844">
        <v>1677.87</v>
      </c>
      <c r="L4844">
        <v>1046.81</v>
      </c>
      <c r="M4844" t="s">
        <v>22</v>
      </c>
      <c r="N4844" t="str">
        <f t="shared" si="75"/>
        <v>Low</v>
      </c>
    </row>
    <row r="4845" spans="1:14" x14ac:dyDescent="0.3">
      <c r="A4845">
        <v>4844</v>
      </c>
      <c r="B4845" t="s">
        <v>3756</v>
      </c>
      <c r="C4845" s="2">
        <v>45378</v>
      </c>
      <c r="D4845" t="s">
        <v>24</v>
      </c>
      <c r="E4845" t="s">
        <v>15</v>
      </c>
      <c r="F4845" t="s">
        <v>16</v>
      </c>
      <c r="G4845">
        <v>8</v>
      </c>
      <c r="H4845">
        <v>396.67</v>
      </c>
      <c r="I4845">
        <v>0.1</v>
      </c>
      <c r="J4845">
        <v>2856.02</v>
      </c>
      <c r="K4845">
        <v>1680.05</v>
      </c>
      <c r="L4845">
        <v>1175.97</v>
      </c>
      <c r="M4845" t="s">
        <v>28</v>
      </c>
      <c r="N4845" t="str">
        <f t="shared" si="75"/>
        <v>Low</v>
      </c>
    </row>
    <row r="4846" spans="1:14" x14ac:dyDescent="0.3">
      <c r="A4846">
        <v>4845</v>
      </c>
      <c r="B4846" t="s">
        <v>3757</v>
      </c>
      <c r="C4846" s="2">
        <v>45324</v>
      </c>
      <c r="D4846" t="s">
        <v>24</v>
      </c>
      <c r="E4846" t="s">
        <v>25</v>
      </c>
      <c r="F4846" t="s">
        <v>27</v>
      </c>
      <c r="G4846">
        <v>2</v>
      </c>
      <c r="H4846">
        <v>476.06</v>
      </c>
      <c r="I4846">
        <v>0.06</v>
      </c>
      <c r="J4846">
        <v>894.99</v>
      </c>
      <c r="K4846">
        <v>459.05</v>
      </c>
      <c r="L4846">
        <v>435.94</v>
      </c>
      <c r="M4846" t="s">
        <v>40</v>
      </c>
      <c r="N4846" t="str">
        <f t="shared" si="75"/>
        <v>Low</v>
      </c>
    </row>
    <row r="4847" spans="1:14" x14ac:dyDescent="0.3">
      <c r="A4847">
        <v>4846</v>
      </c>
      <c r="B4847" t="s">
        <v>3758</v>
      </c>
      <c r="C4847" s="2">
        <v>45434</v>
      </c>
      <c r="D4847" t="s">
        <v>14</v>
      </c>
      <c r="E4847" t="s">
        <v>25</v>
      </c>
      <c r="F4847" t="s">
        <v>27</v>
      </c>
      <c r="G4847">
        <v>4</v>
      </c>
      <c r="H4847">
        <v>129.36000000000001</v>
      </c>
      <c r="I4847">
        <v>0.19</v>
      </c>
      <c r="J4847">
        <v>419.13</v>
      </c>
      <c r="K4847">
        <v>271.14</v>
      </c>
      <c r="L4847">
        <v>147.99</v>
      </c>
      <c r="M4847" t="s">
        <v>46</v>
      </c>
      <c r="N4847" t="str">
        <f t="shared" si="75"/>
        <v>Medium</v>
      </c>
    </row>
    <row r="4848" spans="1:14" x14ac:dyDescent="0.3">
      <c r="A4848">
        <v>4847</v>
      </c>
      <c r="B4848" t="s">
        <v>3380</v>
      </c>
      <c r="C4848" s="2">
        <v>45520</v>
      </c>
      <c r="D4848" t="s">
        <v>14</v>
      </c>
      <c r="E4848" t="s">
        <v>30</v>
      </c>
      <c r="F4848" t="s">
        <v>27</v>
      </c>
      <c r="G4848">
        <v>9</v>
      </c>
      <c r="H4848">
        <v>418.12</v>
      </c>
      <c r="I4848">
        <v>0.23</v>
      </c>
      <c r="J4848">
        <v>2897.57</v>
      </c>
      <c r="K4848">
        <v>2288.73</v>
      </c>
      <c r="L4848">
        <v>608.84</v>
      </c>
      <c r="M4848" t="s">
        <v>40</v>
      </c>
      <c r="N4848" t="str">
        <f t="shared" si="75"/>
        <v>High</v>
      </c>
    </row>
    <row r="4849" spans="1:14" x14ac:dyDescent="0.3">
      <c r="A4849">
        <v>4848</v>
      </c>
      <c r="B4849" t="s">
        <v>3759</v>
      </c>
      <c r="C4849" s="2">
        <v>45530</v>
      </c>
      <c r="D4849" t="s">
        <v>39</v>
      </c>
      <c r="E4849" t="s">
        <v>33</v>
      </c>
      <c r="F4849" t="s">
        <v>27</v>
      </c>
      <c r="G4849">
        <v>10</v>
      </c>
      <c r="H4849">
        <v>40.36</v>
      </c>
      <c r="I4849">
        <v>0.26</v>
      </c>
      <c r="J4849">
        <v>298.66000000000003</v>
      </c>
      <c r="K4849">
        <v>210.79</v>
      </c>
      <c r="L4849">
        <v>87.87</v>
      </c>
      <c r="M4849" t="s">
        <v>22</v>
      </c>
      <c r="N4849" t="str">
        <f t="shared" si="75"/>
        <v>High</v>
      </c>
    </row>
    <row r="4850" spans="1:14" x14ac:dyDescent="0.3">
      <c r="A4850">
        <v>4849</v>
      </c>
      <c r="B4850" t="s">
        <v>3760</v>
      </c>
      <c r="C4850" s="2">
        <v>45610</v>
      </c>
      <c r="D4850" t="s">
        <v>14</v>
      </c>
      <c r="E4850" t="s">
        <v>20</v>
      </c>
      <c r="F4850" t="s">
        <v>27</v>
      </c>
      <c r="G4850">
        <v>5</v>
      </c>
      <c r="H4850">
        <v>337.8</v>
      </c>
      <c r="I4850">
        <v>0.27</v>
      </c>
      <c r="J4850">
        <v>1232.97</v>
      </c>
      <c r="K4850">
        <v>744.56</v>
      </c>
      <c r="L4850">
        <v>488.41</v>
      </c>
      <c r="M4850" t="s">
        <v>28</v>
      </c>
      <c r="N4850" t="str">
        <f t="shared" si="75"/>
        <v>High</v>
      </c>
    </row>
    <row r="4851" spans="1:14" x14ac:dyDescent="0.3">
      <c r="A4851">
        <v>4850</v>
      </c>
      <c r="B4851" t="s">
        <v>3761</v>
      </c>
      <c r="C4851" s="2">
        <v>45608</v>
      </c>
      <c r="D4851" t="s">
        <v>24</v>
      </c>
      <c r="E4851" t="s">
        <v>30</v>
      </c>
      <c r="F4851" t="s">
        <v>16</v>
      </c>
      <c r="G4851">
        <v>3</v>
      </c>
      <c r="H4851">
        <v>311.02</v>
      </c>
      <c r="I4851">
        <v>7.0000000000000007E-2</v>
      </c>
      <c r="J4851">
        <v>867.75</v>
      </c>
      <c r="K4851">
        <v>494.02</v>
      </c>
      <c r="L4851">
        <v>373.73</v>
      </c>
      <c r="M4851" t="s">
        <v>17</v>
      </c>
      <c r="N4851" t="str">
        <f t="shared" si="75"/>
        <v>Low</v>
      </c>
    </row>
    <row r="4852" spans="1:14" x14ac:dyDescent="0.3">
      <c r="A4852">
        <v>4851</v>
      </c>
      <c r="B4852" t="s">
        <v>1554</v>
      </c>
      <c r="C4852" s="2">
        <v>45526</v>
      </c>
      <c r="D4852" t="s">
        <v>14</v>
      </c>
      <c r="E4852" t="s">
        <v>25</v>
      </c>
      <c r="F4852" t="s">
        <v>21</v>
      </c>
      <c r="G4852">
        <v>1</v>
      </c>
      <c r="H4852">
        <v>24.74</v>
      </c>
      <c r="I4852">
        <v>0.11</v>
      </c>
      <c r="J4852">
        <v>22.02</v>
      </c>
      <c r="K4852">
        <v>11.09</v>
      </c>
      <c r="L4852">
        <v>10.93</v>
      </c>
      <c r="M4852" t="s">
        <v>28</v>
      </c>
      <c r="N4852" t="str">
        <f t="shared" si="75"/>
        <v>Medium</v>
      </c>
    </row>
    <row r="4853" spans="1:14" x14ac:dyDescent="0.3">
      <c r="A4853">
        <v>4852</v>
      </c>
      <c r="B4853" t="s">
        <v>3762</v>
      </c>
      <c r="C4853" s="2">
        <v>45568</v>
      </c>
      <c r="D4853" t="s">
        <v>19</v>
      </c>
      <c r="E4853" t="s">
        <v>15</v>
      </c>
      <c r="F4853" t="s">
        <v>27</v>
      </c>
      <c r="G4853">
        <v>7</v>
      </c>
      <c r="H4853">
        <v>166.08</v>
      </c>
      <c r="I4853">
        <v>0.24</v>
      </c>
      <c r="J4853">
        <v>883.55</v>
      </c>
      <c r="K4853">
        <v>671.03</v>
      </c>
      <c r="L4853">
        <v>212.52</v>
      </c>
      <c r="M4853" t="s">
        <v>17</v>
      </c>
      <c r="N4853" t="str">
        <f t="shared" si="75"/>
        <v>High</v>
      </c>
    </row>
    <row r="4854" spans="1:14" x14ac:dyDescent="0.3">
      <c r="A4854">
        <v>4853</v>
      </c>
      <c r="B4854" t="s">
        <v>3763</v>
      </c>
      <c r="C4854" s="2">
        <v>45386</v>
      </c>
      <c r="D4854" t="s">
        <v>24</v>
      </c>
      <c r="E4854" t="s">
        <v>33</v>
      </c>
      <c r="F4854" t="s">
        <v>21</v>
      </c>
      <c r="G4854">
        <v>8</v>
      </c>
      <c r="H4854">
        <v>447.32</v>
      </c>
      <c r="I4854">
        <v>0.24</v>
      </c>
      <c r="J4854">
        <v>2719.71</v>
      </c>
      <c r="K4854">
        <v>1398.54</v>
      </c>
      <c r="L4854">
        <v>1321.17</v>
      </c>
      <c r="M4854" t="s">
        <v>40</v>
      </c>
      <c r="N4854" t="str">
        <f t="shared" si="75"/>
        <v>High</v>
      </c>
    </row>
    <row r="4855" spans="1:14" x14ac:dyDescent="0.3">
      <c r="A4855">
        <v>4854</v>
      </c>
      <c r="B4855" t="s">
        <v>3764</v>
      </c>
      <c r="C4855" s="2">
        <v>45403</v>
      </c>
      <c r="D4855" t="s">
        <v>19</v>
      </c>
      <c r="E4855" t="s">
        <v>30</v>
      </c>
      <c r="F4855" t="s">
        <v>21</v>
      </c>
      <c r="G4855">
        <v>4</v>
      </c>
      <c r="H4855">
        <v>263.38</v>
      </c>
      <c r="I4855">
        <v>0.2</v>
      </c>
      <c r="J4855">
        <v>842.82</v>
      </c>
      <c r="K4855">
        <v>605.71</v>
      </c>
      <c r="L4855">
        <v>237.11</v>
      </c>
      <c r="M4855" t="s">
        <v>17</v>
      </c>
      <c r="N4855" t="str">
        <f t="shared" si="75"/>
        <v>Medium</v>
      </c>
    </row>
    <row r="4856" spans="1:14" x14ac:dyDescent="0.3">
      <c r="A4856">
        <v>4855</v>
      </c>
      <c r="B4856" t="s">
        <v>782</v>
      </c>
      <c r="C4856" s="2">
        <v>45371</v>
      </c>
      <c r="D4856" t="s">
        <v>19</v>
      </c>
      <c r="E4856" t="s">
        <v>30</v>
      </c>
      <c r="F4856" t="s">
        <v>21</v>
      </c>
      <c r="G4856">
        <v>7</v>
      </c>
      <c r="H4856">
        <v>159.62</v>
      </c>
      <c r="I4856">
        <v>0.05</v>
      </c>
      <c r="J4856">
        <v>1061.47</v>
      </c>
      <c r="K4856">
        <v>723.22</v>
      </c>
      <c r="L4856">
        <v>338.25</v>
      </c>
      <c r="M4856" t="s">
        <v>40</v>
      </c>
      <c r="N4856" t="str">
        <f t="shared" si="75"/>
        <v>Low</v>
      </c>
    </row>
    <row r="4857" spans="1:14" x14ac:dyDescent="0.3">
      <c r="A4857">
        <v>4856</v>
      </c>
      <c r="B4857" t="s">
        <v>3765</v>
      </c>
      <c r="C4857" s="2">
        <v>45323</v>
      </c>
      <c r="D4857" t="s">
        <v>39</v>
      </c>
      <c r="E4857" t="s">
        <v>30</v>
      </c>
      <c r="F4857" t="s">
        <v>16</v>
      </c>
      <c r="G4857">
        <v>4</v>
      </c>
      <c r="H4857">
        <v>454.25</v>
      </c>
      <c r="I4857">
        <v>0.28999999999999998</v>
      </c>
      <c r="J4857">
        <v>1290.07</v>
      </c>
      <c r="K4857">
        <v>968.09</v>
      </c>
      <c r="L4857">
        <v>321.98</v>
      </c>
      <c r="M4857" t="s">
        <v>40</v>
      </c>
      <c r="N4857" t="str">
        <f t="shared" si="75"/>
        <v>High</v>
      </c>
    </row>
    <row r="4858" spans="1:14" x14ac:dyDescent="0.3">
      <c r="A4858">
        <v>4857</v>
      </c>
      <c r="B4858" t="s">
        <v>3766</v>
      </c>
      <c r="C4858" s="2">
        <v>45335</v>
      </c>
      <c r="D4858" t="s">
        <v>19</v>
      </c>
      <c r="E4858" t="s">
        <v>25</v>
      </c>
      <c r="F4858" t="s">
        <v>21</v>
      </c>
      <c r="G4858">
        <v>10</v>
      </c>
      <c r="H4858">
        <v>336.75</v>
      </c>
      <c r="I4858">
        <v>0.14000000000000001</v>
      </c>
      <c r="J4858">
        <v>2896.05</v>
      </c>
      <c r="K4858">
        <v>2154.13</v>
      </c>
      <c r="L4858">
        <v>741.92</v>
      </c>
      <c r="M4858" t="s">
        <v>40</v>
      </c>
      <c r="N4858" t="str">
        <f t="shared" si="75"/>
        <v>Medium</v>
      </c>
    </row>
    <row r="4859" spans="1:14" x14ac:dyDescent="0.3">
      <c r="A4859">
        <v>4858</v>
      </c>
      <c r="B4859" t="s">
        <v>863</v>
      </c>
      <c r="C4859" s="2">
        <v>45431</v>
      </c>
      <c r="D4859" t="s">
        <v>14</v>
      </c>
      <c r="E4859" t="s">
        <v>15</v>
      </c>
      <c r="F4859" t="s">
        <v>16</v>
      </c>
      <c r="G4859">
        <v>4</v>
      </c>
      <c r="H4859">
        <v>106.05</v>
      </c>
      <c r="I4859">
        <v>0.1</v>
      </c>
      <c r="J4859">
        <v>381.78</v>
      </c>
      <c r="K4859">
        <v>260.93</v>
      </c>
      <c r="L4859">
        <v>120.85</v>
      </c>
      <c r="M4859" t="s">
        <v>28</v>
      </c>
      <c r="N4859" t="str">
        <f t="shared" si="75"/>
        <v>Low</v>
      </c>
    </row>
    <row r="4860" spans="1:14" x14ac:dyDescent="0.3">
      <c r="A4860">
        <v>4859</v>
      </c>
      <c r="B4860" t="s">
        <v>3767</v>
      </c>
      <c r="C4860" s="2">
        <v>45392</v>
      </c>
      <c r="D4860" t="s">
        <v>19</v>
      </c>
      <c r="E4860" t="s">
        <v>30</v>
      </c>
      <c r="F4860" t="s">
        <v>16</v>
      </c>
      <c r="G4860">
        <v>8</v>
      </c>
      <c r="H4860">
        <v>288.74</v>
      </c>
      <c r="I4860">
        <v>0.24</v>
      </c>
      <c r="J4860">
        <v>1755.54</v>
      </c>
      <c r="K4860">
        <v>946.5</v>
      </c>
      <c r="L4860">
        <v>809.04</v>
      </c>
      <c r="M4860" t="s">
        <v>40</v>
      </c>
      <c r="N4860" t="str">
        <f t="shared" si="75"/>
        <v>High</v>
      </c>
    </row>
    <row r="4861" spans="1:14" x14ac:dyDescent="0.3">
      <c r="A4861">
        <v>4860</v>
      </c>
      <c r="B4861" t="s">
        <v>3768</v>
      </c>
      <c r="C4861" s="2">
        <v>45530</v>
      </c>
      <c r="D4861" t="s">
        <v>39</v>
      </c>
      <c r="E4861" t="s">
        <v>25</v>
      </c>
      <c r="F4861" t="s">
        <v>27</v>
      </c>
      <c r="G4861">
        <v>2</v>
      </c>
      <c r="H4861">
        <v>199.37</v>
      </c>
      <c r="I4861">
        <v>0.21</v>
      </c>
      <c r="J4861">
        <v>315</v>
      </c>
      <c r="K4861">
        <v>180.2</v>
      </c>
      <c r="L4861">
        <v>134.80000000000001</v>
      </c>
      <c r="M4861" t="s">
        <v>28</v>
      </c>
      <c r="N4861" t="str">
        <f t="shared" si="75"/>
        <v>High</v>
      </c>
    </row>
    <row r="4862" spans="1:14" x14ac:dyDescent="0.3">
      <c r="A4862">
        <v>4861</v>
      </c>
      <c r="B4862" t="s">
        <v>2932</v>
      </c>
      <c r="C4862" s="2">
        <v>45329</v>
      </c>
      <c r="D4862" t="s">
        <v>14</v>
      </c>
      <c r="E4862" t="s">
        <v>20</v>
      </c>
      <c r="F4862" t="s">
        <v>27</v>
      </c>
      <c r="G4862">
        <v>3</v>
      </c>
      <c r="H4862">
        <v>164.14</v>
      </c>
      <c r="I4862">
        <v>0.28000000000000003</v>
      </c>
      <c r="J4862">
        <v>354.54</v>
      </c>
      <c r="K4862">
        <v>214.74</v>
      </c>
      <c r="L4862">
        <v>139.80000000000001</v>
      </c>
      <c r="M4862" t="s">
        <v>17</v>
      </c>
      <c r="N4862" t="str">
        <f t="shared" si="75"/>
        <v>High</v>
      </c>
    </row>
    <row r="4863" spans="1:14" x14ac:dyDescent="0.3">
      <c r="A4863">
        <v>4862</v>
      </c>
      <c r="B4863" t="s">
        <v>3769</v>
      </c>
      <c r="C4863" s="2">
        <v>45575</v>
      </c>
      <c r="D4863" t="s">
        <v>24</v>
      </c>
      <c r="E4863" t="s">
        <v>15</v>
      </c>
      <c r="F4863" t="s">
        <v>27</v>
      </c>
      <c r="G4863">
        <v>4</v>
      </c>
      <c r="H4863">
        <v>257.89</v>
      </c>
      <c r="I4863">
        <v>0.28999999999999998</v>
      </c>
      <c r="J4863">
        <v>732.41</v>
      </c>
      <c r="K4863">
        <v>496.95</v>
      </c>
      <c r="L4863">
        <v>235.46</v>
      </c>
      <c r="M4863" t="s">
        <v>46</v>
      </c>
      <c r="N4863" t="str">
        <f t="shared" si="75"/>
        <v>High</v>
      </c>
    </row>
    <row r="4864" spans="1:14" x14ac:dyDescent="0.3">
      <c r="A4864">
        <v>4863</v>
      </c>
      <c r="B4864" t="s">
        <v>739</v>
      </c>
      <c r="C4864" s="2">
        <v>45409</v>
      </c>
      <c r="D4864" t="s">
        <v>14</v>
      </c>
      <c r="E4864" t="s">
        <v>30</v>
      </c>
      <c r="F4864" t="s">
        <v>27</v>
      </c>
      <c r="G4864">
        <v>5</v>
      </c>
      <c r="H4864">
        <v>101.69</v>
      </c>
      <c r="I4864">
        <v>0.09</v>
      </c>
      <c r="J4864">
        <v>462.69</v>
      </c>
      <c r="K4864">
        <v>274.55</v>
      </c>
      <c r="L4864">
        <v>188.14</v>
      </c>
      <c r="M4864" t="s">
        <v>28</v>
      </c>
      <c r="N4864" t="str">
        <f t="shared" si="75"/>
        <v>Low</v>
      </c>
    </row>
    <row r="4865" spans="1:14" x14ac:dyDescent="0.3">
      <c r="A4865">
        <v>4864</v>
      </c>
      <c r="B4865" t="s">
        <v>3770</v>
      </c>
      <c r="C4865" s="2">
        <v>45511</v>
      </c>
      <c r="D4865" t="s">
        <v>14</v>
      </c>
      <c r="E4865" t="s">
        <v>30</v>
      </c>
      <c r="F4865" t="s">
        <v>27</v>
      </c>
      <c r="G4865">
        <v>8</v>
      </c>
      <c r="H4865">
        <v>306.82</v>
      </c>
      <c r="I4865">
        <v>0.15</v>
      </c>
      <c r="J4865">
        <v>2086.38</v>
      </c>
      <c r="K4865">
        <v>1214</v>
      </c>
      <c r="L4865">
        <v>872.38</v>
      </c>
      <c r="M4865" t="s">
        <v>46</v>
      </c>
      <c r="N4865" t="str">
        <f t="shared" si="75"/>
        <v>Medium</v>
      </c>
    </row>
    <row r="4866" spans="1:14" x14ac:dyDescent="0.3">
      <c r="A4866">
        <v>4865</v>
      </c>
      <c r="B4866" t="s">
        <v>3771</v>
      </c>
      <c r="C4866" s="2">
        <v>45490</v>
      </c>
      <c r="D4866" t="s">
        <v>19</v>
      </c>
      <c r="E4866" t="s">
        <v>33</v>
      </c>
      <c r="F4866" t="s">
        <v>21</v>
      </c>
      <c r="G4866">
        <v>6</v>
      </c>
      <c r="H4866">
        <v>42.3</v>
      </c>
      <c r="I4866">
        <v>0.1</v>
      </c>
      <c r="J4866">
        <v>228.42</v>
      </c>
      <c r="K4866">
        <v>154.94</v>
      </c>
      <c r="L4866">
        <v>73.48</v>
      </c>
      <c r="M4866" t="s">
        <v>40</v>
      </c>
      <c r="N4866" t="str">
        <f t="shared" si="75"/>
        <v>Low</v>
      </c>
    </row>
    <row r="4867" spans="1:14" x14ac:dyDescent="0.3">
      <c r="A4867">
        <v>4866</v>
      </c>
      <c r="B4867" t="s">
        <v>3772</v>
      </c>
      <c r="C4867" s="2">
        <v>45483</v>
      </c>
      <c r="D4867" t="s">
        <v>39</v>
      </c>
      <c r="E4867" t="s">
        <v>33</v>
      </c>
      <c r="F4867" t="s">
        <v>21</v>
      </c>
      <c r="G4867">
        <v>5</v>
      </c>
      <c r="H4867">
        <v>499.73</v>
      </c>
      <c r="I4867">
        <v>0.09</v>
      </c>
      <c r="J4867">
        <v>2273.77</v>
      </c>
      <c r="K4867">
        <v>1142.1199999999999</v>
      </c>
      <c r="L4867">
        <v>1131.6500000000001</v>
      </c>
      <c r="M4867" t="s">
        <v>40</v>
      </c>
      <c r="N4867" t="str">
        <f t="shared" ref="N4867:N4930" si="76">_xlfn.IFS(I4867=0,"No Discount",I4867&gt;=0.21,"High",I4867&gt;=0.11,"Medium",I4867&gt;=0.01,"Low")</f>
        <v>Low</v>
      </c>
    </row>
    <row r="4868" spans="1:14" x14ac:dyDescent="0.3">
      <c r="A4868">
        <v>4867</v>
      </c>
      <c r="B4868" t="s">
        <v>2981</v>
      </c>
      <c r="C4868" s="2">
        <v>45321</v>
      </c>
      <c r="D4868" t="s">
        <v>14</v>
      </c>
      <c r="E4868" t="s">
        <v>33</v>
      </c>
      <c r="F4868" t="s">
        <v>21</v>
      </c>
      <c r="G4868">
        <v>4</v>
      </c>
      <c r="H4868">
        <v>357.8</v>
      </c>
      <c r="I4868">
        <v>0.16</v>
      </c>
      <c r="J4868">
        <v>1202.21</v>
      </c>
      <c r="K4868">
        <v>689.18</v>
      </c>
      <c r="L4868">
        <v>513.03</v>
      </c>
      <c r="M4868" t="s">
        <v>46</v>
      </c>
      <c r="N4868" t="str">
        <f t="shared" si="76"/>
        <v>Medium</v>
      </c>
    </row>
    <row r="4869" spans="1:14" x14ac:dyDescent="0.3">
      <c r="A4869">
        <v>4868</v>
      </c>
      <c r="B4869" t="s">
        <v>3773</v>
      </c>
      <c r="C4869" s="2">
        <v>45338</v>
      </c>
      <c r="D4869" t="s">
        <v>24</v>
      </c>
      <c r="E4869" t="s">
        <v>15</v>
      </c>
      <c r="F4869" t="s">
        <v>27</v>
      </c>
      <c r="G4869">
        <v>10</v>
      </c>
      <c r="H4869">
        <v>169.78</v>
      </c>
      <c r="I4869">
        <v>0.06</v>
      </c>
      <c r="J4869">
        <v>1595.93</v>
      </c>
      <c r="K4869">
        <v>1001.46</v>
      </c>
      <c r="L4869">
        <v>594.47</v>
      </c>
      <c r="M4869" t="s">
        <v>46</v>
      </c>
      <c r="N4869" t="str">
        <f t="shared" si="76"/>
        <v>Low</v>
      </c>
    </row>
    <row r="4870" spans="1:14" x14ac:dyDescent="0.3">
      <c r="A4870">
        <v>4869</v>
      </c>
      <c r="B4870" t="s">
        <v>3774</v>
      </c>
      <c r="C4870" s="2">
        <v>45356</v>
      </c>
      <c r="D4870" t="s">
        <v>39</v>
      </c>
      <c r="E4870" t="s">
        <v>15</v>
      </c>
      <c r="F4870" t="s">
        <v>21</v>
      </c>
      <c r="G4870">
        <v>9</v>
      </c>
      <c r="H4870">
        <v>227.97</v>
      </c>
      <c r="I4870">
        <v>0</v>
      </c>
      <c r="J4870">
        <v>2051.73</v>
      </c>
      <c r="K4870">
        <v>1368.82</v>
      </c>
      <c r="L4870">
        <v>682.91</v>
      </c>
      <c r="M4870" t="s">
        <v>40</v>
      </c>
      <c r="N4870" t="str">
        <f t="shared" si="76"/>
        <v>No Discount</v>
      </c>
    </row>
    <row r="4871" spans="1:14" x14ac:dyDescent="0.3">
      <c r="A4871">
        <v>4870</v>
      </c>
      <c r="B4871" t="s">
        <v>3775</v>
      </c>
      <c r="C4871" s="2">
        <v>45295</v>
      </c>
      <c r="D4871" t="s">
        <v>39</v>
      </c>
      <c r="E4871" t="s">
        <v>15</v>
      </c>
      <c r="F4871" t="s">
        <v>27</v>
      </c>
      <c r="G4871">
        <v>6</v>
      </c>
      <c r="H4871">
        <v>453.67</v>
      </c>
      <c r="I4871">
        <v>0.1</v>
      </c>
      <c r="J4871">
        <v>2449.8200000000002</v>
      </c>
      <c r="K4871">
        <v>1908.13</v>
      </c>
      <c r="L4871">
        <v>541.69000000000005</v>
      </c>
      <c r="M4871" t="s">
        <v>40</v>
      </c>
      <c r="N4871" t="str">
        <f t="shared" si="76"/>
        <v>Low</v>
      </c>
    </row>
    <row r="4872" spans="1:14" x14ac:dyDescent="0.3">
      <c r="A4872">
        <v>4871</v>
      </c>
      <c r="B4872" t="s">
        <v>3776</v>
      </c>
      <c r="C4872" s="2">
        <v>45499</v>
      </c>
      <c r="D4872" t="s">
        <v>19</v>
      </c>
      <c r="E4872" t="s">
        <v>30</v>
      </c>
      <c r="F4872" t="s">
        <v>21</v>
      </c>
      <c r="G4872">
        <v>3</v>
      </c>
      <c r="H4872">
        <v>490.05</v>
      </c>
      <c r="I4872">
        <v>0.08</v>
      </c>
      <c r="J4872">
        <v>1352.54</v>
      </c>
      <c r="K4872">
        <v>913.56</v>
      </c>
      <c r="L4872">
        <v>438.98</v>
      </c>
      <c r="M4872" t="s">
        <v>17</v>
      </c>
      <c r="N4872" t="str">
        <f t="shared" si="76"/>
        <v>Low</v>
      </c>
    </row>
    <row r="4873" spans="1:14" x14ac:dyDescent="0.3">
      <c r="A4873">
        <v>4872</v>
      </c>
      <c r="B4873" t="s">
        <v>3777</v>
      </c>
      <c r="C4873" s="2">
        <v>45356</v>
      </c>
      <c r="D4873" t="s">
        <v>39</v>
      </c>
      <c r="E4873" t="s">
        <v>25</v>
      </c>
      <c r="F4873" t="s">
        <v>27</v>
      </c>
      <c r="G4873">
        <v>5</v>
      </c>
      <c r="H4873">
        <v>334.44</v>
      </c>
      <c r="I4873">
        <v>0.09</v>
      </c>
      <c r="J4873">
        <v>1521.7</v>
      </c>
      <c r="K4873">
        <v>959.29</v>
      </c>
      <c r="L4873">
        <v>562.41</v>
      </c>
      <c r="M4873" t="s">
        <v>46</v>
      </c>
      <c r="N4873" t="str">
        <f t="shared" si="76"/>
        <v>Low</v>
      </c>
    </row>
    <row r="4874" spans="1:14" x14ac:dyDescent="0.3">
      <c r="A4874">
        <v>4873</v>
      </c>
      <c r="B4874" t="s">
        <v>2030</v>
      </c>
      <c r="C4874" s="2">
        <v>45613</v>
      </c>
      <c r="D4874" t="s">
        <v>39</v>
      </c>
      <c r="E4874" t="s">
        <v>15</v>
      </c>
      <c r="F4874" t="s">
        <v>16</v>
      </c>
      <c r="G4874">
        <v>9</v>
      </c>
      <c r="H4874">
        <v>287.04000000000002</v>
      </c>
      <c r="I4874">
        <v>0.11</v>
      </c>
      <c r="J4874">
        <v>2299.19</v>
      </c>
      <c r="K4874">
        <v>1719.22</v>
      </c>
      <c r="L4874">
        <v>579.97</v>
      </c>
      <c r="M4874" t="s">
        <v>40</v>
      </c>
      <c r="N4874" t="str">
        <f t="shared" si="76"/>
        <v>Medium</v>
      </c>
    </row>
    <row r="4875" spans="1:14" x14ac:dyDescent="0.3">
      <c r="A4875">
        <v>4874</v>
      </c>
      <c r="B4875" t="s">
        <v>3778</v>
      </c>
      <c r="C4875" s="2">
        <v>45504</v>
      </c>
      <c r="D4875" t="s">
        <v>14</v>
      </c>
      <c r="E4875" t="s">
        <v>20</v>
      </c>
      <c r="F4875" t="s">
        <v>27</v>
      </c>
      <c r="G4875">
        <v>5</v>
      </c>
      <c r="H4875">
        <v>180.37</v>
      </c>
      <c r="I4875">
        <v>0.3</v>
      </c>
      <c r="J4875">
        <v>631.29</v>
      </c>
      <c r="K4875">
        <v>395.3</v>
      </c>
      <c r="L4875">
        <v>235.99</v>
      </c>
      <c r="M4875" t="s">
        <v>28</v>
      </c>
      <c r="N4875" t="str">
        <f t="shared" si="76"/>
        <v>High</v>
      </c>
    </row>
    <row r="4876" spans="1:14" x14ac:dyDescent="0.3">
      <c r="A4876">
        <v>4875</v>
      </c>
      <c r="B4876" t="s">
        <v>3779</v>
      </c>
      <c r="C4876" s="2">
        <v>45624</v>
      </c>
      <c r="D4876" t="s">
        <v>14</v>
      </c>
      <c r="E4876" t="s">
        <v>25</v>
      </c>
      <c r="F4876" t="s">
        <v>16</v>
      </c>
      <c r="G4876">
        <v>4</v>
      </c>
      <c r="H4876">
        <v>395.01</v>
      </c>
      <c r="I4876">
        <v>0.23</v>
      </c>
      <c r="J4876">
        <v>1216.6300000000001</v>
      </c>
      <c r="K4876">
        <v>608.66</v>
      </c>
      <c r="L4876">
        <v>607.97</v>
      </c>
      <c r="M4876" t="s">
        <v>28</v>
      </c>
      <c r="N4876" t="str">
        <f t="shared" si="76"/>
        <v>High</v>
      </c>
    </row>
    <row r="4877" spans="1:14" x14ac:dyDescent="0.3">
      <c r="A4877">
        <v>4876</v>
      </c>
      <c r="B4877" t="s">
        <v>3780</v>
      </c>
      <c r="C4877" s="2">
        <v>45529</v>
      </c>
      <c r="D4877" t="s">
        <v>39</v>
      </c>
      <c r="E4877" t="s">
        <v>15</v>
      </c>
      <c r="F4877" t="s">
        <v>21</v>
      </c>
      <c r="G4877">
        <v>5</v>
      </c>
      <c r="H4877">
        <v>362.67</v>
      </c>
      <c r="I4877">
        <v>0.06</v>
      </c>
      <c r="J4877">
        <v>1704.55</v>
      </c>
      <c r="K4877">
        <v>1234.28</v>
      </c>
      <c r="L4877">
        <v>470.27</v>
      </c>
      <c r="M4877" t="s">
        <v>22</v>
      </c>
      <c r="N4877" t="str">
        <f t="shared" si="76"/>
        <v>Low</v>
      </c>
    </row>
    <row r="4878" spans="1:14" x14ac:dyDescent="0.3">
      <c r="A4878">
        <v>4877</v>
      </c>
      <c r="B4878" t="s">
        <v>3781</v>
      </c>
      <c r="C4878" s="2">
        <v>45644</v>
      </c>
      <c r="D4878" t="s">
        <v>19</v>
      </c>
      <c r="E4878" t="s">
        <v>33</v>
      </c>
      <c r="F4878" t="s">
        <v>27</v>
      </c>
      <c r="G4878">
        <v>5</v>
      </c>
      <c r="H4878">
        <v>338.47</v>
      </c>
      <c r="I4878">
        <v>0.12</v>
      </c>
      <c r="J4878">
        <v>1489.27</v>
      </c>
      <c r="K4878">
        <v>1080.77</v>
      </c>
      <c r="L4878">
        <v>408.5</v>
      </c>
      <c r="M4878" t="s">
        <v>28</v>
      </c>
      <c r="N4878" t="str">
        <f t="shared" si="76"/>
        <v>Medium</v>
      </c>
    </row>
    <row r="4879" spans="1:14" x14ac:dyDescent="0.3">
      <c r="A4879">
        <v>4878</v>
      </c>
      <c r="B4879" t="s">
        <v>3782</v>
      </c>
      <c r="C4879" s="2">
        <v>45545</v>
      </c>
      <c r="D4879" t="s">
        <v>39</v>
      </c>
      <c r="E4879" t="s">
        <v>25</v>
      </c>
      <c r="F4879" t="s">
        <v>21</v>
      </c>
      <c r="G4879">
        <v>1</v>
      </c>
      <c r="H4879">
        <v>203.77</v>
      </c>
      <c r="I4879">
        <v>0.09</v>
      </c>
      <c r="J4879">
        <v>185.43</v>
      </c>
      <c r="K4879">
        <v>130.47999999999999</v>
      </c>
      <c r="L4879">
        <v>54.95</v>
      </c>
      <c r="M4879" t="s">
        <v>46</v>
      </c>
      <c r="N4879" t="str">
        <f t="shared" si="76"/>
        <v>Low</v>
      </c>
    </row>
    <row r="4880" spans="1:14" x14ac:dyDescent="0.3">
      <c r="A4880">
        <v>4879</v>
      </c>
      <c r="B4880" t="s">
        <v>242</v>
      </c>
      <c r="C4880" s="2">
        <v>45631</v>
      </c>
      <c r="D4880" t="s">
        <v>14</v>
      </c>
      <c r="E4880" t="s">
        <v>25</v>
      </c>
      <c r="F4880" t="s">
        <v>27</v>
      </c>
      <c r="G4880">
        <v>10</v>
      </c>
      <c r="H4880">
        <v>56.23</v>
      </c>
      <c r="I4880">
        <v>0</v>
      </c>
      <c r="J4880">
        <v>562.29999999999995</v>
      </c>
      <c r="K4880">
        <v>364.36</v>
      </c>
      <c r="L4880">
        <v>197.94</v>
      </c>
      <c r="M4880" t="s">
        <v>22</v>
      </c>
      <c r="N4880" t="str">
        <f t="shared" si="76"/>
        <v>No Discount</v>
      </c>
    </row>
    <row r="4881" spans="1:14" x14ac:dyDescent="0.3">
      <c r="A4881">
        <v>4880</v>
      </c>
      <c r="B4881" t="s">
        <v>3783</v>
      </c>
      <c r="C4881" s="2">
        <v>45655</v>
      </c>
      <c r="D4881" t="s">
        <v>19</v>
      </c>
      <c r="E4881" t="s">
        <v>20</v>
      </c>
      <c r="F4881" t="s">
        <v>16</v>
      </c>
      <c r="G4881">
        <v>6</v>
      </c>
      <c r="H4881">
        <v>105.85</v>
      </c>
      <c r="I4881">
        <v>0.24</v>
      </c>
      <c r="J4881">
        <v>482.68</v>
      </c>
      <c r="K4881">
        <v>276.35000000000002</v>
      </c>
      <c r="L4881">
        <v>206.33</v>
      </c>
      <c r="M4881" t="s">
        <v>22</v>
      </c>
      <c r="N4881" t="str">
        <f t="shared" si="76"/>
        <v>High</v>
      </c>
    </row>
    <row r="4882" spans="1:14" x14ac:dyDescent="0.3">
      <c r="A4882">
        <v>4881</v>
      </c>
      <c r="B4882" t="s">
        <v>910</v>
      </c>
      <c r="C4882" s="2">
        <v>45387</v>
      </c>
      <c r="D4882" t="s">
        <v>19</v>
      </c>
      <c r="E4882" t="s">
        <v>15</v>
      </c>
      <c r="F4882" t="s">
        <v>21</v>
      </c>
      <c r="G4882">
        <v>4</v>
      </c>
      <c r="H4882">
        <v>101.59</v>
      </c>
      <c r="I4882">
        <v>0.24</v>
      </c>
      <c r="J4882">
        <v>308.83</v>
      </c>
      <c r="K4882">
        <v>186.62</v>
      </c>
      <c r="L4882">
        <v>122.21</v>
      </c>
      <c r="M4882" t="s">
        <v>22</v>
      </c>
      <c r="N4882" t="str">
        <f t="shared" si="76"/>
        <v>High</v>
      </c>
    </row>
    <row r="4883" spans="1:14" x14ac:dyDescent="0.3">
      <c r="A4883">
        <v>4882</v>
      </c>
      <c r="B4883" t="s">
        <v>3784</v>
      </c>
      <c r="C4883" s="2">
        <v>45295</v>
      </c>
      <c r="D4883" t="s">
        <v>14</v>
      </c>
      <c r="E4883" t="s">
        <v>20</v>
      </c>
      <c r="F4883" t="s">
        <v>27</v>
      </c>
      <c r="G4883">
        <v>4</v>
      </c>
      <c r="H4883">
        <v>263.97000000000003</v>
      </c>
      <c r="I4883">
        <v>7.0000000000000007E-2</v>
      </c>
      <c r="J4883">
        <v>981.97</v>
      </c>
      <c r="K4883">
        <v>667.44</v>
      </c>
      <c r="L4883">
        <v>314.52999999999997</v>
      </c>
      <c r="M4883" t="s">
        <v>22</v>
      </c>
      <c r="N4883" t="str">
        <f t="shared" si="76"/>
        <v>Low</v>
      </c>
    </row>
    <row r="4884" spans="1:14" x14ac:dyDescent="0.3">
      <c r="A4884">
        <v>4883</v>
      </c>
      <c r="B4884" t="s">
        <v>277</v>
      </c>
      <c r="C4884" s="2">
        <v>45514</v>
      </c>
      <c r="D4884" t="s">
        <v>39</v>
      </c>
      <c r="E4884" t="s">
        <v>25</v>
      </c>
      <c r="F4884" t="s">
        <v>27</v>
      </c>
      <c r="G4884">
        <v>5</v>
      </c>
      <c r="H4884">
        <v>179.38</v>
      </c>
      <c r="I4884">
        <v>0.27</v>
      </c>
      <c r="J4884">
        <v>654.74</v>
      </c>
      <c r="K4884">
        <v>329.89</v>
      </c>
      <c r="L4884">
        <v>324.85000000000002</v>
      </c>
      <c r="M4884" t="s">
        <v>46</v>
      </c>
      <c r="N4884" t="str">
        <f t="shared" si="76"/>
        <v>High</v>
      </c>
    </row>
    <row r="4885" spans="1:14" x14ac:dyDescent="0.3">
      <c r="A4885">
        <v>4884</v>
      </c>
      <c r="B4885" t="s">
        <v>3785</v>
      </c>
      <c r="C4885" s="2">
        <v>45657</v>
      </c>
      <c r="D4885" t="s">
        <v>19</v>
      </c>
      <c r="E4885" t="s">
        <v>33</v>
      </c>
      <c r="F4885" t="s">
        <v>21</v>
      </c>
      <c r="G4885">
        <v>2</v>
      </c>
      <c r="H4885">
        <v>164.3</v>
      </c>
      <c r="I4885">
        <v>0.26</v>
      </c>
      <c r="J4885">
        <v>243.16</v>
      </c>
      <c r="K4885">
        <v>173.7</v>
      </c>
      <c r="L4885">
        <v>69.459999999999994</v>
      </c>
      <c r="M4885" t="s">
        <v>17</v>
      </c>
      <c r="N4885" t="str">
        <f t="shared" si="76"/>
        <v>High</v>
      </c>
    </row>
    <row r="4886" spans="1:14" x14ac:dyDescent="0.3">
      <c r="A4886">
        <v>4885</v>
      </c>
      <c r="B4886" t="s">
        <v>3786</v>
      </c>
      <c r="C4886" s="2">
        <v>45613</v>
      </c>
      <c r="D4886" t="s">
        <v>14</v>
      </c>
      <c r="E4886" t="s">
        <v>25</v>
      </c>
      <c r="F4886" t="s">
        <v>27</v>
      </c>
      <c r="G4886">
        <v>9</v>
      </c>
      <c r="H4886">
        <v>257.27</v>
      </c>
      <c r="I4886">
        <v>0.04</v>
      </c>
      <c r="J4886">
        <v>2222.81</v>
      </c>
      <c r="K4886">
        <v>1328.45</v>
      </c>
      <c r="L4886">
        <v>894.36</v>
      </c>
      <c r="M4886" t="s">
        <v>46</v>
      </c>
      <c r="N4886" t="str">
        <f t="shared" si="76"/>
        <v>Low</v>
      </c>
    </row>
    <row r="4887" spans="1:14" x14ac:dyDescent="0.3">
      <c r="A4887">
        <v>4886</v>
      </c>
      <c r="B4887" t="s">
        <v>1686</v>
      </c>
      <c r="C4887" s="2">
        <v>45524</v>
      </c>
      <c r="D4887" t="s">
        <v>19</v>
      </c>
      <c r="E4887" t="s">
        <v>15</v>
      </c>
      <c r="F4887" t="s">
        <v>27</v>
      </c>
      <c r="G4887">
        <v>5</v>
      </c>
      <c r="H4887">
        <v>345.88</v>
      </c>
      <c r="I4887">
        <v>0.25</v>
      </c>
      <c r="J4887">
        <v>1297.05</v>
      </c>
      <c r="K4887">
        <v>907.32</v>
      </c>
      <c r="L4887">
        <v>389.73</v>
      </c>
      <c r="M4887" t="s">
        <v>17</v>
      </c>
      <c r="N4887" t="str">
        <f t="shared" si="76"/>
        <v>High</v>
      </c>
    </row>
    <row r="4888" spans="1:14" x14ac:dyDescent="0.3">
      <c r="A4888">
        <v>4887</v>
      </c>
      <c r="B4888" t="s">
        <v>3787</v>
      </c>
      <c r="C4888" s="2">
        <v>45557</v>
      </c>
      <c r="D4888" t="s">
        <v>24</v>
      </c>
      <c r="E4888" t="s">
        <v>15</v>
      </c>
      <c r="F4888" t="s">
        <v>27</v>
      </c>
      <c r="G4888">
        <v>6</v>
      </c>
      <c r="H4888">
        <v>68.78</v>
      </c>
      <c r="I4888">
        <v>0.24</v>
      </c>
      <c r="J4888">
        <v>313.64</v>
      </c>
      <c r="K4888">
        <v>233.46</v>
      </c>
      <c r="L4888">
        <v>80.180000000000007</v>
      </c>
      <c r="M4888" t="s">
        <v>28</v>
      </c>
      <c r="N4888" t="str">
        <f t="shared" si="76"/>
        <v>High</v>
      </c>
    </row>
    <row r="4889" spans="1:14" x14ac:dyDescent="0.3">
      <c r="A4889">
        <v>4888</v>
      </c>
      <c r="B4889" t="s">
        <v>3788</v>
      </c>
      <c r="C4889" s="2">
        <v>45533</v>
      </c>
      <c r="D4889" t="s">
        <v>19</v>
      </c>
      <c r="E4889" t="s">
        <v>15</v>
      </c>
      <c r="F4889" t="s">
        <v>21</v>
      </c>
      <c r="G4889">
        <v>3</v>
      </c>
      <c r="H4889">
        <v>28.26</v>
      </c>
      <c r="I4889">
        <v>0.04</v>
      </c>
      <c r="J4889">
        <v>81.39</v>
      </c>
      <c r="K4889">
        <v>58.11</v>
      </c>
      <c r="L4889">
        <v>23.28</v>
      </c>
      <c r="M4889" t="s">
        <v>28</v>
      </c>
      <c r="N4889" t="str">
        <f t="shared" si="76"/>
        <v>Low</v>
      </c>
    </row>
    <row r="4890" spans="1:14" x14ac:dyDescent="0.3">
      <c r="A4890">
        <v>4889</v>
      </c>
      <c r="B4890" t="s">
        <v>3789</v>
      </c>
      <c r="C4890" s="2">
        <v>45354</v>
      </c>
      <c r="D4890" t="s">
        <v>24</v>
      </c>
      <c r="E4890" t="s">
        <v>15</v>
      </c>
      <c r="F4890" t="s">
        <v>21</v>
      </c>
      <c r="G4890">
        <v>2</v>
      </c>
      <c r="H4890">
        <v>112.48</v>
      </c>
      <c r="I4890">
        <v>0.01</v>
      </c>
      <c r="J4890">
        <v>222.71</v>
      </c>
      <c r="K4890">
        <v>171.57</v>
      </c>
      <c r="L4890">
        <v>51.14</v>
      </c>
      <c r="M4890" t="s">
        <v>46</v>
      </c>
      <c r="N4890" t="str">
        <f t="shared" si="76"/>
        <v>Low</v>
      </c>
    </row>
    <row r="4891" spans="1:14" x14ac:dyDescent="0.3">
      <c r="A4891">
        <v>4890</v>
      </c>
      <c r="B4891" t="s">
        <v>3790</v>
      </c>
      <c r="C4891" s="2">
        <v>45466</v>
      </c>
      <c r="D4891" t="s">
        <v>19</v>
      </c>
      <c r="E4891" t="s">
        <v>25</v>
      </c>
      <c r="F4891" t="s">
        <v>21</v>
      </c>
      <c r="G4891">
        <v>3</v>
      </c>
      <c r="H4891">
        <v>352.09</v>
      </c>
      <c r="I4891">
        <v>0.22</v>
      </c>
      <c r="J4891">
        <v>823.89</v>
      </c>
      <c r="K4891">
        <v>609.05999999999995</v>
      </c>
      <c r="L4891">
        <v>214.83</v>
      </c>
      <c r="M4891" t="s">
        <v>28</v>
      </c>
      <c r="N4891" t="str">
        <f t="shared" si="76"/>
        <v>High</v>
      </c>
    </row>
    <row r="4892" spans="1:14" x14ac:dyDescent="0.3">
      <c r="A4892">
        <v>4891</v>
      </c>
      <c r="B4892" t="s">
        <v>3791</v>
      </c>
      <c r="C4892" s="2">
        <v>45628</v>
      </c>
      <c r="D4892" t="s">
        <v>14</v>
      </c>
      <c r="E4892" t="s">
        <v>33</v>
      </c>
      <c r="F4892" t="s">
        <v>21</v>
      </c>
      <c r="G4892">
        <v>7</v>
      </c>
      <c r="H4892">
        <v>322.24</v>
      </c>
      <c r="I4892">
        <v>0.28000000000000003</v>
      </c>
      <c r="J4892">
        <v>1624.09</v>
      </c>
      <c r="K4892">
        <v>883.54</v>
      </c>
      <c r="L4892">
        <v>740.55</v>
      </c>
      <c r="M4892" t="s">
        <v>40</v>
      </c>
      <c r="N4892" t="str">
        <f t="shared" si="76"/>
        <v>High</v>
      </c>
    </row>
    <row r="4893" spans="1:14" x14ac:dyDescent="0.3">
      <c r="A4893">
        <v>4892</v>
      </c>
      <c r="B4893" t="s">
        <v>3792</v>
      </c>
      <c r="C4893" s="2">
        <v>45630</v>
      </c>
      <c r="D4893" t="s">
        <v>19</v>
      </c>
      <c r="E4893" t="s">
        <v>20</v>
      </c>
      <c r="F4893" t="s">
        <v>21</v>
      </c>
      <c r="G4893">
        <v>5</v>
      </c>
      <c r="H4893">
        <v>241.42</v>
      </c>
      <c r="I4893">
        <v>0.14000000000000001</v>
      </c>
      <c r="J4893">
        <v>1038.1099999999999</v>
      </c>
      <c r="K4893">
        <v>567.77</v>
      </c>
      <c r="L4893">
        <v>470.34</v>
      </c>
      <c r="M4893" t="s">
        <v>40</v>
      </c>
      <c r="N4893" t="str">
        <f t="shared" si="76"/>
        <v>Medium</v>
      </c>
    </row>
    <row r="4894" spans="1:14" x14ac:dyDescent="0.3">
      <c r="A4894">
        <v>4893</v>
      </c>
      <c r="B4894" t="s">
        <v>3793</v>
      </c>
      <c r="C4894" s="2">
        <v>45412</v>
      </c>
      <c r="D4894" t="s">
        <v>14</v>
      </c>
      <c r="E4894" t="s">
        <v>30</v>
      </c>
      <c r="F4894" t="s">
        <v>27</v>
      </c>
      <c r="G4894">
        <v>2</v>
      </c>
      <c r="H4894">
        <v>73.150000000000006</v>
      </c>
      <c r="I4894">
        <v>0.03</v>
      </c>
      <c r="J4894">
        <v>141.91</v>
      </c>
      <c r="K4894">
        <v>103.52</v>
      </c>
      <c r="L4894">
        <v>38.39</v>
      </c>
      <c r="M4894" t="s">
        <v>22</v>
      </c>
      <c r="N4894" t="str">
        <f t="shared" si="76"/>
        <v>Low</v>
      </c>
    </row>
    <row r="4895" spans="1:14" x14ac:dyDescent="0.3">
      <c r="A4895">
        <v>4894</v>
      </c>
      <c r="B4895" t="s">
        <v>3794</v>
      </c>
      <c r="C4895" s="2">
        <v>45641</v>
      </c>
      <c r="D4895" t="s">
        <v>24</v>
      </c>
      <c r="E4895" t="s">
        <v>30</v>
      </c>
      <c r="F4895" t="s">
        <v>16</v>
      </c>
      <c r="G4895">
        <v>10</v>
      </c>
      <c r="H4895">
        <v>156.80000000000001</v>
      </c>
      <c r="I4895">
        <v>0.11</v>
      </c>
      <c r="J4895">
        <v>1395.52</v>
      </c>
      <c r="K4895">
        <v>808.54</v>
      </c>
      <c r="L4895">
        <v>586.98</v>
      </c>
      <c r="M4895" t="s">
        <v>28</v>
      </c>
      <c r="N4895" t="str">
        <f t="shared" si="76"/>
        <v>Medium</v>
      </c>
    </row>
    <row r="4896" spans="1:14" x14ac:dyDescent="0.3">
      <c r="A4896">
        <v>4895</v>
      </c>
      <c r="B4896" t="s">
        <v>581</v>
      </c>
      <c r="C4896" s="2">
        <v>45523</v>
      </c>
      <c r="D4896" t="s">
        <v>39</v>
      </c>
      <c r="E4896" t="s">
        <v>30</v>
      </c>
      <c r="F4896" t="s">
        <v>16</v>
      </c>
      <c r="G4896">
        <v>2</v>
      </c>
      <c r="H4896">
        <v>38.21</v>
      </c>
      <c r="I4896">
        <v>0.08</v>
      </c>
      <c r="J4896">
        <v>70.31</v>
      </c>
      <c r="K4896">
        <v>55.46</v>
      </c>
      <c r="L4896">
        <v>14.85</v>
      </c>
      <c r="M4896" t="s">
        <v>40</v>
      </c>
      <c r="N4896" t="str">
        <f t="shared" si="76"/>
        <v>Low</v>
      </c>
    </row>
    <row r="4897" spans="1:14" x14ac:dyDescent="0.3">
      <c r="A4897">
        <v>4896</v>
      </c>
      <c r="B4897" t="s">
        <v>3795</v>
      </c>
      <c r="C4897" s="2">
        <v>45603</v>
      </c>
      <c r="D4897" t="s">
        <v>24</v>
      </c>
      <c r="E4897" t="s">
        <v>33</v>
      </c>
      <c r="F4897" t="s">
        <v>16</v>
      </c>
      <c r="G4897">
        <v>1</v>
      </c>
      <c r="H4897">
        <v>141.38</v>
      </c>
      <c r="I4897">
        <v>0.05</v>
      </c>
      <c r="J4897">
        <v>134.31</v>
      </c>
      <c r="K4897">
        <v>73</v>
      </c>
      <c r="L4897">
        <v>61.31</v>
      </c>
      <c r="M4897" t="s">
        <v>46</v>
      </c>
      <c r="N4897" t="str">
        <f t="shared" si="76"/>
        <v>Low</v>
      </c>
    </row>
    <row r="4898" spans="1:14" x14ac:dyDescent="0.3">
      <c r="A4898">
        <v>4897</v>
      </c>
      <c r="B4898" t="s">
        <v>3796</v>
      </c>
      <c r="C4898" s="2">
        <v>45480</v>
      </c>
      <c r="D4898" t="s">
        <v>39</v>
      </c>
      <c r="E4898" t="s">
        <v>30</v>
      </c>
      <c r="F4898" t="s">
        <v>27</v>
      </c>
      <c r="G4898">
        <v>3</v>
      </c>
      <c r="H4898">
        <v>391.89</v>
      </c>
      <c r="I4898">
        <v>0.3</v>
      </c>
      <c r="J4898">
        <v>822.97</v>
      </c>
      <c r="K4898">
        <v>472.73</v>
      </c>
      <c r="L4898">
        <v>350.24</v>
      </c>
      <c r="M4898" t="s">
        <v>40</v>
      </c>
      <c r="N4898" t="str">
        <f t="shared" si="76"/>
        <v>High</v>
      </c>
    </row>
    <row r="4899" spans="1:14" x14ac:dyDescent="0.3">
      <c r="A4899">
        <v>4898</v>
      </c>
      <c r="B4899" t="s">
        <v>3797</v>
      </c>
      <c r="C4899" s="2">
        <v>45511</v>
      </c>
      <c r="D4899" t="s">
        <v>24</v>
      </c>
      <c r="E4899" t="s">
        <v>30</v>
      </c>
      <c r="F4899" t="s">
        <v>16</v>
      </c>
      <c r="G4899">
        <v>7</v>
      </c>
      <c r="H4899">
        <v>204.62</v>
      </c>
      <c r="I4899">
        <v>0.13</v>
      </c>
      <c r="J4899">
        <v>1246.1400000000001</v>
      </c>
      <c r="K4899">
        <v>947.06</v>
      </c>
      <c r="L4899">
        <v>299.08</v>
      </c>
      <c r="M4899" t="s">
        <v>40</v>
      </c>
      <c r="N4899" t="str">
        <f t="shared" si="76"/>
        <v>Medium</v>
      </c>
    </row>
    <row r="4900" spans="1:14" x14ac:dyDescent="0.3">
      <c r="A4900">
        <v>4899</v>
      </c>
      <c r="B4900" t="s">
        <v>746</v>
      </c>
      <c r="C4900" s="2">
        <v>45312</v>
      </c>
      <c r="D4900" t="s">
        <v>24</v>
      </c>
      <c r="E4900" t="s">
        <v>30</v>
      </c>
      <c r="F4900" t="s">
        <v>21</v>
      </c>
      <c r="G4900">
        <v>4</v>
      </c>
      <c r="H4900">
        <v>247.81</v>
      </c>
      <c r="I4900">
        <v>0.19</v>
      </c>
      <c r="J4900">
        <v>802.9</v>
      </c>
      <c r="K4900">
        <v>590.36</v>
      </c>
      <c r="L4900">
        <v>212.54</v>
      </c>
      <c r="M4900" t="s">
        <v>17</v>
      </c>
      <c r="N4900" t="str">
        <f t="shared" si="76"/>
        <v>Medium</v>
      </c>
    </row>
    <row r="4901" spans="1:14" x14ac:dyDescent="0.3">
      <c r="A4901">
        <v>4900</v>
      </c>
      <c r="B4901" t="s">
        <v>3798</v>
      </c>
      <c r="C4901" s="2">
        <v>45548</v>
      </c>
      <c r="D4901" t="s">
        <v>19</v>
      </c>
      <c r="E4901" t="s">
        <v>15</v>
      </c>
      <c r="F4901" t="s">
        <v>21</v>
      </c>
      <c r="G4901">
        <v>1</v>
      </c>
      <c r="H4901">
        <v>20.190000000000001</v>
      </c>
      <c r="I4901">
        <v>0.18</v>
      </c>
      <c r="J4901">
        <v>16.559999999999999</v>
      </c>
      <c r="K4901">
        <v>11.86</v>
      </c>
      <c r="L4901">
        <v>4.7</v>
      </c>
      <c r="M4901" t="s">
        <v>28</v>
      </c>
      <c r="N4901" t="str">
        <f t="shared" si="76"/>
        <v>Medium</v>
      </c>
    </row>
    <row r="4902" spans="1:14" x14ac:dyDescent="0.3">
      <c r="A4902">
        <v>4901</v>
      </c>
      <c r="B4902" t="s">
        <v>1006</v>
      </c>
      <c r="C4902" s="2">
        <v>45409</v>
      </c>
      <c r="D4902" t="s">
        <v>39</v>
      </c>
      <c r="E4902" t="s">
        <v>15</v>
      </c>
      <c r="F4902" t="s">
        <v>21</v>
      </c>
      <c r="G4902">
        <v>4</v>
      </c>
      <c r="H4902">
        <v>168.37</v>
      </c>
      <c r="I4902">
        <v>0.15</v>
      </c>
      <c r="J4902">
        <v>572.46</v>
      </c>
      <c r="K4902">
        <v>425.98</v>
      </c>
      <c r="L4902">
        <v>146.47999999999999</v>
      </c>
      <c r="M4902" t="s">
        <v>46</v>
      </c>
      <c r="N4902" t="str">
        <f t="shared" si="76"/>
        <v>Medium</v>
      </c>
    </row>
    <row r="4903" spans="1:14" x14ac:dyDescent="0.3">
      <c r="A4903">
        <v>4902</v>
      </c>
      <c r="B4903" t="s">
        <v>3799</v>
      </c>
      <c r="C4903" s="2">
        <v>45337</v>
      </c>
      <c r="D4903" t="s">
        <v>19</v>
      </c>
      <c r="E4903" t="s">
        <v>15</v>
      </c>
      <c r="F4903" t="s">
        <v>27</v>
      </c>
      <c r="G4903">
        <v>10</v>
      </c>
      <c r="H4903">
        <v>237.71</v>
      </c>
      <c r="I4903">
        <v>0.1</v>
      </c>
      <c r="J4903">
        <v>2139.39</v>
      </c>
      <c r="K4903">
        <v>1072.54</v>
      </c>
      <c r="L4903">
        <v>1066.8499999999999</v>
      </c>
      <c r="M4903" t="s">
        <v>17</v>
      </c>
      <c r="N4903" t="str">
        <f t="shared" si="76"/>
        <v>Low</v>
      </c>
    </row>
    <row r="4904" spans="1:14" x14ac:dyDescent="0.3">
      <c r="A4904">
        <v>4903</v>
      </c>
      <c r="B4904" t="s">
        <v>3387</v>
      </c>
      <c r="C4904" s="2">
        <v>45514</v>
      </c>
      <c r="D4904" t="s">
        <v>19</v>
      </c>
      <c r="E4904" t="s">
        <v>15</v>
      </c>
      <c r="F4904" t="s">
        <v>16</v>
      </c>
      <c r="G4904">
        <v>5</v>
      </c>
      <c r="H4904">
        <v>126.4</v>
      </c>
      <c r="I4904">
        <v>0.21</v>
      </c>
      <c r="J4904">
        <v>499.28</v>
      </c>
      <c r="K4904">
        <v>292.45</v>
      </c>
      <c r="L4904">
        <v>206.83</v>
      </c>
      <c r="M4904" t="s">
        <v>28</v>
      </c>
      <c r="N4904" t="str">
        <f t="shared" si="76"/>
        <v>High</v>
      </c>
    </row>
    <row r="4905" spans="1:14" x14ac:dyDescent="0.3">
      <c r="A4905">
        <v>4904</v>
      </c>
      <c r="B4905" t="s">
        <v>3800</v>
      </c>
      <c r="C4905" s="2">
        <v>45395</v>
      </c>
      <c r="D4905" t="s">
        <v>24</v>
      </c>
      <c r="E4905" t="s">
        <v>33</v>
      </c>
      <c r="F4905" t="s">
        <v>16</v>
      </c>
      <c r="G4905">
        <v>2</v>
      </c>
      <c r="H4905">
        <v>397.61</v>
      </c>
      <c r="I4905">
        <v>0.28999999999999998</v>
      </c>
      <c r="J4905">
        <v>564.61</v>
      </c>
      <c r="K4905">
        <v>379.29</v>
      </c>
      <c r="L4905">
        <v>185.32</v>
      </c>
      <c r="M4905" t="s">
        <v>17</v>
      </c>
      <c r="N4905" t="str">
        <f t="shared" si="76"/>
        <v>High</v>
      </c>
    </row>
    <row r="4906" spans="1:14" x14ac:dyDescent="0.3">
      <c r="A4906">
        <v>4905</v>
      </c>
      <c r="B4906" t="s">
        <v>3801</v>
      </c>
      <c r="C4906" s="2">
        <v>45541</v>
      </c>
      <c r="D4906" t="s">
        <v>14</v>
      </c>
      <c r="E4906" t="s">
        <v>30</v>
      </c>
      <c r="F4906" t="s">
        <v>21</v>
      </c>
      <c r="G4906">
        <v>4</v>
      </c>
      <c r="H4906">
        <v>17.38</v>
      </c>
      <c r="I4906">
        <v>0.19</v>
      </c>
      <c r="J4906">
        <v>56.31</v>
      </c>
      <c r="K4906">
        <v>32.53</v>
      </c>
      <c r="L4906">
        <v>23.78</v>
      </c>
      <c r="M4906" t="s">
        <v>22</v>
      </c>
      <c r="N4906" t="str">
        <f t="shared" si="76"/>
        <v>Medium</v>
      </c>
    </row>
    <row r="4907" spans="1:14" x14ac:dyDescent="0.3">
      <c r="A4907">
        <v>4906</v>
      </c>
      <c r="B4907" t="s">
        <v>3802</v>
      </c>
      <c r="C4907" s="2">
        <v>45526</v>
      </c>
      <c r="D4907" t="s">
        <v>24</v>
      </c>
      <c r="E4907" t="s">
        <v>15</v>
      </c>
      <c r="F4907" t="s">
        <v>21</v>
      </c>
      <c r="G4907">
        <v>4</v>
      </c>
      <c r="H4907">
        <v>482.04</v>
      </c>
      <c r="I4907">
        <v>0.01</v>
      </c>
      <c r="J4907">
        <v>1908.88</v>
      </c>
      <c r="K4907">
        <v>1510.99</v>
      </c>
      <c r="L4907">
        <v>397.89</v>
      </c>
      <c r="M4907" t="s">
        <v>22</v>
      </c>
      <c r="N4907" t="str">
        <f t="shared" si="76"/>
        <v>Low</v>
      </c>
    </row>
    <row r="4908" spans="1:14" x14ac:dyDescent="0.3">
      <c r="A4908">
        <v>4907</v>
      </c>
      <c r="B4908" t="s">
        <v>3803</v>
      </c>
      <c r="C4908" s="2">
        <v>45574</v>
      </c>
      <c r="D4908" t="s">
        <v>24</v>
      </c>
      <c r="E4908" t="s">
        <v>33</v>
      </c>
      <c r="F4908" t="s">
        <v>21</v>
      </c>
      <c r="G4908">
        <v>8</v>
      </c>
      <c r="H4908">
        <v>11.16</v>
      </c>
      <c r="I4908">
        <v>0.16</v>
      </c>
      <c r="J4908">
        <v>75</v>
      </c>
      <c r="K4908">
        <v>41.3</v>
      </c>
      <c r="L4908">
        <v>33.700000000000003</v>
      </c>
      <c r="M4908" t="s">
        <v>22</v>
      </c>
      <c r="N4908" t="str">
        <f t="shared" si="76"/>
        <v>Medium</v>
      </c>
    </row>
    <row r="4909" spans="1:14" x14ac:dyDescent="0.3">
      <c r="A4909">
        <v>4908</v>
      </c>
      <c r="B4909" t="s">
        <v>1298</v>
      </c>
      <c r="C4909" s="2">
        <v>45433</v>
      </c>
      <c r="D4909" t="s">
        <v>24</v>
      </c>
      <c r="E4909" t="s">
        <v>15</v>
      </c>
      <c r="F4909" t="s">
        <v>21</v>
      </c>
      <c r="G4909">
        <v>8</v>
      </c>
      <c r="H4909">
        <v>199.84</v>
      </c>
      <c r="I4909">
        <v>0.22</v>
      </c>
      <c r="J4909">
        <v>1247</v>
      </c>
      <c r="K4909">
        <v>833.49</v>
      </c>
      <c r="L4909">
        <v>413.51</v>
      </c>
      <c r="M4909" t="s">
        <v>46</v>
      </c>
      <c r="N4909" t="str">
        <f t="shared" si="76"/>
        <v>High</v>
      </c>
    </row>
    <row r="4910" spans="1:14" x14ac:dyDescent="0.3">
      <c r="A4910">
        <v>4909</v>
      </c>
      <c r="B4910" t="s">
        <v>186</v>
      </c>
      <c r="C4910" s="2">
        <v>45532</v>
      </c>
      <c r="D4910" t="s">
        <v>19</v>
      </c>
      <c r="E4910" t="s">
        <v>25</v>
      </c>
      <c r="F4910" t="s">
        <v>21</v>
      </c>
      <c r="G4910">
        <v>4</v>
      </c>
      <c r="H4910">
        <v>252.55</v>
      </c>
      <c r="I4910">
        <v>0.25</v>
      </c>
      <c r="J4910">
        <v>757.65</v>
      </c>
      <c r="K4910">
        <v>574.22</v>
      </c>
      <c r="L4910">
        <v>183.43</v>
      </c>
      <c r="M4910" t="s">
        <v>22</v>
      </c>
      <c r="N4910" t="str">
        <f t="shared" si="76"/>
        <v>High</v>
      </c>
    </row>
    <row r="4911" spans="1:14" x14ac:dyDescent="0.3">
      <c r="A4911">
        <v>4910</v>
      </c>
      <c r="B4911" t="s">
        <v>3804</v>
      </c>
      <c r="C4911" s="2">
        <v>45386</v>
      </c>
      <c r="D4911" t="s">
        <v>24</v>
      </c>
      <c r="E4911" t="s">
        <v>30</v>
      </c>
      <c r="F4911" t="s">
        <v>27</v>
      </c>
      <c r="G4911">
        <v>7</v>
      </c>
      <c r="H4911">
        <v>480.22</v>
      </c>
      <c r="I4911">
        <v>0.11</v>
      </c>
      <c r="J4911">
        <v>2991.77</v>
      </c>
      <c r="K4911">
        <v>1612.45</v>
      </c>
      <c r="L4911">
        <v>1379.32</v>
      </c>
      <c r="M4911" t="s">
        <v>40</v>
      </c>
      <c r="N4911" t="str">
        <f t="shared" si="76"/>
        <v>Medium</v>
      </c>
    </row>
    <row r="4912" spans="1:14" x14ac:dyDescent="0.3">
      <c r="A4912">
        <v>4911</v>
      </c>
      <c r="B4912" t="s">
        <v>3805</v>
      </c>
      <c r="C4912" s="2">
        <v>45447</v>
      </c>
      <c r="D4912" t="s">
        <v>19</v>
      </c>
      <c r="E4912" t="s">
        <v>33</v>
      </c>
      <c r="F4912" t="s">
        <v>27</v>
      </c>
      <c r="G4912">
        <v>2</v>
      </c>
      <c r="H4912">
        <v>336.52</v>
      </c>
      <c r="I4912">
        <v>0.15</v>
      </c>
      <c r="J4912">
        <v>572.08000000000004</v>
      </c>
      <c r="K4912">
        <v>384.08</v>
      </c>
      <c r="L4912">
        <v>188</v>
      </c>
      <c r="M4912" t="s">
        <v>28</v>
      </c>
      <c r="N4912" t="str">
        <f t="shared" si="76"/>
        <v>Medium</v>
      </c>
    </row>
    <row r="4913" spans="1:14" x14ac:dyDescent="0.3">
      <c r="A4913">
        <v>4912</v>
      </c>
      <c r="B4913" t="s">
        <v>1674</v>
      </c>
      <c r="C4913" s="2">
        <v>45403</v>
      </c>
      <c r="D4913" t="s">
        <v>19</v>
      </c>
      <c r="E4913" t="s">
        <v>30</v>
      </c>
      <c r="F4913" t="s">
        <v>27</v>
      </c>
      <c r="G4913">
        <v>8</v>
      </c>
      <c r="H4913">
        <v>57.84</v>
      </c>
      <c r="I4913">
        <v>0.19</v>
      </c>
      <c r="J4913">
        <v>374.8</v>
      </c>
      <c r="K4913">
        <v>228.73</v>
      </c>
      <c r="L4913">
        <v>146.07</v>
      </c>
      <c r="M4913" t="s">
        <v>46</v>
      </c>
      <c r="N4913" t="str">
        <f t="shared" si="76"/>
        <v>Medium</v>
      </c>
    </row>
    <row r="4914" spans="1:14" x14ac:dyDescent="0.3">
      <c r="A4914">
        <v>4913</v>
      </c>
      <c r="B4914" t="s">
        <v>327</v>
      </c>
      <c r="C4914" s="2">
        <v>45560</v>
      </c>
      <c r="D4914" t="s">
        <v>24</v>
      </c>
      <c r="E4914" t="s">
        <v>15</v>
      </c>
      <c r="F4914" t="s">
        <v>16</v>
      </c>
      <c r="G4914">
        <v>2</v>
      </c>
      <c r="H4914">
        <v>369.44</v>
      </c>
      <c r="I4914">
        <v>0.01</v>
      </c>
      <c r="J4914">
        <v>731.49</v>
      </c>
      <c r="K4914">
        <v>382.42</v>
      </c>
      <c r="L4914">
        <v>349.07</v>
      </c>
      <c r="M4914" t="s">
        <v>17</v>
      </c>
      <c r="N4914" t="str">
        <f t="shared" si="76"/>
        <v>Low</v>
      </c>
    </row>
    <row r="4915" spans="1:14" x14ac:dyDescent="0.3">
      <c r="A4915">
        <v>4914</v>
      </c>
      <c r="B4915" t="s">
        <v>2091</v>
      </c>
      <c r="C4915" s="2">
        <v>45453</v>
      </c>
      <c r="D4915" t="s">
        <v>19</v>
      </c>
      <c r="E4915" t="s">
        <v>25</v>
      </c>
      <c r="F4915" t="s">
        <v>27</v>
      </c>
      <c r="G4915">
        <v>4</v>
      </c>
      <c r="H4915">
        <v>249.15</v>
      </c>
      <c r="I4915">
        <v>0.2</v>
      </c>
      <c r="J4915">
        <v>797.28</v>
      </c>
      <c r="K4915">
        <v>430.86</v>
      </c>
      <c r="L4915">
        <v>366.42</v>
      </c>
      <c r="M4915" t="s">
        <v>28</v>
      </c>
      <c r="N4915" t="str">
        <f t="shared" si="76"/>
        <v>Medium</v>
      </c>
    </row>
    <row r="4916" spans="1:14" x14ac:dyDescent="0.3">
      <c r="A4916">
        <v>4915</v>
      </c>
      <c r="B4916" t="s">
        <v>3806</v>
      </c>
      <c r="C4916" s="2">
        <v>45583</v>
      </c>
      <c r="D4916" t="s">
        <v>39</v>
      </c>
      <c r="E4916" t="s">
        <v>20</v>
      </c>
      <c r="F4916" t="s">
        <v>21</v>
      </c>
      <c r="G4916">
        <v>9</v>
      </c>
      <c r="H4916">
        <v>452.17</v>
      </c>
      <c r="I4916">
        <v>0.02</v>
      </c>
      <c r="J4916">
        <v>3988.14</v>
      </c>
      <c r="K4916">
        <v>2113.73</v>
      </c>
      <c r="L4916">
        <v>1874.41</v>
      </c>
      <c r="M4916" t="s">
        <v>17</v>
      </c>
      <c r="N4916" t="str">
        <f t="shared" si="76"/>
        <v>Low</v>
      </c>
    </row>
    <row r="4917" spans="1:14" x14ac:dyDescent="0.3">
      <c r="A4917">
        <v>4916</v>
      </c>
      <c r="B4917" t="s">
        <v>3548</v>
      </c>
      <c r="C4917" s="2">
        <v>45618</v>
      </c>
      <c r="D4917" t="s">
        <v>14</v>
      </c>
      <c r="E4917" t="s">
        <v>30</v>
      </c>
      <c r="F4917" t="s">
        <v>21</v>
      </c>
      <c r="G4917">
        <v>6</v>
      </c>
      <c r="H4917">
        <v>244.5</v>
      </c>
      <c r="I4917">
        <v>0.18</v>
      </c>
      <c r="J4917">
        <v>1202.94</v>
      </c>
      <c r="K4917">
        <v>680.51</v>
      </c>
      <c r="L4917">
        <v>522.42999999999995</v>
      </c>
      <c r="M4917" t="s">
        <v>28</v>
      </c>
      <c r="N4917" t="str">
        <f t="shared" si="76"/>
        <v>Medium</v>
      </c>
    </row>
    <row r="4918" spans="1:14" x14ac:dyDescent="0.3">
      <c r="A4918">
        <v>4917</v>
      </c>
      <c r="B4918" t="s">
        <v>673</v>
      </c>
      <c r="C4918" s="2">
        <v>45569</v>
      </c>
      <c r="D4918" t="s">
        <v>19</v>
      </c>
      <c r="E4918" t="s">
        <v>30</v>
      </c>
      <c r="F4918" t="s">
        <v>16</v>
      </c>
      <c r="G4918">
        <v>1</v>
      </c>
      <c r="H4918">
        <v>432.3</v>
      </c>
      <c r="I4918">
        <v>0.01</v>
      </c>
      <c r="J4918">
        <v>427.98</v>
      </c>
      <c r="K4918">
        <v>270.26</v>
      </c>
      <c r="L4918">
        <v>157.72</v>
      </c>
      <c r="M4918" t="s">
        <v>28</v>
      </c>
      <c r="N4918" t="str">
        <f t="shared" si="76"/>
        <v>Low</v>
      </c>
    </row>
    <row r="4919" spans="1:14" x14ac:dyDescent="0.3">
      <c r="A4919">
        <v>4918</v>
      </c>
      <c r="B4919" t="s">
        <v>3807</v>
      </c>
      <c r="C4919" s="2">
        <v>45322</v>
      </c>
      <c r="D4919" t="s">
        <v>14</v>
      </c>
      <c r="E4919" t="s">
        <v>30</v>
      </c>
      <c r="F4919" t="s">
        <v>27</v>
      </c>
      <c r="G4919">
        <v>5</v>
      </c>
      <c r="H4919">
        <v>354.96</v>
      </c>
      <c r="I4919">
        <v>0.25</v>
      </c>
      <c r="J4919">
        <v>1331.1</v>
      </c>
      <c r="K4919">
        <v>682.99</v>
      </c>
      <c r="L4919">
        <v>648.11</v>
      </c>
      <c r="M4919" t="s">
        <v>40</v>
      </c>
      <c r="N4919" t="str">
        <f t="shared" si="76"/>
        <v>High</v>
      </c>
    </row>
    <row r="4920" spans="1:14" x14ac:dyDescent="0.3">
      <c r="A4920">
        <v>4919</v>
      </c>
      <c r="B4920" t="s">
        <v>3808</v>
      </c>
      <c r="C4920" s="2">
        <v>45490</v>
      </c>
      <c r="D4920" t="s">
        <v>39</v>
      </c>
      <c r="E4920" t="s">
        <v>15</v>
      </c>
      <c r="F4920" t="s">
        <v>21</v>
      </c>
      <c r="G4920">
        <v>3</v>
      </c>
      <c r="H4920">
        <v>380.22</v>
      </c>
      <c r="I4920">
        <v>7.0000000000000007E-2</v>
      </c>
      <c r="J4920">
        <v>1060.81</v>
      </c>
      <c r="K4920">
        <v>648.29999999999995</v>
      </c>
      <c r="L4920">
        <v>412.51</v>
      </c>
      <c r="M4920" t="s">
        <v>46</v>
      </c>
      <c r="N4920" t="str">
        <f t="shared" si="76"/>
        <v>Low</v>
      </c>
    </row>
    <row r="4921" spans="1:14" x14ac:dyDescent="0.3">
      <c r="A4921">
        <v>4920</v>
      </c>
      <c r="B4921" t="s">
        <v>1195</v>
      </c>
      <c r="C4921" s="2">
        <v>45400</v>
      </c>
      <c r="D4921" t="s">
        <v>24</v>
      </c>
      <c r="E4921" t="s">
        <v>33</v>
      </c>
      <c r="F4921" t="s">
        <v>21</v>
      </c>
      <c r="G4921">
        <v>3</v>
      </c>
      <c r="H4921">
        <v>406.33</v>
      </c>
      <c r="I4921">
        <v>0.25</v>
      </c>
      <c r="J4921">
        <v>914.24</v>
      </c>
      <c r="K4921">
        <v>534.38</v>
      </c>
      <c r="L4921">
        <v>379.86</v>
      </c>
      <c r="M4921" t="s">
        <v>40</v>
      </c>
      <c r="N4921" t="str">
        <f t="shared" si="76"/>
        <v>High</v>
      </c>
    </row>
    <row r="4922" spans="1:14" x14ac:dyDescent="0.3">
      <c r="A4922">
        <v>4921</v>
      </c>
      <c r="B4922" t="s">
        <v>409</v>
      </c>
      <c r="C4922" s="2">
        <v>45653</v>
      </c>
      <c r="D4922" t="s">
        <v>19</v>
      </c>
      <c r="E4922" t="s">
        <v>33</v>
      </c>
      <c r="F4922" t="s">
        <v>16</v>
      </c>
      <c r="G4922">
        <v>9</v>
      </c>
      <c r="H4922">
        <v>362.98</v>
      </c>
      <c r="I4922">
        <v>0.04</v>
      </c>
      <c r="J4922">
        <v>3136.15</v>
      </c>
      <c r="K4922">
        <v>2269.23</v>
      </c>
      <c r="L4922">
        <v>866.92</v>
      </c>
      <c r="M4922" t="s">
        <v>46</v>
      </c>
      <c r="N4922" t="str">
        <f t="shared" si="76"/>
        <v>Low</v>
      </c>
    </row>
    <row r="4923" spans="1:14" x14ac:dyDescent="0.3">
      <c r="A4923">
        <v>4922</v>
      </c>
      <c r="B4923" t="s">
        <v>3809</v>
      </c>
      <c r="C4923" s="2">
        <v>45419</v>
      </c>
      <c r="D4923" t="s">
        <v>19</v>
      </c>
      <c r="E4923" t="s">
        <v>33</v>
      </c>
      <c r="F4923" t="s">
        <v>16</v>
      </c>
      <c r="G4923">
        <v>3</v>
      </c>
      <c r="H4923">
        <v>231.9</v>
      </c>
      <c r="I4923">
        <v>0.11</v>
      </c>
      <c r="J4923">
        <v>619.16999999999996</v>
      </c>
      <c r="K4923">
        <v>385.82</v>
      </c>
      <c r="L4923">
        <v>233.35</v>
      </c>
      <c r="M4923" t="s">
        <v>17</v>
      </c>
      <c r="N4923" t="str">
        <f t="shared" si="76"/>
        <v>Medium</v>
      </c>
    </row>
    <row r="4924" spans="1:14" x14ac:dyDescent="0.3">
      <c r="A4924">
        <v>4923</v>
      </c>
      <c r="B4924" t="s">
        <v>3810</v>
      </c>
      <c r="C4924" s="2">
        <v>45364</v>
      </c>
      <c r="D4924" t="s">
        <v>19</v>
      </c>
      <c r="E4924" t="s">
        <v>25</v>
      </c>
      <c r="F4924" t="s">
        <v>16</v>
      </c>
      <c r="G4924">
        <v>9</v>
      </c>
      <c r="H4924">
        <v>344.25</v>
      </c>
      <c r="I4924">
        <v>0.26</v>
      </c>
      <c r="J4924">
        <v>2292.6999999999998</v>
      </c>
      <c r="K4924">
        <v>1499.9</v>
      </c>
      <c r="L4924">
        <v>792.8</v>
      </c>
      <c r="M4924" t="s">
        <v>40</v>
      </c>
      <c r="N4924" t="str">
        <f t="shared" si="76"/>
        <v>High</v>
      </c>
    </row>
    <row r="4925" spans="1:14" x14ac:dyDescent="0.3">
      <c r="A4925">
        <v>4924</v>
      </c>
      <c r="B4925" t="s">
        <v>3811</v>
      </c>
      <c r="C4925" s="2">
        <v>45494</v>
      </c>
      <c r="D4925" t="s">
        <v>39</v>
      </c>
      <c r="E4925" t="s">
        <v>15</v>
      </c>
      <c r="F4925" t="s">
        <v>16</v>
      </c>
      <c r="G4925">
        <v>4</v>
      </c>
      <c r="H4925">
        <v>272.97000000000003</v>
      </c>
      <c r="I4925">
        <v>0.27</v>
      </c>
      <c r="J4925">
        <v>797.07</v>
      </c>
      <c r="K4925">
        <v>585.80999999999995</v>
      </c>
      <c r="L4925">
        <v>211.26</v>
      </c>
      <c r="M4925" t="s">
        <v>40</v>
      </c>
      <c r="N4925" t="str">
        <f t="shared" si="76"/>
        <v>High</v>
      </c>
    </row>
    <row r="4926" spans="1:14" x14ac:dyDescent="0.3">
      <c r="A4926">
        <v>4925</v>
      </c>
      <c r="B4926" t="s">
        <v>3812</v>
      </c>
      <c r="C4926" s="2">
        <v>45445</v>
      </c>
      <c r="D4926" t="s">
        <v>39</v>
      </c>
      <c r="E4926" t="s">
        <v>30</v>
      </c>
      <c r="F4926" t="s">
        <v>21</v>
      </c>
      <c r="G4926">
        <v>6</v>
      </c>
      <c r="H4926">
        <v>392.4</v>
      </c>
      <c r="I4926">
        <v>0.24</v>
      </c>
      <c r="J4926">
        <v>1789.34</v>
      </c>
      <c r="K4926">
        <v>1192.46</v>
      </c>
      <c r="L4926">
        <v>596.88</v>
      </c>
      <c r="M4926" t="s">
        <v>28</v>
      </c>
      <c r="N4926" t="str">
        <f t="shared" si="76"/>
        <v>High</v>
      </c>
    </row>
    <row r="4927" spans="1:14" x14ac:dyDescent="0.3">
      <c r="A4927">
        <v>4926</v>
      </c>
      <c r="B4927" t="s">
        <v>3813</v>
      </c>
      <c r="C4927" s="2">
        <v>45604</v>
      </c>
      <c r="D4927" t="s">
        <v>19</v>
      </c>
      <c r="E4927" t="s">
        <v>33</v>
      </c>
      <c r="F4927" t="s">
        <v>16</v>
      </c>
      <c r="G4927">
        <v>1</v>
      </c>
      <c r="H4927">
        <v>27.22</v>
      </c>
      <c r="I4927">
        <v>0.09</v>
      </c>
      <c r="J4927">
        <v>24.77</v>
      </c>
      <c r="K4927">
        <v>19.09</v>
      </c>
      <c r="L4927">
        <v>5.68</v>
      </c>
      <c r="M4927" t="s">
        <v>40</v>
      </c>
      <c r="N4927" t="str">
        <f t="shared" si="76"/>
        <v>Low</v>
      </c>
    </row>
    <row r="4928" spans="1:14" x14ac:dyDescent="0.3">
      <c r="A4928">
        <v>4927</v>
      </c>
      <c r="B4928" t="s">
        <v>131</v>
      </c>
      <c r="C4928" s="2">
        <v>45472</v>
      </c>
      <c r="D4928" t="s">
        <v>24</v>
      </c>
      <c r="E4928" t="s">
        <v>30</v>
      </c>
      <c r="F4928" t="s">
        <v>27</v>
      </c>
      <c r="G4928">
        <v>6</v>
      </c>
      <c r="H4928">
        <v>445.8</v>
      </c>
      <c r="I4928">
        <v>0.17</v>
      </c>
      <c r="J4928">
        <v>2220.08</v>
      </c>
      <c r="K4928">
        <v>1757.85</v>
      </c>
      <c r="L4928">
        <v>462.23</v>
      </c>
      <c r="M4928" t="s">
        <v>22</v>
      </c>
      <c r="N4928" t="str">
        <f t="shared" si="76"/>
        <v>Medium</v>
      </c>
    </row>
    <row r="4929" spans="1:14" x14ac:dyDescent="0.3">
      <c r="A4929">
        <v>4928</v>
      </c>
      <c r="B4929" t="s">
        <v>3814</v>
      </c>
      <c r="C4929" s="2">
        <v>45445</v>
      </c>
      <c r="D4929" t="s">
        <v>39</v>
      </c>
      <c r="E4929" t="s">
        <v>30</v>
      </c>
      <c r="F4929" t="s">
        <v>16</v>
      </c>
      <c r="G4929">
        <v>2</v>
      </c>
      <c r="H4929">
        <v>339.14</v>
      </c>
      <c r="I4929">
        <v>0.04</v>
      </c>
      <c r="J4929">
        <v>651.15</v>
      </c>
      <c r="K4929">
        <v>414.47</v>
      </c>
      <c r="L4929">
        <v>236.68</v>
      </c>
      <c r="M4929" t="s">
        <v>46</v>
      </c>
      <c r="N4929" t="str">
        <f t="shared" si="76"/>
        <v>Low</v>
      </c>
    </row>
    <row r="4930" spans="1:14" x14ac:dyDescent="0.3">
      <c r="A4930">
        <v>4929</v>
      </c>
      <c r="B4930" t="s">
        <v>3714</v>
      </c>
      <c r="C4930" s="2">
        <v>45504</v>
      </c>
      <c r="D4930" t="s">
        <v>39</v>
      </c>
      <c r="E4930" t="s">
        <v>33</v>
      </c>
      <c r="F4930" t="s">
        <v>27</v>
      </c>
      <c r="G4930">
        <v>10</v>
      </c>
      <c r="H4930">
        <v>127.75</v>
      </c>
      <c r="I4930">
        <v>0.06</v>
      </c>
      <c r="J4930">
        <v>1200.8499999999999</v>
      </c>
      <c r="K4930">
        <v>682.13</v>
      </c>
      <c r="L4930">
        <v>518.72</v>
      </c>
      <c r="M4930" t="s">
        <v>28</v>
      </c>
      <c r="N4930" t="str">
        <f t="shared" si="76"/>
        <v>Low</v>
      </c>
    </row>
    <row r="4931" spans="1:14" x14ac:dyDescent="0.3">
      <c r="A4931">
        <v>4930</v>
      </c>
      <c r="B4931" t="s">
        <v>2521</v>
      </c>
      <c r="C4931" s="2">
        <v>45531</v>
      </c>
      <c r="D4931" t="s">
        <v>14</v>
      </c>
      <c r="E4931" t="s">
        <v>25</v>
      </c>
      <c r="F4931" t="s">
        <v>21</v>
      </c>
      <c r="G4931">
        <v>7</v>
      </c>
      <c r="H4931">
        <v>161.97</v>
      </c>
      <c r="I4931">
        <v>0.21</v>
      </c>
      <c r="J4931">
        <v>895.69</v>
      </c>
      <c r="K4931">
        <v>715.37</v>
      </c>
      <c r="L4931">
        <v>180.32</v>
      </c>
      <c r="M4931" t="s">
        <v>28</v>
      </c>
      <c r="N4931" t="str">
        <f t="shared" ref="N4931:N4994" si="77">_xlfn.IFS(I4931=0,"No Discount",I4931&gt;=0.21,"High",I4931&gt;=0.11,"Medium",I4931&gt;=0.01,"Low")</f>
        <v>High</v>
      </c>
    </row>
    <row r="4932" spans="1:14" x14ac:dyDescent="0.3">
      <c r="A4932">
        <v>4931</v>
      </c>
      <c r="B4932" t="s">
        <v>3815</v>
      </c>
      <c r="C4932" s="2">
        <v>45531</v>
      </c>
      <c r="D4932" t="s">
        <v>14</v>
      </c>
      <c r="E4932" t="s">
        <v>30</v>
      </c>
      <c r="F4932" t="s">
        <v>21</v>
      </c>
      <c r="G4932">
        <v>5</v>
      </c>
      <c r="H4932">
        <v>103.35</v>
      </c>
      <c r="I4932">
        <v>0.13</v>
      </c>
      <c r="J4932">
        <v>449.57</v>
      </c>
      <c r="K4932">
        <v>334.57</v>
      </c>
      <c r="L4932">
        <v>115</v>
      </c>
      <c r="M4932" t="s">
        <v>28</v>
      </c>
      <c r="N4932" t="str">
        <f t="shared" si="77"/>
        <v>Medium</v>
      </c>
    </row>
    <row r="4933" spans="1:14" x14ac:dyDescent="0.3">
      <c r="A4933">
        <v>4932</v>
      </c>
      <c r="B4933" t="s">
        <v>3816</v>
      </c>
      <c r="C4933" s="2">
        <v>45480</v>
      </c>
      <c r="D4933" t="s">
        <v>14</v>
      </c>
      <c r="E4933" t="s">
        <v>15</v>
      </c>
      <c r="F4933" t="s">
        <v>16</v>
      </c>
      <c r="G4933">
        <v>2</v>
      </c>
      <c r="H4933">
        <v>106.8</v>
      </c>
      <c r="I4933">
        <v>0.2</v>
      </c>
      <c r="J4933">
        <v>170.88</v>
      </c>
      <c r="K4933">
        <v>131.88999999999999</v>
      </c>
      <c r="L4933">
        <v>38.99</v>
      </c>
      <c r="M4933" t="s">
        <v>28</v>
      </c>
      <c r="N4933" t="str">
        <f t="shared" si="77"/>
        <v>Medium</v>
      </c>
    </row>
    <row r="4934" spans="1:14" x14ac:dyDescent="0.3">
      <c r="A4934">
        <v>4933</v>
      </c>
      <c r="B4934" t="s">
        <v>3817</v>
      </c>
      <c r="C4934" s="2">
        <v>45482</v>
      </c>
      <c r="D4934" t="s">
        <v>39</v>
      </c>
      <c r="E4934" t="s">
        <v>15</v>
      </c>
      <c r="F4934" t="s">
        <v>21</v>
      </c>
      <c r="G4934">
        <v>5</v>
      </c>
      <c r="H4934">
        <v>384.06</v>
      </c>
      <c r="I4934">
        <v>0.28999999999999998</v>
      </c>
      <c r="J4934">
        <v>1363.41</v>
      </c>
      <c r="K4934">
        <v>855.46</v>
      </c>
      <c r="L4934">
        <v>507.95</v>
      </c>
      <c r="M4934" t="s">
        <v>40</v>
      </c>
      <c r="N4934" t="str">
        <f t="shared" si="77"/>
        <v>High</v>
      </c>
    </row>
    <row r="4935" spans="1:14" x14ac:dyDescent="0.3">
      <c r="A4935">
        <v>4934</v>
      </c>
      <c r="B4935" t="s">
        <v>1170</v>
      </c>
      <c r="C4935" s="2">
        <v>45448</v>
      </c>
      <c r="D4935" t="s">
        <v>19</v>
      </c>
      <c r="E4935" t="s">
        <v>30</v>
      </c>
      <c r="F4935" t="s">
        <v>16</v>
      </c>
      <c r="G4935">
        <v>10</v>
      </c>
      <c r="H4935">
        <v>110.57</v>
      </c>
      <c r="I4935">
        <v>0.06</v>
      </c>
      <c r="J4935">
        <v>1039.3599999999999</v>
      </c>
      <c r="K4935">
        <v>638.75</v>
      </c>
      <c r="L4935">
        <v>400.61</v>
      </c>
      <c r="M4935" t="s">
        <v>40</v>
      </c>
      <c r="N4935" t="str">
        <f t="shared" si="77"/>
        <v>Low</v>
      </c>
    </row>
    <row r="4936" spans="1:14" x14ac:dyDescent="0.3">
      <c r="A4936">
        <v>4935</v>
      </c>
      <c r="B4936" t="s">
        <v>3818</v>
      </c>
      <c r="C4936" s="2">
        <v>45451</v>
      </c>
      <c r="D4936" t="s">
        <v>19</v>
      </c>
      <c r="E4936" t="s">
        <v>25</v>
      </c>
      <c r="F4936" t="s">
        <v>16</v>
      </c>
      <c r="G4936">
        <v>9</v>
      </c>
      <c r="H4936">
        <v>38.79</v>
      </c>
      <c r="I4936">
        <v>0.16</v>
      </c>
      <c r="J4936">
        <v>293.25</v>
      </c>
      <c r="K4936">
        <v>184.32</v>
      </c>
      <c r="L4936">
        <v>108.93</v>
      </c>
      <c r="M4936" t="s">
        <v>46</v>
      </c>
      <c r="N4936" t="str">
        <f t="shared" si="77"/>
        <v>Medium</v>
      </c>
    </row>
    <row r="4937" spans="1:14" x14ac:dyDescent="0.3">
      <c r="A4937">
        <v>4936</v>
      </c>
      <c r="B4937" t="s">
        <v>3474</v>
      </c>
      <c r="C4937" s="2">
        <v>45514</v>
      </c>
      <c r="D4937" t="s">
        <v>14</v>
      </c>
      <c r="E4937" t="s">
        <v>15</v>
      </c>
      <c r="F4937" t="s">
        <v>27</v>
      </c>
      <c r="G4937">
        <v>9</v>
      </c>
      <c r="H4937">
        <v>103.89</v>
      </c>
      <c r="I4937">
        <v>0.21</v>
      </c>
      <c r="J4937">
        <v>738.66</v>
      </c>
      <c r="K4937">
        <v>480.82</v>
      </c>
      <c r="L4937">
        <v>257.83999999999997</v>
      </c>
      <c r="M4937" t="s">
        <v>28</v>
      </c>
      <c r="N4937" t="str">
        <f t="shared" si="77"/>
        <v>High</v>
      </c>
    </row>
    <row r="4938" spans="1:14" x14ac:dyDescent="0.3">
      <c r="A4938">
        <v>4937</v>
      </c>
      <c r="B4938" t="s">
        <v>3819</v>
      </c>
      <c r="C4938" s="2">
        <v>45621</v>
      </c>
      <c r="D4938" t="s">
        <v>14</v>
      </c>
      <c r="E4938" t="s">
        <v>30</v>
      </c>
      <c r="F4938" t="s">
        <v>21</v>
      </c>
      <c r="G4938">
        <v>6</v>
      </c>
      <c r="H4938">
        <v>70.38</v>
      </c>
      <c r="I4938">
        <v>0.3</v>
      </c>
      <c r="J4938">
        <v>295.60000000000002</v>
      </c>
      <c r="K4938">
        <v>190.08</v>
      </c>
      <c r="L4938">
        <v>105.52</v>
      </c>
      <c r="M4938" t="s">
        <v>46</v>
      </c>
      <c r="N4938" t="str">
        <f t="shared" si="77"/>
        <v>High</v>
      </c>
    </row>
    <row r="4939" spans="1:14" x14ac:dyDescent="0.3">
      <c r="A4939">
        <v>4938</v>
      </c>
      <c r="B4939" t="s">
        <v>3238</v>
      </c>
      <c r="C4939" s="2">
        <v>45450</v>
      </c>
      <c r="D4939" t="s">
        <v>19</v>
      </c>
      <c r="E4939" t="s">
        <v>15</v>
      </c>
      <c r="F4939" t="s">
        <v>16</v>
      </c>
      <c r="G4939">
        <v>2</v>
      </c>
      <c r="H4939">
        <v>348.3</v>
      </c>
      <c r="I4939">
        <v>7.0000000000000007E-2</v>
      </c>
      <c r="J4939">
        <v>647.84</v>
      </c>
      <c r="K4939">
        <v>440.26</v>
      </c>
      <c r="L4939">
        <v>207.58</v>
      </c>
      <c r="M4939" t="s">
        <v>40</v>
      </c>
      <c r="N4939" t="str">
        <f t="shared" si="77"/>
        <v>Low</v>
      </c>
    </row>
    <row r="4940" spans="1:14" x14ac:dyDescent="0.3">
      <c r="A4940">
        <v>4939</v>
      </c>
      <c r="B4940" t="s">
        <v>2551</v>
      </c>
      <c r="C4940" s="2">
        <v>45341</v>
      </c>
      <c r="D4940" t="s">
        <v>14</v>
      </c>
      <c r="E4940" t="s">
        <v>20</v>
      </c>
      <c r="F4940" t="s">
        <v>27</v>
      </c>
      <c r="G4940">
        <v>9</v>
      </c>
      <c r="H4940">
        <v>380.59</v>
      </c>
      <c r="I4940">
        <v>0.09</v>
      </c>
      <c r="J4940">
        <v>3117.03</v>
      </c>
      <c r="K4940">
        <v>2273.61</v>
      </c>
      <c r="L4940">
        <v>843.42</v>
      </c>
      <c r="M4940" t="s">
        <v>46</v>
      </c>
      <c r="N4940" t="str">
        <f t="shared" si="77"/>
        <v>Low</v>
      </c>
    </row>
    <row r="4941" spans="1:14" x14ac:dyDescent="0.3">
      <c r="A4941">
        <v>4940</v>
      </c>
      <c r="B4941" t="s">
        <v>3820</v>
      </c>
      <c r="C4941" s="2">
        <v>45643</v>
      </c>
      <c r="D4941" t="s">
        <v>24</v>
      </c>
      <c r="E4941" t="s">
        <v>30</v>
      </c>
      <c r="F4941" t="s">
        <v>16</v>
      </c>
      <c r="G4941">
        <v>10</v>
      </c>
      <c r="H4941">
        <v>306.92</v>
      </c>
      <c r="I4941">
        <v>0.04</v>
      </c>
      <c r="J4941">
        <v>2946.43</v>
      </c>
      <c r="K4941">
        <v>1708.74</v>
      </c>
      <c r="L4941">
        <v>1237.69</v>
      </c>
      <c r="M4941" t="s">
        <v>28</v>
      </c>
      <c r="N4941" t="str">
        <f t="shared" si="77"/>
        <v>Low</v>
      </c>
    </row>
    <row r="4942" spans="1:14" x14ac:dyDescent="0.3">
      <c r="A4942">
        <v>4941</v>
      </c>
      <c r="B4942" t="s">
        <v>1065</v>
      </c>
      <c r="C4942" s="2">
        <v>45518</v>
      </c>
      <c r="D4942" t="s">
        <v>24</v>
      </c>
      <c r="E4942" t="s">
        <v>20</v>
      </c>
      <c r="F4942" t="s">
        <v>27</v>
      </c>
      <c r="G4942">
        <v>4</v>
      </c>
      <c r="H4942">
        <v>95.36</v>
      </c>
      <c r="I4942">
        <v>0.16</v>
      </c>
      <c r="J4942">
        <v>320.41000000000003</v>
      </c>
      <c r="K4942">
        <v>164.6</v>
      </c>
      <c r="L4942">
        <v>155.81</v>
      </c>
      <c r="M4942" t="s">
        <v>17</v>
      </c>
      <c r="N4942" t="str">
        <f t="shared" si="77"/>
        <v>Medium</v>
      </c>
    </row>
    <row r="4943" spans="1:14" x14ac:dyDescent="0.3">
      <c r="A4943">
        <v>4942</v>
      </c>
      <c r="B4943" t="s">
        <v>3821</v>
      </c>
      <c r="C4943" s="2">
        <v>45530</v>
      </c>
      <c r="D4943" t="s">
        <v>14</v>
      </c>
      <c r="E4943" t="s">
        <v>33</v>
      </c>
      <c r="F4943" t="s">
        <v>27</v>
      </c>
      <c r="G4943">
        <v>6</v>
      </c>
      <c r="H4943">
        <v>427.97</v>
      </c>
      <c r="I4943">
        <v>0.21</v>
      </c>
      <c r="J4943">
        <v>2028.58</v>
      </c>
      <c r="K4943">
        <v>1069.68</v>
      </c>
      <c r="L4943">
        <v>958.9</v>
      </c>
      <c r="M4943" t="s">
        <v>28</v>
      </c>
      <c r="N4943" t="str">
        <f t="shared" si="77"/>
        <v>High</v>
      </c>
    </row>
    <row r="4944" spans="1:14" x14ac:dyDescent="0.3">
      <c r="A4944">
        <v>4943</v>
      </c>
      <c r="B4944" t="s">
        <v>2919</v>
      </c>
      <c r="C4944" s="2">
        <v>45469</v>
      </c>
      <c r="D4944" t="s">
        <v>39</v>
      </c>
      <c r="E4944" t="s">
        <v>15</v>
      </c>
      <c r="F4944" t="s">
        <v>16</v>
      </c>
      <c r="G4944">
        <v>4</v>
      </c>
      <c r="H4944">
        <v>254.91</v>
      </c>
      <c r="I4944">
        <v>0.09</v>
      </c>
      <c r="J4944">
        <v>927.87</v>
      </c>
      <c r="K4944">
        <v>625.41999999999996</v>
      </c>
      <c r="L4944">
        <v>302.45</v>
      </c>
      <c r="M4944" t="s">
        <v>40</v>
      </c>
      <c r="N4944" t="str">
        <f t="shared" si="77"/>
        <v>Low</v>
      </c>
    </row>
    <row r="4945" spans="1:14" x14ac:dyDescent="0.3">
      <c r="A4945">
        <v>4944</v>
      </c>
      <c r="B4945" t="s">
        <v>3822</v>
      </c>
      <c r="C4945" s="2">
        <v>45605</v>
      </c>
      <c r="D4945" t="s">
        <v>19</v>
      </c>
      <c r="E4945" t="s">
        <v>33</v>
      </c>
      <c r="F4945" t="s">
        <v>27</v>
      </c>
      <c r="G4945">
        <v>9</v>
      </c>
      <c r="H4945">
        <v>341.66</v>
      </c>
      <c r="I4945">
        <v>0.2</v>
      </c>
      <c r="J4945">
        <v>2459.9499999999998</v>
      </c>
      <c r="K4945">
        <v>1446.59</v>
      </c>
      <c r="L4945">
        <v>1013.36</v>
      </c>
      <c r="M4945" t="s">
        <v>40</v>
      </c>
      <c r="N4945" t="str">
        <f t="shared" si="77"/>
        <v>Medium</v>
      </c>
    </row>
    <row r="4946" spans="1:14" x14ac:dyDescent="0.3">
      <c r="A4946">
        <v>4945</v>
      </c>
      <c r="B4946" t="s">
        <v>3246</v>
      </c>
      <c r="C4946" s="2">
        <v>45552</v>
      </c>
      <c r="D4946" t="s">
        <v>19</v>
      </c>
      <c r="E4946" t="s">
        <v>30</v>
      </c>
      <c r="F4946" t="s">
        <v>27</v>
      </c>
      <c r="G4946">
        <v>5</v>
      </c>
      <c r="H4946">
        <v>141.15</v>
      </c>
      <c r="I4946">
        <v>0.11</v>
      </c>
      <c r="J4946">
        <v>628.12</v>
      </c>
      <c r="K4946">
        <v>495.45</v>
      </c>
      <c r="L4946">
        <v>132.66999999999999</v>
      </c>
      <c r="M4946" t="s">
        <v>17</v>
      </c>
      <c r="N4946" t="str">
        <f t="shared" si="77"/>
        <v>Medium</v>
      </c>
    </row>
    <row r="4947" spans="1:14" x14ac:dyDescent="0.3">
      <c r="A4947">
        <v>4946</v>
      </c>
      <c r="B4947" t="s">
        <v>2298</v>
      </c>
      <c r="C4947" s="2">
        <v>45373</v>
      </c>
      <c r="D4947" t="s">
        <v>24</v>
      </c>
      <c r="E4947" t="s">
        <v>20</v>
      </c>
      <c r="F4947" t="s">
        <v>16</v>
      </c>
      <c r="G4947">
        <v>2</v>
      </c>
      <c r="H4947">
        <v>75.150000000000006</v>
      </c>
      <c r="I4947">
        <v>0.13</v>
      </c>
      <c r="J4947">
        <v>130.76</v>
      </c>
      <c r="K4947">
        <v>67.42</v>
      </c>
      <c r="L4947">
        <v>63.34</v>
      </c>
      <c r="M4947" t="s">
        <v>17</v>
      </c>
      <c r="N4947" t="str">
        <f t="shared" si="77"/>
        <v>Medium</v>
      </c>
    </row>
    <row r="4948" spans="1:14" x14ac:dyDescent="0.3">
      <c r="A4948">
        <v>4947</v>
      </c>
      <c r="B4948" t="s">
        <v>1129</v>
      </c>
      <c r="C4948" s="2">
        <v>45386</v>
      </c>
      <c r="D4948" t="s">
        <v>19</v>
      </c>
      <c r="E4948" t="s">
        <v>33</v>
      </c>
      <c r="F4948" t="s">
        <v>27</v>
      </c>
      <c r="G4948">
        <v>10</v>
      </c>
      <c r="H4948">
        <v>425.34</v>
      </c>
      <c r="I4948">
        <v>7.0000000000000007E-2</v>
      </c>
      <c r="J4948">
        <v>3955.66</v>
      </c>
      <c r="K4948">
        <v>2310.1799999999998</v>
      </c>
      <c r="L4948">
        <v>1645.48</v>
      </c>
      <c r="M4948" t="s">
        <v>28</v>
      </c>
      <c r="N4948" t="str">
        <f t="shared" si="77"/>
        <v>Low</v>
      </c>
    </row>
    <row r="4949" spans="1:14" x14ac:dyDescent="0.3">
      <c r="A4949">
        <v>4948</v>
      </c>
      <c r="B4949" t="s">
        <v>1106</v>
      </c>
      <c r="C4949" s="2">
        <v>45590</v>
      </c>
      <c r="D4949" t="s">
        <v>19</v>
      </c>
      <c r="E4949" t="s">
        <v>33</v>
      </c>
      <c r="F4949" t="s">
        <v>16</v>
      </c>
      <c r="G4949">
        <v>6</v>
      </c>
      <c r="H4949">
        <v>13.95</v>
      </c>
      <c r="I4949">
        <v>0.15</v>
      </c>
      <c r="J4949">
        <v>71.14</v>
      </c>
      <c r="K4949">
        <v>45.71</v>
      </c>
      <c r="L4949">
        <v>25.43</v>
      </c>
      <c r="M4949" t="s">
        <v>40</v>
      </c>
      <c r="N4949" t="str">
        <f t="shared" si="77"/>
        <v>Medium</v>
      </c>
    </row>
    <row r="4950" spans="1:14" x14ac:dyDescent="0.3">
      <c r="A4950">
        <v>4949</v>
      </c>
      <c r="B4950" t="s">
        <v>3797</v>
      </c>
      <c r="C4950" s="2">
        <v>45360</v>
      </c>
      <c r="D4950" t="s">
        <v>14</v>
      </c>
      <c r="E4950" t="s">
        <v>20</v>
      </c>
      <c r="F4950" t="s">
        <v>27</v>
      </c>
      <c r="G4950">
        <v>3</v>
      </c>
      <c r="H4950">
        <v>246.91</v>
      </c>
      <c r="I4950">
        <v>0.05</v>
      </c>
      <c r="J4950">
        <v>703.69</v>
      </c>
      <c r="K4950">
        <v>530.39</v>
      </c>
      <c r="L4950">
        <v>173.3</v>
      </c>
      <c r="M4950" t="s">
        <v>22</v>
      </c>
      <c r="N4950" t="str">
        <f t="shared" si="77"/>
        <v>Low</v>
      </c>
    </row>
    <row r="4951" spans="1:14" x14ac:dyDescent="0.3">
      <c r="A4951">
        <v>4950</v>
      </c>
      <c r="B4951" t="s">
        <v>3823</v>
      </c>
      <c r="C4951" s="2">
        <v>45434</v>
      </c>
      <c r="D4951" t="s">
        <v>24</v>
      </c>
      <c r="E4951" t="s">
        <v>33</v>
      </c>
      <c r="F4951" t="s">
        <v>16</v>
      </c>
      <c r="G4951">
        <v>10</v>
      </c>
      <c r="H4951">
        <v>148.41999999999999</v>
      </c>
      <c r="I4951">
        <v>0.28999999999999998</v>
      </c>
      <c r="J4951">
        <v>1053.78</v>
      </c>
      <c r="K4951">
        <v>562.6</v>
      </c>
      <c r="L4951">
        <v>491.18</v>
      </c>
      <c r="M4951" t="s">
        <v>22</v>
      </c>
      <c r="N4951" t="str">
        <f t="shared" si="77"/>
        <v>High</v>
      </c>
    </row>
    <row r="4952" spans="1:14" x14ac:dyDescent="0.3">
      <c r="A4952">
        <v>4951</v>
      </c>
      <c r="B4952" t="s">
        <v>3824</v>
      </c>
      <c r="C4952" s="2">
        <v>45320</v>
      </c>
      <c r="D4952" t="s">
        <v>39</v>
      </c>
      <c r="E4952" t="s">
        <v>33</v>
      </c>
      <c r="F4952" t="s">
        <v>16</v>
      </c>
      <c r="G4952">
        <v>3</v>
      </c>
      <c r="H4952">
        <v>223.37</v>
      </c>
      <c r="I4952">
        <v>0.1</v>
      </c>
      <c r="J4952">
        <v>603.1</v>
      </c>
      <c r="K4952">
        <v>479.23</v>
      </c>
      <c r="L4952">
        <v>123.87</v>
      </c>
      <c r="M4952" t="s">
        <v>17</v>
      </c>
      <c r="N4952" t="str">
        <f t="shared" si="77"/>
        <v>Low</v>
      </c>
    </row>
    <row r="4953" spans="1:14" x14ac:dyDescent="0.3">
      <c r="A4953">
        <v>4952</v>
      </c>
      <c r="B4953" t="s">
        <v>3825</v>
      </c>
      <c r="C4953" s="2">
        <v>45298</v>
      </c>
      <c r="D4953" t="s">
        <v>14</v>
      </c>
      <c r="E4953" t="s">
        <v>20</v>
      </c>
      <c r="F4953" t="s">
        <v>16</v>
      </c>
      <c r="G4953">
        <v>6</v>
      </c>
      <c r="H4953">
        <v>104.17</v>
      </c>
      <c r="I4953">
        <v>0.09</v>
      </c>
      <c r="J4953">
        <v>568.77</v>
      </c>
      <c r="K4953">
        <v>336.98</v>
      </c>
      <c r="L4953">
        <v>231.79</v>
      </c>
      <c r="M4953" t="s">
        <v>46</v>
      </c>
      <c r="N4953" t="str">
        <f t="shared" si="77"/>
        <v>Low</v>
      </c>
    </row>
    <row r="4954" spans="1:14" x14ac:dyDescent="0.3">
      <c r="A4954">
        <v>4953</v>
      </c>
      <c r="B4954" t="s">
        <v>3826</v>
      </c>
      <c r="C4954" s="2">
        <v>45595</v>
      </c>
      <c r="D4954" t="s">
        <v>24</v>
      </c>
      <c r="E4954" t="s">
        <v>15</v>
      </c>
      <c r="F4954" t="s">
        <v>16</v>
      </c>
      <c r="G4954">
        <v>1</v>
      </c>
      <c r="H4954">
        <v>154.4</v>
      </c>
      <c r="I4954">
        <v>0.25</v>
      </c>
      <c r="J4954">
        <v>115.8</v>
      </c>
      <c r="K4954">
        <v>76.39</v>
      </c>
      <c r="L4954">
        <v>39.409999999999997</v>
      </c>
      <c r="M4954" t="s">
        <v>40</v>
      </c>
      <c r="N4954" t="str">
        <f t="shared" si="77"/>
        <v>High</v>
      </c>
    </row>
    <row r="4955" spans="1:14" x14ac:dyDescent="0.3">
      <c r="A4955">
        <v>4954</v>
      </c>
      <c r="B4955" t="s">
        <v>539</v>
      </c>
      <c r="C4955" s="2">
        <v>45534</v>
      </c>
      <c r="D4955" t="s">
        <v>39</v>
      </c>
      <c r="E4955" t="s">
        <v>33</v>
      </c>
      <c r="F4955" t="s">
        <v>27</v>
      </c>
      <c r="G4955">
        <v>5</v>
      </c>
      <c r="H4955">
        <v>423.32</v>
      </c>
      <c r="I4955">
        <v>0.28999999999999998</v>
      </c>
      <c r="J4955">
        <v>1502.79</v>
      </c>
      <c r="K4955">
        <v>1089.1500000000001</v>
      </c>
      <c r="L4955">
        <v>413.64</v>
      </c>
      <c r="M4955" t="s">
        <v>46</v>
      </c>
      <c r="N4955" t="str">
        <f t="shared" si="77"/>
        <v>High</v>
      </c>
    </row>
    <row r="4956" spans="1:14" x14ac:dyDescent="0.3">
      <c r="A4956">
        <v>4955</v>
      </c>
      <c r="B4956" t="s">
        <v>3827</v>
      </c>
      <c r="C4956" s="2">
        <v>45499</v>
      </c>
      <c r="D4956" t="s">
        <v>19</v>
      </c>
      <c r="E4956" t="s">
        <v>25</v>
      </c>
      <c r="F4956" t="s">
        <v>27</v>
      </c>
      <c r="G4956">
        <v>1</v>
      </c>
      <c r="H4956">
        <v>85.54</v>
      </c>
      <c r="I4956">
        <v>0.1</v>
      </c>
      <c r="J4956">
        <v>76.989999999999995</v>
      </c>
      <c r="K4956">
        <v>50.41</v>
      </c>
      <c r="L4956">
        <v>26.58</v>
      </c>
      <c r="M4956" t="s">
        <v>46</v>
      </c>
      <c r="N4956" t="str">
        <f t="shared" si="77"/>
        <v>Low</v>
      </c>
    </row>
    <row r="4957" spans="1:14" x14ac:dyDescent="0.3">
      <c r="A4957">
        <v>4956</v>
      </c>
      <c r="B4957" t="s">
        <v>3828</v>
      </c>
      <c r="C4957" s="2">
        <v>45591</v>
      </c>
      <c r="D4957" t="s">
        <v>24</v>
      </c>
      <c r="E4957" t="s">
        <v>15</v>
      </c>
      <c r="F4957" t="s">
        <v>21</v>
      </c>
      <c r="G4957">
        <v>6</v>
      </c>
      <c r="H4957">
        <v>423.36</v>
      </c>
      <c r="I4957">
        <v>0.05</v>
      </c>
      <c r="J4957">
        <v>2413.15</v>
      </c>
      <c r="K4957">
        <v>1618.09</v>
      </c>
      <c r="L4957">
        <v>795.06</v>
      </c>
      <c r="M4957" t="s">
        <v>40</v>
      </c>
      <c r="N4957" t="str">
        <f t="shared" si="77"/>
        <v>Low</v>
      </c>
    </row>
    <row r="4958" spans="1:14" x14ac:dyDescent="0.3">
      <c r="A4958">
        <v>4957</v>
      </c>
      <c r="B4958" t="s">
        <v>3195</v>
      </c>
      <c r="C4958" s="2">
        <v>45631</v>
      </c>
      <c r="D4958" t="s">
        <v>14</v>
      </c>
      <c r="E4958" t="s">
        <v>30</v>
      </c>
      <c r="F4958" t="s">
        <v>16</v>
      </c>
      <c r="G4958">
        <v>4</v>
      </c>
      <c r="H4958">
        <v>190.38</v>
      </c>
      <c r="I4958">
        <v>0.12</v>
      </c>
      <c r="J4958">
        <v>670.14</v>
      </c>
      <c r="K4958">
        <v>457.33</v>
      </c>
      <c r="L4958">
        <v>212.81</v>
      </c>
      <c r="M4958" t="s">
        <v>17</v>
      </c>
      <c r="N4958" t="str">
        <f t="shared" si="77"/>
        <v>Medium</v>
      </c>
    </row>
    <row r="4959" spans="1:14" x14ac:dyDescent="0.3">
      <c r="A4959">
        <v>4958</v>
      </c>
      <c r="B4959" t="s">
        <v>3829</v>
      </c>
      <c r="C4959" s="2">
        <v>45418</v>
      </c>
      <c r="D4959" t="s">
        <v>19</v>
      </c>
      <c r="E4959" t="s">
        <v>30</v>
      </c>
      <c r="F4959" t="s">
        <v>27</v>
      </c>
      <c r="G4959">
        <v>10</v>
      </c>
      <c r="H4959">
        <v>234.16</v>
      </c>
      <c r="I4959">
        <v>0.24</v>
      </c>
      <c r="J4959">
        <v>1779.62</v>
      </c>
      <c r="K4959">
        <v>1130.5999999999999</v>
      </c>
      <c r="L4959">
        <v>649.02</v>
      </c>
      <c r="M4959" t="s">
        <v>40</v>
      </c>
      <c r="N4959" t="str">
        <f t="shared" si="77"/>
        <v>High</v>
      </c>
    </row>
    <row r="4960" spans="1:14" x14ac:dyDescent="0.3">
      <c r="A4960">
        <v>4959</v>
      </c>
      <c r="B4960" t="s">
        <v>3736</v>
      </c>
      <c r="C4960" s="2">
        <v>45623</v>
      </c>
      <c r="D4960" t="s">
        <v>19</v>
      </c>
      <c r="E4960" t="s">
        <v>33</v>
      </c>
      <c r="F4960" t="s">
        <v>27</v>
      </c>
      <c r="G4960">
        <v>4</v>
      </c>
      <c r="H4960">
        <v>90.93</v>
      </c>
      <c r="I4960">
        <v>0.2</v>
      </c>
      <c r="J4960">
        <v>290.98</v>
      </c>
      <c r="K4960">
        <v>203.18</v>
      </c>
      <c r="L4960">
        <v>87.8</v>
      </c>
      <c r="M4960" t="s">
        <v>46</v>
      </c>
      <c r="N4960" t="str">
        <f t="shared" si="77"/>
        <v>Medium</v>
      </c>
    </row>
    <row r="4961" spans="1:14" x14ac:dyDescent="0.3">
      <c r="A4961">
        <v>4960</v>
      </c>
      <c r="B4961" t="s">
        <v>2772</v>
      </c>
      <c r="C4961" s="2">
        <v>45347</v>
      </c>
      <c r="D4961" t="s">
        <v>19</v>
      </c>
      <c r="E4961" t="s">
        <v>30</v>
      </c>
      <c r="F4961" t="s">
        <v>27</v>
      </c>
      <c r="G4961">
        <v>10</v>
      </c>
      <c r="H4961">
        <v>104.29</v>
      </c>
      <c r="I4961">
        <v>0.18</v>
      </c>
      <c r="J4961">
        <v>855.18</v>
      </c>
      <c r="K4961">
        <v>522.16999999999996</v>
      </c>
      <c r="L4961">
        <v>333.01</v>
      </c>
      <c r="M4961" t="s">
        <v>28</v>
      </c>
      <c r="N4961" t="str">
        <f t="shared" si="77"/>
        <v>Medium</v>
      </c>
    </row>
    <row r="4962" spans="1:14" x14ac:dyDescent="0.3">
      <c r="A4962">
        <v>4961</v>
      </c>
      <c r="B4962" t="s">
        <v>573</v>
      </c>
      <c r="C4962" s="2">
        <v>45369</v>
      </c>
      <c r="D4962" t="s">
        <v>39</v>
      </c>
      <c r="E4962" t="s">
        <v>25</v>
      </c>
      <c r="F4962" t="s">
        <v>21</v>
      </c>
      <c r="G4962">
        <v>7</v>
      </c>
      <c r="H4962">
        <v>403.87</v>
      </c>
      <c r="I4962">
        <v>0.06</v>
      </c>
      <c r="J4962">
        <v>2657.46</v>
      </c>
      <c r="K4962">
        <v>1713.1</v>
      </c>
      <c r="L4962">
        <v>944.36</v>
      </c>
      <c r="M4962" t="s">
        <v>28</v>
      </c>
      <c r="N4962" t="str">
        <f t="shared" si="77"/>
        <v>Low</v>
      </c>
    </row>
    <row r="4963" spans="1:14" x14ac:dyDescent="0.3">
      <c r="A4963">
        <v>4962</v>
      </c>
      <c r="B4963" t="s">
        <v>3830</v>
      </c>
      <c r="C4963" s="2">
        <v>45520</v>
      </c>
      <c r="D4963" t="s">
        <v>14</v>
      </c>
      <c r="E4963" t="s">
        <v>15</v>
      </c>
      <c r="F4963" t="s">
        <v>27</v>
      </c>
      <c r="G4963">
        <v>5</v>
      </c>
      <c r="H4963">
        <v>338.22</v>
      </c>
      <c r="I4963">
        <v>0.09</v>
      </c>
      <c r="J4963">
        <v>1538.9</v>
      </c>
      <c r="K4963">
        <v>820.67</v>
      </c>
      <c r="L4963">
        <v>718.23</v>
      </c>
      <c r="M4963" t="s">
        <v>17</v>
      </c>
      <c r="N4963" t="str">
        <f t="shared" si="77"/>
        <v>Low</v>
      </c>
    </row>
    <row r="4964" spans="1:14" x14ac:dyDescent="0.3">
      <c r="A4964">
        <v>4963</v>
      </c>
      <c r="B4964" t="s">
        <v>3831</v>
      </c>
      <c r="C4964" s="2">
        <v>45612</v>
      </c>
      <c r="D4964" t="s">
        <v>24</v>
      </c>
      <c r="E4964" t="s">
        <v>20</v>
      </c>
      <c r="F4964" t="s">
        <v>16</v>
      </c>
      <c r="G4964">
        <v>9</v>
      </c>
      <c r="H4964">
        <v>115.2</v>
      </c>
      <c r="I4964">
        <v>0.23</v>
      </c>
      <c r="J4964">
        <v>798.34</v>
      </c>
      <c r="K4964">
        <v>593.23</v>
      </c>
      <c r="L4964">
        <v>205.11</v>
      </c>
      <c r="M4964" t="s">
        <v>22</v>
      </c>
      <c r="N4964" t="str">
        <f t="shared" si="77"/>
        <v>High</v>
      </c>
    </row>
    <row r="4965" spans="1:14" x14ac:dyDescent="0.3">
      <c r="A4965">
        <v>4964</v>
      </c>
      <c r="B4965" t="s">
        <v>2014</v>
      </c>
      <c r="C4965" s="2">
        <v>45637</v>
      </c>
      <c r="D4965" t="s">
        <v>19</v>
      </c>
      <c r="E4965" t="s">
        <v>30</v>
      </c>
      <c r="F4965" t="s">
        <v>21</v>
      </c>
      <c r="G4965">
        <v>6</v>
      </c>
      <c r="H4965">
        <v>361.67</v>
      </c>
      <c r="I4965">
        <v>0.06</v>
      </c>
      <c r="J4965">
        <v>2039.82</v>
      </c>
      <c r="K4965">
        <v>1368.32</v>
      </c>
      <c r="L4965">
        <v>671.5</v>
      </c>
      <c r="M4965" t="s">
        <v>46</v>
      </c>
      <c r="N4965" t="str">
        <f t="shared" si="77"/>
        <v>Low</v>
      </c>
    </row>
    <row r="4966" spans="1:14" x14ac:dyDescent="0.3">
      <c r="A4966">
        <v>4965</v>
      </c>
      <c r="B4966" t="s">
        <v>2677</v>
      </c>
      <c r="C4966" s="2">
        <v>45528</v>
      </c>
      <c r="D4966" t="s">
        <v>24</v>
      </c>
      <c r="E4966" t="s">
        <v>33</v>
      </c>
      <c r="F4966" t="s">
        <v>21</v>
      </c>
      <c r="G4966">
        <v>7</v>
      </c>
      <c r="H4966">
        <v>155.56</v>
      </c>
      <c r="I4966">
        <v>0.01</v>
      </c>
      <c r="J4966">
        <v>1078.03</v>
      </c>
      <c r="K4966">
        <v>721.79</v>
      </c>
      <c r="L4966">
        <v>356.24</v>
      </c>
      <c r="M4966" t="s">
        <v>28</v>
      </c>
      <c r="N4966" t="str">
        <f t="shared" si="77"/>
        <v>Low</v>
      </c>
    </row>
    <row r="4967" spans="1:14" x14ac:dyDescent="0.3">
      <c r="A4967">
        <v>4966</v>
      </c>
      <c r="B4967" t="s">
        <v>534</v>
      </c>
      <c r="C4967" s="2">
        <v>45603</v>
      </c>
      <c r="D4967" t="s">
        <v>39</v>
      </c>
      <c r="E4967" t="s">
        <v>15</v>
      </c>
      <c r="F4967" t="s">
        <v>27</v>
      </c>
      <c r="G4967">
        <v>10</v>
      </c>
      <c r="H4967">
        <v>443.33</v>
      </c>
      <c r="I4967">
        <v>0.15</v>
      </c>
      <c r="J4967">
        <v>3768.3</v>
      </c>
      <c r="K4967">
        <v>2857.22</v>
      </c>
      <c r="L4967">
        <v>911.08</v>
      </c>
      <c r="M4967" t="s">
        <v>46</v>
      </c>
      <c r="N4967" t="str">
        <f t="shared" si="77"/>
        <v>Medium</v>
      </c>
    </row>
    <row r="4968" spans="1:14" x14ac:dyDescent="0.3">
      <c r="A4968">
        <v>4967</v>
      </c>
      <c r="B4968" t="s">
        <v>3832</v>
      </c>
      <c r="C4968" s="2">
        <v>45653</v>
      </c>
      <c r="D4968" t="s">
        <v>14</v>
      </c>
      <c r="E4968" t="s">
        <v>33</v>
      </c>
      <c r="F4968" t="s">
        <v>27</v>
      </c>
      <c r="G4968">
        <v>9</v>
      </c>
      <c r="H4968">
        <v>353.5</v>
      </c>
      <c r="I4968">
        <v>0.04</v>
      </c>
      <c r="J4968">
        <v>3054.24</v>
      </c>
      <c r="K4968">
        <v>2052.37</v>
      </c>
      <c r="L4968">
        <v>1001.87</v>
      </c>
      <c r="M4968" t="s">
        <v>40</v>
      </c>
      <c r="N4968" t="str">
        <f t="shared" si="77"/>
        <v>Low</v>
      </c>
    </row>
    <row r="4969" spans="1:14" x14ac:dyDescent="0.3">
      <c r="A4969">
        <v>4968</v>
      </c>
      <c r="B4969" t="s">
        <v>2593</v>
      </c>
      <c r="C4969" s="2">
        <v>45456</v>
      </c>
      <c r="D4969" t="s">
        <v>39</v>
      </c>
      <c r="E4969" t="s">
        <v>25</v>
      </c>
      <c r="F4969" t="s">
        <v>21</v>
      </c>
      <c r="G4969">
        <v>2</v>
      </c>
      <c r="H4969">
        <v>27.82</v>
      </c>
      <c r="I4969">
        <v>0.17</v>
      </c>
      <c r="J4969">
        <v>46.18</v>
      </c>
      <c r="K4969">
        <v>23.62</v>
      </c>
      <c r="L4969">
        <v>22.56</v>
      </c>
      <c r="M4969" t="s">
        <v>46</v>
      </c>
      <c r="N4969" t="str">
        <f t="shared" si="77"/>
        <v>Medium</v>
      </c>
    </row>
    <row r="4970" spans="1:14" x14ac:dyDescent="0.3">
      <c r="A4970">
        <v>4969</v>
      </c>
      <c r="B4970" t="s">
        <v>3833</v>
      </c>
      <c r="C4970" s="2">
        <v>45603</v>
      </c>
      <c r="D4970" t="s">
        <v>19</v>
      </c>
      <c r="E4970" t="s">
        <v>20</v>
      </c>
      <c r="F4970" t="s">
        <v>27</v>
      </c>
      <c r="G4970">
        <v>10</v>
      </c>
      <c r="H4970">
        <v>198.28</v>
      </c>
      <c r="I4970">
        <v>0.16</v>
      </c>
      <c r="J4970">
        <v>1665.55</v>
      </c>
      <c r="K4970">
        <v>1090.47</v>
      </c>
      <c r="L4970">
        <v>575.08000000000004</v>
      </c>
      <c r="M4970" t="s">
        <v>28</v>
      </c>
      <c r="N4970" t="str">
        <f t="shared" si="77"/>
        <v>Medium</v>
      </c>
    </row>
    <row r="4971" spans="1:14" x14ac:dyDescent="0.3">
      <c r="A4971">
        <v>4970</v>
      </c>
      <c r="B4971" t="s">
        <v>3834</v>
      </c>
      <c r="C4971" s="2">
        <v>45332</v>
      </c>
      <c r="D4971" t="s">
        <v>14</v>
      </c>
      <c r="E4971" t="s">
        <v>30</v>
      </c>
      <c r="F4971" t="s">
        <v>21</v>
      </c>
      <c r="G4971">
        <v>1</v>
      </c>
      <c r="H4971">
        <v>314.54000000000002</v>
      </c>
      <c r="I4971">
        <v>0.01</v>
      </c>
      <c r="J4971">
        <v>311.39</v>
      </c>
      <c r="K4971">
        <v>223.82</v>
      </c>
      <c r="L4971">
        <v>87.57</v>
      </c>
      <c r="M4971" t="s">
        <v>40</v>
      </c>
      <c r="N4971" t="str">
        <f t="shared" si="77"/>
        <v>Low</v>
      </c>
    </row>
    <row r="4972" spans="1:14" x14ac:dyDescent="0.3">
      <c r="A4972">
        <v>4971</v>
      </c>
      <c r="B4972" t="s">
        <v>2367</v>
      </c>
      <c r="C4972" s="2">
        <v>45394</v>
      </c>
      <c r="D4972" t="s">
        <v>19</v>
      </c>
      <c r="E4972" t="s">
        <v>25</v>
      </c>
      <c r="F4972" t="s">
        <v>21</v>
      </c>
      <c r="G4972">
        <v>10</v>
      </c>
      <c r="H4972">
        <v>121.83</v>
      </c>
      <c r="I4972">
        <v>0.26</v>
      </c>
      <c r="J4972">
        <v>901.54</v>
      </c>
      <c r="K4972">
        <v>684.13</v>
      </c>
      <c r="L4972">
        <v>217.41</v>
      </c>
      <c r="M4972" t="s">
        <v>46</v>
      </c>
      <c r="N4972" t="str">
        <f t="shared" si="77"/>
        <v>High</v>
      </c>
    </row>
    <row r="4973" spans="1:14" x14ac:dyDescent="0.3">
      <c r="A4973">
        <v>4972</v>
      </c>
      <c r="B4973" t="s">
        <v>2346</v>
      </c>
      <c r="C4973" s="2">
        <v>45377</v>
      </c>
      <c r="D4973" t="s">
        <v>39</v>
      </c>
      <c r="E4973" t="s">
        <v>25</v>
      </c>
      <c r="F4973" t="s">
        <v>16</v>
      </c>
      <c r="G4973">
        <v>6</v>
      </c>
      <c r="H4973">
        <v>181.13</v>
      </c>
      <c r="I4973">
        <v>0.03</v>
      </c>
      <c r="J4973">
        <v>1054.18</v>
      </c>
      <c r="K4973">
        <v>775.65</v>
      </c>
      <c r="L4973">
        <v>278.52999999999997</v>
      </c>
      <c r="M4973" t="s">
        <v>22</v>
      </c>
      <c r="N4973" t="str">
        <f t="shared" si="77"/>
        <v>Low</v>
      </c>
    </row>
    <row r="4974" spans="1:14" x14ac:dyDescent="0.3">
      <c r="A4974">
        <v>4973</v>
      </c>
      <c r="B4974" t="s">
        <v>3835</v>
      </c>
      <c r="C4974" s="2">
        <v>45655</v>
      </c>
      <c r="D4974" t="s">
        <v>19</v>
      </c>
      <c r="E4974" t="s">
        <v>30</v>
      </c>
      <c r="F4974" t="s">
        <v>27</v>
      </c>
      <c r="G4974">
        <v>4</v>
      </c>
      <c r="H4974">
        <v>305.8</v>
      </c>
      <c r="I4974">
        <v>0.24</v>
      </c>
      <c r="J4974">
        <v>929.63</v>
      </c>
      <c r="K4974">
        <v>660.94</v>
      </c>
      <c r="L4974">
        <v>268.69</v>
      </c>
      <c r="M4974" t="s">
        <v>17</v>
      </c>
      <c r="N4974" t="str">
        <f t="shared" si="77"/>
        <v>High</v>
      </c>
    </row>
    <row r="4975" spans="1:14" x14ac:dyDescent="0.3">
      <c r="A4975">
        <v>4974</v>
      </c>
      <c r="B4975" t="s">
        <v>1894</v>
      </c>
      <c r="C4975" s="2">
        <v>45361</v>
      </c>
      <c r="D4975" t="s">
        <v>39</v>
      </c>
      <c r="E4975" t="s">
        <v>33</v>
      </c>
      <c r="F4975" t="s">
        <v>27</v>
      </c>
      <c r="G4975">
        <v>8</v>
      </c>
      <c r="H4975">
        <v>133.41999999999999</v>
      </c>
      <c r="I4975">
        <v>0.12</v>
      </c>
      <c r="J4975">
        <v>939.28</v>
      </c>
      <c r="K4975">
        <v>670.35</v>
      </c>
      <c r="L4975">
        <v>268.93</v>
      </c>
      <c r="M4975" t="s">
        <v>22</v>
      </c>
      <c r="N4975" t="str">
        <f t="shared" si="77"/>
        <v>Medium</v>
      </c>
    </row>
    <row r="4976" spans="1:14" x14ac:dyDescent="0.3">
      <c r="A4976">
        <v>4975</v>
      </c>
      <c r="B4976" t="s">
        <v>3836</v>
      </c>
      <c r="C4976" s="2">
        <v>45544</v>
      </c>
      <c r="D4976" t="s">
        <v>24</v>
      </c>
      <c r="E4976" t="s">
        <v>15</v>
      </c>
      <c r="F4976" t="s">
        <v>27</v>
      </c>
      <c r="G4976">
        <v>6</v>
      </c>
      <c r="H4976">
        <v>324.61</v>
      </c>
      <c r="I4976">
        <v>0.16</v>
      </c>
      <c r="J4976">
        <v>1636.03</v>
      </c>
      <c r="K4976">
        <v>1277.77</v>
      </c>
      <c r="L4976">
        <v>358.26</v>
      </c>
      <c r="M4976" t="s">
        <v>40</v>
      </c>
      <c r="N4976" t="str">
        <f t="shared" si="77"/>
        <v>Medium</v>
      </c>
    </row>
    <row r="4977" spans="1:14" x14ac:dyDescent="0.3">
      <c r="A4977">
        <v>4976</v>
      </c>
      <c r="B4977" t="s">
        <v>2882</v>
      </c>
      <c r="C4977" s="2">
        <v>45656</v>
      </c>
      <c r="D4977" t="s">
        <v>39</v>
      </c>
      <c r="E4977" t="s">
        <v>15</v>
      </c>
      <c r="F4977" t="s">
        <v>27</v>
      </c>
      <c r="G4977">
        <v>2</v>
      </c>
      <c r="H4977">
        <v>209.89</v>
      </c>
      <c r="I4977">
        <v>7.0000000000000007E-2</v>
      </c>
      <c r="J4977">
        <v>390.4</v>
      </c>
      <c r="K4977">
        <v>207.34</v>
      </c>
      <c r="L4977">
        <v>183.06</v>
      </c>
      <c r="M4977" t="s">
        <v>17</v>
      </c>
      <c r="N4977" t="str">
        <f t="shared" si="77"/>
        <v>Low</v>
      </c>
    </row>
    <row r="4978" spans="1:14" x14ac:dyDescent="0.3">
      <c r="A4978">
        <v>4977</v>
      </c>
      <c r="B4978" t="s">
        <v>793</v>
      </c>
      <c r="C4978" s="2">
        <v>45305</v>
      </c>
      <c r="D4978" t="s">
        <v>24</v>
      </c>
      <c r="E4978" t="s">
        <v>20</v>
      </c>
      <c r="F4978" t="s">
        <v>16</v>
      </c>
      <c r="G4978">
        <v>7</v>
      </c>
      <c r="H4978">
        <v>438.42</v>
      </c>
      <c r="I4978">
        <v>0.01</v>
      </c>
      <c r="J4978">
        <v>3038.25</v>
      </c>
      <c r="K4978">
        <v>1993.31</v>
      </c>
      <c r="L4978">
        <v>1044.94</v>
      </c>
      <c r="M4978" t="s">
        <v>28</v>
      </c>
      <c r="N4978" t="str">
        <f t="shared" si="77"/>
        <v>Low</v>
      </c>
    </row>
    <row r="4979" spans="1:14" x14ac:dyDescent="0.3">
      <c r="A4979">
        <v>4978</v>
      </c>
      <c r="B4979" t="s">
        <v>1708</v>
      </c>
      <c r="C4979" s="2">
        <v>45376</v>
      </c>
      <c r="D4979" t="s">
        <v>24</v>
      </c>
      <c r="E4979" t="s">
        <v>15</v>
      </c>
      <c r="F4979" t="s">
        <v>16</v>
      </c>
      <c r="G4979">
        <v>4</v>
      </c>
      <c r="H4979">
        <v>403.91</v>
      </c>
      <c r="I4979">
        <v>0.23</v>
      </c>
      <c r="J4979">
        <v>1244.04</v>
      </c>
      <c r="K4979">
        <v>812.22</v>
      </c>
      <c r="L4979">
        <v>431.82</v>
      </c>
      <c r="M4979" t="s">
        <v>17</v>
      </c>
      <c r="N4979" t="str">
        <f t="shared" si="77"/>
        <v>High</v>
      </c>
    </row>
    <row r="4980" spans="1:14" x14ac:dyDescent="0.3">
      <c r="A4980">
        <v>4979</v>
      </c>
      <c r="B4980" t="s">
        <v>3837</v>
      </c>
      <c r="C4980" s="2">
        <v>45535</v>
      </c>
      <c r="D4980" t="s">
        <v>19</v>
      </c>
      <c r="E4980" t="s">
        <v>15</v>
      </c>
      <c r="F4980" t="s">
        <v>27</v>
      </c>
      <c r="G4980">
        <v>9</v>
      </c>
      <c r="H4980">
        <v>417.98</v>
      </c>
      <c r="I4980">
        <v>0.18</v>
      </c>
      <c r="J4980">
        <v>3084.69</v>
      </c>
      <c r="K4980">
        <v>2104.8000000000002</v>
      </c>
      <c r="L4980">
        <v>979.89</v>
      </c>
      <c r="M4980" t="s">
        <v>22</v>
      </c>
      <c r="N4980" t="str">
        <f t="shared" si="77"/>
        <v>Medium</v>
      </c>
    </row>
    <row r="4981" spans="1:14" x14ac:dyDescent="0.3">
      <c r="A4981">
        <v>4980</v>
      </c>
      <c r="B4981" t="s">
        <v>3194</v>
      </c>
      <c r="C4981" s="2">
        <v>45304</v>
      </c>
      <c r="D4981" t="s">
        <v>39</v>
      </c>
      <c r="E4981" t="s">
        <v>20</v>
      </c>
      <c r="F4981" t="s">
        <v>21</v>
      </c>
      <c r="G4981">
        <v>6</v>
      </c>
      <c r="H4981">
        <v>466.28</v>
      </c>
      <c r="I4981">
        <v>0.19</v>
      </c>
      <c r="J4981">
        <v>2266.12</v>
      </c>
      <c r="K4981">
        <v>1760.64</v>
      </c>
      <c r="L4981">
        <v>505.48</v>
      </c>
      <c r="M4981" t="s">
        <v>28</v>
      </c>
      <c r="N4981" t="str">
        <f t="shared" si="77"/>
        <v>Medium</v>
      </c>
    </row>
    <row r="4982" spans="1:14" x14ac:dyDescent="0.3">
      <c r="A4982">
        <v>4981</v>
      </c>
      <c r="B4982" t="s">
        <v>1879</v>
      </c>
      <c r="C4982" s="2">
        <v>45329</v>
      </c>
      <c r="D4982" t="s">
        <v>39</v>
      </c>
      <c r="E4982" t="s">
        <v>15</v>
      </c>
      <c r="F4982" t="s">
        <v>21</v>
      </c>
      <c r="G4982">
        <v>8</v>
      </c>
      <c r="H4982">
        <v>117.62</v>
      </c>
      <c r="I4982">
        <v>0.3</v>
      </c>
      <c r="J4982">
        <v>658.67</v>
      </c>
      <c r="K4982">
        <v>453.69</v>
      </c>
      <c r="L4982">
        <v>204.98</v>
      </c>
      <c r="M4982" t="s">
        <v>22</v>
      </c>
      <c r="N4982" t="str">
        <f t="shared" si="77"/>
        <v>High</v>
      </c>
    </row>
    <row r="4983" spans="1:14" x14ac:dyDescent="0.3">
      <c r="A4983">
        <v>4982</v>
      </c>
      <c r="B4983" t="s">
        <v>3838</v>
      </c>
      <c r="C4983" s="2">
        <v>45481</v>
      </c>
      <c r="D4983" t="s">
        <v>14</v>
      </c>
      <c r="E4983" t="s">
        <v>20</v>
      </c>
      <c r="F4983" t="s">
        <v>27</v>
      </c>
      <c r="G4983">
        <v>7</v>
      </c>
      <c r="H4983">
        <v>458.77</v>
      </c>
      <c r="I4983">
        <v>0.06</v>
      </c>
      <c r="J4983">
        <v>3018.71</v>
      </c>
      <c r="K4983">
        <v>1703.67</v>
      </c>
      <c r="L4983">
        <v>1315.04</v>
      </c>
      <c r="M4983" t="s">
        <v>46</v>
      </c>
      <c r="N4983" t="str">
        <f t="shared" si="77"/>
        <v>Low</v>
      </c>
    </row>
    <row r="4984" spans="1:14" x14ac:dyDescent="0.3">
      <c r="A4984">
        <v>4983</v>
      </c>
      <c r="B4984" t="s">
        <v>2879</v>
      </c>
      <c r="C4984" s="2">
        <v>45484</v>
      </c>
      <c r="D4984" t="s">
        <v>19</v>
      </c>
      <c r="E4984" t="s">
        <v>30</v>
      </c>
      <c r="F4984" t="s">
        <v>16</v>
      </c>
      <c r="G4984">
        <v>8</v>
      </c>
      <c r="H4984">
        <v>59.23</v>
      </c>
      <c r="I4984">
        <v>0.03</v>
      </c>
      <c r="J4984">
        <v>459.62</v>
      </c>
      <c r="K4984">
        <v>297.05</v>
      </c>
      <c r="L4984">
        <v>162.57</v>
      </c>
      <c r="M4984" t="s">
        <v>28</v>
      </c>
      <c r="N4984" t="str">
        <f t="shared" si="77"/>
        <v>Low</v>
      </c>
    </row>
    <row r="4985" spans="1:14" x14ac:dyDescent="0.3">
      <c r="A4985">
        <v>4984</v>
      </c>
      <c r="B4985" t="s">
        <v>3839</v>
      </c>
      <c r="C4985" s="2">
        <v>45542</v>
      </c>
      <c r="D4985" t="s">
        <v>24</v>
      </c>
      <c r="E4985" t="s">
        <v>33</v>
      </c>
      <c r="F4985" t="s">
        <v>21</v>
      </c>
      <c r="G4985">
        <v>4</v>
      </c>
      <c r="H4985">
        <v>225.76</v>
      </c>
      <c r="I4985">
        <v>0.09</v>
      </c>
      <c r="J4985">
        <v>821.77</v>
      </c>
      <c r="K4985">
        <v>557.87</v>
      </c>
      <c r="L4985">
        <v>263.89999999999998</v>
      </c>
      <c r="M4985" t="s">
        <v>40</v>
      </c>
      <c r="N4985" t="str">
        <f t="shared" si="77"/>
        <v>Low</v>
      </c>
    </row>
    <row r="4986" spans="1:14" x14ac:dyDescent="0.3">
      <c r="A4986">
        <v>4985</v>
      </c>
      <c r="B4986" t="s">
        <v>3840</v>
      </c>
      <c r="C4986" s="2">
        <v>45643</v>
      </c>
      <c r="D4986" t="s">
        <v>39</v>
      </c>
      <c r="E4986" t="s">
        <v>15</v>
      </c>
      <c r="F4986" t="s">
        <v>16</v>
      </c>
      <c r="G4986">
        <v>8</v>
      </c>
      <c r="H4986">
        <v>392.91</v>
      </c>
      <c r="I4986">
        <v>0.26</v>
      </c>
      <c r="J4986">
        <v>2326.0300000000002</v>
      </c>
      <c r="K4986">
        <v>1592.36</v>
      </c>
      <c r="L4986">
        <v>733.67</v>
      </c>
      <c r="M4986" t="s">
        <v>22</v>
      </c>
      <c r="N4986" t="str">
        <f t="shared" si="77"/>
        <v>High</v>
      </c>
    </row>
    <row r="4987" spans="1:14" x14ac:dyDescent="0.3">
      <c r="A4987">
        <v>4986</v>
      </c>
      <c r="B4987" t="s">
        <v>3841</v>
      </c>
      <c r="C4987" s="2">
        <v>45387</v>
      </c>
      <c r="D4987" t="s">
        <v>14</v>
      </c>
      <c r="E4987" t="s">
        <v>33</v>
      </c>
      <c r="F4987" t="s">
        <v>21</v>
      </c>
      <c r="G4987">
        <v>9</v>
      </c>
      <c r="H4987">
        <v>239.43</v>
      </c>
      <c r="I4987">
        <v>0.26</v>
      </c>
      <c r="J4987">
        <v>1594.6</v>
      </c>
      <c r="K4987">
        <v>807</v>
      </c>
      <c r="L4987">
        <v>787.6</v>
      </c>
      <c r="M4987" t="s">
        <v>40</v>
      </c>
      <c r="N4987" t="str">
        <f t="shared" si="77"/>
        <v>High</v>
      </c>
    </row>
    <row r="4988" spans="1:14" x14ac:dyDescent="0.3">
      <c r="A4988">
        <v>4987</v>
      </c>
      <c r="B4988" t="s">
        <v>3842</v>
      </c>
      <c r="C4988" s="2">
        <v>45446</v>
      </c>
      <c r="D4988" t="s">
        <v>24</v>
      </c>
      <c r="E4988" t="s">
        <v>15</v>
      </c>
      <c r="F4988" t="s">
        <v>21</v>
      </c>
      <c r="G4988">
        <v>4</v>
      </c>
      <c r="H4988">
        <v>57.44</v>
      </c>
      <c r="I4988">
        <v>0.28999999999999998</v>
      </c>
      <c r="J4988">
        <v>163.13</v>
      </c>
      <c r="K4988">
        <v>94.1</v>
      </c>
      <c r="L4988">
        <v>69.03</v>
      </c>
      <c r="M4988" t="s">
        <v>28</v>
      </c>
      <c r="N4988" t="str">
        <f t="shared" si="77"/>
        <v>High</v>
      </c>
    </row>
    <row r="4989" spans="1:14" x14ac:dyDescent="0.3">
      <c r="A4989">
        <v>4988</v>
      </c>
      <c r="B4989" t="s">
        <v>3843</v>
      </c>
      <c r="C4989" s="2">
        <v>45592</v>
      </c>
      <c r="D4989" t="s">
        <v>39</v>
      </c>
      <c r="E4989" t="s">
        <v>30</v>
      </c>
      <c r="F4989" t="s">
        <v>27</v>
      </c>
      <c r="G4989">
        <v>8</v>
      </c>
      <c r="H4989">
        <v>38.81</v>
      </c>
      <c r="I4989">
        <v>0.01</v>
      </c>
      <c r="J4989">
        <v>307.38</v>
      </c>
      <c r="K4989">
        <v>179.04</v>
      </c>
      <c r="L4989">
        <v>128.34</v>
      </c>
      <c r="M4989" t="s">
        <v>46</v>
      </c>
      <c r="N4989" t="str">
        <f t="shared" si="77"/>
        <v>Low</v>
      </c>
    </row>
    <row r="4990" spans="1:14" x14ac:dyDescent="0.3">
      <c r="A4990">
        <v>4989</v>
      </c>
      <c r="B4990" t="s">
        <v>3844</v>
      </c>
      <c r="C4990" s="2">
        <v>45489</v>
      </c>
      <c r="D4990" t="s">
        <v>14</v>
      </c>
      <c r="E4990" t="s">
        <v>20</v>
      </c>
      <c r="F4990" t="s">
        <v>27</v>
      </c>
      <c r="G4990">
        <v>6</v>
      </c>
      <c r="H4990">
        <v>182.41</v>
      </c>
      <c r="I4990">
        <v>0.08</v>
      </c>
      <c r="J4990">
        <v>1006.9</v>
      </c>
      <c r="K4990">
        <v>775.48</v>
      </c>
      <c r="L4990">
        <v>231.42</v>
      </c>
      <c r="M4990" t="s">
        <v>46</v>
      </c>
      <c r="N4990" t="str">
        <f t="shared" si="77"/>
        <v>Low</v>
      </c>
    </row>
    <row r="4991" spans="1:14" x14ac:dyDescent="0.3">
      <c r="A4991">
        <v>4990</v>
      </c>
      <c r="B4991" t="s">
        <v>2545</v>
      </c>
      <c r="C4991" s="2">
        <v>45382</v>
      </c>
      <c r="D4991" t="s">
        <v>19</v>
      </c>
      <c r="E4991" t="s">
        <v>15</v>
      </c>
      <c r="F4991" t="s">
        <v>27</v>
      </c>
      <c r="G4991">
        <v>1</v>
      </c>
      <c r="H4991">
        <v>204.24</v>
      </c>
      <c r="I4991">
        <v>0.05</v>
      </c>
      <c r="J4991">
        <v>194.03</v>
      </c>
      <c r="K4991">
        <v>114.2</v>
      </c>
      <c r="L4991">
        <v>79.83</v>
      </c>
      <c r="M4991" t="s">
        <v>46</v>
      </c>
      <c r="N4991" t="str">
        <f t="shared" si="77"/>
        <v>Low</v>
      </c>
    </row>
    <row r="4992" spans="1:14" x14ac:dyDescent="0.3">
      <c r="A4992">
        <v>4991</v>
      </c>
      <c r="B4992" t="s">
        <v>3845</v>
      </c>
      <c r="C4992" s="2">
        <v>45634</v>
      </c>
      <c r="D4992" t="s">
        <v>14</v>
      </c>
      <c r="E4992" t="s">
        <v>30</v>
      </c>
      <c r="F4992" t="s">
        <v>27</v>
      </c>
      <c r="G4992">
        <v>9</v>
      </c>
      <c r="H4992">
        <v>258.61</v>
      </c>
      <c r="I4992">
        <v>0.27</v>
      </c>
      <c r="J4992">
        <v>1699.07</v>
      </c>
      <c r="K4992">
        <v>1305.1199999999999</v>
      </c>
      <c r="L4992">
        <v>393.95</v>
      </c>
      <c r="M4992" t="s">
        <v>22</v>
      </c>
      <c r="N4992" t="str">
        <f t="shared" si="77"/>
        <v>High</v>
      </c>
    </row>
    <row r="4993" spans="1:14" x14ac:dyDescent="0.3">
      <c r="A4993">
        <v>4992</v>
      </c>
      <c r="B4993" t="s">
        <v>3268</v>
      </c>
      <c r="C4993" s="2">
        <v>45300</v>
      </c>
      <c r="D4993" t="s">
        <v>14</v>
      </c>
      <c r="E4993" t="s">
        <v>20</v>
      </c>
      <c r="F4993" t="s">
        <v>16</v>
      </c>
      <c r="G4993">
        <v>4</v>
      </c>
      <c r="H4993">
        <v>249.99</v>
      </c>
      <c r="I4993">
        <v>0.28000000000000003</v>
      </c>
      <c r="J4993">
        <v>719.97</v>
      </c>
      <c r="K4993">
        <v>520.03</v>
      </c>
      <c r="L4993">
        <v>199.94</v>
      </c>
      <c r="M4993" t="s">
        <v>40</v>
      </c>
      <c r="N4993" t="str">
        <f t="shared" si="77"/>
        <v>High</v>
      </c>
    </row>
    <row r="4994" spans="1:14" x14ac:dyDescent="0.3">
      <c r="A4994">
        <v>4993</v>
      </c>
      <c r="B4994" t="s">
        <v>3846</v>
      </c>
      <c r="C4994" s="2">
        <v>45456</v>
      </c>
      <c r="D4994" t="s">
        <v>24</v>
      </c>
      <c r="E4994" t="s">
        <v>15</v>
      </c>
      <c r="F4994" t="s">
        <v>21</v>
      </c>
      <c r="G4994">
        <v>9</v>
      </c>
      <c r="H4994">
        <v>304.95</v>
      </c>
      <c r="I4994">
        <v>0.1</v>
      </c>
      <c r="J4994">
        <v>2470.09</v>
      </c>
      <c r="K4994">
        <v>1257.3900000000001</v>
      </c>
      <c r="L4994">
        <v>1212.7</v>
      </c>
      <c r="M4994" t="s">
        <v>17</v>
      </c>
      <c r="N4994" t="str">
        <f t="shared" si="77"/>
        <v>Low</v>
      </c>
    </row>
    <row r="4995" spans="1:14" x14ac:dyDescent="0.3">
      <c r="A4995">
        <v>4994</v>
      </c>
      <c r="B4995" t="s">
        <v>3847</v>
      </c>
      <c r="C4995" s="2">
        <v>45316</v>
      </c>
      <c r="D4995" t="s">
        <v>19</v>
      </c>
      <c r="E4995" t="s">
        <v>20</v>
      </c>
      <c r="F4995" t="s">
        <v>21</v>
      </c>
      <c r="G4995">
        <v>7</v>
      </c>
      <c r="H4995">
        <v>279.95999999999998</v>
      </c>
      <c r="I4995">
        <v>0.28999999999999998</v>
      </c>
      <c r="J4995">
        <v>1391.4</v>
      </c>
      <c r="K4995">
        <v>705.15</v>
      </c>
      <c r="L4995">
        <v>686.25</v>
      </c>
      <c r="M4995" t="s">
        <v>22</v>
      </c>
      <c r="N4995" t="str">
        <f t="shared" ref="N4995:N5058" si="78">_xlfn.IFS(I4995=0,"No Discount",I4995&gt;=0.21,"High",I4995&gt;=0.11,"Medium",I4995&gt;=0.01,"Low")</f>
        <v>High</v>
      </c>
    </row>
    <row r="4996" spans="1:14" x14ac:dyDescent="0.3">
      <c r="A4996">
        <v>4995</v>
      </c>
      <c r="B4996" t="s">
        <v>212</v>
      </c>
      <c r="C4996" s="2">
        <v>45351</v>
      </c>
      <c r="D4996" t="s">
        <v>39</v>
      </c>
      <c r="E4996" t="s">
        <v>30</v>
      </c>
      <c r="F4996" t="s">
        <v>27</v>
      </c>
      <c r="G4996">
        <v>3</v>
      </c>
      <c r="H4996">
        <v>300.73</v>
      </c>
      <c r="I4996">
        <v>0.24</v>
      </c>
      <c r="J4996">
        <v>685.66</v>
      </c>
      <c r="K4996">
        <v>501.74</v>
      </c>
      <c r="L4996">
        <v>183.92</v>
      </c>
      <c r="M4996" t="s">
        <v>17</v>
      </c>
      <c r="N4996" t="str">
        <f t="shared" si="78"/>
        <v>High</v>
      </c>
    </row>
    <row r="4997" spans="1:14" x14ac:dyDescent="0.3">
      <c r="A4997">
        <v>4996</v>
      </c>
      <c r="B4997" t="s">
        <v>3848</v>
      </c>
      <c r="C4997" s="2">
        <v>45653</v>
      </c>
      <c r="D4997" t="s">
        <v>14</v>
      </c>
      <c r="E4997" t="s">
        <v>20</v>
      </c>
      <c r="F4997" t="s">
        <v>16</v>
      </c>
      <c r="G4997">
        <v>8</v>
      </c>
      <c r="H4997">
        <v>391.07</v>
      </c>
      <c r="I4997">
        <v>0.04</v>
      </c>
      <c r="J4997">
        <v>3003.42</v>
      </c>
      <c r="K4997">
        <v>2265.0500000000002</v>
      </c>
      <c r="L4997">
        <v>738.37</v>
      </c>
      <c r="M4997" t="s">
        <v>40</v>
      </c>
      <c r="N4997" t="str">
        <f t="shared" si="78"/>
        <v>Low</v>
      </c>
    </row>
    <row r="4998" spans="1:14" x14ac:dyDescent="0.3">
      <c r="A4998">
        <v>4997</v>
      </c>
      <c r="B4998" t="s">
        <v>1330</v>
      </c>
      <c r="C4998" s="2">
        <v>45416</v>
      </c>
      <c r="D4998" t="s">
        <v>19</v>
      </c>
      <c r="E4998" t="s">
        <v>33</v>
      </c>
      <c r="F4998" t="s">
        <v>27</v>
      </c>
      <c r="G4998">
        <v>6</v>
      </c>
      <c r="H4998">
        <v>334.57</v>
      </c>
      <c r="I4998">
        <v>0.25</v>
      </c>
      <c r="J4998">
        <v>1505.57</v>
      </c>
      <c r="K4998">
        <v>1029.74</v>
      </c>
      <c r="L4998">
        <v>475.83</v>
      </c>
      <c r="M4998" t="s">
        <v>28</v>
      </c>
      <c r="N4998" t="str">
        <f t="shared" si="78"/>
        <v>High</v>
      </c>
    </row>
    <row r="4999" spans="1:14" x14ac:dyDescent="0.3">
      <c r="A4999">
        <v>4998</v>
      </c>
      <c r="B4999" t="s">
        <v>3849</v>
      </c>
      <c r="C4999" s="2">
        <v>45455</v>
      </c>
      <c r="D4999" t="s">
        <v>39</v>
      </c>
      <c r="E4999" t="s">
        <v>20</v>
      </c>
      <c r="F4999" t="s">
        <v>16</v>
      </c>
      <c r="G4999">
        <v>2</v>
      </c>
      <c r="H4999">
        <v>368.16</v>
      </c>
      <c r="I4999">
        <v>0.28000000000000003</v>
      </c>
      <c r="J4999">
        <v>530.15</v>
      </c>
      <c r="K4999">
        <v>365.68</v>
      </c>
      <c r="L4999">
        <v>164.47</v>
      </c>
      <c r="M4999" t="s">
        <v>40</v>
      </c>
      <c r="N4999" t="str">
        <f t="shared" si="78"/>
        <v>High</v>
      </c>
    </row>
    <row r="5000" spans="1:14" x14ac:dyDescent="0.3">
      <c r="A5000">
        <v>4999</v>
      </c>
      <c r="B5000" t="s">
        <v>3850</v>
      </c>
      <c r="C5000" s="2">
        <v>45546</v>
      </c>
      <c r="D5000" t="s">
        <v>24</v>
      </c>
      <c r="E5000" t="s">
        <v>33</v>
      </c>
      <c r="F5000" t="s">
        <v>16</v>
      </c>
      <c r="G5000">
        <v>6</v>
      </c>
      <c r="H5000">
        <v>121.07</v>
      </c>
      <c r="I5000">
        <v>0.09</v>
      </c>
      <c r="J5000">
        <v>661.04</v>
      </c>
      <c r="K5000">
        <v>485.04</v>
      </c>
      <c r="L5000">
        <v>176</v>
      </c>
      <c r="M5000" t="s">
        <v>46</v>
      </c>
      <c r="N5000" t="str">
        <f t="shared" si="78"/>
        <v>Low</v>
      </c>
    </row>
    <row r="5001" spans="1:14" x14ac:dyDescent="0.3">
      <c r="A5001">
        <v>5000</v>
      </c>
      <c r="B5001" t="s">
        <v>3851</v>
      </c>
      <c r="C5001" s="2">
        <v>45577</v>
      </c>
      <c r="D5001" t="s">
        <v>14</v>
      </c>
      <c r="E5001" t="s">
        <v>30</v>
      </c>
      <c r="F5001" t="s">
        <v>27</v>
      </c>
      <c r="G5001">
        <v>10</v>
      </c>
      <c r="H5001">
        <v>169.45</v>
      </c>
      <c r="I5001">
        <v>0.25</v>
      </c>
      <c r="J5001">
        <v>1270.8800000000001</v>
      </c>
      <c r="K5001">
        <v>652.15</v>
      </c>
      <c r="L5001">
        <v>618.73</v>
      </c>
      <c r="M5001" t="s">
        <v>46</v>
      </c>
      <c r="N5001" t="str">
        <f t="shared" si="78"/>
        <v>High</v>
      </c>
    </row>
    <row r="5002" spans="1:14" x14ac:dyDescent="0.3">
      <c r="A5002">
        <v>5001</v>
      </c>
      <c r="B5002" t="s">
        <v>3852</v>
      </c>
      <c r="C5002" s="2">
        <v>45619</v>
      </c>
      <c r="D5002" t="s">
        <v>19</v>
      </c>
      <c r="E5002" t="s">
        <v>20</v>
      </c>
      <c r="F5002" t="s">
        <v>27</v>
      </c>
      <c r="G5002">
        <v>2</v>
      </c>
      <c r="H5002">
        <v>450.91</v>
      </c>
      <c r="I5002">
        <v>0.05</v>
      </c>
      <c r="J5002">
        <v>856.73</v>
      </c>
      <c r="K5002">
        <v>645.41</v>
      </c>
      <c r="L5002">
        <v>211.32</v>
      </c>
      <c r="M5002" t="s">
        <v>22</v>
      </c>
      <c r="N5002" t="str">
        <f t="shared" si="78"/>
        <v>Low</v>
      </c>
    </row>
    <row r="5003" spans="1:14" x14ac:dyDescent="0.3">
      <c r="A5003">
        <v>5002</v>
      </c>
      <c r="B5003" t="s">
        <v>3853</v>
      </c>
      <c r="C5003" s="2">
        <v>45512</v>
      </c>
      <c r="D5003" t="s">
        <v>39</v>
      </c>
      <c r="E5003" t="s">
        <v>30</v>
      </c>
      <c r="F5003" t="s">
        <v>21</v>
      </c>
      <c r="G5003">
        <v>10</v>
      </c>
      <c r="H5003">
        <v>108.5</v>
      </c>
      <c r="I5003">
        <v>0.04</v>
      </c>
      <c r="J5003">
        <v>1041.5999999999999</v>
      </c>
      <c r="K5003">
        <v>725.69</v>
      </c>
      <c r="L5003">
        <v>315.91000000000003</v>
      </c>
      <c r="M5003" t="s">
        <v>17</v>
      </c>
      <c r="N5003" t="str">
        <f t="shared" si="78"/>
        <v>Low</v>
      </c>
    </row>
    <row r="5004" spans="1:14" x14ac:dyDescent="0.3">
      <c r="A5004">
        <v>5003</v>
      </c>
      <c r="B5004" t="s">
        <v>3854</v>
      </c>
      <c r="C5004" s="2">
        <v>45400</v>
      </c>
      <c r="D5004" t="s">
        <v>19</v>
      </c>
      <c r="E5004" t="s">
        <v>30</v>
      </c>
      <c r="F5004" t="s">
        <v>27</v>
      </c>
      <c r="G5004">
        <v>7</v>
      </c>
      <c r="H5004">
        <v>193.03</v>
      </c>
      <c r="I5004">
        <v>0.16</v>
      </c>
      <c r="J5004">
        <v>1135.02</v>
      </c>
      <c r="K5004">
        <v>802.58</v>
      </c>
      <c r="L5004">
        <v>332.44</v>
      </c>
      <c r="M5004" t="s">
        <v>22</v>
      </c>
      <c r="N5004" t="str">
        <f t="shared" si="78"/>
        <v>Medium</v>
      </c>
    </row>
    <row r="5005" spans="1:14" x14ac:dyDescent="0.3">
      <c r="A5005">
        <v>5004</v>
      </c>
      <c r="B5005" t="s">
        <v>3855</v>
      </c>
      <c r="C5005" s="2">
        <v>45523</v>
      </c>
      <c r="D5005" t="s">
        <v>19</v>
      </c>
      <c r="E5005" t="s">
        <v>33</v>
      </c>
      <c r="F5005" t="s">
        <v>21</v>
      </c>
      <c r="G5005">
        <v>9</v>
      </c>
      <c r="H5005">
        <v>52.8</v>
      </c>
      <c r="I5005">
        <v>0.17</v>
      </c>
      <c r="J5005">
        <v>394.42</v>
      </c>
      <c r="K5005">
        <v>259.36</v>
      </c>
      <c r="L5005">
        <v>135.06</v>
      </c>
      <c r="M5005" t="s">
        <v>22</v>
      </c>
      <c r="N5005" t="str">
        <f t="shared" si="78"/>
        <v>Medium</v>
      </c>
    </row>
    <row r="5006" spans="1:14" x14ac:dyDescent="0.3">
      <c r="A5006">
        <v>5005</v>
      </c>
      <c r="B5006" t="s">
        <v>989</v>
      </c>
      <c r="C5006" s="2">
        <v>45308</v>
      </c>
      <c r="D5006" t="s">
        <v>19</v>
      </c>
      <c r="E5006" t="s">
        <v>25</v>
      </c>
      <c r="F5006" t="s">
        <v>27</v>
      </c>
      <c r="G5006">
        <v>10</v>
      </c>
      <c r="H5006">
        <v>249.98</v>
      </c>
      <c r="I5006">
        <v>0.08</v>
      </c>
      <c r="J5006">
        <v>2299.8200000000002</v>
      </c>
      <c r="K5006">
        <v>1482.57</v>
      </c>
      <c r="L5006">
        <v>817.25</v>
      </c>
      <c r="M5006" t="s">
        <v>17</v>
      </c>
      <c r="N5006" t="str">
        <f t="shared" si="78"/>
        <v>Low</v>
      </c>
    </row>
    <row r="5007" spans="1:14" x14ac:dyDescent="0.3">
      <c r="A5007">
        <v>5006</v>
      </c>
      <c r="B5007" t="s">
        <v>3328</v>
      </c>
      <c r="C5007" s="2">
        <v>45567</v>
      </c>
      <c r="D5007" t="s">
        <v>24</v>
      </c>
      <c r="E5007" t="s">
        <v>20</v>
      </c>
      <c r="F5007" t="s">
        <v>21</v>
      </c>
      <c r="G5007">
        <v>10</v>
      </c>
      <c r="H5007">
        <v>329.2</v>
      </c>
      <c r="I5007">
        <v>0.16</v>
      </c>
      <c r="J5007">
        <v>2765.28</v>
      </c>
      <c r="K5007">
        <v>1592.59</v>
      </c>
      <c r="L5007">
        <v>1172.69</v>
      </c>
      <c r="M5007" t="s">
        <v>46</v>
      </c>
      <c r="N5007" t="str">
        <f t="shared" si="78"/>
        <v>Medium</v>
      </c>
    </row>
    <row r="5008" spans="1:14" x14ac:dyDescent="0.3">
      <c r="A5008">
        <v>5007</v>
      </c>
      <c r="B5008" t="s">
        <v>578</v>
      </c>
      <c r="C5008" s="2">
        <v>45522</v>
      </c>
      <c r="D5008" t="s">
        <v>19</v>
      </c>
      <c r="E5008" t="s">
        <v>15</v>
      </c>
      <c r="F5008" t="s">
        <v>21</v>
      </c>
      <c r="G5008">
        <v>2</v>
      </c>
      <c r="H5008">
        <v>117.28</v>
      </c>
      <c r="I5008">
        <v>0.02</v>
      </c>
      <c r="J5008">
        <v>229.87</v>
      </c>
      <c r="K5008">
        <v>178.78</v>
      </c>
      <c r="L5008">
        <v>51.09</v>
      </c>
      <c r="M5008" t="s">
        <v>28</v>
      </c>
      <c r="N5008" t="str">
        <f t="shared" si="78"/>
        <v>Low</v>
      </c>
    </row>
    <row r="5009" spans="1:14" x14ac:dyDescent="0.3">
      <c r="A5009">
        <v>5008</v>
      </c>
      <c r="B5009" t="s">
        <v>3856</v>
      </c>
      <c r="C5009" s="2">
        <v>45305</v>
      </c>
      <c r="D5009" t="s">
        <v>14</v>
      </c>
      <c r="E5009" t="s">
        <v>30</v>
      </c>
      <c r="F5009" t="s">
        <v>21</v>
      </c>
      <c r="G5009">
        <v>3</v>
      </c>
      <c r="H5009">
        <v>275.44</v>
      </c>
      <c r="I5009">
        <v>0.02</v>
      </c>
      <c r="J5009">
        <v>809.79</v>
      </c>
      <c r="K5009">
        <v>474.78</v>
      </c>
      <c r="L5009">
        <v>335.01</v>
      </c>
      <c r="M5009" t="s">
        <v>46</v>
      </c>
      <c r="N5009" t="str">
        <f t="shared" si="78"/>
        <v>Low</v>
      </c>
    </row>
    <row r="5010" spans="1:14" x14ac:dyDescent="0.3">
      <c r="A5010">
        <v>5009</v>
      </c>
      <c r="B5010" t="s">
        <v>3857</v>
      </c>
      <c r="C5010" s="2">
        <v>45358</v>
      </c>
      <c r="D5010" t="s">
        <v>24</v>
      </c>
      <c r="E5010" t="s">
        <v>30</v>
      </c>
      <c r="F5010" t="s">
        <v>16</v>
      </c>
      <c r="G5010">
        <v>1</v>
      </c>
      <c r="H5010">
        <v>259.08999999999997</v>
      </c>
      <c r="I5010">
        <v>0.13</v>
      </c>
      <c r="J5010">
        <v>225.41</v>
      </c>
      <c r="K5010">
        <v>164</v>
      </c>
      <c r="L5010">
        <v>61.41</v>
      </c>
      <c r="M5010" t="s">
        <v>40</v>
      </c>
      <c r="N5010" t="str">
        <f t="shared" si="78"/>
        <v>Medium</v>
      </c>
    </row>
    <row r="5011" spans="1:14" x14ac:dyDescent="0.3">
      <c r="A5011">
        <v>5010</v>
      </c>
      <c r="B5011" t="s">
        <v>1887</v>
      </c>
      <c r="C5011" s="2">
        <v>45600</v>
      </c>
      <c r="D5011" t="s">
        <v>39</v>
      </c>
      <c r="E5011" t="s">
        <v>25</v>
      </c>
      <c r="F5011" t="s">
        <v>27</v>
      </c>
      <c r="G5011">
        <v>8</v>
      </c>
      <c r="H5011">
        <v>20.38</v>
      </c>
      <c r="I5011">
        <v>0.16</v>
      </c>
      <c r="J5011">
        <v>136.94999999999999</v>
      </c>
      <c r="K5011">
        <v>82.45</v>
      </c>
      <c r="L5011">
        <v>54.5</v>
      </c>
      <c r="M5011" t="s">
        <v>46</v>
      </c>
      <c r="N5011" t="str">
        <f t="shared" si="78"/>
        <v>Medium</v>
      </c>
    </row>
    <row r="5012" spans="1:14" x14ac:dyDescent="0.3">
      <c r="A5012">
        <v>5011</v>
      </c>
      <c r="B5012" t="s">
        <v>3858</v>
      </c>
      <c r="C5012" s="2">
        <v>45509</v>
      </c>
      <c r="D5012" t="s">
        <v>19</v>
      </c>
      <c r="E5012" t="s">
        <v>20</v>
      </c>
      <c r="F5012" t="s">
        <v>21</v>
      </c>
      <c r="G5012">
        <v>1</v>
      </c>
      <c r="H5012">
        <v>49.95</v>
      </c>
      <c r="I5012">
        <v>7.0000000000000007E-2</v>
      </c>
      <c r="J5012">
        <v>46.45</v>
      </c>
      <c r="K5012">
        <v>32.04</v>
      </c>
      <c r="L5012">
        <v>14.41</v>
      </c>
      <c r="M5012" t="s">
        <v>40</v>
      </c>
      <c r="N5012" t="str">
        <f t="shared" si="78"/>
        <v>Low</v>
      </c>
    </row>
    <row r="5013" spans="1:14" x14ac:dyDescent="0.3">
      <c r="A5013">
        <v>5012</v>
      </c>
      <c r="B5013" t="s">
        <v>3859</v>
      </c>
      <c r="C5013" s="2">
        <v>45431</v>
      </c>
      <c r="D5013" t="s">
        <v>14</v>
      </c>
      <c r="E5013" t="s">
        <v>15</v>
      </c>
      <c r="F5013" t="s">
        <v>21</v>
      </c>
      <c r="G5013">
        <v>6</v>
      </c>
      <c r="H5013">
        <v>468.45</v>
      </c>
      <c r="I5013">
        <v>7.0000000000000007E-2</v>
      </c>
      <c r="J5013">
        <v>2613.9499999999998</v>
      </c>
      <c r="K5013">
        <v>1637.71</v>
      </c>
      <c r="L5013">
        <v>976.24</v>
      </c>
      <c r="M5013" t="s">
        <v>40</v>
      </c>
      <c r="N5013" t="str">
        <f t="shared" si="78"/>
        <v>Low</v>
      </c>
    </row>
    <row r="5014" spans="1:14" x14ac:dyDescent="0.3">
      <c r="A5014">
        <v>5013</v>
      </c>
      <c r="B5014" t="s">
        <v>2864</v>
      </c>
      <c r="C5014" s="2">
        <v>45547</v>
      </c>
      <c r="D5014" t="s">
        <v>39</v>
      </c>
      <c r="E5014" t="s">
        <v>25</v>
      </c>
      <c r="F5014" t="s">
        <v>21</v>
      </c>
      <c r="G5014">
        <v>6</v>
      </c>
      <c r="H5014">
        <v>92.98</v>
      </c>
      <c r="I5014">
        <v>0.09</v>
      </c>
      <c r="J5014">
        <v>507.67</v>
      </c>
      <c r="K5014">
        <v>400.07</v>
      </c>
      <c r="L5014">
        <v>107.6</v>
      </c>
      <c r="M5014" t="s">
        <v>17</v>
      </c>
      <c r="N5014" t="str">
        <f t="shared" si="78"/>
        <v>Low</v>
      </c>
    </row>
    <row r="5015" spans="1:14" x14ac:dyDescent="0.3">
      <c r="A5015">
        <v>5014</v>
      </c>
      <c r="B5015" t="s">
        <v>3860</v>
      </c>
      <c r="C5015" s="2">
        <v>45343</v>
      </c>
      <c r="D5015" t="s">
        <v>19</v>
      </c>
      <c r="E5015" t="s">
        <v>25</v>
      </c>
      <c r="F5015" t="s">
        <v>21</v>
      </c>
      <c r="G5015">
        <v>2</v>
      </c>
      <c r="H5015">
        <v>399.09</v>
      </c>
      <c r="I5015">
        <v>0.17</v>
      </c>
      <c r="J5015">
        <v>662.49</v>
      </c>
      <c r="K5015">
        <v>498.05</v>
      </c>
      <c r="L5015">
        <v>164.44</v>
      </c>
      <c r="M5015" t="s">
        <v>40</v>
      </c>
      <c r="N5015" t="str">
        <f t="shared" si="78"/>
        <v>Medium</v>
      </c>
    </row>
    <row r="5016" spans="1:14" x14ac:dyDescent="0.3">
      <c r="A5016">
        <v>5015</v>
      </c>
      <c r="B5016" t="s">
        <v>2962</v>
      </c>
      <c r="C5016" s="2">
        <v>45643</v>
      </c>
      <c r="D5016" t="s">
        <v>14</v>
      </c>
      <c r="E5016" t="s">
        <v>30</v>
      </c>
      <c r="F5016" t="s">
        <v>16</v>
      </c>
      <c r="G5016">
        <v>7</v>
      </c>
      <c r="H5016">
        <v>53.75</v>
      </c>
      <c r="I5016">
        <v>0.13</v>
      </c>
      <c r="J5016">
        <v>327.33999999999997</v>
      </c>
      <c r="K5016">
        <v>216.88</v>
      </c>
      <c r="L5016">
        <v>110.46</v>
      </c>
      <c r="M5016" t="s">
        <v>17</v>
      </c>
      <c r="N5016" t="str">
        <f t="shared" si="78"/>
        <v>Medium</v>
      </c>
    </row>
    <row r="5017" spans="1:14" x14ac:dyDescent="0.3">
      <c r="A5017">
        <v>5016</v>
      </c>
      <c r="B5017" t="s">
        <v>3861</v>
      </c>
      <c r="C5017" s="2">
        <v>45501</v>
      </c>
      <c r="D5017" t="s">
        <v>19</v>
      </c>
      <c r="E5017" t="s">
        <v>33</v>
      </c>
      <c r="F5017" t="s">
        <v>21</v>
      </c>
      <c r="G5017">
        <v>8</v>
      </c>
      <c r="H5017">
        <v>486.67</v>
      </c>
      <c r="I5017">
        <v>0.05</v>
      </c>
      <c r="J5017">
        <v>3698.69</v>
      </c>
      <c r="K5017">
        <v>2348.04</v>
      </c>
      <c r="L5017">
        <v>1350.65</v>
      </c>
      <c r="M5017" t="s">
        <v>22</v>
      </c>
      <c r="N5017" t="str">
        <f t="shared" si="78"/>
        <v>Low</v>
      </c>
    </row>
    <row r="5018" spans="1:14" x14ac:dyDescent="0.3">
      <c r="A5018">
        <v>5017</v>
      </c>
      <c r="B5018" t="s">
        <v>488</v>
      </c>
      <c r="C5018" s="2">
        <v>45599</v>
      </c>
      <c r="D5018" t="s">
        <v>14</v>
      </c>
      <c r="E5018" t="s">
        <v>33</v>
      </c>
      <c r="F5018" t="s">
        <v>27</v>
      </c>
      <c r="G5018">
        <v>10</v>
      </c>
      <c r="H5018">
        <v>282.61</v>
      </c>
      <c r="I5018">
        <v>0.27</v>
      </c>
      <c r="J5018">
        <v>2063.0500000000002</v>
      </c>
      <c r="K5018">
        <v>1043.9000000000001</v>
      </c>
      <c r="L5018">
        <v>1019.15</v>
      </c>
      <c r="M5018" t="s">
        <v>28</v>
      </c>
      <c r="N5018" t="str">
        <f t="shared" si="78"/>
        <v>High</v>
      </c>
    </row>
    <row r="5019" spans="1:14" x14ac:dyDescent="0.3">
      <c r="A5019">
        <v>5018</v>
      </c>
      <c r="B5019" t="s">
        <v>2993</v>
      </c>
      <c r="C5019" s="2">
        <v>45619</v>
      </c>
      <c r="D5019" t="s">
        <v>19</v>
      </c>
      <c r="E5019" t="s">
        <v>25</v>
      </c>
      <c r="F5019" t="s">
        <v>21</v>
      </c>
      <c r="G5019">
        <v>1</v>
      </c>
      <c r="H5019">
        <v>450.96</v>
      </c>
      <c r="I5019">
        <v>0.26</v>
      </c>
      <c r="J5019">
        <v>333.71</v>
      </c>
      <c r="K5019">
        <v>232.87</v>
      </c>
      <c r="L5019">
        <v>100.84</v>
      </c>
      <c r="M5019" t="s">
        <v>28</v>
      </c>
      <c r="N5019" t="str">
        <f t="shared" si="78"/>
        <v>High</v>
      </c>
    </row>
    <row r="5020" spans="1:14" x14ac:dyDescent="0.3">
      <c r="A5020">
        <v>5019</v>
      </c>
      <c r="B5020" t="s">
        <v>3862</v>
      </c>
      <c r="C5020" s="2">
        <v>45583</v>
      </c>
      <c r="D5020" t="s">
        <v>14</v>
      </c>
      <c r="E5020" t="s">
        <v>30</v>
      </c>
      <c r="F5020" t="s">
        <v>27</v>
      </c>
      <c r="G5020">
        <v>4</v>
      </c>
      <c r="H5020">
        <v>383.21</v>
      </c>
      <c r="I5020">
        <v>0.24</v>
      </c>
      <c r="J5020">
        <v>1164.96</v>
      </c>
      <c r="K5020">
        <v>894.95</v>
      </c>
      <c r="L5020">
        <v>270.01</v>
      </c>
      <c r="M5020" t="s">
        <v>46</v>
      </c>
      <c r="N5020" t="str">
        <f t="shared" si="78"/>
        <v>High</v>
      </c>
    </row>
    <row r="5021" spans="1:14" x14ac:dyDescent="0.3">
      <c r="A5021">
        <v>5020</v>
      </c>
      <c r="B5021" t="s">
        <v>125</v>
      </c>
      <c r="C5021" s="2">
        <v>45465</v>
      </c>
      <c r="D5021" t="s">
        <v>19</v>
      </c>
      <c r="E5021" t="s">
        <v>15</v>
      </c>
      <c r="F5021" t="s">
        <v>27</v>
      </c>
      <c r="G5021">
        <v>7</v>
      </c>
      <c r="H5021">
        <v>363.99</v>
      </c>
      <c r="I5021">
        <v>0.16</v>
      </c>
      <c r="J5021">
        <v>2140.2600000000002</v>
      </c>
      <c r="K5021">
        <v>1685.96</v>
      </c>
      <c r="L5021">
        <v>454.3</v>
      </c>
      <c r="M5021" t="s">
        <v>22</v>
      </c>
      <c r="N5021" t="str">
        <f t="shared" si="78"/>
        <v>Medium</v>
      </c>
    </row>
    <row r="5022" spans="1:14" x14ac:dyDescent="0.3">
      <c r="A5022">
        <v>5021</v>
      </c>
      <c r="B5022" t="s">
        <v>3176</v>
      </c>
      <c r="C5022" s="2">
        <v>45496</v>
      </c>
      <c r="D5022" t="s">
        <v>24</v>
      </c>
      <c r="E5022" t="s">
        <v>20</v>
      </c>
      <c r="F5022" t="s">
        <v>21</v>
      </c>
      <c r="G5022">
        <v>4</v>
      </c>
      <c r="H5022">
        <v>40.51</v>
      </c>
      <c r="I5022">
        <v>0.13</v>
      </c>
      <c r="J5022">
        <v>140.97</v>
      </c>
      <c r="K5022">
        <v>96.93</v>
      </c>
      <c r="L5022">
        <v>44.04</v>
      </c>
      <c r="M5022" t="s">
        <v>17</v>
      </c>
      <c r="N5022" t="str">
        <f t="shared" si="78"/>
        <v>Medium</v>
      </c>
    </row>
    <row r="5023" spans="1:14" x14ac:dyDescent="0.3">
      <c r="A5023">
        <v>5022</v>
      </c>
      <c r="B5023" t="s">
        <v>2103</v>
      </c>
      <c r="C5023" s="2">
        <v>45387</v>
      </c>
      <c r="D5023" t="s">
        <v>14</v>
      </c>
      <c r="E5023" t="s">
        <v>30</v>
      </c>
      <c r="F5023" t="s">
        <v>27</v>
      </c>
      <c r="G5023">
        <v>5</v>
      </c>
      <c r="H5023">
        <v>257.06</v>
      </c>
      <c r="I5023">
        <v>0.2</v>
      </c>
      <c r="J5023">
        <v>1028.24</v>
      </c>
      <c r="K5023">
        <v>652.6</v>
      </c>
      <c r="L5023">
        <v>375.64</v>
      </c>
      <c r="M5023" t="s">
        <v>17</v>
      </c>
      <c r="N5023" t="str">
        <f t="shared" si="78"/>
        <v>Medium</v>
      </c>
    </row>
    <row r="5024" spans="1:14" x14ac:dyDescent="0.3">
      <c r="A5024">
        <v>5023</v>
      </c>
      <c r="B5024" t="s">
        <v>3863</v>
      </c>
      <c r="C5024" s="2">
        <v>45555</v>
      </c>
      <c r="D5024" t="s">
        <v>39</v>
      </c>
      <c r="E5024" t="s">
        <v>30</v>
      </c>
      <c r="F5024" t="s">
        <v>16</v>
      </c>
      <c r="G5024">
        <v>7</v>
      </c>
      <c r="H5024">
        <v>452.55</v>
      </c>
      <c r="I5024">
        <v>0.09</v>
      </c>
      <c r="J5024">
        <v>2882.74</v>
      </c>
      <c r="K5024">
        <v>1951.56</v>
      </c>
      <c r="L5024">
        <v>931.18</v>
      </c>
      <c r="M5024" t="s">
        <v>28</v>
      </c>
      <c r="N5024" t="str">
        <f t="shared" si="78"/>
        <v>Low</v>
      </c>
    </row>
    <row r="5025" spans="1:14" x14ac:dyDescent="0.3">
      <c r="A5025">
        <v>5024</v>
      </c>
      <c r="B5025" t="s">
        <v>3864</v>
      </c>
      <c r="C5025" s="2">
        <v>45441</v>
      </c>
      <c r="D5025" t="s">
        <v>39</v>
      </c>
      <c r="E5025" t="s">
        <v>25</v>
      </c>
      <c r="F5025" t="s">
        <v>21</v>
      </c>
      <c r="G5025">
        <v>10</v>
      </c>
      <c r="H5025">
        <v>364.2</v>
      </c>
      <c r="I5025">
        <v>0.08</v>
      </c>
      <c r="J5025">
        <v>3350.64</v>
      </c>
      <c r="K5025">
        <v>2211.5100000000002</v>
      </c>
      <c r="L5025">
        <v>1139.1300000000001</v>
      </c>
      <c r="M5025" t="s">
        <v>28</v>
      </c>
      <c r="N5025" t="str">
        <f t="shared" si="78"/>
        <v>Low</v>
      </c>
    </row>
    <row r="5026" spans="1:14" x14ac:dyDescent="0.3">
      <c r="A5026">
        <v>5025</v>
      </c>
      <c r="B5026" t="s">
        <v>202</v>
      </c>
      <c r="C5026" s="2">
        <v>45500</v>
      </c>
      <c r="D5026" t="s">
        <v>24</v>
      </c>
      <c r="E5026" t="s">
        <v>20</v>
      </c>
      <c r="F5026" t="s">
        <v>27</v>
      </c>
      <c r="G5026">
        <v>8</v>
      </c>
      <c r="H5026">
        <v>75.23</v>
      </c>
      <c r="I5026">
        <v>0.19</v>
      </c>
      <c r="J5026">
        <v>487.49</v>
      </c>
      <c r="K5026">
        <v>377.05</v>
      </c>
      <c r="L5026">
        <v>110.44</v>
      </c>
      <c r="M5026" t="s">
        <v>40</v>
      </c>
      <c r="N5026" t="str">
        <f t="shared" si="78"/>
        <v>Medium</v>
      </c>
    </row>
    <row r="5027" spans="1:14" x14ac:dyDescent="0.3">
      <c r="A5027">
        <v>5026</v>
      </c>
      <c r="B5027" t="s">
        <v>3865</v>
      </c>
      <c r="C5027" s="2">
        <v>45368</v>
      </c>
      <c r="D5027" t="s">
        <v>19</v>
      </c>
      <c r="E5027" t="s">
        <v>20</v>
      </c>
      <c r="F5027" t="s">
        <v>27</v>
      </c>
      <c r="G5027">
        <v>5</v>
      </c>
      <c r="H5027">
        <v>381.28</v>
      </c>
      <c r="I5027">
        <v>0.01</v>
      </c>
      <c r="J5027">
        <v>1887.34</v>
      </c>
      <c r="K5027">
        <v>1242.27</v>
      </c>
      <c r="L5027">
        <v>645.07000000000005</v>
      </c>
      <c r="M5027" t="s">
        <v>17</v>
      </c>
      <c r="N5027" t="str">
        <f t="shared" si="78"/>
        <v>Low</v>
      </c>
    </row>
    <row r="5028" spans="1:14" x14ac:dyDescent="0.3">
      <c r="A5028">
        <v>5027</v>
      </c>
      <c r="B5028" t="s">
        <v>3866</v>
      </c>
      <c r="C5028" s="2">
        <v>45426</v>
      </c>
      <c r="D5028" t="s">
        <v>19</v>
      </c>
      <c r="E5028" t="s">
        <v>25</v>
      </c>
      <c r="F5028" t="s">
        <v>16</v>
      </c>
      <c r="G5028">
        <v>6</v>
      </c>
      <c r="H5028">
        <v>178.71</v>
      </c>
      <c r="I5028">
        <v>0.03</v>
      </c>
      <c r="J5028">
        <v>1040.0899999999999</v>
      </c>
      <c r="K5028">
        <v>720.61</v>
      </c>
      <c r="L5028">
        <v>319.48</v>
      </c>
      <c r="M5028" t="s">
        <v>22</v>
      </c>
      <c r="N5028" t="str">
        <f t="shared" si="78"/>
        <v>Low</v>
      </c>
    </row>
    <row r="5029" spans="1:14" x14ac:dyDescent="0.3">
      <c r="A5029">
        <v>5028</v>
      </c>
      <c r="B5029" t="s">
        <v>3867</v>
      </c>
      <c r="C5029" s="2">
        <v>45323</v>
      </c>
      <c r="D5029" t="s">
        <v>24</v>
      </c>
      <c r="E5029" t="s">
        <v>25</v>
      </c>
      <c r="F5029" t="s">
        <v>27</v>
      </c>
      <c r="G5029">
        <v>9</v>
      </c>
      <c r="H5029">
        <v>66.260000000000005</v>
      </c>
      <c r="I5029">
        <v>0.16</v>
      </c>
      <c r="J5029">
        <v>500.93</v>
      </c>
      <c r="K5029">
        <v>318.08999999999997</v>
      </c>
      <c r="L5029">
        <v>182.84</v>
      </c>
      <c r="M5029" t="s">
        <v>46</v>
      </c>
      <c r="N5029" t="str">
        <f t="shared" si="78"/>
        <v>Medium</v>
      </c>
    </row>
    <row r="5030" spans="1:14" x14ac:dyDescent="0.3">
      <c r="A5030">
        <v>5029</v>
      </c>
      <c r="B5030" t="s">
        <v>240</v>
      </c>
      <c r="C5030" s="2">
        <v>45492</v>
      </c>
      <c r="D5030" t="s">
        <v>19</v>
      </c>
      <c r="E5030" t="s">
        <v>33</v>
      </c>
      <c r="F5030" t="s">
        <v>16</v>
      </c>
      <c r="G5030">
        <v>6</v>
      </c>
      <c r="H5030">
        <v>118.14</v>
      </c>
      <c r="I5030">
        <v>0.13</v>
      </c>
      <c r="J5030">
        <v>616.69000000000005</v>
      </c>
      <c r="K5030">
        <v>333.16</v>
      </c>
      <c r="L5030">
        <v>283.52999999999997</v>
      </c>
      <c r="M5030" t="s">
        <v>40</v>
      </c>
      <c r="N5030" t="str">
        <f t="shared" si="78"/>
        <v>Medium</v>
      </c>
    </row>
    <row r="5031" spans="1:14" x14ac:dyDescent="0.3">
      <c r="A5031">
        <v>5030</v>
      </c>
      <c r="B5031" t="s">
        <v>3161</v>
      </c>
      <c r="C5031" s="2">
        <v>45649</v>
      </c>
      <c r="D5031" t="s">
        <v>19</v>
      </c>
      <c r="E5031" t="s">
        <v>25</v>
      </c>
      <c r="F5031" t="s">
        <v>16</v>
      </c>
      <c r="G5031">
        <v>7</v>
      </c>
      <c r="H5031">
        <v>198.18</v>
      </c>
      <c r="I5031">
        <v>0.15</v>
      </c>
      <c r="J5031">
        <v>1179.17</v>
      </c>
      <c r="K5031">
        <v>859.28</v>
      </c>
      <c r="L5031">
        <v>319.89</v>
      </c>
      <c r="M5031" t="s">
        <v>46</v>
      </c>
      <c r="N5031" t="str">
        <f t="shared" si="78"/>
        <v>Medium</v>
      </c>
    </row>
    <row r="5032" spans="1:14" x14ac:dyDescent="0.3">
      <c r="A5032">
        <v>5031</v>
      </c>
      <c r="B5032" t="s">
        <v>430</v>
      </c>
      <c r="C5032" s="2">
        <v>45421</v>
      </c>
      <c r="D5032" t="s">
        <v>24</v>
      </c>
      <c r="E5032" t="s">
        <v>30</v>
      </c>
      <c r="F5032" t="s">
        <v>16</v>
      </c>
      <c r="G5032">
        <v>10</v>
      </c>
      <c r="H5032">
        <v>39.25</v>
      </c>
      <c r="I5032">
        <v>0.21</v>
      </c>
      <c r="J5032">
        <v>310.07</v>
      </c>
      <c r="K5032">
        <v>165.28</v>
      </c>
      <c r="L5032">
        <v>144.79</v>
      </c>
      <c r="M5032" t="s">
        <v>46</v>
      </c>
      <c r="N5032" t="str">
        <f t="shared" si="78"/>
        <v>High</v>
      </c>
    </row>
    <row r="5033" spans="1:14" x14ac:dyDescent="0.3">
      <c r="A5033">
        <v>5032</v>
      </c>
      <c r="B5033" t="s">
        <v>1836</v>
      </c>
      <c r="C5033" s="2">
        <v>45567</v>
      </c>
      <c r="D5033" t="s">
        <v>19</v>
      </c>
      <c r="E5033" t="s">
        <v>33</v>
      </c>
      <c r="F5033" t="s">
        <v>21</v>
      </c>
      <c r="G5033">
        <v>7</v>
      </c>
      <c r="H5033">
        <v>110.89</v>
      </c>
      <c r="I5033">
        <v>0.05</v>
      </c>
      <c r="J5033">
        <v>737.42</v>
      </c>
      <c r="K5033">
        <v>501.08</v>
      </c>
      <c r="L5033">
        <v>236.34</v>
      </c>
      <c r="M5033" t="s">
        <v>22</v>
      </c>
      <c r="N5033" t="str">
        <f t="shared" si="78"/>
        <v>Low</v>
      </c>
    </row>
    <row r="5034" spans="1:14" x14ac:dyDescent="0.3">
      <c r="A5034">
        <v>5033</v>
      </c>
      <c r="B5034" t="s">
        <v>3868</v>
      </c>
      <c r="C5034" s="2">
        <v>45644</v>
      </c>
      <c r="D5034" t="s">
        <v>24</v>
      </c>
      <c r="E5034" t="s">
        <v>30</v>
      </c>
      <c r="F5034" t="s">
        <v>27</v>
      </c>
      <c r="G5034">
        <v>6</v>
      </c>
      <c r="H5034">
        <v>289.44</v>
      </c>
      <c r="I5034">
        <v>0.01</v>
      </c>
      <c r="J5034">
        <v>1719.27</v>
      </c>
      <c r="K5034">
        <v>1307.3699999999999</v>
      </c>
      <c r="L5034">
        <v>411.9</v>
      </c>
      <c r="M5034" t="s">
        <v>22</v>
      </c>
      <c r="N5034" t="str">
        <f t="shared" si="78"/>
        <v>Low</v>
      </c>
    </row>
    <row r="5035" spans="1:14" x14ac:dyDescent="0.3">
      <c r="A5035">
        <v>5034</v>
      </c>
      <c r="B5035" t="s">
        <v>1216</v>
      </c>
      <c r="C5035" s="2">
        <v>45321</v>
      </c>
      <c r="D5035" t="s">
        <v>39</v>
      </c>
      <c r="E5035" t="s">
        <v>33</v>
      </c>
      <c r="F5035" t="s">
        <v>21</v>
      </c>
      <c r="G5035">
        <v>4</v>
      </c>
      <c r="H5035">
        <v>129.22999999999999</v>
      </c>
      <c r="I5035">
        <v>0.03</v>
      </c>
      <c r="J5035">
        <v>501.41</v>
      </c>
      <c r="K5035">
        <v>272.04000000000002</v>
      </c>
      <c r="L5035">
        <v>229.37</v>
      </c>
      <c r="M5035" t="s">
        <v>40</v>
      </c>
      <c r="N5035" t="str">
        <f t="shared" si="78"/>
        <v>Low</v>
      </c>
    </row>
    <row r="5036" spans="1:14" x14ac:dyDescent="0.3">
      <c r="A5036">
        <v>5035</v>
      </c>
      <c r="B5036" t="s">
        <v>3869</v>
      </c>
      <c r="C5036" s="2">
        <v>45583</v>
      </c>
      <c r="D5036" t="s">
        <v>39</v>
      </c>
      <c r="E5036" t="s">
        <v>15</v>
      </c>
      <c r="F5036" t="s">
        <v>21</v>
      </c>
      <c r="G5036">
        <v>10</v>
      </c>
      <c r="H5036">
        <v>104.81</v>
      </c>
      <c r="I5036">
        <v>0.01</v>
      </c>
      <c r="J5036">
        <v>1037.6199999999999</v>
      </c>
      <c r="K5036">
        <v>658.38</v>
      </c>
      <c r="L5036">
        <v>379.24</v>
      </c>
      <c r="M5036" t="s">
        <v>22</v>
      </c>
      <c r="N5036" t="str">
        <f t="shared" si="78"/>
        <v>Low</v>
      </c>
    </row>
    <row r="5037" spans="1:14" x14ac:dyDescent="0.3">
      <c r="A5037">
        <v>5036</v>
      </c>
      <c r="B5037" t="s">
        <v>3870</v>
      </c>
      <c r="C5037" s="2">
        <v>45487</v>
      </c>
      <c r="D5037" t="s">
        <v>24</v>
      </c>
      <c r="E5037" t="s">
        <v>15</v>
      </c>
      <c r="F5037" t="s">
        <v>16</v>
      </c>
      <c r="G5037">
        <v>4</v>
      </c>
      <c r="H5037">
        <v>115.78</v>
      </c>
      <c r="I5037">
        <v>0.11</v>
      </c>
      <c r="J5037">
        <v>412.18</v>
      </c>
      <c r="K5037">
        <v>265.95</v>
      </c>
      <c r="L5037">
        <v>146.22999999999999</v>
      </c>
      <c r="M5037" t="s">
        <v>17</v>
      </c>
      <c r="N5037" t="str">
        <f t="shared" si="78"/>
        <v>Medium</v>
      </c>
    </row>
    <row r="5038" spans="1:14" x14ac:dyDescent="0.3">
      <c r="A5038">
        <v>5037</v>
      </c>
      <c r="B5038" t="s">
        <v>3871</v>
      </c>
      <c r="C5038" s="2">
        <v>45439</v>
      </c>
      <c r="D5038" t="s">
        <v>24</v>
      </c>
      <c r="E5038" t="s">
        <v>20</v>
      </c>
      <c r="F5038" t="s">
        <v>27</v>
      </c>
      <c r="G5038">
        <v>3</v>
      </c>
      <c r="H5038">
        <v>400.78</v>
      </c>
      <c r="I5038">
        <v>0.15</v>
      </c>
      <c r="J5038">
        <v>1021.99</v>
      </c>
      <c r="K5038">
        <v>711.31</v>
      </c>
      <c r="L5038">
        <v>310.68</v>
      </c>
      <c r="M5038" t="s">
        <v>17</v>
      </c>
      <c r="N5038" t="str">
        <f t="shared" si="78"/>
        <v>Medium</v>
      </c>
    </row>
    <row r="5039" spans="1:14" x14ac:dyDescent="0.3">
      <c r="A5039">
        <v>5038</v>
      </c>
      <c r="B5039" t="s">
        <v>455</v>
      </c>
      <c r="C5039" s="2">
        <v>45465</v>
      </c>
      <c r="D5039" t="s">
        <v>14</v>
      </c>
      <c r="E5039" t="s">
        <v>25</v>
      </c>
      <c r="F5039" t="s">
        <v>16</v>
      </c>
      <c r="G5039">
        <v>8</v>
      </c>
      <c r="H5039">
        <v>414.78</v>
      </c>
      <c r="I5039">
        <v>0.13</v>
      </c>
      <c r="J5039">
        <v>2886.87</v>
      </c>
      <c r="K5039">
        <v>2016.03</v>
      </c>
      <c r="L5039">
        <v>870.84</v>
      </c>
      <c r="M5039" t="s">
        <v>17</v>
      </c>
      <c r="N5039" t="str">
        <f t="shared" si="78"/>
        <v>Medium</v>
      </c>
    </row>
    <row r="5040" spans="1:14" x14ac:dyDescent="0.3">
      <c r="A5040">
        <v>5039</v>
      </c>
      <c r="B5040" t="s">
        <v>3872</v>
      </c>
      <c r="C5040" s="2">
        <v>45392</v>
      </c>
      <c r="D5040" t="s">
        <v>14</v>
      </c>
      <c r="E5040" t="s">
        <v>33</v>
      </c>
      <c r="F5040" t="s">
        <v>16</v>
      </c>
      <c r="G5040">
        <v>1</v>
      </c>
      <c r="H5040">
        <v>132.37</v>
      </c>
      <c r="I5040">
        <v>0.28000000000000003</v>
      </c>
      <c r="J5040">
        <v>95.31</v>
      </c>
      <c r="K5040">
        <v>68.12</v>
      </c>
      <c r="L5040">
        <v>27.19</v>
      </c>
      <c r="M5040" t="s">
        <v>40</v>
      </c>
      <c r="N5040" t="str">
        <f t="shared" si="78"/>
        <v>High</v>
      </c>
    </row>
    <row r="5041" spans="1:14" x14ac:dyDescent="0.3">
      <c r="A5041">
        <v>5040</v>
      </c>
      <c r="B5041" t="s">
        <v>52</v>
      </c>
      <c r="C5041" s="2">
        <v>45350</v>
      </c>
      <c r="D5041" t="s">
        <v>19</v>
      </c>
      <c r="E5041" t="s">
        <v>15</v>
      </c>
      <c r="F5041" t="s">
        <v>27</v>
      </c>
      <c r="G5041">
        <v>7</v>
      </c>
      <c r="H5041">
        <v>82.98</v>
      </c>
      <c r="I5041">
        <v>0.06</v>
      </c>
      <c r="J5041">
        <v>546.01</v>
      </c>
      <c r="K5041">
        <v>354.74</v>
      </c>
      <c r="L5041">
        <v>191.27</v>
      </c>
      <c r="M5041" t="s">
        <v>40</v>
      </c>
      <c r="N5041" t="str">
        <f t="shared" si="78"/>
        <v>Low</v>
      </c>
    </row>
    <row r="5042" spans="1:14" x14ac:dyDescent="0.3">
      <c r="A5042">
        <v>5041</v>
      </c>
      <c r="B5042" t="s">
        <v>2855</v>
      </c>
      <c r="C5042" s="2">
        <v>45397</v>
      </c>
      <c r="D5042" t="s">
        <v>24</v>
      </c>
      <c r="E5042" t="s">
        <v>25</v>
      </c>
      <c r="F5042" t="s">
        <v>27</v>
      </c>
      <c r="G5042">
        <v>9</v>
      </c>
      <c r="H5042">
        <v>81.58</v>
      </c>
      <c r="I5042">
        <v>0.09</v>
      </c>
      <c r="J5042">
        <v>668.14</v>
      </c>
      <c r="K5042">
        <v>457.57</v>
      </c>
      <c r="L5042">
        <v>210.57</v>
      </c>
      <c r="M5042" t="s">
        <v>46</v>
      </c>
      <c r="N5042" t="str">
        <f t="shared" si="78"/>
        <v>Low</v>
      </c>
    </row>
    <row r="5043" spans="1:14" x14ac:dyDescent="0.3">
      <c r="A5043">
        <v>5042</v>
      </c>
      <c r="B5043" t="s">
        <v>295</v>
      </c>
      <c r="C5043" s="2">
        <v>45627</v>
      </c>
      <c r="D5043" t="s">
        <v>24</v>
      </c>
      <c r="E5043" t="s">
        <v>20</v>
      </c>
      <c r="F5043" t="s">
        <v>21</v>
      </c>
      <c r="G5043">
        <v>10</v>
      </c>
      <c r="H5043">
        <v>309.70999999999998</v>
      </c>
      <c r="I5043">
        <v>0.11</v>
      </c>
      <c r="J5043">
        <v>2756.42</v>
      </c>
      <c r="K5043">
        <v>1720.03</v>
      </c>
      <c r="L5043">
        <v>1036.3900000000001</v>
      </c>
      <c r="M5043" t="s">
        <v>22</v>
      </c>
      <c r="N5043" t="str">
        <f t="shared" si="78"/>
        <v>Medium</v>
      </c>
    </row>
    <row r="5044" spans="1:14" x14ac:dyDescent="0.3">
      <c r="A5044">
        <v>5043</v>
      </c>
      <c r="B5044" t="s">
        <v>848</v>
      </c>
      <c r="C5044" s="2">
        <v>45421</v>
      </c>
      <c r="D5044" t="s">
        <v>14</v>
      </c>
      <c r="E5044" t="s">
        <v>20</v>
      </c>
      <c r="F5044" t="s">
        <v>21</v>
      </c>
      <c r="G5044">
        <v>8</v>
      </c>
      <c r="H5044">
        <v>200.55</v>
      </c>
      <c r="I5044">
        <v>0.28999999999999998</v>
      </c>
      <c r="J5044">
        <v>1139.1199999999999</v>
      </c>
      <c r="K5044">
        <v>857.66</v>
      </c>
      <c r="L5044">
        <v>281.45999999999998</v>
      </c>
      <c r="M5044" t="s">
        <v>40</v>
      </c>
      <c r="N5044" t="str">
        <f t="shared" si="78"/>
        <v>High</v>
      </c>
    </row>
    <row r="5045" spans="1:14" x14ac:dyDescent="0.3">
      <c r="A5045">
        <v>5044</v>
      </c>
      <c r="B5045" t="s">
        <v>3873</v>
      </c>
      <c r="C5045" s="2">
        <v>45348</v>
      </c>
      <c r="D5045" t="s">
        <v>14</v>
      </c>
      <c r="E5045" t="s">
        <v>15</v>
      </c>
      <c r="F5045" t="s">
        <v>16</v>
      </c>
      <c r="G5045">
        <v>4</v>
      </c>
      <c r="H5045">
        <v>357.71</v>
      </c>
      <c r="I5045">
        <v>0.12</v>
      </c>
      <c r="J5045">
        <v>1259.1400000000001</v>
      </c>
      <c r="K5045">
        <v>972.55</v>
      </c>
      <c r="L5045">
        <v>286.58999999999997</v>
      </c>
      <c r="M5045" t="s">
        <v>46</v>
      </c>
      <c r="N5045" t="str">
        <f t="shared" si="78"/>
        <v>Medium</v>
      </c>
    </row>
    <row r="5046" spans="1:14" x14ac:dyDescent="0.3">
      <c r="A5046">
        <v>5045</v>
      </c>
      <c r="B5046" t="s">
        <v>3339</v>
      </c>
      <c r="C5046" s="2">
        <v>45430</v>
      </c>
      <c r="D5046" t="s">
        <v>24</v>
      </c>
      <c r="E5046" t="s">
        <v>30</v>
      </c>
      <c r="F5046" t="s">
        <v>27</v>
      </c>
      <c r="G5046">
        <v>8</v>
      </c>
      <c r="H5046">
        <v>389.59</v>
      </c>
      <c r="I5046">
        <v>0.11</v>
      </c>
      <c r="J5046">
        <v>2773.88</v>
      </c>
      <c r="K5046">
        <v>1630.11</v>
      </c>
      <c r="L5046">
        <v>1143.77</v>
      </c>
      <c r="M5046" t="s">
        <v>40</v>
      </c>
      <c r="N5046" t="str">
        <f t="shared" si="78"/>
        <v>Medium</v>
      </c>
    </row>
    <row r="5047" spans="1:14" x14ac:dyDescent="0.3">
      <c r="A5047">
        <v>5046</v>
      </c>
      <c r="B5047" t="s">
        <v>3874</v>
      </c>
      <c r="C5047" s="2">
        <v>45372</v>
      </c>
      <c r="D5047" t="s">
        <v>19</v>
      </c>
      <c r="E5047" t="s">
        <v>15</v>
      </c>
      <c r="F5047" t="s">
        <v>21</v>
      </c>
      <c r="G5047">
        <v>6</v>
      </c>
      <c r="H5047">
        <v>276.27999999999997</v>
      </c>
      <c r="I5047">
        <v>0.14000000000000001</v>
      </c>
      <c r="J5047">
        <v>1425.6</v>
      </c>
      <c r="K5047">
        <v>768.65</v>
      </c>
      <c r="L5047">
        <v>656.95</v>
      </c>
      <c r="M5047" t="s">
        <v>40</v>
      </c>
      <c r="N5047" t="str">
        <f t="shared" si="78"/>
        <v>Medium</v>
      </c>
    </row>
    <row r="5048" spans="1:14" x14ac:dyDescent="0.3">
      <c r="A5048">
        <v>5047</v>
      </c>
      <c r="B5048" t="s">
        <v>3875</v>
      </c>
      <c r="C5048" s="2">
        <v>45613</v>
      </c>
      <c r="D5048" t="s">
        <v>39</v>
      </c>
      <c r="E5048" t="s">
        <v>25</v>
      </c>
      <c r="F5048" t="s">
        <v>27</v>
      </c>
      <c r="G5048">
        <v>6</v>
      </c>
      <c r="H5048">
        <v>223.57</v>
      </c>
      <c r="I5048">
        <v>0.08</v>
      </c>
      <c r="J5048">
        <v>1234.1099999999999</v>
      </c>
      <c r="K5048">
        <v>622.79999999999995</v>
      </c>
      <c r="L5048">
        <v>611.30999999999995</v>
      </c>
      <c r="M5048" t="s">
        <v>17</v>
      </c>
      <c r="N5048" t="str">
        <f t="shared" si="78"/>
        <v>Low</v>
      </c>
    </row>
    <row r="5049" spans="1:14" x14ac:dyDescent="0.3">
      <c r="A5049">
        <v>5048</v>
      </c>
      <c r="B5049" t="s">
        <v>2607</v>
      </c>
      <c r="C5049" s="2">
        <v>45657</v>
      </c>
      <c r="D5049" t="s">
        <v>39</v>
      </c>
      <c r="E5049" t="s">
        <v>20</v>
      </c>
      <c r="F5049" t="s">
        <v>27</v>
      </c>
      <c r="G5049">
        <v>9</v>
      </c>
      <c r="H5049">
        <v>69.84</v>
      </c>
      <c r="I5049">
        <v>0.06</v>
      </c>
      <c r="J5049">
        <v>590.85</v>
      </c>
      <c r="K5049">
        <v>438.14</v>
      </c>
      <c r="L5049">
        <v>152.71</v>
      </c>
      <c r="M5049" t="s">
        <v>17</v>
      </c>
      <c r="N5049" t="str">
        <f t="shared" si="78"/>
        <v>Low</v>
      </c>
    </row>
    <row r="5050" spans="1:14" x14ac:dyDescent="0.3">
      <c r="A5050">
        <v>5049</v>
      </c>
      <c r="B5050" t="s">
        <v>3876</v>
      </c>
      <c r="C5050" s="2">
        <v>45450</v>
      </c>
      <c r="D5050" t="s">
        <v>14</v>
      </c>
      <c r="E5050" t="s">
        <v>25</v>
      </c>
      <c r="F5050" t="s">
        <v>27</v>
      </c>
      <c r="G5050">
        <v>7</v>
      </c>
      <c r="H5050">
        <v>174.71</v>
      </c>
      <c r="I5050">
        <v>0.16</v>
      </c>
      <c r="J5050">
        <v>1027.29</v>
      </c>
      <c r="K5050">
        <v>795.98</v>
      </c>
      <c r="L5050">
        <v>231.31</v>
      </c>
      <c r="M5050" t="s">
        <v>40</v>
      </c>
      <c r="N5050" t="str">
        <f t="shared" si="78"/>
        <v>Medium</v>
      </c>
    </row>
    <row r="5051" spans="1:14" x14ac:dyDescent="0.3">
      <c r="A5051">
        <v>5050</v>
      </c>
      <c r="B5051" t="s">
        <v>3877</v>
      </c>
      <c r="C5051" s="2">
        <v>45654</v>
      </c>
      <c r="D5051" t="s">
        <v>19</v>
      </c>
      <c r="E5051" t="s">
        <v>20</v>
      </c>
      <c r="F5051" t="s">
        <v>16</v>
      </c>
      <c r="G5051">
        <v>2</v>
      </c>
      <c r="H5051">
        <v>244.08</v>
      </c>
      <c r="I5051">
        <v>0.12</v>
      </c>
      <c r="J5051">
        <v>429.58</v>
      </c>
      <c r="K5051">
        <v>284.08</v>
      </c>
      <c r="L5051">
        <v>145.5</v>
      </c>
      <c r="M5051" t="s">
        <v>28</v>
      </c>
      <c r="N5051" t="str">
        <f t="shared" si="78"/>
        <v>Medium</v>
      </c>
    </row>
    <row r="5052" spans="1:14" x14ac:dyDescent="0.3">
      <c r="A5052">
        <v>5051</v>
      </c>
      <c r="B5052" t="s">
        <v>3878</v>
      </c>
      <c r="C5052" s="2">
        <v>45522</v>
      </c>
      <c r="D5052" t="s">
        <v>39</v>
      </c>
      <c r="E5052" t="s">
        <v>20</v>
      </c>
      <c r="F5052" t="s">
        <v>21</v>
      </c>
      <c r="G5052">
        <v>2</v>
      </c>
      <c r="H5052">
        <v>468.41</v>
      </c>
      <c r="I5052">
        <v>0.18</v>
      </c>
      <c r="J5052">
        <v>768.19</v>
      </c>
      <c r="K5052">
        <v>613.88</v>
      </c>
      <c r="L5052">
        <v>154.31</v>
      </c>
      <c r="M5052" t="s">
        <v>17</v>
      </c>
      <c r="N5052" t="str">
        <f t="shared" si="78"/>
        <v>Medium</v>
      </c>
    </row>
    <row r="5053" spans="1:14" x14ac:dyDescent="0.3">
      <c r="A5053">
        <v>5052</v>
      </c>
      <c r="B5053" t="s">
        <v>3879</v>
      </c>
      <c r="C5053" s="2">
        <v>45466</v>
      </c>
      <c r="D5053" t="s">
        <v>39</v>
      </c>
      <c r="E5053" t="s">
        <v>25</v>
      </c>
      <c r="F5053" t="s">
        <v>21</v>
      </c>
      <c r="G5053">
        <v>3</v>
      </c>
      <c r="H5053">
        <v>378.2</v>
      </c>
      <c r="I5053">
        <v>0.03</v>
      </c>
      <c r="J5053">
        <v>1100.56</v>
      </c>
      <c r="K5053">
        <v>667.65</v>
      </c>
      <c r="L5053">
        <v>432.91</v>
      </c>
      <c r="M5053" t="s">
        <v>17</v>
      </c>
      <c r="N5053" t="str">
        <f t="shared" si="78"/>
        <v>Low</v>
      </c>
    </row>
    <row r="5054" spans="1:14" x14ac:dyDescent="0.3">
      <c r="A5054">
        <v>5053</v>
      </c>
      <c r="B5054" t="s">
        <v>3880</v>
      </c>
      <c r="C5054" s="2">
        <v>45612</v>
      </c>
      <c r="D5054" t="s">
        <v>19</v>
      </c>
      <c r="E5054" t="s">
        <v>25</v>
      </c>
      <c r="F5054" t="s">
        <v>27</v>
      </c>
      <c r="G5054">
        <v>2</v>
      </c>
      <c r="H5054">
        <v>200.42</v>
      </c>
      <c r="I5054">
        <v>0.01</v>
      </c>
      <c r="J5054">
        <v>396.83</v>
      </c>
      <c r="K5054">
        <v>280.45999999999998</v>
      </c>
      <c r="L5054">
        <v>116.37</v>
      </c>
      <c r="M5054" t="s">
        <v>28</v>
      </c>
      <c r="N5054" t="str">
        <f t="shared" si="78"/>
        <v>Low</v>
      </c>
    </row>
    <row r="5055" spans="1:14" x14ac:dyDescent="0.3">
      <c r="A5055">
        <v>5054</v>
      </c>
      <c r="B5055" t="s">
        <v>922</v>
      </c>
      <c r="C5055" s="2">
        <v>45349</v>
      </c>
      <c r="D5055" t="s">
        <v>19</v>
      </c>
      <c r="E5055" t="s">
        <v>25</v>
      </c>
      <c r="F5055" t="s">
        <v>16</v>
      </c>
      <c r="G5055">
        <v>2</v>
      </c>
      <c r="H5055">
        <v>346.38</v>
      </c>
      <c r="I5055">
        <v>0.06</v>
      </c>
      <c r="J5055">
        <v>651.19000000000005</v>
      </c>
      <c r="K5055">
        <v>381.26</v>
      </c>
      <c r="L5055">
        <v>269.93</v>
      </c>
      <c r="M5055" t="s">
        <v>28</v>
      </c>
      <c r="N5055" t="str">
        <f t="shared" si="78"/>
        <v>Low</v>
      </c>
    </row>
    <row r="5056" spans="1:14" x14ac:dyDescent="0.3">
      <c r="A5056">
        <v>5055</v>
      </c>
      <c r="B5056" t="s">
        <v>386</v>
      </c>
      <c r="C5056" s="2">
        <v>45582</v>
      </c>
      <c r="D5056" t="s">
        <v>39</v>
      </c>
      <c r="E5056" t="s">
        <v>30</v>
      </c>
      <c r="F5056" t="s">
        <v>27</v>
      </c>
      <c r="G5056">
        <v>2</v>
      </c>
      <c r="H5056">
        <v>482.63</v>
      </c>
      <c r="I5056">
        <v>0.02</v>
      </c>
      <c r="J5056">
        <v>945.95</v>
      </c>
      <c r="K5056">
        <v>568.87</v>
      </c>
      <c r="L5056">
        <v>377.08</v>
      </c>
      <c r="M5056" t="s">
        <v>46</v>
      </c>
      <c r="N5056" t="str">
        <f t="shared" si="78"/>
        <v>Low</v>
      </c>
    </row>
    <row r="5057" spans="1:14" x14ac:dyDescent="0.3">
      <c r="A5057">
        <v>5056</v>
      </c>
      <c r="B5057" t="s">
        <v>3881</v>
      </c>
      <c r="C5057" s="2">
        <v>45405</v>
      </c>
      <c r="D5057" t="s">
        <v>24</v>
      </c>
      <c r="E5057" t="s">
        <v>20</v>
      </c>
      <c r="F5057" t="s">
        <v>16</v>
      </c>
      <c r="G5057">
        <v>10</v>
      </c>
      <c r="H5057">
        <v>410.36</v>
      </c>
      <c r="I5057">
        <v>7.0000000000000007E-2</v>
      </c>
      <c r="J5057">
        <v>3816.35</v>
      </c>
      <c r="K5057">
        <v>2740.52</v>
      </c>
      <c r="L5057">
        <v>1075.83</v>
      </c>
      <c r="M5057" t="s">
        <v>22</v>
      </c>
      <c r="N5057" t="str">
        <f t="shared" si="78"/>
        <v>Low</v>
      </c>
    </row>
    <row r="5058" spans="1:14" x14ac:dyDescent="0.3">
      <c r="A5058">
        <v>5057</v>
      </c>
      <c r="B5058" t="s">
        <v>1462</v>
      </c>
      <c r="C5058" s="2">
        <v>45532</v>
      </c>
      <c r="D5058" t="s">
        <v>14</v>
      </c>
      <c r="E5058" t="s">
        <v>15</v>
      </c>
      <c r="F5058" t="s">
        <v>27</v>
      </c>
      <c r="G5058">
        <v>8</v>
      </c>
      <c r="H5058">
        <v>64.849999999999994</v>
      </c>
      <c r="I5058">
        <v>0.02</v>
      </c>
      <c r="J5058">
        <v>508.42</v>
      </c>
      <c r="K5058">
        <v>306.89</v>
      </c>
      <c r="L5058">
        <v>201.53</v>
      </c>
      <c r="M5058" t="s">
        <v>17</v>
      </c>
      <c r="N5058" t="str">
        <f t="shared" si="78"/>
        <v>Low</v>
      </c>
    </row>
    <row r="5059" spans="1:14" x14ac:dyDescent="0.3">
      <c r="A5059">
        <v>5058</v>
      </c>
      <c r="B5059" t="s">
        <v>3529</v>
      </c>
      <c r="C5059" s="2">
        <v>45510</v>
      </c>
      <c r="D5059" t="s">
        <v>39</v>
      </c>
      <c r="E5059" t="s">
        <v>30</v>
      </c>
      <c r="F5059" t="s">
        <v>27</v>
      </c>
      <c r="G5059">
        <v>10</v>
      </c>
      <c r="H5059">
        <v>467.04</v>
      </c>
      <c r="I5059">
        <v>0.09</v>
      </c>
      <c r="J5059">
        <v>4250.0600000000004</v>
      </c>
      <c r="K5059">
        <v>2170.52</v>
      </c>
      <c r="L5059">
        <v>2079.54</v>
      </c>
      <c r="M5059" t="s">
        <v>28</v>
      </c>
      <c r="N5059" t="str">
        <f t="shared" ref="N5059:N5122" si="79">_xlfn.IFS(I5059=0,"No Discount",I5059&gt;=0.21,"High",I5059&gt;=0.11,"Medium",I5059&gt;=0.01,"Low")</f>
        <v>Low</v>
      </c>
    </row>
    <row r="5060" spans="1:14" x14ac:dyDescent="0.3">
      <c r="A5060">
        <v>5059</v>
      </c>
      <c r="B5060" t="s">
        <v>3882</v>
      </c>
      <c r="C5060" s="2">
        <v>45557</v>
      </c>
      <c r="D5060" t="s">
        <v>19</v>
      </c>
      <c r="E5060" t="s">
        <v>15</v>
      </c>
      <c r="F5060" t="s">
        <v>16</v>
      </c>
      <c r="G5060">
        <v>4</v>
      </c>
      <c r="H5060">
        <v>71.849999999999994</v>
      </c>
      <c r="I5060">
        <v>0.25</v>
      </c>
      <c r="J5060">
        <v>215.55</v>
      </c>
      <c r="K5060">
        <v>130.09</v>
      </c>
      <c r="L5060">
        <v>85.46</v>
      </c>
      <c r="M5060" t="s">
        <v>46</v>
      </c>
      <c r="N5060" t="str">
        <f t="shared" si="79"/>
        <v>High</v>
      </c>
    </row>
    <row r="5061" spans="1:14" x14ac:dyDescent="0.3">
      <c r="A5061">
        <v>5060</v>
      </c>
      <c r="B5061" t="s">
        <v>3883</v>
      </c>
      <c r="C5061" s="2">
        <v>45462</v>
      </c>
      <c r="D5061" t="s">
        <v>19</v>
      </c>
      <c r="E5061" t="s">
        <v>30</v>
      </c>
      <c r="F5061" t="s">
        <v>21</v>
      </c>
      <c r="G5061">
        <v>6</v>
      </c>
      <c r="H5061">
        <v>49.35</v>
      </c>
      <c r="I5061">
        <v>0.11</v>
      </c>
      <c r="J5061">
        <v>263.52999999999997</v>
      </c>
      <c r="K5061">
        <v>157.04</v>
      </c>
      <c r="L5061">
        <v>106.49</v>
      </c>
      <c r="M5061" t="s">
        <v>17</v>
      </c>
      <c r="N5061" t="str">
        <f t="shared" si="79"/>
        <v>Medium</v>
      </c>
    </row>
    <row r="5062" spans="1:14" x14ac:dyDescent="0.3">
      <c r="A5062">
        <v>5061</v>
      </c>
      <c r="B5062" t="s">
        <v>3884</v>
      </c>
      <c r="C5062" s="2">
        <v>45449</v>
      </c>
      <c r="D5062" t="s">
        <v>39</v>
      </c>
      <c r="E5062" t="s">
        <v>30</v>
      </c>
      <c r="F5062" t="s">
        <v>16</v>
      </c>
      <c r="G5062">
        <v>9</v>
      </c>
      <c r="H5062">
        <v>265.22000000000003</v>
      </c>
      <c r="I5062">
        <v>0.17</v>
      </c>
      <c r="J5062">
        <v>1981.19</v>
      </c>
      <c r="K5062">
        <v>1436.11</v>
      </c>
      <c r="L5062">
        <v>545.08000000000004</v>
      </c>
      <c r="M5062" t="s">
        <v>22</v>
      </c>
      <c r="N5062" t="str">
        <f t="shared" si="79"/>
        <v>Medium</v>
      </c>
    </row>
    <row r="5063" spans="1:14" x14ac:dyDescent="0.3">
      <c r="A5063">
        <v>5062</v>
      </c>
      <c r="B5063" t="s">
        <v>278</v>
      </c>
      <c r="C5063" s="2">
        <v>45460</v>
      </c>
      <c r="D5063" t="s">
        <v>39</v>
      </c>
      <c r="E5063" t="s">
        <v>20</v>
      </c>
      <c r="F5063" t="s">
        <v>27</v>
      </c>
      <c r="G5063">
        <v>3</v>
      </c>
      <c r="H5063">
        <v>148.88</v>
      </c>
      <c r="I5063">
        <v>0.04</v>
      </c>
      <c r="J5063">
        <v>428.77</v>
      </c>
      <c r="K5063">
        <v>260.77999999999997</v>
      </c>
      <c r="L5063">
        <v>167.99</v>
      </c>
      <c r="M5063" t="s">
        <v>40</v>
      </c>
      <c r="N5063" t="str">
        <f t="shared" si="79"/>
        <v>Low</v>
      </c>
    </row>
    <row r="5064" spans="1:14" x14ac:dyDescent="0.3">
      <c r="A5064">
        <v>5063</v>
      </c>
      <c r="B5064" t="s">
        <v>3885</v>
      </c>
      <c r="C5064" s="2">
        <v>45360</v>
      </c>
      <c r="D5064" t="s">
        <v>19</v>
      </c>
      <c r="E5064" t="s">
        <v>15</v>
      </c>
      <c r="F5064" t="s">
        <v>16</v>
      </c>
      <c r="G5064">
        <v>7</v>
      </c>
      <c r="H5064">
        <v>102.94</v>
      </c>
      <c r="I5064">
        <v>0.19</v>
      </c>
      <c r="J5064">
        <v>583.66999999999996</v>
      </c>
      <c r="K5064">
        <v>312.75</v>
      </c>
      <c r="L5064">
        <v>270.92</v>
      </c>
      <c r="M5064" t="s">
        <v>46</v>
      </c>
      <c r="N5064" t="str">
        <f t="shared" si="79"/>
        <v>Medium</v>
      </c>
    </row>
    <row r="5065" spans="1:14" x14ac:dyDescent="0.3">
      <c r="A5065">
        <v>5064</v>
      </c>
      <c r="B5065" t="s">
        <v>3886</v>
      </c>
      <c r="C5065" s="2">
        <v>45319</v>
      </c>
      <c r="D5065" t="s">
        <v>24</v>
      </c>
      <c r="E5065" t="s">
        <v>33</v>
      </c>
      <c r="F5065" t="s">
        <v>16</v>
      </c>
      <c r="G5065">
        <v>7</v>
      </c>
      <c r="H5065">
        <v>117.3</v>
      </c>
      <c r="I5065">
        <v>0.15</v>
      </c>
      <c r="J5065">
        <v>697.93</v>
      </c>
      <c r="K5065">
        <v>410.08</v>
      </c>
      <c r="L5065">
        <v>287.85000000000002</v>
      </c>
      <c r="M5065" t="s">
        <v>28</v>
      </c>
      <c r="N5065" t="str">
        <f t="shared" si="79"/>
        <v>Medium</v>
      </c>
    </row>
    <row r="5066" spans="1:14" x14ac:dyDescent="0.3">
      <c r="A5066">
        <v>5065</v>
      </c>
      <c r="B5066" t="s">
        <v>3887</v>
      </c>
      <c r="C5066" s="2">
        <v>45475</v>
      </c>
      <c r="D5066" t="s">
        <v>14</v>
      </c>
      <c r="E5066" t="s">
        <v>15</v>
      </c>
      <c r="F5066" t="s">
        <v>16</v>
      </c>
      <c r="G5066">
        <v>7</v>
      </c>
      <c r="H5066">
        <v>317.45</v>
      </c>
      <c r="I5066">
        <v>0.15</v>
      </c>
      <c r="J5066">
        <v>1888.83</v>
      </c>
      <c r="K5066">
        <v>1456.53</v>
      </c>
      <c r="L5066">
        <v>432.3</v>
      </c>
      <c r="M5066" t="s">
        <v>46</v>
      </c>
      <c r="N5066" t="str">
        <f t="shared" si="79"/>
        <v>Medium</v>
      </c>
    </row>
    <row r="5067" spans="1:14" x14ac:dyDescent="0.3">
      <c r="A5067">
        <v>5066</v>
      </c>
      <c r="B5067" t="s">
        <v>3888</v>
      </c>
      <c r="C5067" s="2">
        <v>45354</v>
      </c>
      <c r="D5067" t="s">
        <v>19</v>
      </c>
      <c r="E5067" t="s">
        <v>15</v>
      </c>
      <c r="F5067" t="s">
        <v>16</v>
      </c>
      <c r="G5067">
        <v>10</v>
      </c>
      <c r="H5067">
        <v>168.6</v>
      </c>
      <c r="I5067">
        <v>0.18</v>
      </c>
      <c r="J5067">
        <v>1382.52</v>
      </c>
      <c r="K5067">
        <v>696.36</v>
      </c>
      <c r="L5067">
        <v>686.16</v>
      </c>
      <c r="M5067" t="s">
        <v>22</v>
      </c>
      <c r="N5067" t="str">
        <f t="shared" si="79"/>
        <v>Medium</v>
      </c>
    </row>
    <row r="5068" spans="1:14" x14ac:dyDescent="0.3">
      <c r="A5068">
        <v>5067</v>
      </c>
      <c r="B5068" t="s">
        <v>3889</v>
      </c>
      <c r="C5068" s="2">
        <v>45382</v>
      </c>
      <c r="D5068" t="s">
        <v>14</v>
      </c>
      <c r="E5068" t="s">
        <v>30</v>
      </c>
      <c r="F5068" t="s">
        <v>21</v>
      </c>
      <c r="G5068">
        <v>5</v>
      </c>
      <c r="H5068">
        <v>297.04000000000002</v>
      </c>
      <c r="I5068">
        <v>0.06</v>
      </c>
      <c r="J5068">
        <v>1396.09</v>
      </c>
      <c r="K5068">
        <v>1000.41</v>
      </c>
      <c r="L5068">
        <v>395.68</v>
      </c>
      <c r="M5068" t="s">
        <v>46</v>
      </c>
      <c r="N5068" t="str">
        <f t="shared" si="79"/>
        <v>Low</v>
      </c>
    </row>
    <row r="5069" spans="1:14" x14ac:dyDescent="0.3">
      <c r="A5069">
        <v>5068</v>
      </c>
      <c r="B5069" t="s">
        <v>1666</v>
      </c>
      <c r="C5069" s="2">
        <v>45402</v>
      </c>
      <c r="D5069" t="s">
        <v>24</v>
      </c>
      <c r="E5069" t="s">
        <v>15</v>
      </c>
      <c r="F5069" t="s">
        <v>27</v>
      </c>
      <c r="G5069">
        <v>1</v>
      </c>
      <c r="H5069">
        <v>293.93</v>
      </c>
      <c r="I5069">
        <v>0.19</v>
      </c>
      <c r="J5069">
        <v>238.08</v>
      </c>
      <c r="K5069">
        <v>149.07</v>
      </c>
      <c r="L5069">
        <v>89.01</v>
      </c>
      <c r="M5069" t="s">
        <v>17</v>
      </c>
      <c r="N5069" t="str">
        <f t="shared" si="79"/>
        <v>Medium</v>
      </c>
    </row>
    <row r="5070" spans="1:14" x14ac:dyDescent="0.3">
      <c r="A5070">
        <v>5069</v>
      </c>
      <c r="B5070" t="s">
        <v>3890</v>
      </c>
      <c r="C5070" s="2">
        <v>45464</v>
      </c>
      <c r="D5070" t="s">
        <v>24</v>
      </c>
      <c r="E5070" t="s">
        <v>20</v>
      </c>
      <c r="F5070" t="s">
        <v>16</v>
      </c>
      <c r="G5070">
        <v>9</v>
      </c>
      <c r="H5070">
        <v>10.4</v>
      </c>
      <c r="I5070">
        <v>0.11</v>
      </c>
      <c r="J5070">
        <v>83.3</v>
      </c>
      <c r="K5070">
        <v>65.09</v>
      </c>
      <c r="L5070">
        <v>18.21</v>
      </c>
      <c r="M5070" t="s">
        <v>46</v>
      </c>
      <c r="N5070" t="str">
        <f t="shared" si="79"/>
        <v>Medium</v>
      </c>
    </row>
    <row r="5071" spans="1:14" x14ac:dyDescent="0.3">
      <c r="A5071">
        <v>5070</v>
      </c>
      <c r="B5071" t="s">
        <v>3891</v>
      </c>
      <c r="C5071" s="2">
        <v>45620</v>
      </c>
      <c r="D5071" t="s">
        <v>24</v>
      </c>
      <c r="E5071" t="s">
        <v>20</v>
      </c>
      <c r="F5071" t="s">
        <v>16</v>
      </c>
      <c r="G5071">
        <v>1</v>
      </c>
      <c r="H5071">
        <v>325.48</v>
      </c>
      <c r="I5071">
        <v>0.01</v>
      </c>
      <c r="J5071">
        <v>322.23</v>
      </c>
      <c r="K5071">
        <v>223.93</v>
      </c>
      <c r="L5071">
        <v>98.3</v>
      </c>
      <c r="M5071" t="s">
        <v>28</v>
      </c>
      <c r="N5071" t="str">
        <f t="shared" si="79"/>
        <v>Low</v>
      </c>
    </row>
    <row r="5072" spans="1:14" x14ac:dyDescent="0.3">
      <c r="A5072">
        <v>5071</v>
      </c>
      <c r="B5072" t="s">
        <v>3892</v>
      </c>
      <c r="C5072" s="2">
        <v>45388</v>
      </c>
      <c r="D5072" t="s">
        <v>39</v>
      </c>
      <c r="E5072" t="s">
        <v>25</v>
      </c>
      <c r="F5072" t="s">
        <v>21</v>
      </c>
      <c r="G5072">
        <v>5</v>
      </c>
      <c r="H5072">
        <v>175.85</v>
      </c>
      <c r="I5072">
        <v>0.12</v>
      </c>
      <c r="J5072">
        <v>773.74</v>
      </c>
      <c r="K5072">
        <v>421.79</v>
      </c>
      <c r="L5072">
        <v>351.95</v>
      </c>
      <c r="M5072" t="s">
        <v>17</v>
      </c>
      <c r="N5072" t="str">
        <f t="shared" si="79"/>
        <v>Medium</v>
      </c>
    </row>
    <row r="5073" spans="1:14" x14ac:dyDescent="0.3">
      <c r="A5073">
        <v>5072</v>
      </c>
      <c r="B5073" t="s">
        <v>1138</v>
      </c>
      <c r="C5073" s="2">
        <v>45405</v>
      </c>
      <c r="D5073" t="s">
        <v>14</v>
      </c>
      <c r="E5073" t="s">
        <v>30</v>
      </c>
      <c r="F5073" t="s">
        <v>21</v>
      </c>
      <c r="G5073">
        <v>6</v>
      </c>
      <c r="H5073">
        <v>41.6</v>
      </c>
      <c r="I5073">
        <v>0.18</v>
      </c>
      <c r="J5073">
        <v>204.67</v>
      </c>
      <c r="K5073">
        <v>127.91</v>
      </c>
      <c r="L5073">
        <v>76.760000000000005</v>
      </c>
      <c r="M5073" t="s">
        <v>22</v>
      </c>
      <c r="N5073" t="str">
        <f t="shared" si="79"/>
        <v>Medium</v>
      </c>
    </row>
    <row r="5074" spans="1:14" x14ac:dyDescent="0.3">
      <c r="A5074">
        <v>5073</v>
      </c>
      <c r="B5074" t="s">
        <v>3893</v>
      </c>
      <c r="C5074" s="2">
        <v>45526</v>
      </c>
      <c r="D5074" t="s">
        <v>24</v>
      </c>
      <c r="E5074" t="s">
        <v>20</v>
      </c>
      <c r="F5074" t="s">
        <v>27</v>
      </c>
      <c r="G5074">
        <v>9</v>
      </c>
      <c r="H5074">
        <v>450.71</v>
      </c>
      <c r="I5074">
        <v>0.03</v>
      </c>
      <c r="J5074">
        <v>3934.7</v>
      </c>
      <c r="K5074">
        <v>2453.2399999999998</v>
      </c>
      <c r="L5074">
        <v>1481.46</v>
      </c>
      <c r="M5074" t="s">
        <v>40</v>
      </c>
      <c r="N5074" t="str">
        <f t="shared" si="79"/>
        <v>Low</v>
      </c>
    </row>
    <row r="5075" spans="1:14" x14ac:dyDescent="0.3">
      <c r="A5075">
        <v>5074</v>
      </c>
      <c r="B5075" t="s">
        <v>2597</v>
      </c>
      <c r="C5075" s="2">
        <v>45625</v>
      </c>
      <c r="D5075" t="s">
        <v>19</v>
      </c>
      <c r="E5075" t="s">
        <v>25</v>
      </c>
      <c r="F5075" t="s">
        <v>16</v>
      </c>
      <c r="G5075">
        <v>4</v>
      </c>
      <c r="H5075">
        <v>43.45</v>
      </c>
      <c r="I5075">
        <v>0.03</v>
      </c>
      <c r="J5075">
        <v>168.59</v>
      </c>
      <c r="K5075">
        <v>90.22</v>
      </c>
      <c r="L5075">
        <v>78.37</v>
      </c>
      <c r="M5075" t="s">
        <v>28</v>
      </c>
      <c r="N5075" t="str">
        <f t="shared" si="79"/>
        <v>Low</v>
      </c>
    </row>
    <row r="5076" spans="1:14" x14ac:dyDescent="0.3">
      <c r="A5076">
        <v>5075</v>
      </c>
      <c r="B5076" t="s">
        <v>2235</v>
      </c>
      <c r="C5076" s="2">
        <v>45585</v>
      </c>
      <c r="D5076" t="s">
        <v>14</v>
      </c>
      <c r="E5076" t="s">
        <v>33</v>
      </c>
      <c r="F5076" t="s">
        <v>21</v>
      </c>
      <c r="G5076">
        <v>1</v>
      </c>
      <c r="H5076">
        <v>225.06</v>
      </c>
      <c r="I5076">
        <v>0.09</v>
      </c>
      <c r="J5076">
        <v>204.8</v>
      </c>
      <c r="K5076">
        <v>139.86000000000001</v>
      </c>
      <c r="L5076">
        <v>64.94</v>
      </c>
      <c r="M5076" t="s">
        <v>40</v>
      </c>
      <c r="N5076" t="str">
        <f t="shared" si="79"/>
        <v>Low</v>
      </c>
    </row>
    <row r="5077" spans="1:14" x14ac:dyDescent="0.3">
      <c r="A5077">
        <v>5076</v>
      </c>
      <c r="B5077" t="s">
        <v>1936</v>
      </c>
      <c r="C5077" s="2">
        <v>45523</v>
      </c>
      <c r="D5077" t="s">
        <v>39</v>
      </c>
      <c r="E5077" t="s">
        <v>33</v>
      </c>
      <c r="F5077" t="s">
        <v>21</v>
      </c>
      <c r="G5077">
        <v>8</v>
      </c>
      <c r="H5077">
        <v>439.03</v>
      </c>
      <c r="I5077">
        <v>0.04</v>
      </c>
      <c r="J5077">
        <v>3371.75</v>
      </c>
      <c r="K5077">
        <v>2199.12</v>
      </c>
      <c r="L5077">
        <v>1172.6300000000001</v>
      </c>
      <c r="M5077" t="s">
        <v>22</v>
      </c>
      <c r="N5077" t="str">
        <f t="shared" si="79"/>
        <v>Low</v>
      </c>
    </row>
    <row r="5078" spans="1:14" x14ac:dyDescent="0.3">
      <c r="A5078">
        <v>5077</v>
      </c>
      <c r="B5078" t="s">
        <v>3894</v>
      </c>
      <c r="C5078" s="2">
        <v>45435</v>
      </c>
      <c r="D5078" t="s">
        <v>24</v>
      </c>
      <c r="E5078" t="s">
        <v>33</v>
      </c>
      <c r="F5078" t="s">
        <v>21</v>
      </c>
      <c r="G5078">
        <v>6</v>
      </c>
      <c r="H5078">
        <v>414.43</v>
      </c>
      <c r="I5078">
        <v>0.12</v>
      </c>
      <c r="J5078">
        <v>2188.19</v>
      </c>
      <c r="K5078">
        <v>1400.59</v>
      </c>
      <c r="L5078">
        <v>787.6</v>
      </c>
      <c r="M5078" t="s">
        <v>17</v>
      </c>
      <c r="N5078" t="str">
        <f t="shared" si="79"/>
        <v>Medium</v>
      </c>
    </row>
    <row r="5079" spans="1:14" x14ac:dyDescent="0.3">
      <c r="A5079">
        <v>5078</v>
      </c>
      <c r="B5079" t="s">
        <v>3069</v>
      </c>
      <c r="C5079" s="2">
        <v>45563</v>
      </c>
      <c r="D5079" t="s">
        <v>19</v>
      </c>
      <c r="E5079" t="s">
        <v>25</v>
      </c>
      <c r="F5079" t="s">
        <v>21</v>
      </c>
      <c r="G5079">
        <v>8</v>
      </c>
      <c r="H5079">
        <v>479.62</v>
      </c>
      <c r="I5079">
        <v>0.14000000000000001</v>
      </c>
      <c r="J5079">
        <v>3299.79</v>
      </c>
      <c r="K5079">
        <v>2030.91</v>
      </c>
      <c r="L5079">
        <v>1268.8800000000001</v>
      </c>
      <c r="M5079" t="s">
        <v>28</v>
      </c>
      <c r="N5079" t="str">
        <f t="shared" si="79"/>
        <v>Medium</v>
      </c>
    </row>
    <row r="5080" spans="1:14" x14ac:dyDescent="0.3">
      <c r="A5080">
        <v>5079</v>
      </c>
      <c r="B5080" t="s">
        <v>3895</v>
      </c>
      <c r="C5080" s="2">
        <v>45431</v>
      </c>
      <c r="D5080" t="s">
        <v>19</v>
      </c>
      <c r="E5080" t="s">
        <v>25</v>
      </c>
      <c r="F5080" t="s">
        <v>21</v>
      </c>
      <c r="G5080">
        <v>5</v>
      </c>
      <c r="H5080">
        <v>276.25</v>
      </c>
      <c r="I5080">
        <v>0.17</v>
      </c>
      <c r="J5080">
        <v>1146.44</v>
      </c>
      <c r="K5080">
        <v>803.94</v>
      </c>
      <c r="L5080">
        <v>342.5</v>
      </c>
      <c r="M5080" t="s">
        <v>17</v>
      </c>
      <c r="N5080" t="str">
        <f t="shared" si="79"/>
        <v>Medium</v>
      </c>
    </row>
    <row r="5081" spans="1:14" x14ac:dyDescent="0.3">
      <c r="A5081">
        <v>5080</v>
      </c>
      <c r="B5081" t="s">
        <v>303</v>
      </c>
      <c r="C5081" s="2">
        <v>45556</v>
      </c>
      <c r="D5081" t="s">
        <v>19</v>
      </c>
      <c r="E5081" t="s">
        <v>30</v>
      </c>
      <c r="F5081" t="s">
        <v>16</v>
      </c>
      <c r="G5081">
        <v>2</v>
      </c>
      <c r="H5081">
        <v>160.38</v>
      </c>
      <c r="I5081">
        <v>7.0000000000000007E-2</v>
      </c>
      <c r="J5081">
        <v>298.31</v>
      </c>
      <c r="K5081">
        <v>216.18</v>
      </c>
      <c r="L5081">
        <v>82.13</v>
      </c>
      <c r="M5081" t="s">
        <v>22</v>
      </c>
      <c r="N5081" t="str">
        <f t="shared" si="79"/>
        <v>Low</v>
      </c>
    </row>
    <row r="5082" spans="1:14" x14ac:dyDescent="0.3">
      <c r="A5082">
        <v>5081</v>
      </c>
      <c r="B5082" t="s">
        <v>3896</v>
      </c>
      <c r="C5082" s="2">
        <v>45383</v>
      </c>
      <c r="D5082" t="s">
        <v>19</v>
      </c>
      <c r="E5082" t="s">
        <v>15</v>
      </c>
      <c r="F5082" t="s">
        <v>16</v>
      </c>
      <c r="G5082">
        <v>7</v>
      </c>
      <c r="H5082">
        <v>229.33</v>
      </c>
      <c r="I5082">
        <v>0.01</v>
      </c>
      <c r="J5082">
        <v>1589.26</v>
      </c>
      <c r="K5082">
        <v>1030.6500000000001</v>
      </c>
      <c r="L5082">
        <v>558.61</v>
      </c>
      <c r="M5082" t="s">
        <v>40</v>
      </c>
      <c r="N5082" t="str">
        <f t="shared" si="79"/>
        <v>Low</v>
      </c>
    </row>
    <row r="5083" spans="1:14" x14ac:dyDescent="0.3">
      <c r="A5083">
        <v>5082</v>
      </c>
      <c r="B5083" t="s">
        <v>3897</v>
      </c>
      <c r="C5083" s="2">
        <v>45534</v>
      </c>
      <c r="D5083" t="s">
        <v>14</v>
      </c>
      <c r="E5083" t="s">
        <v>25</v>
      </c>
      <c r="F5083" t="s">
        <v>16</v>
      </c>
      <c r="G5083">
        <v>5</v>
      </c>
      <c r="H5083">
        <v>19.68</v>
      </c>
      <c r="I5083">
        <v>0.21</v>
      </c>
      <c r="J5083">
        <v>77.739999999999995</v>
      </c>
      <c r="K5083">
        <v>61.31</v>
      </c>
      <c r="L5083">
        <v>16.43</v>
      </c>
      <c r="M5083" t="s">
        <v>22</v>
      </c>
      <c r="N5083" t="str">
        <f t="shared" si="79"/>
        <v>High</v>
      </c>
    </row>
    <row r="5084" spans="1:14" x14ac:dyDescent="0.3">
      <c r="A5084">
        <v>5083</v>
      </c>
      <c r="B5084" t="s">
        <v>3898</v>
      </c>
      <c r="C5084" s="2">
        <v>45444</v>
      </c>
      <c r="D5084" t="s">
        <v>39</v>
      </c>
      <c r="E5084" t="s">
        <v>30</v>
      </c>
      <c r="F5084" t="s">
        <v>27</v>
      </c>
      <c r="G5084">
        <v>6</v>
      </c>
      <c r="H5084">
        <v>110.98</v>
      </c>
      <c r="I5084">
        <v>0.21</v>
      </c>
      <c r="J5084">
        <v>526.04999999999995</v>
      </c>
      <c r="K5084">
        <v>400.35</v>
      </c>
      <c r="L5084">
        <v>125.7</v>
      </c>
      <c r="M5084" t="s">
        <v>22</v>
      </c>
      <c r="N5084" t="str">
        <f t="shared" si="79"/>
        <v>High</v>
      </c>
    </row>
    <row r="5085" spans="1:14" x14ac:dyDescent="0.3">
      <c r="A5085">
        <v>5084</v>
      </c>
      <c r="B5085" t="s">
        <v>1403</v>
      </c>
      <c r="C5085" s="2">
        <v>45401</v>
      </c>
      <c r="D5085" t="s">
        <v>39</v>
      </c>
      <c r="E5085" t="s">
        <v>15</v>
      </c>
      <c r="F5085" t="s">
        <v>27</v>
      </c>
      <c r="G5085">
        <v>9</v>
      </c>
      <c r="H5085">
        <v>46.39</v>
      </c>
      <c r="I5085">
        <v>0.06</v>
      </c>
      <c r="J5085">
        <v>392.46</v>
      </c>
      <c r="K5085">
        <v>276.86</v>
      </c>
      <c r="L5085">
        <v>115.6</v>
      </c>
      <c r="M5085" t="s">
        <v>46</v>
      </c>
      <c r="N5085" t="str">
        <f t="shared" si="79"/>
        <v>Low</v>
      </c>
    </row>
    <row r="5086" spans="1:14" x14ac:dyDescent="0.3">
      <c r="A5086">
        <v>5085</v>
      </c>
      <c r="B5086" t="s">
        <v>3899</v>
      </c>
      <c r="C5086" s="2">
        <v>45628</v>
      </c>
      <c r="D5086" t="s">
        <v>19</v>
      </c>
      <c r="E5086" t="s">
        <v>15</v>
      </c>
      <c r="F5086" t="s">
        <v>21</v>
      </c>
      <c r="G5086">
        <v>3</v>
      </c>
      <c r="H5086">
        <v>83.72</v>
      </c>
      <c r="I5086">
        <v>0.01</v>
      </c>
      <c r="J5086">
        <v>248.65</v>
      </c>
      <c r="K5086">
        <v>133.12</v>
      </c>
      <c r="L5086">
        <v>115.53</v>
      </c>
      <c r="M5086" t="s">
        <v>28</v>
      </c>
      <c r="N5086" t="str">
        <f t="shared" si="79"/>
        <v>Low</v>
      </c>
    </row>
    <row r="5087" spans="1:14" x14ac:dyDescent="0.3">
      <c r="A5087">
        <v>5086</v>
      </c>
      <c r="B5087" t="s">
        <v>3900</v>
      </c>
      <c r="C5087" s="2">
        <v>45528</v>
      </c>
      <c r="D5087" t="s">
        <v>39</v>
      </c>
      <c r="E5087" t="s">
        <v>30</v>
      </c>
      <c r="F5087" t="s">
        <v>16</v>
      </c>
      <c r="G5087">
        <v>3</v>
      </c>
      <c r="H5087">
        <v>452.03</v>
      </c>
      <c r="I5087">
        <v>0.17</v>
      </c>
      <c r="J5087">
        <v>1125.55</v>
      </c>
      <c r="K5087">
        <v>729.62</v>
      </c>
      <c r="L5087">
        <v>395.93</v>
      </c>
      <c r="M5087" t="s">
        <v>17</v>
      </c>
      <c r="N5087" t="str">
        <f t="shared" si="79"/>
        <v>Medium</v>
      </c>
    </row>
    <row r="5088" spans="1:14" x14ac:dyDescent="0.3">
      <c r="A5088">
        <v>5087</v>
      </c>
      <c r="B5088" t="s">
        <v>3901</v>
      </c>
      <c r="C5088" s="2">
        <v>45464</v>
      </c>
      <c r="D5088" t="s">
        <v>14</v>
      </c>
      <c r="E5088" t="s">
        <v>20</v>
      </c>
      <c r="F5088" t="s">
        <v>16</v>
      </c>
      <c r="G5088">
        <v>6</v>
      </c>
      <c r="H5088">
        <v>488.84</v>
      </c>
      <c r="I5088">
        <v>0.14000000000000001</v>
      </c>
      <c r="J5088">
        <v>2522.41</v>
      </c>
      <c r="K5088">
        <v>1970.8</v>
      </c>
      <c r="L5088">
        <v>551.61</v>
      </c>
      <c r="M5088" t="s">
        <v>46</v>
      </c>
      <c r="N5088" t="str">
        <f t="shared" si="79"/>
        <v>Medium</v>
      </c>
    </row>
    <row r="5089" spans="1:14" x14ac:dyDescent="0.3">
      <c r="A5089">
        <v>5088</v>
      </c>
      <c r="B5089" t="s">
        <v>3902</v>
      </c>
      <c r="C5089" s="2">
        <v>45653</v>
      </c>
      <c r="D5089" t="s">
        <v>14</v>
      </c>
      <c r="E5089" t="s">
        <v>15</v>
      </c>
      <c r="F5089" t="s">
        <v>21</v>
      </c>
      <c r="G5089">
        <v>9</v>
      </c>
      <c r="H5089">
        <v>364.1</v>
      </c>
      <c r="I5089">
        <v>0.17</v>
      </c>
      <c r="J5089">
        <v>2719.83</v>
      </c>
      <c r="K5089">
        <v>2012.42</v>
      </c>
      <c r="L5089">
        <v>707.41</v>
      </c>
      <c r="M5089" t="s">
        <v>22</v>
      </c>
      <c r="N5089" t="str">
        <f t="shared" si="79"/>
        <v>Medium</v>
      </c>
    </row>
    <row r="5090" spans="1:14" x14ac:dyDescent="0.3">
      <c r="A5090">
        <v>5089</v>
      </c>
      <c r="B5090" t="s">
        <v>3903</v>
      </c>
      <c r="C5090" s="2">
        <v>45514</v>
      </c>
      <c r="D5090" t="s">
        <v>14</v>
      </c>
      <c r="E5090" t="s">
        <v>20</v>
      </c>
      <c r="F5090" t="s">
        <v>21</v>
      </c>
      <c r="G5090">
        <v>4</v>
      </c>
      <c r="H5090">
        <v>443.75</v>
      </c>
      <c r="I5090">
        <v>0.26</v>
      </c>
      <c r="J5090">
        <v>1313.5</v>
      </c>
      <c r="K5090">
        <v>919.6</v>
      </c>
      <c r="L5090">
        <v>393.9</v>
      </c>
      <c r="M5090" t="s">
        <v>40</v>
      </c>
      <c r="N5090" t="str">
        <f t="shared" si="79"/>
        <v>High</v>
      </c>
    </row>
    <row r="5091" spans="1:14" x14ac:dyDescent="0.3">
      <c r="A5091">
        <v>5090</v>
      </c>
      <c r="B5091" t="s">
        <v>3904</v>
      </c>
      <c r="C5091" s="2">
        <v>45417</v>
      </c>
      <c r="D5091" t="s">
        <v>24</v>
      </c>
      <c r="E5091" t="s">
        <v>33</v>
      </c>
      <c r="F5091" t="s">
        <v>21</v>
      </c>
      <c r="G5091">
        <v>2</v>
      </c>
      <c r="H5091">
        <v>234.49</v>
      </c>
      <c r="I5091">
        <v>0.25</v>
      </c>
      <c r="J5091">
        <v>351.74</v>
      </c>
      <c r="K5091">
        <v>207.09</v>
      </c>
      <c r="L5091">
        <v>144.65</v>
      </c>
      <c r="M5091" t="s">
        <v>28</v>
      </c>
      <c r="N5091" t="str">
        <f t="shared" si="79"/>
        <v>High</v>
      </c>
    </row>
    <row r="5092" spans="1:14" x14ac:dyDescent="0.3">
      <c r="A5092">
        <v>5091</v>
      </c>
      <c r="B5092" t="s">
        <v>633</v>
      </c>
      <c r="C5092" s="2">
        <v>45356</v>
      </c>
      <c r="D5092" t="s">
        <v>19</v>
      </c>
      <c r="E5092" t="s">
        <v>20</v>
      </c>
      <c r="F5092" t="s">
        <v>27</v>
      </c>
      <c r="G5092">
        <v>2</v>
      </c>
      <c r="H5092">
        <v>127.37</v>
      </c>
      <c r="I5092">
        <v>0.24</v>
      </c>
      <c r="J5092">
        <v>193.6</v>
      </c>
      <c r="K5092">
        <v>127.41</v>
      </c>
      <c r="L5092">
        <v>66.19</v>
      </c>
      <c r="M5092" t="s">
        <v>22</v>
      </c>
      <c r="N5092" t="str">
        <f t="shared" si="79"/>
        <v>High</v>
      </c>
    </row>
    <row r="5093" spans="1:14" x14ac:dyDescent="0.3">
      <c r="A5093">
        <v>5092</v>
      </c>
      <c r="B5093" t="s">
        <v>3905</v>
      </c>
      <c r="C5093" s="2">
        <v>45382</v>
      </c>
      <c r="D5093" t="s">
        <v>39</v>
      </c>
      <c r="E5093" t="s">
        <v>33</v>
      </c>
      <c r="F5093" t="s">
        <v>27</v>
      </c>
      <c r="G5093">
        <v>3</v>
      </c>
      <c r="H5093">
        <v>51.36</v>
      </c>
      <c r="I5093">
        <v>0.16</v>
      </c>
      <c r="J5093">
        <v>129.43</v>
      </c>
      <c r="K5093">
        <v>79.319999999999993</v>
      </c>
      <c r="L5093">
        <v>50.11</v>
      </c>
      <c r="M5093" t="s">
        <v>22</v>
      </c>
      <c r="N5093" t="str">
        <f t="shared" si="79"/>
        <v>Medium</v>
      </c>
    </row>
    <row r="5094" spans="1:14" x14ac:dyDescent="0.3">
      <c r="A5094">
        <v>5093</v>
      </c>
      <c r="B5094" t="s">
        <v>1376</v>
      </c>
      <c r="C5094" s="2">
        <v>45623</v>
      </c>
      <c r="D5094" t="s">
        <v>24</v>
      </c>
      <c r="E5094" t="s">
        <v>33</v>
      </c>
      <c r="F5094" t="s">
        <v>16</v>
      </c>
      <c r="G5094">
        <v>2</v>
      </c>
      <c r="H5094">
        <v>419.19</v>
      </c>
      <c r="I5094">
        <v>0.05</v>
      </c>
      <c r="J5094">
        <v>796.46</v>
      </c>
      <c r="K5094">
        <v>510.96</v>
      </c>
      <c r="L5094">
        <v>285.5</v>
      </c>
      <c r="M5094" t="s">
        <v>28</v>
      </c>
      <c r="N5094" t="str">
        <f t="shared" si="79"/>
        <v>Low</v>
      </c>
    </row>
    <row r="5095" spans="1:14" x14ac:dyDescent="0.3">
      <c r="A5095">
        <v>5094</v>
      </c>
      <c r="B5095" t="s">
        <v>3906</v>
      </c>
      <c r="C5095" s="2">
        <v>45523</v>
      </c>
      <c r="D5095" t="s">
        <v>14</v>
      </c>
      <c r="E5095" t="s">
        <v>30</v>
      </c>
      <c r="F5095" t="s">
        <v>27</v>
      </c>
      <c r="G5095">
        <v>2</v>
      </c>
      <c r="H5095">
        <v>287.02999999999997</v>
      </c>
      <c r="I5095">
        <v>0.21</v>
      </c>
      <c r="J5095">
        <v>453.51</v>
      </c>
      <c r="K5095">
        <v>337.98</v>
      </c>
      <c r="L5095">
        <v>115.53</v>
      </c>
      <c r="M5095" t="s">
        <v>40</v>
      </c>
      <c r="N5095" t="str">
        <f t="shared" si="79"/>
        <v>High</v>
      </c>
    </row>
    <row r="5096" spans="1:14" x14ac:dyDescent="0.3">
      <c r="A5096">
        <v>5095</v>
      </c>
      <c r="B5096" t="s">
        <v>3907</v>
      </c>
      <c r="C5096" s="2">
        <v>45645</v>
      </c>
      <c r="D5096" t="s">
        <v>39</v>
      </c>
      <c r="E5096" t="s">
        <v>30</v>
      </c>
      <c r="F5096" t="s">
        <v>21</v>
      </c>
      <c r="G5096">
        <v>4</v>
      </c>
      <c r="H5096">
        <v>42.15</v>
      </c>
      <c r="I5096">
        <v>0.1</v>
      </c>
      <c r="J5096">
        <v>151.74</v>
      </c>
      <c r="K5096">
        <v>108.39</v>
      </c>
      <c r="L5096">
        <v>43.35</v>
      </c>
      <c r="M5096" t="s">
        <v>40</v>
      </c>
      <c r="N5096" t="str">
        <f t="shared" si="79"/>
        <v>Low</v>
      </c>
    </row>
    <row r="5097" spans="1:14" x14ac:dyDescent="0.3">
      <c r="A5097">
        <v>5096</v>
      </c>
      <c r="B5097" t="s">
        <v>3908</v>
      </c>
      <c r="C5097" s="2">
        <v>45652</v>
      </c>
      <c r="D5097" t="s">
        <v>24</v>
      </c>
      <c r="E5097" t="s">
        <v>33</v>
      </c>
      <c r="F5097" t="s">
        <v>27</v>
      </c>
      <c r="G5097">
        <v>9</v>
      </c>
      <c r="H5097">
        <v>325.60000000000002</v>
      </c>
      <c r="I5097">
        <v>0.13</v>
      </c>
      <c r="J5097">
        <v>2549.4499999999998</v>
      </c>
      <c r="K5097">
        <v>1832.64</v>
      </c>
      <c r="L5097">
        <v>716.81</v>
      </c>
      <c r="M5097" t="s">
        <v>40</v>
      </c>
      <c r="N5097" t="str">
        <f t="shared" si="79"/>
        <v>Medium</v>
      </c>
    </row>
    <row r="5098" spans="1:14" x14ac:dyDescent="0.3">
      <c r="A5098">
        <v>5097</v>
      </c>
      <c r="B5098" t="s">
        <v>381</v>
      </c>
      <c r="C5098" s="2">
        <v>45485</v>
      </c>
      <c r="D5098" t="s">
        <v>19</v>
      </c>
      <c r="E5098" t="s">
        <v>25</v>
      </c>
      <c r="F5098" t="s">
        <v>27</v>
      </c>
      <c r="G5098">
        <v>2</v>
      </c>
      <c r="H5098">
        <v>479.72</v>
      </c>
      <c r="I5098">
        <v>0.15</v>
      </c>
      <c r="J5098">
        <v>815.52</v>
      </c>
      <c r="K5098">
        <v>579.9</v>
      </c>
      <c r="L5098">
        <v>235.62</v>
      </c>
      <c r="M5098" t="s">
        <v>28</v>
      </c>
      <c r="N5098" t="str">
        <f t="shared" si="79"/>
        <v>Medium</v>
      </c>
    </row>
    <row r="5099" spans="1:14" x14ac:dyDescent="0.3">
      <c r="A5099">
        <v>5098</v>
      </c>
      <c r="B5099" t="s">
        <v>3909</v>
      </c>
      <c r="C5099" s="2">
        <v>45321</v>
      </c>
      <c r="D5099" t="s">
        <v>39</v>
      </c>
      <c r="E5099" t="s">
        <v>15</v>
      </c>
      <c r="F5099" t="s">
        <v>21</v>
      </c>
      <c r="G5099">
        <v>9</v>
      </c>
      <c r="H5099">
        <v>208.89</v>
      </c>
      <c r="I5099">
        <v>0.19</v>
      </c>
      <c r="J5099">
        <v>1522.81</v>
      </c>
      <c r="K5099">
        <v>1014.38</v>
      </c>
      <c r="L5099">
        <v>508.43</v>
      </c>
      <c r="M5099" t="s">
        <v>40</v>
      </c>
      <c r="N5099" t="str">
        <f t="shared" si="79"/>
        <v>Medium</v>
      </c>
    </row>
    <row r="5100" spans="1:14" x14ac:dyDescent="0.3">
      <c r="A5100">
        <v>5099</v>
      </c>
      <c r="B5100" t="s">
        <v>808</v>
      </c>
      <c r="C5100" s="2">
        <v>45529</v>
      </c>
      <c r="D5100" t="s">
        <v>14</v>
      </c>
      <c r="E5100" t="s">
        <v>15</v>
      </c>
      <c r="F5100" t="s">
        <v>16</v>
      </c>
      <c r="G5100">
        <v>1</v>
      </c>
      <c r="H5100">
        <v>123.8</v>
      </c>
      <c r="I5100">
        <v>0.28999999999999998</v>
      </c>
      <c r="J5100">
        <v>87.9</v>
      </c>
      <c r="K5100">
        <v>65.739999999999995</v>
      </c>
      <c r="L5100">
        <v>22.16</v>
      </c>
      <c r="M5100" t="s">
        <v>28</v>
      </c>
      <c r="N5100" t="str">
        <f t="shared" si="79"/>
        <v>High</v>
      </c>
    </row>
    <row r="5101" spans="1:14" x14ac:dyDescent="0.3">
      <c r="A5101">
        <v>5100</v>
      </c>
      <c r="B5101" t="s">
        <v>3910</v>
      </c>
      <c r="C5101" s="2">
        <v>45314</v>
      </c>
      <c r="D5101" t="s">
        <v>39</v>
      </c>
      <c r="E5101" t="s">
        <v>15</v>
      </c>
      <c r="F5101" t="s">
        <v>16</v>
      </c>
      <c r="G5101">
        <v>9</v>
      </c>
      <c r="H5101">
        <v>132</v>
      </c>
      <c r="I5101">
        <v>0.15</v>
      </c>
      <c r="J5101">
        <v>1009.8</v>
      </c>
      <c r="K5101">
        <v>803.26</v>
      </c>
      <c r="L5101">
        <v>206.54</v>
      </c>
      <c r="M5101" t="s">
        <v>40</v>
      </c>
      <c r="N5101" t="str">
        <f t="shared" si="79"/>
        <v>Medium</v>
      </c>
    </row>
    <row r="5102" spans="1:14" x14ac:dyDescent="0.3">
      <c r="A5102">
        <v>5101</v>
      </c>
      <c r="B5102" t="s">
        <v>3911</v>
      </c>
      <c r="C5102" s="2">
        <v>45381</v>
      </c>
      <c r="D5102" t="s">
        <v>14</v>
      </c>
      <c r="E5102" t="s">
        <v>30</v>
      </c>
      <c r="F5102" t="s">
        <v>21</v>
      </c>
      <c r="G5102">
        <v>5</v>
      </c>
      <c r="H5102">
        <v>49.95</v>
      </c>
      <c r="I5102">
        <v>0.19</v>
      </c>
      <c r="J5102">
        <v>202.3</v>
      </c>
      <c r="K5102">
        <v>157.35</v>
      </c>
      <c r="L5102">
        <v>44.95</v>
      </c>
      <c r="M5102" t="s">
        <v>46</v>
      </c>
      <c r="N5102" t="str">
        <f t="shared" si="79"/>
        <v>Medium</v>
      </c>
    </row>
    <row r="5103" spans="1:14" x14ac:dyDescent="0.3">
      <c r="A5103">
        <v>5102</v>
      </c>
      <c r="B5103" t="s">
        <v>663</v>
      </c>
      <c r="C5103" s="2">
        <v>45525</v>
      </c>
      <c r="D5103" t="s">
        <v>14</v>
      </c>
      <c r="E5103" t="s">
        <v>15</v>
      </c>
      <c r="F5103" t="s">
        <v>21</v>
      </c>
      <c r="G5103">
        <v>10</v>
      </c>
      <c r="H5103">
        <v>292.62</v>
      </c>
      <c r="I5103">
        <v>0.28000000000000003</v>
      </c>
      <c r="J5103">
        <v>2106.86</v>
      </c>
      <c r="K5103">
        <v>1349.13</v>
      </c>
      <c r="L5103">
        <v>757.73</v>
      </c>
      <c r="M5103" t="s">
        <v>22</v>
      </c>
      <c r="N5103" t="str">
        <f t="shared" si="79"/>
        <v>High</v>
      </c>
    </row>
    <row r="5104" spans="1:14" x14ac:dyDescent="0.3">
      <c r="A5104">
        <v>5103</v>
      </c>
      <c r="B5104" t="s">
        <v>3501</v>
      </c>
      <c r="C5104" s="2">
        <v>45535</v>
      </c>
      <c r="D5104" t="s">
        <v>39</v>
      </c>
      <c r="E5104" t="s">
        <v>25</v>
      </c>
      <c r="F5104" t="s">
        <v>21</v>
      </c>
      <c r="G5104">
        <v>2</v>
      </c>
      <c r="H5104">
        <v>373.35</v>
      </c>
      <c r="I5104">
        <v>0.04</v>
      </c>
      <c r="J5104">
        <v>716.83</v>
      </c>
      <c r="K5104">
        <v>384.52</v>
      </c>
      <c r="L5104">
        <v>332.31</v>
      </c>
      <c r="M5104" t="s">
        <v>28</v>
      </c>
      <c r="N5104" t="str">
        <f t="shared" si="79"/>
        <v>Low</v>
      </c>
    </row>
    <row r="5105" spans="1:14" x14ac:dyDescent="0.3">
      <c r="A5105">
        <v>5104</v>
      </c>
      <c r="B5105" t="s">
        <v>3912</v>
      </c>
      <c r="C5105" s="2">
        <v>45559</v>
      </c>
      <c r="D5105" t="s">
        <v>19</v>
      </c>
      <c r="E5105" t="s">
        <v>30</v>
      </c>
      <c r="F5105" t="s">
        <v>21</v>
      </c>
      <c r="G5105">
        <v>7</v>
      </c>
      <c r="H5105">
        <v>238.23</v>
      </c>
      <c r="I5105">
        <v>0.19</v>
      </c>
      <c r="J5105">
        <v>1350.76</v>
      </c>
      <c r="K5105">
        <v>840.12</v>
      </c>
      <c r="L5105">
        <v>510.64</v>
      </c>
      <c r="M5105" t="s">
        <v>40</v>
      </c>
      <c r="N5105" t="str">
        <f t="shared" si="79"/>
        <v>Medium</v>
      </c>
    </row>
    <row r="5106" spans="1:14" x14ac:dyDescent="0.3">
      <c r="A5106">
        <v>5105</v>
      </c>
      <c r="B5106" t="s">
        <v>3913</v>
      </c>
      <c r="C5106" s="2">
        <v>45451</v>
      </c>
      <c r="D5106" t="s">
        <v>19</v>
      </c>
      <c r="E5106" t="s">
        <v>30</v>
      </c>
      <c r="F5106" t="s">
        <v>16</v>
      </c>
      <c r="G5106">
        <v>10</v>
      </c>
      <c r="H5106">
        <v>52.4</v>
      </c>
      <c r="I5106">
        <v>0.19</v>
      </c>
      <c r="J5106">
        <v>424.44</v>
      </c>
      <c r="K5106">
        <v>255.41</v>
      </c>
      <c r="L5106">
        <v>169.03</v>
      </c>
      <c r="M5106" t="s">
        <v>40</v>
      </c>
      <c r="N5106" t="str">
        <f t="shared" si="79"/>
        <v>Medium</v>
      </c>
    </row>
    <row r="5107" spans="1:14" x14ac:dyDescent="0.3">
      <c r="A5107">
        <v>5106</v>
      </c>
      <c r="B5107" t="s">
        <v>3914</v>
      </c>
      <c r="C5107" s="2">
        <v>45371</v>
      </c>
      <c r="D5107" t="s">
        <v>39</v>
      </c>
      <c r="E5107" t="s">
        <v>20</v>
      </c>
      <c r="F5107" t="s">
        <v>21</v>
      </c>
      <c r="G5107">
        <v>4</v>
      </c>
      <c r="H5107">
        <v>263.01</v>
      </c>
      <c r="I5107">
        <v>0.23</v>
      </c>
      <c r="J5107">
        <v>810.07</v>
      </c>
      <c r="K5107">
        <v>617.91</v>
      </c>
      <c r="L5107">
        <v>192.16</v>
      </c>
      <c r="M5107" t="s">
        <v>17</v>
      </c>
      <c r="N5107" t="str">
        <f t="shared" si="79"/>
        <v>High</v>
      </c>
    </row>
    <row r="5108" spans="1:14" x14ac:dyDescent="0.3">
      <c r="A5108">
        <v>5107</v>
      </c>
      <c r="B5108" t="s">
        <v>3003</v>
      </c>
      <c r="C5108" s="2">
        <v>45376</v>
      </c>
      <c r="D5108" t="s">
        <v>24</v>
      </c>
      <c r="E5108" t="s">
        <v>33</v>
      </c>
      <c r="F5108" t="s">
        <v>16</v>
      </c>
      <c r="G5108">
        <v>1</v>
      </c>
      <c r="H5108">
        <v>486.55</v>
      </c>
      <c r="I5108">
        <v>0.05</v>
      </c>
      <c r="J5108">
        <v>462.22</v>
      </c>
      <c r="K5108">
        <v>335.88</v>
      </c>
      <c r="L5108">
        <v>126.34</v>
      </c>
      <c r="M5108" t="s">
        <v>46</v>
      </c>
      <c r="N5108" t="str">
        <f t="shared" si="79"/>
        <v>Low</v>
      </c>
    </row>
    <row r="5109" spans="1:14" x14ac:dyDescent="0.3">
      <c r="A5109">
        <v>5108</v>
      </c>
      <c r="B5109" t="s">
        <v>3915</v>
      </c>
      <c r="C5109" s="2">
        <v>45631</v>
      </c>
      <c r="D5109" t="s">
        <v>24</v>
      </c>
      <c r="E5109" t="s">
        <v>15</v>
      </c>
      <c r="F5109" t="s">
        <v>16</v>
      </c>
      <c r="G5109">
        <v>9</v>
      </c>
      <c r="H5109">
        <v>479.17</v>
      </c>
      <c r="I5109">
        <v>0.28999999999999998</v>
      </c>
      <c r="J5109">
        <v>3061.9</v>
      </c>
      <c r="K5109">
        <v>2055.04</v>
      </c>
      <c r="L5109">
        <v>1006.86</v>
      </c>
      <c r="M5109" t="s">
        <v>22</v>
      </c>
      <c r="N5109" t="str">
        <f t="shared" si="79"/>
        <v>High</v>
      </c>
    </row>
    <row r="5110" spans="1:14" x14ac:dyDescent="0.3">
      <c r="A5110">
        <v>5109</v>
      </c>
      <c r="B5110" t="s">
        <v>3916</v>
      </c>
      <c r="C5110" s="2">
        <v>45401</v>
      </c>
      <c r="D5110" t="s">
        <v>14</v>
      </c>
      <c r="E5110" t="s">
        <v>20</v>
      </c>
      <c r="F5110" t="s">
        <v>21</v>
      </c>
      <c r="G5110">
        <v>5</v>
      </c>
      <c r="H5110">
        <v>428.85</v>
      </c>
      <c r="I5110">
        <v>0.22</v>
      </c>
      <c r="J5110">
        <v>1672.52</v>
      </c>
      <c r="K5110">
        <v>1102.29</v>
      </c>
      <c r="L5110">
        <v>570.23</v>
      </c>
      <c r="M5110" t="s">
        <v>40</v>
      </c>
      <c r="N5110" t="str">
        <f t="shared" si="79"/>
        <v>High</v>
      </c>
    </row>
    <row r="5111" spans="1:14" x14ac:dyDescent="0.3">
      <c r="A5111">
        <v>5110</v>
      </c>
      <c r="B5111" t="s">
        <v>3636</v>
      </c>
      <c r="C5111" s="2">
        <v>45324</v>
      </c>
      <c r="D5111" t="s">
        <v>24</v>
      </c>
      <c r="E5111" t="s">
        <v>30</v>
      </c>
      <c r="F5111" t="s">
        <v>21</v>
      </c>
      <c r="G5111">
        <v>4</v>
      </c>
      <c r="H5111">
        <v>84.81</v>
      </c>
      <c r="I5111">
        <v>0.22</v>
      </c>
      <c r="J5111">
        <v>264.61</v>
      </c>
      <c r="K5111">
        <v>138.49</v>
      </c>
      <c r="L5111">
        <v>126.12</v>
      </c>
      <c r="M5111" t="s">
        <v>40</v>
      </c>
      <c r="N5111" t="str">
        <f t="shared" si="79"/>
        <v>High</v>
      </c>
    </row>
    <row r="5112" spans="1:14" x14ac:dyDescent="0.3">
      <c r="A5112">
        <v>5111</v>
      </c>
      <c r="B5112" t="s">
        <v>2990</v>
      </c>
      <c r="C5112" s="2">
        <v>45293</v>
      </c>
      <c r="D5112" t="s">
        <v>24</v>
      </c>
      <c r="E5112" t="s">
        <v>30</v>
      </c>
      <c r="F5112" t="s">
        <v>21</v>
      </c>
      <c r="G5112">
        <v>9</v>
      </c>
      <c r="H5112">
        <v>77.52</v>
      </c>
      <c r="I5112">
        <v>0.13</v>
      </c>
      <c r="J5112">
        <v>606.98</v>
      </c>
      <c r="K5112">
        <v>421.6</v>
      </c>
      <c r="L5112">
        <v>185.38</v>
      </c>
      <c r="M5112" t="s">
        <v>17</v>
      </c>
      <c r="N5112" t="str">
        <f t="shared" si="79"/>
        <v>Medium</v>
      </c>
    </row>
    <row r="5113" spans="1:14" x14ac:dyDescent="0.3">
      <c r="A5113">
        <v>5112</v>
      </c>
      <c r="B5113" t="s">
        <v>3917</v>
      </c>
      <c r="C5113" s="2">
        <v>45398</v>
      </c>
      <c r="D5113" t="s">
        <v>19</v>
      </c>
      <c r="E5113" t="s">
        <v>15</v>
      </c>
      <c r="F5113" t="s">
        <v>21</v>
      </c>
      <c r="G5113">
        <v>2</v>
      </c>
      <c r="H5113">
        <v>112.89</v>
      </c>
      <c r="I5113">
        <v>0.04</v>
      </c>
      <c r="J5113">
        <v>216.75</v>
      </c>
      <c r="K5113">
        <v>142.63</v>
      </c>
      <c r="L5113">
        <v>74.12</v>
      </c>
      <c r="M5113" t="s">
        <v>46</v>
      </c>
      <c r="N5113" t="str">
        <f t="shared" si="79"/>
        <v>Low</v>
      </c>
    </row>
    <row r="5114" spans="1:14" x14ac:dyDescent="0.3">
      <c r="A5114">
        <v>5113</v>
      </c>
      <c r="B5114" t="s">
        <v>3918</v>
      </c>
      <c r="C5114" s="2">
        <v>45295</v>
      </c>
      <c r="D5114" t="s">
        <v>24</v>
      </c>
      <c r="E5114" t="s">
        <v>20</v>
      </c>
      <c r="F5114" t="s">
        <v>27</v>
      </c>
      <c r="G5114">
        <v>7</v>
      </c>
      <c r="H5114">
        <v>332.95</v>
      </c>
      <c r="I5114">
        <v>0.21</v>
      </c>
      <c r="J5114">
        <v>1841.21</v>
      </c>
      <c r="K5114">
        <v>981.84</v>
      </c>
      <c r="L5114">
        <v>859.37</v>
      </c>
      <c r="M5114" t="s">
        <v>17</v>
      </c>
      <c r="N5114" t="str">
        <f t="shared" si="79"/>
        <v>High</v>
      </c>
    </row>
    <row r="5115" spans="1:14" x14ac:dyDescent="0.3">
      <c r="A5115">
        <v>5114</v>
      </c>
      <c r="B5115" t="s">
        <v>3919</v>
      </c>
      <c r="C5115" s="2">
        <v>45438</v>
      </c>
      <c r="D5115" t="s">
        <v>19</v>
      </c>
      <c r="E5115" t="s">
        <v>25</v>
      </c>
      <c r="F5115" t="s">
        <v>27</v>
      </c>
      <c r="G5115">
        <v>9</v>
      </c>
      <c r="H5115">
        <v>94.94</v>
      </c>
      <c r="I5115">
        <v>0.18</v>
      </c>
      <c r="J5115">
        <v>700.66</v>
      </c>
      <c r="K5115">
        <v>454.85</v>
      </c>
      <c r="L5115">
        <v>245.81</v>
      </c>
      <c r="M5115" t="s">
        <v>46</v>
      </c>
      <c r="N5115" t="str">
        <f t="shared" si="79"/>
        <v>Medium</v>
      </c>
    </row>
    <row r="5116" spans="1:14" x14ac:dyDescent="0.3">
      <c r="A5116">
        <v>5115</v>
      </c>
      <c r="B5116" t="s">
        <v>3920</v>
      </c>
      <c r="C5116" s="2">
        <v>45625</v>
      </c>
      <c r="D5116" t="s">
        <v>19</v>
      </c>
      <c r="E5116" t="s">
        <v>33</v>
      </c>
      <c r="F5116" t="s">
        <v>16</v>
      </c>
      <c r="G5116">
        <v>3</v>
      </c>
      <c r="H5116">
        <v>95.15</v>
      </c>
      <c r="I5116">
        <v>0.26</v>
      </c>
      <c r="J5116">
        <v>211.23</v>
      </c>
      <c r="K5116">
        <v>147.51</v>
      </c>
      <c r="L5116">
        <v>63.72</v>
      </c>
      <c r="M5116" t="s">
        <v>17</v>
      </c>
      <c r="N5116" t="str">
        <f t="shared" si="79"/>
        <v>High</v>
      </c>
    </row>
    <row r="5117" spans="1:14" x14ac:dyDescent="0.3">
      <c r="A5117">
        <v>5116</v>
      </c>
      <c r="B5117" t="s">
        <v>3168</v>
      </c>
      <c r="C5117" s="2">
        <v>45464</v>
      </c>
      <c r="D5117" t="s">
        <v>14</v>
      </c>
      <c r="E5117" t="s">
        <v>15</v>
      </c>
      <c r="F5117" t="s">
        <v>21</v>
      </c>
      <c r="G5117">
        <v>8</v>
      </c>
      <c r="H5117">
        <v>323.79000000000002</v>
      </c>
      <c r="I5117">
        <v>7.0000000000000007E-2</v>
      </c>
      <c r="J5117">
        <v>2409</v>
      </c>
      <c r="K5117">
        <v>1621.33</v>
      </c>
      <c r="L5117">
        <v>787.67</v>
      </c>
      <c r="M5117" t="s">
        <v>17</v>
      </c>
      <c r="N5117" t="str">
        <f t="shared" si="79"/>
        <v>Low</v>
      </c>
    </row>
    <row r="5118" spans="1:14" x14ac:dyDescent="0.3">
      <c r="A5118">
        <v>5117</v>
      </c>
      <c r="B5118" t="s">
        <v>2079</v>
      </c>
      <c r="C5118" s="2">
        <v>45607</v>
      </c>
      <c r="D5118" t="s">
        <v>24</v>
      </c>
      <c r="E5118" t="s">
        <v>15</v>
      </c>
      <c r="F5118" t="s">
        <v>16</v>
      </c>
      <c r="G5118">
        <v>1</v>
      </c>
      <c r="H5118">
        <v>94.44</v>
      </c>
      <c r="I5118">
        <v>0.19</v>
      </c>
      <c r="J5118">
        <v>76.5</v>
      </c>
      <c r="K5118">
        <v>39.01</v>
      </c>
      <c r="L5118">
        <v>37.49</v>
      </c>
      <c r="M5118" t="s">
        <v>28</v>
      </c>
      <c r="N5118" t="str">
        <f t="shared" si="79"/>
        <v>Medium</v>
      </c>
    </row>
    <row r="5119" spans="1:14" x14ac:dyDescent="0.3">
      <c r="A5119">
        <v>5118</v>
      </c>
      <c r="B5119" t="s">
        <v>3921</v>
      </c>
      <c r="C5119" s="2">
        <v>45441</v>
      </c>
      <c r="D5119" t="s">
        <v>19</v>
      </c>
      <c r="E5119" t="s">
        <v>15</v>
      </c>
      <c r="F5119" t="s">
        <v>21</v>
      </c>
      <c r="G5119">
        <v>7</v>
      </c>
      <c r="H5119">
        <v>58.67</v>
      </c>
      <c r="I5119">
        <v>0.12</v>
      </c>
      <c r="J5119">
        <v>361.41</v>
      </c>
      <c r="K5119">
        <v>245.65</v>
      </c>
      <c r="L5119">
        <v>115.76</v>
      </c>
      <c r="M5119" t="s">
        <v>46</v>
      </c>
      <c r="N5119" t="str">
        <f t="shared" si="79"/>
        <v>Medium</v>
      </c>
    </row>
    <row r="5120" spans="1:14" x14ac:dyDescent="0.3">
      <c r="A5120">
        <v>5119</v>
      </c>
      <c r="B5120" t="s">
        <v>3922</v>
      </c>
      <c r="C5120" s="2">
        <v>45440</v>
      </c>
      <c r="D5120" t="s">
        <v>19</v>
      </c>
      <c r="E5120" t="s">
        <v>15</v>
      </c>
      <c r="F5120" t="s">
        <v>16</v>
      </c>
      <c r="G5120">
        <v>6</v>
      </c>
      <c r="H5120">
        <v>170.97</v>
      </c>
      <c r="I5120">
        <v>0.04</v>
      </c>
      <c r="J5120">
        <v>984.79</v>
      </c>
      <c r="K5120">
        <v>666.43</v>
      </c>
      <c r="L5120">
        <v>318.36</v>
      </c>
      <c r="M5120" t="s">
        <v>17</v>
      </c>
      <c r="N5120" t="str">
        <f t="shared" si="79"/>
        <v>Low</v>
      </c>
    </row>
    <row r="5121" spans="1:14" x14ac:dyDescent="0.3">
      <c r="A5121">
        <v>5120</v>
      </c>
      <c r="B5121" t="s">
        <v>3923</v>
      </c>
      <c r="C5121" s="2">
        <v>45554</v>
      </c>
      <c r="D5121" t="s">
        <v>39</v>
      </c>
      <c r="E5121" t="s">
        <v>30</v>
      </c>
      <c r="F5121" t="s">
        <v>16</v>
      </c>
      <c r="G5121">
        <v>6</v>
      </c>
      <c r="H5121">
        <v>290.16000000000003</v>
      </c>
      <c r="I5121">
        <v>7.0000000000000007E-2</v>
      </c>
      <c r="J5121">
        <v>1619.09</v>
      </c>
      <c r="K5121">
        <v>853.79</v>
      </c>
      <c r="L5121">
        <v>765.3</v>
      </c>
      <c r="M5121" t="s">
        <v>40</v>
      </c>
      <c r="N5121" t="str">
        <f t="shared" si="79"/>
        <v>Low</v>
      </c>
    </row>
    <row r="5122" spans="1:14" x14ac:dyDescent="0.3">
      <c r="A5122">
        <v>5121</v>
      </c>
      <c r="B5122" t="s">
        <v>3924</v>
      </c>
      <c r="C5122" s="2">
        <v>45294</v>
      </c>
      <c r="D5122" t="s">
        <v>19</v>
      </c>
      <c r="E5122" t="s">
        <v>20</v>
      </c>
      <c r="F5122" t="s">
        <v>21</v>
      </c>
      <c r="G5122">
        <v>8</v>
      </c>
      <c r="H5122">
        <v>14.55</v>
      </c>
      <c r="I5122">
        <v>0.15</v>
      </c>
      <c r="J5122">
        <v>98.94</v>
      </c>
      <c r="K5122">
        <v>55.24</v>
      </c>
      <c r="L5122">
        <v>43.7</v>
      </c>
      <c r="M5122" t="s">
        <v>22</v>
      </c>
      <c r="N5122" t="str">
        <f t="shared" si="79"/>
        <v>Medium</v>
      </c>
    </row>
    <row r="5123" spans="1:14" x14ac:dyDescent="0.3">
      <c r="A5123">
        <v>5122</v>
      </c>
      <c r="B5123" t="s">
        <v>3925</v>
      </c>
      <c r="C5123" s="2">
        <v>45546</v>
      </c>
      <c r="D5123" t="s">
        <v>14</v>
      </c>
      <c r="E5123" t="s">
        <v>30</v>
      </c>
      <c r="F5123" t="s">
        <v>21</v>
      </c>
      <c r="G5123">
        <v>6</v>
      </c>
      <c r="H5123">
        <v>465</v>
      </c>
      <c r="I5123">
        <v>0.22</v>
      </c>
      <c r="J5123">
        <v>2176.1999999999998</v>
      </c>
      <c r="K5123">
        <v>1194.8599999999999</v>
      </c>
      <c r="L5123">
        <v>981.34</v>
      </c>
      <c r="M5123" t="s">
        <v>17</v>
      </c>
      <c r="N5123" t="str">
        <f t="shared" ref="N5123:N5186" si="80">_xlfn.IFS(I5123=0,"No Discount",I5123&gt;=0.21,"High",I5123&gt;=0.11,"Medium",I5123&gt;=0.01,"Low")</f>
        <v>High</v>
      </c>
    </row>
    <row r="5124" spans="1:14" x14ac:dyDescent="0.3">
      <c r="A5124">
        <v>5123</v>
      </c>
      <c r="B5124" t="s">
        <v>3926</v>
      </c>
      <c r="C5124" s="2">
        <v>45545</v>
      </c>
      <c r="D5124" t="s">
        <v>19</v>
      </c>
      <c r="E5124" t="s">
        <v>20</v>
      </c>
      <c r="F5124" t="s">
        <v>27</v>
      </c>
      <c r="G5124">
        <v>6</v>
      </c>
      <c r="H5124">
        <v>424.98</v>
      </c>
      <c r="I5124">
        <v>0.03</v>
      </c>
      <c r="J5124">
        <v>2473.38</v>
      </c>
      <c r="K5124">
        <v>1340.86</v>
      </c>
      <c r="L5124">
        <v>1132.52</v>
      </c>
      <c r="M5124" t="s">
        <v>22</v>
      </c>
      <c r="N5124" t="str">
        <f t="shared" si="80"/>
        <v>Low</v>
      </c>
    </row>
    <row r="5125" spans="1:14" x14ac:dyDescent="0.3">
      <c r="A5125">
        <v>5124</v>
      </c>
      <c r="B5125" t="s">
        <v>3927</v>
      </c>
      <c r="C5125" s="2">
        <v>45296</v>
      </c>
      <c r="D5125" t="s">
        <v>19</v>
      </c>
      <c r="E5125" t="s">
        <v>15</v>
      </c>
      <c r="F5125" t="s">
        <v>27</v>
      </c>
      <c r="G5125">
        <v>1</v>
      </c>
      <c r="H5125">
        <v>434.3</v>
      </c>
      <c r="I5125">
        <v>0.03</v>
      </c>
      <c r="J5125">
        <v>421.27</v>
      </c>
      <c r="K5125">
        <v>265.70999999999998</v>
      </c>
      <c r="L5125">
        <v>155.56</v>
      </c>
      <c r="M5125" t="s">
        <v>17</v>
      </c>
      <c r="N5125" t="str">
        <f t="shared" si="80"/>
        <v>Low</v>
      </c>
    </row>
    <row r="5126" spans="1:14" x14ac:dyDescent="0.3">
      <c r="A5126">
        <v>5125</v>
      </c>
      <c r="B5126" t="s">
        <v>3928</v>
      </c>
      <c r="C5126" s="2">
        <v>45349</v>
      </c>
      <c r="D5126" t="s">
        <v>14</v>
      </c>
      <c r="E5126" t="s">
        <v>25</v>
      </c>
      <c r="F5126" t="s">
        <v>16</v>
      </c>
      <c r="G5126">
        <v>4</v>
      </c>
      <c r="H5126">
        <v>241.63</v>
      </c>
      <c r="I5126">
        <v>0</v>
      </c>
      <c r="J5126">
        <v>966.52</v>
      </c>
      <c r="K5126">
        <v>634</v>
      </c>
      <c r="L5126">
        <v>332.52</v>
      </c>
      <c r="M5126" t="s">
        <v>22</v>
      </c>
      <c r="N5126" t="str">
        <f t="shared" si="80"/>
        <v>No Discount</v>
      </c>
    </row>
    <row r="5127" spans="1:14" x14ac:dyDescent="0.3">
      <c r="A5127">
        <v>5126</v>
      </c>
      <c r="B5127" t="s">
        <v>3929</v>
      </c>
      <c r="C5127" s="2">
        <v>45565</v>
      </c>
      <c r="D5127" t="s">
        <v>24</v>
      </c>
      <c r="E5127" t="s">
        <v>25</v>
      </c>
      <c r="F5127" t="s">
        <v>21</v>
      </c>
      <c r="G5127">
        <v>4</v>
      </c>
      <c r="H5127">
        <v>19.48</v>
      </c>
      <c r="I5127">
        <v>0.15</v>
      </c>
      <c r="J5127">
        <v>66.23</v>
      </c>
      <c r="K5127">
        <v>46.82</v>
      </c>
      <c r="L5127">
        <v>19.41</v>
      </c>
      <c r="M5127" t="s">
        <v>40</v>
      </c>
      <c r="N5127" t="str">
        <f t="shared" si="80"/>
        <v>Medium</v>
      </c>
    </row>
    <row r="5128" spans="1:14" x14ac:dyDescent="0.3">
      <c r="A5128">
        <v>5127</v>
      </c>
      <c r="B5128" t="s">
        <v>2235</v>
      </c>
      <c r="C5128" s="2">
        <v>45344</v>
      </c>
      <c r="D5128" t="s">
        <v>39</v>
      </c>
      <c r="E5128" t="s">
        <v>33</v>
      </c>
      <c r="F5128" t="s">
        <v>27</v>
      </c>
      <c r="G5128">
        <v>6</v>
      </c>
      <c r="H5128">
        <v>335.72</v>
      </c>
      <c r="I5128">
        <v>0.3</v>
      </c>
      <c r="J5128">
        <v>1410.02</v>
      </c>
      <c r="K5128">
        <v>1035.68</v>
      </c>
      <c r="L5128">
        <v>374.34</v>
      </c>
      <c r="M5128" t="s">
        <v>46</v>
      </c>
      <c r="N5128" t="str">
        <f t="shared" si="80"/>
        <v>High</v>
      </c>
    </row>
    <row r="5129" spans="1:14" x14ac:dyDescent="0.3">
      <c r="A5129">
        <v>5128</v>
      </c>
      <c r="B5129" t="s">
        <v>2014</v>
      </c>
      <c r="C5129" s="2">
        <v>45557</v>
      </c>
      <c r="D5129" t="s">
        <v>14</v>
      </c>
      <c r="E5129" t="s">
        <v>33</v>
      </c>
      <c r="F5129" t="s">
        <v>16</v>
      </c>
      <c r="G5129">
        <v>7</v>
      </c>
      <c r="H5129">
        <v>392.92</v>
      </c>
      <c r="I5129">
        <v>0.05</v>
      </c>
      <c r="J5129">
        <v>2612.92</v>
      </c>
      <c r="K5129">
        <v>1719.55</v>
      </c>
      <c r="L5129">
        <v>893.37</v>
      </c>
      <c r="M5129" t="s">
        <v>28</v>
      </c>
      <c r="N5129" t="str">
        <f t="shared" si="80"/>
        <v>Low</v>
      </c>
    </row>
    <row r="5130" spans="1:14" x14ac:dyDescent="0.3">
      <c r="A5130">
        <v>5129</v>
      </c>
      <c r="B5130" t="s">
        <v>3930</v>
      </c>
      <c r="C5130" s="2">
        <v>45316</v>
      </c>
      <c r="D5130" t="s">
        <v>19</v>
      </c>
      <c r="E5130" t="s">
        <v>15</v>
      </c>
      <c r="F5130" t="s">
        <v>27</v>
      </c>
      <c r="G5130">
        <v>9</v>
      </c>
      <c r="H5130">
        <v>378.26</v>
      </c>
      <c r="I5130">
        <v>0.19</v>
      </c>
      <c r="J5130">
        <v>2757.52</v>
      </c>
      <c r="K5130">
        <v>2032.76</v>
      </c>
      <c r="L5130">
        <v>724.76</v>
      </c>
      <c r="M5130" t="s">
        <v>40</v>
      </c>
      <c r="N5130" t="str">
        <f t="shared" si="80"/>
        <v>Medium</v>
      </c>
    </row>
    <row r="5131" spans="1:14" x14ac:dyDescent="0.3">
      <c r="A5131">
        <v>5130</v>
      </c>
      <c r="B5131" t="s">
        <v>803</v>
      </c>
      <c r="C5131" s="2">
        <v>45368</v>
      </c>
      <c r="D5131" t="s">
        <v>19</v>
      </c>
      <c r="E5131" t="s">
        <v>25</v>
      </c>
      <c r="F5131" t="s">
        <v>27</v>
      </c>
      <c r="G5131">
        <v>9</v>
      </c>
      <c r="H5131">
        <v>107.9</v>
      </c>
      <c r="I5131">
        <v>0.26</v>
      </c>
      <c r="J5131">
        <v>718.61</v>
      </c>
      <c r="K5131">
        <v>478.35</v>
      </c>
      <c r="L5131">
        <v>240.26</v>
      </c>
      <c r="M5131" t="s">
        <v>28</v>
      </c>
      <c r="N5131" t="str">
        <f t="shared" si="80"/>
        <v>High</v>
      </c>
    </row>
    <row r="5132" spans="1:14" x14ac:dyDescent="0.3">
      <c r="A5132">
        <v>5131</v>
      </c>
      <c r="B5132" t="s">
        <v>3617</v>
      </c>
      <c r="C5132" s="2">
        <v>45364</v>
      </c>
      <c r="D5132" t="s">
        <v>24</v>
      </c>
      <c r="E5132" t="s">
        <v>33</v>
      </c>
      <c r="F5132" t="s">
        <v>16</v>
      </c>
      <c r="G5132">
        <v>9</v>
      </c>
      <c r="H5132">
        <v>442.74</v>
      </c>
      <c r="I5132">
        <v>0.11</v>
      </c>
      <c r="J5132">
        <v>3546.35</v>
      </c>
      <c r="K5132">
        <v>2468.41</v>
      </c>
      <c r="L5132">
        <v>1077.94</v>
      </c>
      <c r="M5132" t="s">
        <v>46</v>
      </c>
      <c r="N5132" t="str">
        <f t="shared" si="80"/>
        <v>Medium</v>
      </c>
    </row>
    <row r="5133" spans="1:14" x14ac:dyDescent="0.3">
      <c r="A5133">
        <v>5132</v>
      </c>
      <c r="B5133" t="s">
        <v>1032</v>
      </c>
      <c r="C5133" s="2">
        <v>45350</v>
      </c>
      <c r="D5133" t="s">
        <v>24</v>
      </c>
      <c r="E5133" t="s">
        <v>20</v>
      </c>
      <c r="F5133" t="s">
        <v>16</v>
      </c>
      <c r="G5133">
        <v>2</v>
      </c>
      <c r="H5133">
        <v>69.25</v>
      </c>
      <c r="I5133">
        <v>0.11</v>
      </c>
      <c r="J5133">
        <v>123.27</v>
      </c>
      <c r="K5133">
        <v>82.39</v>
      </c>
      <c r="L5133">
        <v>40.880000000000003</v>
      </c>
      <c r="M5133" t="s">
        <v>46</v>
      </c>
      <c r="N5133" t="str">
        <f t="shared" si="80"/>
        <v>Medium</v>
      </c>
    </row>
    <row r="5134" spans="1:14" x14ac:dyDescent="0.3">
      <c r="A5134">
        <v>5133</v>
      </c>
      <c r="B5134" t="s">
        <v>3931</v>
      </c>
      <c r="C5134" s="2">
        <v>45315</v>
      </c>
      <c r="D5134" t="s">
        <v>39</v>
      </c>
      <c r="E5134" t="s">
        <v>30</v>
      </c>
      <c r="F5134" t="s">
        <v>27</v>
      </c>
      <c r="G5134">
        <v>1</v>
      </c>
      <c r="H5134">
        <v>67.959999999999994</v>
      </c>
      <c r="I5134">
        <v>0.21</v>
      </c>
      <c r="J5134">
        <v>53.69</v>
      </c>
      <c r="K5134">
        <v>36.22</v>
      </c>
      <c r="L5134">
        <v>17.47</v>
      </c>
      <c r="M5134" t="s">
        <v>17</v>
      </c>
      <c r="N5134" t="str">
        <f t="shared" si="80"/>
        <v>High</v>
      </c>
    </row>
    <row r="5135" spans="1:14" x14ac:dyDescent="0.3">
      <c r="A5135">
        <v>5134</v>
      </c>
      <c r="B5135" t="s">
        <v>3932</v>
      </c>
      <c r="C5135" s="2">
        <v>45584</v>
      </c>
      <c r="D5135" t="s">
        <v>39</v>
      </c>
      <c r="E5135" t="s">
        <v>25</v>
      </c>
      <c r="F5135" t="s">
        <v>27</v>
      </c>
      <c r="G5135">
        <v>5</v>
      </c>
      <c r="H5135">
        <v>123.86</v>
      </c>
      <c r="I5135">
        <v>0.14000000000000001</v>
      </c>
      <c r="J5135">
        <v>532.6</v>
      </c>
      <c r="K5135">
        <v>401.16</v>
      </c>
      <c r="L5135">
        <v>131.44</v>
      </c>
      <c r="M5135" t="s">
        <v>46</v>
      </c>
      <c r="N5135" t="str">
        <f t="shared" si="80"/>
        <v>Medium</v>
      </c>
    </row>
    <row r="5136" spans="1:14" x14ac:dyDescent="0.3">
      <c r="A5136">
        <v>5135</v>
      </c>
      <c r="B5136" t="s">
        <v>3020</v>
      </c>
      <c r="C5136" s="2">
        <v>45597</v>
      </c>
      <c r="D5136" t="s">
        <v>14</v>
      </c>
      <c r="E5136" t="s">
        <v>33</v>
      </c>
      <c r="F5136" t="s">
        <v>21</v>
      </c>
      <c r="G5136">
        <v>3</v>
      </c>
      <c r="H5136">
        <v>110.51</v>
      </c>
      <c r="I5136">
        <v>0.12</v>
      </c>
      <c r="J5136">
        <v>291.75</v>
      </c>
      <c r="K5136">
        <v>158.55000000000001</v>
      </c>
      <c r="L5136">
        <v>133.19999999999999</v>
      </c>
      <c r="M5136" t="s">
        <v>17</v>
      </c>
      <c r="N5136" t="str">
        <f t="shared" si="80"/>
        <v>Medium</v>
      </c>
    </row>
    <row r="5137" spans="1:14" x14ac:dyDescent="0.3">
      <c r="A5137">
        <v>5136</v>
      </c>
      <c r="B5137" t="s">
        <v>1231</v>
      </c>
      <c r="C5137" s="2">
        <v>45517</v>
      </c>
      <c r="D5137" t="s">
        <v>14</v>
      </c>
      <c r="E5137" t="s">
        <v>25</v>
      </c>
      <c r="F5137" t="s">
        <v>27</v>
      </c>
      <c r="G5137">
        <v>9</v>
      </c>
      <c r="H5137">
        <v>168.09</v>
      </c>
      <c r="I5137">
        <v>0.1</v>
      </c>
      <c r="J5137">
        <v>1361.53</v>
      </c>
      <c r="K5137">
        <v>738.53</v>
      </c>
      <c r="L5137">
        <v>623</v>
      </c>
      <c r="M5137" t="s">
        <v>46</v>
      </c>
      <c r="N5137" t="str">
        <f t="shared" si="80"/>
        <v>Low</v>
      </c>
    </row>
    <row r="5138" spans="1:14" x14ac:dyDescent="0.3">
      <c r="A5138">
        <v>5137</v>
      </c>
      <c r="B5138" t="s">
        <v>3015</v>
      </c>
      <c r="C5138" s="2">
        <v>45591</v>
      </c>
      <c r="D5138" t="s">
        <v>14</v>
      </c>
      <c r="E5138" t="s">
        <v>25</v>
      </c>
      <c r="F5138" t="s">
        <v>21</v>
      </c>
      <c r="G5138">
        <v>7</v>
      </c>
      <c r="H5138">
        <v>476.31</v>
      </c>
      <c r="I5138">
        <v>0.17</v>
      </c>
      <c r="J5138">
        <v>2767.36</v>
      </c>
      <c r="K5138">
        <v>2212.7199999999998</v>
      </c>
      <c r="L5138">
        <v>554.64</v>
      </c>
      <c r="M5138" t="s">
        <v>40</v>
      </c>
      <c r="N5138" t="str">
        <f t="shared" si="80"/>
        <v>Medium</v>
      </c>
    </row>
    <row r="5139" spans="1:14" x14ac:dyDescent="0.3">
      <c r="A5139">
        <v>5138</v>
      </c>
      <c r="B5139" t="s">
        <v>3933</v>
      </c>
      <c r="C5139" s="2">
        <v>45363</v>
      </c>
      <c r="D5139" t="s">
        <v>19</v>
      </c>
      <c r="E5139" t="s">
        <v>33</v>
      </c>
      <c r="F5139" t="s">
        <v>16</v>
      </c>
      <c r="G5139">
        <v>6</v>
      </c>
      <c r="H5139">
        <v>173.93</v>
      </c>
      <c r="I5139">
        <v>0.05</v>
      </c>
      <c r="J5139">
        <v>991.4</v>
      </c>
      <c r="K5139">
        <v>524.88</v>
      </c>
      <c r="L5139">
        <v>466.52</v>
      </c>
      <c r="M5139" t="s">
        <v>46</v>
      </c>
      <c r="N5139" t="str">
        <f t="shared" si="80"/>
        <v>Low</v>
      </c>
    </row>
    <row r="5140" spans="1:14" x14ac:dyDescent="0.3">
      <c r="A5140">
        <v>5139</v>
      </c>
      <c r="B5140" t="s">
        <v>3934</v>
      </c>
      <c r="C5140" s="2">
        <v>45446</v>
      </c>
      <c r="D5140" t="s">
        <v>39</v>
      </c>
      <c r="E5140" t="s">
        <v>25</v>
      </c>
      <c r="F5140" t="s">
        <v>27</v>
      </c>
      <c r="G5140">
        <v>3</v>
      </c>
      <c r="H5140">
        <v>29.46</v>
      </c>
      <c r="I5140">
        <v>0.22</v>
      </c>
      <c r="J5140">
        <v>68.94</v>
      </c>
      <c r="K5140">
        <v>43.5</v>
      </c>
      <c r="L5140">
        <v>25.44</v>
      </c>
      <c r="M5140" t="s">
        <v>17</v>
      </c>
      <c r="N5140" t="str">
        <f t="shared" si="80"/>
        <v>High</v>
      </c>
    </row>
    <row r="5141" spans="1:14" x14ac:dyDescent="0.3">
      <c r="A5141">
        <v>5140</v>
      </c>
      <c r="B5141" t="s">
        <v>1375</v>
      </c>
      <c r="C5141" s="2">
        <v>45360</v>
      </c>
      <c r="D5141" t="s">
        <v>19</v>
      </c>
      <c r="E5141" t="s">
        <v>25</v>
      </c>
      <c r="F5141" t="s">
        <v>21</v>
      </c>
      <c r="G5141">
        <v>5</v>
      </c>
      <c r="H5141">
        <v>234.88</v>
      </c>
      <c r="I5141">
        <v>0.21</v>
      </c>
      <c r="J5141">
        <v>927.78</v>
      </c>
      <c r="K5141">
        <v>664.35</v>
      </c>
      <c r="L5141">
        <v>263.43</v>
      </c>
      <c r="M5141" t="s">
        <v>28</v>
      </c>
      <c r="N5141" t="str">
        <f t="shared" si="80"/>
        <v>High</v>
      </c>
    </row>
    <row r="5142" spans="1:14" x14ac:dyDescent="0.3">
      <c r="A5142">
        <v>5141</v>
      </c>
      <c r="B5142" t="s">
        <v>517</v>
      </c>
      <c r="C5142" s="2">
        <v>45539</v>
      </c>
      <c r="D5142" t="s">
        <v>24</v>
      </c>
      <c r="E5142" t="s">
        <v>30</v>
      </c>
      <c r="F5142" t="s">
        <v>21</v>
      </c>
      <c r="G5142">
        <v>10</v>
      </c>
      <c r="H5142">
        <v>100.51</v>
      </c>
      <c r="I5142">
        <v>0.13</v>
      </c>
      <c r="J5142">
        <v>874.44</v>
      </c>
      <c r="K5142">
        <v>578.91999999999996</v>
      </c>
      <c r="L5142">
        <v>295.52</v>
      </c>
      <c r="M5142" t="s">
        <v>17</v>
      </c>
      <c r="N5142" t="str">
        <f t="shared" si="80"/>
        <v>Medium</v>
      </c>
    </row>
    <row r="5143" spans="1:14" x14ac:dyDescent="0.3">
      <c r="A5143">
        <v>5142</v>
      </c>
      <c r="B5143" t="s">
        <v>3381</v>
      </c>
      <c r="C5143" s="2">
        <v>45562</v>
      </c>
      <c r="D5143" t="s">
        <v>14</v>
      </c>
      <c r="E5143" t="s">
        <v>25</v>
      </c>
      <c r="F5143" t="s">
        <v>27</v>
      </c>
      <c r="G5143">
        <v>8</v>
      </c>
      <c r="H5143">
        <v>179.65</v>
      </c>
      <c r="I5143">
        <v>0.21</v>
      </c>
      <c r="J5143">
        <v>1135.3900000000001</v>
      </c>
      <c r="K5143">
        <v>599.53</v>
      </c>
      <c r="L5143">
        <v>535.86</v>
      </c>
      <c r="M5143" t="s">
        <v>28</v>
      </c>
      <c r="N5143" t="str">
        <f t="shared" si="80"/>
        <v>High</v>
      </c>
    </row>
    <row r="5144" spans="1:14" x14ac:dyDescent="0.3">
      <c r="A5144">
        <v>5143</v>
      </c>
      <c r="B5144" t="s">
        <v>3935</v>
      </c>
      <c r="C5144" s="2">
        <v>45482</v>
      </c>
      <c r="D5144" t="s">
        <v>19</v>
      </c>
      <c r="E5144" t="s">
        <v>30</v>
      </c>
      <c r="F5144" t="s">
        <v>27</v>
      </c>
      <c r="G5144">
        <v>8</v>
      </c>
      <c r="H5144">
        <v>467.61</v>
      </c>
      <c r="I5144">
        <v>0.21</v>
      </c>
      <c r="J5144">
        <v>2955.3</v>
      </c>
      <c r="K5144">
        <v>1946.6</v>
      </c>
      <c r="L5144">
        <v>1008.7</v>
      </c>
      <c r="M5144" t="s">
        <v>46</v>
      </c>
      <c r="N5144" t="str">
        <f t="shared" si="80"/>
        <v>High</v>
      </c>
    </row>
    <row r="5145" spans="1:14" x14ac:dyDescent="0.3">
      <c r="A5145">
        <v>5144</v>
      </c>
      <c r="B5145" t="s">
        <v>3936</v>
      </c>
      <c r="C5145" s="2">
        <v>45333</v>
      </c>
      <c r="D5145" t="s">
        <v>14</v>
      </c>
      <c r="E5145" t="s">
        <v>33</v>
      </c>
      <c r="F5145" t="s">
        <v>27</v>
      </c>
      <c r="G5145">
        <v>1</v>
      </c>
      <c r="H5145">
        <v>395.78</v>
      </c>
      <c r="I5145">
        <v>0.04</v>
      </c>
      <c r="J5145">
        <v>379.95</v>
      </c>
      <c r="K5145">
        <v>232.27</v>
      </c>
      <c r="L5145">
        <v>147.68</v>
      </c>
      <c r="M5145" t="s">
        <v>17</v>
      </c>
      <c r="N5145" t="str">
        <f t="shared" si="80"/>
        <v>Low</v>
      </c>
    </row>
    <row r="5146" spans="1:14" x14ac:dyDescent="0.3">
      <c r="A5146">
        <v>5145</v>
      </c>
      <c r="B5146" t="s">
        <v>1227</v>
      </c>
      <c r="C5146" s="2">
        <v>45485</v>
      </c>
      <c r="D5146" t="s">
        <v>39</v>
      </c>
      <c r="E5146" t="s">
        <v>25</v>
      </c>
      <c r="F5146" t="s">
        <v>21</v>
      </c>
      <c r="G5146">
        <v>9</v>
      </c>
      <c r="H5146">
        <v>211.95</v>
      </c>
      <c r="I5146">
        <v>0.05</v>
      </c>
      <c r="J5146">
        <v>1812.17</v>
      </c>
      <c r="K5146">
        <v>1446.87</v>
      </c>
      <c r="L5146">
        <v>365.3</v>
      </c>
      <c r="M5146" t="s">
        <v>22</v>
      </c>
      <c r="N5146" t="str">
        <f t="shared" si="80"/>
        <v>Low</v>
      </c>
    </row>
    <row r="5147" spans="1:14" x14ac:dyDescent="0.3">
      <c r="A5147">
        <v>5146</v>
      </c>
      <c r="B5147" t="s">
        <v>1103</v>
      </c>
      <c r="C5147" s="2">
        <v>45623</v>
      </c>
      <c r="D5147" t="s">
        <v>39</v>
      </c>
      <c r="E5147" t="s">
        <v>25</v>
      </c>
      <c r="F5147" t="s">
        <v>16</v>
      </c>
      <c r="G5147">
        <v>10</v>
      </c>
      <c r="H5147">
        <v>385.23</v>
      </c>
      <c r="I5147">
        <v>0.05</v>
      </c>
      <c r="J5147">
        <v>3659.68</v>
      </c>
      <c r="K5147">
        <v>2015.42</v>
      </c>
      <c r="L5147">
        <v>1644.26</v>
      </c>
      <c r="M5147" t="s">
        <v>22</v>
      </c>
      <c r="N5147" t="str">
        <f t="shared" si="80"/>
        <v>Low</v>
      </c>
    </row>
    <row r="5148" spans="1:14" x14ac:dyDescent="0.3">
      <c r="A5148">
        <v>5147</v>
      </c>
      <c r="B5148" t="s">
        <v>2530</v>
      </c>
      <c r="C5148" s="2">
        <v>45381</v>
      </c>
      <c r="D5148" t="s">
        <v>19</v>
      </c>
      <c r="E5148" t="s">
        <v>20</v>
      </c>
      <c r="F5148" t="s">
        <v>21</v>
      </c>
      <c r="G5148">
        <v>1</v>
      </c>
      <c r="H5148">
        <v>196.15</v>
      </c>
      <c r="I5148">
        <v>0.23</v>
      </c>
      <c r="J5148">
        <v>151.04</v>
      </c>
      <c r="K5148">
        <v>108.9</v>
      </c>
      <c r="L5148">
        <v>42.14</v>
      </c>
      <c r="M5148" t="s">
        <v>28</v>
      </c>
      <c r="N5148" t="str">
        <f t="shared" si="80"/>
        <v>High</v>
      </c>
    </row>
    <row r="5149" spans="1:14" x14ac:dyDescent="0.3">
      <c r="A5149">
        <v>5148</v>
      </c>
      <c r="B5149" t="s">
        <v>3790</v>
      </c>
      <c r="C5149" s="2">
        <v>45313</v>
      </c>
      <c r="D5149" t="s">
        <v>24</v>
      </c>
      <c r="E5149" t="s">
        <v>20</v>
      </c>
      <c r="F5149" t="s">
        <v>21</v>
      </c>
      <c r="G5149">
        <v>4</v>
      </c>
      <c r="H5149">
        <v>183.1</v>
      </c>
      <c r="I5149">
        <v>0.17</v>
      </c>
      <c r="J5149">
        <v>607.89</v>
      </c>
      <c r="K5149">
        <v>436.6</v>
      </c>
      <c r="L5149">
        <v>171.29</v>
      </c>
      <c r="M5149" t="s">
        <v>40</v>
      </c>
      <c r="N5149" t="str">
        <f t="shared" si="80"/>
        <v>Medium</v>
      </c>
    </row>
    <row r="5150" spans="1:14" x14ac:dyDescent="0.3">
      <c r="A5150">
        <v>5149</v>
      </c>
      <c r="B5150" t="s">
        <v>3937</v>
      </c>
      <c r="C5150" s="2">
        <v>45531</v>
      </c>
      <c r="D5150" t="s">
        <v>19</v>
      </c>
      <c r="E5150" t="s">
        <v>20</v>
      </c>
      <c r="F5150" t="s">
        <v>21</v>
      </c>
      <c r="G5150">
        <v>10</v>
      </c>
      <c r="H5150">
        <v>383.39</v>
      </c>
      <c r="I5150">
        <v>0.04</v>
      </c>
      <c r="J5150">
        <v>3680.54</v>
      </c>
      <c r="K5150">
        <v>2794.36</v>
      </c>
      <c r="L5150">
        <v>886.18</v>
      </c>
      <c r="M5150" t="s">
        <v>17</v>
      </c>
      <c r="N5150" t="str">
        <f t="shared" si="80"/>
        <v>Low</v>
      </c>
    </row>
    <row r="5151" spans="1:14" x14ac:dyDescent="0.3">
      <c r="A5151">
        <v>5150</v>
      </c>
      <c r="B5151" t="s">
        <v>3938</v>
      </c>
      <c r="C5151" s="2">
        <v>45574</v>
      </c>
      <c r="D5151" t="s">
        <v>24</v>
      </c>
      <c r="E5151" t="s">
        <v>15</v>
      </c>
      <c r="F5151" t="s">
        <v>27</v>
      </c>
      <c r="G5151">
        <v>1</v>
      </c>
      <c r="H5151">
        <v>328.77</v>
      </c>
      <c r="I5151">
        <v>0.25</v>
      </c>
      <c r="J5151">
        <v>246.58</v>
      </c>
      <c r="K5151">
        <v>139.55000000000001</v>
      </c>
      <c r="L5151">
        <v>107.03</v>
      </c>
      <c r="M5151" t="s">
        <v>17</v>
      </c>
      <c r="N5151" t="str">
        <f t="shared" si="80"/>
        <v>High</v>
      </c>
    </row>
    <row r="5152" spans="1:14" x14ac:dyDescent="0.3">
      <c r="A5152">
        <v>5151</v>
      </c>
      <c r="B5152" t="s">
        <v>3939</v>
      </c>
      <c r="C5152" s="2">
        <v>45454</v>
      </c>
      <c r="D5152" t="s">
        <v>39</v>
      </c>
      <c r="E5152" t="s">
        <v>30</v>
      </c>
      <c r="F5152" t="s">
        <v>21</v>
      </c>
      <c r="G5152">
        <v>1</v>
      </c>
      <c r="H5152">
        <v>448.62</v>
      </c>
      <c r="I5152">
        <v>0.15</v>
      </c>
      <c r="J5152">
        <v>381.33</v>
      </c>
      <c r="K5152">
        <v>241.55</v>
      </c>
      <c r="L5152">
        <v>139.78</v>
      </c>
      <c r="M5152" t="s">
        <v>46</v>
      </c>
      <c r="N5152" t="str">
        <f t="shared" si="80"/>
        <v>Medium</v>
      </c>
    </row>
    <row r="5153" spans="1:14" x14ac:dyDescent="0.3">
      <c r="A5153">
        <v>5152</v>
      </c>
      <c r="B5153" t="s">
        <v>3059</v>
      </c>
      <c r="C5153" s="2">
        <v>45546</v>
      </c>
      <c r="D5153" t="s">
        <v>39</v>
      </c>
      <c r="E5153" t="s">
        <v>20</v>
      </c>
      <c r="F5153" t="s">
        <v>16</v>
      </c>
      <c r="G5153">
        <v>9</v>
      </c>
      <c r="H5153">
        <v>202.29</v>
      </c>
      <c r="I5153">
        <v>0.11</v>
      </c>
      <c r="J5153">
        <v>1620.34</v>
      </c>
      <c r="K5153">
        <v>960.35</v>
      </c>
      <c r="L5153">
        <v>659.99</v>
      </c>
      <c r="M5153" t="s">
        <v>22</v>
      </c>
      <c r="N5153" t="str">
        <f t="shared" si="80"/>
        <v>Medium</v>
      </c>
    </row>
    <row r="5154" spans="1:14" x14ac:dyDescent="0.3">
      <c r="A5154">
        <v>5153</v>
      </c>
      <c r="B5154" t="s">
        <v>1498</v>
      </c>
      <c r="C5154" s="2">
        <v>45651</v>
      </c>
      <c r="D5154" t="s">
        <v>19</v>
      </c>
      <c r="E5154" t="s">
        <v>20</v>
      </c>
      <c r="F5154" t="s">
        <v>21</v>
      </c>
      <c r="G5154">
        <v>9</v>
      </c>
      <c r="H5154">
        <v>215.34</v>
      </c>
      <c r="I5154">
        <v>0.23</v>
      </c>
      <c r="J5154">
        <v>1492.31</v>
      </c>
      <c r="K5154">
        <v>1190.75</v>
      </c>
      <c r="L5154">
        <v>301.56</v>
      </c>
      <c r="M5154" t="s">
        <v>46</v>
      </c>
      <c r="N5154" t="str">
        <f t="shared" si="80"/>
        <v>High</v>
      </c>
    </row>
    <row r="5155" spans="1:14" x14ac:dyDescent="0.3">
      <c r="A5155">
        <v>5154</v>
      </c>
      <c r="B5155" t="s">
        <v>3940</v>
      </c>
      <c r="C5155" s="2">
        <v>45551</v>
      </c>
      <c r="D5155" t="s">
        <v>24</v>
      </c>
      <c r="E5155" t="s">
        <v>25</v>
      </c>
      <c r="F5155" t="s">
        <v>16</v>
      </c>
      <c r="G5155">
        <v>6</v>
      </c>
      <c r="H5155">
        <v>25.59</v>
      </c>
      <c r="I5155">
        <v>0.25</v>
      </c>
      <c r="J5155">
        <v>115.16</v>
      </c>
      <c r="K5155">
        <v>80.77</v>
      </c>
      <c r="L5155">
        <v>34.39</v>
      </c>
      <c r="M5155" t="s">
        <v>40</v>
      </c>
      <c r="N5155" t="str">
        <f t="shared" si="80"/>
        <v>High</v>
      </c>
    </row>
    <row r="5156" spans="1:14" x14ac:dyDescent="0.3">
      <c r="A5156">
        <v>5155</v>
      </c>
      <c r="B5156" t="s">
        <v>3009</v>
      </c>
      <c r="C5156" s="2">
        <v>45606</v>
      </c>
      <c r="D5156" t="s">
        <v>19</v>
      </c>
      <c r="E5156" t="s">
        <v>20</v>
      </c>
      <c r="F5156" t="s">
        <v>16</v>
      </c>
      <c r="G5156">
        <v>7</v>
      </c>
      <c r="H5156">
        <v>394.28</v>
      </c>
      <c r="I5156">
        <v>0.26</v>
      </c>
      <c r="J5156">
        <v>2042.37</v>
      </c>
      <c r="K5156">
        <v>1530.44</v>
      </c>
      <c r="L5156">
        <v>511.93</v>
      </c>
      <c r="M5156" t="s">
        <v>40</v>
      </c>
      <c r="N5156" t="str">
        <f t="shared" si="80"/>
        <v>High</v>
      </c>
    </row>
    <row r="5157" spans="1:14" x14ac:dyDescent="0.3">
      <c r="A5157">
        <v>5156</v>
      </c>
      <c r="B5157" t="s">
        <v>3941</v>
      </c>
      <c r="C5157" s="2">
        <v>45378</v>
      </c>
      <c r="D5157" t="s">
        <v>19</v>
      </c>
      <c r="E5157" t="s">
        <v>25</v>
      </c>
      <c r="F5157" t="s">
        <v>27</v>
      </c>
      <c r="G5157">
        <v>9</v>
      </c>
      <c r="H5157">
        <v>22.9</v>
      </c>
      <c r="I5157">
        <v>0.23</v>
      </c>
      <c r="J5157">
        <v>158.69999999999999</v>
      </c>
      <c r="K5157">
        <v>97.93</v>
      </c>
      <c r="L5157">
        <v>60.77</v>
      </c>
      <c r="M5157" t="s">
        <v>17</v>
      </c>
      <c r="N5157" t="str">
        <f t="shared" si="80"/>
        <v>High</v>
      </c>
    </row>
    <row r="5158" spans="1:14" x14ac:dyDescent="0.3">
      <c r="A5158">
        <v>5157</v>
      </c>
      <c r="B5158" t="s">
        <v>3942</v>
      </c>
      <c r="C5158" s="2">
        <v>45508</v>
      </c>
      <c r="D5158" t="s">
        <v>14</v>
      </c>
      <c r="E5158" t="s">
        <v>33</v>
      </c>
      <c r="F5158" t="s">
        <v>16</v>
      </c>
      <c r="G5158">
        <v>1</v>
      </c>
      <c r="H5158">
        <v>330.71</v>
      </c>
      <c r="I5158">
        <v>0.27</v>
      </c>
      <c r="J5158">
        <v>241.42</v>
      </c>
      <c r="K5158">
        <v>148.80000000000001</v>
      </c>
      <c r="L5158">
        <v>92.62</v>
      </c>
      <c r="M5158" t="s">
        <v>17</v>
      </c>
      <c r="N5158" t="str">
        <f t="shared" si="80"/>
        <v>High</v>
      </c>
    </row>
    <row r="5159" spans="1:14" x14ac:dyDescent="0.3">
      <c r="A5159">
        <v>5158</v>
      </c>
      <c r="B5159" t="s">
        <v>2267</v>
      </c>
      <c r="C5159" s="2">
        <v>45506</v>
      </c>
      <c r="D5159" t="s">
        <v>19</v>
      </c>
      <c r="E5159" t="s">
        <v>25</v>
      </c>
      <c r="F5159" t="s">
        <v>27</v>
      </c>
      <c r="G5159">
        <v>10</v>
      </c>
      <c r="H5159">
        <v>138.68</v>
      </c>
      <c r="I5159">
        <v>0.13</v>
      </c>
      <c r="J5159">
        <v>1206.52</v>
      </c>
      <c r="K5159">
        <v>705.07</v>
      </c>
      <c r="L5159">
        <v>501.45</v>
      </c>
      <c r="M5159" t="s">
        <v>28</v>
      </c>
      <c r="N5159" t="str">
        <f t="shared" si="80"/>
        <v>Medium</v>
      </c>
    </row>
    <row r="5160" spans="1:14" x14ac:dyDescent="0.3">
      <c r="A5160">
        <v>5159</v>
      </c>
      <c r="B5160" t="s">
        <v>3943</v>
      </c>
      <c r="C5160" s="2">
        <v>45387</v>
      </c>
      <c r="D5160" t="s">
        <v>39</v>
      </c>
      <c r="E5160" t="s">
        <v>20</v>
      </c>
      <c r="F5160" t="s">
        <v>27</v>
      </c>
      <c r="G5160">
        <v>4</v>
      </c>
      <c r="H5160">
        <v>367.64</v>
      </c>
      <c r="I5160">
        <v>0.22</v>
      </c>
      <c r="J5160">
        <v>1147.04</v>
      </c>
      <c r="K5160">
        <v>889.98</v>
      </c>
      <c r="L5160">
        <v>257.06</v>
      </c>
      <c r="M5160" t="s">
        <v>22</v>
      </c>
      <c r="N5160" t="str">
        <f t="shared" si="80"/>
        <v>High</v>
      </c>
    </row>
    <row r="5161" spans="1:14" x14ac:dyDescent="0.3">
      <c r="A5161">
        <v>5160</v>
      </c>
      <c r="B5161" t="s">
        <v>3944</v>
      </c>
      <c r="C5161" s="2">
        <v>45547</v>
      </c>
      <c r="D5161" t="s">
        <v>39</v>
      </c>
      <c r="E5161" t="s">
        <v>25</v>
      </c>
      <c r="F5161" t="s">
        <v>27</v>
      </c>
      <c r="G5161">
        <v>1</v>
      </c>
      <c r="H5161">
        <v>304.45</v>
      </c>
      <c r="I5161">
        <v>0.18</v>
      </c>
      <c r="J5161">
        <v>249.65</v>
      </c>
      <c r="K5161">
        <v>136.72999999999999</v>
      </c>
      <c r="L5161">
        <v>112.92</v>
      </c>
      <c r="M5161" t="s">
        <v>46</v>
      </c>
      <c r="N5161" t="str">
        <f t="shared" si="80"/>
        <v>Medium</v>
      </c>
    </row>
    <row r="5162" spans="1:14" x14ac:dyDescent="0.3">
      <c r="A5162">
        <v>5161</v>
      </c>
      <c r="B5162" t="s">
        <v>3945</v>
      </c>
      <c r="C5162" s="2">
        <v>45584</v>
      </c>
      <c r="D5162" t="s">
        <v>39</v>
      </c>
      <c r="E5162" t="s">
        <v>15</v>
      </c>
      <c r="F5162" t="s">
        <v>27</v>
      </c>
      <c r="G5162">
        <v>4</v>
      </c>
      <c r="H5162">
        <v>206.74</v>
      </c>
      <c r="I5162">
        <v>0.27</v>
      </c>
      <c r="J5162">
        <v>603.67999999999995</v>
      </c>
      <c r="K5162">
        <v>427.34</v>
      </c>
      <c r="L5162">
        <v>176.34</v>
      </c>
      <c r="M5162" t="s">
        <v>40</v>
      </c>
      <c r="N5162" t="str">
        <f t="shared" si="80"/>
        <v>High</v>
      </c>
    </row>
    <row r="5163" spans="1:14" x14ac:dyDescent="0.3">
      <c r="A5163">
        <v>5162</v>
      </c>
      <c r="B5163" t="s">
        <v>3946</v>
      </c>
      <c r="C5163" s="2">
        <v>45488</v>
      </c>
      <c r="D5163" t="s">
        <v>14</v>
      </c>
      <c r="E5163" t="s">
        <v>33</v>
      </c>
      <c r="F5163" t="s">
        <v>16</v>
      </c>
      <c r="G5163">
        <v>7</v>
      </c>
      <c r="H5163">
        <v>495.43</v>
      </c>
      <c r="I5163">
        <v>0.16</v>
      </c>
      <c r="J5163">
        <v>2913.13</v>
      </c>
      <c r="K5163">
        <v>1647.45</v>
      </c>
      <c r="L5163">
        <v>1265.68</v>
      </c>
      <c r="M5163" t="s">
        <v>17</v>
      </c>
      <c r="N5163" t="str">
        <f t="shared" si="80"/>
        <v>Medium</v>
      </c>
    </row>
    <row r="5164" spans="1:14" x14ac:dyDescent="0.3">
      <c r="A5164">
        <v>5163</v>
      </c>
      <c r="B5164" t="s">
        <v>374</v>
      </c>
      <c r="C5164" s="2">
        <v>45454</v>
      </c>
      <c r="D5164" t="s">
        <v>24</v>
      </c>
      <c r="E5164" t="s">
        <v>20</v>
      </c>
      <c r="F5164" t="s">
        <v>16</v>
      </c>
      <c r="G5164">
        <v>9</v>
      </c>
      <c r="H5164">
        <v>386.77</v>
      </c>
      <c r="I5164">
        <v>0.22</v>
      </c>
      <c r="J5164">
        <v>2715.13</v>
      </c>
      <c r="K5164">
        <v>1940.38</v>
      </c>
      <c r="L5164">
        <v>774.75</v>
      </c>
      <c r="M5164" t="s">
        <v>22</v>
      </c>
      <c r="N5164" t="str">
        <f t="shared" si="80"/>
        <v>High</v>
      </c>
    </row>
    <row r="5165" spans="1:14" x14ac:dyDescent="0.3">
      <c r="A5165">
        <v>5164</v>
      </c>
      <c r="B5165" t="s">
        <v>3947</v>
      </c>
      <c r="C5165" s="2">
        <v>45408</v>
      </c>
      <c r="D5165" t="s">
        <v>24</v>
      </c>
      <c r="E5165" t="s">
        <v>15</v>
      </c>
      <c r="F5165" t="s">
        <v>16</v>
      </c>
      <c r="G5165">
        <v>9</v>
      </c>
      <c r="H5165">
        <v>406.93</v>
      </c>
      <c r="I5165">
        <v>0.28999999999999998</v>
      </c>
      <c r="J5165">
        <v>2600.2800000000002</v>
      </c>
      <c r="K5165">
        <v>1334.37</v>
      </c>
      <c r="L5165">
        <v>1265.9100000000001</v>
      </c>
      <c r="M5165" t="s">
        <v>28</v>
      </c>
      <c r="N5165" t="str">
        <f t="shared" si="80"/>
        <v>High</v>
      </c>
    </row>
    <row r="5166" spans="1:14" x14ac:dyDescent="0.3">
      <c r="A5166">
        <v>5165</v>
      </c>
      <c r="B5166" t="s">
        <v>3948</v>
      </c>
      <c r="C5166" s="2">
        <v>45497</v>
      </c>
      <c r="D5166" t="s">
        <v>14</v>
      </c>
      <c r="E5166" t="s">
        <v>33</v>
      </c>
      <c r="F5166" t="s">
        <v>27</v>
      </c>
      <c r="G5166">
        <v>3</v>
      </c>
      <c r="H5166">
        <v>339.76</v>
      </c>
      <c r="I5166">
        <v>0.13</v>
      </c>
      <c r="J5166">
        <v>886.77</v>
      </c>
      <c r="K5166">
        <v>678.92</v>
      </c>
      <c r="L5166">
        <v>207.85</v>
      </c>
      <c r="M5166" t="s">
        <v>17</v>
      </c>
      <c r="N5166" t="str">
        <f t="shared" si="80"/>
        <v>Medium</v>
      </c>
    </row>
    <row r="5167" spans="1:14" x14ac:dyDescent="0.3">
      <c r="A5167">
        <v>5166</v>
      </c>
      <c r="B5167" t="s">
        <v>3949</v>
      </c>
      <c r="C5167" s="2">
        <v>45496</v>
      </c>
      <c r="D5167" t="s">
        <v>14</v>
      </c>
      <c r="E5167" t="s">
        <v>20</v>
      </c>
      <c r="F5167" t="s">
        <v>21</v>
      </c>
      <c r="G5167">
        <v>10</v>
      </c>
      <c r="H5167">
        <v>24.4</v>
      </c>
      <c r="I5167">
        <v>0.11</v>
      </c>
      <c r="J5167">
        <v>217.16</v>
      </c>
      <c r="K5167">
        <v>122.16</v>
      </c>
      <c r="L5167">
        <v>95</v>
      </c>
      <c r="M5167" t="s">
        <v>40</v>
      </c>
      <c r="N5167" t="str">
        <f t="shared" si="80"/>
        <v>Medium</v>
      </c>
    </row>
    <row r="5168" spans="1:14" x14ac:dyDescent="0.3">
      <c r="A5168">
        <v>5167</v>
      </c>
      <c r="B5168" t="s">
        <v>1827</v>
      </c>
      <c r="C5168" s="2">
        <v>45463</v>
      </c>
      <c r="D5168" t="s">
        <v>39</v>
      </c>
      <c r="E5168" t="s">
        <v>15</v>
      </c>
      <c r="F5168" t="s">
        <v>21</v>
      </c>
      <c r="G5168">
        <v>7</v>
      </c>
      <c r="H5168">
        <v>201.36</v>
      </c>
      <c r="I5168">
        <v>0.13</v>
      </c>
      <c r="J5168">
        <v>1226.28</v>
      </c>
      <c r="K5168">
        <v>949.13</v>
      </c>
      <c r="L5168">
        <v>277.14999999999998</v>
      </c>
      <c r="M5168" t="s">
        <v>40</v>
      </c>
      <c r="N5168" t="str">
        <f t="shared" si="80"/>
        <v>Medium</v>
      </c>
    </row>
    <row r="5169" spans="1:14" x14ac:dyDescent="0.3">
      <c r="A5169">
        <v>5168</v>
      </c>
      <c r="B5169" t="s">
        <v>1341</v>
      </c>
      <c r="C5169" s="2">
        <v>45548</v>
      </c>
      <c r="D5169" t="s">
        <v>14</v>
      </c>
      <c r="E5169" t="s">
        <v>30</v>
      </c>
      <c r="F5169" t="s">
        <v>27</v>
      </c>
      <c r="G5169">
        <v>5</v>
      </c>
      <c r="H5169">
        <v>168.46</v>
      </c>
      <c r="I5169">
        <v>0.18</v>
      </c>
      <c r="J5169">
        <v>690.69</v>
      </c>
      <c r="K5169">
        <v>357.44</v>
      </c>
      <c r="L5169">
        <v>333.25</v>
      </c>
      <c r="M5169" t="s">
        <v>22</v>
      </c>
      <c r="N5169" t="str">
        <f t="shared" si="80"/>
        <v>Medium</v>
      </c>
    </row>
    <row r="5170" spans="1:14" x14ac:dyDescent="0.3">
      <c r="A5170">
        <v>5169</v>
      </c>
      <c r="B5170" t="s">
        <v>3950</v>
      </c>
      <c r="C5170" s="2">
        <v>45428</v>
      </c>
      <c r="D5170" t="s">
        <v>19</v>
      </c>
      <c r="E5170" t="s">
        <v>33</v>
      </c>
      <c r="F5170" t="s">
        <v>16</v>
      </c>
      <c r="G5170">
        <v>1</v>
      </c>
      <c r="H5170">
        <v>312.93</v>
      </c>
      <c r="I5170">
        <v>0.16</v>
      </c>
      <c r="J5170">
        <v>262.86</v>
      </c>
      <c r="K5170">
        <v>133.24</v>
      </c>
      <c r="L5170">
        <v>129.62</v>
      </c>
      <c r="M5170" t="s">
        <v>28</v>
      </c>
      <c r="N5170" t="str">
        <f t="shared" si="80"/>
        <v>Medium</v>
      </c>
    </row>
    <row r="5171" spans="1:14" x14ac:dyDescent="0.3">
      <c r="A5171">
        <v>5170</v>
      </c>
      <c r="B5171" t="s">
        <v>637</v>
      </c>
      <c r="C5171" s="2">
        <v>45486</v>
      </c>
      <c r="D5171" t="s">
        <v>19</v>
      </c>
      <c r="E5171" t="s">
        <v>25</v>
      </c>
      <c r="F5171" t="s">
        <v>21</v>
      </c>
      <c r="G5171">
        <v>2</v>
      </c>
      <c r="H5171">
        <v>284.38</v>
      </c>
      <c r="I5171">
        <v>0.02</v>
      </c>
      <c r="J5171">
        <v>557.38</v>
      </c>
      <c r="K5171">
        <v>392.96</v>
      </c>
      <c r="L5171">
        <v>164.42</v>
      </c>
      <c r="M5171" t="s">
        <v>40</v>
      </c>
      <c r="N5171" t="str">
        <f t="shared" si="80"/>
        <v>Low</v>
      </c>
    </row>
    <row r="5172" spans="1:14" x14ac:dyDescent="0.3">
      <c r="A5172">
        <v>5171</v>
      </c>
      <c r="B5172" t="s">
        <v>3951</v>
      </c>
      <c r="C5172" s="2">
        <v>45395</v>
      </c>
      <c r="D5172" t="s">
        <v>19</v>
      </c>
      <c r="E5172" t="s">
        <v>20</v>
      </c>
      <c r="F5172" t="s">
        <v>16</v>
      </c>
      <c r="G5172">
        <v>10</v>
      </c>
      <c r="H5172">
        <v>393.54</v>
      </c>
      <c r="I5172">
        <v>0.21</v>
      </c>
      <c r="J5172">
        <v>3108.97</v>
      </c>
      <c r="K5172">
        <v>1592.28</v>
      </c>
      <c r="L5172">
        <v>1516.69</v>
      </c>
      <c r="M5172" t="s">
        <v>28</v>
      </c>
      <c r="N5172" t="str">
        <f t="shared" si="80"/>
        <v>High</v>
      </c>
    </row>
    <row r="5173" spans="1:14" x14ac:dyDescent="0.3">
      <c r="A5173">
        <v>5172</v>
      </c>
      <c r="B5173" t="s">
        <v>2255</v>
      </c>
      <c r="C5173" s="2">
        <v>45557</v>
      </c>
      <c r="D5173" t="s">
        <v>39</v>
      </c>
      <c r="E5173" t="s">
        <v>33</v>
      </c>
      <c r="F5173" t="s">
        <v>16</v>
      </c>
      <c r="G5173">
        <v>7</v>
      </c>
      <c r="H5173">
        <v>89.24</v>
      </c>
      <c r="I5173">
        <v>0.3</v>
      </c>
      <c r="J5173">
        <v>437.28</v>
      </c>
      <c r="K5173">
        <v>227.27</v>
      </c>
      <c r="L5173">
        <v>210.01</v>
      </c>
      <c r="M5173" t="s">
        <v>40</v>
      </c>
      <c r="N5173" t="str">
        <f t="shared" si="80"/>
        <v>High</v>
      </c>
    </row>
    <row r="5174" spans="1:14" x14ac:dyDescent="0.3">
      <c r="A5174">
        <v>5173</v>
      </c>
      <c r="B5174" t="s">
        <v>614</v>
      </c>
      <c r="C5174" s="2">
        <v>45508</v>
      </c>
      <c r="D5174" t="s">
        <v>39</v>
      </c>
      <c r="E5174" t="s">
        <v>20</v>
      </c>
      <c r="F5174" t="s">
        <v>21</v>
      </c>
      <c r="G5174">
        <v>10</v>
      </c>
      <c r="H5174">
        <v>211.53</v>
      </c>
      <c r="I5174">
        <v>0.2</v>
      </c>
      <c r="J5174">
        <v>1692.24</v>
      </c>
      <c r="K5174">
        <v>1349.76</v>
      </c>
      <c r="L5174">
        <v>342.48</v>
      </c>
      <c r="M5174" t="s">
        <v>17</v>
      </c>
      <c r="N5174" t="str">
        <f t="shared" si="80"/>
        <v>Medium</v>
      </c>
    </row>
    <row r="5175" spans="1:14" x14ac:dyDescent="0.3">
      <c r="A5175">
        <v>5174</v>
      </c>
      <c r="B5175" t="s">
        <v>1910</v>
      </c>
      <c r="C5175" s="2">
        <v>45321</v>
      </c>
      <c r="D5175" t="s">
        <v>24</v>
      </c>
      <c r="E5175" t="s">
        <v>20</v>
      </c>
      <c r="F5175" t="s">
        <v>21</v>
      </c>
      <c r="G5175">
        <v>1</v>
      </c>
      <c r="H5175">
        <v>328.58</v>
      </c>
      <c r="I5175">
        <v>0.15</v>
      </c>
      <c r="J5175">
        <v>279.29000000000002</v>
      </c>
      <c r="K5175">
        <v>186.62</v>
      </c>
      <c r="L5175">
        <v>92.67</v>
      </c>
      <c r="M5175" t="s">
        <v>28</v>
      </c>
      <c r="N5175" t="str">
        <f t="shared" si="80"/>
        <v>Medium</v>
      </c>
    </row>
    <row r="5176" spans="1:14" x14ac:dyDescent="0.3">
      <c r="A5176">
        <v>5175</v>
      </c>
      <c r="B5176" t="s">
        <v>1297</v>
      </c>
      <c r="C5176" s="2">
        <v>45383</v>
      </c>
      <c r="D5176" t="s">
        <v>19</v>
      </c>
      <c r="E5176" t="s">
        <v>25</v>
      </c>
      <c r="F5176" t="s">
        <v>27</v>
      </c>
      <c r="G5176">
        <v>2</v>
      </c>
      <c r="H5176">
        <v>93.66</v>
      </c>
      <c r="I5176">
        <v>0.13</v>
      </c>
      <c r="J5176">
        <v>162.97</v>
      </c>
      <c r="K5176">
        <v>100.96</v>
      </c>
      <c r="L5176">
        <v>62.01</v>
      </c>
      <c r="M5176" t="s">
        <v>46</v>
      </c>
      <c r="N5176" t="str">
        <f t="shared" si="80"/>
        <v>Medium</v>
      </c>
    </row>
    <row r="5177" spans="1:14" x14ac:dyDescent="0.3">
      <c r="A5177">
        <v>5176</v>
      </c>
      <c r="B5177" t="s">
        <v>3566</v>
      </c>
      <c r="C5177" s="2">
        <v>45338</v>
      </c>
      <c r="D5177" t="s">
        <v>39</v>
      </c>
      <c r="E5177" t="s">
        <v>25</v>
      </c>
      <c r="F5177" t="s">
        <v>21</v>
      </c>
      <c r="G5177">
        <v>4</v>
      </c>
      <c r="H5177">
        <v>200.57</v>
      </c>
      <c r="I5177">
        <v>0.25</v>
      </c>
      <c r="J5177">
        <v>601.71</v>
      </c>
      <c r="K5177">
        <v>363.58</v>
      </c>
      <c r="L5177">
        <v>238.13</v>
      </c>
      <c r="M5177" t="s">
        <v>46</v>
      </c>
      <c r="N5177" t="str">
        <f t="shared" si="80"/>
        <v>High</v>
      </c>
    </row>
    <row r="5178" spans="1:14" x14ac:dyDescent="0.3">
      <c r="A5178">
        <v>5177</v>
      </c>
      <c r="B5178" t="s">
        <v>3952</v>
      </c>
      <c r="C5178" s="2">
        <v>45342</v>
      </c>
      <c r="D5178" t="s">
        <v>19</v>
      </c>
      <c r="E5178" t="s">
        <v>15</v>
      </c>
      <c r="F5178" t="s">
        <v>16</v>
      </c>
      <c r="G5178">
        <v>4</v>
      </c>
      <c r="H5178">
        <v>376.79</v>
      </c>
      <c r="I5178">
        <v>0.02</v>
      </c>
      <c r="J5178">
        <v>1477.02</v>
      </c>
      <c r="K5178">
        <v>752.59</v>
      </c>
      <c r="L5178">
        <v>724.43</v>
      </c>
      <c r="M5178" t="s">
        <v>22</v>
      </c>
      <c r="N5178" t="str">
        <f t="shared" si="80"/>
        <v>Low</v>
      </c>
    </row>
    <row r="5179" spans="1:14" x14ac:dyDescent="0.3">
      <c r="A5179">
        <v>5178</v>
      </c>
      <c r="B5179" t="s">
        <v>3953</v>
      </c>
      <c r="C5179" s="2">
        <v>45334</v>
      </c>
      <c r="D5179" t="s">
        <v>14</v>
      </c>
      <c r="E5179" t="s">
        <v>15</v>
      </c>
      <c r="F5179" t="s">
        <v>16</v>
      </c>
      <c r="G5179">
        <v>2</v>
      </c>
      <c r="H5179">
        <v>176.99</v>
      </c>
      <c r="I5179">
        <v>0.21</v>
      </c>
      <c r="J5179">
        <v>279.64</v>
      </c>
      <c r="K5179">
        <v>156.01</v>
      </c>
      <c r="L5179">
        <v>123.63</v>
      </c>
      <c r="M5179" t="s">
        <v>22</v>
      </c>
      <c r="N5179" t="str">
        <f t="shared" si="80"/>
        <v>High</v>
      </c>
    </row>
    <row r="5180" spans="1:14" x14ac:dyDescent="0.3">
      <c r="A5180">
        <v>5179</v>
      </c>
      <c r="B5180" t="s">
        <v>3087</v>
      </c>
      <c r="C5180" s="2">
        <v>45555</v>
      </c>
      <c r="D5180" t="s">
        <v>39</v>
      </c>
      <c r="E5180" t="s">
        <v>15</v>
      </c>
      <c r="F5180" t="s">
        <v>21</v>
      </c>
      <c r="G5180">
        <v>4</v>
      </c>
      <c r="H5180">
        <v>175.1</v>
      </c>
      <c r="I5180">
        <v>0.04</v>
      </c>
      <c r="J5180">
        <v>672.38</v>
      </c>
      <c r="K5180">
        <v>422.89</v>
      </c>
      <c r="L5180">
        <v>249.49</v>
      </c>
      <c r="M5180" t="s">
        <v>46</v>
      </c>
      <c r="N5180" t="str">
        <f t="shared" si="80"/>
        <v>Low</v>
      </c>
    </row>
    <row r="5181" spans="1:14" x14ac:dyDescent="0.3">
      <c r="A5181">
        <v>5180</v>
      </c>
      <c r="B5181" t="s">
        <v>3954</v>
      </c>
      <c r="C5181" s="2">
        <v>45315</v>
      </c>
      <c r="D5181" t="s">
        <v>14</v>
      </c>
      <c r="E5181" t="s">
        <v>30</v>
      </c>
      <c r="F5181" t="s">
        <v>27</v>
      </c>
      <c r="G5181">
        <v>5</v>
      </c>
      <c r="H5181">
        <v>385.18</v>
      </c>
      <c r="I5181">
        <v>0.11</v>
      </c>
      <c r="J5181">
        <v>1714.05</v>
      </c>
      <c r="K5181">
        <v>1336.66</v>
      </c>
      <c r="L5181">
        <v>377.39</v>
      </c>
      <c r="M5181" t="s">
        <v>46</v>
      </c>
      <c r="N5181" t="str">
        <f t="shared" si="80"/>
        <v>Medium</v>
      </c>
    </row>
    <row r="5182" spans="1:14" x14ac:dyDescent="0.3">
      <c r="A5182">
        <v>5181</v>
      </c>
      <c r="B5182" t="s">
        <v>3955</v>
      </c>
      <c r="C5182" s="2">
        <v>45416</v>
      </c>
      <c r="D5182" t="s">
        <v>39</v>
      </c>
      <c r="E5182" t="s">
        <v>15</v>
      </c>
      <c r="F5182" t="s">
        <v>27</v>
      </c>
      <c r="G5182">
        <v>5</v>
      </c>
      <c r="H5182">
        <v>213.03</v>
      </c>
      <c r="I5182">
        <v>0.27</v>
      </c>
      <c r="J5182">
        <v>777.56</v>
      </c>
      <c r="K5182">
        <v>420.22</v>
      </c>
      <c r="L5182">
        <v>357.34</v>
      </c>
      <c r="M5182" t="s">
        <v>46</v>
      </c>
      <c r="N5182" t="str">
        <f t="shared" si="80"/>
        <v>High</v>
      </c>
    </row>
    <row r="5183" spans="1:14" x14ac:dyDescent="0.3">
      <c r="A5183">
        <v>5182</v>
      </c>
      <c r="B5183" t="s">
        <v>3956</v>
      </c>
      <c r="C5183" s="2">
        <v>45534</v>
      </c>
      <c r="D5183" t="s">
        <v>19</v>
      </c>
      <c r="E5183" t="s">
        <v>33</v>
      </c>
      <c r="F5183" t="s">
        <v>27</v>
      </c>
      <c r="G5183">
        <v>9</v>
      </c>
      <c r="H5183">
        <v>230.1</v>
      </c>
      <c r="I5183">
        <v>0.28000000000000003</v>
      </c>
      <c r="J5183">
        <v>1491.05</v>
      </c>
      <c r="K5183">
        <v>1173.07</v>
      </c>
      <c r="L5183">
        <v>317.98</v>
      </c>
      <c r="M5183" t="s">
        <v>40</v>
      </c>
      <c r="N5183" t="str">
        <f t="shared" si="80"/>
        <v>High</v>
      </c>
    </row>
    <row r="5184" spans="1:14" x14ac:dyDescent="0.3">
      <c r="A5184">
        <v>5183</v>
      </c>
      <c r="B5184" t="s">
        <v>2975</v>
      </c>
      <c r="C5184" s="2">
        <v>45336</v>
      </c>
      <c r="D5184" t="s">
        <v>39</v>
      </c>
      <c r="E5184" t="s">
        <v>30</v>
      </c>
      <c r="F5184" t="s">
        <v>16</v>
      </c>
      <c r="G5184">
        <v>10</v>
      </c>
      <c r="H5184">
        <v>389.07</v>
      </c>
      <c r="I5184">
        <v>0.25</v>
      </c>
      <c r="J5184">
        <v>2918.02</v>
      </c>
      <c r="K5184">
        <v>1834.57</v>
      </c>
      <c r="L5184">
        <v>1083.45</v>
      </c>
      <c r="M5184" t="s">
        <v>46</v>
      </c>
      <c r="N5184" t="str">
        <f t="shared" si="80"/>
        <v>High</v>
      </c>
    </row>
    <row r="5185" spans="1:14" x14ac:dyDescent="0.3">
      <c r="A5185">
        <v>5184</v>
      </c>
      <c r="B5185" t="s">
        <v>3827</v>
      </c>
      <c r="C5185" s="2">
        <v>45388</v>
      </c>
      <c r="D5185" t="s">
        <v>24</v>
      </c>
      <c r="E5185" t="s">
        <v>25</v>
      </c>
      <c r="F5185" t="s">
        <v>16</v>
      </c>
      <c r="G5185">
        <v>10</v>
      </c>
      <c r="H5185">
        <v>190.35</v>
      </c>
      <c r="I5185">
        <v>7.0000000000000007E-2</v>
      </c>
      <c r="J5185">
        <v>1770.25</v>
      </c>
      <c r="K5185">
        <v>1213.1300000000001</v>
      </c>
      <c r="L5185">
        <v>557.12</v>
      </c>
      <c r="M5185" t="s">
        <v>22</v>
      </c>
      <c r="N5185" t="str">
        <f t="shared" si="80"/>
        <v>Low</v>
      </c>
    </row>
    <row r="5186" spans="1:14" x14ac:dyDescent="0.3">
      <c r="A5186">
        <v>5185</v>
      </c>
      <c r="B5186" t="s">
        <v>3957</v>
      </c>
      <c r="C5186" s="2">
        <v>45429</v>
      </c>
      <c r="D5186" t="s">
        <v>19</v>
      </c>
      <c r="E5186" t="s">
        <v>20</v>
      </c>
      <c r="F5186" t="s">
        <v>21</v>
      </c>
      <c r="G5186">
        <v>1</v>
      </c>
      <c r="H5186">
        <v>237.33</v>
      </c>
      <c r="I5186">
        <v>0.25</v>
      </c>
      <c r="J5186">
        <v>178</v>
      </c>
      <c r="K5186">
        <v>92.94</v>
      </c>
      <c r="L5186">
        <v>85.06</v>
      </c>
      <c r="M5186" t="s">
        <v>40</v>
      </c>
      <c r="N5186" t="str">
        <f t="shared" si="80"/>
        <v>High</v>
      </c>
    </row>
    <row r="5187" spans="1:14" x14ac:dyDescent="0.3">
      <c r="A5187">
        <v>5186</v>
      </c>
      <c r="B5187" t="s">
        <v>3958</v>
      </c>
      <c r="C5187" s="2">
        <v>45657</v>
      </c>
      <c r="D5187" t="s">
        <v>24</v>
      </c>
      <c r="E5187" t="s">
        <v>25</v>
      </c>
      <c r="F5187" t="s">
        <v>27</v>
      </c>
      <c r="G5187">
        <v>5</v>
      </c>
      <c r="H5187">
        <v>151.21</v>
      </c>
      <c r="I5187">
        <v>0.09</v>
      </c>
      <c r="J5187">
        <v>688.01</v>
      </c>
      <c r="K5187">
        <v>404.26</v>
      </c>
      <c r="L5187">
        <v>283.75</v>
      </c>
      <c r="M5187" t="s">
        <v>22</v>
      </c>
      <c r="N5187" t="str">
        <f t="shared" ref="N5187:N5250" si="81">_xlfn.IFS(I5187=0,"No Discount",I5187&gt;=0.21,"High",I5187&gt;=0.11,"Medium",I5187&gt;=0.01,"Low")</f>
        <v>Low</v>
      </c>
    </row>
    <row r="5188" spans="1:14" x14ac:dyDescent="0.3">
      <c r="A5188">
        <v>5187</v>
      </c>
      <c r="B5188" t="s">
        <v>2193</v>
      </c>
      <c r="C5188" s="2">
        <v>45467</v>
      </c>
      <c r="D5188" t="s">
        <v>24</v>
      </c>
      <c r="E5188" t="s">
        <v>33</v>
      </c>
      <c r="F5188" t="s">
        <v>16</v>
      </c>
      <c r="G5188">
        <v>2</v>
      </c>
      <c r="H5188">
        <v>170.67</v>
      </c>
      <c r="I5188">
        <v>0.27</v>
      </c>
      <c r="J5188">
        <v>249.18</v>
      </c>
      <c r="K5188">
        <v>161.26</v>
      </c>
      <c r="L5188">
        <v>87.92</v>
      </c>
      <c r="M5188" t="s">
        <v>17</v>
      </c>
      <c r="N5188" t="str">
        <f t="shared" si="81"/>
        <v>High</v>
      </c>
    </row>
    <row r="5189" spans="1:14" x14ac:dyDescent="0.3">
      <c r="A5189">
        <v>5188</v>
      </c>
      <c r="B5189" t="s">
        <v>3959</v>
      </c>
      <c r="C5189" s="2">
        <v>45622</v>
      </c>
      <c r="D5189" t="s">
        <v>39</v>
      </c>
      <c r="E5189" t="s">
        <v>15</v>
      </c>
      <c r="F5189" t="s">
        <v>27</v>
      </c>
      <c r="G5189">
        <v>1</v>
      </c>
      <c r="H5189">
        <v>375.98</v>
      </c>
      <c r="I5189">
        <v>0.05</v>
      </c>
      <c r="J5189">
        <v>357.18</v>
      </c>
      <c r="K5189">
        <v>216.99</v>
      </c>
      <c r="L5189">
        <v>140.19</v>
      </c>
      <c r="M5189" t="s">
        <v>28</v>
      </c>
      <c r="N5189" t="str">
        <f t="shared" si="81"/>
        <v>Low</v>
      </c>
    </row>
    <row r="5190" spans="1:14" x14ac:dyDescent="0.3">
      <c r="A5190">
        <v>5189</v>
      </c>
      <c r="B5190" t="s">
        <v>3618</v>
      </c>
      <c r="C5190" s="2">
        <v>45612</v>
      </c>
      <c r="D5190" t="s">
        <v>39</v>
      </c>
      <c r="E5190" t="s">
        <v>20</v>
      </c>
      <c r="F5190" t="s">
        <v>21</v>
      </c>
      <c r="G5190">
        <v>8</v>
      </c>
      <c r="H5190">
        <v>490.12</v>
      </c>
      <c r="I5190">
        <v>0.22</v>
      </c>
      <c r="J5190">
        <v>3058.35</v>
      </c>
      <c r="K5190">
        <v>2168.54</v>
      </c>
      <c r="L5190">
        <v>889.81</v>
      </c>
      <c r="M5190" t="s">
        <v>40</v>
      </c>
      <c r="N5190" t="str">
        <f t="shared" si="81"/>
        <v>High</v>
      </c>
    </row>
    <row r="5191" spans="1:14" x14ac:dyDescent="0.3">
      <c r="A5191">
        <v>5190</v>
      </c>
      <c r="B5191" t="s">
        <v>3589</v>
      </c>
      <c r="C5191" s="2">
        <v>45544</v>
      </c>
      <c r="D5191" t="s">
        <v>39</v>
      </c>
      <c r="E5191" t="s">
        <v>20</v>
      </c>
      <c r="F5191" t="s">
        <v>21</v>
      </c>
      <c r="G5191">
        <v>4</v>
      </c>
      <c r="H5191">
        <v>196.92</v>
      </c>
      <c r="I5191">
        <v>0.15</v>
      </c>
      <c r="J5191">
        <v>669.53</v>
      </c>
      <c r="K5191">
        <v>477</v>
      </c>
      <c r="L5191">
        <v>192.53</v>
      </c>
      <c r="M5191" t="s">
        <v>22</v>
      </c>
      <c r="N5191" t="str">
        <f t="shared" si="81"/>
        <v>Medium</v>
      </c>
    </row>
    <row r="5192" spans="1:14" x14ac:dyDescent="0.3">
      <c r="A5192">
        <v>5191</v>
      </c>
      <c r="B5192" t="s">
        <v>3960</v>
      </c>
      <c r="C5192" s="2">
        <v>45546</v>
      </c>
      <c r="D5192" t="s">
        <v>14</v>
      </c>
      <c r="E5192" t="s">
        <v>20</v>
      </c>
      <c r="F5192" t="s">
        <v>27</v>
      </c>
      <c r="G5192">
        <v>5</v>
      </c>
      <c r="H5192">
        <v>345.18</v>
      </c>
      <c r="I5192">
        <v>0.18</v>
      </c>
      <c r="J5192">
        <v>1415.24</v>
      </c>
      <c r="K5192">
        <v>714.41</v>
      </c>
      <c r="L5192">
        <v>700.83</v>
      </c>
      <c r="M5192" t="s">
        <v>28</v>
      </c>
      <c r="N5192" t="str">
        <f t="shared" si="81"/>
        <v>Medium</v>
      </c>
    </row>
    <row r="5193" spans="1:14" x14ac:dyDescent="0.3">
      <c r="A5193">
        <v>5192</v>
      </c>
      <c r="B5193" t="s">
        <v>2289</v>
      </c>
      <c r="C5193" s="2">
        <v>45474</v>
      </c>
      <c r="D5193" t="s">
        <v>14</v>
      </c>
      <c r="E5193" t="s">
        <v>20</v>
      </c>
      <c r="F5193" t="s">
        <v>21</v>
      </c>
      <c r="G5193">
        <v>6</v>
      </c>
      <c r="H5193">
        <v>499.61</v>
      </c>
      <c r="I5193">
        <v>0.09</v>
      </c>
      <c r="J5193">
        <v>2727.87</v>
      </c>
      <c r="K5193">
        <v>1375.46</v>
      </c>
      <c r="L5193">
        <v>1352.41</v>
      </c>
      <c r="M5193" t="s">
        <v>22</v>
      </c>
      <c r="N5193" t="str">
        <f t="shared" si="81"/>
        <v>Low</v>
      </c>
    </row>
    <row r="5194" spans="1:14" x14ac:dyDescent="0.3">
      <c r="A5194">
        <v>5193</v>
      </c>
      <c r="B5194" t="s">
        <v>3961</v>
      </c>
      <c r="C5194" s="2">
        <v>45588</v>
      </c>
      <c r="D5194" t="s">
        <v>19</v>
      </c>
      <c r="E5194" t="s">
        <v>30</v>
      </c>
      <c r="F5194" t="s">
        <v>21</v>
      </c>
      <c r="G5194">
        <v>3</v>
      </c>
      <c r="H5194">
        <v>477.03</v>
      </c>
      <c r="I5194">
        <v>0</v>
      </c>
      <c r="J5194">
        <v>1431.09</v>
      </c>
      <c r="K5194">
        <v>986.79</v>
      </c>
      <c r="L5194">
        <v>444.3</v>
      </c>
      <c r="M5194" t="s">
        <v>17</v>
      </c>
      <c r="N5194" t="str">
        <f t="shared" si="81"/>
        <v>No Discount</v>
      </c>
    </row>
    <row r="5195" spans="1:14" x14ac:dyDescent="0.3">
      <c r="A5195">
        <v>5194</v>
      </c>
      <c r="B5195" t="s">
        <v>3682</v>
      </c>
      <c r="C5195" s="2">
        <v>45546</v>
      </c>
      <c r="D5195" t="s">
        <v>24</v>
      </c>
      <c r="E5195" t="s">
        <v>33</v>
      </c>
      <c r="F5195" t="s">
        <v>27</v>
      </c>
      <c r="G5195">
        <v>3</v>
      </c>
      <c r="H5195">
        <v>120.9</v>
      </c>
      <c r="I5195">
        <v>0.19</v>
      </c>
      <c r="J5195">
        <v>293.79000000000002</v>
      </c>
      <c r="K5195">
        <v>174.08</v>
      </c>
      <c r="L5195">
        <v>119.71</v>
      </c>
      <c r="M5195" t="s">
        <v>17</v>
      </c>
      <c r="N5195" t="str">
        <f t="shared" si="81"/>
        <v>Medium</v>
      </c>
    </row>
    <row r="5196" spans="1:14" x14ac:dyDescent="0.3">
      <c r="A5196">
        <v>5195</v>
      </c>
      <c r="B5196" t="s">
        <v>3962</v>
      </c>
      <c r="C5196" s="2">
        <v>45485</v>
      </c>
      <c r="D5196" t="s">
        <v>24</v>
      </c>
      <c r="E5196" t="s">
        <v>15</v>
      </c>
      <c r="F5196" t="s">
        <v>27</v>
      </c>
      <c r="G5196">
        <v>1</v>
      </c>
      <c r="H5196">
        <v>81.290000000000006</v>
      </c>
      <c r="I5196">
        <v>0.1</v>
      </c>
      <c r="J5196">
        <v>73.16</v>
      </c>
      <c r="K5196">
        <v>56.08</v>
      </c>
      <c r="L5196">
        <v>17.079999999999998</v>
      </c>
      <c r="M5196" t="s">
        <v>22</v>
      </c>
      <c r="N5196" t="str">
        <f t="shared" si="81"/>
        <v>Low</v>
      </c>
    </row>
    <row r="5197" spans="1:14" x14ac:dyDescent="0.3">
      <c r="A5197">
        <v>5196</v>
      </c>
      <c r="B5197" t="s">
        <v>1029</v>
      </c>
      <c r="C5197" s="2">
        <v>45466</v>
      </c>
      <c r="D5197" t="s">
        <v>19</v>
      </c>
      <c r="E5197" t="s">
        <v>20</v>
      </c>
      <c r="F5197" t="s">
        <v>21</v>
      </c>
      <c r="G5197">
        <v>7</v>
      </c>
      <c r="H5197">
        <v>57.77</v>
      </c>
      <c r="I5197">
        <v>0.11</v>
      </c>
      <c r="J5197">
        <v>359.91</v>
      </c>
      <c r="K5197">
        <v>185.15</v>
      </c>
      <c r="L5197">
        <v>174.76</v>
      </c>
      <c r="M5197" t="s">
        <v>28</v>
      </c>
      <c r="N5197" t="str">
        <f t="shared" si="81"/>
        <v>Medium</v>
      </c>
    </row>
    <row r="5198" spans="1:14" x14ac:dyDescent="0.3">
      <c r="A5198">
        <v>5197</v>
      </c>
      <c r="B5198" t="s">
        <v>3963</v>
      </c>
      <c r="C5198" s="2">
        <v>45470</v>
      </c>
      <c r="D5198" t="s">
        <v>19</v>
      </c>
      <c r="E5198" t="s">
        <v>15</v>
      </c>
      <c r="F5198" t="s">
        <v>27</v>
      </c>
      <c r="G5198">
        <v>4</v>
      </c>
      <c r="H5198">
        <v>415.51</v>
      </c>
      <c r="I5198">
        <v>0.04</v>
      </c>
      <c r="J5198">
        <v>1595.56</v>
      </c>
      <c r="K5198">
        <v>848.7</v>
      </c>
      <c r="L5198">
        <v>746.86</v>
      </c>
      <c r="M5198" t="s">
        <v>28</v>
      </c>
      <c r="N5198" t="str">
        <f t="shared" si="81"/>
        <v>Low</v>
      </c>
    </row>
    <row r="5199" spans="1:14" x14ac:dyDescent="0.3">
      <c r="A5199">
        <v>5198</v>
      </c>
      <c r="B5199" t="s">
        <v>3964</v>
      </c>
      <c r="C5199" s="2">
        <v>45396</v>
      </c>
      <c r="D5199" t="s">
        <v>24</v>
      </c>
      <c r="E5199" t="s">
        <v>15</v>
      </c>
      <c r="F5199" t="s">
        <v>21</v>
      </c>
      <c r="G5199">
        <v>7</v>
      </c>
      <c r="H5199">
        <v>125.79</v>
      </c>
      <c r="I5199">
        <v>0.2</v>
      </c>
      <c r="J5199">
        <v>704.42</v>
      </c>
      <c r="K5199">
        <v>459.88</v>
      </c>
      <c r="L5199">
        <v>244.54</v>
      </c>
      <c r="M5199" t="s">
        <v>28</v>
      </c>
      <c r="N5199" t="str">
        <f t="shared" si="81"/>
        <v>Medium</v>
      </c>
    </row>
    <row r="5200" spans="1:14" x14ac:dyDescent="0.3">
      <c r="A5200">
        <v>5199</v>
      </c>
      <c r="B5200" t="s">
        <v>3579</v>
      </c>
      <c r="C5200" s="2">
        <v>45548</v>
      </c>
      <c r="D5200" t="s">
        <v>39</v>
      </c>
      <c r="E5200" t="s">
        <v>33</v>
      </c>
      <c r="F5200" t="s">
        <v>27</v>
      </c>
      <c r="G5200">
        <v>3</v>
      </c>
      <c r="H5200">
        <v>339.73</v>
      </c>
      <c r="I5200">
        <v>0.28999999999999998</v>
      </c>
      <c r="J5200">
        <v>723.62</v>
      </c>
      <c r="K5200">
        <v>373.29</v>
      </c>
      <c r="L5200">
        <v>350.33</v>
      </c>
      <c r="M5200" t="s">
        <v>46</v>
      </c>
      <c r="N5200" t="str">
        <f t="shared" si="81"/>
        <v>High</v>
      </c>
    </row>
    <row r="5201" spans="1:14" x14ac:dyDescent="0.3">
      <c r="A5201">
        <v>5200</v>
      </c>
      <c r="B5201" t="s">
        <v>3965</v>
      </c>
      <c r="C5201" s="2">
        <v>45302</v>
      </c>
      <c r="D5201" t="s">
        <v>19</v>
      </c>
      <c r="E5201" t="s">
        <v>20</v>
      </c>
      <c r="F5201" t="s">
        <v>21</v>
      </c>
      <c r="G5201">
        <v>1</v>
      </c>
      <c r="H5201">
        <v>95.95</v>
      </c>
      <c r="I5201">
        <v>0.09</v>
      </c>
      <c r="J5201">
        <v>87.31</v>
      </c>
      <c r="K5201">
        <v>59.55</v>
      </c>
      <c r="L5201">
        <v>27.76</v>
      </c>
      <c r="M5201" t="s">
        <v>40</v>
      </c>
      <c r="N5201" t="str">
        <f t="shared" si="81"/>
        <v>Low</v>
      </c>
    </row>
    <row r="5202" spans="1:14" x14ac:dyDescent="0.3">
      <c r="A5202">
        <v>5201</v>
      </c>
      <c r="B5202" t="s">
        <v>3481</v>
      </c>
      <c r="C5202" s="2">
        <v>45446</v>
      </c>
      <c r="D5202" t="s">
        <v>24</v>
      </c>
      <c r="E5202" t="s">
        <v>15</v>
      </c>
      <c r="F5202" t="s">
        <v>21</v>
      </c>
      <c r="G5202">
        <v>2</v>
      </c>
      <c r="H5202">
        <v>352.72</v>
      </c>
      <c r="I5202">
        <v>0.26</v>
      </c>
      <c r="J5202">
        <v>522.03</v>
      </c>
      <c r="K5202">
        <v>357.61</v>
      </c>
      <c r="L5202">
        <v>164.42</v>
      </c>
      <c r="M5202" t="s">
        <v>40</v>
      </c>
      <c r="N5202" t="str">
        <f t="shared" si="81"/>
        <v>High</v>
      </c>
    </row>
    <row r="5203" spans="1:14" x14ac:dyDescent="0.3">
      <c r="A5203">
        <v>5202</v>
      </c>
      <c r="B5203" t="s">
        <v>3838</v>
      </c>
      <c r="C5203" s="2">
        <v>45465</v>
      </c>
      <c r="D5203" t="s">
        <v>39</v>
      </c>
      <c r="E5203" t="s">
        <v>30</v>
      </c>
      <c r="F5203" t="s">
        <v>16</v>
      </c>
      <c r="G5203">
        <v>4</v>
      </c>
      <c r="H5203">
        <v>484.17</v>
      </c>
      <c r="I5203">
        <v>0.03</v>
      </c>
      <c r="J5203">
        <v>1878.58</v>
      </c>
      <c r="K5203">
        <v>1046.7</v>
      </c>
      <c r="L5203">
        <v>831.88</v>
      </c>
      <c r="M5203" t="s">
        <v>28</v>
      </c>
      <c r="N5203" t="str">
        <f t="shared" si="81"/>
        <v>Low</v>
      </c>
    </row>
    <row r="5204" spans="1:14" x14ac:dyDescent="0.3">
      <c r="A5204">
        <v>5203</v>
      </c>
      <c r="B5204" t="s">
        <v>305</v>
      </c>
      <c r="C5204" s="2">
        <v>45372</v>
      </c>
      <c r="D5204" t="s">
        <v>39</v>
      </c>
      <c r="E5204" t="s">
        <v>25</v>
      </c>
      <c r="F5204" t="s">
        <v>16</v>
      </c>
      <c r="G5204">
        <v>2</v>
      </c>
      <c r="H5204">
        <v>83.67</v>
      </c>
      <c r="I5204">
        <v>0.23</v>
      </c>
      <c r="J5204">
        <v>128.85</v>
      </c>
      <c r="K5204">
        <v>86.42</v>
      </c>
      <c r="L5204">
        <v>42.43</v>
      </c>
      <c r="M5204" t="s">
        <v>46</v>
      </c>
      <c r="N5204" t="str">
        <f t="shared" si="81"/>
        <v>High</v>
      </c>
    </row>
    <row r="5205" spans="1:14" x14ac:dyDescent="0.3">
      <c r="A5205">
        <v>5204</v>
      </c>
      <c r="B5205" t="s">
        <v>3966</v>
      </c>
      <c r="C5205" s="2">
        <v>45488</v>
      </c>
      <c r="D5205" t="s">
        <v>24</v>
      </c>
      <c r="E5205" t="s">
        <v>33</v>
      </c>
      <c r="F5205" t="s">
        <v>16</v>
      </c>
      <c r="G5205">
        <v>2</v>
      </c>
      <c r="H5205">
        <v>446.18</v>
      </c>
      <c r="I5205">
        <v>0.2</v>
      </c>
      <c r="J5205">
        <v>713.89</v>
      </c>
      <c r="K5205">
        <v>520.66</v>
      </c>
      <c r="L5205">
        <v>193.23</v>
      </c>
      <c r="M5205" t="s">
        <v>28</v>
      </c>
      <c r="N5205" t="str">
        <f t="shared" si="81"/>
        <v>Medium</v>
      </c>
    </row>
    <row r="5206" spans="1:14" x14ac:dyDescent="0.3">
      <c r="A5206">
        <v>5205</v>
      </c>
      <c r="B5206" t="s">
        <v>1042</v>
      </c>
      <c r="C5206" s="2">
        <v>45407</v>
      </c>
      <c r="D5206" t="s">
        <v>24</v>
      </c>
      <c r="E5206" t="s">
        <v>30</v>
      </c>
      <c r="F5206" t="s">
        <v>16</v>
      </c>
      <c r="G5206">
        <v>4</v>
      </c>
      <c r="H5206">
        <v>291.51</v>
      </c>
      <c r="I5206">
        <v>0.03</v>
      </c>
      <c r="J5206">
        <v>1131.06</v>
      </c>
      <c r="K5206">
        <v>815.53</v>
      </c>
      <c r="L5206">
        <v>315.52999999999997</v>
      </c>
      <c r="M5206" t="s">
        <v>46</v>
      </c>
      <c r="N5206" t="str">
        <f t="shared" si="81"/>
        <v>Low</v>
      </c>
    </row>
    <row r="5207" spans="1:14" x14ac:dyDescent="0.3">
      <c r="A5207">
        <v>5206</v>
      </c>
      <c r="B5207" t="s">
        <v>3967</v>
      </c>
      <c r="C5207" s="2">
        <v>45626</v>
      </c>
      <c r="D5207" t="s">
        <v>39</v>
      </c>
      <c r="E5207" t="s">
        <v>15</v>
      </c>
      <c r="F5207" t="s">
        <v>27</v>
      </c>
      <c r="G5207">
        <v>4</v>
      </c>
      <c r="H5207">
        <v>482.55</v>
      </c>
      <c r="I5207">
        <v>0.15</v>
      </c>
      <c r="J5207">
        <v>1640.67</v>
      </c>
      <c r="K5207">
        <v>893.56</v>
      </c>
      <c r="L5207">
        <v>747.11</v>
      </c>
      <c r="M5207" t="s">
        <v>28</v>
      </c>
      <c r="N5207" t="str">
        <f t="shared" si="81"/>
        <v>Medium</v>
      </c>
    </row>
    <row r="5208" spans="1:14" x14ac:dyDescent="0.3">
      <c r="A5208">
        <v>5207</v>
      </c>
      <c r="B5208" t="s">
        <v>3968</v>
      </c>
      <c r="C5208" s="2">
        <v>45370</v>
      </c>
      <c r="D5208" t="s">
        <v>19</v>
      </c>
      <c r="E5208" t="s">
        <v>15</v>
      </c>
      <c r="F5208" t="s">
        <v>16</v>
      </c>
      <c r="G5208">
        <v>7</v>
      </c>
      <c r="H5208">
        <v>45.52</v>
      </c>
      <c r="I5208">
        <v>0.02</v>
      </c>
      <c r="J5208">
        <v>312.27</v>
      </c>
      <c r="K5208">
        <v>185.95</v>
      </c>
      <c r="L5208">
        <v>126.32</v>
      </c>
      <c r="M5208" t="s">
        <v>22</v>
      </c>
      <c r="N5208" t="str">
        <f t="shared" si="81"/>
        <v>Low</v>
      </c>
    </row>
    <row r="5209" spans="1:14" x14ac:dyDescent="0.3">
      <c r="A5209">
        <v>5208</v>
      </c>
      <c r="B5209" t="s">
        <v>2706</v>
      </c>
      <c r="C5209" s="2">
        <v>45360</v>
      </c>
      <c r="D5209" t="s">
        <v>39</v>
      </c>
      <c r="E5209" t="s">
        <v>20</v>
      </c>
      <c r="F5209" t="s">
        <v>27</v>
      </c>
      <c r="G5209">
        <v>8</v>
      </c>
      <c r="H5209">
        <v>297.02</v>
      </c>
      <c r="I5209">
        <v>0.04</v>
      </c>
      <c r="J5209">
        <v>2281.11</v>
      </c>
      <c r="K5209">
        <v>1499.7</v>
      </c>
      <c r="L5209">
        <v>781.41</v>
      </c>
      <c r="M5209" t="s">
        <v>17</v>
      </c>
      <c r="N5209" t="str">
        <f t="shared" si="81"/>
        <v>Low</v>
      </c>
    </row>
    <row r="5210" spans="1:14" x14ac:dyDescent="0.3">
      <c r="A5210">
        <v>5209</v>
      </c>
      <c r="B5210" t="s">
        <v>2675</v>
      </c>
      <c r="C5210" s="2">
        <v>45642</v>
      </c>
      <c r="D5210" t="s">
        <v>39</v>
      </c>
      <c r="E5210" t="s">
        <v>33</v>
      </c>
      <c r="F5210" t="s">
        <v>16</v>
      </c>
      <c r="G5210">
        <v>7</v>
      </c>
      <c r="H5210">
        <v>386.98</v>
      </c>
      <c r="I5210">
        <v>0.01</v>
      </c>
      <c r="J5210">
        <v>2681.77</v>
      </c>
      <c r="K5210">
        <v>1837.55</v>
      </c>
      <c r="L5210">
        <v>844.22</v>
      </c>
      <c r="M5210" t="s">
        <v>17</v>
      </c>
      <c r="N5210" t="str">
        <f t="shared" si="81"/>
        <v>Low</v>
      </c>
    </row>
    <row r="5211" spans="1:14" x14ac:dyDescent="0.3">
      <c r="A5211">
        <v>5210</v>
      </c>
      <c r="B5211" t="s">
        <v>289</v>
      </c>
      <c r="C5211" s="2">
        <v>45410</v>
      </c>
      <c r="D5211" t="s">
        <v>14</v>
      </c>
      <c r="E5211" t="s">
        <v>30</v>
      </c>
      <c r="F5211" t="s">
        <v>16</v>
      </c>
      <c r="G5211">
        <v>3</v>
      </c>
      <c r="H5211">
        <v>171.78</v>
      </c>
      <c r="I5211">
        <v>7.0000000000000007E-2</v>
      </c>
      <c r="J5211">
        <v>479.27</v>
      </c>
      <c r="K5211">
        <v>260.89</v>
      </c>
      <c r="L5211">
        <v>218.38</v>
      </c>
      <c r="M5211" t="s">
        <v>17</v>
      </c>
      <c r="N5211" t="str">
        <f t="shared" si="81"/>
        <v>Low</v>
      </c>
    </row>
    <row r="5212" spans="1:14" x14ac:dyDescent="0.3">
      <c r="A5212">
        <v>5211</v>
      </c>
      <c r="B5212" t="s">
        <v>881</v>
      </c>
      <c r="C5212" s="2">
        <v>45364</v>
      </c>
      <c r="D5212" t="s">
        <v>19</v>
      </c>
      <c r="E5212" t="s">
        <v>33</v>
      </c>
      <c r="F5212" t="s">
        <v>21</v>
      </c>
      <c r="G5212">
        <v>3</v>
      </c>
      <c r="H5212">
        <v>315.51</v>
      </c>
      <c r="I5212">
        <v>0.24</v>
      </c>
      <c r="J5212">
        <v>719.36</v>
      </c>
      <c r="K5212">
        <v>446.32</v>
      </c>
      <c r="L5212">
        <v>273.04000000000002</v>
      </c>
      <c r="M5212" t="s">
        <v>46</v>
      </c>
      <c r="N5212" t="str">
        <f t="shared" si="81"/>
        <v>High</v>
      </c>
    </row>
    <row r="5213" spans="1:14" x14ac:dyDescent="0.3">
      <c r="A5213">
        <v>5212</v>
      </c>
      <c r="B5213" t="s">
        <v>3969</v>
      </c>
      <c r="C5213" s="2">
        <v>45595</v>
      </c>
      <c r="D5213" t="s">
        <v>19</v>
      </c>
      <c r="E5213" t="s">
        <v>33</v>
      </c>
      <c r="F5213" t="s">
        <v>16</v>
      </c>
      <c r="G5213">
        <v>4</v>
      </c>
      <c r="H5213">
        <v>175.66</v>
      </c>
      <c r="I5213">
        <v>0.06</v>
      </c>
      <c r="J5213">
        <v>660.48</v>
      </c>
      <c r="K5213">
        <v>432.97</v>
      </c>
      <c r="L5213">
        <v>227.51</v>
      </c>
      <c r="M5213" t="s">
        <v>28</v>
      </c>
      <c r="N5213" t="str">
        <f t="shared" si="81"/>
        <v>Low</v>
      </c>
    </row>
    <row r="5214" spans="1:14" x14ac:dyDescent="0.3">
      <c r="A5214">
        <v>5213</v>
      </c>
      <c r="B5214" t="s">
        <v>3970</v>
      </c>
      <c r="C5214" s="2">
        <v>45625</v>
      </c>
      <c r="D5214" t="s">
        <v>19</v>
      </c>
      <c r="E5214" t="s">
        <v>25</v>
      </c>
      <c r="F5214" t="s">
        <v>21</v>
      </c>
      <c r="G5214">
        <v>8</v>
      </c>
      <c r="H5214">
        <v>133.99</v>
      </c>
      <c r="I5214">
        <v>0.06</v>
      </c>
      <c r="J5214">
        <v>1007.6</v>
      </c>
      <c r="K5214">
        <v>555.41999999999996</v>
      </c>
      <c r="L5214">
        <v>452.18</v>
      </c>
      <c r="M5214" t="s">
        <v>46</v>
      </c>
      <c r="N5214" t="str">
        <f t="shared" si="81"/>
        <v>Low</v>
      </c>
    </row>
    <row r="5215" spans="1:14" x14ac:dyDescent="0.3">
      <c r="A5215">
        <v>5214</v>
      </c>
      <c r="B5215" t="s">
        <v>3971</v>
      </c>
      <c r="C5215" s="2">
        <v>45580</v>
      </c>
      <c r="D5215" t="s">
        <v>14</v>
      </c>
      <c r="E5215" t="s">
        <v>15</v>
      </c>
      <c r="F5215" t="s">
        <v>27</v>
      </c>
      <c r="G5215">
        <v>8</v>
      </c>
      <c r="H5215">
        <v>253.69</v>
      </c>
      <c r="I5215">
        <v>0.18</v>
      </c>
      <c r="J5215">
        <v>1664.21</v>
      </c>
      <c r="K5215">
        <v>1302.6199999999999</v>
      </c>
      <c r="L5215">
        <v>361.59</v>
      </c>
      <c r="M5215" t="s">
        <v>28</v>
      </c>
      <c r="N5215" t="str">
        <f t="shared" si="81"/>
        <v>Medium</v>
      </c>
    </row>
    <row r="5216" spans="1:14" x14ac:dyDescent="0.3">
      <c r="A5216">
        <v>5215</v>
      </c>
      <c r="B5216" t="s">
        <v>3972</v>
      </c>
      <c r="C5216" s="2">
        <v>45649</v>
      </c>
      <c r="D5216" t="s">
        <v>14</v>
      </c>
      <c r="E5216" t="s">
        <v>33</v>
      </c>
      <c r="F5216" t="s">
        <v>27</v>
      </c>
      <c r="G5216">
        <v>10</v>
      </c>
      <c r="H5216">
        <v>85.65</v>
      </c>
      <c r="I5216">
        <v>0.25</v>
      </c>
      <c r="J5216">
        <v>642.38</v>
      </c>
      <c r="K5216">
        <v>440.7</v>
      </c>
      <c r="L5216">
        <v>201.68</v>
      </c>
      <c r="M5216" t="s">
        <v>17</v>
      </c>
      <c r="N5216" t="str">
        <f t="shared" si="81"/>
        <v>High</v>
      </c>
    </row>
    <row r="5217" spans="1:14" x14ac:dyDescent="0.3">
      <c r="A5217">
        <v>5216</v>
      </c>
      <c r="B5217" t="s">
        <v>44</v>
      </c>
      <c r="C5217" s="2">
        <v>45553</v>
      </c>
      <c r="D5217" t="s">
        <v>19</v>
      </c>
      <c r="E5217" t="s">
        <v>30</v>
      </c>
      <c r="F5217" t="s">
        <v>21</v>
      </c>
      <c r="G5217">
        <v>4</v>
      </c>
      <c r="H5217">
        <v>38.479999999999997</v>
      </c>
      <c r="I5217">
        <v>0.2</v>
      </c>
      <c r="J5217">
        <v>123.14</v>
      </c>
      <c r="K5217">
        <v>74.040000000000006</v>
      </c>
      <c r="L5217">
        <v>49.1</v>
      </c>
      <c r="M5217" t="s">
        <v>22</v>
      </c>
      <c r="N5217" t="str">
        <f t="shared" si="81"/>
        <v>Medium</v>
      </c>
    </row>
    <row r="5218" spans="1:14" x14ac:dyDescent="0.3">
      <c r="A5218">
        <v>5217</v>
      </c>
      <c r="B5218" t="s">
        <v>3973</v>
      </c>
      <c r="C5218" s="2">
        <v>45558</v>
      </c>
      <c r="D5218" t="s">
        <v>39</v>
      </c>
      <c r="E5218" t="s">
        <v>25</v>
      </c>
      <c r="F5218" t="s">
        <v>27</v>
      </c>
      <c r="G5218">
        <v>8</v>
      </c>
      <c r="H5218">
        <v>265.54000000000002</v>
      </c>
      <c r="I5218">
        <v>0.09</v>
      </c>
      <c r="J5218">
        <v>1933.13</v>
      </c>
      <c r="K5218">
        <v>1543.86</v>
      </c>
      <c r="L5218">
        <v>389.27</v>
      </c>
      <c r="M5218" t="s">
        <v>46</v>
      </c>
      <c r="N5218" t="str">
        <f t="shared" si="81"/>
        <v>Low</v>
      </c>
    </row>
    <row r="5219" spans="1:14" x14ac:dyDescent="0.3">
      <c r="A5219">
        <v>5218</v>
      </c>
      <c r="B5219" t="s">
        <v>1697</v>
      </c>
      <c r="C5219" s="2">
        <v>45366</v>
      </c>
      <c r="D5219" t="s">
        <v>19</v>
      </c>
      <c r="E5219" t="s">
        <v>25</v>
      </c>
      <c r="F5219" t="s">
        <v>16</v>
      </c>
      <c r="G5219">
        <v>2</v>
      </c>
      <c r="H5219">
        <v>281.51</v>
      </c>
      <c r="I5219">
        <v>0.16</v>
      </c>
      <c r="J5219">
        <v>472.94</v>
      </c>
      <c r="K5219">
        <v>324.01</v>
      </c>
      <c r="L5219">
        <v>148.93</v>
      </c>
      <c r="M5219" t="s">
        <v>22</v>
      </c>
      <c r="N5219" t="str">
        <f t="shared" si="81"/>
        <v>Medium</v>
      </c>
    </row>
    <row r="5220" spans="1:14" x14ac:dyDescent="0.3">
      <c r="A5220">
        <v>5219</v>
      </c>
      <c r="B5220" t="s">
        <v>3965</v>
      </c>
      <c r="C5220" s="2">
        <v>45347</v>
      </c>
      <c r="D5220" t="s">
        <v>19</v>
      </c>
      <c r="E5220" t="s">
        <v>15</v>
      </c>
      <c r="F5220" t="s">
        <v>21</v>
      </c>
      <c r="G5220">
        <v>10</v>
      </c>
      <c r="H5220">
        <v>86.63</v>
      </c>
      <c r="I5220">
        <v>0.06</v>
      </c>
      <c r="J5220">
        <v>814.32</v>
      </c>
      <c r="K5220">
        <v>583.07000000000005</v>
      </c>
      <c r="L5220">
        <v>231.25</v>
      </c>
      <c r="M5220" t="s">
        <v>28</v>
      </c>
      <c r="N5220" t="str">
        <f t="shared" si="81"/>
        <v>Low</v>
      </c>
    </row>
    <row r="5221" spans="1:14" x14ac:dyDescent="0.3">
      <c r="A5221">
        <v>5220</v>
      </c>
      <c r="B5221" t="s">
        <v>3974</v>
      </c>
      <c r="C5221" s="2">
        <v>45601</v>
      </c>
      <c r="D5221" t="s">
        <v>19</v>
      </c>
      <c r="E5221" t="s">
        <v>15</v>
      </c>
      <c r="F5221" t="s">
        <v>16</v>
      </c>
      <c r="G5221">
        <v>6</v>
      </c>
      <c r="H5221">
        <v>359.02</v>
      </c>
      <c r="I5221">
        <v>0.1</v>
      </c>
      <c r="J5221">
        <v>1938.71</v>
      </c>
      <c r="K5221">
        <v>993.92</v>
      </c>
      <c r="L5221">
        <v>944.79</v>
      </c>
      <c r="M5221" t="s">
        <v>22</v>
      </c>
      <c r="N5221" t="str">
        <f t="shared" si="81"/>
        <v>Low</v>
      </c>
    </row>
    <row r="5222" spans="1:14" x14ac:dyDescent="0.3">
      <c r="A5222">
        <v>5221</v>
      </c>
      <c r="B5222" t="s">
        <v>3975</v>
      </c>
      <c r="C5222" s="2">
        <v>45457</v>
      </c>
      <c r="D5222" t="s">
        <v>19</v>
      </c>
      <c r="E5222" t="s">
        <v>33</v>
      </c>
      <c r="F5222" t="s">
        <v>21</v>
      </c>
      <c r="G5222">
        <v>9</v>
      </c>
      <c r="H5222">
        <v>139.85</v>
      </c>
      <c r="I5222">
        <v>0.05</v>
      </c>
      <c r="J5222">
        <v>1195.72</v>
      </c>
      <c r="K5222">
        <v>867.26</v>
      </c>
      <c r="L5222">
        <v>328.46</v>
      </c>
      <c r="M5222" t="s">
        <v>17</v>
      </c>
      <c r="N5222" t="str">
        <f t="shared" si="81"/>
        <v>Low</v>
      </c>
    </row>
    <row r="5223" spans="1:14" x14ac:dyDescent="0.3">
      <c r="A5223">
        <v>5222</v>
      </c>
      <c r="B5223" t="s">
        <v>2515</v>
      </c>
      <c r="C5223" s="2">
        <v>45513</v>
      </c>
      <c r="D5223" t="s">
        <v>14</v>
      </c>
      <c r="E5223" t="s">
        <v>33</v>
      </c>
      <c r="F5223" t="s">
        <v>16</v>
      </c>
      <c r="G5223">
        <v>2</v>
      </c>
      <c r="H5223">
        <v>424.28</v>
      </c>
      <c r="I5223">
        <v>7.0000000000000007E-2</v>
      </c>
      <c r="J5223">
        <v>789.16</v>
      </c>
      <c r="K5223">
        <v>420.35</v>
      </c>
      <c r="L5223">
        <v>368.81</v>
      </c>
      <c r="M5223" t="s">
        <v>22</v>
      </c>
      <c r="N5223" t="str">
        <f t="shared" si="81"/>
        <v>Low</v>
      </c>
    </row>
    <row r="5224" spans="1:14" x14ac:dyDescent="0.3">
      <c r="A5224">
        <v>5223</v>
      </c>
      <c r="B5224" t="s">
        <v>3976</v>
      </c>
      <c r="C5224" s="2">
        <v>45486</v>
      </c>
      <c r="D5224" t="s">
        <v>19</v>
      </c>
      <c r="E5224" t="s">
        <v>30</v>
      </c>
      <c r="F5224" t="s">
        <v>21</v>
      </c>
      <c r="G5224">
        <v>8</v>
      </c>
      <c r="H5224">
        <v>352.12</v>
      </c>
      <c r="I5224">
        <v>0.22</v>
      </c>
      <c r="J5224">
        <v>2197.23</v>
      </c>
      <c r="K5224">
        <v>1349.44</v>
      </c>
      <c r="L5224">
        <v>847.79</v>
      </c>
      <c r="M5224" t="s">
        <v>22</v>
      </c>
      <c r="N5224" t="str">
        <f t="shared" si="81"/>
        <v>High</v>
      </c>
    </row>
    <row r="5225" spans="1:14" x14ac:dyDescent="0.3">
      <c r="A5225">
        <v>5224</v>
      </c>
      <c r="B5225" t="s">
        <v>2048</v>
      </c>
      <c r="C5225" s="2">
        <v>45651</v>
      </c>
      <c r="D5225" t="s">
        <v>19</v>
      </c>
      <c r="E5225" t="s">
        <v>33</v>
      </c>
      <c r="F5225" t="s">
        <v>27</v>
      </c>
      <c r="G5225">
        <v>5</v>
      </c>
      <c r="H5225">
        <v>292.42</v>
      </c>
      <c r="I5225">
        <v>0.13</v>
      </c>
      <c r="J5225">
        <v>1272.03</v>
      </c>
      <c r="K5225">
        <v>714.08</v>
      </c>
      <c r="L5225">
        <v>557.95000000000005</v>
      </c>
      <c r="M5225" t="s">
        <v>40</v>
      </c>
      <c r="N5225" t="str">
        <f t="shared" si="81"/>
        <v>Medium</v>
      </c>
    </row>
    <row r="5226" spans="1:14" x14ac:dyDescent="0.3">
      <c r="A5226">
        <v>5225</v>
      </c>
      <c r="B5226" t="s">
        <v>3977</v>
      </c>
      <c r="C5226" s="2">
        <v>45544</v>
      </c>
      <c r="D5226" t="s">
        <v>24</v>
      </c>
      <c r="E5226" t="s">
        <v>30</v>
      </c>
      <c r="F5226" t="s">
        <v>16</v>
      </c>
      <c r="G5226">
        <v>4</v>
      </c>
      <c r="H5226">
        <v>129.97</v>
      </c>
      <c r="I5226">
        <v>0.23</v>
      </c>
      <c r="J5226">
        <v>400.31</v>
      </c>
      <c r="K5226">
        <v>233.72</v>
      </c>
      <c r="L5226">
        <v>166.59</v>
      </c>
      <c r="M5226" t="s">
        <v>22</v>
      </c>
      <c r="N5226" t="str">
        <f t="shared" si="81"/>
        <v>High</v>
      </c>
    </row>
    <row r="5227" spans="1:14" x14ac:dyDescent="0.3">
      <c r="A5227">
        <v>5226</v>
      </c>
      <c r="B5227" t="s">
        <v>3978</v>
      </c>
      <c r="C5227" s="2">
        <v>45466</v>
      </c>
      <c r="D5227" t="s">
        <v>19</v>
      </c>
      <c r="E5227" t="s">
        <v>25</v>
      </c>
      <c r="F5227" t="s">
        <v>27</v>
      </c>
      <c r="G5227">
        <v>2</v>
      </c>
      <c r="H5227">
        <v>364.77</v>
      </c>
      <c r="I5227">
        <v>0.25</v>
      </c>
      <c r="J5227">
        <v>547.15</v>
      </c>
      <c r="K5227">
        <v>302.33999999999997</v>
      </c>
      <c r="L5227">
        <v>244.81</v>
      </c>
      <c r="M5227" t="s">
        <v>17</v>
      </c>
      <c r="N5227" t="str">
        <f t="shared" si="81"/>
        <v>High</v>
      </c>
    </row>
    <row r="5228" spans="1:14" x14ac:dyDescent="0.3">
      <c r="A5228">
        <v>5227</v>
      </c>
      <c r="B5228" t="s">
        <v>2698</v>
      </c>
      <c r="C5228" s="2">
        <v>45613</v>
      </c>
      <c r="D5228" t="s">
        <v>24</v>
      </c>
      <c r="E5228" t="s">
        <v>15</v>
      </c>
      <c r="F5228" t="s">
        <v>27</v>
      </c>
      <c r="G5228">
        <v>1</v>
      </c>
      <c r="H5228">
        <v>84.01</v>
      </c>
      <c r="I5228">
        <v>0.09</v>
      </c>
      <c r="J5228">
        <v>76.45</v>
      </c>
      <c r="K5228">
        <v>44.27</v>
      </c>
      <c r="L5228">
        <v>32.18</v>
      </c>
      <c r="M5228" t="s">
        <v>28</v>
      </c>
      <c r="N5228" t="str">
        <f t="shared" si="81"/>
        <v>Low</v>
      </c>
    </row>
    <row r="5229" spans="1:14" x14ac:dyDescent="0.3">
      <c r="A5229">
        <v>5228</v>
      </c>
      <c r="B5229" t="s">
        <v>554</v>
      </c>
      <c r="C5229" s="2">
        <v>45570</v>
      </c>
      <c r="D5229" t="s">
        <v>14</v>
      </c>
      <c r="E5229" t="s">
        <v>25</v>
      </c>
      <c r="F5229" t="s">
        <v>16</v>
      </c>
      <c r="G5229">
        <v>7</v>
      </c>
      <c r="H5229">
        <v>462.09</v>
      </c>
      <c r="I5229">
        <v>0.28999999999999998</v>
      </c>
      <c r="J5229">
        <v>2296.59</v>
      </c>
      <c r="K5229">
        <v>1251.07</v>
      </c>
      <c r="L5229">
        <v>1045.52</v>
      </c>
      <c r="M5229" t="s">
        <v>28</v>
      </c>
      <c r="N5229" t="str">
        <f t="shared" si="81"/>
        <v>High</v>
      </c>
    </row>
    <row r="5230" spans="1:14" x14ac:dyDescent="0.3">
      <c r="A5230">
        <v>5229</v>
      </c>
      <c r="B5230" t="s">
        <v>142</v>
      </c>
      <c r="C5230" s="2">
        <v>45444</v>
      </c>
      <c r="D5230" t="s">
        <v>24</v>
      </c>
      <c r="E5230" t="s">
        <v>15</v>
      </c>
      <c r="F5230" t="s">
        <v>27</v>
      </c>
      <c r="G5230">
        <v>2</v>
      </c>
      <c r="H5230">
        <v>66.900000000000006</v>
      </c>
      <c r="I5230">
        <v>7.0000000000000007E-2</v>
      </c>
      <c r="J5230">
        <v>124.43</v>
      </c>
      <c r="K5230">
        <v>77.38</v>
      </c>
      <c r="L5230">
        <v>47.05</v>
      </c>
      <c r="M5230" t="s">
        <v>22</v>
      </c>
      <c r="N5230" t="str">
        <f t="shared" si="81"/>
        <v>Low</v>
      </c>
    </row>
    <row r="5231" spans="1:14" x14ac:dyDescent="0.3">
      <c r="A5231">
        <v>5230</v>
      </c>
      <c r="B5231" t="s">
        <v>3979</v>
      </c>
      <c r="C5231" s="2">
        <v>45397</v>
      </c>
      <c r="D5231" t="s">
        <v>39</v>
      </c>
      <c r="E5231" t="s">
        <v>30</v>
      </c>
      <c r="F5231" t="s">
        <v>27</v>
      </c>
      <c r="G5231">
        <v>9</v>
      </c>
      <c r="H5231">
        <v>15.81</v>
      </c>
      <c r="I5231">
        <v>0.09</v>
      </c>
      <c r="J5231">
        <v>129.47999999999999</v>
      </c>
      <c r="K5231">
        <v>74.88</v>
      </c>
      <c r="L5231">
        <v>54.6</v>
      </c>
      <c r="M5231" t="s">
        <v>40</v>
      </c>
      <c r="N5231" t="str">
        <f t="shared" si="81"/>
        <v>Low</v>
      </c>
    </row>
    <row r="5232" spans="1:14" x14ac:dyDescent="0.3">
      <c r="A5232">
        <v>5231</v>
      </c>
      <c r="B5232" t="s">
        <v>3980</v>
      </c>
      <c r="C5232" s="2">
        <v>45506</v>
      </c>
      <c r="D5232" t="s">
        <v>24</v>
      </c>
      <c r="E5232" t="s">
        <v>30</v>
      </c>
      <c r="F5232" t="s">
        <v>21</v>
      </c>
      <c r="G5232">
        <v>5</v>
      </c>
      <c r="H5232">
        <v>491.98</v>
      </c>
      <c r="I5232">
        <v>0.03</v>
      </c>
      <c r="J5232">
        <v>2386.1</v>
      </c>
      <c r="K5232">
        <v>1273.94</v>
      </c>
      <c r="L5232">
        <v>1112.1600000000001</v>
      </c>
      <c r="M5232" t="s">
        <v>28</v>
      </c>
      <c r="N5232" t="str">
        <f t="shared" si="81"/>
        <v>Low</v>
      </c>
    </row>
    <row r="5233" spans="1:14" x14ac:dyDescent="0.3">
      <c r="A5233">
        <v>5232</v>
      </c>
      <c r="B5233" t="s">
        <v>1892</v>
      </c>
      <c r="C5233" s="2">
        <v>45313</v>
      </c>
      <c r="D5233" t="s">
        <v>39</v>
      </c>
      <c r="E5233" t="s">
        <v>20</v>
      </c>
      <c r="F5233" t="s">
        <v>16</v>
      </c>
      <c r="G5233">
        <v>9</v>
      </c>
      <c r="H5233">
        <v>225.94</v>
      </c>
      <c r="I5233">
        <v>0.1</v>
      </c>
      <c r="J5233">
        <v>1830.11</v>
      </c>
      <c r="K5233">
        <v>918.56</v>
      </c>
      <c r="L5233">
        <v>911.55</v>
      </c>
      <c r="M5233" t="s">
        <v>46</v>
      </c>
      <c r="N5233" t="str">
        <f t="shared" si="81"/>
        <v>Low</v>
      </c>
    </row>
    <row r="5234" spans="1:14" x14ac:dyDescent="0.3">
      <c r="A5234">
        <v>5233</v>
      </c>
      <c r="B5234" t="s">
        <v>3981</v>
      </c>
      <c r="C5234" s="2">
        <v>45637</v>
      </c>
      <c r="D5234" t="s">
        <v>19</v>
      </c>
      <c r="E5234" t="s">
        <v>15</v>
      </c>
      <c r="F5234" t="s">
        <v>16</v>
      </c>
      <c r="G5234">
        <v>4</v>
      </c>
      <c r="H5234">
        <v>326.39</v>
      </c>
      <c r="I5234">
        <v>0.2</v>
      </c>
      <c r="J5234">
        <v>1044.45</v>
      </c>
      <c r="K5234">
        <v>561.22</v>
      </c>
      <c r="L5234">
        <v>483.23</v>
      </c>
      <c r="M5234" t="s">
        <v>22</v>
      </c>
      <c r="N5234" t="str">
        <f t="shared" si="81"/>
        <v>Medium</v>
      </c>
    </row>
    <row r="5235" spans="1:14" x14ac:dyDescent="0.3">
      <c r="A5235">
        <v>5234</v>
      </c>
      <c r="B5235" t="s">
        <v>3982</v>
      </c>
      <c r="C5235" s="2">
        <v>45568</v>
      </c>
      <c r="D5235" t="s">
        <v>19</v>
      </c>
      <c r="E5235" t="s">
        <v>20</v>
      </c>
      <c r="F5235" t="s">
        <v>21</v>
      </c>
      <c r="G5235">
        <v>9</v>
      </c>
      <c r="H5235">
        <v>45.74</v>
      </c>
      <c r="I5235">
        <v>0.18</v>
      </c>
      <c r="J5235">
        <v>337.56</v>
      </c>
      <c r="K5235">
        <v>261.37</v>
      </c>
      <c r="L5235">
        <v>76.19</v>
      </c>
      <c r="M5235" t="s">
        <v>17</v>
      </c>
      <c r="N5235" t="str">
        <f t="shared" si="81"/>
        <v>Medium</v>
      </c>
    </row>
    <row r="5236" spans="1:14" x14ac:dyDescent="0.3">
      <c r="A5236">
        <v>5235</v>
      </c>
      <c r="B5236" t="s">
        <v>3983</v>
      </c>
      <c r="C5236" s="2">
        <v>45557</v>
      </c>
      <c r="D5236" t="s">
        <v>14</v>
      </c>
      <c r="E5236" t="s">
        <v>30</v>
      </c>
      <c r="F5236" t="s">
        <v>21</v>
      </c>
      <c r="G5236">
        <v>10</v>
      </c>
      <c r="H5236">
        <v>362.82</v>
      </c>
      <c r="I5236">
        <v>0.2</v>
      </c>
      <c r="J5236">
        <v>2902.56</v>
      </c>
      <c r="K5236">
        <v>1853.67</v>
      </c>
      <c r="L5236">
        <v>1048.8900000000001</v>
      </c>
      <c r="M5236" t="s">
        <v>40</v>
      </c>
      <c r="N5236" t="str">
        <f t="shared" si="81"/>
        <v>Medium</v>
      </c>
    </row>
    <row r="5237" spans="1:14" x14ac:dyDescent="0.3">
      <c r="A5237">
        <v>5236</v>
      </c>
      <c r="B5237" t="s">
        <v>507</v>
      </c>
      <c r="C5237" s="2">
        <v>45611</v>
      </c>
      <c r="D5237" t="s">
        <v>24</v>
      </c>
      <c r="E5237" t="s">
        <v>30</v>
      </c>
      <c r="F5237" t="s">
        <v>21</v>
      </c>
      <c r="G5237">
        <v>5</v>
      </c>
      <c r="H5237">
        <v>473.45</v>
      </c>
      <c r="I5237">
        <v>0.14000000000000001</v>
      </c>
      <c r="J5237">
        <v>2035.84</v>
      </c>
      <c r="K5237">
        <v>1149.5899999999999</v>
      </c>
      <c r="L5237">
        <v>886.25</v>
      </c>
      <c r="M5237" t="s">
        <v>22</v>
      </c>
      <c r="N5237" t="str">
        <f t="shared" si="81"/>
        <v>Medium</v>
      </c>
    </row>
    <row r="5238" spans="1:14" x14ac:dyDescent="0.3">
      <c r="A5238">
        <v>5237</v>
      </c>
      <c r="B5238" t="s">
        <v>1492</v>
      </c>
      <c r="C5238" s="2">
        <v>45505</v>
      </c>
      <c r="D5238" t="s">
        <v>19</v>
      </c>
      <c r="E5238" t="s">
        <v>20</v>
      </c>
      <c r="F5238" t="s">
        <v>27</v>
      </c>
      <c r="G5238">
        <v>2</v>
      </c>
      <c r="H5238">
        <v>46.66</v>
      </c>
      <c r="I5238">
        <v>0.08</v>
      </c>
      <c r="J5238">
        <v>85.85</v>
      </c>
      <c r="K5238">
        <v>50.19</v>
      </c>
      <c r="L5238">
        <v>35.659999999999997</v>
      </c>
      <c r="M5238" t="s">
        <v>17</v>
      </c>
      <c r="N5238" t="str">
        <f t="shared" si="81"/>
        <v>Low</v>
      </c>
    </row>
    <row r="5239" spans="1:14" x14ac:dyDescent="0.3">
      <c r="A5239">
        <v>5238</v>
      </c>
      <c r="B5239" t="s">
        <v>3482</v>
      </c>
      <c r="C5239" s="2">
        <v>45349</v>
      </c>
      <c r="D5239" t="s">
        <v>19</v>
      </c>
      <c r="E5239" t="s">
        <v>15</v>
      </c>
      <c r="F5239" t="s">
        <v>27</v>
      </c>
      <c r="G5239">
        <v>7</v>
      </c>
      <c r="H5239">
        <v>293.77999999999997</v>
      </c>
      <c r="I5239">
        <v>0.17</v>
      </c>
      <c r="J5239">
        <v>1706.86</v>
      </c>
      <c r="K5239">
        <v>1240.25</v>
      </c>
      <c r="L5239">
        <v>466.61</v>
      </c>
      <c r="M5239" t="s">
        <v>22</v>
      </c>
      <c r="N5239" t="str">
        <f t="shared" si="81"/>
        <v>Medium</v>
      </c>
    </row>
    <row r="5240" spans="1:14" x14ac:dyDescent="0.3">
      <c r="A5240">
        <v>5239</v>
      </c>
      <c r="B5240" t="s">
        <v>3984</v>
      </c>
      <c r="C5240" s="2">
        <v>45587</v>
      </c>
      <c r="D5240" t="s">
        <v>24</v>
      </c>
      <c r="E5240" t="s">
        <v>30</v>
      </c>
      <c r="F5240" t="s">
        <v>16</v>
      </c>
      <c r="G5240">
        <v>2</v>
      </c>
      <c r="H5240">
        <v>180.86</v>
      </c>
      <c r="I5240">
        <v>0.23</v>
      </c>
      <c r="J5240">
        <v>278.52</v>
      </c>
      <c r="K5240">
        <v>157.88</v>
      </c>
      <c r="L5240">
        <v>120.64</v>
      </c>
      <c r="M5240" t="s">
        <v>17</v>
      </c>
      <c r="N5240" t="str">
        <f t="shared" si="81"/>
        <v>High</v>
      </c>
    </row>
    <row r="5241" spans="1:14" x14ac:dyDescent="0.3">
      <c r="A5241">
        <v>5240</v>
      </c>
      <c r="B5241" t="s">
        <v>36</v>
      </c>
      <c r="C5241" s="2">
        <v>45367</v>
      </c>
      <c r="D5241" t="s">
        <v>39</v>
      </c>
      <c r="E5241" t="s">
        <v>15</v>
      </c>
      <c r="F5241" t="s">
        <v>27</v>
      </c>
      <c r="G5241">
        <v>3</v>
      </c>
      <c r="H5241">
        <v>27.57</v>
      </c>
      <c r="I5241">
        <v>0.18</v>
      </c>
      <c r="J5241">
        <v>67.819999999999993</v>
      </c>
      <c r="K5241">
        <v>44.34</v>
      </c>
      <c r="L5241">
        <v>23.48</v>
      </c>
      <c r="M5241" t="s">
        <v>22</v>
      </c>
      <c r="N5241" t="str">
        <f t="shared" si="81"/>
        <v>Medium</v>
      </c>
    </row>
    <row r="5242" spans="1:14" x14ac:dyDescent="0.3">
      <c r="A5242">
        <v>5241</v>
      </c>
      <c r="B5242" t="s">
        <v>3985</v>
      </c>
      <c r="C5242" s="2">
        <v>45398</v>
      </c>
      <c r="D5242" t="s">
        <v>19</v>
      </c>
      <c r="E5242" t="s">
        <v>15</v>
      </c>
      <c r="F5242" t="s">
        <v>21</v>
      </c>
      <c r="G5242">
        <v>2</v>
      </c>
      <c r="H5242">
        <v>127.4</v>
      </c>
      <c r="I5242">
        <v>0.3</v>
      </c>
      <c r="J5242">
        <v>178.36</v>
      </c>
      <c r="K5242">
        <v>122.33</v>
      </c>
      <c r="L5242">
        <v>56.03</v>
      </c>
      <c r="M5242" t="s">
        <v>22</v>
      </c>
      <c r="N5242" t="str">
        <f t="shared" si="81"/>
        <v>High</v>
      </c>
    </row>
    <row r="5243" spans="1:14" x14ac:dyDescent="0.3">
      <c r="A5243">
        <v>5242</v>
      </c>
      <c r="B5243" t="s">
        <v>3986</v>
      </c>
      <c r="C5243" s="2">
        <v>45608</v>
      </c>
      <c r="D5243" t="s">
        <v>14</v>
      </c>
      <c r="E5243" t="s">
        <v>25</v>
      </c>
      <c r="F5243" t="s">
        <v>21</v>
      </c>
      <c r="G5243">
        <v>8</v>
      </c>
      <c r="H5243">
        <v>247.27</v>
      </c>
      <c r="I5243">
        <v>0.28999999999999998</v>
      </c>
      <c r="J5243">
        <v>1404.49</v>
      </c>
      <c r="K5243">
        <v>869.07</v>
      </c>
      <c r="L5243">
        <v>535.41999999999996</v>
      </c>
      <c r="M5243" t="s">
        <v>40</v>
      </c>
      <c r="N5243" t="str">
        <f t="shared" si="81"/>
        <v>High</v>
      </c>
    </row>
    <row r="5244" spans="1:14" x14ac:dyDescent="0.3">
      <c r="A5244">
        <v>5243</v>
      </c>
      <c r="B5244" t="s">
        <v>3987</v>
      </c>
      <c r="C5244" s="2">
        <v>45401</v>
      </c>
      <c r="D5244" t="s">
        <v>14</v>
      </c>
      <c r="E5244" t="s">
        <v>30</v>
      </c>
      <c r="F5244" t="s">
        <v>21</v>
      </c>
      <c r="G5244">
        <v>6</v>
      </c>
      <c r="H5244">
        <v>129.25</v>
      </c>
      <c r="I5244">
        <v>0.02</v>
      </c>
      <c r="J5244">
        <v>759.99</v>
      </c>
      <c r="K5244">
        <v>557.69000000000005</v>
      </c>
      <c r="L5244">
        <v>202.3</v>
      </c>
      <c r="M5244" t="s">
        <v>40</v>
      </c>
      <c r="N5244" t="str">
        <f t="shared" si="81"/>
        <v>Low</v>
      </c>
    </row>
    <row r="5245" spans="1:14" x14ac:dyDescent="0.3">
      <c r="A5245">
        <v>5244</v>
      </c>
      <c r="B5245" t="s">
        <v>3988</v>
      </c>
      <c r="C5245" s="2">
        <v>45360</v>
      </c>
      <c r="D5245" t="s">
        <v>19</v>
      </c>
      <c r="E5245" t="s">
        <v>20</v>
      </c>
      <c r="F5245" t="s">
        <v>21</v>
      </c>
      <c r="G5245">
        <v>2</v>
      </c>
      <c r="H5245">
        <v>467.68</v>
      </c>
      <c r="I5245">
        <v>0.1</v>
      </c>
      <c r="J5245">
        <v>841.82</v>
      </c>
      <c r="K5245">
        <v>602.19000000000005</v>
      </c>
      <c r="L5245">
        <v>239.63</v>
      </c>
      <c r="M5245" t="s">
        <v>22</v>
      </c>
      <c r="N5245" t="str">
        <f t="shared" si="81"/>
        <v>Low</v>
      </c>
    </row>
    <row r="5246" spans="1:14" x14ac:dyDescent="0.3">
      <c r="A5246">
        <v>5245</v>
      </c>
      <c r="B5246" t="s">
        <v>3989</v>
      </c>
      <c r="C5246" s="2">
        <v>45427</v>
      </c>
      <c r="D5246" t="s">
        <v>14</v>
      </c>
      <c r="E5246" t="s">
        <v>30</v>
      </c>
      <c r="F5246" t="s">
        <v>21</v>
      </c>
      <c r="G5246">
        <v>9</v>
      </c>
      <c r="H5246">
        <v>441.86</v>
      </c>
      <c r="I5246">
        <v>0.2</v>
      </c>
      <c r="J5246">
        <v>3181.39</v>
      </c>
      <c r="K5246">
        <v>1693.16</v>
      </c>
      <c r="L5246">
        <v>1488.23</v>
      </c>
      <c r="M5246" t="s">
        <v>28</v>
      </c>
      <c r="N5246" t="str">
        <f t="shared" si="81"/>
        <v>Medium</v>
      </c>
    </row>
    <row r="5247" spans="1:14" x14ac:dyDescent="0.3">
      <c r="A5247">
        <v>5246</v>
      </c>
      <c r="B5247" t="s">
        <v>3696</v>
      </c>
      <c r="C5247" s="2">
        <v>45370</v>
      </c>
      <c r="D5247" t="s">
        <v>14</v>
      </c>
      <c r="E5247" t="s">
        <v>25</v>
      </c>
      <c r="F5247" t="s">
        <v>21</v>
      </c>
      <c r="G5247">
        <v>10</v>
      </c>
      <c r="H5247">
        <v>240.22</v>
      </c>
      <c r="I5247">
        <v>0.03</v>
      </c>
      <c r="J5247">
        <v>2330.13</v>
      </c>
      <c r="K5247">
        <v>1347.61</v>
      </c>
      <c r="L5247">
        <v>982.52</v>
      </c>
      <c r="M5247" t="s">
        <v>17</v>
      </c>
      <c r="N5247" t="str">
        <f t="shared" si="81"/>
        <v>Low</v>
      </c>
    </row>
    <row r="5248" spans="1:14" x14ac:dyDescent="0.3">
      <c r="A5248">
        <v>5247</v>
      </c>
      <c r="B5248" t="s">
        <v>3990</v>
      </c>
      <c r="C5248" s="2">
        <v>45650</v>
      </c>
      <c r="D5248" t="s">
        <v>24</v>
      </c>
      <c r="E5248" t="s">
        <v>15</v>
      </c>
      <c r="F5248" t="s">
        <v>27</v>
      </c>
      <c r="G5248">
        <v>6</v>
      </c>
      <c r="H5248">
        <v>35.36</v>
      </c>
      <c r="I5248">
        <v>0.14000000000000001</v>
      </c>
      <c r="J5248">
        <v>182.46</v>
      </c>
      <c r="K5248">
        <v>111.08</v>
      </c>
      <c r="L5248">
        <v>71.38</v>
      </c>
      <c r="M5248" t="s">
        <v>46</v>
      </c>
      <c r="N5248" t="str">
        <f t="shared" si="81"/>
        <v>Medium</v>
      </c>
    </row>
    <row r="5249" spans="1:14" x14ac:dyDescent="0.3">
      <c r="A5249">
        <v>5248</v>
      </c>
      <c r="B5249" t="s">
        <v>3856</v>
      </c>
      <c r="C5249" s="2">
        <v>45405</v>
      </c>
      <c r="D5249" t="s">
        <v>39</v>
      </c>
      <c r="E5249" t="s">
        <v>25</v>
      </c>
      <c r="F5249" t="s">
        <v>27</v>
      </c>
      <c r="G5249">
        <v>7</v>
      </c>
      <c r="H5249">
        <v>77.52</v>
      </c>
      <c r="I5249">
        <v>0.06</v>
      </c>
      <c r="J5249">
        <v>510.08</v>
      </c>
      <c r="K5249">
        <v>293.82</v>
      </c>
      <c r="L5249">
        <v>216.26</v>
      </c>
      <c r="M5249" t="s">
        <v>46</v>
      </c>
      <c r="N5249" t="str">
        <f t="shared" si="81"/>
        <v>Low</v>
      </c>
    </row>
    <row r="5250" spans="1:14" x14ac:dyDescent="0.3">
      <c r="A5250">
        <v>5249</v>
      </c>
      <c r="B5250" t="s">
        <v>2988</v>
      </c>
      <c r="C5250" s="2">
        <v>45344</v>
      </c>
      <c r="D5250" t="s">
        <v>39</v>
      </c>
      <c r="E5250" t="s">
        <v>15</v>
      </c>
      <c r="F5250" t="s">
        <v>27</v>
      </c>
      <c r="G5250">
        <v>6</v>
      </c>
      <c r="H5250">
        <v>296.27999999999997</v>
      </c>
      <c r="I5250">
        <v>0.15</v>
      </c>
      <c r="J5250">
        <v>1511.03</v>
      </c>
      <c r="K5250">
        <v>1111.4100000000001</v>
      </c>
      <c r="L5250">
        <v>399.62</v>
      </c>
      <c r="M5250" t="s">
        <v>22</v>
      </c>
      <c r="N5250" t="str">
        <f t="shared" si="81"/>
        <v>Medium</v>
      </c>
    </row>
    <row r="5251" spans="1:14" x14ac:dyDescent="0.3">
      <c r="A5251">
        <v>5250</v>
      </c>
      <c r="B5251" t="s">
        <v>3991</v>
      </c>
      <c r="C5251" s="2">
        <v>45549</v>
      </c>
      <c r="D5251" t="s">
        <v>19</v>
      </c>
      <c r="E5251" t="s">
        <v>15</v>
      </c>
      <c r="F5251" t="s">
        <v>21</v>
      </c>
      <c r="G5251">
        <v>2</v>
      </c>
      <c r="H5251">
        <v>136.49</v>
      </c>
      <c r="I5251">
        <v>0.2</v>
      </c>
      <c r="J5251">
        <v>218.38</v>
      </c>
      <c r="K5251">
        <v>118.37</v>
      </c>
      <c r="L5251">
        <v>100.01</v>
      </c>
      <c r="M5251" t="s">
        <v>46</v>
      </c>
      <c r="N5251" t="str">
        <f t="shared" ref="N5251:N5314" si="82">_xlfn.IFS(I5251=0,"No Discount",I5251&gt;=0.21,"High",I5251&gt;=0.11,"Medium",I5251&gt;=0.01,"Low")</f>
        <v>Medium</v>
      </c>
    </row>
    <row r="5252" spans="1:14" x14ac:dyDescent="0.3">
      <c r="A5252">
        <v>5251</v>
      </c>
      <c r="B5252" t="s">
        <v>3992</v>
      </c>
      <c r="C5252" s="2">
        <v>45571</v>
      </c>
      <c r="D5252" t="s">
        <v>14</v>
      </c>
      <c r="E5252" t="s">
        <v>25</v>
      </c>
      <c r="F5252" t="s">
        <v>27</v>
      </c>
      <c r="G5252">
        <v>5</v>
      </c>
      <c r="H5252">
        <v>206.18</v>
      </c>
      <c r="I5252">
        <v>0.28000000000000003</v>
      </c>
      <c r="J5252">
        <v>742.25</v>
      </c>
      <c r="K5252">
        <v>586.9</v>
      </c>
      <c r="L5252">
        <v>155.35</v>
      </c>
      <c r="M5252" t="s">
        <v>22</v>
      </c>
      <c r="N5252" t="str">
        <f t="shared" si="82"/>
        <v>High</v>
      </c>
    </row>
    <row r="5253" spans="1:14" x14ac:dyDescent="0.3">
      <c r="A5253">
        <v>5252</v>
      </c>
      <c r="B5253" t="s">
        <v>3993</v>
      </c>
      <c r="C5253" s="2">
        <v>45615</v>
      </c>
      <c r="D5253" t="s">
        <v>24</v>
      </c>
      <c r="E5253" t="s">
        <v>30</v>
      </c>
      <c r="F5253" t="s">
        <v>16</v>
      </c>
      <c r="G5253">
        <v>4</v>
      </c>
      <c r="H5253">
        <v>187.58</v>
      </c>
      <c r="I5253">
        <v>0.12</v>
      </c>
      <c r="J5253">
        <v>660.28</v>
      </c>
      <c r="K5253">
        <v>482.39</v>
      </c>
      <c r="L5253">
        <v>177.89</v>
      </c>
      <c r="M5253" t="s">
        <v>40</v>
      </c>
      <c r="N5253" t="str">
        <f t="shared" si="82"/>
        <v>Medium</v>
      </c>
    </row>
    <row r="5254" spans="1:14" x14ac:dyDescent="0.3">
      <c r="A5254">
        <v>5253</v>
      </c>
      <c r="B5254" t="s">
        <v>2324</v>
      </c>
      <c r="C5254" s="2">
        <v>45345</v>
      </c>
      <c r="D5254" t="s">
        <v>14</v>
      </c>
      <c r="E5254" t="s">
        <v>25</v>
      </c>
      <c r="F5254" t="s">
        <v>16</v>
      </c>
      <c r="G5254">
        <v>9</v>
      </c>
      <c r="H5254">
        <v>259.29000000000002</v>
      </c>
      <c r="I5254">
        <v>0.3</v>
      </c>
      <c r="J5254">
        <v>1633.53</v>
      </c>
      <c r="K5254">
        <v>881.38</v>
      </c>
      <c r="L5254">
        <v>752.15</v>
      </c>
      <c r="M5254" t="s">
        <v>40</v>
      </c>
      <c r="N5254" t="str">
        <f t="shared" si="82"/>
        <v>High</v>
      </c>
    </row>
    <row r="5255" spans="1:14" x14ac:dyDescent="0.3">
      <c r="A5255">
        <v>5254</v>
      </c>
      <c r="B5255" t="s">
        <v>3994</v>
      </c>
      <c r="C5255" s="2">
        <v>45344</v>
      </c>
      <c r="D5255" t="s">
        <v>19</v>
      </c>
      <c r="E5255" t="s">
        <v>25</v>
      </c>
      <c r="F5255" t="s">
        <v>27</v>
      </c>
      <c r="G5255">
        <v>6</v>
      </c>
      <c r="H5255">
        <v>343.75</v>
      </c>
      <c r="I5255">
        <v>0.15</v>
      </c>
      <c r="J5255">
        <v>1753.12</v>
      </c>
      <c r="K5255">
        <v>971.73</v>
      </c>
      <c r="L5255">
        <v>781.39</v>
      </c>
      <c r="M5255" t="s">
        <v>40</v>
      </c>
      <c r="N5255" t="str">
        <f t="shared" si="82"/>
        <v>Medium</v>
      </c>
    </row>
    <row r="5256" spans="1:14" x14ac:dyDescent="0.3">
      <c r="A5256">
        <v>5255</v>
      </c>
      <c r="B5256" t="s">
        <v>477</v>
      </c>
      <c r="C5256" s="2">
        <v>45482</v>
      </c>
      <c r="D5256" t="s">
        <v>19</v>
      </c>
      <c r="E5256" t="s">
        <v>25</v>
      </c>
      <c r="F5256" t="s">
        <v>16</v>
      </c>
      <c r="G5256">
        <v>10</v>
      </c>
      <c r="H5256">
        <v>236.78</v>
      </c>
      <c r="I5256">
        <v>0.2</v>
      </c>
      <c r="J5256">
        <v>1894.24</v>
      </c>
      <c r="K5256">
        <v>1177.94</v>
      </c>
      <c r="L5256">
        <v>716.3</v>
      </c>
      <c r="M5256" t="s">
        <v>46</v>
      </c>
      <c r="N5256" t="str">
        <f t="shared" si="82"/>
        <v>Medium</v>
      </c>
    </row>
    <row r="5257" spans="1:14" x14ac:dyDescent="0.3">
      <c r="A5257">
        <v>5256</v>
      </c>
      <c r="B5257" t="s">
        <v>3995</v>
      </c>
      <c r="C5257" s="2">
        <v>45323</v>
      </c>
      <c r="D5257" t="s">
        <v>39</v>
      </c>
      <c r="E5257" t="s">
        <v>33</v>
      </c>
      <c r="F5257" t="s">
        <v>21</v>
      </c>
      <c r="G5257">
        <v>7</v>
      </c>
      <c r="H5257">
        <v>478.77</v>
      </c>
      <c r="I5257">
        <v>0.04</v>
      </c>
      <c r="J5257">
        <v>3217.33</v>
      </c>
      <c r="K5257">
        <v>2491.1999999999998</v>
      </c>
      <c r="L5257">
        <v>726.13</v>
      </c>
      <c r="M5257" t="s">
        <v>22</v>
      </c>
      <c r="N5257" t="str">
        <f t="shared" si="82"/>
        <v>Low</v>
      </c>
    </row>
    <row r="5258" spans="1:14" x14ac:dyDescent="0.3">
      <c r="A5258">
        <v>5257</v>
      </c>
      <c r="B5258" t="s">
        <v>3398</v>
      </c>
      <c r="C5258" s="2">
        <v>45299</v>
      </c>
      <c r="D5258" t="s">
        <v>14</v>
      </c>
      <c r="E5258" t="s">
        <v>25</v>
      </c>
      <c r="F5258" t="s">
        <v>27</v>
      </c>
      <c r="G5258">
        <v>5</v>
      </c>
      <c r="H5258">
        <v>440.57</v>
      </c>
      <c r="I5258">
        <v>0.23</v>
      </c>
      <c r="J5258">
        <v>1696.19</v>
      </c>
      <c r="K5258">
        <v>1007.92</v>
      </c>
      <c r="L5258">
        <v>688.27</v>
      </c>
      <c r="M5258" t="s">
        <v>22</v>
      </c>
      <c r="N5258" t="str">
        <f t="shared" si="82"/>
        <v>High</v>
      </c>
    </row>
    <row r="5259" spans="1:14" x14ac:dyDescent="0.3">
      <c r="A5259">
        <v>5258</v>
      </c>
      <c r="B5259" t="s">
        <v>677</v>
      </c>
      <c r="C5259" s="2">
        <v>45384</v>
      </c>
      <c r="D5259" t="s">
        <v>19</v>
      </c>
      <c r="E5259" t="s">
        <v>33</v>
      </c>
      <c r="F5259" t="s">
        <v>27</v>
      </c>
      <c r="G5259">
        <v>10</v>
      </c>
      <c r="H5259">
        <v>394.21</v>
      </c>
      <c r="I5259">
        <v>0.26</v>
      </c>
      <c r="J5259">
        <v>2917.15</v>
      </c>
      <c r="K5259">
        <v>1934.47</v>
      </c>
      <c r="L5259">
        <v>982.68</v>
      </c>
      <c r="M5259" t="s">
        <v>28</v>
      </c>
      <c r="N5259" t="str">
        <f t="shared" si="82"/>
        <v>High</v>
      </c>
    </row>
    <row r="5260" spans="1:14" x14ac:dyDescent="0.3">
      <c r="A5260">
        <v>5259</v>
      </c>
      <c r="B5260" t="s">
        <v>3996</v>
      </c>
      <c r="C5260" s="2">
        <v>45353</v>
      </c>
      <c r="D5260" t="s">
        <v>14</v>
      </c>
      <c r="E5260" t="s">
        <v>33</v>
      </c>
      <c r="F5260" t="s">
        <v>27</v>
      </c>
      <c r="G5260">
        <v>5</v>
      </c>
      <c r="H5260">
        <v>423.95</v>
      </c>
      <c r="I5260">
        <v>0.1</v>
      </c>
      <c r="J5260">
        <v>1907.78</v>
      </c>
      <c r="K5260">
        <v>1181.26</v>
      </c>
      <c r="L5260">
        <v>726.52</v>
      </c>
      <c r="M5260" t="s">
        <v>40</v>
      </c>
      <c r="N5260" t="str">
        <f t="shared" si="82"/>
        <v>Low</v>
      </c>
    </row>
    <row r="5261" spans="1:14" x14ac:dyDescent="0.3">
      <c r="A5261">
        <v>5260</v>
      </c>
      <c r="B5261" t="s">
        <v>3997</v>
      </c>
      <c r="C5261" s="2">
        <v>45429</v>
      </c>
      <c r="D5261" t="s">
        <v>14</v>
      </c>
      <c r="E5261" t="s">
        <v>33</v>
      </c>
      <c r="F5261" t="s">
        <v>21</v>
      </c>
      <c r="G5261">
        <v>6</v>
      </c>
      <c r="H5261">
        <v>174.79</v>
      </c>
      <c r="I5261">
        <v>0.04</v>
      </c>
      <c r="J5261">
        <v>1006.79</v>
      </c>
      <c r="K5261">
        <v>706.11</v>
      </c>
      <c r="L5261">
        <v>300.68</v>
      </c>
      <c r="M5261" t="s">
        <v>28</v>
      </c>
      <c r="N5261" t="str">
        <f t="shared" si="82"/>
        <v>Low</v>
      </c>
    </row>
    <row r="5262" spans="1:14" x14ac:dyDescent="0.3">
      <c r="A5262">
        <v>5261</v>
      </c>
      <c r="B5262" t="s">
        <v>640</v>
      </c>
      <c r="C5262" s="2">
        <v>45362</v>
      </c>
      <c r="D5262" t="s">
        <v>19</v>
      </c>
      <c r="E5262" t="s">
        <v>20</v>
      </c>
      <c r="F5262" t="s">
        <v>21</v>
      </c>
      <c r="G5262">
        <v>8</v>
      </c>
      <c r="H5262">
        <v>36.18</v>
      </c>
      <c r="I5262">
        <v>0.22</v>
      </c>
      <c r="J5262">
        <v>225.76</v>
      </c>
      <c r="K5262">
        <v>151.93</v>
      </c>
      <c r="L5262">
        <v>73.83</v>
      </c>
      <c r="M5262" t="s">
        <v>22</v>
      </c>
      <c r="N5262" t="str">
        <f t="shared" si="82"/>
        <v>High</v>
      </c>
    </row>
    <row r="5263" spans="1:14" x14ac:dyDescent="0.3">
      <c r="A5263">
        <v>5262</v>
      </c>
      <c r="B5263" t="s">
        <v>3998</v>
      </c>
      <c r="C5263" s="2">
        <v>45366</v>
      </c>
      <c r="D5263" t="s">
        <v>14</v>
      </c>
      <c r="E5263" t="s">
        <v>15</v>
      </c>
      <c r="F5263" t="s">
        <v>21</v>
      </c>
      <c r="G5263">
        <v>8</v>
      </c>
      <c r="H5263">
        <v>45.85</v>
      </c>
      <c r="I5263">
        <v>0</v>
      </c>
      <c r="J5263">
        <v>366.8</v>
      </c>
      <c r="K5263">
        <v>274.01</v>
      </c>
      <c r="L5263">
        <v>92.79</v>
      </c>
      <c r="M5263" t="s">
        <v>28</v>
      </c>
      <c r="N5263" t="str">
        <f t="shared" si="82"/>
        <v>No Discount</v>
      </c>
    </row>
    <row r="5264" spans="1:14" x14ac:dyDescent="0.3">
      <c r="A5264">
        <v>5263</v>
      </c>
      <c r="B5264" t="s">
        <v>3999</v>
      </c>
      <c r="C5264" s="2">
        <v>45402</v>
      </c>
      <c r="D5264" t="s">
        <v>24</v>
      </c>
      <c r="E5264" t="s">
        <v>30</v>
      </c>
      <c r="F5264" t="s">
        <v>21</v>
      </c>
      <c r="G5264">
        <v>1</v>
      </c>
      <c r="H5264">
        <v>144.28</v>
      </c>
      <c r="I5264">
        <v>0.28999999999999998</v>
      </c>
      <c r="J5264">
        <v>102.44</v>
      </c>
      <c r="K5264">
        <v>60.98</v>
      </c>
      <c r="L5264">
        <v>41.46</v>
      </c>
      <c r="M5264" t="s">
        <v>28</v>
      </c>
      <c r="N5264" t="str">
        <f t="shared" si="82"/>
        <v>High</v>
      </c>
    </row>
    <row r="5265" spans="1:14" x14ac:dyDescent="0.3">
      <c r="A5265">
        <v>5264</v>
      </c>
      <c r="B5265" t="s">
        <v>4000</v>
      </c>
      <c r="C5265" s="2">
        <v>45344</v>
      </c>
      <c r="D5265" t="s">
        <v>24</v>
      </c>
      <c r="E5265" t="s">
        <v>15</v>
      </c>
      <c r="F5265" t="s">
        <v>21</v>
      </c>
      <c r="G5265">
        <v>8</v>
      </c>
      <c r="H5265">
        <v>480.79</v>
      </c>
      <c r="I5265">
        <v>0.21</v>
      </c>
      <c r="J5265">
        <v>3038.59</v>
      </c>
      <c r="K5265">
        <v>2143.48</v>
      </c>
      <c r="L5265">
        <v>895.11</v>
      </c>
      <c r="M5265" t="s">
        <v>17</v>
      </c>
      <c r="N5265" t="str">
        <f t="shared" si="82"/>
        <v>High</v>
      </c>
    </row>
    <row r="5266" spans="1:14" x14ac:dyDescent="0.3">
      <c r="A5266">
        <v>5265</v>
      </c>
      <c r="B5266" t="s">
        <v>4001</v>
      </c>
      <c r="C5266" s="2">
        <v>45394</v>
      </c>
      <c r="D5266" t="s">
        <v>19</v>
      </c>
      <c r="E5266" t="s">
        <v>25</v>
      </c>
      <c r="F5266" t="s">
        <v>21</v>
      </c>
      <c r="G5266">
        <v>4</v>
      </c>
      <c r="H5266">
        <v>231.69</v>
      </c>
      <c r="I5266">
        <v>0.14000000000000001</v>
      </c>
      <c r="J5266">
        <v>797.01</v>
      </c>
      <c r="K5266">
        <v>436.78</v>
      </c>
      <c r="L5266">
        <v>360.23</v>
      </c>
      <c r="M5266" t="s">
        <v>17</v>
      </c>
      <c r="N5266" t="str">
        <f t="shared" si="82"/>
        <v>Medium</v>
      </c>
    </row>
    <row r="5267" spans="1:14" x14ac:dyDescent="0.3">
      <c r="A5267">
        <v>5266</v>
      </c>
      <c r="B5267" t="s">
        <v>4002</v>
      </c>
      <c r="C5267" s="2">
        <v>45547</v>
      </c>
      <c r="D5267" t="s">
        <v>39</v>
      </c>
      <c r="E5267" t="s">
        <v>15</v>
      </c>
      <c r="F5267" t="s">
        <v>16</v>
      </c>
      <c r="G5267">
        <v>4</v>
      </c>
      <c r="H5267">
        <v>450.99</v>
      </c>
      <c r="I5267">
        <v>0.28999999999999998</v>
      </c>
      <c r="J5267">
        <v>1280.81</v>
      </c>
      <c r="K5267">
        <v>839.16</v>
      </c>
      <c r="L5267">
        <v>441.65</v>
      </c>
      <c r="M5267" t="s">
        <v>46</v>
      </c>
      <c r="N5267" t="str">
        <f t="shared" si="82"/>
        <v>High</v>
      </c>
    </row>
    <row r="5268" spans="1:14" x14ac:dyDescent="0.3">
      <c r="A5268">
        <v>5267</v>
      </c>
      <c r="B5268" t="s">
        <v>4003</v>
      </c>
      <c r="C5268" s="2">
        <v>45625</v>
      </c>
      <c r="D5268" t="s">
        <v>39</v>
      </c>
      <c r="E5268" t="s">
        <v>25</v>
      </c>
      <c r="F5268" t="s">
        <v>21</v>
      </c>
      <c r="G5268">
        <v>10</v>
      </c>
      <c r="H5268">
        <v>466.36</v>
      </c>
      <c r="I5268">
        <v>0.16</v>
      </c>
      <c r="J5268">
        <v>3917.42</v>
      </c>
      <c r="K5268">
        <v>2185.59</v>
      </c>
      <c r="L5268">
        <v>1731.83</v>
      </c>
      <c r="M5268" t="s">
        <v>46</v>
      </c>
      <c r="N5268" t="str">
        <f t="shared" si="82"/>
        <v>Medium</v>
      </c>
    </row>
    <row r="5269" spans="1:14" x14ac:dyDescent="0.3">
      <c r="A5269">
        <v>5268</v>
      </c>
      <c r="B5269" t="s">
        <v>4004</v>
      </c>
      <c r="C5269" s="2">
        <v>45657</v>
      </c>
      <c r="D5269" t="s">
        <v>19</v>
      </c>
      <c r="E5269" t="s">
        <v>33</v>
      </c>
      <c r="F5269" t="s">
        <v>21</v>
      </c>
      <c r="G5269">
        <v>6</v>
      </c>
      <c r="H5269">
        <v>83.09</v>
      </c>
      <c r="I5269">
        <v>0.13</v>
      </c>
      <c r="J5269">
        <v>433.73</v>
      </c>
      <c r="K5269">
        <v>332.45</v>
      </c>
      <c r="L5269">
        <v>101.28</v>
      </c>
      <c r="M5269" t="s">
        <v>40</v>
      </c>
      <c r="N5269" t="str">
        <f t="shared" si="82"/>
        <v>Medium</v>
      </c>
    </row>
    <row r="5270" spans="1:14" x14ac:dyDescent="0.3">
      <c r="A5270">
        <v>5269</v>
      </c>
      <c r="B5270" t="s">
        <v>4005</v>
      </c>
      <c r="C5270" s="2">
        <v>45492</v>
      </c>
      <c r="D5270" t="s">
        <v>39</v>
      </c>
      <c r="E5270" t="s">
        <v>25</v>
      </c>
      <c r="F5270" t="s">
        <v>21</v>
      </c>
      <c r="G5270">
        <v>3</v>
      </c>
      <c r="H5270">
        <v>347.65</v>
      </c>
      <c r="I5270">
        <v>0.25</v>
      </c>
      <c r="J5270">
        <v>782.21</v>
      </c>
      <c r="K5270">
        <v>565.38</v>
      </c>
      <c r="L5270">
        <v>216.83</v>
      </c>
      <c r="M5270" t="s">
        <v>46</v>
      </c>
      <c r="N5270" t="str">
        <f t="shared" si="82"/>
        <v>High</v>
      </c>
    </row>
    <row r="5271" spans="1:14" x14ac:dyDescent="0.3">
      <c r="A5271">
        <v>5270</v>
      </c>
      <c r="B5271" t="s">
        <v>4006</v>
      </c>
      <c r="C5271" s="2">
        <v>45571</v>
      </c>
      <c r="D5271" t="s">
        <v>19</v>
      </c>
      <c r="E5271" t="s">
        <v>15</v>
      </c>
      <c r="F5271" t="s">
        <v>27</v>
      </c>
      <c r="G5271">
        <v>8</v>
      </c>
      <c r="H5271">
        <v>226.8</v>
      </c>
      <c r="I5271">
        <v>0.1</v>
      </c>
      <c r="J5271">
        <v>1632.96</v>
      </c>
      <c r="K5271">
        <v>1094.47</v>
      </c>
      <c r="L5271">
        <v>538.49</v>
      </c>
      <c r="M5271" t="s">
        <v>22</v>
      </c>
      <c r="N5271" t="str">
        <f t="shared" si="82"/>
        <v>Low</v>
      </c>
    </row>
    <row r="5272" spans="1:14" x14ac:dyDescent="0.3">
      <c r="A5272">
        <v>5271</v>
      </c>
      <c r="B5272" t="s">
        <v>4007</v>
      </c>
      <c r="C5272" s="2">
        <v>45447</v>
      </c>
      <c r="D5272" t="s">
        <v>39</v>
      </c>
      <c r="E5272" t="s">
        <v>20</v>
      </c>
      <c r="F5272" t="s">
        <v>27</v>
      </c>
      <c r="G5272">
        <v>4</v>
      </c>
      <c r="H5272">
        <v>147.13</v>
      </c>
      <c r="I5272">
        <v>0.18</v>
      </c>
      <c r="J5272">
        <v>482.59</v>
      </c>
      <c r="K5272">
        <v>314.83</v>
      </c>
      <c r="L5272">
        <v>167.76</v>
      </c>
      <c r="M5272" t="s">
        <v>46</v>
      </c>
      <c r="N5272" t="str">
        <f t="shared" si="82"/>
        <v>Medium</v>
      </c>
    </row>
    <row r="5273" spans="1:14" x14ac:dyDescent="0.3">
      <c r="A5273">
        <v>5272</v>
      </c>
      <c r="B5273" t="s">
        <v>324</v>
      </c>
      <c r="C5273" s="2">
        <v>45380</v>
      </c>
      <c r="D5273" t="s">
        <v>19</v>
      </c>
      <c r="E5273" t="s">
        <v>30</v>
      </c>
      <c r="F5273" t="s">
        <v>21</v>
      </c>
      <c r="G5273">
        <v>2</v>
      </c>
      <c r="H5273">
        <v>412.07</v>
      </c>
      <c r="I5273">
        <v>0.1</v>
      </c>
      <c r="J5273">
        <v>741.73</v>
      </c>
      <c r="K5273">
        <v>458.06</v>
      </c>
      <c r="L5273">
        <v>283.67</v>
      </c>
      <c r="M5273" t="s">
        <v>22</v>
      </c>
      <c r="N5273" t="str">
        <f t="shared" si="82"/>
        <v>Low</v>
      </c>
    </row>
    <row r="5274" spans="1:14" x14ac:dyDescent="0.3">
      <c r="A5274">
        <v>5273</v>
      </c>
      <c r="B5274" t="s">
        <v>4008</v>
      </c>
      <c r="C5274" s="2">
        <v>45479</v>
      </c>
      <c r="D5274" t="s">
        <v>24</v>
      </c>
      <c r="E5274" t="s">
        <v>20</v>
      </c>
      <c r="F5274" t="s">
        <v>16</v>
      </c>
      <c r="G5274">
        <v>6</v>
      </c>
      <c r="H5274">
        <v>294.44</v>
      </c>
      <c r="I5274">
        <v>0.18</v>
      </c>
      <c r="J5274">
        <v>1448.64</v>
      </c>
      <c r="K5274">
        <v>931.79</v>
      </c>
      <c r="L5274">
        <v>516.85</v>
      </c>
      <c r="M5274" t="s">
        <v>17</v>
      </c>
      <c r="N5274" t="str">
        <f t="shared" si="82"/>
        <v>Medium</v>
      </c>
    </row>
    <row r="5275" spans="1:14" x14ac:dyDescent="0.3">
      <c r="A5275">
        <v>5274</v>
      </c>
      <c r="B5275" t="s">
        <v>1127</v>
      </c>
      <c r="C5275" s="2">
        <v>45580</v>
      </c>
      <c r="D5275" t="s">
        <v>14</v>
      </c>
      <c r="E5275" t="s">
        <v>33</v>
      </c>
      <c r="F5275" t="s">
        <v>16</v>
      </c>
      <c r="G5275">
        <v>8</v>
      </c>
      <c r="H5275">
        <v>290.76</v>
      </c>
      <c r="I5275">
        <v>0.13</v>
      </c>
      <c r="J5275">
        <v>2023.69</v>
      </c>
      <c r="K5275">
        <v>1305.75</v>
      </c>
      <c r="L5275">
        <v>717.94</v>
      </c>
      <c r="M5275" t="s">
        <v>17</v>
      </c>
      <c r="N5275" t="str">
        <f t="shared" si="82"/>
        <v>Medium</v>
      </c>
    </row>
    <row r="5276" spans="1:14" x14ac:dyDescent="0.3">
      <c r="A5276">
        <v>5275</v>
      </c>
      <c r="B5276" t="s">
        <v>4009</v>
      </c>
      <c r="C5276" s="2">
        <v>45358</v>
      </c>
      <c r="D5276" t="s">
        <v>19</v>
      </c>
      <c r="E5276" t="s">
        <v>30</v>
      </c>
      <c r="F5276" t="s">
        <v>21</v>
      </c>
      <c r="G5276">
        <v>2</v>
      </c>
      <c r="H5276">
        <v>382.03</v>
      </c>
      <c r="I5276">
        <v>0.13</v>
      </c>
      <c r="J5276">
        <v>664.73</v>
      </c>
      <c r="K5276">
        <v>460.52</v>
      </c>
      <c r="L5276">
        <v>204.21</v>
      </c>
      <c r="M5276" t="s">
        <v>40</v>
      </c>
      <c r="N5276" t="str">
        <f t="shared" si="82"/>
        <v>Medium</v>
      </c>
    </row>
    <row r="5277" spans="1:14" x14ac:dyDescent="0.3">
      <c r="A5277">
        <v>5276</v>
      </c>
      <c r="B5277" t="s">
        <v>2734</v>
      </c>
      <c r="C5277" s="2">
        <v>45442</v>
      </c>
      <c r="D5277" t="s">
        <v>39</v>
      </c>
      <c r="E5277" t="s">
        <v>30</v>
      </c>
      <c r="F5277" t="s">
        <v>27</v>
      </c>
      <c r="G5277">
        <v>2</v>
      </c>
      <c r="H5277">
        <v>460.09</v>
      </c>
      <c r="I5277">
        <v>0.12</v>
      </c>
      <c r="J5277">
        <v>809.76</v>
      </c>
      <c r="K5277">
        <v>602.77</v>
      </c>
      <c r="L5277">
        <v>206.99</v>
      </c>
      <c r="M5277" t="s">
        <v>17</v>
      </c>
      <c r="N5277" t="str">
        <f t="shared" si="82"/>
        <v>Medium</v>
      </c>
    </row>
    <row r="5278" spans="1:14" x14ac:dyDescent="0.3">
      <c r="A5278">
        <v>5277</v>
      </c>
      <c r="B5278" t="s">
        <v>4010</v>
      </c>
      <c r="C5278" s="2">
        <v>45372</v>
      </c>
      <c r="D5278" t="s">
        <v>19</v>
      </c>
      <c r="E5278" t="s">
        <v>15</v>
      </c>
      <c r="F5278" t="s">
        <v>27</v>
      </c>
      <c r="G5278">
        <v>8</v>
      </c>
      <c r="H5278">
        <v>139.76</v>
      </c>
      <c r="I5278">
        <v>0.14000000000000001</v>
      </c>
      <c r="J5278">
        <v>961.55</v>
      </c>
      <c r="K5278">
        <v>528.13</v>
      </c>
      <c r="L5278">
        <v>433.42</v>
      </c>
      <c r="M5278" t="s">
        <v>28</v>
      </c>
      <c r="N5278" t="str">
        <f t="shared" si="82"/>
        <v>Medium</v>
      </c>
    </row>
    <row r="5279" spans="1:14" x14ac:dyDescent="0.3">
      <c r="A5279">
        <v>5278</v>
      </c>
      <c r="B5279" t="s">
        <v>4011</v>
      </c>
      <c r="C5279" s="2">
        <v>45651</v>
      </c>
      <c r="D5279" t="s">
        <v>19</v>
      </c>
      <c r="E5279" t="s">
        <v>25</v>
      </c>
      <c r="F5279" t="s">
        <v>21</v>
      </c>
      <c r="G5279">
        <v>6</v>
      </c>
      <c r="H5279">
        <v>55.56</v>
      </c>
      <c r="I5279">
        <v>0.26</v>
      </c>
      <c r="J5279">
        <v>246.69</v>
      </c>
      <c r="K5279">
        <v>166.82</v>
      </c>
      <c r="L5279">
        <v>79.87</v>
      </c>
      <c r="M5279" t="s">
        <v>17</v>
      </c>
      <c r="N5279" t="str">
        <f t="shared" si="82"/>
        <v>High</v>
      </c>
    </row>
    <row r="5280" spans="1:14" x14ac:dyDescent="0.3">
      <c r="A5280">
        <v>5279</v>
      </c>
      <c r="B5280" t="s">
        <v>2250</v>
      </c>
      <c r="C5280" s="2">
        <v>45346</v>
      </c>
      <c r="D5280" t="s">
        <v>14</v>
      </c>
      <c r="E5280" t="s">
        <v>33</v>
      </c>
      <c r="F5280" t="s">
        <v>27</v>
      </c>
      <c r="G5280">
        <v>2</v>
      </c>
      <c r="H5280">
        <v>53.04</v>
      </c>
      <c r="I5280">
        <v>0.18</v>
      </c>
      <c r="J5280">
        <v>86.99</v>
      </c>
      <c r="K5280">
        <v>59.23</v>
      </c>
      <c r="L5280">
        <v>27.76</v>
      </c>
      <c r="M5280" t="s">
        <v>46</v>
      </c>
      <c r="N5280" t="str">
        <f t="shared" si="82"/>
        <v>Medium</v>
      </c>
    </row>
    <row r="5281" spans="1:14" x14ac:dyDescent="0.3">
      <c r="A5281">
        <v>5280</v>
      </c>
      <c r="B5281" t="s">
        <v>4012</v>
      </c>
      <c r="C5281" s="2">
        <v>45561</v>
      </c>
      <c r="D5281" t="s">
        <v>19</v>
      </c>
      <c r="E5281" t="s">
        <v>33</v>
      </c>
      <c r="F5281" t="s">
        <v>16</v>
      </c>
      <c r="G5281">
        <v>4</v>
      </c>
      <c r="H5281">
        <v>282.52999999999997</v>
      </c>
      <c r="I5281">
        <v>0.2</v>
      </c>
      <c r="J5281">
        <v>904.1</v>
      </c>
      <c r="K5281">
        <v>643.29</v>
      </c>
      <c r="L5281">
        <v>260.81</v>
      </c>
      <c r="M5281" t="s">
        <v>46</v>
      </c>
      <c r="N5281" t="str">
        <f t="shared" si="82"/>
        <v>Medium</v>
      </c>
    </row>
    <row r="5282" spans="1:14" x14ac:dyDescent="0.3">
      <c r="A5282">
        <v>5281</v>
      </c>
      <c r="B5282" t="s">
        <v>1145</v>
      </c>
      <c r="C5282" s="2">
        <v>45293</v>
      </c>
      <c r="D5282" t="s">
        <v>39</v>
      </c>
      <c r="E5282" t="s">
        <v>25</v>
      </c>
      <c r="F5282" t="s">
        <v>21</v>
      </c>
      <c r="G5282">
        <v>3</v>
      </c>
      <c r="H5282">
        <v>141.24</v>
      </c>
      <c r="I5282">
        <v>0.28000000000000003</v>
      </c>
      <c r="J5282">
        <v>305.08</v>
      </c>
      <c r="K5282">
        <v>174.81</v>
      </c>
      <c r="L5282">
        <v>130.27000000000001</v>
      </c>
      <c r="M5282" t="s">
        <v>46</v>
      </c>
      <c r="N5282" t="str">
        <f t="shared" si="82"/>
        <v>High</v>
      </c>
    </row>
    <row r="5283" spans="1:14" x14ac:dyDescent="0.3">
      <c r="A5283">
        <v>5282</v>
      </c>
      <c r="B5283" t="s">
        <v>4013</v>
      </c>
      <c r="C5283" s="2">
        <v>45322</v>
      </c>
      <c r="D5283" t="s">
        <v>14</v>
      </c>
      <c r="E5283" t="s">
        <v>20</v>
      </c>
      <c r="F5283" t="s">
        <v>27</v>
      </c>
      <c r="G5283">
        <v>5</v>
      </c>
      <c r="H5283">
        <v>452.08</v>
      </c>
      <c r="I5283">
        <v>0.21</v>
      </c>
      <c r="J5283">
        <v>1785.72</v>
      </c>
      <c r="K5283">
        <v>1197.45</v>
      </c>
      <c r="L5283">
        <v>588.27</v>
      </c>
      <c r="M5283" t="s">
        <v>22</v>
      </c>
      <c r="N5283" t="str">
        <f t="shared" si="82"/>
        <v>High</v>
      </c>
    </row>
    <row r="5284" spans="1:14" x14ac:dyDescent="0.3">
      <c r="A5284">
        <v>5283</v>
      </c>
      <c r="B5284" t="s">
        <v>4014</v>
      </c>
      <c r="C5284" s="2">
        <v>45339</v>
      </c>
      <c r="D5284" t="s">
        <v>19</v>
      </c>
      <c r="E5284" t="s">
        <v>20</v>
      </c>
      <c r="F5284" t="s">
        <v>16</v>
      </c>
      <c r="G5284">
        <v>4</v>
      </c>
      <c r="H5284">
        <v>453.23</v>
      </c>
      <c r="I5284">
        <v>0.11</v>
      </c>
      <c r="J5284">
        <v>1613.5</v>
      </c>
      <c r="K5284">
        <v>1212.23</v>
      </c>
      <c r="L5284">
        <v>401.27</v>
      </c>
      <c r="M5284" t="s">
        <v>22</v>
      </c>
      <c r="N5284" t="str">
        <f t="shared" si="82"/>
        <v>Medium</v>
      </c>
    </row>
    <row r="5285" spans="1:14" x14ac:dyDescent="0.3">
      <c r="A5285">
        <v>5284</v>
      </c>
      <c r="B5285" t="s">
        <v>3945</v>
      </c>
      <c r="C5285" s="2">
        <v>45420</v>
      </c>
      <c r="D5285" t="s">
        <v>19</v>
      </c>
      <c r="E5285" t="s">
        <v>15</v>
      </c>
      <c r="F5285" t="s">
        <v>16</v>
      </c>
      <c r="G5285">
        <v>9</v>
      </c>
      <c r="H5285">
        <v>241.28</v>
      </c>
      <c r="I5285">
        <v>0.02</v>
      </c>
      <c r="J5285">
        <v>2128.09</v>
      </c>
      <c r="K5285">
        <v>1602.09</v>
      </c>
      <c r="L5285">
        <v>526</v>
      </c>
      <c r="M5285" t="s">
        <v>40</v>
      </c>
      <c r="N5285" t="str">
        <f t="shared" si="82"/>
        <v>Low</v>
      </c>
    </row>
    <row r="5286" spans="1:14" x14ac:dyDescent="0.3">
      <c r="A5286">
        <v>5285</v>
      </c>
      <c r="B5286" t="s">
        <v>4015</v>
      </c>
      <c r="C5286" s="2">
        <v>45318</v>
      </c>
      <c r="D5286" t="s">
        <v>19</v>
      </c>
      <c r="E5286" t="s">
        <v>15</v>
      </c>
      <c r="F5286" t="s">
        <v>16</v>
      </c>
      <c r="G5286">
        <v>8</v>
      </c>
      <c r="H5286">
        <v>240.54</v>
      </c>
      <c r="I5286">
        <v>0.26</v>
      </c>
      <c r="J5286">
        <v>1424</v>
      </c>
      <c r="K5286">
        <v>1035.28</v>
      </c>
      <c r="L5286">
        <v>388.72</v>
      </c>
      <c r="M5286" t="s">
        <v>22</v>
      </c>
      <c r="N5286" t="str">
        <f t="shared" si="82"/>
        <v>High</v>
      </c>
    </row>
    <row r="5287" spans="1:14" x14ac:dyDescent="0.3">
      <c r="A5287">
        <v>5286</v>
      </c>
      <c r="B5287" t="s">
        <v>4016</v>
      </c>
      <c r="C5287" s="2">
        <v>45464</v>
      </c>
      <c r="D5287" t="s">
        <v>14</v>
      </c>
      <c r="E5287" t="s">
        <v>30</v>
      </c>
      <c r="F5287" t="s">
        <v>21</v>
      </c>
      <c r="G5287">
        <v>9</v>
      </c>
      <c r="H5287">
        <v>415.78</v>
      </c>
      <c r="I5287">
        <v>0.2</v>
      </c>
      <c r="J5287">
        <v>2993.62</v>
      </c>
      <c r="K5287">
        <v>1617.36</v>
      </c>
      <c r="L5287">
        <v>1376.26</v>
      </c>
      <c r="M5287" t="s">
        <v>46</v>
      </c>
      <c r="N5287" t="str">
        <f t="shared" si="82"/>
        <v>Medium</v>
      </c>
    </row>
    <row r="5288" spans="1:14" x14ac:dyDescent="0.3">
      <c r="A5288">
        <v>5287</v>
      </c>
      <c r="B5288" t="s">
        <v>206</v>
      </c>
      <c r="C5288" s="2">
        <v>45523</v>
      </c>
      <c r="D5288" t="s">
        <v>19</v>
      </c>
      <c r="E5288" t="s">
        <v>30</v>
      </c>
      <c r="F5288" t="s">
        <v>21</v>
      </c>
      <c r="G5288">
        <v>10</v>
      </c>
      <c r="H5288">
        <v>448.57</v>
      </c>
      <c r="I5288">
        <v>0.28000000000000003</v>
      </c>
      <c r="J5288">
        <v>3229.7</v>
      </c>
      <c r="K5288">
        <v>2315.64</v>
      </c>
      <c r="L5288">
        <v>914.06</v>
      </c>
      <c r="M5288" t="s">
        <v>17</v>
      </c>
      <c r="N5288" t="str">
        <f t="shared" si="82"/>
        <v>High</v>
      </c>
    </row>
    <row r="5289" spans="1:14" x14ac:dyDescent="0.3">
      <c r="A5289">
        <v>5288</v>
      </c>
      <c r="B5289" t="s">
        <v>4017</v>
      </c>
      <c r="C5289" s="2">
        <v>45465</v>
      </c>
      <c r="D5289" t="s">
        <v>24</v>
      </c>
      <c r="E5289" t="s">
        <v>33</v>
      </c>
      <c r="F5289" t="s">
        <v>16</v>
      </c>
      <c r="G5289">
        <v>9</v>
      </c>
      <c r="H5289">
        <v>190.09</v>
      </c>
      <c r="I5289">
        <v>0.03</v>
      </c>
      <c r="J5289">
        <v>1659.49</v>
      </c>
      <c r="K5289">
        <v>1261.25</v>
      </c>
      <c r="L5289">
        <v>398.24</v>
      </c>
      <c r="M5289" t="s">
        <v>17</v>
      </c>
      <c r="N5289" t="str">
        <f t="shared" si="82"/>
        <v>Low</v>
      </c>
    </row>
    <row r="5290" spans="1:14" x14ac:dyDescent="0.3">
      <c r="A5290">
        <v>5289</v>
      </c>
      <c r="B5290" t="s">
        <v>4018</v>
      </c>
      <c r="C5290" s="2">
        <v>45452</v>
      </c>
      <c r="D5290" t="s">
        <v>24</v>
      </c>
      <c r="E5290" t="s">
        <v>15</v>
      </c>
      <c r="F5290" t="s">
        <v>27</v>
      </c>
      <c r="G5290">
        <v>9</v>
      </c>
      <c r="H5290">
        <v>146.63</v>
      </c>
      <c r="I5290">
        <v>0.19</v>
      </c>
      <c r="J5290">
        <v>1068.93</v>
      </c>
      <c r="K5290">
        <v>574.63</v>
      </c>
      <c r="L5290">
        <v>494.3</v>
      </c>
      <c r="M5290" t="s">
        <v>46</v>
      </c>
      <c r="N5290" t="str">
        <f t="shared" si="82"/>
        <v>Medium</v>
      </c>
    </row>
    <row r="5291" spans="1:14" x14ac:dyDescent="0.3">
      <c r="A5291">
        <v>5290</v>
      </c>
      <c r="B5291" t="s">
        <v>4019</v>
      </c>
      <c r="C5291" s="2">
        <v>45573</v>
      </c>
      <c r="D5291" t="s">
        <v>14</v>
      </c>
      <c r="E5291" t="s">
        <v>15</v>
      </c>
      <c r="F5291" t="s">
        <v>27</v>
      </c>
      <c r="G5291">
        <v>5</v>
      </c>
      <c r="H5291">
        <v>321.02</v>
      </c>
      <c r="I5291">
        <v>0.21</v>
      </c>
      <c r="J5291">
        <v>1268.03</v>
      </c>
      <c r="K5291">
        <v>771.59</v>
      </c>
      <c r="L5291">
        <v>496.44</v>
      </c>
      <c r="M5291" t="s">
        <v>28</v>
      </c>
      <c r="N5291" t="str">
        <f t="shared" si="82"/>
        <v>High</v>
      </c>
    </row>
    <row r="5292" spans="1:14" x14ac:dyDescent="0.3">
      <c r="A5292">
        <v>5291</v>
      </c>
      <c r="B5292" t="s">
        <v>1049</v>
      </c>
      <c r="C5292" s="2">
        <v>45648</v>
      </c>
      <c r="D5292" t="s">
        <v>14</v>
      </c>
      <c r="E5292" t="s">
        <v>25</v>
      </c>
      <c r="F5292" t="s">
        <v>21</v>
      </c>
      <c r="G5292">
        <v>10</v>
      </c>
      <c r="H5292">
        <v>147.71</v>
      </c>
      <c r="I5292">
        <v>0.16</v>
      </c>
      <c r="J5292">
        <v>1240.76</v>
      </c>
      <c r="K5292">
        <v>849.59</v>
      </c>
      <c r="L5292">
        <v>391.17</v>
      </c>
      <c r="M5292" t="s">
        <v>46</v>
      </c>
      <c r="N5292" t="str">
        <f t="shared" si="82"/>
        <v>Medium</v>
      </c>
    </row>
    <row r="5293" spans="1:14" x14ac:dyDescent="0.3">
      <c r="A5293">
        <v>5292</v>
      </c>
      <c r="B5293" t="s">
        <v>4020</v>
      </c>
      <c r="C5293" s="2">
        <v>45429</v>
      </c>
      <c r="D5293" t="s">
        <v>14</v>
      </c>
      <c r="E5293" t="s">
        <v>30</v>
      </c>
      <c r="F5293" t="s">
        <v>27</v>
      </c>
      <c r="G5293">
        <v>4</v>
      </c>
      <c r="H5293">
        <v>346.27</v>
      </c>
      <c r="I5293">
        <v>0.28000000000000003</v>
      </c>
      <c r="J5293">
        <v>997.26</v>
      </c>
      <c r="K5293">
        <v>630.41</v>
      </c>
      <c r="L5293">
        <v>366.85</v>
      </c>
      <c r="M5293" t="s">
        <v>28</v>
      </c>
      <c r="N5293" t="str">
        <f t="shared" si="82"/>
        <v>High</v>
      </c>
    </row>
    <row r="5294" spans="1:14" x14ac:dyDescent="0.3">
      <c r="A5294">
        <v>5293</v>
      </c>
      <c r="B5294" t="s">
        <v>4021</v>
      </c>
      <c r="C5294" s="2">
        <v>45492</v>
      </c>
      <c r="D5294" t="s">
        <v>39</v>
      </c>
      <c r="E5294" t="s">
        <v>33</v>
      </c>
      <c r="F5294" t="s">
        <v>16</v>
      </c>
      <c r="G5294">
        <v>5</v>
      </c>
      <c r="H5294">
        <v>78</v>
      </c>
      <c r="I5294">
        <v>0.26</v>
      </c>
      <c r="J5294">
        <v>288.60000000000002</v>
      </c>
      <c r="K5294">
        <v>189.45</v>
      </c>
      <c r="L5294">
        <v>99.15</v>
      </c>
      <c r="M5294" t="s">
        <v>40</v>
      </c>
      <c r="N5294" t="str">
        <f t="shared" si="82"/>
        <v>High</v>
      </c>
    </row>
    <row r="5295" spans="1:14" x14ac:dyDescent="0.3">
      <c r="A5295">
        <v>5294</v>
      </c>
      <c r="B5295" t="s">
        <v>4022</v>
      </c>
      <c r="C5295" s="2">
        <v>45307</v>
      </c>
      <c r="D5295" t="s">
        <v>24</v>
      </c>
      <c r="E5295" t="s">
        <v>30</v>
      </c>
      <c r="F5295" t="s">
        <v>27</v>
      </c>
      <c r="G5295">
        <v>7</v>
      </c>
      <c r="H5295">
        <v>222.9</v>
      </c>
      <c r="I5295">
        <v>0.14000000000000001</v>
      </c>
      <c r="J5295">
        <v>1341.86</v>
      </c>
      <c r="K5295">
        <v>796.12</v>
      </c>
      <c r="L5295">
        <v>545.74</v>
      </c>
      <c r="M5295" t="s">
        <v>28</v>
      </c>
      <c r="N5295" t="str">
        <f t="shared" si="82"/>
        <v>Medium</v>
      </c>
    </row>
    <row r="5296" spans="1:14" x14ac:dyDescent="0.3">
      <c r="A5296">
        <v>5295</v>
      </c>
      <c r="B5296" t="s">
        <v>4023</v>
      </c>
      <c r="C5296" s="2">
        <v>45580</v>
      </c>
      <c r="D5296" t="s">
        <v>14</v>
      </c>
      <c r="E5296" t="s">
        <v>20</v>
      </c>
      <c r="F5296" t="s">
        <v>16</v>
      </c>
      <c r="G5296">
        <v>1</v>
      </c>
      <c r="H5296">
        <v>391.73</v>
      </c>
      <c r="I5296">
        <v>0.09</v>
      </c>
      <c r="J5296">
        <v>356.47</v>
      </c>
      <c r="K5296">
        <v>258.94</v>
      </c>
      <c r="L5296">
        <v>97.53</v>
      </c>
      <c r="M5296" t="s">
        <v>40</v>
      </c>
      <c r="N5296" t="str">
        <f t="shared" si="82"/>
        <v>Low</v>
      </c>
    </row>
    <row r="5297" spans="1:14" x14ac:dyDescent="0.3">
      <c r="A5297">
        <v>5296</v>
      </c>
      <c r="B5297" t="s">
        <v>3227</v>
      </c>
      <c r="C5297" s="2">
        <v>45364</v>
      </c>
      <c r="D5297" t="s">
        <v>19</v>
      </c>
      <c r="E5297" t="s">
        <v>15</v>
      </c>
      <c r="F5297" t="s">
        <v>21</v>
      </c>
      <c r="G5297">
        <v>1</v>
      </c>
      <c r="H5297">
        <v>295.77</v>
      </c>
      <c r="I5297">
        <v>0</v>
      </c>
      <c r="J5297">
        <v>295.77</v>
      </c>
      <c r="K5297">
        <v>207.49</v>
      </c>
      <c r="L5297">
        <v>88.28</v>
      </c>
      <c r="M5297" t="s">
        <v>28</v>
      </c>
      <c r="N5297" t="str">
        <f t="shared" si="82"/>
        <v>No Discount</v>
      </c>
    </row>
    <row r="5298" spans="1:14" x14ac:dyDescent="0.3">
      <c r="A5298">
        <v>5297</v>
      </c>
      <c r="B5298" t="s">
        <v>4024</v>
      </c>
      <c r="C5298" s="2">
        <v>45640</v>
      </c>
      <c r="D5298" t="s">
        <v>24</v>
      </c>
      <c r="E5298" t="s">
        <v>30</v>
      </c>
      <c r="F5298" t="s">
        <v>27</v>
      </c>
      <c r="G5298">
        <v>8</v>
      </c>
      <c r="H5298">
        <v>75.23</v>
      </c>
      <c r="I5298">
        <v>0.05</v>
      </c>
      <c r="J5298">
        <v>571.75</v>
      </c>
      <c r="K5298">
        <v>301.37</v>
      </c>
      <c r="L5298">
        <v>270.38</v>
      </c>
      <c r="M5298" t="s">
        <v>46</v>
      </c>
      <c r="N5298" t="str">
        <f t="shared" si="82"/>
        <v>Low</v>
      </c>
    </row>
    <row r="5299" spans="1:14" x14ac:dyDescent="0.3">
      <c r="A5299">
        <v>5298</v>
      </c>
      <c r="B5299" t="s">
        <v>2301</v>
      </c>
      <c r="C5299" s="2">
        <v>45624</v>
      </c>
      <c r="D5299" t="s">
        <v>14</v>
      </c>
      <c r="E5299" t="s">
        <v>30</v>
      </c>
      <c r="F5299" t="s">
        <v>21</v>
      </c>
      <c r="G5299">
        <v>7</v>
      </c>
      <c r="H5299">
        <v>210.75</v>
      </c>
      <c r="I5299">
        <v>0.17</v>
      </c>
      <c r="J5299">
        <v>1224.46</v>
      </c>
      <c r="K5299">
        <v>632.04999999999995</v>
      </c>
      <c r="L5299">
        <v>592.41</v>
      </c>
      <c r="M5299" t="s">
        <v>22</v>
      </c>
      <c r="N5299" t="str">
        <f t="shared" si="82"/>
        <v>Medium</v>
      </c>
    </row>
    <row r="5300" spans="1:14" x14ac:dyDescent="0.3">
      <c r="A5300">
        <v>5299</v>
      </c>
      <c r="B5300" t="s">
        <v>3511</v>
      </c>
      <c r="C5300" s="2">
        <v>45383</v>
      </c>
      <c r="D5300" t="s">
        <v>14</v>
      </c>
      <c r="E5300" t="s">
        <v>25</v>
      </c>
      <c r="F5300" t="s">
        <v>16</v>
      </c>
      <c r="G5300">
        <v>4</v>
      </c>
      <c r="H5300">
        <v>225.38</v>
      </c>
      <c r="I5300">
        <v>0.06</v>
      </c>
      <c r="J5300">
        <v>847.43</v>
      </c>
      <c r="K5300">
        <v>506.6</v>
      </c>
      <c r="L5300">
        <v>340.83</v>
      </c>
      <c r="M5300" t="s">
        <v>17</v>
      </c>
      <c r="N5300" t="str">
        <f t="shared" si="82"/>
        <v>Low</v>
      </c>
    </row>
    <row r="5301" spans="1:14" x14ac:dyDescent="0.3">
      <c r="A5301">
        <v>5300</v>
      </c>
      <c r="B5301" t="s">
        <v>4025</v>
      </c>
      <c r="C5301" s="2">
        <v>45438</v>
      </c>
      <c r="D5301" t="s">
        <v>39</v>
      </c>
      <c r="E5301" t="s">
        <v>25</v>
      </c>
      <c r="F5301" t="s">
        <v>21</v>
      </c>
      <c r="G5301">
        <v>1</v>
      </c>
      <c r="H5301">
        <v>397.52</v>
      </c>
      <c r="I5301">
        <v>0.15</v>
      </c>
      <c r="J5301">
        <v>337.89</v>
      </c>
      <c r="K5301">
        <v>207.03</v>
      </c>
      <c r="L5301">
        <v>130.86000000000001</v>
      </c>
      <c r="M5301" t="s">
        <v>22</v>
      </c>
      <c r="N5301" t="str">
        <f t="shared" si="82"/>
        <v>Medium</v>
      </c>
    </row>
    <row r="5302" spans="1:14" x14ac:dyDescent="0.3">
      <c r="A5302">
        <v>5301</v>
      </c>
      <c r="B5302" t="s">
        <v>4026</v>
      </c>
      <c r="C5302" s="2">
        <v>45475</v>
      </c>
      <c r="D5302" t="s">
        <v>19</v>
      </c>
      <c r="E5302" t="s">
        <v>25</v>
      </c>
      <c r="F5302" t="s">
        <v>27</v>
      </c>
      <c r="G5302">
        <v>8</v>
      </c>
      <c r="H5302">
        <v>307.16000000000003</v>
      </c>
      <c r="I5302">
        <v>0.02</v>
      </c>
      <c r="J5302">
        <v>2408.13</v>
      </c>
      <c r="K5302">
        <v>1584.16</v>
      </c>
      <c r="L5302">
        <v>823.97</v>
      </c>
      <c r="M5302" t="s">
        <v>40</v>
      </c>
      <c r="N5302" t="str">
        <f t="shared" si="82"/>
        <v>Low</v>
      </c>
    </row>
    <row r="5303" spans="1:14" x14ac:dyDescent="0.3">
      <c r="A5303">
        <v>5302</v>
      </c>
      <c r="B5303" t="s">
        <v>4027</v>
      </c>
      <c r="C5303" s="2">
        <v>45489</v>
      </c>
      <c r="D5303" t="s">
        <v>19</v>
      </c>
      <c r="E5303" t="s">
        <v>25</v>
      </c>
      <c r="F5303" t="s">
        <v>21</v>
      </c>
      <c r="G5303">
        <v>8</v>
      </c>
      <c r="H5303">
        <v>294.57</v>
      </c>
      <c r="I5303">
        <v>0.11</v>
      </c>
      <c r="J5303">
        <v>2097.34</v>
      </c>
      <c r="K5303">
        <v>1474.88</v>
      </c>
      <c r="L5303">
        <v>622.46</v>
      </c>
      <c r="M5303" t="s">
        <v>28</v>
      </c>
      <c r="N5303" t="str">
        <f t="shared" si="82"/>
        <v>Medium</v>
      </c>
    </row>
    <row r="5304" spans="1:14" x14ac:dyDescent="0.3">
      <c r="A5304">
        <v>5303</v>
      </c>
      <c r="B5304" t="s">
        <v>285</v>
      </c>
      <c r="C5304" s="2">
        <v>45408</v>
      </c>
      <c r="D5304" t="s">
        <v>19</v>
      </c>
      <c r="E5304" t="s">
        <v>20</v>
      </c>
      <c r="F5304" t="s">
        <v>21</v>
      </c>
      <c r="G5304">
        <v>10</v>
      </c>
      <c r="H5304">
        <v>266.26</v>
      </c>
      <c r="I5304">
        <v>0.12</v>
      </c>
      <c r="J5304">
        <v>2343.09</v>
      </c>
      <c r="K5304">
        <v>1319.71</v>
      </c>
      <c r="L5304">
        <v>1023.38</v>
      </c>
      <c r="M5304" t="s">
        <v>28</v>
      </c>
      <c r="N5304" t="str">
        <f t="shared" si="82"/>
        <v>Medium</v>
      </c>
    </row>
    <row r="5305" spans="1:14" x14ac:dyDescent="0.3">
      <c r="A5305">
        <v>5304</v>
      </c>
      <c r="B5305" t="s">
        <v>3923</v>
      </c>
      <c r="C5305" s="2">
        <v>45600</v>
      </c>
      <c r="D5305" t="s">
        <v>14</v>
      </c>
      <c r="E5305" t="s">
        <v>25</v>
      </c>
      <c r="F5305" t="s">
        <v>27</v>
      </c>
      <c r="G5305">
        <v>6</v>
      </c>
      <c r="H5305">
        <v>82.29</v>
      </c>
      <c r="I5305">
        <v>0.28999999999999998</v>
      </c>
      <c r="J5305">
        <v>350.56</v>
      </c>
      <c r="K5305">
        <v>269.33</v>
      </c>
      <c r="L5305">
        <v>81.23</v>
      </c>
      <c r="M5305" t="s">
        <v>17</v>
      </c>
      <c r="N5305" t="str">
        <f t="shared" si="82"/>
        <v>High</v>
      </c>
    </row>
    <row r="5306" spans="1:14" x14ac:dyDescent="0.3">
      <c r="A5306">
        <v>5305</v>
      </c>
      <c r="B5306" t="s">
        <v>3950</v>
      </c>
      <c r="C5306" s="2">
        <v>45472</v>
      </c>
      <c r="D5306" t="s">
        <v>39</v>
      </c>
      <c r="E5306" t="s">
        <v>25</v>
      </c>
      <c r="F5306" t="s">
        <v>27</v>
      </c>
      <c r="G5306">
        <v>4</v>
      </c>
      <c r="H5306">
        <v>225.63</v>
      </c>
      <c r="I5306">
        <v>0.28999999999999998</v>
      </c>
      <c r="J5306">
        <v>640.79</v>
      </c>
      <c r="K5306">
        <v>424.15</v>
      </c>
      <c r="L5306">
        <v>216.64</v>
      </c>
      <c r="M5306" t="s">
        <v>28</v>
      </c>
      <c r="N5306" t="str">
        <f t="shared" si="82"/>
        <v>High</v>
      </c>
    </row>
    <row r="5307" spans="1:14" x14ac:dyDescent="0.3">
      <c r="A5307">
        <v>5306</v>
      </c>
      <c r="B5307" t="s">
        <v>4028</v>
      </c>
      <c r="C5307" s="2">
        <v>45439</v>
      </c>
      <c r="D5307" t="s">
        <v>39</v>
      </c>
      <c r="E5307" t="s">
        <v>15</v>
      </c>
      <c r="F5307" t="s">
        <v>27</v>
      </c>
      <c r="G5307">
        <v>2</v>
      </c>
      <c r="H5307">
        <v>29.62</v>
      </c>
      <c r="I5307">
        <v>0.08</v>
      </c>
      <c r="J5307">
        <v>54.5</v>
      </c>
      <c r="K5307">
        <v>32.159999999999997</v>
      </c>
      <c r="L5307">
        <v>22.34</v>
      </c>
      <c r="M5307" t="s">
        <v>28</v>
      </c>
      <c r="N5307" t="str">
        <f t="shared" si="82"/>
        <v>Low</v>
      </c>
    </row>
    <row r="5308" spans="1:14" x14ac:dyDescent="0.3">
      <c r="A5308">
        <v>5307</v>
      </c>
      <c r="B5308" t="s">
        <v>4029</v>
      </c>
      <c r="C5308" s="2">
        <v>45593</v>
      </c>
      <c r="D5308" t="s">
        <v>19</v>
      </c>
      <c r="E5308" t="s">
        <v>25</v>
      </c>
      <c r="F5308" t="s">
        <v>16</v>
      </c>
      <c r="G5308">
        <v>4</v>
      </c>
      <c r="H5308">
        <v>284.29000000000002</v>
      </c>
      <c r="I5308">
        <v>0.26</v>
      </c>
      <c r="J5308">
        <v>841.5</v>
      </c>
      <c r="K5308">
        <v>635.63</v>
      </c>
      <c r="L5308">
        <v>205.87</v>
      </c>
      <c r="M5308" t="s">
        <v>28</v>
      </c>
      <c r="N5308" t="str">
        <f t="shared" si="82"/>
        <v>High</v>
      </c>
    </row>
    <row r="5309" spans="1:14" x14ac:dyDescent="0.3">
      <c r="A5309">
        <v>5308</v>
      </c>
      <c r="B5309" t="s">
        <v>4030</v>
      </c>
      <c r="C5309" s="2">
        <v>45450</v>
      </c>
      <c r="D5309" t="s">
        <v>24</v>
      </c>
      <c r="E5309" t="s">
        <v>15</v>
      </c>
      <c r="F5309" t="s">
        <v>27</v>
      </c>
      <c r="G5309">
        <v>5</v>
      </c>
      <c r="H5309">
        <v>224.5</v>
      </c>
      <c r="I5309">
        <v>0.28000000000000003</v>
      </c>
      <c r="J5309">
        <v>808.2</v>
      </c>
      <c r="K5309">
        <v>427.04</v>
      </c>
      <c r="L5309">
        <v>381.16</v>
      </c>
      <c r="M5309" t="s">
        <v>40</v>
      </c>
      <c r="N5309" t="str">
        <f t="shared" si="82"/>
        <v>High</v>
      </c>
    </row>
    <row r="5310" spans="1:14" x14ac:dyDescent="0.3">
      <c r="A5310">
        <v>5309</v>
      </c>
      <c r="B5310" t="s">
        <v>2676</v>
      </c>
      <c r="C5310" s="2">
        <v>45458</v>
      </c>
      <c r="D5310" t="s">
        <v>24</v>
      </c>
      <c r="E5310" t="s">
        <v>33</v>
      </c>
      <c r="F5310" t="s">
        <v>21</v>
      </c>
      <c r="G5310">
        <v>9</v>
      </c>
      <c r="H5310">
        <v>331.3</v>
      </c>
      <c r="I5310">
        <v>0.08</v>
      </c>
      <c r="J5310">
        <v>2743.16</v>
      </c>
      <c r="K5310">
        <v>1902.2</v>
      </c>
      <c r="L5310">
        <v>840.96</v>
      </c>
      <c r="M5310" t="s">
        <v>28</v>
      </c>
      <c r="N5310" t="str">
        <f t="shared" si="82"/>
        <v>Low</v>
      </c>
    </row>
    <row r="5311" spans="1:14" x14ac:dyDescent="0.3">
      <c r="A5311">
        <v>5310</v>
      </c>
      <c r="B5311" t="s">
        <v>4031</v>
      </c>
      <c r="C5311" s="2">
        <v>45424</v>
      </c>
      <c r="D5311" t="s">
        <v>24</v>
      </c>
      <c r="E5311" t="s">
        <v>20</v>
      </c>
      <c r="F5311" t="s">
        <v>27</v>
      </c>
      <c r="G5311">
        <v>2</v>
      </c>
      <c r="H5311">
        <v>402.76</v>
      </c>
      <c r="I5311">
        <v>0.28000000000000003</v>
      </c>
      <c r="J5311">
        <v>579.97</v>
      </c>
      <c r="K5311">
        <v>426.4</v>
      </c>
      <c r="L5311">
        <v>153.57</v>
      </c>
      <c r="M5311" t="s">
        <v>22</v>
      </c>
      <c r="N5311" t="str">
        <f t="shared" si="82"/>
        <v>High</v>
      </c>
    </row>
    <row r="5312" spans="1:14" x14ac:dyDescent="0.3">
      <c r="A5312">
        <v>5311</v>
      </c>
      <c r="B5312" t="s">
        <v>4032</v>
      </c>
      <c r="C5312" s="2">
        <v>45570</v>
      </c>
      <c r="D5312" t="s">
        <v>14</v>
      </c>
      <c r="E5312" t="s">
        <v>25</v>
      </c>
      <c r="F5312" t="s">
        <v>27</v>
      </c>
      <c r="G5312">
        <v>4</v>
      </c>
      <c r="H5312">
        <v>251.73</v>
      </c>
      <c r="I5312">
        <v>0.04</v>
      </c>
      <c r="J5312">
        <v>966.64</v>
      </c>
      <c r="K5312">
        <v>724.07</v>
      </c>
      <c r="L5312">
        <v>242.57</v>
      </c>
      <c r="M5312" t="s">
        <v>46</v>
      </c>
      <c r="N5312" t="str">
        <f t="shared" si="82"/>
        <v>Low</v>
      </c>
    </row>
    <row r="5313" spans="1:14" x14ac:dyDescent="0.3">
      <c r="A5313">
        <v>5312</v>
      </c>
      <c r="B5313" t="s">
        <v>3341</v>
      </c>
      <c r="C5313" s="2">
        <v>45653</v>
      </c>
      <c r="D5313" t="s">
        <v>24</v>
      </c>
      <c r="E5313" t="s">
        <v>15</v>
      </c>
      <c r="F5313" t="s">
        <v>27</v>
      </c>
      <c r="G5313">
        <v>7</v>
      </c>
      <c r="H5313">
        <v>69.569999999999993</v>
      </c>
      <c r="I5313">
        <v>0.26</v>
      </c>
      <c r="J5313">
        <v>360.37</v>
      </c>
      <c r="K5313">
        <v>201.61</v>
      </c>
      <c r="L5313">
        <v>158.76</v>
      </c>
      <c r="M5313" t="s">
        <v>28</v>
      </c>
      <c r="N5313" t="str">
        <f t="shared" si="82"/>
        <v>High</v>
      </c>
    </row>
    <row r="5314" spans="1:14" x14ac:dyDescent="0.3">
      <c r="A5314">
        <v>5313</v>
      </c>
      <c r="B5314" t="s">
        <v>4033</v>
      </c>
      <c r="C5314" s="2">
        <v>45318</v>
      </c>
      <c r="D5314" t="s">
        <v>19</v>
      </c>
      <c r="E5314" t="s">
        <v>25</v>
      </c>
      <c r="F5314" t="s">
        <v>27</v>
      </c>
      <c r="G5314">
        <v>9</v>
      </c>
      <c r="H5314">
        <v>57.76</v>
      </c>
      <c r="I5314">
        <v>0.02</v>
      </c>
      <c r="J5314">
        <v>509.44</v>
      </c>
      <c r="K5314">
        <v>395</v>
      </c>
      <c r="L5314">
        <v>114.44</v>
      </c>
      <c r="M5314" t="s">
        <v>22</v>
      </c>
      <c r="N5314" t="str">
        <f t="shared" si="82"/>
        <v>Low</v>
      </c>
    </row>
    <row r="5315" spans="1:14" x14ac:dyDescent="0.3">
      <c r="A5315">
        <v>5314</v>
      </c>
      <c r="B5315" t="s">
        <v>1266</v>
      </c>
      <c r="C5315" s="2">
        <v>45551</v>
      </c>
      <c r="D5315" t="s">
        <v>19</v>
      </c>
      <c r="E5315" t="s">
        <v>33</v>
      </c>
      <c r="F5315" t="s">
        <v>16</v>
      </c>
      <c r="G5315">
        <v>7</v>
      </c>
      <c r="H5315">
        <v>322.88</v>
      </c>
      <c r="I5315">
        <v>0.2</v>
      </c>
      <c r="J5315">
        <v>1808.13</v>
      </c>
      <c r="K5315">
        <v>1390.74</v>
      </c>
      <c r="L5315">
        <v>417.39</v>
      </c>
      <c r="M5315" t="s">
        <v>17</v>
      </c>
      <c r="N5315" t="str">
        <f t="shared" ref="N5315:N5378" si="83">_xlfn.IFS(I5315=0,"No Discount",I5315&gt;=0.21,"High",I5315&gt;=0.11,"Medium",I5315&gt;=0.01,"Low")</f>
        <v>Medium</v>
      </c>
    </row>
    <row r="5316" spans="1:14" x14ac:dyDescent="0.3">
      <c r="A5316">
        <v>5315</v>
      </c>
      <c r="B5316" t="s">
        <v>2702</v>
      </c>
      <c r="C5316" s="2">
        <v>45311</v>
      </c>
      <c r="D5316" t="s">
        <v>39</v>
      </c>
      <c r="E5316" t="s">
        <v>25</v>
      </c>
      <c r="F5316" t="s">
        <v>16</v>
      </c>
      <c r="G5316">
        <v>7</v>
      </c>
      <c r="H5316">
        <v>165.95</v>
      </c>
      <c r="I5316">
        <v>0.02</v>
      </c>
      <c r="J5316">
        <v>1138.42</v>
      </c>
      <c r="K5316">
        <v>760.87</v>
      </c>
      <c r="L5316">
        <v>377.55</v>
      </c>
      <c r="M5316" t="s">
        <v>28</v>
      </c>
      <c r="N5316" t="str">
        <f t="shared" si="83"/>
        <v>Low</v>
      </c>
    </row>
    <row r="5317" spans="1:14" x14ac:dyDescent="0.3">
      <c r="A5317">
        <v>5316</v>
      </c>
      <c r="B5317" t="s">
        <v>4034</v>
      </c>
      <c r="C5317" s="2">
        <v>45634</v>
      </c>
      <c r="D5317" t="s">
        <v>14</v>
      </c>
      <c r="E5317" t="s">
        <v>15</v>
      </c>
      <c r="F5317" t="s">
        <v>16</v>
      </c>
      <c r="G5317">
        <v>2</v>
      </c>
      <c r="H5317">
        <v>162.13999999999999</v>
      </c>
      <c r="I5317">
        <v>0.06</v>
      </c>
      <c r="J5317">
        <v>304.82</v>
      </c>
      <c r="K5317">
        <v>163.16999999999999</v>
      </c>
      <c r="L5317">
        <v>141.65</v>
      </c>
      <c r="M5317" t="s">
        <v>28</v>
      </c>
      <c r="N5317" t="str">
        <f t="shared" si="83"/>
        <v>Low</v>
      </c>
    </row>
    <row r="5318" spans="1:14" x14ac:dyDescent="0.3">
      <c r="A5318">
        <v>5317</v>
      </c>
      <c r="B5318" t="s">
        <v>4035</v>
      </c>
      <c r="C5318" s="2">
        <v>45469</v>
      </c>
      <c r="D5318" t="s">
        <v>19</v>
      </c>
      <c r="E5318" t="s">
        <v>30</v>
      </c>
      <c r="F5318" t="s">
        <v>16</v>
      </c>
      <c r="G5318">
        <v>2</v>
      </c>
      <c r="H5318">
        <v>186.41</v>
      </c>
      <c r="I5318">
        <v>0.04</v>
      </c>
      <c r="J5318">
        <v>357.91</v>
      </c>
      <c r="K5318">
        <v>250.63</v>
      </c>
      <c r="L5318">
        <v>107.28</v>
      </c>
      <c r="M5318" t="s">
        <v>40</v>
      </c>
      <c r="N5318" t="str">
        <f t="shared" si="83"/>
        <v>Low</v>
      </c>
    </row>
    <row r="5319" spans="1:14" x14ac:dyDescent="0.3">
      <c r="A5319">
        <v>5318</v>
      </c>
      <c r="B5319" t="s">
        <v>2476</v>
      </c>
      <c r="C5319" s="2">
        <v>45579</v>
      </c>
      <c r="D5319" t="s">
        <v>19</v>
      </c>
      <c r="E5319" t="s">
        <v>15</v>
      </c>
      <c r="F5319" t="s">
        <v>16</v>
      </c>
      <c r="G5319">
        <v>5</v>
      </c>
      <c r="H5319">
        <v>487.43</v>
      </c>
      <c r="I5319">
        <v>0.21</v>
      </c>
      <c r="J5319">
        <v>1925.35</v>
      </c>
      <c r="K5319">
        <v>1306.96</v>
      </c>
      <c r="L5319">
        <v>618.39</v>
      </c>
      <c r="M5319" t="s">
        <v>22</v>
      </c>
      <c r="N5319" t="str">
        <f t="shared" si="83"/>
        <v>High</v>
      </c>
    </row>
    <row r="5320" spans="1:14" x14ac:dyDescent="0.3">
      <c r="A5320">
        <v>5319</v>
      </c>
      <c r="B5320" t="s">
        <v>4036</v>
      </c>
      <c r="C5320" s="2">
        <v>45511</v>
      </c>
      <c r="D5320" t="s">
        <v>24</v>
      </c>
      <c r="E5320" t="s">
        <v>30</v>
      </c>
      <c r="F5320" t="s">
        <v>21</v>
      </c>
      <c r="G5320">
        <v>4</v>
      </c>
      <c r="H5320">
        <v>294.83999999999997</v>
      </c>
      <c r="I5320">
        <v>0.01</v>
      </c>
      <c r="J5320">
        <v>1167.57</v>
      </c>
      <c r="K5320">
        <v>828.61</v>
      </c>
      <c r="L5320">
        <v>338.96</v>
      </c>
      <c r="M5320" t="s">
        <v>22</v>
      </c>
      <c r="N5320" t="str">
        <f t="shared" si="83"/>
        <v>Low</v>
      </c>
    </row>
    <row r="5321" spans="1:14" x14ac:dyDescent="0.3">
      <c r="A5321">
        <v>5320</v>
      </c>
      <c r="B5321" t="s">
        <v>3742</v>
      </c>
      <c r="C5321" s="2">
        <v>45440</v>
      </c>
      <c r="D5321" t="s">
        <v>24</v>
      </c>
      <c r="E5321" t="s">
        <v>33</v>
      </c>
      <c r="F5321" t="s">
        <v>27</v>
      </c>
      <c r="G5321">
        <v>2</v>
      </c>
      <c r="H5321">
        <v>198.37</v>
      </c>
      <c r="I5321">
        <v>0.21</v>
      </c>
      <c r="J5321">
        <v>313.42</v>
      </c>
      <c r="K5321">
        <v>228.55</v>
      </c>
      <c r="L5321">
        <v>84.87</v>
      </c>
      <c r="M5321" t="s">
        <v>28</v>
      </c>
      <c r="N5321" t="str">
        <f t="shared" si="83"/>
        <v>High</v>
      </c>
    </row>
    <row r="5322" spans="1:14" x14ac:dyDescent="0.3">
      <c r="A5322">
        <v>5321</v>
      </c>
      <c r="B5322" t="s">
        <v>2108</v>
      </c>
      <c r="C5322" s="2">
        <v>45379</v>
      </c>
      <c r="D5322" t="s">
        <v>39</v>
      </c>
      <c r="E5322" t="s">
        <v>33</v>
      </c>
      <c r="F5322" t="s">
        <v>16</v>
      </c>
      <c r="G5322">
        <v>6</v>
      </c>
      <c r="H5322">
        <v>166.4</v>
      </c>
      <c r="I5322">
        <v>0.25</v>
      </c>
      <c r="J5322">
        <v>748.8</v>
      </c>
      <c r="K5322">
        <v>391.8</v>
      </c>
      <c r="L5322">
        <v>357</v>
      </c>
      <c r="M5322" t="s">
        <v>28</v>
      </c>
      <c r="N5322" t="str">
        <f t="shared" si="83"/>
        <v>High</v>
      </c>
    </row>
    <row r="5323" spans="1:14" x14ac:dyDescent="0.3">
      <c r="A5323">
        <v>5322</v>
      </c>
      <c r="B5323" t="s">
        <v>4037</v>
      </c>
      <c r="C5323" s="2">
        <v>45585</v>
      </c>
      <c r="D5323" t="s">
        <v>14</v>
      </c>
      <c r="E5323" t="s">
        <v>15</v>
      </c>
      <c r="F5323" t="s">
        <v>27</v>
      </c>
      <c r="G5323">
        <v>10</v>
      </c>
      <c r="H5323">
        <v>32.74</v>
      </c>
      <c r="I5323">
        <v>0.23</v>
      </c>
      <c r="J5323">
        <v>252.1</v>
      </c>
      <c r="K5323">
        <v>181.3</v>
      </c>
      <c r="L5323">
        <v>70.8</v>
      </c>
      <c r="M5323" t="s">
        <v>22</v>
      </c>
      <c r="N5323" t="str">
        <f t="shared" si="83"/>
        <v>High</v>
      </c>
    </row>
    <row r="5324" spans="1:14" x14ac:dyDescent="0.3">
      <c r="A5324">
        <v>5323</v>
      </c>
      <c r="B5324" t="s">
        <v>425</v>
      </c>
      <c r="C5324" s="2">
        <v>45406</v>
      </c>
      <c r="D5324" t="s">
        <v>19</v>
      </c>
      <c r="E5324" t="s">
        <v>33</v>
      </c>
      <c r="F5324" t="s">
        <v>21</v>
      </c>
      <c r="G5324">
        <v>4</v>
      </c>
      <c r="H5324">
        <v>161.41</v>
      </c>
      <c r="I5324">
        <v>0.19</v>
      </c>
      <c r="J5324">
        <v>522.97</v>
      </c>
      <c r="K5324">
        <v>344.94</v>
      </c>
      <c r="L5324">
        <v>178.03</v>
      </c>
      <c r="M5324" t="s">
        <v>22</v>
      </c>
      <c r="N5324" t="str">
        <f t="shared" si="83"/>
        <v>Medium</v>
      </c>
    </row>
    <row r="5325" spans="1:14" x14ac:dyDescent="0.3">
      <c r="A5325">
        <v>5324</v>
      </c>
      <c r="B5325" t="s">
        <v>4038</v>
      </c>
      <c r="C5325" s="2">
        <v>45463</v>
      </c>
      <c r="D5325" t="s">
        <v>19</v>
      </c>
      <c r="E5325" t="s">
        <v>15</v>
      </c>
      <c r="F5325" t="s">
        <v>27</v>
      </c>
      <c r="G5325">
        <v>5</v>
      </c>
      <c r="H5325">
        <v>110.69</v>
      </c>
      <c r="I5325">
        <v>0.17</v>
      </c>
      <c r="J5325">
        <v>459.36</v>
      </c>
      <c r="K5325">
        <v>259.23</v>
      </c>
      <c r="L5325">
        <v>200.13</v>
      </c>
      <c r="M5325" t="s">
        <v>22</v>
      </c>
      <c r="N5325" t="str">
        <f t="shared" si="83"/>
        <v>Medium</v>
      </c>
    </row>
    <row r="5326" spans="1:14" x14ac:dyDescent="0.3">
      <c r="A5326">
        <v>5325</v>
      </c>
      <c r="B5326" t="s">
        <v>2431</v>
      </c>
      <c r="C5326" s="2">
        <v>45655</v>
      </c>
      <c r="D5326" t="s">
        <v>39</v>
      </c>
      <c r="E5326" t="s">
        <v>15</v>
      </c>
      <c r="F5326" t="s">
        <v>21</v>
      </c>
      <c r="G5326">
        <v>5</v>
      </c>
      <c r="H5326">
        <v>461.25</v>
      </c>
      <c r="I5326">
        <v>0.28999999999999998</v>
      </c>
      <c r="J5326">
        <v>1637.44</v>
      </c>
      <c r="K5326">
        <v>926.03</v>
      </c>
      <c r="L5326">
        <v>711.41</v>
      </c>
      <c r="M5326" t="s">
        <v>22</v>
      </c>
      <c r="N5326" t="str">
        <f t="shared" si="83"/>
        <v>High</v>
      </c>
    </row>
    <row r="5327" spans="1:14" x14ac:dyDescent="0.3">
      <c r="A5327">
        <v>5326</v>
      </c>
      <c r="B5327" t="s">
        <v>2001</v>
      </c>
      <c r="C5327" s="2">
        <v>45535</v>
      </c>
      <c r="D5327" t="s">
        <v>19</v>
      </c>
      <c r="E5327" t="s">
        <v>33</v>
      </c>
      <c r="F5327" t="s">
        <v>27</v>
      </c>
      <c r="G5327">
        <v>4</v>
      </c>
      <c r="H5327">
        <v>168.46</v>
      </c>
      <c r="I5327">
        <v>0.1</v>
      </c>
      <c r="J5327">
        <v>606.46</v>
      </c>
      <c r="K5327">
        <v>371.56</v>
      </c>
      <c r="L5327">
        <v>234.9</v>
      </c>
      <c r="M5327" t="s">
        <v>22</v>
      </c>
      <c r="N5327" t="str">
        <f t="shared" si="83"/>
        <v>Low</v>
      </c>
    </row>
    <row r="5328" spans="1:14" x14ac:dyDescent="0.3">
      <c r="A5328">
        <v>5327</v>
      </c>
      <c r="B5328" t="s">
        <v>1389</v>
      </c>
      <c r="C5328" s="2">
        <v>45471</v>
      </c>
      <c r="D5328" t="s">
        <v>19</v>
      </c>
      <c r="E5328" t="s">
        <v>33</v>
      </c>
      <c r="F5328" t="s">
        <v>16</v>
      </c>
      <c r="G5328">
        <v>5</v>
      </c>
      <c r="H5328">
        <v>86.48</v>
      </c>
      <c r="I5328">
        <v>0.2</v>
      </c>
      <c r="J5328">
        <v>345.92</v>
      </c>
      <c r="K5328">
        <v>274.81</v>
      </c>
      <c r="L5328">
        <v>71.11</v>
      </c>
      <c r="M5328" t="s">
        <v>40</v>
      </c>
      <c r="N5328" t="str">
        <f t="shared" si="83"/>
        <v>Medium</v>
      </c>
    </row>
    <row r="5329" spans="1:14" x14ac:dyDescent="0.3">
      <c r="A5329">
        <v>5328</v>
      </c>
      <c r="B5329" t="s">
        <v>4039</v>
      </c>
      <c r="C5329" s="2">
        <v>45463</v>
      </c>
      <c r="D5329" t="s">
        <v>24</v>
      </c>
      <c r="E5329" t="s">
        <v>30</v>
      </c>
      <c r="F5329" t="s">
        <v>21</v>
      </c>
      <c r="G5329">
        <v>6</v>
      </c>
      <c r="H5329">
        <v>213.89</v>
      </c>
      <c r="I5329">
        <v>0.12</v>
      </c>
      <c r="J5329">
        <v>1129.3399999999999</v>
      </c>
      <c r="K5329">
        <v>794.85</v>
      </c>
      <c r="L5329">
        <v>334.49</v>
      </c>
      <c r="M5329" t="s">
        <v>46</v>
      </c>
      <c r="N5329" t="str">
        <f t="shared" si="83"/>
        <v>Medium</v>
      </c>
    </row>
    <row r="5330" spans="1:14" x14ac:dyDescent="0.3">
      <c r="A5330">
        <v>5329</v>
      </c>
      <c r="B5330" t="s">
        <v>2977</v>
      </c>
      <c r="C5330" s="2">
        <v>45654</v>
      </c>
      <c r="D5330" t="s">
        <v>19</v>
      </c>
      <c r="E5330" t="s">
        <v>33</v>
      </c>
      <c r="F5330" t="s">
        <v>21</v>
      </c>
      <c r="G5330">
        <v>2</v>
      </c>
      <c r="H5330">
        <v>383.8</v>
      </c>
      <c r="I5330">
        <v>0.04</v>
      </c>
      <c r="J5330">
        <v>736.9</v>
      </c>
      <c r="K5330">
        <v>539.77</v>
      </c>
      <c r="L5330">
        <v>197.13</v>
      </c>
      <c r="M5330" t="s">
        <v>22</v>
      </c>
      <c r="N5330" t="str">
        <f t="shared" si="83"/>
        <v>Low</v>
      </c>
    </row>
    <row r="5331" spans="1:14" x14ac:dyDescent="0.3">
      <c r="A5331">
        <v>5330</v>
      </c>
      <c r="B5331" t="s">
        <v>2204</v>
      </c>
      <c r="C5331" s="2">
        <v>45533</v>
      </c>
      <c r="D5331" t="s">
        <v>14</v>
      </c>
      <c r="E5331" t="s">
        <v>15</v>
      </c>
      <c r="F5331" t="s">
        <v>21</v>
      </c>
      <c r="G5331">
        <v>7</v>
      </c>
      <c r="H5331">
        <v>109.37</v>
      </c>
      <c r="I5331">
        <v>0.09</v>
      </c>
      <c r="J5331">
        <v>696.69</v>
      </c>
      <c r="K5331">
        <v>512.08000000000004</v>
      </c>
      <c r="L5331">
        <v>184.61</v>
      </c>
      <c r="M5331" t="s">
        <v>40</v>
      </c>
      <c r="N5331" t="str">
        <f t="shared" si="83"/>
        <v>Low</v>
      </c>
    </row>
    <row r="5332" spans="1:14" x14ac:dyDescent="0.3">
      <c r="A5332">
        <v>5331</v>
      </c>
      <c r="B5332" t="s">
        <v>381</v>
      </c>
      <c r="C5332" s="2">
        <v>45484</v>
      </c>
      <c r="D5332" t="s">
        <v>14</v>
      </c>
      <c r="E5332" t="s">
        <v>33</v>
      </c>
      <c r="F5332" t="s">
        <v>16</v>
      </c>
      <c r="G5332">
        <v>7</v>
      </c>
      <c r="H5332">
        <v>466.04</v>
      </c>
      <c r="I5332">
        <v>0.08</v>
      </c>
      <c r="J5332">
        <v>3001.3</v>
      </c>
      <c r="K5332">
        <v>1654.32</v>
      </c>
      <c r="L5332">
        <v>1346.98</v>
      </c>
      <c r="M5332" t="s">
        <v>28</v>
      </c>
      <c r="N5332" t="str">
        <f t="shared" si="83"/>
        <v>Low</v>
      </c>
    </row>
    <row r="5333" spans="1:14" x14ac:dyDescent="0.3">
      <c r="A5333">
        <v>5332</v>
      </c>
      <c r="B5333" t="s">
        <v>1254</v>
      </c>
      <c r="C5333" s="2">
        <v>45386</v>
      </c>
      <c r="D5333" t="s">
        <v>14</v>
      </c>
      <c r="E5333" t="s">
        <v>33</v>
      </c>
      <c r="F5333" t="s">
        <v>27</v>
      </c>
      <c r="G5333">
        <v>3</v>
      </c>
      <c r="H5333">
        <v>180.21</v>
      </c>
      <c r="I5333">
        <v>0.24</v>
      </c>
      <c r="J5333">
        <v>410.88</v>
      </c>
      <c r="K5333">
        <v>205.97</v>
      </c>
      <c r="L5333">
        <v>204.91</v>
      </c>
      <c r="M5333" t="s">
        <v>28</v>
      </c>
      <c r="N5333" t="str">
        <f t="shared" si="83"/>
        <v>High</v>
      </c>
    </row>
    <row r="5334" spans="1:14" x14ac:dyDescent="0.3">
      <c r="A5334">
        <v>5333</v>
      </c>
      <c r="B5334" t="s">
        <v>2884</v>
      </c>
      <c r="C5334" s="2">
        <v>45520</v>
      </c>
      <c r="D5334" t="s">
        <v>24</v>
      </c>
      <c r="E5334" t="s">
        <v>15</v>
      </c>
      <c r="F5334" t="s">
        <v>21</v>
      </c>
      <c r="G5334">
        <v>2</v>
      </c>
      <c r="H5334">
        <v>445.23</v>
      </c>
      <c r="I5334">
        <v>0.01</v>
      </c>
      <c r="J5334">
        <v>881.56</v>
      </c>
      <c r="K5334">
        <v>677.95</v>
      </c>
      <c r="L5334">
        <v>203.61</v>
      </c>
      <c r="M5334" t="s">
        <v>28</v>
      </c>
      <c r="N5334" t="str">
        <f t="shared" si="83"/>
        <v>Low</v>
      </c>
    </row>
    <row r="5335" spans="1:14" x14ac:dyDescent="0.3">
      <c r="A5335">
        <v>5334</v>
      </c>
      <c r="B5335" t="s">
        <v>4040</v>
      </c>
      <c r="C5335" s="2">
        <v>45380</v>
      </c>
      <c r="D5335" t="s">
        <v>14</v>
      </c>
      <c r="E5335" t="s">
        <v>25</v>
      </c>
      <c r="F5335" t="s">
        <v>21</v>
      </c>
      <c r="G5335">
        <v>6</v>
      </c>
      <c r="H5335">
        <v>491.76</v>
      </c>
      <c r="I5335">
        <v>0.26</v>
      </c>
      <c r="J5335">
        <v>2183.41</v>
      </c>
      <c r="K5335">
        <v>1135.3900000000001</v>
      </c>
      <c r="L5335">
        <v>1048.02</v>
      </c>
      <c r="M5335" t="s">
        <v>17</v>
      </c>
      <c r="N5335" t="str">
        <f t="shared" si="83"/>
        <v>High</v>
      </c>
    </row>
    <row r="5336" spans="1:14" x14ac:dyDescent="0.3">
      <c r="A5336">
        <v>5335</v>
      </c>
      <c r="B5336" t="s">
        <v>3477</v>
      </c>
      <c r="C5336" s="2">
        <v>45395</v>
      </c>
      <c r="D5336" t="s">
        <v>19</v>
      </c>
      <c r="E5336" t="s">
        <v>20</v>
      </c>
      <c r="F5336" t="s">
        <v>27</v>
      </c>
      <c r="G5336">
        <v>3</v>
      </c>
      <c r="H5336">
        <v>254.62</v>
      </c>
      <c r="I5336">
        <v>0.08</v>
      </c>
      <c r="J5336">
        <v>702.75</v>
      </c>
      <c r="K5336">
        <v>552.66999999999996</v>
      </c>
      <c r="L5336">
        <v>150.08000000000001</v>
      </c>
      <c r="M5336" t="s">
        <v>17</v>
      </c>
      <c r="N5336" t="str">
        <f t="shared" si="83"/>
        <v>Low</v>
      </c>
    </row>
    <row r="5337" spans="1:14" x14ac:dyDescent="0.3">
      <c r="A5337">
        <v>5336</v>
      </c>
      <c r="B5337" t="s">
        <v>4041</v>
      </c>
      <c r="C5337" s="2">
        <v>45325</v>
      </c>
      <c r="D5337" t="s">
        <v>14</v>
      </c>
      <c r="E5337" t="s">
        <v>20</v>
      </c>
      <c r="F5337" t="s">
        <v>16</v>
      </c>
      <c r="G5337">
        <v>2</v>
      </c>
      <c r="H5337">
        <v>89.89</v>
      </c>
      <c r="I5337">
        <v>0.23</v>
      </c>
      <c r="J5337">
        <v>138.43</v>
      </c>
      <c r="K5337">
        <v>79.849999999999994</v>
      </c>
      <c r="L5337">
        <v>58.58</v>
      </c>
      <c r="M5337" t="s">
        <v>40</v>
      </c>
      <c r="N5337" t="str">
        <f t="shared" si="83"/>
        <v>High</v>
      </c>
    </row>
    <row r="5338" spans="1:14" x14ac:dyDescent="0.3">
      <c r="A5338">
        <v>5337</v>
      </c>
      <c r="B5338" t="s">
        <v>60</v>
      </c>
      <c r="C5338" s="2">
        <v>45623</v>
      </c>
      <c r="D5338" t="s">
        <v>24</v>
      </c>
      <c r="E5338" t="s">
        <v>33</v>
      </c>
      <c r="F5338" t="s">
        <v>27</v>
      </c>
      <c r="G5338">
        <v>5</v>
      </c>
      <c r="H5338">
        <v>387.65</v>
      </c>
      <c r="I5338">
        <v>0.22</v>
      </c>
      <c r="J5338">
        <v>1511.84</v>
      </c>
      <c r="K5338">
        <v>1143.4000000000001</v>
      </c>
      <c r="L5338">
        <v>368.44</v>
      </c>
      <c r="M5338" t="s">
        <v>17</v>
      </c>
      <c r="N5338" t="str">
        <f t="shared" si="83"/>
        <v>High</v>
      </c>
    </row>
    <row r="5339" spans="1:14" x14ac:dyDescent="0.3">
      <c r="A5339">
        <v>5338</v>
      </c>
      <c r="B5339" t="s">
        <v>1896</v>
      </c>
      <c r="C5339" s="2">
        <v>45339</v>
      </c>
      <c r="D5339" t="s">
        <v>19</v>
      </c>
      <c r="E5339" t="s">
        <v>25</v>
      </c>
      <c r="F5339" t="s">
        <v>16</v>
      </c>
      <c r="G5339">
        <v>3</v>
      </c>
      <c r="H5339">
        <v>412.32</v>
      </c>
      <c r="I5339">
        <v>0.09</v>
      </c>
      <c r="J5339">
        <v>1125.6300000000001</v>
      </c>
      <c r="K5339">
        <v>576.61</v>
      </c>
      <c r="L5339">
        <v>549.02</v>
      </c>
      <c r="M5339" t="s">
        <v>28</v>
      </c>
      <c r="N5339" t="str">
        <f t="shared" si="83"/>
        <v>Low</v>
      </c>
    </row>
    <row r="5340" spans="1:14" x14ac:dyDescent="0.3">
      <c r="A5340">
        <v>5339</v>
      </c>
      <c r="B5340" t="s">
        <v>1089</v>
      </c>
      <c r="C5340" s="2">
        <v>45488</v>
      </c>
      <c r="D5340" t="s">
        <v>39</v>
      </c>
      <c r="E5340" t="s">
        <v>15</v>
      </c>
      <c r="F5340" t="s">
        <v>21</v>
      </c>
      <c r="G5340">
        <v>5</v>
      </c>
      <c r="H5340">
        <v>127.41</v>
      </c>
      <c r="I5340">
        <v>0.18</v>
      </c>
      <c r="J5340">
        <v>522.38</v>
      </c>
      <c r="K5340">
        <v>294.51</v>
      </c>
      <c r="L5340">
        <v>227.87</v>
      </c>
      <c r="M5340" t="s">
        <v>17</v>
      </c>
      <c r="N5340" t="str">
        <f t="shared" si="83"/>
        <v>Medium</v>
      </c>
    </row>
    <row r="5341" spans="1:14" x14ac:dyDescent="0.3">
      <c r="A5341">
        <v>5340</v>
      </c>
      <c r="B5341" t="s">
        <v>1740</v>
      </c>
      <c r="C5341" s="2">
        <v>45321</v>
      </c>
      <c r="D5341" t="s">
        <v>19</v>
      </c>
      <c r="E5341" t="s">
        <v>15</v>
      </c>
      <c r="F5341" t="s">
        <v>21</v>
      </c>
      <c r="G5341">
        <v>9</v>
      </c>
      <c r="H5341">
        <v>300.91000000000003</v>
      </c>
      <c r="I5341">
        <v>0.18</v>
      </c>
      <c r="J5341">
        <v>2220.7199999999998</v>
      </c>
      <c r="K5341">
        <v>1669.93</v>
      </c>
      <c r="L5341">
        <v>550.79</v>
      </c>
      <c r="M5341" t="s">
        <v>46</v>
      </c>
      <c r="N5341" t="str">
        <f t="shared" si="83"/>
        <v>Medium</v>
      </c>
    </row>
    <row r="5342" spans="1:14" x14ac:dyDescent="0.3">
      <c r="A5342">
        <v>5341</v>
      </c>
      <c r="B5342" t="s">
        <v>2185</v>
      </c>
      <c r="C5342" s="2">
        <v>45472</v>
      </c>
      <c r="D5342" t="s">
        <v>19</v>
      </c>
      <c r="E5342" t="s">
        <v>20</v>
      </c>
      <c r="F5342" t="s">
        <v>27</v>
      </c>
      <c r="G5342">
        <v>8</v>
      </c>
      <c r="H5342">
        <v>378.97</v>
      </c>
      <c r="I5342">
        <v>0.04</v>
      </c>
      <c r="J5342">
        <v>2910.49</v>
      </c>
      <c r="K5342">
        <v>2317.16</v>
      </c>
      <c r="L5342">
        <v>593.33000000000004</v>
      </c>
      <c r="M5342" t="s">
        <v>22</v>
      </c>
      <c r="N5342" t="str">
        <f t="shared" si="83"/>
        <v>Low</v>
      </c>
    </row>
    <row r="5343" spans="1:14" x14ac:dyDescent="0.3">
      <c r="A5343">
        <v>5342</v>
      </c>
      <c r="B5343" t="s">
        <v>4042</v>
      </c>
      <c r="C5343" s="2">
        <v>45400</v>
      </c>
      <c r="D5343" t="s">
        <v>19</v>
      </c>
      <c r="E5343" t="s">
        <v>30</v>
      </c>
      <c r="F5343" t="s">
        <v>16</v>
      </c>
      <c r="G5343">
        <v>9</v>
      </c>
      <c r="H5343">
        <v>270.45999999999998</v>
      </c>
      <c r="I5343">
        <v>0.08</v>
      </c>
      <c r="J5343">
        <v>2239.41</v>
      </c>
      <c r="K5343">
        <v>1274</v>
      </c>
      <c r="L5343">
        <v>965.41</v>
      </c>
      <c r="M5343" t="s">
        <v>17</v>
      </c>
      <c r="N5343" t="str">
        <f t="shared" si="83"/>
        <v>Low</v>
      </c>
    </row>
    <row r="5344" spans="1:14" x14ac:dyDescent="0.3">
      <c r="A5344">
        <v>5343</v>
      </c>
      <c r="B5344" t="s">
        <v>817</v>
      </c>
      <c r="C5344" s="2">
        <v>45391</v>
      </c>
      <c r="D5344" t="s">
        <v>39</v>
      </c>
      <c r="E5344" t="s">
        <v>30</v>
      </c>
      <c r="F5344" t="s">
        <v>16</v>
      </c>
      <c r="G5344">
        <v>8</v>
      </c>
      <c r="H5344">
        <v>315.47000000000003</v>
      </c>
      <c r="I5344">
        <v>0.11</v>
      </c>
      <c r="J5344">
        <v>2246.15</v>
      </c>
      <c r="K5344">
        <v>1536.27</v>
      </c>
      <c r="L5344">
        <v>709.88</v>
      </c>
      <c r="M5344" t="s">
        <v>17</v>
      </c>
      <c r="N5344" t="str">
        <f t="shared" si="83"/>
        <v>Medium</v>
      </c>
    </row>
    <row r="5345" spans="1:14" x14ac:dyDescent="0.3">
      <c r="A5345">
        <v>5344</v>
      </c>
      <c r="B5345" t="s">
        <v>1680</v>
      </c>
      <c r="C5345" s="2">
        <v>45372</v>
      </c>
      <c r="D5345" t="s">
        <v>19</v>
      </c>
      <c r="E5345" t="s">
        <v>33</v>
      </c>
      <c r="F5345" t="s">
        <v>27</v>
      </c>
      <c r="G5345">
        <v>10</v>
      </c>
      <c r="H5345">
        <v>214.49</v>
      </c>
      <c r="I5345">
        <v>0.21</v>
      </c>
      <c r="J5345">
        <v>1694.47</v>
      </c>
      <c r="K5345">
        <v>1165.43</v>
      </c>
      <c r="L5345">
        <v>529.04</v>
      </c>
      <c r="M5345" t="s">
        <v>22</v>
      </c>
      <c r="N5345" t="str">
        <f t="shared" si="83"/>
        <v>High</v>
      </c>
    </row>
    <row r="5346" spans="1:14" x14ac:dyDescent="0.3">
      <c r="A5346">
        <v>5345</v>
      </c>
      <c r="B5346" t="s">
        <v>4043</v>
      </c>
      <c r="C5346" s="2">
        <v>45446</v>
      </c>
      <c r="D5346" t="s">
        <v>24</v>
      </c>
      <c r="E5346" t="s">
        <v>20</v>
      </c>
      <c r="F5346" t="s">
        <v>16</v>
      </c>
      <c r="G5346">
        <v>8</v>
      </c>
      <c r="H5346">
        <v>78.72</v>
      </c>
      <c r="I5346">
        <v>0.13</v>
      </c>
      <c r="J5346">
        <v>547.89</v>
      </c>
      <c r="K5346">
        <v>411.98</v>
      </c>
      <c r="L5346">
        <v>135.91</v>
      </c>
      <c r="M5346" t="s">
        <v>46</v>
      </c>
      <c r="N5346" t="str">
        <f t="shared" si="83"/>
        <v>Medium</v>
      </c>
    </row>
    <row r="5347" spans="1:14" x14ac:dyDescent="0.3">
      <c r="A5347">
        <v>5346</v>
      </c>
      <c r="B5347" t="s">
        <v>4044</v>
      </c>
      <c r="C5347" s="2">
        <v>45643</v>
      </c>
      <c r="D5347" t="s">
        <v>19</v>
      </c>
      <c r="E5347" t="s">
        <v>30</v>
      </c>
      <c r="F5347" t="s">
        <v>21</v>
      </c>
      <c r="G5347">
        <v>3</v>
      </c>
      <c r="H5347">
        <v>205.01</v>
      </c>
      <c r="I5347">
        <v>0.02</v>
      </c>
      <c r="J5347">
        <v>602.73</v>
      </c>
      <c r="K5347">
        <v>359.74</v>
      </c>
      <c r="L5347">
        <v>242.99</v>
      </c>
      <c r="M5347" t="s">
        <v>40</v>
      </c>
      <c r="N5347" t="str">
        <f t="shared" si="83"/>
        <v>Low</v>
      </c>
    </row>
    <row r="5348" spans="1:14" x14ac:dyDescent="0.3">
      <c r="A5348">
        <v>5347</v>
      </c>
      <c r="B5348" t="s">
        <v>4045</v>
      </c>
      <c r="C5348" s="2">
        <v>45654</v>
      </c>
      <c r="D5348" t="s">
        <v>19</v>
      </c>
      <c r="E5348" t="s">
        <v>15</v>
      </c>
      <c r="F5348" t="s">
        <v>21</v>
      </c>
      <c r="G5348">
        <v>1</v>
      </c>
      <c r="H5348">
        <v>196.12</v>
      </c>
      <c r="I5348">
        <v>0.17</v>
      </c>
      <c r="J5348">
        <v>162.78</v>
      </c>
      <c r="K5348">
        <v>94.77</v>
      </c>
      <c r="L5348">
        <v>68.010000000000005</v>
      </c>
      <c r="M5348" t="s">
        <v>22</v>
      </c>
      <c r="N5348" t="str">
        <f t="shared" si="83"/>
        <v>Medium</v>
      </c>
    </row>
    <row r="5349" spans="1:14" x14ac:dyDescent="0.3">
      <c r="A5349">
        <v>5348</v>
      </c>
      <c r="B5349" t="s">
        <v>4046</v>
      </c>
      <c r="C5349" s="2">
        <v>45417</v>
      </c>
      <c r="D5349" t="s">
        <v>24</v>
      </c>
      <c r="E5349" t="s">
        <v>30</v>
      </c>
      <c r="F5349" t="s">
        <v>16</v>
      </c>
      <c r="G5349">
        <v>5</v>
      </c>
      <c r="H5349">
        <v>83.14</v>
      </c>
      <c r="I5349">
        <v>0.11</v>
      </c>
      <c r="J5349">
        <v>369.97</v>
      </c>
      <c r="K5349">
        <v>236.81</v>
      </c>
      <c r="L5349">
        <v>133.16</v>
      </c>
      <c r="M5349" t="s">
        <v>46</v>
      </c>
      <c r="N5349" t="str">
        <f t="shared" si="83"/>
        <v>Medium</v>
      </c>
    </row>
    <row r="5350" spans="1:14" x14ac:dyDescent="0.3">
      <c r="A5350">
        <v>5349</v>
      </c>
      <c r="B5350" t="s">
        <v>3963</v>
      </c>
      <c r="C5350" s="2">
        <v>45479</v>
      </c>
      <c r="D5350" t="s">
        <v>24</v>
      </c>
      <c r="E5350" t="s">
        <v>25</v>
      </c>
      <c r="F5350" t="s">
        <v>27</v>
      </c>
      <c r="G5350">
        <v>1</v>
      </c>
      <c r="H5350">
        <v>293.57</v>
      </c>
      <c r="I5350">
        <v>7.0000000000000007E-2</v>
      </c>
      <c r="J5350">
        <v>273.02</v>
      </c>
      <c r="K5350">
        <v>155.6</v>
      </c>
      <c r="L5350">
        <v>117.42</v>
      </c>
      <c r="M5350" t="s">
        <v>46</v>
      </c>
      <c r="N5350" t="str">
        <f t="shared" si="83"/>
        <v>Low</v>
      </c>
    </row>
    <row r="5351" spans="1:14" x14ac:dyDescent="0.3">
      <c r="A5351">
        <v>5350</v>
      </c>
      <c r="B5351" t="s">
        <v>4047</v>
      </c>
      <c r="C5351" s="2">
        <v>45397</v>
      </c>
      <c r="D5351" t="s">
        <v>14</v>
      </c>
      <c r="E5351" t="s">
        <v>20</v>
      </c>
      <c r="F5351" t="s">
        <v>27</v>
      </c>
      <c r="G5351">
        <v>10</v>
      </c>
      <c r="H5351">
        <v>259.51</v>
      </c>
      <c r="I5351">
        <v>0.27</v>
      </c>
      <c r="J5351">
        <v>1894.42</v>
      </c>
      <c r="K5351">
        <v>1406.29</v>
      </c>
      <c r="L5351">
        <v>488.13</v>
      </c>
      <c r="M5351" t="s">
        <v>46</v>
      </c>
      <c r="N5351" t="str">
        <f t="shared" si="83"/>
        <v>High</v>
      </c>
    </row>
    <row r="5352" spans="1:14" x14ac:dyDescent="0.3">
      <c r="A5352">
        <v>5351</v>
      </c>
      <c r="B5352" t="s">
        <v>4048</v>
      </c>
      <c r="C5352" s="2">
        <v>45443</v>
      </c>
      <c r="D5352" t="s">
        <v>39</v>
      </c>
      <c r="E5352" t="s">
        <v>33</v>
      </c>
      <c r="F5352" t="s">
        <v>27</v>
      </c>
      <c r="G5352">
        <v>6</v>
      </c>
      <c r="H5352">
        <v>312.35000000000002</v>
      </c>
      <c r="I5352">
        <v>0.2</v>
      </c>
      <c r="J5352">
        <v>1499.28</v>
      </c>
      <c r="K5352">
        <v>1086.43</v>
      </c>
      <c r="L5352">
        <v>412.85</v>
      </c>
      <c r="M5352" t="s">
        <v>40</v>
      </c>
      <c r="N5352" t="str">
        <f t="shared" si="83"/>
        <v>Medium</v>
      </c>
    </row>
    <row r="5353" spans="1:14" x14ac:dyDescent="0.3">
      <c r="A5353">
        <v>5352</v>
      </c>
      <c r="B5353" t="s">
        <v>4049</v>
      </c>
      <c r="C5353" s="2">
        <v>45417</v>
      </c>
      <c r="D5353" t="s">
        <v>24</v>
      </c>
      <c r="E5353" t="s">
        <v>25</v>
      </c>
      <c r="F5353" t="s">
        <v>16</v>
      </c>
      <c r="G5353">
        <v>10</v>
      </c>
      <c r="H5353">
        <v>356.92</v>
      </c>
      <c r="I5353">
        <v>0.05</v>
      </c>
      <c r="J5353">
        <v>3390.74</v>
      </c>
      <c r="K5353">
        <v>2505.46</v>
      </c>
      <c r="L5353">
        <v>885.28</v>
      </c>
      <c r="M5353" t="s">
        <v>40</v>
      </c>
      <c r="N5353" t="str">
        <f t="shared" si="83"/>
        <v>Low</v>
      </c>
    </row>
    <row r="5354" spans="1:14" x14ac:dyDescent="0.3">
      <c r="A5354">
        <v>5353</v>
      </c>
      <c r="B5354" t="s">
        <v>4050</v>
      </c>
      <c r="C5354" s="2">
        <v>45649</v>
      </c>
      <c r="D5354" t="s">
        <v>14</v>
      </c>
      <c r="E5354" t="s">
        <v>25</v>
      </c>
      <c r="F5354" t="s">
        <v>27</v>
      </c>
      <c r="G5354">
        <v>6</v>
      </c>
      <c r="H5354">
        <v>180.3</v>
      </c>
      <c r="I5354">
        <v>0.28000000000000003</v>
      </c>
      <c r="J5354">
        <v>778.9</v>
      </c>
      <c r="K5354">
        <v>523.16999999999996</v>
      </c>
      <c r="L5354">
        <v>255.73</v>
      </c>
      <c r="M5354" t="s">
        <v>46</v>
      </c>
      <c r="N5354" t="str">
        <f t="shared" si="83"/>
        <v>High</v>
      </c>
    </row>
    <row r="5355" spans="1:14" x14ac:dyDescent="0.3">
      <c r="A5355">
        <v>5354</v>
      </c>
      <c r="B5355" t="s">
        <v>2146</v>
      </c>
      <c r="C5355" s="2">
        <v>45520</v>
      </c>
      <c r="D5355" t="s">
        <v>39</v>
      </c>
      <c r="E5355" t="s">
        <v>20</v>
      </c>
      <c r="F5355" t="s">
        <v>27</v>
      </c>
      <c r="G5355">
        <v>5</v>
      </c>
      <c r="H5355">
        <v>311.68</v>
      </c>
      <c r="I5355">
        <v>0.12</v>
      </c>
      <c r="J5355">
        <v>1371.39</v>
      </c>
      <c r="K5355">
        <v>976.05</v>
      </c>
      <c r="L5355">
        <v>395.34</v>
      </c>
      <c r="M5355" t="s">
        <v>17</v>
      </c>
      <c r="N5355" t="str">
        <f t="shared" si="83"/>
        <v>Medium</v>
      </c>
    </row>
    <row r="5356" spans="1:14" x14ac:dyDescent="0.3">
      <c r="A5356">
        <v>5355</v>
      </c>
      <c r="B5356" t="s">
        <v>3468</v>
      </c>
      <c r="C5356" s="2">
        <v>45321</v>
      </c>
      <c r="D5356" t="s">
        <v>14</v>
      </c>
      <c r="E5356" t="s">
        <v>30</v>
      </c>
      <c r="F5356" t="s">
        <v>27</v>
      </c>
      <c r="G5356">
        <v>8</v>
      </c>
      <c r="H5356">
        <v>39.39</v>
      </c>
      <c r="I5356">
        <v>0.24</v>
      </c>
      <c r="J5356">
        <v>239.49</v>
      </c>
      <c r="K5356">
        <v>171.81</v>
      </c>
      <c r="L5356">
        <v>67.680000000000007</v>
      </c>
      <c r="M5356" t="s">
        <v>17</v>
      </c>
      <c r="N5356" t="str">
        <f t="shared" si="83"/>
        <v>High</v>
      </c>
    </row>
    <row r="5357" spans="1:14" x14ac:dyDescent="0.3">
      <c r="A5357">
        <v>5356</v>
      </c>
      <c r="B5357" t="s">
        <v>4051</v>
      </c>
      <c r="C5357" s="2">
        <v>45528</v>
      </c>
      <c r="D5357" t="s">
        <v>14</v>
      </c>
      <c r="E5357" t="s">
        <v>30</v>
      </c>
      <c r="F5357" t="s">
        <v>27</v>
      </c>
      <c r="G5357">
        <v>2</v>
      </c>
      <c r="H5357">
        <v>323.60000000000002</v>
      </c>
      <c r="I5357">
        <v>0.14000000000000001</v>
      </c>
      <c r="J5357">
        <v>556.59</v>
      </c>
      <c r="K5357">
        <v>366.34</v>
      </c>
      <c r="L5357">
        <v>190.25</v>
      </c>
      <c r="M5357" t="s">
        <v>28</v>
      </c>
      <c r="N5357" t="str">
        <f t="shared" si="83"/>
        <v>Medium</v>
      </c>
    </row>
    <row r="5358" spans="1:14" x14ac:dyDescent="0.3">
      <c r="A5358">
        <v>5357</v>
      </c>
      <c r="B5358" t="s">
        <v>348</v>
      </c>
      <c r="C5358" s="2">
        <v>45310</v>
      </c>
      <c r="D5358" t="s">
        <v>19</v>
      </c>
      <c r="E5358" t="s">
        <v>15</v>
      </c>
      <c r="F5358" t="s">
        <v>21</v>
      </c>
      <c r="G5358">
        <v>10</v>
      </c>
      <c r="H5358">
        <v>258.36</v>
      </c>
      <c r="I5358">
        <v>0.02</v>
      </c>
      <c r="J5358">
        <v>2531.9299999999998</v>
      </c>
      <c r="K5358">
        <v>1511.31</v>
      </c>
      <c r="L5358">
        <v>1020.62</v>
      </c>
      <c r="M5358" t="s">
        <v>46</v>
      </c>
      <c r="N5358" t="str">
        <f t="shared" si="83"/>
        <v>Low</v>
      </c>
    </row>
    <row r="5359" spans="1:14" x14ac:dyDescent="0.3">
      <c r="A5359">
        <v>5358</v>
      </c>
      <c r="B5359" t="s">
        <v>4052</v>
      </c>
      <c r="C5359" s="2">
        <v>45462</v>
      </c>
      <c r="D5359" t="s">
        <v>14</v>
      </c>
      <c r="E5359" t="s">
        <v>33</v>
      </c>
      <c r="F5359" t="s">
        <v>27</v>
      </c>
      <c r="G5359">
        <v>10</v>
      </c>
      <c r="H5359">
        <v>292.63</v>
      </c>
      <c r="I5359">
        <v>0.05</v>
      </c>
      <c r="J5359">
        <v>2779.99</v>
      </c>
      <c r="K5359">
        <v>2162.5500000000002</v>
      </c>
      <c r="L5359">
        <v>617.44000000000005</v>
      </c>
      <c r="M5359" t="s">
        <v>28</v>
      </c>
      <c r="N5359" t="str">
        <f t="shared" si="83"/>
        <v>Low</v>
      </c>
    </row>
    <row r="5360" spans="1:14" x14ac:dyDescent="0.3">
      <c r="A5360">
        <v>5359</v>
      </c>
      <c r="B5360" t="s">
        <v>4053</v>
      </c>
      <c r="C5360" s="2">
        <v>45651</v>
      </c>
      <c r="D5360" t="s">
        <v>19</v>
      </c>
      <c r="E5360" t="s">
        <v>20</v>
      </c>
      <c r="F5360" t="s">
        <v>27</v>
      </c>
      <c r="G5360">
        <v>8</v>
      </c>
      <c r="H5360">
        <v>417.28</v>
      </c>
      <c r="I5360">
        <v>0.12</v>
      </c>
      <c r="J5360">
        <v>2937.65</v>
      </c>
      <c r="K5360">
        <v>1871.66</v>
      </c>
      <c r="L5360">
        <v>1065.99</v>
      </c>
      <c r="M5360" t="s">
        <v>17</v>
      </c>
      <c r="N5360" t="str">
        <f t="shared" si="83"/>
        <v>Medium</v>
      </c>
    </row>
    <row r="5361" spans="1:14" x14ac:dyDescent="0.3">
      <c r="A5361">
        <v>5360</v>
      </c>
      <c r="B5361" t="s">
        <v>4054</v>
      </c>
      <c r="C5361" s="2">
        <v>45611</v>
      </c>
      <c r="D5361" t="s">
        <v>24</v>
      </c>
      <c r="E5361" t="s">
        <v>15</v>
      </c>
      <c r="F5361" t="s">
        <v>16</v>
      </c>
      <c r="G5361">
        <v>9</v>
      </c>
      <c r="H5361">
        <v>25.95</v>
      </c>
      <c r="I5361">
        <v>0.04</v>
      </c>
      <c r="J5361">
        <v>224.21</v>
      </c>
      <c r="K5361">
        <v>146.91999999999999</v>
      </c>
      <c r="L5361">
        <v>77.290000000000006</v>
      </c>
      <c r="M5361" t="s">
        <v>40</v>
      </c>
      <c r="N5361" t="str">
        <f t="shared" si="83"/>
        <v>Low</v>
      </c>
    </row>
    <row r="5362" spans="1:14" x14ac:dyDescent="0.3">
      <c r="A5362">
        <v>5361</v>
      </c>
      <c r="B5362" t="s">
        <v>4055</v>
      </c>
      <c r="C5362" s="2">
        <v>45292</v>
      </c>
      <c r="D5362" t="s">
        <v>24</v>
      </c>
      <c r="E5362" t="s">
        <v>25</v>
      </c>
      <c r="F5362" t="s">
        <v>16</v>
      </c>
      <c r="G5362">
        <v>9</v>
      </c>
      <c r="H5362">
        <v>85.06</v>
      </c>
      <c r="I5362">
        <v>0.14000000000000001</v>
      </c>
      <c r="J5362">
        <v>658.36</v>
      </c>
      <c r="K5362">
        <v>474.9</v>
      </c>
      <c r="L5362">
        <v>183.46</v>
      </c>
      <c r="M5362" t="s">
        <v>46</v>
      </c>
      <c r="N5362" t="str">
        <f t="shared" si="83"/>
        <v>Medium</v>
      </c>
    </row>
    <row r="5363" spans="1:14" x14ac:dyDescent="0.3">
      <c r="A5363">
        <v>5362</v>
      </c>
      <c r="B5363" t="s">
        <v>685</v>
      </c>
      <c r="C5363" s="2">
        <v>45314</v>
      </c>
      <c r="D5363" t="s">
        <v>19</v>
      </c>
      <c r="E5363" t="s">
        <v>25</v>
      </c>
      <c r="F5363" t="s">
        <v>27</v>
      </c>
      <c r="G5363">
        <v>10</v>
      </c>
      <c r="H5363">
        <v>282.41000000000003</v>
      </c>
      <c r="I5363">
        <v>0.03</v>
      </c>
      <c r="J5363">
        <v>2739.38</v>
      </c>
      <c r="K5363">
        <v>1517.28</v>
      </c>
      <c r="L5363">
        <v>1222.0999999999999</v>
      </c>
      <c r="M5363" t="s">
        <v>17</v>
      </c>
      <c r="N5363" t="str">
        <f t="shared" si="83"/>
        <v>Low</v>
      </c>
    </row>
    <row r="5364" spans="1:14" x14ac:dyDescent="0.3">
      <c r="A5364">
        <v>5363</v>
      </c>
      <c r="B5364" t="s">
        <v>2196</v>
      </c>
      <c r="C5364" s="2">
        <v>45544</v>
      </c>
      <c r="D5364" t="s">
        <v>14</v>
      </c>
      <c r="E5364" t="s">
        <v>25</v>
      </c>
      <c r="F5364" t="s">
        <v>21</v>
      </c>
      <c r="G5364">
        <v>3</v>
      </c>
      <c r="H5364">
        <v>20.149999999999999</v>
      </c>
      <c r="I5364">
        <v>0.01</v>
      </c>
      <c r="J5364">
        <v>59.85</v>
      </c>
      <c r="K5364">
        <v>30.12</v>
      </c>
      <c r="L5364">
        <v>29.73</v>
      </c>
      <c r="M5364" t="s">
        <v>46</v>
      </c>
      <c r="N5364" t="str">
        <f t="shared" si="83"/>
        <v>Low</v>
      </c>
    </row>
    <row r="5365" spans="1:14" x14ac:dyDescent="0.3">
      <c r="A5365">
        <v>5364</v>
      </c>
      <c r="B5365" t="s">
        <v>174</v>
      </c>
      <c r="C5365" s="2">
        <v>45367</v>
      </c>
      <c r="D5365" t="s">
        <v>14</v>
      </c>
      <c r="E5365" t="s">
        <v>20</v>
      </c>
      <c r="F5365" t="s">
        <v>21</v>
      </c>
      <c r="G5365">
        <v>10</v>
      </c>
      <c r="H5365">
        <v>295.58</v>
      </c>
      <c r="I5365">
        <v>0.02</v>
      </c>
      <c r="J5365">
        <v>2896.68</v>
      </c>
      <c r="K5365">
        <v>1667.87</v>
      </c>
      <c r="L5365">
        <v>1228.81</v>
      </c>
      <c r="M5365" t="s">
        <v>46</v>
      </c>
      <c r="N5365" t="str">
        <f t="shared" si="83"/>
        <v>Low</v>
      </c>
    </row>
    <row r="5366" spans="1:14" x14ac:dyDescent="0.3">
      <c r="A5366">
        <v>5365</v>
      </c>
      <c r="B5366" t="s">
        <v>3821</v>
      </c>
      <c r="C5366" s="2">
        <v>45580</v>
      </c>
      <c r="D5366" t="s">
        <v>24</v>
      </c>
      <c r="E5366" t="s">
        <v>33</v>
      </c>
      <c r="F5366" t="s">
        <v>16</v>
      </c>
      <c r="G5366">
        <v>5</v>
      </c>
      <c r="H5366">
        <v>313.49</v>
      </c>
      <c r="I5366">
        <v>0.11</v>
      </c>
      <c r="J5366">
        <v>1395.03</v>
      </c>
      <c r="K5366">
        <v>901.74</v>
      </c>
      <c r="L5366">
        <v>493.29</v>
      </c>
      <c r="M5366" t="s">
        <v>22</v>
      </c>
      <c r="N5366" t="str">
        <f t="shared" si="83"/>
        <v>Medium</v>
      </c>
    </row>
    <row r="5367" spans="1:14" x14ac:dyDescent="0.3">
      <c r="A5367">
        <v>5366</v>
      </c>
      <c r="B5367" t="s">
        <v>4056</v>
      </c>
      <c r="C5367" s="2">
        <v>45481</v>
      </c>
      <c r="D5367" t="s">
        <v>39</v>
      </c>
      <c r="E5367" t="s">
        <v>25</v>
      </c>
      <c r="F5367" t="s">
        <v>16</v>
      </c>
      <c r="G5367">
        <v>3</v>
      </c>
      <c r="H5367">
        <v>90.56</v>
      </c>
      <c r="I5367">
        <v>0.05</v>
      </c>
      <c r="J5367">
        <v>258.10000000000002</v>
      </c>
      <c r="K5367">
        <v>166.3</v>
      </c>
      <c r="L5367">
        <v>91.8</v>
      </c>
      <c r="M5367" t="s">
        <v>17</v>
      </c>
      <c r="N5367" t="str">
        <f t="shared" si="83"/>
        <v>Low</v>
      </c>
    </row>
    <row r="5368" spans="1:14" x14ac:dyDescent="0.3">
      <c r="A5368">
        <v>5367</v>
      </c>
      <c r="B5368" t="s">
        <v>4057</v>
      </c>
      <c r="C5368" s="2">
        <v>45578</v>
      </c>
      <c r="D5368" t="s">
        <v>24</v>
      </c>
      <c r="E5368" t="s">
        <v>25</v>
      </c>
      <c r="F5368" t="s">
        <v>16</v>
      </c>
      <c r="G5368">
        <v>9</v>
      </c>
      <c r="H5368">
        <v>92.41</v>
      </c>
      <c r="I5368">
        <v>0.15</v>
      </c>
      <c r="J5368">
        <v>706.94</v>
      </c>
      <c r="K5368">
        <v>432.98</v>
      </c>
      <c r="L5368">
        <v>273.95999999999998</v>
      </c>
      <c r="M5368" t="s">
        <v>46</v>
      </c>
      <c r="N5368" t="str">
        <f t="shared" si="83"/>
        <v>Medium</v>
      </c>
    </row>
    <row r="5369" spans="1:14" x14ac:dyDescent="0.3">
      <c r="A5369">
        <v>5368</v>
      </c>
      <c r="B5369" t="s">
        <v>4058</v>
      </c>
      <c r="C5369" s="2">
        <v>45564</v>
      </c>
      <c r="D5369" t="s">
        <v>19</v>
      </c>
      <c r="E5369" t="s">
        <v>20</v>
      </c>
      <c r="F5369" t="s">
        <v>16</v>
      </c>
      <c r="G5369">
        <v>2</v>
      </c>
      <c r="H5369">
        <v>198.96</v>
      </c>
      <c r="I5369">
        <v>0.06</v>
      </c>
      <c r="J5369">
        <v>374.04</v>
      </c>
      <c r="K5369">
        <v>249.68</v>
      </c>
      <c r="L5369">
        <v>124.36</v>
      </c>
      <c r="M5369" t="s">
        <v>28</v>
      </c>
      <c r="N5369" t="str">
        <f t="shared" si="83"/>
        <v>Low</v>
      </c>
    </row>
    <row r="5370" spans="1:14" x14ac:dyDescent="0.3">
      <c r="A5370">
        <v>5369</v>
      </c>
      <c r="B5370" t="s">
        <v>4059</v>
      </c>
      <c r="C5370" s="2">
        <v>45650</v>
      </c>
      <c r="D5370" t="s">
        <v>39</v>
      </c>
      <c r="E5370" t="s">
        <v>33</v>
      </c>
      <c r="F5370" t="s">
        <v>27</v>
      </c>
      <c r="G5370">
        <v>9</v>
      </c>
      <c r="H5370">
        <v>63.16</v>
      </c>
      <c r="I5370">
        <v>0.05</v>
      </c>
      <c r="J5370">
        <v>540.02</v>
      </c>
      <c r="K5370">
        <v>413.72</v>
      </c>
      <c r="L5370">
        <v>126.3</v>
      </c>
      <c r="M5370" t="s">
        <v>22</v>
      </c>
      <c r="N5370" t="str">
        <f t="shared" si="83"/>
        <v>Low</v>
      </c>
    </row>
    <row r="5371" spans="1:14" x14ac:dyDescent="0.3">
      <c r="A5371">
        <v>5370</v>
      </c>
      <c r="B5371" t="s">
        <v>4060</v>
      </c>
      <c r="C5371" s="2">
        <v>45510</v>
      </c>
      <c r="D5371" t="s">
        <v>39</v>
      </c>
      <c r="E5371" t="s">
        <v>33</v>
      </c>
      <c r="F5371" t="s">
        <v>16</v>
      </c>
      <c r="G5371">
        <v>6</v>
      </c>
      <c r="H5371">
        <v>236.25</v>
      </c>
      <c r="I5371">
        <v>0.09</v>
      </c>
      <c r="J5371">
        <v>1289.92</v>
      </c>
      <c r="K5371">
        <v>666.77</v>
      </c>
      <c r="L5371">
        <v>623.15</v>
      </c>
      <c r="M5371" t="s">
        <v>40</v>
      </c>
      <c r="N5371" t="str">
        <f t="shared" si="83"/>
        <v>Low</v>
      </c>
    </row>
    <row r="5372" spans="1:14" x14ac:dyDescent="0.3">
      <c r="A5372">
        <v>5371</v>
      </c>
      <c r="B5372" t="s">
        <v>4061</v>
      </c>
      <c r="C5372" s="2">
        <v>45560</v>
      </c>
      <c r="D5372" t="s">
        <v>24</v>
      </c>
      <c r="E5372" t="s">
        <v>25</v>
      </c>
      <c r="F5372" t="s">
        <v>16</v>
      </c>
      <c r="G5372">
        <v>9</v>
      </c>
      <c r="H5372">
        <v>481.85</v>
      </c>
      <c r="I5372">
        <v>0.12</v>
      </c>
      <c r="J5372">
        <v>3816.25</v>
      </c>
      <c r="K5372">
        <v>3015.17</v>
      </c>
      <c r="L5372">
        <v>801.08</v>
      </c>
      <c r="M5372" t="s">
        <v>28</v>
      </c>
      <c r="N5372" t="str">
        <f t="shared" si="83"/>
        <v>Medium</v>
      </c>
    </row>
    <row r="5373" spans="1:14" x14ac:dyDescent="0.3">
      <c r="A5373">
        <v>5372</v>
      </c>
      <c r="B5373" t="s">
        <v>296</v>
      </c>
      <c r="C5373" s="2">
        <v>45644</v>
      </c>
      <c r="D5373" t="s">
        <v>19</v>
      </c>
      <c r="E5373" t="s">
        <v>30</v>
      </c>
      <c r="F5373" t="s">
        <v>21</v>
      </c>
      <c r="G5373">
        <v>5</v>
      </c>
      <c r="H5373">
        <v>184.1</v>
      </c>
      <c r="I5373">
        <v>7.0000000000000007E-2</v>
      </c>
      <c r="J5373">
        <v>856.06</v>
      </c>
      <c r="K5373">
        <v>651.66</v>
      </c>
      <c r="L5373">
        <v>204.4</v>
      </c>
      <c r="M5373" t="s">
        <v>46</v>
      </c>
      <c r="N5373" t="str">
        <f t="shared" si="83"/>
        <v>Low</v>
      </c>
    </row>
    <row r="5374" spans="1:14" x14ac:dyDescent="0.3">
      <c r="A5374">
        <v>5373</v>
      </c>
      <c r="B5374" t="s">
        <v>4062</v>
      </c>
      <c r="C5374" s="2">
        <v>45344</v>
      </c>
      <c r="D5374" t="s">
        <v>39</v>
      </c>
      <c r="E5374" t="s">
        <v>33</v>
      </c>
      <c r="F5374" t="s">
        <v>16</v>
      </c>
      <c r="G5374">
        <v>3</v>
      </c>
      <c r="H5374">
        <v>167.22</v>
      </c>
      <c r="I5374">
        <v>0.12</v>
      </c>
      <c r="J5374">
        <v>441.46</v>
      </c>
      <c r="K5374">
        <v>234.57</v>
      </c>
      <c r="L5374">
        <v>206.89</v>
      </c>
      <c r="M5374" t="s">
        <v>40</v>
      </c>
      <c r="N5374" t="str">
        <f t="shared" si="83"/>
        <v>Medium</v>
      </c>
    </row>
    <row r="5375" spans="1:14" x14ac:dyDescent="0.3">
      <c r="A5375">
        <v>5374</v>
      </c>
      <c r="B5375" t="s">
        <v>4063</v>
      </c>
      <c r="C5375" s="2">
        <v>45611</v>
      </c>
      <c r="D5375" t="s">
        <v>14</v>
      </c>
      <c r="E5375" t="s">
        <v>30</v>
      </c>
      <c r="F5375" t="s">
        <v>21</v>
      </c>
      <c r="G5375">
        <v>2</v>
      </c>
      <c r="H5375">
        <v>75.38</v>
      </c>
      <c r="I5375">
        <v>0.06</v>
      </c>
      <c r="J5375">
        <v>141.71</v>
      </c>
      <c r="K5375">
        <v>99.33</v>
      </c>
      <c r="L5375">
        <v>42.38</v>
      </c>
      <c r="M5375" t="s">
        <v>17</v>
      </c>
      <c r="N5375" t="str">
        <f t="shared" si="83"/>
        <v>Low</v>
      </c>
    </row>
    <row r="5376" spans="1:14" x14ac:dyDescent="0.3">
      <c r="A5376">
        <v>5375</v>
      </c>
      <c r="B5376" t="s">
        <v>4064</v>
      </c>
      <c r="C5376" s="2">
        <v>45616</v>
      </c>
      <c r="D5376" t="s">
        <v>14</v>
      </c>
      <c r="E5376" t="s">
        <v>15</v>
      </c>
      <c r="F5376" t="s">
        <v>21</v>
      </c>
      <c r="G5376">
        <v>2</v>
      </c>
      <c r="H5376">
        <v>118.78</v>
      </c>
      <c r="I5376">
        <v>0.22</v>
      </c>
      <c r="J5376">
        <v>185.3</v>
      </c>
      <c r="K5376">
        <v>116.07</v>
      </c>
      <c r="L5376">
        <v>69.23</v>
      </c>
      <c r="M5376" t="s">
        <v>28</v>
      </c>
      <c r="N5376" t="str">
        <f t="shared" si="83"/>
        <v>High</v>
      </c>
    </row>
    <row r="5377" spans="1:14" x14ac:dyDescent="0.3">
      <c r="A5377">
        <v>5376</v>
      </c>
      <c r="B5377" t="s">
        <v>4065</v>
      </c>
      <c r="C5377" s="2">
        <v>45591</v>
      </c>
      <c r="D5377" t="s">
        <v>39</v>
      </c>
      <c r="E5377" t="s">
        <v>33</v>
      </c>
      <c r="F5377" t="s">
        <v>27</v>
      </c>
      <c r="G5377">
        <v>10</v>
      </c>
      <c r="H5377">
        <v>31.76</v>
      </c>
      <c r="I5377">
        <v>0.15</v>
      </c>
      <c r="J5377">
        <v>269.95999999999998</v>
      </c>
      <c r="K5377">
        <v>189.65</v>
      </c>
      <c r="L5377">
        <v>80.31</v>
      </c>
      <c r="M5377" t="s">
        <v>17</v>
      </c>
      <c r="N5377" t="str">
        <f t="shared" si="83"/>
        <v>Medium</v>
      </c>
    </row>
    <row r="5378" spans="1:14" x14ac:dyDescent="0.3">
      <c r="A5378">
        <v>5377</v>
      </c>
      <c r="B5378" t="s">
        <v>4066</v>
      </c>
      <c r="C5378" s="2">
        <v>45646</v>
      </c>
      <c r="D5378" t="s">
        <v>14</v>
      </c>
      <c r="E5378" t="s">
        <v>15</v>
      </c>
      <c r="F5378" t="s">
        <v>27</v>
      </c>
      <c r="G5378">
        <v>4</v>
      </c>
      <c r="H5378">
        <v>448.72</v>
      </c>
      <c r="I5378">
        <v>0.08</v>
      </c>
      <c r="J5378">
        <v>1651.29</v>
      </c>
      <c r="K5378">
        <v>965.31</v>
      </c>
      <c r="L5378">
        <v>685.98</v>
      </c>
      <c r="M5378" t="s">
        <v>40</v>
      </c>
      <c r="N5378" t="str">
        <f t="shared" si="83"/>
        <v>Low</v>
      </c>
    </row>
    <row r="5379" spans="1:14" x14ac:dyDescent="0.3">
      <c r="A5379">
        <v>5378</v>
      </c>
      <c r="B5379" t="s">
        <v>1459</v>
      </c>
      <c r="C5379" s="2">
        <v>45621</v>
      </c>
      <c r="D5379" t="s">
        <v>14</v>
      </c>
      <c r="E5379" t="s">
        <v>15</v>
      </c>
      <c r="F5379" t="s">
        <v>27</v>
      </c>
      <c r="G5379">
        <v>4</v>
      </c>
      <c r="H5379">
        <v>435.12</v>
      </c>
      <c r="I5379">
        <v>0.22</v>
      </c>
      <c r="J5379">
        <v>1357.57</v>
      </c>
      <c r="K5379">
        <v>871.83</v>
      </c>
      <c r="L5379">
        <v>485.74</v>
      </c>
      <c r="M5379" t="s">
        <v>22</v>
      </c>
      <c r="N5379" t="str">
        <f t="shared" ref="N5379:N5442" si="84">_xlfn.IFS(I5379=0,"No Discount",I5379&gt;=0.21,"High",I5379&gt;=0.11,"Medium",I5379&gt;=0.01,"Low")</f>
        <v>High</v>
      </c>
    </row>
    <row r="5380" spans="1:14" x14ac:dyDescent="0.3">
      <c r="A5380">
        <v>5379</v>
      </c>
      <c r="B5380" t="s">
        <v>4067</v>
      </c>
      <c r="C5380" s="2">
        <v>45520</v>
      </c>
      <c r="D5380" t="s">
        <v>19</v>
      </c>
      <c r="E5380" t="s">
        <v>33</v>
      </c>
      <c r="F5380" t="s">
        <v>16</v>
      </c>
      <c r="G5380">
        <v>1</v>
      </c>
      <c r="H5380">
        <v>78.42</v>
      </c>
      <c r="I5380">
        <v>0.3</v>
      </c>
      <c r="J5380">
        <v>54.89</v>
      </c>
      <c r="K5380">
        <v>27.5</v>
      </c>
      <c r="L5380">
        <v>27.39</v>
      </c>
      <c r="M5380" t="s">
        <v>40</v>
      </c>
      <c r="N5380" t="str">
        <f t="shared" si="84"/>
        <v>High</v>
      </c>
    </row>
    <row r="5381" spans="1:14" x14ac:dyDescent="0.3">
      <c r="A5381">
        <v>5380</v>
      </c>
      <c r="B5381" t="s">
        <v>1636</v>
      </c>
      <c r="C5381" s="2">
        <v>45549</v>
      </c>
      <c r="D5381" t="s">
        <v>14</v>
      </c>
      <c r="E5381" t="s">
        <v>33</v>
      </c>
      <c r="F5381" t="s">
        <v>21</v>
      </c>
      <c r="G5381">
        <v>8</v>
      </c>
      <c r="H5381">
        <v>219.25</v>
      </c>
      <c r="I5381">
        <v>0.05</v>
      </c>
      <c r="J5381">
        <v>1666.3</v>
      </c>
      <c r="K5381">
        <v>966.95</v>
      </c>
      <c r="L5381">
        <v>699.35</v>
      </c>
      <c r="M5381" t="s">
        <v>28</v>
      </c>
      <c r="N5381" t="str">
        <f t="shared" si="84"/>
        <v>Low</v>
      </c>
    </row>
    <row r="5382" spans="1:14" x14ac:dyDescent="0.3">
      <c r="A5382">
        <v>5381</v>
      </c>
      <c r="B5382" t="s">
        <v>4068</v>
      </c>
      <c r="C5382" s="2">
        <v>45631</v>
      </c>
      <c r="D5382" t="s">
        <v>39</v>
      </c>
      <c r="E5382" t="s">
        <v>20</v>
      </c>
      <c r="F5382" t="s">
        <v>16</v>
      </c>
      <c r="G5382">
        <v>3</v>
      </c>
      <c r="H5382">
        <v>249.99</v>
      </c>
      <c r="I5382">
        <v>0.21</v>
      </c>
      <c r="J5382">
        <v>592.48</v>
      </c>
      <c r="K5382">
        <v>309.27</v>
      </c>
      <c r="L5382">
        <v>283.20999999999998</v>
      </c>
      <c r="M5382" t="s">
        <v>22</v>
      </c>
      <c r="N5382" t="str">
        <f t="shared" si="84"/>
        <v>High</v>
      </c>
    </row>
    <row r="5383" spans="1:14" x14ac:dyDescent="0.3">
      <c r="A5383">
        <v>5382</v>
      </c>
      <c r="B5383" t="s">
        <v>3455</v>
      </c>
      <c r="C5383" s="2">
        <v>45524</v>
      </c>
      <c r="D5383" t="s">
        <v>24</v>
      </c>
      <c r="E5383" t="s">
        <v>33</v>
      </c>
      <c r="F5383" t="s">
        <v>27</v>
      </c>
      <c r="G5383">
        <v>9</v>
      </c>
      <c r="H5383">
        <v>163.98</v>
      </c>
      <c r="I5383">
        <v>0.28000000000000003</v>
      </c>
      <c r="J5383">
        <v>1062.5899999999999</v>
      </c>
      <c r="K5383">
        <v>666.01</v>
      </c>
      <c r="L5383">
        <v>396.58</v>
      </c>
      <c r="M5383" t="s">
        <v>46</v>
      </c>
      <c r="N5383" t="str">
        <f t="shared" si="84"/>
        <v>High</v>
      </c>
    </row>
    <row r="5384" spans="1:14" x14ac:dyDescent="0.3">
      <c r="A5384">
        <v>5383</v>
      </c>
      <c r="B5384" t="s">
        <v>2899</v>
      </c>
      <c r="C5384" s="2">
        <v>45421</v>
      </c>
      <c r="D5384" t="s">
        <v>39</v>
      </c>
      <c r="E5384" t="s">
        <v>15</v>
      </c>
      <c r="F5384" t="s">
        <v>21</v>
      </c>
      <c r="G5384">
        <v>10</v>
      </c>
      <c r="H5384">
        <v>28.29</v>
      </c>
      <c r="I5384">
        <v>0.01</v>
      </c>
      <c r="J5384">
        <v>280.07</v>
      </c>
      <c r="K5384">
        <v>189.69</v>
      </c>
      <c r="L5384">
        <v>90.38</v>
      </c>
      <c r="M5384" t="s">
        <v>46</v>
      </c>
      <c r="N5384" t="str">
        <f t="shared" si="84"/>
        <v>Low</v>
      </c>
    </row>
    <row r="5385" spans="1:14" x14ac:dyDescent="0.3">
      <c r="A5385">
        <v>5384</v>
      </c>
      <c r="B5385" t="s">
        <v>915</v>
      </c>
      <c r="C5385" s="2">
        <v>45305</v>
      </c>
      <c r="D5385" t="s">
        <v>24</v>
      </c>
      <c r="E5385" t="s">
        <v>30</v>
      </c>
      <c r="F5385" t="s">
        <v>16</v>
      </c>
      <c r="G5385">
        <v>9</v>
      </c>
      <c r="H5385">
        <v>206.51</v>
      </c>
      <c r="I5385">
        <v>0.26</v>
      </c>
      <c r="J5385">
        <v>1375.36</v>
      </c>
      <c r="K5385">
        <v>945.7</v>
      </c>
      <c r="L5385">
        <v>429.66</v>
      </c>
      <c r="M5385" t="s">
        <v>40</v>
      </c>
      <c r="N5385" t="str">
        <f t="shared" si="84"/>
        <v>High</v>
      </c>
    </row>
    <row r="5386" spans="1:14" x14ac:dyDescent="0.3">
      <c r="A5386">
        <v>5385</v>
      </c>
      <c r="B5386" t="s">
        <v>4026</v>
      </c>
      <c r="C5386" s="2">
        <v>45317</v>
      </c>
      <c r="D5386" t="s">
        <v>19</v>
      </c>
      <c r="E5386" t="s">
        <v>30</v>
      </c>
      <c r="F5386" t="s">
        <v>21</v>
      </c>
      <c r="G5386">
        <v>2</v>
      </c>
      <c r="H5386">
        <v>38.909999999999997</v>
      </c>
      <c r="I5386">
        <v>0.28999999999999998</v>
      </c>
      <c r="J5386">
        <v>55.25</v>
      </c>
      <c r="K5386">
        <v>29.3</v>
      </c>
      <c r="L5386">
        <v>25.95</v>
      </c>
      <c r="M5386" t="s">
        <v>28</v>
      </c>
      <c r="N5386" t="str">
        <f t="shared" si="84"/>
        <v>High</v>
      </c>
    </row>
    <row r="5387" spans="1:14" x14ac:dyDescent="0.3">
      <c r="A5387">
        <v>5386</v>
      </c>
      <c r="B5387" t="s">
        <v>307</v>
      </c>
      <c r="C5387" s="2">
        <v>45364</v>
      </c>
      <c r="D5387" t="s">
        <v>39</v>
      </c>
      <c r="E5387" t="s">
        <v>30</v>
      </c>
      <c r="F5387" t="s">
        <v>16</v>
      </c>
      <c r="G5387">
        <v>3</v>
      </c>
      <c r="H5387">
        <v>10.01</v>
      </c>
      <c r="I5387">
        <v>0.04</v>
      </c>
      <c r="J5387">
        <v>28.83</v>
      </c>
      <c r="K5387">
        <v>20.32</v>
      </c>
      <c r="L5387">
        <v>8.51</v>
      </c>
      <c r="M5387" t="s">
        <v>40</v>
      </c>
      <c r="N5387" t="str">
        <f t="shared" si="84"/>
        <v>Low</v>
      </c>
    </row>
    <row r="5388" spans="1:14" x14ac:dyDescent="0.3">
      <c r="A5388">
        <v>5387</v>
      </c>
      <c r="B5388" t="s">
        <v>2777</v>
      </c>
      <c r="C5388" s="2">
        <v>45639</v>
      </c>
      <c r="D5388" t="s">
        <v>24</v>
      </c>
      <c r="E5388" t="s">
        <v>30</v>
      </c>
      <c r="F5388" t="s">
        <v>16</v>
      </c>
      <c r="G5388">
        <v>3</v>
      </c>
      <c r="H5388">
        <v>164.27</v>
      </c>
      <c r="I5388">
        <v>0.28000000000000003</v>
      </c>
      <c r="J5388">
        <v>354.82</v>
      </c>
      <c r="K5388">
        <v>273.86</v>
      </c>
      <c r="L5388">
        <v>80.959999999999994</v>
      </c>
      <c r="M5388" t="s">
        <v>22</v>
      </c>
      <c r="N5388" t="str">
        <f t="shared" si="84"/>
        <v>High</v>
      </c>
    </row>
    <row r="5389" spans="1:14" x14ac:dyDescent="0.3">
      <c r="A5389">
        <v>5388</v>
      </c>
      <c r="B5389" t="s">
        <v>4069</v>
      </c>
      <c r="C5389" s="2">
        <v>45523</v>
      </c>
      <c r="D5389" t="s">
        <v>24</v>
      </c>
      <c r="E5389" t="s">
        <v>20</v>
      </c>
      <c r="F5389" t="s">
        <v>21</v>
      </c>
      <c r="G5389">
        <v>2</v>
      </c>
      <c r="H5389">
        <v>96.82</v>
      </c>
      <c r="I5389">
        <v>0.19</v>
      </c>
      <c r="J5389">
        <v>156.85</v>
      </c>
      <c r="K5389">
        <v>91.38</v>
      </c>
      <c r="L5389">
        <v>65.47</v>
      </c>
      <c r="M5389" t="s">
        <v>17</v>
      </c>
      <c r="N5389" t="str">
        <f t="shared" si="84"/>
        <v>Medium</v>
      </c>
    </row>
    <row r="5390" spans="1:14" x14ac:dyDescent="0.3">
      <c r="A5390">
        <v>5389</v>
      </c>
      <c r="B5390" t="s">
        <v>4070</v>
      </c>
      <c r="C5390" s="2">
        <v>45524</v>
      </c>
      <c r="D5390" t="s">
        <v>24</v>
      </c>
      <c r="E5390" t="s">
        <v>25</v>
      </c>
      <c r="F5390" t="s">
        <v>27</v>
      </c>
      <c r="G5390">
        <v>1</v>
      </c>
      <c r="H5390">
        <v>403.98</v>
      </c>
      <c r="I5390">
        <v>0.18</v>
      </c>
      <c r="J5390">
        <v>331.26</v>
      </c>
      <c r="K5390">
        <v>170.85</v>
      </c>
      <c r="L5390">
        <v>160.41</v>
      </c>
      <c r="M5390" t="s">
        <v>46</v>
      </c>
      <c r="N5390" t="str">
        <f t="shared" si="84"/>
        <v>Medium</v>
      </c>
    </row>
    <row r="5391" spans="1:14" x14ac:dyDescent="0.3">
      <c r="A5391">
        <v>5390</v>
      </c>
      <c r="B5391" t="s">
        <v>551</v>
      </c>
      <c r="C5391" s="2">
        <v>45483</v>
      </c>
      <c r="D5391" t="s">
        <v>14</v>
      </c>
      <c r="E5391" t="s">
        <v>30</v>
      </c>
      <c r="F5391" t="s">
        <v>21</v>
      </c>
      <c r="G5391">
        <v>4</v>
      </c>
      <c r="H5391">
        <v>212.37</v>
      </c>
      <c r="I5391">
        <v>0.15</v>
      </c>
      <c r="J5391">
        <v>722.06</v>
      </c>
      <c r="K5391">
        <v>393.79</v>
      </c>
      <c r="L5391">
        <v>328.27</v>
      </c>
      <c r="M5391" t="s">
        <v>40</v>
      </c>
      <c r="N5391" t="str">
        <f t="shared" si="84"/>
        <v>Medium</v>
      </c>
    </row>
    <row r="5392" spans="1:14" x14ac:dyDescent="0.3">
      <c r="A5392">
        <v>5391</v>
      </c>
      <c r="B5392" t="s">
        <v>4071</v>
      </c>
      <c r="C5392" s="2">
        <v>45323</v>
      </c>
      <c r="D5392" t="s">
        <v>19</v>
      </c>
      <c r="E5392" t="s">
        <v>25</v>
      </c>
      <c r="F5392" t="s">
        <v>21</v>
      </c>
      <c r="G5392">
        <v>7</v>
      </c>
      <c r="H5392">
        <v>34.159999999999997</v>
      </c>
      <c r="I5392">
        <v>0.19</v>
      </c>
      <c r="J5392">
        <v>193.69</v>
      </c>
      <c r="K5392">
        <v>153.59</v>
      </c>
      <c r="L5392">
        <v>40.1</v>
      </c>
      <c r="M5392" t="s">
        <v>40</v>
      </c>
      <c r="N5392" t="str">
        <f t="shared" si="84"/>
        <v>Medium</v>
      </c>
    </row>
    <row r="5393" spans="1:14" x14ac:dyDescent="0.3">
      <c r="A5393">
        <v>5392</v>
      </c>
      <c r="B5393" t="s">
        <v>70</v>
      </c>
      <c r="C5393" s="2">
        <v>45645</v>
      </c>
      <c r="D5393" t="s">
        <v>19</v>
      </c>
      <c r="E5393" t="s">
        <v>25</v>
      </c>
      <c r="F5393" t="s">
        <v>27</v>
      </c>
      <c r="G5393">
        <v>10</v>
      </c>
      <c r="H5393">
        <v>309.07</v>
      </c>
      <c r="I5393">
        <v>0.24</v>
      </c>
      <c r="J5393">
        <v>2348.9299999999998</v>
      </c>
      <c r="K5393">
        <v>1566.03</v>
      </c>
      <c r="L5393">
        <v>782.9</v>
      </c>
      <c r="M5393" t="s">
        <v>22</v>
      </c>
      <c r="N5393" t="str">
        <f t="shared" si="84"/>
        <v>High</v>
      </c>
    </row>
    <row r="5394" spans="1:14" x14ac:dyDescent="0.3">
      <c r="A5394">
        <v>5393</v>
      </c>
      <c r="B5394" t="s">
        <v>4072</v>
      </c>
      <c r="C5394" s="2">
        <v>45463</v>
      </c>
      <c r="D5394" t="s">
        <v>39</v>
      </c>
      <c r="E5394" t="s">
        <v>20</v>
      </c>
      <c r="F5394" t="s">
        <v>27</v>
      </c>
      <c r="G5394">
        <v>5</v>
      </c>
      <c r="H5394">
        <v>223.55</v>
      </c>
      <c r="I5394">
        <v>0.02</v>
      </c>
      <c r="J5394">
        <v>1095.3900000000001</v>
      </c>
      <c r="K5394">
        <v>627.64</v>
      </c>
      <c r="L5394">
        <v>467.75</v>
      </c>
      <c r="M5394" t="s">
        <v>46</v>
      </c>
      <c r="N5394" t="str">
        <f t="shared" si="84"/>
        <v>Low</v>
      </c>
    </row>
    <row r="5395" spans="1:14" x14ac:dyDescent="0.3">
      <c r="A5395">
        <v>5394</v>
      </c>
      <c r="B5395" t="s">
        <v>1198</v>
      </c>
      <c r="C5395" s="2">
        <v>45322</v>
      </c>
      <c r="D5395" t="s">
        <v>19</v>
      </c>
      <c r="E5395" t="s">
        <v>15</v>
      </c>
      <c r="F5395" t="s">
        <v>21</v>
      </c>
      <c r="G5395">
        <v>3</v>
      </c>
      <c r="H5395">
        <v>421.96</v>
      </c>
      <c r="I5395">
        <v>0.17</v>
      </c>
      <c r="J5395">
        <v>1050.68</v>
      </c>
      <c r="K5395">
        <v>773.38</v>
      </c>
      <c r="L5395">
        <v>277.3</v>
      </c>
      <c r="M5395" t="s">
        <v>46</v>
      </c>
      <c r="N5395" t="str">
        <f t="shared" si="84"/>
        <v>Medium</v>
      </c>
    </row>
    <row r="5396" spans="1:14" x14ac:dyDescent="0.3">
      <c r="A5396">
        <v>5395</v>
      </c>
      <c r="B5396" t="s">
        <v>3383</v>
      </c>
      <c r="C5396" s="2">
        <v>45389</v>
      </c>
      <c r="D5396" t="s">
        <v>19</v>
      </c>
      <c r="E5396" t="s">
        <v>30</v>
      </c>
      <c r="F5396" t="s">
        <v>27</v>
      </c>
      <c r="G5396">
        <v>6</v>
      </c>
      <c r="H5396">
        <v>364.94</v>
      </c>
      <c r="I5396">
        <v>0.28999999999999998</v>
      </c>
      <c r="J5396">
        <v>1554.64</v>
      </c>
      <c r="K5396">
        <v>954.89</v>
      </c>
      <c r="L5396">
        <v>599.75</v>
      </c>
      <c r="M5396" t="s">
        <v>17</v>
      </c>
      <c r="N5396" t="str">
        <f t="shared" si="84"/>
        <v>High</v>
      </c>
    </row>
    <row r="5397" spans="1:14" x14ac:dyDescent="0.3">
      <c r="A5397">
        <v>5396</v>
      </c>
      <c r="B5397" t="s">
        <v>2197</v>
      </c>
      <c r="C5397" s="2">
        <v>45419</v>
      </c>
      <c r="D5397" t="s">
        <v>14</v>
      </c>
      <c r="E5397" t="s">
        <v>25</v>
      </c>
      <c r="F5397" t="s">
        <v>16</v>
      </c>
      <c r="G5397">
        <v>7</v>
      </c>
      <c r="H5397">
        <v>230.62</v>
      </c>
      <c r="I5397">
        <v>0.14000000000000001</v>
      </c>
      <c r="J5397">
        <v>1388.33</v>
      </c>
      <c r="K5397">
        <v>725.45</v>
      </c>
      <c r="L5397">
        <v>662.88</v>
      </c>
      <c r="M5397" t="s">
        <v>22</v>
      </c>
      <c r="N5397" t="str">
        <f t="shared" si="84"/>
        <v>Medium</v>
      </c>
    </row>
    <row r="5398" spans="1:14" x14ac:dyDescent="0.3">
      <c r="A5398">
        <v>5397</v>
      </c>
      <c r="B5398" t="s">
        <v>2487</v>
      </c>
      <c r="C5398" s="2">
        <v>45320</v>
      </c>
      <c r="D5398" t="s">
        <v>39</v>
      </c>
      <c r="E5398" t="s">
        <v>33</v>
      </c>
      <c r="F5398" t="s">
        <v>16</v>
      </c>
      <c r="G5398">
        <v>9</v>
      </c>
      <c r="H5398">
        <v>303.72000000000003</v>
      </c>
      <c r="I5398">
        <v>0.16</v>
      </c>
      <c r="J5398">
        <v>2296.12</v>
      </c>
      <c r="K5398">
        <v>1476.34</v>
      </c>
      <c r="L5398">
        <v>819.78</v>
      </c>
      <c r="M5398" t="s">
        <v>40</v>
      </c>
      <c r="N5398" t="str">
        <f t="shared" si="84"/>
        <v>Medium</v>
      </c>
    </row>
    <row r="5399" spans="1:14" x14ac:dyDescent="0.3">
      <c r="A5399">
        <v>5398</v>
      </c>
      <c r="B5399" t="s">
        <v>4073</v>
      </c>
      <c r="C5399" s="2">
        <v>45409</v>
      </c>
      <c r="D5399" t="s">
        <v>14</v>
      </c>
      <c r="E5399" t="s">
        <v>15</v>
      </c>
      <c r="F5399" t="s">
        <v>16</v>
      </c>
      <c r="G5399">
        <v>3</v>
      </c>
      <c r="H5399">
        <v>133.56</v>
      </c>
      <c r="I5399">
        <v>0.16</v>
      </c>
      <c r="J5399">
        <v>336.57</v>
      </c>
      <c r="K5399">
        <v>263.81</v>
      </c>
      <c r="L5399">
        <v>72.760000000000005</v>
      </c>
      <c r="M5399" t="s">
        <v>17</v>
      </c>
      <c r="N5399" t="str">
        <f t="shared" si="84"/>
        <v>Medium</v>
      </c>
    </row>
    <row r="5400" spans="1:14" x14ac:dyDescent="0.3">
      <c r="A5400">
        <v>5399</v>
      </c>
      <c r="B5400" t="s">
        <v>4074</v>
      </c>
      <c r="C5400" s="2">
        <v>45475</v>
      </c>
      <c r="D5400" t="s">
        <v>39</v>
      </c>
      <c r="E5400" t="s">
        <v>30</v>
      </c>
      <c r="F5400" t="s">
        <v>21</v>
      </c>
      <c r="G5400">
        <v>10</v>
      </c>
      <c r="H5400">
        <v>395.89</v>
      </c>
      <c r="I5400">
        <v>0.28000000000000003</v>
      </c>
      <c r="J5400">
        <v>2850.41</v>
      </c>
      <c r="K5400">
        <v>1867.68</v>
      </c>
      <c r="L5400">
        <v>982.73</v>
      </c>
      <c r="M5400" t="s">
        <v>22</v>
      </c>
      <c r="N5400" t="str">
        <f t="shared" si="84"/>
        <v>High</v>
      </c>
    </row>
    <row r="5401" spans="1:14" x14ac:dyDescent="0.3">
      <c r="A5401">
        <v>5400</v>
      </c>
      <c r="B5401" t="s">
        <v>4075</v>
      </c>
      <c r="C5401" s="2">
        <v>45401</v>
      </c>
      <c r="D5401" t="s">
        <v>14</v>
      </c>
      <c r="E5401" t="s">
        <v>15</v>
      </c>
      <c r="F5401" t="s">
        <v>16</v>
      </c>
      <c r="G5401">
        <v>3</v>
      </c>
      <c r="H5401">
        <v>174.57</v>
      </c>
      <c r="I5401">
        <v>0.01</v>
      </c>
      <c r="J5401">
        <v>518.47</v>
      </c>
      <c r="K5401">
        <v>412.73</v>
      </c>
      <c r="L5401">
        <v>105.74</v>
      </c>
      <c r="M5401" t="s">
        <v>46</v>
      </c>
      <c r="N5401" t="str">
        <f t="shared" si="84"/>
        <v>Low</v>
      </c>
    </row>
    <row r="5402" spans="1:14" x14ac:dyDescent="0.3">
      <c r="A5402">
        <v>5401</v>
      </c>
      <c r="B5402" t="s">
        <v>1892</v>
      </c>
      <c r="C5402" s="2">
        <v>45519</v>
      </c>
      <c r="D5402" t="s">
        <v>14</v>
      </c>
      <c r="E5402" t="s">
        <v>25</v>
      </c>
      <c r="F5402" t="s">
        <v>16</v>
      </c>
      <c r="G5402">
        <v>6</v>
      </c>
      <c r="H5402">
        <v>111.79</v>
      </c>
      <c r="I5402">
        <v>0.03</v>
      </c>
      <c r="J5402">
        <v>650.62</v>
      </c>
      <c r="K5402">
        <v>437.6</v>
      </c>
      <c r="L5402">
        <v>213.02</v>
      </c>
      <c r="M5402" t="s">
        <v>28</v>
      </c>
      <c r="N5402" t="str">
        <f t="shared" si="84"/>
        <v>Low</v>
      </c>
    </row>
    <row r="5403" spans="1:14" x14ac:dyDescent="0.3">
      <c r="A5403">
        <v>5402</v>
      </c>
      <c r="B5403" t="s">
        <v>3656</v>
      </c>
      <c r="C5403" s="2">
        <v>45430</v>
      </c>
      <c r="D5403" t="s">
        <v>24</v>
      </c>
      <c r="E5403" t="s">
        <v>15</v>
      </c>
      <c r="F5403" t="s">
        <v>21</v>
      </c>
      <c r="G5403">
        <v>4</v>
      </c>
      <c r="H5403">
        <v>102.39</v>
      </c>
      <c r="I5403">
        <v>0.02</v>
      </c>
      <c r="J5403">
        <v>401.37</v>
      </c>
      <c r="K5403">
        <v>234.28</v>
      </c>
      <c r="L5403">
        <v>167.09</v>
      </c>
      <c r="M5403" t="s">
        <v>40</v>
      </c>
      <c r="N5403" t="str">
        <f t="shared" si="84"/>
        <v>Low</v>
      </c>
    </row>
    <row r="5404" spans="1:14" x14ac:dyDescent="0.3">
      <c r="A5404">
        <v>5403</v>
      </c>
      <c r="B5404" t="s">
        <v>4076</v>
      </c>
      <c r="C5404" s="2">
        <v>45329</v>
      </c>
      <c r="D5404" t="s">
        <v>19</v>
      </c>
      <c r="E5404" t="s">
        <v>15</v>
      </c>
      <c r="F5404" t="s">
        <v>16</v>
      </c>
      <c r="G5404">
        <v>3</v>
      </c>
      <c r="H5404">
        <v>195.93</v>
      </c>
      <c r="I5404">
        <v>0.14000000000000001</v>
      </c>
      <c r="J5404">
        <v>505.5</v>
      </c>
      <c r="K5404">
        <v>276.91000000000003</v>
      </c>
      <c r="L5404">
        <v>228.59</v>
      </c>
      <c r="M5404" t="s">
        <v>46</v>
      </c>
      <c r="N5404" t="str">
        <f t="shared" si="84"/>
        <v>Medium</v>
      </c>
    </row>
    <row r="5405" spans="1:14" x14ac:dyDescent="0.3">
      <c r="A5405">
        <v>5404</v>
      </c>
      <c r="B5405" t="s">
        <v>4077</v>
      </c>
      <c r="C5405" s="2">
        <v>45594</v>
      </c>
      <c r="D5405" t="s">
        <v>39</v>
      </c>
      <c r="E5405" t="s">
        <v>15</v>
      </c>
      <c r="F5405" t="s">
        <v>16</v>
      </c>
      <c r="G5405">
        <v>4</v>
      </c>
      <c r="H5405">
        <v>473.85</v>
      </c>
      <c r="I5405">
        <v>0.14000000000000001</v>
      </c>
      <c r="J5405">
        <v>1630.04</v>
      </c>
      <c r="K5405">
        <v>1198.44</v>
      </c>
      <c r="L5405">
        <v>431.6</v>
      </c>
      <c r="M5405" t="s">
        <v>17</v>
      </c>
      <c r="N5405" t="str">
        <f t="shared" si="84"/>
        <v>Medium</v>
      </c>
    </row>
    <row r="5406" spans="1:14" x14ac:dyDescent="0.3">
      <c r="A5406">
        <v>5405</v>
      </c>
      <c r="B5406" t="s">
        <v>4078</v>
      </c>
      <c r="C5406" s="2">
        <v>45490</v>
      </c>
      <c r="D5406" t="s">
        <v>39</v>
      </c>
      <c r="E5406" t="s">
        <v>25</v>
      </c>
      <c r="F5406" t="s">
        <v>27</v>
      </c>
      <c r="G5406">
        <v>6</v>
      </c>
      <c r="H5406">
        <v>490.67</v>
      </c>
      <c r="I5406">
        <v>0.21</v>
      </c>
      <c r="J5406">
        <v>2325.7800000000002</v>
      </c>
      <c r="K5406">
        <v>1560.68</v>
      </c>
      <c r="L5406">
        <v>765.1</v>
      </c>
      <c r="M5406" t="s">
        <v>22</v>
      </c>
      <c r="N5406" t="str">
        <f t="shared" si="84"/>
        <v>High</v>
      </c>
    </row>
    <row r="5407" spans="1:14" x14ac:dyDescent="0.3">
      <c r="A5407">
        <v>5406</v>
      </c>
      <c r="B5407" t="s">
        <v>3904</v>
      </c>
      <c r="C5407" s="2">
        <v>45428</v>
      </c>
      <c r="D5407" t="s">
        <v>39</v>
      </c>
      <c r="E5407" t="s">
        <v>30</v>
      </c>
      <c r="F5407" t="s">
        <v>16</v>
      </c>
      <c r="G5407">
        <v>7</v>
      </c>
      <c r="H5407">
        <v>300.2</v>
      </c>
      <c r="I5407">
        <v>0.16</v>
      </c>
      <c r="J5407">
        <v>1765.18</v>
      </c>
      <c r="K5407">
        <v>1300.23</v>
      </c>
      <c r="L5407">
        <v>464.95</v>
      </c>
      <c r="M5407" t="s">
        <v>28</v>
      </c>
      <c r="N5407" t="str">
        <f t="shared" si="84"/>
        <v>Medium</v>
      </c>
    </row>
    <row r="5408" spans="1:14" x14ac:dyDescent="0.3">
      <c r="A5408">
        <v>5407</v>
      </c>
      <c r="B5408" t="s">
        <v>4079</v>
      </c>
      <c r="C5408" s="2">
        <v>45515</v>
      </c>
      <c r="D5408" t="s">
        <v>39</v>
      </c>
      <c r="E5408" t="s">
        <v>20</v>
      </c>
      <c r="F5408" t="s">
        <v>16</v>
      </c>
      <c r="G5408">
        <v>10</v>
      </c>
      <c r="H5408">
        <v>294.67</v>
      </c>
      <c r="I5408">
        <v>0.26</v>
      </c>
      <c r="J5408">
        <v>2180.56</v>
      </c>
      <c r="K5408">
        <v>1435.83</v>
      </c>
      <c r="L5408">
        <v>744.73</v>
      </c>
      <c r="M5408" t="s">
        <v>28</v>
      </c>
      <c r="N5408" t="str">
        <f t="shared" si="84"/>
        <v>High</v>
      </c>
    </row>
    <row r="5409" spans="1:14" x14ac:dyDescent="0.3">
      <c r="A5409">
        <v>5408</v>
      </c>
      <c r="B5409" t="s">
        <v>938</v>
      </c>
      <c r="C5409" s="2">
        <v>45633</v>
      </c>
      <c r="D5409" t="s">
        <v>19</v>
      </c>
      <c r="E5409" t="s">
        <v>25</v>
      </c>
      <c r="F5409" t="s">
        <v>21</v>
      </c>
      <c r="G5409">
        <v>4</v>
      </c>
      <c r="H5409">
        <v>310.89999999999998</v>
      </c>
      <c r="I5409">
        <v>0.09</v>
      </c>
      <c r="J5409">
        <v>1131.68</v>
      </c>
      <c r="K5409">
        <v>889.9</v>
      </c>
      <c r="L5409">
        <v>241.78</v>
      </c>
      <c r="M5409" t="s">
        <v>22</v>
      </c>
      <c r="N5409" t="str">
        <f t="shared" si="84"/>
        <v>Low</v>
      </c>
    </row>
    <row r="5410" spans="1:14" x14ac:dyDescent="0.3">
      <c r="A5410">
        <v>5409</v>
      </c>
      <c r="B5410" t="s">
        <v>4080</v>
      </c>
      <c r="C5410" s="2">
        <v>45388</v>
      </c>
      <c r="D5410" t="s">
        <v>14</v>
      </c>
      <c r="E5410" t="s">
        <v>30</v>
      </c>
      <c r="F5410" t="s">
        <v>21</v>
      </c>
      <c r="G5410">
        <v>5</v>
      </c>
      <c r="H5410">
        <v>99.96</v>
      </c>
      <c r="I5410">
        <v>0.03</v>
      </c>
      <c r="J5410">
        <v>484.81</v>
      </c>
      <c r="K5410">
        <v>261.02</v>
      </c>
      <c r="L5410">
        <v>223.79</v>
      </c>
      <c r="M5410" t="s">
        <v>22</v>
      </c>
      <c r="N5410" t="str">
        <f t="shared" si="84"/>
        <v>Low</v>
      </c>
    </row>
    <row r="5411" spans="1:14" x14ac:dyDescent="0.3">
      <c r="A5411">
        <v>5410</v>
      </c>
      <c r="B5411" t="s">
        <v>4081</v>
      </c>
      <c r="C5411" s="2">
        <v>45622</v>
      </c>
      <c r="D5411" t="s">
        <v>24</v>
      </c>
      <c r="E5411" t="s">
        <v>25</v>
      </c>
      <c r="F5411" t="s">
        <v>27</v>
      </c>
      <c r="G5411">
        <v>8</v>
      </c>
      <c r="H5411">
        <v>444.65</v>
      </c>
      <c r="I5411">
        <v>0.24</v>
      </c>
      <c r="J5411">
        <v>2703.47</v>
      </c>
      <c r="K5411">
        <v>2083.08</v>
      </c>
      <c r="L5411">
        <v>620.39</v>
      </c>
      <c r="M5411" t="s">
        <v>17</v>
      </c>
      <c r="N5411" t="str">
        <f t="shared" si="84"/>
        <v>High</v>
      </c>
    </row>
    <row r="5412" spans="1:14" x14ac:dyDescent="0.3">
      <c r="A5412">
        <v>5411</v>
      </c>
      <c r="B5412" t="s">
        <v>4082</v>
      </c>
      <c r="C5412" s="2">
        <v>45513</v>
      </c>
      <c r="D5412" t="s">
        <v>24</v>
      </c>
      <c r="E5412" t="s">
        <v>25</v>
      </c>
      <c r="F5412" t="s">
        <v>21</v>
      </c>
      <c r="G5412">
        <v>8</v>
      </c>
      <c r="H5412">
        <v>289.06</v>
      </c>
      <c r="I5412">
        <v>0.21</v>
      </c>
      <c r="J5412">
        <v>1826.86</v>
      </c>
      <c r="K5412">
        <v>1355.92</v>
      </c>
      <c r="L5412">
        <v>470.94</v>
      </c>
      <c r="M5412" t="s">
        <v>17</v>
      </c>
      <c r="N5412" t="str">
        <f t="shared" si="84"/>
        <v>High</v>
      </c>
    </row>
    <row r="5413" spans="1:14" x14ac:dyDescent="0.3">
      <c r="A5413">
        <v>5412</v>
      </c>
      <c r="B5413" t="s">
        <v>4083</v>
      </c>
      <c r="C5413" s="2">
        <v>45544</v>
      </c>
      <c r="D5413" t="s">
        <v>39</v>
      </c>
      <c r="E5413" t="s">
        <v>25</v>
      </c>
      <c r="F5413" t="s">
        <v>21</v>
      </c>
      <c r="G5413">
        <v>4</v>
      </c>
      <c r="H5413">
        <v>43.49</v>
      </c>
      <c r="I5413">
        <v>0.16</v>
      </c>
      <c r="J5413">
        <v>146.13</v>
      </c>
      <c r="K5413">
        <v>104.64</v>
      </c>
      <c r="L5413">
        <v>41.49</v>
      </c>
      <c r="M5413" t="s">
        <v>28</v>
      </c>
      <c r="N5413" t="str">
        <f t="shared" si="84"/>
        <v>Medium</v>
      </c>
    </row>
    <row r="5414" spans="1:14" x14ac:dyDescent="0.3">
      <c r="A5414">
        <v>5413</v>
      </c>
      <c r="B5414" t="s">
        <v>4084</v>
      </c>
      <c r="C5414" s="2">
        <v>45621</v>
      </c>
      <c r="D5414" t="s">
        <v>14</v>
      </c>
      <c r="E5414" t="s">
        <v>33</v>
      </c>
      <c r="F5414" t="s">
        <v>21</v>
      </c>
      <c r="G5414">
        <v>4</v>
      </c>
      <c r="H5414">
        <v>52.75</v>
      </c>
      <c r="I5414">
        <v>0.24</v>
      </c>
      <c r="J5414">
        <v>160.36000000000001</v>
      </c>
      <c r="K5414">
        <v>99.97</v>
      </c>
      <c r="L5414">
        <v>60.39</v>
      </c>
      <c r="M5414" t="s">
        <v>28</v>
      </c>
      <c r="N5414" t="str">
        <f t="shared" si="84"/>
        <v>High</v>
      </c>
    </row>
    <row r="5415" spans="1:14" x14ac:dyDescent="0.3">
      <c r="A5415">
        <v>5414</v>
      </c>
      <c r="B5415" t="s">
        <v>748</v>
      </c>
      <c r="C5415" s="2">
        <v>45469</v>
      </c>
      <c r="D5415" t="s">
        <v>39</v>
      </c>
      <c r="E5415" t="s">
        <v>33</v>
      </c>
      <c r="F5415" t="s">
        <v>27</v>
      </c>
      <c r="G5415">
        <v>1</v>
      </c>
      <c r="H5415">
        <v>389.04</v>
      </c>
      <c r="I5415">
        <v>0.15</v>
      </c>
      <c r="J5415">
        <v>330.68</v>
      </c>
      <c r="K5415">
        <v>245.02</v>
      </c>
      <c r="L5415">
        <v>85.66</v>
      </c>
      <c r="M5415" t="s">
        <v>17</v>
      </c>
      <c r="N5415" t="str">
        <f t="shared" si="84"/>
        <v>Medium</v>
      </c>
    </row>
    <row r="5416" spans="1:14" x14ac:dyDescent="0.3">
      <c r="A5416">
        <v>5415</v>
      </c>
      <c r="B5416" t="s">
        <v>2604</v>
      </c>
      <c r="C5416" s="2">
        <v>45341</v>
      </c>
      <c r="D5416" t="s">
        <v>14</v>
      </c>
      <c r="E5416" t="s">
        <v>33</v>
      </c>
      <c r="F5416" t="s">
        <v>16</v>
      </c>
      <c r="G5416">
        <v>10</v>
      </c>
      <c r="H5416">
        <v>350.43</v>
      </c>
      <c r="I5416">
        <v>0.11</v>
      </c>
      <c r="J5416">
        <v>3118.83</v>
      </c>
      <c r="K5416">
        <v>2196.92</v>
      </c>
      <c r="L5416">
        <v>921.91</v>
      </c>
      <c r="M5416" t="s">
        <v>46</v>
      </c>
      <c r="N5416" t="str">
        <f t="shared" si="84"/>
        <v>Medium</v>
      </c>
    </row>
    <row r="5417" spans="1:14" x14ac:dyDescent="0.3">
      <c r="A5417">
        <v>5416</v>
      </c>
      <c r="B5417" t="s">
        <v>4085</v>
      </c>
      <c r="C5417" s="2">
        <v>45339</v>
      </c>
      <c r="D5417" t="s">
        <v>19</v>
      </c>
      <c r="E5417" t="s">
        <v>30</v>
      </c>
      <c r="F5417" t="s">
        <v>27</v>
      </c>
      <c r="G5417">
        <v>7</v>
      </c>
      <c r="H5417">
        <v>182.97</v>
      </c>
      <c r="I5417">
        <v>0.19</v>
      </c>
      <c r="J5417">
        <v>1037.44</v>
      </c>
      <c r="K5417">
        <v>581.38</v>
      </c>
      <c r="L5417">
        <v>456.06</v>
      </c>
      <c r="M5417" t="s">
        <v>17</v>
      </c>
      <c r="N5417" t="str">
        <f t="shared" si="84"/>
        <v>Medium</v>
      </c>
    </row>
    <row r="5418" spans="1:14" x14ac:dyDescent="0.3">
      <c r="A5418">
        <v>5417</v>
      </c>
      <c r="B5418" t="s">
        <v>1795</v>
      </c>
      <c r="C5418" s="2">
        <v>45499</v>
      </c>
      <c r="D5418" t="s">
        <v>39</v>
      </c>
      <c r="E5418" t="s">
        <v>15</v>
      </c>
      <c r="F5418" t="s">
        <v>16</v>
      </c>
      <c r="G5418">
        <v>10</v>
      </c>
      <c r="H5418">
        <v>213.83</v>
      </c>
      <c r="I5418">
        <v>0.03</v>
      </c>
      <c r="J5418">
        <v>2074.15</v>
      </c>
      <c r="K5418">
        <v>1173.1500000000001</v>
      </c>
      <c r="L5418">
        <v>901</v>
      </c>
      <c r="M5418" t="s">
        <v>17</v>
      </c>
      <c r="N5418" t="str">
        <f t="shared" si="84"/>
        <v>Low</v>
      </c>
    </row>
    <row r="5419" spans="1:14" x14ac:dyDescent="0.3">
      <c r="A5419">
        <v>5418</v>
      </c>
      <c r="B5419" t="s">
        <v>4086</v>
      </c>
      <c r="C5419" s="2">
        <v>45567</v>
      </c>
      <c r="D5419" t="s">
        <v>19</v>
      </c>
      <c r="E5419" t="s">
        <v>33</v>
      </c>
      <c r="F5419" t="s">
        <v>16</v>
      </c>
      <c r="G5419">
        <v>6</v>
      </c>
      <c r="H5419">
        <v>101.24</v>
      </c>
      <c r="I5419">
        <v>0.1</v>
      </c>
      <c r="J5419">
        <v>546.70000000000005</v>
      </c>
      <c r="K5419">
        <v>312.51</v>
      </c>
      <c r="L5419">
        <v>234.19</v>
      </c>
      <c r="M5419" t="s">
        <v>28</v>
      </c>
      <c r="N5419" t="str">
        <f t="shared" si="84"/>
        <v>Low</v>
      </c>
    </row>
    <row r="5420" spans="1:14" x14ac:dyDescent="0.3">
      <c r="A5420">
        <v>5419</v>
      </c>
      <c r="B5420" t="s">
        <v>2554</v>
      </c>
      <c r="C5420" s="2">
        <v>45396</v>
      </c>
      <c r="D5420" t="s">
        <v>24</v>
      </c>
      <c r="E5420" t="s">
        <v>33</v>
      </c>
      <c r="F5420" t="s">
        <v>21</v>
      </c>
      <c r="G5420">
        <v>4</v>
      </c>
      <c r="H5420">
        <v>61.6</v>
      </c>
      <c r="I5420">
        <v>0.02</v>
      </c>
      <c r="J5420">
        <v>241.47</v>
      </c>
      <c r="K5420">
        <v>141.77000000000001</v>
      </c>
      <c r="L5420">
        <v>99.7</v>
      </c>
      <c r="M5420" t="s">
        <v>28</v>
      </c>
      <c r="N5420" t="str">
        <f t="shared" si="84"/>
        <v>Low</v>
      </c>
    </row>
    <row r="5421" spans="1:14" x14ac:dyDescent="0.3">
      <c r="A5421">
        <v>5420</v>
      </c>
      <c r="B5421" t="s">
        <v>3386</v>
      </c>
      <c r="C5421" s="2">
        <v>45535</v>
      </c>
      <c r="D5421" t="s">
        <v>19</v>
      </c>
      <c r="E5421" t="s">
        <v>25</v>
      </c>
      <c r="F5421" t="s">
        <v>21</v>
      </c>
      <c r="G5421">
        <v>8</v>
      </c>
      <c r="H5421">
        <v>224.05</v>
      </c>
      <c r="I5421">
        <v>0.05</v>
      </c>
      <c r="J5421">
        <v>1702.78</v>
      </c>
      <c r="K5421">
        <v>1024.26</v>
      </c>
      <c r="L5421">
        <v>678.52</v>
      </c>
      <c r="M5421" t="s">
        <v>46</v>
      </c>
      <c r="N5421" t="str">
        <f t="shared" si="84"/>
        <v>Low</v>
      </c>
    </row>
    <row r="5422" spans="1:14" x14ac:dyDescent="0.3">
      <c r="A5422">
        <v>5421</v>
      </c>
      <c r="B5422" t="s">
        <v>952</v>
      </c>
      <c r="C5422" s="2">
        <v>45575</v>
      </c>
      <c r="D5422" t="s">
        <v>39</v>
      </c>
      <c r="E5422" t="s">
        <v>20</v>
      </c>
      <c r="F5422" t="s">
        <v>21</v>
      </c>
      <c r="G5422">
        <v>7</v>
      </c>
      <c r="H5422">
        <v>365.05</v>
      </c>
      <c r="I5422">
        <v>0.13</v>
      </c>
      <c r="J5422">
        <v>2223.15</v>
      </c>
      <c r="K5422">
        <v>1550.13</v>
      </c>
      <c r="L5422">
        <v>673.02</v>
      </c>
      <c r="M5422" t="s">
        <v>17</v>
      </c>
      <c r="N5422" t="str">
        <f t="shared" si="84"/>
        <v>Medium</v>
      </c>
    </row>
    <row r="5423" spans="1:14" x14ac:dyDescent="0.3">
      <c r="A5423">
        <v>5422</v>
      </c>
      <c r="B5423" t="s">
        <v>4087</v>
      </c>
      <c r="C5423" s="2">
        <v>45436</v>
      </c>
      <c r="D5423" t="s">
        <v>24</v>
      </c>
      <c r="E5423" t="s">
        <v>30</v>
      </c>
      <c r="F5423" t="s">
        <v>21</v>
      </c>
      <c r="G5423">
        <v>7</v>
      </c>
      <c r="H5423">
        <v>183.94</v>
      </c>
      <c r="I5423">
        <v>0.12</v>
      </c>
      <c r="J5423">
        <v>1133.07</v>
      </c>
      <c r="K5423">
        <v>775.69</v>
      </c>
      <c r="L5423">
        <v>357.38</v>
      </c>
      <c r="M5423" t="s">
        <v>40</v>
      </c>
      <c r="N5423" t="str">
        <f t="shared" si="84"/>
        <v>Medium</v>
      </c>
    </row>
    <row r="5424" spans="1:14" x14ac:dyDescent="0.3">
      <c r="A5424">
        <v>5423</v>
      </c>
      <c r="B5424" t="s">
        <v>3221</v>
      </c>
      <c r="C5424" s="2">
        <v>45535</v>
      </c>
      <c r="D5424" t="s">
        <v>14</v>
      </c>
      <c r="E5424" t="s">
        <v>30</v>
      </c>
      <c r="F5424" t="s">
        <v>16</v>
      </c>
      <c r="G5424">
        <v>3</v>
      </c>
      <c r="H5424">
        <v>70</v>
      </c>
      <c r="I5424">
        <v>0.14000000000000001</v>
      </c>
      <c r="J5424">
        <v>180.6</v>
      </c>
      <c r="K5424">
        <v>108.07</v>
      </c>
      <c r="L5424">
        <v>72.53</v>
      </c>
      <c r="M5424" t="s">
        <v>40</v>
      </c>
      <c r="N5424" t="str">
        <f t="shared" si="84"/>
        <v>Medium</v>
      </c>
    </row>
    <row r="5425" spans="1:14" x14ac:dyDescent="0.3">
      <c r="A5425">
        <v>5424</v>
      </c>
      <c r="B5425" t="s">
        <v>4088</v>
      </c>
      <c r="C5425" s="2">
        <v>45550</v>
      </c>
      <c r="D5425" t="s">
        <v>14</v>
      </c>
      <c r="E5425" t="s">
        <v>30</v>
      </c>
      <c r="F5425" t="s">
        <v>27</v>
      </c>
      <c r="G5425">
        <v>6</v>
      </c>
      <c r="H5425">
        <v>210.2</v>
      </c>
      <c r="I5425">
        <v>7.0000000000000007E-2</v>
      </c>
      <c r="J5425">
        <v>1172.92</v>
      </c>
      <c r="K5425">
        <v>931.89</v>
      </c>
      <c r="L5425">
        <v>241.03</v>
      </c>
      <c r="M5425" t="s">
        <v>40</v>
      </c>
      <c r="N5425" t="str">
        <f t="shared" si="84"/>
        <v>Low</v>
      </c>
    </row>
    <row r="5426" spans="1:14" x14ac:dyDescent="0.3">
      <c r="A5426">
        <v>5425</v>
      </c>
      <c r="B5426" t="s">
        <v>4089</v>
      </c>
      <c r="C5426" s="2">
        <v>45578</v>
      </c>
      <c r="D5426" t="s">
        <v>19</v>
      </c>
      <c r="E5426" t="s">
        <v>25</v>
      </c>
      <c r="F5426" t="s">
        <v>27</v>
      </c>
      <c r="G5426">
        <v>1</v>
      </c>
      <c r="H5426">
        <v>71.319999999999993</v>
      </c>
      <c r="I5426">
        <v>0.25</v>
      </c>
      <c r="J5426">
        <v>53.49</v>
      </c>
      <c r="K5426">
        <v>36.19</v>
      </c>
      <c r="L5426">
        <v>17.3</v>
      </c>
      <c r="M5426" t="s">
        <v>40</v>
      </c>
      <c r="N5426" t="str">
        <f t="shared" si="84"/>
        <v>High</v>
      </c>
    </row>
    <row r="5427" spans="1:14" x14ac:dyDescent="0.3">
      <c r="A5427">
        <v>5426</v>
      </c>
      <c r="B5427" t="s">
        <v>4090</v>
      </c>
      <c r="C5427" s="2">
        <v>45397</v>
      </c>
      <c r="D5427" t="s">
        <v>24</v>
      </c>
      <c r="E5427" t="s">
        <v>20</v>
      </c>
      <c r="F5427" t="s">
        <v>21</v>
      </c>
      <c r="G5427">
        <v>8</v>
      </c>
      <c r="H5427">
        <v>433.07</v>
      </c>
      <c r="I5427">
        <v>0.08</v>
      </c>
      <c r="J5427">
        <v>3187.4</v>
      </c>
      <c r="K5427">
        <v>1916.92</v>
      </c>
      <c r="L5427">
        <v>1270.48</v>
      </c>
      <c r="M5427" t="s">
        <v>46</v>
      </c>
      <c r="N5427" t="str">
        <f t="shared" si="84"/>
        <v>Low</v>
      </c>
    </row>
    <row r="5428" spans="1:14" x14ac:dyDescent="0.3">
      <c r="A5428">
        <v>5427</v>
      </c>
      <c r="B5428" t="s">
        <v>3130</v>
      </c>
      <c r="C5428" s="2">
        <v>45374</v>
      </c>
      <c r="D5428" t="s">
        <v>24</v>
      </c>
      <c r="E5428" t="s">
        <v>33</v>
      </c>
      <c r="F5428" t="s">
        <v>16</v>
      </c>
      <c r="G5428">
        <v>4</v>
      </c>
      <c r="H5428">
        <v>472.7</v>
      </c>
      <c r="I5428">
        <v>0.12</v>
      </c>
      <c r="J5428">
        <v>1663.9</v>
      </c>
      <c r="K5428">
        <v>1239.96</v>
      </c>
      <c r="L5428">
        <v>423.94</v>
      </c>
      <c r="M5428" t="s">
        <v>28</v>
      </c>
      <c r="N5428" t="str">
        <f t="shared" si="84"/>
        <v>Medium</v>
      </c>
    </row>
    <row r="5429" spans="1:14" x14ac:dyDescent="0.3">
      <c r="A5429">
        <v>5428</v>
      </c>
      <c r="B5429" t="s">
        <v>1870</v>
      </c>
      <c r="C5429" s="2">
        <v>45538</v>
      </c>
      <c r="D5429" t="s">
        <v>39</v>
      </c>
      <c r="E5429" t="s">
        <v>25</v>
      </c>
      <c r="F5429" t="s">
        <v>27</v>
      </c>
      <c r="G5429">
        <v>4</v>
      </c>
      <c r="H5429">
        <v>128.59</v>
      </c>
      <c r="I5429">
        <v>0.28000000000000003</v>
      </c>
      <c r="J5429">
        <v>370.34</v>
      </c>
      <c r="K5429">
        <v>256.61</v>
      </c>
      <c r="L5429">
        <v>113.73</v>
      </c>
      <c r="M5429" t="s">
        <v>28</v>
      </c>
      <c r="N5429" t="str">
        <f t="shared" si="84"/>
        <v>High</v>
      </c>
    </row>
    <row r="5430" spans="1:14" x14ac:dyDescent="0.3">
      <c r="A5430">
        <v>5429</v>
      </c>
      <c r="B5430" t="s">
        <v>4091</v>
      </c>
      <c r="C5430" s="2">
        <v>45595</v>
      </c>
      <c r="D5430" t="s">
        <v>24</v>
      </c>
      <c r="E5430" t="s">
        <v>33</v>
      </c>
      <c r="F5430" t="s">
        <v>16</v>
      </c>
      <c r="G5430">
        <v>1</v>
      </c>
      <c r="H5430">
        <v>438.7</v>
      </c>
      <c r="I5430">
        <v>0.24</v>
      </c>
      <c r="J5430">
        <v>333.41</v>
      </c>
      <c r="K5430">
        <v>193.92</v>
      </c>
      <c r="L5430">
        <v>139.49</v>
      </c>
      <c r="M5430" t="s">
        <v>40</v>
      </c>
      <c r="N5430" t="str">
        <f t="shared" si="84"/>
        <v>High</v>
      </c>
    </row>
    <row r="5431" spans="1:14" x14ac:dyDescent="0.3">
      <c r="A5431">
        <v>5430</v>
      </c>
      <c r="B5431" t="s">
        <v>4092</v>
      </c>
      <c r="C5431" s="2">
        <v>45550</v>
      </c>
      <c r="D5431" t="s">
        <v>14</v>
      </c>
      <c r="E5431" t="s">
        <v>15</v>
      </c>
      <c r="F5431" t="s">
        <v>27</v>
      </c>
      <c r="G5431">
        <v>7</v>
      </c>
      <c r="H5431">
        <v>292.95999999999998</v>
      </c>
      <c r="I5431">
        <v>0.04</v>
      </c>
      <c r="J5431">
        <v>1968.69</v>
      </c>
      <c r="K5431">
        <v>1212.83</v>
      </c>
      <c r="L5431">
        <v>755.86</v>
      </c>
      <c r="M5431" t="s">
        <v>17</v>
      </c>
      <c r="N5431" t="str">
        <f t="shared" si="84"/>
        <v>Low</v>
      </c>
    </row>
    <row r="5432" spans="1:14" x14ac:dyDescent="0.3">
      <c r="A5432">
        <v>5431</v>
      </c>
      <c r="B5432" t="s">
        <v>4093</v>
      </c>
      <c r="C5432" s="2">
        <v>45448</v>
      </c>
      <c r="D5432" t="s">
        <v>14</v>
      </c>
      <c r="E5432" t="s">
        <v>20</v>
      </c>
      <c r="F5432" t="s">
        <v>21</v>
      </c>
      <c r="G5432">
        <v>10</v>
      </c>
      <c r="H5432">
        <v>488.38</v>
      </c>
      <c r="I5432">
        <v>0.19</v>
      </c>
      <c r="J5432">
        <v>3955.88</v>
      </c>
      <c r="K5432">
        <v>2301.5300000000002</v>
      </c>
      <c r="L5432">
        <v>1654.35</v>
      </c>
      <c r="M5432" t="s">
        <v>22</v>
      </c>
      <c r="N5432" t="str">
        <f t="shared" si="84"/>
        <v>Medium</v>
      </c>
    </row>
    <row r="5433" spans="1:14" x14ac:dyDescent="0.3">
      <c r="A5433">
        <v>5432</v>
      </c>
      <c r="B5433" t="s">
        <v>4094</v>
      </c>
      <c r="C5433" s="2">
        <v>45319</v>
      </c>
      <c r="D5433" t="s">
        <v>39</v>
      </c>
      <c r="E5433" t="s">
        <v>15</v>
      </c>
      <c r="F5433" t="s">
        <v>27</v>
      </c>
      <c r="G5433">
        <v>9</v>
      </c>
      <c r="H5433">
        <v>291.5</v>
      </c>
      <c r="I5433">
        <v>0.28000000000000003</v>
      </c>
      <c r="J5433">
        <v>1888.92</v>
      </c>
      <c r="K5433">
        <v>1303.26</v>
      </c>
      <c r="L5433">
        <v>585.66</v>
      </c>
      <c r="M5433" t="s">
        <v>22</v>
      </c>
      <c r="N5433" t="str">
        <f t="shared" si="84"/>
        <v>High</v>
      </c>
    </row>
    <row r="5434" spans="1:14" x14ac:dyDescent="0.3">
      <c r="A5434">
        <v>5433</v>
      </c>
      <c r="B5434" t="s">
        <v>1908</v>
      </c>
      <c r="C5434" s="2">
        <v>45324</v>
      </c>
      <c r="D5434" t="s">
        <v>24</v>
      </c>
      <c r="E5434" t="s">
        <v>20</v>
      </c>
      <c r="F5434" t="s">
        <v>27</v>
      </c>
      <c r="G5434">
        <v>10</v>
      </c>
      <c r="H5434">
        <v>75.260000000000005</v>
      </c>
      <c r="I5434">
        <v>0.17</v>
      </c>
      <c r="J5434">
        <v>624.66</v>
      </c>
      <c r="K5434">
        <v>356.01</v>
      </c>
      <c r="L5434">
        <v>268.64999999999998</v>
      </c>
      <c r="M5434" t="s">
        <v>22</v>
      </c>
      <c r="N5434" t="str">
        <f t="shared" si="84"/>
        <v>Medium</v>
      </c>
    </row>
    <row r="5435" spans="1:14" x14ac:dyDescent="0.3">
      <c r="A5435">
        <v>5434</v>
      </c>
      <c r="B5435" t="s">
        <v>4095</v>
      </c>
      <c r="C5435" s="2">
        <v>45490</v>
      </c>
      <c r="D5435" t="s">
        <v>39</v>
      </c>
      <c r="E5435" t="s">
        <v>33</v>
      </c>
      <c r="F5435" t="s">
        <v>21</v>
      </c>
      <c r="G5435">
        <v>8</v>
      </c>
      <c r="H5435">
        <v>184.18</v>
      </c>
      <c r="I5435">
        <v>0.11</v>
      </c>
      <c r="J5435">
        <v>1311.36</v>
      </c>
      <c r="K5435">
        <v>1024.31</v>
      </c>
      <c r="L5435">
        <v>287.05</v>
      </c>
      <c r="M5435" t="s">
        <v>46</v>
      </c>
      <c r="N5435" t="str">
        <f t="shared" si="84"/>
        <v>Medium</v>
      </c>
    </row>
    <row r="5436" spans="1:14" x14ac:dyDescent="0.3">
      <c r="A5436">
        <v>5435</v>
      </c>
      <c r="B5436" t="s">
        <v>4096</v>
      </c>
      <c r="C5436" s="2">
        <v>45612</v>
      </c>
      <c r="D5436" t="s">
        <v>24</v>
      </c>
      <c r="E5436" t="s">
        <v>25</v>
      </c>
      <c r="F5436" t="s">
        <v>16</v>
      </c>
      <c r="G5436">
        <v>9</v>
      </c>
      <c r="H5436">
        <v>269.98</v>
      </c>
      <c r="I5436">
        <v>0.05</v>
      </c>
      <c r="J5436">
        <v>2308.33</v>
      </c>
      <c r="K5436">
        <v>1218.1199999999999</v>
      </c>
      <c r="L5436">
        <v>1090.21</v>
      </c>
      <c r="M5436" t="s">
        <v>28</v>
      </c>
      <c r="N5436" t="str">
        <f t="shared" si="84"/>
        <v>Low</v>
      </c>
    </row>
    <row r="5437" spans="1:14" x14ac:dyDescent="0.3">
      <c r="A5437">
        <v>5436</v>
      </c>
      <c r="B5437" t="s">
        <v>4097</v>
      </c>
      <c r="C5437" s="2">
        <v>45516</v>
      </c>
      <c r="D5437" t="s">
        <v>14</v>
      </c>
      <c r="E5437" t="s">
        <v>30</v>
      </c>
      <c r="F5437" t="s">
        <v>27</v>
      </c>
      <c r="G5437">
        <v>7</v>
      </c>
      <c r="H5437">
        <v>401.4</v>
      </c>
      <c r="I5437">
        <v>0.27</v>
      </c>
      <c r="J5437">
        <v>2051.15</v>
      </c>
      <c r="K5437">
        <v>1566.49</v>
      </c>
      <c r="L5437">
        <v>484.66</v>
      </c>
      <c r="M5437" t="s">
        <v>22</v>
      </c>
      <c r="N5437" t="str">
        <f t="shared" si="84"/>
        <v>High</v>
      </c>
    </row>
    <row r="5438" spans="1:14" x14ac:dyDescent="0.3">
      <c r="A5438">
        <v>5437</v>
      </c>
      <c r="B5438" t="s">
        <v>4098</v>
      </c>
      <c r="C5438" s="2">
        <v>45391</v>
      </c>
      <c r="D5438" t="s">
        <v>39</v>
      </c>
      <c r="E5438" t="s">
        <v>33</v>
      </c>
      <c r="F5438" t="s">
        <v>21</v>
      </c>
      <c r="G5438">
        <v>3</v>
      </c>
      <c r="H5438">
        <v>12.25</v>
      </c>
      <c r="I5438">
        <v>0.2</v>
      </c>
      <c r="J5438">
        <v>29.4</v>
      </c>
      <c r="K5438">
        <v>20.77</v>
      </c>
      <c r="L5438">
        <v>8.6300000000000008</v>
      </c>
      <c r="M5438" t="s">
        <v>46</v>
      </c>
      <c r="N5438" t="str">
        <f t="shared" si="84"/>
        <v>Medium</v>
      </c>
    </row>
    <row r="5439" spans="1:14" x14ac:dyDescent="0.3">
      <c r="A5439">
        <v>5438</v>
      </c>
      <c r="B5439" t="s">
        <v>4099</v>
      </c>
      <c r="C5439" s="2">
        <v>45354</v>
      </c>
      <c r="D5439" t="s">
        <v>19</v>
      </c>
      <c r="E5439" t="s">
        <v>20</v>
      </c>
      <c r="F5439" t="s">
        <v>16</v>
      </c>
      <c r="G5439">
        <v>5</v>
      </c>
      <c r="H5439">
        <v>32.909999999999997</v>
      </c>
      <c r="I5439">
        <v>0.13</v>
      </c>
      <c r="J5439">
        <v>143.16</v>
      </c>
      <c r="K5439">
        <v>89.56</v>
      </c>
      <c r="L5439">
        <v>53.6</v>
      </c>
      <c r="M5439" t="s">
        <v>28</v>
      </c>
      <c r="N5439" t="str">
        <f t="shared" si="84"/>
        <v>Medium</v>
      </c>
    </row>
    <row r="5440" spans="1:14" x14ac:dyDescent="0.3">
      <c r="A5440">
        <v>5439</v>
      </c>
      <c r="B5440" t="s">
        <v>4100</v>
      </c>
      <c r="C5440" s="2">
        <v>45622</v>
      </c>
      <c r="D5440" t="s">
        <v>24</v>
      </c>
      <c r="E5440" t="s">
        <v>30</v>
      </c>
      <c r="F5440" t="s">
        <v>27</v>
      </c>
      <c r="G5440">
        <v>7</v>
      </c>
      <c r="H5440">
        <v>318.75</v>
      </c>
      <c r="I5440">
        <v>0.22</v>
      </c>
      <c r="J5440">
        <v>1740.38</v>
      </c>
      <c r="K5440">
        <v>1342.7</v>
      </c>
      <c r="L5440">
        <v>397.68</v>
      </c>
      <c r="M5440" t="s">
        <v>28</v>
      </c>
      <c r="N5440" t="str">
        <f t="shared" si="84"/>
        <v>High</v>
      </c>
    </row>
    <row r="5441" spans="1:14" x14ac:dyDescent="0.3">
      <c r="A5441">
        <v>5440</v>
      </c>
      <c r="B5441" t="s">
        <v>4101</v>
      </c>
      <c r="C5441" s="2">
        <v>45520</v>
      </c>
      <c r="D5441" t="s">
        <v>19</v>
      </c>
      <c r="E5441" t="s">
        <v>15</v>
      </c>
      <c r="F5441" t="s">
        <v>27</v>
      </c>
      <c r="G5441">
        <v>1</v>
      </c>
      <c r="H5441">
        <v>303.26</v>
      </c>
      <c r="I5441">
        <v>0.14000000000000001</v>
      </c>
      <c r="J5441">
        <v>260.8</v>
      </c>
      <c r="K5441">
        <v>187.38</v>
      </c>
      <c r="L5441">
        <v>73.42</v>
      </c>
      <c r="M5441" t="s">
        <v>22</v>
      </c>
      <c r="N5441" t="str">
        <f t="shared" si="84"/>
        <v>Medium</v>
      </c>
    </row>
    <row r="5442" spans="1:14" x14ac:dyDescent="0.3">
      <c r="A5442">
        <v>5441</v>
      </c>
      <c r="B5442" t="s">
        <v>4102</v>
      </c>
      <c r="C5442" s="2">
        <v>45292</v>
      </c>
      <c r="D5442" t="s">
        <v>24</v>
      </c>
      <c r="E5442" t="s">
        <v>30</v>
      </c>
      <c r="F5442" t="s">
        <v>16</v>
      </c>
      <c r="G5442">
        <v>6</v>
      </c>
      <c r="H5442">
        <v>496.07</v>
      </c>
      <c r="I5442">
        <v>0.02</v>
      </c>
      <c r="J5442">
        <v>2916.89</v>
      </c>
      <c r="K5442">
        <v>1614.16</v>
      </c>
      <c r="L5442">
        <v>1302.73</v>
      </c>
      <c r="M5442" t="s">
        <v>22</v>
      </c>
      <c r="N5442" t="str">
        <f t="shared" si="84"/>
        <v>Low</v>
      </c>
    </row>
    <row r="5443" spans="1:14" x14ac:dyDescent="0.3">
      <c r="A5443">
        <v>5442</v>
      </c>
      <c r="B5443" t="s">
        <v>3227</v>
      </c>
      <c r="C5443" s="2">
        <v>45344</v>
      </c>
      <c r="D5443" t="s">
        <v>19</v>
      </c>
      <c r="E5443" t="s">
        <v>25</v>
      </c>
      <c r="F5443" t="s">
        <v>27</v>
      </c>
      <c r="G5443">
        <v>7</v>
      </c>
      <c r="H5443">
        <v>208.04</v>
      </c>
      <c r="I5443">
        <v>0.08</v>
      </c>
      <c r="J5443">
        <v>1339.78</v>
      </c>
      <c r="K5443">
        <v>962.29</v>
      </c>
      <c r="L5443">
        <v>377.49</v>
      </c>
      <c r="M5443" t="s">
        <v>22</v>
      </c>
      <c r="N5443" t="str">
        <f t="shared" ref="N5443:N5506" si="85">_xlfn.IFS(I5443=0,"No Discount",I5443&gt;=0.21,"High",I5443&gt;=0.11,"Medium",I5443&gt;=0.01,"Low")</f>
        <v>Low</v>
      </c>
    </row>
    <row r="5444" spans="1:14" x14ac:dyDescent="0.3">
      <c r="A5444">
        <v>5443</v>
      </c>
      <c r="B5444" t="s">
        <v>923</v>
      </c>
      <c r="C5444" s="2">
        <v>45376</v>
      </c>
      <c r="D5444" t="s">
        <v>19</v>
      </c>
      <c r="E5444" t="s">
        <v>30</v>
      </c>
      <c r="F5444" t="s">
        <v>16</v>
      </c>
      <c r="G5444">
        <v>3</v>
      </c>
      <c r="H5444">
        <v>301.64999999999998</v>
      </c>
      <c r="I5444">
        <v>0.09</v>
      </c>
      <c r="J5444">
        <v>823.5</v>
      </c>
      <c r="K5444">
        <v>595.32000000000005</v>
      </c>
      <c r="L5444">
        <v>228.18</v>
      </c>
      <c r="M5444" t="s">
        <v>46</v>
      </c>
      <c r="N5444" t="str">
        <f t="shared" si="85"/>
        <v>Low</v>
      </c>
    </row>
    <row r="5445" spans="1:14" x14ac:dyDescent="0.3">
      <c r="A5445">
        <v>5444</v>
      </c>
      <c r="B5445" t="s">
        <v>4103</v>
      </c>
      <c r="C5445" s="2">
        <v>45319</v>
      </c>
      <c r="D5445" t="s">
        <v>39</v>
      </c>
      <c r="E5445" t="s">
        <v>30</v>
      </c>
      <c r="F5445" t="s">
        <v>27</v>
      </c>
      <c r="G5445">
        <v>1</v>
      </c>
      <c r="H5445">
        <v>173.37</v>
      </c>
      <c r="I5445">
        <v>0.15</v>
      </c>
      <c r="J5445">
        <v>147.36000000000001</v>
      </c>
      <c r="K5445">
        <v>101.94</v>
      </c>
      <c r="L5445">
        <v>45.42</v>
      </c>
      <c r="M5445" t="s">
        <v>17</v>
      </c>
      <c r="N5445" t="str">
        <f t="shared" si="85"/>
        <v>Medium</v>
      </c>
    </row>
    <row r="5446" spans="1:14" x14ac:dyDescent="0.3">
      <c r="A5446">
        <v>5445</v>
      </c>
      <c r="B5446" t="s">
        <v>2439</v>
      </c>
      <c r="C5446" s="2">
        <v>45469</v>
      </c>
      <c r="D5446" t="s">
        <v>19</v>
      </c>
      <c r="E5446" t="s">
        <v>30</v>
      </c>
      <c r="F5446" t="s">
        <v>27</v>
      </c>
      <c r="G5446">
        <v>6</v>
      </c>
      <c r="H5446">
        <v>191.1</v>
      </c>
      <c r="I5446">
        <v>0.27</v>
      </c>
      <c r="J5446">
        <v>837.02</v>
      </c>
      <c r="K5446">
        <v>577.16</v>
      </c>
      <c r="L5446">
        <v>259.86</v>
      </c>
      <c r="M5446" t="s">
        <v>28</v>
      </c>
      <c r="N5446" t="str">
        <f t="shared" si="85"/>
        <v>High</v>
      </c>
    </row>
    <row r="5447" spans="1:14" x14ac:dyDescent="0.3">
      <c r="A5447">
        <v>5446</v>
      </c>
      <c r="B5447" t="s">
        <v>367</v>
      </c>
      <c r="C5447" s="2">
        <v>45556</v>
      </c>
      <c r="D5447" t="s">
        <v>24</v>
      </c>
      <c r="E5447" t="s">
        <v>33</v>
      </c>
      <c r="F5447" t="s">
        <v>27</v>
      </c>
      <c r="G5447">
        <v>8</v>
      </c>
      <c r="H5447">
        <v>404.19</v>
      </c>
      <c r="I5447">
        <v>0.2</v>
      </c>
      <c r="J5447">
        <v>2586.8200000000002</v>
      </c>
      <c r="K5447">
        <v>1498.21</v>
      </c>
      <c r="L5447">
        <v>1088.6099999999999</v>
      </c>
      <c r="M5447" t="s">
        <v>17</v>
      </c>
      <c r="N5447" t="str">
        <f t="shared" si="85"/>
        <v>Medium</v>
      </c>
    </row>
    <row r="5448" spans="1:14" x14ac:dyDescent="0.3">
      <c r="A5448">
        <v>5447</v>
      </c>
      <c r="B5448" t="s">
        <v>4104</v>
      </c>
      <c r="C5448" s="2">
        <v>45305</v>
      </c>
      <c r="D5448" t="s">
        <v>14</v>
      </c>
      <c r="E5448" t="s">
        <v>25</v>
      </c>
      <c r="F5448" t="s">
        <v>27</v>
      </c>
      <c r="G5448">
        <v>4</v>
      </c>
      <c r="H5448">
        <v>118.25</v>
      </c>
      <c r="I5448">
        <v>0.01</v>
      </c>
      <c r="J5448">
        <v>468.27</v>
      </c>
      <c r="K5448">
        <v>334.15</v>
      </c>
      <c r="L5448">
        <v>134.12</v>
      </c>
      <c r="M5448" t="s">
        <v>17</v>
      </c>
      <c r="N5448" t="str">
        <f t="shared" si="85"/>
        <v>Low</v>
      </c>
    </row>
    <row r="5449" spans="1:14" x14ac:dyDescent="0.3">
      <c r="A5449">
        <v>5448</v>
      </c>
      <c r="B5449" t="s">
        <v>191</v>
      </c>
      <c r="C5449" s="2">
        <v>45441</v>
      </c>
      <c r="D5449" t="s">
        <v>19</v>
      </c>
      <c r="E5449" t="s">
        <v>33</v>
      </c>
      <c r="F5449" t="s">
        <v>27</v>
      </c>
      <c r="G5449">
        <v>9</v>
      </c>
      <c r="H5449">
        <v>124.62</v>
      </c>
      <c r="I5449">
        <v>0.21</v>
      </c>
      <c r="J5449">
        <v>886.05</v>
      </c>
      <c r="K5449">
        <v>631.33000000000004</v>
      </c>
      <c r="L5449">
        <v>254.72</v>
      </c>
      <c r="M5449" t="s">
        <v>40</v>
      </c>
      <c r="N5449" t="str">
        <f t="shared" si="85"/>
        <v>High</v>
      </c>
    </row>
    <row r="5450" spans="1:14" x14ac:dyDescent="0.3">
      <c r="A5450">
        <v>5449</v>
      </c>
      <c r="B5450" t="s">
        <v>4105</v>
      </c>
      <c r="C5450" s="2">
        <v>45614</v>
      </c>
      <c r="D5450" t="s">
        <v>14</v>
      </c>
      <c r="E5450" t="s">
        <v>30</v>
      </c>
      <c r="F5450" t="s">
        <v>21</v>
      </c>
      <c r="G5450">
        <v>2</v>
      </c>
      <c r="H5450">
        <v>398.33</v>
      </c>
      <c r="I5450">
        <v>0.14000000000000001</v>
      </c>
      <c r="J5450">
        <v>685.13</v>
      </c>
      <c r="K5450">
        <v>531.95000000000005</v>
      </c>
      <c r="L5450">
        <v>153.18</v>
      </c>
      <c r="M5450" t="s">
        <v>22</v>
      </c>
      <c r="N5450" t="str">
        <f t="shared" si="85"/>
        <v>Medium</v>
      </c>
    </row>
    <row r="5451" spans="1:14" x14ac:dyDescent="0.3">
      <c r="A5451">
        <v>5450</v>
      </c>
      <c r="B5451" t="s">
        <v>853</v>
      </c>
      <c r="C5451" s="2">
        <v>45628</v>
      </c>
      <c r="D5451" t="s">
        <v>39</v>
      </c>
      <c r="E5451" t="s">
        <v>30</v>
      </c>
      <c r="F5451" t="s">
        <v>16</v>
      </c>
      <c r="G5451">
        <v>10</v>
      </c>
      <c r="H5451">
        <v>179.24</v>
      </c>
      <c r="I5451">
        <v>0.28999999999999998</v>
      </c>
      <c r="J5451">
        <v>1272.5999999999999</v>
      </c>
      <c r="K5451">
        <v>678.39</v>
      </c>
      <c r="L5451">
        <v>594.21</v>
      </c>
      <c r="M5451" t="s">
        <v>28</v>
      </c>
      <c r="N5451" t="str">
        <f t="shared" si="85"/>
        <v>High</v>
      </c>
    </row>
    <row r="5452" spans="1:14" x14ac:dyDescent="0.3">
      <c r="A5452">
        <v>5451</v>
      </c>
      <c r="B5452" t="s">
        <v>152</v>
      </c>
      <c r="C5452" s="2">
        <v>45363</v>
      </c>
      <c r="D5452" t="s">
        <v>39</v>
      </c>
      <c r="E5452" t="s">
        <v>15</v>
      </c>
      <c r="F5452" t="s">
        <v>27</v>
      </c>
      <c r="G5452">
        <v>2</v>
      </c>
      <c r="H5452">
        <v>160.44999999999999</v>
      </c>
      <c r="I5452">
        <v>0.05</v>
      </c>
      <c r="J5452">
        <v>304.85000000000002</v>
      </c>
      <c r="K5452">
        <v>198.76</v>
      </c>
      <c r="L5452">
        <v>106.09</v>
      </c>
      <c r="M5452" t="s">
        <v>46</v>
      </c>
      <c r="N5452" t="str">
        <f t="shared" si="85"/>
        <v>Low</v>
      </c>
    </row>
    <row r="5453" spans="1:14" x14ac:dyDescent="0.3">
      <c r="A5453">
        <v>5452</v>
      </c>
      <c r="B5453" t="s">
        <v>4106</v>
      </c>
      <c r="C5453" s="2">
        <v>45399</v>
      </c>
      <c r="D5453" t="s">
        <v>24</v>
      </c>
      <c r="E5453" t="s">
        <v>30</v>
      </c>
      <c r="F5453" t="s">
        <v>27</v>
      </c>
      <c r="G5453">
        <v>4</v>
      </c>
      <c r="H5453">
        <v>262.33999999999997</v>
      </c>
      <c r="I5453">
        <v>0.05</v>
      </c>
      <c r="J5453">
        <v>996.89</v>
      </c>
      <c r="K5453">
        <v>550.79</v>
      </c>
      <c r="L5453">
        <v>446.1</v>
      </c>
      <c r="M5453" t="s">
        <v>40</v>
      </c>
      <c r="N5453" t="str">
        <f t="shared" si="85"/>
        <v>Low</v>
      </c>
    </row>
    <row r="5454" spans="1:14" x14ac:dyDescent="0.3">
      <c r="A5454">
        <v>5453</v>
      </c>
      <c r="B5454" t="s">
        <v>4107</v>
      </c>
      <c r="C5454" s="2">
        <v>45396</v>
      </c>
      <c r="D5454" t="s">
        <v>14</v>
      </c>
      <c r="E5454" t="s">
        <v>30</v>
      </c>
      <c r="F5454" t="s">
        <v>21</v>
      </c>
      <c r="G5454">
        <v>2</v>
      </c>
      <c r="H5454">
        <v>108.7</v>
      </c>
      <c r="I5454">
        <v>0.16</v>
      </c>
      <c r="J5454">
        <v>182.62</v>
      </c>
      <c r="K5454">
        <v>115.73</v>
      </c>
      <c r="L5454">
        <v>66.89</v>
      </c>
      <c r="M5454" t="s">
        <v>46</v>
      </c>
      <c r="N5454" t="str">
        <f t="shared" si="85"/>
        <v>Medium</v>
      </c>
    </row>
    <row r="5455" spans="1:14" x14ac:dyDescent="0.3">
      <c r="A5455">
        <v>5454</v>
      </c>
      <c r="B5455" t="s">
        <v>4108</v>
      </c>
      <c r="C5455" s="2">
        <v>45303</v>
      </c>
      <c r="D5455" t="s">
        <v>19</v>
      </c>
      <c r="E5455" t="s">
        <v>15</v>
      </c>
      <c r="F5455" t="s">
        <v>16</v>
      </c>
      <c r="G5455">
        <v>2</v>
      </c>
      <c r="H5455">
        <v>478.05</v>
      </c>
      <c r="I5455">
        <v>0.01</v>
      </c>
      <c r="J5455">
        <v>946.54</v>
      </c>
      <c r="K5455">
        <v>568.71</v>
      </c>
      <c r="L5455">
        <v>377.83</v>
      </c>
      <c r="M5455" t="s">
        <v>46</v>
      </c>
      <c r="N5455" t="str">
        <f t="shared" si="85"/>
        <v>Low</v>
      </c>
    </row>
    <row r="5456" spans="1:14" x14ac:dyDescent="0.3">
      <c r="A5456">
        <v>5455</v>
      </c>
      <c r="B5456" t="s">
        <v>1757</v>
      </c>
      <c r="C5456" s="2">
        <v>45481</v>
      </c>
      <c r="D5456" t="s">
        <v>24</v>
      </c>
      <c r="E5456" t="s">
        <v>25</v>
      </c>
      <c r="F5456" t="s">
        <v>27</v>
      </c>
      <c r="G5456">
        <v>6</v>
      </c>
      <c r="H5456">
        <v>135.19</v>
      </c>
      <c r="I5456">
        <v>0.21</v>
      </c>
      <c r="J5456">
        <v>640.79999999999995</v>
      </c>
      <c r="K5456">
        <v>390.11</v>
      </c>
      <c r="L5456">
        <v>250.69</v>
      </c>
      <c r="M5456" t="s">
        <v>22</v>
      </c>
      <c r="N5456" t="str">
        <f t="shared" si="85"/>
        <v>High</v>
      </c>
    </row>
    <row r="5457" spans="1:14" x14ac:dyDescent="0.3">
      <c r="A5457">
        <v>5456</v>
      </c>
      <c r="B5457" t="s">
        <v>2861</v>
      </c>
      <c r="C5457" s="2">
        <v>45571</v>
      </c>
      <c r="D5457" t="s">
        <v>39</v>
      </c>
      <c r="E5457" t="s">
        <v>30</v>
      </c>
      <c r="F5457" t="s">
        <v>27</v>
      </c>
      <c r="G5457">
        <v>6</v>
      </c>
      <c r="H5457">
        <v>287.39</v>
      </c>
      <c r="I5457">
        <v>0</v>
      </c>
      <c r="J5457">
        <v>1724.34</v>
      </c>
      <c r="K5457">
        <v>1162.28</v>
      </c>
      <c r="L5457">
        <v>562.05999999999995</v>
      </c>
      <c r="M5457" t="s">
        <v>28</v>
      </c>
      <c r="N5457" t="str">
        <f t="shared" si="85"/>
        <v>No Discount</v>
      </c>
    </row>
    <row r="5458" spans="1:14" x14ac:dyDescent="0.3">
      <c r="A5458">
        <v>5457</v>
      </c>
      <c r="B5458" t="s">
        <v>2171</v>
      </c>
      <c r="C5458" s="2">
        <v>45606</v>
      </c>
      <c r="D5458" t="s">
        <v>14</v>
      </c>
      <c r="E5458" t="s">
        <v>25</v>
      </c>
      <c r="F5458" t="s">
        <v>16</v>
      </c>
      <c r="G5458">
        <v>8</v>
      </c>
      <c r="H5458">
        <v>58.88</v>
      </c>
      <c r="I5458">
        <v>0.05</v>
      </c>
      <c r="J5458">
        <v>447.49</v>
      </c>
      <c r="K5458">
        <v>250.77</v>
      </c>
      <c r="L5458">
        <v>196.72</v>
      </c>
      <c r="M5458" t="s">
        <v>46</v>
      </c>
      <c r="N5458" t="str">
        <f t="shared" si="85"/>
        <v>Low</v>
      </c>
    </row>
    <row r="5459" spans="1:14" x14ac:dyDescent="0.3">
      <c r="A5459">
        <v>5458</v>
      </c>
      <c r="B5459" t="s">
        <v>4109</v>
      </c>
      <c r="C5459" s="2">
        <v>45555</v>
      </c>
      <c r="D5459" t="s">
        <v>24</v>
      </c>
      <c r="E5459" t="s">
        <v>25</v>
      </c>
      <c r="F5459" t="s">
        <v>16</v>
      </c>
      <c r="G5459">
        <v>8</v>
      </c>
      <c r="H5459">
        <v>267.10000000000002</v>
      </c>
      <c r="I5459">
        <v>0.12</v>
      </c>
      <c r="J5459">
        <v>1880.38</v>
      </c>
      <c r="K5459">
        <v>1472.57</v>
      </c>
      <c r="L5459">
        <v>407.81</v>
      </c>
      <c r="M5459" t="s">
        <v>28</v>
      </c>
      <c r="N5459" t="str">
        <f t="shared" si="85"/>
        <v>Medium</v>
      </c>
    </row>
    <row r="5460" spans="1:14" x14ac:dyDescent="0.3">
      <c r="A5460">
        <v>5459</v>
      </c>
      <c r="B5460" t="s">
        <v>4110</v>
      </c>
      <c r="C5460" s="2">
        <v>45581</v>
      </c>
      <c r="D5460" t="s">
        <v>24</v>
      </c>
      <c r="E5460" t="s">
        <v>15</v>
      </c>
      <c r="F5460" t="s">
        <v>16</v>
      </c>
      <c r="G5460">
        <v>5</v>
      </c>
      <c r="H5460">
        <v>201.66</v>
      </c>
      <c r="I5460">
        <v>0.18</v>
      </c>
      <c r="J5460">
        <v>826.81</v>
      </c>
      <c r="K5460">
        <v>580.91</v>
      </c>
      <c r="L5460">
        <v>245.9</v>
      </c>
      <c r="M5460" t="s">
        <v>17</v>
      </c>
      <c r="N5460" t="str">
        <f t="shared" si="85"/>
        <v>Medium</v>
      </c>
    </row>
    <row r="5461" spans="1:14" x14ac:dyDescent="0.3">
      <c r="A5461">
        <v>5460</v>
      </c>
      <c r="B5461" t="s">
        <v>3077</v>
      </c>
      <c r="C5461" s="2">
        <v>45538</v>
      </c>
      <c r="D5461" t="s">
        <v>19</v>
      </c>
      <c r="E5461" t="s">
        <v>15</v>
      </c>
      <c r="F5461" t="s">
        <v>27</v>
      </c>
      <c r="G5461">
        <v>1</v>
      </c>
      <c r="H5461">
        <v>50.99</v>
      </c>
      <c r="I5461">
        <v>0.04</v>
      </c>
      <c r="J5461">
        <v>48.95</v>
      </c>
      <c r="K5461">
        <v>37.51</v>
      </c>
      <c r="L5461">
        <v>11.44</v>
      </c>
      <c r="M5461" t="s">
        <v>17</v>
      </c>
      <c r="N5461" t="str">
        <f t="shared" si="85"/>
        <v>Low</v>
      </c>
    </row>
    <row r="5462" spans="1:14" x14ac:dyDescent="0.3">
      <c r="A5462">
        <v>5461</v>
      </c>
      <c r="B5462" t="s">
        <v>4111</v>
      </c>
      <c r="C5462" s="2">
        <v>45307</v>
      </c>
      <c r="D5462" t="s">
        <v>14</v>
      </c>
      <c r="E5462" t="s">
        <v>15</v>
      </c>
      <c r="F5462" t="s">
        <v>16</v>
      </c>
      <c r="G5462">
        <v>10</v>
      </c>
      <c r="H5462">
        <v>333.38</v>
      </c>
      <c r="I5462">
        <v>0.08</v>
      </c>
      <c r="J5462">
        <v>3067.1</v>
      </c>
      <c r="K5462">
        <v>2180.58</v>
      </c>
      <c r="L5462">
        <v>886.52</v>
      </c>
      <c r="M5462" t="s">
        <v>40</v>
      </c>
      <c r="N5462" t="str">
        <f t="shared" si="85"/>
        <v>Low</v>
      </c>
    </row>
    <row r="5463" spans="1:14" x14ac:dyDescent="0.3">
      <c r="A5463">
        <v>5462</v>
      </c>
      <c r="B5463" t="s">
        <v>434</v>
      </c>
      <c r="C5463" s="2">
        <v>45519</v>
      </c>
      <c r="D5463" t="s">
        <v>39</v>
      </c>
      <c r="E5463" t="s">
        <v>33</v>
      </c>
      <c r="F5463" t="s">
        <v>27</v>
      </c>
      <c r="G5463">
        <v>9</v>
      </c>
      <c r="H5463">
        <v>215.96</v>
      </c>
      <c r="I5463">
        <v>0.04</v>
      </c>
      <c r="J5463">
        <v>1865.89</v>
      </c>
      <c r="K5463">
        <v>1111.42</v>
      </c>
      <c r="L5463">
        <v>754.47</v>
      </c>
      <c r="M5463" t="s">
        <v>22</v>
      </c>
      <c r="N5463" t="str">
        <f t="shared" si="85"/>
        <v>Low</v>
      </c>
    </row>
    <row r="5464" spans="1:14" x14ac:dyDescent="0.3">
      <c r="A5464">
        <v>5463</v>
      </c>
      <c r="B5464" t="s">
        <v>4112</v>
      </c>
      <c r="C5464" s="2">
        <v>45538</v>
      </c>
      <c r="D5464" t="s">
        <v>14</v>
      </c>
      <c r="E5464" t="s">
        <v>30</v>
      </c>
      <c r="F5464" t="s">
        <v>16</v>
      </c>
      <c r="G5464">
        <v>6</v>
      </c>
      <c r="H5464">
        <v>79.37</v>
      </c>
      <c r="I5464">
        <v>0.2</v>
      </c>
      <c r="J5464">
        <v>380.98</v>
      </c>
      <c r="K5464">
        <v>266.67</v>
      </c>
      <c r="L5464">
        <v>114.31</v>
      </c>
      <c r="M5464" t="s">
        <v>17</v>
      </c>
      <c r="N5464" t="str">
        <f t="shared" si="85"/>
        <v>Medium</v>
      </c>
    </row>
    <row r="5465" spans="1:14" x14ac:dyDescent="0.3">
      <c r="A5465">
        <v>5464</v>
      </c>
      <c r="B5465" t="s">
        <v>3355</v>
      </c>
      <c r="C5465" s="2">
        <v>45510</v>
      </c>
      <c r="D5465" t="s">
        <v>24</v>
      </c>
      <c r="E5465" t="s">
        <v>15</v>
      </c>
      <c r="F5465" t="s">
        <v>21</v>
      </c>
      <c r="G5465">
        <v>5</v>
      </c>
      <c r="H5465">
        <v>399.48</v>
      </c>
      <c r="I5465">
        <v>0.23</v>
      </c>
      <c r="J5465">
        <v>1538</v>
      </c>
      <c r="K5465">
        <v>846.89</v>
      </c>
      <c r="L5465">
        <v>691.11</v>
      </c>
      <c r="M5465" t="s">
        <v>17</v>
      </c>
      <c r="N5465" t="str">
        <f t="shared" si="85"/>
        <v>High</v>
      </c>
    </row>
    <row r="5466" spans="1:14" x14ac:dyDescent="0.3">
      <c r="A5466">
        <v>5465</v>
      </c>
      <c r="B5466" t="s">
        <v>1914</v>
      </c>
      <c r="C5466" s="2">
        <v>45359</v>
      </c>
      <c r="D5466" t="s">
        <v>19</v>
      </c>
      <c r="E5466" t="s">
        <v>20</v>
      </c>
      <c r="F5466" t="s">
        <v>16</v>
      </c>
      <c r="G5466">
        <v>4</v>
      </c>
      <c r="H5466">
        <v>238.21</v>
      </c>
      <c r="I5466">
        <v>0.19</v>
      </c>
      <c r="J5466">
        <v>771.8</v>
      </c>
      <c r="K5466">
        <v>545.6</v>
      </c>
      <c r="L5466">
        <v>226.2</v>
      </c>
      <c r="M5466" t="s">
        <v>22</v>
      </c>
      <c r="N5466" t="str">
        <f t="shared" si="85"/>
        <v>Medium</v>
      </c>
    </row>
    <row r="5467" spans="1:14" x14ac:dyDescent="0.3">
      <c r="A5467">
        <v>5466</v>
      </c>
      <c r="B5467" t="s">
        <v>4113</v>
      </c>
      <c r="C5467" s="2">
        <v>45411</v>
      </c>
      <c r="D5467" t="s">
        <v>24</v>
      </c>
      <c r="E5467" t="s">
        <v>33</v>
      </c>
      <c r="F5467" t="s">
        <v>16</v>
      </c>
      <c r="G5467">
        <v>5</v>
      </c>
      <c r="H5467">
        <v>138.25</v>
      </c>
      <c r="I5467">
        <v>0.08</v>
      </c>
      <c r="J5467">
        <v>635.95000000000005</v>
      </c>
      <c r="K5467">
        <v>466.34</v>
      </c>
      <c r="L5467">
        <v>169.61</v>
      </c>
      <c r="M5467" t="s">
        <v>46</v>
      </c>
      <c r="N5467" t="str">
        <f t="shared" si="85"/>
        <v>Low</v>
      </c>
    </row>
    <row r="5468" spans="1:14" x14ac:dyDescent="0.3">
      <c r="A5468">
        <v>5467</v>
      </c>
      <c r="B5468" t="s">
        <v>4114</v>
      </c>
      <c r="C5468" s="2">
        <v>45484</v>
      </c>
      <c r="D5468" t="s">
        <v>14</v>
      </c>
      <c r="E5468" t="s">
        <v>30</v>
      </c>
      <c r="F5468" t="s">
        <v>27</v>
      </c>
      <c r="G5468">
        <v>2</v>
      </c>
      <c r="H5468">
        <v>494.24</v>
      </c>
      <c r="I5468">
        <v>0.26</v>
      </c>
      <c r="J5468">
        <v>731.48</v>
      </c>
      <c r="K5468">
        <v>395.08</v>
      </c>
      <c r="L5468">
        <v>336.4</v>
      </c>
      <c r="M5468" t="s">
        <v>46</v>
      </c>
      <c r="N5468" t="str">
        <f t="shared" si="85"/>
        <v>High</v>
      </c>
    </row>
    <row r="5469" spans="1:14" x14ac:dyDescent="0.3">
      <c r="A5469">
        <v>5468</v>
      </c>
      <c r="B5469" t="s">
        <v>4115</v>
      </c>
      <c r="C5469" s="2">
        <v>45453</v>
      </c>
      <c r="D5469" t="s">
        <v>19</v>
      </c>
      <c r="E5469" t="s">
        <v>20</v>
      </c>
      <c r="F5469" t="s">
        <v>27</v>
      </c>
      <c r="G5469">
        <v>10</v>
      </c>
      <c r="H5469">
        <v>426.4</v>
      </c>
      <c r="I5469">
        <v>0.24</v>
      </c>
      <c r="J5469">
        <v>3240.64</v>
      </c>
      <c r="K5469">
        <v>1653.26</v>
      </c>
      <c r="L5469">
        <v>1587.38</v>
      </c>
      <c r="M5469" t="s">
        <v>28</v>
      </c>
      <c r="N5469" t="str">
        <f t="shared" si="85"/>
        <v>High</v>
      </c>
    </row>
    <row r="5470" spans="1:14" x14ac:dyDescent="0.3">
      <c r="A5470">
        <v>5469</v>
      </c>
      <c r="B5470" t="s">
        <v>3543</v>
      </c>
      <c r="C5470" s="2">
        <v>45450</v>
      </c>
      <c r="D5470" t="s">
        <v>19</v>
      </c>
      <c r="E5470" t="s">
        <v>20</v>
      </c>
      <c r="F5470" t="s">
        <v>16</v>
      </c>
      <c r="G5470">
        <v>2</v>
      </c>
      <c r="H5470">
        <v>24.71</v>
      </c>
      <c r="I5470">
        <v>0.24</v>
      </c>
      <c r="J5470">
        <v>37.56</v>
      </c>
      <c r="K5470">
        <v>24.4</v>
      </c>
      <c r="L5470">
        <v>13.16</v>
      </c>
      <c r="M5470" t="s">
        <v>46</v>
      </c>
      <c r="N5470" t="str">
        <f t="shared" si="85"/>
        <v>High</v>
      </c>
    </row>
    <row r="5471" spans="1:14" x14ac:dyDescent="0.3">
      <c r="A5471">
        <v>5470</v>
      </c>
      <c r="B5471" t="s">
        <v>1729</v>
      </c>
      <c r="C5471" s="2">
        <v>45591</v>
      </c>
      <c r="D5471" t="s">
        <v>14</v>
      </c>
      <c r="E5471" t="s">
        <v>30</v>
      </c>
      <c r="F5471" t="s">
        <v>16</v>
      </c>
      <c r="G5471">
        <v>4</v>
      </c>
      <c r="H5471">
        <v>90.06</v>
      </c>
      <c r="I5471">
        <v>0.01</v>
      </c>
      <c r="J5471">
        <v>356.64</v>
      </c>
      <c r="K5471">
        <v>225.11</v>
      </c>
      <c r="L5471">
        <v>131.53</v>
      </c>
      <c r="M5471" t="s">
        <v>17</v>
      </c>
      <c r="N5471" t="str">
        <f t="shared" si="85"/>
        <v>Low</v>
      </c>
    </row>
    <row r="5472" spans="1:14" x14ac:dyDescent="0.3">
      <c r="A5472">
        <v>5471</v>
      </c>
      <c r="B5472" t="s">
        <v>655</v>
      </c>
      <c r="C5472" s="2">
        <v>45639</v>
      </c>
      <c r="D5472" t="s">
        <v>39</v>
      </c>
      <c r="E5472" t="s">
        <v>25</v>
      </c>
      <c r="F5472" t="s">
        <v>27</v>
      </c>
      <c r="G5472">
        <v>9</v>
      </c>
      <c r="H5472">
        <v>157.24</v>
      </c>
      <c r="I5472">
        <v>0.02</v>
      </c>
      <c r="J5472">
        <v>1386.86</v>
      </c>
      <c r="K5472">
        <v>734.76</v>
      </c>
      <c r="L5472">
        <v>652.1</v>
      </c>
      <c r="M5472" t="s">
        <v>46</v>
      </c>
      <c r="N5472" t="str">
        <f t="shared" si="85"/>
        <v>Low</v>
      </c>
    </row>
    <row r="5473" spans="1:14" x14ac:dyDescent="0.3">
      <c r="A5473">
        <v>5472</v>
      </c>
      <c r="B5473" t="s">
        <v>2687</v>
      </c>
      <c r="C5473" s="2">
        <v>45639</v>
      </c>
      <c r="D5473" t="s">
        <v>19</v>
      </c>
      <c r="E5473" t="s">
        <v>30</v>
      </c>
      <c r="F5473" t="s">
        <v>27</v>
      </c>
      <c r="G5473">
        <v>4</v>
      </c>
      <c r="H5473">
        <v>78.7</v>
      </c>
      <c r="I5473">
        <v>0.24</v>
      </c>
      <c r="J5473">
        <v>239.25</v>
      </c>
      <c r="K5473">
        <v>149.93</v>
      </c>
      <c r="L5473">
        <v>89.32</v>
      </c>
      <c r="M5473" t="s">
        <v>22</v>
      </c>
      <c r="N5473" t="str">
        <f t="shared" si="85"/>
        <v>High</v>
      </c>
    </row>
    <row r="5474" spans="1:14" x14ac:dyDescent="0.3">
      <c r="A5474">
        <v>5473</v>
      </c>
      <c r="B5474" t="s">
        <v>306</v>
      </c>
      <c r="C5474" s="2">
        <v>45519</v>
      </c>
      <c r="D5474" t="s">
        <v>19</v>
      </c>
      <c r="E5474" t="s">
        <v>33</v>
      </c>
      <c r="F5474" t="s">
        <v>16</v>
      </c>
      <c r="G5474">
        <v>1</v>
      </c>
      <c r="H5474">
        <v>369.31</v>
      </c>
      <c r="I5474">
        <v>0</v>
      </c>
      <c r="J5474">
        <v>369.31</v>
      </c>
      <c r="K5474">
        <v>230.64</v>
      </c>
      <c r="L5474">
        <v>138.66999999999999</v>
      </c>
      <c r="M5474" t="s">
        <v>17</v>
      </c>
      <c r="N5474" t="str">
        <f t="shared" si="85"/>
        <v>No Discount</v>
      </c>
    </row>
    <row r="5475" spans="1:14" x14ac:dyDescent="0.3">
      <c r="A5475">
        <v>5474</v>
      </c>
      <c r="B5475" t="s">
        <v>1721</v>
      </c>
      <c r="C5475" s="2">
        <v>45423</v>
      </c>
      <c r="D5475" t="s">
        <v>24</v>
      </c>
      <c r="E5475" t="s">
        <v>30</v>
      </c>
      <c r="F5475" t="s">
        <v>16</v>
      </c>
      <c r="G5475">
        <v>8</v>
      </c>
      <c r="H5475">
        <v>375.2</v>
      </c>
      <c r="I5475">
        <v>0.18</v>
      </c>
      <c r="J5475">
        <v>2461.31</v>
      </c>
      <c r="K5475">
        <v>1275.71</v>
      </c>
      <c r="L5475">
        <v>1185.5999999999999</v>
      </c>
      <c r="M5475" t="s">
        <v>46</v>
      </c>
      <c r="N5475" t="str">
        <f t="shared" si="85"/>
        <v>Medium</v>
      </c>
    </row>
    <row r="5476" spans="1:14" x14ac:dyDescent="0.3">
      <c r="A5476">
        <v>5475</v>
      </c>
      <c r="B5476" t="s">
        <v>4116</v>
      </c>
      <c r="C5476" s="2">
        <v>45330</v>
      </c>
      <c r="D5476" t="s">
        <v>14</v>
      </c>
      <c r="E5476" t="s">
        <v>33</v>
      </c>
      <c r="F5476" t="s">
        <v>27</v>
      </c>
      <c r="G5476">
        <v>1</v>
      </c>
      <c r="H5476">
        <v>307.5</v>
      </c>
      <c r="I5476">
        <v>0.27</v>
      </c>
      <c r="J5476">
        <v>224.47</v>
      </c>
      <c r="K5476">
        <v>120.16</v>
      </c>
      <c r="L5476">
        <v>104.31</v>
      </c>
      <c r="M5476" t="s">
        <v>46</v>
      </c>
      <c r="N5476" t="str">
        <f t="shared" si="85"/>
        <v>High</v>
      </c>
    </row>
    <row r="5477" spans="1:14" x14ac:dyDescent="0.3">
      <c r="A5477">
        <v>5476</v>
      </c>
      <c r="B5477" t="s">
        <v>1281</v>
      </c>
      <c r="C5477" s="2">
        <v>45433</v>
      </c>
      <c r="D5477" t="s">
        <v>19</v>
      </c>
      <c r="E5477" t="s">
        <v>15</v>
      </c>
      <c r="F5477" t="s">
        <v>21</v>
      </c>
      <c r="G5477">
        <v>2</v>
      </c>
      <c r="H5477">
        <v>76.81</v>
      </c>
      <c r="I5477">
        <v>0.22</v>
      </c>
      <c r="J5477">
        <v>119.82</v>
      </c>
      <c r="K5477">
        <v>86.28</v>
      </c>
      <c r="L5477">
        <v>33.54</v>
      </c>
      <c r="M5477" t="s">
        <v>22</v>
      </c>
      <c r="N5477" t="str">
        <f t="shared" si="85"/>
        <v>High</v>
      </c>
    </row>
    <row r="5478" spans="1:14" x14ac:dyDescent="0.3">
      <c r="A5478">
        <v>5477</v>
      </c>
      <c r="B5478" t="s">
        <v>4117</v>
      </c>
      <c r="C5478" s="2">
        <v>45634</v>
      </c>
      <c r="D5478" t="s">
        <v>14</v>
      </c>
      <c r="E5478" t="s">
        <v>33</v>
      </c>
      <c r="F5478" t="s">
        <v>27</v>
      </c>
      <c r="G5478">
        <v>5</v>
      </c>
      <c r="H5478">
        <v>417.88</v>
      </c>
      <c r="I5478">
        <v>0.01</v>
      </c>
      <c r="J5478">
        <v>2068.5100000000002</v>
      </c>
      <c r="K5478">
        <v>1528.67</v>
      </c>
      <c r="L5478">
        <v>539.84</v>
      </c>
      <c r="M5478" t="s">
        <v>17</v>
      </c>
      <c r="N5478" t="str">
        <f t="shared" si="85"/>
        <v>Low</v>
      </c>
    </row>
    <row r="5479" spans="1:14" x14ac:dyDescent="0.3">
      <c r="A5479">
        <v>5478</v>
      </c>
      <c r="B5479" t="s">
        <v>4118</v>
      </c>
      <c r="C5479" s="2">
        <v>45557</v>
      </c>
      <c r="D5479" t="s">
        <v>24</v>
      </c>
      <c r="E5479" t="s">
        <v>15</v>
      </c>
      <c r="F5479" t="s">
        <v>27</v>
      </c>
      <c r="G5479">
        <v>8</v>
      </c>
      <c r="H5479">
        <v>214</v>
      </c>
      <c r="I5479">
        <v>0.25</v>
      </c>
      <c r="J5479">
        <v>1284</v>
      </c>
      <c r="K5479">
        <v>682.88</v>
      </c>
      <c r="L5479">
        <v>601.12</v>
      </c>
      <c r="M5479" t="s">
        <v>40</v>
      </c>
      <c r="N5479" t="str">
        <f t="shared" si="85"/>
        <v>High</v>
      </c>
    </row>
    <row r="5480" spans="1:14" x14ac:dyDescent="0.3">
      <c r="A5480">
        <v>5479</v>
      </c>
      <c r="B5480" t="s">
        <v>4119</v>
      </c>
      <c r="C5480" s="2">
        <v>45447</v>
      </c>
      <c r="D5480" t="s">
        <v>24</v>
      </c>
      <c r="E5480" t="s">
        <v>25</v>
      </c>
      <c r="F5480" t="s">
        <v>16</v>
      </c>
      <c r="G5480">
        <v>5</v>
      </c>
      <c r="H5480">
        <v>479.76</v>
      </c>
      <c r="I5480">
        <v>0.11</v>
      </c>
      <c r="J5480">
        <v>2134.9299999999998</v>
      </c>
      <c r="K5480">
        <v>1640.14</v>
      </c>
      <c r="L5480">
        <v>494.79</v>
      </c>
      <c r="M5480" t="s">
        <v>28</v>
      </c>
      <c r="N5480" t="str">
        <f t="shared" si="85"/>
        <v>Medium</v>
      </c>
    </row>
    <row r="5481" spans="1:14" x14ac:dyDescent="0.3">
      <c r="A5481">
        <v>5480</v>
      </c>
      <c r="B5481" t="s">
        <v>4120</v>
      </c>
      <c r="C5481" s="2">
        <v>45460</v>
      </c>
      <c r="D5481" t="s">
        <v>14</v>
      </c>
      <c r="E5481" t="s">
        <v>33</v>
      </c>
      <c r="F5481" t="s">
        <v>27</v>
      </c>
      <c r="G5481">
        <v>6</v>
      </c>
      <c r="H5481">
        <v>288.19</v>
      </c>
      <c r="I5481">
        <v>7.0000000000000007E-2</v>
      </c>
      <c r="J5481">
        <v>1608.1</v>
      </c>
      <c r="K5481">
        <v>897.4</v>
      </c>
      <c r="L5481">
        <v>710.7</v>
      </c>
      <c r="M5481" t="s">
        <v>28</v>
      </c>
      <c r="N5481" t="str">
        <f t="shared" si="85"/>
        <v>Low</v>
      </c>
    </row>
    <row r="5482" spans="1:14" x14ac:dyDescent="0.3">
      <c r="A5482">
        <v>5481</v>
      </c>
      <c r="B5482" t="s">
        <v>4121</v>
      </c>
      <c r="C5482" s="2">
        <v>45427</v>
      </c>
      <c r="D5482" t="s">
        <v>39</v>
      </c>
      <c r="E5482" t="s">
        <v>15</v>
      </c>
      <c r="F5482" t="s">
        <v>16</v>
      </c>
      <c r="G5482">
        <v>4</v>
      </c>
      <c r="H5482">
        <v>330.88</v>
      </c>
      <c r="I5482">
        <v>0.01</v>
      </c>
      <c r="J5482">
        <v>1310.28</v>
      </c>
      <c r="K5482">
        <v>867.61</v>
      </c>
      <c r="L5482">
        <v>442.67</v>
      </c>
      <c r="M5482" t="s">
        <v>17</v>
      </c>
      <c r="N5482" t="str">
        <f t="shared" si="85"/>
        <v>Low</v>
      </c>
    </row>
    <row r="5483" spans="1:14" x14ac:dyDescent="0.3">
      <c r="A5483">
        <v>5482</v>
      </c>
      <c r="B5483" t="s">
        <v>242</v>
      </c>
      <c r="C5483" s="2">
        <v>45465</v>
      </c>
      <c r="D5483" t="s">
        <v>14</v>
      </c>
      <c r="E5483" t="s">
        <v>33</v>
      </c>
      <c r="F5483" t="s">
        <v>27</v>
      </c>
      <c r="G5483">
        <v>7</v>
      </c>
      <c r="H5483">
        <v>30</v>
      </c>
      <c r="I5483">
        <v>0.04</v>
      </c>
      <c r="J5483">
        <v>201.6</v>
      </c>
      <c r="K5483">
        <v>107.63</v>
      </c>
      <c r="L5483">
        <v>93.97</v>
      </c>
      <c r="M5483" t="s">
        <v>46</v>
      </c>
      <c r="N5483" t="str">
        <f t="shared" si="85"/>
        <v>Low</v>
      </c>
    </row>
    <row r="5484" spans="1:14" x14ac:dyDescent="0.3">
      <c r="A5484">
        <v>5483</v>
      </c>
      <c r="B5484" t="s">
        <v>4122</v>
      </c>
      <c r="C5484" s="2">
        <v>45505</v>
      </c>
      <c r="D5484" t="s">
        <v>24</v>
      </c>
      <c r="E5484" t="s">
        <v>25</v>
      </c>
      <c r="F5484" t="s">
        <v>21</v>
      </c>
      <c r="G5484">
        <v>2</v>
      </c>
      <c r="H5484">
        <v>405.54</v>
      </c>
      <c r="I5484">
        <v>0.09</v>
      </c>
      <c r="J5484">
        <v>738.08</v>
      </c>
      <c r="K5484">
        <v>496.33</v>
      </c>
      <c r="L5484">
        <v>241.75</v>
      </c>
      <c r="M5484" t="s">
        <v>22</v>
      </c>
      <c r="N5484" t="str">
        <f t="shared" si="85"/>
        <v>Low</v>
      </c>
    </row>
    <row r="5485" spans="1:14" x14ac:dyDescent="0.3">
      <c r="A5485">
        <v>5484</v>
      </c>
      <c r="B5485" t="s">
        <v>2380</v>
      </c>
      <c r="C5485" s="2">
        <v>45566</v>
      </c>
      <c r="D5485" t="s">
        <v>19</v>
      </c>
      <c r="E5485" t="s">
        <v>15</v>
      </c>
      <c r="F5485" t="s">
        <v>21</v>
      </c>
      <c r="G5485">
        <v>2</v>
      </c>
      <c r="H5485">
        <v>345.53</v>
      </c>
      <c r="I5485">
        <v>0.14000000000000001</v>
      </c>
      <c r="J5485">
        <v>594.30999999999995</v>
      </c>
      <c r="K5485">
        <v>337.39</v>
      </c>
      <c r="L5485">
        <v>256.92</v>
      </c>
      <c r="M5485" t="s">
        <v>46</v>
      </c>
      <c r="N5485" t="str">
        <f t="shared" si="85"/>
        <v>Medium</v>
      </c>
    </row>
    <row r="5486" spans="1:14" x14ac:dyDescent="0.3">
      <c r="A5486">
        <v>5485</v>
      </c>
      <c r="B5486" t="s">
        <v>4123</v>
      </c>
      <c r="C5486" s="2">
        <v>45653</v>
      </c>
      <c r="D5486" t="s">
        <v>14</v>
      </c>
      <c r="E5486" t="s">
        <v>20</v>
      </c>
      <c r="F5486" t="s">
        <v>16</v>
      </c>
      <c r="G5486">
        <v>4</v>
      </c>
      <c r="H5486">
        <v>176.79</v>
      </c>
      <c r="I5486">
        <v>0.26</v>
      </c>
      <c r="J5486">
        <v>523.29999999999995</v>
      </c>
      <c r="K5486">
        <v>367.24</v>
      </c>
      <c r="L5486">
        <v>156.06</v>
      </c>
      <c r="M5486" t="s">
        <v>46</v>
      </c>
      <c r="N5486" t="str">
        <f t="shared" si="85"/>
        <v>High</v>
      </c>
    </row>
    <row r="5487" spans="1:14" x14ac:dyDescent="0.3">
      <c r="A5487">
        <v>5486</v>
      </c>
      <c r="B5487" t="s">
        <v>3850</v>
      </c>
      <c r="C5487" s="2">
        <v>45390</v>
      </c>
      <c r="D5487" t="s">
        <v>19</v>
      </c>
      <c r="E5487" t="s">
        <v>30</v>
      </c>
      <c r="F5487" t="s">
        <v>16</v>
      </c>
      <c r="G5487">
        <v>4</v>
      </c>
      <c r="H5487">
        <v>254.56</v>
      </c>
      <c r="I5487">
        <v>0.02</v>
      </c>
      <c r="J5487">
        <v>997.88</v>
      </c>
      <c r="K5487">
        <v>749.42</v>
      </c>
      <c r="L5487">
        <v>248.46</v>
      </c>
      <c r="M5487" t="s">
        <v>17</v>
      </c>
      <c r="N5487" t="str">
        <f t="shared" si="85"/>
        <v>Low</v>
      </c>
    </row>
    <row r="5488" spans="1:14" x14ac:dyDescent="0.3">
      <c r="A5488">
        <v>5487</v>
      </c>
      <c r="B5488" t="s">
        <v>4124</v>
      </c>
      <c r="C5488" s="2">
        <v>45461</v>
      </c>
      <c r="D5488" t="s">
        <v>24</v>
      </c>
      <c r="E5488" t="s">
        <v>25</v>
      </c>
      <c r="F5488" t="s">
        <v>27</v>
      </c>
      <c r="G5488">
        <v>2</v>
      </c>
      <c r="H5488">
        <v>157.83000000000001</v>
      </c>
      <c r="I5488">
        <v>0.14000000000000001</v>
      </c>
      <c r="J5488">
        <v>271.47000000000003</v>
      </c>
      <c r="K5488">
        <v>212</v>
      </c>
      <c r="L5488">
        <v>59.47</v>
      </c>
      <c r="M5488" t="s">
        <v>40</v>
      </c>
      <c r="N5488" t="str">
        <f t="shared" si="85"/>
        <v>Medium</v>
      </c>
    </row>
    <row r="5489" spans="1:14" x14ac:dyDescent="0.3">
      <c r="A5489">
        <v>5488</v>
      </c>
      <c r="B5489" t="s">
        <v>1618</v>
      </c>
      <c r="C5489" s="2">
        <v>45503</v>
      </c>
      <c r="D5489" t="s">
        <v>24</v>
      </c>
      <c r="E5489" t="s">
        <v>20</v>
      </c>
      <c r="F5489" t="s">
        <v>16</v>
      </c>
      <c r="G5489">
        <v>9</v>
      </c>
      <c r="H5489">
        <v>257.56</v>
      </c>
      <c r="I5489">
        <v>0.09</v>
      </c>
      <c r="J5489">
        <v>2109.42</v>
      </c>
      <c r="K5489">
        <v>1435.33</v>
      </c>
      <c r="L5489">
        <v>674.09</v>
      </c>
      <c r="M5489" t="s">
        <v>17</v>
      </c>
      <c r="N5489" t="str">
        <f t="shared" si="85"/>
        <v>Low</v>
      </c>
    </row>
    <row r="5490" spans="1:14" x14ac:dyDescent="0.3">
      <c r="A5490">
        <v>5489</v>
      </c>
      <c r="B5490" t="s">
        <v>4125</v>
      </c>
      <c r="C5490" s="2">
        <v>45626</v>
      </c>
      <c r="D5490" t="s">
        <v>39</v>
      </c>
      <c r="E5490" t="s">
        <v>15</v>
      </c>
      <c r="F5490" t="s">
        <v>16</v>
      </c>
      <c r="G5490">
        <v>9</v>
      </c>
      <c r="H5490">
        <v>402.32</v>
      </c>
      <c r="I5490">
        <v>0.12</v>
      </c>
      <c r="J5490">
        <v>3186.37</v>
      </c>
      <c r="K5490">
        <v>1718.94</v>
      </c>
      <c r="L5490">
        <v>1467.43</v>
      </c>
      <c r="M5490" t="s">
        <v>17</v>
      </c>
      <c r="N5490" t="str">
        <f t="shared" si="85"/>
        <v>Medium</v>
      </c>
    </row>
    <row r="5491" spans="1:14" x14ac:dyDescent="0.3">
      <c r="A5491">
        <v>5490</v>
      </c>
      <c r="B5491" t="s">
        <v>4126</v>
      </c>
      <c r="C5491" s="2">
        <v>45490</v>
      </c>
      <c r="D5491" t="s">
        <v>19</v>
      </c>
      <c r="E5491" t="s">
        <v>30</v>
      </c>
      <c r="F5491" t="s">
        <v>21</v>
      </c>
      <c r="G5491">
        <v>1</v>
      </c>
      <c r="H5491">
        <v>33.94</v>
      </c>
      <c r="I5491">
        <v>0.27</v>
      </c>
      <c r="J5491">
        <v>24.78</v>
      </c>
      <c r="K5491">
        <v>12.79</v>
      </c>
      <c r="L5491">
        <v>11.99</v>
      </c>
      <c r="M5491" t="s">
        <v>22</v>
      </c>
      <c r="N5491" t="str">
        <f t="shared" si="85"/>
        <v>High</v>
      </c>
    </row>
    <row r="5492" spans="1:14" x14ac:dyDescent="0.3">
      <c r="A5492">
        <v>5491</v>
      </c>
      <c r="B5492" t="s">
        <v>2661</v>
      </c>
      <c r="C5492" s="2">
        <v>45330</v>
      </c>
      <c r="D5492" t="s">
        <v>14</v>
      </c>
      <c r="E5492" t="s">
        <v>33</v>
      </c>
      <c r="F5492" t="s">
        <v>16</v>
      </c>
      <c r="G5492">
        <v>7</v>
      </c>
      <c r="H5492">
        <v>401.09</v>
      </c>
      <c r="I5492">
        <v>0.18</v>
      </c>
      <c r="J5492">
        <v>2302.2600000000002</v>
      </c>
      <c r="K5492">
        <v>1692.86</v>
      </c>
      <c r="L5492">
        <v>609.4</v>
      </c>
      <c r="M5492" t="s">
        <v>46</v>
      </c>
      <c r="N5492" t="str">
        <f t="shared" si="85"/>
        <v>Medium</v>
      </c>
    </row>
    <row r="5493" spans="1:14" x14ac:dyDescent="0.3">
      <c r="A5493">
        <v>5492</v>
      </c>
      <c r="B5493" t="s">
        <v>2451</v>
      </c>
      <c r="C5493" s="2">
        <v>45376</v>
      </c>
      <c r="D5493" t="s">
        <v>24</v>
      </c>
      <c r="E5493" t="s">
        <v>30</v>
      </c>
      <c r="F5493" t="s">
        <v>27</v>
      </c>
      <c r="G5493">
        <v>1</v>
      </c>
      <c r="H5493">
        <v>279.25</v>
      </c>
      <c r="I5493">
        <v>0.06</v>
      </c>
      <c r="J5493">
        <v>262.5</v>
      </c>
      <c r="K5493">
        <v>176.33</v>
      </c>
      <c r="L5493">
        <v>86.17</v>
      </c>
      <c r="M5493" t="s">
        <v>46</v>
      </c>
      <c r="N5493" t="str">
        <f t="shared" si="85"/>
        <v>Low</v>
      </c>
    </row>
    <row r="5494" spans="1:14" x14ac:dyDescent="0.3">
      <c r="A5494">
        <v>5493</v>
      </c>
      <c r="B5494" t="s">
        <v>3204</v>
      </c>
      <c r="C5494" s="2">
        <v>45363</v>
      </c>
      <c r="D5494" t="s">
        <v>14</v>
      </c>
      <c r="E5494" t="s">
        <v>25</v>
      </c>
      <c r="F5494" t="s">
        <v>21</v>
      </c>
      <c r="G5494">
        <v>4</v>
      </c>
      <c r="H5494">
        <v>32.17</v>
      </c>
      <c r="I5494">
        <v>0.15</v>
      </c>
      <c r="J5494">
        <v>109.38</v>
      </c>
      <c r="K5494">
        <v>77.650000000000006</v>
      </c>
      <c r="L5494">
        <v>31.73</v>
      </c>
      <c r="M5494" t="s">
        <v>28</v>
      </c>
      <c r="N5494" t="str">
        <f t="shared" si="85"/>
        <v>Medium</v>
      </c>
    </row>
    <row r="5495" spans="1:14" x14ac:dyDescent="0.3">
      <c r="A5495">
        <v>5494</v>
      </c>
      <c r="B5495" t="s">
        <v>3403</v>
      </c>
      <c r="C5495" s="2">
        <v>45347</v>
      </c>
      <c r="D5495" t="s">
        <v>39</v>
      </c>
      <c r="E5495" t="s">
        <v>30</v>
      </c>
      <c r="F5495" t="s">
        <v>16</v>
      </c>
      <c r="G5495">
        <v>6</v>
      </c>
      <c r="H5495">
        <v>303.77999999999997</v>
      </c>
      <c r="I5495">
        <v>0.12</v>
      </c>
      <c r="J5495">
        <v>1603.96</v>
      </c>
      <c r="K5495">
        <v>826.62</v>
      </c>
      <c r="L5495">
        <v>777.34</v>
      </c>
      <c r="M5495" t="s">
        <v>22</v>
      </c>
      <c r="N5495" t="str">
        <f t="shared" si="85"/>
        <v>Medium</v>
      </c>
    </row>
    <row r="5496" spans="1:14" x14ac:dyDescent="0.3">
      <c r="A5496">
        <v>5495</v>
      </c>
      <c r="B5496" t="s">
        <v>1274</v>
      </c>
      <c r="C5496" s="2">
        <v>45500</v>
      </c>
      <c r="D5496" t="s">
        <v>24</v>
      </c>
      <c r="E5496" t="s">
        <v>20</v>
      </c>
      <c r="F5496" t="s">
        <v>21</v>
      </c>
      <c r="G5496">
        <v>10</v>
      </c>
      <c r="H5496">
        <v>233.83</v>
      </c>
      <c r="I5496">
        <v>0.16</v>
      </c>
      <c r="J5496">
        <v>1964.17</v>
      </c>
      <c r="K5496">
        <v>1533.44</v>
      </c>
      <c r="L5496">
        <v>430.73</v>
      </c>
      <c r="M5496" t="s">
        <v>17</v>
      </c>
      <c r="N5496" t="str">
        <f t="shared" si="85"/>
        <v>Medium</v>
      </c>
    </row>
    <row r="5497" spans="1:14" x14ac:dyDescent="0.3">
      <c r="A5497">
        <v>5496</v>
      </c>
      <c r="B5497" t="s">
        <v>4127</v>
      </c>
      <c r="C5497" s="2">
        <v>45390</v>
      </c>
      <c r="D5497" t="s">
        <v>24</v>
      </c>
      <c r="E5497" t="s">
        <v>15</v>
      </c>
      <c r="F5497" t="s">
        <v>21</v>
      </c>
      <c r="G5497">
        <v>10</v>
      </c>
      <c r="H5497">
        <v>31.76</v>
      </c>
      <c r="I5497">
        <v>0.04</v>
      </c>
      <c r="J5497">
        <v>304.89999999999998</v>
      </c>
      <c r="K5497">
        <v>172.91</v>
      </c>
      <c r="L5497">
        <v>131.99</v>
      </c>
      <c r="M5497" t="s">
        <v>46</v>
      </c>
      <c r="N5497" t="str">
        <f t="shared" si="85"/>
        <v>Low</v>
      </c>
    </row>
    <row r="5498" spans="1:14" x14ac:dyDescent="0.3">
      <c r="A5498">
        <v>5497</v>
      </c>
      <c r="B5498" t="s">
        <v>4128</v>
      </c>
      <c r="C5498" s="2">
        <v>45376</v>
      </c>
      <c r="D5498" t="s">
        <v>14</v>
      </c>
      <c r="E5498" t="s">
        <v>30</v>
      </c>
      <c r="F5498" t="s">
        <v>21</v>
      </c>
      <c r="G5498">
        <v>2</v>
      </c>
      <c r="H5498">
        <v>460.32</v>
      </c>
      <c r="I5498">
        <v>0.13</v>
      </c>
      <c r="J5498">
        <v>800.96</v>
      </c>
      <c r="K5498">
        <v>433.69</v>
      </c>
      <c r="L5498">
        <v>367.27</v>
      </c>
      <c r="M5498" t="s">
        <v>22</v>
      </c>
      <c r="N5498" t="str">
        <f t="shared" si="85"/>
        <v>Medium</v>
      </c>
    </row>
    <row r="5499" spans="1:14" x14ac:dyDescent="0.3">
      <c r="A5499">
        <v>5498</v>
      </c>
      <c r="B5499" t="s">
        <v>4129</v>
      </c>
      <c r="C5499" s="2">
        <v>45630</v>
      </c>
      <c r="D5499" t="s">
        <v>14</v>
      </c>
      <c r="E5499" t="s">
        <v>30</v>
      </c>
      <c r="F5499" t="s">
        <v>27</v>
      </c>
      <c r="G5499">
        <v>6</v>
      </c>
      <c r="H5499">
        <v>35.76</v>
      </c>
      <c r="I5499">
        <v>7.0000000000000007E-2</v>
      </c>
      <c r="J5499">
        <v>199.54</v>
      </c>
      <c r="K5499">
        <v>113.76</v>
      </c>
      <c r="L5499">
        <v>85.78</v>
      </c>
      <c r="M5499" t="s">
        <v>46</v>
      </c>
      <c r="N5499" t="str">
        <f t="shared" si="85"/>
        <v>Low</v>
      </c>
    </row>
    <row r="5500" spans="1:14" x14ac:dyDescent="0.3">
      <c r="A5500">
        <v>5499</v>
      </c>
      <c r="B5500" t="s">
        <v>3386</v>
      </c>
      <c r="C5500" s="2">
        <v>45515</v>
      </c>
      <c r="D5500" t="s">
        <v>24</v>
      </c>
      <c r="E5500" t="s">
        <v>15</v>
      </c>
      <c r="F5500" t="s">
        <v>16</v>
      </c>
      <c r="G5500">
        <v>7</v>
      </c>
      <c r="H5500">
        <v>199.22</v>
      </c>
      <c r="I5500">
        <v>0.08</v>
      </c>
      <c r="J5500">
        <v>1282.98</v>
      </c>
      <c r="K5500">
        <v>915.95</v>
      </c>
      <c r="L5500">
        <v>367.03</v>
      </c>
      <c r="M5500" t="s">
        <v>46</v>
      </c>
      <c r="N5500" t="str">
        <f t="shared" si="85"/>
        <v>Low</v>
      </c>
    </row>
    <row r="5501" spans="1:14" x14ac:dyDescent="0.3">
      <c r="A5501">
        <v>5500</v>
      </c>
      <c r="B5501" t="s">
        <v>4130</v>
      </c>
      <c r="C5501" s="2">
        <v>45448</v>
      </c>
      <c r="D5501" t="s">
        <v>19</v>
      </c>
      <c r="E5501" t="s">
        <v>30</v>
      </c>
      <c r="F5501" t="s">
        <v>21</v>
      </c>
      <c r="G5501">
        <v>10</v>
      </c>
      <c r="H5501">
        <v>279.70999999999998</v>
      </c>
      <c r="I5501">
        <v>0.14000000000000001</v>
      </c>
      <c r="J5501">
        <v>2405.5100000000002</v>
      </c>
      <c r="K5501">
        <v>1694.09</v>
      </c>
      <c r="L5501">
        <v>711.42</v>
      </c>
      <c r="M5501" t="s">
        <v>40</v>
      </c>
      <c r="N5501" t="str">
        <f t="shared" si="85"/>
        <v>Medium</v>
      </c>
    </row>
    <row r="5502" spans="1:14" x14ac:dyDescent="0.3">
      <c r="A5502">
        <v>5501</v>
      </c>
      <c r="B5502" t="s">
        <v>1749</v>
      </c>
      <c r="C5502" s="2">
        <v>45294</v>
      </c>
      <c r="D5502" t="s">
        <v>39</v>
      </c>
      <c r="E5502" t="s">
        <v>33</v>
      </c>
      <c r="F5502" t="s">
        <v>27</v>
      </c>
      <c r="G5502">
        <v>9</v>
      </c>
      <c r="H5502">
        <v>206.23</v>
      </c>
      <c r="I5502">
        <v>0.04</v>
      </c>
      <c r="J5502">
        <v>1781.83</v>
      </c>
      <c r="K5502">
        <v>1134.4000000000001</v>
      </c>
      <c r="L5502">
        <v>647.42999999999995</v>
      </c>
      <c r="M5502" t="s">
        <v>17</v>
      </c>
      <c r="N5502" t="str">
        <f t="shared" si="85"/>
        <v>Low</v>
      </c>
    </row>
    <row r="5503" spans="1:14" x14ac:dyDescent="0.3">
      <c r="A5503">
        <v>5502</v>
      </c>
      <c r="B5503" t="s">
        <v>4131</v>
      </c>
      <c r="C5503" s="2">
        <v>45522</v>
      </c>
      <c r="D5503" t="s">
        <v>39</v>
      </c>
      <c r="E5503" t="s">
        <v>25</v>
      </c>
      <c r="F5503" t="s">
        <v>21</v>
      </c>
      <c r="G5503">
        <v>10</v>
      </c>
      <c r="H5503">
        <v>428.24</v>
      </c>
      <c r="I5503">
        <v>7.0000000000000007E-2</v>
      </c>
      <c r="J5503">
        <v>3982.63</v>
      </c>
      <c r="K5503">
        <v>3008.47</v>
      </c>
      <c r="L5503">
        <v>974.16</v>
      </c>
      <c r="M5503" t="s">
        <v>46</v>
      </c>
      <c r="N5503" t="str">
        <f t="shared" si="85"/>
        <v>Low</v>
      </c>
    </row>
    <row r="5504" spans="1:14" x14ac:dyDescent="0.3">
      <c r="A5504">
        <v>5503</v>
      </c>
      <c r="B5504" t="s">
        <v>674</v>
      </c>
      <c r="C5504" s="2">
        <v>45571</v>
      </c>
      <c r="D5504" t="s">
        <v>19</v>
      </c>
      <c r="E5504" t="s">
        <v>30</v>
      </c>
      <c r="F5504" t="s">
        <v>16</v>
      </c>
      <c r="G5504">
        <v>6</v>
      </c>
      <c r="H5504">
        <v>369.56</v>
      </c>
      <c r="I5504">
        <v>0.23</v>
      </c>
      <c r="J5504">
        <v>1707.37</v>
      </c>
      <c r="K5504">
        <v>957.47</v>
      </c>
      <c r="L5504">
        <v>749.9</v>
      </c>
      <c r="M5504" t="s">
        <v>28</v>
      </c>
      <c r="N5504" t="str">
        <f t="shared" si="85"/>
        <v>High</v>
      </c>
    </row>
    <row r="5505" spans="1:14" x14ac:dyDescent="0.3">
      <c r="A5505">
        <v>5504</v>
      </c>
      <c r="B5505" t="s">
        <v>4132</v>
      </c>
      <c r="C5505" s="2">
        <v>45647</v>
      </c>
      <c r="D5505" t="s">
        <v>24</v>
      </c>
      <c r="E5505" t="s">
        <v>25</v>
      </c>
      <c r="F5505" t="s">
        <v>27</v>
      </c>
      <c r="G5505">
        <v>4</v>
      </c>
      <c r="H5505">
        <v>452.37</v>
      </c>
      <c r="I5505">
        <v>0.23</v>
      </c>
      <c r="J5505">
        <v>1393.3</v>
      </c>
      <c r="K5505">
        <v>779.92</v>
      </c>
      <c r="L5505">
        <v>613.38</v>
      </c>
      <c r="M5505" t="s">
        <v>17</v>
      </c>
      <c r="N5505" t="str">
        <f t="shared" si="85"/>
        <v>High</v>
      </c>
    </row>
    <row r="5506" spans="1:14" x14ac:dyDescent="0.3">
      <c r="A5506">
        <v>5505</v>
      </c>
      <c r="B5506" t="s">
        <v>482</v>
      </c>
      <c r="C5506" s="2">
        <v>45491</v>
      </c>
      <c r="D5506" t="s">
        <v>39</v>
      </c>
      <c r="E5506" t="s">
        <v>33</v>
      </c>
      <c r="F5506" t="s">
        <v>21</v>
      </c>
      <c r="G5506">
        <v>8</v>
      </c>
      <c r="H5506">
        <v>304.73</v>
      </c>
      <c r="I5506">
        <v>0.18</v>
      </c>
      <c r="J5506">
        <v>1999.03</v>
      </c>
      <c r="K5506">
        <v>1267.6600000000001</v>
      </c>
      <c r="L5506">
        <v>731.37</v>
      </c>
      <c r="M5506" t="s">
        <v>46</v>
      </c>
      <c r="N5506" t="str">
        <f t="shared" si="85"/>
        <v>Medium</v>
      </c>
    </row>
    <row r="5507" spans="1:14" x14ac:dyDescent="0.3">
      <c r="A5507">
        <v>5506</v>
      </c>
      <c r="B5507" t="s">
        <v>3733</v>
      </c>
      <c r="C5507" s="2">
        <v>45408</v>
      </c>
      <c r="D5507" t="s">
        <v>19</v>
      </c>
      <c r="E5507" t="s">
        <v>20</v>
      </c>
      <c r="F5507" t="s">
        <v>16</v>
      </c>
      <c r="G5507">
        <v>5</v>
      </c>
      <c r="H5507">
        <v>439.9</v>
      </c>
      <c r="I5507">
        <v>0.09</v>
      </c>
      <c r="J5507">
        <v>2001.55</v>
      </c>
      <c r="K5507">
        <v>1307.3</v>
      </c>
      <c r="L5507">
        <v>694.25</v>
      </c>
      <c r="M5507" t="s">
        <v>28</v>
      </c>
      <c r="N5507" t="str">
        <f t="shared" ref="N5507:N5570" si="86">_xlfn.IFS(I5507=0,"No Discount",I5507&gt;=0.21,"High",I5507&gt;=0.11,"Medium",I5507&gt;=0.01,"Low")</f>
        <v>Low</v>
      </c>
    </row>
    <row r="5508" spans="1:14" x14ac:dyDescent="0.3">
      <c r="A5508">
        <v>5507</v>
      </c>
      <c r="B5508" t="s">
        <v>699</v>
      </c>
      <c r="C5508" s="2">
        <v>45430</v>
      </c>
      <c r="D5508" t="s">
        <v>24</v>
      </c>
      <c r="E5508" t="s">
        <v>33</v>
      </c>
      <c r="F5508" t="s">
        <v>16</v>
      </c>
      <c r="G5508">
        <v>6</v>
      </c>
      <c r="H5508">
        <v>499.08</v>
      </c>
      <c r="I5508">
        <v>0.08</v>
      </c>
      <c r="J5508">
        <v>2754.92</v>
      </c>
      <c r="K5508">
        <v>1492.02</v>
      </c>
      <c r="L5508">
        <v>1262.9000000000001</v>
      </c>
      <c r="M5508" t="s">
        <v>40</v>
      </c>
      <c r="N5508" t="str">
        <f t="shared" si="86"/>
        <v>Low</v>
      </c>
    </row>
    <row r="5509" spans="1:14" x14ac:dyDescent="0.3">
      <c r="A5509">
        <v>5508</v>
      </c>
      <c r="B5509" t="s">
        <v>2221</v>
      </c>
      <c r="C5509" s="2">
        <v>45602</v>
      </c>
      <c r="D5509" t="s">
        <v>19</v>
      </c>
      <c r="E5509" t="s">
        <v>25</v>
      </c>
      <c r="F5509" t="s">
        <v>27</v>
      </c>
      <c r="G5509">
        <v>10</v>
      </c>
      <c r="H5509">
        <v>65.3</v>
      </c>
      <c r="I5509">
        <v>7.0000000000000007E-2</v>
      </c>
      <c r="J5509">
        <v>607.29</v>
      </c>
      <c r="K5509">
        <v>447.55</v>
      </c>
      <c r="L5509">
        <v>159.74</v>
      </c>
      <c r="M5509" t="s">
        <v>22</v>
      </c>
      <c r="N5509" t="str">
        <f t="shared" si="86"/>
        <v>Low</v>
      </c>
    </row>
    <row r="5510" spans="1:14" x14ac:dyDescent="0.3">
      <c r="A5510">
        <v>5509</v>
      </c>
      <c r="B5510" t="s">
        <v>4133</v>
      </c>
      <c r="C5510" s="2">
        <v>45450</v>
      </c>
      <c r="D5510" t="s">
        <v>39</v>
      </c>
      <c r="E5510" t="s">
        <v>20</v>
      </c>
      <c r="F5510" t="s">
        <v>16</v>
      </c>
      <c r="G5510">
        <v>8</v>
      </c>
      <c r="H5510">
        <v>222.29</v>
      </c>
      <c r="I5510">
        <v>0.28999999999999998</v>
      </c>
      <c r="J5510">
        <v>1262.6099999999999</v>
      </c>
      <c r="K5510">
        <v>884.85</v>
      </c>
      <c r="L5510">
        <v>377.76</v>
      </c>
      <c r="M5510" t="s">
        <v>22</v>
      </c>
      <c r="N5510" t="str">
        <f t="shared" si="86"/>
        <v>High</v>
      </c>
    </row>
    <row r="5511" spans="1:14" x14ac:dyDescent="0.3">
      <c r="A5511">
        <v>5510</v>
      </c>
      <c r="B5511" t="s">
        <v>4134</v>
      </c>
      <c r="C5511" s="2">
        <v>45407</v>
      </c>
      <c r="D5511" t="s">
        <v>19</v>
      </c>
      <c r="E5511" t="s">
        <v>25</v>
      </c>
      <c r="F5511" t="s">
        <v>16</v>
      </c>
      <c r="G5511">
        <v>1</v>
      </c>
      <c r="H5511">
        <v>368.68</v>
      </c>
      <c r="I5511">
        <v>0.02</v>
      </c>
      <c r="J5511">
        <v>361.31</v>
      </c>
      <c r="K5511">
        <v>225.59</v>
      </c>
      <c r="L5511">
        <v>135.72</v>
      </c>
      <c r="M5511" t="s">
        <v>22</v>
      </c>
      <c r="N5511" t="str">
        <f t="shared" si="86"/>
        <v>Low</v>
      </c>
    </row>
    <row r="5512" spans="1:14" x14ac:dyDescent="0.3">
      <c r="A5512">
        <v>5511</v>
      </c>
      <c r="B5512" t="s">
        <v>4135</v>
      </c>
      <c r="C5512" s="2">
        <v>45533</v>
      </c>
      <c r="D5512" t="s">
        <v>39</v>
      </c>
      <c r="E5512" t="s">
        <v>20</v>
      </c>
      <c r="F5512" t="s">
        <v>27</v>
      </c>
      <c r="G5512">
        <v>6</v>
      </c>
      <c r="H5512">
        <v>271.74</v>
      </c>
      <c r="I5512">
        <v>7.0000000000000007E-2</v>
      </c>
      <c r="J5512">
        <v>1516.31</v>
      </c>
      <c r="K5512">
        <v>987.01</v>
      </c>
      <c r="L5512">
        <v>529.29999999999995</v>
      </c>
      <c r="M5512" t="s">
        <v>40</v>
      </c>
      <c r="N5512" t="str">
        <f t="shared" si="86"/>
        <v>Low</v>
      </c>
    </row>
    <row r="5513" spans="1:14" x14ac:dyDescent="0.3">
      <c r="A5513">
        <v>5512</v>
      </c>
      <c r="B5513" t="s">
        <v>4136</v>
      </c>
      <c r="C5513" s="2">
        <v>45457</v>
      </c>
      <c r="D5513" t="s">
        <v>19</v>
      </c>
      <c r="E5513" t="s">
        <v>20</v>
      </c>
      <c r="F5513" t="s">
        <v>21</v>
      </c>
      <c r="G5513">
        <v>2</v>
      </c>
      <c r="H5513">
        <v>436.92</v>
      </c>
      <c r="I5513">
        <v>0.24</v>
      </c>
      <c r="J5513">
        <v>664.12</v>
      </c>
      <c r="K5513">
        <v>495.48</v>
      </c>
      <c r="L5513">
        <v>168.64</v>
      </c>
      <c r="M5513" t="s">
        <v>46</v>
      </c>
      <c r="N5513" t="str">
        <f t="shared" si="86"/>
        <v>High</v>
      </c>
    </row>
    <row r="5514" spans="1:14" x14ac:dyDescent="0.3">
      <c r="A5514">
        <v>5513</v>
      </c>
      <c r="B5514" t="s">
        <v>4137</v>
      </c>
      <c r="C5514" s="2">
        <v>45347</v>
      </c>
      <c r="D5514" t="s">
        <v>14</v>
      </c>
      <c r="E5514" t="s">
        <v>20</v>
      </c>
      <c r="F5514" t="s">
        <v>16</v>
      </c>
      <c r="G5514">
        <v>3</v>
      </c>
      <c r="H5514">
        <v>421.56</v>
      </c>
      <c r="I5514">
        <v>0</v>
      </c>
      <c r="J5514">
        <v>1264.68</v>
      </c>
      <c r="K5514">
        <v>708.39</v>
      </c>
      <c r="L5514">
        <v>556.29</v>
      </c>
      <c r="M5514" t="s">
        <v>22</v>
      </c>
      <c r="N5514" t="str">
        <f t="shared" si="86"/>
        <v>No Discount</v>
      </c>
    </row>
    <row r="5515" spans="1:14" x14ac:dyDescent="0.3">
      <c r="A5515">
        <v>5514</v>
      </c>
      <c r="B5515" t="s">
        <v>4138</v>
      </c>
      <c r="C5515" s="2">
        <v>45648</v>
      </c>
      <c r="D5515" t="s">
        <v>24</v>
      </c>
      <c r="E5515" t="s">
        <v>15</v>
      </c>
      <c r="F5515" t="s">
        <v>21</v>
      </c>
      <c r="G5515">
        <v>3</v>
      </c>
      <c r="H5515">
        <v>353.43</v>
      </c>
      <c r="I5515">
        <v>0.02</v>
      </c>
      <c r="J5515">
        <v>1039.08</v>
      </c>
      <c r="K5515">
        <v>597.22</v>
      </c>
      <c r="L5515">
        <v>441.86</v>
      </c>
      <c r="M5515" t="s">
        <v>22</v>
      </c>
      <c r="N5515" t="str">
        <f t="shared" si="86"/>
        <v>Low</v>
      </c>
    </row>
    <row r="5516" spans="1:14" x14ac:dyDescent="0.3">
      <c r="A5516">
        <v>5515</v>
      </c>
      <c r="B5516" t="s">
        <v>1978</v>
      </c>
      <c r="C5516" s="2">
        <v>45534</v>
      </c>
      <c r="D5516" t="s">
        <v>14</v>
      </c>
      <c r="E5516" t="s">
        <v>15</v>
      </c>
      <c r="F5516" t="s">
        <v>27</v>
      </c>
      <c r="G5516">
        <v>8</v>
      </c>
      <c r="H5516">
        <v>330.01</v>
      </c>
      <c r="I5516">
        <v>0.28000000000000003</v>
      </c>
      <c r="J5516">
        <v>1900.86</v>
      </c>
      <c r="K5516">
        <v>1303.54</v>
      </c>
      <c r="L5516">
        <v>597.32000000000005</v>
      </c>
      <c r="M5516" t="s">
        <v>46</v>
      </c>
      <c r="N5516" t="str">
        <f t="shared" si="86"/>
        <v>High</v>
      </c>
    </row>
    <row r="5517" spans="1:14" x14ac:dyDescent="0.3">
      <c r="A5517">
        <v>5516</v>
      </c>
      <c r="B5517" t="s">
        <v>4139</v>
      </c>
      <c r="C5517" s="2">
        <v>45323</v>
      </c>
      <c r="D5517" t="s">
        <v>14</v>
      </c>
      <c r="E5517" t="s">
        <v>30</v>
      </c>
      <c r="F5517" t="s">
        <v>16</v>
      </c>
      <c r="G5517">
        <v>4</v>
      </c>
      <c r="H5517">
        <v>190.39</v>
      </c>
      <c r="I5517">
        <v>0.25</v>
      </c>
      <c r="J5517">
        <v>571.16999999999996</v>
      </c>
      <c r="K5517">
        <v>331.92</v>
      </c>
      <c r="L5517">
        <v>239.25</v>
      </c>
      <c r="M5517" t="s">
        <v>17</v>
      </c>
      <c r="N5517" t="str">
        <f t="shared" si="86"/>
        <v>High</v>
      </c>
    </row>
    <row r="5518" spans="1:14" x14ac:dyDescent="0.3">
      <c r="A5518">
        <v>5517</v>
      </c>
      <c r="B5518" t="s">
        <v>4140</v>
      </c>
      <c r="C5518" s="2">
        <v>45632</v>
      </c>
      <c r="D5518" t="s">
        <v>39</v>
      </c>
      <c r="E5518" t="s">
        <v>25</v>
      </c>
      <c r="F5518" t="s">
        <v>16</v>
      </c>
      <c r="G5518">
        <v>5</v>
      </c>
      <c r="H5518">
        <v>189.82</v>
      </c>
      <c r="I5518">
        <v>0.26</v>
      </c>
      <c r="J5518">
        <v>702.33</v>
      </c>
      <c r="K5518">
        <v>453.61</v>
      </c>
      <c r="L5518">
        <v>248.72</v>
      </c>
      <c r="M5518" t="s">
        <v>46</v>
      </c>
      <c r="N5518" t="str">
        <f t="shared" si="86"/>
        <v>High</v>
      </c>
    </row>
    <row r="5519" spans="1:14" x14ac:dyDescent="0.3">
      <c r="A5519">
        <v>5518</v>
      </c>
      <c r="B5519" t="s">
        <v>4141</v>
      </c>
      <c r="C5519" s="2">
        <v>45603</v>
      </c>
      <c r="D5519" t="s">
        <v>14</v>
      </c>
      <c r="E5519" t="s">
        <v>20</v>
      </c>
      <c r="F5519" t="s">
        <v>16</v>
      </c>
      <c r="G5519">
        <v>6</v>
      </c>
      <c r="H5519">
        <v>331.16</v>
      </c>
      <c r="I5519">
        <v>0.05</v>
      </c>
      <c r="J5519">
        <v>1887.61</v>
      </c>
      <c r="K5519">
        <v>1038.3499999999999</v>
      </c>
      <c r="L5519">
        <v>849.26</v>
      </c>
      <c r="M5519" t="s">
        <v>40</v>
      </c>
      <c r="N5519" t="str">
        <f t="shared" si="86"/>
        <v>Low</v>
      </c>
    </row>
    <row r="5520" spans="1:14" x14ac:dyDescent="0.3">
      <c r="A5520">
        <v>5519</v>
      </c>
      <c r="B5520" t="s">
        <v>1889</v>
      </c>
      <c r="C5520" s="2">
        <v>45512</v>
      </c>
      <c r="D5520" t="s">
        <v>39</v>
      </c>
      <c r="E5520" t="s">
        <v>15</v>
      </c>
      <c r="F5520" t="s">
        <v>21</v>
      </c>
      <c r="G5520">
        <v>6</v>
      </c>
      <c r="H5520">
        <v>408.16</v>
      </c>
      <c r="I5520">
        <v>0.1</v>
      </c>
      <c r="J5520">
        <v>2204.06</v>
      </c>
      <c r="K5520">
        <v>1204.94</v>
      </c>
      <c r="L5520">
        <v>999.12</v>
      </c>
      <c r="M5520" t="s">
        <v>17</v>
      </c>
      <c r="N5520" t="str">
        <f t="shared" si="86"/>
        <v>Low</v>
      </c>
    </row>
    <row r="5521" spans="1:14" x14ac:dyDescent="0.3">
      <c r="A5521">
        <v>5520</v>
      </c>
      <c r="B5521" t="s">
        <v>4142</v>
      </c>
      <c r="C5521" s="2">
        <v>45570</v>
      </c>
      <c r="D5521" t="s">
        <v>24</v>
      </c>
      <c r="E5521" t="s">
        <v>30</v>
      </c>
      <c r="F5521" t="s">
        <v>27</v>
      </c>
      <c r="G5521">
        <v>1</v>
      </c>
      <c r="H5521">
        <v>65.989999999999995</v>
      </c>
      <c r="I5521">
        <v>0</v>
      </c>
      <c r="J5521">
        <v>65.989999999999995</v>
      </c>
      <c r="K5521">
        <v>34.19</v>
      </c>
      <c r="L5521">
        <v>31.8</v>
      </c>
      <c r="M5521" t="s">
        <v>17</v>
      </c>
      <c r="N5521" t="str">
        <f t="shared" si="86"/>
        <v>No Discount</v>
      </c>
    </row>
    <row r="5522" spans="1:14" x14ac:dyDescent="0.3">
      <c r="A5522">
        <v>5521</v>
      </c>
      <c r="B5522" t="s">
        <v>4143</v>
      </c>
      <c r="C5522" s="2">
        <v>45555</v>
      </c>
      <c r="D5522" t="s">
        <v>39</v>
      </c>
      <c r="E5522" t="s">
        <v>25</v>
      </c>
      <c r="F5522" t="s">
        <v>27</v>
      </c>
      <c r="G5522">
        <v>6</v>
      </c>
      <c r="H5522">
        <v>166.35</v>
      </c>
      <c r="I5522">
        <v>0.15</v>
      </c>
      <c r="J5522">
        <v>848.38</v>
      </c>
      <c r="K5522">
        <v>660.82</v>
      </c>
      <c r="L5522">
        <v>187.56</v>
      </c>
      <c r="M5522" t="s">
        <v>22</v>
      </c>
      <c r="N5522" t="str">
        <f t="shared" si="86"/>
        <v>Medium</v>
      </c>
    </row>
    <row r="5523" spans="1:14" x14ac:dyDescent="0.3">
      <c r="A5523">
        <v>5522</v>
      </c>
      <c r="B5523" t="s">
        <v>170</v>
      </c>
      <c r="C5523" s="2">
        <v>45485</v>
      </c>
      <c r="D5523" t="s">
        <v>14</v>
      </c>
      <c r="E5523" t="s">
        <v>20</v>
      </c>
      <c r="F5523" t="s">
        <v>21</v>
      </c>
      <c r="G5523">
        <v>6</v>
      </c>
      <c r="H5523">
        <v>139.53</v>
      </c>
      <c r="I5523">
        <v>0.18</v>
      </c>
      <c r="J5523">
        <v>686.49</v>
      </c>
      <c r="K5523">
        <v>508.44</v>
      </c>
      <c r="L5523">
        <v>178.05</v>
      </c>
      <c r="M5523" t="s">
        <v>22</v>
      </c>
      <c r="N5523" t="str">
        <f t="shared" si="86"/>
        <v>Medium</v>
      </c>
    </row>
    <row r="5524" spans="1:14" x14ac:dyDescent="0.3">
      <c r="A5524">
        <v>5523</v>
      </c>
      <c r="B5524" t="s">
        <v>3068</v>
      </c>
      <c r="C5524" s="2">
        <v>45417</v>
      </c>
      <c r="D5524" t="s">
        <v>19</v>
      </c>
      <c r="E5524" t="s">
        <v>25</v>
      </c>
      <c r="F5524" t="s">
        <v>21</v>
      </c>
      <c r="G5524">
        <v>5</v>
      </c>
      <c r="H5524">
        <v>440.94</v>
      </c>
      <c r="I5524">
        <v>0.01</v>
      </c>
      <c r="J5524">
        <v>2182.65</v>
      </c>
      <c r="K5524">
        <v>1151.47</v>
      </c>
      <c r="L5524">
        <v>1031.18</v>
      </c>
      <c r="M5524" t="s">
        <v>46</v>
      </c>
      <c r="N5524" t="str">
        <f t="shared" si="86"/>
        <v>Low</v>
      </c>
    </row>
    <row r="5525" spans="1:14" x14ac:dyDescent="0.3">
      <c r="A5525">
        <v>5524</v>
      </c>
      <c r="B5525" t="s">
        <v>4144</v>
      </c>
      <c r="C5525" s="2">
        <v>45328</v>
      </c>
      <c r="D5525" t="s">
        <v>39</v>
      </c>
      <c r="E5525" t="s">
        <v>30</v>
      </c>
      <c r="F5525" t="s">
        <v>16</v>
      </c>
      <c r="G5525">
        <v>1</v>
      </c>
      <c r="H5525">
        <v>451.37</v>
      </c>
      <c r="I5525">
        <v>0.06</v>
      </c>
      <c r="J5525">
        <v>424.29</v>
      </c>
      <c r="K5525">
        <v>335.59</v>
      </c>
      <c r="L5525">
        <v>88.7</v>
      </c>
      <c r="M5525" t="s">
        <v>46</v>
      </c>
      <c r="N5525" t="str">
        <f t="shared" si="86"/>
        <v>Low</v>
      </c>
    </row>
    <row r="5526" spans="1:14" x14ac:dyDescent="0.3">
      <c r="A5526">
        <v>5525</v>
      </c>
      <c r="B5526" t="s">
        <v>2907</v>
      </c>
      <c r="C5526" s="2">
        <v>45522</v>
      </c>
      <c r="D5526" t="s">
        <v>19</v>
      </c>
      <c r="E5526" t="s">
        <v>25</v>
      </c>
      <c r="F5526" t="s">
        <v>16</v>
      </c>
      <c r="G5526">
        <v>4</v>
      </c>
      <c r="H5526">
        <v>471.16</v>
      </c>
      <c r="I5526">
        <v>0.27</v>
      </c>
      <c r="J5526">
        <v>1375.79</v>
      </c>
      <c r="K5526">
        <v>1020.54</v>
      </c>
      <c r="L5526">
        <v>355.25</v>
      </c>
      <c r="M5526" t="s">
        <v>22</v>
      </c>
      <c r="N5526" t="str">
        <f t="shared" si="86"/>
        <v>High</v>
      </c>
    </row>
    <row r="5527" spans="1:14" x14ac:dyDescent="0.3">
      <c r="A5527">
        <v>5526</v>
      </c>
      <c r="B5527" t="s">
        <v>4145</v>
      </c>
      <c r="C5527" s="2">
        <v>45403</v>
      </c>
      <c r="D5527" t="s">
        <v>39</v>
      </c>
      <c r="E5527" t="s">
        <v>15</v>
      </c>
      <c r="F5527" t="s">
        <v>27</v>
      </c>
      <c r="G5527">
        <v>8</v>
      </c>
      <c r="H5527">
        <v>147.07</v>
      </c>
      <c r="I5527">
        <v>0.13</v>
      </c>
      <c r="J5527">
        <v>1023.61</v>
      </c>
      <c r="K5527">
        <v>566.52</v>
      </c>
      <c r="L5527">
        <v>457.09</v>
      </c>
      <c r="M5527" t="s">
        <v>28</v>
      </c>
      <c r="N5527" t="str">
        <f t="shared" si="86"/>
        <v>Medium</v>
      </c>
    </row>
    <row r="5528" spans="1:14" x14ac:dyDescent="0.3">
      <c r="A5528">
        <v>5527</v>
      </c>
      <c r="B5528" t="s">
        <v>790</v>
      </c>
      <c r="C5528" s="2">
        <v>45602</v>
      </c>
      <c r="D5528" t="s">
        <v>24</v>
      </c>
      <c r="E5528" t="s">
        <v>33</v>
      </c>
      <c r="F5528" t="s">
        <v>27</v>
      </c>
      <c r="G5528">
        <v>9</v>
      </c>
      <c r="H5528">
        <v>236.92</v>
      </c>
      <c r="I5528">
        <v>0.28999999999999998</v>
      </c>
      <c r="J5528">
        <v>1513.92</v>
      </c>
      <c r="K5528">
        <v>1011.15</v>
      </c>
      <c r="L5528">
        <v>502.77</v>
      </c>
      <c r="M5528" t="s">
        <v>22</v>
      </c>
      <c r="N5528" t="str">
        <f t="shared" si="86"/>
        <v>High</v>
      </c>
    </row>
    <row r="5529" spans="1:14" x14ac:dyDescent="0.3">
      <c r="A5529">
        <v>5528</v>
      </c>
      <c r="B5529" t="s">
        <v>4146</v>
      </c>
      <c r="C5529" s="2">
        <v>45525</v>
      </c>
      <c r="D5529" t="s">
        <v>24</v>
      </c>
      <c r="E5529" t="s">
        <v>20</v>
      </c>
      <c r="F5529" t="s">
        <v>27</v>
      </c>
      <c r="G5529">
        <v>4</v>
      </c>
      <c r="H5529">
        <v>319.95</v>
      </c>
      <c r="I5529">
        <v>0.02</v>
      </c>
      <c r="J5529">
        <v>1254.2</v>
      </c>
      <c r="K5529">
        <v>996.73</v>
      </c>
      <c r="L5529">
        <v>257.47000000000003</v>
      </c>
      <c r="M5529" t="s">
        <v>46</v>
      </c>
      <c r="N5529" t="str">
        <f t="shared" si="86"/>
        <v>Low</v>
      </c>
    </row>
    <row r="5530" spans="1:14" x14ac:dyDescent="0.3">
      <c r="A5530">
        <v>5529</v>
      </c>
      <c r="B5530" t="s">
        <v>3459</v>
      </c>
      <c r="C5530" s="2">
        <v>45356</v>
      </c>
      <c r="D5530" t="s">
        <v>14</v>
      </c>
      <c r="E5530" t="s">
        <v>30</v>
      </c>
      <c r="F5530" t="s">
        <v>21</v>
      </c>
      <c r="G5530">
        <v>1</v>
      </c>
      <c r="H5530">
        <v>81.06</v>
      </c>
      <c r="I5530">
        <v>0.24</v>
      </c>
      <c r="J5530">
        <v>61.61</v>
      </c>
      <c r="K5530">
        <v>48.49</v>
      </c>
      <c r="L5530">
        <v>13.12</v>
      </c>
      <c r="M5530" t="s">
        <v>22</v>
      </c>
      <c r="N5530" t="str">
        <f t="shared" si="86"/>
        <v>High</v>
      </c>
    </row>
    <row r="5531" spans="1:14" x14ac:dyDescent="0.3">
      <c r="A5531">
        <v>5530</v>
      </c>
      <c r="B5531" t="s">
        <v>3674</v>
      </c>
      <c r="C5531" s="2">
        <v>45361</v>
      </c>
      <c r="D5531" t="s">
        <v>14</v>
      </c>
      <c r="E5531" t="s">
        <v>15</v>
      </c>
      <c r="F5531" t="s">
        <v>16</v>
      </c>
      <c r="G5531">
        <v>9</v>
      </c>
      <c r="H5531">
        <v>88.74</v>
      </c>
      <c r="I5531">
        <v>0.23</v>
      </c>
      <c r="J5531">
        <v>614.97</v>
      </c>
      <c r="K5531">
        <v>375.19</v>
      </c>
      <c r="L5531">
        <v>239.78</v>
      </c>
      <c r="M5531" t="s">
        <v>17</v>
      </c>
      <c r="N5531" t="str">
        <f t="shared" si="86"/>
        <v>High</v>
      </c>
    </row>
    <row r="5532" spans="1:14" x14ac:dyDescent="0.3">
      <c r="A5532">
        <v>5531</v>
      </c>
      <c r="B5532" t="s">
        <v>4147</v>
      </c>
      <c r="C5532" s="2">
        <v>45314</v>
      </c>
      <c r="D5532" t="s">
        <v>19</v>
      </c>
      <c r="E5532" t="s">
        <v>15</v>
      </c>
      <c r="F5532" t="s">
        <v>16</v>
      </c>
      <c r="G5532">
        <v>6</v>
      </c>
      <c r="H5532">
        <v>200.63</v>
      </c>
      <c r="I5532">
        <v>7.0000000000000007E-2</v>
      </c>
      <c r="J5532">
        <v>1119.52</v>
      </c>
      <c r="K5532">
        <v>757.82</v>
      </c>
      <c r="L5532">
        <v>361.7</v>
      </c>
      <c r="M5532" t="s">
        <v>22</v>
      </c>
      <c r="N5532" t="str">
        <f t="shared" si="86"/>
        <v>Low</v>
      </c>
    </row>
    <row r="5533" spans="1:14" x14ac:dyDescent="0.3">
      <c r="A5533">
        <v>5532</v>
      </c>
      <c r="B5533" t="s">
        <v>3969</v>
      </c>
      <c r="C5533" s="2">
        <v>45630</v>
      </c>
      <c r="D5533" t="s">
        <v>39</v>
      </c>
      <c r="E5533" t="s">
        <v>15</v>
      </c>
      <c r="F5533" t="s">
        <v>21</v>
      </c>
      <c r="G5533">
        <v>5</v>
      </c>
      <c r="H5533">
        <v>127.28</v>
      </c>
      <c r="I5533">
        <v>0.18</v>
      </c>
      <c r="J5533">
        <v>521.85</v>
      </c>
      <c r="K5533">
        <v>333.25</v>
      </c>
      <c r="L5533">
        <v>188.6</v>
      </c>
      <c r="M5533" t="s">
        <v>17</v>
      </c>
      <c r="N5533" t="str">
        <f t="shared" si="86"/>
        <v>Medium</v>
      </c>
    </row>
    <row r="5534" spans="1:14" x14ac:dyDescent="0.3">
      <c r="A5534">
        <v>5533</v>
      </c>
      <c r="B5534" t="s">
        <v>4148</v>
      </c>
      <c r="C5534" s="2">
        <v>45614</v>
      </c>
      <c r="D5534" t="s">
        <v>24</v>
      </c>
      <c r="E5534" t="s">
        <v>15</v>
      </c>
      <c r="F5534" t="s">
        <v>16</v>
      </c>
      <c r="G5534">
        <v>4</v>
      </c>
      <c r="H5534">
        <v>342.07</v>
      </c>
      <c r="I5534">
        <v>0.24</v>
      </c>
      <c r="J5534">
        <v>1039.8900000000001</v>
      </c>
      <c r="K5534">
        <v>526.62</v>
      </c>
      <c r="L5534">
        <v>513.27</v>
      </c>
      <c r="M5534" t="s">
        <v>40</v>
      </c>
      <c r="N5534" t="str">
        <f t="shared" si="86"/>
        <v>High</v>
      </c>
    </row>
    <row r="5535" spans="1:14" x14ac:dyDescent="0.3">
      <c r="A5535">
        <v>5534</v>
      </c>
      <c r="B5535" t="s">
        <v>4149</v>
      </c>
      <c r="C5535" s="2">
        <v>45557</v>
      </c>
      <c r="D5535" t="s">
        <v>24</v>
      </c>
      <c r="E5535" t="s">
        <v>30</v>
      </c>
      <c r="F5535" t="s">
        <v>16</v>
      </c>
      <c r="G5535">
        <v>7</v>
      </c>
      <c r="H5535">
        <v>470.67</v>
      </c>
      <c r="I5535">
        <v>0.27</v>
      </c>
      <c r="J5535">
        <v>2405.12</v>
      </c>
      <c r="K5535">
        <v>1691.72</v>
      </c>
      <c r="L5535">
        <v>713.4</v>
      </c>
      <c r="M5535" t="s">
        <v>17</v>
      </c>
      <c r="N5535" t="str">
        <f t="shared" si="86"/>
        <v>High</v>
      </c>
    </row>
    <row r="5536" spans="1:14" x14ac:dyDescent="0.3">
      <c r="A5536">
        <v>5535</v>
      </c>
      <c r="B5536" t="s">
        <v>4150</v>
      </c>
      <c r="C5536" s="2">
        <v>45611</v>
      </c>
      <c r="D5536" t="s">
        <v>24</v>
      </c>
      <c r="E5536" t="s">
        <v>20</v>
      </c>
      <c r="F5536" t="s">
        <v>27</v>
      </c>
      <c r="G5536">
        <v>2</v>
      </c>
      <c r="H5536">
        <v>362.76</v>
      </c>
      <c r="I5536">
        <v>0.19</v>
      </c>
      <c r="J5536">
        <v>587.66999999999996</v>
      </c>
      <c r="K5536">
        <v>295.45</v>
      </c>
      <c r="L5536">
        <v>292.22000000000003</v>
      </c>
      <c r="M5536" t="s">
        <v>22</v>
      </c>
      <c r="N5536" t="str">
        <f t="shared" si="86"/>
        <v>Medium</v>
      </c>
    </row>
    <row r="5537" spans="1:14" x14ac:dyDescent="0.3">
      <c r="A5537">
        <v>5536</v>
      </c>
      <c r="B5537" t="s">
        <v>4151</v>
      </c>
      <c r="C5537" s="2">
        <v>45342</v>
      </c>
      <c r="D5537" t="s">
        <v>24</v>
      </c>
      <c r="E5537" t="s">
        <v>20</v>
      </c>
      <c r="F5537" t="s">
        <v>27</v>
      </c>
      <c r="G5537">
        <v>10</v>
      </c>
      <c r="H5537">
        <v>146.58000000000001</v>
      </c>
      <c r="I5537">
        <v>0.23</v>
      </c>
      <c r="J5537">
        <v>1128.67</v>
      </c>
      <c r="K5537">
        <v>666.6</v>
      </c>
      <c r="L5537">
        <v>462.07</v>
      </c>
      <c r="M5537" t="s">
        <v>28</v>
      </c>
      <c r="N5537" t="str">
        <f t="shared" si="86"/>
        <v>High</v>
      </c>
    </row>
    <row r="5538" spans="1:14" x14ac:dyDescent="0.3">
      <c r="A5538">
        <v>5537</v>
      </c>
      <c r="B5538" t="s">
        <v>4152</v>
      </c>
      <c r="C5538" s="2">
        <v>45503</v>
      </c>
      <c r="D5538" t="s">
        <v>14</v>
      </c>
      <c r="E5538" t="s">
        <v>30</v>
      </c>
      <c r="F5538" t="s">
        <v>21</v>
      </c>
      <c r="G5538">
        <v>8</v>
      </c>
      <c r="H5538">
        <v>356.47</v>
      </c>
      <c r="I5538">
        <v>0.28999999999999998</v>
      </c>
      <c r="J5538">
        <v>2024.75</v>
      </c>
      <c r="K5538">
        <v>1456.75</v>
      </c>
      <c r="L5538">
        <v>568</v>
      </c>
      <c r="M5538" t="s">
        <v>22</v>
      </c>
      <c r="N5538" t="str">
        <f t="shared" si="86"/>
        <v>High</v>
      </c>
    </row>
    <row r="5539" spans="1:14" x14ac:dyDescent="0.3">
      <c r="A5539">
        <v>5538</v>
      </c>
      <c r="B5539" t="s">
        <v>4153</v>
      </c>
      <c r="C5539" s="2">
        <v>45406</v>
      </c>
      <c r="D5539" t="s">
        <v>24</v>
      </c>
      <c r="E5539" t="s">
        <v>33</v>
      </c>
      <c r="F5539" t="s">
        <v>16</v>
      </c>
      <c r="G5539">
        <v>3</v>
      </c>
      <c r="H5539">
        <v>36.49</v>
      </c>
      <c r="I5539">
        <v>0.26</v>
      </c>
      <c r="J5539">
        <v>81.010000000000005</v>
      </c>
      <c r="K5539">
        <v>44.86</v>
      </c>
      <c r="L5539">
        <v>36.15</v>
      </c>
      <c r="M5539" t="s">
        <v>17</v>
      </c>
      <c r="N5539" t="str">
        <f t="shared" si="86"/>
        <v>High</v>
      </c>
    </row>
    <row r="5540" spans="1:14" x14ac:dyDescent="0.3">
      <c r="A5540">
        <v>5539</v>
      </c>
      <c r="B5540" t="s">
        <v>4154</v>
      </c>
      <c r="C5540" s="2">
        <v>45567</v>
      </c>
      <c r="D5540" t="s">
        <v>39</v>
      </c>
      <c r="E5540" t="s">
        <v>25</v>
      </c>
      <c r="F5540" t="s">
        <v>27</v>
      </c>
      <c r="G5540">
        <v>8</v>
      </c>
      <c r="H5540">
        <v>225.49</v>
      </c>
      <c r="I5540">
        <v>0.01</v>
      </c>
      <c r="J5540">
        <v>1785.88</v>
      </c>
      <c r="K5540">
        <v>1110.1300000000001</v>
      </c>
      <c r="L5540">
        <v>675.75</v>
      </c>
      <c r="M5540" t="s">
        <v>28</v>
      </c>
      <c r="N5540" t="str">
        <f t="shared" si="86"/>
        <v>Low</v>
      </c>
    </row>
    <row r="5541" spans="1:14" x14ac:dyDescent="0.3">
      <c r="A5541">
        <v>5540</v>
      </c>
      <c r="B5541" t="s">
        <v>2812</v>
      </c>
      <c r="C5541" s="2">
        <v>45482</v>
      </c>
      <c r="D5541" t="s">
        <v>14</v>
      </c>
      <c r="E5541" t="s">
        <v>20</v>
      </c>
      <c r="F5541" t="s">
        <v>27</v>
      </c>
      <c r="G5541">
        <v>7</v>
      </c>
      <c r="H5541">
        <v>20.54</v>
      </c>
      <c r="I5541">
        <v>0.1</v>
      </c>
      <c r="J5541">
        <v>129.4</v>
      </c>
      <c r="K5541">
        <v>93.28</v>
      </c>
      <c r="L5541">
        <v>36.119999999999997</v>
      </c>
      <c r="M5541" t="s">
        <v>28</v>
      </c>
      <c r="N5541" t="str">
        <f t="shared" si="86"/>
        <v>Low</v>
      </c>
    </row>
    <row r="5542" spans="1:14" x14ac:dyDescent="0.3">
      <c r="A5542">
        <v>5541</v>
      </c>
      <c r="B5542" t="s">
        <v>4155</v>
      </c>
      <c r="C5542" s="2">
        <v>45623</v>
      </c>
      <c r="D5542" t="s">
        <v>19</v>
      </c>
      <c r="E5542" t="s">
        <v>33</v>
      </c>
      <c r="F5542" t="s">
        <v>27</v>
      </c>
      <c r="G5542">
        <v>2</v>
      </c>
      <c r="H5542">
        <v>270.3</v>
      </c>
      <c r="I5542">
        <v>0.18</v>
      </c>
      <c r="J5542">
        <v>443.29</v>
      </c>
      <c r="K5542">
        <v>329.34</v>
      </c>
      <c r="L5542">
        <v>113.95</v>
      </c>
      <c r="M5542" t="s">
        <v>22</v>
      </c>
      <c r="N5542" t="str">
        <f t="shared" si="86"/>
        <v>Medium</v>
      </c>
    </row>
    <row r="5543" spans="1:14" x14ac:dyDescent="0.3">
      <c r="A5543">
        <v>5542</v>
      </c>
      <c r="B5543" t="s">
        <v>4156</v>
      </c>
      <c r="C5543" s="2">
        <v>45481</v>
      </c>
      <c r="D5543" t="s">
        <v>39</v>
      </c>
      <c r="E5543" t="s">
        <v>15</v>
      </c>
      <c r="F5543" t="s">
        <v>21</v>
      </c>
      <c r="G5543">
        <v>5</v>
      </c>
      <c r="H5543">
        <v>168.45</v>
      </c>
      <c r="I5543">
        <v>0.27</v>
      </c>
      <c r="J5543">
        <v>614.84</v>
      </c>
      <c r="K5543">
        <v>336.52</v>
      </c>
      <c r="L5543">
        <v>278.32</v>
      </c>
      <c r="M5543" t="s">
        <v>46</v>
      </c>
      <c r="N5543" t="str">
        <f t="shared" si="86"/>
        <v>High</v>
      </c>
    </row>
    <row r="5544" spans="1:14" x14ac:dyDescent="0.3">
      <c r="A5544">
        <v>5543</v>
      </c>
      <c r="B5544" t="s">
        <v>227</v>
      </c>
      <c r="C5544" s="2">
        <v>45644</v>
      </c>
      <c r="D5544" t="s">
        <v>19</v>
      </c>
      <c r="E5544" t="s">
        <v>25</v>
      </c>
      <c r="F5544" t="s">
        <v>21</v>
      </c>
      <c r="G5544">
        <v>10</v>
      </c>
      <c r="H5544">
        <v>453.77</v>
      </c>
      <c r="I5544">
        <v>0.04</v>
      </c>
      <c r="J5544">
        <v>4356.1899999999996</v>
      </c>
      <c r="K5544">
        <v>2478.2199999999998</v>
      </c>
      <c r="L5544">
        <v>1877.97</v>
      </c>
      <c r="M5544" t="s">
        <v>28</v>
      </c>
      <c r="N5544" t="str">
        <f t="shared" si="86"/>
        <v>Low</v>
      </c>
    </row>
    <row r="5545" spans="1:14" x14ac:dyDescent="0.3">
      <c r="A5545">
        <v>5544</v>
      </c>
      <c r="B5545" t="s">
        <v>4157</v>
      </c>
      <c r="C5545" s="2">
        <v>45493</v>
      </c>
      <c r="D5545" t="s">
        <v>39</v>
      </c>
      <c r="E5545" t="s">
        <v>20</v>
      </c>
      <c r="F5545" t="s">
        <v>27</v>
      </c>
      <c r="G5545">
        <v>2</v>
      </c>
      <c r="H5545">
        <v>182.22</v>
      </c>
      <c r="I5545">
        <v>0.18</v>
      </c>
      <c r="J5545">
        <v>298.83999999999997</v>
      </c>
      <c r="K5545">
        <v>229.53</v>
      </c>
      <c r="L5545">
        <v>69.31</v>
      </c>
      <c r="M5545" t="s">
        <v>28</v>
      </c>
      <c r="N5545" t="str">
        <f t="shared" si="86"/>
        <v>Medium</v>
      </c>
    </row>
    <row r="5546" spans="1:14" x14ac:dyDescent="0.3">
      <c r="A5546">
        <v>5545</v>
      </c>
      <c r="B5546" t="s">
        <v>4158</v>
      </c>
      <c r="C5546" s="2">
        <v>45420</v>
      </c>
      <c r="D5546" t="s">
        <v>24</v>
      </c>
      <c r="E5546" t="s">
        <v>30</v>
      </c>
      <c r="F5546" t="s">
        <v>16</v>
      </c>
      <c r="G5546">
        <v>2</v>
      </c>
      <c r="H5546">
        <v>280.02999999999997</v>
      </c>
      <c r="I5546">
        <v>0.28000000000000003</v>
      </c>
      <c r="J5546">
        <v>403.24</v>
      </c>
      <c r="K5546">
        <v>266.76</v>
      </c>
      <c r="L5546">
        <v>136.47999999999999</v>
      </c>
      <c r="M5546" t="s">
        <v>28</v>
      </c>
      <c r="N5546" t="str">
        <f t="shared" si="86"/>
        <v>High</v>
      </c>
    </row>
    <row r="5547" spans="1:14" x14ac:dyDescent="0.3">
      <c r="A5547">
        <v>5546</v>
      </c>
      <c r="B5547" t="s">
        <v>4159</v>
      </c>
      <c r="C5547" s="2">
        <v>45533</v>
      </c>
      <c r="D5547" t="s">
        <v>24</v>
      </c>
      <c r="E5547" t="s">
        <v>15</v>
      </c>
      <c r="F5547" t="s">
        <v>16</v>
      </c>
      <c r="G5547">
        <v>6</v>
      </c>
      <c r="H5547">
        <v>244.9</v>
      </c>
      <c r="I5547">
        <v>0.16</v>
      </c>
      <c r="J5547">
        <v>1234.3</v>
      </c>
      <c r="K5547">
        <v>733.94</v>
      </c>
      <c r="L5547">
        <v>500.36</v>
      </c>
      <c r="M5547" t="s">
        <v>22</v>
      </c>
      <c r="N5547" t="str">
        <f t="shared" si="86"/>
        <v>Medium</v>
      </c>
    </row>
    <row r="5548" spans="1:14" x14ac:dyDescent="0.3">
      <c r="A5548">
        <v>5547</v>
      </c>
      <c r="B5548" t="s">
        <v>4160</v>
      </c>
      <c r="C5548" s="2">
        <v>45585</v>
      </c>
      <c r="D5548" t="s">
        <v>19</v>
      </c>
      <c r="E5548" t="s">
        <v>30</v>
      </c>
      <c r="F5548" t="s">
        <v>21</v>
      </c>
      <c r="G5548">
        <v>1</v>
      </c>
      <c r="H5548">
        <v>398.12</v>
      </c>
      <c r="I5548">
        <v>0.12</v>
      </c>
      <c r="J5548">
        <v>350.35</v>
      </c>
      <c r="K5548">
        <v>241.45</v>
      </c>
      <c r="L5548">
        <v>108.9</v>
      </c>
      <c r="M5548" t="s">
        <v>46</v>
      </c>
      <c r="N5548" t="str">
        <f t="shared" si="86"/>
        <v>Medium</v>
      </c>
    </row>
    <row r="5549" spans="1:14" x14ac:dyDescent="0.3">
      <c r="A5549">
        <v>5548</v>
      </c>
      <c r="B5549" t="s">
        <v>4161</v>
      </c>
      <c r="C5549" s="2">
        <v>45418</v>
      </c>
      <c r="D5549" t="s">
        <v>39</v>
      </c>
      <c r="E5549" t="s">
        <v>33</v>
      </c>
      <c r="F5549" t="s">
        <v>21</v>
      </c>
      <c r="G5549">
        <v>4</v>
      </c>
      <c r="H5549">
        <v>479.92</v>
      </c>
      <c r="I5549">
        <v>0.25</v>
      </c>
      <c r="J5549">
        <v>1439.76</v>
      </c>
      <c r="K5549">
        <v>859.35</v>
      </c>
      <c r="L5549">
        <v>580.41</v>
      </c>
      <c r="M5549" t="s">
        <v>17</v>
      </c>
      <c r="N5549" t="str">
        <f t="shared" si="86"/>
        <v>High</v>
      </c>
    </row>
    <row r="5550" spans="1:14" x14ac:dyDescent="0.3">
      <c r="A5550">
        <v>5549</v>
      </c>
      <c r="B5550" t="s">
        <v>1250</v>
      </c>
      <c r="C5550" s="2">
        <v>45645</v>
      </c>
      <c r="D5550" t="s">
        <v>24</v>
      </c>
      <c r="E5550" t="s">
        <v>33</v>
      </c>
      <c r="F5550" t="s">
        <v>16</v>
      </c>
      <c r="G5550">
        <v>9</v>
      </c>
      <c r="H5550">
        <v>178.33</v>
      </c>
      <c r="I5550">
        <v>0.28999999999999998</v>
      </c>
      <c r="J5550">
        <v>1139.53</v>
      </c>
      <c r="K5550">
        <v>615.34</v>
      </c>
      <c r="L5550">
        <v>524.19000000000005</v>
      </c>
      <c r="M5550" t="s">
        <v>28</v>
      </c>
      <c r="N5550" t="str">
        <f t="shared" si="86"/>
        <v>High</v>
      </c>
    </row>
    <row r="5551" spans="1:14" x14ac:dyDescent="0.3">
      <c r="A5551">
        <v>5550</v>
      </c>
      <c r="B5551" t="s">
        <v>4073</v>
      </c>
      <c r="C5551" s="2">
        <v>45367</v>
      </c>
      <c r="D5551" t="s">
        <v>19</v>
      </c>
      <c r="E5551" t="s">
        <v>25</v>
      </c>
      <c r="F5551" t="s">
        <v>27</v>
      </c>
      <c r="G5551">
        <v>5</v>
      </c>
      <c r="H5551">
        <v>305.7</v>
      </c>
      <c r="I5551">
        <v>0.11</v>
      </c>
      <c r="J5551">
        <v>1360.37</v>
      </c>
      <c r="K5551">
        <v>707.94</v>
      </c>
      <c r="L5551">
        <v>652.42999999999995</v>
      </c>
      <c r="M5551" t="s">
        <v>46</v>
      </c>
      <c r="N5551" t="str">
        <f t="shared" si="86"/>
        <v>Medium</v>
      </c>
    </row>
    <row r="5552" spans="1:14" x14ac:dyDescent="0.3">
      <c r="A5552">
        <v>5551</v>
      </c>
      <c r="B5552" t="s">
        <v>4162</v>
      </c>
      <c r="C5552" s="2">
        <v>45597</v>
      </c>
      <c r="D5552" t="s">
        <v>39</v>
      </c>
      <c r="E5552" t="s">
        <v>20</v>
      </c>
      <c r="F5552" t="s">
        <v>21</v>
      </c>
      <c r="G5552">
        <v>3</v>
      </c>
      <c r="H5552">
        <v>113.28</v>
      </c>
      <c r="I5552">
        <v>0.04</v>
      </c>
      <c r="J5552">
        <v>326.25</v>
      </c>
      <c r="K5552">
        <v>179.46</v>
      </c>
      <c r="L5552">
        <v>146.79</v>
      </c>
      <c r="M5552" t="s">
        <v>22</v>
      </c>
      <c r="N5552" t="str">
        <f t="shared" si="86"/>
        <v>Low</v>
      </c>
    </row>
    <row r="5553" spans="1:14" x14ac:dyDescent="0.3">
      <c r="A5553">
        <v>5552</v>
      </c>
      <c r="B5553" t="s">
        <v>2455</v>
      </c>
      <c r="C5553" s="2">
        <v>45485</v>
      </c>
      <c r="D5553" t="s">
        <v>14</v>
      </c>
      <c r="E5553" t="s">
        <v>15</v>
      </c>
      <c r="F5553" t="s">
        <v>27</v>
      </c>
      <c r="G5553">
        <v>8</v>
      </c>
      <c r="H5553">
        <v>354.2</v>
      </c>
      <c r="I5553">
        <v>0.21</v>
      </c>
      <c r="J5553">
        <v>2238.54</v>
      </c>
      <c r="K5553">
        <v>1751.27</v>
      </c>
      <c r="L5553">
        <v>487.27</v>
      </c>
      <c r="M5553" t="s">
        <v>28</v>
      </c>
      <c r="N5553" t="str">
        <f t="shared" si="86"/>
        <v>High</v>
      </c>
    </row>
    <row r="5554" spans="1:14" x14ac:dyDescent="0.3">
      <c r="A5554">
        <v>5553</v>
      </c>
      <c r="B5554" t="s">
        <v>4163</v>
      </c>
      <c r="C5554" s="2">
        <v>45634</v>
      </c>
      <c r="D5554" t="s">
        <v>19</v>
      </c>
      <c r="E5554" t="s">
        <v>20</v>
      </c>
      <c r="F5554" t="s">
        <v>27</v>
      </c>
      <c r="G5554">
        <v>6</v>
      </c>
      <c r="H5554">
        <v>162.97999999999999</v>
      </c>
      <c r="I5554">
        <v>0.04</v>
      </c>
      <c r="J5554">
        <v>938.76</v>
      </c>
      <c r="K5554">
        <v>510.79</v>
      </c>
      <c r="L5554">
        <v>427.97</v>
      </c>
      <c r="M5554" t="s">
        <v>28</v>
      </c>
      <c r="N5554" t="str">
        <f t="shared" si="86"/>
        <v>Low</v>
      </c>
    </row>
    <row r="5555" spans="1:14" x14ac:dyDescent="0.3">
      <c r="A5555">
        <v>5554</v>
      </c>
      <c r="B5555" t="s">
        <v>2500</v>
      </c>
      <c r="C5555" s="2">
        <v>45461</v>
      </c>
      <c r="D5555" t="s">
        <v>19</v>
      </c>
      <c r="E5555" t="s">
        <v>33</v>
      </c>
      <c r="F5555" t="s">
        <v>21</v>
      </c>
      <c r="G5555">
        <v>9</v>
      </c>
      <c r="H5555">
        <v>387.5</v>
      </c>
      <c r="I5555">
        <v>0.3</v>
      </c>
      <c r="J5555">
        <v>2441.25</v>
      </c>
      <c r="K5555">
        <v>1566.69</v>
      </c>
      <c r="L5555">
        <v>874.56</v>
      </c>
      <c r="M5555" t="s">
        <v>17</v>
      </c>
      <c r="N5555" t="str">
        <f t="shared" si="86"/>
        <v>High</v>
      </c>
    </row>
    <row r="5556" spans="1:14" x14ac:dyDescent="0.3">
      <c r="A5556">
        <v>5555</v>
      </c>
      <c r="B5556" t="s">
        <v>3985</v>
      </c>
      <c r="C5556" s="2">
        <v>45315</v>
      </c>
      <c r="D5556" t="s">
        <v>19</v>
      </c>
      <c r="E5556" t="s">
        <v>33</v>
      </c>
      <c r="F5556" t="s">
        <v>21</v>
      </c>
      <c r="G5556">
        <v>3</v>
      </c>
      <c r="H5556">
        <v>146.84</v>
      </c>
      <c r="I5556">
        <v>0.03</v>
      </c>
      <c r="J5556">
        <v>427.3</v>
      </c>
      <c r="K5556">
        <v>266.89999999999998</v>
      </c>
      <c r="L5556">
        <v>160.4</v>
      </c>
      <c r="M5556" t="s">
        <v>28</v>
      </c>
      <c r="N5556" t="str">
        <f t="shared" si="86"/>
        <v>Low</v>
      </c>
    </row>
    <row r="5557" spans="1:14" x14ac:dyDescent="0.3">
      <c r="A5557">
        <v>5556</v>
      </c>
      <c r="B5557" t="s">
        <v>4164</v>
      </c>
      <c r="C5557" s="2">
        <v>45609</v>
      </c>
      <c r="D5557" t="s">
        <v>24</v>
      </c>
      <c r="E5557" t="s">
        <v>30</v>
      </c>
      <c r="F5557" t="s">
        <v>27</v>
      </c>
      <c r="G5557">
        <v>8</v>
      </c>
      <c r="H5557">
        <v>348.28</v>
      </c>
      <c r="I5557">
        <v>0.17</v>
      </c>
      <c r="J5557">
        <v>2312.58</v>
      </c>
      <c r="K5557">
        <v>1618.95</v>
      </c>
      <c r="L5557">
        <v>693.63</v>
      </c>
      <c r="M5557" t="s">
        <v>22</v>
      </c>
      <c r="N5557" t="str">
        <f t="shared" si="86"/>
        <v>Medium</v>
      </c>
    </row>
    <row r="5558" spans="1:14" x14ac:dyDescent="0.3">
      <c r="A5558">
        <v>5557</v>
      </c>
      <c r="B5558" t="s">
        <v>2949</v>
      </c>
      <c r="C5558" s="2">
        <v>45495</v>
      </c>
      <c r="D5558" t="s">
        <v>14</v>
      </c>
      <c r="E5558" t="s">
        <v>15</v>
      </c>
      <c r="F5558" t="s">
        <v>21</v>
      </c>
      <c r="G5558">
        <v>4</v>
      </c>
      <c r="H5558">
        <v>304.26</v>
      </c>
      <c r="I5558">
        <v>0.26</v>
      </c>
      <c r="J5558">
        <v>900.61</v>
      </c>
      <c r="K5558">
        <v>493.69</v>
      </c>
      <c r="L5558">
        <v>406.92</v>
      </c>
      <c r="M5558" t="s">
        <v>28</v>
      </c>
      <c r="N5558" t="str">
        <f t="shared" si="86"/>
        <v>High</v>
      </c>
    </row>
    <row r="5559" spans="1:14" x14ac:dyDescent="0.3">
      <c r="A5559">
        <v>5558</v>
      </c>
      <c r="B5559" t="s">
        <v>4165</v>
      </c>
      <c r="C5559" s="2">
        <v>45552</v>
      </c>
      <c r="D5559" t="s">
        <v>39</v>
      </c>
      <c r="E5559" t="s">
        <v>20</v>
      </c>
      <c r="F5559" t="s">
        <v>27</v>
      </c>
      <c r="G5559">
        <v>9</v>
      </c>
      <c r="H5559">
        <v>464.95</v>
      </c>
      <c r="I5559">
        <v>0.21</v>
      </c>
      <c r="J5559">
        <v>3305.79</v>
      </c>
      <c r="K5559">
        <v>1664.82</v>
      </c>
      <c r="L5559">
        <v>1640.97</v>
      </c>
      <c r="M5559" t="s">
        <v>40</v>
      </c>
      <c r="N5559" t="str">
        <f t="shared" si="86"/>
        <v>High</v>
      </c>
    </row>
    <row r="5560" spans="1:14" x14ac:dyDescent="0.3">
      <c r="A5560">
        <v>5559</v>
      </c>
      <c r="B5560" t="s">
        <v>4166</v>
      </c>
      <c r="C5560" s="2">
        <v>45332</v>
      </c>
      <c r="D5560" t="s">
        <v>39</v>
      </c>
      <c r="E5560" t="s">
        <v>25</v>
      </c>
      <c r="F5560" t="s">
        <v>21</v>
      </c>
      <c r="G5560">
        <v>10</v>
      </c>
      <c r="H5560">
        <v>257.04000000000002</v>
      </c>
      <c r="I5560">
        <v>0.25</v>
      </c>
      <c r="J5560">
        <v>1927.8</v>
      </c>
      <c r="K5560">
        <v>1356.39</v>
      </c>
      <c r="L5560">
        <v>571.41</v>
      </c>
      <c r="M5560" t="s">
        <v>40</v>
      </c>
      <c r="N5560" t="str">
        <f t="shared" si="86"/>
        <v>High</v>
      </c>
    </row>
    <row r="5561" spans="1:14" x14ac:dyDescent="0.3">
      <c r="A5561">
        <v>5560</v>
      </c>
      <c r="B5561" t="s">
        <v>4167</v>
      </c>
      <c r="C5561" s="2">
        <v>45574</v>
      </c>
      <c r="D5561" t="s">
        <v>24</v>
      </c>
      <c r="E5561" t="s">
        <v>15</v>
      </c>
      <c r="F5561" t="s">
        <v>16</v>
      </c>
      <c r="G5561">
        <v>7</v>
      </c>
      <c r="H5561">
        <v>125.2</v>
      </c>
      <c r="I5561">
        <v>0.17</v>
      </c>
      <c r="J5561">
        <v>727.41</v>
      </c>
      <c r="K5561">
        <v>505.15</v>
      </c>
      <c r="L5561">
        <v>222.26</v>
      </c>
      <c r="M5561" t="s">
        <v>22</v>
      </c>
      <c r="N5561" t="str">
        <f t="shared" si="86"/>
        <v>Medium</v>
      </c>
    </row>
    <row r="5562" spans="1:14" x14ac:dyDescent="0.3">
      <c r="A5562">
        <v>5561</v>
      </c>
      <c r="B5562" t="s">
        <v>2473</v>
      </c>
      <c r="C5562" s="2">
        <v>45346</v>
      </c>
      <c r="D5562" t="s">
        <v>14</v>
      </c>
      <c r="E5562" t="s">
        <v>15</v>
      </c>
      <c r="F5562" t="s">
        <v>21</v>
      </c>
      <c r="G5562">
        <v>8</v>
      </c>
      <c r="H5562">
        <v>106.86</v>
      </c>
      <c r="I5562">
        <v>0.2</v>
      </c>
      <c r="J5562">
        <v>683.9</v>
      </c>
      <c r="K5562">
        <v>395.01</v>
      </c>
      <c r="L5562">
        <v>288.89</v>
      </c>
      <c r="M5562" t="s">
        <v>46</v>
      </c>
      <c r="N5562" t="str">
        <f t="shared" si="86"/>
        <v>Medium</v>
      </c>
    </row>
    <row r="5563" spans="1:14" x14ac:dyDescent="0.3">
      <c r="A5563">
        <v>5562</v>
      </c>
      <c r="B5563" t="s">
        <v>4168</v>
      </c>
      <c r="C5563" s="2">
        <v>45360</v>
      </c>
      <c r="D5563" t="s">
        <v>19</v>
      </c>
      <c r="E5563" t="s">
        <v>30</v>
      </c>
      <c r="F5563" t="s">
        <v>16</v>
      </c>
      <c r="G5563">
        <v>1</v>
      </c>
      <c r="H5563">
        <v>322.89999999999998</v>
      </c>
      <c r="I5563">
        <v>0.15</v>
      </c>
      <c r="J5563">
        <v>274.45999999999998</v>
      </c>
      <c r="K5563">
        <v>209.05</v>
      </c>
      <c r="L5563">
        <v>65.41</v>
      </c>
      <c r="M5563" t="s">
        <v>40</v>
      </c>
      <c r="N5563" t="str">
        <f t="shared" si="86"/>
        <v>Medium</v>
      </c>
    </row>
    <row r="5564" spans="1:14" x14ac:dyDescent="0.3">
      <c r="A5564">
        <v>5563</v>
      </c>
      <c r="B5564" t="s">
        <v>4169</v>
      </c>
      <c r="C5564" s="2">
        <v>45643</v>
      </c>
      <c r="D5564" t="s">
        <v>19</v>
      </c>
      <c r="E5564" t="s">
        <v>15</v>
      </c>
      <c r="F5564" t="s">
        <v>21</v>
      </c>
      <c r="G5564">
        <v>4</v>
      </c>
      <c r="H5564">
        <v>288.73</v>
      </c>
      <c r="I5564">
        <v>0.2</v>
      </c>
      <c r="J5564">
        <v>923.94</v>
      </c>
      <c r="K5564">
        <v>501.18</v>
      </c>
      <c r="L5564">
        <v>422.76</v>
      </c>
      <c r="M5564" t="s">
        <v>40</v>
      </c>
      <c r="N5564" t="str">
        <f t="shared" si="86"/>
        <v>Medium</v>
      </c>
    </row>
    <row r="5565" spans="1:14" x14ac:dyDescent="0.3">
      <c r="A5565">
        <v>5564</v>
      </c>
      <c r="B5565" t="s">
        <v>4170</v>
      </c>
      <c r="C5565" s="2">
        <v>45347</v>
      </c>
      <c r="D5565" t="s">
        <v>24</v>
      </c>
      <c r="E5565" t="s">
        <v>33</v>
      </c>
      <c r="F5565" t="s">
        <v>16</v>
      </c>
      <c r="G5565">
        <v>2</v>
      </c>
      <c r="H5565">
        <v>280.48</v>
      </c>
      <c r="I5565">
        <v>0.05</v>
      </c>
      <c r="J5565">
        <v>532.91</v>
      </c>
      <c r="K5565">
        <v>416.72</v>
      </c>
      <c r="L5565">
        <v>116.19</v>
      </c>
      <c r="M5565" t="s">
        <v>17</v>
      </c>
      <c r="N5565" t="str">
        <f t="shared" si="86"/>
        <v>Low</v>
      </c>
    </row>
    <row r="5566" spans="1:14" x14ac:dyDescent="0.3">
      <c r="A5566">
        <v>5565</v>
      </c>
      <c r="B5566" t="s">
        <v>4171</v>
      </c>
      <c r="C5566" s="2">
        <v>45546</v>
      </c>
      <c r="D5566" t="s">
        <v>39</v>
      </c>
      <c r="E5566" t="s">
        <v>20</v>
      </c>
      <c r="F5566" t="s">
        <v>21</v>
      </c>
      <c r="G5566">
        <v>5</v>
      </c>
      <c r="H5566">
        <v>360.5</v>
      </c>
      <c r="I5566">
        <v>0.05</v>
      </c>
      <c r="J5566">
        <v>1712.38</v>
      </c>
      <c r="K5566">
        <v>1058.08</v>
      </c>
      <c r="L5566">
        <v>654.29999999999995</v>
      </c>
      <c r="M5566" t="s">
        <v>17</v>
      </c>
      <c r="N5566" t="str">
        <f t="shared" si="86"/>
        <v>Low</v>
      </c>
    </row>
    <row r="5567" spans="1:14" x14ac:dyDescent="0.3">
      <c r="A5567">
        <v>5566</v>
      </c>
      <c r="B5567" t="s">
        <v>4172</v>
      </c>
      <c r="C5567" s="2">
        <v>45408</v>
      </c>
      <c r="D5567" t="s">
        <v>14</v>
      </c>
      <c r="E5567" t="s">
        <v>25</v>
      </c>
      <c r="F5567" t="s">
        <v>27</v>
      </c>
      <c r="G5567">
        <v>10</v>
      </c>
      <c r="H5567">
        <v>145.71</v>
      </c>
      <c r="I5567">
        <v>0.19</v>
      </c>
      <c r="J5567">
        <v>1180.25</v>
      </c>
      <c r="K5567">
        <v>803.84</v>
      </c>
      <c r="L5567">
        <v>376.41</v>
      </c>
      <c r="M5567" t="s">
        <v>22</v>
      </c>
      <c r="N5567" t="str">
        <f t="shared" si="86"/>
        <v>Medium</v>
      </c>
    </row>
    <row r="5568" spans="1:14" x14ac:dyDescent="0.3">
      <c r="A5568">
        <v>5567</v>
      </c>
      <c r="B5568" t="s">
        <v>4173</v>
      </c>
      <c r="C5568" s="2">
        <v>45403</v>
      </c>
      <c r="D5568" t="s">
        <v>19</v>
      </c>
      <c r="E5568" t="s">
        <v>15</v>
      </c>
      <c r="F5568" t="s">
        <v>27</v>
      </c>
      <c r="G5568">
        <v>6</v>
      </c>
      <c r="H5568">
        <v>476.08</v>
      </c>
      <c r="I5568">
        <v>0.2</v>
      </c>
      <c r="J5568">
        <v>2285.1799999999998</v>
      </c>
      <c r="K5568">
        <v>1689.63</v>
      </c>
      <c r="L5568">
        <v>595.54999999999995</v>
      </c>
      <c r="M5568" t="s">
        <v>28</v>
      </c>
      <c r="N5568" t="str">
        <f t="shared" si="86"/>
        <v>Medium</v>
      </c>
    </row>
    <row r="5569" spans="1:14" x14ac:dyDescent="0.3">
      <c r="A5569">
        <v>5568</v>
      </c>
      <c r="B5569" t="s">
        <v>4174</v>
      </c>
      <c r="C5569" s="2">
        <v>45533</v>
      </c>
      <c r="D5569" t="s">
        <v>14</v>
      </c>
      <c r="E5569" t="s">
        <v>33</v>
      </c>
      <c r="F5569" t="s">
        <v>16</v>
      </c>
      <c r="G5569">
        <v>4</v>
      </c>
      <c r="H5569">
        <v>431.01</v>
      </c>
      <c r="I5569">
        <v>0.13</v>
      </c>
      <c r="J5569">
        <v>1499.91</v>
      </c>
      <c r="K5569">
        <v>1193.6400000000001</v>
      </c>
      <c r="L5569">
        <v>306.27</v>
      </c>
      <c r="M5569" t="s">
        <v>17</v>
      </c>
      <c r="N5569" t="str">
        <f t="shared" si="86"/>
        <v>Medium</v>
      </c>
    </row>
    <row r="5570" spans="1:14" x14ac:dyDescent="0.3">
      <c r="A5570">
        <v>5569</v>
      </c>
      <c r="B5570" t="s">
        <v>2866</v>
      </c>
      <c r="C5570" s="2">
        <v>45554</v>
      </c>
      <c r="D5570" t="s">
        <v>19</v>
      </c>
      <c r="E5570" t="s">
        <v>15</v>
      </c>
      <c r="F5570" t="s">
        <v>16</v>
      </c>
      <c r="G5570">
        <v>2</v>
      </c>
      <c r="H5570">
        <v>141.72</v>
      </c>
      <c r="I5570">
        <v>0.27</v>
      </c>
      <c r="J5570">
        <v>206.91</v>
      </c>
      <c r="K5570">
        <v>125.9</v>
      </c>
      <c r="L5570">
        <v>81.010000000000005</v>
      </c>
      <c r="M5570" t="s">
        <v>22</v>
      </c>
      <c r="N5570" t="str">
        <f t="shared" si="86"/>
        <v>High</v>
      </c>
    </row>
    <row r="5571" spans="1:14" x14ac:dyDescent="0.3">
      <c r="A5571">
        <v>5570</v>
      </c>
      <c r="B5571" t="s">
        <v>1193</v>
      </c>
      <c r="C5571" s="2">
        <v>45595</v>
      </c>
      <c r="D5571" t="s">
        <v>24</v>
      </c>
      <c r="E5571" t="s">
        <v>25</v>
      </c>
      <c r="F5571" t="s">
        <v>16</v>
      </c>
      <c r="G5571">
        <v>5</v>
      </c>
      <c r="H5571">
        <v>423.53</v>
      </c>
      <c r="I5571">
        <v>0.25</v>
      </c>
      <c r="J5571">
        <v>1588.24</v>
      </c>
      <c r="K5571">
        <v>942.22</v>
      </c>
      <c r="L5571">
        <v>646.02</v>
      </c>
      <c r="M5571" t="s">
        <v>40</v>
      </c>
      <c r="N5571" t="str">
        <f t="shared" ref="N5571:N5634" si="87">_xlfn.IFS(I5571=0,"No Discount",I5571&gt;=0.21,"High",I5571&gt;=0.11,"Medium",I5571&gt;=0.01,"Low")</f>
        <v>High</v>
      </c>
    </row>
    <row r="5572" spans="1:14" x14ac:dyDescent="0.3">
      <c r="A5572">
        <v>5571</v>
      </c>
      <c r="B5572" t="s">
        <v>1028</v>
      </c>
      <c r="C5572" s="2">
        <v>45453</v>
      </c>
      <c r="D5572" t="s">
        <v>14</v>
      </c>
      <c r="E5572" t="s">
        <v>25</v>
      </c>
      <c r="F5572" t="s">
        <v>16</v>
      </c>
      <c r="G5572">
        <v>9</v>
      </c>
      <c r="H5572">
        <v>304.60000000000002</v>
      </c>
      <c r="I5572">
        <v>0.26</v>
      </c>
      <c r="J5572">
        <v>2028.64</v>
      </c>
      <c r="K5572">
        <v>1395.51</v>
      </c>
      <c r="L5572">
        <v>633.13</v>
      </c>
      <c r="M5572" t="s">
        <v>46</v>
      </c>
      <c r="N5572" t="str">
        <f t="shared" si="87"/>
        <v>High</v>
      </c>
    </row>
    <row r="5573" spans="1:14" x14ac:dyDescent="0.3">
      <c r="A5573">
        <v>5572</v>
      </c>
      <c r="B5573" t="s">
        <v>3317</v>
      </c>
      <c r="C5573" s="2">
        <v>45412</v>
      </c>
      <c r="D5573" t="s">
        <v>39</v>
      </c>
      <c r="E5573" t="s">
        <v>33</v>
      </c>
      <c r="F5573" t="s">
        <v>21</v>
      </c>
      <c r="G5573">
        <v>5</v>
      </c>
      <c r="H5573">
        <v>16.84</v>
      </c>
      <c r="I5573">
        <v>0.02</v>
      </c>
      <c r="J5573">
        <v>82.52</v>
      </c>
      <c r="K5573">
        <v>64.489999999999995</v>
      </c>
      <c r="L5573">
        <v>18.03</v>
      </c>
      <c r="M5573" t="s">
        <v>28</v>
      </c>
      <c r="N5573" t="str">
        <f t="shared" si="87"/>
        <v>Low</v>
      </c>
    </row>
    <row r="5574" spans="1:14" x14ac:dyDescent="0.3">
      <c r="A5574">
        <v>5573</v>
      </c>
      <c r="B5574" t="s">
        <v>4175</v>
      </c>
      <c r="C5574" s="2">
        <v>45522</v>
      </c>
      <c r="D5574" t="s">
        <v>14</v>
      </c>
      <c r="E5574" t="s">
        <v>33</v>
      </c>
      <c r="F5574" t="s">
        <v>27</v>
      </c>
      <c r="G5574">
        <v>5</v>
      </c>
      <c r="H5574">
        <v>93.56</v>
      </c>
      <c r="I5574">
        <v>0.01</v>
      </c>
      <c r="J5574">
        <v>463.12</v>
      </c>
      <c r="K5574">
        <v>252.61</v>
      </c>
      <c r="L5574">
        <v>210.51</v>
      </c>
      <c r="M5574" t="s">
        <v>28</v>
      </c>
      <c r="N5574" t="str">
        <f t="shared" si="87"/>
        <v>Low</v>
      </c>
    </row>
    <row r="5575" spans="1:14" x14ac:dyDescent="0.3">
      <c r="A5575">
        <v>5574</v>
      </c>
      <c r="B5575" t="s">
        <v>2028</v>
      </c>
      <c r="C5575" s="2">
        <v>45344</v>
      </c>
      <c r="D5575" t="s">
        <v>14</v>
      </c>
      <c r="E5575" t="s">
        <v>15</v>
      </c>
      <c r="F5575" t="s">
        <v>21</v>
      </c>
      <c r="G5575">
        <v>3</v>
      </c>
      <c r="H5575">
        <v>52.32</v>
      </c>
      <c r="I5575">
        <v>0.17</v>
      </c>
      <c r="J5575">
        <v>130.28</v>
      </c>
      <c r="K5575">
        <v>77.52</v>
      </c>
      <c r="L5575">
        <v>52.76</v>
      </c>
      <c r="M5575" t="s">
        <v>22</v>
      </c>
      <c r="N5575" t="str">
        <f t="shared" si="87"/>
        <v>Medium</v>
      </c>
    </row>
    <row r="5576" spans="1:14" x14ac:dyDescent="0.3">
      <c r="A5576">
        <v>5575</v>
      </c>
      <c r="B5576" t="s">
        <v>4176</v>
      </c>
      <c r="C5576" s="2">
        <v>45587</v>
      </c>
      <c r="D5576" t="s">
        <v>14</v>
      </c>
      <c r="E5576" t="s">
        <v>20</v>
      </c>
      <c r="F5576" t="s">
        <v>21</v>
      </c>
      <c r="G5576">
        <v>6</v>
      </c>
      <c r="H5576">
        <v>442.9</v>
      </c>
      <c r="I5576">
        <v>0.2</v>
      </c>
      <c r="J5576">
        <v>2125.92</v>
      </c>
      <c r="K5576">
        <v>1645.17</v>
      </c>
      <c r="L5576">
        <v>480.75</v>
      </c>
      <c r="M5576" t="s">
        <v>17</v>
      </c>
      <c r="N5576" t="str">
        <f t="shared" si="87"/>
        <v>Medium</v>
      </c>
    </row>
    <row r="5577" spans="1:14" x14ac:dyDescent="0.3">
      <c r="A5577">
        <v>5576</v>
      </c>
      <c r="B5577" t="s">
        <v>4177</v>
      </c>
      <c r="C5577" s="2">
        <v>45536</v>
      </c>
      <c r="D5577" t="s">
        <v>39</v>
      </c>
      <c r="E5577" t="s">
        <v>25</v>
      </c>
      <c r="F5577" t="s">
        <v>21</v>
      </c>
      <c r="G5577">
        <v>4</v>
      </c>
      <c r="H5577">
        <v>142.93</v>
      </c>
      <c r="I5577">
        <v>0.16</v>
      </c>
      <c r="J5577">
        <v>480.24</v>
      </c>
      <c r="K5577">
        <v>303.16000000000003</v>
      </c>
      <c r="L5577">
        <v>177.08</v>
      </c>
      <c r="M5577" t="s">
        <v>17</v>
      </c>
      <c r="N5577" t="str">
        <f t="shared" si="87"/>
        <v>Medium</v>
      </c>
    </row>
    <row r="5578" spans="1:14" x14ac:dyDescent="0.3">
      <c r="A5578">
        <v>5577</v>
      </c>
      <c r="B5578" t="s">
        <v>4178</v>
      </c>
      <c r="C5578" s="2">
        <v>45527</v>
      </c>
      <c r="D5578" t="s">
        <v>14</v>
      </c>
      <c r="E5578" t="s">
        <v>33</v>
      </c>
      <c r="F5578" t="s">
        <v>27</v>
      </c>
      <c r="G5578">
        <v>1</v>
      </c>
      <c r="H5578">
        <v>83.24</v>
      </c>
      <c r="I5578">
        <v>0.02</v>
      </c>
      <c r="J5578">
        <v>81.58</v>
      </c>
      <c r="K5578">
        <v>62.97</v>
      </c>
      <c r="L5578">
        <v>18.61</v>
      </c>
      <c r="M5578" t="s">
        <v>17</v>
      </c>
      <c r="N5578" t="str">
        <f t="shared" si="87"/>
        <v>Low</v>
      </c>
    </row>
    <row r="5579" spans="1:14" x14ac:dyDescent="0.3">
      <c r="A5579">
        <v>5578</v>
      </c>
      <c r="B5579" t="s">
        <v>2742</v>
      </c>
      <c r="C5579" s="2">
        <v>45612</v>
      </c>
      <c r="D5579" t="s">
        <v>19</v>
      </c>
      <c r="E5579" t="s">
        <v>30</v>
      </c>
      <c r="F5579" t="s">
        <v>27</v>
      </c>
      <c r="G5579">
        <v>10</v>
      </c>
      <c r="H5579">
        <v>227.07</v>
      </c>
      <c r="I5579">
        <v>0.09</v>
      </c>
      <c r="J5579">
        <v>2066.34</v>
      </c>
      <c r="K5579">
        <v>1609.77</v>
      </c>
      <c r="L5579">
        <v>456.57</v>
      </c>
      <c r="M5579" t="s">
        <v>40</v>
      </c>
      <c r="N5579" t="str">
        <f t="shared" si="87"/>
        <v>Low</v>
      </c>
    </row>
    <row r="5580" spans="1:14" x14ac:dyDescent="0.3">
      <c r="A5580">
        <v>5579</v>
      </c>
      <c r="B5580" t="s">
        <v>4179</v>
      </c>
      <c r="C5580" s="2">
        <v>45417</v>
      </c>
      <c r="D5580" t="s">
        <v>19</v>
      </c>
      <c r="E5580" t="s">
        <v>15</v>
      </c>
      <c r="F5580" t="s">
        <v>16</v>
      </c>
      <c r="G5580">
        <v>9</v>
      </c>
      <c r="H5580">
        <v>61.36</v>
      </c>
      <c r="I5580">
        <v>0.16</v>
      </c>
      <c r="J5580">
        <v>463.88</v>
      </c>
      <c r="K5580">
        <v>276.54000000000002</v>
      </c>
      <c r="L5580">
        <v>187.34</v>
      </c>
      <c r="M5580" t="s">
        <v>17</v>
      </c>
      <c r="N5580" t="str">
        <f t="shared" si="87"/>
        <v>Medium</v>
      </c>
    </row>
    <row r="5581" spans="1:14" x14ac:dyDescent="0.3">
      <c r="A5581">
        <v>5580</v>
      </c>
      <c r="B5581" t="s">
        <v>1570</v>
      </c>
      <c r="C5581" s="2">
        <v>45555</v>
      </c>
      <c r="D5581" t="s">
        <v>24</v>
      </c>
      <c r="E5581" t="s">
        <v>20</v>
      </c>
      <c r="F5581" t="s">
        <v>27</v>
      </c>
      <c r="G5581">
        <v>2</v>
      </c>
      <c r="H5581">
        <v>160.41</v>
      </c>
      <c r="I5581">
        <v>0.04</v>
      </c>
      <c r="J5581">
        <v>307.99</v>
      </c>
      <c r="K5581">
        <v>166.28</v>
      </c>
      <c r="L5581">
        <v>141.71</v>
      </c>
      <c r="M5581" t="s">
        <v>28</v>
      </c>
      <c r="N5581" t="str">
        <f t="shared" si="87"/>
        <v>Low</v>
      </c>
    </row>
    <row r="5582" spans="1:14" x14ac:dyDescent="0.3">
      <c r="A5582">
        <v>5581</v>
      </c>
      <c r="B5582" t="s">
        <v>4180</v>
      </c>
      <c r="C5582" s="2">
        <v>45630</v>
      </c>
      <c r="D5582" t="s">
        <v>19</v>
      </c>
      <c r="E5582" t="s">
        <v>33</v>
      </c>
      <c r="F5582" t="s">
        <v>21</v>
      </c>
      <c r="G5582">
        <v>4</v>
      </c>
      <c r="H5582">
        <v>133.91999999999999</v>
      </c>
      <c r="I5582">
        <v>0.15</v>
      </c>
      <c r="J5582">
        <v>455.33</v>
      </c>
      <c r="K5582">
        <v>284.60000000000002</v>
      </c>
      <c r="L5582">
        <v>170.73</v>
      </c>
      <c r="M5582" t="s">
        <v>17</v>
      </c>
      <c r="N5582" t="str">
        <f t="shared" si="87"/>
        <v>Medium</v>
      </c>
    </row>
    <row r="5583" spans="1:14" x14ac:dyDescent="0.3">
      <c r="A5583">
        <v>5582</v>
      </c>
      <c r="B5583" t="s">
        <v>781</v>
      </c>
      <c r="C5583" s="2">
        <v>45601</v>
      </c>
      <c r="D5583" t="s">
        <v>14</v>
      </c>
      <c r="E5583" t="s">
        <v>25</v>
      </c>
      <c r="F5583" t="s">
        <v>21</v>
      </c>
      <c r="G5583">
        <v>5</v>
      </c>
      <c r="H5583">
        <v>452.75</v>
      </c>
      <c r="I5583">
        <v>0.05</v>
      </c>
      <c r="J5583">
        <v>2150.56</v>
      </c>
      <c r="K5583">
        <v>1531.97</v>
      </c>
      <c r="L5583">
        <v>618.59</v>
      </c>
      <c r="M5583" t="s">
        <v>17</v>
      </c>
      <c r="N5583" t="str">
        <f t="shared" si="87"/>
        <v>Low</v>
      </c>
    </row>
    <row r="5584" spans="1:14" x14ac:dyDescent="0.3">
      <c r="A5584">
        <v>5583</v>
      </c>
      <c r="B5584" t="s">
        <v>4181</v>
      </c>
      <c r="C5584" s="2">
        <v>45318</v>
      </c>
      <c r="D5584" t="s">
        <v>19</v>
      </c>
      <c r="E5584" t="s">
        <v>33</v>
      </c>
      <c r="F5584" t="s">
        <v>27</v>
      </c>
      <c r="G5584">
        <v>8</v>
      </c>
      <c r="H5584">
        <v>287.44</v>
      </c>
      <c r="I5584">
        <v>0.27</v>
      </c>
      <c r="J5584">
        <v>1678.65</v>
      </c>
      <c r="K5584">
        <v>1309.69</v>
      </c>
      <c r="L5584">
        <v>368.96</v>
      </c>
      <c r="M5584" t="s">
        <v>17</v>
      </c>
      <c r="N5584" t="str">
        <f t="shared" si="87"/>
        <v>High</v>
      </c>
    </row>
    <row r="5585" spans="1:14" x14ac:dyDescent="0.3">
      <c r="A5585">
        <v>5584</v>
      </c>
      <c r="B5585" t="s">
        <v>3098</v>
      </c>
      <c r="C5585" s="2">
        <v>45566</v>
      </c>
      <c r="D5585" t="s">
        <v>19</v>
      </c>
      <c r="E5585" t="s">
        <v>33</v>
      </c>
      <c r="F5585" t="s">
        <v>21</v>
      </c>
      <c r="G5585">
        <v>10</v>
      </c>
      <c r="H5585">
        <v>105.39</v>
      </c>
      <c r="I5585">
        <v>0.04</v>
      </c>
      <c r="J5585">
        <v>1011.74</v>
      </c>
      <c r="K5585">
        <v>510.14</v>
      </c>
      <c r="L5585">
        <v>501.6</v>
      </c>
      <c r="M5585" t="s">
        <v>22</v>
      </c>
      <c r="N5585" t="str">
        <f t="shared" si="87"/>
        <v>Low</v>
      </c>
    </row>
    <row r="5586" spans="1:14" x14ac:dyDescent="0.3">
      <c r="A5586">
        <v>5585</v>
      </c>
      <c r="B5586" t="s">
        <v>1084</v>
      </c>
      <c r="C5586" s="2">
        <v>45597</v>
      </c>
      <c r="D5586" t="s">
        <v>24</v>
      </c>
      <c r="E5586" t="s">
        <v>15</v>
      </c>
      <c r="F5586" t="s">
        <v>21</v>
      </c>
      <c r="G5586">
        <v>4</v>
      </c>
      <c r="H5586">
        <v>243.61</v>
      </c>
      <c r="I5586">
        <v>0.06</v>
      </c>
      <c r="J5586">
        <v>915.97</v>
      </c>
      <c r="K5586">
        <v>649.5</v>
      </c>
      <c r="L5586">
        <v>266.47000000000003</v>
      </c>
      <c r="M5586" t="s">
        <v>17</v>
      </c>
      <c r="N5586" t="str">
        <f t="shared" si="87"/>
        <v>Low</v>
      </c>
    </row>
    <row r="5587" spans="1:14" x14ac:dyDescent="0.3">
      <c r="A5587">
        <v>5586</v>
      </c>
      <c r="B5587" t="s">
        <v>310</v>
      </c>
      <c r="C5587" s="2">
        <v>45495</v>
      </c>
      <c r="D5587" t="s">
        <v>19</v>
      </c>
      <c r="E5587" t="s">
        <v>15</v>
      </c>
      <c r="F5587" t="s">
        <v>16</v>
      </c>
      <c r="G5587">
        <v>6</v>
      </c>
      <c r="H5587">
        <v>75.09</v>
      </c>
      <c r="I5587">
        <v>0.22</v>
      </c>
      <c r="J5587">
        <v>351.42</v>
      </c>
      <c r="K5587">
        <v>203.72</v>
      </c>
      <c r="L5587">
        <v>147.69999999999999</v>
      </c>
      <c r="M5587" t="s">
        <v>46</v>
      </c>
      <c r="N5587" t="str">
        <f t="shared" si="87"/>
        <v>High</v>
      </c>
    </row>
    <row r="5588" spans="1:14" x14ac:dyDescent="0.3">
      <c r="A5588">
        <v>5587</v>
      </c>
      <c r="B5588" t="s">
        <v>4182</v>
      </c>
      <c r="C5588" s="2">
        <v>45336</v>
      </c>
      <c r="D5588" t="s">
        <v>24</v>
      </c>
      <c r="E5588" t="s">
        <v>15</v>
      </c>
      <c r="F5588" t="s">
        <v>16</v>
      </c>
      <c r="G5588">
        <v>2</v>
      </c>
      <c r="H5588">
        <v>53.02</v>
      </c>
      <c r="I5588">
        <v>0.06</v>
      </c>
      <c r="J5588">
        <v>99.68</v>
      </c>
      <c r="K5588">
        <v>64.98</v>
      </c>
      <c r="L5588">
        <v>34.700000000000003</v>
      </c>
      <c r="M5588" t="s">
        <v>28</v>
      </c>
      <c r="N5588" t="str">
        <f t="shared" si="87"/>
        <v>Low</v>
      </c>
    </row>
    <row r="5589" spans="1:14" x14ac:dyDescent="0.3">
      <c r="A5589">
        <v>5588</v>
      </c>
      <c r="B5589" t="s">
        <v>2459</v>
      </c>
      <c r="C5589" s="2">
        <v>45543</v>
      </c>
      <c r="D5589" t="s">
        <v>24</v>
      </c>
      <c r="E5589" t="s">
        <v>15</v>
      </c>
      <c r="F5589" t="s">
        <v>16</v>
      </c>
      <c r="G5589">
        <v>9</v>
      </c>
      <c r="H5589">
        <v>446.89</v>
      </c>
      <c r="I5589">
        <v>0.13</v>
      </c>
      <c r="J5589">
        <v>3499.15</v>
      </c>
      <c r="K5589">
        <v>2485.0700000000002</v>
      </c>
      <c r="L5589">
        <v>1014.08</v>
      </c>
      <c r="M5589" t="s">
        <v>22</v>
      </c>
      <c r="N5589" t="str">
        <f t="shared" si="87"/>
        <v>Medium</v>
      </c>
    </row>
    <row r="5590" spans="1:14" x14ac:dyDescent="0.3">
      <c r="A5590">
        <v>5589</v>
      </c>
      <c r="B5590" t="s">
        <v>4183</v>
      </c>
      <c r="C5590" s="2">
        <v>45362</v>
      </c>
      <c r="D5590" t="s">
        <v>39</v>
      </c>
      <c r="E5590" t="s">
        <v>30</v>
      </c>
      <c r="F5590" t="s">
        <v>27</v>
      </c>
      <c r="G5590">
        <v>3</v>
      </c>
      <c r="H5590">
        <v>306.14999999999998</v>
      </c>
      <c r="I5590">
        <v>0.28999999999999998</v>
      </c>
      <c r="J5590">
        <v>652.1</v>
      </c>
      <c r="K5590">
        <v>441.94</v>
      </c>
      <c r="L5590">
        <v>210.16</v>
      </c>
      <c r="M5590" t="s">
        <v>40</v>
      </c>
      <c r="N5590" t="str">
        <f t="shared" si="87"/>
        <v>High</v>
      </c>
    </row>
    <row r="5591" spans="1:14" x14ac:dyDescent="0.3">
      <c r="A5591">
        <v>5590</v>
      </c>
      <c r="B5591" t="s">
        <v>4184</v>
      </c>
      <c r="C5591" s="2">
        <v>45657</v>
      </c>
      <c r="D5591" t="s">
        <v>14</v>
      </c>
      <c r="E5591" t="s">
        <v>30</v>
      </c>
      <c r="F5591" t="s">
        <v>27</v>
      </c>
      <c r="G5591">
        <v>1</v>
      </c>
      <c r="H5591">
        <v>129.77000000000001</v>
      </c>
      <c r="I5591">
        <v>0.05</v>
      </c>
      <c r="J5591">
        <v>123.28</v>
      </c>
      <c r="K5591">
        <v>94.63</v>
      </c>
      <c r="L5591">
        <v>28.65</v>
      </c>
      <c r="M5591" t="s">
        <v>17</v>
      </c>
      <c r="N5591" t="str">
        <f t="shared" si="87"/>
        <v>Low</v>
      </c>
    </row>
    <row r="5592" spans="1:14" x14ac:dyDescent="0.3">
      <c r="A5592">
        <v>5591</v>
      </c>
      <c r="B5592" t="s">
        <v>3661</v>
      </c>
      <c r="C5592" s="2">
        <v>45502</v>
      </c>
      <c r="D5592" t="s">
        <v>19</v>
      </c>
      <c r="E5592" t="s">
        <v>25</v>
      </c>
      <c r="F5592" t="s">
        <v>27</v>
      </c>
      <c r="G5592">
        <v>4</v>
      </c>
      <c r="H5592">
        <v>249.6</v>
      </c>
      <c r="I5592">
        <v>0.28999999999999998</v>
      </c>
      <c r="J5592">
        <v>708.86</v>
      </c>
      <c r="K5592">
        <v>493.5</v>
      </c>
      <c r="L5592">
        <v>215.36</v>
      </c>
      <c r="M5592" t="s">
        <v>46</v>
      </c>
      <c r="N5592" t="str">
        <f t="shared" si="87"/>
        <v>High</v>
      </c>
    </row>
    <row r="5593" spans="1:14" x14ac:dyDescent="0.3">
      <c r="A5593">
        <v>5592</v>
      </c>
      <c r="B5593" t="s">
        <v>4185</v>
      </c>
      <c r="C5593" s="2">
        <v>45618</v>
      </c>
      <c r="D5593" t="s">
        <v>39</v>
      </c>
      <c r="E5593" t="s">
        <v>30</v>
      </c>
      <c r="F5593" t="s">
        <v>16</v>
      </c>
      <c r="G5593">
        <v>10</v>
      </c>
      <c r="H5593">
        <v>66.75</v>
      </c>
      <c r="I5593">
        <v>0.09</v>
      </c>
      <c r="J5593">
        <v>607.42999999999995</v>
      </c>
      <c r="K5593">
        <v>448.52</v>
      </c>
      <c r="L5593">
        <v>158.91</v>
      </c>
      <c r="M5593" t="s">
        <v>28</v>
      </c>
      <c r="N5593" t="str">
        <f t="shared" si="87"/>
        <v>Low</v>
      </c>
    </row>
    <row r="5594" spans="1:14" x14ac:dyDescent="0.3">
      <c r="A5594">
        <v>5593</v>
      </c>
      <c r="B5594" t="s">
        <v>4186</v>
      </c>
      <c r="C5594" s="2">
        <v>45413</v>
      </c>
      <c r="D5594" t="s">
        <v>39</v>
      </c>
      <c r="E5594" t="s">
        <v>25</v>
      </c>
      <c r="F5594" t="s">
        <v>27</v>
      </c>
      <c r="G5594">
        <v>2</v>
      </c>
      <c r="H5594">
        <v>150.61000000000001</v>
      </c>
      <c r="I5594">
        <v>0.18</v>
      </c>
      <c r="J5594">
        <v>247</v>
      </c>
      <c r="K5594">
        <v>160.62</v>
      </c>
      <c r="L5594">
        <v>86.38</v>
      </c>
      <c r="M5594" t="s">
        <v>17</v>
      </c>
      <c r="N5594" t="str">
        <f t="shared" si="87"/>
        <v>Medium</v>
      </c>
    </row>
    <row r="5595" spans="1:14" x14ac:dyDescent="0.3">
      <c r="A5595">
        <v>5594</v>
      </c>
      <c r="B5595" t="s">
        <v>4123</v>
      </c>
      <c r="C5595" s="2">
        <v>45343</v>
      </c>
      <c r="D5595" t="s">
        <v>14</v>
      </c>
      <c r="E5595" t="s">
        <v>15</v>
      </c>
      <c r="F5595" t="s">
        <v>16</v>
      </c>
      <c r="G5595">
        <v>6</v>
      </c>
      <c r="H5595">
        <v>239.31</v>
      </c>
      <c r="I5595">
        <v>0.16</v>
      </c>
      <c r="J5595">
        <v>1206.1199999999999</v>
      </c>
      <c r="K5595">
        <v>699.26</v>
      </c>
      <c r="L5595">
        <v>506.86</v>
      </c>
      <c r="M5595" t="s">
        <v>22</v>
      </c>
      <c r="N5595" t="str">
        <f t="shared" si="87"/>
        <v>Medium</v>
      </c>
    </row>
    <row r="5596" spans="1:14" x14ac:dyDescent="0.3">
      <c r="A5596">
        <v>5595</v>
      </c>
      <c r="B5596" t="s">
        <v>4187</v>
      </c>
      <c r="C5596" s="2">
        <v>45628</v>
      </c>
      <c r="D5596" t="s">
        <v>19</v>
      </c>
      <c r="E5596" t="s">
        <v>20</v>
      </c>
      <c r="F5596" t="s">
        <v>16</v>
      </c>
      <c r="G5596">
        <v>6</v>
      </c>
      <c r="H5596">
        <v>265.66000000000003</v>
      </c>
      <c r="I5596">
        <v>0.19</v>
      </c>
      <c r="J5596">
        <v>1291.1099999999999</v>
      </c>
      <c r="K5596">
        <v>682.07</v>
      </c>
      <c r="L5596">
        <v>609.04</v>
      </c>
      <c r="M5596" t="s">
        <v>22</v>
      </c>
      <c r="N5596" t="str">
        <f t="shared" si="87"/>
        <v>Medium</v>
      </c>
    </row>
    <row r="5597" spans="1:14" x14ac:dyDescent="0.3">
      <c r="A5597">
        <v>5596</v>
      </c>
      <c r="B5597" t="s">
        <v>4188</v>
      </c>
      <c r="C5597" s="2">
        <v>45542</v>
      </c>
      <c r="D5597" t="s">
        <v>24</v>
      </c>
      <c r="E5597" t="s">
        <v>25</v>
      </c>
      <c r="F5597" t="s">
        <v>27</v>
      </c>
      <c r="G5597">
        <v>8</v>
      </c>
      <c r="H5597">
        <v>399.74</v>
      </c>
      <c r="I5597">
        <v>0.27</v>
      </c>
      <c r="J5597">
        <v>2334.48</v>
      </c>
      <c r="K5597">
        <v>1712.55</v>
      </c>
      <c r="L5597">
        <v>621.92999999999995</v>
      </c>
      <c r="M5597" t="s">
        <v>40</v>
      </c>
      <c r="N5597" t="str">
        <f t="shared" si="87"/>
        <v>High</v>
      </c>
    </row>
    <row r="5598" spans="1:14" x14ac:dyDescent="0.3">
      <c r="A5598">
        <v>5597</v>
      </c>
      <c r="B5598" t="s">
        <v>4189</v>
      </c>
      <c r="C5598" s="2">
        <v>45356</v>
      </c>
      <c r="D5598" t="s">
        <v>39</v>
      </c>
      <c r="E5598" t="s">
        <v>25</v>
      </c>
      <c r="F5598" t="s">
        <v>21</v>
      </c>
      <c r="G5598">
        <v>7</v>
      </c>
      <c r="H5598">
        <v>447.43</v>
      </c>
      <c r="I5598">
        <v>0.1</v>
      </c>
      <c r="J5598">
        <v>2818.81</v>
      </c>
      <c r="K5598">
        <v>1690.34</v>
      </c>
      <c r="L5598">
        <v>1128.47</v>
      </c>
      <c r="M5598" t="s">
        <v>22</v>
      </c>
      <c r="N5598" t="str">
        <f t="shared" si="87"/>
        <v>Low</v>
      </c>
    </row>
    <row r="5599" spans="1:14" x14ac:dyDescent="0.3">
      <c r="A5599">
        <v>5598</v>
      </c>
      <c r="B5599" t="s">
        <v>4112</v>
      </c>
      <c r="C5599" s="2">
        <v>45614</v>
      </c>
      <c r="D5599" t="s">
        <v>14</v>
      </c>
      <c r="E5599" t="s">
        <v>20</v>
      </c>
      <c r="F5599" t="s">
        <v>16</v>
      </c>
      <c r="G5599">
        <v>10</v>
      </c>
      <c r="H5599">
        <v>73.27</v>
      </c>
      <c r="I5599">
        <v>0.13</v>
      </c>
      <c r="J5599">
        <v>637.45000000000005</v>
      </c>
      <c r="K5599">
        <v>420.22</v>
      </c>
      <c r="L5599">
        <v>217.23</v>
      </c>
      <c r="M5599" t="s">
        <v>28</v>
      </c>
      <c r="N5599" t="str">
        <f t="shared" si="87"/>
        <v>Medium</v>
      </c>
    </row>
    <row r="5600" spans="1:14" x14ac:dyDescent="0.3">
      <c r="A5600">
        <v>5599</v>
      </c>
      <c r="B5600" t="s">
        <v>3837</v>
      </c>
      <c r="C5600" s="2">
        <v>45437</v>
      </c>
      <c r="D5600" t="s">
        <v>39</v>
      </c>
      <c r="E5600" t="s">
        <v>15</v>
      </c>
      <c r="F5600" t="s">
        <v>16</v>
      </c>
      <c r="G5600">
        <v>4</v>
      </c>
      <c r="H5600">
        <v>336.04</v>
      </c>
      <c r="I5600">
        <v>0.12</v>
      </c>
      <c r="J5600">
        <v>1182.8599999999999</v>
      </c>
      <c r="K5600">
        <v>820.43</v>
      </c>
      <c r="L5600">
        <v>362.43</v>
      </c>
      <c r="M5600" t="s">
        <v>28</v>
      </c>
      <c r="N5600" t="str">
        <f t="shared" si="87"/>
        <v>Medium</v>
      </c>
    </row>
    <row r="5601" spans="1:14" x14ac:dyDescent="0.3">
      <c r="A5601">
        <v>5600</v>
      </c>
      <c r="B5601" t="s">
        <v>4190</v>
      </c>
      <c r="C5601" s="2">
        <v>45651</v>
      </c>
      <c r="D5601" t="s">
        <v>39</v>
      </c>
      <c r="E5601" t="s">
        <v>30</v>
      </c>
      <c r="F5601" t="s">
        <v>16</v>
      </c>
      <c r="G5601">
        <v>10</v>
      </c>
      <c r="H5601">
        <v>497.72</v>
      </c>
      <c r="I5601">
        <v>0.26</v>
      </c>
      <c r="J5601">
        <v>3683.13</v>
      </c>
      <c r="K5601">
        <v>2735.74</v>
      </c>
      <c r="L5601">
        <v>947.39</v>
      </c>
      <c r="M5601" t="s">
        <v>46</v>
      </c>
      <c r="N5601" t="str">
        <f t="shared" si="87"/>
        <v>High</v>
      </c>
    </row>
    <row r="5602" spans="1:14" x14ac:dyDescent="0.3">
      <c r="A5602">
        <v>5601</v>
      </c>
      <c r="B5602" t="s">
        <v>3421</v>
      </c>
      <c r="C5602" s="2">
        <v>45393</v>
      </c>
      <c r="D5602" t="s">
        <v>14</v>
      </c>
      <c r="E5602" t="s">
        <v>20</v>
      </c>
      <c r="F5602" t="s">
        <v>16</v>
      </c>
      <c r="G5602">
        <v>8</v>
      </c>
      <c r="H5602">
        <v>394.39</v>
      </c>
      <c r="I5602">
        <v>0.16</v>
      </c>
      <c r="J5602">
        <v>2650.3</v>
      </c>
      <c r="K5602">
        <v>1944.33</v>
      </c>
      <c r="L5602">
        <v>705.97</v>
      </c>
      <c r="M5602" t="s">
        <v>22</v>
      </c>
      <c r="N5602" t="str">
        <f t="shared" si="87"/>
        <v>Medium</v>
      </c>
    </row>
    <row r="5603" spans="1:14" x14ac:dyDescent="0.3">
      <c r="A5603">
        <v>5602</v>
      </c>
      <c r="B5603" t="s">
        <v>3020</v>
      </c>
      <c r="C5603" s="2">
        <v>45616</v>
      </c>
      <c r="D5603" t="s">
        <v>19</v>
      </c>
      <c r="E5603" t="s">
        <v>15</v>
      </c>
      <c r="F5603" t="s">
        <v>16</v>
      </c>
      <c r="G5603">
        <v>4</v>
      </c>
      <c r="H5603">
        <v>160.38</v>
      </c>
      <c r="I5603">
        <v>0</v>
      </c>
      <c r="J5603">
        <v>641.52</v>
      </c>
      <c r="K5603">
        <v>413.95</v>
      </c>
      <c r="L5603">
        <v>227.57</v>
      </c>
      <c r="M5603" t="s">
        <v>46</v>
      </c>
      <c r="N5603" t="str">
        <f t="shared" si="87"/>
        <v>No Discount</v>
      </c>
    </row>
    <row r="5604" spans="1:14" x14ac:dyDescent="0.3">
      <c r="A5604">
        <v>5603</v>
      </c>
      <c r="B5604" t="s">
        <v>4191</v>
      </c>
      <c r="C5604" s="2">
        <v>45509</v>
      </c>
      <c r="D5604" t="s">
        <v>24</v>
      </c>
      <c r="E5604" t="s">
        <v>15</v>
      </c>
      <c r="F5604" t="s">
        <v>21</v>
      </c>
      <c r="G5604">
        <v>4</v>
      </c>
      <c r="H5604">
        <v>151.30000000000001</v>
      </c>
      <c r="I5604">
        <v>0.09</v>
      </c>
      <c r="J5604">
        <v>550.73</v>
      </c>
      <c r="K5604">
        <v>299.73</v>
      </c>
      <c r="L5604">
        <v>251</v>
      </c>
      <c r="M5604" t="s">
        <v>40</v>
      </c>
      <c r="N5604" t="str">
        <f t="shared" si="87"/>
        <v>Low</v>
      </c>
    </row>
    <row r="5605" spans="1:14" x14ac:dyDescent="0.3">
      <c r="A5605">
        <v>5604</v>
      </c>
      <c r="B5605" t="s">
        <v>4192</v>
      </c>
      <c r="C5605" s="2">
        <v>45353</v>
      </c>
      <c r="D5605" t="s">
        <v>24</v>
      </c>
      <c r="E5605" t="s">
        <v>20</v>
      </c>
      <c r="F5605" t="s">
        <v>16</v>
      </c>
      <c r="G5605">
        <v>6</v>
      </c>
      <c r="H5605">
        <v>496.05</v>
      </c>
      <c r="I5605">
        <v>0.14000000000000001</v>
      </c>
      <c r="J5605">
        <v>2559.62</v>
      </c>
      <c r="K5605">
        <v>1683.1</v>
      </c>
      <c r="L5605">
        <v>876.52</v>
      </c>
      <c r="M5605" t="s">
        <v>17</v>
      </c>
      <c r="N5605" t="str">
        <f t="shared" si="87"/>
        <v>Medium</v>
      </c>
    </row>
    <row r="5606" spans="1:14" x14ac:dyDescent="0.3">
      <c r="A5606">
        <v>5605</v>
      </c>
      <c r="B5606" t="s">
        <v>4193</v>
      </c>
      <c r="C5606" s="2">
        <v>45614</v>
      </c>
      <c r="D5606" t="s">
        <v>19</v>
      </c>
      <c r="E5606" t="s">
        <v>25</v>
      </c>
      <c r="F5606" t="s">
        <v>21</v>
      </c>
      <c r="G5606">
        <v>6</v>
      </c>
      <c r="H5606">
        <v>289.8</v>
      </c>
      <c r="I5606">
        <v>0.09</v>
      </c>
      <c r="J5606">
        <v>1582.31</v>
      </c>
      <c r="K5606">
        <v>843.59</v>
      </c>
      <c r="L5606">
        <v>738.72</v>
      </c>
      <c r="M5606" t="s">
        <v>46</v>
      </c>
      <c r="N5606" t="str">
        <f t="shared" si="87"/>
        <v>Low</v>
      </c>
    </row>
    <row r="5607" spans="1:14" x14ac:dyDescent="0.3">
      <c r="A5607">
        <v>5606</v>
      </c>
      <c r="B5607" t="s">
        <v>4194</v>
      </c>
      <c r="C5607" s="2">
        <v>45537</v>
      </c>
      <c r="D5607" t="s">
        <v>39</v>
      </c>
      <c r="E5607" t="s">
        <v>20</v>
      </c>
      <c r="F5607" t="s">
        <v>27</v>
      </c>
      <c r="G5607">
        <v>7</v>
      </c>
      <c r="H5607">
        <v>37.42</v>
      </c>
      <c r="I5607">
        <v>0.15</v>
      </c>
      <c r="J5607">
        <v>222.65</v>
      </c>
      <c r="K5607">
        <v>119.99</v>
      </c>
      <c r="L5607">
        <v>102.66</v>
      </c>
      <c r="M5607" t="s">
        <v>28</v>
      </c>
      <c r="N5607" t="str">
        <f t="shared" si="87"/>
        <v>Medium</v>
      </c>
    </row>
    <row r="5608" spans="1:14" x14ac:dyDescent="0.3">
      <c r="A5608">
        <v>5607</v>
      </c>
      <c r="B5608" t="s">
        <v>4195</v>
      </c>
      <c r="C5608" s="2">
        <v>45571</v>
      </c>
      <c r="D5608" t="s">
        <v>39</v>
      </c>
      <c r="E5608" t="s">
        <v>20</v>
      </c>
      <c r="F5608" t="s">
        <v>16</v>
      </c>
      <c r="G5608">
        <v>10</v>
      </c>
      <c r="H5608">
        <v>145.22999999999999</v>
      </c>
      <c r="I5608">
        <v>0.11</v>
      </c>
      <c r="J5608">
        <v>1292.55</v>
      </c>
      <c r="K5608">
        <v>757.23</v>
      </c>
      <c r="L5608">
        <v>535.32000000000005</v>
      </c>
      <c r="M5608" t="s">
        <v>17</v>
      </c>
      <c r="N5608" t="str">
        <f t="shared" si="87"/>
        <v>Medium</v>
      </c>
    </row>
    <row r="5609" spans="1:14" x14ac:dyDescent="0.3">
      <c r="A5609">
        <v>5608</v>
      </c>
      <c r="B5609" t="s">
        <v>4196</v>
      </c>
      <c r="C5609" s="2">
        <v>45597</v>
      </c>
      <c r="D5609" t="s">
        <v>24</v>
      </c>
      <c r="E5609" t="s">
        <v>25</v>
      </c>
      <c r="F5609" t="s">
        <v>21</v>
      </c>
      <c r="G5609">
        <v>3</v>
      </c>
      <c r="H5609">
        <v>264.29000000000002</v>
      </c>
      <c r="I5609">
        <v>0.19</v>
      </c>
      <c r="J5609">
        <v>642.22</v>
      </c>
      <c r="K5609">
        <v>491.94</v>
      </c>
      <c r="L5609">
        <v>150.28</v>
      </c>
      <c r="M5609" t="s">
        <v>28</v>
      </c>
      <c r="N5609" t="str">
        <f t="shared" si="87"/>
        <v>Medium</v>
      </c>
    </row>
    <row r="5610" spans="1:14" x14ac:dyDescent="0.3">
      <c r="A5610">
        <v>5609</v>
      </c>
      <c r="B5610" t="s">
        <v>656</v>
      </c>
      <c r="C5610" s="2">
        <v>45567</v>
      </c>
      <c r="D5610" t="s">
        <v>14</v>
      </c>
      <c r="E5610" t="s">
        <v>25</v>
      </c>
      <c r="F5610" t="s">
        <v>21</v>
      </c>
      <c r="G5610">
        <v>9</v>
      </c>
      <c r="H5610">
        <v>76.28</v>
      </c>
      <c r="I5610">
        <v>0.26</v>
      </c>
      <c r="J5610">
        <v>508.02</v>
      </c>
      <c r="K5610">
        <v>382.26</v>
      </c>
      <c r="L5610">
        <v>125.76</v>
      </c>
      <c r="M5610" t="s">
        <v>28</v>
      </c>
      <c r="N5610" t="str">
        <f t="shared" si="87"/>
        <v>High</v>
      </c>
    </row>
    <row r="5611" spans="1:14" x14ac:dyDescent="0.3">
      <c r="A5611">
        <v>5610</v>
      </c>
      <c r="B5611" t="s">
        <v>1015</v>
      </c>
      <c r="C5611" s="2">
        <v>45355</v>
      </c>
      <c r="D5611" t="s">
        <v>14</v>
      </c>
      <c r="E5611" t="s">
        <v>25</v>
      </c>
      <c r="F5611" t="s">
        <v>21</v>
      </c>
      <c r="G5611">
        <v>8</v>
      </c>
      <c r="H5611">
        <v>22.87</v>
      </c>
      <c r="I5611">
        <v>0.11</v>
      </c>
      <c r="J5611">
        <v>162.83000000000001</v>
      </c>
      <c r="K5611">
        <v>118.27</v>
      </c>
      <c r="L5611">
        <v>44.56</v>
      </c>
      <c r="M5611" t="s">
        <v>17</v>
      </c>
      <c r="N5611" t="str">
        <f t="shared" si="87"/>
        <v>Medium</v>
      </c>
    </row>
    <row r="5612" spans="1:14" x14ac:dyDescent="0.3">
      <c r="A5612">
        <v>5611</v>
      </c>
      <c r="B5612" t="s">
        <v>4197</v>
      </c>
      <c r="C5612" s="2">
        <v>45433</v>
      </c>
      <c r="D5612" t="s">
        <v>39</v>
      </c>
      <c r="E5612" t="s">
        <v>33</v>
      </c>
      <c r="F5612" t="s">
        <v>27</v>
      </c>
      <c r="G5612">
        <v>1</v>
      </c>
      <c r="H5612">
        <v>319</v>
      </c>
      <c r="I5612">
        <v>0.19</v>
      </c>
      <c r="J5612">
        <v>258.39</v>
      </c>
      <c r="K5612">
        <v>157.41</v>
      </c>
      <c r="L5612">
        <v>100.98</v>
      </c>
      <c r="M5612" t="s">
        <v>28</v>
      </c>
      <c r="N5612" t="str">
        <f t="shared" si="87"/>
        <v>Medium</v>
      </c>
    </row>
    <row r="5613" spans="1:14" x14ac:dyDescent="0.3">
      <c r="A5613">
        <v>5612</v>
      </c>
      <c r="B5613" t="s">
        <v>2298</v>
      </c>
      <c r="C5613" s="2">
        <v>45496</v>
      </c>
      <c r="D5613" t="s">
        <v>14</v>
      </c>
      <c r="E5613" t="s">
        <v>30</v>
      </c>
      <c r="F5613" t="s">
        <v>16</v>
      </c>
      <c r="G5613">
        <v>8</v>
      </c>
      <c r="H5613">
        <v>165.67</v>
      </c>
      <c r="I5613">
        <v>0.3</v>
      </c>
      <c r="J5613">
        <v>927.75</v>
      </c>
      <c r="K5613">
        <v>533.88</v>
      </c>
      <c r="L5613">
        <v>393.87</v>
      </c>
      <c r="M5613" t="s">
        <v>46</v>
      </c>
      <c r="N5613" t="str">
        <f t="shared" si="87"/>
        <v>High</v>
      </c>
    </row>
    <row r="5614" spans="1:14" x14ac:dyDescent="0.3">
      <c r="A5614">
        <v>5613</v>
      </c>
      <c r="B5614" t="s">
        <v>1086</v>
      </c>
      <c r="C5614" s="2">
        <v>45534</v>
      </c>
      <c r="D5614" t="s">
        <v>19</v>
      </c>
      <c r="E5614" t="s">
        <v>20</v>
      </c>
      <c r="F5614" t="s">
        <v>16</v>
      </c>
      <c r="G5614">
        <v>5</v>
      </c>
      <c r="H5614">
        <v>68.040000000000006</v>
      </c>
      <c r="I5614">
        <v>0.08</v>
      </c>
      <c r="J5614">
        <v>312.98</v>
      </c>
      <c r="K5614">
        <v>170.12</v>
      </c>
      <c r="L5614">
        <v>142.86000000000001</v>
      </c>
      <c r="M5614" t="s">
        <v>40</v>
      </c>
      <c r="N5614" t="str">
        <f t="shared" si="87"/>
        <v>Low</v>
      </c>
    </row>
    <row r="5615" spans="1:14" x14ac:dyDescent="0.3">
      <c r="A5615">
        <v>5614</v>
      </c>
      <c r="B5615" t="s">
        <v>3941</v>
      </c>
      <c r="C5615" s="2">
        <v>45318</v>
      </c>
      <c r="D5615" t="s">
        <v>24</v>
      </c>
      <c r="E5615" t="s">
        <v>33</v>
      </c>
      <c r="F5615" t="s">
        <v>21</v>
      </c>
      <c r="G5615">
        <v>8</v>
      </c>
      <c r="H5615">
        <v>467.56</v>
      </c>
      <c r="I5615">
        <v>0.13</v>
      </c>
      <c r="J5615">
        <v>3254.22</v>
      </c>
      <c r="K5615">
        <v>2449.42</v>
      </c>
      <c r="L5615">
        <v>804.8</v>
      </c>
      <c r="M5615" t="s">
        <v>40</v>
      </c>
      <c r="N5615" t="str">
        <f t="shared" si="87"/>
        <v>Medium</v>
      </c>
    </row>
    <row r="5616" spans="1:14" x14ac:dyDescent="0.3">
      <c r="A5616">
        <v>5615</v>
      </c>
      <c r="B5616" t="s">
        <v>4198</v>
      </c>
      <c r="C5616" s="2">
        <v>45621</v>
      </c>
      <c r="D5616" t="s">
        <v>19</v>
      </c>
      <c r="E5616" t="s">
        <v>15</v>
      </c>
      <c r="F5616" t="s">
        <v>16</v>
      </c>
      <c r="G5616">
        <v>9</v>
      </c>
      <c r="H5616">
        <v>246.6</v>
      </c>
      <c r="I5616">
        <v>0.02</v>
      </c>
      <c r="J5616">
        <v>2175.0100000000002</v>
      </c>
      <c r="K5616">
        <v>1156.1099999999999</v>
      </c>
      <c r="L5616">
        <v>1018.9</v>
      </c>
      <c r="M5616" t="s">
        <v>28</v>
      </c>
      <c r="N5616" t="str">
        <f t="shared" si="87"/>
        <v>Low</v>
      </c>
    </row>
    <row r="5617" spans="1:14" x14ac:dyDescent="0.3">
      <c r="A5617">
        <v>5616</v>
      </c>
      <c r="B5617" t="s">
        <v>3660</v>
      </c>
      <c r="C5617" s="2">
        <v>45433</v>
      </c>
      <c r="D5617" t="s">
        <v>24</v>
      </c>
      <c r="E5617" t="s">
        <v>30</v>
      </c>
      <c r="F5617" t="s">
        <v>16</v>
      </c>
      <c r="G5617">
        <v>6</v>
      </c>
      <c r="H5617">
        <v>348.13</v>
      </c>
      <c r="I5617">
        <v>0.14000000000000001</v>
      </c>
      <c r="J5617">
        <v>1796.35</v>
      </c>
      <c r="K5617">
        <v>1026.27</v>
      </c>
      <c r="L5617">
        <v>770.08</v>
      </c>
      <c r="M5617" t="s">
        <v>17</v>
      </c>
      <c r="N5617" t="str">
        <f t="shared" si="87"/>
        <v>Medium</v>
      </c>
    </row>
    <row r="5618" spans="1:14" x14ac:dyDescent="0.3">
      <c r="A5618">
        <v>5617</v>
      </c>
      <c r="B5618" t="s">
        <v>572</v>
      </c>
      <c r="C5618" s="2">
        <v>45352</v>
      </c>
      <c r="D5618" t="s">
        <v>19</v>
      </c>
      <c r="E5618" t="s">
        <v>20</v>
      </c>
      <c r="F5618" t="s">
        <v>27</v>
      </c>
      <c r="G5618">
        <v>1</v>
      </c>
      <c r="H5618">
        <v>390.24</v>
      </c>
      <c r="I5618">
        <v>0.13</v>
      </c>
      <c r="J5618">
        <v>339.51</v>
      </c>
      <c r="K5618">
        <v>205.89</v>
      </c>
      <c r="L5618">
        <v>133.62</v>
      </c>
      <c r="M5618" t="s">
        <v>22</v>
      </c>
      <c r="N5618" t="str">
        <f t="shared" si="87"/>
        <v>Medium</v>
      </c>
    </row>
    <row r="5619" spans="1:14" x14ac:dyDescent="0.3">
      <c r="A5619">
        <v>5618</v>
      </c>
      <c r="B5619" t="s">
        <v>4199</v>
      </c>
      <c r="C5619" s="2">
        <v>45600</v>
      </c>
      <c r="D5619" t="s">
        <v>19</v>
      </c>
      <c r="E5619" t="s">
        <v>30</v>
      </c>
      <c r="F5619" t="s">
        <v>27</v>
      </c>
      <c r="G5619">
        <v>1</v>
      </c>
      <c r="H5619">
        <v>221.36</v>
      </c>
      <c r="I5619">
        <v>0.01</v>
      </c>
      <c r="J5619">
        <v>219.15</v>
      </c>
      <c r="K5619">
        <v>125.15</v>
      </c>
      <c r="L5619">
        <v>94</v>
      </c>
      <c r="M5619" t="s">
        <v>22</v>
      </c>
      <c r="N5619" t="str">
        <f t="shared" si="87"/>
        <v>Low</v>
      </c>
    </row>
    <row r="5620" spans="1:14" x14ac:dyDescent="0.3">
      <c r="A5620">
        <v>5619</v>
      </c>
      <c r="B5620" t="s">
        <v>4200</v>
      </c>
      <c r="C5620" s="2">
        <v>45635</v>
      </c>
      <c r="D5620" t="s">
        <v>19</v>
      </c>
      <c r="E5620" t="s">
        <v>30</v>
      </c>
      <c r="F5620" t="s">
        <v>27</v>
      </c>
      <c r="G5620">
        <v>2</v>
      </c>
      <c r="H5620">
        <v>26.71</v>
      </c>
      <c r="I5620">
        <v>0.1</v>
      </c>
      <c r="J5620">
        <v>48.08</v>
      </c>
      <c r="K5620">
        <v>35.26</v>
      </c>
      <c r="L5620">
        <v>12.82</v>
      </c>
      <c r="M5620" t="s">
        <v>40</v>
      </c>
      <c r="N5620" t="str">
        <f t="shared" si="87"/>
        <v>Low</v>
      </c>
    </row>
    <row r="5621" spans="1:14" x14ac:dyDescent="0.3">
      <c r="A5621">
        <v>5620</v>
      </c>
      <c r="B5621" t="s">
        <v>672</v>
      </c>
      <c r="C5621" s="2">
        <v>45505</v>
      </c>
      <c r="D5621" t="s">
        <v>14</v>
      </c>
      <c r="E5621" t="s">
        <v>25</v>
      </c>
      <c r="F5621" t="s">
        <v>27</v>
      </c>
      <c r="G5621">
        <v>5</v>
      </c>
      <c r="H5621">
        <v>412.58</v>
      </c>
      <c r="I5621">
        <v>0.1</v>
      </c>
      <c r="J5621">
        <v>1856.61</v>
      </c>
      <c r="K5621">
        <v>1256.42</v>
      </c>
      <c r="L5621">
        <v>600.19000000000005</v>
      </c>
      <c r="M5621" t="s">
        <v>28</v>
      </c>
      <c r="N5621" t="str">
        <f t="shared" si="87"/>
        <v>Low</v>
      </c>
    </row>
    <row r="5622" spans="1:14" x14ac:dyDescent="0.3">
      <c r="A5622">
        <v>5621</v>
      </c>
      <c r="B5622" t="s">
        <v>4201</v>
      </c>
      <c r="C5622" s="2">
        <v>45583</v>
      </c>
      <c r="D5622" t="s">
        <v>24</v>
      </c>
      <c r="E5622" t="s">
        <v>33</v>
      </c>
      <c r="F5622" t="s">
        <v>21</v>
      </c>
      <c r="G5622">
        <v>9</v>
      </c>
      <c r="H5622">
        <v>232.07</v>
      </c>
      <c r="I5622">
        <v>0.02</v>
      </c>
      <c r="J5622">
        <v>2046.86</v>
      </c>
      <c r="K5622">
        <v>1540.52</v>
      </c>
      <c r="L5622">
        <v>506.34</v>
      </c>
      <c r="M5622" t="s">
        <v>28</v>
      </c>
      <c r="N5622" t="str">
        <f t="shared" si="87"/>
        <v>Low</v>
      </c>
    </row>
    <row r="5623" spans="1:14" x14ac:dyDescent="0.3">
      <c r="A5623">
        <v>5622</v>
      </c>
      <c r="B5623" t="s">
        <v>3678</v>
      </c>
      <c r="C5623" s="2">
        <v>45559</v>
      </c>
      <c r="D5623" t="s">
        <v>24</v>
      </c>
      <c r="E5623" t="s">
        <v>20</v>
      </c>
      <c r="F5623" t="s">
        <v>16</v>
      </c>
      <c r="G5623">
        <v>10</v>
      </c>
      <c r="H5623">
        <v>352.9</v>
      </c>
      <c r="I5623">
        <v>0.2</v>
      </c>
      <c r="J5623">
        <v>2823.2</v>
      </c>
      <c r="K5623">
        <v>1761.05</v>
      </c>
      <c r="L5623">
        <v>1062.1500000000001</v>
      </c>
      <c r="M5623" t="s">
        <v>17</v>
      </c>
      <c r="N5623" t="str">
        <f t="shared" si="87"/>
        <v>Medium</v>
      </c>
    </row>
    <row r="5624" spans="1:14" x14ac:dyDescent="0.3">
      <c r="A5624">
        <v>5623</v>
      </c>
      <c r="B5624" t="s">
        <v>3953</v>
      </c>
      <c r="C5624" s="2">
        <v>45554</v>
      </c>
      <c r="D5624" t="s">
        <v>14</v>
      </c>
      <c r="E5624" t="s">
        <v>33</v>
      </c>
      <c r="F5624" t="s">
        <v>16</v>
      </c>
      <c r="G5624">
        <v>4</v>
      </c>
      <c r="H5624">
        <v>137.86000000000001</v>
      </c>
      <c r="I5624">
        <v>0.09</v>
      </c>
      <c r="J5624">
        <v>501.81</v>
      </c>
      <c r="K5624">
        <v>394.39</v>
      </c>
      <c r="L5624">
        <v>107.42</v>
      </c>
      <c r="M5624" t="s">
        <v>17</v>
      </c>
      <c r="N5624" t="str">
        <f t="shared" si="87"/>
        <v>Low</v>
      </c>
    </row>
    <row r="5625" spans="1:14" x14ac:dyDescent="0.3">
      <c r="A5625">
        <v>5624</v>
      </c>
      <c r="B5625" t="s">
        <v>2839</v>
      </c>
      <c r="C5625" s="2">
        <v>45650</v>
      </c>
      <c r="D5625" t="s">
        <v>14</v>
      </c>
      <c r="E5625" t="s">
        <v>20</v>
      </c>
      <c r="F5625" t="s">
        <v>16</v>
      </c>
      <c r="G5625">
        <v>2</v>
      </c>
      <c r="H5625">
        <v>351.16</v>
      </c>
      <c r="I5625">
        <v>0.15</v>
      </c>
      <c r="J5625">
        <v>596.97</v>
      </c>
      <c r="K5625">
        <v>379.11</v>
      </c>
      <c r="L5625">
        <v>217.86</v>
      </c>
      <c r="M5625" t="s">
        <v>17</v>
      </c>
      <c r="N5625" t="str">
        <f t="shared" si="87"/>
        <v>Medium</v>
      </c>
    </row>
    <row r="5626" spans="1:14" x14ac:dyDescent="0.3">
      <c r="A5626">
        <v>5625</v>
      </c>
      <c r="B5626" t="s">
        <v>4202</v>
      </c>
      <c r="C5626" s="2">
        <v>45461</v>
      </c>
      <c r="D5626" t="s">
        <v>39</v>
      </c>
      <c r="E5626" t="s">
        <v>30</v>
      </c>
      <c r="F5626" t="s">
        <v>16</v>
      </c>
      <c r="G5626">
        <v>4</v>
      </c>
      <c r="H5626">
        <v>295.93</v>
      </c>
      <c r="I5626">
        <v>0.13</v>
      </c>
      <c r="J5626">
        <v>1029.8399999999999</v>
      </c>
      <c r="K5626">
        <v>694.7</v>
      </c>
      <c r="L5626">
        <v>335.14</v>
      </c>
      <c r="M5626" t="s">
        <v>28</v>
      </c>
      <c r="N5626" t="str">
        <f t="shared" si="87"/>
        <v>Medium</v>
      </c>
    </row>
    <row r="5627" spans="1:14" x14ac:dyDescent="0.3">
      <c r="A5627">
        <v>5626</v>
      </c>
      <c r="B5627" t="s">
        <v>4203</v>
      </c>
      <c r="C5627" s="2">
        <v>45552</v>
      </c>
      <c r="D5627" t="s">
        <v>39</v>
      </c>
      <c r="E5627" t="s">
        <v>25</v>
      </c>
      <c r="F5627" t="s">
        <v>27</v>
      </c>
      <c r="G5627">
        <v>5</v>
      </c>
      <c r="H5627">
        <v>411.71</v>
      </c>
      <c r="I5627">
        <v>0.1</v>
      </c>
      <c r="J5627">
        <v>1852.69</v>
      </c>
      <c r="K5627">
        <v>1361.87</v>
      </c>
      <c r="L5627">
        <v>490.82</v>
      </c>
      <c r="M5627" t="s">
        <v>40</v>
      </c>
      <c r="N5627" t="str">
        <f t="shared" si="87"/>
        <v>Low</v>
      </c>
    </row>
    <row r="5628" spans="1:14" x14ac:dyDescent="0.3">
      <c r="A5628">
        <v>5627</v>
      </c>
      <c r="B5628" t="s">
        <v>1053</v>
      </c>
      <c r="C5628" s="2">
        <v>45511</v>
      </c>
      <c r="D5628" t="s">
        <v>19</v>
      </c>
      <c r="E5628" t="s">
        <v>15</v>
      </c>
      <c r="F5628" t="s">
        <v>27</v>
      </c>
      <c r="G5628">
        <v>6</v>
      </c>
      <c r="H5628">
        <v>318.32</v>
      </c>
      <c r="I5628">
        <v>0.02</v>
      </c>
      <c r="J5628">
        <v>1871.72</v>
      </c>
      <c r="K5628">
        <v>1244.02</v>
      </c>
      <c r="L5628">
        <v>627.70000000000005</v>
      </c>
      <c r="M5628" t="s">
        <v>22</v>
      </c>
      <c r="N5628" t="str">
        <f t="shared" si="87"/>
        <v>Low</v>
      </c>
    </row>
    <row r="5629" spans="1:14" x14ac:dyDescent="0.3">
      <c r="A5629">
        <v>5628</v>
      </c>
      <c r="B5629" t="s">
        <v>2753</v>
      </c>
      <c r="C5629" s="2">
        <v>45358</v>
      </c>
      <c r="D5629" t="s">
        <v>19</v>
      </c>
      <c r="E5629" t="s">
        <v>15</v>
      </c>
      <c r="F5629" t="s">
        <v>16</v>
      </c>
      <c r="G5629">
        <v>5</v>
      </c>
      <c r="H5629">
        <v>262.89999999999998</v>
      </c>
      <c r="I5629">
        <v>0.28999999999999998</v>
      </c>
      <c r="J5629">
        <v>933.29</v>
      </c>
      <c r="K5629">
        <v>526.33000000000004</v>
      </c>
      <c r="L5629">
        <v>406.96</v>
      </c>
      <c r="M5629" t="s">
        <v>40</v>
      </c>
      <c r="N5629" t="str">
        <f t="shared" si="87"/>
        <v>High</v>
      </c>
    </row>
    <row r="5630" spans="1:14" x14ac:dyDescent="0.3">
      <c r="A5630">
        <v>5629</v>
      </c>
      <c r="B5630" t="s">
        <v>4204</v>
      </c>
      <c r="C5630" s="2">
        <v>45615</v>
      </c>
      <c r="D5630" t="s">
        <v>14</v>
      </c>
      <c r="E5630" t="s">
        <v>33</v>
      </c>
      <c r="F5630" t="s">
        <v>16</v>
      </c>
      <c r="G5630">
        <v>4</v>
      </c>
      <c r="H5630">
        <v>213.99</v>
      </c>
      <c r="I5630">
        <v>0.08</v>
      </c>
      <c r="J5630">
        <v>787.48</v>
      </c>
      <c r="K5630">
        <v>620.52</v>
      </c>
      <c r="L5630">
        <v>166.96</v>
      </c>
      <c r="M5630" t="s">
        <v>22</v>
      </c>
      <c r="N5630" t="str">
        <f t="shared" si="87"/>
        <v>Low</v>
      </c>
    </row>
    <row r="5631" spans="1:14" x14ac:dyDescent="0.3">
      <c r="A5631">
        <v>5630</v>
      </c>
      <c r="B5631" t="s">
        <v>4205</v>
      </c>
      <c r="C5631" s="2">
        <v>45426</v>
      </c>
      <c r="D5631" t="s">
        <v>19</v>
      </c>
      <c r="E5631" t="s">
        <v>20</v>
      </c>
      <c r="F5631" t="s">
        <v>27</v>
      </c>
      <c r="G5631">
        <v>8</v>
      </c>
      <c r="H5631">
        <v>120.03</v>
      </c>
      <c r="I5631">
        <v>0.12</v>
      </c>
      <c r="J5631">
        <v>845.01</v>
      </c>
      <c r="K5631">
        <v>456.03</v>
      </c>
      <c r="L5631">
        <v>388.98</v>
      </c>
      <c r="M5631" t="s">
        <v>40</v>
      </c>
      <c r="N5631" t="str">
        <f t="shared" si="87"/>
        <v>Medium</v>
      </c>
    </row>
    <row r="5632" spans="1:14" x14ac:dyDescent="0.3">
      <c r="A5632">
        <v>5631</v>
      </c>
      <c r="B5632" t="s">
        <v>3244</v>
      </c>
      <c r="C5632" s="2">
        <v>45426</v>
      </c>
      <c r="D5632" t="s">
        <v>39</v>
      </c>
      <c r="E5632" t="s">
        <v>20</v>
      </c>
      <c r="F5632" t="s">
        <v>27</v>
      </c>
      <c r="G5632">
        <v>2</v>
      </c>
      <c r="H5632">
        <v>423.08</v>
      </c>
      <c r="I5632">
        <v>0.21</v>
      </c>
      <c r="J5632">
        <v>668.47</v>
      </c>
      <c r="K5632">
        <v>491.2</v>
      </c>
      <c r="L5632">
        <v>177.27</v>
      </c>
      <c r="M5632" t="s">
        <v>17</v>
      </c>
      <c r="N5632" t="str">
        <f t="shared" si="87"/>
        <v>High</v>
      </c>
    </row>
    <row r="5633" spans="1:14" x14ac:dyDescent="0.3">
      <c r="A5633">
        <v>5632</v>
      </c>
      <c r="B5633" t="s">
        <v>2914</v>
      </c>
      <c r="C5633" s="2">
        <v>45495</v>
      </c>
      <c r="D5633" t="s">
        <v>19</v>
      </c>
      <c r="E5633" t="s">
        <v>25</v>
      </c>
      <c r="F5633" t="s">
        <v>21</v>
      </c>
      <c r="G5633">
        <v>1</v>
      </c>
      <c r="H5633">
        <v>284.39</v>
      </c>
      <c r="I5633">
        <v>0.28999999999999998</v>
      </c>
      <c r="J5633">
        <v>201.92</v>
      </c>
      <c r="K5633">
        <v>131.9</v>
      </c>
      <c r="L5633">
        <v>70.02</v>
      </c>
      <c r="M5633" t="s">
        <v>17</v>
      </c>
      <c r="N5633" t="str">
        <f t="shared" si="87"/>
        <v>High</v>
      </c>
    </row>
    <row r="5634" spans="1:14" x14ac:dyDescent="0.3">
      <c r="A5634">
        <v>5633</v>
      </c>
      <c r="B5634" t="s">
        <v>4206</v>
      </c>
      <c r="C5634" s="2">
        <v>45385</v>
      </c>
      <c r="D5634" t="s">
        <v>19</v>
      </c>
      <c r="E5634" t="s">
        <v>30</v>
      </c>
      <c r="F5634" t="s">
        <v>27</v>
      </c>
      <c r="G5634">
        <v>2</v>
      </c>
      <c r="H5634">
        <v>365.15</v>
      </c>
      <c r="I5634">
        <v>0.27</v>
      </c>
      <c r="J5634">
        <v>533.12</v>
      </c>
      <c r="K5634">
        <v>402.59</v>
      </c>
      <c r="L5634">
        <v>130.53</v>
      </c>
      <c r="M5634" t="s">
        <v>22</v>
      </c>
      <c r="N5634" t="str">
        <f t="shared" si="87"/>
        <v>High</v>
      </c>
    </row>
    <row r="5635" spans="1:14" x14ac:dyDescent="0.3">
      <c r="A5635">
        <v>5634</v>
      </c>
      <c r="B5635" t="s">
        <v>2272</v>
      </c>
      <c r="C5635" s="2">
        <v>45589</v>
      </c>
      <c r="D5635" t="s">
        <v>39</v>
      </c>
      <c r="E5635" t="s">
        <v>30</v>
      </c>
      <c r="F5635" t="s">
        <v>16</v>
      </c>
      <c r="G5635">
        <v>8</v>
      </c>
      <c r="H5635">
        <v>148.57</v>
      </c>
      <c r="I5635">
        <v>0.23</v>
      </c>
      <c r="J5635">
        <v>915.19</v>
      </c>
      <c r="K5635">
        <v>480.43</v>
      </c>
      <c r="L5635">
        <v>434.76</v>
      </c>
      <c r="M5635" t="s">
        <v>22</v>
      </c>
      <c r="N5635" t="str">
        <f t="shared" ref="N5635:N5698" si="88">_xlfn.IFS(I5635=0,"No Discount",I5635&gt;=0.21,"High",I5635&gt;=0.11,"Medium",I5635&gt;=0.01,"Low")</f>
        <v>High</v>
      </c>
    </row>
    <row r="5636" spans="1:14" x14ac:dyDescent="0.3">
      <c r="A5636">
        <v>5635</v>
      </c>
      <c r="B5636" t="s">
        <v>4207</v>
      </c>
      <c r="C5636" s="2">
        <v>45431</v>
      </c>
      <c r="D5636" t="s">
        <v>19</v>
      </c>
      <c r="E5636" t="s">
        <v>25</v>
      </c>
      <c r="F5636" t="s">
        <v>21</v>
      </c>
      <c r="G5636">
        <v>7</v>
      </c>
      <c r="H5636">
        <v>281</v>
      </c>
      <c r="I5636">
        <v>0</v>
      </c>
      <c r="J5636">
        <v>1967</v>
      </c>
      <c r="K5636">
        <v>1277.69</v>
      </c>
      <c r="L5636">
        <v>689.31</v>
      </c>
      <c r="M5636" t="s">
        <v>28</v>
      </c>
      <c r="N5636" t="str">
        <f t="shared" si="88"/>
        <v>No Discount</v>
      </c>
    </row>
    <row r="5637" spans="1:14" x14ac:dyDescent="0.3">
      <c r="A5637">
        <v>5636</v>
      </c>
      <c r="B5637" t="s">
        <v>4208</v>
      </c>
      <c r="C5637" s="2">
        <v>45645</v>
      </c>
      <c r="D5637" t="s">
        <v>39</v>
      </c>
      <c r="E5637" t="s">
        <v>30</v>
      </c>
      <c r="F5637" t="s">
        <v>21</v>
      </c>
      <c r="G5637">
        <v>3</v>
      </c>
      <c r="H5637">
        <v>13.2</v>
      </c>
      <c r="I5637">
        <v>0.25</v>
      </c>
      <c r="J5637">
        <v>29.7</v>
      </c>
      <c r="K5637">
        <v>18.399999999999999</v>
      </c>
      <c r="L5637">
        <v>11.3</v>
      </c>
      <c r="M5637" t="s">
        <v>17</v>
      </c>
      <c r="N5637" t="str">
        <f t="shared" si="88"/>
        <v>High</v>
      </c>
    </row>
    <row r="5638" spans="1:14" x14ac:dyDescent="0.3">
      <c r="A5638">
        <v>5637</v>
      </c>
      <c r="B5638" t="s">
        <v>1939</v>
      </c>
      <c r="C5638" s="2">
        <v>45558</v>
      </c>
      <c r="D5638" t="s">
        <v>39</v>
      </c>
      <c r="E5638" t="s">
        <v>20</v>
      </c>
      <c r="F5638" t="s">
        <v>16</v>
      </c>
      <c r="G5638">
        <v>5</v>
      </c>
      <c r="H5638">
        <v>194.81</v>
      </c>
      <c r="I5638">
        <v>0.09</v>
      </c>
      <c r="J5638">
        <v>886.39</v>
      </c>
      <c r="K5638">
        <v>588.09</v>
      </c>
      <c r="L5638">
        <v>298.3</v>
      </c>
      <c r="M5638" t="s">
        <v>17</v>
      </c>
      <c r="N5638" t="str">
        <f t="shared" si="88"/>
        <v>Low</v>
      </c>
    </row>
    <row r="5639" spans="1:14" x14ac:dyDescent="0.3">
      <c r="A5639">
        <v>5638</v>
      </c>
      <c r="B5639" t="s">
        <v>4209</v>
      </c>
      <c r="C5639" s="2">
        <v>45623</v>
      </c>
      <c r="D5639" t="s">
        <v>19</v>
      </c>
      <c r="E5639" t="s">
        <v>15</v>
      </c>
      <c r="F5639" t="s">
        <v>16</v>
      </c>
      <c r="G5639">
        <v>3</v>
      </c>
      <c r="H5639">
        <v>364.92</v>
      </c>
      <c r="I5639">
        <v>0.2</v>
      </c>
      <c r="J5639">
        <v>875.81</v>
      </c>
      <c r="K5639">
        <v>690.79</v>
      </c>
      <c r="L5639">
        <v>185.02</v>
      </c>
      <c r="M5639" t="s">
        <v>17</v>
      </c>
      <c r="N5639" t="str">
        <f t="shared" si="88"/>
        <v>Medium</v>
      </c>
    </row>
    <row r="5640" spans="1:14" x14ac:dyDescent="0.3">
      <c r="A5640">
        <v>5639</v>
      </c>
      <c r="B5640" t="s">
        <v>4210</v>
      </c>
      <c r="C5640" s="2">
        <v>45409</v>
      </c>
      <c r="D5640" t="s">
        <v>24</v>
      </c>
      <c r="E5640" t="s">
        <v>20</v>
      </c>
      <c r="F5640" t="s">
        <v>16</v>
      </c>
      <c r="G5640">
        <v>3</v>
      </c>
      <c r="H5640">
        <v>444.17</v>
      </c>
      <c r="I5640">
        <v>0.16</v>
      </c>
      <c r="J5640">
        <v>1119.31</v>
      </c>
      <c r="K5640">
        <v>651.77</v>
      </c>
      <c r="L5640">
        <v>467.54</v>
      </c>
      <c r="M5640" t="s">
        <v>22</v>
      </c>
      <c r="N5640" t="str">
        <f t="shared" si="88"/>
        <v>Medium</v>
      </c>
    </row>
    <row r="5641" spans="1:14" x14ac:dyDescent="0.3">
      <c r="A5641">
        <v>5640</v>
      </c>
      <c r="B5641" t="s">
        <v>3513</v>
      </c>
      <c r="C5641" s="2">
        <v>45656</v>
      </c>
      <c r="D5641" t="s">
        <v>39</v>
      </c>
      <c r="E5641" t="s">
        <v>15</v>
      </c>
      <c r="F5641" t="s">
        <v>21</v>
      </c>
      <c r="G5641">
        <v>4</v>
      </c>
      <c r="H5641">
        <v>208.32</v>
      </c>
      <c r="I5641">
        <v>0.25</v>
      </c>
      <c r="J5641">
        <v>624.96</v>
      </c>
      <c r="K5641">
        <v>333.15</v>
      </c>
      <c r="L5641">
        <v>291.81</v>
      </c>
      <c r="M5641" t="s">
        <v>46</v>
      </c>
      <c r="N5641" t="str">
        <f t="shared" si="88"/>
        <v>High</v>
      </c>
    </row>
    <row r="5642" spans="1:14" x14ac:dyDescent="0.3">
      <c r="A5642">
        <v>5641</v>
      </c>
      <c r="B5642" t="s">
        <v>4058</v>
      </c>
      <c r="C5642" s="2">
        <v>45385</v>
      </c>
      <c r="D5642" t="s">
        <v>14</v>
      </c>
      <c r="E5642" t="s">
        <v>33</v>
      </c>
      <c r="F5642" t="s">
        <v>16</v>
      </c>
      <c r="G5642">
        <v>4</v>
      </c>
      <c r="H5642">
        <v>411.71</v>
      </c>
      <c r="I5642">
        <v>0.25</v>
      </c>
      <c r="J5642">
        <v>1235.1300000000001</v>
      </c>
      <c r="K5642">
        <v>681.01</v>
      </c>
      <c r="L5642">
        <v>554.12</v>
      </c>
      <c r="M5642" t="s">
        <v>46</v>
      </c>
      <c r="N5642" t="str">
        <f t="shared" si="88"/>
        <v>High</v>
      </c>
    </row>
    <row r="5643" spans="1:14" x14ac:dyDescent="0.3">
      <c r="A5643">
        <v>5642</v>
      </c>
      <c r="B5643" t="s">
        <v>762</v>
      </c>
      <c r="C5643" s="2">
        <v>45365</v>
      </c>
      <c r="D5643" t="s">
        <v>24</v>
      </c>
      <c r="E5643" t="s">
        <v>25</v>
      </c>
      <c r="F5643" t="s">
        <v>16</v>
      </c>
      <c r="G5643">
        <v>6</v>
      </c>
      <c r="H5643">
        <v>318.39999999999998</v>
      </c>
      <c r="I5643">
        <v>0.26</v>
      </c>
      <c r="J5643">
        <v>1413.7</v>
      </c>
      <c r="K5643">
        <v>1014.56</v>
      </c>
      <c r="L5643">
        <v>399.14</v>
      </c>
      <c r="M5643" t="s">
        <v>28</v>
      </c>
      <c r="N5643" t="str">
        <f t="shared" si="88"/>
        <v>High</v>
      </c>
    </row>
    <row r="5644" spans="1:14" x14ac:dyDescent="0.3">
      <c r="A5644">
        <v>5643</v>
      </c>
      <c r="B5644" t="s">
        <v>1921</v>
      </c>
      <c r="C5644" s="2">
        <v>45340</v>
      </c>
      <c r="D5644" t="s">
        <v>14</v>
      </c>
      <c r="E5644" t="s">
        <v>25</v>
      </c>
      <c r="F5644" t="s">
        <v>21</v>
      </c>
      <c r="G5644">
        <v>6</v>
      </c>
      <c r="H5644">
        <v>85.84</v>
      </c>
      <c r="I5644">
        <v>0.19</v>
      </c>
      <c r="J5644">
        <v>417.18</v>
      </c>
      <c r="K5644">
        <v>298.95</v>
      </c>
      <c r="L5644">
        <v>118.23</v>
      </c>
      <c r="M5644" t="s">
        <v>40</v>
      </c>
      <c r="N5644" t="str">
        <f t="shared" si="88"/>
        <v>Medium</v>
      </c>
    </row>
    <row r="5645" spans="1:14" x14ac:dyDescent="0.3">
      <c r="A5645">
        <v>5644</v>
      </c>
      <c r="B5645" t="s">
        <v>3046</v>
      </c>
      <c r="C5645" s="2">
        <v>45461</v>
      </c>
      <c r="D5645" t="s">
        <v>19</v>
      </c>
      <c r="E5645" t="s">
        <v>33</v>
      </c>
      <c r="F5645" t="s">
        <v>21</v>
      </c>
      <c r="G5645">
        <v>10</v>
      </c>
      <c r="H5645">
        <v>131.11000000000001</v>
      </c>
      <c r="I5645">
        <v>0.06</v>
      </c>
      <c r="J5645">
        <v>1232.43</v>
      </c>
      <c r="K5645">
        <v>797.24</v>
      </c>
      <c r="L5645">
        <v>435.19</v>
      </c>
      <c r="M5645" t="s">
        <v>17</v>
      </c>
      <c r="N5645" t="str">
        <f t="shared" si="88"/>
        <v>Low</v>
      </c>
    </row>
    <row r="5646" spans="1:14" x14ac:dyDescent="0.3">
      <c r="A5646">
        <v>5645</v>
      </c>
      <c r="B5646" t="s">
        <v>4211</v>
      </c>
      <c r="C5646" s="2">
        <v>45563</v>
      </c>
      <c r="D5646" t="s">
        <v>39</v>
      </c>
      <c r="E5646" t="s">
        <v>33</v>
      </c>
      <c r="F5646" t="s">
        <v>21</v>
      </c>
      <c r="G5646">
        <v>6</v>
      </c>
      <c r="H5646">
        <v>258.12</v>
      </c>
      <c r="I5646">
        <v>0.12</v>
      </c>
      <c r="J5646">
        <v>1362.87</v>
      </c>
      <c r="K5646">
        <v>759.83</v>
      </c>
      <c r="L5646">
        <v>603.04</v>
      </c>
      <c r="M5646" t="s">
        <v>17</v>
      </c>
      <c r="N5646" t="str">
        <f t="shared" si="88"/>
        <v>Medium</v>
      </c>
    </row>
    <row r="5647" spans="1:14" x14ac:dyDescent="0.3">
      <c r="A5647">
        <v>5646</v>
      </c>
      <c r="B5647" t="s">
        <v>4212</v>
      </c>
      <c r="C5647" s="2">
        <v>45586</v>
      </c>
      <c r="D5647" t="s">
        <v>39</v>
      </c>
      <c r="E5647" t="s">
        <v>25</v>
      </c>
      <c r="F5647" t="s">
        <v>27</v>
      </c>
      <c r="G5647">
        <v>9</v>
      </c>
      <c r="H5647">
        <v>60.54</v>
      </c>
      <c r="I5647">
        <v>0.15</v>
      </c>
      <c r="J5647">
        <v>463.13</v>
      </c>
      <c r="K5647">
        <v>287.13</v>
      </c>
      <c r="L5647">
        <v>176</v>
      </c>
      <c r="M5647" t="s">
        <v>46</v>
      </c>
      <c r="N5647" t="str">
        <f t="shared" si="88"/>
        <v>Medium</v>
      </c>
    </row>
    <row r="5648" spans="1:14" x14ac:dyDescent="0.3">
      <c r="A5648">
        <v>5647</v>
      </c>
      <c r="B5648" t="s">
        <v>3303</v>
      </c>
      <c r="C5648" s="2">
        <v>45510</v>
      </c>
      <c r="D5648" t="s">
        <v>14</v>
      </c>
      <c r="E5648" t="s">
        <v>33</v>
      </c>
      <c r="F5648" t="s">
        <v>16</v>
      </c>
      <c r="G5648">
        <v>8</v>
      </c>
      <c r="H5648">
        <v>310.39</v>
      </c>
      <c r="I5648">
        <v>0.19</v>
      </c>
      <c r="J5648">
        <v>2011.33</v>
      </c>
      <c r="K5648">
        <v>1043.69</v>
      </c>
      <c r="L5648">
        <v>967.64</v>
      </c>
      <c r="M5648" t="s">
        <v>28</v>
      </c>
      <c r="N5648" t="str">
        <f t="shared" si="88"/>
        <v>Medium</v>
      </c>
    </row>
    <row r="5649" spans="1:14" x14ac:dyDescent="0.3">
      <c r="A5649">
        <v>5648</v>
      </c>
      <c r="B5649" t="s">
        <v>3750</v>
      </c>
      <c r="C5649" s="2">
        <v>45428</v>
      </c>
      <c r="D5649" t="s">
        <v>39</v>
      </c>
      <c r="E5649" t="s">
        <v>30</v>
      </c>
      <c r="F5649" t="s">
        <v>16</v>
      </c>
      <c r="G5649">
        <v>10</v>
      </c>
      <c r="H5649">
        <v>343.79</v>
      </c>
      <c r="I5649">
        <v>0.02</v>
      </c>
      <c r="J5649">
        <v>3369.14</v>
      </c>
      <c r="K5649">
        <v>1867.47</v>
      </c>
      <c r="L5649">
        <v>1501.67</v>
      </c>
      <c r="M5649" t="s">
        <v>17</v>
      </c>
      <c r="N5649" t="str">
        <f t="shared" si="88"/>
        <v>Low</v>
      </c>
    </row>
    <row r="5650" spans="1:14" x14ac:dyDescent="0.3">
      <c r="A5650">
        <v>5649</v>
      </c>
      <c r="B5650" t="s">
        <v>1260</v>
      </c>
      <c r="C5650" s="2">
        <v>45563</v>
      </c>
      <c r="D5650" t="s">
        <v>24</v>
      </c>
      <c r="E5650" t="s">
        <v>15</v>
      </c>
      <c r="F5650" t="s">
        <v>21</v>
      </c>
      <c r="G5650">
        <v>2</v>
      </c>
      <c r="H5650">
        <v>311.19</v>
      </c>
      <c r="I5650">
        <v>0.28999999999999998</v>
      </c>
      <c r="J5650">
        <v>441.89</v>
      </c>
      <c r="K5650">
        <v>298.75</v>
      </c>
      <c r="L5650">
        <v>143.13999999999999</v>
      </c>
      <c r="M5650" t="s">
        <v>46</v>
      </c>
      <c r="N5650" t="str">
        <f t="shared" si="88"/>
        <v>High</v>
      </c>
    </row>
    <row r="5651" spans="1:14" x14ac:dyDescent="0.3">
      <c r="A5651">
        <v>5650</v>
      </c>
      <c r="B5651" t="s">
        <v>4044</v>
      </c>
      <c r="C5651" s="2">
        <v>45636</v>
      </c>
      <c r="D5651" t="s">
        <v>39</v>
      </c>
      <c r="E5651" t="s">
        <v>15</v>
      </c>
      <c r="F5651" t="s">
        <v>27</v>
      </c>
      <c r="G5651">
        <v>4</v>
      </c>
      <c r="H5651">
        <v>446.17</v>
      </c>
      <c r="I5651">
        <v>0.3</v>
      </c>
      <c r="J5651">
        <v>1249.28</v>
      </c>
      <c r="K5651">
        <v>824.32</v>
      </c>
      <c r="L5651">
        <v>424.96</v>
      </c>
      <c r="M5651" t="s">
        <v>22</v>
      </c>
      <c r="N5651" t="str">
        <f t="shared" si="88"/>
        <v>High</v>
      </c>
    </row>
    <row r="5652" spans="1:14" x14ac:dyDescent="0.3">
      <c r="A5652">
        <v>5651</v>
      </c>
      <c r="B5652" t="s">
        <v>4213</v>
      </c>
      <c r="C5652" s="2">
        <v>45328</v>
      </c>
      <c r="D5652" t="s">
        <v>14</v>
      </c>
      <c r="E5652" t="s">
        <v>25</v>
      </c>
      <c r="F5652" t="s">
        <v>16</v>
      </c>
      <c r="G5652">
        <v>4</v>
      </c>
      <c r="H5652">
        <v>263.48</v>
      </c>
      <c r="I5652">
        <v>0.01</v>
      </c>
      <c r="J5652">
        <v>1043.3800000000001</v>
      </c>
      <c r="K5652">
        <v>700.81</v>
      </c>
      <c r="L5652">
        <v>342.57</v>
      </c>
      <c r="M5652" t="s">
        <v>28</v>
      </c>
      <c r="N5652" t="str">
        <f t="shared" si="88"/>
        <v>Low</v>
      </c>
    </row>
    <row r="5653" spans="1:14" x14ac:dyDescent="0.3">
      <c r="A5653">
        <v>5652</v>
      </c>
      <c r="B5653" t="s">
        <v>1223</v>
      </c>
      <c r="C5653" s="2">
        <v>45471</v>
      </c>
      <c r="D5653" t="s">
        <v>24</v>
      </c>
      <c r="E5653" t="s">
        <v>25</v>
      </c>
      <c r="F5653" t="s">
        <v>27</v>
      </c>
      <c r="G5653">
        <v>8</v>
      </c>
      <c r="H5653">
        <v>73.19</v>
      </c>
      <c r="I5653">
        <v>0.21</v>
      </c>
      <c r="J5653">
        <v>462.56</v>
      </c>
      <c r="K5653">
        <v>288.45</v>
      </c>
      <c r="L5653">
        <v>174.11</v>
      </c>
      <c r="M5653" t="s">
        <v>17</v>
      </c>
      <c r="N5653" t="str">
        <f t="shared" si="88"/>
        <v>High</v>
      </c>
    </row>
    <row r="5654" spans="1:14" x14ac:dyDescent="0.3">
      <c r="A5654">
        <v>5653</v>
      </c>
      <c r="B5654" t="s">
        <v>3554</v>
      </c>
      <c r="C5654" s="2">
        <v>45519</v>
      </c>
      <c r="D5654" t="s">
        <v>19</v>
      </c>
      <c r="E5654" t="s">
        <v>15</v>
      </c>
      <c r="F5654" t="s">
        <v>27</v>
      </c>
      <c r="G5654">
        <v>4</v>
      </c>
      <c r="H5654">
        <v>329.43</v>
      </c>
      <c r="I5654">
        <v>0.15</v>
      </c>
      <c r="J5654">
        <v>1120.06</v>
      </c>
      <c r="K5654">
        <v>728.1</v>
      </c>
      <c r="L5654">
        <v>391.96</v>
      </c>
      <c r="M5654" t="s">
        <v>40</v>
      </c>
      <c r="N5654" t="str">
        <f t="shared" si="88"/>
        <v>Medium</v>
      </c>
    </row>
    <row r="5655" spans="1:14" x14ac:dyDescent="0.3">
      <c r="A5655">
        <v>5654</v>
      </c>
      <c r="B5655" t="s">
        <v>1890</v>
      </c>
      <c r="C5655" s="2">
        <v>45627</v>
      </c>
      <c r="D5655" t="s">
        <v>14</v>
      </c>
      <c r="E5655" t="s">
        <v>25</v>
      </c>
      <c r="F5655" t="s">
        <v>21</v>
      </c>
      <c r="G5655">
        <v>4</v>
      </c>
      <c r="H5655">
        <v>333.79</v>
      </c>
      <c r="I5655">
        <v>0.2</v>
      </c>
      <c r="J5655">
        <v>1068.1300000000001</v>
      </c>
      <c r="K5655">
        <v>687.02</v>
      </c>
      <c r="L5655">
        <v>381.11</v>
      </c>
      <c r="M5655" t="s">
        <v>46</v>
      </c>
      <c r="N5655" t="str">
        <f t="shared" si="88"/>
        <v>Medium</v>
      </c>
    </row>
    <row r="5656" spans="1:14" x14ac:dyDescent="0.3">
      <c r="A5656">
        <v>5655</v>
      </c>
      <c r="B5656" t="s">
        <v>4214</v>
      </c>
      <c r="C5656" s="2">
        <v>45562</v>
      </c>
      <c r="D5656" t="s">
        <v>39</v>
      </c>
      <c r="E5656" t="s">
        <v>30</v>
      </c>
      <c r="F5656" t="s">
        <v>16</v>
      </c>
      <c r="G5656">
        <v>1</v>
      </c>
      <c r="H5656">
        <v>491.73</v>
      </c>
      <c r="I5656">
        <v>0</v>
      </c>
      <c r="J5656">
        <v>491.73</v>
      </c>
      <c r="K5656">
        <v>347.64</v>
      </c>
      <c r="L5656">
        <v>144.09</v>
      </c>
      <c r="M5656" t="s">
        <v>17</v>
      </c>
      <c r="N5656" t="str">
        <f t="shared" si="88"/>
        <v>No Discount</v>
      </c>
    </row>
    <row r="5657" spans="1:14" x14ac:dyDescent="0.3">
      <c r="A5657">
        <v>5656</v>
      </c>
      <c r="B5657" t="s">
        <v>4215</v>
      </c>
      <c r="C5657" s="2">
        <v>45433</v>
      </c>
      <c r="D5657" t="s">
        <v>19</v>
      </c>
      <c r="E5657" t="s">
        <v>20</v>
      </c>
      <c r="F5657" t="s">
        <v>21</v>
      </c>
      <c r="G5657">
        <v>1</v>
      </c>
      <c r="H5657">
        <v>461.63</v>
      </c>
      <c r="I5657">
        <v>7.0000000000000007E-2</v>
      </c>
      <c r="J5657">
        <v>429.32</v>
      </c>
      <c r="K5657">
        <v>269.31</v>
      </c>
      <c r="L5657">
        <v>160.01</v>
      </c>
      <c r="M5657" t="s">
        <v>22</v>
      </c>
      <c r="N5657" t="str">
        <f t="shared" si="88"/>
        <v>Low</v>
      </c>
    </row>
    <row r="5658" spans="1:14" x14ac:dyDescent="0.3">
      <c r="A5658">
        <v>5657</v>
      </c>
      <c r="B5658" t="s">
        <v>2996</v>
      </c>
      <c r="C5658" s="2">
        <v>45374</v>
      </c>
      <c r="D5658" t="s">
        <v>24</v>
      </c>
      <c r="E5658" t="s">
        <v>15</v>
      </c>
      <c r="F5658" t="s">
        <v>16</v>
      </c>
      <c r="G5658">
        <v>6</v>
      </c>
      <c r="H5658">
        <v>127.92</v>
      </c>
      <c r="I5658">
        <v>0.28000000000000003</v>
      </c>
      <c r="J5658">
        <v>552.61</v>
      </c>
      <c r="K5658">
        <v>349.02</v>
      </c>
      <c r="L5658">
        <v>203.59</v>
      </c>
      <c r="M5658" t="s">
        <v>40</v>
      </c>
      <c r="N5658" t="str">
        <f t="shared" si="88"/>
        <v>High</v>
      </c>
    </row>
    <row r="5659" spans="1:14" x14ac:dyDescent="0.3">
      <c r="A5659">
        <v>5658</v>
      </c>
      <c r="B5659" t="s">
        <v>4216</v>
      </c>
      <c r="C5659" s="2">
        <v>45299</v>
      </c>
      <c r="D5659" t="s">
        <v>24</v>
      </c>
      <c r="E5659" t="s">
        <v>30</v>
      </c>
      <c r="F5659" t="s">
        <v>16</v>
      </c>
      <c r="G5659">
        <v>3</v>
      </c>
      <c r="H5659">
        <v>431.38</v>
      </c>
      <c r="I5659">
        <v>0.03</v>
      </c>
      <c r="J5659">
        <v>1255.32</v>
      </c>
      <c r="K5659">
        <v>852.18</v>
      </c>
      <c r="L5659">
        <v>403.14</v>
      </c>
      <c r="M5659" t="s">
        <v>40</v>
      </c>
      <c r="N5659" t="str">
        <f t="shared" si="88"/>
        <v>Low</v>
      </c>
    </row>
    <row r="5660" spans="1:14" x14ac:dyDescent="0.3">
      <c r="A5660">
        <v>5659</v>
      </c>
      <c r="B5660" t="s">
        <v>317</v>
      </c>
      <c r="C5660" s="2">
        <v>45571</v>
      </c>
      <c r="D5660" t="s">
        <v>39</v>
      </c>
      <c r="E5660" t="s">
        <v>15</v>
      </c>
      <c r="F5660" t="s">
        <v>16</v>
      </c>
      <c r="G5660">
        <v>9</v>
      </c>
      <c r="H5660">
        <v>262.49</v>
      </c>
      <c r="I5660">
        <v>0.25</v>
      </c>
      <c r="J5660">
        <v>1771.81</v>
      </c>
      <c r="K5660">
        <v>1291.32</v>
      </c>
      <c r="L5660">
        <v>480.49</v>
      </c>
      <c r="M5660" t="s">
        <v>28</v>
      </c>
      <c r="N5660" t="str">
        <f t="shared" si="88"/>
        <v>High</v>
      </c>
    </row>
    <row r="5661" spans="1:14" x14ac:dyDescent="0.3">
      <c r="A5661">
        <v>5660</v>
      </c>
      <c r="B5661" t="s">
        <v>1400</v>
      </c>
      <c r="C5661" s="2">
        <v>45300</v>
      </c>
      <c r="D5661" t="s">
        <v>19</v>
      </c>
      <c r="E5661" t="s">
        <v>33</v>
      </c>
      <c r="F5661" t="s">
        <v>16</v>
      </c>
      <c r="G5661">
        <v>4</v>
      </c>
      <c r="H5661">
        <v>275.55</v>
      </c>
      <c r="I5661">
        <v>0.21</v>
      </c>
      <c r="J5661">
        <v>870.74</v>
      </c>
      <c r="K5661">
        <v>516.39</v>
      </c>
      <c r="L5661">
        <v>354.35</v>
      </c>
      <c r="M5661" t="s">
        <v>46</v>
      </c>
      <c r="N5661" t="str">
        <f t="shared" si="88"/>
        <v>High</v>
      </c>
    </row>
    <row r="5662" spans="1:14" x14ac:dyDescent="0.3">
      <c r="A5662">
        <v>5661</v>
      </c>
      <c r="B5662" t="s">
        <v>4217</v>
      </c>
      <c r="C5662" s="2">
        <v>45591</v>
      </c>
      <c r="D5662" t="s">
        <v>24</v>
      </c>
      <c r="E5662" t="s">
        <v>33</v>
      </c>
      <c r="F5662" t="s">
        <v>16</v>
      </c>
      <c r="G5662">
        <v>5</v>
      </c>
      <c r="H5662">
        <v>465.8</v>
      </c>
      <c r="I5662">
        <v>0.16</v>
      </c>
      <c r="J5662">
        <v>1956.36</v>
      </c>
      <c r="K5662">
        <v>1232.76</v>
      </c>
      <c r="L5662">
        <v>723.6</v>
      </c>
      <c r="M5662" t="s">
        <v>46</v>
      </c>
      <c r="N5662" t="str">
        <f t="shared" si="88"/>
        <v>Medium</v>
      </c>
    </row>
    <row r="5663" spans="1:14" x14ac:dyDescent="0.3">
      <c r="A5663">
        <v>5662</v>
      </c>
      <c r="B5663" t="s">
        <v>1846</v>
      </c>
      <c r="C5663" s="2">
        <v>45381</v>
      </c>
      <c r="D5663" t="s">
        <v>39</v>
      </c>
      <c r="E5663" t="s">
        <v>33</v>
      </c>
      <c r="F5663" t="s">
        <v>16</v>
      </c>
      <c r="G5663">
        <v>10</v>
      </c>
      <c r="H5663">
        <v>416.62</v>
      </c>
      <c r="I5663">
        <v>0.04</v>
      </c>
      <c r="J5663">
        <v>3999.55</v>
      </c>
      <c r="K5663">
        <v>2964.36</v>
      </c>
      <c r="L5663">
        <v>1035.19</v>
      </c>
      <c r="M5663" t="s">
        <v>46</v>
      </c>
      <c r="N5663" t="str">
        <f t="shared" si="88"/>
        <v>Low</v>
      </c>
    </row>
    <row r="5664" spans="1:14" x14ac:dyDescent="0.3">
      <c r="A5664">
        <v>5663</v>
      </c>
      <c r="B5664" t="s">
        <v>2548</v>
      </c>
      <c r="C5664" s="2">
        <v>45297</v>
      </c>
      <c r="D5664" t="s">
        <v>24</v>
      </c>
      <c r="E5664" t="s">
        <v>30</v>
      </c>
      <c r="F5664" t="s">
        <v>27</v>
      </c>
      <c r="G5664">
        <v>9</v>
      </c>
      <c r="H5664">
        <v>26.79</v>
      </c>
      <c r="I5664">
        <v>0.15</v>
      </c>
      <c r="J5664">
        <v>204.94</v>
      </c>
      <c r="K5664">
        <v>133.46</v>
      </c>
      <c r="L5664">
        <v>71.48</v>
      </c>
      <c r="M5664" t="s">
        <v>40</v>
      </c>
      <c r="N5664" t="str">
        <f t="shared" si="88"/>
        <v>Medium</v>
      </c>
    </row>
    <row r="5665" spans="1:14" x14ac:dyDescent="0.3">
      <c r="A5665">
        <v>5664</v>
      </c>
      <c r="B5665" t="s">
        <v>4218</v>
      </c>
      <c r="C5665" s="2">
        <v>45509</v>
      </c>
      <c r="D5665" t="s">
        <v>14</v>
      </c>
      <c r="E5665" t="s">
        <v>33</v>
      </c>
      <c r="F5665" t="s">
        <v>21</v>
      </c>
      <c r="G5665">
        <v>1</v>
      </c>
      <c r="H5665">
        <v>413.3</v>
      </c>
      <c r="I5665">
        <v>0.16</v>
      </c>
      <c r="J5665">
        <v>347.17</v>
      </c>
      <c r="K5665">
        <v>270.89999999999998</v>
      </c>
      <c r="L5665">
        <v>76.27</v>
      </c>
      <c r="M5665" t="s">
        <v>22</v>
      </c>
      <c r="N5665" t="str">
        <f t="shared" si="88"/>
        <v>Medium</v>
      </c>
    </row>
    <row r="5666" spans="1:14" x14ac:dyDescent="0.3">
      <c r="A5666">
        <v>5665</v>
      </c>
      <c r="B5666" t="s">
        <v>4219</v>
      </c>
      <c r="C5666" s="2">
        <v>45630</v>
      </c>
      <c r="D5666" t="s">
        <v>24</v>
      </c>
      <c r="E5666" t="s">
        <v>20</v>
      </c>
      <c r="F5666" t="s">
        <v>21</v>
      </c>
      <c r="G5666">
        <v>8</v>
      </c>
      <c r="H5666">
        <v>333.38</v>
      </c>
      <c r="I5666">
        <v>0.1</v>
      </c>
      <c r="J5666">
        <v>2400.34</v>
      </c>
      <c r="K5666">
        <v>1787.77</v>
      </c>
      <c r="L5666">
        <v>612.57000000000005</v>
      </c>
      <c r="M5666" t="s">
        <v>28</v>
      </c>
      <c r="N5666" t="str">
        <f t="shared" si="88"/>
        <v>Low</v>
      </c>
    </row>
    <row r="5667" spans="1:14" x14ac:dyDescent="0.3">
      <c r="A5667">
        <v>5666</v>
      </c>
      <c r="B5667" t="s">
        <v>1464</v>
      </c>
      <c r="C5667" s="2">
        <v>45307</v>
      </c>
      <c r="D5667" t="s">
        <v>19</v>
      </c>
      <c r="E5667" t="s">
        <v>15</v>
      </c>
      <c r="F5667" t="s">
        <v>27</v>
      </c>
      <c r="G5667">
        <v>9</v>
      </c>
      <c r="H5667">
        <v>234.35</v>
      </c>
      <c r="I5667">
        <v>0.1</v>
      </c>
      <c r="J5667">
        <v>1898.24</v>
      </c>
      <c r="K5667">
        <v>1013.29</v>
      </c>
      <c r="L5667">
        <v>884.95</v>
      </c>
      <c r="M5667" t="s">
        <v>17</v>
      </c>
      <c r="N5667" t="str">
        <f t="shared" si="88"/>
        <v>Low</v>
      </c>
    </row>
    <row r="5668" spans="1:14" x14ac:dyDescent="0.3">
      <c r="A5668">
        <v>5667</v>
      </c>
      <c r="B5668" t="s">
        <v>3398</v>
      </c>
      <c r="C5668" s="2">
        <v>45330</v>
      </c>
      <c r="D5668" t="s">
        <v>39</v>
      </c>
      <c r="E5668" t="s">
        <v>20</v>
      </c>
      <c r="F5668" t="s">
        <v>21</v>
      </c>
      <c r="G5668">
        <v>5</v>
      </c>
      <c r="H5668">
        <v>17.559999999999999</v>
      </c>
      <c r="I5668">
        <v>0.25</v>
      </c>
      <c r="J5668">
        <v>65.849999999999994</v>
      </c>
      <c r="K5668">
        <v>51.85</v>
      </c>
      <c r="L5668">
        <v>14</v>
      </c>
      <c r="M5668" t="s">
        <v>28</v>
      </c>
      <c r="N5668" t="str">
        <f t="shared" si="88"/>
        <v>High</v>
      </c>
    </row>
    <row r="5669" spans="1:14" x14ac:dyDescent="0.3">
      <c r="A5669">
        <v>5668</v>
      </c>
      <c r="B5669" t="s">
        <v>1260</v>
      </c>
      <c r="C5669" s="2">
        <v>45524</v>
      </c>
      <c r="D5669" t="s">
        <v>14</v>
      </c>
      <c r="E5669" t="s">
        <v>33</v>
      </c>
      <c r="F5669" t="s">
        <v>16</v>
      </c>
      <c r="G5669">
        <v>7</v>
      </c>
      <c r="H5669">
        <v>266.93</v>
      </c>
      <c r="I5669">
        <v>0.23</v>
      </c>
      <c r="J5669">
        <v>1438.75</v>
      </c>
      <c r="K5669">
        <v>991.69</v>
      </c>
      <c r="L5669">
        <v>447.06</v>
      </c>
      <c r="M5669" t="s">
        <v>22</v>
      </c>
      <c r="N5669" t="str">
        <f t="shared" si="88"/>
        <v>High</v>
      </c>
    </row>
    <row r="5670" spans="1:14" x14ac:dyDescent="0.3">
      <c r="A5670">
        <v>5669</v>
      </c>
      <c r="B5670" t="s">
        <v>4220</v>
      </c>
      <c r="C5670" s="2">
        <v>45357</v>
      </c>
      <c r="D5670" t="s">
        <v>14</v>
      </c>
      <c r="E5670" t="s">
        <v>33</v>
      </c>
      <c r="F5670" t="s">
        <v>27</v>
      </c>
      <c r="G5670">
        <v>10</v>
      </c>
      <c r="H5670">
        <v>483.47</v>
      </c>
      <c r="I5670">
        <v>0.18</v>
      </c>
      <c r="J5670">
        <v>3964.45</v>
      </c>
      <c r="K5670">
        <v>2002.7</v>
      </c>
      <c r="L5670">
        <v>1961.75</v>
      </c>
      <c r="M5670" t="s">
        <v>28</v>
      </c>
      <c r="N5670" t="str">
        <f t="shared" si="88"/>
        <v>Medium</v>
      </c>
    </row>
    <row r="5671" spans="1:14" x14ac:dyDescent="0.3">
      <c r="A5671">
        <v>5670</v>
      </c>
      <c r="B5671" t="s">
        <v>4221</v>
      </c>
      <c r="C5671" s="2">
        <v>45516</v>
      </c>
      <c r="D5671" t="s">
        <v>19</v>
      </c>
      <c r="E5671" t="s">
        <v>33</v>
      </c>
      <c r="F5671" t="s">
        <v>27</v>
      </c>
      <c r="G5671">
        <v>9</v>
      </c>
      <c r="H5671">
        <v>335.35</v>
      </c>
      <c r="I5671">
        <v>0.04</v>
      </c>
      <c r="J5671">
        <v>2897.42</v>
      </c>
      <c r="K5671">
        <v>1650.8</v>
      </c>
      <c r="L5671">
        <v>1246.6199999999999</v>
      </c>
      <c r="M5671" t="s">
        <v>28</v>
      </c>
      <c r="N5671" t="str">
        <f t="shared" si="88"/>
        <v>Low</v>
      </c>
    </row>
    <row r="5672" spans="1:14" x14ac:dyDescent="0.3">
      <c r="A5672">
        <v>5671</v>
      </c>
      <c r="B5672" t="s">
        <v>4222</v>
      </c>
      <c r="C5672" s="2">
        <v>45641</v>
      </c>
      <c r="D5672" t="s">
        <v>19</v>
      </c>
      <c r="E5672" t="s">
        <v>33</v>
      </c>
      <c r="F5672" t="s">
        <v>27</v>
      </c>
      <c r="G5672">
        <v>2</v>
      </c>
      <c r="H5672">
        <v>146.19999999999999</v>
      </c>
      <c r="I5672">
        <v>0.23</v>
      </c>
      <c r="J5672">
        <v>225.15</v>
      </c>
      <c r="K5672">
        <v>117.32</v>
      </c>
      <c r="L5672">
        <v>107.83</v>
      </c>
      <c r="M5672" t="s">
        <v>40</v>
      </c>
      <c r="N5672" t="str">
        <f t="shared" si="88"/>
        <v>High</v>
      </c>
    </row>
    <row r="5673" spans="1:14" x14ac:dyDescent="0.3">
      <c r="A5673">
        <v>5672</v>
      </c>
      <c r="B5673" t="s">
        <v>4223</v>
      </c>
      <c r="C5673" s="2">
        <v>45637</v>
      </c>
      <c r="D5673" t="s">
        <v>39</v>
      </c>
      <c r="E5673" t="s">
        <v>33</v>
      </c>
      <c r="F5673" t="s">
        <v>27</v>
      </c>
      <c r="G5673">
        <v>5</v>
      </c>
      <c r="H5673">
        <v>355.37</v>
      </c>
      <c r="I5673">
        <v>0.02</v>
      </c>
      <c r="J5673">
        <v>1741.31</v>
      </c>
      <c r="K5673">
        <v>1190</v>
      </c>
      <c r="L5673">
        <v>551.30999999999995</v>
      </c>
      <c r="M5673" t="s">
        <v>22</v>
      </c>
      <c r="N5673" t="str">
        <f t="shared" si="88"/>
        <v>Low</v>
      </c>
    </row>
    <row r="5674" spans="1:14" x14ac:dyDescent="0.3">
      <c r="A5674">
        <v>5673</v>
      </c>
      <c r="B5674" t="s">
        <v>4224</v>
      </c>
      <c r="C5674" s="2">
        <v>45329</v>
      </c>
      <c r="D5674" t="s">
        <v>39</v>
      </c>
      <c r="E5674" t="s">
        <v>15</v>
      </c>
      <c r="F5674" t="s">
        <v>16</v>
      </c>
      <c r="G5674">
        <v>7</v>
      </c>
      <c r="H5674">
        <v>140.04</v>
      </c>
      <c r="I5674">
        <v>0.02</v>
      </c>
      <c r="J5674">
        <v>960.67</v>
      </c>
      <c r="K5674">
        <v>520.16</v>
      </c>
      <c r="L5674">
        <v>440.51</v>
      </c>
      <c r="M5674" t="s">
        <v>46</v>
      </c>
      <c r="N5674" t="str">
        <f t="shared" si="88"/>
        <v>Low</v>
      </c>
    </row>
    <row r="5675" spans="1:14" x14ac:dyDescent="0.3">
      <c r="A5675">
        <v>5674</v>
      </c>
      <c r="B5675" t="s">
        <v>4225</v>
      </c>
      <c r="C5675" s="2">
        <v>45401</v>
      </c>
      <c r="D5675" t="s">
        <v>24</v>
      </c>
      <c r="E5675" t="s">
        <v>20</v>
      </c>
      <c r="F5675" t="s">
        <v>21</v>
      </c>
      <c r="G5675">
        <v>9</v>
      </c>
      <c r="H5675">
        <v>93.15</v>
      </c>
      <c r="I5675">
        <v>0.12</v>
      </c>
      <c r="J5675">
        <v>737.75</v>
      </c>
      <c r="K5675">
        <v>501.23</v>
      </c>
      <c r="L5675">
        <v>236.52</v>
      </c>
      <c r="M5675" t="s">
        <v>46</v>
      </c>
      <c r="N5675" t="str">
        <f t="shared" si="88"/>
        <v>Medium</v>
      </c>
    </row>
    <row r="5676" spans="1:14" x14ac:dyDescent="0.3">
      <c r="A5676">
        <v>5675</v>
      </c>
      <c r="B5676" t="s">
        <v>4226</v>
      </c>
      <c r="C5676" s="2">
        <v>45321</v>
      </c>
      <c r="D5676" t="s">
        <v>19</v>
      </c>
      <c r="E5676" t="s">
        <v>20</v>
      </c>
      <c r="F5676" t="s">
        <v>27</v>
      </c>
      <c r="G5676">
        <v>3</v>
      </c>
      <c r="H5676">
        <v>361.6</v>
      </c>
      <c r="I5676">
        <v>0.17</v>
      </c>
      <c r="J5676">
        <v>900.38</v>
      </c>
      <c r="K5676">
        <v>701.85</v>
      </c>
      <c r="L5676">
        <v>198.53</v>
      </c>
      <c r="M5676" t="s">
        <v>22</v>
      </c>
      <c r="N5676" t="str">
        <f t="shared" si="88"/>
        <v>Medium</v>
      </c>
    </row>
    <row r="5677" spans="1:14" x14ac:dyDescent="0.3">
      <c r="A5677">
        <v>5676</v>
      </c>
      <c r="B5677" t="s">
        <v>4227</v>
      </c>
      <c r="C5677" s="2">
        <v>45299</v>
      </c>
      <c r="D5677" t="s">
        <v>14</v>
      </c>
      <c r="E5677" t="s">
        <v>15</v>
      </c>
      <c r="F5677" t="s">
        <v>16</v>
      </c>
      <c r="G5677">
        <v>10</v>
      </c>
      <c r="H5677">
        <v>350.14</v>
      </c>
      <c r="I5677">
        <v>0.2</v>
      </c>
      <c r="J5677">
        <v>2801.12</v>
      </c>
      <c r="K5677">
        <v>1506.6</v>
      </c>
      <c r="L5677">
        <v>1294.52</v>
      </c>
      <c r="M5677" t="s">
        <v>17</v>
      </c>
      <c r="N5677" t="str">
        <f t="shared" si="88"/>
        <v>Medium</v>
      </c>
    </row>
    <row r="5678" spans="1:14" x14ac:dyDescent="0.3">
      <c r="A5678">
        <v>5677</v>
      </c>
      <c r="B5678" t="s">
        <v>4228</v>
      </c>
      <c r="C5678" s="2">
        <v>45651</v>
      </c>
      <c r="D5678" t="s">
        <v>19</v>
      </c>
      <c r="E5678" t="s">
        <v>25</v>
      </c>
      <c r="F5678" t="s">
        <v>27</v>
      </c>
      <c r="G5678">
        <v>5</v>
      </c>
      <c r="H5678">
        <v>195.76</v>
      </c>
      <c r="I5678">
        <v>0.05</v>
      </c>
      <c r="J5678">
        <v>929.86</v>
      </c>
      <c r="K5678">
        <v>562.57000000000005</v>
      </c>
      <c r="L5678">
        <v>367.29</v>
      </c>
      <c r="M5678" t="s">
        <v>40</v>
      </c>
      <c r="N5678" t="str">
        <f t="shared" si="88"/>
        <v>Low</v>
      </c>
    </row>
    <row r="5679" spans="1:14" x14ac:dyDescent="0.3">
      <c r="A5679">
        <v>5678</v>
      </c>
      <c r="B5679" t="s">
        <v>894</v>
      </c>
      <c r="C5679" s="2">
        <v>45525</v>
      </c>
      <c r="D5679" t="s">
        <v>19</v>
      </c>
      <c r="E5679" t="s">
        <v>33</v>
      </c>
      <c r="F5679" t="s">
        <v>21</v>
      </c>
      <c r="G5679">
        <v>4</v>
      </c>
      <c r="H5679">
        <v>463.18</v>
      </c>
      <c r="I5679">
        <v>0.28000000000000003</v>
      </c>
      <c r="J5679">
        <v>1333.96</v>
      </c>
      <c r="K5679">
        <v>1036.8</v>
      </c>
      <c r="L5679">
        <v>297.16000000000003</v>
      </c>
      <c r="M5679" t="s">
        <v>28</v>
      </c>
      <c r="N5679" t="str">
        <f t="shared" si="88"/>
        <v>High</v>
      </c>
    </row>
    <row r="5680" spans="1:14" x14ac:dyDescent="0.3">
      <c r="A5680">
        <v>5679</v>
      </c>
      <c r="B5680" t="s">
        <v>4229</v>
      </c>
      <c r="C5680" s="2">
        <v>45550</v>
      </c>
      <c r="D5680" t="s">
        <v>39</v>
      </c>
      <c r="E5680" t="s">
        <v>33</v>
      </c>
      <c r="F5680" t="s">
        <v>21</v>
      </c>
      <c r="G5680">
        <v>10</v>
      </c>
      <c r="H5680">
        <v>170.5</v>
      </c>
      <c r="I5680">
        <v>0.3</v>
      </c>
      <c r="J5680">
        <v>1193.5</v>
      </c>
      <c r="K5680">
        <v>695.43</v>
      </c>
      <c r="L5680">
        <v>498.07</v>
      </c>
      <c r="M5680" t="s">
        <v>22</v>
      </c>
      <c r="N5680" t="str">
        <f t="shared" si="88"/>
        <v>High</v>
      </c>
    </row>
    <row r="5681" spans="1:14" x14ac:dyDescent="0.3">
      <c r="A5681">
        <v>5680</v>
      </c>
      <c r="B5681" t="s">
        <v>4230</v>
      </c>
      <c r="C5681" s="2">
        <v>45529</v>
      </c>
      <c r="D5681" t="s">
        <v>14</v>
      </c>
      <c r="E5681" t="s">
        <v>30</v>
      </c>
      <c r="F5681" t="s">
        <v>27</v>
      </c>
      <c r="G5681">
        <v>8</v>
      </c>
      <c r="H5681">
        <v>277.47000000000003</v>
      </c>
      <c r="I5681">
        <v>0.16</v>
      </c>
      <c r="J5681">
        <v>1864.6</v>
      </c>
      <c r="K5681">
        <v>1264.0899999999999</v>
      </c>
      <c r="L5681">
        <v>600.51</v>
      </c>
      <c r="M5681" t="s">
        <v>22</v>
      </c>
      <c r="N5681" t="str">
        <f t="shared" si="88"/>
        <v>Medium</v>
      </c>
    </row>
    <row r="5682" spans="1:14" x14ac:dyDescent="0.3">
      <c r="A5682">
        <v>5681</v>
      </c>
      <c r="B5682" t="s">
        <v>105</v>
      </c>
      <c r="C5682" s="2">
        <v>45634</v>
      </c>
      <c r="D5682" t="s">
        <v>24</v>
      </c>
      <c r="E5682" t="s">
        <v>20</v>
      </c>
      <c r="F5682" t="s">
        <v>21</v>
      </c>
      <c r="G5682">
        <v>6</v>
      </c>
      <c r="H5682">
        <v>326.89999999999998</v>
      </c>
      <c r="I5682">
        <v>0.14000000000000001</v>
      </c>
      <c r="J5682">
        <v>1686.8</v>
      </c>
      <c r="K5682">
        <v>887.39</v>
      </c>
      <c r="L5682">
        <v>799.41</v>
      </c>
      <c r="M5682" t="s">
        <v>22</v>
      </c>
      <c r="N5682" t="str">
        <f t="shared" si="88"/>
        <v>Medium</v>
      </c>
    </row>
    <row r="5683" spans="1:14" x14ac:dyDescent="0.3">
      <c r="A5683">
        <v>5682</v>
      </c>
      <c r="B5683" t="s">
        <v>4231</v>
      </c>
      <c r="C5683" s="2">
        <v>45511</v>
      </c>
      <c r="D5683" t="s">
        <v>24</v>
      </c>
      <c r="E5683" t="s">
        <v>30</v>
      </c>
      <c r="F5683" t="s">
        <v>27</v>
      </c>
      <c r="G5683">
        <v>3</v>
      </c>
      <c r="H5683">
        <v>247.97</v>
      </c>
      <c r="I5683">
        <v>0.24</v>
      </c>
      <c r="J5683">
        <v>565.37</v>
      </c>
      <c r="K5683">
        <v>415.61</v>
      </c>
      <c r="L5683">
        <v>149.76</v>
      </c>
      <c r="M5683" t="s">
        <v>17</v>
      </c>
      <c r="N5683" t="str">
        <f t="shared" si="88"/>
        <v>High</v>
      </c>
    </row>
    <row r="5684" spans="1:14" x14ac:dyDescent="0.3">
      <c r="A5684">
        <v>5683</v>
      </c>
      <c r="B5684" t="s">
        <v>4073</v>
      </c>
      <c r="C5684" s="2">
        <v>45508</v>
      </c>
      <c r="D5684" t="s">
        <v>19</v>
      </c>
      <c r="E5684" t="s">
        <v>30</v>
      </c>
      <c r="F5684" t="s">
        <v>16</v>
      </c>
      <c r="G5684">
        <v>9</v>
      </c>
      <c r="H5684">
        <v>42.39</v>
      </c>
      <c r="I5684">
        <v>0.19</v>
      </c>
      <c r="J5684">
        <v>309.02</v>
      </c>
      <c r="K5684">
        <v>218.79</v>
      </c>
      <c r="L5684">
        <v>90.23</v>
      </c>
      <c r="M5684" t="s">
        <v>40</v>
      </c>
      <c r="N5684" t="str">
        <f t="shared" si="88"/>
        <v>Medium</v>
      </c>
    </row>
    <row r="5685" spans="1:14" x14ac:dyDescent="0.3">
      <c r="A5685">
        <v>5684</v>
      </c>
      <c r="B5685" t="s">
        <v>666</v>
      </c>
      <c r="C5685" s="2">
        <v>45318</v>
      </c>
      <c r="D5685" t="s">
        <v>24</v>
      </c>
      <c r="E5685" t="s">
        <v>30</v>
      </c>
      <c r="F5685" t="s">
        <v>21</v>
      </c>
      <c r="G5685">
        <v>6</v>
      </c>
      <c r="H5685">
        <v>106.9</v>
      </c>
      <c r="I5685">
        <v>0.19</v>
      </c>
      <c r="J5685">
        <v>519.53</v>
      </c>
      <c r="K5685">
        <v>376.92</v>
      </c>
      <c r="L5685">
        <v>142.61000000000001</v>
      </c>
      <c r="M5685" t="s">
        <v>46</v>
      </c>
      <c r="N5685" t="str">
        <f t="shared" si="88"/>
        <v>Medium</v>
      </c>
    </row>
    <row r="5686" spans="1:14" x14ac:dyDescent="0.3">
      <c r="A5686">
        <v>5685</v>
      </c>
      <c r="B5686" t="s">
        <v>4232</v>
      </c>
      <c r="C5686" s="2">
        <v>45624</v>
      </c>
      <c r="D5686" t="s">
        <v>39</v>
      </c>
      <c r="E5686" t="s">
        <v>15</v>
      </c>
      <c r="F5686" t="s">
        <v>27</v>
      </c>
      <c r="G5686">
        <v>6</v>
      </c>
      <c r="H5686">
        <v>229.22</v>
      </c>
      <c r="I5686">
        <v>0.23</v>
      </c>
      <c r="J5686">
        <v>1059</v>
      </c>
      <c r="K5686">
        <v>625.51</v>
      </c>
      <c r="L5686">
        <v>433.49</v>
      </c>
      <c r="M5686" t="s">
        <v>46</v>
      </c>
      <c r="N5686" t="str">
        <f t="shared" si="88"/>
        <v>High</v>
      </c>
    </row>
    <row r="5687" spans="1:14" x14ac:dyDescent="0.3">
      <c r="A5687">
        <v>5686</v>
      </c>
      <c r="B5687" t="s">
        <v>4067</v>
      </c>
      <c r="C5687" s="2">
        <v>45432</v>
      </c>
      <c r="D5687" t="s">
        <v>24</v>
      </c>
      <c r="E5687" t="s">
        <v>30</v>
      </c>
      <c r="F5687" t="s">
        <v>16</v>
      </c>
      <c r="G5687">
        <v>5</v>
      </c>
      <c r="H5687">
        <v>178.21</v>
      </c>
      <c r="I5687">
        <v>0.26</v>
      </c>
      <c r="J5687">
        <v>659.38</v>
      </c>
      <c r="K5687">
        <v>354.4</v>
      </c>
      <c r="L5687">
        <v>304.98</v>
      </c>
      <c r="M5687" t="s">
        <v>17</v>
      </c>
      <c r="N5687" t="str">
        <f t="shared" si="88"/>
        <v>High</v>
      </c>
    </row>
    <row r="5688" spans="1:14" x14ac:dyDescent="0.3">
      <c r="A5688">
        <v>5687</v>
      </c>
      <c r="B5688" t="s">
        <v>4233</v>
      </c>
      <c r="C5688" s="2">
        <v>45384</v>
      </c>
      <c r="D5688" t="s">
        <v>39</v>
      </c>
      <c r="E5688" t="s">
        <v>20</v>
      </c>
      <c r="F5688" t="s">
        <v>27</v>
      </c>
      <c r="G5688">
        <v>9</v>
      </c>
      <c r="H5688">
        <v>156.38999999999999</v>
      </c>
      <c r="I5688">
        <v>0.28999999999999998</v>
      </c>
      <c r="J5688">
        <v>999.33</v>
      </c>
      <c r="K5688">
        <v>752.87</v>
      </c>
      <c r="L5688">
        <v>246.46</v>
      </c>
      <c r="M5688" t="s">
        <v>28</v>
      </c>
      <c r="N5688" t="str">
        <f t="shared" si="88"/>
        <v>High</v>
      </c>
    </row>
    <row r="5689" spans="1:14" x14ac:dyDescent="0.3">
      <c r="A5689">
        <v>5688</v>
      </c>
      <c r="B5689" t="s">
        <v>4234</v>
      </c>
      <c r="C5689" s="2">
        <v>45646</v>
      </c>
      <c r="D5689" t="s">
        <v>24</v>
      </c>
      <c r="E5689" t="s">
        <v>15</v>
      </c>
      <c r="F5689" t="s">
        <v>16</v>
      </c>
      <c r="G5689">
        <v>4</v>
      </c>
      <c r="H5689">
        <v>215.27</v>
      </c>
      <c r="I5689">
        <v>0.2</v>
      </c>
      <c r="J5689">
        <v>688.86</v>
      </c>
      <c r="K5689">
        <v>459.76</v>
      </c>
      <c r="L5689">
        <v>229.1</v>
      </c>
      <c r="M5689" t="s">
        <v>40</v>
      </c>
      <c r="N5689" t="str">
        <f t="shared" si="88"/>
        <v>Medium</v>
      </c>
    </row>
    <row r="5690" spans="1:14" x14ac:dyDescent="0.3">
      <c r="A5690">
        <v>5689</v>
      </c>
      <c r="B5690" t="s">
        <v>4235</v>
      </c>
      <c r="C5690" s="2">
        <v>45531</v>
      </c>
      <c r="D5690" t="s">
        <v>24</v>
      </c>
      <c r="E5690" t="s">
        <v>30</v>
      </c>
      <c r="F5690" t="s">
        <v>21</v>
      </c>
      <c r="G5690">
        <v>8</v>
      </c>
      <c r="H5690">
        <v>40.33</v>
      </c>
      <c r="I5690">
        <v>0.02</v>
      </c>
      <c r="J5690">
        <v>316.19</v>
      </c>
      <c r="K5690">
        <v>171.47</v>
      </c>
      <c r="L5690">
        <v>144.72</v>
      </c>
      <c r="M5690" t="s">
        <v>17</v>
      </c>
      <c r="N5690" t="str">
        <f t="shared" si="88"/>
        <v>Low</v>
      </c>
    </row>
    <row r="5691" spans="1:14" x14ac:dyDescent="0.3">
      <c r="A5691">
        <v>5690</v>
      </c>
      <c r="B5691" t="s">
        <v>45</v>
      </c>
      <c r="C5691" s="2">
        <v>45552</v>
      </c>
      <c r="D5691" t="s">
        <v>24</v>
      </c>
      <c r="E5691" t="s">
        <v>33</v>
      </c>
      <c r="F5691" t="s">
        <v>21</v>
      </c>
      <c r="G5691">
        <v>7</v>
      </c>
      <c r="H5691">
        <v>238.3</v>
      </c>
      <c r="I5691">
        <v>0.21</v>
      </c>
      <c r="J5691">
        <v>1317.8</v>
      </c>
      <c r="K5691">
        <v>807.07</v>
      </c>
      <c r="L5691">
        <v>510.73</v>
      </c>
      <c r="M5691" t="s">
        <v>22</v>
      </c>
      <c r="N5691" t="str">
        <f t="shared" si="88"/>
        <v>High</v>
      </c>
    </row>
    <row r="5692" spans="1:14" x14ac:dyDescent="0.3">
      <c r="A5692">
        <v>5691</v>
      </c>
      <c r="B5692" t="s">
        <v>4236</v>
      </c>
      <c r="C5692" s="2">
        <v>45379</v>
      </c>
      <c r="D5692" t="s">
        <v>39</v>
      </c>
      <c r="E5692" t="s">
        <v>33</v>
      </c>
      <c r="F5692" t="s">
        <v>21</v>
      </c>
      <c r="G5692">
        <v>4</v>
      </c>
      <c r="H5692">
        <v>385.86</v>
      </c>
      <c r="I5692">
        <v>0.08</v>
      </c>
      <c r="J5692">
        <v>1419.96</v>
      </c>
      <c r="K5692">
        <v>816.25</v>
      </c>
      <c r="L5692">
        <v>603.71</v>
      </c>
      <c r="M5692" t="s">
        <v>28</v>
      </c>
      <c r="N5692" t="str">
        <f t="shared" si="88"/>
        <v>Low</v>
      </c>
    </row>
    <row r="5693" spans="1:14" x14ac:dyDescent="0.3">
      <c r="A5693">
        <v>5692</v>
      </c>
      <c r="B5693" t="s">
        <v>4237</v>
      </c>
      <c r="C5693" s="2">
        <v>45609</v>
      </c>
      <c r="D5693" t="s">
        <v>14</v>
      </c>
      <c r="E5693" t="s">
        <v>15</v>
      </c>
      <c r="F5693" t="s">
        <v>16</v>
      </c>
      <c r="G5693">
        <v>3</v>
      </c>
      <c r="H5693">
        <v>28.95</v>
      </c>
      <c r="I5693">
        <v>0.25</v>
      </c>
      <c r="J5693">
        <v>65.14</v>
      </c>
      <c r="K5693">
        <v>47.74</v>
      </c>
      <c r="L5693">
        <v>17.399999999999999</v>
      </c>
      <c r="M5693" t="s">
        <v>22</v>
      </c>
      <c r="N5693" t="str">
        <f t="shared" si="88"/>
        <v>High</v>
      </c>
    </row>
    <row r="5694" spans="1:14" x14ac:dyDescent="0.3">
      <c r="A5694">
        <v>5693</v>
      </c>
      <c r="B5694" t="s">
        <v>1638</v>
      </c>
      <c r="C5694" s="2">
        <v>45553</v>
      </c>
      <c r="D5694" t="s">
        <v>19</v>
      </c>
      <c r="E5694" t="s">
        <v>33</v>
      </c>
      <c r="F5694" t="s">
        <v>16</v>
      </c>
      <c r="G5694">
        <v>5</v>
      </c>
      <c r="H5694">
        <v>262.5</v>
      </c>
      <c r="I5694">
        <v>0.08</v>
      </c>
      <c r="J5694">
        <v>1207.5</v>
      </c>
      <c r="K5694">
        <v>802.23</v>
      </c>
      <c r="L5694">
        <v>405.27</v>
      </c>
      <c r="M5694" t="s">
        <v>17</v>
      </c>
      <c r="N5694" t="str">
        <f t="shared" si="88"/>
        <v>Low</v>
      </c>
    </row>
    <row r="5695" spans="1:14" x14ac:dyDescent="0.3">
      <c r="A5695">
        <v>5694</v>
      </c>
      <c r="B5695" t="s">
        <v>4238</v>
      </c>
      <c r="C5695" s="2">
        <v>45520</v>
      </c>
      <c r="D5695" t="s">
        <v>19</v>
      </c>
      <c r="E5695" t="s">
        <v>25</v>
      </c>
      <c r="F5695" t="s">
        <v>27</v>
      </c>
      <c r="G5695">
        <v>4</v>
      </c>
      <c r="H5695">
        <v>297.37</v>
      </c>
      <c r="I5695">
        <v>0.14000000000000001</v>
      </c>
      <c r="J5695">
        <v>1022.95</v>
      </c>
      <c r="K5695">
        <v>558.05999999999995</v>
      </c>
      <c r="L5695">
        <v>464.89</v>
      </c>
      <c r="M5695" t="s">
        <v>28</v>
      </c>
      <c r="N5695" t="str">
        <f t="shared" si="88"/>
        <v>Medium</v>
      </c>
    </row>
    <row r="5696" spans="1:14" x14ac:dyDescent="0.3">
      <c r="A5696">
        <v>5695</v>
      </c>
      <c r="B5696" t="s">
        <v>4127</v>
      </c>
      <c r="C5696" s="2">
        <v>45486</v>
      </c>
      <c r="D5696" t="s">
        <v>14</v>
      </c>
      <c r="E5696" t="s">
        <v>15</v>
      </c>
      <c r="F5696" t="s">
        <v>21</v>
      </c>
      <c r="G5696">
        <v>7</v>
      </c>
      <c r="H5696">
        <v>154.97999999999999</v>
      </c>
      <c r="I5696">
        <v>0.1</v>
      </c>
      <c r="J5696">
        <v>976.37</v>
      </c>
      <c r="K5696">
        <v>578.15</v>
      </c>
      <c r="L5696">
        <v>398.22</v>
      </c>
      <c r="M5696" t="s">
        <v>22</v>
      </c>
      <c r="N5696" t="str">
        <f t="shared" si="88"/>
        <v>Low</v>
      </c>
    </row>
    <row r="5697" spans="1:14" x14ac:dyDescent="0.3">
      <c r="A5697">
        <v>5696</v>
      </c>
      <c r="B5697" t="s">
        <v>4179</v>
      </c>
      <c r="C5697" s="2">
        <v>45294</v>
      </c>
      <c r="D5697" t="s">
        <v>24</v>
      </c>
      <c r="E5697" t="s">
        <v>15</v>
      </c>
      <c r="F5697" t="s">
        <v>27</v>
      </c>
      <c r="G5697">
        <v>10</v>
      </c>
      <c r="H5697">
        <v>454.62</v>
      </c>
      <c r="I5697">
        <v>0.11</v>
      </c>
      <c r="J5697">
        <v>4046.12</v>
      </c>
      <c r="K5697">
        <v>2491.31</v>
      </c>
      <c r="L5697">
        <v>1554.81</v>
      </c>
      <c r="M5697" t="s">
        <v>22</v>
      </c>
      <c r="N5697" t="str">
        <f t="shared" si="88"/>
        <v>Medium</v>
      </c>
    </row>
    <row r="5698" spans="1:14" x14ac:dyDescent="0.3">
      <c r="A5698">
        <v>5697</v>
      </c>
      <c r="B5698" t="s">
        <v>4239</v>
      </c>
      <c r="C5698" s="2">
        <v>45561</v>
      </c>
      <c r="D5698" t="s">
        <v>39</v>
      </c>
      <c r="E5698" t="s">
        <v>25</v>
      </c>
      <c r="F5698" t="s">
        <v>27</v>
      </c>
      <c r="G5698">
        <v>3</v>
      </c>
      <c r="H5698">
        <v>386.13</v>
      </c>
      <c r="I5698">
        <v>0.03</v>
      </c>
      <c r="J5698">
        <v>1123.6400000000001</v>
      </c>
      <c r="K5698">
        <v>681.11</v>
      </c>
      <c r="L5698">
        <v>442.53</v>
      </c>
      <c r="M5698" t="s">
        <v>17</v>
      </c>
      <c r="N5698" t="str">
        <f t="shared" si="88"/>
        <v>Low</v>
      </c>
    </row>
    <row r="5699" spans="1:14" x14ac:dyDescent="0.3">
      <c r="A5699">
        <v>5698</v>
      </c>
      <c r="B5699" t="s">
        <v>3889</v>
      </c>
      <c r="C5699" s="2">
        <v>45460</v>
      </c>
      <c r="D5699" t="s">
        <v>24</v>
      </c>
      <c r="E5699" t="s">
        <v>30</v>
      </c>
      <c r="F5699" t="s">
        <v>16</v>
      </c>
      <c r="G5699">
        <v>8</v>
      </c>
      <c r="H5699">
        <v>188.56</v>
      </c>
      <c r="I5699">
        <v>0.21</v>
      </c>
      <c r="J5699">
        <v>1191.7</v>
      </c>
      <c r="K5699">
        <v>706.92</v>
      </c>
      <c r="L5699">
        <v>484.78</v>
      </c>
      <c r="M5699" t="s">
        <v>17</v>
      </c>
      <c r="N5699" t="str">
        <f t="shared" ref="N5699:N5762" si="89">_xlfn.IFS(I5699=0,"No Discount",I5699&gt;=0.21,"High",I5699&gt;=0.11,"Medium",I5699&gt;=0.01,"Low")</f>
        <v>High</v>
      </c>
    </row>
    <row r="5700" spans="1:14" x14ac:dyDescent="0.3">
      <c r="A5700">
        <v>5699</v>
      </c>
      <c r="B5700" t="s">
        <v>4240</v>
      </c>
      <c r="C5700" s="2">
        <v>45497</v>
      </c>
      <c r="D5700" t="s">
        <v>14</v>
      </c>
      <c r="E5700" t="s">
        <v>30</v>
      </c>
      <c r="F5700" t="s">
        <v>21</v>
      </c>
      <c r="G5700">
        <v>1</v>
      </c>
      <c r="H5700">
        <v>79.61</v>
      </c>
      <c r="I5700">
        <v>0.13</v>
      </c>
      <c r="J5700">
        <v>69.260000000000005</v>
      </c>
      <c r="K5700">
        <v>39.090000000000003</v>
      </c>
      <c r="L5700">
        <v>30.17</v>
      </c>
      <c r="M5700" t="s">
        <v>28</v>
      </c>
      <c r="N5700" t="str">
        <f t="shared" si="89"/>
        <v>Medium</v>
      </c>
    </row>
    <row r="5701" spans="1:14" x14ac:dyDescent="0.3">
      <c r="A5701">
        <v>5700</v>
      </c>
      <c r="B5701" t="s">
        <v>321</v>
      </c>
      <c r="C5701" s="2">
        <v>45429</v>
      </c>
      <c r="D5701" t="s">
        <v>19</v>
      </c>
      <c r="E5701" t="s">
        <v>25</v>
      </c>
      <c r="F5701" t="s">
        <v>16</v>
      </c>
      <c r="G5701">
        <v>9</v>
      </c>
      <c r="H5701">
        <v>435.41</v>
      </c>
      <c r="I5701">
        <v>0.02</v>
      </c>
      <c r="J5701">
        <v>3840.32</v>
      </c>
      <c r="K5701">
        <v>2083.86</v>
      </c>
      <c r="L5701">
        <v>1756.46</v>
      </c>
      <c r="M5701" t="s">
        <v>28</v>
      </c>
      <c r="N5701" t="str">
        <f t="shared" si="89"/>
        <v>Low</v>
      </c>
    </row>
    <row r="5702" spans="1:14" x14ac:dyDescent="0.3">
      <c r="A5702">
        <v>5701</v>
      </c>
      <c r="B5702" t="s">
        <v>4241</v>
      </c>
      <c r="C5702" s="2">
        <v>45634</v>
      </c>
      <c r="D5702" t="s">
        <v>39</v>
      </c>
      <c r="E5702" t="s">
        <v>20</v>
      </c>
      <c r="F5702" t="s">
        <v>27</v>
      </c>
      <c r="G5702">
        <v>10</v>
      </c>
      <c r="H5702">
        <v>414.86</v>
      </c>
      <c r="I5702">
        <v>0.13</v>
      </c>
      <c r="J5702">
        <v>3609.28</v>
      </c>
      <c r="K5702">
        <v>2327.44</v>
      </c>
      <c r="L5702">
        <v>1281.8399999999999</v>
      </c>
      <c r="M5702" t="s">
        <v>40</v>
      </c>
      <c r="N5702" t="str">
        <f t="shared" si="89"/>
        <v>Medium</v>
      </c>
    </row>
    <row r="5703" spans="1:14" x14ac:dyDescent="0.3">
      <c r="A5703">
        <v>5702</v>
      </c>
      <c r="B5703" t="s">
        <v>4242</v>
      </c>
      <c r="C5703" s="2">
        <v>45582</v>
      </c>
      <c r="D5703" t="s">
        <v>24</v>
      </c>
      <c r="E5703" t="s">
        <v>20</v>
      </c>
      <c r="F5703" t="s">
        <v>21</v>
      </c>
      <c r="G5703">
        <v>8</v>
      </c>
      <c r="H5703">
        <v>397.6</v>
      </c>
      <c r="I5703">
        <v>0.11</v>
      </c>
      <c r="J5703">
        <v>2830.91</v>
      </c>
      <c r="K5703">
        <v>1964.02</v>
      </c>
      <c r="L5703">
        <v>866.89</v>
      </c>
      <c r="M5703" t="s">
        <v>28</v>
      </c>
      <c r="N5703" t="str">
        <f t="shared" si="89"/>
        <v>Medium</v>
      </c>
    </row>
    <row r="5704" spans="1:14" x14ac:dyDescent="0.3">
      <c r="A5704">
        <v>5703</v>
      </c>
      <c r="B5704" t="s">
        <v>4243</v>
      </c>
      <c r="C5704" s="2">
        <v>45336</v>
      </c>
      <c r="D5704" t="s">
        <v>24</v>
      </c>
      <c r="E5704" t="s">
        <v>30</v>
      </c>
      <c r="F5704" t="s">
        <v>21</v>
      </c>
      <c r="G5704">
        <v>2</v>
      </c>
      <c r="H5704">
        <v>244.05</v>
      </c>
      <c r="I5704">
        <v>0.05</v>
      </c>
      <c r="J5704">
        <v>463.69</v>
      </c>
      <c r="K5704">
        <v>359.28</v>
      </c>
      <c r="L5704">
        <v>104.41</v>
      </c>
      <c r="M5704" t="s">
        <v>22</v>
      </c>
      <c r="N5704" t="str">
        <f t="shared" si="89"/>
        <v>Low</v>
      </c>
    </row>
    <row r="5705" spans="1:14" x14ac:dyDescent="0.3">
      <c r="A5705">
        <v>5704</v>
      </c>
      <c r="B5705" t="s">
        <v>4244</v>
      </c>
      <c r="C5705" s="2">
        <v>45424</v>
      </c>
      <c r="D5705" t="s">
        <v>19</v>
      </c>
      <c r="E5705" t="s">
        <v>20</v>
      </c>
      <c r="F5705" t="s">
        <v>27</v>
      </c>
      <c r="G5705">
        <v>3</v>
      </c>
      <c r="H5705">
        <v>22.54</v>
      </c>
      <c r="I5705">
        <v>0.25</v>
      </c>
      <c r="J5705">
        <v>50.72</v>
      </c>
      <c r="K5705">
        <v>38.909999999999997</v>
      </c>
      <c r="L5705">
        <v>11.81</v>
      </c>
      <c r="M5705" t="s">
        <v>28</v>
      </c>
      <c r="N5705" t="str">
        <f t="shared" si="89"/>
        <v>High</v>
      </c>
    </row>
    <row r="5706" spans="1:14" x14ac:dyDescent="0.3">
      <c r="A5706">
        <v>5705</v>
      </c>
      <c r="B5706" t="s">
        <v>4245</v>
      </c>
      <c r="C5706" s="2">
        <v>45353</v>
      </c>
      <c r="D5706" t="s">
        <v>19</v>
      </c>
      <c r="E5706" t="s">
        <v>25</v>
      </c>
      <c r="F5706" t="s">
        <v>16</v>
      </c>
      <c r="G5706">
        <v>7</v>
      </c>
      <c r="H5706">
        <v>443.46</v>
      </c>
      <c r="I5706">
        <v>0.19</v>
      </c>
      <c r="J5706">
        <v>2514.42</v>
      </c>
      <c r="K5706">
        <v>1354.97</v>
      </c>
      <c r="L5706">
        <v>1159.45</v>
      </c>
      <c r="M5706" t="s">
        <v>28</v>
      </c>
      <c r="N5706" t="str">
        <f t="shared" si="89"/>
        <v>Medium</v>
      </c>
    </row>
    <row r="5707" spans="1:14" x14ac:dyDescent="0.3">
      <c r="A5707">
        <v>5706</v>
      </c>
      <c r="B5707" t="s">
        <v>2195</v>
      </c>
      <c r="C5707" s="2">
        <v>45588</v>
      </c>
      <c r="D5707" t="s">
        <v>24</v>
      </c>
      <c r="E5707" t="s">
        <v>30</v>
      </c>
      <c r="F5707" t="s">
        <v>27</v>
      </c>
      <c r="G5707">
        <v>10</v>
      </c>
      <c r="H5707">
        <v>440.39</v>
      </c>
      <c r="I5707">
        <v>0.11</v>
      </c>
      <c r="J5707">
        <v>3919.47</v>
      </c>
      <c r="K5707">
        <v>2931.35</v>
      </c>
      <c r="L5707">
        <v>988.12</v>
      </c>
      <c r="M5707" t="s">
        <v>17</v>
      </c>
      <c r="N5707" t="str">
        <f t="shared" si="89"/>
        <v>Medium</v>
      </c>
    </row>
    <row r="5708" spans="1:14" x14ac:dyDescent="0.3">
      <c r="A5708">
        <v>5707</v>
      </c>
      <c r="B5708" t="s">
        <v>4246</v>
      </c>
      <c r="C5708" s="2">
        <v>45592</v>
      </c>
      <c r="D5708" t="s">
        <v>39</v>
      </c>
      <c r="E5708" t="s">
        <v>25</v>
      </c>
      <c r="F5708" t="s">
        <v>27</v>
      </c>
      <c r="G5708">
        <v>6</v>
      </c>
      <c r="H5708">
        <v>62.88</v>
      </c>
      <c r="I5708">
        <v>0.23</v>
      </c>
      <c r="J5708">
        <v>290.51</v>
      </c>
      <c r="K5708">
        <v>181.15</v>
      </c>
      <c r="L5708">
        <v>109.36</v>
      </c>
      <c r="M5708" t="s">
        <v>28</v>
      </c>
      <c r="N5708" t="str">
        <f t="shared" si="89"/>
        <v>High</v>
      </c>
    </row>
    <row r="5709" spans="1:14" x14ac:dyDescent="0.3">
      <c r="A5709">
        <v>5708</v>
      </c>
      <c r="B5709" t="s">
        <v>4247</v>
      </c>
      <c r="C5709" s="2">
        <v>45518</v>
      </c>
      <c r="D5709" t="s">
        <v>24</v>
      </c>
      <c r="E5709" t="s">
        <v>20</v>
      </c>
      <c r="F5709" t="s">
        <v>21</v>
      </c>
      <c r="G5709">
        <v>6</v>
      </c>
      <c r="H5709">
        <v>444.83</v>
      </c>
      <c r="I5709">
        <v>0.02</v>
      </c>
      <c r="J5709">
        <v>2615.6</v>
      </c>
      <c r="K5709">
        <v>1819.7</v>
      </c>
      <c r="L5709">
        <v>795.9</v>
      </c>
      <c r="M5709" t="s">
        <v>46</v>
      </c>
      <c r="N5709" t="str">
        <f t="shared" si="89"/>
        <v>Low</v>
      </c>
    </row>
    <row r="5710" spans="1:14" x14ac:dyDescent="0.3">
      <c r="A5710">
        <v>5709</v>
      </c>
      <c r="B5710" t="s">
        <v>4248</v>
      </c>
      <c r="C5710" s="2">
        <v>45450</v>
      </c>
      <c r="D5710" t="s">
        <v>39</v>
      </c>
      <c r="E5710" t="s">
        <v>20</v>
      </c>
      <c r="F5710" t="s">
        <v>16</v>
      </c>
      <c r="G5710">
        <v>1</v>
      </c>
      <c r="H5710">
        <v>64.349999999999994</v>
      </c>
      <c r="I5710">
        <v>0.3</v>
      </c>
      <c r="J5710">
        <v>45.04</v>
      </c>
      <c r="K5710">
        <v>23.18</v>
      </c>
      <c r="L5710">
        <v>21.86</v>
      </c>
      <c r="M5710" t="s">
        <v>40</v>
      </c>
      <c r="N5710" t="str">
        <f t="shared" si="89"/>
        <v>High</v>
      </c>
    </row>
    <row r="5711" spans="1:14" x14ac:dyDescent="0.3">
      <c r="A5711">
        <v>5710</v>
      </c>
      <c r="B5711" t="s">
        <v>1246</v>
      </c>
      <c r="C5711" s="2">
        <v>45540</v>
      </c>
      <c r="D5711" t="s">
        <v>24</v>
      </c>
      <c r="E5711" t="s">
        <v>25</v>
      </c>
      <c r="F5711" t="s">
        <v>27</v>
      </c>
      <c r="G5711">
        <v>4</v>
      </c>
      <c r="H5711">
        <v>282.41000000000003</v>
      </c>
      <c r="I5711">
        <v>0.05</v>
      </c>
      <c r="J5711">
        <v>1073.1600000000001</v>
      </c>
      <c r="K5711">
        <v>716.18</v>
      </c>
      <c r="L5711">
        <v>356.98</v>
      </c>
      <c r="M5711" t="s">
        <v>46</v>
      </c>
      <c r="N5711" t="str">
        <f t="shared" si="89"/>
        <v>Low</v>
      </c>
    </row>
    <row r="5712" spans="1:14" x14ac:dyDescent="0.3">
      <c r="A5712">
        <v>5711</v>
      </c>
      <c r="B5712" t="s">
        <v>4249</v>
      </c>
      <c r="C5712" s="2">
        <v>45643</v>
      </c>
      <c r="D5712" t="s">
        <v>14</v>
      </c>
      <c r="E5712" t="s">
        <v>33</v>
      </c>
      <c r="F5712" t="s">
        <v>21</v>
      </c>
      <c r="G5712">
        <v>9</v>
      </c>
      <c r="H5712">
        <v>218.95</v>
      </c>
      <c r="I5712">
        <v>0.2</v>
      </c>
      <c r="J5712">
        <v>1576.44</v>
      </c>
      <c r="K5712">
        <v>988.74</v>
      </c>
      <c r="L5712">
        <v>587.70000000000005</v>
      </c>
      <c r="M5712" t="s">
        <v>17</v>
      </c>
      <c r="N5712" t="str">
        <f t="shared" si="89"/>
        <v>Medium</v>
      </c>
    </row>
    <row r="5713" spans="1:14" x14ac:dyDescent="0.3">
      <c r="A5713">
        <v>5712</v>
      </c>
      <c r="B5713" t="s">
        <v>3980</v>
      </c>
      <c r="C5713" s="2">
        <v>45561</v>
      </c>
      <c r="D5713" t="s">
        <v>19</v>
      </c>
      <c r="E5713" t="s">
        <v>30</v>
      </c>
      <c r="F5713" t="s">
        <v>16</v>
      </c>
      <c r="G5713">
        <v>4</v>
      </c>
      <c r="H5713">
        <v>347.12</v>
      </c>
      <c r="I5713">
        <v>0.2</v>
      </c>
      <c r="J5713">
        <v>1110.78</v>
      </c>
      <c r="K5713">
        <v>766.85</v>
      </c>
      <c r="L5713">
        <v>343.93</v>
      </c>
      <c r="M5713" t="s">
        <v>28</v>
      </c>
      <c r="N5713" t="str">
        <f t="shared" si="89"/>
        <v>Medium</v>
      </c>
    </row>
    <row r="5714" spans="1:14" x14ac:dyDescent="0.3">
      <c r="A5714">
        <v>5713</v>
      </c>
      <c r="B5714" t="s">
        <v>489</v>
      </c>
      <c r="C5714" s="2">
        <v>45583</v>
      </c>
      <c r="D5714" t="s">
        <v>19</v>
      </c>
      <c r="E5714" t="s">
        <v>30</v>
      </c>
      <c r="F5714" t="s">
        <v>16</v>
      </c>
      <c r="G5714">
        <v>9</v>
      </c>
      <c r="H5714">
        <v>420.65</v>
      </c>
      <c r="I5714">
        <v>0.16</v>
      </c>
      <c r="J5714">
        <v>3180.11</v>
      </c>
      <c r="K5714">
        <v>1823.03</v>
      </c>
      <c r="L5714">
        <v>1357.08</v>
      </c>
      <c r="M5714" t="s">
        <v>46</v>
      </c>
      <c r="N5714" t="str">
        <f t="shared" si="89"/>
        <v>Medium</v>
      </c>
    </row>
    <row r="5715" spans="1:14" x14ac:dyDescent="0.3">
      <c r="A5715">
        <v>5714</v>
      </c>
      <c r="B5715" t="s">
        <v>4250</v>
      </c>
      <c r="C5715" s="2">
        <v>45380</v>
      </c>
      <c r="D5715" t="s">
        <v>14</v>
      </c>
      <c r="E5715" t="s">
        <v>30</v>
      </c>
      <c r="F5715" t="s">
        <v>21</v>
      </c>
      <c r="G5715">
        <v>7</v>
      </c>
      <c r="H5715">
        <v>31.63</v>
      </c>
      <c r="I5715">
        <v>0.3</v>
      </c>
      <c r="J5715">
        <v>154.99</v>
      </c>
      <c r="K5715">
        <v>103.92</v>
      </c>
      <c r="L5715">
        <v>51.07</v>
      </c>
      <c r="M5715" t="s">
        <v>22</v>
      </c>
      <c r="N5715" t="str">
        <f t="shared" si="89"/>
        <v>High</v>
      </c>
    </row>
    <row r="5716" spans="1:14" x14ac:dyDescent="0.3">
      <c r="A5716">
        <v>5715</v>
      </c>
      <c r="B5716" t="s">
        <v>2232</v>
      </c>
      <c r="C5716" s="2">
        <v>45510</v>
      </c>
      <c r="D5716" t="s">
        <v>24</v>
      </c>
      <c r="E5716" t="s">
        <v>30</v>
      </c>
      <c r="F5716" t="s">
        <v>27</v>
      </c>
      <c r="G5716">
        <v>1</v>
      </c>
      <c r="H5716">
        <v>190.71</v>
      </c>
      <c r="I5716">
        <v>0.03</v>
      </c>
      <c r="J5716">
        <v>184.99</v>
      </c>
      <c r="K5716">
        <v>115.65</v>
      </c>
      <c r="L5716">
        <v>69.34</v>
      </c>
      <c r="M5716" t="s">
        <v>22</v>
      </c>
      <c r="N5716" t="str">
        <f t="shared" si="89"/>
        <v>Low</v>
      </c>
    </row>
    <row r="5717" spans="1:14" x14ac:dyDescent="0.3">
      <c r="A5717">
        <v>5716</v>
      </c>
      <c r="B5717" t="s">
        <v>1706</v>
      </c>
      <c r="C5717" s="2">
        <v>45512</v>
      </c>
      <c r="D5717" t="s">
        <v>24</v>
      </c>
      <c r="E5717" t="s">
        <v>33</v>
      </c>
      <c r="F5717" t="s">
        <v>21</v>
      </c>
      <c r="G5717">
        <v>10</v>
      </c>
      <c r="H5717">
        <v>364.38</v>
      </c>
      <c r="I5717">
        <v>0.18</v>
      </c>
      <c r="J5717">
        <v>2987.92</v>
      </c>
      <c r="K5717">
        <v>2047.59</v>
      </c>
      <c r="L5717">
        <v>940.33</v>
      </c>
      <c r="M5717" t="s">
        <v>22</v>
      </c>
      <c r="N5717" t="str">
        <f t="shared" si="89"/>
        <v>Medium</v>
      </c>
    </row>
    <row r="5718" spans="1:14" x14ac:dyDescent="0.3">
      <c r="A5718">
        <v>5717</v>
      </c>
      <c r="B5718" t="s">
        <v>1632</v>
      </c>
      <c r="C5718" s="2">
        <v>45403</v>
      </c>
      <c r="D5718" t="s">
        <v>24</v>
      </c>
      <c r="E5718" t="s">
        <v>20</v>
      </c>
      <c r="F5718" t="s">
        <v>16</v>
      </c>
      <c r="G5718">
        <v>1</v>
      </c>
      <c r="H5718">
        <v>159.82</v>
      </c>
      <c r="I5718">
        <v>0.27</v>
      </c>
      <c r="J5718">
        <v>116.67</v>
      </c>
      <c r="K5718">
        <v>65.930000000000007</v>
      </c>
      <c r="L5718">
        <v>50.74</v>
      </c>
      <c r="M5718" t="s">
        <v>28</v>
      </c>
      <c r="N5718" t="str">
        <f t="shared" si="89"/>
        <v>High</v>
      </c>
    </row>
    <row r="5719" spans="1:14" x14ac:dyDescent="0.3">
      <c r="A5719">
        <v>5718</v>
      </c>
      <c r="B5719" t="s">
        <v>4251</v>
      </c>
      <c r="C5719" s="2">
        <v>45312</v>
      </c>
      <c r="D5719" t="s">
        <v>14</v>
      </c>
      <c r="E5719" t="s">
        <v>30</v>
      </c>
      <c r="F5719" t="s">
        <v>21</v>
      </c>
      <c r="G5719">
        <v>8</v>
      </c>
      <c r="H5719">
        <v>227.49</v>
      </c>
      <c r="I5719">
        <v>0.25</v>
      </c>
      <c r="J5719">
        <v>1364.94</v>
      </c>
      <c r="K5719">
        <v>721.44</v>
      </c>
      <c r="L5719">
        <v>643.5</v>
      </c>
      <c r="M5719" t="s">
        <v>17</v>
      </c>
      <c r="N5719" t="str">
        <f t="shared" si="89"/>
        <v>High</v>
      </c>
    </row>
    <row r="5720" spans="1:14" x14ac:dyDescent="0.3">
      <c r="A5720">
        <v>5719</v>
      </c>
      <c r="B5720" t="s">
        <v>3546</v>
      </c>
      <c r="C5720" s="2">
        <v>45594</v>
      </c>
      <c r="D5720" t="s">
        <v>14</v>
      </c>
      <c r="E5720" t="s">
        <v>30</v>
      </c>
      <c r="F5720" t="s">
        <v>27</v>
      </c>
      <c r="G5720">
        <v>9</v>
      </c>
      <c r="H5720">
        <v>226.83</v>
      </c>
      <c r="I5720">
        <v>0.21</v>
      </c>
      <c r="J5720">
        <v>1612.76</v>
      </c>
      <c r="K5720">
        <v>1222.77</v>
      </c>
      <c r="L5720">
        <v>389.99</v>
      </c>
      <c r="M5720" t="s">
        <v>40</v>
      </c>
      <c r="N5720" t="str">
        <f t="shared" si="89"/>
        <v>High</v>
      </c>
    </row>
    <row r="5721" spans="1:14" x14ac:dyDescent="0.3">
      <c r="A5721">
        <v>5720</v>
      </c>
      <c r="B5721" t="s">
        <v>1416</v>
      </c>
      <c r="C5721" s="2">
        <v>45550</v>
      </c>
      <c r="D5721" t="s">
        <v>39</v>
      </c>
      <c r="E5721" t="s">
        <v>15</v>
      </c>
      <c r="F5721" t="s">
        <v>16</v>
      </c>
      <c r="G5721">
        <v>5</v>
      </c>
      <c r="H5721">
        <v>346.58</v>
      </c>
      <c r="I5721">
        <v>0.13</v>
      </c>
      <c r="J5721">
        <v>1507.62</v>
      </c>
      <c r="K5721">
        <v>990.41</v>
      </c>
      <c r="L5721">
        <v>517.21</v>
      </c>
      <c r="M5721" t="s">
        <v>46</v>
      </c>
      <c r="N5721" t="str">
        <f t="shared" si="89"/>
        <v>Medium</v>
      </c>
    </row>
    <row r="5722" spans="1:14" x14ac:dyDescent="0.3">
      <c r="A5722">
        <v>5721</v>
      </c>
      <c r="B5722" t="s">
        <v>4252</v>
      </c>
      <c r="C5722" s="2">
        <v>45304</v>
      </c>
      <c r="D5722" t="s">
        <v>39</v>
      </c>
      <c r="E5722" t="s">
        <v>30</v>
      </c>
      <c r="F5722" t="s">
        <v>27</v>
      </c>
      <c r="G5722">
        <v>9</v>
      </c>
      <c r="H5722">
        <v>279.25</v>
      </c>
      <c r="I5722">
        <v>0.18</v>
      </c>
      <c r="J5722">
        <v>2060.87</v>
      </c>
      <c r="K5722">
        <v>1500.6</v>
      </c>
      <c r="L5722">
        <v>560.27</v>
      </c>
      <c r="M5722" t="s">
        <v>22</v>
      </c>
      <c r="N5722" t="str">
        <f t="shared" si="89"/>
        <v>Medium</v>
      </c>
    </row>
    <row r="5723" spans="1:14" x14ac:dyDescent="0.3">
      <c r="A5723">
        <v>5722</v>
      </c>
      <c r="B5723" t="s">
        <v>2524</v>
      </c>
      <c r="C5723" s="2">
        <v>45642</v>
      </c>
      <c r="D5723" t="s">
        <v>24</v>
      </c>
      <c r="E5723" t="s">
        <v>15</v>
      </c>
      <c r="F5723" t="s">
        <v>27</v>
      </c>
      <c r="G5723">
        <v>6</v>
      </c>
      <c r="H5723">
        <v>318.45</v>
      </c>
      <c r="I5723">
        <v>0.11</v>
      </c>
      <c r="J5723">
        <v>1700.52</v>
      </c>
      <c r="K5723">
        <v>972.91</v>
      </c>
      <c r="L5723">
        <v>727.61</v>
      </c>
      <c r="M5723" t="s">
        <v>40</v>
      </c>
      <c r="N5723" t="str">
        <f t="shared" si="89"/>
        <v>Medium</v>
      </c>
    </row>
    <row r="5724" spans="1:14" x14ac:dyDescent="0.3">
      <c r="A5724">
        <v>5723</v>
      </c>
      <c r="B5724" t="s">
        <v>439</v>
      </c>
      <c r="C5724" s="2">
        <v>45600</v>
      </c>
      <c r="D5724" t="s">
        <v>19</v>
      </c>
      <c r="E5724" t="s">
        <v>25</v>
      </c>
      <c r="F5724" t="s">
        <v>21</v>
      </c>
      <c r="G5724">
        <v>5</v>
      </c>
      <c r="H5724">
        <v>253.86</v>
      </c>
      <c r="I5724">
        <v>0.28999999999999998</v>
      </c>
      <c r="J5724">
        <v>901.2</v>
      </c>
      <c r="K5724">
        <v>709.17</v>
      </c>
      <c r="L5724">
        <v>192.03</v>
      </c>
      <c r="M5724" t="s">
        <v>28</v>
      </c>
      <c r="N5724" t="str">
        <f t="shared" si="89"/>
        <v>High</v>
      </c>
    </row>
    <row r="5725" spans="1:14" x14ac:dyDescent="0.3">
      <c r="A5725">
        <v>5724</v>
      </c>
      <c r="B5725" t="s">
        <v>4253</v>
      </c>
      <c r="C5725" s="2">
        <v>45593</v>
      </c>
      <c r="D5725" t="s">
        <v>24</v>
      </c>
      <c r="E5725" t="s">
        <v>15</v>
      </c>
      <c r="F5725" t="s">
        <v>16</v>
      </c>
      <c r="G5725">
        <v>1</v>
      </c>
      <c r="H5725">
        <v>233.11</v>
      </c>
      <c r="I5725">
        <v>0.26</v>
      </c>
      <c r="J5725">
        <v>172.5</v>
      </c>
      <c r="K5725">
        <v>108.9</v>
      </c>
      <c r="L5725">
        <v>63.6</v>
      </c>
      <c r="M5725" t="s">
        <v>22</v>
      </c>
      <c r="N5725" t="str">
        <f t="shared" si="89"/>
        <v>High</v>
      </c>
    </row>
    <row r="5726" spans="1:14" x14ac:dyDescent="0.3">
      <c r="A5726">
        <v>5725</v>
      </c>
      <c r="B5726" t="s">
        <v>4254</v>
      </c>
      <c r="C5726" s="2">
        <v>45543</v>
      </c>
      <c r="D5726" t="s">
        <v>19</v>
      </c>
      <c r="E5726" t="s">
        <v>30</v>
      </c>
      <c r="F5726" t="s">
        <v>16</v>
      </c>
      <c r="G5726">
        <v>7</v>
      </c>
      <c r="H5726">
        <v>95.69</v>
      </c>
      <c r="I5726">
        <v>0.1</v>
      </c>
      <c r="J5726">
        <v>602.85</v>
      </c>
      <c r="K5726">
        <v>420.28</v>
      </c>
      <c r="L5726">
        <v>182.57</v>
      </c>
      <c r="M5726" t="s">
        <v>22</v>
      </c>
      <c r="N5726" t="str">
        <f t="shared" si="89"/>
        <v>Low</v>
      </c>
    </row>
    <row r="5727" spans="1:14" x14ac:dyDescent="0.3">
      <c r="A5727">
        <v>5726</v>
      </c>
      <c r="B5727" t="s">
        <v>1343</v>
      </c>
      <c r="C5727" s="2">
        <v>45402</v>
      </c>
      <c r="D5727" t="s">
        <v>14</v>
      </c>
      <c r="E5727" t="s">
        <v>30</v>
      </c>
      <c r="F5727" t="s">
        <v>27</v>
      </c>
      <c r="G5727">
        <v>9</v>
      </c>
      <c r="H5727">
        <v>274.14999999999998</v>
      </c>
      <c r="I5727">
        <v>7.0000000000000007E-2</v>
      </c>
      <c r="J5727">
        <v>2294.64</v>
      </c>
      <c r="K5727">
        <v>1431.35</v>
      </c>
      <c r="L5727">
        <v>863.29</v>
      </c>
      <c r="M5727" t="s">
        <v>40</v>
      </c>
      <c r="N5727" t="str">
        <f t="shared" si="89"/>
        <v>Low</v>
      </c>
    </row>
    <row r="5728" spans="1:14" x14ac:dyDescent="0.3">
      <c r="A5728">
        <v>5727</v>
      </c>
      <c r="B5728" t="s">
        <v>2438</v>
      </c>
      <c r="C5728" s="2">
        <v>45376</v>
      </c>
      <c r="D5728" t="s">
        <v>24</v>
      </c>
      <c r="E5728" t="s">
        <v>15</v>
      </c>
      <c r="F5728" t="s">
        <v>16</v>
      </c>
      <c r="G5728">
        <v>8</v>
      </c>
      <c r="H5728">
        <v>37.15</v>
      </c>
      <c r="I5728">
        <v>0.19</v>
      </c>
      <c r="J5728">
        <v>240.73</v>
      </c>
      <c r="K5728">
        <v>162.69999999999999</v>
      </c>
      <c r="L5728">
        <v>78.03</v>
      </c>
      <c r="M5728" t="s">
        <v>22</v>
      </c>
      <c r="N5728" t="str">
        <f t="shared" si="89"/>
        <v>Medium</v>
      </c>
    </row>
    <row r="5729" spans="1:14" x14ac:dyDescent="0.3">
      <c r="A5729">
        <v>5728</v>
      </c>
      <c r="B5729" t="s">
        <v>4144</v>
      </c>
      <c r="C5729" s="2">
        <v>45603</v>
      </c>
      <c r="D5729" t="s">
        <v>24</v>
      </c>
      <c r="E5729" t="s">
        <v>30</v>
      </c>
      <c r="F5729" t="s">
        <v>16</v>
      </c>
      <c r="G5729">
        <v>5</v>
      </c>
      <c r="H5729">
        <v>492.6</v>
      </c>
      <c r="I5729">
        <v>0.23</v>
      </c>
      <c r="J5729">
        <v>1896.51</v>
      </c>
      <c r="K5729">
        <v>969.36</v>
      </c>
      <c r="L5729">
        <v>927.15</v>
      </c>
      <c r="M5729" t="s">
        <v>40</v>
      </c>
      <c r="N5729" t="str">
        <f t="shared" si="89"/>
        <v>High</v>
      </c>
    </row>
    <row r="5730" spans="1:14" x14ac:dyDescent="0.3">
      <c r="A5730">
        <v>5729</v>
      </c>
      <c r="B5730" t="s">
        <v>4255</v>
      </c>
      <c r="C5730" s="2">
        <v>45414</v>
      </c>
      <c r="D5730" t="s">
        <v>14</v>
      </c>
      <c r="E5730" t="s">
        <v>15</v>
      </c>
      <c r="F5730" t="s">
        <v>27</v>
      </c>
      <c r="G5730">
        <v>8</v>
      </c>
      <c r="H5730">
        <v>90.45</v>
      </c>
      <c r="I5730">
        <v>0.02</v>
      </c>
      <c r="J5730">
        <v>709.13</v>
      </c>
      <c r="K5730">
        <v>408.37</v>
      </c>
      <c r="L5730">
        <v>300.76</v>
      </c>
      <c r="M5730" t="s">
        <v>17</v>
      </c>
      <c r="N5730" t="str">
        <f t="shared" si="89"/>
        <v>Low</v>
      </c>
    </row>
    <row r="5731" spans="1:14" x14ac:dyDescent="0.3">
      <c r="A5731">
        <v>5730</v>
      </c>
      <c r="B5731" t="s">
        <v>4256</v>
      </c>
      <c r="C5731" s="2">
        <v>45369</v>
      </c>
      <c r="D5731" t="s">
        <v>14</v>
      </c>
      <c r="E5731" t="s">
        <v>15</v>
      </c>
      <c r="F5731" t="s">
        <v>27</v>
      </c>
      <c r="G5731">
        <v>4</v>
      </c>
      <c r="H5731">
        <v>83.4</v>
      </c>
      <c r="I5731">
        <v>0.12</v>
      </c>
      <c r="J5731">
        <v>293.57</v>
      </c>
      <c r="K5731">
        <v>226.98</v>
      </c>
      <c r="L5731">
        <v>66.59</v>
      </c>
      <c r="M5731" t="s">
        <v>46</v>
      </c>
      <c r="N5731" t="str">
        <f t="shared" si="89"/>
        <v>Medium</v>
      </c>
    </row>
    <row r="5732" spans="1:14" x14ac:dyDescent="0.3">
      <c r="A5732">
        <v>5731</v>
      </c>
      <c r="B5732" t="s">
        <v>4257</v>
      </c>
      <c r="C5732" s="2">
        <v>45316</v>
      </c>
      <c r="D5732" t="s">
        <v>24</v>
      </c>
      <c r="E5732" t="s">
        <v>15</v>
      </c>
      <c r="F5732" t="s">
        <v>16</v>
      </c>
      <c r="G5732">
        <v>5</v>
      </c>
      <c r="H5732">
        <v>33.79</v>
      </c>
      <c r="I5732">
        <v>0.1</v>
      </c>
      <c r="J5732">
        <v>152.06</v>
      </c>
      <c r="K5732">
        <v>91.13</v>
      </c>
      <c r="L5732">
        <v>60.93</v>
      </c>
      <c r="M5732" t="s">
        <v>17</v>
      </c>
      <c r="N5732" t="str">
        <f t="shared" si="89"/>
        <v>Low</v>
      </c>
    </row>
    <row r="5733" spans="1:14" x14ac:dyDescent="0.3">
      <c r="A5733">
        <v>5732</v>
      </c>
      <c r="B5733" t="s">
        <v>4258</v>
      </c>
      <c r="C5733" s="2">
        <v>45650</v>
      </c>
      <c r="D5733" t="s">
        <v>19</v>
      </c>
      <c r="E5733" t="s">
        <v>33</v>
      </c>
      <c r="F5733" t="s">
        <v>16</v>
      </c>
      <c r="G5733">
        <v>10</v>
      </c>
      <c r="H5733">
        <v>216.42</v>
      </c>
      <c r="I5733">
        <v>0.16</v>
      </c>
      <c r="J5733">
        <v>1817.93</v>
      </c>
      <c r="K5733">
        <v>1237.3</v>
      </c>
      <c r="L5733">
        <v>580.63</v>
      </c>
      <c r="M5733" t="s">
        <v>46</v>
      </c>
      <c r="N5733" t="str">
        <f t="shared" si="89"/>
        <v>Medium</v>
      </c>
    </row>
    <row r="5734" spans="1:14" x14ac:dyDescent="0.3">
      <c r="A5734">
        <v>5733</v>
      </c>
      <c r="B5734" t="s">
        <v>4259</v>
      </c>
      <c r="C5734" s="2">
        <v>45321</v>
      </c>
      <c r="D5734" t="s">
        <v>24</v>
      </c>
      <c r="E5734" t="s">
        <v>33</v>
      </c>
      <c r="F5734" t="s">
        <v>27</v>
      </c>
      <c r="G5734">
        <v>7</v>
      </c>
      <c r="H5734">
        <v>126.72</v>
      </c>
      <c r="I5734">
        <v>0.18</v>
      </c>
      <c r="J5734">
        <v>727.37</v>
      </c>
      <c r="K5734">
        <v>468.02</v>
      </c>
      <c r="L5734">
        <v>259.35000000000002</v>
      </c>
      <c r="M5734" t="s">
        <v>46</v>
      </c>
      <c r="N5734" t="str">
        <f t="shared" si="89"/>
        <v>Medium</v>
      </c>
    </row>
    <row r="5735" spans="1:14" x14ac:dyDescent="0.3">
      <c r="A5735">
        <v>5734</v>
      </c>
      <c r="B5735" t="s">
        <v>4260</v>
      </c>
      <c r="C5735" s="2">
        <v>45340</v>
      </c>
      <c r="D5735" t="s">
        <v>39</v>
      </c>
      <c r="E5735" t="s">
        <v>20</v>
      </c>
      <c r="F5735" t="s">
        <v>16</v>
      </c>
      <c r="G5735">
        <v>3</v>
      </c>
      <c r="H5735">
        <v>396.4</v>
      </c>
      <c r="I5735">
        <v>0.28000000000000003</v>
      </c>
      <c r="J5735">
        <v>856.22</v>
      </c>
      <c r="K5735">
        <v>652.33000000000004</v>
      </c>
      <c r="L5735">
        <v>203.89</v>
      </c>
      <c r="M5735" t="s">
        <v>28</v>
      </c>
      <c r="N5735" t="str">
        <f t="shared" si="89"/>
        <v>High</v>
      </c>
    </row>
    <row r="5736" spans="1:14" x14ac:dyDescent="0.3">
      <c r="A5736">
        <v>5735</v>
      </c>
      <c r="B5736" t="s">
        <v>4261</v>
      </c>
      <c r="C5736" s="2">
        <v>45504</v>
      </c>
      <c r="D5736" t="s">
        <v>24</v>
      </c>
      <c r="E5736" t="s">
        <v>33</v>
      </c>
      <c r="F5736" t="s">
        <v>16</v>
      </c>
      <c r="G5736">
        <v>10</v>
      </c>
      <c r="H5736">
        <v>106.36</v>
      </c>
      <c r="I5736">
        <v>0.27</v>
      </c>
      <c r="J5736">
        <v>776.43</v>
      </c>
      <c r="K5736">
        <v>589.52</v>
      </c>
      <c r="L5736">
        <v>186.91</v>
      </c>
      <c r="M5736" t="s">
        <v>46</v>
      </c>
      <c r="N5736" t="str">
        <f t="shared" si="89"/>
        <v>High</v>
      </c>
    </row>
    <row r="5737" spans="1:14" x14ac:dyDescent="0.3">
      <c r="A5737">
        <v>5736</v>
      </c>
      <c r="B5737" t="s">
        <v>4262</v>
      </c>
      <c r="C5737" s="2">
        <v>45501</v>
      </c>
      <c r="D5737" t="s">
        <v>39</v>
      </c>
      <c r="E5737" t="s">
        <v>30</v>
      </c>
      <c r="F5737" t="s">
        <v>27</v>
      </c>
      <c r="G5737">
        <v>5</v>
      </c>
      <c r="H5737">
        <v>368.53</v>
      </c>
      <c r="I5737">
        <v>0.21</v>
      </c>
      <c r="J5737">
        <v>1455.69</v>
      </c>
      <c r="K5737">
        <v>823.47</v>
      </c>
      <c r="L5737">
        <v>632.22</v>
      </c>
      <c r="M5737" t="s">
        <v>22</v>
      </c>
      <c r="N5737" t="str">
        <f t="shared" si="89"/>
        <v>High</v>
      </c>
    </row>
    <row r="5738" spans="1:14" x14ac:dyDescent="0.3">
      <c r="A5738">
        <v>5737</v>
      </c>
      <c r="B5738" t="s">
        <v>4263</v>
      </c>
      <c r="C5738" s="2">
        <v>45629</v>
      </c>
      <c r="D5738" t="s">
        <v>14</v>
      </c>
      <c r="E5738" t="s">
        <v>15</v>
      </c>
      <c r="F5738" t="s">
        <v>16</v>
      </c>
      <c r="G5738">
        <v>1</v>
      </c>
      <c r="H5738">
        <v>203.69</v>
      </c>
      <c r="I5738">
        <v>0.18</v>
      </c>
      <c r="J5738">
        <v>167.03</v>
      </c>
      <c r="K5738">
        <v>100.87</v>
      </c>
      <c r="L5738">
        <v>66.16</v>
      </c>
      <c r="M5738" t="s">
        <v>22</v>
      </c>
      <c r="N5738" t="str">
        <f t="shared" si="89"/>
        <v>Medium</v>
      </c>
    </row>
    <row r="5739" spans="1:14" x14ac:dyDescent="0.3">
      <c r="A5739">
        <v>5738</v>
      </c>
      <c r="B5739" t="s">
        <v>2827</v>
      </c>
      <c r="C5739" s="2">
        <v>45492</v>
      </c>
      <c r="D5739" t="s">
        <v>19</v>
      </c>
      <c r="E5739" t="s">
        <v>30</v>
      </c>
      <c r="F5739" t="s">
        <v>21</v>
      </c>
      <c r="G5739">
        <v>8</v>
      </c>
      <c r="H5739">
        <v>53.7</v>
      </c>
      <c r="I5739">
        <v>0.06</v>
      </c>
      <c r="J5739">
        <v>403.82</v>
      </c>
      <c r="K5739">
        <v>208.72</v>
      </c>
      <c r="L5739">
        <v>195.1</v>
      </c>
      <c r="M5739" t="s">
        <v>40</v>
      </c>
      <c r="N5739" t="str">
        <f t="shared" si="89"/>
        <v>Low</v>
      </c>
    </row>
    <row r="5740" spans="1:14" x14ac:dyDescent="0.3">
      <c r="A5740">
        <v>5739</v>
      </c>
      <c r="B5740" t="s">
        <v>4264</v>
      </c>
      <c r="C5740" s="2">
        <v>45437</v>
      </c>
      <c r="D5740" t="s">
        <v>14</v>
      </c>
      <c r="E5740" t="s">
        <v>20</v>
      </c>
      <c r="F5740" t="s">
        <v>27</v>
      </c>
      <c r="G5740">
        <v>6</v>
      </c>
      <c r="H5740">
        <v>227.48</v>
      </c>
      <c r="I5740">
        <v>0.03</v>
      </c>
      <c r="J5740">
        <v>1323.93</v>
      </c>
      <c r="K5740">
        <v>753.44</v>
      </c>
      <c r="L5740">
        <v>570.49</v>
      </c>
      <c r="M5740" t="s">
        <v>17</v>
      </c>
      <c r="N5740" t="str">
        <f t="shared" si="89"/>
        <v>Low</v>
      </c>
    </row>
    <row r="5741" spans="1:14" x14ac:dyDescent="0.3">
      <c r="A5741">
        <v>5740</v>
      </c>
      <c r="B5741" t="s">
        <v>1018</v>
      </c>
      <c r="C5741" s="2">
        <v>45413</v>
      </c>
      <c r="D5741" t="s">
        <v>39</v>
      </c>
      <c r="E5741" t="s">
        <v>20</v>
      </c>
      <c r="F5741" t="s">
        <v>21</v>
      </c>
      <c r="G5741">
        <v>5</v>
      </c>
      <c r="H5741">
        <v>401.8</v>
      </c>
      <c r="I5741">
        <v>0.23</v>
      </c>
      <c r="J5741">
        <v>1546.93</v>
      </c>
      <c r="K5741">
        <v>922.42</v>
      </c>
      <c r="L5741">
        <v>624.51</v>
      </c>
      <c r="M5741" t="s">
        <v>40</v>
      </c>
      <c r="N5741" t="str">
        <f t="shared" si="89"/>
        <v>High</v>
      </c>
    </row>
    <row r="5742" spans="1:14" x14ac:dyDescent="0.3">
      <c r="A5742">
        <v>5741</v>
      </c>
      <c r="B5742" t="s">
        <v>4265</v>
      </c>
      <c r="C5742" s="2">
        <v>45366</v>
      </c>
      <c r="D5742" t="s">
        <v>14</v>
      </c>
      <c r="E5742" t="s">
        <v>15</v>
      </c>
      <c r="F5742" t="s">
        <v>21</v>
      </c>
      <c r="G5742">
        <v>9</v>
      </c>
      <c r="H5742">
        <v>174.36</v>
      </c>
      <c r="I5742">
        <v>0.11</v>
      </c>
      <c r="J5742">
        <v>1396.62</v>
      </c>
      <c r="K5742">
        <v>796.28</v>
      </c>
      <c r="L5742">
        <v>600.34</v>
      </c>
      <c r="M5742" t="s">
        <v>17</v>
      </c>
      <c r="N5742" t="str">
        <f t="shared" si="89"/>
        <v>Medium</v>
      </c>
    </row>
    <row r="5743" spans="1:14" x14ac:dyDescent="0.3">
      <c r="A5743">
        <v>5742</v>
      </c>
      <c r="B5743" t="s">
        <v>3041</v>
      </c>
      <c r="C5743" s="2">
        <v>45618</v>
      </c>
      <c r="D5743" t="s">
        <v>19</v>
      </c>
      <c r="E5743" t="s">
        <v>30</v>
      </c>
      <c r="F5743" t="s">
        <v>16</v>
      </c>
      <c r="G5743">
        <v>2</v>
      </c>
      <c r="H5743">
        <v>247.56</v>
      </c>
      <c r="I5743">
        <v>0.18</v>
      </c>
      <c r="J5743">
        <v>406</v>
      </c>
      <c r="K5743">
        <v>233.37</v>
      </c>
      <c r="L5743">
        <v>172.63</v>
      </c>
      <c r="M5743" t="s">
        <v>17</v>
      </c>
      <c r="N5743" t="str">
        <f t="shared" si="89"/>
        <v>Medium</v>
      </c>
    </row>
    <row r="5744" spans="1:14" x14ac:dyDescent="0.3">
      <c r="A5744">
        <v>5743</v>
      </c>
      <c r="B5744" t="s">
        <v>2003</v>
      </c>
      <c r="C5744" s="2">
        <v>45472</v>
      </c>
      <c r="D5744" t="s">
        <v>19</v>
      </c>
      <c r="E5744" t="s">
        <v>33</v>
      </c>
      <c r="F5744" t="s">
        <v>21</v>
      </c>
      <c r="G5744">
        <v>7</v>
      </c>
      <c r="H5744">
        <v>283.12</v>
      </c>
      <c r="I5744">
        <v>0.05</v>
      </c>
      <c r="J5744">
        <v>1882.75</v>
      </c>
      <c r="K5744">
        <v>1080.46</v>
      </c>
      <c r="L5744">
        <v>802.29</v>
      </c>
      <c r="M5744" t="s">
        <v>17</v>
      </c>
      <c r="N5744" t="str">
        <f t="shared" si="89"/>
        <v>Low</v>
      </c>
    </row>
    <row r="5745" spans="1:14" x14ac:dyDescent="0.3">
      <c r="A5745">
        <v>5744</v>
      </c>
      <c r="B5745" t="s">
        <v>1475</v>
      </c>
      <c r="C5745" s="2">
        <v>45575</v>
      </c>
      <c r="D5745" t="s">
        <v>39</v>
      </c>
      <c r="E5745" t="s">
        <v>25</v>
      </c>
      <c r="F5745" t="s">
        <v>16</v>
      </c>
      <c r="G5745">
        <v>2</v>
      </c>
      <c r="H5745">
        <v>210.26</v>
      </c>
      <c r="I5745">
        <v>0.23</v>
      </c>
      <c r="J5745">
        <v>323.8</v>
      </c>
      <c r="K5745">
        <v>162.31</v>
      </c>
      <c r="L5745">
        <v>161.49</v>
      </c>
      <c r="M5745" t="s">
        <v>22</v>
      </c>
      <c r="N5745" t="str">
        <f t="shared" si="89"/>
        <v>High</v>
      </c>
    </row>
    <row r="5746" spans="1:14" x14ac:dyDescent="0.3">
      <c r="A5746">
        <v>5745</v>
      </c>
      <c r="B5746" t="s">
        <v>4266</v>
      </c>
      <c r="C5746" s="2">
        <v>45618</v>
      </c>
      <c r="D5746" t="s">
        <v>19</v>
      </c>
      <c r="E5746" t="s">
        <v>30</v>
      </c>
      <c r="F5746" t="s">
        <v>16</v>
      </c>
      <c r="G5746">
        <v>1</v>
      </c>
      <c r="H5746">
        <v>283.11</v>
      </c>
      <c r="I5746">
        <v>0.03</v>
      </c>
      <c r="J5746">
        <v>274.62</v>
      </c>
      <c r="K5746">
        <v>166.18</v>
      </c>
      <c r="L5746">
        <v>108.44</v>
      </c>
      <c r="M5746" t="s">
        <v>28</v>
      </c>
      <c r="N5746" t="str">
        <f t="shared" si="89"/>
        <v>Low</v>
      </c>
    </row>
    <row r="5747" spans="1:14" x14ac:dyDescent="0.3">
      <c r="A5747">
        <v>5746</v>
      </c>
      <c r="B5747" t="s">
        <v>4267</v>
      </c>
      <c r="C5747" s="2">
        <v>45420</v>
      </c>
      <c r="D5747" t="s">
        <v>24</v>
      </c>
      <c r="E5747" t="s">
        <v>25</v>
      </c>
      <c r="F5747" t="s">
        <v>16</v>
      </c>
      <c r="G5747">
        <v>1</v>
      </c>
      <c r="H5747">
        <v>474.68</v>
      </c>
      <c r="I5747">
        <v>0</v>
      </c>
      <c r="J5747">
        <v>474.68</v>
      </c>
      <c r="K5747">
        <v>356.26</v>
      </c>
      <c r="L5747">
        <v>118.42</v>
      </c>
      <c r="M5747" t="s">
        <v>22</v>
      </c>
      <c r="N5747" t="str">
        <f t="shared" si="89"/>
        <v>No Discount</v>
      </c>
    </row>
    <row r="5748" spans="1:14" x14ac:dyDescent="0.3">
      <c r="A5748">
        <v>5747</v>
      </c>
      <c r="B5748" t="s">
        <v>4268</v>
      </c>
      <c r="C5748" s="2">
        <v>45311</v>
      </c>
      <c r="D5748" t="s">
        <v>19</v>
      </c>
      <c r="E5748" t="s">
        <v>30</v>
      </c>
      <c r="F5748" t="s">
        <v>27</v>
      </c>
      <c r="G5748">
        <v>5</v>
      </c>
      <c r="H5748">
        <v>327.17</v>
      </c>
      <c r="I5748">
        <v>0.19</v>
      </c>
      <c r="J5748">
        <v>1325.04</v>
      </c>
      <c r="K5748">
        <v>717.92</v>
      </c>
      <c r="L5748">
        <v>607.12</v>
      </c>
      <c r="M5748" t="s">
        <v>40</v>
      </c>
      <c r="N5748" t="str">
        <f t="shared" si="89"/>
        <v>Medium</v>
      </c>
    </row>
    <row r="5749" spans="1:14" x14ac:dyDescent="0.3">
      <c r="A5749">
        <v>5748</v>
      </c>
      <c r="B5749" t="s">
        <v>2645</v>
      </c>
      <c r="C5749" s="2">
        <v>45293</v>
      </c>
      <c r="D5749" t="s">
        <v>14</v>
      </c>
      <c r="E5749" t="s">
        <v>25</v>
      </c>
      <c r="F5749" t="s">
        <v>27</v>
      </c>
      <c r="G5749">
        <v>4</v>
      </c>
      <c r="H5749">
        <v>402.8</v>
      </c>
      <c r="I5749">
        <v>0.28999999999999998</v>
      </c>
      <c r="J5749">
        <v>1143.95</v>
      </c>
      <c r="K5749">
        <v>676.13</v>
      </c>
      <c r="L5749">
        <v>467.82</v>
      </c>
      <c r="M5749" t="s">
        <v>46</v>
      </c>
      <c r="N5749" t="str">
        <f t="shared" si="89"/>
        <v>High</v>
      </c>
    </row>
    <row r="5750" spans="1:14" x14ac:dyDescent="0.3">
      <c r="A5750">
        <v>5749</v>
      </c>
      <c r="B5750" t="s">
        <v>4269</v>
      </c>
      <c r="C5750" s="2">
        <v>45372</v>
      </c>
      <c r="D5750" t="s">
        <v>24</v>
      </c>
      <c r="E5750" t="s">
        <v>20</v>
      </c>
      <c r="F5750" t="s">
        <v>27</v>
      </c>
      <c r="G5750">
        <v>1</v>
      </c>
      <c r="H5750">
        <v>228.78</v>
      </c>
      <c r="I5750">
        <v>0.15</v>
      </c>
      <c r="J5750">
        <v>194.46</v>
      </c>
      <c r="K5750">
        <v>147.26</v>
      </c>
      <c r="L5750">
        <v>47.2</v>
      </c>
      <c r="M5750" t="s">
        <v>28</v>
      </c>
      <c r="N5750" t="str">
        <f t="shared" si="89"/>
        <v>Medium</v>
      </c>
    </row>
    <row r="5751" spans="1:14" x14ac:dyDescent="0.3">
      <c r="A5751">
        <v>5750</v>
      </c>
      <c r="B5751" t="s">
        <v>1212</v>
      </c>
      <c r="C5751" s="2">
        <v>45594</v>
      </c>
      <c r="D5751" t="s">
        <v>19</v>
      </c>
      <c r="E5751" t="s">
        <v>33</v>
      </c>
      <c r="F5751" t="s">
        <v>21</v>
      </c>
      <c r="G5751">
        <v>9</v>
      </c>
      <c r="H5751">
        <v>466.4</v>
      </c>
      <c r="I5751">
        <v>0.2</v>
      </c>
      <c r="J5751">
        <v>3358.08</v>
      </c>
      <c r="K5751">
        <v>2083.5700000000002</v>
      </c>
      <c r="L5751">
        <v>1274.51</v>
      </c>
      <c r="M5751" t="s">
        <v>40</v>
      </c>
      <c r="N5751" t="str">
        <f t="shared" si="89"/>
        <v>Medium</v>
      </c>
    </row>
    <row r="5752" spans="1:14" x14ac:dyDescent="0.3">
      <c r="A5752">
        <v>5751</v>
      </c>
      <c r="B5752" t="s">
        <v>4270</v>
      </c>
      <c r="C5752" s="2">
        <v>45476</v>
      </c>
      <c r="D5752" t="s">
        <v>24</v>
      </c>
      <c r="E5752" t="s">
        <v>20</v>
      </c>
      <c r="F5752" t="s">
        <v>21</v>
      </c>
      <c r="G5752">
        <v>2</v>
      </c>
      <c r="H5752">
        <v>182.79</v>
      </c>
      <c r="I5752">
        <v>0.08</v>
      </c>
      <c r="J5752">
        <v>336.33</v>
      </c>
      <c r="K5752">
        <v>185.52</v>
      </c>
      <c r="L5752">
        <v>150.81</v>
      </c>
      <c r="M5752" t="s">
        <v>22</v>
      </c>
      <c r="N5752" t="str">
        <f t="shared" si="89"/>
        <v>Low</v>
      </c>
    </row>
    <row r="5753" spans="1:14" x14ac:dyDescent="0.3">
      <c r="A5753">
        <v>5752</v>
      </c>
      <c r="B5753" t="s">
        <v>4271</v>
      </c>
      <c r="C5753" s="2">
        <v>45338</v>
      </c>
      <c r="D5753" t="s">
        <v>39</v>
      </c>
      <c r="E5753" t="s">
        <v>30</v>
      </c>
      <c r="F5753" t="s">
        <v>27</v>
      </c>
      <c r="G5753">
        <v>9</v>
      </c>
      <c r="H5753">
        <v>338.08</v>
      </c>
      <c r="I5753">
        <v>0.01</v>
      </c>
      <c r="J5753">
        <v>3012.29</v>
      </c>
      <c r="K5753">
        <v>1511.47</v>
      </c>
      <c r="L5753">
        <v>1500.82</v>
      </c>
      <c r="M5753" t="s">
        <v>17</v>
      </c>
      <c r="N5753" t="str">
        <f t="shared" si="89"/>
        <v>Low</v>
      </c>
    </row>
    <row r="5754" spans="1:14" x14ac:dyDescent="0.3">
      <c r="A5754">
        <v>5753</v>
      </c>
      <c r="B5754" t="s">
        <v>4272</v>
      </c>
      <c r="C5754" s="2">
        <v>45470</v>
      </c>
      <c r="D5754" t="s">
        <v>14</v>
      </c>
      <c r="E5754" t="s">
        <v>20</v>
      </c>
      <c r="F5754" t="s">
        <v>16</v>
      </c>
      <c r="G5754">
        <v>7</v>
      </c>
      <c r="H5754">
        <v>322.39999999999998</v>
      </c>
      <c r="I5754">
        <v>0.01</v>
      </c>
      <c r="J5754">
        <v>2234.23</v>
      </c>
      <c r="K5754">
        <v>1412.48</v>
      </c>
      <c r="L5754">
        <v>821.75</v>
      </c>
      <c r="M5754" t="s">
        <v>28</v>
      </c>
      <c r="N5754" t="str">
        <f t="shared" si="89"/>
        <v>Low</v>
      </c>
    </row>
    <row r="5755" spans="1:14" x14ac:dyDescent="0.3">
      <c r="A5755">
        <v>5754</v>
      </c>
      <c r="B5755" t="s">
        <v>364</v>
      </c>
      <c r="C5755" s="2">
        <v>45653</v>
      </c>
      <c r="D5755" t="s">
        <v>24</v>
      </c>
      <c r="E5755" t="s">
        <v>15</v>
      </c>
      <c r="F5755" t="s">
        <v>21</v>
      </c>
      <c r="G5755">
        <v>1</v>
      </c>
      <c r="H5755">
        <v>301.01</v>
      </c>
      <c r="I5755">
        <v>0.28999999999999998</v>
      </c>
      <c r="J5755">
        <v>213.72</v>
      </c>
      <c r="K5755">
        <v>160.94</v>
      </c>
      <c r="L5755">
        <v>52.78</v>
      </c>
      <c r="M5755" t="s">
        <v>40</v>
      </c>
      <c r="N5755" t="str">
        <f t="shared" si="89"/>
        <v>High</v>
      </c>
    </row>
    <row r="5756" spans="1:14" x14ac:dyDescent="0.3">
      <c r="A5756">
        <v>5755</v>
      </c>
      <c r="B5756" t="s">
        <v>1816</v>
      </c>
      <c r="C5756" s="2">
        <v>45623</v>
      </c>
      <c r="D5756" t="s">
        <v>24</v>
      </c>
      <c r="E5756" t="s">
        <v>30</v>
      </c>
      <c r="F5756" t="s">
        <v>27</v>
      </c>
      <c r="G5756">
        <v>6</v>
      </c>
      <c r="H5756">
        <v>134.22</v>
      </c>
      <c r="I5756">
        <v>0.09</v>
      </c>
      <c r="J5756">
        <v>732.84</v>
      </c>
      <c r="K5756">
        <v>573.09</v>
      </c>
      <c r="L5756">
        <v>159.75</v>
      </c>
      <c r="M5756" t="s">
        <v>22</v>
      </c>
      <c r="N5756" t="str">
        <f t="shared" si="89"/>
        <v>Low</v>
      </c>
    </row>
    <row r="5757" spans="1:14" x14ac:dyDescent="0.3">
      <c r="A5757">
        <v>5756</v>
      </c>
      <c r="B5757" t="s">
        <v>3943</v>
      </c>
      <c r="C5757" s="2">
        <v>45506</v>
      </c>
      <c r="D5757" t="s">
        <v>14</v>
      </c>
      <c r="E5757" t="s">
        <v>20</v>
      </c>
      <c r="F5757" t="s">
        <v>16</v>
      </c>
      <c r="G5757">
        <v>8</v>
      </c>
      <c r="H5757">
        <v>205.55</v>
      </c>
      <c r="I5757">
        <v>0.02</v>
      </c>
      <c r="J5757">
        <v>1611.51</v>
      </c>
      <c r="K5757">
        <v>864.7</v>
      </c>
      <c r="L5757">
        <v>746.81</v>
      </c>
      <c r="M5757" t="s">
        <v>17</v>
      </c>
      <c r="N5757" t="str">
        <f t="shared" si="89"/>
        <v>Low</v>
      </c>
    </row>
    <row r="5758" spans="1:14" x14ac:dyDescent="0.3">
      <c r="A5758">
        <v>5757</v>
      </c>
      <c r="B5758" t="s">
        <v>2263</v>
      </c>
      <c r="C5758" s="2">
        <v>45473</v>
      </c>
      <c r="D5758" t="s">
        <v>39</v>
      </c>
      <c r="E5758" t="s">
        <v>30</v>
      </c>
      <c r="F5758" t="s">
        <v>21</v>
      </c>
      <c r="G5758">
        <v>4</v>
      </c>
      <c r="H5758">
        <v>55.07</v>
      </c>
      <c r="I5758">
        <v>0.18</v>
      </c>
      <c r="J5758">
        <v>180.63</v>
      </c>
      <c r="K5758">
        <v>132.59</v>
      </c>
      <c r="L5758">
        <v>48.04</v>
      </c>
      <c r="M5758" t="s">
        <v>22</v>
      </c>
      <c r="N5758" t="str">
        <f t="shared" si="89"/>
        <v>Medium</v>
      </c>
    </row>
    <row r="5759" spans="1:14" x14ac:dyDescent="0.3">
      <c r="A5759">
        <v>5758</v>
      </c>
      <c r="B5759" t="s">
        <v>1516</v>
      </c>
      <c r="C5759" s="2">
        <v>45626</v>
      </c>
      <c r="D5759" t="s">
        <v>14</v>
      </c>
      <c r="E5759" t="s">
        <v>15</v>
      </c>
      <c r="F5759" t="s">
        <v>21</v>
      </c>
      <c r="G5759">
        <v>7</v>
      </c>
      <c r="H5759">
        <v>169.33</v>
      </c>
      <c r="I5759">
        <v>0.1</v>
      </c>
      <c r="J5759">
        <v>1066.78</v>
      </c>
      <c r="K5759">
        <v>611.23</v>
      </c>
      <c r="L5759">
        <v>455.55</v>
      </c>
      <c r="M5759" t="s">
        <v>17</v>
      </c>
      <c r="N5759" t="str">
        <f t="shared" si="89"/>
        <v>Low</v>
      </c>
    </row>
    <row r="5760" spans="1:14" x14ac:dyDescent="0.3">
      <c r="A5760">
        <v>5759</v>
      </c>
      <c r="B5760" t="s">
        <v>4273</v>
      </c>
      <c r="C5760" s="2">
        <v>45635</v>
      </c>
      <c r="D5760" t="s">
        <v>19</v>
      </c>
      <c r="E5760" t="s">
        <v>25</v>
      </c>
      <c r="F5760" t="s">
        <v>21</v>
      </c>
      <c r="G5760">
        <v>4</v>
      </c>
      <c r="H5760">
        <v>99.64</v>
      </c>
      <c r="I5760">
        <v>0.09</v>
      </c>
      <c r="J5760">
        <v>362.69</v>
      </c>
      <c r="K5760">
        <v>206.3</v>
      </c>
      <c r="L5760">
        <v>156.38999999999999</v>
      </c>
      <c r="M5760" t="s">
        <v>40</v>
      </c>
      <c r="N5760" t="str">
        <f t="shared" si="89"/>
        <v>Low</v>
      </c>
    </row>
    <row r="5761" spans="1:14" x14ac:dyDescent="0.3">
      <c r="A5761">
        <v>5760</v>
      </c>
      <c r="B5761" t="s">
        <v>1425</v>
      </c>
      <c r="C5761" s="2">
        <v>45423</v>
      </c>
      <c r="D5761" t="s">
        <v>14</v>
      </c>
      <c r="E5761" t="s">
        <v>20</v>
      </c>
      <c r="F5761" t="s">
        <v>21</v>
      </c>
      <c r="G5761">
        <v>3</v>
      </c>
      <c r="H5761">
        <v>477.15</v>
      </c>
      <c r="I5761">
        <v>0.1</v>
      </c>
      <c r="J5761">
        <v>1288.3</v>
      </c>
      <c r="K5761">
        <v>715.3</v>
      </c>
      <c r="L5761">
        <v>573</v>
      </c>
      <c r="M5761" t="s">
        <v>46</v>
      </c>
      <c r="N5761" t="str">
        <f t="shared" si="89"/>
        <v>Low</v>
      </c>
    </row>
    <row r="5762" spans="1:14" x14ac:dyDescent="0.3">
      <c r="A5762">
        <v>5761</v>
      </c>
      <c r="B5762" t="s">
        <v>4222</v>
      </c>
      <c r="C5762" s="2">
        <v>45344</v>
      </c>
      <c r="D5762" t="s">
        <v>24</v>
      </c>
      <c r="E5762" t="s">
        <v>30</v>
      </c>
      <c r="F5762" t="s">
        <v>21</v>
      </c>
      <c r="G5762">
        <v>5</v>
      </c>
      <c r="H5762">
        <v>92.29</v>
      </c>
      <c r="I5762">
        <v>0.01</v>
      </c>
      <c r="J5762">
        <v>456.84</v>
      </c>
      <c r="K5762">
        <v>231.47</v>
      </c>
      <c r="L5762">
        <v>225.37</v>
      </c>
      <c r="M5762" t="s">
        <v>40</v>
      </c>
      <c r="N5762" t="str">
        <f t="shared" si="89"/>
        <v>Low</v>
      </c>
    </row>
    <row r="5763" spans="1:14" x14ac:dyDescent="0.3">
      <c r="A5763">
        <v>5762</v>
      </c>
      <c r="B5763" t="s">
        <v>1813</v>
      </c>
      <c r="C5763" s="2">
        <v>45569</v>
      </c>
      <c r="D5763" t="s">
        <v>39</v>
      </c>
      <c r="E5763" t="s">
        <v>25</v>
      </c>
      <c r="F5763" t="s">
        <v>27</v>
      </c>
      <c r="G5763">
        <v>10</v>
      </c>
      <c r="H5763">
        <v>32.299999999999997</v>
      </c>
      <c r="I5763">
        <v>0.23</v>
      </c>
      <c r="J5763">
        <v>248.71</v>
      </c>
      <c r="K5763">
        <v>141.37</v>
      </c>
      <c r="L5763">
        <v>107.34</v>
      </c>
      <c r="M5763" t="s">
        <v>40</v>
      </c>
      <c r="N5763" t="str">
        <f t="shared" ref="N5763:N5826" si="90">_xlfn.IFS(I5763=0,"No Discount",I5763&gt;=0.21,"High",I5763&gt;=0.11,"Medium",I5763&gt;=0.01,"Low")</f>
        <v>High</v>
      </c>
    </row>
    <row r="5764" spans="1:14" x14ac:dyDescent="0.3">
      <c r="A5764">
        <v>5763</v>
      </c>
      <c r="B5764" t="s">
        <v>1880</v>
      </c>
      <c r="C5764" s="2">
        <v>45310</v>
      </c>
      <c r="D5764" t="s">
        <v>14</v>
      </c>
      <c r="E5764" t="s">
        <v>30</v>
      </c>
      <c r="F5764" t="s">
        <v>27</v>
      </c>
      <c r="G5764">
        <v>5</v>
      </c>
      <c r="H5764">
        <v>16.64</v>
      </c>
      <c r="I5764">
        <v>0.22</v>
      </c>
      <c r="J5764">
        <v>64.900000000000006</v>
      </c>
      <c r="K5764">
        <v>34.840000000000003</v>
      </c>
      <c r="L5764">
        <v>30.06</v>
      </c>
      <c r="M5764" t="s">
        <v>22</v>
      </c>
      <c r="N5764" t="str">
        <f t="shared" si="90"/>
        <v>High</v>
      </c>
    </row>
    <row r="5765" spans="1:14" x14ac:dyDescent="0.3">
      <c r="A5765">
        <v>5764</v>
      </c>
      <c r="B5765" t="s">
        <v>4274</v>
      </c>
      <c r="C5765" s="2">
        <v>45530</v>
      </c>
      <c r="D5765" t="s">
        <v>24</v>
      </c>
      <c r="E5765" t="s">
        <v>15</v>
      </c>
      <c r="F5765" t="s">
        <v>27</v>
      </c>
      <c r="G5765">
        <v>3</v>
      </c>
      <c r="H5765">
        <v>422.52</v>
      </c>
      <c r="I5765">
        <v>0.05</v>
      </c>
      <c r="J5765">
        <v>1204.18</v>
      </c>
      <c r="K5765">
        <v>637.23</v>
      </c>
      <c r="L5765">
        <v>566.95000000000005</v>
      </c>
      <c r="M5765" t="s">
        <v>40</v>
      </c>
      <c r="N5765" t="str">
        <f t="shared" si="90"/>
        <v>Low</v>
      </c>
    </row>
    <row r="5766" spans="1:14" x14ac:dyDescent="0.3">
      <c r="A5766">
        <v>5765</v>
      </c>
      <c r="B5766" t="s">
        <v>4275</v>
      </c>
      <c r="C5766" s="2">
        <v>45495</v>
      </c>
      <c r="D5766" t="s">
        <v>14</v>
      </c>
      <c r="E5766" t="s">
        <v>15</v>
      </c>
      <c r="F5766" t="s">
        <v>16</v>
      </c>
      <c r="G5766">
        <v>6</v>
      </c>
      <c r="H5766">
        <v>362.63</v>
      </c>
      <c r="I5766">
        <v>0.06</v>
      </c>
      <c r="J5766">
        <v>2045.23</v>
      </c>
      <c r="K5766">
        <v>1373.43</v>
      </c>
      <c r="L5766">
        <v>671.8</v>
      </c>
      <c r="M5766" t="s">
        <v>40</v>
      </c>
      <c r="N5766" t="str">
        <f t="shared" si="90"/>
        <v>Low</v>
      </c>
    </row>
    <row r="5767" spans="1:14" x14ac:dyDescent="0.3">
      <c r="A5767">
        <v>5766</v>
      </c>
      <c r="B5767" t="s">
        <v>2794</v>
      </c>
      <c r="C5767" s="2">
        <v>45338</v>
      </c>
      <c r="D5767" t="s">
        <v>39</v>
      </c>
      <c r="E5767" t="s">
        <v>25</v>
      </c>
      <c r="F5767" t="s">
        <v>27</v>
      </c>
      <c r="G5767">
        <v>2</v>
      </c>
      <c r="H5767">
        <v>189.06</v>
      </c>
      <c r="I5767">
        <v>0.01</v>
      </c>
      <c r="J5767">
        <v>374.34</v>
      </c>
      <c r="K5767">
        <v>247.86</v>
      </c>
      <c r="L5767">
        <v>126.48</v>
      </c>
      <c r="M5767" t="s">
        <v>28</v>
      </c>
      <c r="N5767" t="str">
        <f t="shared" si="90"/>
        <v>Low</v>
      </c>
    </row>
    <row r="5768" spans="1:14" x14ac:dyDescent="0.3">
      <c r="A5768">
        <v>5767</v>
      </c>
      <c r="B5768" t="s">
        <v>2508</v>
      </c>
      <c r="C5768" s="2">
        <v>45571</v>
      </c>
      <c r="D5768" t="s">
        <v>39</v>
      </c>
      <c r="E5768" t="s">
        <v>33</v>
      </c>
      <c r="F5768" t="s">
        <v>16</v>
      </c>
      <c r="G5768">
        <v>8</v>
      </c>
      <c r="H5768">
        <v>311.02999999999997</v>
      </c>
      <c r="I5768">
        <v>0.21</v>
      </c>
      <c r="J5768">
        <v>1965.71</v>
      </c>
      <c r="K5768">
        <v>1473.61</v>
      </c>
      <c r="L5768">
        <v>492.1</v>
      </c>
      <c r="M5768" t="s">
        <v>40</v>
      </c>
      <c r="N5768" t="str">
        <f t="shared" si="90"/>
        <v>High</v>
      </c>
    </row>
    <row r="5769" spans="1:14" x14ac:dyDescent="0.3">
      <c r="A5769">
        <v>5768</v>
      </c>
      <c r="B5769" t="s">
        <v>222</v>
      </c>
      <c r="C5769" s="2">
        <v>45375</v>
      </c>
      <c r="D5769" t="s">
        <v>19</v>
      </c>
      <c r="E5769" t="s">
        <v>15</v>
      </c>
      <c r="F5769" t="s">
        <v>27</v>
      </c>
      <c r="G5769">
        <v>3</v>
      </c>
      <c r="H5769">
        <v>330.23</v>
      </c>
      <c r="I5769">
        <v>0.28000000000000003</v>
      </c>
      <c r="J5769">
        <v>713.3</v>
      </c>
      <c r="K5769">
        <v>484.19</v>
      </c>
      <c r="L5769">
        <v>229.11</v>
      </c>
      <c r="M5769" t="s">
        <v>40</v>
      </c>
      <c r="N5769" t="str">
        <f t="shared" si="90"/>
        <v>High</v>
      </c>
    </row>
    <row r="5770" spans="1:14" x14ac:dyDescent="0.3">
      <c r="A5770">
        <v>5769</v>
      </c>
      <c r="B5770" t="s">
        <v>4276</v>
      </c>
      <c r="C5770" s="2">
        <v>45613</v>
      </c>
      <c r="D5770" t="s">
        <v>19</v>
      </c>
      <c r="E5770" t="s">
        <v>15</v>
      </c>
      <c r="F5770" t="s">
        <v>27</v>
      </c>
      <c r="G5770">
        <v>10</v>
      </c>
      <c r="H5770">
        <v>268.61</v>
      </c>
      <c r="I5770">
        <v>0.3</v>
      </c>
      <c r="J5770">
        <v>1880.27</v>
      </c>
      <c r="K5770">
        <v>1389.19</v>
      </c>
      <c r="L5770">
        <v>491.08</v>
      </c>
      <c r="M5770" t="s">
        <v>40</v>
      </c>
      <c r="N5770" t="str">
        <f t="shared" si="90"/>
        <v>High</v>
      </c>
    </row>
    <row r="5771" spans="1:14" x14ac:dyDescent="0.3">
      <c r="A5771">
        <v>5770</v>
      </c>
      <c r="B5771" t="s">
        <v>3097</v>
      </c>
      <c r="C5771" s="2">
        <v>45451</v>
      </c>
      <c r="D5771" t="s">
        <v>19</v>
      </c>
      <c r="E5771" t="s">
        <v>33</v>
      </c>
      <c r="F5771" t="s">
        <v>21</v>
      </c>
      <c r="G5771">
        <v>2</v>
      </c>
      <c r="H5771">
        <v>376.59</v>
      </c>
      <c r="I5771">
        <v>0.27</v>
      </c>
      <c r="J5771">
        <v>549.82000000000005</v>
      </c>
      <c r="K5771">
        <v>325.94</v>
      </c>
      <c r="L5771">
        <v>223.88</v>
      </c>
      <c r="M5771" t="s">
        <v>46</v>
      </c>
      <c r="N5771" t="str">
        <f t="shared" si="90"/>
        <v>High</v>
      </c>
    </row>
    <row r="5772" spans="1:14" x14ac:dyDescent="0.3">
      <c r="A5772">
        <v>5771</v>
      </c>
      <c r="B5772" t="s">
        <v>1479</v>
      </c>
      <c r="C5772" s="2">
        <v>45608</v>
      </c>
      <c r="D5772" t="s">
        <v>24</v>
      </c>
      <c r="E5772" t="s">
        <v>30</v>
      </c>
      <c r="F5772" t="s">
        <v>27</v>
      </c>
      <c r="G5772">
        <v>1</v>
      </c>
      <c r="H5772">
        <v>333.49</v>
      </c>
      <c r="I5772">
        <v>0.02</v>
      </c>
      <c r="J5772">
        <v>326.82</v>
      </c>
      <c r="K5772">
        <v>219.19</v>
      </c>
      <c r="L5772">
        <v>107.63</v>
      </c>
      <c r="M5772" t="s">
        <v>28</v>
      </c>
      <c r="N5772" t="str">
        <f t="shared" si="90"/>
        <v>Low</v>
      </c>
    </row>
    <row r="5773" spans="1:14" x14ac:dyDescent="0.3">
      <c r="A5773">
        <v>5772</v>
      </c>
      <c r="B5773" t="s">
        <v>4277</v>
      </c>
      <c r="C5773" s="2">
        <v>45573</v>
      </c>
      <c r="D5773" t="s">
        <v>39</v>
      </c>
      <c r="E5773" t="s">
        <v>20</v>
      </c>
      <c r="F5773" t="s">
        <v>16</v>
      </c>
      <c r="G5773">
        <v>10</v>
      </c>
      <c r="H5773">
        <v>269</v>
      </c>
      <c r="I5773">
        <v>0.11</v>
      </c>
      <c r="J5773">
        <v>2394.1</v>
      </c>
      <c r="K5773">
        <v>1325.8</v>
      </c>
      <c r="L5773">
        <v>1068.3</v>
      </c>
      <c r="M5773" t="s">
        <v>40</v>
      </c>
      <c r="N5773" t="str">
        <f t="shared" si="90"/>
        <v>Medium</v>
      </c>
    </row>
    <row r="5774" spans="1:14" x14ac:dyDescent="0.3">
      <c r="A5774">
        <v>5773</v>
      </c>
      <c r="B5774" t="s">
        <v>4278</v>
      </c>
      <c r="C5774" s="2">
        <v>45539</v>
      </c>
      <c r="D5774" t="s">
        <v>19</v>
      </c>
      <c r="E5774" t="s">
        <v>33</v>
      </c>
      <c r="F5774" t="s">
        <v>16</v>
      </c>
      <c r="G5774">
        <v>10</v>
      </c>
      <c r="H5774">
        <v>140.19</v>
      </c>
      <c r="I5774">
        <v>0.03</v>
      </c>
      <c r="J5774">
        <v>1359.84</v>
      </c>
      <c r="K5774">
        <v>950.87</v>
      </c>
      <c r="L5774">
        <v>408.97</v>
      </c>
      <c r="M5774" t="s">
        <v>46</v>
      </c>
      <c r="N5774" t="str">
        <f t="shared" si="90"/>
        <v>Low</v>
      </c>
    </row>
    <row r="5775" spans="1:14" x14ac:dyDescent="0.3">
      <c r="A5775">
        <v>5774</v>
      </c>
      <c r="B5775" t="s">
        <v>897</v>
      </c>
      <c r="C5775" s="2">
        <v>45496</v>
      </c>
      <c r="D5775" t="s">
        <v>14</v>
      </c>
      <c r="E5775" t="s">
        <v>30</v>
      </c>
      <c r="F5775" t="s">
        <v>21</v>
      </c>
      <c r="G5775">
        <v>9</v>
      </c>
      <c r="H5775">
        <v>401.26</v>
      </c>
      <c r="I5775">
        <v>0.04</v>
      </c>
      <c r="J5775">
        <v>3466.89</v>
      </c>
      <c r="K5775">
        <v>2287.2800000000002</v>
      </c>
      <c r="L5775">
        <v>1179.6099999999999</v>
      </c>
      <c r="M5775" t="s">
        <v>22</v>
      </c>
      <c r="N5775" t="str">
        <f t="shared" si="90"/>
        <v>Low</v>
      </c>
    </row>
    <row r="5776" spans="1:14" x14ac:dyDescent="0.3">
      <c r="A5776">
        <v>5775</v>
      </c>
      <c r="B5776" t="s">
        <v>4279</v>
      </c>
      <c r="C5776" s="2">
        <v>45457</v>
      </c>
      <c r="D5776" t="s">
        <v>39</v>
      </c>
      <c r="E5776" t="s">
        <v>25</v>
      </c>
      <c r="F5776" t="s">
        <v>21</v>
      </c>
      <c r="G5776">
        <v>3</v>
      </c>
      <c r="H5776">
        <v>251.52</v>
      </c>
      <c r="I5776">
        <v>0.17</v>
      </c>
      <c r="J5776">
        <v>626.28</v>
      </c>
      <c r="K5776">
        <v>316.18</v>
      </c>
      <c r="L5776">
        <v>310.10000000000002</v>
      </c>
      <c r="M5776" t="s">
        <v>40</v>
      </c>
      <c r="N5776" t="str">
        <f t="shared" si="90"/>
        <v>Medium</v>
      </c>
    </row>
    <row r="5777" spans="1:14" x14ac:dyDescent="0.3">
      <c r="A5777">
        <v>5776</v>
      </c>
      <c r="B5777" t="s">
        <v>4280</v>
      </c>
      <c r="C5777" s="2">
        <v>45450</v>
      </c>
      <c r="D5777" t="s">
        <v>14</v>
      </c>
      <c r="E5777" t="s">
        <v>30</v>
      </c>
      <c r="F5777" t="s">
        <v>16</v>
      </c>
      <c r="G5777">
        <v>8</v>
      </c>
      <c r="H5777">
        <v>433.82</v>
      </c>
      <c r="I5777">
        <v>0.25</v>
      </c>
      <c r="J5777">
        <v>2602.92</v>
      </c>
      <c r="K5777">
        <v>2036.65</v>
      </c>
      <c r="L5777">
        <v>566.27</v>
      </c>
      <c r="M5777" t="s">
        <v>46</v>
      </c>
      <c r="N5777" t="str">
        <f t="shared" si="90"/>
        <v>High</v>
      </c>
    </row>
    <row r="5778" spans="1:14" x14ac:dyDescent="0.3">
      <c r="A5778">
        <v>5777</v>
      </c>
      <c r="B5778" t="s">
        <v>4281</v>
      </c>
      <c r="C5778" s="2">
        <v>45459</v>
      </c>
      <c r="D5778" t="s">
        <v>24</v>
      </c>
      <c r="E5778" t="s">
        <v>25</v>
      </c>
      <c r="F5778" t="s">
        <v>27</v>
      </c>
      <c r="G5778">
        <v>7</v>
      </c>
      <c r="H5778">
        <v>142.97</v>
      </c>
      <c r="I5778">
        <v>0.26</v>
      </c>
      <c r="J5778">
        <v>740.58</v>
      </c>
      <c r="K5778">
        <v>586.95000000000005</v>
      </c>
      <c r="L5778">
        <v>153.63</v>
      </c>
      <c r="M5778" t="s">
        <v>28</v>
      </c>
      <c r="N5778" t="str">
        <f t="shared" si="90"/>
        <v>High</v>
      </c>
    </row>
    <row r="5779" spans="1:14" x14ac:dyDescent="0.3">
      <c r="A5779">
        <v>5778</v>
      </c>
      <c r="B5779" t="s">
        <v>407</v>
      </c>
      <c r="C5779" s="2">
        <v>45367</v>
      </c>
      <c r="D5779" t="s">
        <v>14</v>
      </c>
      <c r="E5779" t="s">
        <v>20</v>
      </c>
      <c r="F5779" t="s">
        <v>16</v>
      </c>
      <c r="G5779">
        <v>9</v>
      </c>
      <c r="H5779">
        <v>290.97000000000003</v>
      </c>
      <c r="I5779">
        <v>0.1</v>
      </c>
      <c r="J5779">
        <v>2356.86</v>
      </c>
      <c r="K5779">
        <v>1852.21</v>
      </c>
      <c r="L5779">
        <v>504.65</v>
      </c>
      <c r="M5779" t="s">
        <v>17</v>
      </c>
      <c r="N5779" t="str">
        <f t="shared" si="90"/>
        <v>Low</v>
      </c>
    </row>
    <row r="5780" spans="1:14" x14ac:dyDescent="0.3">
      <c r="A5780">
        <v>5779</v>
      </c>
      <c r="B5780" t="s">
        <v>3636</v>
      </c>
      <c r="C5780" s="2">
        <v>45405</v>
      </c>
      <c r="D5780" t="s">
        <v>39</v>
      </c>
      <c r="E5780" t="s">
        <v>20</v>
      </c>
      <c r="F5780" t="s">
        <v>16</v>
      </c>
      <c r="G5780">
        <v>4</v>
      </c>
      <c r="H5780">
        <v>463.26</v>
      </c>
      <c r="I5780">
        <v>0.16</v>
      </c>
      <c r="J5780">
        <v>1556.55</v>
      </c>
      <c r="K5780">
        <v>1107.26</v>
      </c>
      <c r="L5780">
        <v>449.29</v>
      </c>
      <c r="M5780" t="s">
        <v>28</v>
      </c>
      <c r="N5780" t="str">
        <f t="shared" si="90"/>
        <v>Medium</v>
      </c>
    </row>
    <row r="5781" spans="1:14" x14ac:dyDescent="0.3">
      <c r="A5781">
        <v>5780</v>
      </c>
      <c r="B5781" t="s">
        <v>203</v>
      </c>
      <c r="C5781" s="2">
        <v>45426</v>
      </c>
      <c r="D5781" t="s">
        <v>24</v>
      </c>
      <c r="E5781" t="s">
        <v>20</v>
      </c>
      <c r="F5781" t="s">
        <v>16</v>
      </c>
      <c r="G5781">
        <v>7</v>
      </c>
      <c r="H5781">
        <v>86.13</v>
      </c>
      <c r="I5781">
        <v>0.08</v>
      </c>
      <c r="J5781">
        <v>554.67999999999995</v>
      </c>
      <c r="K5781">
        <v>308.27999999999997</v>
      </c>
      <c r="L5781">
        <v>246.4</v>
      </c>
      <c r="M5781" t="s">
        <v>22</v>
      </c>
      <c r="N5781" t="str">
        <f t="shared" si="90"/>
        <v>Low</v>
      </c>
    </row>
    <row r="5782" spans="1:14" x14ac:dyDescent="0.3">
      <c r="A5782">
        <v>5781</v>
      </c>
      <c r="B5782" t="s">
        <v>4282</v>
      </c>
      <c r="C5782" s="2">
        <v>45422</v>
      </c>
      <c r="D5782" t="s">
        <v>19</v>
      </c>
      <c r="E5782" t="s">
        <v>20</v>
      </c>
      <c r="F5782" t="s">
        <v>16</v>
      </c>
      <c r="G5782">
        <v>3</v>
      </c>
      <c r="H5782">
        <v>459.67</v>
      </c>
      <c r="I5782">
        <v>0.02</v>
      </c>
      <c r="J5782">
        <v>1351.43</v>
      </c>
      <c r="K5782">
        <v>715.64</v>
      </c>
      <c r="L5782">
        <v>635.79</v>
      </c>
      <c r="M5782" t="s">
        <v>46</v>
      </c>
      <c r="N5782" t="str">
        <f t="shared" si="90"/>
        <v>Low</v>
      </c>
    </row>
    <row r="5783" spans="1:14" x14ac:dyDescent="0.3">
      <c r="A5783">
        <v>5782</v>
      </c>
      <c r="B5783" t="s">
        <v>4127</v>
      </c>
      <c r="C5783" s="2">
        <v>45443</v>
      </c>
      <c r="D5783" t="s">
        <v>19</v>
      </c>
      <c r="E5783" t="s">
        <v>20</v>
      </c>
      <c r="F5783" t="s">
        <v>21</v>
      </c>
      <c r="G5783">
        <v>4</v>
      </c>
      <c r="H5783">
        <v>434.57</v>
      </c>
      <c r="I5783">
        <v>0.01</v>
      </c>
      <c r="J5783">
        <v>1720.9</v>
      </c>
      <c r="K5783">
        <v>956.09</v>
      </c>
      <c r="L5783">
        <v>764.81</v>
      </c>
      <c r="M5783" t="s">
        <v>22</v>
      </c>
      <c r="N5783" t="str">
        <f t="shared" si="90"/>
        <v>Low</v>
      </c>
    </row>
    <row r="5784" spans="1:14" x14ac:dyDescent="0.3">
      <c r="A5784">
        <v>5783</v>
      </c>
      <c r="B5784" t="s">
        <v>4283</v>
      </c>
      <c r="C5784" s="2">
        <v>45335</v>
      </c>
      <c r="D5784" t="s">
        <v>39</v>
      </c>
      <c r="E5784" t="s">
        <v>33</v>
      </c>
      <c r="F5784" t="s">
        <v>21</v>
      </c>
      <c r="G5784">
        <v>7</v>
      </c>
      <c r="H5784">
        <v>115.08</v>
      </c>
      <c r="I5784">
        <v>0.22</v>
      </c>
      <c r="J5784">
        <v>628.34</v>
      </c>
      <c r="K5784">
        <v>417.91</v>
      </c>
      <c r="L5784">
        <v>210.43</v>
      </c>
      <c r="M5784" t="s">
        <v>17</v>
      </c>
      <c r="N5784" t="str">
        <f t="shared" si="90"/>
        <v>High</v>
      </c>
    </row>
    <row r="5785" spans="1:14" x14ac:dyDescent="0.3">
      <c r="A5785">
        <v>5784</v>
      </c>
      <c r="B5785" t="s">
        <v>2749</v>
      </c>
      <c r="C5785" s="2">
        <v>45450</v>
      </c>
      <c r="D5785" t="s">
        <v>24</v>
      </c>
      <c r="E5785" t="s">
        <v>33</v>
      </c>
      <c r="F5785" t="s">
        <v>27</v>
      </c>
      <c r="G5785">
        <v>1</v>
      </c>
      <c r="H5785">
        <v>441.25</v>
      </c>
      <c r="I5785">
        <v>0.04</v>
      </c>
      <c r="J5785">
        <v>423.6</v>
      </c>
      <c r="K5785">
        <v>305.73</v>
      </c>
      <c r="L5785">
        <v>117.87</v>
      </c>
      <c r="M5785" t="s">
        <v>17</v>
      </c>
      <c r="N5785" t="str">
        <f t="shared" si="90"/>
        <v>Low</v>
      </c>
    </row>
    <row r="5786" spans="1:14" x14ac:dyDescent="0.3">
      <c r="A5786">
        <v>5785</v>
      </c>
      <c r="B5786" t="s">
        <v>2425</v>
      </c>
      <c r="C5786" s="2">
        <v>45344</v>
      </c>
      <c r="D5786" t="s">
        <v>19</v>
      </c>
      <c r="E5786" t="s">
        <v>33</v>
      </c>
      <c r="F5786" t="s">
        <v>27</v>
      </c>
      <c r="G5786">
        <v>6</v>
      </c>
      <c r="H5786">
        <v>239.95</v>
      </c>
      <c r="I5786">
        <v>0.15</v>
      </c>
      <c r="J5786">
        <v>1223.74</v>
      </c>
      <c r="K5786">
        <v>800.12</v>
      </c>
      <c r="L5786">
        <v>423.62</v>
      </c>
      <c r="M5786" t="s">
        <v>28</v>
      </c>
      <c r="N5786" t="str">
        <f t="shared" si="90"/>
        <v>Medium</v>
      </c>
    </row>
    <row r="5787" spans="1:14" x14ac:dyDescent="0.3">
      <c r="A5787">
        <v>5786</v>
      </c>
      <c r="B5787" t="s">
        <v>4284</v>
      </c>
      <c r="C5787" s="2">
        <v>45425</v>
      </c>
      <c r="D5787" t="s">
        <v>39</v>
      </c>
      <c r="E5787" t="s">
        <v>15</v>
      </c>
      <c r="F5787" t="s">
        <v>21</v>
      </c>
      <c r="G5787">
        <v>4</v>
      </c>
      <c r="H5787">
        <v>64.28</v>
      </c>
      <c r="I5787">
        <v>0.16</v>
      </c>
      <c r="J5787">
        <v>215.98</v>
      </c>
      <c r="K5787">
        <v>150.05000000000001</v>
      </c>
      <c r="L5787">
        <v>65.930000000000007</v>
      </c>
      <c r="M5787" t="s">
        <v>46</v>
      </c>
      <c r="N5787" t="str">
        <f t="shared" si="90"/>
        <v>Medium</v>
      </c>
    </row>
    <row r="5788" spans="1:14" x14ac:dyDescent="0.3">
      <c r="A5788">
        <v>5787</v>
      </c>
      <c r="B5788" t="s">
        <v>2836</v>
      </c>
      <c r="C5788" s="2">
        <v>45504</v>
      </c>
      <c r="D5788" t="s">
        <v>14</v>
      </c>
      <c r="E5788" t="s">
        <v>25</v>
      </c>
      <c r="F5788" t="s">
        <v>27</v>
      </c>
      <c r="G5788">
        <v>2</v>
      </c>
      <c r="H5788">
        <v>109.5</v>
      </c>
      <c r="I5788">
        <v>0.22</v>
      </c>
      <c r="J5788">
        <v>170.82</v>
      </c>
      <c r="K5788">
        <v>98.85</v>
      </c>
      <c r="L5788">
        <v>71.97</v>
      </c>
      <c r="M5788" t="s">
        <v>22</v>
      </c>
      <c r="N5788" t="str">
        <f t="shared" si="90"/>
        <v>High</v>
      </c>
    </row>
    <row r="5789" spans="1:14" x14ac:dyDescent="0.3">
      <c r="A5789">
        <v>5788</v>
      </c>
      <c r="B5789" t="s">
        <v>1976</v>
      </c>
      <c r="C5789" s="2">
        <v>45370</v>
      </c>
      <c r="D5789" t="s">
        <v>14</v>
      </c>
      <c r="E5789" t="s">
        <v>33</v>
      </c>
      <c r="F5789" t="s">
        <v>21</v>
      </c>
      <c r="G5789">
        <v>2</v>
      </c>
      <c r="H5789">
        <v>368.74</v>
      </c>
      <c r="I5789">
        <v>0.09</v>
      </c>
      <c r="J5789">
        <v>671.11</v>
      </c>
      <c r="K5789">
        <v>444.31</v>
      </c>
      <c r="L5789">
        <v>226.8</v>
      </c>
      <c r="M5789" t="s">
        <v>22</v>
      </c>
      <c r="N5789" t="str">
        <f t="shared" si="90"/>
        <v>Low</v>
      </c>
    </row>
    <row r="5790" spans="1:14" x14ac:dyDescent="0.3">
      <c r="A5790">
        <v>5789</v>
      </c>
      <c r="B5790" t="s">
        <v>4285</v>
      </c>
      <c r="C5790" s="2">
        <v>45597</v>
      </c>
      <c r="D5790" t="s">
        <v>39</v>
      </c>
      <c r="E5790" t="s">
        <v>30</v>
      </c>
      <c r="F5790" t="s">
        <v>16</v>
      </c>
      <c r="G5790">
        <v>5</v>
      </c>
      <c r="H5790">
        <v>206.04</v>
      </c>
      <c r="I5790">
        <v>0.25</v>
      </c>
      <c r="J5790">
        <v>772.65</v>
      </c>
      <c r="K5790">
        <v>427.07</v>
      </c>
      <c r="L5790">
        <v>345.58</v>
      </c>
      <c r="M5790" t="s">
        <v>17</v>
      </c>
      <c r="N5790" t="str">
        <f t="shared" si="90"/>
        <v>High</v>
      </c>
    </row>
    <row r="5791" spans="1:14" x14ac:dyDescent="0.3">
      <c r="A5791">
        <v>5790</v>
      </c>
      <c r="B5791" t="s">
        <v>924</v>
      </c>
      <c r="C5791" s="2">
        <v>45510</v>
      </c>
      <c r="D5791" t="s">
        <v>14</v>
      </c>
      <c r="E5791" t="s">
        <v>25</v>
      </c>
      <c r="F5791" t="s">
        <v>21</v>
      </c>
      <c r="G5791">
        <v>4</v>
      </c>
      <c r="H5791">
        <v>440.9</v>
      </c>
      <c r="I5791">
        <v>0.18</v>
      </c>
      <c r="J5791">
        <v>1446.15</v>
      </c>
      <c r="K5791">
        <v>1117.96</v>
      </c>
      <c r="L5791">
        <v>328.19</v>
      </c>
      <c r="M5791" t="s">
        <v>40</v>
      </c>
      <c r="N5791" t="str">
        <f t="shared" si="90"/>
        <v>Medium</v>
      </c>
    </row>
    <row r="5792" spans="1:14" x14ac:dyDescent="0.3">
      <c r="A5792">
        <v>5791</v>
      </c>
      <c r="B5792" t="s">
        <v>2300</v>
      </c>
      <c r="C5792" s="2">
        <v>45594</v>
      </c>
      <c r="D5792" t="s">
        <v>39</v>
      </c>
      <c r="E5792" t="s">
        <v>20</v>
      </c>
      <c r="F5792" t="s">
        <v>27</v>
      </c>
      <c r="G5792">
        <v>10</v>
      </c>
      <c r="H5792">
        <v>286.13</v>
      </c>
      <c r="I5792">
        <v>0.24</v>
      </c>
      <c r="J5792">
        <v>2174.59</v>
      </c>
      <c r="K5792">
        <v>1734.22</v>
      </c>
      <c r="L5792">
        <v>440.37</v>
      </c>
      <c r="M5792" t="s">
        <v>28</v>
      </c>
      <c r="N5792" t="str">
        <f t="shared" si="90"/>
        <v>High</v>
      </c>
    </row>
    <row r="5793" spans="1:14" x14ac:dyDescent="0.3">
      <c r="A5793">
        <v>5792</v>
      </c>
      <c r="B5793" t="s">
        <v>4286</v>
      </c>
      <c r="C5793" s="2">
        <v>45513</v>
      </c>
      <c r="D5793" t="s">
        <v>24</v>
      </c>
      <c r="E5793" t="s">
        <v>25</v>
      </c>
      <c r="F5793" t="s">
        <v>27</v>
      </c>
      <c r="G5793">
        <v>3</v>
      </c>
      <c r="H5793">
        <v>357.83</v>
      </c>
      <c r="I5793">
        <v>0.12</v>
      </c>
      <c r="J5793">
        <v>944.67</v>
      </c>
      <c r="K5793">
        <v>600.78</v>
      </c>
      <c r="L5793">
        <v>343.89</v>
      </c>
      <c r="M5793" t="s">
        <v>40</v>
      </c>
      <c r="N5793" t="str">
        <f t="shared" si="90"/>
        <v>Medium</v>
      </c>
    </row>
    <row r="5794" spans="1:14" x14ac:dyDescent="0.3">
      <c r="A5794">
        <v>5793</v>
      </c>
      <c r="B5794" t="s">
        <v>4287</v>
      </c>
      <c r="C5794" s="2">
        <v>45596</v>
      </c>
      <c r="D5794" t="s">
        <v>24</v>
      </c>
      <c r="E5794" t="s">
        <v>30</v>
      </c>
      <c r="F5794" t="s">
        <v>21</v>
      </c>
      <c r="G5794">
        <v>9</v>
      </c>
      <c r="H5794">
        <v>459.27</v>
      </c>
      <c r="I5794">
        <v>0.28999999999999998</v>
      </c>
      <c r="J5794">
        <v>2934.74</v>
      </c>
      <c r="K5794">
        <v>1745.19</v>
      </c>
      <c r="L5794">
        <v>1189.55</v>
      </c>
      <c r="M5794" t="s">
        <v>40</v>
      </c>
      <c r="N5794" t="str">
        <f t="shared" si="90"/>
        <v>High</v>
      </c>
    </row>
    <row r="5795" spans="1:14" x14ac:dyDescent="0.3">
      <c r="A5795">
        <v>5794</v>
      </c>
      <c r="B5795" t="s">
        <v>4288</v>
      </c>
      <c r="C5795" s="2">
        <v>45370</v>
      </c>
      <c r="D5795" t="s">
        <v>14</v>
      </c>
      <c r="E5795" t="s">
        <v>15</v>
      </c>
      <c r="F5795" t="s">
        <v>16</v>
      </c>
      <c r="G5795">
        <v>6</v>
      </c>
      <c r="H5795">
        <v>453.87</v>
      </c>
      <c r="I5795">
        <v>0.08</v>
      </c>
      <c r="J5795">
        <v>2505.36</v>
      </c>
      <c r="K5795">
        <v>1676.45</v>
      </c>
      <c r="L5795">
        <v>828.91</v>
      </c>
      <c r="M5795" t="s">
        <v>17</v>
      </c>
      <c r="N5795" t="str">
        <f t="shared" si="90"/>
        <v>Low</v>
      </c>
    </row>
    <row r="5796" spans="1:14" x14ac:dyDescent="0.3">
      <c r="A5796">
        <v>5795</v>
      </c>
      <c r="B5796" t="s">
        <v>4289</v>
      </c>
      <c r="C5796" s="2">
        <v>45621</v>
      </c>
      <c r="D5796" t="s">
        <v>39</v>
      </c>
      <c r="E5796" t="s">
        <v>33</v>
      </c>
      <c r="F5796" t="s">
        <v>21</v>
      </c>
      <c r="G5796">
        <v>6</v>
      </c>
      <c r="H5796">
        <v>330.37</v>
      </c>
      <c r="I5796">
        <v>0.17</v>
      </c>
      <c r="J5796">
        <v>1645.24</v>
      </c>
      <c r="K5796">
        <v>1036</v>
      </c>
      <c r="L5796">
        <v>609.24</v>
      </c>
      <c r="M5796" t="s">
        <v>22</v>
      </c>
      <c r="N5796" t="str">
        <f t="shared" si="90"/>
        <v>Medium</v>
      </c>
    </row>
    <row r="5797" spans="1:14" x14ac:dyDescent="0.3">
      <c r="A5797">
        <v>5796</v>
      </c>
      <c r="B5797" t="s">
        <v>4290</v>
      </c>
      <c r="C5797" s="2">
        <v>45381</v>
      </c>
      <c r="D5797" t="s">
        <v>39</v>
      </c>
      <c r="E5797" t="s">
        <v>15</v>
      </c>
      <c r="F5797" t="s">
        <v>21</v>
      </c>
      <c r="G5797">
        <v>5</v>
      </c>
      <c r="H5797">
        <v>31.42</v>
      </c>
      <c r="I5797">
        <v>0.26</v>
      </c>
      <c r="J5797">
        <v>116.25</v>
      </c>
      <c r="K5797">
        <v>61.65</v>
      </c>
      <c r="L5797">
        <v>54.6</v>
      </c>
      <c r="M5797" t="s">
        <v>28</v>
      </c>
      <c r="N5797" t="str">
        <f t="shared" si="90"/>
        <v>High</v>
      </c>
    </row>
    <row r="5798" spans="1:14" x14ac:dyDescent="0.3">
      <c r="A5798">
        <v>5797</v>
      </c>
      <c r="B5798" t="s">
        <v>2923</v>
      </c>
      <c r="C5798" s="2">
        <v>45333</v>
      </c>
      <c r="D5798" t="s">
        <v>19</v>
      </c>
      <c r="E5798" t="s">
        <v>25</v>
      </c>
      <c r="F5798" t="s">
        <v>16</v>
      </c>
      <c r="G5798">
        <v>4</v>
      </c>
      <c r="H5798">
        <v>234.14</v>
      </c>
      <c r="I5798">
        <v>0.26</v>
      </c>
      <c r="J5798">
        <v>693.05</v>
      </c>
      <c r="K5798">
        <v>528.14</v>
      </c>
      <c r="L5798">
        <v>164.91</v>
      </c>
      <c r="M5798" t="s">
        <v>17</v>
      </c>
      <c r="N5798" t="str">
        <f t="shared" si="90"/>
        <v>High</v>
      </c>
    </row>
    <row r="5799" spans="1:14" x14ac:dyDescent="0.3">
      <c r="A5799">
        <v>5798</v>
      </c>
      <c r="B5799" t="s">
        <v>4291</v>
      </c>
      <c r="C5799" s="2">
        <v>45450</v>
      </c>
      <c r="D5799" t="s">
        <v>39</v>
      </c>
      <c r="E5799" t="s">
        <v>25</v>
      </c>
      <c r="F5799" t="s">
        <v>16</v>
      </c>
      <c r="G5799">
        <v>4</v>
      </c>
      <c r="H5799">
        <v>353.26</v>
      </c>
      <c r="I5799">
        <v>0.15</v>
      </c>
      <c r="J5799">
        <v>1201.08</v>
      </c>
      <c r="K5799">
        <v>659.28</v>
      </c>
      <c r="L5799">
        <v>541.79999999999995</v>
      </c>
      <c r="M5799" t="s">
        <v>46</v>
      </c>
      <c r="N5799" t="str">
        <f t="shared" si="90"/>
        <v>Medium</v>
      </c>
    </row>
    <row r="5800" spans="1:14" x14ac:dyDescent="0.3">
      <c r="A5800">
        <v>5799</v>
      </c>
      <c r="B5800" t="s">
        <v>4292</v>
      </c>
      <c r="C5800" s="2">
        <v>45506</v>
      </c>
      <c r="D5800" t="s">
        <v>24</v>
      </c>
      <c r="E5800" t="s">
        <v>30</v>
      </c>
      <c r="F5800" t="s">
        <v>16</v>
      </c>
      <c r="G5800">
        <v>4</v>
      </c>
      <c r="H5800">
        <v>436.44</v>
      </c>
      <c r="I5800">
        <v>0.28999999999999998</v>
      </c>
      <c r="J5800">
        <v>1239.49</v>
      </c>
      <c r="K5800">
        <v>763.6</v>
      </c>
      <c r="L5800">
        <v>475.89</v>
      </c>
      <c r="M5800" t="s">
        <v>28</v>
      </c>
      <c r="N5800" t="str">
        <f t="shared" si="90"/>
        <v>High</v>
      </c>
    </row>
    <row r="5801" spans="1:14" x14ac:dyDescent="0.3">
      <c r="A5801">
        <v>5800</v>
      </c>
      <c r="B5801" t="s">
        <v>2060</v>
      </c>
      <c r="C5801" s="2">
        <v>45567</v>
      </c>
      <c r="D5801" t="s">
        <v>14</v>
      </c>
      <c r="E5801" t="s">
        <v>30</v>
      </c>
      <c r="F5801" t="s">
        <v>16</v>
      </c>
      <c r="G5801">
        <v>8</v>
      </c>
      <c r="H5801">
        <v>454.06</v>
      </c>
      <c r="I5801">
        <v>0.02</v>
      </c>
      <c r="J5801">
        <v>3559.83</v>
      </c>
      <c r="K5801">
        <v>1991.83</v>
      </c>
      <c r="L5801">
        <v>1568</v>
      </c>
      <c r="M5801" t="s">
        <v>22</v>
      </c>
      <c r="N5801" t="str">
        <f t="shared" si="90"/>
        <v>Low</v>
      </c>
    </row>
    <row r="5802" spans="1:14" x14ac:dyDescent="0.3">
      <c r="A5802">
        <v>5801</v>
      </c>
      <c r="B5802" t="s">
        <v>4293</v>
      </c>
      <c r="C5802" s="2">
        <v>45353</v>
      </c>
      <c r="D5802" t="s">
        <v>24</v>
      </c>
      <c r="E5802" t="s">
        <v>30</v>
      </c>
      <c r="F5802" t="s">
        <v>27</v>
      </c>
      <c r="G5802">
        <v>1</v>
      </c>
      <c r="H5802">
        <v>463.19</v>
      </c>
      <c r="I5802">
        <v>0.2</v>
      </c>
      <c r="J5802">
        <v>370.55</v>
      </c>
      <c r="K5802">
        <v>188.93</v>
      </c>
      <c r="L5802">
        <v>181.62</v>
      </c>
      <c r="M5802" t="s">
        <v>17</v>
      </c>
      <c r="N5802" t="str">
        <f t="shared" si="90"/>
        <v>Medium</v>
      </c>
    </row>
    <row r="5803" spans="1:14" x14ac:dyDescent="0.3">
      <c r="A5803">
        <v>5802</v>
      </c>
      <c r="B5803" t="s">
        <v>3210</v>
      </c>
      <c r="C5803" s="2">
        <v>45657</v>
      </c>
      <c r="D5803" t="s">
        <v>24</v>
      </c>
      <c r="E5803" t="s">
        <v>25</v>
      </c>
      <c r="F5803" t="s">
        <v>27</v>
      </c>
      <c r="G5803">
        <v>1</v>
      </c>
      <c r="H5803">
        <v>261.48</v>
      </c>
      <c r="I5803">
        <v>0.28999999999999998</v>
      </c>
      <c r="J5803">
        <v>185.65</v>
      </c>
      <c r="K5803">
        <v>117.27</v>
      </c>
      <c r="L5803">
        <v>68.38</v>
      </c>
      <c r="M5803" t="s">
        <v>22</v>
      </c>
      <c r="N5803" t="str">
        <f t="shared" si="90"/>
        <v>High</v>
      </c>
    </row>
    <row r="5804" spans="1:14" x14ac:dyDescent="0.3">
      <c r="A5804">
        <v>5803</v>
      </c>
      <c r="B5804" t="s">
        <v>992</v>
      </c>
      <c r="C5804" s="2">
        <v>45358</v>
      </c>
      <c r="D5804" t="s">
        <v>24</v>
      </c>
      <c r="E5804" t="s">
        <v>15</v>
      </c>
      <c r="F5804" t="s">
        <v>27</v>
      </c>
      <c r="G5804">
        <v>2</v>
      </c>
      <c r="H5804">
        <v>89.63</v>
      </c>
      <c r="I5804">
        <v>0.05</v>
      </c>
      <c r="J5804">
        <v>170.3</v>
      </c>
      <c r="K5804">
        <v>87.79</v>
      </c>
      <c r="L5804">
        <v>82.51</v>
      </c>
      <c r="M5804" t="s">
        <v>17</v>
      </c>
      <c r="N5804" t="str">
        <f t="shared" si="90"/>
        <v>Low</v>
      </c>
    </row>
    <row r="5805" spans="1:14" x14ac:dyDescent="0.3">
      <c r="A5805">
        <v>5804</v>
      </c>
      <c r="B5805" t="s">
        <v>4294</v>
      </c>
      <c r="C5805" s="2">
        <v>45647</v>
      </c>
      <c r="D5805" t="s">
        <v>14</v>
      </c>
      <c r="E5805" t="s">
        <v>30</v>
      </c>
      <c r="F5805" t="s">
        <v>21</v>
      </c>
      <c r="G5805">
        <v>7</v>
      </c>
      <c r="H5805">
        <v>232.65</v>
      </c>
      <c r="I5805">
        <v>0.28000000000000003</v>
      </c>
      <c r="J5805">
        <v>1172.56</v>
      </c>
      <c r="K5805">
        <v>853.26</v>
      </c>
      <c r="L5805">
        <v>319.3</v>
      </c>
      <c r="M5805" t="s">
        <v>17</v>
      </c>
      <c r="N5805" t="str">
        <f t="shared" si="90"/>
        <v>High</v>
      </c>
    </row>
    <row r="5806" spans="1:14" x14ac:dyDescent="0.3">
      <c r="A5806">
        <v>5805</v>
      </c>
      <c r="B5806" t="s">
        <v>2075</v>
      </c>
      <c r="C5806" s="2">
        <v>45615</v>
      </c>
      <c r="D5806" t="s">
        <v>19</v>
      </c>
      <c r="E5806" t="s">
        <v>20</v>
      </c>
      <c r="F5806" t="s">
        <v>21</v>
      </c>
      <c r="G5806">
        <v>3</v>
      </c>
      <c r="H5806">
        <v>434.93</v>
      </c>
      <c r="I5806">
        <v>0.2</v>
      </c>
      <c r="J5806">
        <v>1043.83</v>
      </c>
      <c r="K5806">
        <v>618.30999999999995</v>
      </c>
      <c r="L5806">
        <v>425.52</v>
      </c>
      <c r="M5806" t="s">
        <v>22</v>
      </c>
      <c r="N5806" t="str">
        <f t="shared" si="90"/>
        <v>Medium</v>
      </c>
    </row>
    <row r="5807" spans="1:14" x14ac:dyDescent="0.3">
      <c r="A5807">
        <v>5806</v>
      </c>
      <c r="B5807" t="s">
        <v>4295</v>
      </c>
      <c r="C5807" s="2">
        <v>45610</v>
      </c>
      <c r="D5807" t="s">
        <v>39</v>
      </c>
      <c r="E5807" t="s">
        <v>25</v>
      </c>
      <c r="F5807" t="s">
        <v>21</v>
      </c>
      <c r="G5807">
        <v>4</v>
      </c>
      <c r="H5807">
        <v>210.31</v>
      </c>
      <c r="I5807">
        <v>0.18</v>
      </c>
      <c r="J5807">
        <v>689.82</v>
      </c>
      <c r="K5807">
        <v>478.35</v>
      </c>
      <c r="L5807">
        <v>211.47</v>
      </c>
      <c r="M5807" t="s">
        <v>22</v>
      </c>
      <c r="N5807" t="str">
        <f t="shared" si="90"/>
        <v>Medium</v>
      </c>
    </row>
    <row r="5808" spans="1:14" x14ac:dyDescent="0.3">
      <c r="A5808">
        <v>5807</v>
      </c>
      <c r="B5808" t="s">
        <v>4296</v>
      </c>
      <c r="C5808" s="2">
        <v>45342</v>
      </c>
      <c r="D5808" t="s">
        <v>24</v>
      </c>
      <c r="E5808" t="s">
        <v>20</v>
      </c>
      <c r="F5808" t="s">
        <v>21</v>
      </c>
      <c r="G5808">
        <v>3</v>
      </c>
      <c r="H5808">
        <v>210.86</v>
      </c>
      <c r="I5808">
        <v>0.14000000000000001</v>
      </c>
      <c r="J5808">
        <v>544.02</v>
      </c>
      <c r="K5808">
        <v>374.01</v>
      </c>
      <c r="L5808">
        <v>170.01</v>
      </c>
      <c r="M5808" t="s">
        <v>22</v>
      </c>
      <c r="N5808" t="str">
        <f t="shared" si="90"/>
        <v>Medium</v>
      </c>
    </row>
    <row r="5809" spans="1:14" x14ac:dyDescent="0.3">
      <c r="A5809">
        <v>5808</v>
      </c>
      <c r="B5809" t="s">
        <v>2877</v>
      </c>
      <c r="C5809" s="2">
        <v>45547</v>
      </c>
      <c r="D5809" t="s">
        <v>19</v>
      </c>
      <c r="E5809" t="s">
        <v>20</v>
      </c>
      <c r="F5809" t="s">
        <v>21</v>
      </c>
      <c r="G5809">
        <v>10</v>
      </c>
      <c r="H5809">
        <v>237.62</v>
      </c>
      <c r="I5809">
        <v>0.04</v>
      </c>
      <c r="J5809">
        <v>2281.15</v>
      </c>
      <c r="K5809">
        <v>1377.57</v>
      </c>
      <c r="L5809">
        <v>903.58</v>
      </c>
      <c r="M5809" t="s">
        <v>17</v>
      </c>
      <c r="N5809" t="str">
        <f t="shared" si="90"/>
        <v>Low</v>
      </c>
    </row>
    <row r="5810" spans="1:14" x14ac:dyDescent="0.3">
      <c r="A5810">
        <v>5809</v>
      </c>
      <c r="B5810" t="s">
        <v>3942</v>
      </c>
      <c r="C5810" s="2">
        <v>45342</v>
      </c>
      <c r="D5810" t="s">
        <v>19</v>
      </c>
      <c r="E5810" t="s">
        <v>15</v>
      </c>
      <c r="F5810" t="s">
        <v>21</v>
      </c>
      <c r="G5810">
        <v>1</v>
      </c>
      <c r="H5810">
        <v>330.31</v>
      </c>
      <c r="I5810">
        <v>0.23</v>
      </c>
      <c r="J5810">
        <v>254.34</v>
      </c>
      <c r="K5810">
        <v>160.75</v>
      </c>
      <c r="L5810">
        <v>93.59</v>
      </c>
      <c r="M5810" t="s">
        <v>40</v>
      </c>
      <c r="N5810" t="str">
        <f t="shared" si="90"/>
        <v>High</v>
      </c>
    </row>
    <row r="5811" spans="1:14" x14ac:dyDescent="0.3">
      <c r="A5811">
        <v>5810</v>
      </c>
      <c r="B5811" t="s">
        <v>2850</v>
      </c>
      <c r="C5811" s="2">
        <v>45306</v>
      </c>
      <c r="D5811" t="s">
        <v>19</v>
      </c>
      <c r="E5811" t="s">
        <v>25</v>
      </c>
      <c r="F5811" t="s">
        <v>16</v>
      </c>
      <c r="G5811">
        <v>3</v>
      </c>
      <c r="H5811">
        <v>484.83</v>
      </c>
      <c r="I5811">
        <v>0.06</v>
      </c>
      <c r="J5811">
        <v>1367.22</v>
      </c>
      <c r="K5811">
        <v>831.8</v>
      </c>
      <c r="L5811">
        <v>535.41999999999996</v>
      </c>
      <c r="M5811" t="s">
        <v>46</v>
      </c>
      <c r="N5811" t="str">
        <f t="shared" si="90"/>
        <v>Low</v>
      </c>
    </row>
    <row r="5812" spans="1:14" x14ac:dyDescent="0.3">
      <c r="A5812">
        <v>5811</v>
      </c>
      <c r="B5812" t="s">
        <v>4297</v>
      </c>
      <c r="C5812" s="2">
        <v>45410</v>
      </c>
      <c r="D5812" t="s">
        <v>24</v>
      </c>
      <c r="E5812" t="s">
        <v>25</v>
      </c>
      <c r="F5812" t="s">
        <v>27</v>
      </c>
      <c r="G5812">
        <v>4</v>
      </c>
      <c r="H5812">
        <v>203.26</v>
      </c>
      <c r="I5812">
        <v>0.15</v>
      </c>
      <c r="J5812">
        <v>691.08</v>
      </c>
      <c r="K5812">
        <v>550.33000000000004</v>
      </c>
      <c r="L5812">
        <v>140.75</v>
      </c>
      <c r="M5812" t="s">
        <v>40</v>
      </c>
      <c r="N5812" t="str">
        <f t="shared" si="90"/>
        <v>Medium</v>
      </c>
    </row>
    <row r="5813" spans="1:14" x14ac:dyDescent="0.3">
      <c r="A5813">
        <v>5812</v>
      </c>
      <c r="B5813" t="s">
        <v>2258</v>
      </c>
      <c r="C5813" s="2">
        <v>45415</v>
      </c>
      <c r="D5813" t="s">
        <v>24</v>
      </c>
      <c r="E5813" t="s">
        <v>15</v>
      </c>
      <c r="F5813" t="s">
        <v>27</v>
      </c>
      <c r="G5813">
        <v>4</v>
      </c>
      <c r="H5813">
        <v>325.26</v>
      </c>
      <c r="I5813">
        <v>0.09</v>
      </c>
      <c r="J5813">
        <v>1183.95</v>
      </c>
      <c r="K5813">
        <v>726.22</v>
      </c>
      <c r="L5813">
        <v>457.73</v>
      </c>
      <c r="M5813" t="s">
        <v>40</v>
      </c>
      <c r="N5813" t="str">
        <f t="shared" si="90"/>
        <v>Low</v>
      </c>
    </row>
    <row r="5814" spans="1:14" x14ac:dyDescent="0.3">
      <c r="A5814">
        <v>5813</v>
      </c>
      <c r="B5814" t="s">
        <v>202</v>
      </c>
      <c r="C5814" s="2">
        <v>45616</v>
      </c>
      <c r="D5814" t="s">
        <v>24</v>
      </c>
      <c r="E5814" t="s">
        <v>20</v>
      </c>
      <c r="F5814" t="s">
        <v>21</v>
      </c>
      <c r="G5814">
        <v>8</v>
      </c>
      <c r="H5814">
        <v>241.92</v>
      </c>
      <c r="I5814">
        <v>0.06</v>
      </c>
      <c r="J5814">
        <v>1819.24</v>
      </c>
      <c r="K5814">
        <v>1251.5999999999999</v>
      </c>
      <c r="L5814">
        <v>567.64</v>
      </c>
      <c r="M5814" t="s">
        <v>22</v>
      </c>
      <c r="N5814" t="str">
        <f t="shared" si="90"/>
        <v>Low</v>
      </c>
    </row>
    <row r="5815" spans="1:14" x14ac:dyDescent="0.3">
      <c r="A5815">
        <v>5814</v>
      </c>
      <c r="B5815" t="s">
        <v>26</v>
      </c>
      <c r="C5815" s="2">
        <v>45295</v>
      </c>
      <c r="D5815" t="s">
        <v>14</v>
      </c>
      <c r="E5815" t="s">
        <v>25</v>
      </c>
      <c r="F5815" t="s">
        <v>27</v>
      </c>
      <c r="G5815">
        <v>9</v>
      </c>
      <c r="H5815">
        <v>134.12</v>
      </c>
      <c r="I5815">
        <v>0.11</v>
      </c>
      <c r="J5815">
        <v>1074.3</v>
      </c>
      <c r="K5815">
        <v>624.49</v>
      </c>
      <c r="L5815">
        <v>449.81</v>
      </c>
      <c r="M5815" t="s">
        <v>46</v>
      </c>
      <c r="N5815" t="str">
        <f t="shared" si="90"/>
        <v>Medium</v>
      </c>
    </row>
    <row r="5816" spans="1:14" x14ac:dyDescent="0.3">
      <c r="A5816">
        <v>5815</v>
      </c>
      <c r="B5816" t="s">
        <v>322</v>
      </c>
      <c r="C5816" s="2">
        <v>45372</v>
      </c>
      <c r="D5816" t="s">
        <v>24</v>
      </c>
      <c r="E5816" t="s">
        <v>33</v>
      </c>
      <c r="F5816" t="s">
        <v>27</v>
      </c>
      <c r="G5816">
        <v>3</v>
      </c>
      <c r="H5816">
        <v>393.11</v>
      </c>
      <c r="I5816">
        <v>0.08</v>
      </c>
      <c r="J5816">
        <v>1084.98</v>
      </c>
      <c r="K5816">
        <v>780.26</v>
      </c>
      <c r="L5816">
        <v>304.72000000000003</v>
      </c>
      <c r="M5816" t="s">
        <v>17</v>
      </c>
      <c r="N5816" t="str">
        <f t="shared" si="90"/>
        <v>Low</v>
      </c>
    </row>
    <row r="5817" spans="1:14" x14ac:dyDescent="0.3">
      <c r="A5817">
        <v>5816</v>
      </c>
      <c r="B5817" t="s">
        <v>1975</v>
      </c>
      <c r="C5817" s="2">
        <v>45416</v>
      </c>
      <c r="D5817" t="s">
        <v>14</v>
      </c>
      <c r="E5817" t="s">
        <v>15</v>
      </c>
      <c r="F5817" t="s">
        <v>21</v>
      </c>
      <c r="G5817">
        <v>7</v>
      </c>
      <c r="H5817">
        <v>127.53</v>
      </c>
      <c r="I5817">
        <v>0.25</v>
      </c>
      <c r="J5817">
        <v>669.53</v>
      </c>
      <c r="K5817">
        <v>524.23</v>
      </c>
      <c r="L5817">
        <v>145.30000000000001</v>
      </c>
      <c r="M5817" t="s">
        <v>46</v>
      </c>
      <c r="N5817" t="str">
        <f t="shared" si="90"/>
        <v>High</v>
      </c>
    </row>
    <row r="5818" spans="1:14" x14ac:dyDescent="0.3">
      <c r="A5818">
        <v>5817</v>
      </c>
      <c r="B5818" t="s">
        <v>4298</v>
      </c>
      <c r="C5818" s="2">
        <v>45643</v>
      </c>
      <c r="D5818" t="s">
        <v>19</v>
      </c>
      <c r="E5818" t="s">
        <v>30</v>
      </c>
      <c r="F5818" t="s">
        <v>21</v>
      </c>
      <c r="G5818">
        <v>7</v>
      </c>
      <c r="H5818">
        <v>364.59</v>
      </c>
      <c r="I5818">
        <v>0.16</v>
      </c>
      <c r="J5818">
        <v>2143.79</v>
      </c>
      <c r="K5818">
        <v>1683.17</v>
      </c>
      <c r="L5818">
        <v>460.62</v>
      </c>
      <c r="M5818" t="s">
        <v>40</v>
      </c>
      <c r="N5818" t="str">
        <f t="shared" si="90"/>
        <v>Medium</v>
      </c>
    </row>
    <row r="5819" spans="1:14" x14ac:dyDescent="0.3">
      <c r="A5819">
        <v>5818</v>
      </c>
      <c r="B5819" t="s">
        <v>4299</v>
      </c>
      <c r="C5819" s="2">
        <v>45558</v>
      </c>
      <c r="D5819" t="s">
        <v>24</v>
      </c>
      <c r="E5819" t="s">
        <v>25</v>
      </c>
      <c r="F5819" t="s">
        <v>27</v>
      </c>
      <c r="G5819">
        <v>5</v>
      </c>
      <c r="H5819">
        <v>113.24</v>
      </c>
      <c r="I5819">
        <v>0.13</v>
      </c>
      <c r="J5819">
        <v>492.59</v>
      </c>
      <c r="K5819">
        <v>362.39</v>
      </c>
      <c r="L5819">
        <v>130.19999999999999</v>
      </c>
      <c r="M5819" t="s">
        <v>17</v>
      </c>
      <c r="N5819" t="str">
        <f t="shared" si="90"/>
        <v>Medium</v>
      </c>
    </row>
    <row r="5820" spans="1:14" x14ac:dyDescent="0.3">
      <c r="A5820">
        <v>5819</v>
      </c>
      <c r="B5820" t="s">
        <v>4300</v>
      </c>
      <c r="C5820" s="2">
        <v>45513</v>
      </c>
      <c r="D5820" t="s">
        <v>14</v>
      </c>
      <c r="E5820" t="s">
        <v>25</v>
      </c>
      <c r="F5820" t="s">
        <v>21</v>
      </c>
      <c r="G5820">
        <v>1</v>
      </c>
      <c r="H5820">
        <v>183.42</v>
      </c>
      <c r="I5820">
        <v>0.19</v>
      </c>
      <c r="J5820">
        <v>148.57</v>
      </c>
      <c r="K5820">
        <v>111.74</v>
      </c>
      <c r="L5820">
        <v>36.83</v>
      </c>
      <c r="M5820" t="s">
        <v>28</v>
      </c>
      <c r="N5820" t="str">
        <f t="shared" si="90"/>
        <v>Medium</v>
      </c>
    </row>
    <row r="5821" spans="1:14" x14ac:dyDescent="0.3">
      <c r="A5821">
        <v>5820</v>
      </c>
      <c r="B5821" t="s">
        <v>4301</v>
      </c>
      <c r="C5821" s="2">
        <v>45426</v>
      </c>
      <c r="D5821" t="s">
        <v>39</v>
      </c>
      <c r="E5821" t="s">
        <v>15</v>
      </c>
      <c r="F5821" t="s">
        <v>16</v>
      </c>
      <c r="G5821">
        <v>2</v>
      </c>
      <c r="H5821">
        <v>85.02</v>
      </c>
      <c r="I5821">
        <v>0.1</v>
      </c>
      <c r="J5821">
        <v>153.04</v>
      </c>
      <c r="K5821">
        <v>78.739999999999995</v>
      </c>
      <c r="L5821">
        <v>74.3</v>
      </c>
      <c r="M5821" t="s">
        <v>22</v>
      </c>
      <c r="N5821" t="str">
        <f t="shared" si="90"/>
        <v>Low</v>
      </c>
    </row>
    <row r="5822" spans="1:14" x14ac:dyDescent="0.3">
      <c r="A5822">
        <v>5821</v>
      </c>
      <c r="B5822" t="s">
        <v>4302</v>
      </c>
      <c r="C5822" s="2">
        <v>45297</v>
      </c>
      <c r="D5822" t="s">
        <v>39</v>
      </c>
      <c r="E5822" t="s">
        <v>25</v>
      </c>
      <c r="F5822" t="s">
        <v>27</v>
      </c>
      <c r="G5822">
        <v>6</v>
      </c>
      <c r="H5822">
        <v>126.24</v>
      </c>
      <c r="I5822">
        <v>0.12</v>
      </c>
      <c r="J5822">
        <v>666.55</v>
      </c>
      <c r="K5822">
        <v>378.36</v>
      </c>
      <c r="L5822">
        <v>288.19</v>
      </c>
      <c r="M5822" t="s">
        <v>17</v>
      </c>
      <c r="N5822" t="str">
        <f t="shared" si="90"/>
        <v>Medium</v>
      </c>
    </row>
    <row r="5823" spans="1:14" x14ac:dyDescent="0.3">
      <c r="A5823">
        <v>5822</v>
      </c>
      <c r="B5823" t="s">
        <v>4303</v>
      </c>
      <c r="C5823" s="2">
        <v>45515</v>
      </c>
      <c r="D5823" t="s">
        <v>39</v>
      </c>
      <c r="E5823" t="s">
        <v>20</v>
      </c>
      <c r="F5823" t="s">
        <v>27</v>
      </c>
      <c r="G5823">
        <v>8</v>
      </c>
      <c r="H5823">
        <v>395.79</v>
      </c>
      <c r="I5823">
        <v>0.1</v>
      </c>
      <c r="J5823">
        <v>2849.69</v>
      </c>
      <c r="K5823">
        <v>1709.01</v>
      </c>
      <c r="L5823">
        <v>1140.68</v>
      </c>
      <c r="M5823" t="s">
        <v>22</v>
      </c>
      <c r="N5823" t="str">
        <f t="shared" si="90"/>
        <v>Low</v>
      </c>
    </row>
    <row r="5824" spans="1:14" x14ac:dyDescent="0.3">
      <c r="A5824">
        <v>5823</v>
      </c>
      <c r="B5824" t="s">
        <v>4304</v>
      </c>
      <c r="C5824" s="2">
        <v>45299</v>
      </c>
      <c r="D5824" t="s">
        <v>19</v>
      </c>
      <c r="E5824" t="s">
        <v>25</v>
      </c>
      <c r="F5824" t="s">
        <v>21</v>
      </c>
      <c r="G5824">
        <v>5</v>
      </c>
      <c r="H5824">
        <v>139.36000000000001</v>
      </c>
      <c r="I5824">
        <v>0.19</v>
      </c>
      <c r="J5824">
        <v>564.41</v>
      </c>
      <c r="K5824">
        <v>284.37</v>
      </c>
      <c r="L5824">
        <v>280.04000000000002</v>
      </c>
      <c r="M5824" t="s">
        <v>22</v>
      </c>
      <c r="N5824" t="str">
        <f t="shared" si="90"/>
        <v>Medium</v>
      </c>
    </row>
    <row r="5825" spans="1:14" x14ac:dyDescent="0.3">
      <c r="A5825">
        <v>5824</v>
      </c>
      <c r="B5825" t="s">
        <v>2930</v>
      </c>
      <c r="C5825" s="2">
        <v>45440</v>
      </c>
      <c r="D5825" t="s">
        <v>14</v>
      </c>
      <c r="E5825" t="s">
        <v>25</v>
      </c>
      <c r="F5825" t="s">
        <v>16</v>
      </c>
      <c r="G5825">
        <v>2</v>
      </c>
      <c r="H5825">
        <v>324.47000000000003</v>
      </c>
      <c r="I5825">
        <v>0.17</v>
      </c>
      <c r="J5825">
        <v>538.62</v>
      </c>
      <c r="K5825">
        <v>270.13</v>
      </c>
      <c r="L5825">
        <v>268.49</v>
      </c>
      <c r="M5825" t="s">
        <v>17</v>
      </c>
      <c r="N5825" t="str">
        <f t="shared" si="90"/>
        <v>Medium</v>
      </c>
    </row>
    <row r="5826" spans="1:14" x14ac:dyDescent="0.3">
      <c r="A5826">
        <v>5825</v>
      </c>
      <c r="B5826" t="s">
        <v>1181</v>
      </c>
      <c r="C5826" s="2">
        <v>45298</v>
      </c>
      <c r="D5826" t="s">
        <v>19</v>
      </c>
      <c r="E5826" t="s">
        <v>33</v>
      </c>
      <c r="F5826" t="s">
        <v>21</v>
      </c>
      <c r="G5826">
        <v>3</v>
      </c>
      <c r="H5826">
        <v>478.35</v>
      </c>
      <c r="I5826">
        <v>7.0000000000000007E-2</v>
      </c>
      <c r="J5826">
        <v>1334.6</v>
      </c>
      <c r="K5826">
        <v>719.6</v>
      </c>
      <c r="L5826">
        <v>615</v>
      </c>
      <c r="M5826" t="s">
        <v>46</v>
      </c>
      <c r="N5826" t="str">
        <f t="shared" si="90"/>
        <v>Low</v>
      </c>
    </row>
    <row r="5827" spans="1:14" x14ac:dyDescent="0.3">
      <c r="A5827">
        <v>5826</v>
      </c>
      <c r="B5827" t="s">
        <v>4305</v>
      </c>
      <c r="C5827" s="2">
        <v>45450</v>
      </c>
      <c r="D5827" t="s">
        <v>14</v>
      </c>
      <c r="E5827" t="s">
        <v>25</v>
      </c>
      <c r="F5827" t="s">
        <v>16</v>
      </c>
      <c r="G5827">
        <v>5</v>
      </c>
      <c r="H5827">
        <v>349.57</v>
      </c>
      <c r="I5827">
        <v>0.23</v>
      </c>
      <c r="J5827">
        <v>1345.84</v>
      </c>
      <c r="K5827">
        <v>816.92</v>
      </c>
      <c r="L5827">
        <v>528.91999999999996</v>
      </c>
      <c r="M5827" t="s">
        <v>28</v>
      </c>
      <c r="N5827" t="str">
        <f t="shared" ref="N5827:N5890" si="91">_xlfn.IFS(I5827=0,"No Discount",I5827&gt;=0.21,"High",I5827&gt;=0.11,"Medium",I5827&gt;=0.01,"Low")</f>
        <v>High</v>
      </c>
    </row>
    <row r="5828" spans="1:14" x14ac:dyDescent="0.3">
      <c r="A5828">
        <v>5827</v>
      </c>
      <c r="B5828" t="s">
        <v>3729</v>
      </c>
      <c r="C5828" s="2">
        <v>45425</v>
      </c>
      <c r="D5828" t="s">
        <v>24</v>
      </c>
      <c r="E5828" t="s">
        <v>30</v>
      </c>
      <c r="F5828" t="s">
        <v>27</v>
      </c>
      <c r="G5828">
        <v>7</v>
      </c>
      <c r="H5828">
        <v>443.38</v>
      </c>
      <c r="I5828">
        <v>0.24</v>
      </c>
      <c r="J5828">
        <v>2358.7800000000002</v>
      </c>
      <c r="K5828">
        <v>1276.74</v>
      </c>
      <c r="L5828">
        <v>1082.04</v>
      </c>
      <c r="M5828" t="s">
        <v>28</v>
      </c>
      <c r="N5828" t="str">
        <f t="shared" si="91"/>
        <v>High</v>
      </c>
    </row>
    <row r="5829" spans="1:14" x14ac:dyDescent="0.3">
      <c r="A5829">
        <v>5828</v>
      </c>
      <c r="B5829" t="s">
        <v>4306</v>
      </c>
      <c r="C5829" s="2">
        <v>45576</v>
      </c>
      <c r="D5829" t="s">
        <v>19</v>
      </c>
      <c r="E5829" t="s">
        <v>25</v>
      </c>
      <c r="F5829" t="s">
        <v>21</v>
      </c>
      <c r="G5829">
        <v>8</v>
      </c>
      <c r="H5829">
        <v>197.2</v>
      </c>
      <c r="I5829">
        <v>0.28999999999999998</v>
      </c>
      <c r="J5829">
        <v>1120.0999999999999</v>
      </c>
      <c r="K5829">
        <v>651.13</v>
      </c>
      <c r="L5829">
        <v>468.97</v>
      </c>
      <c r="M5829" t="s">
        <v>46</v>
      </c>
      <c r="N5829" t="str">
        <f t="shared" si="91"/>
        <v>High</v>
      </c>
    </row>
    <row r="5830" spans="1:14" x14ac:dyDescent="0.3">
      <c r="A5830">
        <v>5829</v>
      </c>
      <c r="B5830" t="s">
        <v>4307</v>
      </c>
      <c r="C5830" s="2">
        <v>45591</v>
      </c>
      <c r="D5830" t="s">
        <v>19</v>
      </c>
      <c r="E5830" t="s">
        <v>30</v>
      </c>
      <c r="F5830" t="s">
        <v>27</v>
      </c>
      <c r="G5830">
        <v>9</v>
      </c>
      <c r="H5830">
        <v>190.47</v>
      </c>
      <c r="I5830">
        <v>0.23</v>
      </c>
      <c r="J5830">
        <v>1319.96</v>
      </c>
      <c r="K5830">
        <v>957.19</v>
      </c>
      <c r="L5830">
        <v>362.77</v>
      </c>
      <c r="M5830" t="s">
        <v>22</v>
      </c>
      <c r="N5830" t="str">
        <f t="shared" si="91"/>
        <v>High</v>
      </c>
    </row>
    <row r="5831" spans="1:14" x14ac:dyDescent="0.3">
      <c r="A5831">
        <v>5830</v>
      </c>
      <c r="B5831" t="s">
        <v>2657</v>
      </c>
      <c r="C5831" s="2">
        <v>45594</v>
      </c>
      <c r="D5831" t="s">
        <v>39</v>
      </c>
      <c r="E5831" t="s">
        <v>33</v>
      </c>
      <c r="F5831" t="s">
        <v>16</v>
      </c>
      <c r="G5831">
        <v>8</v>
      </c>
      <c r="H5831">
        <v>180.94</v>
      </c>
      <c r="I5831">
        <v>0.12</v>
      </c>
      <c r="J5831">
        <v>1273.82</v>
      </c>
      <c r="K5831">
        <v>768.12</v>
      </c>
      <c r="L5831">
        <v>505.7</v>
      </c>
      <c r="M5831" t="s">
        <v>22</v>
      </c>
      <c r="N5831" t="str">
        <f t="shared" si="91"/>
        <v>Medium</v>
      </c>
    </row>
    <row r="5832" spans="1:14" x14ac:dyDescent="0.3">
      <c r="A5832">
        <v>5831</v>
      </c>
      <c r="B5832" t="s">
        <v>4308</v>
      </c>
      <c r="C5832" s="2">
        <v>45309</v>
      </c>
      <c r="D5832" t="s">
        <v>19</v>
      </c>
      <c r="E5832" t="s">
        <v>20</v>
      </c>
      <c r="F5832" t="s">
        <v>27</v>
      </c>
      <c r="G5832">
        <v>6</v>
      </c>
      <c r="H5832">
        <v>458.21</v>
      </c>
      <c r="I5832">
        <v>0.23</v>
      </c>
      <c r="J5832">
        <v>2116.9299999999998</v>
      </c>
      <c r="K5832">
        <v>1394.17</v>
      </c>
      <c r="L5832">
        <v>722.76</v>
      </c>
      <c r="M5832" t="s">
        <v>17</v>
      </c>
      <c r="N5832" t="str">
        <f t="shared" si="91"/>
        <v>High</v>
      </c>
    </row>
    <row r="5833" spans="1:14" x14ac:dyDescent="0.3">
      <c r="A5833">
        <v>5832</v>
      </c>
      <c r="B5833" t="s">
        <v>4309</v>
      </c>
      <c r="C5833" s="2">
        <v>45360</v>
      </c>
      <c r="D5833" t="s">
        <v>39</v>
      </c>
      <c r="E5833" t="s">
        <v>30</v>
      </c>
      <c r="F5833" t="s">
        <v>21</v>
      </c>
      <c r="G5833">
        <v>4</v>
      </c>
      <c r="H5833">
        <v>200.75</v>
      </c>
      <c r="I5833">
        <v>0.06</v>
      </c>
      <c r="J5833">
        <v>754.82</v>
      </c>
      <c r="K5833">
        <v>490.69</v>
      </c>
      <c r="L5833">
        <v>264.13</v>
      </c>
      <c r="M5833" t="s">
        <v>22</v>
      </c>
      <c r="N5833" t="str">
        <f t="shared" si="91"/>
        <v>Low</v>
      </c>
    </row>
    <row r="5834" spans="1:14" x14ac:dyDescent="0.3">
      <c r="A5834">
        <v>5833</v>
      </c>
      <c r="B5834" t="s">
        <v>1938</v>
      </c>
      <c r="C5834" s="2">
        <v>45657</v>
      </c>
      <c r="D5834" t="s">
        <v>39</v>
      </c>
      <c r="E5834" t="s">
        <v>33</v>
      </c>
      <c r="F5834" t="s">
        <v>16</v>
      </c>
      <c r="G5834">
        <v>4</v>
      </c>
      <c r="H5834">
        <v>334.33</v>
      </c>
      <c r="I5834">
        <v>0.17</v>
      </c>
      <c r="J5834">
        <v>1109.98</v>
      </c>
      <c r="K5834">
        <v>707.22</v>
      </c>
      <c r="L5834">
        <v>402.76</v>
      </c>
      <c r="M5834" t="s">
        <v>22</v>
      </c>
      <c r="N5834" t="str">
        <f t="shared" si="91"/>
        <v>Medium</v>
      </c>
    </row>
    <row r="5835" spans="1:14" x14ac:dyDescent="0.3">
      <c r="A5835">
        <v>5834</v>
      </c>
      <c r="B5835" t="s">
        <v>1761</v>
      </c>
      <c r="C5835" s="2">
        <v>45433</v>
      </c>
      <c r="D5835" t="s">
        <v>14</v>
      </c>
      <c r="E5835" t="s">
        <v>25</v>
      </c>
      <c r="F5835" t="s">
        <v>27</v>
      </c>
      <c r="G5835">
        <v>5</v>
      </c>
      <c r="H5835">
        <v>59.65</v>
      </c>
      <c r="I5835">
        <v>0.28000000000000003</v>
      </c>
      <c r="J5835">
        <v>214.74</v>
      </c>
      <c r="K5835">
        <v>133.38999999999999</v>
      </c>
      <c r="L5835">
        <v>81.349999999999994</v>
      </c>
      <c r="M5835" t="s">
        <v>22</v>
      </c>
      <c r="N5835" t="str">
        <f t="shared" si="91"/>
        <v>High</v>
      </c>
    </row>
    <row r="5836" spans="1:14" x14ac:dyDescent="0.3">
      <c r="A5836">
        <v>5835</v>
      </c>
      <c r="B5836" t="s">
        <v>1175</v>
      </c>
      <c r="C5836" s="2">
        <v>45408</v>
      </c>
      <c r="D5836" t="s">
        <v>24</v>
      </c>
      <c r="E5836" t="s">
        <v>30</v>
      </c>
      <c r="F5836" t="s">
        <v>16</v>
      </c>
      <c r="G5836">
        <v>5</v>
      </c>
      <c r="H5836">
        <v>496.62</v>
      </c>
      <c r="I5836">
        <v>7.0000000000000007E-2</v>
      </c>
      <c r="J5836">
        <v>2309.2800000000002</v>
      </c>
      <c r="K5836">
        <v>1723.48</v>
      </c>
      <c r="L5836">
        <v>585.79999999999995</v>
      </c>
      <c r="M5836" t="s">
        <v>17</v>
      </c>
      <c r="N5836" t="str">
        <f t="shared" si="91"/>
        <v>Low</v>
      </c>
    </row>
    <row r="5837" spans="1:14" x14ac:dyDescent="0.3">
      <c r="A5837">
        <v>5836</v>
      </c>
      <c r="B5837" t="s">
        <v>4310</v>
      </c>
      <c r="C5837" s="2">
        <v>45297</v>
      </c>
      <c r="D5837" t="s">
        <v>14</v>
      </c>
      <c r="E5837" t="s">
        <v>33</v>
      </c>
      <c r="F5837" t="s">
        <v>21</v>
      </c>
      <c r="G5837">
        <v>3</v>
      </c>
      <c r="H5837">
        <v>430.4</v>
      </c>
      <c r="I5837">
        <v>0.2</v>
      </c>
      <c r="J5837">
        <v>1032.96</v>
      </c>
      <c r="K5837">
        <v>796.23</v>
      </c>
      <c r="L5837">
        <v>236.73</v>
      </c>
      <c r="M5837" t="s">
        <v>28</v>
      </c>
      <c r="N5837" t="str">
        <f t="shared" si="91"/>
        <v>Medium</v>
      </c>
    </row>
    <row r="5838" spans="1:14" x14ac:dyDescent="0.3">
      <c r="A5838">
        <v>5837</v>
      </c>
      <c r="B5838" t="s">
        <v>4311</v>
      </c>
      <c r="C5838" s="2">
        <v>45393</v>
      </c>
      <c r="D5838" t="s">
        <v>14</v>
      </c>
      <c r="E5838" t="s">
        <v>33</v>
      </c>
      <c r="F5838" t="s">
        <v>16</v>
      </c>
      <c r="G5838">
        <v>6</v>
      </c>
      <c r="H5838">
        <v>335</v>
      </c>
      <c r="I5838">
        <v>0.28999999999999998</v>
      </c>
      <c r="J5838">
        <v>1427.1</v>
      </c>
      <c r="K5838">
        <v>1031.01</v>
      </c>
      <c r="L5838">
        <v>396.09</v>
      </c>
      <c r="M5838" t="s">
        <v>22</v>
      </c>
      <c r="N5838" t="str">
        <f t="shared" si="91"/>
        <v>High</v>
      </c>
    </row>
    <row r="5839" spans="1:14" x14ac:dyDescent="0.3">
      <c r="A5839">
        <v>5838</v>
      </c>
      <c r="B5839" t="s">
        <v>2760</v>
      </c>
      <c r="C5839" s="2">
        <v>45468</v>
      </c>
      <c r="D5839" t="s">
        <v>14</v>
      </c>
      <c r="E5839" t="s">
        <v>25</v>
      </c>
      <c r="F5839" t="s">
        <v>27</v>
      </c>
      <c r="G5839">
        <v>7</v>
      </c>
      <c r="H5839">
        <v>492.21</v>
      </c>
      <c r="I5839">
        <v>0.1</v>
      </c>
      <c r="J5839">
        <v>3100.92</v>
      </c>
      <c r="K5839">
        <v>2161.62</v>
      </c>
      <c r="L5839">
        <v>939.3</v>
      </c>
      <c r="M5839" t="s">
        <v>17</v>
      </c>
      <c r="N5839" t="str">
        <f t="shared" si="91"/>
        <v>Low</v>
      </c>
    </row>
    <row r="5840" spans="1:14" x14ac:dyDescent="0.3">
      <c r="A5840">
        <v>5839</v>
      </c>
      <c r="B5840" t="s">
        <v>3887</v>
      </c>
      <c r="C5840" s="2">
        <v>45392</v>
      </c>
      <c r="D5840" t="s">
        <v>24</v>
      </c>
      <c r="E5840" t="s">
        <v>33</v>
      </c>
      <c r="F5840" t="s">
        <v>16</v>
      </c>
      <c r="G5840">
        <v>2</v>
      </c>
      <c r="H5840">
        <v>75.16</v>
      </c>
      <c r="I5840">
        <v>0.11</v>
      </c>
      <c r="J5840">
        <v>133.78</v>
      </c>
      <c r="K5840">
        <v>87.96</v>
      </c>
      <c r="L5840">
        <v>45.82</v>
      </c>
      <c r="M5840" t="s">
        <v>40</v>
      </c>
      <c r="N5840" t="str">
        <f t="shared" si="91"/>
        <v>Medium</v>
      </c>
    </row>
    <row r="5841" spans="1:14" x14ac:dyDescent="0.3">
      <c r="A5841">
        <v>5840</v>
      </c>
      <c r="B5841" t="s">
        <v>2316</v>
      </c>
      <c r="C5841" s="2">
        <v>45528</v>
      </c>
      <c r="D5841" t="s">
        <v>24</v>
      </c>
      <c r="E5841" t="s">
        <v>25</v>
      </c>
      <c r="F5841" t="s">
        <v>16</v>
      </c>
      <c r="G5841">
        <v>9</v>
      </c>
      <c r="H5841">
        <v>163.6</v>
      </c>
      <c r="I5841">
        <v>0.24</v>
      </c>
      <c r="J5841">
        <v>1119.02</v>
      </c>
      <c r="K5841">
        <v>659.36</v>
      </c>
      <c r="L5841">
        <v>459.66</v>
      </c>
      <c r="M5841" t="s">
        <v>17</v>
      </c>
      <c r="N5841" t="str">
        <f t="shared" si="91"/>
        <v>High</v>
      </c>
    </row>
    <row r="5842" spans="1:14" x14ac:dyDescent="0.3">
      <c r="A5842">
        <v>5841</v>
      </c>
      <c r="B5842" t="s">
        <v>4312</v>
      </c>
      <c r="C5842" s="2">
        <v>45371</v>
      </c>
      <c r="D5842" t="s">
        <v>24</v>
      </c>
      <c r="E5842" t="s">
        <v>33</v>
      </c>
      <c r="F5842" t="s">
        <v>16</v>
      </c>
      <c r="G5842">
        <v>10</v>
      </c>
      <c r="H5842">
        <v>39</v>
      </c>
      <c r="I5842">
        <v>0.2</v>
      </c>
      <c r="J5842">
        <v>312</v>
      </c>
      <c r="K5842">
        <v>222.58</v>
      </c>
      <c r="L5842">
        <v>89.42</v>
      </c>
      <c r="M5842" t="s">
        <v>17</v>
      </c>
      <c r="N5842" t="str">
        <f t="shared" si="91"/>
        <v>Medium</v>
      </c>
    </row>
    <row r="5843" spans="1:14" x14ac:dyDescent="0.3">
      <c r="A5843">
        <v>5842</v>
      </c>
      <c r="B5843" t="s">
        <v>4313</v>
      </c>
      <c r="C5843" s="2">
        <v>45601</v>
      </c>
      <c r="D5843" t="s">
        <v>19</v>
      </c>
      <c r="E5843" t="s">
        <v>25</v>
      </c>
      <c r="F5843" t="s">
        <v>16</v>
      </c>
      <c r="G5843">
        <v>2</v>
      </c>
      <c r="H5843">
        <v>459.15</v>
      </c>
      <c r="I5843">
        <v>0.09</v>
      </c>
      <c r="J5843">
        <v>835.65</v>
      </c>
      <c r="K5843">
        <v>523.96</v>
      </c>
      <c r="L5843">
        <v>311.69</v>
      </c>
      <c r="M5843" t="s">
        <v>22</v>
      </c>
      <c r="N5843" t="str">
        <f t="shared" si="91"/>
        <v>Low</v>
      </c>
    </row>
    <row r="5844" spans="1:14" x14ac:dyDescent="0.3">
      <c r="A5844">
        <v>5843</v>
      </c>
      <c r="B5844" t="s">
        <v>3596</v>
      </c>
      <c r="C5844" s="2">
        <v>45379</v>
      </c>
      <c r="D5844" t="s">
        <v>14</v>
      </c>
      <c r="E5844" t="s">
        <v>30</v>
      </c>
      <c r="F5844" t="s">
        <v>27</v>
      </c>
      <c r="G5844">
        <v>8</v>
      </c>
      <c r="H5844">
        <v>190.7</v>
      </c>
      <c r="I5844">
        <v>0</v>
      </c>
      <c r="J5844">
        <v>1525.6</v>
      </c>
      <c r="K5844">
        <v>996.24</v>
      </c>
      <c r="L5844">
        <v>529.36</v>
      </c>
      <c r="M5844" t="s">
        <v>17</v>
      </c>
      <c r="N5844" t="str">
        <f t="shared" si="91"/>
        <v>No Discount</v>
      </c>
    </row>
    <row r="5845" spans="1:14" x14ac:dyDescent="0.3">
      <c r="A5845">
        <v>5844</v>
      </c>
      <c r="B5845" t="s">
        <v>4314</v>
      </c>
      <c r="C5845" s="2">
        <v>45639</v>
      </c>
      <c r="D5845" t="s">
        <v>19</v>
      </c>
      <c r="E5845" t="s">
        <v>33</v>
      </c>
      <c r="F5845" t="s">
        <v>21</v>
      </c>
      <c r="G5845">
        <v>3</v>
      </c>
      <c r="H5845">
        <v>370.87</v>
      </c>
      <c r="I5845">
        <v>0.14000000000000001</v>
      </c>
      <c r="J5845">
        <v>956.84</v>
      </c>
      <c r="K5845">
        <v>734.77</v>
      </c>
      <c r="L5845">
        <v>222.07</v>
      </c>
      <c r="M5845" t="s">
        <v>22</v>
      </c>
      <c r="N5845" t="str">
        <f t="shared" si="91"/>
        <v>Medium</v>
      </c>
    </row>
    <row r="5846" spans="1:14" x14ac:dyDescent="0.3">
      <c r="A5846">
        <v>5845</v>
      </c>
      <c r="B5846" t="s">
        <v>778</v>
      </c>
      <c r="C5846" s="2">
        <v>45323</v>
      </c>
      <c r="D5846" t="s">
        <v>14</v>
      </c>
      <c r="E5846" t="s">
        <v>20</v>
      </c>
      <c r="F5846" t="s">
        <v>16</v>
      </c>
      <c r="G5846">
        <v>1</v>
      </c>
      <c r="H5846">
        <v>22.75</v>
      </c>
      <c r="I5846">
        <v>0.1</v>
      </c>
      <c r="J5846">
        <v>20.48</v>
      </c>
      <c r="K5846">
        <v>10.47</v>
      </c>
      <c r="L5846">
        <v>10.01</v>
      </c>
      <c r="M5846" t="s">
        <v>22</v>
      </c>
      <c r="N5846" t="str">
        <f t="shared" si="91"/>
        <v>Low</v>
      </c>
    </row>
    <row r="5847" spans="1:14" x14ac:dyDescent="0.3">
      <c r="A5847">
        <v>5846</v>
      </c>
      <c r="B5847" t="s">
        <v>4315</v>
      </c>
      <c r="C5847" s="2">
        <v>45484</v>
      </c>
      <c r="D5847" t="s">
        <v>19</v>
      </c>
      <c r="E5847" t="s">
        <v>30</v>
      </c>
      <c r="F5847" t="s">
        <v>16</v>
      </c>
      <c r="G5847">
        <v>10</v>
      </c>
      <c r="H5847">
        <v>61.19</v>
      </c>
      <c r="I5847">
        <v>0.13</v>
      </c>
      <c r="J5847">
        <v>532.35</v>
      </c>
      <c r="K5847">
        <v>278.89999999999998</v>
      </c>
      <c r="L5847">
        <v>253.45</v>
      </c>
      <c r="M5847" t="s">
        <v>17</v>
      </c>
      <c r="N5847" t="str">
        <f t="shared" si="91"/>
        <v>Medium</v>
      </c>
    </row>
    <row r="5848" spans="1:14" x14ac:dyDescent="0.3">
      <c r="A5848">
        <v>5847</v>
      </c>
      <c r="B5848" t="s">
        <v>4316</v>
      </c>
      <c r="C5848" s="2">
        <v>45444</v>
      </c>
      <c r="D5848" t="s">
        <v>24</v>
      </c>
      <c r="E5848" t="s">
        <v>25</v>
      </c>
      <c r="F5848" t="s">
        <v>21</v>
      </c>
      <c r="G5848">
        <v>3</v>
      </c>
      <c r="H5848">
        <v>175.49</v>
      </c>
      <c r="I5848">
        <v>0.28000000000000003</v>
      </c>
      <c r="J5848">
        <v>379.06</v>
      </c>
      <c r="K5848">
        <v>284.98</v>
      </c>
      <c r="L5848">
        <v>94.08</v>
      </c>
      <c r="M5848" t="s">
        <v>28</v>
      </c>
      <c r="N5848" t="str">
        <f t="shared" si="91"/>
        <v>High</v>
      </c>
    </row>
    <row r="5849" spans="1:14" x14ac:dyDescent="0.3">
      <c r="A5849">
        <v>5848</v>
      </c>
      <c r="B5849" t="s">
        <v>4317</v>
      </c>
      <c r="C5849" s="2">
        <v>45459</v>
      </c>
      <c r="D5849" t="s">
        <v>39</v>
      </c>
      <c r="E5849" t="s">
        <v>33</v>
      </c>
      <c r="F5849" t="s">
        <v>27</v>
      </c>
      <c r="G5849">
        <v>3</v>
      </c>
      <c r="H5849">
        <v>87.36</v>
      </c>
      <c r="I5849">
        <v>0.01</v>
      </c>
      <c r="J5849">
        <v>259.45999999999998</v>
      </c>
      <c r="K5849">
        <v>139.22</v>
      </c>
      <c r="L5849">
        <v>120.24</v>
      </c>
      <c r="M5849" t="s">
        <v>17</v>
      </c>
      <c r="N5849" t="str">
        <f t="shared" si="91"/>
        <v>Low</v>
      </c>
    </row>
    <row r="5850" spans="1:14" x14ac:dyDescent="0.3">
      <c r="A5850">
        <v>5849</v>
      </c>
      <c r="B5850" t="s">
        <v>344</v>
      </c>
      <c r="C5850" s="2">
        <v>45633</v>
      </c>
      <c r="D5850" t="s">
        <v>24</v>
      </c>
      <c r="E5850" t="s">
        <v>20</v>
      </c>
      <c r="F5850" t="s">
        <v>21</v>
      </c>
      <c r="G5850">
        <v>3</v>
      </c>
      <c r="H5850">
        <v>140.05000000000001</v>
      </c>
      <c r="I5850">
        <v>0.06</v>
      </c>
      <c r="J5850">
        <v>394.94</v>
      </c>
      <c r="K5850">
        <v>252.31</v>
      </c>
      <c r="L5850">
        <v>142.63</v>
      </c>
      <c r="M5850" t="s">
        <v>40</v>
      </c>
      <c r="N5850" t="str">
        <f t="shared" si="91"/>
        <v>Low</v>
      </c>
    </row>
    <row r="5851" spans="1:14" x14ac:dyDescent="0.3">
      <c r="A5851">
        <v>5850</v>
      </c>
      <c r="B5851" t="s">
        <v>3762</v>
      </c>
      <c r="C5851" s="2">
        <v>45306</v>
      </c>
      <c r="D5851" t="s">
        <v>19</v>
      </c>
      <c r="E5851" t="s">
        <v>25</v>
      </c>
      <c r="F5851" t="s">
        <v>16</v>
      </c>
      <c r="G5851">
        <v>1</v>
      </c>
      <c r="H5851">
        <v>275.14999999999998</v>
      </c>
      <c r="I5851">
        <v>0.17</v>
      </c>
      <c r="J5851">
        <v>228.37</v>
      </c>
      <c r="K5851">
        <v>159.34</v>
      </c>
      <c r="L5851">
        <v>69.03</v>
      </c>
      <c r="M5851" t="s">
        <v>22</v>
      </c>
      <c r="N5851" t="str">
        <f t="shared" si="91"/>
        <v>Medium</v>
      </c>
    </row>
    <row r="5852" spans="1:14" x14ac:dyDescent="0.3">
      <c r="A5852">
        <v>5851</v>
      </c>
      <c r="B5852" t="s">
        <v>2039</v>
      </c>
      <c r="C5852" s="2">
        <v>45402</v>
      </c>
      <c r="D5852" t="s">
        <v>24</v>
      </c>
      <c r="E5852" t="s">
        <v>15</v>
      </c>
      <c r="F5852" t="s">
        <v>21</v>
      </c>
      <c r="G5852">
        <v>9</v>
      </c>
      <c r="H5852">
        <v>121.24</v>
      </c>
      <c r="I5852">
        <v>0.19</v>
      </c>
      <c r="J5852">
        <v>883.84</v>
      </c>
      <c r="K5852">
        <v>620.16</v>
      </c>
      <c r="L5852">
        <v>263.68</v>
      </c>
      <c r="M5852" t="s">
        <v>28</v>
      </c>
      <c r="N5852" t="str">
        <f t="shared" si="91"/>
        <v>Medium</v>
      </c>
    </row>
    <row r="5853" spans="1:14" x14ac:dyDescent="0.3">
      <c r="A5853">
        <v>5852</v>
      </c>
      <c r="B5853" t="s">
        <v>4318</v>
      </c>
      <c r="C5853" s="2">
        <v>45506</v>
      </c>
      <c r="D5853" t="s">
        <v>39</v>
      </c>
      <c r="E5853" t="s">
        <v>33</v>
      </c>
      <c r="F5853" t="s">
        <v>16</v>
      </c>
      <c r="G5853">
        <v>9</v>
      </c>
      <c r="H5853">
        <v>199.43</v>
      </c>
      <c r="I5853">
        <v>0.25</v>
      </c>
      <c r="J5853">
        <v>1346.15</v>
      </c>
      <c r="K5853">
        <v>690.17</v>
      </c>
      <c r="L5853">
        <v>655.98</v>
      </c>
      <c r="M5853" t="s">
        <v>40</v>
      </c>
      <c r="N5853" t="str">
        <f t="shared" si="91"/>
        <v>High</v>
      </c>
    </row>
    <row r="5854" spans="1:14" x14ac:dyDescent="0.3">
      <c r="A5854">
        <v>5853</v>
      </c>
      <c r="B5854" t="s">
        <v>4319</v>
      </c>
      <c r="C5854" s="2">
        <v>45514</v>
      </c>
      <c r="D5854" t="s">
        <v>19</v>
      </c>
      <c r="E5854" t="s">
        <v>15</v>
      </c>
      <c r="F5854" t="s">
        <v>16</v>
      </c>
      <c r="G5854">
        <v>9</v>
      </c>
      <c r="H5854">
        <v>71.599999999999994</v>
      </c>
      <c r="I5854">
        <v>0.22</v>
      </c>
      <c r="J5854">
        <v>502.63</v>
      </c>
      <c r="K5854">
        <v>254.19</v>
      </c>
      <c r="L5854">
        <v>248.44</v>
      </c>
      <c r="M5854" t="s">
        <v>40</v>
      </c>
      <c r="N5854" t="str">
        <f t="shared" si="91"/>
        <v>High</v>
      </c>
    </row>
    <row r="5855" spans="1:14" x14ac:dyDescent="0.3">
      <c r="A5855">
        <v>5854</v>
      </c>
      <c r="B5855" t="s">
        <v>2183</v>
      </c>
      <c r="C5855" s="2">
        <v>45576</v>
      </c>
      <c r="D5855" t="s">
        <v>14</v>
      </c>
      <c r="E5855" t="s">
        <v>25</v>
      </c>
      <c r="F5855" t="s">
        <v>16</v>
      </c>
      <c r="G5855">
        <v>2</v>
      </c>
      <c r="H5855">
        <v>152.49</v>
      </c>
      <c r="I5855">
        <v>0.17</v>
      </c>
      <c r="J5855">
        <v>253.13</v>
      </c>
      <c r="K5855">
        <v>158.28</v>
      </c>
      <c r="L5855">
        <v>94.85</v>
      </c>
      <c r="M5855" t="s">
        <v>46</v>
      </c>
      <c r="N5855" t="str">
        <f t="shared" si="91"/>
        <v>Medium</v>
      </c>
    </row>
    <row r="5856" spans="1:14" x14ac:dyDescent="0.3">
      <c r="A5856">
        <v>5855</v>
      </c>
      <c r="B5856" t="s">
        <v>1519</v>
      </c>
      <c r="C5856" s="2">
        <v>45638</v>
      </c>
      <c r="D5856" t="s">
        <v>14</v>
      </c>
      <c r="E5856" t="s">
        <v>15</v>
      </c>
      <c r="F5856" t="s">
        <v>21</v>
      </c>
      <c r="G5856">
        <v>7</v>
      </c>
      <c r="H5856">
        <v>438.19</v>
      </c>
      <c r="I5856">
        <v>0.09</v>
      </c>
      <c r="J5856">
        <v>2791.27</v>
      </c>
      <c r="K5856">
        <v>1925.98</v>
      </c>
      <c r="L5856">
        <v>865.29</v>
      </c>
      <c r="M5856" t="s">
        <v>22</v>
      </c>
      <c r="N5856" t="str">
        <f t="shared" si="91"/>
        <v>Low</v>
      </c>
    </row>
    <row r="5857" spans="1:14" x14ac:dyDescent="0.3">
      <c r="A5857">
        <v>5856</v>
      </c>
      <c r="B5857" t="s">
        <v>4320</v>
      </c>
      <c r="C5857" s="2">
        <v>45398</v>
      </c>
      <c r="D5857" t="s">
        <v>14</v>
      </c>
      <c r="E5857" t="s">
        <v>15</v>
      </c>
      <c r="F5857" t="s">
        <v>16</v>
      </c>
      <c r="G5857">
        <v>9</v>
      </c>
      <c r="H5857">
        <v>379.89</v>
      </c>
      <c r="I5857">
        <v>0.21</v>
      </c>
      <c r="J5857">
        <v>2701.02</v>
      </c>
      <c r="K5857">
        <v>1609.78</v>
      </c>
      <c r="L5857">
        <v>1091.24</v>
      </c>
      <c r="M5857" t="s">
        <v>28</v>
      </c>
      <c r="N5857" t="str">
        <f t="shared" si="91"/>
        <v>High</v>
      </c>
    </row>
    <row r="5858" spans="1:14" x14ac:dyDescent="0.3">
      <c r="A5858">
        <v>5857</v>
      </c>
      <c r="B5858" t="s">
        <v>4257</v>
      </c>
      <c r="C5858" s="2">
        <v>45616</v>
      </c>
      <c r="D5858" t="s">
        <v>24</v>
      </c>
      <c r="E5858" t="s">
        <v>20</v>
      </c>
      <c r="F5858" t="s">
        <v>21</v>
      </c>
      <c r="G5858">
        <v>10</v>
      </c>
      <c r="H5858">
        <v>359.68</v>
      </c>
      <c r="I5858">
        <v>7.0000000000000007E-2</v>
      </c>
      <c r="J5858">
        <v>3345.02</v>
      </c>
      <c r="K5858">
        <v>2521.67</v>
      </c>
      <c r="L5858">
        <v>823.35</v>
      </c>
      <c r="M5858" t="s">
        <v>46</v>
      </c>
      <c r="N5858" t="str">
        <f t="shared" si="91"/>
        <v>Low</v>
      </c>
    </row>
    <row r="5859" spans="1:14" x14ac:dyDescent="0.3">
      <c r="A5859">
        <v>5858</v>
      </c>
      <c r="B5859" t="s">
        <v>571</v>
      </c>
      <c r="C5859" s="2">
        <v>45645</v>
      </c>
      <c r="D5859" t="s">
        <v>39</v>
      </c>
      <c r="E5859" t="s">
        <v>25</v>
      </c>
      <c r="F5859" t="s">
        <v>21</v>
      </c>
      <c r="G5859">
        <v>4</v>
      </c>
      <c r="H5859">
        <v>102.12</v>
      </c>
      <c r="I5859">
        <v>0.22</v>
      </c>
      <c r="J5859">
        <v>318.61</v>
      </c>
      <c r="K5859">
        <v>205.22</v>
      </c>
      <c r="L5859">
        <v>113.39</v>
      </c>
      <c r="M5859" t="s">
        <v>40</v>
      </c>
      <c r="N5859" t="str">
        <f t="shared" si="91"/>
        <v>High</v>
      </c>
    </row>
    <row r="5860" spans="1:14" x14ac:dyDescent="0.3">
      <c r="A5860">
        <v>5859</v>
      </c>
      <c r="B5860" t="s">
        <v>1907</v>
      </c>
      <c r="C5860" s="2">
        <v>45528</v>
      </c>
      <c r="D5860" t="s">
        <v>39</v>
      </c>
      <c r="E5860" t="s">
        <v>15</v>
      </c>
      <c r="F5860" t="s">
        <v>27</v>
      </c>
      <c r="G5860">
        <v>8</v>
      </c>
      <c r="H5860">
        <v>353.37</v>
      </c>
      <c r="I5860">
        <v>0.11</v>
      </c>
      <c r="J5860">
        <v>2515.9899999999998</v>
      </c>
      <c r="K5860">
        <v>1904.18</v>
      </c>
      <c r="L5860">
        <v>611.80999999999995</v>
      </c>
      <c r="M5860" t="s">
        <v>46</v>
      </c>
      <c r="N5860" t="str">
        <f t="shared" si="91"/>
        <v>Medium</v>
      </c>
    </row>
    <row r="5861" spans="1:14" x14ac:dyDescent="0.3">
      <c r="A5861">
        <v>5860</v>
      </c>
      <c r="B5861" t="s">
        <v>2844</v>
      </c>
      <c r="C5861" s="2">
        <v>45414</v>
      </c>
      <c r="D5861" t="s">
        <v>14</v>
      </c>
      <c r="E5861" t="s">
        <v>25</v>
      </c>
      <c r="F5861" t="s">
        <v>16</v>
      </c>
      <c r="G5861">
        <v>10</v>
      </c>
      <c r="H5861">
        <v>411.26</v>
      </c>
      <c r="I5861">
        <v>0</v>
      </c>
      <c r="J5861">
        <v>4112.6000000000004</v>
      </c>
      <c r="K5861">
        <v>2181.4</v>
      </c>
      <c r="L5861">
        <v>1931.2</v>
      </c>
      <c r="M5861" t="s">
        <v>28</v>
      </c>
      <c r="N5861" t="str">
        <f t="shared" si="91"/>
        <v>No Discount</v>
      </c>
    </row>
    <row r="5862" spans="1:14" x14ac:dyDescent="0.3">
      <c r="A5862">
        <v>5861</v>
      </c>
      <c r="B5862" t="s">
        <v>4321</v>
      </c>
      <c r="C5862" s="2">
        <v>45614</v>
      </c>
      <c r="D5862" t="s">
        <v>39</v>
      </c>
      <c r="E5862" t="s">
        <v>25</v>
      </c>
      <c r="F5862" t="s">
        <v>27</v>
      </c>
      <c r="G5862">
        <v>5</v>
      </c>
      <c r="H5862">
        <v>10.24</v>
      </c>
      <c r="I5862">
        <v>0.13</v>
      </c>
      <c r="J5862">
        <v>44.54</v>
      </c>
      <c r="K5862">
        <v>25.9</v>
      </c>
      <c r="L5862">
        <v>18.64</v>
      </c>
      <c r="M5862" t="s">
        <v>22</v>
      </c>
      <c r="N5862" t="str">
        <f t="shared" si="91"/>
        <v>Medium</v>
      </c>
    </row>
    <row r="5863" spans="1:14" x14ac:dyDescent="0.3">
      <c r="A5863">
        <v>5862</v>
      </c>
      <c r="B5863" t="s">
        <v>2052</v>
      </c>
      <c r="C5863" s="2">
        <v>45395</v>
      </c>
      <c r="D5863" t="s">
        <v>19</v>
      </c>
      <c r="E5863" t="s">
        <v>30</v>
      </c>
      <c r="F5863" t="s">
        <v>21</v>
      </c>
      <c r="G5863">
        <v>9</v>
      </c>
      <c r="H5863">
        <v>331.56</v>
      </c>
      <c r="I5863">
        <v>0.14000000000000001</v>
      </c>
      <c r="J5863">
        <v>2566.27</v>
      </c>
      <c r="K5863">
        <v>1886.86</v>
      </c>
      <c r="L5863">
        <v>679.41</v>
      </c>
      <c r="M5863" t="s">
        <v>22</v>
      </c>
      <c r="N5863" t="str">
        <f t="shared" si="91"/>
        <v>Medium</v>
      </c>
    </row>
    <row r="5864" spans="1:14" x14ac:dyDescent="0.3">
      <c r="A5864">
        <v>5863</v>
      </c>
      <c r="B5864" t="s">
        <v>4322</v>
      </c>
      <c r="C5864" s="2">
        <v>45502</v>
      </c>
      <c r="D5864" t="s">
        <v>19</v>
      </c>
      <c r="E5864" t="s">
        <v>15</v>
      </c>
      <c r="F5864" t="s">
        <v>16</v>
      </c>
      <c r="G5864">
        <v>2</v>
      </c>
      <c r="H5864">
        <v>496.36</v>
      </c>
      <c r="I5864">
        <v>0.01</v>
      </c>
      <c r="J5864">
        <v>982.79</v>
      </c>
      <c r="K5864">
        <v>564.28</v>
      </c>
      <c r="L5864">
        <v>418.51</v>
      </c>
      <c r="M5864" t="s">
        <v>40</v>
      </c>
      <c r="N5864" t="str">
        <f t="shared" si="91"/>
        <v>Low</v>
      </c>
    </row>
    <row r="5865" spans="1:14" x14ac:dyDescent="0.3">
      <c r="A5865">
        <v>5864</v>
      </c>
      <c r="B5865" t="s">
        <v>4323</v>
      </c>
      <c r="C5865" s="2">
        <v>45373</v>
      </c>
      <c r="D5865" t="s">
        <v>24</v>
      </c>
      <c r="E5865" t="s">
        <v>33</v>
      </c>
      <c r="F5865" t="s">
        <v>27</v>
      </c>
      <c r="G5865">
        <v>6</v>
      </c>
      <c r="H5865">
        <v>215.99</v>
      </c>
      <c r="I5865">
        <v>0.26</v>
      </c>
      <c r="J5865">
        <v>959</v>
      </c>
      <c r="K5865">
        <v>514.04999999999995</v>
      </c>
      <c r="L5865">
        <v>444.95</v>
      </c>
      <c r="M5865" t="s">
        <v>22</v>
      </c>
      <c r="N5865" t="str">
        <f t="shared" si="91"/>
        <v>High</v>
      </c>
    </row>
    <row r="5866" spans="1:14" x14ac:dyDescent="0.3">
      <c r="A5866">
        <v>5865</v>
      </c>
      <c r="B5866" t="s">
        <v>4324</v>
      </c>
      <c r="C5866" s="2">
        <v>45639</v>
      </c>
      <c r="D5866" t="s">
        <v>14</v>
      </c>
      <c r="E5866" t="s">
        <v>15</v>
      </c>
      <c r="F5866" t="s">
        <v>21</v>
      </c>
      <c r="G5866">
        <v>9</v>
      </c>
      <c r="H5866">
        <v>84.47</v>
      </c>
      <c r="I5866">
        <v>0.01</v>
      </c>
      <c r="J5866">
        <v>752.63</v>
      </c>
      <c r="K5866">
        <v>396.57</v>
      </c>
      <c r="L5866">
        <v>356.06</v>
      </c>
      <c r="M5866" t="s">
        <v>17</v>
      </c>
      <c r="N5866" t="str">
        <f t="shared" si="91"/>
        <v>Low</v>
      </c>
    </row>
    <row r="5867" spans="1:14" x14ac:dyDescent="0.3">
      <c r="A5867">
        <v>5866</v>
      </c>
      <c r="B5867" t="s">
        <v>4325</v>
      </c>
      <c r="C5867" s="2">
        <v>45407</v>
      </c>
      <c r="D5867" t="s">
        <v>19</v>
      </c>
      <c r="E5867" t="s">
        <v>20</v>
      </c>
      <c r="F5867" t="s">
        <v>21</v>
      </c>
      <c r="G5867">
        <v>3</v>
      </c>
      <c r="H5867">
        <v>312.5</v>
      </c>
      <c r="I5867">
        <v>0.28000000000000003</v>
      </c>
      <c r="J5867">
        <v>675</v>
      </c>
      <c r="K5867">
        <v>351.41</v>
      </c>
      <c r="L5867">
        <v>323.58999999999997</v>
      </c>
      <c r="M5867" t="s">
        <v>46</v>
      </c>
      <c r="N5867" t="str">
        <f t="shared" si="91"/>
        <v>High</v>
      </c>
    </row>
    <row r="5868" spans="1:14" x14ac:dyDescent="0.3">
      <c r="A5868">
        <v>5867</v>
      </c>
      <c r="B5868" t="s">
        <v>2723</v>
      </c>
      <c r="C5868" s="2">
        <v>45374</v>
      </c>
      <c r="D5868" t="s">
        <v>24</v>
      </c>
      <c r="E5868" t="s">
        <v>30</v>
      </c>
      <c r="F5868" t="s">
        <v>16</v>
      </c>
      <c r="G5868">
        <v>8</v>
      </c>
      <c r="H5868">
        <v>239.35</v>
      </c>
      <c r="I5868">
        <v>0.12</v>
      </c>
      <c r="J5868">
        <v>1685.02</v>
      </c>
      <c r="K5868">
        <v>1200.26</v>
      </c>
      <c r="L5868">
        <v>484.76</v>
      </c>
      <c r="M5868" t="s">
        <v>40</v>
      </c>
      <c r="N5868" t="str">
        <f t="shared" si="91"/>
        <v>Medium</v>
      </c>
    </row>
    <row r="5869" spans="1:14" x14ac:dyDescent="0.3">
      <c r="A5869">
        <v>5868</v>
      </c>
      <c r="B5869" t="s">
        <v>4326</v>
      </c>
      <c r="C5869" s="2">
        <v>45574</v>
      </c>
      <c r="D5869" t="s">
        <v>24</v>
      </c>
      <c r="E5869" t="s">
        <v>15</v>
      </c>
      <c r="F5869" t="s">
        <v>21</v>
      </c>
      <c r="G5869">
        <v>8</v>
      </c>
      <c r="H5869">
        <v>37.72</v>
      </c>
      <c r="I5869">
        <v>0.02</v>
      </c>
      <c r="J5869">
        <v>295.72000000000003</v>
      </c>
      <c r="K5869">
        <v>205.11</v>
      </c>
      <c r="L5869">
        <v>90.61</v>
      </c>
      <c r="M5869" t="s">
        <v>40</v>
      </c>
      <c r="N5869" t="str">
        <f t="shared" si="91"/>
        <v>Low</v>
      </c>
    </row>
    <row r="5870" spans="1:14" x14ac:dyDescent="0.3">
      <c r="A5870">
        <v>5869</v>
      </c>
      <c r="B5870" t="s">
        <v>4327</v>
      </c>
      <c r="C5870" s="2">
        <v>45514</v>
      </c>
      <c r="D5870" t="s">
        <v>14</v>
      </c>
      <c r="E5870" t="s">
        <v>15</v>
      </c>
      <c r="F5870" t="s">
        <v>16</v>
      </c>
      <c r="G5870">
        <v>9</v>
      </c>
      <c r="H5870">
        <v>157.71</v>
      </c>
      <c r="I5870">
        <v>0.09</v>
      </c>
      <c r="J5870">
        <v>1291.6400000000001</v>
      </c>
      <c r="K5870">
        <v>994.55</v>
      </c>
      <c r="L5870">
        <v>297.08999999999997</v>
      </c>
      <c r="M5870" t="s">
        <v>22</v>
      </c>
      <c r="N5870" t="str">
        <f t="shared" si="91"/>
        <v>Low</v>
      </c>
    </row>
    <row r="5871" spans="1:14" x14ac:dyDescent="0.3">
      <c r="A5871">
        <v>5870</v>
      </c>
      <c r="B5871" t="s">
        <v>4328</v>
      </c>
      <c r="C5871" s="2">
        <v>45430</v>
      </c>
      <c r="D5871" t="s">
        <v>24</v>
      </c>
      <c r="E5871" t="s">
        <v>33</v>
      </c>
      <c r="F5871" t="s">
        <v>16</v>
      </c>
      <c r="G5871">
        <v>7</v>
      </c>
      <c r="H5871">
        <v>403.73</v>
      </c>
      <c r="I5871">
        <v>0.06</v>
      </c>
      <c r="J5871">
        <v>2656.54</v>
      </c>
      <c r="K5871">
        <v>2057.13</v>
      </c>
      <c r="L5871">
        <v>599.41</v>
      </c>
      <c r="M5871" t="s">
        <v>17</v>
      </c>
      <c r="N5871" t="str">
        <f t="shared" si="91"/>
        <v>Low</v>
      </c>
    </row>
    <row r="5872" spans="1:14" x14ac:dyDescent="0.3">
      <c r="A5872">
        <v>5871</v>
      </c>
      <c r="B5872" t="s">
        <v>4329</v>
      </c>
      <c r="C5872" s="2">
        <v>45477</v>
      </c>
      <c r="D5872" t="s">
        <v>14</v>
      </c>
      <c r="E5872" t="s">
        <v>20</v>
      </c>
      <c r="F5872" t="s">
        <v>16</v>
      </c>
      <c r="G5872">
        <v>8</v>
      </c>
      <c r="H5872">
        <v>66.91</v>
      </c>
      <c r="I5872">
        <v>0.05</v>
      </c>
      <c r="J5872">
        <v>508.52</v>
      </c>
      <c r="K5872">
        <v>385.16</v>
      </c>
      <c r="L5872">
        <v>123.36</v>
      </c>
      <c r="M5872" t="s">
        <v>22</v>
      </c>
      <c r="N5872" t="str">
        <f t="shared" si="91"/>
        <v>Low</v>
      </c>
    </row>
    <row r="5873" spans="1:14" x14ac:dyDescent="0.3">
      <c r="A5873">
        <v>5872</v>
      </c>
      <c r="B5873" t="s">
        <v>2258</v>
      </c>
      <c r="C5873" s="2">
        <v>45456</v>
      </c>
      <c r="D5873" t="s">
        <v>14</v>
      </c>
      <c r="E5873" t="s">
        <v>20</v>
      </c>
      <c r="F5873" t="s">
        <v>21</v>
      </c>
      <c r="G5873">
        <v>3</v>
      </c>
      <c r="H5873">
        <v>423.14</v>
      </c>
      <c r="I5873">
        <v>0.26</v>
      </c>
      <c r="J5873">
        <v>939.37</v>
      </c>
      <c r="K5873">
        <v>730.53</v>
      </c>
      <c r="L5873">
        <v>208.84</v>
      </c>
      <c r="M5873" t="s">
        <v>40</v>
      </c>
      <c r="N5873" t="str">
        <f t="shared" si="91"/>
        <v>High</v>
      </c>
    </row>
    <row r="5874" spans="1:14" x14ac:dyDescent="0.3">
      <c r="A5874">
        <v>5873</v>
      </c>
      <c r="B5874" t="s">
        <v>53</v>
      </c>
      <c r="C5874" s="2">
        <v>45405</v>
      </c>
      <c r="D5874" t="s">
        <v>39</v>
      </c>
      <c r="E5874" t="s">
        <v>20</v>
      </c>
      <c r="F5874" t="s">
        <v>27</v>
      </c>
      <c r="G5874">
        <v>6</v>
      </c>
      <c r="H5874">
        <v>343.72</v>
      </c>
      <c r="I5874">
        <v>0.09</v>
      </c>
      <c r="J5874">
        <v>1876.71</v>
      </c>
      <c r="K5874">
        <v>1206.9000000000001</v>
      </c>
      <c r="L5874">
        <v>669.81</v>
      </c>
      <c r="M5874" t="s">
        <v>17</v>
      </c>
      <c r="N5874" t="str">
        <f t="shared" si="91"/>
        <v>Low</v>
      </c>
    </row>
    <row r="5875" spans="1:14" x14ac:dyDescent="0.3">
      <c r="A5875">
        <v>5874</v>
      </c>
      <c r="B5875" t="s">
        <v>4330</v>
      </c>
      <c r="C5875" s="2">
        <v>45577</v>
      </c>
      <c r="D5875" t="s">
        <v>19</v>
      </c>
      <c r="E5875" t="s">
        <v>20</v>
      </c>
      <c r="F5875" t="s">
        <v>21</v>
      </c>
      <c r="G5875">
        <v>4</v>
      </c>
      <c r="H5875">
        <v>147.72</v>
      </c>
      <c r="I5875">
        <v>0.17</v>
      </c>
      <c r="J5875">
        <v>490.43</v>
      </c>
      <c r="K5875">
        <v>264.27999999999997</v>
      </c>
      <c r="L5875">
        <v>226.15</v>
      </c>
      <c r="M5875" t="s">
        <v>46</v>
      </c>
      <c r="N5875" t="str">
        <f t="shared" si="91"/>
        <v>Medium</v>
      </c>
    </row>
    <row r="5876" spans="1:14" x14ac:dyDescent="0.3">
      <c r="A5876">
        <v>5875</v>
      </c>
      <c r="B5876" t="s">
        <v>709</v>
      </c>
      <c r="C5876" s="2">
        <v>45493</v>
      </c>
      <c r="D5876" t="s">
        <v>19</v>
      </c>
      <c r="E5876" t="s">
        <v>25</v>
      </c>
      <c r="F5876" t="s">
        <v>16</v>
      </c>
      <c r="G5876">
        <v>2</v>
      </c>
      <c r="H5876">
        <v>183.26</v>
      </c>
      <c r="I5876">
        <v>0.14000000000000001</v>
      </c>
      <c r="J5876">
        <v>315.20999999999998</v>
      </c>
      <c r="K5876">
        <v>158.26</v>
      </c>
      <c r="L5876">
        <v>156.94999999999999</v>
      </c>
      <c r="M5876" t="s">
        <v>46</v>
      </c>
      <c r="N5876" t="str">
        <f t="shared" si="91"/>
        <v>Medium</v>
      </c>
    </row>
    <row r="5877" spans="1:14" x14ac:dyDescent="0.3">
      <c r="A5877">
        <v>5876</v>
      </c>
      <c r="B5877" t="s">
        <v>170</v>
      </c>
      <c r="C5877" s="2">
        <v>45340</v>
      </c>
      <c r="D5877" t="s">
        <v>39</v>
      </c>
      <c r="E5877" t="s">
        <v>25</v>
      </c>
      <c r="F5877" t="s">
        <v>27</v>
      </c>
      <c r="G5877">
        <v>5</v>
      </c>
      <c r="H5877">
        <v>131.37</v>
      </c>
      <c r="I5877">
        <v>0.13</v>
      </c>
      <c r="J5877">
        <v>571.46</v>
      </c>
      <c r="K5877">
        <v>297.58</v>
      </c>
      <c r="L5877">
        <v>273.88</v>
      </c>
      <c r="M5877" t="s">
        <v>22</v>
      </c>
      <c r="N5877" t="str">
        <f t="shared" si="91"/>
        <v>Medium</v>
      </c>
    </row>
    <row r="5878" spans="1:14" x14ac:dyDescent="0.3">
      <c r="A5878">
        <v>5877</v>
      </c>
      <c r="B5878" t="s">
        <v>3360</v>
      </c>
      <c r="C5878" s="2">
        <v>45357</v>
      </c>
      <c r="D5878" t="s">
        <v>19</v>
      </c>
      <c r="E5878" t="s">
        <v>30</v>
      </c>
      <c r="F5878" t="s">
        <v>27</v>
      </c>
      <c r="G5878">
        <v>7</v>
      </c>
      <c r="H5878">
        <v>99.3</v>
      </c>
      <c r="I5878">
        <v>0.25</v>
      </c>
      <c r="J5878">
        <v>521.33000000000004</v>
      </c>
      <c r="K5878">
        <v>337.24</v>
      </c>
      <c r="L5878">
        <v>184.09</v>
      </c>
      <c r="M5878" t="s">
        <v>28</v>
      </c>
      <c r="N5878" t="str">
        <f t="shared" si="91"/>
        <v>High</v>
      </c>
    </row>
    <row r="5879" spans="1:14" x14ac:dyDescent="0.3">
      <c r="A5879">
        <v>5878</v>
      </c>
      <c r="B5879" t="s">
        <v>4331</v>
      </c>
      <c r="C5879" s="2">
        <v>45548</v>
      </c>
      <c r="D5879" t="s">
        <v>39</v>
      </c>
      <c r="E5879" t="s">
        <v>25</v>
      </c>
      <c r="F5879" t="s">
        <v>21</v>
      </c>
      <c r="G5879">
        <v>1</v>
      </c>
      <c r="H5879">
        <v>168.67</v>
      </c>
      <c r="I5879">
        <v>0.24</v>
      </c>
      <c r="J5879">
        <v>128.19</v>
      </c>
      <c r="K5879">
        <v>78.08</v>
      </c>
      <c r="L5879">
        <v>50.11</v>
      </c>
      <c r="M5879" t="s">
        <v>40</v>
      </c>
      <c r="N5879" t="str">
        <f t="shared" si="91"/>
        <v>High</v>
      </c>
    </row>
    <row r="5880" spans="1:14" x14ac:dyDescent="0.3">
      <c r="A5880">
        <v>5879</v>
      </c>
      <c r="B5880" t="s">
        <v>3907</v>
      </c>
      <c r="C5880" s="2">
        <v>45347</v>
      </c>
      <c r="D5880" t="s">
        <v>14</v>
      </c>
      <c r="E5880" t="s">
        <v>33</v>
      </c>
      <c r="F5880" t="s">
        <v>27</v>
      </c>
      <c r="G5880">
        <v>5</v>
      </c>
      <c r="H5880">
        <v>276.58</v>
      </c>
      <c r="I5880">
        <v>0.11</v>
      </c>
      <c r="J5880">
        <v>1230.78</v>
      </c>
      <c r="K5880">
        <v>854.55</v>
      </c>
      <c r="L5880">
        <v>376.23</v>
      </c>
      <c r="M5880" t="s">
        <v>17</v>
      </c>
      <c r="N5880" t="str">
        <f t="shared" si="91"/>
        <v>Medium</v>
      </c>
    </row>
    <row r="5881" spans="1:14" x14ac:dyDescent="0.3">
      <c r="A5881">
        <v>5880</v>
      </c>
      <c r="B5881" t="s">
        <v>4332</v>
      </c>
      <c r="C5881" s="2">
        <v>45527</v>
      </c>
      <c r="D5881" t="s">
        <v>19</v>
      </c>
      <c r="E5881" t="s">
        <v>30</v>
      </c>
      <c r="F5881" t="s">
        <v>16</v>
      </c>
      <c r="G5881">
        <v>6</v>
      </c>
      <c r="H5881">
        <v>451.31</v>
      </c>
      <c r="I5881">
        <v>0.26</v>
      </c>
      <c r="J5881">
        <v>2003.82</v>
      </c>
      <c r="K5881">
        <v>1085</v>
      </c>
      <c r="L5881">
        <v>918.82</v>
      </c>
      <c r="M5881" t="s">
        <v>17</v>
      </c>
      <c r="N5881" t="str">
        <f t="shared" si="91"/>
        <v>High</v>
      </c>
    </row>
    <row r="5882" spans="1:14" x14ac:dyDescent="0.3">
      <c r="A5882">
        <v>5881</v>
      </c>
      <c r="B5882" t="s">
        <v>4333</v>
      </c>
      <c r="C5882" s="2">
        <v>45419</v>
      </c>
      <c r="D5882" t="s">
        <v>14</v>
      </c>
      <c r="E5882" t="s">
        <v>25</v>
      </c>
      <c r="F5882" t="s">
        <v>21</v>
      </c>
      <c r="G5882">
        <v>2</v>
      </c>
      <c r="H5882">
        <v>363.73</v>
      </c>
      <c r="I5882">
        <v>7.0000000000000007E-2</v>
      </c>
      <c r="J5882">
        <v>676.54</v>
      </c>
      <c r="K5882">
        <v>479.77</v>
      </c>
      <c r="L5882">
        <v>196.77</v>
      </c>
      <c r="M5882" t="s">
        <v>17</v>
      </c>
      <c r="N5882" t="str">
        <f t="shared" si="91"/>
        <v>Low</v>
      </c>
    </row>
    <row r="5883" spans="1:14" x14ac:dyDescent="0.3">
      <c r="A5883">
        <v>5882</v>
      </c>
      <c r="B5883" t="s">
        <v>1923</v>
      </c>
      <c r="C5883" s="2">
        <v>45337</v>
      </c>
      <c r="D5883" t="s">
        <v>14</v>
      </c>
      <c r="E5883" t="s">
        <v>30</v>
      </c>
      <c r="F5883" t="s">
        <v>21</v>
      </c>
      <c r="G5883">
        <v>5</v>
      </c>
      <c r="H5883">
        <v>470.23</v>
      </c>
      <c r="I5883">
        <v>7.0000000000000007E-2</v>
      </c>
      <c r="J5883">
        <v>2186.5700000000002</v>
      </c>
      <c r="K5883">
        <v>1642.43</v>
      </c>
      <c r="L5883">
        <v>544.14</v>
      </c>
      <c r="M5883" t="s">
        <v>46</v>
      </c>
      <c r="N5883" t="str">
        <f t="shared" si="91"/>
        <v>Low</v>
      </c>
    </row>
    <row r="5884" spans="1:14" x14ac:dyDescent="0.3">
      <c r="A5884">
        <v>5883</v>
      </c>
      <c r="B5884" t="s">
        <v>4304</v>
      </c>
      <c r="C5884" s="2">
        <v>45561</v>
      </c>
      <c r="D5884" t="s">
        <v>39</v>
      </c>
      <c r="E5884" t="s">
        <v>20</v>
      </c>
      <c r="F5884" t="s">
        <v>21</v>
      </c>
      <c r="G5884">
        <v>6</v>
      </c>
      <c r="H5884">
        <v>172.31</v>
      </c>
      <c r="I5884">
        <v>0.01</v>
      </c>
      <c r="J5884">
        <v>1023.52</v>
      </c>
      <c r="K5884">
        <v>813.75</v>
      </c>
      <c r="L5884">
        <v>209.77</v>
      </c>
      <c r="M5884" t="s">
        <v>28</v>
      </c>
      <c r="N5884" t="str">
        <f t="shared" si="91"/>
        <v>Low</v>
      </c>
    </row>
    <row r="5885" spans="1:14" x14ac:dyDescent="0.3">
      <c r="A5885">
        <v>5884</v>
      </c>
      <c r="B5885" t="s">
        <v>4334</v>
      </c>
      <c r="C5885" s="2">
        <v>45432</v>
      </c>
      <c r="D5885" t="s">
        <v>14</v>
      </c>
      <c r="E5885" t="s">
        <v>33</v>
      </c>
      <c r="F5885" t="s">
        <v>16</v>
      </c>
      <c r="G5885">
        <v>6</v>
      </c>
      <c r="H5885">
        <v>460.95</v>
      </c>
      <c r="I5885">
        <v>0.17</v>
      </c>
      <c r="J5885">
        <v>2295.5300000000002</v>
      </c>
      <c r="K5885">
        <v>1429.06</v>
      </c>
      <c r="L5885">
        <v>866.47</v>
      </c>
      <c r="M5885" t="s">
        <v>22</v>
      </c>
      <c r="N5885" t="str">
        <f t="shared" si="91"/>
        <v>Medium</v>
      </c>
    </row>
    <row r="5886" spans="1:14" x14ac:dyDescent="0.3">
      <c r="A5886">
        <v>5885</v>
      </c>
      <c r="B5886" t="s">
        <v>4335</v>
      </c>
      <c r="C5886" s="2">
        <v>45471</v>
      </c>
      <c r="D5886" t="s">
        <v>39</v>
      </c>
      <c r="E5886" t="s">
        <v>25</v>
      </c>
      <c r="F5886" t="s">
        <v>16</v>
      </c>
      <c r="G5886">
        <v>2</v>
      </c>
      <c r="H5886">
        <v>306.69</v>
      </c>
      <c r="I5886">
        <v>0.06</v>
      </c>
      <c r="J5886">
        <v>576.58000000000004</v>
      </c>
      <c r="K5886">
        <v>387.59</v>
      </c>
      <c r="L5886">
        <v>188.99</v>
      </c>
      <c r="M5886" t="s">
        <v>28</v>
      </c>
      <c r="N5886" t="str">
        <f t="shared" si="91"/>
        <v>Low</v>
      </c>
    </row>
    <row r="5887" spans="1:14" x14ac:dyDescent="0.3">
      <c r="A5887">
        <v>5886</v>
      </c>
      <c r="B5887" t="s">
        <v>4336</v>
      </c>
      <c r="C5887" s="2">
        <v>45304</v>
      </c>
      <c r="D5887" t="s">
        <v>39</v>
      </c>
      <c r="E5887" t="s">
        <v>33</v>
      </c>
      <c r="F5887" t="s">
        <v>27</v>
      </c>
      <c r="G5887">
        <v>3</v>
      </c>
      <c r="H5887">
        <v>346.76</v>
      </c>
      <c r="I5887">
        <v>0.12</v>
      </c>
      <c r="J5887">
        <v>915.45</v>
      </c>
      <c r="K5887">
        <v>498.34</v>
      </c>
      <c r="L5887">
        <v>417.11</v>
      </c>
      <c r="M5887" t="s">
        <v>17</v>
      </c>
      <c r="N5887" t="str">
        <f t="shared" si="91"/>
        <v>Medium</v>
      </c>
    </row>
    <row r="5888" spans="1:14" x14ac:dyDescent="0.3">
      <c r="A5888">
        <v>5887</v>
      </c>
      <c r="B5888" t="s">
        <v>4337</v>
      </c>
      <c r="C5888" s="2">
        <v>45405</v>
      </c>
      <c r="D5888" t="s">
        <v>14</v>
      </c>
      <c r="E5888" t="s">
        <v>25</v>
      </c>
      <c r="F5888" t="s">
        <v>16</v>
      </c>
      <c r="G5888">
        <v>10</v>
      </c>
      <c r="H5888">
        <v>307.64</v>
      </c>
      <c r="I5888">
        <v>0.15</v>
      </c>
      <c r="J5888">
        <v>2614.94</v>
      </c>
      <c r="K5888">
        <v>2030.55</v>
      </c>
      <c r="L5888">
        <v>584.39</v>
      </c>
      <c r="M5888" t="s">
        <v>22</v>
      </c>
      <c r="N5888" t="str">
        <f t="shared" si="91"/>
        <v>Medium</v>
      </c>
    </row>
    <row r="5889" spans="1:14" x14ac:dyDescent="0.3">
      <c r="A5889">
        <v>5888</v>
      </c>
      <c r="B5889" t="s">
        <v>335</v>
      </c>
      <c r="C5889" s="2">
        <v>45386</v>
      </c>
      <c r="D5889" t="s">
        <v>19</v>
      </c>
      <c r="E5889" t="s">
        <v>20</v>
      </c>
      <c r="F5889" t="s">
        <v>16</v>
      </c>
      <c r="G5889">
        <v>6</v>
      </c>
      <c r="H5889">
        <v>88.61</v>
      </c>
      <c r="I5889">
        <v>0.1</v>
      </c>
      <c r="J5889">
        <v>478.49</v>
      </c>
      <c r="K5889">
        <v>335.06</v>
      </c>
      <c r="L5889">
        <v>143.43</v>
      </c>
      <c r="M5889" t="s">
        <v>40</v>
      </c>
      <c r="N5889" t="str">
        <f t="shared" si="91"/>
        <v>Low</v>
      </c>
    </row>
    <row r="5890" spans="1:14" x14ac:dyDescent="0.3">
      <c r="A5890">
        <v>5889</v>
      </c>
      <c r="B5890" t="s">
        <v>4338</v>
      </c>
      <c r="C5890" s="2">
        <v>45389</v>
      </c>
      <c r="D5890" t="s">
        <v>24</v>
      </c>
      <c r="E5890" t="s">
        <v>33</v>
      </c>
      <c r="F5890" t="s">
        <v>21</v>
      </c>
      <c r="G5890">
        <v>5</v>
      </c>
      <c r="H5890">
        <v>186.6</v>
      </c>
      <c r="I5890">
        <v>0.06</v>
      </c>
      <c r="J5890">
        <v>877.02</v>
      </c>
      <c r="K5890">
        <v>588.39</v>
      </c>
      <c r="L5890">
        <v>288.63</v>
      </c>
      <c r="M5890" t="s">
        <v>17</v>
      </c>
      <c r="N5890" t="str">
        <f t="shared" si="91"/>
        <v>Low</v>
      </c>
    </row>
    <row r="5891" spans="1:14" x14ac:dyDescent="0.3">
      <c r="A5891">
        <v>5890</v>
      </c>
      <c r="B5891" t="s">
        <v>1593</v>
      </c>
      <c r="C5891" s="2">
        <v>45603</v>
      </c>
      <c r="D5891" t="s">
        <v>19</v>
      </c>
      <c r="E5891" t="s">
        <v>15</v>
      </c>
      <c r="F5891" t="s">
        <v>27</v>
      </c>
      <c r="G5891">
        <v>8</v>
      </c>
      <c r="H5891">
        <v>433.11</v>
      </c>
      <c r="I5891">
        <v>0.02</v>
      </c>
      <c r="J5891">
        <v>3395.58</v>
      </c>
      <c r="K5891">
        <v>1787.74</v>
      </c>
      <c r="L5891">
        <v>1607.84</v>
      </c>
      <c r="M5891" t="s">
        <v>40</v>
      </c>
      <c r="N5891" t="str">
        <f t="shared" ref="N5891:N5954" si="92">_xlfn.IFS(I5891=0,"No Discount",I5891&gt;=0.21,"High",I5891&gt;=0.11,"Medium",I5891&gt;=0.01,"Low")</f>
        <v>Low</v>
      </c>
    </row>
    <row r="5892" spans="1:14" x14ac:dyDescent="0.3">
      <c r="A5892">
        <v>5891</v>
      </c>
      <c r="B5892" t="s">
        <v>4339</v>
      </c>
      <c r="C5892" s="2">
        <v>45354</v>
      </c>
      <c r="D5892" t="s">
        <v>39</v>
      </c>
      <c r="E5892" t="s">
        <v>20</v>
      </c>
      <c r="F5892" t="s">
        <v>16</v>
      </c>
      <c r="G5892">
        <v>5</v>
      </c>
      <c r="H5892">
        <v>453.82</v>
      </c>
      <c r="I5892">
        <v>0</v>
      </c>
      <c r="J5892">
        <v>2269.1</v>
      </c>
      <c r="K5892">
        <v>1710.89</v>
      </c>
      <c r="L5892">
        <v>558.21</v>
      </c>
      <c r="M5892" t="s">
        <v>17</v>
      </c>
      <c r="N5892" t="str">
        <f t="shared" si="92"/>
        <v>No Discount</v>
      </c>
    </row>
    <row r="5893" spans="1:14" x14ac:dyDescent="0.3">
      <c r="A5893">
        <v>5892</v>
      </c>
      <c r="B5893" t="s">
        <v>4340</v>
      </c>
      <c r="C5893" s="2">
        <v>45544</v>
      </c>
      <c r="D5893" t="s">
        <v>24</v>
      </c>
      <c r="E5893" t="s">
        <v>15</v>
      </c>
      <c r="F5893" t="s">
        <v>27</v>
      </c>
      <c r="G5893">
        <v>4</v>
      </c>
      <c r="H5893">
        <v>417.89</v>
      </c>
      <c r="I5893">
        <v>0.28999999999999998</v>
      </c>
      <c r="J5893">
        <v>1186.81</v>
      </c>
      <c r="K5893">
        <v>917.95</v>
      </c>
      <c r="L5893">
        <v>268.86</v>
      </c>
      <c r="M5893" t="s">
        <v>17</v>
      </c>
      <c r="N5893" t="str">
        <f t="shared" si="92"/>
        <v>High</v>
      </c>
    </row>
    <row r="5894" spans="1:14" x14ac:dyDescent="0.3">
      <c r="A5894">
        <v>5893</v>
      </c>
      <c r="B5894" t="s">
        <v>4341</v>
      </c>
      <c r="C5894" s="2">
        <v>45537</v>
      </c>
      <c r="D5894" t="s">
        <v>19</v>
      </c>
      <c r="E5894" t="s">
        <v>30</v>
      </c>
      <c r="F5894" t="s">
        <v>27</v>
      </c>
      <c r="G5894">
        <v>2</v>
      </c>
      <c r="H5894">
        <v>296.64</v>
      </c>
      <c r="I5894">
        <v>0.16</v>
      </c>
      <c r="J5894">
        <v>498.36</v>
      </c>
      <c r="K5894">
        <v>313.95</v>
      </c>
      <c r="L5894">
        <v>184.41</v>
      </c>
      <c r="M5894" t="s">
        <v>17</v>
      </c>
      <c r="N5894" t="str">
        <f t="shared" si="92"/>
        <v>Medium</v>
      </c>
    </row>
    <row r="5895" spans="1:14" x14ac:dyDescent="0.3">
      <c r="A5895">
        <v>5894</v>
      </c>
      <c r="B5895" t="s">
        <v>1086</v>
      </c>
      <c r="C5895" s="2">
        <v>45595</v>
      </c>
      <c r="D5895" t="s">
        <v>19</v>
      </c>
      <c r="E5895" t="s">
        <v>20</v>
      </c>
      <c r="F5895" t="s">
        <v>27</v>
      </c>
      <c r="G5895">
        <v>6</v>
      </c>
      <c r="H5895">
        <v>187.24</v>
      </c>
      <c r="I5895">
        <v>7.0000000000000007E-2</v>
      </c>
      <c r="J5895">
        <v>1044.8</v>
      </c>
      <c r="K5895">
        <v>527.83000000000004</v>
      </c>
      <c r="L5895">
        <v>516.97</v>
      </c>
      <c r="M5895" t="s">
        <v>28</v>
      </c>
      <c r="N5895" t="str">
        <f t="shared" si="92"/>
        <v>Low</v>
      </c>
    </row>
    <row r="5896" spans="1:14" x14ac:dyDescent="0.3">
      <c r="A5896">
        <v>5895</v>
      </c>
      <c r="B5896" t="s">
        <v>4342</v>
      </c>
      <c r="C5896" s="2">
        <v>45344</v>
      </c>
      <c r="D5896" t="s">
        <v>14</v>
      </c>
      <c r="E5896" t="s">
        <v>15</v>
      </c>
      <c r="F5896" t="s">
        <v>21</v>
      </c>
      <c r="G5896">
        <v>7</v>
      </c>
      <c r="H5896">
        <v>333.42</v>
      </c>
      <c r="I5896">
        <v>0.3</v>
      </c>
      <c r="J5896">
        <v>1633.76</v>
      </c>
      <c r="K5896">
        <v>1095.8800000000001</v>
      </c>
      <c r="L5896">
        <v>537.88</v>
      </c>
      <c r="M5896" t="s">
        <v>46</v>
      </c>
      <c r="N5896" t="str">
        <f t="shared" si="92"/>
        <v>High</v>
      </c>
    </row>
    <row r="5897" spans="1:14" x14ac:dyDescent="0.3">
      <c r="A5897">
        <v>5896</v>
      </c>
      <c r="B5897" t="s">
        <v>4072</v>
      </c>
      <c r="C5897" s="2">
        <v>45630</v>
      </c>
      <c r="D5897" t="s">
        <v>14</v>
      </c>
      <c r="E5897" t="s">
        <v>20</v>
      </c>
      <c r="F5897" t="s">
        <v>27</v>
      </c>
      <c r="G5897">
        <v>4</v>
      </c>
      <c r="H5897">
        <v>466.28</v>
      </c>
      <c r="I5897">
        <v>0.27</v>
      </c>
      <c r="J5897">
        <v>1361.54</v>
      </c>
      <c r="K5897">
        <v>698.27</v>
      </c>
      <c r="L5897">
        <v>663.27</v>
      </c>
      <c r="M5897" t="s">
        <v>28</v>
      </c>
      <c r="N5897" t="str">
        <f t="shared" si="92"/>
        <v>High</v>
      </c>
    </row>
    <row r="5898" spans="1:14" x14ac:dyDescent="0.3">
      <c r="A5898">
        <v>5897</v>
      </c>
      <c r="B5898" t="s">
        <v>3897</v>
      </c>
      <c r="C5898" s="2">
        <v>45563</v>
      </c>
      <c r="D5898" t="s">
        <v>14</v>
      </c>
      <c r="E5898" t="s">
        <v>25</v>
      </c>
      <c r="F5898" t="s">
        <v>16</v>
      </c>
      <c r="G5898">
        <v>9</v>
      </c>
      <c r="H5898">
        <v>414.2</v>
      </c>
      <c r="I5898">
        <v>0</v>
      </c>
      <c r="J5898">
        <v>3727.8</v>
      </c>
      <c r="K5898">
        <v>2478.65</v>
      </c>
      <c r="L5898">
        <v>1249.1500000000001</v>
      </c>
      <c r="M5898" t="s">
        <v>46</v>
      </c>
      <c r="N5898" t="str">
        <f t="shared" si="92"/>
        <v>No Discount</v>
      </c>
    </row>
    <row r="5899" spans="1:14" x14ac:dyDescent="0.3">
      <c r="A5899">
        <v>5898</v>
      </c>
      <c r="B5899" t="s">
        <v>3380</v>
      </c>
      <c r="C5899" s="2">
        <v>45424</v>
      </c>
      <c r="D5899" t="s">
        <v>19</v>
      </c>
      <c r="E5899" t="s">
        <v>30</v>
      </c>
      <c r="F5899" t="s">
        <v>27</v>
      </c>
      <c r="G5899">
        <v>6</v>
      </c>
      <c r="H5899">
        <v>155.36000000000001</v>
      </c>
      <c r="I5899">
        <v>0.22</v>
      </c>
      <c r="J5899">
        <v>727.08</v>
      </c>
      <c r="K5899">
        <v>447.11</v>
      </c>
      <c r="L5899">
        <v>279.97000000000003</v>
      </c>
      <c r="M5899" t="s">
        <v>17</v>
      </c>
      <c r="N5899" t="str">
        <f t="shared" si="92"/>
        <v>High</v>
      </c>
    </row>
    <row r="5900" spans="1:14" x14ac:dyDescent="0.3">
      <c r="A5900">
        <v>5899</v>
      </c>
      <c r="B5900" t="s">
        <v>4215</v>
      </c>
      <c r="C5900" s="2">
        <v>45516</v>
      </c>
      <c r="D5900" t="s">
        <v>39</v>
      </c>
      <c r="E5900" t="s">
        <v>25</v>
      </c>
      <c r="F5900" t="s">
        <v>16</v>
      </c>
      <c r="G5900">
        <v>5</v>
      </c>
      <c r="H5900">
        <v>106.12</v>
      </c>
      <c r="I5900">
        <v>0.1</v>
      </c>
      <c r="J5900">
        <v>477.54</v>
      </c>
      <c r="K5900">
        <v>350.78</v>
      </c>
      <c r="L5900">
        <v>126.76</v>
      </c>
      <c r="M5900" t="s">
        <v>46</v>
      </c>
      <c r="N5900" t="str">
        <f t="shared" si="92"/>
        <v>Low</v>
      </c>
    </row>
    <row r="5901" spans="1:14" x14ac:dyDescent="0.3">
      <c r="A5901">
        <v>5900</v>
      </c>
      <c r="B5901" t="s">
        <v>3585</v>
      </c>
      <c r="C5901" s="2">
        <v>45419</v>
      </c>
      <c r="D5901" t="s">
        <v>19</v>
      </c>
      <c r="E5901" t="s">
        <v>25</v>
      </c>
      <c r="F5901" t="s">
        <v>27</v>
      </c>
      <c r="G5901">
        <v>4</v>
      </c>
      <c r="H5901">
        <v>50.39</v>
      </c>
      <c r="I5901">
        <v>0.02</v>
      </c>
      <c r="J5901">
        <v>197.53</v>
      </c>
      <c r="K5901">
        <v>146.78</v>
      </c>
      <c r="L5901">
        <v>50.75</v>
      </c>
      <c r="M5901" t="s">
        <v>40</v>
      </c>
      <c r="N5901" t="str">
        <f t="shared" si="92"/>
        <v>Low</v>
      </c>
    </row>
    <row r="5902" spans="1:14" x14ac:dyDescent="0.3">
      <c r="A5902">
        <v>5901</v>
      </c>
      <c r="B5902" t="s">
        <v>4343</v>
      </c>
      <c r="C5902" s="2">
        <v>45585</v>
      </c>
      <c r="D5902" t="s">
        <v>14</v>
      </c>
      <c r="E5902" t="s">
        <v>33</v>
      </c>
      <c r="F5902" t="s">
        <v>27</v>
      </c>
      <c r="G5902">
        <v>8</v>
      </c>
      <c r="H5902">
        <v>26.1</v>
      </c>
      <c r="I5902">
        <v>0.03</v>
      </c>
      <c r="J5902">
        <v>202.54</v>
      </c>
      <c r="K5902">
        <v>117.46</v>
      </c>
      <c r="L5902">
        <v>85.08</v>
      </c>
      <c r="M5902" t="s">
        <v>28</v>
      </c>
      <c r="N5902" t="str">
        <f t="shared" si="92"/>
        <v>Low</v>
      </c>
    </row>
    <row r="5903" spans="1:14" x14ac:dyDescent="0.3">
      <c r="A5903">
        <v>5902</v>
      </c>
      <c r="B5903" t="s">
        <v>4344</v>
      </c>
      <c r="C5903" s="2">
        <v>45383</v>
      </c>
      <c r="D5903" t="s">
        <v>39</v>
      </c>
      <c r="E5903" t="s">
        <v>15</v>
      </c>
      <c r="F5903" t="s">
        <v>21</v>
      </c>
      <c r="G5903">
        <v>4</v>
      </c>
      <c r="H5903">
        <v>278.68</v>
      </c>
      <c r="I5903">
        <v>0.08</v>
      </c>
      <c r="J5903">
        <v>1025.54</v>
      </c>
      <c r="K5903">
        <v>696.84</v>
      </c>
      <c r="L5903">
        <v>328.7</v>
      </c>
      <c r="M5903" t="s">
        <v>46</v>
      </c>
      <c r="N5903" t="str">
        <f t="shared" si="92"/>
        <v>Low</v>
      </c>
    </row>
    <row r="5904" spans="1:14" x14ac:dyDescent="0.3">
      <c r="A5904">
        <v>5903</v>
      </c>
      <c r="B5904" t="s">
        <v>1678</v>
      </c>
      <c r="C5904" s="2">
        <v>45423</v>
      </c>
      <c r="D5904" t="s">
        <v>19</v>
      </c>
      <c r="E5904" t="s">
        <v>33</v>
      </c>
      <c r="F5904" t="s">
        <v>21</v>
      </c>
      <c r="G5904">
        <v>9</v>
      </c>
      <c r="H5904">
        <v>376.56</v>
      </c>
      <c r="I5904">
        <v>0.1</v>
      </c>
      <c r="J5904">
        <v>3050.14</v>
      </c>
      <c r="K5904">
        <v>1834.7</v>
      </c>
      <c r="L5904">
        <v>1215.44</v>
      </c>
      <c r="M5904" t="s">
        <v>17</v>
      </c>
      <c r="N5904" t="str">
        <f t="shared" si="92"/>
        <v>Low</v>
      </c>
    </row>
    <row r="5905" spans="1:14" x14ac:dyDescent="0.3">
      <c r="A5905">
        <v>5904</v>
      </c>
      <c r="B5905" t="s">
        <v>1119</v>
      </c>
      <c r="C5905" s="2">
        <v>45341</v>
      </c>
      <c r="D5905" t="s">
        <v>14</v>
      </c>
      <c r="E5905" t="s">
        <v>25</v>
      </c>
      <c r="F5905" t="s">
        <v>21</v>
      </c>
      <c r="G5905">
        <v>6</v>
      </c>
      <c r="H5905">
        <v>97.9</v>
      </c>
      <c r="I5905">
        <v>0.2</v>
      </c>
      <c r="J5905">
        <v>469.92</v>
      </c>
      <c r="K5905">
        <v>354.1</v>
      </c>
      <c r="L5905">
        <v>115.82</v>
      </c>
      <c r="M5905" t="s">
        <v>28</v>
      </c>
      <c r="N5905" t="str">
        <f t="shared" si="92"/>
        <v>Medium</v>
      </c>
    </row>
    <row r="5906" spans="1:14" x14ac:dyDescent="0.3">
      <c r="A5906">
        <v>5905</v>
      </c>
      <c r="B5906" t="s">
        <v>3018</v>
      </c>
      <c r="C5906" s="2">
        <v>45537</v>
      </c>
      <c r="D5906" t="s">
        <v>19</v>
      </c>
      <c r="E5906" t="s">
        <v>20</v>
      </c>
      <c r="F5906" t="s">
        <v>21</v>
      </c>
      <c r="G5906">
        <v>6</v>
      </c>
      <c r="H5906">
        <v>30.93</v>
      </c>
      <c r="I5906">
        <v>0.26</v>
      </c>
      <c r="J5906">
        <v>137.33000000000001</v>
      </c>
      <c r="K5906">
        <v>85.25</v>
      </c>
      <c r="L5906">
        <v>52.08</v>
      </c>
      <c r="M5906" t="s">
        <v>22</v>
      </c>
      <c r="N5906" t="str">
        <f t="shared" si="92"/>
        <v>High</v>
      </c>
    </row>
    <row r="5907" spans="1:14" x14ac:dyDescent="0.3">
      <c r="A5907">
        <v>5906</v>
      </c>
      <c r="B5907" t="s">
        <v>4345</v>
      </c>
      <c r="C5907" s="2">
        <v>45326</v>
      </c>
      <c r="D5907" t="s">
        <v>24</v>
      </c>
      <c r="E5907" t="s">
        <v>25</v>
      </c>
      <c r="F5907" t="s">
        <v>21</v>
      </c>
      <c r="G5907">
        <v>6</v>
      </c>
      <c r="H5907">
        <v>366.53</v>
      </c>
      <c r="I5907">
        <v>0.08</v>
      </c>
      <c r="J5907">
        <v>2023.25</v>
      </c>
      <c r="K5907">
        <v>1101.99</v>
      </c>
      <c r="L5907">
        <v>921.26</v>
      </c>
      <c r="M5907" t="s">
        <v>17</v>
      </c>
      <c r="N5907" t="str">
        <f t="shared" si="92"/>
        <v>Low</v>
      </c>
    </row>
    <row r="5908" spans="1:14" x14ac:dyDescent="0.3">
      <c r="A5908">
        <v>5907</v>
      </c>
      <c r="B5908" t="s">
        <v>4346</v>
      </c>
      <c r="C5908" s="2">
        <v>45495</v>
      </c>
      <c r="D5908" t="s">
        <v>14</v>
      </c>
      <c r="E5908" t="s">
        <v>33</v>
      </c>
      <c r="F5908" t="s">
        <v>16</v>
      </c>
      <c r="G5908">
        <v>9</v>
      </c>
      <c r="H5908">
        <v>131.78</v>
      </c>
      <c r="I5908">
        <v>0.14000000000000001</v>
      </c>
      <c r="J5908">
        <v>1019.98</v>
      </c>
      <c r="K5908">
        <v>637.66</v>
      </c>
      <c r="L5908">
        <v>382.32</v>
      </c>
      <c r="M5908" t="s">
        <v>40</v>
      </c>
      <c r="N5908" t="str">
        <f t="shared" si="92"/>
        <v>Medium</v>
      </c>
    </row>
    <row r="5909" spans="1:14" x14ac:dyDescent="0.3">
      <c r="A5909">
        <v>5908</v>
      </c>
      <c r="B5909" t="s">
        <v>2508</v>
      </c>
      <c r="C5909" s="2">
        <v>45511</v>
      </c>
      <c r="D5909" t="s">
        <v>14</v>
      </c>
      <c r="E5909" t="s">
        <v>25</v>
      </c>
      <c r="F5909" t="s">
        <v>27</v>
      </c>
      <c r="G5909">
        <v>9</v>
      </c>
      <c r="H5909">
        <v>155.44</v>
      </c>
      <c r="I5909">
        <v>0.17</v>
      </c>
      <c r="J5909">
        <v>1161.1400000000001</v>
      </c>
      <c r="K5909">
        <v>744.06</v>
      </c>
      <c r="L5909">
        <v>417.08</v>
      </c>
      <c r="M5909" t="s">
        <v>17</v>
      </c>
      <c r="N5909" t="str">
        <f t="shared" si="92"/>
        <v>Medium</v>
      </c>
    </row>
    <row r="5910" spans="1:14" x14ac:dyDescent="0.3">
      <c r="A5910">
        <v>5909</v>
      </c>
      <c r="B5910" t="s">
        <v>4347</v>
      </c>
      <c r="C5910" s="2">
        <v>45354</v>
      </c>
      <c r="D5910" t="s">
        <v>39</v>
      </c>
      <c r="E5910" t="s">
        <v>25</v>
      </c>
      <c r="F5910" t="s">
        <v>16</v>
      </c>
      <c r="G5910">
        <v>4</v>
      </c>
      <c r="H5910">
        <v>36.81</v>
      </c>
      <c r="I5910">
        <v>0.03</v>
      </c>
      <c r="J5910">
        <v>142.82</v>
      </c>
      <c r="K5910">
        <v>91.41</v>
      </c>
      <c r="L5910">
        <v>51.41</v>
      </c>
      <c r="M5910" t="s">
        <v>17</v>
      </c>
      <c r="N5910" t="str">
        <f t="shared" si="92"/>
        <v>Low</v>
      </c>
    </row>
    <row r="5911" spans="1:14" x14ac:dyDescent="0.3">
      <c r="A5911">
        <v>5910</v>
      </c>
      <c r="B5911" t="s">
        <v>4348</v>
      </c>
      <c r="C5911" s="2">
        <v>45498</v>
      </c>
      <c r="D5911" t="s">
        <v>14</v>
      </c>
      <c r="E5911" t="s">
        <v>30</v>
      </c>
      <c r="F5911" t="s">
        <v>16</v>
      </c>
      <c r="G5911">
        <v>5</v>
      </c>
      <c r="H5911">
        <v>161.33000000000001</v>
      </c>
      <c r="I5911">
        <v>0.19</v>
      </c>
      <c r="J5911">
        <v>653.39</v>
      </c>
      <c r="K5911">
        <v>472.65</v>
      </c>
      <c r="L5911">
        <v>180.74</v>
      </c>
      <c r="M5911" t="s">
        <v>28</v>
      </c>
      <c r="N5911" t="str">
        <f t="shared" si="92"/>
        <v>Medium</v>
      </c>
    </row>
    <row r="5912" spans="1:14" x14ac:dyDescent="0.3">
      <c r="A5912">
        <v>5911</v>
      </c>
      <c r="B5912" t="s">
        <v>4057</v>
      </c>
      <c r="C5912" s="2">
        <v>45624</v>
      </c>
      <c r="D5912" t="s">
        <v>39</v>
      </c>
      <c r="E5912" t="s">
        <v>15</v>
      </c>
      <c r="F5912" t="s">
        <v>27</v>
      </c>
      <c r="G5912">
        <v>7</v>
      </c>
      <c r="H5912">
        <v>85.2</v>
      </c>
      <c r="I5912">
        <v>0.15</v>
      </c>
      <c r="J5912">
        <v>506.94</v>
      </c>
      <c r="K5912">
        <v>259.91000000000003</v>
      </c>
      <c r="L5912">
        <v>247.03</v>
      </c>
      <c r="M5912" t="s">
        <v>40</v>
      </c>
      <c r="N5912" t="str">
        <f t="shared" si="92"/>
        <v>Medium</v>
      </c>
    </row>
    <row r="5913" spans="1:14" x14ac:dyDescent="0.3">
      <c r="A5913">
        <v>5912</v>
      </c>
      <c r="B5913" t="s">
        <v>2061</v>
      </c>
      <c r="C5913" s="2">
        <v>45340</v>
      </c>
      <c r="D5913" t="s">
        <v>39</v>
      </c>
      <c r="E5913" t="s">
        <v>20</v>
      </c>
      <c r="F5913" t="s">
        <v>27</v>
      </c>
      <c r="G5913">
        <v>10</v>
      </c>
      <c r="H5913">
        <v>100.91</v>
      </c>
      <c r="I5913">
        <v>0.28999999999999998</v>
      </c>
      <c r="J5913">
        <v>716.46</v>
      </c>
      <c r="K5913">
        <v>438.68</v>
      </c>
      <c r="L5913">
        <v>277.77999999999997</v>
      </c>
      <c r="M5913" t="s">
        <v>40</v>
      </c>
      <c r="N5913" t="str">
        <f t="shared" si="92"/>
        <v>High</v>
      </c>
    </row>
    <row r="5914" spans="1:14" x14ac:dyDescent="0.3">
      <c r="A5914">
        <v>5913</v>
      </c>
      <c r="B5914" t="s">
        <v>3999</v>
      </c>
      <c r="C5914" s="2">
        <v>45434</v>
      </c>
      <c r="D5914" t="s">
        <v>24</v>
      </c>
      <c r="E5914" t="s">
        <v>25</v>
      </c>
      <c r="F5914" t="s">
        <v>21</v>
      </c>
      <c r="G5914">
        <v>9</v>
      </c>
      <c r="H5914">
        <v>200.99</v>
      </c>
      <c r="I5914">
        <v>0.28999999999999998</v>
      </c>
      <c r="J5914">
        <v>1284.33</v>
      </c>
      <c r="K5914">
        <v>933.37</v>
      </c>
      <c r="L5914">
        <v>350.96</v>
      </c>
      <c r="M5914" t="s">
        <v>22</v>
      </c>
      <c r="N5914" t="str">
        <f t="shared" si="92"/>
        <v>High</v>
      </c>
    </row>
    <row r="5915" spans="1:14" x14ac:dyDescent="0.3">
      <c r="A5915">
        <v>5914</v>
      </c>
      <c r="B5915" t="s">
        <v>3609</v>
      </c>
      <c r="C5915" s="2">
        <v>45605</v>
      </c>
      <c r="D5915" t="s">
        <v>24</v>
      </c>
      <c r="E5915" t="s">
        <v>20</v>
      </c>
      <c r="F5915" t="s">
        <v>27</v>
      </c>
      <c r="G5915">
        <v>7</v>
      </c>
      <c r="H5915">
        <v>430.5</v>
      </c>
      <c r="I5915">
        <v>0.26</v>
      </c>
      <c r="J5915">
        <v>2229.9899999999998</v>
      </c>
      <c r="K5915">
        <v>1472.89</v>
      </c>
      <c r="L5915">
        <v>757.1</v>
      </c>
      <c r="M5915" t="s">
        <v>28</v>
      </c>
      <c r="N5915" t="str">
        <f t="shared" si="92"/>
        <v>High</v>
      </c>
    </row>
    <row r="5916" spans="1:14" x14ac:dyDescent="0.3">
      <c r="A5916">
        <v>5915</v>
      </c>
      <c r="B5916" t="s">
        <v>1326</v>
      </c>
      <c r="C5916" s="2">
        <v>45485</v>
      </c>
      <c r="D5916" t="s">
        <v>19</v>
      </c>
      <c r="E5916" t="s">
        <v>33</v>
      </c>
      <c r="F5916" t="s">
        <v>27</v>
      </c>
      <c r="G5916">
        <v>10</v>
      </c>
      <c r="H5916">
        <v>215</v>
      </c>
      <c r="I5916">
        <v>0.27</v>
      </c>
      <c r="J5916">
        <v>1569.5</v>
      </c>
      <c r="K5916">
        <v>1254.3900000000001</v>
      </c>
      <c r="L5916">
        <v>315.11</v>
      </c>
      <c r="M5916" t="s">
        <v>17</v>
      </c>
      <c r="N5916" t="str">
        <f t="shared" si="92"/>
        <v>High</v>
      </c>
    </row>
    <row r="5917" spans="1:14" x14ac:dyDescent="0.3">
      <c r="A5917">
        <v>5916</v>
      </c>
      <c r="B5917" t="s">
        <v>2684</v>
      </c>
      <c r="C5917" s="2">
        <v>45298</v>
      </c>
      <c r="D5917" t="s">
        <v>19</v>
      </c>
      <c r="E5917" t="s">
        <v>15</v>
      </c>
      <c r="F5917" t="s">
        <v>16</v>
      </c>
      <c r="G5917">
        <v>8</v>
      </c>
      <c r="H5917">
        <v>79.39</v>
      </c>
      <c r="I5917">
        <v>0.12</v>
      </c>
      <c r="J5917">
        <v>558.91</v>
      </c>
      <c r="K5917">
        <v>347.62</v>
      </c>
      <c r="L5917">
        <v>211.29</v>
      </c>
      <c r="M5917" t="s">
        <v>17</v>
      </c>
      <c r="N5917" t="str">
        <f t="shared" si="92"/>
        <v>Medium</v>
      </c>
    </row>
    <row r="5918" spans="1:14" x14ac:dyDescent="0.3">
      <c r="A5918">
        <v>5917</v>
      </c>
      <c r="B5918" t="s">
        <v>3183</v>
      </c>
      <c r="C5918" s="2">
        <v>45441</v>
      </c>
      <c r="D5918" t="s">
        <v>14</v>
      </c>
      <c r="E5918" t="s">
        <v>30</v>
      </c>
      <c r="F5918" t="s">
        <v>21</v>
      </c>
      <c r="G5918">
        <v>9</v>
      </c>
      <c r="H5918">
        <v>401.65</v>
      </c>
      <c r="I5918">
        <v>0.18</v>
      </c>
      <c r="J5918">
        <v>2964.18</v>
      </c>
      <c r="K5918">
        <v>1866.82</v>
      </c>
      <c r="L5918">
        <v>1097.3599999999999</v>
      </c>
      <c r="M5918" t="s">
        <v>28</v>
      </c>
      <c r="N5918" t="str">
        <f t="shared" si="92"/>
        <v>Medium</v>
      </c>
    </row>
    <row r="5919" spans="1:14" x14ac:dyDescent="0.3">
      <c r="A5919">
        <v>5918</v>
      </c>
      <c r="B5919" t="s">
        <v>3151</v>
      </c>
      <c r="C5919" s="2">
        <v>45404</v>
      </c>
      <c r="D5919" t="s">
        <v>39</v>
      </c>
      <c r="E5919" t="s">
        <v>15</v>
      </c>
      <c r="F5919" t="s">
        <v>16</v>
      </c>
      <c r="G5919">
        <v>5</v>
      </c>
      <c r="H5919">
        <v>111.22</v>
      </c>
      <c r="I5919">
        <v>0.09</v>
      </c>
      <c r="J5919">
        <v>506.05</v>
      </c>
      <c r="K5919">
        <v>308.16000000000003</v>
      </c>
      <c r="L5919">
        <v>197.89</v>
      </c>
      <c r="M5919" t="s">
        <v>28</v>
      </c>
      <c r="N5919" t="str">
        <f t="shared" si="92"/>
        <v>Low</v>
      </c>
    </row>
    <row r="5920" spans="1:14" x14ac:dyDescent="0.3">
      <c r="A5920">
        <v>5919</v>
      </c>
      <c r="B5920" t="s">
        <v>3454</v>
      </c>
      <c r="C5920" s="2">
        <v>45558</v>
      </c>
      <c r="D5920" t="s">
        <v>24</v>
      </c>
      <c r="E5920" t="s">
        <v>33</v>
      </c>
      <c r="F5920" t="s">
        <v>27</v>
      </c>
      <c r="G5920">
        <v>6</v>
      </c>
      <c r="H5920">
        <v>47.26</v>
      </c>
      <c r="I5920">
        <v>0.2</v>
      </c>
      <c r="J5920">
        <v>226.85</v>
      </c>
      <c r="K5920">
        <v>148.07</v>
      </c>
      <c r="L5920">
        <v>78.78</v>
      </c>
      <c r="M5920" t="s">
        <v>46</v>
      </c>
      <c r="N5920" t="str">
        <f t="shared" si="92"/>
        <v>Medium</v>
      </c>
    </row>
    <row r="5921" spans="1:14" x14ac:dyDescent="0.3">
      <c r="A5921">
        <v>5920</v>
      </c>
      <c r="B5921" t="s">
        <v>1138</v>
      </c>
      <c r="C5921" s="2">
        <v>45641</v>
      </c>
      <c r="D5921" t="s">
        <v>39</v>
      </c>
      <c r="E5921" t="s">
        <v>15</v>
      </c>
      <c r="F5921" t="s">
        <v>27</v>
      </c>
      <c r="G5921">
        <v>8</v>
      </c>
      <c r="H5921">
        <v>346.64</v>
      </c>
      <c r="I5921">
        <v>0.14000000000000001</v>
      </c>
      <c r="J5921">
        <v>2384.88</v>
      </c>
      <c r="K5921">
        <v>1225.3</v>
      </c>
      <c r="L5921">
        <v>1159.58</v>
      </c>
      <c r="M5921" t="s">
        <v>17</v>
      </c>
      <c r="N5921" t="str">
        <f t="shared" si="92"/>
        <v>Medium</v>
      </c>
    </row>
    <row r="5922" spans="1:14" x14ac:dyDescent="0.3">
      <c r="A5922">
        <v>5921</v>
      </c>
      <c r="B5922" t="s">
        <v>4349</v>
      </c>
      <c r="C5922" s="2">
        <v>45607</v>
      </c>
      <c r="D5922" t="s">
        <v>14</v>
      </c>
      <c r="E5922" t="s">
        <v>20</v>
      </c>
      <c r="F5922" t="s">
        <v>27</v>
      </c>
      <c r="G5922">
        <v>5</v>
      </c>
      <c r="H5922">
        <v>265.17</v>
      </c>
      <c r="I5922">
        <v>0.09</v>
      </c>
      <c r="J5922">
        <v>1206.52</v>
      </c>
      <c r="K5922">
        <v>845.31</v>
      </c>
      <c r="L5922">
        <v>361.21</v>
      </c>
      <c r="M5922" t="s">
        <v>17</v>
      </c>
      <c r="N5922" t="str">
        <f t="shared" si="92"/>
        <v>Low</v>
      </c>
    </row>
    <row r="5923" spans="1:14" x14ac:dyDescent="0.3">
      <c r="A5923">
        <v>5922</v>
      </c>
      <c r="B5923" t="s">
        <v>4350</v>
      </c>
      <c r="C5923" s="2">
        <v>45547</v>
      </c>
      <c r="D5923" t="s">
        <v>24</v>
      </c>
      <c r="E5923" t="s">
        <v>25</v>
      </c>
      <c r="F5923" t="s">
        <v>27</v>
      </c>
      <c r="G5923">
        <v>1</v>
      </c>
      <c r="H5923">
        <v>266.01</v>
      </c>
      <c r="I5923">
        <v>0.12</v>
      </c>
      <c r="J5923">
        <v>234.09</v>
      </c>
      <c r="K5923">
        <v>137.34</v>
      </c>
      <c r="L5923">
        <v>96.75</v>
      </c>
      <c r="M5923" t="s">
        <v>46</v>
      </c>
      <c r="N5923" t="str">
        <f t="shared" si="92"/>
        <v>Medium</v>
      </c>
    </row>
    <row r="5924" spans="1:14" x14ac:dyDescent="0.3">
      <c r="A5924">
        <v>5923</v>
      </c>
      <c r="B5924" t="s">
        <v>3092</v>
      </c>
      <c r="C5924" s="2">
        <v>45578</v>
      </c>
      <c r="D5924" t="s">
        <v>39</v>
      </c>
      <c r="E5924" t="s">
        <v>25</v>
      </c>
      <c r="F5924" t="s">
        <v>21</v>
      </c>
      <c r="G5924">
        <v>2</v>
      </c>
      <c r="H5924">
        <v>488.38</v>
      </c>
      <c r="I5924">
        <v>0.16</v>
      </c>
      <c r="J5924">
        <v>820.48</v>
      </c>
      <c r="K5924">
        <v>520.49</v>
      </c>
      <c r="L5924">
        <v>299.99</v>
      </c>
      <c r="M5924" t="s">
        <v>28</v>
      </c>
      <c r="N5924" t="str">
        <f t="shared" si="92"/>
        <v>Medium</v>
      </c>
    </row>
    <row r="5925" spans="1:14" x14ac:dyDescent="0.3">
      <c r="A5925">
        <v>5924</v>
      </c>
      <c r="B5925" t="s">
        <v>4351</v>
      </c>
      <c r="C5925" s="2">
        <v>45605</v>
      </c>
      <c r="D5925" t="s">
        <v>39</v>
      </c>
      <c r="E5925" t="s">
        <v>30</v>
      </c>
      <c r="F5925" t="s">
        <v>27</v>
      </c>
      <c r="G5925">
        <v>5</v>
      </c>
      <c r="H5925">
        <v>12.34</v>
      </c>
      <c r="I5925">
        <v>0.2</v>
      </c>
      <c r="J5925">
        <v>49.36</v>
      </c>
      <c r="K5925">
        <v>37.770000000000003</v>
      </c>
      <c r="L5925">
        <v>11.59</v>
      </c>
      <c r="M5925" t="s">
        <v>28</v>
      </c>
      <c r="N5925" t="str">
        <f t="shared" si="92"/>
        <v>Medium</v>
      </c>
    </row>
    <row r="5926" spans="1:14" x14ac:dyDescent="0.3">
      <c r="A5926">
        <v>5925</v>
      </c>
      <c r="B5926" t="s">
        <v>4352</v>
      </c>
      <c r="C5926" s="2">
        <v>45584</v>
      </c>
      <c r="D5926" t="s">
        <v>14</v>
      </c>
      <c r="E5926" t="s">
        <v>15</v>
      </c>
      <c r="F5926" t="s">
        <v>21</v>
      </c>
      <c r="G5926">
        <v>2</v>
      </c>
      <c r="H5926">
        <v>465.47</v>
      </c>
      <c r="I5926">
        <v>0.1</v>
      </c>
      <c r="J5926">
        <v>837.85</v>
      </c>
      <c r="K5926">
        <v>554.70000000000005</v>
      </c>
      <c r="L5926">
        <v>283.14999999999998</v>
      </c>
      <c r="M5926" t="s">
        <v>28</v>
      </c>
      <c r="N5926" t="str">
        <f t="shared" si="92"/>
        <v>Low</v>
      </c>
    </row>
    <row r="5927" spans="1:14" x14ac:dyDescent="0.3">
      <c r="A5927">
        <v>5926</v>
      </c>
      <c r="B5927" t="s">
        <v>3794</v>
      </c>
      <c r="C5927" s="2">
        <v>45308</v>
      </c>
      <c r="D5927" t="s">
        <v>19</v>
      </c>
      <c r="E5927" t="s">
        <v>15</v>
      </c>
      <c r="F5927" t="s">
        <v>21</v>
      </c>
      <c r="G5927">
        <v>5</v>
      </c>
      <c r="H5927">
        <v>279.77</v>
      </c>
      <c r="I5927">
        <v>0.02</v>
      </c>
      <c r="J5927">
        <v>1370.87</v>
      </c>
      <c r="K5927">
        <v>752.1</v>
      </c>
      <c r="L5927">
        <v>618.77</v>
      </c>
      <c r="M5927" t="s">
        <v>46</v>
      </c>
      <c r="N5927" t="str">
        <f t="shared" si="92"/>
        <v>Low</v>
      </c>
    </row>
    <row r="5928" spans="1:14" x14ac:dyDescent="0.3">
      <c r="A5928">
        <v>5927</v>
      </c>
      <c r="B5928" t="s">
        <v>4353</v>
      </c>
      <c r="C5928" s="2">
        <v>45415</v>
      </c>
      <c r="D5928" t="s">
        <v>19</v>
      </c>
      <c r="E5928" t="s">
        <v>33</v>
      </c>
      <c r="F5928" t="s">
        <v>27</v>
      </c>
      <c r="G5928">
        <v>2</v>
      </c>
      <c r="H5928">
        <v>305.52</v>
      </c>
      <c r="I5928">
        <v>0.26</v>
      </c>
      <c r="J5928">
        <v>452.17</v>
      </c>
      <c r="K5928">
        <v>305.75</v>
      </c>
      <c r="L5928">
        <v>146.41999999999999</v>
      </c>
      <c r="M5928" t="s">
        <v>28</v>
      </c>
      <c r="N5928" t="str">
        <f t="shared" si="92"/>
        <v>High</v>
      </c>
    </row>
    <row r="5929" spans="1:14" x14ac:dyDescent="0.3">
      <c r="A5929">
        <v>5928</v>
      </c>
      <c r="B5929" t="s">
        <v>298</v>
      </c>
      <c r="C5929" s="2">
        <v>45557</v>
      </c>
      <c r="D5929" t="s">
        <v>14</v>
      </c>
      <c r="E5929" t="s">
        <v>30</v>
      </c>
      <c r="F5929" t="s">
        <v>21</v>
      </c>
      <c r="G5929">
        <v>9</v>
      </c>
      <c r="H5929">
        <v>401.48</v>
      </c>
      <c r="I5929">
        <v>0.2</v>
      </c>
      <c r="J5929">
        <v>2890.66</v>
      </c>
      <c r="K5929">
        <v>2137.14</v>
      </c>
      <c r="L5929">
        <v>753.52</v>
      </c>
      <c r="M5929" t="s">
        <v>46</v>
      </c>
      <c r="N5929" t="str">
        <f t="shared" si="92"/>
        <v>Medium</v>
      </c>
    </row>
    <row r="5930" spans="1:14" x14ac:dyDescent="0.3">
      <c r="A5930">
        <v>5929</v>
      </c>
      <c r="B5930" t="s">
        <v>4354</v>
      </c>
      <c r="C5930" s="2">
        <v>45479</v>
      </c>
      <c r="D5930" t="s">
        <v>14</v>
      </c>
      <c r="E5930" t="s">
        <v>20</v>
      </c>
      <c r="F5930" t="s">
        <v>16</v>
      </c>
      <c r="G5930">
        <v>4</v>
      </c>
      <c r="H5930">
        <v>201.38</v>
      </c>
      <c r="I5930">
        <v>0.16</v>
      </c>
      <c r="J5930">
        <v>676.64</v>
      </c>
      <c r="K5930">
        <v>377</v>
      </c>
      <c r="L5930">
        <v>299.64</v>
      </c>
      <c r="M5930" t="s">
        <v>17</v>
      </c>
      <c r="N5930" t="str">
        <f t="shared" si="92"/>
        <v>Medium</v>
      </c>
    </row>
    <row r="5931" spans="1:14" x14ac:dyDescent="0.3">
      <c r="A5931">
        <v>5930</v>
      </c>
      <c r="B5931" t="s">
        <v>3969</v>
      </c>
      <c r="C5931" s="2">
        <v>45558</v>
      </c>
      <c r="D5931" t="s">
        <v>14</v>
      </c>
      <c r="E5931" t="s">
        <v>25</v>
      </c>
      <c r="F5931" t="s">
        <v>21</v>
      </c>
      <c r="G5931">
        <v>3</v>
      </c>
      <c r="H5931">
        <v>16.260000000000002</v>
      </c>
      <c r="I5931">
        <v>7.0000000000000007E-2</v>
      </c>
      <c r="J5931">
        <v>45.37</v>
      </c>
      <c r="K5931">
        <v>30.18</v>
      </c>
      <c r="L5931">
        <v>15.19</v>
      </c>
      <c r="M5931" t="s">
        <v>22</v>
      </c>
      <c r="N5931" t="str">
        <f t="shared" si="92"/>
        <v>Low</v>
      </c>
    </row>
    <row r="5932" spans="1:14" x14ac:dyDescent="0.3">
      <c r="A5932">
        <v>5931</v>
      </c>
      <c r="B5932" t="s">
        <v>4355</v>
      </c>
      <c r="C5932" s="2">
        <v>45616</v>
      </c>
      <c r="D5932" t="s">
        <v>24</v>
      </c>
      <c r="E5932" t="s">
        <v>33</v>
      </c>
      <c r="F5932" t="s">
        <v>21</v>
      </c>
      <c r="G5932">
        <v>3</v>
      </c>
      <c r="H5932">
        <v>425.13</v>
      </c>
      <c r="I5932">
        <v>0.19</v>
      </c>
      <c r="J5932">
        <v>1033.07</v>
      </c>
      <c r="K5932">
        <v>690.99</v>
      </c>
      <c r="L5932">
        <v>342.08</v>
      </c>
      <c r="M5932" t="s">
        <v>17</v>
      </c>
      <c r="N5932" t="str">
        <f t="shared" si="92"/>
        <v>Medium</v>
      </c>
    </row>
    <row r="5933" spans="1:14" x14ac:dyDescent="0.3">
      <c r="A5933">
        <v>5932</v>
      </c>
      <c r="B5933" t="s">
        <v>4356</v>
      </c>
      <c r="C5933" s="2">
        <v>45329</v>
      </c>
      <c r="D5933" t="s">
        <v>14</v>
      </c>
      <c r="E5933" t="s">
        <v>25</v>
      </c>
      <c r="F5933" t="s">
        <v>27</v>
      </c>
      <c r="G5933">
        <v>5</v>
      </c>
      <c r="H5933">
        <v>278.64999999999998</v>
      </c>
      <c r="I5933">
        <v>0.14000000000000001</v>
      </c>
      <c r="J5933">
        <v>1198.19</v>
      </c>
      <c r="K5933">
        <v>872.91</v>
      </c>
      <c r="L5933">
        <v>325.27999999999997</v>
      </c>
      <c r="M5933" t="s">
        <v>22</v>
      </c>
      <c r="N5933" t="str">
        <f t="shared" si="92"/>
        <v>Medium</v>
      </c>
    </row>
    <row r="5934" spans="1:14" x14ac:dyDescent="0.3">
      <c r="A5934">
        <v>5933</v>
      </c>
      <c r="B5934" t="s">
        <v>4357</v>
      </c>
      <c r="C5934" s="2">
        <v>45393</v>
      </c>
      <c r="D5934" t="s">
        <v>14</v>
      </c>
      <c r="E5934" t="s">
        <v>25</v>
      </c>
      <c r="F5934" t="s">
        <v>21</v>
      </c>
      <c r="G5934">
        <v>8</v>
      </c>
      <c r="H5934">
        <v>456.11</v>
      </c>
      <c r="I5934">
        <v>0.08</v>
      </c>
      <c r="J5934">
        <v>3356.97</v>
      </c>
      <c r="K5934">
        <v>1934.87</v>
      </c>
      <c r="L5934">
        <v>1422.1</v>
      </c>
      <c r="M5934" t="s">
        <v>40</v>
      </c>
      <c r="N5934" t="str">
        <f t="shared" si="92"/>
        <v>Low</v>
      </c>
    </row>
    <row r="5935" spans="1:14" x14ac:dyDescent="0.3">
      <c r="A5935">
        <v>5934</v>
      </c>
      <c r="B5935" t="s">
        <v>621</v>
      </c>
      <c r="C5935" s="2">
        <v>45454</v>
      </c>
      <c r="D5935" t="s">
        <v>19</v>
      </c>
      <c r="E5935" t="s">
        <v>20</v>
      </c>
      <c r="F5935" t="s">
        <v>21</v>
      </c>
      <c r="G5935">
        <v>1</v>
      </c>
      <c r="H5935">
        <v>111.83</v>
      </c>
      <c r="I5935">
        <v>0.22</v>
      </c>
      <c r="J5935">
        <v>87.23</v>
      </c>
      <c r="K5935">
        <v>65.42</v>
      </c>
      <c r="L5935">
        <v>21.81</v>
      </c>
      <c r="M5935" t="s">
        <v>28</v>
      </c>
      <c r="N5935" t="str">
        <f t="shared" si="92"/>
        <v>High</v>
      </c>
    </row>
    <row r="5936" spans="1:14" x14ac:dyDescent="0.3">
      <c r="A5936">
        <v>5935</v>
      </c>
      <c r="B5936" t="s">
        <v>4358</v>
      </c>
      <c r="C5936" s="2">
        <v>45490</v>
      </c>
      <c r="D5936" t="s">
        <v>24</v>
      </c>
      <c r="E5936" t="s">
        <v>15</v>
      </c>
      <c r="F5936" t="s">
        <v>16</v>
      </c>
      <c r="G5936">
        <v>7</v>
      </c>
      <c r="H5936">
        <v>381.25</v>
      </c>
      <c r="I5936">
        <v>0.23</v>
      </c>
      <c r="J5936">
        <v>2054.94</v>
      </c>
      <c r="K5936">
        <v>1232.8</v>
      </c>
      <c r="L5936">
        <v>822.14</v>
      </c>
      <c r="M5936" t="s">
        <v>40</v>
      </c>
      <c r="N5936" t="str">
        <f t="shared" si="92"/>
        <v>High</v>
      </c>
    </row>
    <row r="5937" spans="1:14" x14ac:dyDescent="0.3">
      <c r="A5937">
        <v>5936</v>
      </c>
      <c r="B5937" t="s">
        <v>4359</v>
      </c>
      <c r="C5937" s="2">
        <v>45295</v>
      </c>
      <c r="D5937" t="s">
        <v>39</v>
      </c>
      <c r="E5937" t="s">
        <v>30</v>
      </c>
      <c r="F5937" t="s">
        <v>27</v>
      </c>
      <c r="G5937">
        <v>7</v>
      </c>
      <c r="H5937">
        <v>346.82</v>
      </c>
      <c r="I5937">
        <v>0.28000000000000003</v>
      </c>
      <c r="J5937">
        <v>1747.97</v>
      </c>
      <c r="K5937">
        <v>1342.18</v>
      </c>
      <c r="L5937">
        <v>405.79</v>
      </c>
      <c r="M5937" t="s">
        <v>40</v>
      </c>
      <c r="N5937" t="str">
        <f t="shared" si="92"/>
        <v>High</v>
      </c>
    </row>
    <row r="5938" spans="1:14" x14ac:dyDescent="0.3">
      <c r="A5938">
        <v>5937</v>
      </c>
      <c r="B5938" t="s">
        <v>4360</v>
      </c>
      <c r="C5938" s="2">
        <v>45490</v>
      </c>
      <c r="D5938" t="s">
        <v>24</v>
      </c>
      <c r="E5938" t="s">
        <v>15</v>
      </c>
      <c r="F5938" t="s">
        <v>16</v>
      </c>
      <c r="G5938">
        <v>8</v>
      </c>
      <c r="H5938">
        <v>184.21</v>
      </c>
      <c r="I5938">
        <v>0.1</v>
      </c>
      <c r="J5938">
        <v>1326.31</v>
      </c>
      <c r="K5938">
        <v>1034.7</v>
      </c>
      <c r="L5938">
        <v>291.61</v>
      </c>
      <c r="M5938" t="s">
        <v>17</v>
      </c>
      <c r="N5938" t="str">
        <f t="shared" si="92"/>
        <v>Low</v>
      </c>
    </row>
    <row r="5939" spans="1:14" x14ac:dyDescent="0.3">
      <c r="A5939">
        <v>5938</v>
      </c>
      <c r="B5939" t="s">
        <v>4361</v>
      </c>
      <c r="C5939" s="2">
        <v>45445</v>
      </c>
      <c r="D5939" t="s">
        <v>24</v>
      </c>
      <c r="E5939" t="s">
        <v>33</v>
      </c>
      <c r="F5939" t="s">
        <v>16</v>
      </c>
      <c r="G5939">
        <v>4</v>
      </c>
      <c r="H5939">
        <v>169.02</v>
      </c>
      <c r="I5939">
        <v>0.16</v>
      </c>
      <c r="J5939">
        <v>567.91</v>
      </c>
      <c r="K5939">
        <v>301.05</v>
      </c>
      <c r="L5939">
        <v>266.86</v>
      </c>
      <c r="M5939" t="s">
        <v>46</v>
      </c>
      <c r="N5939" t="str">
        <f t="shared" si="92"/>
        <v>Medium</v>
      </c>
    </row>
    <row r="5940" spans="1:14" x14ac:dyDescent="0.3">
      <c r="A5940">
        <v>5939</v>
      </c>
      <c r="B5940" t="s">
        <v>991</v>
      </c>
      <c r="C5940" s="2">
        <v>45500</v>
      </c>
      <c r="D5940" t="s">
        <v>24</v>
      </c>
      <c r="E5940" t="s">
        <v>20</v>
      </c>
      <c r="F5940" t="s">
        <v>21</v>
      </c>
      <c r="G5940">
        <v>7</v>
      </c>
      <c r="H5940">
        <v>201.75</v>
      </c>
      <c r="I5940">
        <v>0.19</v>
      </c>
      <c r="J5940">
        <v>1143.92</v>
      </c>
      <c r="K5940">
        <v>710</v>
      </c>
      <c r="L5940">
        <v>433.92</v>
      </c>
      <c r="M5940" t="s">
        <v>22</v>
      </c>
      <c r="N5940" t="str">
        <f t="shared" si="92"/>
        <v>Medium</v>
      </c>
    </row>
    <row r="5941" spans="1:14" x14ac:dyDescent="0.3">
      <c r="A5941">
        <v>5940</v>
      </c>
      <c r="B5941" t="s">
        <v>4362</v>
      </c>
      <c r="C5941" s="2">
        <v>45466</v>
      </c>
      <c r="D5941" t="s">
        <v>24</v>
      </c>
      <c r="E5941" t="s">
        <v>20</v>
      </c>
      <c r="F5941" t="s">
        <v>16</v>
      </c>
      <c r="G5941">
        <v>8</v>
      </c>
      <c r="H5941">
        <v>207.67</v>
      </c>
      <c r="I5941">
        <v>0.13</v>
      </c>
      <c r="J5941">
        <v>1445.38</v>
      </c>
      <c r="K5941">
        <v>727.77</v>
      </c>
      <c r="L5941">
        <v>717.61</v>
      </c>
      <c r="M5941" t="s">
        <v>46</v>
      </c>
      <c r="N5941" t="str">
        <f t="shared" si="92"/>
        <v>Medium</v>
      </c>
    </row>
    <row r="5942" spans="1:14" x14ac:dyDescent="0.3">
      <c r="A5942">
        <v>5941</v>
      </c>
      <c r="B5942" t="s">
        <v>3535</v>
      </c>
      <c r="C5942" s="2">
        <v>45496</v>
      </c>
      <c r="D5942" t="s">
        <v>24</v>
      </c>
      <c r="E5942" t="s">
        <v>33</v>
      </c>
      <c r="F5942" t="s">
        <v>16</v>
      </c>
      <c r="G5942">
        <v>2</v>
      </c>
      <c r="H5942">
        <v>367.75</v>
      </c>
      <c r="I5942">
        <v>0.25</v>
      </c>
      <c r="J5942">
        <v>551.62</v>
      </c>
      <c r="K5942">
        <v>419.85</v>
      </c>
      <c r="L5942">
        <v>131.77000000000001</v>
      </c>
      <c r="M5942" t="s">
        <v>17</v>
      </c>
      <c r="N5942" t="str">
        <f t="shared" si="92"/>
        <v>High</v>
      </c>
    </row>
    <row r="5943" spans="1:14" x14ac:dyDescent="0.3">
      <c r="A5943">
        <v>5942</v>
      </c>
      <c r="B5943" t="s">
        <v>4363</v>
      </c>
      <c r="C5943" s="2">
        <v>45391</v>
      </c>
      <c r="D5943" t="s">
        <v>39</v>
      </c>
      <c r="E5943" t="s">
        <v>33</v>
      </c>
      <c r="F5943" t="s">
        <v>27</v>
      </c>
      <c r="G5943">
        <v>2</v>
      </c>
      <c r="H5943">
        <v>458.83</v>
      </c>
      <c r="I5943">
        <v>0.28000000000000003</v>
      </c>
      <c r="J5943">
        <v>660.72</v>
      </c>
      <c r="K5943">
        <v>451.67</v>
      </c>
      <c r="L5943">
        <v>209.05</v>
      </c>
      <c r="M5943" t="s">
        <v>40</v>
      </c>
      <c r="N5943" t="str">
        <f t="shared" si="92"/>
        <v>High</v>
      </c>
    </row>
    <row r="5944" spans="1:14" x14ac:dyDescent="0.3">
      <c r="A5944">
        <v>5943</v>
      </c>
      <c r="B5944" t="s">
        <v>1936</v>
      </c>
      <c r="C5944" s="2">
        <v>45386</v>
      </c>
      <c r="D5944" t="s">
        <v>19</v>
      </c>
      <c r="E5944" t="s">
        <v>20</v>
      </c>
      <c r="F5944" t="s">
        <v>27</v>
      </c>
      <c r="G5944">
        <v>3</v>
      </c>
      <c r="H5944">
        <v>164.53</v>
      </c>
      <c r="I5944">
        <v>0.22</v>
      </c>
      <c r="J5944">
        <v>385</v>
      </c>
      <c r="K5944">
        <v>214.11</v>
      </c>
      <c r="L5944">
        <v>170.89</v>
      </c>
      <c r="M5944" t="s">
        <v>40</v>
      </c>
      <c r="N5944" t="str">
        <f t="shared" si="92"/>
        <v>High</v>
      </c>
    </row>
    <row r="5945" spans="1:14" x14ac:dyDescent="0.3">
      <c r="A5945">
        <v>5944</v>
      </c>
      <c r="B5945" t="s">
        <v>3761</v>
      </c>
      <c r="C5945" s="2">
        <v>45368</v>
      </c>
      <c r="D5945" t="s">
        <v>19</v>
      </c>
      <c r="E5945" t="s">
        <v>25</v>
      </c>
      <c r="F5945" t="s">
        <v>27</v>
      </c>
      <c r="G5945">
        <v>2</v>
      </c>
      <c r="H5945">
        <v>308.24</v>
      </c>
      <c r="I5945">
        <v>0.15</v>
      </c>
      <c r="J5945">
        <v>524.01</v>
      </c>
      <c r="K5945">
        <v>365.92</v>
      </c>
      <c r="L5945">
        <v>158.09</v>
      </c>
      <c r="M5945" t="s">
        <v>22</v>
      </c>
      <c r="N5945" t="str">
        <f t="shared" si="92"/>
        <v>Medium</v>
      </c>
    </row>
    <row r="5946" spans="1:14" x14ac:dyDescent="0.3">
      <c r="A5946">
        <v>5945</v>
      </c>
      <c r="B5946" t="s">
        <v>2405</v>
      </c>
      <c r="C5946" s="2">
        <v>45415</v>
      </c>
      <c r="D5946" t="s">
        <v>19</v>
      </c>
      <c r="E5946" t="s">
        <v>30</v>
      </c>
      <c r="F5946" t="s">
        <v>16</v>
      </c>
      <c r="G5946">
        <v>1</v>
      </c>
      <c r="H5946">
        <v>103.69</v>
      </c>
      <c r="I5946">
        <v>0.11</v>
      </c>
      <c r="J5946">
        <v>92.28</v>
      </c>
      <c r="K5946">
        <v>59.27</v>
      </c>
      <c r="L5946">
        <v>33.01</v>
      </c>
      <c r="M5946" t="s">
        <v>46</v>
      </c>
      <c r="N5946" t="str">
        <f t="shared" si="92"/>
        <v>Medium</v>
      </c>
    </row>
    <row r="5947" spans="1:14" x14ac:dyDescent="0.3">
      <c r="A5947">
        <v>5946</v>
      </c>
      <c r="B5947" t="s">
        <v>3309</v>
      </c>
      <c r="C5947" s="2">
        <v>45566</v>
      </c>
      <c r="D5947" t="s">
        <v>14</v>
      </c>
      <c r="E5947" t="s">
        <v>30</v>
      </c>
      <c r="F5947" t="s">
        <v>16</v>
      </c>
      <c r="G5947">
        <v>2</v>
      </c>
      <c r="H5947">
        <v>15.68</v>
      </c>
      <c r="I5947">
        <v>0.26</v>
      </c>
      <c r="J5947">
        <v>23.21</v>
      </c>
      <c r="K5947">
        <v>14.33</v>
      </c>
      <c r="L5947">
        <v>8.8800000000000008</v>
      </c>
      <c r="M5947" t="s">
        <v>22</v>
      </c>
      <c r="N5947" t="str">
        <f t="shared" si="92"/>
        <v>High</v>
      </c>
    </row>
    <row r="5948" spans="1:14" x14ac:dyDescent="0.3">
      <c r="A5948">
        <v>5947</v>
      </c>
      <c r="B5948" t="s">
        <v>1596</v>
      </c>
      <c r="C5948" s="2">
        <v>45551</v>
      </c>
      <c r="D5948" t="s">
        <v>24</v>
      </c>
      <c r="E5948" t="s">
        <v>33</v>
      </c>
      <c r="F5948" t="s">
        <v>16</v>
      </c>
      <c r="G5948">
        <v>9</v>
      </c>
      <c r="H5948">
        <v>308.95</v>
      </c>
      <c r="I5948">
        <v>0.14000000000000001</v>
      </c>
      <c r="J5948">
        <v>2391.27</v>
      </c>
      <c r="K5948">
        <v>1469.21</v>
      </c>
      <c r="L5948">
        <v>922.06</v>
      </c>
      <c r="M5948" t="s">
        <v>46</v>
      </c>
      <c r="N5948" t="str">
        <f t="shared" si="92"/>
        <v>Medium</v>
      </c>
    </row>
    <row r="5949" spans="1:14" x14ac:dyDescent="0.3">
      <c r="A5949">
        <v>5948</v>
      </c>
      <c r="B5949" t="s">
        <v>4364</v>
      </c>
      <c r="C5949" s="2">
        <v>45419</v>
      </c>
      <c r="D5949" t="s">
        <v>14</v>
      </c>
      <c r="E5949" t="s">
        <v>25</v>
      </c>
      <c r="F5949" t="s">
        <v>16</v>
      </c>
      <c r="G5949">
        <v>8</v>
      </c>
      <c r="H5949">
        <v>52.25</v>
      </c>
      <c r="I5949">
        <v>0.09</v>
      </c>
      <c r="J5949">
        <v>380.38</v>
      </c>
      <c r="K5949">
        <v>214.08</v>
      </c>
      <c r="L5949">
        <v>166.3</v>
      </c>
      <c r="M5949" t="s">
        <v>22</v>
      </c>
      <c r="N5949" t="str">
        <f t="shared" si="92"/>
        <v>Low</v>
      </c>
    </row>
    <row r="5950" spans="1:14" x14ac:dyDescent="0.3">
      <c r="A5950">
        <v>5949</v>
      </c>
      <c r="B5950" t="s">
        <v>4365</v>
      </c>
      <c r="C5950" s="2">
        <v>45490</v>
      </c>
      <c r="D5950" t="s">
        <v>24</v>
      </c>
      <c r="E5950" t="s">
        <v>25</v>
      </c>
      <c r="F5950" t="s">
        <v>16</v>
      </c>
      <c r="G5950">
        <v>1</v>
      </c>
      <c r="H5950">
        <v>363.99</v>
      </c>
      <c r="I5950">
        <v>0.15</v>
      </c>
      <c r="J5950">
        <v>309.39</v>
      </c>
      <c r="K5950">
        <v>173</v>
      </c>
      <c r="L5950">
        <v>136.38999999999999</v>
      </c>
      <c r="M5950" t="s">
        <v>46</v>
      </c>
      <c r="N5950" t="str">
        <f t="shared" si="92"/>
        <v>Medium</v>
      </c>
    </row>
    <row r="5951" spans="1:14" x14ac:dyDescent="0.3">
      <c r="A5951">
        <v>5950</v>
      </c>
      <c r="B5951" t="s">
        <v>1401</v>
      </c>
      <c r="C5951" s="2">
        <v>45492</v>
      </c>
      <c r="D5951" t="s">
        <v>39</v>
      </c>
      <c r="E5951" t="s">
        <v>33</v>
      </c>
      <c r="F5951" t="s">
        <v>16</v>
      </c>
      <c r="G5951">
        <v>8</v>
      </c>
      <c r="H5951">
        <v>236.06</v>
      </c>
      <c r="I5951">
        <v>0.22</v>
      </c>
      <c r="J5951">
        <v>1473.01</v>
      </c>
      <c r="K5951">
        <v>875.79</v>
      </c>
      <c r="L5951">
        <v>597.22</v>
      </c>
      <c r="M5951" t="s">
        <v>40</v>
      </c>
      <c r="N5951" t="str">
        <f t="shared" si="92"/>
        <v>High</v>
      </c>
    </row>
    <row r="5952" spans="1:14" x14ac:dyDescent="0.3">
      <c r="A5952">
        <v>5951</v>
      </c>
      <c r="B5952" t="s">
        <v>2461</v>
      </c>
      <c r="C5952" s="2">
        <v>45542</v>
      </c>
      <c r="D5952" t="s">
        <v>19</v>
      </c>
      <c r="E5952" t="s">
        <v>25</v>
      </c>
      <c r="F5952" t="s">
        <v>21</v>
      </c>
      <c r="G5952">
        <v>6</v>
      </c>
      <c r="H5952">
        <v>163.56</v>
      </c>
      <c r="I5952">
        <v>0.25</v>
      </c>
      <c r="J5952">
        <v>736.02</v>
      </c>
      <c r="K5952">
        <v>443.66</v>
      </c>
      <c r="L5952">
        <v>292.36</v>
      </c>
      <c r="M5952" t="s">
        <v>46</v>
      </c>
      <c r="N5952" t="str">
        <f t="shared" si="92"/>
        <v>High</v>
      </c>
    </row>
    <row r="5953" spans="1:14" x14ac:dyDescent="0.3">
      <c r="A5953">
        <v>5952</v>
      </c>
      <c r="B5953" t="s">
        <v>4366</v>
      </c>
      <c r="C5953" s="2">
        <v>45348</v>
      </c>
      <c r="D5953" t="s">
        <v>19</v>
      </c>
      <c r="E5953" t="s">
        <v>20</v>
      </c>
      <c r="F5953" t="s">
        <v>21</v>
      </c>
      <c r="G5953">
        <v>6</v>
      </c>
      <c r="H5953">
        <v>340.62</v>
      </c>
      <c r="I5953">
        <v>7.0000000000000007E-2</v>
      </c>
      <c r="J5953">
        <v>1900.66</v>
      </c>
      <c r="K5953">
        <v>1311.84</v>
      </c>
      <c r="L5953">
        <v>588.82000000000005</v>
      </c>
      <c r="M5953" t="s">
        <v>22</v>
      </c>
      <c r="N5953" t="str">
        <f t="shared" si="92"/>
        <v>Low</v>
      </c>
    </row>
    <row r="5954" spans="1:14" x14ac:dyDescent="0.3">
      <c r="A5954">
        <v>5953</v>
      </c>
      <c r="B5954" t="s">
        <v>4367</v>
      </c>
      <c r="C5954" s="2">
        <v>45294</v>
      </c>
      <c r="D5954" t="s">
        <v>14</v>
      </c>
      <c r="E5954" t="s">
        <v>30</v>
      </c>
      <c r="F5954" t="s">
        <v>16</v>
      </c>
      <c r="G5954">
        <v>2</v>
      </c>
      <c r="H5954">
        <v>281.55</v>
      </c>
      <c r="I5954">
        <v>0.06</v>
      </c>
      <c r="J5954">
        <v>529.30999999999995</v>
      </c>
      <c r="K5954">
        <v>380.53</v>
      </c>
      <c r="L5954">
        <v>148.78</v>
      </c>
      <c r="M5954" t="s">
        <v>46</v>
      </c>
      <c r="N5954" t="str">
        <f t="shared" si="92"/>
        <v>Low</v>
      </c>
    </row>
    <row r="5955" spans="1:14" x14ac:dyDescent="0.3">
      <c r="A5955">
        <v>5954</v>
      </c>
      <c r="B5955" t="s">
        <v>4368</v>
      </c>
      <c r="C5955" s="2">
        <v>45402</v>
      </c>
      <c r="D5955" t="s">
        <v>24</v>
      </c>
      <c r="E5955" t="s">
        <v>33</v>
      </c>
      <c r="F5955" t="s">
        <v>27</v>
      </c>
      <c r="G5955">
        <v>6</v>
      </c>
      <c r="H5955">
        <v>114.31</v>
      </c>
      <c r="I5955">
        <v>0.22</v>
      </c>
      <c r="J5955">
        <v>534.97</v>
      </c>
      <c r="K5955">
        <v>337.69</v>
      </c>
      <c r="L5955">
        <v>197.28</v>
      </c>
      <c r="M5955" t="s">
        <v>28</v>
      </c>
      <c r="N5955" t="str">
        <f t="shared" ref="N5955:N6018" si="93">_xlfn.IFS(I5955=0,"No Discount",I5955&gt;=0.21,"High",I5955&gt;=0.11,"Medium",I5955&gt;=0.01,"Low")</f>
        <v>High</v>
      </c>
    </row>
    <row r="5956" spans="1:14" x14ac:dyDescent="0.3">
      <c r="A5956">
        <v>5955</v>
      </c>
      <c r="B5956" t="s">
        <v>1966</v>
      </c>
      <c r="C5956" s="2">
        <v>45582</v>
      </c>
      <c r="D5956" t="s">
        <v>39</v>
      </c>
      <c r="E5956" t="s">
        <v>33</v>
      </c>
      <c r="F5956" t="s">
        <v>27</v>
      </c>
      <c r="G5956">
        <v>9</v>
      </c>
      <c r="H5956">
        <v>27.13</v>
      </c>
      <c r="I5956">
        <v>0.17</v>
      </c>
      <c r="J5956">
        <v>202.66</v>
      </c>
      <c r="K5956">
        <v>135.61000000000001</v>
      </c>
      <c r="L5956">
        <v>67.05</v>
      </c>
      <c r="M5956" t="s">
        <v>40</v>
      </c>
      <c r="N5956" t="str">
        <f t="shared" si="93"/>
        <v>Medium</v>
      </c>
    </row>
    <row r="5957" spans="1:14" x14ac:dyDescent="0.3">
      <c r="A5957">
        <v>5956</v>
      </c>
      <c r="B5957" t="s">
        <v>4369</v>
      </c>
      <c r="C5957" s="2">
        <v>45591</v>
      </c>
      <c r="D5957" t="s">
        <v>19</v>
      </c>
      <c r="E5957" t="s">
        <v>33</v>
      </c>
      <c r="F5957" t="s">
        <v>21</v>
      </c>
      <c r="G5957">
        <v>5</v>
      </c>
      <c r="H5957">
        <v>69.31</v>
      </c>
      <c r="I5957">
        <v>0.21</v>
      </c>
      <c r="J5957">
        <v>273.77</v>
      </c>
      <c r="K5957">
        <v>140.66</v>
      </c>
      <c r="L5957">
        <v>133.11000000000001</v>
      </c>
      <c r="M5957" t="s">
        <v>40</v>
      </c>
      <c r="N5957" t="str">
        <f t="shared" si="93"/>
        <v>High</v>
      </c>
    </row>
    <row r="5958" spans="1:14" x14ac:dyDescent="0.3">
      <c r="A5958">
        <v>5957</v>
      </c>
      <c r="B5958" t="s">
        <v>4107</v>
      </c>
      <c r="C5958" s="2">
        <v>45604</v>
      </c>
      <c r="D5958" t="s">
        <v>19</v>
      </c>
      <c r="E5958" t="s">
        <v>20</v>
      </c>
      <c r="F5958" t="s">
        <v>27</v>
      </c>
      <c r="G5958">
        <v>2</v>
      </c>
      <c r="H5958">
        <v>325.98</v>
      </c>
      <c r="I5958">
        <v>0.05</v>
      </c>
      <c r="J5958">
        <v>619.36</v>
      </c>
      <c r="K5958">
        <v>327.41000000000003</v>
      </c>
      <c r="L5958">
        <v>291.95</v>
      </c>
      <c r="M5958" t="s">
        <v>46</v>
      </c>
      <c r="N5958" t="str">
        <f t="shared" si="93"/>
        <v>Low</v>
      </c>
    </row>
    <row r="5959" spans="1:14" x14ac:dyDescent="0.3">
      <c r="A5959">
        <v>5958</v>
      </c>
      <c r="B5959" t="s">
        <v>396</v>
      </c>
      <c r="C5959" s="2">
        <v>45385</v>
      </c>
      <c r="D5959" t="s">
        <v>39</v>
      </c>
      <c r="E5959" t="s">
        <v>20</v>
      </c>
      <c r="F5959" t="s">
        <v>27</v>
      </c>
      <c r="G5959">
        <v>1</v>
      </c>
      <c r="H5959">
        <v>341.77</v>
      </c>
      <c r="I5959">
        <v>0.08</v>
      </c>
      <c r="J5959">
        <v>314.43</v>
      </c>
      <c r="K5959">
        <v>206.19</v>
      </c>
      <c r="L5959">
        <v>108.24</v>
      </c>
      <c r="M5959" t="s">
        <v>17</v>
      </c>
      <c r="N5959" t="str">
        <f t="shared" si="93"/>
        <v>Low</v>
      </c>
    </row>
    <row r="5960" spans="1:14" x14ac:dyDescent="0.3">
      <c r="A5960">
        <v>5959</v>
      </c>
      <c r="B5960" t="s">
        <v>1484</v>
      </c>
      <c r="C5960" s="2">
        <v>45405</v>
      </c>
      <c r="D5960" t="s">
        <v>24</v>
      </c>
      <c r="E5960" t="s">
        <v>25</v>
      </c>
      <c r="F5960" t="s">
        <v>16</v>
      </c>
      <c r="G5960">
        <v>8</v>
      </c>
      <c r="H5960">
        <v>63.27</v>
      </c>
      <c r="I5960">
        <v>0.11</v>
      </c>
      <c r="J5960">
        <v>450.48</v>
      </c>
      <c r="K5960">
        <v>232.28</v>
      </c>
      <c r="L5960">
        <v>218.2</v>
      </c>
      <c r="M5960" t="s">
        <v>22</v>
      </c>
      <c r="N5960" t="str">
        <f t="shared" si="93"/>
        <v>Medium</v>
      </c>
    </row>
    <row r="5961" spans="1:14" x14ac:dyDescent="0.3">
      <c r="A5961">
        <v>5960</v>
      </c>
      <c r="B5961" t="s">
        <v>4194</v>
      </c>
      <c r="C5961" s="2">
        <v>45586</v>
      </c>
      <c r="D5961" t="s">
        <v>39</v>
      </c>
      <c r="E5961" t="s">
        <v>25</v>
      </c>
      <c r="F5961" t="s">
        <v>27</v>
      </c>
      <c r="G5961">
        <v>6</v>
      </c>
      <c r="H5961">
        <v>110.63</v>
      </c>
      <c r="I5961">
        <v>0.27</v>
      </c>
      <c r="J5961">
        <v>484.56</v>
      </c>
      <c r="K5961">
        <v>335.12</v>
      </c>
      <c r="L5961">
        <v>149.44</v>
      </c>
      <c r="M5961" t="s">
        <v>22</v>
      </c>
      <c r="N5961" t="str">
        <f t="shared" si="93"/>
        <v>High</v>
      </c>
    </row>
    <row r="5962" spans="1:14" x14ac:dyDescent="0.3">
      <c r="A5962">
        <v>5961</v>
      </c>
      <c r="B5962" t="s">
        <v>3574</v>
      </c>
      <c r="C5962" s="2">
        <v>45524</v>
      </c>
      <c r="D5962" t="s">
        <v>19</v>
      </c>
      <c r="E5962" t="s">
        <v>15</v>
      </c>
      <c r="F5962" t="s">
        <v>21</v>
      </c>
      <c r="G5962">
        <v>8</v>
      </c>
      <c r="H5962">
        <v>98.42</v>
      </c>
      <c r="I5962">
        <v>0.26</v>
      </c>
      <c r="J5962">
        <v>582.65</v>
      </c>
      <c r="K5962">
        <v>314.49</v>
      </c>
      <c r="L5962">
        <v>268.16000000000003</v>
      </c>
      <c r="M5962" t="s">
        <v>40</v>
      </c>
      <c r="N5962" t="str">
        <f t="shared" si="93"/>
        <v>High</v>
      </c>
    </row>
    <row r="5963" spans="1:14" x14ac:dyDescent="0.3">
      <c r="A5963">
        <v>5962</v>
      </c>
      <c r="B5963" t="s">
        <v>4241</v>
      </c>
      <c r="C5963" s="2">
        <v>45514</v>
      </c>
      <c r="D5963" t="s">
        <v>39</v>
      </c>
      <c r="E5963" t="s">
        <v>15</v>
      </c>
      <c r="F5963" t="s">
        <v>27</v>
      </c>
      <c r="G5963">
        <v>9</v>
      </c>
      <c r="H5963">
        <v>87.66</v>
      </c>
      <c r="I5963">
        <v>0.19</v>
      </c>
      <c r="J5963">
        <v>639.04</v>
      </c>
      <c r="K5963">
        <v>427.76</v>
      </c>
      <c r="L5963">
        <v>211.28</v>
      </c>
      <c r="M5963" t="s">
        <v>17</v>
      </c>
      <c r="N5963" t="str">
        <f t="shared" si="93"/>
        <v>Medium</v>
      </c>
    </row>
    <row r="5964" spans="1:14" x14ac:dyDescent="0.3">
      <c r="A5964">
        <v>5963</v>
      </c>
      <c r="B5964" t="s">
        <v>1994</v>
      </c>
      <c r="C5964" s="2">
        <v>45656</v>
      </c>
      <c r="D5964" t="s">
        <v>24</v>
      </c>
      <c r="E5964" t="s">
        <v>20</v>
      </c>
      <c r="F5964" t="s">
        <v>21</v>
      </c>
      <c r="G5964">
        <v>10</v>
      </c>
      <c r="H5964">
        <v>50.41</v>
      </c>
      <c r="I5964">
        <v>0.13</v>
      </c>
      <c r="J5964">
        <v>438.57</v>
      </c>
      <c r="K5964">
        <v>286.87</v>
      </c>
      <c r="L5964">
        <v>151.69999999999999</v>
      </c>
      <c r="M5964" t="s">
        <v>40</v>
      </c>
      <c r="N5964" t="str">
        <f t="shared" si="93"/>
        <v>Medium</v>
      </c>
    </row>
    <row r="5965" spans="1:14" x14ac:dyDescent="0.3">
      <c r="A5965">
        <v>5964</v>
      </c>
      <c r="B5965" t="s">
        <v>4370</v>
      </c>
      <c r="C5965" s="2">
        <v>45595</v>
      </c>
      <c r="D5965" t="s">
        <v>24</v>
      </c>
      <c r="E5965" t="s">
        <v>25</v>
      </c>
      <c r="F5965" t="s">
        <v>27</v>
      </c>
      <c r="G5965">
        <v>9</v>
      </c>
      <c r="H5965">
        <v>123.29</v>
      </c>
      <c r="I5965">
        <v>0.21</v>
      </c>
      <c r="J5965">
        <v>876.59</v>
      </c>
      <c r="K5965">
        <v>442.71</v>
      </c>
      <c r="L5965">
        <v>433.88</v>
      </c>
      <c r="M5965" t="s">
        <v>17</v>
      </c>
      <c r="N5965" t="str">
        <f t="shared" si="93"/>
        <v>High</v>
      </c>
    </row>
    <row r="5966" spans="1:14" x14ac:dyDescent="0.3">
      <c r="A5966">
        <v>5965</v>
      </c>
      <c r="B5966" t="s">
        <v>1591</v>
      </c>
      <c r="C5966" s="2">
        <v>45468</v>
      </c>
      <c r="D5966" t="s">
        <v>39</v>
      </c>
      <c r="E5966" t="s">
        <v>33</v>
      </c>
      <c r="F5966" t="s">
        <v>21</v>
      </c>
      <c r="G5966">
        <v>9</v>
      </c>
      <c r="H5966">
        <v>396.44</v>
      </c>
      <c r="I5966">
        <v>0.1</v>
      </c>
      <c r="J5966">
        <v>3211.16</v>
      </c>
      <c r="K5966">
        <v>2257.12</v>
      </c>
      <c r="L5966">
        <v>954.04</v>
      </c>
      <c r="M5966" t="s">
        <v>28</v>
      </c>
      <c r="N5966" t="str">
        <f t="shared" si="93"/>
        <v>Low</v>
      </c>
    </row>
    <row r="5967" spans="1:14" x14ac:dyDescent="0.3">
      <c r="A5967">
        <v>5966</v>
      </c>
      <c r="B5967" t="s">
        <v>4371</v>
      </c>
      <c r="C5967" s="2">
        <v>45396</v>
      </c>
      <c r="D5967" t="s">
        <v>24</v>
      </c>
      <c r="E5967" t="s">
        <v>15</v>
      </c>
      <c r="F5967" t="s">
        <v>21</v>
      </c>
      <c r="G5967">
        <v>3</v>
      </c>
      <c r="H5967">
        <v>291.05</v>
      </c>
      <c r="I5967">
        <v>0.22</v>
      </c>
      <c r="J5967">
        <v>681.06</v>
      </c>
      <c r="K5967">
        <v>440.1</v>
      </c>
      <c r="L5967">
        <v>240.96</v>
      </c>
      <c r="M5967" t="s">
        <v>46</v>
      </c>
      <c r="N5967" t="str">
        <f t="shared" si="93"/>
        <v>High</v>
      </c>
    </row>
    <row r="5968" spans="1:14" x14ac:dyDescent="0.3">
      <c r="A5968">
        <v>5967</v>
      </c>
      <c r="B5968" t="s">
        <v>699</v>
      </c>
      <c r="C5968" s="2">
        <v>45355</v>
      </c>
      <c r="D5968" t="s">
        <v>39</v>
      </c>
      <c r="E5968" t="s">
        <v>33</v>
      </c>
      <c r="F5968" t="s">
        <v>21</v>
      </c>
      <c r="G5968">
        <v>8</v>
      </c>
      <c r="H5968">
        <v>360.42</v>
      </c>
      <c r="I5968">
        <v>0.26</v>
      </c>
      <c r="J5968">
        <v>2133.69</v>
      </c>
      <c r="K5968">
        <v>1520.08</v>
      </c>
      <c r="L5968">
        <v>613.61</v>
      </c>
      <c r="M5968" t="s">
        <v>46</v>
      </c>
      <c r="N5968" t="str">
        <f t="shared" si="93"/>
        <v>High</v>
      </c>
    </row>
    <row r="5969" spans="1:14" x14ac:dyDescent="0.3">
      <c r="A5969">
        <v>5968</v>
      </c>
      <c r="B5969" t="s">
        <v>4372</v>
      </c>
      <c r="C5969" s="2">
        <v>45555</v>
      </c>
      <c r="D5969" t="s">
        <v>24</v>
      </c>
      <c r="E5969" t="s">
        <v>30</v>
      </c>
      <c r="F5969" t="s">
        <v>27</v>
      </c>
      <c r="G5969">
        <v>5</v>
      </c>
      <c r="H5969">
        <v>337.43</v>
      </c>
      <c r="I5969">
        <v>0.23</v>
      </c>
      <c r="J5969">
        <v>1299.1099999999999</v>
      </c>
      <c r="K5969">
        <v>719.75</v>
      </c>
      <c r="L5969">
        <v>579.36</v>
      </c>
      <c r="M5969" t="s">
        <v>46</v>
      </c>
      <c r="N5969" t="str">
        <f t="shared" si="93"/>
        <v>High</v>
      </c>
    </row>
    <row r="5970" spans="1:14" x14ac:dyDescent="0.3">
      <c r="A5970">
        <v>5969</v>
      </c>
      <c r="B5970" t="s">
        <v>4373</v>
      </c>
      <c r="C5970" s="2">
        <v>45420</v>
      </c>
      <c r="D5970" t="s">
        <v>14</v>
      </c>
      <c r="E5970" t="s">
        <v>25</v>
      </c>
      <c r="F5970" t="s">
        <v>16</v>
      </c>
      <c r="G5970">
        <v>7</v>
      </c>
      <c r="H5970">
        <v>161.44</v>
      </c>
      <c r="I5970">
        <v>0.27</v>
      </c>
      <c r="J5970">
        <v>824.96</v>
      </c>
      <c r="K5970">
        <v>414.25</v>
      </c>
      <c r="L5970">
        <v>410.71</v>
      </c>
      <c r="M5970" t="s">
        <v>40</v>
      </c>
      <c r="N5970" t="str">
        <f t="shared" si="93"/>
        <v>High</v>
      </c>
    </row>
    <row r="5971" spans="1:14" x14ac:dyDescent="0.3">
      <c r="A5971">
        <v>5970</v>
      </c>
      <c r="B5971" t="s">
        <v>4374</v>
      </c>
      <c r="C5971" s="2">
        <v>45548</v>
      </c>
      <c r="D5971" t="s">
        <v>14</v>
      </c>
      <c r="E5971" t="s">
        <v>15</v>
      </c>
      <c r="F5971" t="s">
        <v>21</v>
      </c>
      <c r="G5971">
        <v>8</v>
      </c>
      <c r="H5971">
        <v>329.06</v>
      </c>
      <c r="I5971">
        <v>0.01</v>
      </c>
      <c r="J5971">
        <v>2606.16</v>
      </c>
      <c r="K5971">
        <v>2042.95</v>
      </c>
      <c r="L5971">
        <v>563.21</v>
      </c>
      <c r="M5971" t="s">
        <v>40</v>
      </c>
      <c r="N5971" t="str">
        <f t="shared" si="93"/>
        <v>Low</v>
      </c>
    </row>
    <row r="5972" spans="1:14" x14ac:dyDescent="0.3">
      <c r="A5972">
        <v>5971</v>
      </c>
      <c r="B5972" t="s">
        <v>4375</v>
      </c>
      <c r="C5972" s="2">
        <v>45642</v>
      </c>
      <c r="D5972" t="s">
        <v>14</v>
      </c>
      <c r="E5972" t="s">
        <v>25</v>
      </c>
      <c r="F5972" t="s">
        <v>21</v>
      </c>
      <c r="G5972">
        <v>9</v>
      </c>
      <c r="H5972">
        <v>271.64</v>
      </c>
      <c r="I5972">
        <v>0.21</v>
      </c>
      <c r="J5972">
        <v>1931.36</v>
      </c>
      <c r="K5972">
        <v>1156.98</v>
      </c>
      <c r="L5972">
        <v>774.38</v>
      </c>
      <c r="M5972" t="s">
        <v>22</v>
      </c>
      <c r="N5972" t="str">
        <f t="shared" si="93"/>
        <v>High</v>
      </c>
    </row>
    <row r="5973" spans="1:14" x14ac:dyDescent="0.3">
      <c r="A5973">
        <v>5972</v>
      </c>
      <c r="B5973" t="s">
        <v>4376</v>
      </c>
      <c r="C5973" s="2">
        <v>45344</v>
      </c>
      <c r="D5973" t="s">
        <v>19</v>
      </c>
      <c r="E5973" t="s">
        <v>33</v>
      </c>
      <c r="F5973" t="s">
        <v>21</v>
      </c>
      <c r="G5973">
        <v>5</v>
      </c>
      <c r="H5973">
        <v>98.36</v>
      </c>
      <c r="I5973">
        <v>0.16</v>
      </c>
      <c r="J5973">
        <v>413.11</v>
      </c>
      <c r="K5973">
        <v>229.16</v>
      </c>
      <c r="L5973">
        <v>183.95</v>
      </c>
      <c r="M5973" t="s">
        <v>17</v>
      </c>
      <c r="N5973" t="str">
        <f t="shared" si="93"/>
        <v>Medium</v>
      </c>
    </row>
    <row r="5974" spans="1:14" x14ac:dyDescent="0.3">
      <c r="A5974">
        <v>5973</v>
      </c>
      <c r="B5974" t="s">
        <v>3031</v>
      </c>
      <c r="C5974" s="2">
        <v>45495</v>
      </c>
      <c r="D5974" t="s">
        <v>39</v>
      </c>
      <c r="E5974" t="s">
        <v>30</v>
      </c>
      <c r="F5974" t="s">
        <v>16</v>
      </c>
      <c r="G5974">
        <v>2</v>
      </c>
      <c r="H5974">
        <v>249.95</v>
      </c>
      <c r="I5974">
        <v>0.08</v>
      </c>
      <c r="J5974">
        <v>459.91</v>
      </c>
      <c r="K5974">
        <v>308.18</v>
      </c>
      <c r="L5974">
        <v>151.72999999999999</v>
      </c>
      <c r="M5974" t="s">
        <v>46</v>
      </c>
      <c r="N5974" t="str">
        <f t="shared" si="93"/>
        <v>Low</v>
      </c>
    </row>
    <row r="5975" spans="1:14" x14ac:dyDescent="0.3">
      <c r="A5975">
        <v>5974</v>
      </c>
      <c r="B5975" t="s">
        <v>641</v>
      </c>
      <c r="C5975" s="2">
        <v>45535</v>
      </c>
      <c r="D5975" t="s">
        <v>39</v>
      </c>
      <c r="E5975" t="s">
        <v>25</v>
      </c>
      <c r="F5975" t="s">
        <v>16</v>
      </c>
      <c r="G5975">
        <v>1</v>
      </c>
      <c r="H5975">
        <v>329.11</v>
      </c>
      <c r="I5975">
        <v>0.24</v>
      </c>
      <c r="J5975">
        <v>250.12</v>
      </c>
      <c r="K5975">
        <v>194.8</v>
      </c>
      <c r="L5975">
        <v>55.32</v>
      </c>
      <c r="M5975" t="s">
        <v>17</v>
      </c>
      <c r="N5975" t="str">
        <f t="shared" si="93"/>
        <v>High</v>
      </c>
    </row>
    <row r="5976" spans="1:14" x14ac:dyDescent="0.3">
      <c r="A5976">
        <v>5975</v>
      </c>
      <c r="B5976" t="s">
        <v>3974</v>
      </c>
      <c r="C5976" s="2">
        <v>45319</v>
      </c>
      <c r="D5976" t="s">
        <v>19</v>
      </c>
      <c r="E5976" t="s">
        <v>33</v>
      </c>
      <c r="F5976" t="s">
        <v>27</v>
      </c>
      <c r="G5976">
        <v>2</v>
      </c>
      <c r="H5976">
        <v>413.31</v>
      </c>
      <c r="I5976">
        <v>0.28999999999999998</v>
      </c>
      <c r="J5976">
        <v>586.9</v>
      </c>
      <c r="K5976">
        <v>459.55</v>
      </c>
      <c r="L5976">
        <v>127.35</v>
      </c>
      <c r="M5976" t="s">
        <v>28</v>
      </c>
      <c r="N5976" t="str">
        <f t="shared" si="93"/>
        <v>High</v>
      </c>
    </row>
    <row r="5977" spans="1:14" x14ac:dyDescent="0.3">
      <c r="A5977">
        <v>5976</v>
      </c>
      <c r="B5977" t="s">
        <v>2565</v>
      </c>
      <c r="C5977" s="2">
        <v>45458</v>
      </c>
      <c r="D5977" t="s">
        <v>24</v>
      </c>
      <c r="E5977" t="s">
        <v>20</v>
      </c>
      <c r="F5977" t="s">
        <v>16</v>
      </c>
      <c r="G5977">
        <v>5</v>
      </c>
      <c r="H5977">
        <v>66.7</v>
      </c>
      <c r="I5977">
        <v>0.05</v>
      </c>
      <c r="J5977">
        <v>316.82</v>
      </c>
      <c r="K5977">
        <v>182.22</v>
      </c>
      <c r="L5977">
        <v>134.6</v>
      </c>
      <c r="M5977" t="s">
        <v>22</v>
      </c>
      <c r="N5977" t="str">
        <f t="shared" si="93"/>
        <v>Low</v>
      </c>
    </row>
    <row r="5978" spans="1:14" x14ac:dyDescent="0.3">
      <c r="A5978">
        <v>5977</v>
      </c>
      <c r="B5978" t="s">
        <v>4377</v>
      </c>
      <c r="C5978" s="2">
        <v>45293</v>
      </c>
      <c r="D5978" t="s">
        <v>39</v>
      </c>
      <c r="E5978" t="s">
        <v>33</v>
      </c>
      <c r="F5978" t="s">
        <v>21</v>
      </c>
      <c r="G5978">
        <v>8</v>
      </c>
      <c r="H5978">
        <v>339.38</v>
      </c>
      <c r="I5978">
        <v>0.05</v>
      </c>
      <c r="J5978">
        <v>2579.29</v>
      </c>
      <c r="K5978">
        <v>1354.46</v>
      </c>
      <c r="L5978">
        <v>1224.83</v>
      </c>
      <c r="M5978" t="s">
        <v>17</v>
      </c>
      <c r="N5978" t="str">
        <f t="shared" si="93"/>
        <v>Low</v>
      </c>
    </row>
    <row r="5979" spans="1:14" x14ac:dyDescent="0.3">
      <c r="A5979">
        <v>5978</v>
      </c>
      <c r="B5979" t="s">
        <v>1250</v>
      </c>
      <c r="C5979" s="2">
        <v>45402</v>
      </c>
      <c r="D5979" t="s">
        <v>19</v>
      </c>
      <c r="E5979" t="s">
        <v>15</v>
      </c>
      <c r="F5979" t="s">
        <v>27</v>
      </c>
      <c r="G5979">
        <v>6</v>
      </c>
      <c r="H5979">
        <v>469.65</v>
      </c>
      <c r="I5979">
        <v>0.05</v>
      </c>
      <c r="J5979">
        <v>2677</v>
      </c>
      <c r="K5979">
        <v>2008.56</v>
      </c>
      <c r="L5979">
        <v>668.44</v>
      </c>
      <c r="M5979" t="s">
        <v>22</v>
      </c>
      <c r="N5979" t="str">
        <f t="shared" si="93"/>
        <v>Low</v>
      </c>
    </row>
    <row r="5980" spans="1:14" x14ac:dyDescent="0.3">
      <c r="A5980">
        <v>5979</v>
      </c>
      <c r="B5980" t="s">
        <v>4378</v>
      </c>
      <c r="C5980" s="2">
        <v>45318</v>
      </c>
      <c r="D5980" t="s">
        <v>14</v>
      </c>
      <c r="E5980" t="s">
        <v>25</v>
      </c>
      <c r="F5980" t="s">
        <v>16</v>
      </c>
      <c r="G5980">
        <v>10</v>
      </c>
      <c r="H5980">
        <v>72.81</v>
      </c>
      <c r="I5980">
        <v>0.22</v>
      </c>
      <c r="J5980">
        <v>567.91999999999996</v>
      </c>
      <c r="K5980">
        <v>405.15</v>
      </c>
      <c r="L5980">
        <v>162.77000000000001</v>
      </c>
      <c r="M5980" t="s">
        <v>22</v>
      </c>
      <c r="N5980" t="str">
        <f t="shared" si="93"/>
        <v>High</v>
      </c>
    </row>
    <row r="5981" spans="1:14" x14ac:dyDescent="0.3">
      <c r="A5981">
        <v>5980</v>
      </c>
      <c r="B5981" t="s">
        <v>105</v>
      </c>
      <c r="C5981" s="2">
        <v>45322</v>
      </c>
      <c r="D5981" t="s">
        <v>39</v>
      </c>
      <c r="E5981" t="s">
        <v>30</v>
      </c>
      <c r="F5981" t="s">
        <v>27</v>
      </c>
      <c r="G5981">
        <v>9</v>
      </c>
      <c r="H5981">
        <v>456.05</v>
      </c>
      <c r="I5981">
        <v>0.05</v>
      </c>
      <c r="J5981">
        <v>3899.23</v>
      </c>
      <c r="K5981">
        <v>2407.17</v>
      </c>
      <c r="L5981">
        <v>1492.06</v>
      </c>
      <c r="M5981" t="s">
        <v>17</v>
      </c>
      <c r="N5981" t="str">
        <f t="shared" si="93"/>
        <v>Low</v>
      </c>
    </row>
    <row r="5982" spans="1:14" x14ac:dyDescent="0.3">
      <c r="A5982">
        <v>5981</v>
      </c>
      <c r="B5982" t="s">
        <v>333</v>
      </c>
      <c r="C5982" s="2">
        <v>45418</v>
      </c>
      <c r="D5982" t="s">
        <v>19</v>
      </c>
      <c r="E5982" t="s">
        <v>15</v>
      </c>
      <c r="F5982" t="s">
        <v>21</v>
      </c>
      <c r="G5982">
        <v>3</v>
      </c>
      <c r="H5982">
        <v>58.29</v>
      </c>
      <c r="I5982">
        <v>0.14000000000000001</v>
      </c>
      <c r="J5982">
        <v>150.38999999999999</v>
      </c>
      <c r="K5982">
        <v>102.01</v>
      </c>
      <c r="L5982">
        <v>48.38</v>
      </c>
      <c r="M5982" t="s">
        <v>40</v>
      </c>
      <c r="N5982" t="str">
        <f t="shared" si="93"/>
        <v>Medium</v>
      </c>
    </row>
    <row r="5983" spans="1:14" x14ac:dyDescent="0.3">
      <c r="A5983">
        <v>5982</v>
      </c>
      <c r="B5983" t="s">
        <v>4379</v>
      </c>
      <c r="C5983" s="2">
        <v>45411</v>
      </c>
      <c r="D5983" t="s">
        <v>14</v>
      </c>
      <c r="E5983" t="s">
        <v>30</v>
      </c>
      <c r="F5983" t="s">
        <v>16</v>
      </c>
      <c r="G5983">
        <v>5</v>
      </c>
      <c r="H5983">
        <v>262.17</v>
      </c>
      <c r="I5983">
        <v>0.28000000000000003</v>
      </c>
      <c r="J5983">
        <v>943.81</v>
      </c>
      <c r="K5983">
        <v>540.66</v>
      </c>
      <c r="L5983">
        <v>403.15</v>
      </c>
      <c r="M5983" t="s">
        <v>40</v>
      </c>
      <c r="N5983" t="str">
        <f t="shared" si="93"/>
        <v>High</v>
      </c>
    </row>
    <row r="5984" spans="1:14" x14ac:dyDescent="0.3">
      <c r="A5984">
        <v>5983</v>
      </c>
      <c r="B5984" t="s">
        <v>4380</v>
      </c>
      <c r="C5984" s="2">
        <v>45523</v>
      </c>
      <c r="D5984" t="s">
        <v>39</v>
      </c>
      <c r="E5984" t="s">
        <v>33</v>
      </c>
      <c r="F5984" t="s">
        <v>21</v>
      </c>
      <c r="G5984">
        <v>3</v>
      </c>
      <c r="H5984">
        <v>11.43</v>
      </c>
      <c r="I5984">
        <v>0.09</v>
      </c>
      <c r="J5984">
        <v>31.2</v>
      </c>
      <c r="K5984">
        <v>17.88</v>
      </c>
      <c r="L5984">
        <v>13.32</v>
      </c>
      <c r="M5984" t="s">
        <v>22</v>
      </c>
      <c r="N5984" t="str">
        <f t="shared" si="93"/>
        <v>Low</v>
      </c>
    </row>
    <row r="5985" spans="1:14" x14ac:dyDescent="0.3">
      <c r="A5985">
        <v>5984</v>
      </c>
      <c r="B5985" t="s">
        <v>2104</v>
      </c>
      <c r="C5985" s="2">
        <v>45333</v>
      </c>
      <c r="D5985" t="s">
        <v>19</v>
      </c>
      <c r="E5985" t="s">
        <v>30</v>
      </c>
      <c r="F5985" t="s">
        <v>16</v>
      </c>
      <c r="G5985">
        <v>5</v>
      </c>
      <c r="H5985">
        <v>178.39</v>
      </c>
      <c r="I5985">
        <v>0.23</v>
      </c>
      <c r="J5985">
        <v>686.8</v>
      </c>
      <c r="K5985">
        <v>438.13</v>
      </c>
      <c r="L5985">
        <v>248.67</v>
      </c>
      <c r="M5985" t="s">
        <v>40</v>
      </c>
      <c r="N5985" t="str">
        <f t="shared" si="93"/>
        <v>High</v>
      </c>
    </row>
    <row r="5986" spans="1:14" x14ac:dyDescent="0.3">
      <c r="A5986">
        <v>5985</v>
      </c>
      <c r="B5986" t="s">
        <v>4381</v>
      </c>
      <c r="C5986" s="2">
        <v>45303</v>
      </c>
      <c r="D5986" t="s">
        <v>39</v>
      </c>
      <c r="E5986" t="s">
        <v>25</v>
      </c>
      <c r="F5986" t="s">
        <v>27</v>
      </c>
      <c r="G5986">
        <v>8</v>
      </c>
      <c r="H5986">
        <v>388.22</v>
      </c>
      <c r="I5986">
        <v>0.02</v>
      </c>
      <c r="J5986">
        <v>3043.64</v>
      </c>
      <c r="K5986">
        <v>2326.37</v>
      </c>
      <c r="L5986">
        <v>717.27</v>
      </c>
      <c r="M5986" t="s">
        <v>22</v>
      </c>
      <c r="N5986" t="str">
        <f t="shared" si="93"/>
        <v>Low</v>
      </c>
    </row>
    <row r="5987" spans="1:14" x14ac:dyDescent="0.3">
      <c r="A5987">
        <v>5986</v>
      </c>
      <c r="B5987" t="s">
        <v>725</v>
      </c>
      <c r="C5987" s="2">
        <v>45514</v>
      </c>
      <c r="D5987" t="s">
        <v>24</v>
      </c>
      <c r="E5987" t="s">
        <v>20</v>
      </c>
      <c r="F5987" t="s">
        <v>21</v>
      </c>
      <c r="G5987">
        <v>6</v>
      </c>
      <c r="H5987">
        <v>144.62</v>
      </c>
      <c r="I5987">
        <v>7.0000000000000007E-2</v>
      </c>
      <c r="J5987">
        <v>806.98</v>
      </c>
      <c r="K5987">
        <v>600.64</v>
      </c>
      <c r="L5987">
        <v>206.34</v>
      </c>
      <c r="M5987" t="s">
        <v>22</v>
      </c>
      <c r="N5987" t="str">
        <f t="shared" si="93"/>
        <v>Low</v>
      </c>
    </row>
    <row r="5988" spans="1:14" x14ac:dyDescent="0.3">
      <c r="A5988">
        <v>5987</v>
      </c>
      <c r="B5988" t="s">
        <v>4382</v>
      </c>
      <c r="C5988" s="2">
        <v>45617</v>
      </c>
      <c r="D5988" t="s">
        <v>39</v>
      </c>
      <c r="E5988" t="s">
        <v>25</v>
      </c>
      <c r="F5988" t="s">
        <v>21</v>
      </c>
      <c r="G5988">
        <v>8</v>
      </c>
      <c r="H5988">
        <v>334.35</v>
      </c>
      <c r="I5988">
        <v>0.25</v>
      </c>
      <c r="J5988">
        <v>2006.1</v>
      </c>
      <c r="K5988">
        <v>1409.46</v>
      </c>
      <c r="L5988">
        <v>596.64</v>
      </c>
      <c r="M5988" t="s">
        <v>28</v>
      </c>
      <c r="N5988" t="str">
        <f t="shared" si="93"/>
        <v>High</v>
      </c>
    </row>
    <row r="5989" spans="1:14" x14ac:dyDescent="0.3">
      <c r="A5989">
        <v>5988</v>
      </c>
      <c r="B5989" t="s">
        <v>4383</v>
      </c>
      <c r="C5989" s="2">
        <v>45527</v>
      </c>
      <c r="D5989" t="s">
        <v>14</v>
      </c>
      <c r="E5989" t="s">
        <v>15</v>
      </c>
      <c r="F5989" t="s">
        <v>16</v>
      </c>
      <c r="G5989">
        <v>4</v>
      </c>
      <c r="H5989">
        <v>177.17</v>
      </c>
      <c r="I5989">
        <v>0.23</v>
      </c>
      <c r="J5989">
        <v>545.67999999999995</v>
      </c>
      <c r="K5989">
        <v>342.32</v>
      </c>
      <c r="L5989">
        <v>203.36</v>
      </c>
      <c r="M5989" t="s">
        <v>40</v>
      </c>
      <c r="N5989" t="str">
        <f t="shared" si="93"/>
        <v>High</v>
      </c>
    </row>
    <row r="5990" spans="1:14" x14ac:dyDescent="0.3">
      <c r="A5990">
        <v>5989</v>
      </c>
      <c r="B5990" t="s">
        <v>4384</v>
      </c>
      <c r="C5990" s="2">
        <v>45464</v>
      </c>
      <c r="D5990" t="s">
        <v>39</v>
      </c>
      <c r="E5990" t="s">
        <v>25</v>
      </c>
      <c r="F5990" t="s">
        <v>16</v>
      </c>
      <c r="G5990">
        <v>10</v>
      </c>
      <c r="H5990">
        <v>20.63</v>
      </c>
      <c r="I5990">
        <v>0.3</v>
      </c>
      <c r="J5990">
        <v>144.41</v>
      </c>
      <c r="K5990">
        <v>81.83</v>
      </c>
      <c r="L5990">
        <v>62.58</v>
      </c>
      <c r="M5990" t="s">
        <v>17</v>
      </c>
      <c r="N5990" t="str">
        <f t="shared" si="93"/>
        <v>High</v>
      </c>
    </row>
    <row r="5991" spans="1:14" x14ac:dyDescent="0.3">
      <c r="A5991">
        <v>5990</v>
      </c>
      <c r="B5991" t="s">
        <v>4385</v>
      </c>
      <c r="C5991" s="2">
        <v>45552</v>
      </c>
      <c r="D5991" t="s">
        <v>24</v>
      </c>
      <c r="E5991" t="s">
        <v>33</v>
      </c>
      <c r="F5991" t="s">
        <v>27</v>
      </c>
      <c r="G5991">
        <v>7</v>
      </c>
      <c r="H5991">
        <v>37.83</v>
      </c>
      <c r="I5991">
        <v>0.14000000000000001</v>
      </c>
      <c r="J5991">
        <v>227.74</v>
      </c>
      <c r="K5991">
        <v>143.72999999999999</v>
      </c>
      <c r="L5991">
        <v>84.01</v>
      </c>
      <c r="M5991" t="s">
        <v>22</v>
      </c>
      <c r="N5991" t="str">
        <f t="shared" si="93"/>
        <v>Medium</v>
      </c>
    </row>
    <row r="5992" spans="1:14" x14ac:dyDescent="0.3">
      <c r="A5992">
        <v>5991</v>
      </c>
      <c r="B5992" t="s">
        <v>4386</v>
      </c>
      <c r="C5992" s="2">
        <v>45491</v>
      </c>
      <c r="D5992" t="s">
        <v>19</v>
      </c>
      <c r="E5992" t="s">
        <v>30</v>
      </c>
      <c r="F5992" t="s">
        <v>16</v>
      </c>
      <c r="G5992">
        <v>2</v>
      </c>
      <c r="H5992">
        <v>356.93</v>
      </c>
      <c r="I5992">
        <v>7.0000000000000007E-2</v>
      </c>
      <c r="J5992">
        <v>663.89</v>
      </c>
      <c r="K5992">
        <v>407.64</v>
      </c>
      <c r="L5992">
        <v>256.25</v>
      </c>
      <c r="M5992" t="s">
        <v>22</v>
      </c>
      <c r="N5992" t="str">
        <f t="shared" si="93"/>
        <v>Low</v>
      </c>
    </row>
    <row r="5993" spans="1:14" x14ac:dyDescent="0.3">
      <c r="A5993">
        <v>5992</v>
      </c>
      <c r="B5993" t="s">
        <v>3548</v>
      </c>
      <c r="C5993" s="2">
        <v>45438</v>
      </c>
      <c r="D5993" t="s">
        <v>14</v>
      </c>
      <c r="E5993" t="s">
        <v>15</v>
      </c>
      <c r="F5993" t="s">
        <v>27</v>
      </c>
      <c r="G5993">
        <v>7</v>
      </c>
      <c r="H5993">
        <v>17.760000000000002</v>
      </c>
      <c r="I5993">
        <v>0.22</v>
      </c>
      <c r="J5993">
        <v>96.97</v>
      </c>
      <c r="K5993">
        <v>49.72</v>
      </c>
      <c r="L5993">
        <v>47.25</v>
      </c>
      <c r="M5993" t="s">
        <v>28</v>
      </c>
      <c r="N5993" t="str">
        <f t="shared" si="93"/>
        <v>High</v>
      </c>
    </row>
    <row r="5994" spans="1:14" x14ac:dyDescent="0.3">
      <c r="A5994">
        <v>5993</v>
      </c>
      <c r="B5994" t="s">
        <v>827</v>
      </c>
      <c r="C5994" s="2">
        <v>45486</v>
      </c>
      <c r="D5994" t="s">
        <v>24</v>
      </c>
      <c r="E5994" t="s">
        <v>15</v>
      </c>
      <c r="F5994" t="s">
        <v>21</v>
      </c>
      <c r="G5994">
        <v>4</v>
      </c>
      <c r="H5994">
        <v>24.84</v>
      </c>
      <c r="I5994">
        <v>0.08</v>
      </c>
      <c r="J5994">
        <v>91.41</v>
      </c>
      <c r="K5994">
        <v>59.12</v>
      </c>
      <c r="L5994">
        <v>32.29</v>
      </c>
      <c r="M5994" t="s">
        <v>40</v>
      </c>
      <c r="N5994" t="str">
        <f t="shared" si="93"/>
        <v>Low</v>
      </c>
    </row>
    <row r="5995" spans="1:14" x14ac:dyDescent="0.3">
      <c r="A5995">
        <v>5994</v>
      </c>
      <c r="B5995" t="s">
        <v>3414</v>
      </c>
      <c r="C5995" s="2">
        <v>45556</v>
      </c>
      <c r="D5995" t="s">
        <v>19</v>
      </c>
      <c r="E5995" t="s">
        <v>25</v>
      </c>
      <c r="F5995" t="s">
        <v>21</v>
      </c>
      <c r="G5995">
        <v>4</v>
      </c>
      <c r="H5995">
        <v>324.64</v>
      </c>
      <c r="I5995">
        <v>0.16</v>
      </c>
      <c r="J5995">
        <v>1090.79</v>
      </c>
      <c r="K5995">
        <v>547.33000000000004</v>
      </c>
      <c r="L5995">
        <v>543.46</v>
      </c>
      <c r="M5995" t="s">
        <v>40</v>
      </c>
      <c r="N5995" t="str">
        <f t="shared" si="93"/>
        <v>Medium</v>
      </c>
    </row>
    <row r="5996" spans="1:14" x14ac:dyDescent="0.3">
      <c r="A5996">
        <v>5995</v>
      </c>
      <c r="B5996" t="s">
        <v>3303</v>
      </c>
      <c r="C5996" s="2">
        <v>45343</v>
      </c>
      <c r="D5996" t="s">
        <v>14</v>
      </c>
      <c r="E5996" t="s">
        <v>30</v>
      </c>
      <c r="F5996" t="s">
        <v>21</v>
      </c>
      <c r="G5996">
        <v>3</v>
      </c>
      <c r="H5996">
        <v>173.99</v>
      </c>
      <c r="I5996">
        <v>0.26</v>
      </c>
      <c r="J5996">
        <v>386.26</v>
      </c>
      <c r="K5996">
        <v>265.63</v>
      </c>
      <c r="L5996">
        <v>120.63</v>
      </c>
      <c r="M5996" t="s">
        <v>22</v>
      </c>
      <c r="N5996" t="str">
        <f t="shared" si="93"/>
        <v>High</v>
      </c>
    </row>
    <row r="5997" spans="1:14" x14ac:dyDescent="0.3">
      <c r="A5997">
        <v>5996</v>
      </c>
      <c r="B5997" t="s">
        <v>4387</v>
      </c>
      <c r="C5997" s="2">
        <v>45570</v>
      </c>
      <c r="D5997" t="s">
        <v>24</v>
      </c>
      <c r="E5997" t="s">
        <v>33</v>
      </c>
      <c r="F5997" t="s">
        <v>27</v>
      </c>
      <c r="G5997">
        <v>4</v>
      </c>
      <c r="H5997">
        <v>149.68</v>
      </c>
      <c r="I5997">
        <v>0.02</v>
      </c>
      <c r="J5997">
        <v>586.75</v>
      </c>
      <c r="K5997">
        <v>327.85</v>
      </c>
      <c r="L5997">
        <v>258.89999999999998</v>
      </c>
      <c r="M5997" t="s">
        <v>17</v>
      </c>
      <c r="N5997" t="str">
        <f t="shared" si="93"/>
        <v>Low</v>
      </c>
    </row>
    <row r="5998" spans="1:14" x14ac:dyDescent="0.3">
      <c r="A5998">
        <v>5997</v>
      </c>
      <c r="B5998" t="s">
        <v>4388</v>
      </c>
      <c r="C5998" s="2">
        <v>45522</v>
      </c>
      <c r="D5998" t="s">
        <v>19</v>
      </c>
      <c r="E5998" t="s">
        <v>15</v>
      </c>
      <c r="F5998" t="s">
        <v>21</v>
      </c>
      <c r="G5998">
        <v>10</v>
      </c>
      <c r="H5998">
        <v>163.15</v>
      </c>
      <c r="I5998">
        <v>0.15</v>
      </c>
      <c r="J5998">
        <v>1386.77</v>
      </c>
      <c r="K5998">
        <v>905.72</v>
      </c>
      <c r="L5998">
        <v>481.05</v>
      </c>
      <c r="M5998" t="s">
        <v>22</v>
      </c>
      <c r="N5998" t="str">
        <f t="shared" si="93"/>
        <v>Medium</v>
      </c>
    </row>
    <row r="5999" spans="1:14" x14ac:dyDescent="0.3">
      <c r="A5999">
        <v>5998</v>
      </c>
      <c r="B5999" t="s">
        <v>4389</v>
      </c>
      <c r="C5999" s="2">
        <v>45580</v>
      </c>
      <c r="D5999" t="s">
        <v>39</v>
      </c>
      <c r="E5999" t="s">
        <v>33</v>
      </c>
      <c r="F5999" t="s">
        <v>27</v>
      </c>
      <c r="G5999">
        <v>9</v>
      </c>
      <c r="H5999">
        <v>134.77000000000001</v>
      </c>
      <c r="I5999">
        <v>0.17</v>
      </c>
      <c r="J5999">
        <v>1006.73</v>
      </c>
      <c r="K5999">
        <v>798.86</v>
      </c>
      <c r="L5999">
        <v>207.87</v>
      </c>
      <c r="M5999" t="s">
        <v>46</v>
      </c>
      <c r="N5999" t="str">
        <f t="shared" si="93"/>
        <v>Medium</v>
      </c>
    </row>
    <row r="6000" spans="1:14" x14ac:dyDescent="0.3">
      <c r="A6000">
        <v>5999</v>
      </c>
      <c r="B6000" t="s">
        <v>4390</v>
      </c>
      <c r="C6000" s="2">
        <v>45537</v>
      </c>
      <c r="D6000" t="s">
        <v>39</v>
      </c>
      <c r="E6000" t="s">
        <v>25</v>
      </c>
      <c r="F6000" t="s">
        <v>16</v>
      </c>
      <c r="G6000">
        <v>8</v>
      </c>
      <c r="H6000">
        <v>108.69</v>
      </c>
      <c r="I6000">
        <v>0.19</v>
      </c>
      <c r="J6000">
        <v>704.31</v>
      </c>
      <c r="K6000">
        <v>513.54</v>
      </c>
      <c r="L6000">
        <v>190.77</v>
      </c>
      <c r="M6000" t="s">
        <v>22</v>
      </c>
      <c r="N6000" t="str">
        <f t="shared" si="93"/>
        <v>Medium</v>
      </c>
    </row>
    <row r="6001" spans="1:14" x14ac:dyDescent="0.3">
      <c r="A6001">
        <v>6000</v>
      </c>
      <c r="B6001" t="s">
        <v>4391</v>
      </c>
      <c r="C6001" s="2">
        <v>45546</v>
      </c>
      <c r="D6001" t="s">
        <v>39</v>
      </c>
      <c r="E6001" t="s">
        <v>20</v>
      </c>
      <c r="F6001" t="s">
        <v>21</v>
      </c>
      <c r="G6001">
        <v>8</v>
      </c>
      <c r="H6001">
        <v>55.38</v>
      </c>
      <c r="I6001">
        <v>0.04</v>
      </c>
      <c r="J6001">
        <v>425.32</v>
      </c>
      <c r="K6001">
        <v>319.02999999999997</v>
      </c>
      <c r="L6001">
        <v>106.29</v>
      </c>
      <c r="M6001" t="s">
        <v>40</v>
      </c>
      <c r="N6001" t="str">
        <f t="shared" si="93"/>
        <v>Low</v>
      </c>
    </row>
    <row r="6002" spans="1:14" x14ac:dyDescent="0.3">
      <c r="A6002">
        <v>6001</v>
      </c>
      <c r="B6002" t="s">
        <v>2980</v>
      </c>
      <c r="C6002" s="2">
        <v>45310</v>
      </c>
      <c r="D6002" t="s">
        <v>19</v>
      </c>
      <c r="E6002" t="s">
        <v>25</v>
      </c>
      <c r="F6002" t="s">
        <v>21</v>
      </c>
      <c r="G6002">
        <v>1</v>
      </c>
      <c r="H6002">
        <v>290.61</v>
      </c>
      <c r="I6002">
        <v>0.08</v>
      </c>
      <c r="J6002">
        <v>267.36</v>
      </c>
      <c r="K6002">
        <v>169.35</v>
      </c>
      <c r="L6002">
        <v>98.01</v>
      </c>
      <c r="M6002" t="s">
        <v>17</v>
      </c>
      <c r="N6002" t="str">
        <f t="shared" si="93"/>
        <v>Low</v>
      </c>
    </row>
    <row r="6003" spans="1:14" x14ac:dyDescent="0.3">
      <c r="A6003">
        <v>6002</v>
      </c>
      <c r="B6003" t="s">
        <v>4392</v>
      </c>
      <c r="C6003" s="2">
        <v>45544</v>
      </c>
      <c r="D6003" t="s">
        <v>14</v>
      </c>
      <c r="E6003" t="s">
        <v>30</v>
      </c>
      <c r="F6003" t="s">
        <v>16</v>
      </c>
      <c r="G6003">
        <v>2</v>
      </c>
      <c r="H6003">
        <v>91.9</v>
      </c>
      <c r="I6003">
        <v>0.08</v>
      </c>
      <c r="J6003">
        <v>169.1</v>
      </c>
      <c r="K6003">
        <v>101.47</v>
      </c>
      <c r="L6003">
        <v>67.63</v>
      </c>
      <c r="M6003" t="s">
        <v>17</v>
      </c>
      <c r="N6003" t="str">
        <f t="shared" si="93"/>
        <v>Low</v>
      </c>
    </row>
    <row r="6004" spans="1:14" x14ac:dyDescent="0.3">
      <c r="A6004">
        <v>6003</v>
      </c>
      <c r="B6004" t="s">
        <v>4393</v>
      </c>
      <c r="C6004" s="2">
        <v>45306</v>
      </c>
      <c r="D6004" t="s">
        <v>14</v>
      </c>
      <c r="E6004" t="s">
        <v>33</v>
      </c>
      <c r="F6004" t="s">
        <v>16</v>
      </c>
      <c r="G6004">
        <v>8</v>
      </c>
      <c r="H6004">
        <v>126.58</v>
      </c>
      <c r="I6004">
        <v>0.04</v>
      </c>
      <c r="J6004">
        <v>972.13</v>
      </c>
      <c r="K6004">
        <v>722.45</v>
      </c>
      <c r="L6004">
        <v>249.68</v>
      </c>
      <c r="M6004" t="s">
        <v>28</v>
      </c>
      <c r="N6004" t="str">
        <f t="shared" si="93"/>
        <v>Low</v>
      </c>
    </row>
    <row r="6005" spans="1:14" x14ac:dyDescent="0.3">
      <c r="A6005">
        <v>6004</v>
      </c>
      <c r="B6005" t="s">
        <v>3319</v>
      </c>
      <c r="C6005" s="2">
        <v>45456</v>
      </c>
      <c r="D6005" t="s">
        <v>19</v>
      </c>
      <c r="E6005" t="s">
        <v>25</v>
      </c>
      <c r="F6005" t="s">
        <v>21</v>
      </c>
      <c r="G6005">
        <v>9</v>
      </c>
      <c r="H6005">
        <v>118.85</v>
      </c>
      <c r="I6005">
        <v>0.09</v>
      </c>
      <c r="J6005">
        <v>973.38</v>
      </c>
      <c r="K6005">
        <v>648.72</v>
      </c>
      <c r="L6005">
        <v>324.66000000000003</v>
      </c>
      <c r="M6005" t="s">
        <v>22</v>
      </c>
      <c r="N6005" t="str">
        <f t="shared" si="93"/>
        <v>Low</v>
      </c>
    </row>
    <row r="6006" spans="1:14" x14ac:dyDescent="0.3">
      <c r="A6006">
        <v>6005</v>
      </c>
      <c r="B6006" t="s">
        <v>4394</v>
      </c>
      <c r="C6006" s="2">
        <v>45553</v>
      </c>
      <c r="D6006" t="s">
        <v>19</v>
      </c>
      <c r="E6006" t="s">
        <v>30</v>
      </c>
      <c r="F6006" t="s">
        <v>16</v>
      </c>
      <c r="G6006">
        <v>6</v>
      </c>
      <c r="H6006">
        <v>182.43</v>
      </c>
      <c r="I6006">
        <v>0.15</v>
      </c>
      <c r="J6006">
        <v>930.39</v>
      </c>
      <c r="K6006">
        <v>580.33000000000004</v>
      </c>
      <c r="L6006">
        <v>350.06</v>
      </c>
      <c r="M6006" t="s">
        <v>40</v>
      </c>
      <c r="N6006" t="str">
        <f t="shared" si="93"/>
        <v>Medium</v>
      </c>
    </row>
    <row r="6007" spans="1:14" x14ac:dyDescent="0.3">
      <c r="A6007">
        <v>6006</v>
      </c>
      <c r="B6007" t="s">
        <v>3485</v>
      </c>
      <c r="C6007" s="2">
        <v>45491</v>
      </c>
      <c r="D6007" t="s">
        <v>14</v>
      </c>
      <c r="E6007" t="s">
        <v>30</v>
      </c>
      <c r="F6007" t="s">
        <v>27</v>
      </c>
      <c r="G6007">
        <v>6</v>
      </c>
      <c r="H6007">
        <v>183.87</v>
      </c>
      <c r="I6007">
        <v>0.13</v>
      </c>
      <c r="J6007">
        <v>959.8</v>
      </c>
      <c r="K6007">
        <v>612.32000000000005</v>
      </c>
      <c r="L6007">
        <v>347.48</v>
      </c>
      <c r="M6007" t="s">
        <v>46</v>
      </c>
      <c r="N6007" t="str">
        <f t="shared" si="93"/>
        <v>Medium</v>
      </c>
    </row>
    <row r="6008" spans="1:14" x14ac:dyDescent="0.3">
      <c r="A6008">
        <v>6007</v>
      </c>
      <c r="B6008" t="s">
        <v>3308</v>
      </c>
      <c r="C6008" s="2">
        <v>45367</v>
      </c>
      <c r="D6008" t="s">
        <v>14</v>
      </c>
      <c r="E6008" t="s">
        <v>20</v>
      </c>
      <c r="F6008" t="s">
        <v>21</v>
      </c>
      <c r="G6008">
        <v>10</v>
      </c>
      <c r="H6008">
        <v>86.17</v>
      </c>
      <c r="I6008">
        <v>0.06</v>
      </c>
      <c r="J6008">
        <v>810</v>
      </c>
      <c r="K6008">
        <v>535.26</v>
      </c>
      <c r="L6008">
        <v>274.74</v>
      </c>
      <c r="M6008" t="s">
        <v>22</v>
      </c>
      <c r="N6008" t="str">
        <f t="shared" si="93"/>
        <v>Low</v>
      </c>
    </row>
    <row r="6009" spans="1:14" x14ac:dyDescent="0.3">
      <c r="A6009">
        <v>6008</v>
      </c>
      <c r="B6009" t="s">
        <v>4395</v>
      </c>
      <c r="C6009" s="2">
        <v>45464</v>
      </c>
      <c r="D6009" t="s">
        <v>14</v>
      </c>
      <c r="E6009" t="s">
        <v>15</v>
      </c>
      <c r="F6009" t="s">
        <v>27</v>
      </c>
      <c r="G6009">
        <v>4</v>
      </c>
      <c r="H6009">
        <v>23.78</v>
      </c>
      <c r="I6009">
        <v>0.02</v>
      </c>
      <c r="J6009">
        <v>93.22</v>
      </c>
      <c r="K6009">
        <v>62.54</v>
      </c>
      <c r="L6009">
        <v>30.68</v>
      </c>
      <c r="M6009" t="s">
        <v>17</v>
      </c>
      <c r="N6009" t="str">
        <f t="shared" si="93"/>
        <v>Low</v>
      </c>
    </row>
    <row r="6010" spans="1:14" x14ac:dyDescent="0.3">
      <c r="A6010">
        <v>6009</v>
      </c>
      <c r="B6010" t="s">
        <v>4396</v>
      </c>
      <c r="C6010" s="2">
        <v>45532</v>
      </c>
      <c r="D6010" t="s">
        <v>24</v>
      </c>
      <c r="E6010" t="s">
        <v>30</v>
      </c>
      <c r="F6010" t="s">
        <v>27</v>
      </c>
      <c r="G6010">
        <v>1</v>
      </c>
      <c r="H6010">
        <v>320.72000000000003</v>
      </c>
      <c r="I6010">
        <v>0.18</v>
      </c>
      <c r="J6010">
        <v>262.99</v>
      </c>
      <c r="K6010">
        <v>166.75</v>
      </c>
      <c r="L6010">
        <v>96.24</v>
      </c>
      <c r="M6010" t="s">
        <v>28</v>
      </c>
      <c r="N6010" t="str">
        <f t="shared" si="93"/>
        <v>Medium</v>
      </c>
    </row>
    <row r="6011" spans="1:14" x14ac:dyDescent="0.3">
      <c r="A6011">
        <v>6010</v>
      </c>
      <c r="B6011" t="s">
        <v>4397</v>
      </c>
      <c r="C6011" s="2">
        <v>45410</v>
      </c>
      <c r="D6011" t="s">
        <v>24</v>
      </c>
      <c r="E6011" t="s">
        <v>15</v>
      </c>
      <c r="F6011" t="s">
        <v>27</v>
      </c>
      <c r="G6011">
        <v>2</v>
      </c>
      <c r="H6011">
        <v>349.18</v>
      </c>
      <c r="I6011">
        <v>0.14000000000000001</v>
      </c>
      <c r="J6011">
        <v>600.59</v>
      </c>
      <c r="K6011">
        <v>451.34</v>
      </c>
      <c r="L6011">
        <v>149.25</v>
      </c>
      <c r="M6011" t="s">
        <v>28</v>
      </c>
      <c r="N6011" t="str">
        <f t="shared" si="93"/>
        <v>Medium</v>
      </c>
    </row>
    <row r="6012" spans="1:14" x14ac:dyDescent="0.3">
      <c r="A6012">
        <v>6011</v>
      </c>
      <c r="B6012" t="s">
        <v>1025</v>
      </c>
      <c r="C6012" s="2">
        <v>45624</v>
      </c>
      <c r="D6012" t="s">
        <v>19</v>
      </c>
      <c r="E6012" t="s">
        <v>30</v>
      </c>
      <c r="F6012" t="s">
        <v>21</v>
      </c>
      <c r="G6012">
        <v>6</v>
      </c>
      <c r="H6012">
        <v>176.82</v>
      </c>
      <c r="I6012">
        <v>0.12</v>
      </c>
      <c r="J6012">
        <v>933.61</v>
      </c>
      <c r="K6012">
        <v>729.04</v>
      </c>
      <c r="L6012">
        <v>204.57</v>
      </c>
      <c r="M6012" t="s">
        <v>22</v>
      </c>
      <c r="N6012" t="str">
        <f t="shared" si="93"/>
        <v>Medium</v>
      </c>
    </row>
    <row r="6013" spans="1:14" x14ac:dyDescent="0.3">
      <c r="A6013">
        <v>6012</v>
      </c>
      <c r="B6013" t="s">
        <v>1085</v>
      </c>
      <c r="C6013" s="2">
        <v>45502</v>
      </c>
      <c r="D6013" t="s">
        <v>19</v>
      </c>
      <c r="E6013" t="s">
        <v>25</v>
      </c>
      <c r="F6013" t="s">
        <v>16</v>
      </c>
      <c r="G6013">
        <v>1</v>
      </c>
      <c r="H6013">
        <v>287.04000000000002</v>
      </c>
      <c r="I6013">
        <v>0.27</v>
      </c>
      <c r="J6013">
        <v>209.54</v>
      </c>
      <c r="K6013">
        <v>118.36</v>
      </c>
      <c r="L6013">
        <v>91.18</v>
      </c>
      <c r="M6013" t="s">
        <v>46</v>
      </c>
      <c r="N6013" t="str">
        <f t="shared" si="93"/>
        <v>High</v>
      </c>
    </row>
    <row r="6014" spans="1:14" x14ac:dyDescent="0.3">
      <c r="A6014">
        <v>6013</v>
      </c>
      <c r="B6014" t="s">
        <v>3567</v>
      </c>
      <c r="C6014" s="2">
        <v>45606</v>
      </c>
      <c r="D6014" t="s">
        <v>24</v>
      </c>
      <c r="E6014" t="s">
        <v>33</v>
      </c>
      <c r="F6014" t="s">
        <v>21</v>
      </c>
      <c r="G6014">
        <v>4</v>
      </c>
      <c r="H6014">
        <v>142.91999999999999</v>
      </c>
      <c r="I6014">
        <v>0.2</v>
      </c>
      <c r="J6014">
        <v>457.34</v>
      </c>
      <c r="K6014">
        <v>349.3</v>
      </c>
      <c r="L6014">
        <v>108.04</v>
      </c>
      <c r="M6014" t="s">
        <v>22</v>
      </c>
      <c r="N6014" t="str">
        <f t="shared" si="93"/>
        <v>Medium</v>
      </c>
    </row>
    <row r="6015" spans="1:14" x14ac:dyDescent="0.3">
      <c r="A6015">
        <v>6014</v>
      </c>
      <c r="B6015" t="s">
        <v>2394</v>
      </c>
      <c r="C6015" s="2">
        <v>45345</v>
      </c>
      <c r="D6015" t="s">
        <v>24</v>
      </c>
      <c r="E6015" t="s">
        <v>15</v>
      </c>
      <c r="F6015" t="s">
        <v>27</v>
      </c>
      <c r="G6015">
        <v>8</v>
      </c>
      <c r="H6015">
        <v>446.45</v>
      </c>
      <c r="I6015">
        <v>0.25</v>
      </c>
      <c r="J6015">
        <v>2678.7</v>
      </c>
      <c r="K6015">
        <v>1539.52</v>
      </c>
      <c r="L6015">
        <v>1139.18</v>
      </c>
      <c r="M6015" t="s">
        <v>28</v>
      </c>
      <c r="N6015" t="str">
        <f t="shared" si="93"/>
        <v>High</v>
      </c>
    </row>
    <row r="6016" spans="1:14" x14ac:dyDescent="0.3">
      <c r="A6016">
        <v>6015</v>
      </c>
      <c r="B6016" t="s">
        <v>4398</v>
      </c>
      <c r="C6016" s="2">
        <v>45518</v>
      </c>
      <c r="D6016" t="s">
        <v>19</v>
      </c>
      <c r="E6016" t="s">
        <v>33</v>
      </c>
      <c r="F6016" t="s">
        <v>27</v>
      </c>
      <c r="G6016">
        <v>6</v>
      </c>
      <c r="H6016">
        <v>104.72</v>
      </c>
      <c r="I6016">
        <v>0.18</v>
      </c>
      <c r="J6016">
        <v>515.22</v>
      </c>
      <c r="K6016">
        <v>264.79000000000002</v>
      </c>
      <c r="L6016">
        <v>250.43</v>
      </c>
      <c r="M6016" t="s">
        <v>46</v>
      </c>
      <c r="N6016" t="str">
        <f t="shared" si="93"/>
        <v>Medium</v>
      </c>
    </row>
    <row r="6017" spans="1:14" x14ac:dyDescent="0.3">
      <c r="A6017">
        <v>6016</v>
      </c>
      <c r="B6017" t="s">
        <v>1826</v>
      </c>
      <c r="C6017" s="2">
        <v>45555</v>
      </c>
      <c r="D6017" t="s">
        <v>14</v>
      </c>
      <c r="E6017" t="s">
        <v>15</v>
      </c>
      <c r="F6017" t="s">
        <v>16</v>
      </c>
      <c r="G6017">
        <v>10</v>
      </c>
      <c r="H6017">
        <v>496.87</v>
      </c>
      <c r="I6017">
        <v>0.13</v>
      </c>
      <c r="J6017">
        <v>4322.7700000000004</v>
      </c>
      <c r="K6017">
        <v>2686.87</v>
      </c>
      <c r="L6017">
        <v>1635.9</v>
      </c>
      <c r="M6017" t="s">
        <v>40</v>
      </c>
      <c r="N6017" t="str">
        <f t="shared" si="93"/>
        <v>Medium</v>
      </c>
    </row>
    <row r="6018" spans="1:14" x14ac:dyDescent="0.3">
      <c r="A6018">
        <v>6017</v>
      </c>
      <c r="B6018" t="s">
        <v>4272</v>
      </c>
      <c r="C6018" s="2">
        <v>45384</v>
      </c>
      <c r="D6018" t="s">
        <v>14</v>
      </c>
      <c r="E6018" t="s">
        <v>15</v>
      </c>
      <c r="F6018" t="s">
        <v>16</v>
      </c>
      <c r="G6018">
        <v>6</v>
      </c>
      <c r="H6018">
        <v>377.34</v>
      </c>
      <c r="I6018">
        <v>0.16</v>
      </c>
      <c r="J6018">
        <v>1901.79</v>
      </c>
      <c r="K6018">
        <v>1237.97</v>
      </c>
      <c r="L6018">
        <v>663.82</v>
      </c>
      <c r="M6018" t="s">
        <v>22</v>
      </c>
      <c r="N6018" t="str">
        <f t="shared" si="93"/>
        <v>Medium</v>
      </c>
    </row>
    <row r="6019" spans="1:14" x14ac:dyDescent="0.3">
      <c r="A6019">
        <v>6018</v>
      </c>
      <c r="B6019" t="s">
        <v>1183</v>
      </c>
      <c r="C6019" s="2">
        <v>45301</v>
      </c>
      <c r="D6019" t="s">
        <v>39</v>
      </c>
      <c r="E6019" t="s">
        <v>25</v>
      </c>
      <c r="F6019" t="s">
        <v>21</v>
      </c>
      <c r="G6019">
        <v>3</v>
      </c>
      <c r="H6019">
        <v>16.37</v>
      </c>
      <c r="I6019">
        <v>0.01</v>
      </c>
      <c r="J6019">
        <v>48.62</v>
      </c>
      <c r="K6019">
        <v>35.700000000000003</v>
      </c>
      <c r="L6019">
        <v>12.92</v>
      </c>
      <c r="M6019" t="s">
        <v>28</v>
      </c>
      <c r="N6019" t="str">
        <f t="shared" ref="N6019:N6082" si="94">_xlfn.IFS(I6019=0,"No Discount",I6019&gt;=0.21,"High",I6019&gt;=0.11,"Medium",I6019&gt;=0.01,"Low")</f>
        <v>Low</v>
      </c>
    </row>
    <row r="6020" spans="1:14" x14ac:dyDescent="0.3">
      <c r="A6020">
        <v>6019</v>
      </c>
      <c r="B6020" t="s">
        <v>4399</v>
      </c>
      <c r="C6020" s="2">
        <v>45295</v>
      </c>
      <c r="D6020" t="s">
        <v>24</v>
      </c>
      <c r="E6020" t="s">
        <v>20</v>
      </c>
      <c r="F6020" t="s">
        <v>16</v>
      </c>
      <c r="G6020">
        <v>6</v>
      </c>
      <c r="H6020">
        <v>48.86</v>
      </c>
      <c r="I6020">
        <v>0.09</v>
      </c>
      <c r="J6020">
        <v>266.77999999999997</v>
      </c>
      <c r="K6020">
        <v>163.91</v>
      </c>
      <c r="L6020">
        <v>102.87</v>
      </c>
      <c r="M6020" t="s">
        <v>22</v>
      </c>
      <c r="N6020" t="str">
        <f t="shared" si="94"/>
        <v>Low</v>
      </c>
    </row>
    <row r="6021" spans="1:14" x14ac:dyDescent="0.3">
      <c r="A6021">
        <v>6020</v>
      </c>
      <c r="B6021" t="s">
        <v>1816</v>
      </c>
      <c r="C6021" s="2">
        <v>45326</v>
      </c>
      <c r="D6021" t="s">
        <v>19</v>
      </c>
      <c r="E6021" t="s">
        <v>30</v>
      </c>
      <c r="F6021" t="s">
        <v>21</v>
      </c>
      <c r="G6021">
        <v>7</v>
      </c>
      <c r="H6021">
        <v>397.46</v>
      </c>
      <c r="I6021">
        <v>0.21</v>
      </c>
      <c r="J6021">
        <v>2197.9499999999998</v>
      </c>
      <c r="K6021">
        <v>1202.9100000000001</v>
      </c>
      <c r="L6021">
        <v>995.04</v>
      </c>
      <c r="M6021" t="s">
        <v>28</v>
      </c>
      <c r="N6021" t="str">
        <f t="shared" si="94"/>
        <v>High</v>
      </c>
    </row>
    <row r="6022" spans="1:14" x14ac:dyDescent="0.3">
      <c r="A6022">
        <v>6021</v>
      </c>
      <c r="B6022" t="s">
        <v>3887</v>
      </c>
      <c r="C6022" s="2">
        <v>45544</v>
      </c>
      <c r="D6022" t="s">
        <v>19</v>
      </c>
      <c r="E6022" t="s">
        <v>25</v>
      </c>
      <c r="F6022" t="s">
        <v>16</v>
      </c>
      <c r="G6022">
        <v>9</v>
      </c>
      <c r="H6022">
        <v>429.02</v>
      </c>
      <c r="I6022">
        <v>0.06</v>
      </c>
      <c r="J6022">
        <v>3629.51</v>
      </c>
      <c r="K6022">
        <v>2732.37</v>
      </c>
      <c r="L6022">
        <v>897.14</v>
      </c>
      <c r="M6022" t="s">
        <v>40</v>
      </c>
      <c r="N6022" t="str">
        <f t="shared" si="94"/>
        <v>Low</v>
      </c>
    </row>
    <row r="6023" spans="1:14" x14ac:dyDescent="0.3">
      <c r="A6023">
        <v>6022</v>
      </c>
      <c r="B6023" t="s">
        <v>4400</v>
      </c>
      <c r="C6023" s="2">
        <v>45554</v>
      </c>
      <c r="D6023" t="s">
        <v>24</v>
      </c>
      <c r="E6023" t="s">
        <v>30</v>
      </c>
      <c r="F6023" t="s">
        <v>27</v>
      </c>
      <c r="G6023">
        <v>8</v>
      </c>
      <c r="H6023">
        <v>416.49</v>
      </c>
      <c r="I6023">
        <v>0.16</v>
      </c>
      <c r="J6023">
        <v>2798.81</v>
      </c>
      <c r="K6023">
        <v>1899.57</v>
      </c>
      <c r="L6023">
        <v>899.24</v>
      </c>
      <c r="M6023" t="s">
        <v>28</v>
      </c>
      <c r="N6023" t="str">
        <f t="shared" si="94"/>
        <v>Medium</v>
      </c>
    </row>
    <row r="6024" spans="1:14" x14ac:dyDescent="0.3">
      <c r="A6024">
        <v>6023</v>
      </c>
      <c r="B6024" t="s">
        <v>3875</v>
      </c>
      <c r="C6024" s="2">
        <v>45519</v>
      </c>
      <c r="D6024" t="s">
        <v>39</v>
      </c>
      <c r="E6024" t="s">
        <v>15</v>
      </c>
      <c r="F6024" t="s">
        <v>27</v>
      </c>
      <c r="G6024">
        <v>1</v>
      </c>
      <c r="H6024">
        <v>40.369999999999997</v>
      </c>
      <c r="I6024">
        <v>7.0000000000000007E-2</v>
      </c>
      <c r="J6024">
        <v>37.54</v>
      </c>
      <c r="K6024">
        <v>19.38</v>
      </c>
      <c r="L6024">
        <v>18.16</v>
      </c>
      <c r="M6024" t="s">
        <v>46</v>
      </c>
      <c r="N6024" t="str">
        <f t="shared" si="94"/>
        <v>Low</v>
      </c>
    </row>
    <row r="6025" spans="1:14" x14ac:dyDescent="0.3">
      <c r="A6025">
        <v>6024</v>
      </c>
      <c r="B6025" t="s">
        <v>655</v>
      </c>
      <c r="C6025" s="2">
        <v>45561</v>
      </c>
      <c r="D6025" t="s">
        <v>14</v>
      </c>
      <c r="E6025" t="s">
        <v>15</v>
      </c>
      <c r="F6025" t="s">
        <v>21</v>
      </c>
      <c r="G6025">
        <v>1</v>
      </c>
      <c r="H6025">
        <v>162.38</v>
      </c>
      <c r="I6025">
        <v>0.09</v>
      </c>
      <c r="J6025">
        <v>147.77000000000001</v>
      </c>
      <c r="K6025">
        <v>88.86</v>
      </c>
      <c r="L6025">
        <v>58.91</v>
      </c>
      <c r="M6025" t="s">
        <v>28</v>
      </c>
      <c r="N6025" t="str">
        <f t="shared" si="94"/>
        <v>Low</v>
      </c>
    </row>
    <row r="6026" spans="1:14" x14ac:dyDescent="0.3">
      <c r="A6026">
        <v>6025</v>
      </c>
      <c r="B6026" t="s">
        <v>2679</v>
      </c>
      <c r="C6026" s="2">
        <v>45563</v>
      </c>
      <c r="D6026" t="s">
        <v>24</v>
      </c>
      <c r="E6026" t="s">
        <v>15</v>
      </c>
      <c r="F6026" t="s">
        <v>16</v>
      </c>
      <c r="G6026">
        <v>5</v>
      </c>
      <c r="H6026">
        <v>156.94</v>
      </c>
      <c r="I6026">
        <v>0.1</v>
      </c>
      <c r="J6026">
        <v>706.23</v>
      </c>
      <c r="K6026">
        <v>393.95</v>
      </c>
      <c r="L6026">
        <v>312.27999999999997</v>
      </c>
      <c r="M6026" t="s">
        <v>28</v>
      </c>
      <c r="N6026" t="str">
        <f t="shared" si="94"/>
        <v>Low</v>
      </c>
    </row>
    <row r="6027" spans="1:14" x14ac:dyDescent="0.3">
      <c r="A6027">
        <v>6026</v>
      </c>
      <c r="B6027" t="s">
        <v>4401</v>
      </c>
      <c r="C6027" s="2">
        <v>45387</v>
      </c>
      <c r="D6027" t="s">
        <v>19</v>
      </c>
      <c r="E6027" t="s">
        <v>30</v>
      </c>
      <c r="F6027" t="s">
        <v>16</v>
      </c>
      <c r="G6027">
        <v>4</v>
      </c>
      <c r="H6027">
        <v>37.79</v>
      </c>
      <c r="I6027">
        <v>0.12</v>
      </c>
      <c r="J6027">
        <v>133.02000000000001</v>
      </c>
      <c r="K6027">
        <v>68.36</v>
      </c>
      <c r="L6027">
        <v>64.66</v>
      </c>
      <c r="M6027" t="s">
        <v>46</v>
      </c>
      <c r="N6027" t="str">
        <f t="shared" si="94"/>
        <v>Medium</v>
      </c>
    </row>
    <row r="6028" spans="1:14" x14ac:dyDescent="0.3">
      <c r="A6028">
        <v>6027</v>
      </c>
      <c r="B6028" t="s">
        <v>2579</v>
      </c>
      <c r="C6028" s="2">
        <v>45377</v>
      </c>
      <c r="D6028" t="s">
        <v>19</v>
      </c>
      <c r="E6028" t="s">
        <v>30</v>
      </c>
      <c r="F6028" t="s">
        <v>16</v>
      </c>
      <c r="G6028">
        <v>2</v>
      </c>
      <c r="H6028">
        <v>362.63</v>
      </c>
      <c r="I6028">
        <v>0.27</v>
      </c>
      <c r="J6028">
        <v>529.44000000000005</v>
      </c>
      <c r="K6028">
        <v>305.95999999999998</v>
      </c>
      <c r="L6028">
        <v>223.48</v>
      </c>
      <c r="M6028" t="s">
        <v>40</v>
      </c>
      <c r="N6028" t="str">
        <f t="shared" si="94"/>
        <v>High</v>
      </c>
    </row>
    <row r="6029" spans="1:14" x14ac:dyDescent="0.3">
      <c r="A6029">
        <v>6028</v>
      </c>
      <c r="B6029" t="s">
        <v>4402</v>
      </c>
      <c r="C6029" s="2">
        <v>45350</v>
      </c>
      <c r="D6029" t="s">
        <v>39</v>
      </c>
      <c r="E6029" t="s">
        <v>15</v>
      </c>
      <c r="F6029" t="s">
        <v>21</v>
      </c>
      <c r="G6029">
        <v>7</v>
      </c>
      <c r="H6029">
        <v>333.14</v>
      </c>
      <c r="I6029">
        <v>0.21</v>
      </c>
      <c r="J6029">
        <v>1842.26</v>
      </c>
      <c r="K6029">
        <v>1288.4100000000001</v>
      </c>
      <c r="L6029">
        <v>553.85</v>
      </c>
      <c r="M6029" t="s">
        <v>46</v>
      </c>
      <c r="N6029" t="str">
        <f t="shared" si="94"/>
        <v>High</v>
      </c>
    </row>
    <row r="6030" spans="1:14" x14ac:dyDescent="0.3">
      <c r="A6030">
        <v>6029</v>
      </c>
      <c r="B6030" t="s">
        <v>4403</v>
      </c>
      <c r="C6030" s="2">
        <v>45435</v>
      </c>
      <c r="D6030" t="s">
        <v>24</v>
      </c>
      <c r="E6030" t="s">
        <v>25</v>
      </c>
      <c r="F6030" t="s">
        <v>16</v>
      </c>
      <c r="G6030">
        <v>5</v>
      </c>
      <c r="H6030">
        <v>346.28</v>
      </c>
      <c r="I6030">
        <v>0.13</v>
      </c>
      <c r="J6030">
        <v>1506.32</v>
      </c>
      <c r="K6030">
        <v>758.08</v>
      </c>
      <c r="L6030">
        <v>748.24</v>
      </c>
      <c r="M6030" t="s">
        <v>22</v>
      </c>
      <c r="N6030" t="str">
        <f t="shared" si="94"/>
        <v>Medium</v>
      </c>
    </row>
    <row r="6031" spans="1:14" x14ac:dyDescent="0.3">
      <c r="A6031">
        <v>6030</v>
      </c>
      <c r="B6031" t="s">
        <v>3609</v>
      </c>
      <c r="C6031" s="2">
        <v>45437</v>
      </c>
      <c r="D6031" t="s">
        <v>19</v>
      </c>
      <c r="E6031" t="s">
        <v>33</v>
      </c>
      <c r="F6031" t="s">
        <v>16</v>
      </c>
      <c r="G6031">
        <v>10</v>
      </c>
      <c r="H6031">
        <v>438.16</v>
      </c>
      <c r="I6031">
        <v>0.16</v>
      </c>
      <c r="J6031">
        <v>3680.54</v>
      </c>
      <c r="K6031">
        <v>2476.1799999999998</v>
      </c>
      <c r="L6031">
        <v>1204.3599999999999</v>
      </c>
      <c r="M6031" t="s">
        <v>17</v>
      </c>
      <c r="N6031" t="str">
        <f t="shared" si="94"/>
        <v>Medium</v>
      </c>
    </row>
    <row r="6032" spans="1:14" x14ac:dyDescent="0.3">
      <c r="A6032">
        <v>6031</v>
      </c>
      <c r="B6032" t="s">
        <v>2135</v>
      </c>
      <c r="C6032" s="2">
        <v>45517</v>
      </c>
      <c r="D6032" t="s">
        <v>14</v>
      </c>
      <c r="E6032" t="s">
        <v>33</v>
      </c>
      <c r="F6032" t="s">
        <v>27</v>
      </c>
      <c r="G6032">
        <v>3</v>
      </c>
      <c r="H6032">
        <v>132.99</v>
      </c>
      <c r="I6032">
        <v>0.23</v>
      </c>
      <c r="J6032">
        <v>307.20999999999998</v>
      </c>
      <c r="K6032">
        <v>190.15</v>
      </c>
      <c r="L6032">
        <v>117.06</v>
      </c>
      <c r="M6032" t="s">
        <v>17</v>
      </c>
      <c r="N6032" t="str">
        <f t="shared" si="94"/>
        <v>High</v>
      </c>
    </row>
    <row r="6033" spans="1:14" x14ac:dyDescent="0.3">
      <c r="A6033">
        <v>6032</v>
      </c>
      <c r="B6033" t="s">
        <v>4404</v>
      </c>
      <c r="C6033" s="2">
        <v>45433</v>
      </c>
      <c r="D6033" t="s">
        <v>14</v>
      </c>
      <c r="E6033" t="s">
        <v>25</v>
      </c>
      <c r="F6033" t="s">
        <v>16</v>
      </c>
      <c r="G6033">
        <v>2</v>
      </c>
      <c r="H6033">
        <v>74.22</v>
      </c>
      <c r="I6033">
        <v>0.28000000000000003</v>
      </c>
      <c r="J6033">
        <v>106.88</v>
      </c>
      <c r="K6033">
        <v>62.89</v>
      </c>
      <c r="L6033">
        <v>43.99</v>
      </c>
      <c r="M6033" t="s">
        <v>46</v>
      </c>
      <c r="N6033" t="str">
        <f t="shared" si="94"/>
        <v>High</v>
      </c>
    </row>
    <row r="6034" spans="1:14" x14ac:dyDescent="0.3">
      <c r="A6034">
        <v>6033</v>
      </c>
      <c r="B6034" t="s">
        <v>2883</v>
      </c>
      <c r="C6034" s="2">
        <v>45331</v>
      </c>
      <c r="D6034" t="s">
        <v>14</v>
      </c>
      <c r="E6034" t="s">
        <v>25</v>
      </c>
      <c r="F6034" t="s">
        <v>27</v>
      </c>
      <c r="G6034">
        <v>10</v>
      </c>
      <c r="H6034">
        <v>479.25</v>
      </c>
      <c r="I6034">
        <v>0.2</v>
      </c>
      <c r="J6034">
        <v>3834</v>
      </c>
      <c r="K6034">
        <v>1975.37</v>
      </c>
      <c r="L6034">
        <v>1858.63</v>
      </c>
      <c r="M6034" t="s">
        <v>46</v>
      </c>
      <c r="N6034" t="str">
        <f t="shared" si="94"/>
        <v>Medium</v>
      </c>
    </row>
    <row r="6035" spans="1:14" x14ac:dyDescent="0.3">
      <c r="A6035">
        <v>6034</v>
      </c>
      <c r="B6035" t="s">
        <v>4405</v>
      </c>
      <c r="C6035" s="2">
        <v>45448</v>
      </c>
      <c r="D6035" t="s">
        <v>19</v>
      </c>
      <c r="E6035" t="s">
        <v>30</v>
      </c>
      <c r="F6035" t="s">
        <v>27</v>
      </c>
      <c r="G6035">
        <v>3</v>
      </c>
      <c r="H6035">
        <v>182.88</v>
      </c>
      <c r="I6035">
        <v>0.16</v>
      </c>
      <c r="J6035">
        <v>460.86</v>
      </c>
      <c r="K6035">
        <v>323.12</v>
      </c>
      <c r="L6035">
        <v>137.74</v>
      </c>
      <c r="M6035" t="s">
        <v>22</v>
      </c>
      <c r="N6035" t="str">
        <f t="shared" si="94"/>
        <v>Medium</v>
      </c>
    </row>
    <row r="6036" spans="1:14" x14ac:dyDescent="0.3">
      <c r="A6036">
        <v>6035</v>
      </c>
      <c r="B6036" t="s">
        <v>2600</v>
      </c>
      <c r="C6036" s="2">
        <v>45590</v>
      </c>
      <c r="D6036" t="s">
        <v>14</v>
      </c>
      <c r="E6036" t="s">
        <v>25</v>
      </c>
      <c r="F6036" t="s">
        <v>21</v>
      </c>
      <c r="G6036">
        <v>8</v>
      </c>
      <c r="H6036">
        <v>283.79000000000002</v>
      </c>
      <c r="I6036">
        <v>0.15</v>
      </c>
      <c r="J6036">
        <v>1929.77</v>
      </c>
      <c r="K6036">
        <v>1292.22</v>
      </c>
      <c r="L6036">
        <v>637.54999999999995</v>
      </c>
      <c r="M6036" t="s">
        <v>28</v>
      </c>
      <c r="N6036" t="str">
        <f t="shared" si="94"/>
        <v>Medium</v>
      </c>
    </row>
    <row r="6037" spans="1:14" x14ac:dyDescent="0.3">
      <c r="A6037">
        <v>6036</v>
      </c>
      <c r="B6037" t="s">
        <v>4406</v>
      </c>
      <c r="C6037" s="2">
        <v>45511</v>
      </c>
      <c r="D6037" t="s">
        <v>24</v>
      </c>
      <c r="E6037" t="s">
        <v>15</v>
      </c>
      <c r="F6037" t="s">
        <v>27</v>
      </c>
      <c r="G6037">
        <v>9</v>
      </c>
      <c r="H6037">
        <v>316.18</v>
      </c>
      <c r="I6037">
        <v>0.23</v>
      </c>
      <c r="J6037">
        <v>2191.13</v>
      </c>
      <c r="K6037">
        <v>1419.13</v>
      </c>
      <c r="L6037">
        <v>772</v>
      </c>
      <c r="M6037" t="s">
        <v>28</v>
      </c>
      <c r="N6037" t="str">
        <f t="shared" si="94"/>
        <v>High</v>
      </c>
    </row>
    <row r="6038" spans="1:14" x14ac:dyDescent="0.3">
      <c r="A6038">
        <v>6037</v>
      </c>
      <c r="B6038" t="s">
        <v>3473</v>
      </c>
      <c r="C6038" s="2">
        <v>45453</v>
      </c>
      <c r="D6038" t="s">
        <v>14</v>
      </c>
      <c r="E6038" t="s">
        <v>15</v>
      </c>
      <c r="F6038" t="s">
        <v>27</v>
      </c>
      <c r="G6038">
        <v>2</v>
      </c>
      <c r="H6038">
        <v>350.43</v>
      </c>
      <c r="I6038">
        <v>0.17</v>
      </c>
      <c r="J6038">
        <v>581.71</v>
      </c>
      <c r="K6038">
        <v>338.21</v>
      </c>
      <c r="L6038">
        <v>243.5</v>
      </c>
      <c r="M6038" t="s">
        <v>22</v>
      </c>
      <c r="N6038" t="str">
        <f t="shared" si="94"/>
        <v>Medium</v>
      </c>
    </row>
    <row r="6039" spans="1:14" x14ac:dyDescent="0.3">
      <c r="A6039">
        <v>6038</v>
      </c>
      <c r="B6039" t="s">
        <v>3165</v>
      </c>
      <c r="C6039" s="2">
        <v>45546</v>
      </c>
      <c r="D6039" t="s">
        <v>39</v>
      </c>
      <c r="E6039" t="s">
        <v>33</v>
      </c>
      <c r="F6039" t="s">
        <v>27</v>
      </c>
      <c r="G6039">
        <v>9</v>
      </c>
      <c r="H6039">
        <v>104.31</v>
      </c>
      <c r="I6039">
        <v>0.2</v>
      </c>
      <c r="J6039">
        <v>751.03</v>
      </c>
      <c r="K6039">
        <v>423.68</v>
      </c>
      <c r="L6039">
        <v>327.35000000000002</v>
      </c>
      <c r="M6039" t="s">
        <v>28</v>
      </c>
      <c r="N6039" t="str">
        <f t="shared" si="94"/>
        <v>Medium</v>
      </c>
    </row>
    <row r="6040" spans="1:14" x14ac:dyDescent="0.3">
      <c r="A6040">
        <v>6039</v>
      </c>
      <c r="B6040" t="s">
        <v>4407</v>
      </c>
      <c r="C6040" s="2">
        <v>45492</v>
      </c>
      <c r="D6040" t="s">
        <v>14</v>
      </c>
      <c r="E6040" t="s">
        <v>20</v>
      </c>
      <c r="F6040" t="s">
        <v>27</v>
      </c>
      <c r="G6040">
        <v>9</v>
      </c>
      <c r="H6040">
        <v>307.82</v>
      </c>
      <c r="I6040">
        <v>0.18</v>
      </c>
      <c r="J6040">
        <v>2271.71</v>
      </c>
      <c r="K6040">
        <v>1419.38</v>
      </c>
      <c r="L6040">
        <v>852.33</v>
      </c>
      <c r="M6040" t="s">
        <v>17</v>
      </c>
      <c r="N6040" t="str">
        <f t="shared" si="94"/>
        <v>Medium</v>
      </c>
    </row>
    <row r="6041" spans="1:14" x14ac:dyDescent="0.3">
      <c r="A6041">
        <v>6040</v>
      </c>
      <c r="B6041" t="s">
        <v>4408</v>
      </c>
      <c r="C6041" s="2">
        <v>45639</v>
      </c>
      <c r="D6041" t="s">
        <v>39</v>
      </c>
      <c r="E6041" t="s">
        <v>30</v>
      </c>
      <c r="F6041" t="s">
        <v>21</v>
      </c>
      <c r="G6041">
        <v>6</v>
      </c>
      <c r="H6041">
        <v>212.52</v>
      </c>
      <c r="I6041">
        <v>0.18</v>
      </c>
      <c r="J6041">
        <v>1045.5999999999999</v>
      </c>
      <c r="K6041">
        <v>757.49</v>
      </c>
      <c r="L6041">
        <v>288.11</v>
      </c>
      <c r="M6041" t="s">
        <v>28</v>
      </c>
      <c r="N6041" t="str">
        <f t="shared" si="94"/>
        <v>Medium</v>
      </c>
    </row>
    <row r="6042" spans="1:14" x14ac:dyDescent="0.3">
      <c r="A6042">
        <v>6041</v>
      </c>
      <c r="B6042" t="s">
        <v>3574</v>
      </c>
      <c r="C6042" s="2">
        <v>45314</v>
      </c>
      <c r="D6042" t="s">
        <v>19</v>
      </c>
      <c r="E6042" t="s">
        <v>33</v>
      </c>
      <c r="F6042" t="s">
        <v>21</v>
      </c>
      <c r="G6042">
        <v>1</v>
      </c>
      <c r="H6042">
        <v>374.97</v>
      </c>
      <c r="I6042">
        <v>0.24</v>
      </c>
      <c r="J6042">
        <v>284.98</v>
      </c>
      <c r="K6042">
        <v>179.87</v>
      </c>
      <c r="L6042">
        <v>105.11</v>
      </c>
      <c r="M6042" t="s">
        <v>22</v>
      </c>
      <c r="N6042" t="str">
        <f t="shared" si="94"/>
        <v>High</v>
      </c>
    </row>
    <row r="6043" spans="1:14" x14ac:dyDescent="0.3">
      <c r="A6043">
        <v>6042</v>
      </c>
      <c r="B6043" t="s">
        <v>4409</v>
      </c>
      <c r="C6043" s="2">
        <v>45478</v>
      </c>
      <c r="D6043" t="s">
        <v>14</v>
      </c>
      <c r="E6043" t="s">
        <v>15</v>
      </c>
      <c r="F6043" t="s">
        <v>27</v>
      </c>
      <c r="G6043">
        <v>1</v>
      </c>
      <c r="H6043">
        <v>177.4</v>
      </c>
      <c r="I6043">
        <v>0.21</v>
      </c>
      <c r="J6043">
        <v>140.15</v>
      </c>
      <c r="K6043">
        <v>90.18</v>
      </c>
      <c r="L6043">
        <v>49.97</v>
      </c>
      <c r="M6043" t="s">
        <v>46</v>
      </c>
      <c r="N6043" t="str">
        <f t="shared" si="94"/>
        <v>High</v>
      </c>
    </row>
    <row r="6044" spans="1:14" x14ac:dyDescent="0.3">
      <c r="A6044">
        <v>6043</v>
      </c>
      <c r="B6044" t="s">
        <v>4410</v>
      </c>
      <c r="C6044" s="2">
        <v>45621</v>
      </c>
      <c r="D6044" t="s">
        <v>14</v>
      </c>
      <c r="E6044" t="s">
        <v>25</v>
      </c>
      <c r="F6044" t="s">
        <v>21</v>
      </c>
      <c r="G6044">
        <v>5</v>
      </c>
      <c r="H6044">
        <v>326.64999999999998</v>
      </c>
      <c r="I6044">
        <v>0.17</v>
      </c>
      <c r="J6044">
        <v>1355.6</v>
      </c>
      <c r="K6044">
        <v>1019.08</v>
      </c>
      <c r="L6044">
        <v>336.52</v>
      </c>
      <c r="M6044" t="s">
        <v>17</v>
      </c>
      <c r="N6044" t="str">
        <f t="shared" si="94"/>
        <v>Medium</v>
      </c>
    </row>
    <row r="6045" spans="1:14" x14ac:dyDescent="0.3">
      <c r="A6045">
        <v>6044</v>
      </c>
      <c r="B6045" t="s">
        <v>2670</v>
      </c>
      <c r="C6045" s="2">
        <v>45635</v>
      </c>
      <c r="D6045" t="s">
        <v>24</v>
      </c>
      <c r="E6045" t="s">
        <v>25</v>
      </c>
      <c r="F6045" t="s">
        <v>27</v>
      </c>
      <c r="G6045">
        <v>6</v>
      </c>
      <c r="H6045">
        <v>96.36</v>
      </c>
      <c r="I6045">
        <v>0.19</v>
      </c>
      <c r="J6045">
        <v>468.31</v>
      </c>
      <c r="K6045">
        <v>344.28</v>
      </c>
      <c r="L6045">
        <v>124.03</v>
      </c>
      <c r="M6045" t="s">
        <v>40</v>
      </c>
      <c r="N6045" t="str">
        <f t="shared" si="94"/>
        <v>Medium</v>
      </c>
    </row>
    <row r="6046" spans="1:14" x14ac:dyDescent="0.3">
      <c r="A6046">
        <v>6045</v>
      </c>
      <c r="B6046" t="s">
        <v>4310</v>
      </c>
      <c r="C6046" s="2">
        <v>45597</v>
      </c>
      <c r="D6046" t="s">
        <v>19</v>
      </c>
      <c r="E6046" t="s">
        <v>20</v>
      </c>
      <c r="F6046" t="s">
        <v>21</v>
      </c>
      <c r="G6046">
        <v>9</v>
      </c>
      <c r="H6046">
        <v>75.010000000000005</v>
      </c>
      <c r="I6046">
        <v>0.28999999999999998</v>
      </c>
      <c r="J6046">
        <v>479.31</v>
      </c>
      <c r="K6046">
        <v>288.3</v>
      </c>
      <c r="L6046">
        <v>191.01</v>
      </c>
      <c r="M6046" t="s">
        <v>28</v>
      </c>
      <c r="N6046" t="str">
        <f t="shared" si="94"/>
        <v>High</v>
      </c>
    </row>
    <row r="6047" spans="1:14" x14ac:dyDescent="0.3">
      <c r="A6047">
        <v>6046</v>
      </c>
      <c r="B6047" t="s">
        <v>2014</v>
      </c>
      <c r="C6047" s="2">
        <v>45338</v>
      </c>
      <c r="D6047" t="s">
        <v>39</v>
      </c>
      <c r="E6047" t="s">
        <v>25</v>
      </c>
      <c r="F6047" t="s">
        <v>16</v>
      </c>
      <c r="G6047">
        <v>1</v>
      </c>
      <c r="H6047">
        <v>260.06</v>
      </c>
      <c r="I6047">
        <v>0.19</v>
      </c>
      <c r="J6047">
        <v>210.65</v>
      </c>
      <c r="K6047">
        <v>154.35</v>
      </c>
      <c r="L6047">
        <v>56.3</v>
      </c>
      <c r="M6047" t="s">
        <v>46</v>
      </c>
      <c r="N6047" t="str">
        <f t="shared" si="94"/>
        <v>Medium</v>
      </c>
    </row>
    <row r="6048" spans="1:14" x14ac:dyDescent="0.3">
      <c r="A6048">
        <v>6047</v>
      </c>
      <c r="B6048" t="s">
        <v>4304</v>
      </c>
      <c r="C6048" s="2">
        <v>45310</v>
      </c>
      <c r="D6048" t="s">
        <v>24</v>
      </c>
      <c r="E6048" t="s">
        <v>33</v>
      </c>
      <c r="F6048" t="s">
        <v>21</v>
      </c>
      <c r="G6048">
        <v>6</v>
      </c>
      <c r="H6048">
        <v>156.55000000000001</v>
      </c>
      <c r="I6048">
        <v>0.15</v>
      </c>
      <c r="J6048">
        <v>798.41</v>
      </c>
      <c r="K6048">
        <v>618</v>
      </c>
      <c r="L6048">
        <v>180.41</v>
      </c>
      <c r="M6048" t="s">
        <v>17</v>
      </c>
      <c r="N6048" t="str">
        <f t="shared" si="94"/>
        <v>Medium</v>
      </c>
    </row>
    <row r="6049" spans="1:14" x14ac:dyDescent="0.3">
      <c r="A6049">
        <v>6048</v>
      </c>
      <c r="B6049" t="s">
        <v>4411</v>
      </c>
      <c r="C6049" s="2">
        <v>45641</v>
      </c>
      <c r="D6049" t="s">
        <v>24</v>
      </c>
      <c r="E6049" t="s">
        <v>20</v>
      </c>
      <c r="F6049" t="s">
        <v>16</v>
      </c>
      <c r="G6049">
        <v>10</v>
      </c>
      <c r="H6049">
        <v>452.73</v>
      </c>
      <c r="I6049">
        <v>0.13</v>
      </c>
      <c r="J6049">
        <v>3938.75</v>
      </c>
      <c r="K6049">
        <v>2784.39</v>
      </c>
      <c r="L6049">
        <v>1154.3599999999999</v>
      </c>
      <c r="M6049" t="s">
        <v>22</v>
      </c>
      <c r="N6049" t="str">
        <f t="shared" si="94"/>
        <v>Medium</v>
      </c>
    </row>
    <row r="6050" spans="1:14" x14ac:dyDescent="0.3">
      <c r="A6050">
        <v>6049</v>
      </c>
      <c r="B6050" t="s">
        <v>4412</v>
      </c>
      <c r="C6050" s="2">
        <v>45329</v>
      </c>
      <c r="D6050" t="s">
        <v>19</v>
      </c>
      <c r="E6050" t="s">
        <v>25</v>
      </c>
      <c r="F6050" t="s">
        <v>16</v>
      </c>
      <c r="G6050">
        <v>1</v>
      </c>
      <c r="H6050">
        <v>303.05</v>
      </c>
      <c r="I6050">
        <v>0.04</v>
      </c>
      <c r="J6050">
        <v>290.93</v>
      </c>
      <c r="K6050">
        <v>224.11</v>
      </c>
      <c r="L6050">
        <v>66.819999999999993</v>
      </c>
      <c r="M6050" t="s">
        <v>46</v>
      </c>
      <c r="N6050" t="str">
        <f t="shared" si="94"/>
        <v>Low</v>
      </c>
    </row>
    <row r="6051" spans="1:14" x14ac:dyDescent="0.3">
      <c r="A6051">
        <v>6050</v>
      </c>
      <c r="B6051" t="s">
        <v>4413</v>
      </c>
      <c r="C6051" s="2">
        <v>45357</v>
      </c>
      <c r="D6051" t="s">
        <v>24</v>
      </c>
      <c r="E6051" t="s">
        <v>30</v>
      </c>
      <c r="F6051" t="s">
        <v>21</v>
      </c>
      <c r="G6051">
        <v>2</v>
      </c>
      <c r="H6051">
        <v>288.01</v>
      </c>
      <c r="I6051">
        <v>0.02</v>
      </c>
      <c r="J6051">
        <v>564.5</v>
      </c>
      <c r="K6051">
        <v>334.98</v>
      </c>
      <c r="L6051">
        <v>229.52</v>
      </c>
      <c r="M6051" t="s">
        <v>46</v>
      </c>
      <c r="N6051" t="str">
        <f t="shared" si="94"/>
        <v>Low</v>
      </c>
    </row>
    <row r="6052" spans="1:14" x14ac:dyDescent="0.3">
      <c r="A6052">
        <v>6051</v>
      </c>
      <c r="B6052" t="s">
        <v>4414</v>
      </c>
      <c r="C6052" s="2">
        <v>45497</v>
      </c>
      <c r="D6052" t="s">
        <v>14</v>
      </c>
      <c r="E6052" t="s">
        <v>30</v>
      </c>
      <c r="F6052" t="s">
        <v>16</v>
      </c>
      <c r="G6052">
        <v>9</v>
      </c>
      <c r="H6052">
        <v>484.23</v>
      </c>
      <c r="I6052">
        <v>0.17</v>
      </c>
      <c r="J6052">
        <v>3617.2</v>
      </c>
      <c r="K6052">
        <v>2042.08</v>
      </c>
      <c r="L6052">
        <v>1575.12</v>
      </c>
      <c r="M6052" t="s">
        <v>40</v>
      </c>
      <c r="N6052" t="str">
        <f t="shared" si="94"/>
        <v>Medium</v>
      </c>
    </row>
    <row r="6053" spans="1:14" x14ac:dyDescent="0.3">
      <c r="A6053">
        <v>6052</v>
      </c>
      <c r="B6053" t="s">
        <v>4415</v>
      </c>
      <c r="C6053" s="2">
        <v>45540</v>
      </c>
      <c r="D6053" t="s">
        <v>24</v>
      </c>
      <c r="E6053" t="s">
        <v>25</v>
      </c>
      <c r="F6053" t="s">
        <v>21</v>
      </c>
      <c r="G6053">
        <v>5</v>
      </c>
      <c r="H6053">
        <v>322.26</v>
      </c>
      <c r="I6053">
        <v>0.28000000000000003</v>
      </c>
      <c r="J6053">
        <v>1160.1400000000001</v>
      </c>
      <c r="K6053">
        <v>811.22</v>
      </c>
      <c r="L6053">
        <v>348.92</v>
      </c>
      <c r="M6053" t="s">
        <v>46</v>
      </c>
      <c r="N6053" t="str">
        <f t="shared" si="94"/>
        <v>High</v>
      </c>
    </row>
    <row r="6054" spans="1:14" x14ac:dyDescent="0.3">
      <c r="A6054">
        <v>6053</v>
      </c>
      <c r="B6054" t="s">
        <v>4416</v>
      </c>
      <c r="C6054" s="2">
        <v>45468</v>
      </c>
      <c r="D6054" t="s">
        <v>14</v>
      </c>
      <c r="E6054" t="s">
        <v>20</v>
      </c>
      <c r="F6054" t="s">
        <v>16</v>
      </c>
      <c r="G6054">
        <v>4</v>
      </c>
      <c r="H6054">
        <v>429.6</v>
      </c>
      <c r="I6054">
        <v>0.17</v>
      </c>
      <c r="J6054">
        <v>1426.27</v>
      </c>
      <c r="K6054">
        <v>1114.8599999999999</v>
      </c>
      <c r="L6054">
        <v>311.41000000000003</v>
      </c>
      <c r="M6054" t="s">
        <v>28</v>
      </c>
      <c r="N6054" t="str">
        <f t="shared" si="94"/>
        <v>Medium</v>
      </c>
    </row>
    <row r="6055" spans="1:14" x14ac:dyDescent="0.3">
      <c r="A6055">
        <v>6054</v>
      </c>
      <c r="B6055" t="s">
        <v>257</v>
      </c>
      <c r="C6055" s="2">
        <v>45335</v>
      </c>
      <c r="D6055" t="s">
        <v>39</v>
      </c>
      <c r="E6055" t="s">
        <v>15</v>
      </c>
      <c r="F6055" t="s">
        <v>21</v>
      </c>
      <c r="G6055">
        <v>5</v>
      </c>
      <c r="H6055">
        <v>233.23</v>
      </c>
      <c r="I6055">
        <v>0.08</v>
      </c>
      <c r="J6055">
        <v>1072.8599999999999</v>
      </c>
      <c r="K6055">
        <v>753.75</v>
      </c>
      <c r="L6055">
        <v>319.11</v>
      </c>
      <c r="M6055" t="s">
        <v>28</v>
      </c>
      <c r="N6055" t="str">
        <f t="shared" si="94"/>
        <v>Low</v>
      </c>
    </row>
    <row r="6056" spans="1:14" x14ac:dyDescent="0.3">
      <c r="A6056">
        <v>6055</v>
      </c>
      <c r="B6056" t="s">
        <v>1341</v>
      </c>
      <c r="C6056" s="2">
        <v>45597</v>
      </c>
      <c r="D6056" t="s">
        <v>24</v>
      </c>
      <c r="E6056" t="s">
        <v>30</v>
      </c>
      <c r="F6056" t="s">
        <v>21</v>
      </c>
      <c r="G6056">
        <v>3</v>
      </c>
      <c r="H6056">
        <v>327.71</v>
      </c>
      <c r="I6056">
        <v>0.2</v>
      </c>
      <c r="J6056">
        <v>786.5</v>
      </c>
      <c r="K6056">
        <v>582.83000000000004</v>
      </c>
      <c r="L6056">
        <v>203.67</v>
      </c>
      <c r="M6056" t="s">
        <v>17</v>
      </c>
      <c r="N6056" t="str">
        <f t="shared" si="94"/>
        <v>Medium</v>
      </c>
    </row>
    <row r="6057" spans="1:14" x14ac:dyDescent="0.3">
      <c r="A6057">
        <v>6056</v>
      </c>
      <c r="B6057" t="s">
        <v>204</v>
      </c>
      <c r="C6057" s="2">
        <v>45330</v>
      </c>
      <c r="D6057" t="s">
        <v>14</v>
      </c>
      <c r="E6057" t="s">
        <v>30</v>
      </c>
      <c r="F6057" t="s">
        <v>21</v>
      </c>
      <c r="G6057">
        <v>3</v>
      </c>
      <c r="H6057">
        <v>334.83</v>
      </c>
      <c r="I6057">
        <v>0.09</v>
      </c>
      <c r="J6057">
        <v>914.09</v>
      </c>
      <c r="K6057">
        <v>554.33000000000004</v>
      </c>
      <c r="L6057">
        <v>359.76</v>
      </c>
      <c r="M6057" t="s">
        <v>40</v>
      </c>
      <c r="N6057" t="str">
        <f t="shared" si="94"/>
        <v>Low</v>
      </c>
    </row>
    <row r="6058" spans="1:14" x14ac:dyDescent="0.3">
      <c r="A6058">
        <v>6057</v>
      </c>
      <c r="B6058" t="s">
        <v>4417</v>
      </c>
      <c r="C6058" s="2">
        <v>45391</v>
      </c>
      <c r="D6058" t="s">
        <v>19</v>
      </c>
      <c r="E6058" t="s">
        <v>25</v>
      </c>
      <c r="F6058" t="s">
        <v>21</v>
      </c>
      <c r="G6058">
        <v>2</v>
      </c>
      <c r="H6058">
        <v>497.01</v>
      </c>
      <c r="I6058">
        <v>0.1</v>
      </c>
      <c r="J6058">
        <v>894.62</v>
      </c>
      <c r="K6058">
        <v>540.24</v>
      </c>
      <c r="L6058">
        <v>354.38</v>
      </c>
      <c r="M6058" t="s">
        <v>22</v>
      </c>
      <c r="N6058" t="str">
        <f t="shared" si="94"/>
        <v>Low</v>
      </c>
    </row>
    <row r="6059" spans="1:14" x14ac:dyDescent="0.3">
      <c r="A6059">
        <v>6058</v>
      </c>
      <c r="B6059" t="s">
        <v>3967</v>
      </c>
      <c r="C6059" s="2">
        <v>45337</v>
      </c>
      <c r="D6059" t="s">
        <v>19</v>
      </c>
      <c r="E6059" t="s">
        <v>15</v>
      </c>
      <c r="F6059" t="s">
        <v>21</v>
      </c>
      <c r="G6059">
        <v>9</v>
      </c>
      <c r="H6059">
        <v>207.6</v>
      </c>
      <c r="I6059">
        <v>0.2</v>
      </c>
      <c r="J6059">
        <v>1494.72</v>
      </c>
      <c r="K6059">
        <v>1026.4000000000001</v>
      </c>
      <c r="L6059">
        <v>468.32</v>
      </c>
      <c r="M6059" t="s">
        <v>22</v>
      </c>
      <c r="N6059" t="str">
        <f t="shared" si="94"/>
        <v>Medium</v>
      </c>
    </row>
    <row r="6060" spans="1:14" x14ac:dyDescent="0.3">
      <c r="A6060">
        <v>6059</v>
      </c>
      <c r="B6060" t="s">
        <v>4418</v>
      </c>
      <c r="C6060" s="2">
        <v>45493</v>
      </c>
      <c r="D6060" t="s">
        <v>19</v>
      </c>
      <c r="E6060" t="s">
        <v>25</v>
      </c>
      <c r="F6060" t="s">
        <v>27</v>
      </c>
      <c r="G6060">
        <v>8</v>
      </c>
      <c r="H6060">
        <v>86.95</v>
      </c>
      <c r="I6060">
        <v>0.21</v>
      </c>
      <c r="J6060">
        <v>549.52</v>
      </c>
      <c r="K6060">
        <v>277.92</v>
      </c>
      <c r="L6060">
        <v>271.60000000000002</v>
      </c>
      <c r="M6060" t="s">
        <v>17</v>
      </c>
      <c r="N6060" t="str">
        <f t="shared" si="94"/>
        <v>High</v>
      </c>
    </row>
    <row r="6061" spans="1:14" x14ac:dyDescent="0.3">
      <c r="A6061">
        <v>6060</v>
      </c>
      <c r="B6061" t="s">
        <v>3977</v>
      </c>
      <c r="C6061" s="2">
        <v>45437</v>
      </c>
      <c r="D6061" t="s">
        <v>39</v>
      </c>
      <c r="E6061" t="s">
        <v>15</v>
      </c>
      <c r="F6061" t="s">
        <v>27</v>
      </c>
      <c r="G6061">
        <v>4</v>
      </c>
      <c r="H6061">
        <v>482.58</v>
      </c>
      <c r="I6061">
        <v>0.04</v>
      </c>
      <c r="J6061">
        <v>1853.11</v>
      </c>
      <c r="K6061">
        <v>1214.52</v>
      </c>
      <c r="L6061">
        <v>638.59</v>
      </c>
      <c r="M6061" t="s">
        <v>22</v>
      </c>
      <c r="N6061" t="str">
        <f t="shared" si="94"/>
        <v>Low</v>
      </c>
    </row>
    <row r="6062" spans="1:14" x14ac:dyDescent="0.3">
      <c r="A6062">
        <v>6061</v>
      </c>
      <c r="B6062" t="s">
        <v>3967</v>
      </c>
      <c r="C6062" s="2">
        <v>45519</v>
      </c>
      <c r="D6062" t="s">
        <v>24</v>
      </c>
      <c r="E6062" t="s">
        <v>33</v>
      </c>
      <c r="F6062" t="s">
        <v>16</v>
      </c>
      <c r="G6062">
        <v>6</v>
      </c>
      <c r="H6062">
        <v>239.31</v>
      </c>
      <c r="I6062">
        <v>0.23</v>
      </c>
      <c r="J6062">
        <v>1105.6099999999999</v>
      </c>
      <c r="K6062">
        <v>713.67</v>
      </c>
      <c r="L6062">
        <v>391.94</v>
      </c>
      <c r="M6062" t="s">
        <v>28</v>
      </c>
      <c r="N6062" t="str">
        <f t="shared" si="94"/>
        <v>High</v>
      </c>
    </row>
    <row r="6063" spans="1:14" x14ac:dyDescent="0.3">
      <c r="A6063">
        <v>6062</v>
      </c>
      <c r="B6063" t="s">
        <v>1230</v>
      </c>
      <c r="C6063" s="2">
        <v>45589</v>
      </c>
      <c r="D6063" t="s">
        <v>19</v>
      </c>
      <c r="E6063" t="s">
        <v>20</v>
      </c>
      <c r="F6063" t="s">
        <v>21</v>
      </c>
      <c r="G6063">
        <v>5</v>
      </c>
      <c r="H6063">
        <v>414.61</v>
      </c>
      <c r="I6063">
        <v>0.06</v>
      </c>
      <c r="J6063">
        <v>1948.67</v>
      </c>
      <c r="K6063">
        <v>1512.27</v>
      </c>
      <c r="L6063">
        <v>436.4</v>
      </c>
      <c r="M6063" t="s">
        <v>46</v>
      </c>
      <c r="N6063" t="str">
        <f t="shared" si="94"/>
        <v>Low</v>
      </c>
    </row>
    <row r="6064" spans="1:14" x14ac:dyDescent="0.3">
      <c r="A6064">
        <v>6063</v>
      </c>
      <c r="B6064" t="s">
        <v>72</v>
      </c>
      <c r="C6064" s="2">
        <v>45322</v>
      </c>
      <c r="D6064" t="s">
        <v>39</v>
      </c>
      <c r="E6064" t="s">
        <v>15</v>
      </c>
      <c r="F6064" t="s">
        <v>16</v>
      </c>
      <c r="G6064">
        <v>9</v>
      </c>
      <c r="H6064">
        <v>112.42</v>
      </c>
      <c r="I6064">
        <v>0.28000000000000003</v>
      </c>
      <c r="J6064">
        <v>728.48</v>
      </c>
      <c r="K6064">
        <v>421.42</v>
      </c>
      <c r="L6064">
        <v>307.06</v>
      </c>
      <c r="M6064" t="s">
        <v>46</v>
      </c>
      <c r="N6064" t="str">
        <f t="shared" si="94"/>
        <v>High</v>
      </c>
    </row>
    <row r="6065" spans="1:14" x14ac:dyDescent="0.3">
      <c r="A6065">
        <v>6064</v>
      </c>
      <c r="B6065" t="s">
        <v>4419</v>
      </c>
      <c r="C6065" s="2">
        <v>45404</v>
      </c>
      <c r="D6065" t="s">
        <v>24</v>
      </c>
      <c r="E6065" t="s">
        <v>25</v>
      </c>
      <c r="F6065" t="s">
        <v>27</v>
      </c>
      <c r="G6065">
        <v>6</v>
      </c>
      <c r="H6065">
        <v>158.91</v>
      </c>
      <c r="I6065">
        <v>0.1</v>
      </c>
      <c r="J6065">
        <v>858.11</v>
      </c>
      <c r="K6065">
        <v>571.62</v>
      </c>
      <c r="L6065">
        <v>286.49</v>
      </c>
      <c r="M6065" t="s">
        <v>28</v>
      </c>
      <c r="N6065" t="str">
        <f t="shared" si="94"/>
        <v>Low</v>
      </c>
    </row>
    <row r="6066" spans="1:14" x14ac:dyDescent="0.3">
      <c r="A6066">
        <v>6065</v>
      </c>
      <c r="B6066" t="s">
        <v>4420</v>
      </c>
      <c r="C6066" s="2">
        <v>45382</v>
      </c>
      <c r="D6066" t="s">
        <v>24</v>
      </c>
      <c r="E6066" t="s">
        <v>33</v>
      </c>
      <c r="F6066" t="s">
        <v>16</v>
      </c>
      <c r="G6066">
        <v>8</v>
      </c>
      <c r="H6066">
        <v>310.06</v>
      </c>
      <c r="I6066">
        <v>0.24</v>
      </c>
      <c r="J6066">
        <v>1885.16</v>
      </c>
      <c r="K6066">
        <v>1155.8699999999999</v>
      </c>
      <c r="L6066">
        <v>729.29</v>
      </c>
      <c r="M6066" t="s">
        <v>40</v>
      </c>
      <c r="N6066" t="str">
        <f t="shared" si="94"/>
        <v>High</v>
      </c>
    </row>
    <row r="6067" spans="1:14" x14ac:dyDescent="0.3">
      <c r="A6067">
        <v>6066</v>
      </c>
      <c r="B6067" t="s">
        <v>114</v>
      </c>
      <c r="C6067" s="2">
        <v>45484</v>
      </c>
      <c r="D6067" t="s">
        <v>24</v>
      </c>
      <c r="E6067" t="s">
        <v>20</v>
      </c>
      <c r="F6067" t="s">
        <v>16</v>
      </c>
      <c r="G6067">
        <v>2</v>
      </c>
      <c r="H6067">
        <v>360.8</v>
      </c>
      <c r="I6067">
        <v>0.09</v>
      </c>
      <c r="J6067">
        <v>656.66</v>
      </c>
      <c r="K6067">
        <v>519.63</v>
      </c>
      <c r="L6067">
        <v>137.03</v>
      </c>
      <c r="M6067" t="s">
        <v>46</v>
      </c>
      <c r="N6067" t="str">
        <f t="shared" si="94"/>
        <v>Low</v>
      </c>
    </row>
    <row r="6068" spans="1:14" x14ac:dyDescent="0.3">
      <c r="A6068">
        <v>6067</v>
      </c>
      <c r="B6068" t="s">
        <v>4421</v>
      </c>
      <c r="C6068" s="2">
        <v>45362</v>
      </c>
      <c r="D6068" t="s">
        <v>24</v>
      </c>
      <c r="E6068" t="s">
        <v>20</v>
      </c>
      <c r="F6068" t="s">
        <v>21</v>
      </c>
      <c r="G6068">
        <v>5</v>
      </c>
      <c r="H6068">
        <v>50.61</v>
      </c>
      <c r="I6068">
        <v>0.03</v>
      </c>
      <c r="J6068">
        <v>245.46</v>
      </c>
      <c r="K6068">
        <v>131.51</v>
      </c>
      <c r="L6068">
        <v>113.95</v>
      </c>
      <c r="M6068" t="s">
        <v>40</v>
      </c>
      <c r="N6068" t="str">
        <f t="shared" si="94"/>
        <v>Low</v>
      </c>
    </row>
    <row r="6069" spans="1:14" x14ac:dyDescent="0.3">
      <c r="A6069">
        <v>6068</v>
      </c>
      <c r="B6069" t="s">
        <v>2300</v>
      </c>
      <c r="C6069" s="2">
        <v>45465</v>
      </c>
      <c r="D6069" t="s">
        <v>24</v>
      </c>
      <c r="E6069" t="s">
        <v>25</v>
      </c>
      <c r="F6069" t="s">
        <v>27</v>
      </c>
      <c r="G6069">
        <v>1</v>
      </c>
      <c r="H6069">
        <v>287.68</v>
      </c>
      <c r="I6069">
        <v>0.09</v>
      </c>
      <c r="J6069">
        <v>261.79000000000002</v>
      </c>
      <c r="K6069">
        <v>137.28</v>
      </c>
      <c r="L6069">
        <v>124.51</v>
      </c>
      <c r="M6069" t="s">
        <v>40</v>
      </c>
      <c r="N6069" t="str">
        <f t="shared" si="94"/>
        <v>Low</v>
      </c>
    </row>
    <row r="6070" spans="1:14" x14ac:dyDescent="0.3">
      <c r="A6070">
        <v>6069</v>
      </c>
      <c r="B6070" t="s">
        <v>3845</v>
      </c>
      <c r="C6070" s="2">
        <v>45420</v>
      </c>
      <c r="D6070" t="s">
        <v>19</v>
      </c>
      <c r="E6070" t="s">
        <v>20</v>
      </c>
      <c r="F6070" t="s">
        <v>16</v>
      </c>
      <c r="G6070">
        <v>5</v>
      </c>
      <c r="H6070">
        <v>248.45</v>
      </c>
      <c r="I6070">
        <v>0.24</v>
      </c>
      <c r="J6070">
        <v>944.11</v>
      </c>
      <c r="K6070">
        <v>538.23</v>
      </c>
      <c r="L6070">
        <v>405.88</v>
      </c>
      <c r="M6070" t="s">
        <v>17</v>
      </c>
      <c r="N6070" t="str">
        <f t="shared" si="94"/>
        <v>High</v>
      </c>
    </row>
    <row r="6071" spans="1:14" x14ac:dyDescent="0.3">
      <c r="A6071">
        <v>6070</v>
      </c>
      <c r="B6071" t="s">
        <v>4422</v>
      </c>
      <c r="C6071" s="2">
        <v>45542</v>
      </c>
      <c r="D6071" t="s">
        <v>39</v>
      </c>
      <c r="E6071" t="s">
        <v>33</v>
      </c>
      <c r="F6071" t="s">
        <v>21</v>
      </c>
      <c r="G6071">
        <v>6</v>
      </c>
      <c r="H6071">
        <v>272.44</v>
      </c>
      <c r="I6071">
        <v>0.16</v>
      </c>
      <c r="J6071">
        <v>1373.1</v>
      </c>
      <c r="K6071">
        <v>994.3</v>
      </c>
      <c r="L6071">
        <v>378.8</v>
      </c>
      <c r="M6071" t="s">
        <v>17</v>
      </c>
      <c r="N6071" t="str">
        <f t="shared" si="94"/>
        <v>Medium</v>
      </c>
    </row>
    <row r="6072" spans="1:14" x14ac:dyDescent="0.3">
      <c r="A6072">
        <v>6071</v>
      </c>
      <c r="B6072" t="s">
        <v>4423</v>
      </c>
      <c r="C6072" s="2">
        <v>45406</v>
      </c>
      <c r="D6072" t="s">
        <v>24</v>
      </c>
      <c r="E6072" t="s">
        <v>30</v>
      </c>
      <c r="F6072" t="s">
        <v>21</v>
      </c>
      <c r="G6072">
        <v>6</v>
      </c>
      <c r="H6072">
        <v>346.45</v>
      </c>
      <c r="I6072">
        <v>0.25</v>
      </c>
      <c r="J6072">
        <v>1559.02</v>
      </c>
      <c r="K6072">
        <v>1139.24</v>
      </c>
      <c r="L6072">
        <v>419.78</v>
      </c>
      <c r="M6072" t="s">
        <v>17</v>
      </c>
      <c r="N6072" t="str">
        <f t="shared" si="94"/>
        <v>High</v>
      </c>
    </row>
    <row r="6073" spans="1:14" x14ac:dyDescent="0.3">
      <c r="A6073">
        <v>6072</v>
      </c>
      <c r="B6073" t="s">
        <v>2576</v>
      </c>
      <c r="C6073" s="2">
        <v>45381</v>
      </c>
      <c r="D6073" t="s">
        <v>19</v>
      </c>
      <c r="E6073" t="s">
        <v>15</v>
      </c>
      <c r="F6073" t="s">
        <v>27</v>
      </c>
      <c r="G6073">
        <v>10</v>
      </c>
      <c r="H6073">
        <v>149.91</v>
      </c>
      <c r="I6073">
        <v>0.03</v>
      </c>
      <c r="J6073">
        <v>1454.13</v>
      </c>
      <c r="K6073">
        <v>975.04</v>
      </c>
      <c r="L6073">
        <v>479.09</v>
      </c>
      <c r="M6073" t="s">
        <v>46</v>
      </c>
      <c r="N6073" t="str">
        <f t="shared" si="94"/>
        <v>Low</v>
      </c>
    </row>
    <row r="6074" spans="1:14" x14ac:dyDescent="0.3">
      <c r="A6074">
        <v>6073</v>
      </c>
      <c r="B6074" t="s">
        <v>1137</v>
      </c>
      <c r="C6074" s="2">
        <v>45529</v>
      </c>
      <c r="D6074" t="s">
        <v>14</v>
      </c>
      <c r="E6074" t="s">
        <v>33</v>
      </c>
      <c r="F6074" t="s">
        <v>27</v>
      </c>
      <c r="G6074">
        <v>6</v>
      </c>
      <c r="H6074">
        <v>49.18</v>
      </c>
      <c r="I6074">
        <v>7.0000000000000007E-2</v>
      </c>
      <c r="J6074">
        <v>274.42</v>
      </c>
      <c r="K6074">
        <v>169.95</v>
      </c>
      <c r="L6074">
        <v>104.47</v>
      </c>
      <c r="M6074" t="s">
        <v>22</v>
      </c>
      <c r="N6074" t="str">
        <f t="shared" si="94"/>
        <v>Low</v>
      </c>
    </row>
    <row r="6075" spans="1:14" x14ac:dyDescent="0.3">
      <c r="A6075">
        <v>6074</v>
      </c>
      <c r="B6075" t="s">
        <v>3088</v>
      </c>
      <c r="C6075" s="2">
        <v>45624</v>
      </c>
      <c r="D6075" t="s">
        <v>24</v>
      </c>
      <c r="E6075" t="s">
        <v>33</v>
      </c>
      <c r="F6075" t="s">
        <v>27</v>
      </c>
      <c r="G6075">
        <v>6</v>
      </c>
      <c r="H6075">
        <v>462.33</v>
      </c>
      <c r="I6075">
        <v>0.28999999999999998</v>
      </c>
      <c r="J6075">
        <v>1969.53</v>
      </c>
      <c r="K6075">
        <v>1271.93</v>
      </c>
      <c r="L6075">
        <v>697.6</v>
      </c>
      <c r="M6075" t="s">
        <v>46</v>
      </c>
      <c r="N6075" t="str">
        <f t="shared" si="94"/>
        <v>High</v>
      </c>
    </row>
    <row r="6076" spans="1:14" x14ac:dyDescent="0.3">
      <c r="A6076">
        <v>6075</v>
      </c>
      <c r="B6076" t="s">
        <v>4424</v>
      </c>
      <c r="C6076" s="2">
        <v>45302</v>
      </c>
      <c r="D6076" t="s">
        <v>24</v>
      </c>
      <c r="E6076" t="s">
        <v>33</v>
      </c>
      <c r="F6076" t="s">
        <v>27</v>
      </c>
      <c r="G6076">
        <v>9</v>
      </c>
      <c r="H6076">
        <v>210.37</v>
      </c>
      <c r="I6076">
        <v>0.23</v>
      </c>
      <c r="J6076">
        <v>1457.86</v>
      </c>
      <c r="K6076">
        <v>1097.1500000000001</v>
      </c>
      <c r="L6076">
        <v>360.71</v>
      </c>
      <c r="M6076" t="s">
        <v>28</v>
      </c>
      <c r="N6076" t="str">
        <f t="shared" si="94"/>
        <v>High</v>
      </c>
    </row>
    <row r="6077" spans="1:14" x14ac:dyDescent="0.3">
      <c r="A6077">
        <v>6076</v>
      </c>
      <c r="B6077" t="s">
        <v>4425</v>
      </c>
      <c r="C6077" s="2">
        <v>45370</v>
      </c>
      <c r="D6077" t="s">
        <v>24</v>
      </c>
      <c r="E6077" t="s">
        <v>33</v>
      </c>
      <c r="F6077" t="s">
        <v>21</v>
      </c>
      <c r="G6077">
        <v>2</v>
      </c>
      <c r="H6077">
        <v>11.63</v>
      </c>
      <c r="I6077">
        <v>0.14000000000000001</v>
      </c>
      <c r="J6077">
        <v>20</v>
      </c>
      <c r="K6077">
        <v>11.4</v>
      </c>
      <c r="L6077">
        <v>8.6</v>
      </c>
      <c r="M6077" t="s">
        <v>40</v>
      </c>
      <c r="N6077" t="str">
        <f t="shared" si="94"/>
        <v>Medium</v>
      </c>
    </row>
    <row r="6078" spans="1:14" x14ac:dyDescent="0.3">
      <c r="A6078">
        <v>6077</v>
      </c>
      <c r="B6078" t="s">
        <v>4426</v>
      </c>
      <c r="C6078" s="2">
        <v>45490</v>
      </c>
      <c r="D6078" t="s">
        <v>14</v>
      </c>
      <c r="E6078" t="s">
        <v>20</v>
      </c>
      <c r="F6078" t="s">
        <v>27</v>
      </c>
      <c r="G6078">
        <v>2</v>
      </c>
      <c r="H6078">
        <v>40.93</v>
      </c>
      <c r="I6078">
        <v>0.1</v>
      </c>
      <c r="J6078">
        <v>73.67</v>
      </c>
      <c r="K6078">
        <v>45.74</v>
      </c>
      <c r="L6078">
        <v>27.93</v>
      </c>
      <c r="M6078" t="s">
        <v>17</v>
      </c>
      <c r="N6078" t="str">
        <f t="shared" si="94"/>
        <v>Low</v>
      </c>
    </row>
    <row r="6079" spans="1:14" x14ac:dyDescent="0.3">
      <c r="A6079">
        <v>6078</v>
      </c>
      <c r="B6079" t="s">
        <v>4427</v>
      </c>
      <c r="C6079" s="2">
        <v>45628</v>
      </c>
      <c r="D6079" t="s">
        <v>19</v>
      </c>
      <c r="E6079" t="s">
        <v>33</v>
      </c>
      <c r="F6079" t="s">
        <v>27</v>
      </c>
      <c r="G6079">
        <v>1</v>
      </c>
      <c r="H6079">
        <v>381.73</v>
      </c>
      <c r="I6079">
        <v>0.27</v>
      </c>
      <c r="J6079">
        <v>278.66000000000003</v>
      </c>
      <c r="K6079">
        <v>148.16</v>
      </c>
      <c r="L6079">
        <v>130.5</v>
      </c>
      <c r="M6079" t="s">
        <v>40</v>
      </c>
      <c r="N6079" t="str">
        <f t="shared" si="94"/>
        <v>High</v>
      </c>
    </row>
    <row r="6080" spans="1:14" x14ac:dyDescent="0.3">
      <c r="A6080">
        <v>6079</v>
      </c>
      <c r="B6080" t="s">
        <v>42</v>
      </c>
      <c r="C6080" s="2">
        <v>45365</v>
      </c>
      <c r="D6080" t="s">
        <v>39</v>
      </c>
      <c r="E6080" t="s">
        <v>33</v>
      </c>
      <c r="F6080" t="s">
        <v>27</v>
      </c>
      <c r="G6080">
        <v>4</v>
      </c>
      <c r="H6080">
        <v>31.43</v>
      </c>
      <c r="I6080">
        <v>0.14000000000000001</v>
      </c>
      <c r="J6080">
        <v>108.12</v>
      </c>
      <c r="K6080">
        <v>71.48</v>
      </c>
      <c r="L6080">
        <v>36.64</v>
      </c>
      <c r="M6080" t="s">
        <v>40</v>
      </c>
      <c r="N6080" t="str">
        <f t="shared" si="94"/>
        <v>Medium</v>
      </c>
    </row>
    <row r="6081" spans="1:14" x14ac:dyDescent="0.3">
      <c r="A6081">
        <v>6080</v>
      </c>
      <c r="B6081" t="s">
        <v>2292</v>
      </c>
      <c r="C6081" s="2">
        <v>45311</v>
      </c>
      <c r="D6081" t="s">
        <v>19</v>
      </c>
      <c r="E6081" t="s">
        <v>25</v>
      </c>
      <c r="F6081" t="s">
        <v>21</v>
      </c>
      <c r="G6081">
        <v>5</v>
      </c>
      <c r="H6081">
        <v>474.82</v>
      </c>
      <c r="I6081">
        <v>0.17</v>
      </c>
      <c r="J6081">
        <v>1970.5</v>
      </c>
      <c r="K6081">
        <v>1442.25</v>
      </c>
      <c r="L6081">
        <v>528.25</v>
      </c>
      <c r="M6081" t="s">
        <v>40</v>
      </c>
      <c r="N6081" t="str">
        <f t="shared" si="94"/>
        <v>Medium</v>
      </c>
    </row>
    <row r="6082" spans="1:14" x14ac:dyDescent="0.3">
      <c r="A6082">
        <v>6081</v>
      </c>
      <c r="B6082" t="s">
        <v>2561</v>
      </c>
      <c r="C6082" s="2">
        <v>45515</v>
      </c>
      <c r="D6082" t="s">
        <v>24</v>
      </c>
      <c r="E6082" t="s">
        <v>30</v>
      </c>
      <c r="F6082" t="s">
        <v>21</v>
      </c>
      <c r="G6082">
        <v>5</v>
      </c>
      <c r="H6082">
        <v>308.10000000000002</v>
      </c>
      <c r="I6082">
        <v>7.0000000000000007E-2</v>
      </c>
      <c r="J6082">
        <v>1432.66</v>
      </c>
      <c r="K6082">
        <v>905.45</v>
      </c>
      <c r="L6082">
        <v>527.21</v>
      </c>
      <c r="M6082" t="s">
        <v>28</v>
      </c>
      <c r="N6082" t="str">
        <f t="shared" si="94"/>
        <v>Low</v>
      </c>
    </row>
    <row r="6083" spans="1:14" x14ac:dyDescent="0.3">
      <c r="A6083">
        <v>6082</v>
      </c>
      <c r="B6083" t="s">
        <v>4428</v>
      </c>
      <c r="C6083" s="2">
        <v>45642</v>
      </c>
      <c r="D6083" t="s">
        <v>24</v>
      </c>
      <c r="E6083" t="s">
        <v>30</v>
      </c>
      <c r="F6083" t="s">
        <v>27</v>
      </c>
      <c r="G6083">
        <v>6</v>
      </c>
      <c r="H6083">
        <v>447.46</v>
      </c>
      <c r="I6083">
        <v>0.1</v>
      </c>
      <c r="J6083">
        <v>2416.2800000000002</v>
      </c>
      <c r="K6083">
        <v>1517.21</v>
      </c>
      <c r="L6083">
        <v>899.07</v>
      </c>
      <c r="M6083" t="s">
        <v>40</v>
      </c>
      <c r="N6083" t="str">
        <f t="shared" ref="N6083:N6146" si="95">_xlfn.IFS(I6083=0,"No Discount",I6083&gt;=0.21,"High",I6083&gt;=0.11,"Medium",I6083&gt;=0.01,"Low")</f>
        <v>Low</v>
      </c>
    </row>
    <row r="6084" spans="1:14" x14ac:dyDescent="0.3">
      <c r="A6084">
        <v>6083</v>
      </c>
      <c r="B6084" t="s">
        <v>4374</v>
      </c>
      <c r="C6084" s="2">
        <v>45638</v>
      </c>
      <c r="D6084" t="s">
        <v>14</v>
      </c>
      <c r="E6084" t="s">
        <v>33</v>
      </c>
      <c r="F6084" t="s">
        <v>16</v>
      </c>
      <c r="G6084">
        <v>7</v>
      </c>
      <c r="H6084">
        <v>263.49</v>
      </c>
      <c r="I6084">
        <v>0.28000000000000003</v>
      </c>
      <c r="J6084">
        <v>1327.99</v>
      </c>
      <c r="K6084">
        <v>697.34</v>
      </c>
      <c r="L6084">
        <v>630.65</v>
      </c>
      <c r="M6084" t="s">
        <v>46</v>
      </c>
      <c r="N6084" t="str">
        <f t="shared" si="95"/>
        <v>High</v>
      </c>
    </row>
    <row r="6085" spans="1:14" x14ac:dyDescent="0.3">
      <c r="A6085">
        <v>6084</v>
      </c>
      <c r="B6085" t="s">
        <v>4429</v>
      </c>
      <c r="C6085" s="2">
        <v>45534</v>
      </c>
      <c r="D6085" t="s">
        <v>19</v>
      </c>
      <c r="E6085" t="s">
        <v>15</v>
      </c>
      <c r="F6085" t="s">
        <v>16</v>
      </c>
      <c r="G6085">
        <v>2</v>
      </c>
      <c r="H6085">
        <v>146.25</v>
      </c>
      <c r="I6085">
        <v>0.1</v>
      </c>
      <c r="J6085">
        <v>263.25</v>
      </c>
      <c r="K6085">
        <v>194.16</v>
      </c>
      <c r="L6085">
        <v>69.09</v>
      </c>
      <c r="M6085" t="s">
        <v>28</v>
      </c>
      <c r="N6085" t="str">
        <f t="shared" si="95"/>
        <v>Low</v>
      </c>
    </row>
    <row r="6086" spans="1:14" x14ac:dyDescent="0.3">
      <c r="A6086">
        <v>6085</v>
      </c>
      <c r="B6086" t="s">
        <v>4430</v>
      </c>
      <c r="C6086" s="2">
        <v>45316</v>
      </c>
      <c r="D6086" t="s">
        <v>19</v>
      </c>
      <c r="E6086" t="s">
        <v>20</v>
      </c>
      <c r="F6086" t="s">
        <v>27</v>
      </c>
      <c r="G6086">
        <v>7</v>
      </c>
      <c r="H6086">
        <v>50.69</v>
      </c>
      <c r="I6086">
        <v>0.08</v>
      </c>
      <c r="J6086">
        <v>326.44</v>
      </c>
      <c r="K6086">
        <v>212.7</v>
      </c>
      <c r="L6086">
        <v>113.74</v>
      </c>
      <c r="M6086" t="s">
        <v>40</v>
      </c>
      <c r="N6086" t="str">
        <f t="shared" si="95"/>
        <v>Low</v>
      </c>
    </row>
    <row r="6087" spans="1:14" x14ac:dyDescent="0.3">
      <c r="A6087">
        <v>6086</v>
      </c>
      <c r="B6087" t="s">
        <v>4431</v>
      </c>
      <c r="C6087" s="2">
        <v>45437</v>
      </c>
      <c r="D6087" t="s">
        <v>19</v>
      </c>
      <c r="E6087" t="s">
        <v>15</v>
      </c>
      <c r="F6087" t="s">
        <v>16</v>
      </c>
      <c r="G6087">
        <v>3</v>
      </c>
      <c r="H6087">
        <v>181.91</v>
      </c>
      <c r="I6087">
        <v>0.19</v>
      </c>
      <c r="J6087">
        <v>442.04</v>
      </c>
      <c r="K6087">
        <v>246</v>
      </c>
      <c r="L6087">
        <v>196.04</v>
      </c>
      <c r="M6087" t="s">
        <v>17</v>
      </c>
      <c r="N6087" t="str">
        <f t="shared" si="95"/>
        <v>Medium</v>
      </c>
    </row>
    <row r="6088" spans="1:14" x14ac:dyDescent="0.3">
      <c r="A6088">
        <v>6087</v>
      </c>
      <c r="B6088" t="s">
        <v>3888</v>
      </c>
      <c r="C6088" s="2">
        <v>45639</v>
      </c>
      <c r="D6088" t="s">
        <v>14</v>
      </c>
      <c r="E6088" t="s">
        <v>15</v>
      </c>
      <c r="F6088" t="s">
        <v>27</v>
      </c>
      <c r="G6088">
        <v>7</v>
      </c>
      <c r="H6088">
        <v>120.16</v>
      </c>
      <c r="I6088">
        <v>0.15</v>
      </c>
      <c r="J6088">
        <v>714.95</v>
      </c>
      <c r="K6088">
        <v>543.74</v>
      </c>
      <c r="L6088">
        <v>171.21</v>
      </c>
      <c r="M6088" t="s">
        <v>40</v>
      </c>
      <c r="N6088" t="str">
        <f t="shared" si="95"/>
        <v>Medium</v>
      </c>
    </row>
    <row r="6089" spans="1:14" x14ac:dyDescent="0.3">
      <c r="A6089">
        <v>6088</v>
      </c>
      <c r="B6089" t="s">
        <v>4432</v>
      </c>
      <c r="C6089" s="2">
        <v>45579</v>
      </c>
      <c r="D6089" t="s">
        <v>39</v>
      </c>
      <c r="E6089" t="s">
        <v>15</v>
      </c>
      <c r="F6089" t="s">
        <v>27</v>
      </c>
      <c r="G6089">
        <v>7</v>
      </c>
      <c r="H6089">
        <v>52</v>
      </c>
      <c r="I6089">
        <v>0.04</v>
      </c>
      <c r="J6089">
        <v>349.44</v>
      </c>
      <c r="K6089">
        <v>262.52</v>
      </c>
      <c r="L6089">
        <v>86.92</v>
      </c>
      <c r="M6089" t="s">
        <v>17</v>
      </c>
      <c r="N6089" t="str">
        <f t="shared" si="95"/>
        <v>Low</v>
      </c>
    </row>
    <row r="6090" spans="1:14" x14ac:dyDescent="0.3">
      <c r="A6090">
        <v>6089</v>
      </c>
      <c r="B6090" t="s">
        <v>4433</v>
      </c>
      <c r="C6090" s="2">
        <v>45489</v>
      </c>
      <c r="D6090" t="s">
        <v>39</v>
      </c>
      <c r="E6090" t="s">
        <v>15</v>
      </c>
      <c r="F6090" t="s">
        <v>16</v>
      </c>
      <c r="G6090">
        <v>1</v>
      </c>
      <c r="H6090">
        <v>335.46</v>
      </c>
      <c r="I6090">
        <v>0.13</v>
      </c>
      <c r="J6090">
        <v>291.85000000000002</v>
      </c>
      <c r="K6090">
        <v>217.73</v>
      </c>
      <c r="L6090">
        <v>74.12</v>
      </c>
      <c r="M6090" t="s">
        <v>46</v>
      </c>
      <c r="N6090" t="str">
        <f t="shared" si="95"/>
        <v>Medium</v>
      </c>
    </row>
    <row r="6091" spans="1:14" x14ac:dyDescent="0.3">
      <c r="A6091">
        <v>6090</v>
      </c>
      <c r="B6091" t="s">
        <v>285</v>
      </c>
      <c r="C6091" s="2">
        <v>45633</v>
      </c>
      <c r="D6091" t="s">
        <v>39</v>
      </c>
      <c r="E6091" t="s">
        <v>15</v>
      </c>
      <c r="F6091" t="s">
        <v>21</v>
      </c>
      <c r="G6091">
        <v>7</v>
      </c>
      <c r="H6091">
        <v>59.06</v>
      </c>
      <c r="I6091">
        <v>0.18</v>
      </c>
      <c r="J6091">
        <v>339</v>
      </c>
      <c r="K6091">
        <v>202.92</v>
      </c>
      <c r="L6091">
        <v>136.08000000000001</v>
      </c>
      <c r="M6091" t="s">
        <v>46</v>
      </c>
      <c r="N6091" t="str">
        <f t="shared" si="95"/>
        <v>Medium</v>
      </c>
    </row>
    <row r="6092" spans="1:14" x14ac:dyDescent="0.3">
      <c r="A6092">
        <v>6091</v>
      </c>
      <c r="B6092" t="s">
        <v>2079</v>
      </c>
      <c r="C6092" s="2">
        <v>45593</v>
      </c>
      <c r="D6092" t="s">
        <v>19</v>
      </c>
      <c r="E6092" t="s">
        <v>20</v>
      </c>
      <c r="F6092" t="s">
        <v>21</v>
      </c>
      <c r="G6092">
        <v>10</v>
      </c>
      <c r="H6092">
        <v>209.97</v>
      </c>
      <c r="I6092">
        <v>0.22</v>
      </c>
      <c r="J6092">
        <v>1637.77</v>
      </c>
      <c r="K6092">
        <v>991.37</v>
      </c>
      <c r="L6092">
        <v>646.4</v>
      </c>
      <c r="M6092" t="s">
        <v>46</v>
      </c>
      <c r="N6092" t="str">
        <f t="shared" si="95"/>
        <v>High</v>
      </c>
    </row>
    <row r="6093" spans="1:14" x14ac:dyDescent="0.3">
      <c r="A6093">
        <v>6092</v>
      </c>
      <c r="B6093" t="s">
        <v>4434</v>
      </c>
      <c r="C6093" s="2">
        <v>45505</v>
      </c>
      <c r="D6093" t="s">
        <v>19</v>
      </c>
      <c r="E6093" t="s">
        <v>15</v>
      </c>
      <c r="F6093" t="s">
        <v>21</v>
      </c>
      <c r="G6093">
        <v>8</v>
      </c>
      <c r="H6093">
        <v>269.19</v>
      </c>
      <c r="I6093">
        <v>0.28999999999999998</v>
      </c>
      <c r="J6093">
        <v>1529</v>
      </c>
      <c r="K6093">
        <v>861.71</v>
      </c>
      <c r="L6093">
        <v>667.29</v>
      </c>
      <c r="M6093" t="s">
        <v>28</v>
      </c>
      <c r="N6093" t="str">
        <f t="shared" si="95"/>
        <v>High</v>
      </c>
    </row>
    <row r="6094" spans="1:14" x14ac:dyDescent="0.3">
      <c r="A6094">
        <v>6093</v>
      </c>
      <c r="B6094" t="s">
        <v>4435</v>
      </c>
      <c r="C6094" s="2">
        <v>45371</v>
      </c>
      <c r="D6094" t="s">
        <v>24</v>
      </c>
      <c r="E6094" t="s">
        <v>20</v>
      </c>
      <c r="F6094" t="s">
        <v>27</v>
      </c>
      <c r="G6094">
        <v>10</v>
      </c>
      <c r="H6094">
        <v>493.55</v>
      </c>
      <c r="I6094">
        <v>0.23</v>
      </c>
      <c r="J6094">
        <v>3800.34</v>
      </c>
      <c r="K6094">
        <v>1908.61</v>
      </c>
      <c r="L6094">
        <v>1891.73</v>
      </c>
      <c r="M6094" t="s">
        <v>46</v>
      </c>
      <c r="N6094" t="str">
        <f t="shared" si="95"/>
        <v>High</v>
      </c>
    </row>
    <row r="6095" spans="1:14" x14ac:dyDescent="0.3">
      <c r="A6095">
        <v>6094</v>
      </c>
      <c r="B6095" t="s">
        <v>4436</v>
      </c>
      <c r="C6095" s="2">
        <v>45456</v>
      </c>
      <c r="D6095" t="s">
        <v>39</v>
      </c>
      <c r="E6095" t="s">
        <v>25</v>
      </c>
      <c r="F6095" t="s">
        <v>21</v>
      </c>
      <c r="G6095">
        <v>7</v>
      </c>
      <c r="H6095">
        <v>125.37</v>
      </c>
      <c r="I6095">
        <v>0.25</v>
      </c>
      <c r="J6095">
        <v>658.19</v>
      </c>
      <c r="K6095">
        <v>440.96</v>
      </c>
      <c r="L6095">
        <v>217.23</v>
      </c>
      <c r="M6095" t="s">
        <v>28</v>
      </c>
      <c r="N6095" t="str">
        <f t="shared" si="95"/>
        <v>High</v>
      </c>
    </row>
    <row r="6096" spans="1:14" x14ac:dyDescent="0.3">
      <c r="A6096">
        <v>6095</v>
      </c>
      <c r="B6096" t="s">
        <v>3084</v>
      </c>
      <c r="C6096" s="2">
        <v>45379</v>
      </c>
      <c r="D6096" t="s">
        <v>39</v>
      </c>
      <c r="E6096" t="s">
        <v>30</v>
      </c>
      <c r="F6096" t="s">
        <v>16</v>
      </c>
      <c r="G6096">
        <v>8</v>
      </c>
      <c r="H6096">
        <v>216.32</v>
      </c>
      <c r="I6096">
        <v>7.0000000000000007E-2</v>
      </c>
      <c r="J6096">
        <v>1609.42</v>
      </c>
      <c r="K6096">
        <v>960.99</v>
      </c>
      <c r="L6096">
        <v>648.42999999999995</v>
      </c>
      <c r="M6096" t="s">
        <v>22</v>
      </c>
      <c r="N6096" t="str">
        <f t="shared" si="95"/>
        <v>Low</v>
      </c>
    </row>
    <row r="6097" spans="1:14" x14ac:dyDescent="0.3">
      <c r="A6097">
        <v>6096</v>
      </c>
      <c r="B6097" t="s">
        <v>4437</v>
      </c>
      <c r="C6097" s="2">
        <v>45600</v>
      </c>
      <c r="D6097" t="s">
        <v>39</v>
      </c>
      <c r="E6097" t="s">
        <v>33</v>
      </c>
      <c r="F6097" t="s">
        <v>16</v>
      </c>
      <c r="G6097">
        <v>5</v>
      </c>
      <c r="H6097">
        <v>231.6</v>
      </c>
      <c r="I6097">
        <v>0.23</v>
      </c>
      <c r="J6097">
        <v>891.66</v>
      </c>
      <c r="K6097">
        <v>542.72</v>
      </c>
      <c r="L6097">
        <v>348.94</v>
      </c>
      <c r="M6097" t="s">
        <v>17</v>
      </c>
      <c r="N6097" t="str">
        <f t="shared" si="95"/>
        <v>High</v>
      </c>
    </row>
    <row r="6098" spans="1:14" x14ac:dyDescent="0.3">
      <c r="A6098">
        <v>6097</v>
      </c>
      <c r="B6098" t="s">
        <v>4438</v>
      </c>
      <c r="C6098" s="2">
        <v>45305</v>
      </c>
      <c r="D6098" t="s">
        <v>39</v>
      </c>
      <c r="E6098" t="s">
        <v>25</v>
      </c>
      <c r="F6098" t="s">
        <v>16</v>
      </c>
      <c r="G6098">
        <v>3</v>
      </c>
      <c r="H6098">
        <v>465.48</v>
      </c>
      <c r="I6098">
        <v>0.05</v>
      </c>
      <c r="J6098">
        <v>1326.62</v>
      </c>
      <c r="K6098">
        <v>689.17</v>
      </c>
      <c r="L6098">
        <v>637.45000000000005</v>
      </c>
      <c r="M6098" t="s">
        <v>40</v>
      </c>
      <c r="N6098" t="str">
        <f t="shared" si="95"/>
        <v>Low</v>
      </c>
    </row>
    <row r="6099" spans="1:14" x14ac:dyDescent="0.3">
      <c r="A6099">
        <v>6098</v>
      </c>
      <c r="B6099" t="s">
        <v>4439</v>
      </c>
      <c r="C6099" s="2">
        <v>45363</v>
      </c>
      <c r="D6099" t="s">
        <v>39</v>
      </c>
      <c r="E6099" t="s">
        <v>20</v>
      </c>
      <c r="F6099" t="s">
        <v>16</v>
      </c>
      <c r="G6099">
        <v>8</v>
      </c>
      <c r="H6099">
        <v>320.74</v>
      </c>
      <c r="I6099">
        <v>0.02</v>
      </c>
      <c r="J6099">
        <v>2514.6</v>
      </c>
      <c r="K6099">
        <v>1547.94</v>
      </c>
      <c r="L6099">
        <v>966.66</v>
      </c>
      <c r="M6099" t="s">
        <v>22</v>
      </c>
      <c r="N6099" t="str">
        <f t="shared" si="95"/>
        <v>Low</v>
      </c>
    </row>
    <row r="6100" spans="1:14" x14ac:dyDescent="0.3">
      <c r="A6100">
        <v>6099</v>
      </c>
      <c r="B6100" t="s">
        <v>4440</v>
      </c>
      <c r="C6100" s="2">
        <v>45650</v>
      </c>
      <c r="D6100" t="s">
        <v>39</v>
      </c>
      <c r="E6100" t="s">
        <v>25</v>
      </c>
      <c r="F6100" t="s">
        <v>21</v>
      </c>
      <c r="G6100">
        <v>6</v>
      </c>
      <c r="H6100">
        <v>436.09</v>
      </c>
      <c r="I6100">
        <v>0.12</v>
      </c>
      <c r="J6100">
        <v>2302.56</v>
      </c>
      <c r="K6100">
        <v>1735.07</v>
      </c>
      <c r="L6100">
        <v>567.49</v>
      </c>
      <c r="M6100" t="s">
        <v>17</v>
      </c>
      <c r="N6100" t="str">
        <f t="shared" si="95"/>
        <v>Medium</v>
      </c>
    </row>
    <row r="6101" spans="1:14" x14ac:dyDescent="0.3">
      <c r="A6101">
        <v>6100</v>
      </c>
      <c r="B6101" t="s">
        <v>4441</v>
      </c>
      <c r="C6101" s="2">
        <v>45338</v>
      </c>
      <c r="D6101" t="s">
        <v>24</v>
      </c>
      <c r="E6101" t="s">
        <v>25</v>
      </c>
      <c r="F6101" t="s">
        <v>16</v>
      </c>
      <c r="G6101">
        <v>6</v>
      </c>
      <c r="H6101">
        <v>395.97</v>
      </c>
      <c r="I6101">
        <v>0.21</v>
      </c>
      <c r="J6101">
        <v>1876.9</v>
      </c>
      <c r="K6101">
        <v>1466</v>
      </c>
      <c r="L6101">
        <v>410.9</v>
      </c>
      <c r="M6101" t="s">
        <v>28</v>
      </c>
      <c r="N6101" t="str">
        <f t="shared" si="95"/>
        <v>High</v>
      </c>
    </row>
    <row r="6102" spans="1:14" x14ac:dyDescent="0.3">
      <c r="A6102">
        <v>6101</v>
      </c>
      <c r="B6102" t="s">
        <v>4386</v>
      </c>
      <c r="C6102" s="2">
        <v>45360</v>
      </c>
      <c r="D6102" t="s">
        <v>14</v>
      </c>
      <c r="E6102" t="s">
        <v>33</v>
      </c>
      <c r="F6102" t="s">
        <v>21</v>
      </c>
      <c r="G6102">
        <v>3</v>
      </c>
      <c r="H6102">
        <v>108.93</v>
      </c>
      <c r="I6102">
        <v>0.28999999999999998</v>
      </c>
      <c r="J6102">
        <v>232.02</v>
      </c>
      <c r="K6102">
        <v>156.16</v>
      </c>
      <c r="L6102">
        <v>75.86</v>
      </c>
      <c r="M6102" t="s">
        <v>40</v>
      </c>
      <c r="N6102" t="str">
        <f t="shared" si="95"/>
        <v>High</v>
      </c>
    </row>
    <row r="6103" spans="1:14" x14ac:dyDescent="0.3">
      <c r="A6103">
        <v>6102</v>
      </c>
      <c r="B6103" t="s">
        <v>2013</v>
      </c>
      <c r="C6103" s="2">
        <v>45405</v>
      </c>
      <c r="D6103" t="s">
        <v>24</v>
      </c>
      <c r="E6103" t="s">
        <v>25</v>
      </c>
      <c r="F6103" t="s">
        <v>21</v>
      </c>
      <c r="G6103">
        <v>7</v>
      </c>
      <c r="H6103">
        <v>414.94</v>
      </c>
      <c r="I6103">
        <v>0.05</v>
      </c>
      <c r="J6103">
        <v>2759.35</v>
      </c>
      <c r="K6103">
        <v>2123.27</v>
      </c>
      <c r="L6103">
        <v>636.08000000000004</v>
      </c>
      <c r="M6103" t="s">
        <v>46</v>
      </c>
      <c r="N6103" t="str">
        <f t="shared" si="95"/>
        <v>Low</v>
      </c>
    </row>
    <row r="6104" spans="1:14" x14ac:dyDescent="0.3">
      <c r="A6104">
        <v>6103</v>
      </c>
      <c r="B6104" t="s">
        <v>4442</v>
      </c>
      <c r="C6104" s="2">
        <v>45445</v>
      </c>
      <c r="D6104" t="s">
        <v>24</v>
      </c>
      <c r="E6104" t="s">
        <v>33</v>
      </c>
      <c r="F6104" t="s">
        <v>16</v>
      </c>
      <c r="G6104">
        <v>4</v>
      </c>
      <c r="H6104">
        <v>399.58</v>
      </c>
      <c r="I6104">
        <v>0.17</v>
      </c>
      <c r="J6104">
        <v>1326.61</v>
      </c>
      <c r="K6104">
        <v>756.57</v>
      </c>
      <c r="L6104">
        <v>570.04</v>
      </c>
      <c r="M6104" t="s">
        <v>28</v>
      </c>
      <c r="N6104" t="str">
        <f t="shared" si="95"/>
        <v>Medium</v>
      </c>
    </row>
    <row r="6105" spans="1:14" x14ac:dyDescent="0.3">
      <c r="A6105">
        <v>6104</v>
      </c>
      <c r="B6105" t="s">
        <v>1128</v>
      </c>
      <c r="C6105" s="2">
        <v>45325</v>
      </c>
      <c r="D6105" t="s">
        <v>14</v>
      </c>
      <c r="E6105" t="s">
        <v>25</v>
      </c>
      <c r="F6105" t="s">
        <v>21</v>
      </c>
      <c r="G6105">
        <v>6</v>
      </c>
      <c r="H6105">
        <v>316.38</v>
      </c>
      <c r="I6105">
        <v>0.09</v>
      </c>
      <c r="J6105">
        <v>1727.43</v>
      </c>
      <c r="K6105">
        <v>1224.4100000000001</v>
      </c>
      <c r="L6105">
        <v>503.02</v>
      </c>
      <c r="M6105" t="s">
        <v>17</v>
      </c>
      <c r="N6105" t="str">
        <f t="shared" si="95"/>
        <v>Low</v>
      </c>
    </row>
    <row r="6106" spans="1:14" x14ac:dyDescent="0.3">
      <c r="A6106">
        <v>6105</v>
      </c>
      <c r="B6106" t="s">
        <v>4443</v>
      </c>
      <c r="C6106" s="2">
        <v>45432</v>
      </c>
      <c r="D6106" t="s">
        <v>14</v>
      </c>
      <c r="E6106" t="s">
        <v>33</v>
      </c>
      <c r="F6106" t="s">
        <v>16</v>
      </c>
      <c r="G6106">
        <v>6</v>
      </c>
      <c r="H6106">
        <v>319.11</v>
      </c>
      <c r="I6106">
        <v>0.14000000000000001</v>
      </c>
      <c r="J6106">
        <v>1646.61</v>
      </c>
      <c r="K6106">
        <v>1061.06</v>
      </c>
      <c r="L6106">
        <v>585.54999999999995</v>
      </c>
      <c r="M6106" t="s">
        <v>40</v>
      </c>
      <c r="N6106" t="str">
        <f t="shared" si="95"/>
        <v>Medium</v>
      </c>
    </row>
    <row r="6107" spans="1:14" x14ac:dyDescent="0.3">
      <c r="A6107">
        <v>6106</v>
      </c>
      <c r="B6107" t="s">
        <v>4444</v>
      </c>
      <c r="C6107" s="2">
        <v>45578</v>
      </c>
      <c r="D6107" t="s">
        <v>24</v>
      </c>
      <c r="E6107" t="s">
        <v>25</v>
      </c>
      <c r="F6107" t="s">
        <v>27</v>
      </c>
      <c r="G6107">
        <v>2</v>
      </c>
      <c r="H6107">
        <v>466.65</v>
      </c>
      <c r="I6107">
        <v>0.19</v>
      </c>
      <c r="J6107">
        <v>755.97</v>
      </c>
      <c r="K6107">
        <v>468.74</v>
      </c>
      <c r="L6107">
        <v>287.23</v>
      </c>
      <c r="M6107" t="s">
        <v>46</v>
      </c>
      <c r="N6107" t="str">
        <f t="shared" si="95"/>
        <v>Medium</v>
      </c>
    </row>
    <row r="6108" spans="1:14" x14ac:dyDescent="0.3">
      <c r="A6108">
        <v>6107</v>
      </c>
      <c r="B6108" t="s">
        <v>4445</v>
      </c>
      <c r="C6108" s="2">
        <v>45434</v>
      </c>
      <c r="D6108" t="s">
        <v>19</v>
      </c>
      <c r="E6108" t="s">
        <v>30</v>
      </c>
      <c r="F6108" t="s">
        <v>21</v>
      </c>
      <c r="G6108">
        <v>8</v>
      </c>
      <c r="H6108">
        <v>325.44</v>
      </c>
      <c r="I6108">
        <v>0.04</v>
      </c>
      <c r="J6108">
        <v>2499.38</v>
      </c>
      <c r="K6108">
        <v>1655.76</v>
      </c>
      <c r="L6108">
        <v>843.62</v>
      </c>
      <c r="M6108" t="s">
        <v>17</v>
      </c>
      <c r="N6108" t="str">
        <f t="shared" si="95"/>
        <v>Low</v>
      </c>
    </row>
    <row r="6109" spans="1:14" x14ac:dyDescent="0.3">
      <c r="A6109">
        <v>6108</v>
      </c>
      <c r="B6109" t="s">
        <v>548</v>
      </c>
      <c r="C6109" s="2">
        <v>45593</v>
      </c>
      <c r="D6109" t="s">
        <v>14</v>
      </c>
      <c r="E6109" t="s">
        <v>33</v>
      </c>
      <c r="F6109" t="s">
        <v>16</v>
      </c>
      <c r="G6109">
        <v>10</v>
      </c>
      <c r="H6109">
        <v>343.53</v>
      </c>
      <c r="I6109">
        <v>0.1</v>
      </c>
      <c r="J6109">
        <v>3091.77</v>
      </c>
      <c r="K6109">
        <v>1628.71</v>
      </c>
      <c r="L6109">
        <v>1463.06</v>
      </c>
      <c r="M6109" t="s">
        <v>46</v>
      </c>
      <c r="N6109" t="str">
        <f t="shared" si="95"/>
        <v>Low</v>
      </c>
    </row>
    <row r="6110" spans="1:14" x14ac:dyDescent="0.3">
      <c r="A6110">
        <v>6109</v>
      </c>
      <c r="B6110" t="s">
        <v>718</v>
      </c>
      <c r="C6110" s="2">
        <v>45328</v>
      </c>
      <c r="D6110" t="s">
        <v>39</v>
      </c>
      <c r="E6110" t="s">
        <v>25</v>
      </c>
      <c r="F6110" t="s">
        <v>21</v>
      </c>
      <c r="G6110">
        <v>3</v>
      </c>
      <c r="H6110">
        <v>342.96</v>
      </c>
      <c r="I6110">
        <v>0.13</v>
      </c>
      <c r="J6110">
        <v>895.13</v>
      </c>
      <c r="K6110">
        <v>518.22</v>
      </c>
      <c r="L6110">
        <v>376.91</v>
      </c>
      <c r="M6110" t="s">
        <v>22</v>
      </c>
      <c r="N6110" t="str">
        <f t="shared" si="95"/>
        <v>Medium</v>
      </c>
    </row>
    <row r="6111" spans="1:14" x14ac:dyDescent="0.3">
      <c r="A6111">
        <v>6110</v>
      </c>
      <c r="B6111" t="s">
        <v>4446</v>
      </c>
      <c r="C6111" s="2">
        <v>45533</v>
      </c>
      <c r="D6111" t="s">
        <v>14</v>
      </c>
      <c r="E6111" t="s">
        <v>33</v>
      </c>
      <c r="F6111" t="s">
        <v>27</v>
      </c>
      <c r="G6111">
        <v>10</v>
      </c>
      <c r="H6111">
        <v>443.36</v>
      </c>
      <c r="I6111">
        <v>0.1</v>
      </c>
      <c r="J6111">
        <v>3990.24</v>
      </c>
      <c r="K6111">
        <v>2149.62</v>
      </c>
      <c r="L6111">
        <v>1840.62</v>
      </c>
      <c r="M6111" t="s">
        <v>17</v>
      </c>
      <c r="N6111" t="str">
        <f t="shared" si="95"/>
        <v>Low</v>
      </c>
    </row>
    <row r="6112" spans="1:14" x14ac:dyDescent="0.3">
      <c r="A6112">
        <v>6111</v>
      </c>
      <c r="B6112" t="s">
        <v>320</v>
      </c>
      <c r="C6112" s="2">
        <v>45407</v>
      </c>
      <c r="D6112" t="s">
        <v>24</v>
      </c>
      <c r="E6112" t="s">
        <v>30</v>
      </c>
      <c r="F6112" t="s">
        <v>16</v>
      </c>
      <c r="G6112">
        <v>9</v>
      </c>
      <c r="H6112">
        <v>206.54</v>
      </c>
      <c r="I6112">
        <v>7.0000000000000007E-2</v>
      </c>
      <c r="J6112">
        <v>1728.74</v>
      </c>
      <c r="K6112">
        <v>1120.26</v>
      </c>
      <c r="L6112">
        <v>608.48</v>
      </c>
      <c r="M6112" t="s">
        <v>46</v>
      </c>
      <c r="N6112" t="str">
        <f t="shared" si="95"/>
        <v>Low</v>
      </c>
    </row>
    <row r="6113" spans="1:14" x14ac:dyDescent="0.3">
      <c r="A6113">
        <v>6112</v>
      </c>
      <c r="B6113" t="s">
        <v>4447</v>
      </c>
      <c r="C6113" s="2">
        <v>45619</v>
      </c>
      <c r="D6113" t="s">
        <v>14</v>
      </c>
      <c r="E6113" t="s">
        <v>25</v>
      </c>
      <c r="F6113" t="s">
        <v>27</v>
      </c>
      <c r="G6113">
        <v>3</v>
      </c>
      <c r="H6113">
        <v>265.99</v>
      </c>
      <c r="I6113">
        <v>0.05</v>
      </c>
      <c r="J6113">
        <v>758.07</v>
      </c>
      <c r="K6113">
        <v>578.25</v>
      </c>
      <c r="L6113">
        <v>179.82</v>
      </c>
      <c r="M6113" t="s">
        <v>46</v>
      </c>
      <c r="N6113" t="str">
        <f t="shared" si="95"/>
        <v>Low</v>
      </c>
    </row>
    <row r="6114" spans="1:14" x14ac:dyDescent="0.3">
      <c r="A6114">
        <v>6113</v>
      </c>
      <c r="B6114" t="s">
        <v>4448</v>
      </c>
      <c r="C6114" s="2">
        <v>45608</v>
      </c>
      <c r="D6114" t="s">
        <v>14</v>
      </c>
      <c r="E6114" t="s">
        <v>30</v>
      </c>
      <c r="F6114" t="s">
        <v>21</v>
      </c>
      <c r="G6114">
        <v>7</v>
      </c>
      <c r="H6114">
        <v>58.62</v>
      </c>
      <c r="I6114">
        <v>0.28999999999999998</v>
      </c>
      <c r="J6114">
        <v>291.33999999999997</v>
      </c>
      <c r="K6114">
        <v>215.4</v>
      </c>
      <c r="L6114">
        <v>75.94</v>
      </c>
      <c r="M6114" t="s">
        <v>46</v>
      </c>
      <c r="N6114" t="str">
        <f t="shared" si="95"/>
        <v>High</v>
      </c>
    </row>
    <row r="6115" spans="1:14" x14ac:dyDescent="0.3">
      <c r="A6115">
        <v>6114</v>
      </c>
      <c r="B6115" t="s">
        <v>1917</v>
      </c>
      <c r="C6115" s="2">
        <v>45607</v>
      </c>
      <c r="D6115" t="s">
        <v>19</v>
      </c>
      <c r="E6115" t="s">
        <v>33</v>
      </c>
      <c r="F6115" t="s">
        <v>16</v>
      </c>
      <c r="G6115">
        <v>7</v>
      </c>
      <c r="H6115">
        <v>476.9</v>
      </c>
      <c r="I6115">
        <v>0.14000000000000001</v>
      </c>
      <c r="J6115">
        <v>2870.94</v>
      </c>
      <c r="K6115">
        <v>1940.83</v>
      </c>
      <c r="L6115">
        <v>930.11</v>
      </c>
      <c r="M6115" t="s">
        <v>46</v>
      </c>
      <c r="N6115" t="str">
        <f t="shared" si="95"/>
        <v>Medium</v>
      </c>
    </row>
    <row r="6116" spans="1:14" x14ac:dyDescent="0.3">
      <c r="A6116">
        <v>6115</v>
      </c>
      <c r="B6116" t="s">
        <v>4449</v>
      </c>
      <c r="C6116" s="2">
        <v>45531</v>
      </c>
      <c r="D6116" t="s">
        <v>39</v>
      </c>
      <c r="E6116" t="s">
        <v>15</v>
      </c>
      <c r="F6116" t="s">
        <v>16</v>
      </c>
      <c r="G6116">
        <v>4</v>
      </c>
      <c r="H6116">
        <v>74.180000000000007</v>
      </c>
      <c r="I6116">
        <v>0.18</v>
      </c>
      <c r="J6116">
        <v>243.31</v>
      </c>
      <c r="K6116">
        <v>176.88</v>
      </c>
      <c r="L6116">
        <v>66.430000000000007</v>
      </c>
      <c r="M6116" t="s">
        <v>40</v>
      </c>
      <c r="N6116" t="str">
        <f t="shared" si="95"/>
        <v>Medium</v>
      </c>
    </row>
    <row r="6117" spans="1:14" x14ac:dyDescent="0.3">
      <c r="A6117">
        <v>6116</v>
      </c>
      <c r="B6117" t="s">
        <v>2474</v>
      </c>
      <c r="C6117" s="2">
        <v>45393</v>
      </c>
      <c r="D6117" t="s">
        <v>14</v>
      </c>
      <c r="E6117" t="s">
        <v>15</v>
      </c>
      <c r="F6117" t="s">
        <v>16</v>
      </c>
      <c r="G6117">
        <v>10</v>
      </c>
      <c r="H6117">
        <v>443.72</v>
      </c>
      <c r="I6117">
        <v>0.27</v>
      </c>
      <c r="J6117">
        <v>3239.16</v>
      </c>
      <c r="K6117">
        <v>1779.12</v>
      </c>
      <c r="L6117">
        <v>1460.04</v>
      </c>
      <c r="M6117" t="s">
        <v>40</v>
      </c>
      <c r="N6117" t="str">
        <f t="shared" si="95"/>
        <v>High</v>
      </c>
    </row>
    <row r="6118" spans="1:14" x14ac:dyDescent="0.3">
      <c r="A6118">
        <v>6117</v>
      </c>
      <c r="B6118" t="s">
        <v>3789</v>
      </c>
      <c r="C6118" s="2">
        <v>45604</v>
      </c>
      <c r="D6118" t="s">
        <v>39</v>
      </c>
      <c r="E6118" t="s">
        <v>15</v>
      </c>
      <c r="F6118" t="s">
        <v>16</v>
      </c>
      <c r="G6118">
        <v>10</v>
      </c>
      <c r="H6118">
        <v>166.36</v>
      </c>
      <c r="I6118">
        <v>0.19</v>
      </c>
      <c r="J6118">
        <v>1347.52</v>
      </c>
      <c r="K6118">
        <v>875.31</v>
      </c>
      <c r="L6118">
        <v>472.21</v>
      </c>
      <c r="M6118" t="s">
        <v>17</v>
      </c>
      <c r="N6118" t="str">
        <f t="shared" si="95"/>
        <v>Medium</v>
      </c>
    </row>
    <row r="6119" spans="1:14" x14ac:dyDescent="0.3">
      <c r="A6119">
        <v>6118</v>
      </c>
      <c r="B6119" t="s">
        <v>3954</v>
      </c>
      <c r="C6119" s="2">
        <v>45547</v>
      </c>
      <c r="D6119" t="s">
        <v>19</v>
      </c>
      <c r="E6119" t="s">
        <v>20</v>
      </c>
      <c r="F6119" t="s">
        <v>27</v>
      </c>
      <c r="G6119">
        <v>7</v>
      </c>
      <c r="H6119">
        <v>124.19</v>
      </c>
      <c r="I6119">
        <v>0.21</v>
      </c>
      <c r="J6119">
        <v>686.77</v>
      </c>
      <c r="K6119">
        <v>496.63</v>
      </c>
      <c r="L6119">
        <v>190.14</v>
      </c>
      <c r="M6119" t="s">
        <v>40</v>
      </c>
      <c r="N6119" t="str">
        <f t="shared" si="95"/>
        <v>High</v>
      </c>
    </row>
    <row r="6120" spans="1:14" x14ac:dyDescent="0.3">
      <c r="A6120">
        <v>6119</v>
      </c>
      <c r="B6120" t="s">
        <v>4450</v>
      </c>
      <c r="C6120" s="2">
        <v>45411</v>
      </c>
      <c r="D6120" t="s">
        <v>24</v>
      </c>
      <c r="E6120" t="s">
        <v>33</v>
      </c>
      <c r="F6120" t="s">
        <v>16</v>
      </c>
      <c r="G6120">
        <v>6</v>
      </c>
      <c r="H6120">
        <v>396.19</v>
      </c>
      <c r="I6120">
        <v>0.26</v>
      </c>
      <c r="J6120">
        <v>1759.08</v>
      </c>
      <c r="K6120">
        <v>1248.8699999999999</v>
      </c>
      <c r="L6120">
        <v>510.21</v>
      </c>
      <c r="M6120" t="s">
        <v>17</v>
      </c>
      <c r="N6120" t="str">
        <f t="shared" si="95"/>
        <v>High</v>
      </c>
    </row>
    <row r="6121" spans="1:14" x14ac:dyDescent="0.3">
      <c r="A6121">
        <v>6120</v>
      </c>
      <c r="B6121" t="s">
        <v>4451</v>
      </c>
      <c r="C6121" s="2">
        <v>45488</v>
      </c>
      <c r="D6121" t="s">
        <v>39</v>
      </c>
      <c r="E6121" t="s">
        <v>20</v>
      </c>
      <c r="F6121" t="s">
        <v>21</v>
      </c>
      <c r="G6121">
        <v>5</v>
      </c>
      <c r="H6121">
        <v>349.91</v>
      </c>
      <c r="I6121">
        <v>0.05</v>
      </c>
      <c r="J6121">
        <v>1662.07</v>
      </c>
      <c r="K6121">
        <v>1127.9100000000001</v>
      </c>
      <c r="L6121">
        <v>534.16</v>
      </c>
      <c r="M6121" t="s">
        <v>46</v>
      </c>
      <c r="N6121" t="str">
        <f t="shared" si="95"/>
        <v>Low</v>
      </c>
    </row>
    <row r="6122" spans="1:14" x14ac:dyDescent="0.3">
      <c r="A6122">
        <v>6121</v>
      </c>
      <c r="B6122" t="s">
        <v>4168</v>
      </c>
      <c r="C6122" s="2">
        <v>45305</v>
      </c>
      <c r="D6122" t="s">
        <v>14</v>
      </c>
      <c r="E6122" t="s">
        <v>25</v>
      </c>
      <c r="F6122" t="s">
        <v>21</v>
      </c>
      <c r="G6122">
        <v>4</v>
      </c>
      <c r="H6122">
        <v>431.37</v>
      </c>
      <c r="I6122">
        <v>0.27</v>
      </c>
      <c r="J6122">
        <v>1259.5999999999999</v>
      </c>
      <c r="K6122">
        <v>992.68</v>
      </c>
      <c r="L6122">
        <v>266.92</v>
      </c>
      <c r="M6122" t="s">
        <v>22</v>
      </c>
      <c r="N6122" t="str">
        <f t="shared" si="95"/>
        <v>High</v>
      </c>
    </row>
    <row r="6123" spans="1:14" x14ac:dyDescent="0.3">
      <c r="A6123">
        <v>6122</v>
      </c>
      <c r="B6123" t="s">
        <v>4452</v>
      </c>
      <c r="C6123" s="2">
        <v>45359</v>
      </c>
      <c r="D6123" t="s">
        <v>19</v>
      </c>
      <c r="E6123" t="s">
        <v>20</v>
      </c>
      <c r="F6123" t="s">
        <v>21</v>
      </c>
      <c r="G6123">
        <v>9</v>
      </c>
      <c r="H6123">
        <v>394.62</v>
      </c>
      <c r="I6123">
        <v>0.28000000000000003</v>
      </c>
      <c r="J6123">
        <v>2557.14</v>
      </c>
      <c r="K6123">
        <v>1935.89</v>
      </c>
      <c r="L6123">
        <v>621.25</v>
      </c>
      <c r="M6123" t="s">
        <v>22</v>
      </c>
      <c r="N6123" t="str">
        <f t="shared" si="95"/>
        <v>High</v>
      </c>
    </row>
    <row r="6124" spans="1:14" x14ac:dyDescent="0.3">
      <c r="A6124">
        <v>6123</v>
      </c>
      <c r="B6124" t="s">
        <v>3325</v>
      </c>
      <c r="C6124" s="2">
        <v>45638</v>
      </c>
      <c r="D6124" t="s">
        <v>39</v>
      </c>
      <c r="E6124" t="s">
        <v>15</v>
      </c>
      <c r="F6124" t="s">
        <v>21</v>
      </c>
      <c r="G6124">
        <v>8</v>
      </c>
      <c r="H6124">
        <v>161.21</v>
      </c>
      <c r="I6124">
        <v>0.17</v>
      </c>
      <c r="J6124">
        <v>1070.43</v>
      </c>
      <c r="K6124">
        <v>608.63</v>
      </c>
      <c r="L6124">
        <v>461.8</v>
      </c>
      <c r="M6124" t="s">
        <v>46</v>
      </c>
      <c r="N6124" t="str">
        <f t="shared" si="95"/>
        <v>Medium</v>
      </c>
    </row>
    <row r="6125" spans="1:14" x14ac:dyDescent="0.3">
      <c r="A6125">
        <v>6124</v>
      </c>
      <c r="B6125" t="s">
        <v>3590</v>
      </c>
      <c r="C6125" s="2">
        <v>45494</v>
      </c>
      <c r="D6125" t="s">
        <v>19</v>
      </c>
      <c r="E6125" t="s">
        <v>25</v>
      </c>
      <c r="F6125" t="s">
        <v>16</v>
      </c>
      <c r="G6125">
        <v>5</v>
      </c>
      <c r="H6125">
        <v>416.03</v>
      </c>
      <c r="I6125">
        <v>0.01</v>
      </c>
      <c r="J6125">
        <v>2059.35</v>
      </c>
      <c r="K6125">
        <v>1571.86</v>
      </c>
      <c r="L6125">
        <v>487.49</v>
      </c>
      <c r="M6125" t="s">
        <v>40</v>
      </c>
      <c r="N6125" t="str">
        <f t="shared" si="95"/>
        <v>Low</v>
      </c>
    </row>
    <row r="6126" spans="1:14" x14ac:dyDescent="0.3">
      <c r="A6126">
        <v>6125</v>
      </c>
      <c r="B6126" t="s">
        <v>4453</v>
      </c>
      <c r="C6126" s="2">
        <v>45535</v>
      </c>
      <c r="D6126" t="s">
        <v>19</v>
      </c>
      <c r="E6126" t="s">
        <v>33</v>
      </c>
      <c r="F6126" t="s">
        <v>16</v>
      </c>
      <c r="G6126">
        <v>6</v>
      </c>
      <c r="H6126">
        <v>368.23</v>
      </c>
      <c r="I6126">
        <v>0.28999999999999998</v>
      </c>
      <c r="J6126">
        <v>1568.66</v>
      </c>
      <c r="K6126">
        <v>971.42</v>
      </c>
      <c r="L6126">
        <v>597.24</v>
      </c>
      <c r="M6126" t="s">
        <v>40</v>
      </c>
      <c r="N6126" t="str">
        <f t="shared" si="95"/>
        <v>High</v>
      </c>
    </row>
    <row r="6127" spans="1:14" x14ac:dyDescent="0.3">
      <c r="A6127">
        <v>6126</v>
      </c>
      <c r="B6127" t="s">
        <v>4454</v>
      </c>
      <c r="C6127" s="2">
        <v>45626</v>
      </c>
      <c r="D6127" t="s">
        <v>39</v>
      </c>
      <c r="E6127" t="s">
        <v>15</v>
      </c>
      <c r="F6127" t="s">
        <v>21</v>
      </c>
      <c r="G6127">
        <v>5</v>
      </c>
      <c r="H6127">
        <v>164.65</v>
      </c>
      <c r="I6127">
        <v>0.26</v>
      </c>
      <c r="J6127">
        <v>609.21</v>
      </c>
      <c r="K6127">
        <v>334.6</v>
      </c>
      <c r="L6127">
        <v>274.61</v>
      </c>
      <c r="M6127" t="s">
        <v>28</v>
      </c>
      <c r="N6127" t="str">
        <f t="shared" si="95"/>
        <v>High</v>
      </c>
    </row>
    <row r="6128" spans="1:14" x14ac:dyDescent="0.3">
      <c r="A6128">
        <v>6127</v>
      </c>
      <c r="B6128" t="s">
        <v>1630</v>
      </c>
      <c r="C6128" s="2">
        <v>45647</v>
      </c>
      <c r="D6128" t="s">
        <v>24</v>
      </c>
      <c r="E6128" t="s">
        <v>25</v>
      </c>
      <c r="F6128" t="s">
        <v>21</v>
      </c>
      <c r="G6128">
        <v>9</v>
      </c>
      <c r="H6128">
        <v>198.13</v>
      </c>
      <c r="I6128">
        <v>0.06</v>
      </c>
      <c r="J6128">
        <v>1676.18</v>
      </c>
      <c r="K6128">
        <v>1279.55</v>
      </c>
      <c r="L6128">
        <v>396.63</v>
      </c>
      <c r="M6128" t="s">
        <v>40</v>
      </c>
      <c r="N6128" t="str">
        <f t="shared" si="95"/>
        <v>Low</v>
      </c>
    </row>
    <row r="6129" spans="1:14" x14ac:dyDescent="0.3">
      <c r="A6129">
        <v>6128</v>
      </c>
      <c r="B6129" t="s">
        <v>4455</v>
      </c>
      <c r="C6129" s="2">
        <v>45450</v>
      </c>
      <c r="D6129" t="s">
        <v>39</v>
      </c>
      <c r="E6129" t="s">
        <v>20</v>
      </c>
      <c r="F6129" t="s">
        <v>21</v>
      </c>
      <c r="G6129">
        <v>7</v>
      </c>
      <c r="H6129">
        <v>266.52</v>
      </c>
      <c r="I6129">
        <v>0.09</v>
      </c>
      <c r="J6129">
        <v>1697.73</v>
      </c>
      <c r="K6129">
        <v>1103.42</v>
      </c>
      <c r="L6129">
        <v>594.30999999999995</v>
      </c>
      <c r="M6129" t="s">
        <v>17</v>
      </c>
      <c r="N6129" t="str">
        <f t="shared" si="95"/>
        <v>Low</v>
      </c>
    </row>
    <row r="6130" spans="1:14" x14ac:dyDescent="0.3">
      <c r="A6130">
        <v>6129</v>
      </c>
      <c r="B6130" t="s">
        <v>1469</v>
      </c>
      <c r="C6130" s="2">
        <v>45476</v>
      </c>
      <c r="D6130" t="s">
        <v>14</v>
      </c>
      <c r="E6130" t="s">
        <v>25</v>
      </c>
      <c r="F6130" t="s">
        <v>27</v>
      </c>
      <c r="G6130">
        <v>3</v>
      </c>
      <c r="H6130">
        <v>424.45</v>
      </c>
      <c r="I6130">
        <v>0.17</v>
      </c>
      <c r="J6130">
        <v>1056.8800000000001</v>
      </c>
      <c r="K6130">
        <v>579.85</v>
      </c>
      <c r="L6130">
        <v>477.03</v>
      </c>
      <c r="M6130" t="s">
        <v>17</v>
      </c>
      <c r="N6130" t="str">
        <f t="shared" si="95"/>
        <v>Medium</v>
      </c>
    </row>
    <row r="6131" spans="1:14" x14ac:dyDescent="0.3">
      <c r="A6131">
        <v>6130</v>
      </c>
      <c r="B6131" t="s">
        <v>1563</v>
      </c>
      <c r="C6131" s="2">
        <v>45523</v>
      </c>
      <c r="D6131" t="s">
        <v>14</v>
      </c>
      <c r="E6131" t="s">
        <v>15</v>
      </c>
      <c r="F6131" t="s">
        <v>27</v>
      </c>
      <c r="G6131">
        <v>7</v>
      </c>
      <c r="H6131">
        <v>414.7</v>
      </c>
      <c r="I6131">
        <v>0.03</v>
      </c>
      <c r="J6131">
        <v>2815.81</v>
      </c>
      <c r="K6131">
        <v>1717.15</v>
      </c>
      <c r="L6131">
        <v>1098.6600000000001</v>
      </c>
      <c r="M6131" t="s">
        <v>40</v>
      </c>
      <c r="N6131" t="str">
        <f t="shared" si="95"/>
        <v>Low</v>
      </c>
    </row>
    <row r="6132" spans="1:14" x14ac:dyDescent="0.3">
      <c r="A6132">
        <v>6131</v>
      </c>
      <c r="B6132" t="s">
        <v>4456</v>
      </c>
      <c r="C6132" s="2">
        <v>45583</v>
      </c>
      <c r="D6132" t="s">
        <v>14</v>
      </c>
      <c r="E6132" t="s">
        <v>15</v>
      </c>
      <c r="F6132" t="s">
        <v>16</v>
      </c>
      <c r="G6132">
        <v>5</v>
      </c>
      <c r="H6132">
        <v>112.29</v>
      </c>
      <c r="I6132">
        <v>0.06</v>
      </c>
      <c r="J6132">
        <v>527.76</v>
      </c>
      <c r="K6132">
        <v>323.42</v>
      </c>
      <c r="L6132">
        <v>204.34</v>
      </c>
      <c r="M6132" t="s">
        <v>22</v>
      </c>
      <c r="N6132" t="str">
        <f t="shared" si="95"/>
        <v>Low</v>
      </c>
    </row>
    <row r="6133" spans="1:14" x14ac:dyDescent="0.3">
      <c r="A6133">
        <v>6132</v>
      </c>
      <c r="B6133" t="s">
        <v>2746</v>
      </c>
      <c r="C6133" s="2">
        <v>45349</v>
      </c>
      <c r="D6133" t="s">
        <v>14</v>
      </c>
      <c r="E6133" t="s">
        <v>20</v>
      </c>
      <c r="F6133" t="s">
        <v>21</v>
      </c>
      <c r="G6133">
        <v>7</v>
      </c>
      <c r="H6133">
        <v>273.24</v>
      </c>
      <c r="I6133">
        <v>0.21</v>
      </c>
      <c r="J6133">
        <v>1511.02</v>
      </c>
      <c r="K6133">
        <v>761.84</v>
      </c>
      <c r="L6133">
        <v>749.18</v>
      </c>
      <c r="M6133" t="s">
        <v>28</v>
      </c>
      <c r="N6133" t="str">
        <f t="shared" si="95"/>
        <v>High</v>
      </c>
    </row>
    <row r="6134" spans="1:14" x14ac:dyDescent="0.3">
      <c r="A6134">
        <v>6133</v>
      </c>
      <c r="B6134" t="s">
        <v>4457</v>
      </c>
      <c r="C6134" s="2">
        <v>45576</v>
      </c>
      <c r="D6134" t="s">
        <v>19</v>
      </c>
      <c r="E6134" t="s">
        <v>25</v>
      </c>
      <c r="F6134" t="s">
        <v>27</v>
      </c>
      <c r="G6134">
        <v>10</v>
      </c>
      <c r="H6134">
        <v>96.92</v>
      </c>
      <c r="I6134">
        <v>0.15</v>
      </c>
      <c r="J6134">
        <v>823.82</v>
      </c>
      <c r="K6134">
        <v>499.95</v>
      </c>
      <c r="L6134">
        <v>323.87</v>
      </c>
      <c r="M6134" t="s">
        <v>40</v>
      </c>
      <c r="N6134" t="str">
        <f t="shared" si="95"/>
        <v>Medium</v>
      </c>
    </row>
    <row r="6135" spans="1:14" x14ac:dyDescent="0.3">
      <c r="A6135">
        <v>6134</v>
      </c>
      <c r="B6135" t="s">
        <v>2152</v>
      </c>
      <c r="C6135" s="2">
        <v>45415</v>
      </c>
      <c r="D6135" t="s">
        <v>24</v>
      </c>
      <c r="E6135" t="s">
        <v>33</v>
      </c>
      <c r="F6135" t="s">
        <v>27</v>
      </c>
      <c r="G6135">
        <v>7</v>
      </c>
      <c r="H6135">
        <v>195.84</v>
      </c>
      <c r="I6135">
        <v>0.26</v>
      </c>
      <c r="J6135">
        <v>1014.45</v>
      </c>
      <c r="K6135">
        <v>623.62</v>
      </c>
      <c r="L6135">
        <v>390.83</v>
      </c>
      <c r="M6135" t="s">
        <v>46</v>
      </c>
      <c r="N6135" t="str">
        <f t="shared" si="95"/>
        <v>High</v>
      </c>
    </row>
    <row r="6136" spans="1:14" x14ac:dyDescent="0.3">
      <c r="A6136">
        <v>6135</v>
      </c>
      <c r="B6136" t="s">
        <v>4458</v>
      </c>
      <c r="C6136" s="2">
        <v>45573</v>
      </c>
      <c r="D6136" t="s">
        <v>39</v>
      </c>
      <c r="E6136" t="s">
        <v>30</v>
      </c>
      <c r="F6136" t="s">
        <v>16</v>
      </c>
      <c r="G6136">
        <v>7</v>
      </c>
      <c r="H6136">
        <v>457.31</v>
      </c>
      <c r="I6136">
        <v>0.18</v>
      </c>
      <c r="J6136">
        <v>2624.96</v>
      </c>
      <c r="K6136">
        <v>1871.78</v>
      </c>
      <c r="L6136">
        <v>753.18</v>
      </c>
      <c r="M6136" t="s">
        <v>40</v>
      </c>
      <c r="N6136" t="str">
        <f t="shared" si="95"/>
        <v>Medium</v>
      </c>
    </row>
    <row r="6137" spans="1:14" x14ac:dyDescent="0.3">
      <c r="A6137">
        <v>6136</v>
      </c>
      <c r="B6137" t="s">
        <v>1158</v>
      </c>
      <c r="C6137" s="2">
        <v>45292</v>
      </c>
      <c r="D6137" t="s">
        <v>14</v>
      </c>
      <c r="E6137" t="s">
        <v>15</v>
      </c>
      <c r="F6137" t="s">
        <v>16</v>
      </c>
      <c r="G6137">
        <v>7</v>
      </c>
      <c r="H6137">
        <v>449.98</v>
      </c>
      <c r="I6137">
        <v>0.05</v>
      </c>
      <c r="J6137">
        <v>2992.37</v>
      </c>
      <c r="K6137">
        <v>2271.65</v>
      </c>
      <c r="L6137">
        <v>720.72</v>
      </c>
      <c r="M6137" t="s">
        <v>40</v>
      </c>
      <c r="N6137" t="str">
        <f t="shared" si="95"/>
        <v>Low</v>
      </c>
    </row>
    <row r="6138" spans="1:14" x14ac:dyDescent="0.3">
      <c r="A6138">
        <v>6137</v>
      </c>
      <c r="B6138" t="s">
        <v>3693</v>
      </c>
      <c r="C6138" s="2">
        <v>45380</v>
      </c>
      <c r="D6138" t="s">
        <v>19</v>
      </c>
      <c r="E6138" t="s">
        <v>30</v>
      </c>
      <c r="F6138" t="s">
        <v>27</v>
      </c>
      <c r="G6138">
        <v>7</v>
      </c>
      <c r="H6138">
        <v>453.63</v>
      </c>
      <c r="I6138">
        <v>0.01</v>
      </c>
      <c r="J6138">
        <v>3143.66</v>
      </c>
      <c r="K6138">
        <v>2192.62</v>
      </c>
      <c r="L6138">
        <v>951.04</v>
      </c>
      <c r="M6138" t="s">
        <v>17</v>
      </c>
      <c r="N6138" t="str">
        <f t="shared" si="95"/>
        <v>Low</v>
      </c>
    </row>
    <row r="6139" spans="1:14" x14ac:dyDescent="0.3">
      <c r="A6139">
        <v>6138</v>
      </c>
      <c r="B6139" t="s">
        <v>3222</v>
      </c>
      <c r="C6139" s="2">
        <v>45330</v>
      </c>
      <c r="D6139" t="s">
        <v>24</v>
      </c>
      <c r="E6139" t="s">
        <v>33</v>
      </c>
      <c r="F6139" t="s">
        <v>27</v>
      </c>
      <c r="G6139">
        <v>5</v>
      </c>
      <c r="H6139">
        <v>412.45</v>
      </c>
      <c r="I6139">
        <v>0</v>
      </c>
      <c r="J6139">
        <v>2062.25</v>
      </c>
      <c r="K6139">
        <v>1461.49</v>
      </c>
      <c r="L6139">
        <v>600.76</v>
      </c>
      <c r="M6139" t="s">
        <v>40</v>
      </c>
      <c r="N6139" t="str">
        <f t="shared" si="95"/>
        <v>No Discount</v>
      </c>
    </row>
    <row r="6140" spans="1:14" x14ac:dyDescent="0.3">
      <c r="A6140">
        <v>6139</v>
      </c>
      <c r="B6140" t="s">
        <v>4459</v>
      </c>
      <c r="C6140" s="2">
        <v>45566</v>
      </c>
      <c r="D6140" t="s">
        <v>39</v>
      </c>
      <c r="E6140" t="s">
        <v>15</v>
      </c>
      <c r="F6140" t="s">
        <v>16</v>
      </c>
      <c r="G6140">
        <v>4</v>
      </c>
      <c r="H6140">
        <v>227.3</v>
      </c>
      <c r="I6140">
        <v>0.12</v>
      </c>
      <c r="J6140">
        <v>800.1</v>
      </c>
      <c r="K6140">
        <v>483.99</v>
      </c>
      <c r="L6140">
        <v>316.11</v>
      </c>
      <c r="M6140" t="s">
        <v>22</v>
      </c>
      <c r="N6140" t="str">
        <f t="shared" si="95"/>
        <v>Medium</v>
      </c>
    </row>
    <row r="6141" spans="1:14" x14ac:dyDescent="0.3">
      <c r="A6141">
        <v>6140</v>
      </c>
      <c r="B6141" t="s">
        <v>4460</v>
      </c>
      <c r="C6141" s="2">
        <v>45351</v>
      </c>
      <c r="D6141" t="s">
        <v>39</v>
      </c>
      <c r="E6141" t="s">
        <v>33</v>
      </c>
      <c r="F6141" t="s">
        <v>16</v>
      </c>
      <c r="G6141">
        <v>4</v>
      </c>
      <c r="H6141">
        <v>120.83</v>
      </c>
      <c r="I6141">
        <v>0.08</v>
      </c>
      <c r="J6141">
        <v>444.65</v>
      </c>
      <c r="K6141">
        <v>233.47</v>
      </c>
      <c r="L6141">
        <v>211.18</v>
      </c>
      <c r="M6141" t="s">
        <v>17</v>
      </c>
      <c r="N6141" t="str">
        <f t="shared" si="95"/>
        <v>Low</v>
      </c>
    </row>
    <row r="6142" spans="1:14" x14ac:dyDescent="0.3">
      <c r="A6142">
        <v>6141</v>
      </c>
      <c r="B6142" t="s">
        <v>3049</v>
      </c>
      <c r="C6142" s="2">
        <v>45555</v>
      </c>
      <c r="D6142" t="s">
        <v>39</v>
      </c>
      <c r="E6142" t="s">
        <v>33</v>
      </c>
      <c r="F6142" t="s">
        <v>16</v>
      </c>
      <c r="G6142">
        <v>3</v>
      </c>
      <c r="H6142">
        <v>77.599999999999994</v>
      </c>
      <c r="I6142">
        <v>0</v>
      </c>
      <c r="J6142">
        <v>232.8</v>
      </c>
      <c r="K6142">
        <v>153.03</v>
      </c>
      <c r="L6142">
        <v>79.77</v>
      </c>
      <c r="M6142" t="s">
        <v>22</v>
      </c>
      <c r="N6142" t="str">
        <f t="shared" si="95"/>
        <v>No Discount</v>
      </c>
    </row>
    <row r="6143" spans="1:14" x14ac:dyDescent="0.3">
      <c r="A6143">
        <v>6142</v>
      </c>
      <c r="B6143" t="s">
        <v>4461</v>
      </c>
      <c r="C6143" s="2">
        <v>45536</v>
      </c>
      <c r="D6143" t="s">
        <v>14</v>
      </c>
      <c r="E6143" t="s">
        <v>33</v>
      </c>
      <c r="F6143" t="s">
        <v>21</v>
      </c>
      <c r="G6143">
        <v>7</v>
      </c>
      <c r="H6143">
        <v>17.93</v>
      </c>
      <c r="I6143">
        <v>0.19</v>
      </c>
      <c r="J6143">
        <v>101.66</v>
      </c>
      <c r="K6143">
        <v>57.11</v>
      </c>
      <c r="L6143">
        <v>44.55</v>
      </c>
      <c r="M6143" t="s">
        <v>40</v>
      </c>
      <c r="N6143" t="str">
        <f t="shared" si="95"/>
        <v>Medium</v>
      </c>
    </row>
    <row r="6144" spans="1:14" x14ac:dyDescent="0.3">
      <c r="A6144">
        <v>6143</v>
      </c>
      <c r="B6144" t="s">
        <v>4336</v>
      </c>
      <c r="C6144" s="2">
        <v>45488</v>
      </c>
      <c r="D6144" t="s">
        <v>14</v>
      </c>
      <c r="E6144" t="s">
        <v>15</v>
      </c>
      <c r="F6144" t="s">
        <v>16</v>
      </c>
      <c r="G6144">
        <v>10</v>
      </c>
      <c r="H6144">
        <v>115.04</v>
      </c>
      <c r="I6144">
        <v>0.08</v>
      </c>
      <c r="J6144">
        <v>1058.3699999999999</v>
      </c>
      <c r="K6144">
        <v>793.92</v>
      </c>
      <c r="L6144">
        <v>264.45</v>
      </c>
      <c r="M6144" t="s">
        <v>46</v>
      </c>
      <c r="N6144" t="str">
        <f t="shared" si="95"/>
        <v>Low</v>
      </c>
    </row>
    <row r="6145" spans="1:14" x14ac:dyDescent="0.3">
      <c r="A6145">
        <v>6144</v>
      </c>
      <c r="B6145" t="s">
        <v>4462</v>
      </c>
      <c r="C6145" s="2">
        <v>45562</v>
      </c>
      <c r="D6145" t="s">
        <v>14</v>
      </c>
      <c r="E6145" t="s">
        <v>20</v>
      </c>
      <c r="F6145" t="s">
        <v>21</v>
      </c>
      <c r="G6145">
        <v>1</v>
      </c>
      <c r="H6145">
        <v>206.34</v>
      </c>
      <c r="I6145">
        <v>0.12</v>
      </c>
      <c r="J6145">
        <v>181.58</v>
      </c>
      <c r="K6145">
        <v>120.2</v>
      </c>
      <c r="L6145">
        <v>61.38</v>
      </c>
      <c r="M6145" t="s">
        <v>28</v>
      </c>
      <c r="N6145" t="str">
        <f t="shared" si="95"/>
        <v>Medium</v>
      </c>
    </row>
    <row r="6146" spans="1:14" x14ac:dyDescent="0.3">
      <c r="A6146">
        <v>6145</v>
      </c>
      <c r="B6146" t="s">
        <v>4242</v>
      </c>
      <c r="C6146" s="2">
        <v>45351</v>
      </c>
      <c r="D6146" t="s">
        <v>14</v>
      </c>
      <c r="E6146" t="s">
        <v>25</v>
      </c>
      <c r="F6146" t="s">
        <v>21</v>
      </c>
      <c r="G6146">
        <v>8</v>
      </c>
      <c r="H6146">
        <v>111.46</v>
      </c>
      <c r="I6146">
        <v>0.12</v>
      </c>
      <c r="J6146">
        <v>784.68</v>
      </c>
      <c r="K6146">
        <v>584.82000000000005</v>
      </c>
      <c r="L6146">
        <v>199.86</v>
      </c>
      <c r="M6146" t="s">
        <v>40</v>
      </c>
      <c r="N6146" t="str">
        <f t="shared" si="95"/>
        <v>Medium</v>
      </c>
    </row>
    <row r="6147" spans="1:14" x14ac:dyDescent="0.3">
      <c r="A6147">
        <v>6146</v>
      </c>
      <c r="B6147" t="s">
        <v>4463</v>
      </c>
      <c r="C6147" s="2">
        <v>45528</v>
      </c>
      <c r="D6147" t="s">
        <v>24</v>
      </c>
      <c r="E6147" t="s">
        <v>30</v>
      </c>
      <c r="F6147" t="s">
        <v>27</v>
      </c>
      <c r="G6147">
        <v>1</v>
      </c>
      <c r="H6147">
        <v>250.68</v>
      </c>
      <c r="I6147">
        <v>0.18</v>
      </c>
      <c r="J6147">
        <v>205.56</v>
      </c>
      <c r="K6147">
        <v>111.78</v>
      </c>
      <c r="L6147">
        <v>93.78</v>
      </c>
      <c r="M6147" t="s">
        <v>22</v>
      </c>
      <c r="N6147" t="str">
        <f t="shared" ref="N6147:N6210" si="96">_xlfn.IFS(I6147=0,"No Discount",I6147&gt;=0.21,"High",I6147&gt;=0.11,"Medium",I6147&gt;=0.01,"Low")</f>
        <v>Medium</v>
      </c>
    </row>
    <row r="6148" spans="1:14" x14ac:dyDescent="0.3">
      <c r="A6148">
        <v>6147</v>
      </c>
      <c r="B6148" t="s">
        <v>1177</v>
      </c>
      <c r="C6148" s="2">
        <v>45512</v>
      </c>
      <c r="D6148" t="s">
        <v>14</v>
      </c>
      <c r="E6148" t="s">
        <v>30</v>
      </c>
      <c r="F6148" t="s">
        <v>16</v>
      </c>
      <c r="G6148">
        <v>10</v>
      </c>
      <c r="H6148">
        <v>408.92</v>
      </c>
      <c r="I6148">
        <v>0.01</v>
      </c>
      <c r="J6148">
        <v>4048.31</v>
      </c>
      <c r="K6148">
        <v>2522.7600000000002</v>
      </c>
      <c r="L6148">
        <v>1525.55</v>
      </c>
      <c r="M6148" t="s">
        <v>28</v>
      </c>
      <c r="N6148" t="str">
        <f t="shared" si="96"/>
        <v>Low</v>
      </c>
    </row>
    <row r="6149" spans="1:14" x14ac:dyDescent="0.3">
      <c r="A6149">
        <v>6148</v>
      </c>
      <c r="B6149" t="s">
        <v>949</v>
      </c>
      <c r="C6149" s="2">
        <v>45629</v>
      </c>
      <c r="D6149" t="s">
        <v>14</v>
      </c>
      <c r="E6149" t="s">
        <v>30</v>
      </c>
      <c r="F6149" t="s">
        <v>21</v>
      </c>
      <c r="G6149">
        <v>1</v>
      </c>
      <c r="H6149">
        <v>117.89</v>
      </c>
      <c r="I6149">
        <v>0.25</v>
      </c>
      <c r="J6149">
        <v>88.42</v>
      </c>
      <c r="K6149">
        <v>45.45</v>
      </c>
      <c r="L6149">
        <v>42.97</v>
      </c>
      <c r="M6149" t="s">
        <v>17</v>
      </c>
      <c r="N6149" t="str">
        <f t="shared" si="96"/>
        <v>High</v>
      </c>
    </row>
    <row r="6150" spans="1:14" x14ac:dyDescent="0.3">
      <c r="A6150">
        <v>6149</v>
      </c>
      <c r="B6150" t="s">
        <v>4464</v>
      </c>
      <c r="C6150" s="2">
        <v>45657</v>
      </c>
      <c r="D6150" t="s">
        <v>39</v>
      </c>
      <c r="E6150" t="s">
        <v>15</v>
      </c>
      <c r="F6150" t="s">
        <v>27</v>
      </c>
      <c r="G6150">
        <v>9</v>
      </c>
      <c r="H6150">
        <v>55.8</v>
      </c>
      <c r="I6150">
        <v>0.27</v>
      </c>
      <c r="J6150">
        <v>366.61</v>
      </c>
      <c r="K6150">
        <v>271.95999999999998</v>
      </c>
      <c r="L6150">
        <v>94.65</v>
      </c>
      <c r="M6150" t="s">
        <v>22</v>
      </c>
      <c r="N6150" t="str">
        <f t="shared" si="96"/>
        <v>High</v>
      </c>
    </row>
    <row r="6151" spans="1:14" x14ac:dyDescent="0.3">
      <c r="A6151">
        <v>6150</v>
      </c>
      <c r="B6151" t="s">
        <v>4465</v>
      </c>
      <c r="C6151" s="2">
        <v>45581</v>
      </c>
      <c r="D6151" t="s">
        <v>39</v>
      </c>
      <c r="E6151" t="s">
        <v>15</v>
      </c>
      <c r="F6151" t="s">
        <v>21</v>
      </c>
      <c r="G6151">
        <v>5</v>
      </c>
      <c r="H6151">
        <v>22.41</v>
      </c>
      <c r="I6151">
        <v>0.28000000000000003</v>
      </c>
      <c r="J6151">
        <v>80.680000000000007</v>
      </c>
      <c r="K6151">
        <v>47.09</v>
      </c>
      <c r="L6151">
        <v>33.590000000000003</v>
      </c>
      <c r="M6151" t="s">
        <v>28</v>
      </c>
      <c r="N6151" t="str">
        <f t="shared" si="96"/>
        <v>High</v>
      </c>
    </row>
    <row r="6152" spans="1:14" x14ac:dyDescent="0.3">
      <c r="A6152">
        <v>6151</v>
      </c>
      <c r="B6152" t="s">
        <v>4466</v>
      </c>
      <c r="C6152" s="2">
        <v>45499</v>
      </c>
      <c r="D6152" t="s">
        <v>19</v>
      </c>
      <c r="E6152" t="s">
        <v>20</v>
      </c>
      <c r="F6152" t="s">
        <v>27</v>
      </c>
      <c r="G6152">
        <v>1</v>
      </c>
      <c r="H6152">
        <v>404.89</v>
      </c>
      <c r="I6152">
        <v>0.3</v>
      </c>
      <c r="J6152">
        <v>283.42</v>
      </c>
      <c r="K6152">
        <v>215.18</v>
      </c>
      <c r="L6152">
        <v>68.239999999999995</v>
      </c>
      <c r="M6152" t="s">
        <v>40</v>
      </c>
      <c r="N6152" t="str">
        <f t="shared" si="96"/>
        <v>High</v>
      </c>
    </row>
    <row r="6153" spans="1:14" x14ac:dyDescent="0.3">
      <c r="A6153">
        <v>6152</v>
      </c>
      <c r="B6153" t="s">
        <v>3468</v>
      </c>
      <c r="C6153" s="2">
        <v>45514</v>
      </c>
      <c r="D6153" t="s">
        <v>39</v>
      </c>
      <c r="E6153" t="s">
        <v>25</v>
      </c>
      <c r="F6153" t="s">
        <v>16</v>
      </c>
      <c r="G6153">
        <v>2</v>
      </c>
      <c r="H6153">
        <v>16.309999999999999</v>
      </c>
      <c r="I6153">
        <v>0.25</v>
      </c>
      <c r="J6153">
        <v>24.46</v>
      </c>
      <c r="K6153">
        <v>18.03</v>
      </c>
      <c r="L6153">
        <v>6.43</v>
      </c>
      <c r="M6153" t="s">
        <v>17</v>
      </c>
      <c r="N6153" t="str">
        <f t="shared" si="96"/>
        <v>High</v>
      </c>
    </row>
    <row r="6154" spans="1:14" x14ac:dyDescent="0.3">
      <c r="A6154">
        <v>6153</v>
      </c>
      <c r="B6154" t="s">
        <v>4038</v>
      </c>
      <c r="C6154" s="2">
        <v>45504</v>
      </c>
      <c r="D6154" t="s">
        <v>19</v>
      </c>
      <c r="E6154" t="s">
        <v>33</v>
      </c>
      <c r="F6154" t="s">
        <v>27</v>
      </c>
      <c r="G6154">
        <v>10</v>
      </c>
      <c r="H6154">
        <v>469.84</v>
      </c>
      <c r="I6154">
        <v>0.18</v>
      </c>
      <c r="J6154">
        <v>3852.69</v>
      </c>
      <c r="K6154">
        <v>2881.12</v>
      </c>
      <c r="L6154">
        <v>971.57</v>
      </c>
      <c r="M6154" t="s">
        <v>46</v>
      </c>
      <c r="N6154" t="str">
        <f t="shared" si="96"/>
        <v>Medium</v>
      </c>
    </row>
    <row r="6155" spans="1:14" x14ac:dyDescent="0.3">
      <c r="A6155">
        <v>6154</v>
      </c>
      <c r="B6155" t="s">
        <v>2100</v>
      </c>
      <c r="C6155" s="2">
        <v>45295</v>
      </c>
      <c r="D6155" t="s">
        <v>24</v>
      </c>
      <c r="E6155" t="s">
        <v>25</v>
      </c>
      <c r="F6155" t="s">
        <v>21</v>
      </c>
      <c r="G6155">
        <v>10</v>
      </c>
      <c r="H6155">
        <v>324.52999999999997</v>
      </c>
      <c r="I6155">
        <v>0.1</v>
      </c>
      <c r="J6155">
        <v>2920.77</v>
      </c>
      <c r="K6155">
        <v>1487.81</v>
      </c>
      <c r="L6155">
        <v>1432.96</v>
      </c>
      <c r="M6155" t="s">
        <v>22</v>
      </c>
      <c r="N6155" t="str">
        <f t="shared" si="96"/>
        <v>Low</v>
      </c>
    </row>
    <row r="6156" spans="1:14" x14ac:dyDescent="0.3">
      <c r="A6156">
        <v>6155</v>
      </c>
      <c r="B6156" t="s">
        <v>2042</v>
      </c>
      <c r="C6156" s="2">
        <v>45420</v>
      </c>
      <c r="D6156" t="s">
        <v>19</v>
      </c>
      <c r="E6156" t="s">
        <v>20</v>
      </c>
      <c r="F6156" t="s">
        <v>27</v>
      </c>
      <c r="G6156">
        <v>3</v>
      </c>
      <c r="H6156">
        <v>471.16</v>
      </c>
      <c r="I6156">
        <v>0.26</v>
      </c>
      <c r="J6156">
        <v>1045.98</v>
      </c>
      <c r="K6156">
        <v>812.83</v>
      </c>
      <c r="L6156">
        <v>233.15</v>
      </c>
      <c r="M6156" t="s">
        <v>46</v>
      </c>
      <c r="N6156" t="str">
        <f t="shared" si="96"/>
        <v>High</v>
      </c>
    </row>
    <row r="6157" spans="1:14" x14ac:dyDescent="0.3">
      <c r="A6157">
        <v>6156</v>
      </c>
      <c r="B6157" t="s">
        <v>4467</v>
      </c>
      <c r="C6157" s="2">
        <v>45554</v>
      </c>
      <c r="D6157" t="s">
        <v>24</v>
      </c>
      <c r="E6157" t="s">
        <v>20</v>
      </c>
      <c r="F6157" t="s">
        <v>27</v>
      </c>
      <c r="G6157">
        <v>7</v>
      </c>
      <c r="H6157">
        <v>446.18</v>
      </c>
      <c r="I6157">
        <v>0.1</v>
      </c>
      <c r="J6157">
        <v>2810.93</v>
      </c>
      <c r="K6157">
        <v>2001.67</v>
      </c>
      <c r="L6157">
        <v>809.26</v>
      </c>
      <c r="M6157" t="s">
        <v>28</v>
      </c>
      <c r="N6157" t="str">
        <f t="shared" si="96"/>
        <v>Low</v>
      </c>
    </row>
    <row r="6158" spans="1:14" x14ac:dyDescent="0.3">
      <c r="A6158">
        <v>6157</v>
      </c>
      <c r="B6158" t="s">
        <v>4468</v>
      </c>
      <c r="C6158" s="2">
        <v>45629</v>
      </c>
      <c r="D6158" t="s">
        <v>39</v>
      </c>
      <c r="E6158" t="s">
        <v>20</v>
      </c>
      <c r="F6158" t="s">
        <v>27</v>
      </c>
      <c r="G6158">
        <v>3</v>
      </c>
      <c r="H6158">
        <v>162.71</v>
      </c>
      <c r="I6158">
        <v>0.09</v>
      </c>
      <c r="J6158">
        <v>444.2</v>
      </c>
      <c r="K6158">
        <v>305.04000000000002</v>
      </c>
      <c r="L6158">
        <v>139.16</v>
      </c>
      <c r="M6158" t="s">
        <v>22</v>
      </c>
      <c r="N6158" t="str">
        <f t="shared" si="96"/>
        <v>Low</v>
      </c>
    </row>
    <row r="6159" spans="1:14" x14ac:dyDescent="0.3">
      <c r="A6159">
        <v>6158</v>
      </c>
      <c r="B6159" t="s">
        <v>4073</v>
      </c>
      <c r="C6159" s="2">
        <v>45332</v>
      </c>
      <c r="D6159" t="s">
        <v>14</v>
      </c>
      <c r="E6159" t="s">
        <v>20</v>
      </c>
      <c r="F6159" t="s">
        <v>21</v>
      </c>
      <c r="G6159">
        <v>4</v>
      </c>
      <c r="H6159">
        <v>142</v>
      </c>
      <c r="I6159">
        <v>0.11</v>
      </c>
      <c r="J6159">
        <v>505.52</v>
      </c>
      <c r="K6159">
        <v>269.77999999999997</v>
      </c>
      <c r="L6159">
        <v>235.74</v>
      </c>
      <c r="M6159" t="s">
        <v>17</v>
      </c>
      <c r="N6159" t="str">
        <f t="shared" si="96"/>
        <v>Medium</v>
      </c>
    </row>
    <row r="6160" spans="1:14" x14ac:dyDescent="0.3">
      <c r="A6160">
        <v>6159</v>
      </c>
      <c r="B6160" t="s">
        <v>4469</v>
      </c>
      <c r="C6160" s="2">
        <v>45316</v>
      </c>
      <c r="D6160" t="s">
        <v>14</v>
      </c>
      <c r="E6160" t="s">
        <v>25</v>
      </c>
      <c r="F6160" t="s">
        <v>16</v>
      </c>
      <c r="G6160">
        <v>4</v>
      </c>
      <c r="H6160">
        <v>246.1</v>
      </c>
      <c r="I6160">
        <v>0.21</v>
      </c>
      <c r="J6160">
        <v>777.68</v>
      </c>
      <c r="K6160">
        <v>457.92</v>
      </c>
      <c r="L6160">
        <v>319.76</v>
      </c>
      <c r="M6160" t="s">
        <v>22</v>
      </c>
      <c r="N6160" t="str">
        <f t="shared" si="96"/>
        <v>High</v>
      </c>
    </row>
    <row r="6161" spans="1:14" x14ac:dyDescent="0.3">
      <c r="A6161">
        <v>6160</v>
      </c>
      <c r="B6161" t="s">
        <v>1423</v>
      </c>
      <c r="C6161" s="2">
        <v>45396</v>
      </c>
      <c r="D6161" t="s">
        <v>14</v>
      </c>
      <c r="E6161" t="s">
        <v>20</v>
      </c>
      <c r="F6161" t="s">
        <v>21</v>
      </c>
      <c r="G6161">
        <v>5</v>
      </c>
      <c r="H6161">
        <v>475.39</v>
      </c>
      <c r="I6161">
        <v>0.04</v>
      </c>
      <c r="J6161">
        <v>2281.87</v>
      </c>
      <c r="K6161">
        <v>1616.56</v>
      </c>
      <c r="L6161">
        <v>665.31</v>
      </c>
      <c r="M6161" t="s">
        <v>17</v>
      </c>
      <c r="N6161" t="str">
        <f t="shared" si="96"/>
        <v>Low</v>
      </c>
    </row>
    <row r="6162" spans="1:14" x14ac:dyDescent="0.3">
      <c r="A6162">
        <v>6161</v>
      </c>
      <c r="B6162" t="s">
        <v>3274</v>
      </c>
      <c r="C6162" s="2">
        <v>45371</v>
      </c>
      <c r="D6162" t="s">
        <v>19</v>
      </c>
      <c r="E6162" t="s">
        <v>30</v>
      </c>
      <c r="F6162" t="s">
        <v>27</v>
      </c>
      <c r="G6162">
        <v>3</v>
      </c>
      <c r="H6162">
        <v>60.68</v>
      </c>
      <c r="I6162">
        <v>0.04</v>
      </c>
      <c r="J6162">
        <v>174.76</v>
      </c>
      <c r="K6162">
        <v>100.8</v>
      </c>
      <c r="L6162">
        <v>73.959999999999994</v>
      </c>
      <c r="M6162" t="s">
        <v>22</v>
      </c>
      <c r="N6162" t="str">
        <f t="shared" si="96"/>
        <v>Low</v>
      </c>
    </row>
    <row r="6163" spans="1:14" x14ac:dyDescent="0.3">
      <c r="A6163">
        <v>6162</v>
      </c>
      <c r="B6163" t="s">
        <v>2367</v>
      </c>
      <c r="C6163" s="2">
        <v>45357</v>
      </c>
      <c r="D6163" t="s">
        <v>14</v>
      </c>
      <c r="E6163" t="s">
        <v>15</v>
      </c>
      <c r="F6163" t="s">
        <v>27</v>
      </c>
      <c r="G6163">
        <v>8</v>
      </c>
      <c r="H6163">
        <v>244.49</v>
      </c>
      <c r="I6163">
        <v>0.21</v>
      </c>
      <c r="J6163">
        <v>1545.18</v>
      </c>
      <c r="K6163">
        <v>1231.52</v>
      </c>
      <c r="L6163">
        <v>313.66000000000003</v>
      </c>
      <c r="M6163" t="s">
        <v>28</v>
      </c>
      <c r="N6163" t="str">
        <f t="shared" si="96"/>
        <v>High</v>
      </c>
    </row>
    <row r="6164" spans="1:14" x14ac:dyDescent="0.3">
      <c r="A6164">
        <v>6163</v>
      </c>
      <c r="B6164" t="s">
        <v>1100</v>
      </c>
      <c r="C6164" s="2">
        <v>45396</v>
      </c>
      <c r="D6164" t="s">
        <v>24</v>
      </c>
      <c r="E6164" t="s">
        <v>30</v>
      </c>
      <c r="F6164" t="s">
        <v>16</v>
      </c>
      <c r="G6164">
        <v>3</v>
      </c>
      <c r="H6164">
        <v>150.19999999999999</v>
      </c>
      <c r="I6164">
        <v>0.18</v>
      </c>
      <c r="J6164">
        <v>369.49</v>
      </c>
      <c r="K6164">
        <v>257.81</v>
      </c>
      <c r="L6164">
        <v>111.68</v>
      </c>
      <c r="M6164" t="s">
        <v>46</v>
      </c>
      <c r="N6164" t="str">
        <f t="shared" si="96"/>
        <v>Medium</v>
      </c>
    </row>
    <row r="6165" spans="1:14" x14ac:dyDescent="0.3">
      <c r="A6165">
        <v>6164</v>
      </c>
      <c r="B6165" t="s">
        <v>2708</v>
      </c>
      <c r="C6165" s="2">
        <v>45525</v>
      </c>
      <c r="D6165" t="s">
        <v>24</v>
      </c>
      <c r="E6165" t="s">
        <v>30</v>
      </c>
      <c r="F6165" t="s">
        <v>27</v>
      </c>
      <c r="G6165">
        <v>3</v>
      </c>
      <c r="H6165">
        <v>471.47</v>
      </c>
      <c r="I6165">
        <v>0.08</v>
      </c>
      <c r="J6165">
        <v>1301.26</v>
      </c>
      <c r="K6165">
        <v>1014.38</v>
      </c>
      <c r="L6165">
        <v>286.88</v>
      </c>
      <c r="M6165" t="s">
        <v>46</v>
      </c>
      <c r="N6165" t="str">
        <f t="shared" si="96"/>
        <v>Low</v>
      </c>
    </row>
    <row r="6166" spans="1:14" x14ac:dyDescent="0.3">
      <c r="A6166">
        <v>6165</v>
      </c>
      <c r="B6166" t="s">
        <v>616</v>
      </c>
      <c r="C6166" s="2">
        <v>45442</v>
      </c>
      <c r="D6166" t="s">
        <v>14</v>
      </c>
      <c r="E6166" t="s">
        <v>25</v>
      </c>
      <c r="F6166" t="s">
        <v>27</v>
      </c>
      <c r="G6166">
        <v>8</v>
      </c>
      <c r="H6166">
        <v>254.4</v>
      </c>
      <c r="I6166">
        <v>0.2</v>
      </c>
      <c r="J6166">
        <v>1628.16</v>
      </c>
      <c r="K6166">
        <v>1026.8399999999999</v>
      </c>
      <c r="L6166">
        <v>601.32000000000005</v>
      </c>
      <c r="M6166" t="s">
        <v>40</v>
      </c>
      <c r="N6166" t="str">
        <f t="shared" si="96"/>
        <v>Medium</v>
      </c>
    </row>
    <row r="6167" spans="1:14" x14ac:dyDescent="0.3">
      <c r="A6167">
        <v>6166</v>
      </c>
      <c r="B6167" t="s">
        <v>4470</v>
      </c>
      <c r="C6167" s="2">
        <v>45320</v>
      </c>
      <c r="D6167" t="s">
        <v>14</v>
      </c>
      <c r="E6167" t="s">
        <v>15</v>
      </c>
      <c r="F6167" t="s">
        <v>16</v>
      </c>
      <c r="G6167">
        <v>9</v>
      </c>
      <c r="H6167">
        <v>497.26</v>
      </c>
      <c r="I6167">
        <v>0.1</v>
      </c>
      <c r="J6167">
        <v>4027.81</v>
      </c>
      <c r="K6167">
        <v>2842.23</v>
      </c>
      <c r="L6167">
        <v>1185.58</v>
      </c>
      <c r="M6167" t="s">
        <v>22</v>
      </c>
      <c r="N6167" t="str">
        <f t="shared" si="96"/>
        <v>Low</v>
      </c>
    </row>
    <row r="6168" spans="1:14" x14ac:dyDescent="0.3">
      <c r="A6168">
        <v>6167</v>
      </c>
      <c r="B6168" t="s">
        <v>1921</v>
      </c>
      <c r="C6168" s="2">
        <v>45411</v>
      </c>
      <c r="D6168" t="s">
        <v>24</v>
      </c>
      <c r="E6168" t="s">
        <v>30</v>
      </c>
      <c r="F6168" t="s">
        <v>27</v>
      </c>
      <c r="G6168">
        <v>8</v>
      </c>
      <c r="H6168">
        <v>268.99</v>
      </c>
      <c r="I6168">
        <v>0.12</v>
      </c>
      <c r="J6168">
        <v>1893.69</v>
      </c>
      <c r="K6168">
        <v>1141.33</v>
      </c>
      <c r="L6168">
        <v>752.36</v>
      </c>
      <c r="M6168" t="s">
        <v>17</v>
      </c>
      <c r="N6168" t="str">
        <f t="shared" si="96"/>
        <v>Medium</v>
      </c>
    </row>
    <row r="6169" spans="1:14" x14ac:dyDescent="0.3">
      <c r="A6169">
        <v>6168</v>
      </c>
      <c r="B6169" t="s">
        <v>4471</v>
      </c>
      <c r="C6169" s="2">
        <v>45502</v>
      </c>
      <c r="D6169" t="s">
        <v>14</v>
      </c>
      <c r="E6169" t="s">
        <v>25</v>
      </c>
      <c r="F6169" t="s">
        <v>21</v>
      </c>
      <c r="G6169">
        <v>4</v>
      </c>
      <c r="H6169">
        <v>361.21</v>
      </c>
      <c r="I6169">
        <v>0.27</v>
      </c>
      <c r="J6169">
        <v>1054.73</v>
      </c>
      <c r="K6169">
        <v>602.20000000000005</v>
      </c>
      <c r="L6169">
        <v>452.53</v>
      </c>
      <c r="M6169" t="s">
        <v>46</v>
      </c>
      <c r="N6169" t="str">
        <f t="shared" si="96"/>
        <v>High</v>
      </c>
    </row>
    <row r="6170" spans="1:14" x14ac:dyDescent="0.3">
      <c r="A6170">
        <v>6169</v>
      </c>
      <c r="B6170" t="s">
        <v>272</v>
      </c>
      <c r="C6170" s="2">
        <v>45478</v>
      </c>
      <c r="D6170" t="s">
        <v>24</v>
      </c>
      <c r="E6170" t="s">
        <v>20</v>
      </c>
      <c r="F6170" t="s">
        <v>16</v>
      </c>
      <c r="G6170">
        <v>2</v>
      </c>
      <c r="H6170">
        <v>240.82</v>
      </c>
      <c r="I6170">
        <v>0.28000000000000003</v>
      </c>
      <c r="J6170">
        <v>346.78</v>
      </c>
      <c r="K6170">
        <v>206.61</v>
      </c>
      <c r="L6170">
        <v>140.16999999999999</v>
      </c>
      <c r="M6170" t="s">
        <v>40</v>
      </c>
      <c r="N6170" t="str">
        <f t="shared" si="96"/>
        <v>High</v>
      </c>
    </row>
    <row r="6171" spans="1:14" x14ac:dyDescent="0.3">
      <c r="A6171">
        <v>6170</v>
      </c>
      <c r="B6171" t="s">
        <v>4472</v>
      </c>
      <c r="C6171" s="2">
        <v>45541</v>
      </c>
      <c r="D6171" t="s">
        <v>39</v>
      </c>
      <c r="E6171" t="s">
        <v>30</v>
      </c>
      <c r="F6171" t="s">
        <v>16</v>
      </c>
      <c r="G6171">
        <v>3</v>
      </c>
      <c r="H6171">
        <v>31.62</v>
      </c>
      <c r="I6171">
        <v>0.02</v>
      </c>
      <c r="J6171">
        <v>92.96</v>
      </c>
      <c r="K6171">
        <v>49.61</v>
      </c>
      <c r="L6171">
        <v>43.35</v>
      </c>
      <c r="M6171" t="s">
        <v>40</v>
      </c>
      <c r="N6171" t="str">
        <f t="shared" si="96"/>
        <v>Low</v>
      </c>
    </row>
    <row r="6172" spans="1:14" x14ac:dyDescent="0.3">
      <c r="A6172">
        <v>6171</v>
      </c>
      <c r="B6172" t="s">
        <v>4473</v>
      </c>
      <c r="C6172" s="2">
        <v>45515</v>
      </c>
      <c r="D6172" t="s">
        <v>14</v>
      </c>
      <c r="E6172" t="s">
        <v>15</v>
      </c>
      <c r="F6172" t="s">
        <v>16</v>
      </c>
      <c r="G6172">
        <v>10</v>
      </c>
      <c r="H6172">
        <v>490.4</v>
      </c>
      <c r="I6172">
        <v>0.15</v>
      </c>
      <c r="J6172">
        <v>4168.3999999999996</v>
      </c>
      <c r="K6172">
        <v>2945.31</v>
      </c>
      <c r="L6172">
        <v>1223.0899999999999</v>
      </c>
      <c r="M6172" t="s">
        <v>17</v>
      </c>
      <c r="N6172" t="str">
        <f t="shared" si="96"/>
        <v>Medium</v>
      </c>
    </row>
    <row r="6173" spans="1:14" x14ac:dyDescent="0.3">
      <c r="A6173">
        <v>6172</v>
      </c>
      <c r="B6173" t="s">
        <v>4474</v>
      </c>
      <c r="C6173" s="2">
        <v>45504</v>
      </c>
      <c r="D6173" t="s">
        <v>39</v>
      </c>
      <c r="E6173" t="s">
        <v>30</v>
      </c>
      <c r="F6173" t="s">
        <v>27</v>
      </c>
      <c r="G6173">
        <v>7</v>
      </c>
      <c r="H6173">
        <v>424.56</v>
      </c>
      <c r="I6173">
        <v>0.24</v>
      </c>
      <c r="J6173">
        <v>2258.66</v>
      </c>
      <c r="K6173">
        <v>1437.83</v>
      </c>
      <c r="L6173">
        <v>820.83</v>
      </c>
      <c r="M6173" t="s">
        <v>40</v>
      </c>
      <c r="N6173" t="str">
        <f t="shared" si="96"/>
        <v>High</v>
      </c>
    </row>
    <row r="6174" spans="1:14" x14ac:dyDescent="0.3">
      <c r="A6174">
        <v>6173</v>
      </c>
      <c r="B6174" t="s">
        <v>3731</v>
      </c>
      <c r="C6174" s="2">
        <v>45640</v>
      </c>
      <c r="D6174" t="s">
        <v>19</v>
      </c>
      <c r="E6174" t="s">
        <v>20</v>
      </c>
      <c r="F6174" t="s">
        <v>21</v>
      </c>
      <c r="G6174">
        <v>4</v>
      </c>
      <c r="H6174">
        <v>374.63</v>
      </c>
      <c r="I6174">
        <v>0.09</v>
      </c>
      <c r="J6174">
        <v>1363.65</v>
      </c>
      <c r="K6174">
        <v>1072.83</v>
      </c>
      <c r="L6174">
        <v>290.82</v>
      </c>
      <c r="M6174" t="s">
        <v>22</v>
      </c>
      <c r="N6174" t="str">
        <f t="shared" si="96"/>
        <v>Low</v>
      </c>
    </row>
    <row r="6175" spans="1:14" x14ac:dyDescent="0.3">
      <c r="A6175">
        <v>6174</v>
      </c>
      <c r="B6175" t="s">
        <v>789</v>
      </c>
      <c r="C6175" s="2">
        <v>45583</v>
      </c>
      <c r="D6175" t="s">
        <v>14</v>
      </c>
      <c r="E6175" t="s">
        <v>33</v>
      </c>
      <c r="F6175" t="s">
        <v>16</v>
      </c>
      <c r="G6175">
        <v>7</v>
      </c>
      <c r="H6175">
        <v>371</v>
      </c>
      <c r="I6175">
        <v>0.3</v>
      </c>
      <c r="J6175">
        <v>1817.9</v>
      </c>
      <c r="K6175">
        <v>1271.4000000000001</v>
      </c>
      <c r="L6175">
        <v>546.5</v>
      </c>
      <c r="M6175" t="s">
        <v>40</v>
      </c>
      <c r="N6175" t="str">
        <f t="shared" si="96"/>
        <v>High</v>
      </c>
    </row>
    <row r="6176" spans="1:14" x14ac:dyDescent="0.3">
      <c r="A6176">
        <v>6175</v>
      </c>
      <c r="B6176" t="s">
        <v>4475</v>
      </c>
      <c r="C6176" s="2">
        <v>45373</v>
      </c>
      <c r="D6176" t="s">
        <v>24</v>
      </c>
      <c r="E6176" t="s">
        <v>25</v>
      </c>
      <c r="F6176" t="s">
        <v>21</v>
      </c>
      <c r="G6176">
        <v>4</v>
      </c>
      <c r="H6176">
        <v>390.3</v>
      </c>
      <c r="I6176">
        <v>0.28999999999999998</v>
      </c>
      <c r="J6176">
        <v>1108.45</v>
      </c>
      <c r="K6176">
        <v>798.11</v>
      </c>
      <c r="L6176">
        <v>310.33999999999997</v>
      </c>
      <c r="M6176" t="s">
        <v>46</v>
      </c>
      <c r="N6176" t="str">
        <f t="shared" si="96"/>
        <v>High</v>
      </c>
    </row>
    <row r="6177" spans="1:14" x14ac:dyDescent="0.3">
      <c r="A6177">
        <v>6176</v>
      </c>
      <c r="B6177" t="s">
        <v>1875</v>
      </c>
      <c r="C6177" s="2">
        <v>45562</v>
      </c>
      <c r="D6177" t="s">
        <v>24</v>
      </c>
      <c r="E6177" t="s">
        <v>33</v>
      </c>
      <c r="F6177" t="s">
        <v>16</v>
      </c>
      <c r="G6177">
        <v>9</v>
      </c>
      <c r="H6177">
        <v>264.74</v>
      </c>
      <c r="I6177">
        <v>0.03</v>
      </c>
      <c r="J6177">
        <v>2311.1799999999998</v>
      </c>
      <c r="K6177">
        <v>1346.45</v>
      </c>
      <c r="L6177">
        <v>964.73</v>
      </c>
      <c r="M6177" t="s">
        <v>22</v>
      </c>
      <c r="N6177" t="str">
        <f t="shared" si="96"/>
        <v>Low</v>
      </c>
    </row>
    <row r="6178" spans="1:14" x14ac:dyDescent="0.3">
      <c r="A6178">
        <v>6177</v>
      </c>
      <c r="B6178" t="s">
        <v>4476</v>
      </c>
      <c r="C6178" s="2">
        <v>45380</v>
      </c>
      <c r="D6178" t="s">
        <v>24</v>
      </c>
      <c r="E6178" t="s">
        <v>30</v>
      </c>
      <c r="F6178" t="s">
        <v>27</v>
      </c>
      <c r="G6178">
        <v>4</v>
      </c>
      <c r="H6178">
        <v>89.38</v>
      </c>
      <c r="I6178">
        <v>0.12</v>
      </c>
      <c r="J6178">
        <v>314.62</v>
      </c>
      <c r="K6178">
        <v>175.79</v>
      </c>
      <c r="L6178">
        <v>138.83000000000001</v>
      </c>
      <c r="M6178" t="s">
        <v>17</v>
      </c>
      <c r="N6178" t="str">
        <f t="shared" si="96"/>
        <v>Medium</v>
      </c>
    </row>
    <row r="6179" spans="1:14" x14ac:dyDescent="0.3">
      <c r="A6179">
        <v>6178</v>
      </c>
      <c r="B6179" t="s">
        <v>1498</v>
      </c>
      <c r="C6179" s="2">
        <v>45472</v>
      </c>
      <c r="D6179" t="s">
        <v>19</v>
      </c>
      <c r="E6179" t="s">
        <v>20</v>
      </c>
      <c r="F6179" t="s">
        <v>16</v>
      </c>
      <c r="G6179">
        <v>8</v>
      </c>
      <c r="H6179">
        <v>476.03</v>
      </c>
      <c r="I6179">
        <v>0.02</v>
      </c>
      <c r="J6179">
        <v>3732.08</v>
      </c>
      <c r="K6179">
        <v>2543.1999999999998</v>
      </c>
      <c r="L6179">
        <v>1188.8800000000001</v>
      </c>
      <c r="M6179" t="s">
        <v>17</v>
      </c>
      <c r="N6179" t="str">
        <f t="shared" si="96"/>
        <v>Low</v>
      </c>
    </row>
    <row r="6180" spans="1:14" x14ac:dyDescent="0.3">
      <c r="A6180">
        <v>6179</v>
      </c>
      <c r="B6180" t="s">
        <v>4477</v>
      </c>
      <c r="C6180" s="2">
        <v>45576</v>
      </c>
      <c r="D6180" t="s">
        <v>19</v>
      </c>
      <c r="E6180" t="s">
        <v>25</v>
      </c>
      <c r="F6180" t="s">
        <v>27</v>
      </c>
      <c r="G6180">
        <v>2</v>
      </c>
      <c r="H6180">
        <v>396.54</v>
      </c>
      <c r="I6180">
        <v>0.11</v>
      </c>
      <c r="J6180">
        <v>705.84</v>
      </c>
      <c r="K6180">
        <v>426.71</v>
      </c>
      <c r="L6180">
        <v>279.13</v>
      </c>
      <c r="M6180" t="s">
        <v>40</v>
      </c>
      <c r="N6180" t="str">
        <f t="shared" si="96"/>
        <v>Medium</v>
      </c>
    </row>
    <row r="6181" spans="1:14" x14ac:dyDescent="0.3">
      <c r="A6181">
        <v>6180</v>
      </c>
      <c r="B6181" t="s">
        <v>1721</v>
      </c>
      <c r="C6181" s="2">
        <v>45325</v>
      </c>
      <c r="D6181" t="s">
        <v>39</v>
      </c>
      <c r="E6181" t="s">
        <v>25</v>
      </c>
      <c r="F6181" t="s">
        <v>27</v>
      </c>
      <c r="G6181">
        <v>9</v>
      </c>
      <c r="H6181">
        <v>118.45</v>
      </c>
      <c r="I6181">
        <v>0.18</v>
      </c>
      <c r="J6181">
        <v>874.16</v>
      </c>
      <c r="K6181">
        <v>529.16</v>
      </c>
      <c r="L6181">
        <v>345</v>
      </c>
      <c r="M6181" t="s">
        <v>28</v>
      </c>
      <c r="N6181" t="str">
        <f t="shared" si="96"/>
        <v>Medium</v>
      </c>
    </row>
    <row r="6182" spans="1:14" x14ac:dyDescent="0.3">
      <c r="A6182">
        <v>6181</v>
      </c>
      <c r="B6182" t="s">
        <v>4478</v>
      </c>
      <c r="C6182" s="2">
        <v>45303</v>
      </c>
      <c r="D6182" t="s">
        <v>14</v>
      </c>
      <c r="E6182" t="s">
        <v>30</v>
      </c>
      <c r="F6182" t="s">
        <v>21</v>
      </c>
      <c r="G6182">
        <v>10</v>
      </c>
      <c r="H6182">
        <v>324.62</v>
      </c>
      <c r="I6182">
        <v>0.24</v>
      </c>
      <c r="J6182">
        <v>2467.11</v>
      </c>
      <c r="K6182">
        <v>1475.87</v>
      </c>
      <c r="L6182">
        <v>991.24</v>
      </c>
      <c r="M6182" t="s">
        <v>46</v>
      </c>
      <c r="N6182" t="str">
        <f t="shared" si="96"/>
        <v>High</v>
      </c>
    </row>
    <row r="6183" spans="1:14" x14ac:dyDescent="0.3">
      <c r="A6183">
        <v>6182</v>
      </c>
      <c r="B6183" t="s">
        <v>2448</v>
      </c>
      <c r="C6183" s="2">
        <v>45596</v>
      </c>
      <c r="D6183" t="s">
        <v>24</v>
      </c>
      <c r="E6183" t="s">
        <v>15</v>
      </c>
      <c r="F6183" t="s">
        <v>27</v>
      </c>
      <c r="G6183">
        <v>6</v>
      </c>
      <c r="H6183">
        <v>86.17</v>
      </c>
      <c r="I6183">
        <v>0.04</v>
      </c>
      <c r="J6183">
        <v>496.34</v>
      </c>
      <c r="K6183">
        <v>380.25</v>
      </c>
      <c r="L6183">
        <v>116.09</v>
      </c>
      <c r="M6183" t="s">
        <v>40</v>
      </c>
      <c r="N6183" t="str">
        <f t="shared" si="96"/>
        <v>Low</v>
      </c>
    </row>
    <row r="6184" spans="1:14" x14ac:dyDescent="0.3">
      <c r="A6184">
        <v>6183</v>
      </c>
      <c r="B6184" t="s">
        <v>4479</v>
      </c>
      <c r="C6184" s="2">
        <v>45349</v>
      </c>
      <c r="D6184" t="s">
        <v>24</v>
      </c>
      <c r="E6184" t="s">
        <v>20</v>
      </c>
      <c r="F6184" t="s">
        <v>16</v>
      </c>
      <c r="G6184">
        <v>4</v>
      </c>
      <c r="H6184">
        <v>364.83</v>
      </c>
      <c r="I6184">
        <v>0.28000000000000003</v>
      </c>
      <c r="J6184">
        <v>1050.71</v>
      </c>
      <c r="K6184">
        <v>547.87</v>
      </c>
      <c r="L6184">
        <v>502.84</v>
      </c>
      <c r="M6184" t="s">
        <v>46</v>
      </c>
      <c r="N6184" t="str">
        <f t="shared" si="96"/>
        <v>High</v>
      </c>
    </row>
    <row r="6185" spans="1:14" x14ac:dyDescent="0.3">
      <c r="A6185">
        <v>6184</v>
      </c>
      <c r="B6185" t="s">
        <v>2251</v>
      </c>
      <c r="C6185" s="2">
        <v>45400</v>
      </c>
      <c r="D6185" t="s">
        <v>19</v>
      </c>
      <c r="E6185" t="s">
        <v>33</v>
      </c>
      <c r="F6185" t="s">
        <v>21</v>
      </c>
      <c r="G6185">
        <v>6</v>
      </c>
      <c r="H6185">
        <v>111.04</v>
      </c>
      <c r="I6185">
        <v>0.14000000000000001</v>
      </c>
      <c r="J6185">
        <v>572.97</v>
      </c>
      <c r="K6185">
        <v>419.44</v>
      </c>
      <c r="L6185">
        <v>153.53</v>
      </c>
      <c r="M6185" t="s">
        <v>22</v>
      </c>
      <c r="N6185" t="str">
        <f t="shared" si="96"/>
        <v>Medium</v>
      </c>
    </row>
    <row r="6186" spans="1:14" x14ac:dyDescent="0.3">
      <c r="A6186">
        <v>6185</v>
      </c>
      <c r="B6186" t="s">
        <v>1093</v>
      </c>
      <c r="C6186" s="2">
        <v>45610</v>
      </c>
      <c r="D6186" t="s">
        <v>24</v>
      </c>
      <c r="E6186" t="s">
        <v>20</v>
      </c>
      <c r="F6186" t="s">
        <v>21</v>
      </c>
      <c r="G6186">
        <v>10</v>
      </c>
      <c r="H6186">
        <v>227.99</v>
      </c>
      <c r="I6186">
        <v>0.27</v>
      </c>
      <c r="J6186">
        <v>1664.33</v>
      </c>
      <c r="K6186">
        <v>939.33</v>
      </c>
      <c r="L6186">
        <v>725</v>
      </c>
      <c r="M6186" t="s">
        <v>17</v>
      </c>
      <c r="N6186" t="str">
        <f t="shared" si="96"/>
        <v>High</v>
      </c>
    </row>
    <row r="6187" spans="1:14" x14ac:dyDescent="0.3">
      <c r="A6187">
        <v>6186</v>
      </c>
      <c r="B6187" t="s">
        <v>4480</v>
      </c>
      <c r="C6187" s="2">
        <v>45578</v>
      </c>
      <c r="D6187" t="s">
        <v>14</v>
      </c>
      <c r="E6187" t="s">
        <v>30</v>
      </c>
      <c r="F6187" t="s">
        <v>16</v>
      </c>
      <c r="G6187">
        <v>10</v>
      </c>
      <c r="H6187">
        <v>102.34</v>
      </c>
      <c r="I6187">
        <v>0.09</v>
      </c>
      <c r="J6187">
        <v>931.29</v>
      </c>
      <c r="K6187">
        <v>622.88</v>
      </c>
      <c r="L6187">
        <v>308.41000000000003</v>
      </c>
      <c r="M6187" t="s">
        <v>22</v>
      </c>
      <c r="N6187" t="str">
        <f t="shared" si="96"/>
        <v>Low</v>
      </c>
    </row>
    <row r="6188" spans="1:14" x14ac:dyDescent="0.3">
      <c r="A6188">
        <v>6187</v>
      </c>
      <c r="B6188" t="s">
        <v>2496</v>
      </c>
      <c r="C6188" s="2">
        <v>45614</v>
      </c>
      <c r="D6188" t="s">
        <v>14</v>
      </c>
      <c r="E6188" t="s">
        <v>25</v>
      </c>
      <c r="F6188" t="s">
        <v>16</v>
      </c>
      <c r="G6188">
        <v>5</v>
      </c>
      <c r="H6188">
        <v>279.69</v>
      </c>
      <c r="I6188">
        <v>0.09</v>
      </c>
      <c r="J6188">
        <v>1272.5899999999999</v>
      </c>
      <c r="K6188">
        <v>672.41</v>
      </c>
      <c r="L6188">
        <v>600.17999999999995</v>
      </c>
      <c r="M6188" t="s">
        <v>46</v>
      </c>
      <c r="N6188" t="str">
        <f t="shared" si="96"/>
        <v>Low</v>
      </c>
    </row>
    <row r="6189" spans="1:14" x14ac:dyDescent="0.3">
      <c r="A6189">
        <v>6188</v>
      </c>
      <c r="B6189" t="s">
        <v>4481</v>
      </c>
      <c r="C6189" s="2">
        <v>45541</v>
      </c>
      <c r="D6189" t="s">
        <v>24</v>
      </c>
      <c r="E6189" t="s">
        <v>30</v>
      </c>
      <c r="F6189" t="s">
        <v>16</v>
      </c>
      <c r="G6189">
        <v>10</v>
      </c>
      <c r="H6189">
        <v>355.62</v>
      </c>
      <c r="I6189">
        <v>0.03</v>
      </c>
      <c r="J6189">
        <v>3449.51</v>
      </c>
      <c r="K6189">
        <v>1861.91</v>
      </c>
      <c r="L6189">
        <v>1587.6</v>
      </c>
      <c r="M6189" t="s">
        <v>22</v>
      </c>
      <c r="N6189" t="str">
        <f t="shared" si="96"/>
        <v>Low</v>
      </c>
    </row>
    <row r="6190" spans="1:14" x14ac:dyDescent="0.3">
      <c r="A6190">
        <v>6189</v>
      </c>
      <c r="B6190" t="s">
        <v>3799</v>
      </c>
      <c r="C6190" s="2">
        <v>45489</v>
      </c>
      <c r="D6190" t="s">
        <v>19</v>
      </c>
      <c r="E6190" t="s">
        <v>20</v>
      </c>
      <c r="F6190" t="s">
        <v>21</v>
      </c>
      <c r="G6190">
        <v>8</v>
      </c>
      <c r="H6190">
        <v>483.64</v>
      </c>
      <c r="I6190">
        <v>7.0000000000000007E-2</v>
      </c>
      <c r="J6190">
        <v>3598.28</v>
      </c>
      <c r="K6190">
        <v>1954.38</v>
      </c>
      <c r="L6190">
        <v>1643.9</v>
      </c>
      <c r="M6190" t="s">
        <v>22</v>
      </c>
      <c r="N6190" t="str">
        <f t="shared" si="96"/>
        <v>Low</v>
      </c>
    </row>
    <row r="6191" spans="1:14" x14ac:dyDescent="0.3">
      <c r="A6191">
        <v>6190</v>
      </c>
      <c r="B6191" t="s">
        <v>3172</v>
      </c>
      <c r="C6191" s="2">
        <v>45307</v>
      </c>
      <c r="D6191" t="s">
        <v>39</v>
      </c>
      <c r="E6191" t="s">
        <v>15</v>
      </c>
      <c r="F6191" t="s">
        <v>16</v>
      </c>
      <c r="G6191">
        <v>6</v>
      </c>
      <c r="H6191">
        <v>119.55</v>
      </c>
      <c r="I6191">
        <v>7.0000000000000007E-2</v>
      </c>
      <c r="J6191">
        <v>667.09</v>
      </c>
      <c r="K6191">
        <v>500.66</v>
      </c>
      <c r="L6191">
        <v>166.43</v>
      </c>
      <c r="M6191" t="s">
        <v>46</v>
      </c>
      <c r="N6191" t="str">
        <f t="shared" si="96"/>
        <v>Low</v>
      </c>
    </row>
    <row r="6192" spans="1:14" x14ac:dyDescent="0.3">
      <c r="A6192">
        <v>6191</v>
      </c>
      <c r="B6192" t="s">
        <v>4482</v>
      </c>
      <c r="C6192" s="2">
        <v>45522</v>
      </c>
      <c r="D6192" t="s">
        <v>24</v>
      </c>
      <c r="E6192" t="s">
        <v>33</v>
      </c>
      <c r="F6192" t="s">
        <v>21</v>
      </c>
      <c r="G6192">
        <v>1</v>
      </c>
      <c r="H6192">
        <v>51.36</v>
      </c>
      <c r="I6192">
        <v>0.05</v>
      </c>
      <c r="J6192">
        <v>48.79</v>
      </c>
      <c r="K6192">
        <v>29.53</v>
      </c>
      <c r="L6192">
        <v>19.260000000000002</v>
      </c>
      <c r="M6192" t="s">
        <v>22</v>
      </c>
      <c r="N6192" t="str">
        <f t="shared" si="96"/>
        <v>Low</v>
      </c>
    </row>
    <row r="6193" spans="1:14" x14ac:dyDescent="0.3">
      <c r="A6193">
        <v>6192</v>
      </c>
      <c r="B6193" t="s">
        <v>3725</v>
      </c>
      <c r="C6193" s="2">
        <v>45296</v>
      </c>
      <c r="D6193" t="s">
        <v>14</v>
      </c>
      <c r="E6193" t="s">
        <v>15</v>
      </c>
      <c r="F6193" t="s">
        <v>16</v>
      </c>
      <c r="G6193">
        <v>10</v>
      </c>
      <c r="H6193">
        <v>88.76</v>
      </c>
      <c r="I6193">
        <v>0.19</v>
      </c>
      <c r="J6193">
        <v>718.96</v>
      </c>
      <c r="K6193">
        <v>537.99</v>
      </c>
      <c r="L6193">
        <v>180.97</v>
      </c>
      <c r="M6193" t="s">
        <v>22</v>
      </c>
      <c r="N6193" t="str">
        <f t="shared" si="96"/>
        <v>Medium</v>
      </c>
    </row>
    <row r="6194" spans="1:14" x14ac:dyDescent="0.3">
      <c r="A6194">
        <v>6193</v>
      </c>
      <c r="B6194" t="s">
        <v>3118</v>
      </c>
      <c r="C6194" s="2">
        <v>45576</v>
      </c>
      <c r="D6194" t="s">
        <v>19</v>
      </c>
      <c r="E6194" t="s">
        <v>30</v>
      </c>
      <c r="F6194" t="s">
        <v>16</v>
      </c>
      <c r="G6194">
        <v>10</v>
      </c>
      <c r="H6194">
        <v>472.84</v>
      </c>
      <c r="I6194">
        <v>0.26</v>
      </c>
      <c r="J6194">
        <v>3499.02</v>
      </c>
      <c r="K6194">
        <v>2371.9</v>
      </c>
      <c r="L6194">
        <v>1127.1199999999999</v>
      </c>
      <c r="M6194" t="s">
        <v>28</v>
      </c>
      <c r="N6194" t="str">
        <f t="shared" si="96"/>
        <v>High</v>
      </c>
    </row>
    <row r="6195" spans="1:14" x14ac:dyDescent="0.3">
      <c r="A6195">
        <v>6194</v>
      </c>
      <c r="B6195" t="s">
        <v>3276</v>
      </c>
      <c r="C6195" s="2">
        <v>45321</v>
      </c>
      <c r="D6195" t="s">
        <v>19</v>
      </c>
      <c r="E6195" t="s">
        <v>30</v>
      </c>
      <c r="F6195" t="s">
        <v>16</v>
      </c>
      <c r="G6195">
        <v>9</v>
      </c>
      <c r="H6195">
        <v>218.5</v>
      </c>
      <c r="I6195">
        <v>0.26</v>
      </c>
      <c r="J6195">
        <v>1455.21</v>
      </c>
      <c r="K6195">
        <v>1087.28</v>
      </c>
      <c r="L6195">
        <v>367.93</v>
      </c>
      <c r="M6195" t="s">
        <v>28</v>
      </c>
      <c r="N6195" t="str">
        <f t="shared" si="96"/>
        <v>High</v>
      </c>
    </row>
    <row r="6196" spans="1:14" x14ac:dyDescent="0.3">
      <c r="A6196">
        <v>6195</v>
      </c>
      <c r="B6196" t="s">
        <v>1928</v>
      </c>
      <c r="C6196" s="2">
        <v>45427</v>
      </c>
      <c r="D6196" t="s">
        <v>19</v>
      </c>
      <c r="E6196" t="s">
        <v>30</v>
      </c>
      <c r="F6196" t="s">
        <v>27</v>
      </c>
      <c r="G6196">
        <v>7</v>
      </c>
      <c r="H6196">
        <v>195.21</v>
      </c>
      <c r="I6196">
        <v>0.13</v>
      </c>
      <c r="J6196">
        <v>1188.83</v>
      </c>
      <c r="K6196">
        <v>656.01</v>
      </c>
      <c r="L6196">
        <v>532.82000000000005</v>
      </c>
      <c r="M6196" t="s">
        <v>46</v>
      </c>
      <c r="N6196" t="str">
        <f t="shared" si="96"/>
        <v>Medium</v>
      </c>
    </row>
    <row r="6197" spans="1:14" x14ac:dyDescent="0.3">
      <c r="A6197">
        <v>6196</v>
      </c>
      <c r="B6197" t="s">
        <v>3588</v>
      </c>
      <c r="C6197" s="2">
        <v>45354</v>
      </c>
      <c r="D6197" t="s">
        <v>14</v>
      </c>
      <c r="E6197" t="s">
        <v>30</v>
      </c>
      <c r="F6197" t="s">
        <v>27</v>
      </c>
      <c r="G6197">
        <v>8</v>
      </c>
      <c r="H6197">
        <v>399.03</v>
      </c>
      <c r="I6197">
        <v>0.13</v>
      </c>
      <c r="J6197">
        <v>2777.25</v>
      </c>
      <c r="K6197">
        <v>2029.53</v>
      </c>
      <c r="L6197">
        <v>747.72</v>
      </c>
      <c r="M6197" t="s">
        <v>28</v>
      </c>
      <c r="N6197" t="str">
        <f t="shared" si="96"/>
        <v>Medium</v>
      </c>
    </row>
    <row r="6198" spans="1:14" x14ac:dyDescent="0.3">
      <c r="A6198">
        <v>6197</v>
      </c>
      <c r="B6198" t="s">
        <v>3318</v>
      </c>
      <c r="C6198" s="2">
        <v>45552</v>
      </c>
      <c r="D6198" t="s">
        <v>39</v>
      </c>
      <c r="E6198" t="s">
        <v>20</v>
      </c>
      <c r="F6198" t="s">
        <v>16</v>
      </c>
      <c r="G6198">
        <v>1</v>
      </c>
      <c r="H6198">
        <v>14.56</v>
      </c>
      <c r="I6198">
        <v>0.11</v>
      </c>
      <c r="J6198">
        <v>12.96</v>
      </c>
      <c r="K6198">
        <v>8.68</v>
      </c>
      <c r="L6198">
        <v>4.28</v>
      </c>
      <c r="M6198" t="s">
        <v>40</v>
      </c>
      <c r="N6198" t="str">
        <f t="shared" si="96"/>
        <v>Medium</v>
      </c>
    </row>
    <row r="6199" spans="1:14" x14ac:dyDescent="0.3">
      <c r="A6199">
        <v>6198</v>
      </c>
      <c r="B6199" t="s">
        <v>4483</v>
      </c>
      <c r="C6199" s="2">
        <v>45327</v>
      </c>
      <c r="D6199" t="s">
        <v>19</v>
      </c>
      <c r="E6199" t="s">
        <v>30</v>
      </c>
      <c r="F6199" t="s">
        <v>21</v>
      </c>
      <c r="G6199">
        <v>2</v>
      </c>
      <c r="H6199">
        <v>307.20999999999998</v>
      </c>
      <c r="I6199">
        <v>0.05</v>
      </c>
      <c r="J6199">
        <v>583.70000000000005</v>
      </c>
      <c r="K6199">
        <v>317.20999999999998</v>
      </c>
      <c r="L6199">
        <v>266.49</v>
      </c>
      <c r="M6199" t="s">
        <v>28</v>
      </c>
      <c r="N6199" t="str">
        <f t="shared" si="96"/>
        <v>Low</v>
      </c>
    </row>
    <row r="6200" spans="1:14" x14ac:dyDescent="0.3">
      <c r="A6200">
        <v>6199</v>
      </c>
      <c r="B6200" t="s">
        <v>3662</v>
      </c>
      <c r="C6200" s="2">
        <v>45531</v>
      </c>
      <c r="D6200" t="s">
        <v>14</v>
      </c>
      <c r="E6200" t="s">
        <v>15</v>
      </c>
      <c r="F6200" t="s">
        <v>16</v>
      </c>
      <c r="G6200">
        <v>1</v>
      </c>
      <c r="H6200">
        <v>103.36</v>
      </c>
      <c r="I6200">
        <v>0.15</v>
      </c>
      <c r="J6200">
        <v>87.86</v>
      </c>
      <c r="K6200">
        <v>45.65</v>
      </c>
      <c r="L6200">
        <v>42.21</v>
      </c>
      <c r="M6200" t="s">
        <v>22</v>
      </c>
      <c r="N6200" t="str">
        <f t="shared" si="96"/>
        <v>Medium</v>
      </c>
    </row>
    <row r="6201" spans="1:14" x14ac:dyDescent="0.3">
      <c r="A6201">
        <v>6200</v>
      </c>
      <c r="B6201" t="s">
        <v>1450</v>
      </c>
      <c r="C6201" s="2">
        <v>45584</v>
      </c>
      <c r="D6201" t="s">
        <v>14</v>
      </c>
      <c r="E6201" t="s">
        <v>30</v>
      </c>
      <c r="F6201" t="s">
        <v>21</v>
      </c>
      <c r="G6201">
        <v>3</v>
      </c>
      <c r="H6201">
        <v>443.15</v>
      </c>
      <c r="I6201">
        <v>0.27</v>
      </c>
      <c r="J6201">
        <v>970.5</v>
      </c>
      <c r="K6201">
        <v>669.05</v>
      </c>
      <c r="L6201">
        <v>301.45</v>
      </c>
      <c r="M6201" t="s">
        <v>46</v>
      </c>
      <c r="N6201" t="str">
        <f t="shared" si="96"/>
        <v>High</v>
      </c>
    </row>
    <row r="6202" spans="1:14" x14ac:dyDescent="0.3">
      <c r="A6202">
        <v>6201</v>
      </c>
      <c r="B6202" t="s">
        <v>1203</v>
      </c>
      <c r="C6202" s="2">
        <v>45465</v>
      </c>
      <c r="D6202" t="s">
        <v>19</v>
      </c>
      <c r="E6202" t="s">
        <v>30</v>
      </c>
      <c r="F6202" t="s">
        <v>21</v>
      </c>
      <c r="G6202">
        <v>5</v>
      </c>
      <c r="H6202">
        <v>494.77</v>
      </c>
      <c r="I6202">
        <v>0.1</v>
      </c>
      <c r="J6202">
        <v>2226.4699999999998</v>
      </c>
      <c r="K6202">
        <v>1683.07</v>
      </c>
      <c r="L6202">
        <v>543.4</v>
      </c>
      <c r="M6202" t="s">
        <v>40</v>
      </c>
      <c r="N6202" t="str">
        <f t="shared" si="96"/>
        <v>Low</v>
      </c>
    </row>
    <row r="6203" spans="1:14" x14ac:dyDescent="0.3">
      <c r="A6203">
        <v>6202</v>
      </c>
      <c r="B6203" t="s">
        <v>4484</v>
      </c>
      <c r="C6203" s="2">
        <v>45317</v>
      </c>
      <c r="D6203" t="s">
        <v>39</v>
      </c>
      <c r="E6203" t="s">
        <v>30</v>
      </c>
      <c r="F6203" t="s">
        <v>16</v>
      </c>
      <c r="G6203">
        <v>4</v>
      </c>
      <c r="H6203">
        <v>460.19</v>
      </c>
      <c r="I6203">
        <v>7.0000000000000007E-2</v>
      </c>
      <c r="J6203">
        <v>1711.91</v>
      </c>
      <c r="K6203">
        <v>1151.52</v>
      </c>
      <c r="L6203">
        <v>560.39</v>
      </c>
      <c r="M6203" t="s">
        <v>17</v>
      </c>
      <c r="N6203" t="str">
        <f t="shared" si="96"/>
        <v>Low</v>
      </c>
    </row>
    <row r="6204" spans="1:14" x14ac:dyDescent="0.3">
      <c r="A6204">
        <v>6203</v>
      </c>
      <c r="B6204" t="s">
        <v>4485</v>
      </c>
      <c r="C6204" s="2">
        <v>45496</v>
      </c>
      <c r="D6204" t="s">
        <v>24</v>
      </c>
      <c r="E6204" t="s">
        <v>25</v>
      </c>
      <c r="F6204" t="s">
        <v>21</v>
      </c>
      <c r="G6204">
        <v>9</v>
      </c>
      <c r="H6204">
        <v>387.23</v>
      </c>
      <c r="I6204">
        <v>0.28999999999999998</v>
      </c>
      <c r="J6204">
        <v>2474.4</v>
      </c>
      <c r="K6204">
        <v>1390.27</v>
      </c>
      <c r="L6204">
        <v>1084.1300000000001</v>
      </c>
      <c r="M6204" t="s">
        <v>46</v>
      </c>
      <c r="N6204" t="str">
        <f t="shared" si="96"/>
        <v>High</v>
      </c>
    </row>
    <row r="6205" spans="1:14" x14ac:dyDescent="0.3">
      <c r="A6205">
        <v>6204</v>
      </c>
      <c r="B6205" t="s">
        <v>373</v>
      </c>
      <c r="C6205" s="2">
        <v>45626</v>
      </c>
      <c r="D6205" t="s">
        <v>24</v>
      </c>
      <c r="E6205" t="s">
        <v>33</v>
      </c>
      <c r="F6205" t="s">
        <v>27</v>
      </c>
      <c r="G6205">
        <v>4</v>
      </c>
      <c r="H6205">
        <v>132.49</v>
      </c>
      <c r="I6205">
        <v>0.01</v>
      </c>
      <c r="J6205">
        <v>524.66</v>
      </c>
      <c r="K6205">
        <v>349.3</v>
      </c>
      <c r="L6205">
        <v>175.36</v>
      </c>
      <c r="M6205" t="s">
        <v>40</v>
      </c>
      <c r="N6205" t="str">
        <f t="shared" si="96"/>
        <v>Low</v>
      </c>
    </row>
    <row r="6206" spans="1:14" x14ac:dyDescent="0.3">
      <c r="A6206">
        <v>6205</v>
      </c>
      <c r="B6206" t="s">
        <v>4486</v>
      </c>
      <c r="C6206" s="2">
        <v>45529</v>
      </c>
      <c r="D6206" t="s">
        <v>24</v>
      </c>
      <c r="E6206" t="s">
        <v>30</v>
      </c>
      <c r="F6206" t="s">
        <v>27</v>
      </c>
      <c r="G6206">
        <v>8</v>
      </c>
      <c r="H6206">
        <v>22.55</v>
      </c>
      <c r="I6206">
        <v>0</v>
      </c>
      <c r="J6206">
        <v>180.4</v>
      </c>
      <c r="K6206">
        <v>123.17</v>
      </c>
      <c r="L6206">
        <v>57.23</v>
      </c>
      <c r="M6206" t="s">
        <v>17</v>
      </c>
      <c r="N6206" t="str">
        <f t="shared" si="96"/>
        <v>No Discount</v>
      </c>
    </row>
    <row r="6207" spans="1:14" x14ac:dyDescent="0.3">
      <c r="A6207">
        <v>6206</v>
      </c>
      <c r="B6207" t="s">
        <v>738</v>
      </c>
      <c r="C6207" s="2">
        <v>45573</v>
      </c>
      <c r="D6207" t="s">
        <v>14</v>
      </c>
      <c r="E6207" t="s">
        <v>20</v>
      </c>
      <c r="F6207" t="s">
        <v>16</v>
      </c>
      <c r="G6207">
        <v>10</v>
      </c>
      <c r="H6207">
        <v>219.47</v>
      </c>
      <c r="I6207">
        <v>0.18</v>
      </c>
      <c r="J6207">
        <v>1799.65</v>
      </c>
      <c r="K6207">
        <v>1412.24</v>
      </c>
      <c r="L6207">
        <v>387.41</v>
      </c>
      <c r="M6207" t="s">
        <v>40</v>
      </c>
      <c r="N6207" t="str">
        <f t="shared" si="96"/>
        <v>Medium</v>
      </c>
    </row>
    <row r="6208" spans="1:14" x14ac:dyDescent="0.3">
      <c r="A6208">
        <v>6207</v>
      </c>
      <c r="B6208" t="s">
        <v>2293</v>
      </c>
      <c r="C6208" s="2">
        <v>45520</v>
      </c>
      <c r="D6208" t="s">
        <v>39</v>
      </c>
      <c r="E6208" t="s">
        <v>25</v>
      </c>
      <c r="F6208" t="s">
        <v>16</v>
      </c>
      <c r="G6208">
        <v>3</v>
      </c>
      <c r="H6208">
        <v>108.35</v>
      </c>
      <c r="I6208">
        <v>0.15</v>
      </c>
      <c r="J6208">
        <v>276.29000000000002</v>
      </c>
      <c r="K6208">
        <v>181.88</v>
      </c>
      <c r="L6208">
        <v>94.41</v>
      </c>
      <c r="M6208" t="s">
        <v>46</v>
      </c>
      <c r="N6208" t="str">
        <f t="shared" si="96"/>
        <v>Medium</v>
      </c>
    </row>
    <row r="6209" spans="1:14" x14ac:dyDescent="0.3">
      <c r="A6209">
        <v>6208</v>
      </c>
      <c r="B6209" t="s">
        <v>4487</v>
      </c>
      <c r="C6209" s="2">
        <v>45327</v>
      </c>
      <c r="D6209" t="s">
        <v>39</v>
      </c>
      <c r="E6209" t="s">
        <v>15</v>
      </c>
      <c r="F6209" t="s">
        <v>21</v>
      </c>
      <c r="G6209">
        <v>7</v>
      </c>
      <c r="H6209">
        <v>405.93</v>
      </c>
      <c r="I6209">
        <v>0.01</v>
      </c>
      <c r="J6209">
        <v>2813.09</v>
      </c>
      <c r="K6209">
        <v>1805.13</v>
      </c>
      <c r="L6209">
        <v>1007.96</v>
      </c>
      <c r="M6209" t="s">
        <v>40</v>
      </c>
      <c r="N6209" t="str">
        <f t="shared" si="96"/>
        <v>Low</v>
      </c>
    </row>
    <row r="6210" spans="1:14" x14ac:dyDescent="0.3">
      <c r="A6210">
        <v>6209</v>
      </c>
      <c r="B6210" t="s">
        <v>1193</v>
      </c>
      <c r="C6210" s="2">
        <v>45624</v>
      </c>
      <c r="D6210" t="s">
        <v>14</v>
      </c>
      <c r="E6210" t="s">
        <v>15</v>
      </c>
      <c r="F6210" t="s">
        <v>27</v>
      </c>
      <c r="G6210">
        <v>5</v>
      </c>
      <c r="H6210">
        <v>84.95</v>
      </c>
      <c r="I6210">
        <v>0.1</v>
      </c>
      <c r="J6210">
        <v>382.28</v>
      </c>
      <c r="K6210">
        <v>233</v>
      </c>
      <c r="L6210">
        <v>149.28</v>
      </c>
      <c r="M6210" t="s">
        <v>22</v>
      </c>
      <c r="N6210" t="str">
        <f t="shared" si="96"/>
        <v>Low</v>
      </c>
    </row>
    <row r="6211" spans="1:14" x14ac:dyDescent="0.3">
      <c r="A6211">
        <v>6210</v>
      </c>
      <c r="B6211" t="s">
        <v>4287</v>
      </c>
      <c r="C6211" s="2">
        <v>45529</v>
      </c>
      <c r="D6211" t="s">
        <v>39</v>
      </c>
      <c r="E6211" t="s">
        <v>20</v>
      </c>
      <c r="F6211" t="s">
        <v>16</v>
      </c>
      <c r="G6211">
        <v>8</v>
      </c>
      <c r="H6211">
        <v>488.21</v>
      </c>
      <c r="I6211">
        <v>0.28999999999999998</v>
      </c>
      <c r="J6211">
        <v>2773.03</v>
      </c>
      <c r="K6211">
        <v>1862.25</v>
      </c>
      <c r="L6211">
        <v>910.78</v>
      </c>
      <c r="M6211" t="s">
        <v>46</v>
      </c>
      <c r="N6211" t="str">
        <f t="shared" ref="N6211:N6274" si="97">_xlfn.IFS(I6211=0,"No Discount",I6211&gt;=0.21,"High",I6211&gt;=0.11,"Medium",I6211&gt;=0.01,"Low")</f>
        <v>High</v>
      </c>
    </row>
    <row r="6212" spans="1:14" x14ac:dyDescent="0.3">
      <c r="A6212">
        <v>6211</v>
      </c>
      <c r="B6212" t="s">
        <v>2171</v>
      </c>
      <c r="C6212" s="2">
        <v>45648</v>
      </c>
      <c r="D6212" t="s">
        <v>24</v>
      </c>
      <c r="E6212" t="s">
        <v>33</v>
      </c>
      <c r="F6212" t="s">
        <v>16</v>
      </c>
      <c r="G6212">
        <v>4</v>
      </c>
      <c r="H6212">
        <v>427.37</v>
      </c>
      <c r="I6212">
        <v>0.16</v>
      </c>
      <c r="J6212">
        <v>1435.96</v>
      </c>
      <c r="K6212">
        <v>934.73</v>
      </c>
      <c r="L6212">
        <v>501.23</v>
      </c>
      <c r="M6212" t="s">
        <v>28</v>
      </c>
      <c r="N6212" t="str">
        <f t="shared" si="97"/>
        <v>Medium</v>
      </c>
    </row>
    <row r="6213" spans="1:14" x14ac:dyDescent="0.3">
      <c r="A6213">
        <v>6212</v>
      </c>
      <c r="B6213" t="s">
        <v>633</v>
      </c>
      <c r="C6213" s="2">
        <v>45435</v>
      </c>
      <c r="D6213" t="s">
        <v>39</v>
      </c>
      <c r="E6213" t="s">
        <v>15</v>
      </c>
      <c r="F6213" t="s">
        <v>27</v>
      </c>
      <c r="G6213">
        <v>2</v>
      </c>
      <c r="H6213">
        <v>496.36</v>
      </c>
      <c r="I6213">
        <v>0.25</v>
      </c>
      <c r="J6213">
        <v>744.54</v>
      </c>
      <c r="K6213">
        <v>496.54</v>
      </c>
      <c r="L6213">
        <v>248</v>
      </c>
      <c r="M6213" t="s">
        <v>46</v>
      </c>
      <c r="N6213" t="str">
        <f t="shared" si="97"/>
        <v>High</v>
      </c>
    </row>
    <row r="6214" spans="1:14" x14ac:dyDescent="0.3">
      <c r="A6214">
        <v>6213</v>
      </c>
      <c r="B6214" t="s">
        <v>4488</v>
      </c>
      <c r="C6214" s="2">
        <v>45567</v>
      </c>
      <c r="D6214" t="s">
        <v>39</v>
      </c>
      <c r="E6214" t="s">
        <v>25</v>
      </c>
      <c r="F6214" t="s">
        <v>27</v>
      </c>
      <c r="G6214">
        <v>6</v>
      </c>
      <c r="H6214">
        <v>392.65</v>
      </c>
      <c r="I6214">
        <v>0.19</v>
      </c>
      <c r="J6214">
        <v>1908.28</v>
      </c>
      <c r="K6214">
        <v>1203.0999999999999</v>
      </c>
      <c r="L6214">
        <v>705.18</v>
      </c>
      <c r="M6214" t="s">
        <v>46</v>
      </c>
      <c r="N6214" t="str">
        <f t="shared" si="97"/>
        <v>Medium</v>
      </c>
    </row>
    <row r="6215" spans="1:14" x14ac:dyDescent="0.3">
      <c r="A6215">
        <v>6214</v>
      </c>
      <c r="B6215" t="s">
        <v>4489</v>
      </c>
      <c r="C6215" s="2">
        <v>45385</v>
      </c>
      <c r="D6215" t="s">
        <v>14</v>
      </c>
      <c r="E6215" t="s">
        <v>30</v>
      </c>
      <c r="F6215" t="s">
        <v>16</v>
      </c>
      <c r="G6215">
        <v>9</v>
      </c>
      <c r="H6215">
        <v>103.09</v>
      </c>
      <c r="I6215">
        <v>0.13</v>
      </c>
      <c r="J6215">
        <v>807.19</v>
      </c>
      <c r="K6215">
        <v>475.81</v>
      </c>
      <c r="L6215">
        <v>331.38</v>
      </c>
      <c r="M6215" t="s">
        <v>40</v>
      </c>
      <c r="N6215" t="str">
        <f t="shared" si="97"/>
        <v>Medium</v>
      </c>
    </row>
    <row r="6216" spans="1:14" x14ac:dyDescent="0.3">
      <c r="A6216">
        <v>6215</v>
      </c>
      <c r="B6216" t="s">
        <v>4490</v>
      </c>
      <c r="C6216" s="2">
        <v>45649</v>
      </c>
      <c r="D6216" t="s">
        <v>14</v>
      </c>
      <c r="E6216" t="s">
        <v>20</v>
      </c>
      <c r="F6216" t="s">
        <v>27</v>
      </c>
      <c r="G6216">
        <v>9</v>
      </c>
      <c r="H6216">
        <v>494.08</v>
      </c>
      <c r="I6216">
        <v>0.22</v>
      </c>
      <c r="J6216">
        <v>3468.44</v>
      </c>
      <c r="K6216">
        <v>2774.31</v>
      </c>
      <c r="L6216">
        <v>694.13</v>
      </c>
      <c r="M6216" t="s">
        <v>28</v>
      </c>
      <c r="N6216" t="str">
        <f t="shared" si="97"/>
        <v>High</v>
      </c>
    </row>
    <row r="6217" spans="1:14" x14ac:dyDescent="0.3">
      <c r="A6217">
        <v>6216</v>
      </c>
      <c r="B6217" t="s">
        <v>3206</v>
      </c>
      <c r="C6217" s="2">
        <v>45587</v>
      </c>
      <c r="D6217" t="s">
        <v>19</v>
      </c>
      <c r="E6217" t="s">
        <v>20</v>
      </c>
      <c r="F6217" t="s">
        <v>21</v>
      </c>
      <c r="G6217">
        <v>1</v>
      </c>
      <c r="H6217">
        <v>429.01</v>
      </c>
      <c r="I6217">
        <v>0.13</v>
      </c>
      <c r="J6217">
        <v>373.24</v>
      </c>
      <c r="K6217">
        <v>223.45</v>
      </c>
      <c r="L6217">
        <v>149.79</v>
      </c>
      <c r="M6217" t="s">
        <v>46</v>
      </c>
      <c r="N6217" t="str">
        <f t="shared" si="97"/>
        <v>Medium</v>
      </c>
    </row>
    <row r="6218" spans="1:14" x14ac:dyDescent="0.3">
      <c r="A6218">
        <v>6217</v>
      </c>
      <c r="B6218" t="s">
        <v>1063</v>
      </c>
      <c r="C6218" s="2">
        <v>45389</v>
      </c>
      <c r="D6218" t="s">
        <v>24</v>
      </c>
      <c r="E6218" t="s">
        <v>20</v>
      </c>
      <c r="F6218" t="s">
        <v>21</v>
      </c>
      <c r="G6218">
        <v>10</v>
      </c>
      <c r="H6218">
        <v>100.9</v>
      </c>
      <c r="I6218">
        <v>0.1</v>
      </c>
      <c r="J6218">
        <v>908.1</v>
      </c>
      <c r="K6218">
        <v>705.04</v>
      </c>
      <c r="L6218">
        <v>203.06</v>
      </c>
      <c r="M6218" t="s">
        <v>46</v>
      </c>
      <c r="N6218" t="str">
        <f t="shared" si="97"/>
        <v>Low</v>
      </c>
    </row>
    <row r="6219" spans="1:14" x14ac:dyDescent="0.3">
      <c r="A6219">
        <v>6218</v>
      </c>
      <c r="B6219" t="s">
        <v>735</v>
      </c>
      <c r="C6219" s="2">
        <v>45310</v>
      </c>
      <c r="D6219" t="s">
        <v>39</v>
      </c>
      <c r="E6219" t="s">
        <v>20</v>
      </c>
      <c r="F6219" t="s">
        <v>27</v>
      </c>
      <c r="G6219">
        <v>3</v>
      </c>
      <c r="H6219">
        <v>200.09</v>
      </c>
      <c r="I6219">
        <v>0.3</v>
      </c>
      <c r="J6219">
        <v>420.19</v>
      </c>
      <c r="K6219">
        <v>223.33</v>
      </c>
      <c r="L6219">
        <v>196.86</v>
      </c>
      <c r="M6219" t="s">
        <v>40</v>
      </c>
      <c r="N6219" t="str">
        <f t="shared" si="97"/>
        <v>High</v>
      </c>
    </row>
    <row r="6220" spans="1:14" x14ac:dyDescent="0.3">
      <c r="A6220">
        <v>6219</v>
      </c>
      <c r="B6220" t="s">
        <v>1851</v>
      </c>
      <c r="C6220" s="2">
        <v>45495</v>
      </c>
      <c r="D6220" t="s">
        <v>14</v>
      </c>
      <c r="E6220" t="s">
        <v>30</v>
      </c>
      <c r="F6220" t="s">
        <v>21</v>
      </c>
      <c r="G6220">
        <v>10</v>
      </c>
      <c r="H6220">
        <v>443.3</v>
      </c>
      <c r="I6220">
        <v>0.08</v>
      </c>
      <c r="J6220">
        <v>4078.36</v>
      </c>
      <c r="K6220">
        <v>2065.7199999999998</v>
      </c>
      <c r="L6220">
        <v>2012.64</v>
      </c>
      <c r="M6220" t="s">
        <v>28</v>
      </c>
      <c r="N6220" t="str">
        <f t="shared" si="97"/>
        <v>Low</v>
      </c>
    </row>
    <row r="6221" spans="1:14" x14ac:dyDescent="0.3">
      <c r="A6221">
        <v>6220</v>
      </c>
      <c r="B6221" t="s">
        <v>4491</v>
      </c>
      <c r="C6221" s="2">
        <v>45550</v>
      </c>
      <c r="D6221" t="s">
        <v>24</v>
      </c>
      <c r="E6221" t="s">
        <v>30</v>
      </c>
      <c r="F6221" t="s">
        <v>16</v>
      </c>
      <c r="G6221">
        <v>9</v>
      </c>
      <c r="H6221">
        <v>264.89999999999998</v>
      </c>
      <c r="I6221">
        <v>0.13</v>
      </c>
      <c r="J6221">
        <v>2074.17</v>
      </c>
      <c r="K6221">
        <v>1067.72</v>
      </c>
      <c r="L6221">
        <v>1006.45</v>
      </c>
      <c r="M6221" t="s">
        <v>17</v>
      </c>
      <c r="N6221" t="str">
        <f t="shared" si="97"/>
        <v>Medium</v>
      </c>
    </row>
    <row r="6222" spans="1:14" x14ac:dyDescent="0.3">
      <c r="A6222">
        <v>6221</v>
      </c>
      <c r="B6222" t="s">
        <v>4492</v>
      </c>
      <c r="C6222" s="2">
        <v>45586</v>
      </c>
      <c r="D6222" t="s">
        <v>19</v>
      </c>
      <c r="E6222" t="s">
        <v>33</v>
      </c>
      <c r="F6222" t="s">
        <v>16</v>
      </c>
      <c r="G6222">
        <v>7</v>
      </c>
      <c r="H6222">
        <v>280.69</v>
      </c>
      <c r="I6222">
        <v>0.09</v>
      </c>
      <c r="J6222">
        <v>1788</v>
      </c>
      <c r="K6222">
        <v>1325.93</v>
      </c>
      <c r="L6222">
        <v>462.07</v>
      </c>
      <c r="M6222" t="s">
        <v>40</v>
      </c>
      <c r="N6222" t="str">
        <f t="shared" si="97"/>
        <v>Low</v>
      </c>
    </row>
    <row r="6223" spans="1:14" x14ac:dyDescent="0.3">
      <c r="A6223">
        <v>6222</v>
      </c>
      <c r="B6223" t="s">
        <v>4493</v>
      </c>
      <c r="C6223" s="2">
        <v>45559</v>
      </c>
      <c r="D6223" t="s">
        <v>39</v>
      </c>
      <c r="E6223" t="s">
        <v>20</v>
      </c>
      <c r="F6223" t="s">
        <v>21</v>
      </c>
      <c r="G6223">
        <v>2</v>
      </c>
      <c r="H6223">
        <v>153.51</v>
      </c>
      <c r="I6223">
        <v>0.09</v>
      </c>
      <c r="J6223">
        <v>279.39</v>
      </c>
      <c r="K6223">
        <v>199.72</v>
      </c>
      <c r="L6223">
        <v>79.67</v>
      </c>
      <c r="M6223" t="s">
        <v>17</v>
      </c>
      <c r="N6223" t="str">
        <f t="shared" si="97"/>
        <v>Low</v>
      </c>
    </row>
    <row r="6224" spans="1:14" x14ac:dyDescent="0.3">
      <c r="A6224">
        <v>6223</v>
      </c>
      <c r="B6224" t="s">
        <v>4494</v>
      </c>
      <c r="C6224" s="2">
        <v>45302</v>
      </c>
      <c r="D6224" t="s">
        <v>14</v>
      </c>
      <c r="E6224" t="s">
        <v>33</v>
      </c>
      <c r="F6224" t="s">
        <v>16</v>
      </c>
      <c r="G6224">
        <v>4</v>
      </c>
      <c r="H6224">
        <v>301.17</v>
      </c>
      <c r="I6224">
        <v>0.18</v>
      </c>
      <c r="J6224">
        <v>987.84</v>
      </c>
      <c r="K6224">
        <v>581.04999999999995</v>
      </c>
      <c r="L6224">
        <v>406.79</v>
      </c>
      <c r="M6224" t="s">
        <v>40</v>
      </c>
      <c r="N6224" t="str">
        <f t="shared" si="97"/>
        <v>Medium</v>
      </c>
    </row>
    <row r="6225" spans="1:14" x14ac:dyDescent="0.3">
      <c r="A6225">
        <v>6224</v>
      </c>
      <c r="B6225" t="s">
        <v>4495</v>
      </c>
      <c r="C6225" s="2">
        <v>45307</v>
      </c>
      <c r="D6225" t="s">
        <v>19</v>
      </c>
      <c r="E6225" t="s">
        <v>33</v>
      </c>
      <c r="F6225" t="s">
        <v>16</v>
      </c>
      <c r="G6225">
        <v>7</v>
      </c>
      <c r="H6225">
        <v>125.48</v>
      </c>
      <c r="I6225">
        <v>0.17</v>
      </c>
      <c r="J6225">
        <v>729.04</v>
      </c>
      <c r="K6225">
        <v>391.32</v>
      </c>
      <c r="L6225">
        <v>337.72</v>
      </c>
      <c r="M6225" t="s">
        <v>22</v>
      </c>
      <c r="N6225" t="str">
        <f t="shared" si="97"/>
        <v>Medium</v>
      </c>
    </row>
    <row r="6226" spans="1:14" x14ac:dyDescent="0.3">
      <c r="A6226">
        <v>6225</v>
      </c>
      <c r="B6226" t="s">
        <v>251</v>
      </c>
      <c r="C6226" s="2">
        <v>45608</v>
      </c>
      <c r="D6226" t="s">
        <v>19</v>
      </c>
      <c r="E6226" t="s">
        <v>15</v>
      </c>
      <c r="F6226" t="s">
        <v>21</v>
      </c>
      <c r="G6226">
        <v>8</v>
      </c>
      <c r="H6226">
        <v>428.46</v>
      </c>
      <c r="I6226">
        <v>0.12</v>
      </c>
      <c r="J6226">
        <v>3016.36</v>
      </c>
      <c r="K6226">
        <v>2211.61</v>
      </c>
      <c r="L6226">
        <v>804.75</v>
      </c>
      <c r="M6226" t="s">
        <v>46</v>
      </c>
      <c r="N6226" t="str">
        <f t="shared" si="97"/>
        <v>Medium</v>
      </c>
    </row>
    <row r="6227" spans="1:14" x14ac:dyDescent="0.3">
      <c r="A6227">
        <v>6226</v>
      </c>
      <c r="B6227" t="s">
        <v>1787</v>
      </c>
      <c r="C6227" s="2">
        <v>45578</v>
      </c>
      <c r="D6227" t="s">
        <v>24</v>
      </c>
      <c r="E6227" t="s">
        <v>25</v>
      </c>
      <c r="F6227" t="s">
        <v>16</v>
      </c>
      <c r="G6227">
        <v>1</v>
      </c>
      <c r="H6227">
        <v>133.18</v>
      </c>
      <c r="I6227">
        <v>0.04</v>
      </c>
      <c r="J6227">
        <v>127.85</v>
      </c>
      <c r="K6227">
        <v>78.33</v>
      </c>
      <c r="L6227">
        <v>49.52</v>
      </c>
      <c r="M6227" t="s">
        <v>28</v>
      </c>
      <c r="N6227" t="str">
        <f t="shared" si="97"/>
        <v>Low</v>
      </c>
    </row>
    <row r="6228" spans="1:14" x14ac:dyDescent="0.3">
      <c r="A6228">
        <v>6227</v>
      </c>
      <c r="B6228" t="s">
        <v>227</v>
      </c>
      <c r="C6228" s="2">
        <v>45466</v>
      </c>
      <c r="D6228" t="s">
        <v>24</v>
      </c>
      <c r="E6228" t="s">
        <v>25</v>
      </c>
      <c r="F6228" t="s">
        <v>21</v>
      </c>
      <c r="G6228">
        <v>9</v>
      </c>
      <c r="H6228">
        <v>362.01</v>
      </c>
      <c r="I6228">
        <v>0.17</v>
      </c>
      <c r="J6228">
        <v>2704.21</v>
      </c>
      <c r="K6228">
        <v>1959.72</v>
      </c>
      <c r="L6228">
        <v>744.49</v>
      </c>
      <c r="M6228" t="s">
        <v>17</v>
      </c>
      <c r="N6228" t="str">
        <f t="shared" si="97"/>
        <v>Medium</v>
      </c>
    </row>
    <row r="6229" spans="1:14" x14ac:dyDescent="0.3">
      <c r="A6229">
        <v>6228</v>
      </c>
      <c r="B6229" t="s">
        <v>1922</v>
      </c>
      <c r="C6229" s="2">
        <v>45633</v>
      </c>
      <c r="D6229" t="s">
        <v>19</v>
      </c>
      <c r="E6229" t="s">
        <v>25</v>
      </c>
      <c r="F6229" t="s">
        <v>21</v>
      </c>
      <c r="G6229">
        <v>10</v>
      </c>
      <c r="H6229">
        <v>126.35</v>
      </c>
      <c r="I6229">
        <v>0.1</v>
      </c>
      <c r="J6229">
        <v>1137.1500000000001</v>
      </c>
      <c r="K6229">
        <v>619.30999999999995</v>
      </c>
      <c r="L6229">
        <v>517.84</v>
      </c>
      <c r="M6229" t="s">
        <v>40</v>
      </c>
      <c r="N6229" t="str">
        <f t="shared" si="97"/>
        <v>Low</v>
      </c>
    </row>
    <row r="6230" spans="1:14" x14ac:dyDescent="0.3">
      <c r="A6230">
        <v>6229</v>
      </c>
      <c r="B6230" t="s">
        <v>3299</v>
      </c>
      <c r="C6230" s="2">
        <v>45306</v>
      </c>
      <c r="D6230" t="s">
        <v>39</v>
      </c>
      <c r="E6230" t="s">
        <v>30</v>
      </c>
      <c r="F6230" t="s">
        <v>16</v>
      </c>
      <c r="G6230">
        <v>9</v>
      </c>
      <c r="H6230">
        <v>41.41</v>
      </c>
      <c r="I6230">
        <v>0.17</v>
      </c>
      <c r="J6230">
        <v>309.33</v>
      </c>
      <c r="K6230">
        <v>199.02</v>
      </c>
      <c r="L6230">
        <v>110.31</v>
      </c>
      <c r="M6230" t="s">
        <v>22</v>
      </c>
      <c r="N6230" t="str">
        <f t="shared" si="97"/>
        <v>Medium</v>
      </c>
    </row>
    <row r="6231" spans="1:14" x14ac:dyDescent="0.3">
      <c r="A6231">
        <v>6230</v>
      </c>
      <c r="B6231" t="s">
        <v>1348</v>
      </c>
      <c r="C6231" s="2">
        <v>45363</v>
      </c>
      <c r="D6231" t="s">
        <v>19</v>
      </c>
      <c r="E6231" t="s">
        <v>15</v>
      </c>
      <c r="F6231" t="s">
        <v>27</v>
      </c>
      <c r="G6231">
        <v>10</v>
      </c>
      <c r="H6231">
        <v>339.06</v>
      </c>
      <c r="I6231">
        <v>0.02</v>
      </c>
      <c r="J6231">
        <v>3322.79</v>
      </c>
      <c r="K6231">
        <v>1691.4</v>
      </c>
      <c r="L6231">
        <v>1631.39</v>
      </c>
      <c r="M6231" t="s">
        <v>28</v>
      </c>
      <c r="N6231" t="str">
        <f t="shared" si="97"/>
        <v>Low</v>
      </c>
    </row>
    <row r="6232" spans="1:14" x14ac:dyDescent="0.3">
      <c r="A6232">
        <v>6231</v>
      </c>
      <c r="B6232" t="s">
        <v>4496</v>
      </c>
      <c r="C6232" s="2">
        <v>45305</v>
      </c>
      <c r="D6232" t="s">
        <v>14</v>
      </c>
      <c r="E6232" t="s">
        <v>25</v>
      </c>
      <c r="F6232" t="s">
        <v>21</v>
      </c>
      <c r="G6232">
        <v>8</v>
      </c>
      <c r="H6232">
        <v>58.43</v>
      </c>
      <c r="I6232">
        <v>0.17</v>
      </c>
      <c r="J6232">
        <v>387.98</v>
      </c>
      <c r="K6232">
        <v>284.08999999999997</v>
      </c>
      <c r="L6232">
        <v>103.89</v>
      </c>
      <c r="M6232" t="s">
        <v>28</v>
      </c>
      <c r="N6232" t="str">
        <f t="shared" si="97"/>
        <v>Medium</v>
      </c>
    </row>
    <row r="6233" spans="1:14" x14ac:dyDescent="0.3">
      <c r="A6233">
        <v>6232</v>
      </c>
      <c r="B6233" t="s">
        <v>4497</v>
      </c>
      <c r="C6233" s="2">
        <v>45511</v>
      </c>
      <c r="D6233" t="s">
        <v>14</v>
      </c>
      <c r="E6233" t="s">
        <v>20</v>
      </c>
      <c r="F6233" t="s">
        <v>27</v>
      </c>
      <c r="G6233">
        <v>10</v>
      </c>
      <c r="H6233">
        <v>88.66</v>
      </c>
      <c r="I6233">
        <v>0.18</v>
      </c>
      <c r="J6233">
        <v>727.01</v>
      </c>
      <c r="K6233">
        <v>566.77</v>
      </c>
      <c r="L6233">
        <v>160.24</v>
      </c>
      <c r="M6233" t="s">
        <v>40</v>
      </c>
      <c r="N6233" t="str">
        <f t="shared" si="97"/>
        <v>Medium</v>
      </c>
    </row>
    <row r="6234" spans="1:14" x14ac:dyDescent="0.3">
      <c r="A6234">
        <v>6233</v>
      </c>
      <c r="B6234" t="s">
        <v>191</v>
      </c>
      <c r="C6234" s="2">
        <v>45369</v>
      </c>
      <c r="D6234" t="s">
        <v>39</v>
      </c>
      <c r="E6234" t="s">
        <v>15</v>
      </c>
      <c r="F6234" t="s">
        <v>27</v>
      </c>
      <c r="G6234">
        <v>2</v>
      </c>
      <c r="H6234">
        <v>88.42</v>
      </c>
      <c r="I6234">
        <v>0.24</v>
      </c>
      <c r="J6234">
        <v>134.4</v>
      </c>
      <c r="K6234">
        <v>100.55</v>
      </c>
      <c r="L6234">
        <v>33.85</v>
      </c>
      <c r="M6234" t="s">
        <v>17</v>
      </c>
      <c r="N6234" t="str">
        <f t="shared" si="97"/>
        <v>High</v>
      </c>
    </row>
    <row r="6235" spans="1:14" x14ac:dyDescent="0.3">
      <c r="A6235">
        <v>6234</v>
      </c>
      <c r="B6235" t="s">
        <v>4099</v>
      </c>
      <c r="C6235" s="2">
        <v>45649</v>
      </c>
      <c r="D6235" t="s">
        <v>19</v>
      </c>
      <c r="E6235" t="s">
        <v>20</v>
      </c>
      <c r="F6235" t="s">
        <v>21</v>
      </c>
      <c r="G6235">
        <v>1</v>
      </c>
      <c r="H6235">
        <v>487.01</v>
      </c>
      <c r="I6235">
        <v>0.1</v>
      </c>
      <c r="J6235">
        <v>438.31</v>
      </c>
      <c r="K6235">
        <v>317.92</v>
      </c>
      <c r="L6235">
        <v>120.39</v>
      </c>
      <c r="M6235" t="s">
        <v>17</v>
      </c>
      <c r="N6235" t="str">
        <f t="shared" si="97"/>
        <v>Low</v>
      </c>
    </row>
    <row r="6236" spans="1:14" x14ac:dyDescent="0.3">
      <c r="A6236">
        <v>6235</v>
      </c>
      <c r="B6236" t="s">
        <v>1745</v>
      </c>
      <c r="C6236" s="2">
        <v>45521</v>
      </c>
      <c r="D6236" t="s">
        <v>39</v>
      </c>
      <c r="E6236" t="s">
        <v>33</v>
      </c>
      <c r="F6236" t="s">
        <v>16</v>
      </c>
      <c r="G6236">
        <v>8</v>
      </c>
      <c r="H6236">
        <v>462.99</v>
      </c>
      <c r="I6236">
        <v>0.18</v>
      </c>
      <c r="J6236">
        <v>3037.21</v>
      </c>
      <c r="K6236">
        <v>1690.68</v>
      </c>
      <c r="L6236">
        <v>1346.53</v>
      </c>
      <c r="M6236" t="s">
        <v>40</v>
      </c>
      <c r="N6236" t="str">
        <f t="shared" si="97"/>
        <v>Medium</v>
      </c>
    </row>
    <row r="6237" spans="1:14" x14ac:dyDescent="0.3">
      <c r="A6237">
        <v>6236</v>
      </c>
      <c r="B6237" t="s">
        <v>4498</v>
      </c>
      <c r="C6237" s="2">
        <v>45296</v>
      </c>
      <c r="D6237" t="s">
        <v>24</v>
      </c>
      <c r="E6237" t="s">
        <v>33</v>
      </c>
      <c r="F6237" t="s">
        <v>27</v>
      </c>
      <c r="G6237">
        <v>8</v>
      </c>
      <c r="H6237">
        <v>93.63</v>
      </c>
      <c r="I6237">
        <v>0.27</v>
      </c>
      <c r="J6237">
        <v>546.79999999999995</v>
      </c>
      <c r="K6237">
        <v>290.89999999999998</v>
      </c>
      <c r="L6237">
        <v>255.9</v>
      </c>
      <c r="M6237" t="s">
        <v>40</v>
      </c>
      <c r="N6237" t="str">
        <f t="shared" si="97"/>
        <v>High</v>
      </c>
    </row>
    <row r="6238" spans="1:14" x14ac:dyDescent="0.3">
      <c r="A6238">
        <v>6237</v>
      </c>
      <c r="B6238" t="s">
        <v>1103</v>
      </c>
      <c r="C6238" s="2">
        <v>45385</v>
      </c>
      <c r="D6238" t="s">
        <v>39</v>
      </c>
      <c r="E6238" t="s">
        <v>20</v>
      </c>
      <c r="F6238" t="s">
        <v>27</v>
      </c>
      <c r="G6238">
        <v>9</v>
      </c>
      <c r="H6238">
        <v>186.88</v>
      </c>
      <c r="I6238">
        <v>0.12</v>
      </c>
      <c r="J6238">
        <v>1480.09</v>
      </c>
      <c r="K6238">
        <v>1075.54</v>
      </c>
      <c r="L6238">
        <v>404.55</v>
      </c>
      <c r="M6238" t="s">
        <v>40</v>
      </c>
      <c r="N6238" t="str">
        <f t="shared" si="97"/>
        <v>Medium</v>
      </c>
    </row>
    <row r="6239" spans="1:14" x14ac:dyDescent="0.3">
      <c r="A6239">
        <v>6238</v>
      </c>
      <c r="B6239" t="s">
        <v>4499</v>
      </c>
      <c r="C6239" s="2">
        <v>45633</v>
      </c>
      <c r="D6239" t="s">
        <v>14</v>
      </c>
      <c r="E6239" t="s">
        <v>33</v>
      </c>
      <c r="F6239" t="s">
        <v>16</v>
      </c>
      <c r="G6239">
        <v>2</v>
      </c>
      <c r="H6239">
        <v>22.25</v>
      </c>
      <c r="I6239">
        <v>0.1</v>
      </c>
      <c r="J6239">
        <v>40.049999999999997</v>
      </c>
      <c r="K6239">
        <v>21.63</v>
      </c>
      <c r="L6239">
        <v>18.420000000000002</v>
      </c>
      <c r="M6239" t="s">
        <v>40</v>
      </c>
      <c r="N6239" t="str">
        <f t="shared" si="97"/>
        <v>Low</v>
      </c>
    </row>
    <row r="6240" spans="1:14" x14ac:dyDescent="0.3">
      <c r="A6240">
        <v>6239</v>
      </c>
      <c r="B6240" t="s">
        <v>3887</v>
      </c>
      <c r="C6240" s="2">
        <v>45455</v>
      </c>
      <c r="D6240" t="s">
        <v>19</v>
      </c>
      <c r="E6240" t="s">
        <v>20</v>
      </c>
      <c r="F6240" t="s">
        <v>21</v>
      </c>
      <c r="G6240">
        <v>10</v>
      </c>
      <c r="H6240">
        <v>120.72</v>
      </c>
      <c r="I6240">
        <v>0.18</v>
      </c>
      <c r="J6240">
        <v>989.9</v>
      </c>
      <c r="K6240">
        <v>677.9</v>
      </c>
      <c r="L6240">
        <v>312</v>
      </c>
      <c r="M6240" t="s">
        <v>28</v>
      </c>
      <c r="N6240" t="str">
        <f t="shared" si="97"/>
        <v>Medium</v>
      </c>
    </row>
    <row r="6241" spans="1:14" x14ac:dyDescent="0.3">
      <c r="A6241">
        <v>6240</v>
      </c>
      <c r="B6241" t="s">
        <v>4500</v>
      </c>
      <c r="C6241" s="2">
        <v>45381</v>
      </c>
      <c r="D6241" t="s">
        <v>24</v>
      </c>
      <c r="E6241" t="s">
        <v>20</v>
      </c>
      <c r="F6241" t="s">
        <v>16</v>
      </c>
      <c r="G6241">
        <v>4</v>
      </c>
      <c r="H6241">
        <v>97.68</v>
      </c>
      <c r="I6241">
        <v>0.05</v>
      </c>
      <c r="J6241">
        <v>371.18</v>
      </c>
      <c r="K6241">
        <v>296.45</v>
      </c>
      <c r="L6241">
        <v>74.73</v>
      </c>
      <c r="M6241" t="s">
        <v>40</v>
      </c>
      <c r="N6241" t="str">
        <f t="shared" si="97"/>
        <v>Low</v>
      </c>
    </row>
    <row r="6242" spans="1:14" x14ac:dyDescent="0.3">
      <c r="A6242">
        <v>6241</v>
      </c>
      <c r="B6242" t="s">
        <v>4501</v>
      </c>
      <c r="C6242" s="2">
        <v>45640</v>
      </c>
      <c r="D6242" t="s">
        <v>24</v>
      </c>
      <c r="E6242" t="s">
        <v>15</v>
      </c>
      <c r="F6242" t="s">
        <v>21</v>
      </c>
      <c r="G6242">
        <v>8</v>
      </c>
      <c r="H6242">
        <v>265.43</v>
      </c>
      <c r="I6242">
        <v>0.06</v>
      </c>
      <c r="J6242">
        <v>1996.03</v>
      </c>
      <c r="K6242">
        <v>1094.18</v>
      </c>
      <c r="L6242">
        <v>901.85</v>
      </c>
      <c r="M6242" t="s">
        <v>22</v>
      </c>
      <c r="N6242" t="str">
        <f t="shared" si="97"/>
        <v>Low</v>
      </c>
    </row>
    <row r="6243" spans="1:14" x14ac:dyDescent="0.3">
      <c r="A6243">
        <v>6242</v>
      </c>
      <c r="B6243" t="s">
        <v>4502</v>
      </c>
      <c r="C6243" s="2">
        <v>45617</v>
      </c>
      <c r="D6243" t="s">
        <v>39</v>
      </c>
      <c r="E6243" t="s">
        <v>33</v>
      </c>
      <c r="F6243" t="s">
        <v>21</v>
      </c>
      <c r="G6243">
        <v>7</v>
      </c>
      <c r="H6243">
        <v>137.5</v>
      </c>
      <c r="I6243">
        <v>0.16</v>
      </c>
      <c r="J6243">
        <v>808.5</v>
      </c>
      <c r="K6243">
        <v>478.81</v>
      </c>
      <c r="L6243">
        <v>329.69</v>
      </c>
      <c r="M6243" t="s">
        <v>46</v>
      </c>
      <c r="N6243" t="str">
        <f t="shared" si="97"/>
        <v>Medium</v>
      </c>
    </row>
    <row r="6244" spans="1:14" x14ac:dyDescent="0.3">
      <c r="A6244">
        <v>6243</v>
      </c>
      <c r="B6244" t="s">
        <v>4503</v>
      </c>
      <c r="C6244" s="2">
        <v>45318</v>
      </c>
      <c r="D6244" t="s">
        <v>24</v>
      </c>
      <c r="E6244" t="s">
        <v>15</v>
      </c>
      <c r="F6244" t="s">
        <v>16</v>
      </c>
      <c r="G6244">
        <v>6</v>
      </c>
      <c r="H6244">
        <v>198.48</v>
      </c>
      <c r="I6244">
        <v>0.28999999999999998</v>
      </c>
      <c r="J6244">
        <v>845.52</v>
      </c>
      <c r="K6244">
        <v>540.99</v>
      </c>
      <c r="L6244">
        <v>304.52999999999997</v>
      </c>
      <c r="M6244" t="s">
        <v>46</v>
      </c>
      <c r="N6244" t="str">
        <f t="shared" si="97"/>
        <v>High</v>
      </c>
    </row>
    <row r="6245" spans="1:14" x14ac:dyDescent="0.3">
      <c r="A6245">
        <v>6244</v>
      </c>
      <c r="B6245" t="s">
        <v>4504</v>
      </c>
      <c r="C6245" s="2">
        <v>45450</v>
      </c>
      <c r="D6245" t="s">
        <v>14</v>
      </c>
      <c r="E6245" t="s">
        <v>25</v>
      </c>
      <c r="F6245" t="s">
        <v>27</v>
      </c>
      <c r="G6245">
        <v>10</v>
      </c>
      <c r="H6245">
        <v>495.86</v>
      </c>
      <c r="I6245">
        <v>0.12</v>
      </c>
      <c r="J6245">
        <v>4363.57</v>
      </c>
      <c r="K6245">
        <v>3011.71</v>
      </c>
      <c r="L6245">
        <v>1351.86</v>
      </c>
      <c r="M6245" t="s">
        <v>40</v>
      </c>
      <c r="N6245" t="str">
        <f t="shared" si="97"/>
        <v>Medium</v>
      </c>
    </row>
    <row r="6246" spans="1:14" x14ac:dyDescent="0.3">
      <c r="A6246">
        <v>6245</v>
      </c>
      <c r="B6246" t="s">
        <v>4505</v>
      </c>
      <c r="C6246" s="2">
        <v>45295</v>
      </c>
      <c r="D6246" t="s">
        <v>14</v>
      </c>
      <c r="E6246" t="s">
        <v>30</v>
      </c>
      <c r="F6246" t="s">
        <v>16</v>
      </c>
      <c r="G6246">
        <v>7</v>
      </c>
      <c r="H6246">
        <v>313.51</v>
      </c>
      <c r="I6246">
        <v>0.13</v>
      </c>
      <c r="J6246">
        <v>1909.28</v>
      </c>
      <c r="K6246">
        <v>958.04</v>
      </c>
      <c r="L6246">
        <v>951.24</v>
      </c>
      <c r="M6246" t="s">
        <v>28</v>
      </c>
      <c r="N6246" t="str">
        <f t="shared" si="97"/>
        <v>Medium</v>
      </c>
    </row>
    <row r="6247" spans="1:14" x14ac:dyDescent="0.3">
      <c r="A6247">
        <v>6246</v>
      </c>
      <c r="B6247" t="s">
        <v>4506</v>
      </c>
      <c r="C6247" s="2">
        <v>45308</v>
      </c>
      <c r="D6247" t="s">
        <v>39</v>
      </c>
      <c r="E6247" t="s">
        <v>30</v>
      </c>
      <c r="F6247" t="s">
        <v>21</v>
      </c>
      <c r="G6247">
        <v>8</v>
      </c>
      <c r="H6247">
        <v>458.26</v>
      </c>
      <c r="I6247">
        <v>0.23</v>
      </c>
      <c r="J6247">
        <v>2822.88</v>
      </c>
      <c r="K6247">
        <v>1944.77</v>
      </c>
      <c r="L6247">
        <v>878.11</v>
      </c>
      <c r="M6247" t="s">
        <v>40</v>
      </c>
      <c r="N6247" t="str">
        <f t="shared" si="97"/>
        <v>High</v>
      </c>
    </row>
    <row r="6248" spans="1:14" x14ac:dyDescent="0.3">
      <c r="A6248">
        <v>6247</v>
      </c>
      <c r="B6248" t="s">
        <v>3471</v>
      </c>
      <c r="C6248" s="2">
        <v>45496</v>
      </c>
      <c r="D6248" t="s">
        <v>19</v>
      </c>
      <c r="E6248" t="s">
        <v>20</v>
      </c>
      <c r="F6248" t="s">
        <v>27</v>
      </c>
      <c r="G6248">
        <v>3</v>
      </c>
      <c r="H6248">
        <v>84.72</v>
      </c>
      <c r="I6248">
        <v>0.26</v>
      </c>
      <c r="J6248">
        <v>188.08</v>
      </c>
      <c r="K6248">
        <v>143.94999999999999</v>
      </c>
      <c r="L6248">
        <v>44.13</v>
      </c>
      <c r="M6248" t="s">
        <v>40</v>
      </c>
      <c r="N6248" t="str">
        <f t="shared" si="97"/>
        <v>High</v>
      </c>
    </row>
    <row r="6249" spans="1:14" x14ac:dyDescent="0.3">
      <c r="A6249">
        <v>6248</v>
      </c>
      <c r="B6249" t="s">
        <v>4507</v>
      </c>
      <c r="C6249" s="2">
        <v>45324</v>
      </c>
      <c r="D6249" t="s">
        <v>14</v>
      </c>
      <c r="E6249" t="s">
        <v>33</v>
      </c>
      <c r="F6249" t="s">
        <v>27</v>
      </c>
      <c r="G6249">
        <v>8</v>
      </c>
      <c r="H6249">
        <v>452.25</v>
      </c>
      <c r="I6249">
        <v>0.09</v>
      </c>
      <c r="J6249">
        <v>3292.38</v>
      </c>
      <c r="K6249">
        <v>1727.01</v>
      </c>
      <c r="L6249">
        <v>1565.37</v>
      </c>
      <c r="M6249" t="s">
        <v>40</v>
      </c>
      <c r="N6249" t="str">
        <f t="shared" si="97"/>
        <v>Low</v>
      </c>
    </row>
    <row r="6250" spans="1:14" x14ac:dyDescent="0.3">
      <c r="A6250">
        <v>6249</v>
      </c>
      <c r="B6250" t="s">
        <v>3431</v>
      </c>
      <c r="C6250" s="2">
        <v>45609</v>
      </c>
      <c r="D6250" t="s">
        <v>39</v>
      </c>
      <c r="E6250" t="s">
        <v>20</v>
      </c>
      <c r="F6250" t="s">
        <v>16</v>
      </c>
      <c r="G6250">
        <v>3</v>
      </c>
      <c r="H6250">
        <v>191.82</v>
      </c>
      <c r="I6250">
        <v>0.13</v>
      </c>
      <c r="J6250">
        <v>500.65</v>
      </c>
      <c r="K6250">
        <v>395.26</v>
      </c>
      <c r="L6250">
        <v>105.39</v>
      </c>
      <c r="M6250" t="s">
        <v>17</v>
      </c>
      <c r="N6250" t="str">
        <f t="shared" si="97"/>
        <v>Medium</v>
      </c>
    </row>
    <row r="6251" spans="1:14" x14ac:dyDescent="0.3">
      <c r="A6251">
        <v>6250</v>
      </c>
      <c r="B6251" t="s">
        <v>1365</v>
      </c>
      <c r="C6251" s="2">
        <v>45615</v>
      </c>
      <c r="D6251" t="s">
        <v>19</v>
      </c>
      <c r="E6251" t="s">
        <v>25</v>
      </c>
      <c r="F6251" t="s">
        <v>27</v>
      </c>
      <c r="G6251">
        <v>6</v>
      </c>
      <c r="H6251">
        <v>226.46</v>
      </c>
      <c r="I6251">
        <v>0.24</v>
      </c>
      <c r="J6251">
        <v>1032.6600000000001</v>
      </c>
      <c r="K6251">
        <v>798.02</v>
      </c>
      <c r="L6251">
        <v>234.64</v>
      </c>
      <c r="M6251" t="s">
        <v>22</v>
      </c>
      <c r="N6251" t="str">
        <f t="shared" si="97"/>
        <v>High</v>
      </c>
    </row>
    <row r="6252" spans="1:14" x14ac:dyDescent="0.3">
      <c r="A6252">
        <v>6251</v>
      </c>
      <c r="B6252" t="s">
        <v>2587</v>
      </c>
      <c r="C6252" s="2">
        <v>45472</v>
      </c>
      <c r="D6252" t="s">
        <v>24</v>
      </c>
      <c r="E6252" t="s">
        <v>30</v>
      </c>
      <c r="F6252" t="s">
        <v>16</v>
      </c>
      <c r="G6252">
        <v>5</v>
      </c>
      <c r="H6252">
        <v>180.75</v>
      </c>
      <c r="I6252">
        <v>0.16</v>
      </c>
      <c r="J6252">
        <v>759.15</v>
      </c>
      <c r="K6252">
        <v>546.75</v>
      </c>
      <c r="L6252">
        <v>212.4</v>
      </c>
      <c r="M6252" t="s">
        <v>40</v>
      </c>
      <c r="N6252" t="str">
        <f t="shared" si="97"/>
        <v>Medium</v>
      </c>
    </row>
    <row r="6253" spans="1:14" x14ac:dyDescent="0.3">
      <c r="A6253">
        <v>6252</v>
      </c>
      <c r="B6253" t="s">
        <v>4508</v>
      </c>
      <c r="C6253" s="2">
        <v>45423</v>
      </c>
      <c r="D6253" t="s">
        <v>14</v>
      </c>
      <c r="E6253" t="s">
        <v>33</v>
      </c>
      <c r="F6253" t="s">
        <v>27</v>
      </c>
      <c r="G6253">
        <v>6</v>
      </c>
      <c r="H6253">
        <v>339.94</v>
      </c>
      <c r="I6253">
        <v>0.11</v>
      </c>
      <c r="J6253">
        <v>1815.28</v>
      </c>
      <c r="K6253">
        <v>982.86</v>
      </c>
      <c r="L6253">
        <v>832.42</v>
      </c>
      <c r="M6253" t="s">
        <v>28</v>
      </c>
      <c r="N6253" t="str">
        <f t="shared" si="97"/>
        <v>Medium</v>
      </c>
    </row>
    <row r="6254" spans="1:14" x14ac:dyDescent="0.3">
      <c r="A6254">
        <v>6253</v>
      </c>
      <c r="B6254" t="s">
        <v>4509</v>
      </c>
      <c r="C6254" s="2">
        <v>45616</v>
      </c>
      <c r="D6254" t="s">
        <v>24</v>
      </c>
      <c r="E6254" t="s">
        <v>25</v>
      </c>
      <c r="F6254" t="s">
        <v>27</v>
      </c>
      <c r="G6254">
        <v>8</v>
      </c>
      <c r="H6254">
        <v>12.89</v>
      </c>
      <c r="I6254">
        <v>0.24</v>
      </c>
      <c r="J6254">
        <v>78.37</v>
      </c>
      <c r="K6254">
        <v>57.09</v>
      </c>
      <c r="L6254">
        <v>21.28</v>
      </c>
      <c r="M6254" t="s">
        <v>17</v>
      </c>
      <c r="N6254" t="str">
        <f t="shared" si="97"/>
        <v>High</v>
      </c>
    </row>
    <row r="6255" spans="1:14" x14ac:dyDescent="0.3">
      <c r="A6255">
        <v>6254</v>
      </c>
      <c r="B6255" t="s">
        <v>4510</v>
      </c>
      <c r="C6255" s="2">
        <v>45529</v>
      </c>
      <c r="D6255" t="s">
        <v>24</v>
      </c>
      <c r="E6255" t="s">
        <v>30</v>
      </c>
      <c r="F6255" t="s">
        <v>16</v>
      </c>
      <c r="G6255">
        <v>4</v>
      </c>
      <c r="H6255">
        <v>11.29</v>
      </c>
      <c r="I6255">
        <v>0.11</v>
      </c>
      <c r="J6255">
        <v>40.19</v>
      </c>
      <c r="K6255">
        <v>30.4</v>
      </c>
      <c r="L6255">
        <v>9.7899999999999991</v>
      </c>
      <c r="M6255" t="s">
        <v>40</v>
      </c>
      <c r="N6255" t="str">
        <f t="shared" si="97"/>
        <v>Medium</v>
      </c>
    </row>
    <row r="6256" spans="1:14" x14ac:dyDescent="0.3">
      <c r="A6256">
        <v>6255</v>
      </c>
      <c r="B6256" t="s">
        <v>4511</v>
      </c>
      <c r="C6256" s="2">
        <v>45498</v>
      </c>
      <c r="D6256" t="s">
        <v>24</v>
      </c>
      <c r="E6256" t="s">
        <v>20</v>
      </c>
      <c r="F6256" t="s">
        <v>27</v>
      </c>
      <c r="G6256">
        <v>5</v>
      </c>
      <c r="H6256">
        <v>470.49</v>
      </c>
      <c r="I6256">
        <v>0.19</v>
      </c>
      <c r="J6256">
        <v>1905.48</v>
      </c>
      <c r="K6256">
        <v>1444.49</v>
      </c>
      <c r="L6256">
        <v>460.99</v>
      </c>
      <c r="M6256" t="s">
        <v>40</v>
      </c>
      <c r="N6256" t="str">
        <f t="shared" si="97"/>
        <v>Medium</v>
      </c>
    </row>
    <row r="6257" spans="1:14" x14ac:dyDescent="0.3">
      <c r="A6257">
        <v>6256</v>
      </c>
      <c r="B6257" t="s">
        <v>4512</v>
      </c>
      <c r="C6257" s="2">
        <v>45506</v>
      </c>
      <c r="D6257" t="s">
        <v>19</v>
      </c>
      <c r="E6257" t="s">
        <v>20</v>
      </c>
      <c r="F6257" t="s">
        <v>21</v>
      </c>
      <c r="G6257">
        <v>6</v>
      </c>
      <c r="H6257">
        <v>406.52</v>
      </c>
      <c r="I6257">
        <v>0.08</v>
      </c>
      <c r="J6257">
        <v>2243.9899999999998</v>
      </c>
      <c r="K6257">
        <v>1373.99</v>
      </c>
      <c r="L6257">
        <v>870</v>
      </c>
      <c r="M6257" t="s">
        <v>46</v>
      </c>
      <c r="N6257" t="str">
        <f t="shared" si="97"/>
        <v>Low</v>
      </c>
    </row>
    <row r="6258" spans="1:14" x14ac:dyDescent="0.3">
      <c r="A6258">
        <v>6257</v>
      </c>
      <c r="B6258" t="s">
        <v>4513</v>
      </c>
      <c r="C6258" s="2">
        <v>45520</v>
      </c>
      <c r="D6258" t="s">
        <v>24</v>
      </c>
      <c r="E6258" t="s">
        <v>15</v>
      </c>
      <c r="F6258" t="s">
        <v>27</v>
      </c>
      <c r="G6258">
        <v>7</v>
      </c>
      <c r="H6258">
        <v>158.72999999999999</v>
      </c>
      <c r="I6258">
        <v>0.23</v>
      </c>
      <c r="J6258">
        <v>855.55</v>
      </c>
      <c r="K6258">
        <v>428.14</v>
      </c>
      <c r="L6258">
        <v>427.41</v>
      </c>
      <c r="M6258" t="s">
        <v>46</v>
      </c>
      <c r="N6258" t="str">
        <f t="shared" si="97"/>
        <v>High</v>
      </c>
    </row>
    <row r="6259" spans="1:14" x14ac:dyDescent="0.3">
      <c r="A6259">
        <v>6258</v>
      </c>
      <c r="B6259" t="s">
        <v>4514</v>
      </c>
      <c r="C6259" s="2">
        <v>45352</v>
      </c>
      <c r="D6259" t="s">
        <v>24</v>
      </c>
      <c r="E6259" t="s">
        <v>30</v>
      </c>
      <c r="F6259" t="s">
        <v>16</v>
      </c>
      <c r="G6259">
        <v>5</v>
      </c>
      <c r="H6259">
        <v>319.68</v>
      </c>
      <c r="I6259">
        <v>0.19</v>
      </c>
      <c r="J6259">
        <v>1294.7</v>
      </c>
      <c r="K6259">
        <v>687.72</v>
      </c>
      <c r="L6259">
        <v>606.98</v>
      </c>
      <c r="M6259" t="s">
        <v>17</v>
      </c>
      <c r="N6259" t="str">
        <f t="shared" si="97"/>
        <v>Medium</v>
      </c>
    </row>
    <row r="6260" spans="1:14" x14ac:dyDescent="0.3">
      <c r="A6260">
        <v>6259</v>
      </c>
      <c r="B6260" t="s">
        <v>3403</v>
      </c>
      <c r="C6260" s="2">
        <v>45406</v>
      </c>
      <c r="D6260" t="s">
        <v>24</v>
      </c>
      <c r="E6260" t="s">
        <v>33</v>
      </c>
      <c r="F6260" t="s">
        <v>16</v>
      </c>
      <c r="G6260">
        <v>1</v>
      </c>
      <c r="H6260">
        <v>143.58000000000001</v>
      </c>
      <c r="I6260">
        <v>0.15</v>
      </c>
      <c r="J6260">
        <v>122.04</v>
      </c>
      <c r="K6260">
        <v>86.51</v>
      </c>
      <c r="L6260">
        <v>35.53</v>
      </c>
      <c r="M6260" t="s">
        <v>40</v>
      </c>
      <c r="N6260" t="str">
        <f t="shared" si="97"/>
        <v>Medium</v>
      </c>
    </row>
    <row r="6261" spans="1:14" x14ac:dyDescent="0.3">
      <c r="A6261">
        <v>6260</v>
      </c>
      <c r="B6261" t="s">
        <v>2432</v>
      </c>
      <c r="C6261" s="2">
        <v>45446</v>
      </c>
      <c r="D6261" t="s">
        <v>24</v>
      </c>
      <c r="E6261" t="s">
        <v>33</v>
      </c>
      <c r="F6261" t="s">
        <v>27</v>
      </c>
      <c r="G6261">
        <v>10</v>
      </c>
      <c r="H6261">
        <v>435.82</v>
      </c>
      <c r="I6261">
        <v>0.1</v>
      </c>
      <c r="J6261">
        <v>3922.38</v>
      </c>
      <c r="K6261">
        <v>2115.6</v>
      </c>
      <c r="L6261">
        <v>1806.78</v>
      </c>
      <c r="M6261" t="s">
        <v>28</v>
      </c>
      <c r="N6261" t="str">
        <f t="shared" si="97"/>
        <v>Low</v>
      </c>
    </row>
    <row r="6262" spans="1:14" x14ac:dyDescent="0.3">
      <c r="A6262">
        <v>6261</v>
      </c>
      <c r="B6262" t="s">
        <v>4515</v>
      </c>
      <c r="C6262" s="2">
        <v>45404</v>
      </c>
      <c r="D6262" t="s">
        <v>19</v>
      </c>
      <c r="E6262" t="s">
        <v>33</v>
      </c>
      <c r="F6262" t="s">
        <v>16</v>
      </c>
      <c r="G6262">
        <v>6</v>
      </c>
      <c r="H6262">
        <v>363.83</v>
      </c>
      <c r="I6262">
        <v>0.28000000000000003</v>
      </c>
      <c r="J6262">
        <v>1571.75</v>
      </c>
      <c r="K6262">
        <v>1193.17</v>
      </c>
      <c r="L6262">
        <v>378.58</v>
      </c>
      <c r="M6262" t="s">
        <v>22</v>
      </c>
      <c r="N6262" t="str">
        <f t="shared" si="97"/>
        <v>High</v>
      </c>
    </row>
    <row r="6263" spans="1:14" x14ac:dyDescent="0.3">
      <c r="A6263">
        <v>6262</v>
      </c>
      <c r="B6263" t="s">
        <v>4516</v>
      </c>
      <c r="C6263" s="2">
        <v>45350</v>
      </c>
      <c r="D6263" t="s">
        <v>39</v>
      </c>
      <c r="E6263" t="s">
        <v>30</v>
      </c>
      <c r="F6263" t="s">
        <v>21</v>
      </c>
      <c r="G6263">
        <v>8</v>
      </c>
      <c r="H6263">
        <v>40.36</v>
      </c>
      <c r="I6263">
        <v>0.24</v>
      </c>
      <c r="J6263">
        <v>245.39</v>
      </c>
      <c r="K6263">
        <v>193.61</v>
      </c>
      <c r="L6263">
        <v>51.78</v>
      </c>
      <c r="M6263" t="s">
        <v>40</v>
      </c>
      <c r="N6263" t="str">
        <f t="shared" si="97"/>
        <v>High</v>
      </c>
    </row>
    <row r="6264" spans="1:14" x14ac:dyDescent="0.3">
      <c r="A6264">
        <v>6263</v>
      </c>
      <c r="B6264" t="s">
        <v>4517</v>
      </c>
      <c r="C6264" s="2">
        <v>45545</v>
      </c>
      <c r="D6264" t="s">
        <v>14</v>
      </c>
      <c r="E6264" t="s">
        <v>30</v>
      </c>
      <c r="F6264" t="s">
        <v>27</v>
      </c>
      <c r="G6264">
        <v>3</v>
      </c>
      <c r="H6264">
        <v>242.62</v>
      </c>
      <c r="I6264">
        <v>0.19</v>
      </c>
      <c r="J6264">
        <v>589.57000000000005</v>
      </c>
      <c r="K6264">
        <v>337.16</v>
      </c>
      <c r="L6264">
        <v>252.41</v>
      </c>
      <c r="M6264" t="s">
        <v>46</v>
      </c>
      <c r="N6264" t="str">
        <f t="shared" si="97"/>
        <v>Medium</v>
      </c>
    </row>
    <row r="6265" spans="1:14" x14ac:dyDescent="0.3">
      <c r="A6265">
        <v>6264</v>
      </c>
      <c r="B6265" t="s">
        <v>4518</v>
      </c>
      <c r="C6265" s="2">
        <v>45657</v>
      </c>
      <c r="D6265" t="s">
        <v>24</v>
      </c>
      <c r="E6265" t="s">
        <v>20</v>
      </c>
      <c r="F6265" t="s">
        <v>27</v>
      </c>
      <c r="G6265">
        <v>7</v>
      </c>
      <c r="H6265">
        <v>297.98</v>
      </c>
      <c r="I6265">
        <v>0.13</v>
      </c>
      <c r="J6265">
        <v>1814.7</v>
      </c>
      <c r="K6265">
        <v>1255.1400000000001</v>
      </c>
      <c r="L6265">
        <v>559.55999999999995</v>
      </c>
      <c r="M6265" t="s">
        <v>22</v>
      </c>
      <c r="N6265" t="str">
        <f t="shared" si="97"/>
        <v>Medium</v>
      </c>
    </row>
    <row r="6266" spans="1:14" x14ac:dyDescent="0.3">
      <c r="A6266">
        <v>6265</v>
      </c>
      <c r="B6266" t="s">
        <v>1854</v>
      </c>
      <c r="C6266" s="2">
        <v>45474</v>
      </c>
      <c r="D6266" t="s">
        <v>24</v>
      </c>
      <c r="E6266" t="s">
        <v>25</v>
      </c>
      <c r="F6266" t="s">
        <v>27</v>
      </c>
      <c r="G6266">
        <v>9</v>
      </c>
      <c r="H6266">
        <v>87.3</v>
      </c>
      <c r="I6266">
        <v>0.18</v>
      </c>
      <c r="J6266">
        <v>644.27</v>
      </c>
      <c r="K6266">
        <v>406.11</v>
      </c>
      <c r="L6266">
        <v>238.16</v>
      </c>
      <c r="M6266" t="s">
        <v>40</v>
      </c>
      <c r="N6266" t="str">
        <f t="shared" si="97"/>
        <v>Medium</v>
      </c>
    </row>
    <row r="6267" spans="1:14" x14ac:dyDescent="0.3">
      <c r="A6267">
        <v>6266</v>
      </c>
      <c r="B6267" t="s">
        <v>1627</v>
      </c>
      <c r="C6267" s="2">
        <v>45405</v>
      </c>
      <c r="D6267" t="s">
        <v>39</v>
      </c>
      <c r="E6267" t="s">
        <v>15</v>
      </c>
      <c r="F6267" t="s">
        <v>27</v>
      </c>
      <c r="G6267">
        <v>4</v>
      </c>
      <c r="H6267">
        <v>98.78</v>
      </c>
      <c r="I6267">
        <v>0.01</v>
      </c>
      <c r="J6267">
        <v>391.17</v>
      </c>
      <c r="K6267">
        <v>222.06</v>
      </c>
      <c r="L6267">
        <v>169.11</v>
      </c>
      <c r="M6267" t="s">
        <v>17</v>
      </c>
      <c r="N6267" t="str">
        <f t="shared" si="97"/>
        <v>Low</v>
      </c>
    </row>
    <row r="6268" spans="1:14" x14ac:dyDescent="0.3">
      <c r="A6268">
        <v>6267</v>
      </c>
      <c r="B6268" t="s">
        <v>4519</v>
      </c>
      <c r="C6268" s="2">
        <v>45495</v>
      </c>
      <c r="D6268" t="s">
        <v>39</v>
      </c>
      <c r="E6268" t="s">
        <v>30</v>
      </c>
      <c r="F6268" t="s">
        <v>27</v>
      </c>
      <c r="G6268">
        <v>1</v>
      </c>
      <c r="H6268">
        <v>322.93</v>
      </c>
      <c r="I6268">
        <v>0.23</v>
      </c>
      <c r="J6268">
        <v>248.66</v>
      </c>
      <c r="K6268">
        <v>197.47</v>
      </c>
      <c r="L6268">
        <v>51.19</v>
      </c>
      <c r="M6268" t="s">
        <v>28</v>
      </c>
      <c r="N6268" t="str">
        <f t="shared" si="97"/>
        <v>High</v>
      </c>
    </row>
    <row r="6269" spans="1:14" x14ac:dyDescent="0.3">
      <c r="A6269">
        <v>6268</v>
      </c>
      <c r="B6269" t="s">
        <v>4520</v>
      </c>
      <c r="C6269" s="2">
        <v>45564</v>
      </c>
      <c r="D6269" t="s">
        <v>14</v>
      </c>
      <c r="E6269" t="s">
        <v>25</v>
      </c>
      <c r="F6269" t="s">
        <v>21</v>
      </c>
      <c r="G6269">
        <v>1</v>
      </c>
      <c r="H6269">
        <v>477.48</v>
      </c>
      <c r="I6269">
        <v>0.14000000000000001</v>
      </c>
      <c r="J6269">
        <v>410.63</v>
      </c>
      <c r="K6269">
        <v>299.64999999999998</v>
      </c>
      <c r="L6269">
        <v>110.98</v>
      </c>
      <c r="M6269" t="s">
        <v>40</v>
      </c>
      <c r="N6269" t="str">
        <f t="shared" si="97"/>
        <v>Medium</v>
      </c>
    </row>
    <row r="6270" spans="1:14" x14ac:dyDescent="0.3">
      <c r="A6270">
        <v>6269</v>
      </c>
      <c r="B6270" t="s">
        <v>4521</v>
      </c>
      <c r="C6270" s="2">
        <v>45600</v>
      </c>
      <c r="D6270" t="s">
        <v>19</v>
      </c>
      <c r="E6270" t="s">
        <v>15</v>
      </c>
      <c r="F6270" t="s">
        <v>21</v>
      </c>
      <c r="G6270">
        <v>5</v>
      </c>
      <c r="H6270">
        <v>198.28</v>
      </c>
      <c r="I6270">
        <v>0.25</v>
      </c>
      <c r="J6270">
        <v>743.55</v>
      </c>
      <c r="K6270">
        <v>458.75</v>
      </c>
      <c r="L6270">
        <v>284.8</v>
      </c>
      <c r="M6270" t="s">
        <v>22</v>
      </c>
      <c r="N6270" t="str">
        <f t="shared" si="97"/>
        <v>High</v>
      </c>
    </row>
    <row r="6271" spans="1:14" x14ac:dyDescent="0.3">
      <c r="A6271">
        <v>6270</v>
      </c>
      <c r="B6271" t="s">
        <v>4522</v>
      </c>
      <c r="C6271" s="2">
        <v>45636</v>
      </c>
      <c r="D6271" t="s">
        <v>14</v>
      </c>
      <c r="E6271" t="s">
        <v>15</v>
      </c>
      <c r="F6271" t="s">
        <v>21</v>
      </c>
      <c r="G6271">
        <v>4</v>
      </c>
      <c r="H6271">
        <v>221.29</v>
      </c>
      <c r="I6271">
        <v>0.04</v>
      </c>
      <c r="J6271">
        <v>849.75</v>
      </c>
      <c r="K6271">
        <v>567.15</v>
      </c>
      <c r="L6271">
        <v>282.60000000000002</v>
      </c>
      <c r="M6271" t="s">
        <v>46</v>
      </c>
      <c r="N6271" t="str">
        <f t="shared" si="97"/>
        <v>Low</v>
      </c>
    </row>
    <row r="6272" spans="1:14" x14ac:dyDescent="0.3">
      <c r="A6272">
        <v>6271</v>
      </c>
      <c r="B6272" t="s">
        <v>4523</v>
      </c>
      <c r="C6272" s="2">
        <v>45551</v>
      </c>
      <c r="D6272" t="s">
        <v>24</v>
      </c>
      <c r="E6272" t="s">
        <v>15</v>
      </c>
      <c r="F6272" t="s">
        <v>27</v>
      </c>
      <c r="G6272">
        <v>3</v>
      </c>
      <c r="H6272">
        <v>335.79</v>
      </c>
      <c r="I6272">
        <v>0.04</v>
      </c>
      <c r="J6272">
        <v>967.08</v>
      </c>
      <c r="K6272">
        <v>571.91999999999996</v>
      </c>
      <c r="L6272">
        <v>395.16</v>
      </c>
      <c r="M6272" t="s">
        <v>40</v>
      </c>
      <c r="N6272" t="str">
        <f t="shared" si="97"/>
        <v>Low</v>
      </c>
    </row>
    <row r="6273" spans="1:14" x14ac:dyDescent="0.3">
      <c r="A6273">
        <v>6272</v>
      </c>
      <c r="B6273" t="s">
        <v>3362</v>
      </c>
      <c r="C6273" s="2">
        <v>45357</v>
      </c>
      <c r="D6273" t="s">
        <v>39</v>
      </c>
      <c r="E6273" t="s">
        <v>30</v>
      </c>
      <c r="F6273" t="s">
        <v>16</v>
      </c>
      <c r="G6273">
        <v>9</v>
      </c>
      <c r="H6273">
        <v>88.31</v>
      </c>
      <c r="I6273">
        <v>0.06</v>
      </c>
      <c r="J6273">
        <v>747.1</v>
      </c>
      <c r="K6273">
        <v>375.23</v>
      </c>
      <c r="L6273">
        <v>371.87</v>
      </c>
      <c r="M6273" t="s">
        <v>17</v>
      </c>
      <c r="N6273" t="str">
        <f t="shared" si="97"/>
        <v>Low</v>
      </c>
    </row>
    <row r="6274" spans="1:14" x14ac:dyDescent="0.3">
      <c r="A6274">
        <v>6273</v>
      </c>
      <c r="B6274" t="s">
        <v>4524</v>
      </c>
      <c r="C6274" s="2">
        <v>45421</v>
      </c>
      <c r="D6274" t="s">
        <v>39</v>
      </c>
      <c r="E6274" t="s">
        <v>20</v>
      </c>
      <c r="F6274" t="s">
        <v>27</v>
      </c>
      <c r="G6274">
        <v>10</v>
      </c>
      <c r="H6274">
        <v>147.31</v>
      </c>
      <c r="I6274">
        <v>7.0000000000000007E-2</v>
      </c>
      <c r="J6274">
        <v>1369.98</v>
      </c>
      <c r="K6274">
        <v>938.32</v>
      </c>
      <c r="L6274">
        <v>431.66</v>
      </c>
      <c r="M6274" t="s">
        <v>28</v>
      </c>
      <c r="N6274" t="str">
        <f t="shared" si="97"/>
        <v>Low</v>
      </c>
    </row>
    <row r="6275" spans="1:14" x14ac:dyDescent="0.3">
      <c r="A6275">
        <v>6274</v>
      </c>
      <c r="B6275" t="s">
        <v>4525</v>
      </c>
      <c r="C6275" s="2">
        <v>45556</v>
      </c>
      <c r="D6275" t="s">
        <v>39</v>
      </c>
      <c r="E6275" t="s">
        <v>15</v>
      </c>
      <c r="F6275" t="s">
        <v>27</v>
      </c>
      <c r="G6275">
        <v>3</v>
      </c>
      <c r="H6275">
        <v>429.42</v>
      </c>
      <c r="I6275">
        <v>0.27</v>
      </c>
      <c r="J6275">
        <v>940.43</v>
      </c>
      <c r="K6275">
        <v>743.44</v>
      </c>
      <c r="L6275">
        <v>196.99</v>
      </c>
      <c r="M6275" t="s">
        <v>22</v>
      </c>
      <c r="N6275" t="str">
        <f t="shared" ref="N6275:N6338" si="98">_xlfn.IFS(I6275=0,"No Discount",I6275&gt;=0.21,"High",I6275&gt;=0.11,"Medium",I6275&gt;=0.01,"Low")</f>
        <v>High</v>
      </c>
    </row>
    <row r="6276" spans="1:14" x14ac:dyDescent="0.3">
      <c r="A6276">
        <v>6275</v>
      </c>
      <c r="B6276" t="s">
        <v>1859</v>
      </c>
      <c r="C6276" s="2">
        <v>45469</v>
      </c>
      <c r="D6276" t="s">
        <v>14</v>
      </c>
      <c r="E6276" t="s">
        <v>25</v>
      </c>
      <c r="F6276" t="s">
        <v>27</v>
      </c>
      <c r="G6276">
        <v>8</v>
      </c>
      <c r="H6276">
        <v>162.86000000000001</v>
      </c>
      <c r="I6276">
        <v>0.24</v>
      </c>
      <c r="J6276">
        <v>990.19</v>
      </c>
      <c r="K6276">
        <v>688.5</v>
      </c>
      <c r="L6276">
        <v>301.69</v>
      </c>
      <c r="M6276" t="s">
        <v>17</v>
      </c>
      <c r="N6276" t="str">
        <f t="shared" si="98"/>
        <v>High</v>
      </c>
    </row>
    <row r="6277" spans="1:14" x14ac:dyDescent="0.3">
      <c r="A6277">
        <v>6276</v>
      </c>
      <c r="B6277" t="s">
        <v>699</v>
      </c>
      <c r="C6277" s="2">
        <v>45507</v>
      </c>
      <c r="D6277" t="s">
        <v>24</v>
      </c>
      <c r="E6277" t="s">
        <v>25</v>
      </c>
      <c r="F6277" t="s">
        <v>27</v>
      </c>
      <c r="G6277">
        <v>4</v>
      </c>
      <c r="H6277">
        <v>414.11</v>
      </c>
      <c r="I6277">
        <v>0.08</v>
      </c>
      <c r="J6277">
        <v>1523.92</v>
      </c>
      <c r="K6277">
        <v>905.4</v>
      </c>
      <c r="L6277">
        <v>618.52</v>
      </c>
      <c r="M6277" t="s">
        <v>22</v>
      </c>
      <c r="N6277" t="str">
        <f t="shared" si="98"/>
        <v>Low</v>
      </c>
    </row>
    <row r="6278" spans="1:14" x14ac:dyDescent="0.3">
      <c r="A6278">
        <v>6277</v>
      </c>
      <c r="B6278" t="s">
        <v>4526</v>
      </c>
      <c r="C6278" s="2">
        <v>45480</v>
      </c>
      <c r="D6278" t="s">
        <v>14</v>
      </c>
      <c r="E6278" t="s">
        <v>25</v>
      </c>
      <c r="F6278" t="s">
        <v>27</v>
      </c>
      <c r="G6278">
        <v>2</v>
      </c>
      <c r="H6278">
        <v>270.58</v>
      </c>
      <c r="I6278">
        <v>0.15</v>
      </c>
      <c r="J6278">
        <v>459.99</v>
      </c>
      <c r="K6278">
        <v>289.60000000000002</v>
      </c>
      <c r="L6278">
        <v>170.39</v>
      </c>
      <c r="M6278" t="s">
        <v>17</v>
      </c>
      <c r="N6278" t="str">
        <f t="shared" si="98"/>
        <v>Medium</v>
      </c>
    </row>
    <row r="6279" spans="1:14" x14ac:dyDescent="0.3">
      <c r="A6279">
        <v>6278</v>
      </c>
      <c r="B6279" t="s">
        <v>3554</v>
      </c>
      <c r="C6279" s="2">
        <v>45481</v>
      </c>
      <c r="D6279" t="s">
        <v>24</v>
      </c>
      <c r="E6279" t="s">
        <v>30</v>
      </c>
      <c r="F6279" t="s">
        <v>27</v>
      </c>
      <c r="G6279">
        <v>9</v>
      </c>
      <c r="H6279">
        <v>284.74</v>
      </c>
      <c r="I6279">
        <v>0.12</v>
      </c>
      <c r="J6279">
        <v>2255.14</v>
      </c>
      <c r="K6279">
        <v>1546.15</v>
      </c>
      <c r="L6279">
        <v>708.99</v>
      </c>
      <c r="M6279" t="s">
        <v>28</v>
      </c>
      <c r="N6279" t="str">
        <f t="shared" si="98"/>
        <v>Medium</v>
      </c>
    </row>
    <row r="6280" spans="1:14" x14ac:dyDescent="0.3">
      <c r="A6280">
        <v>6279</v>
      </c>
      <c r="B6280" t="s">
        <v>1394</v>
      </c>
      <c r="C6280" s="2">
        <v>45373</v>
      </c>
      <c r="D6280" t="s">
        <v>24</v>
      </c>
      <c r="E6280" t="s">
        <v>25</v>
      </c>
      <c r="F6280" t="s">
        <v>21</v>
      </c>
      <c r="G6280">
        <v>9</v>
      </c>
      <c r="H6280">
        <v>68.319999999999993</v>
      </c>
      <c r="I6280">
        <v>0.02</v>
      </c>
      <c r="J6280">
        <v>602.58000000000004</v>
      </c>
      <c r="K6280">
        <v>421.12</v>
      </c>
      <c r="L6280">
        <v>181.46</v>
      </c>
      <c r="M6280" t="s">
        <v>17</v>
      </c>
      <c r="N6280" t="str">
        <f t="shared" si="98"/>
        <v>Low</v>
      </c>
    </row>
    <row r="6281" spans="1:14" x14ac:dyDescent="0.3">
      <c r="A6281">
        <v>6280</v>
      </c>
      <c r="B6281" t="s">
        <v>1556</v>
      </c>
      <c r="C6281" s="2">
        <v>45499</v>
      </c>
      <c r="D6281" t="s">
        <v>14</v>
      </c>
      <c r="E6281" t="s">
        <v>20</v>
      </c>
      <c r="F6281" t="s">
        <v>16</v>
      </c>
      <c r="G6281">
        <v>4</v>
      </c>
      <c r="H6281">
        <v>46.92</v>
      </c>
      <c r="I6281">
        <v>0.06</v>
      </c>
      <c r="J6281">
        <v>176.42</v>
      </c>
      <c r="K6281">
        <v>130.5</v>
      </c>
      <c r="L6281">
        <v>45.92</v>
      </c>
      <c r="M6281" t="s">
        <v>17</v>
      </c>
      <c r="N6281" t="str">
        <f t="shared" si="98"/>
        <v>Low</v>
      </c>
    </row>
    <row r="6282" spans="1:14" x14ac:dyDescent="0.3">
      <c r="A6282">
        <v>6281</v>
      </c>
      <c r="B6282" t="s">
        <v>4527</v>
      </c>
      <c r="C6282" s="2">
        <v>45455</v>
      </c>
      <c r="D6282" t="s">
        <v>39</v>
      </c>
      <c r="E6282" t="s">
        <v>20</v>
      </c>
      <c r="F6282" t="s">
        <v>21</v>
      </c>
      <c r="G6282">
        <v>7</v>
      </c>
      <c r="H6282">
        <v>458.89</v>
      </c>
      <c r="I6282">
        <v>0.21</v>
      </c>
      <c r="J6282">
        <v>2537.66</v>
      </c>
      <c r="K6282">
        <v>1701.83</v>
      </c>
      <c r="L6282">
        <v>835.83</v>
      </c>
      <c r="M6282" t="s">
        <v>28</v>
      </c>
      <c r="N6282" t="str">
        <f t="shared" si="98"/>
        <v>High</v>
      </c>
    </row>
    <row r="6283" spans="1:14" x14ac:dyDescent="0.3">
      <c r="A6283">
        <v>6282</v>
      </c>
      <c r="B6283" t="s">
        <v>113</v>
      </c>
      <c r="C6283" s="2">
        <v>45477</v>
      </c>
      <c r="D6283" t="s">
        <v>19</v>
      </c>
      <c r="E6283" t="s">
        <v>25</v>
      </c>
      <c r="F6283" t="s">
        <v>27</v>
      </c>
      <c r="G6283">
        <v>8</v>
      </c>
      <c r="H6283">
        <v>271.74</v>
      </c>
      <c r="I6283">
        <v>0.11</v>
      </c>
      <c r="J6283">
        <v>1934.79</v>
      </c>
      <c r="K6283">
        <v>1384.4</v>
      </c>
      <c r="L6283">
        <v>550.39</v>
      </c>
      <c r="M6283" t="s">
        <v>28</v>
      </c>
      <c r="N6283" t="str">
        <f t="shared" si="98"/>
        <v>Medium</v>
      </c>
    </row>
    <row r="6284" spans="1:14" x14ac:dyDescent="0.3">
      <c r="A6284">
        <v>6283</v>
      </c>
      <c r="B6284" t="s">
        <v>4154</v>
      </c>
      <c r="C6284" s="2">
        <v>45577</v>
      </c>
      <c r="D6284" t="s">
        <v>39</v>
      </c>
      <c r="E6284" t="s">
        <v>30</v>
      </c>
      <c r="F6284" t="s">
        <v>21</v>
      </c>
      <c r="G6284">
        <v>5</v>
      </c>
      <c r="H6284">
        <v>77.599999999999994</v>
      </c>
      <c r="I6284">
        <v>0.06</v>
      </c>
      <c r="J6284">
        <v>364.72</v>
      </c>
      <c r="K6284">
        <v>210.33</v>
      </c>
      <c r="L6284">
        <v>154.38999999999999</v>
      </c>
      <c r="M6284" t="s">
        <v>28</v>
      </c>
      <c r="N6284" t="str">
        <f t="shared" si="98"/>
        <v>Low</v>
      </c>
    </row>
    <row r="6285" spans="1:14" x14ac:dyDescent="0.3">
      <c r="A6285">
        <v>6284</v>
      </c>
      <c r="B6285" t="s">
        <v>4528</v>
      </c>
      <c r="C6285" s="2">
        <v>45425</v>
      </c>
      <c r="D6285" t="s">
        <v>39</v>
      </c>
      <c r="E6285" t="s">
        <v>25</v>
      </c>
      <c r="F6285" t="s">
        <v>27</v>
      </c>
      <c r="G6285">
        <v>2</v>
      </c>
      <c r="H6285">
        <v>153.83000000000001</v>
      </c>
      <c r="I6285">
        <v>0.05</v>
      </c>
      <c r="J6285">
        <v>292.27999999999997</v>
      </c>
      <c r="K6285">
        <v>152.05000000000001</v>
      </c>
      <c r="L6285">
        <v>140.22999999999999</v>
      </c>
      <c r="M6285" t="s">
        <v>17</v>
      </c>
      <c r="N6285" t="str">
        <f t="shared" si="98"/>
        <v>Low</v>
      </c>
    </row>
    <row r="6286" spans="1:14" x14ac:dyDescent="0.3">
      <c r="A6286">
        <v>6285</v>
      </c>
      <c r="B6286" t="s">
        <v>4203</v>
      </c>
      <c r="C6286" s="2">
        <v>45588</v>
      </c>
      <c r="D6286" t="s">
        <v>24</v>
      </c>
      <c r="E6286" t="s">
        <v>30</v>
      </c>
      <c r="F6286" t="s">
        <v>16</v>
      </c>
      <c r="G6286">
        <v>7</v>
      </c>
      <c r="H6286">
        <v>77.819999999999993</v>
      </c>
      <c r="I6286">
        <v>0.09</v>
      </c>
      <c r="J6286">
        <v>495.71</v>
      </c>
      <c r="K6286">
        <v>349.88</v>
      </c>
      <c r="L6286">
        <v>145.83000000000001</v>
      </c>
      <c r="M6286" t="s">
        <v>40</v>
      </c>
      <c r="N6286" t="str">
        <f t="shared" si="98"/>
        <v>Low</v>
      </c>
    </row>
    <row r="6287" spans="1:14" x14ac:dyDescent="0.3">
      <c r="A6287">
        <v>6286</v>
      </c>
      <c r="B6287" t="s">
        <v>943</v>
      </c>
      <c r="C6287" s="2">
        <v>45374</v>
      </c>
      <c r="D6287" t="s">
        <v>19</v>
      </c>
      <c r="E6287" t="s">
        <v>33</v>
      </c>
      <c r="F6287" t="s">
        <v>21</v>
      </c>
      <c r="G6287">
        <v>2</v>
      </c>
      <c r="H6287">
        <v>195.67</v>
      </c>
      <c r="I6287">
        <v>0.23</v>
      </c>
      <c r="J6287">
        <v>301.33</v>
      </c>
      <c r="K6287">
        <v>219.96</v>
      </c>
      <c r="L6287">
        <v>81.37</v>
      </c>
      <c r="M6287" t="s">
        <v>22</v>
      </c>
      <c r="N6287" t="str">
        <f t="shared" si="98"/>
        <v>High</v>
      </c>
    </row>
    <row r="6288" spans="1:14" x14ac:dyDescent="0.3">
      <c r="A6288">
        <v>6287</v>
      </c>
      <c r="B6288" t="s">
        <v>4529</v>
      </c>
      <c r="C6288" s="2">
        <v>45566</v>
      </c>
      <c r="D6288" t="s">
        <v>19</v>
      </c>
      <c r="E6288" t="s">
        <v>33</v>
      </c>
      <c r="F6288" t="s">
        <v>16</v>
      </c>
      <c r="G6288">
        <v>5</v>
      </c>
      <c r="H6288">
        <v>236.11</v>
      </c>
      <c r="I6288">
        <v>0.27</v>
      </c>
      <c r="J6288">
        <v>861.8</v>
      </c>
      <c r="K6288">
        <v>565.5</v>
      </c>
      <c r="L6288">
        <v>296.3</v>
      </c>
      <c r="M6288" t="s">
        <v>46</v>
      </c>
      <c r="N6288" t="str">
        <f t="shared" si="98"/>
        <v>High</v>
      </c>
    </row>
    <row r="6289" spans="1:14" x14ac:dyDescent="0.3">
      <c r="A6289">
        <v>6288</v>
      </c>
      <c r="B6289" t="s">
        <v>4530</v>
      </c>
      <c r="C6289" s="2">
        <v>45382</v>
      </c>
      <c r="D6289" t="s">
        <v>39</v>
      </c>
      <c r="E6289" t="s">
        <v>20</v>
      </c>
      <c r="F6289" t="s">
        <v>27</v>
      </c>
      <c r="G6289">
        <v>6</v>
      </c>
      <c r="H6289">
        <v>323.10000000000002</v>
      </c>
      <c r="I6289">
        <v>0.23</v>
      </c>
      <c r="J6289">
        <v>1492.72</v>
      </c>
      <c r="K6289">
        <v>750.36</v>
      </c>
      <c r="L6289">
        <v>742.36</v>
      </c>
      <c r="M6289" t="s">
        <v>28</v>
      </c>
      <c r="N6289" t="str">
        <f t="shared" si="98"/>
        <v>High</v>
      </c>
    </row>
    <row r="6290" spans="1:14" x14ac:dyDescent="0.3">
      <c r="A6290">
        <v>6289</v>
      </c>
      <c r="B6290" t="s">
        <v>4531</v>
      </c>
      <c r="C6290" s="2">
        <v>45556</v>
      </c>
      <c r="D6290" t="s">
        <v>19</v>
      </c>
      <c r="E6290" t="s">
        <v>25</v>
      </c>
      <c r="F6290" t="s">
        <v>21</v>
      </c>
      <c r="G6290">
        <v>4</v>
      </c>
      <c r="H6290">
        <v>393.43</v>
      </c>
      <c r="I6290">
        <v>0.04</v>
      </c>
      <c r="J6290">
        <v>1510.77</v>
      </c>
      <c r="K6290">
        <v>935.51</v>
      </c>
      <c r="L6290">
        <v>575.26</v>
      </c>
      <c r="M6290" t="s">
        <v>40</v>
      </c>
      <c r="N6290" t="str">
        <f t="shared" si="98"/>
        <v>Low</v>
      </c>
    </row>
    <row r="6291" spans="1:14" x14ac:dyDescent="0.3">
      <c r="A6291">
        <v>6290</v>
      </c>
      <c r="B6291" t="s">
        <v>4532</v>
      </c>
      <c r="C6291" s="2">
        <v>45320</v>
      </c>
      <c r="D6291" t="s">
        <v>24</v>
      </c>
      <c r="E6291" t="s">
        <v>33</v>
      </c>
      <c r="F6291" t="s">
        <v>27</v>
      </c>
      <c r="G6291">
        <v>2</v>
      </c>
      <c r="H6291">
        <v>62.16</v>
      </c>
      <c r="I6291">
        <v>0.28000000000000003</v>
      </c>
      <c r="J6291">
        <v>89.51</v>
      </c>
      <c r="K6291">
        <v>50.34</v>
      </c>
      <c r="L6291">
        <v>39.17</v>
      </c>
      <c r="M6291" t="s">
        <v>28</v>
      </c>
      <c r="N6291" t="str">
        <f t="shared" si="98"/>
        <v>High</v>
      </c>
    </row>
    <row r="6292" spans="1:14" x14ac:dyDescent="0.3">
      <c r="A6292">
        <v>6291</v>
      </c>
      <c r="B6292" t="s">
        <v>3174</v>
      </c>
      <c r="C6292" s="2">
        <v>45468</v>
      </c>
      <c r="D6292" t="s">
        <v>14</v>
      </c>
      <c r="E6292" t="s">
        <v>20</v>
      </c>
      <c r="F6292" t="s">
        <v>21</v>
      </c>
      <c r="G6292">
        <v>7</v>
      </c>
      <c r="H6292">
        <v>261.16000000000003</v>
      </c>
      <c r="I6292">
        <v>0.03</v>
      </c>
      <c r="J6292">
        <v>1773.28</v>
      </c>
      <c r="K6292">
        <v>902.98</v>
      </c>
      <c r="L6292">
        <v>870.3</v>
      </c>
      <c r="M6292" t="s">
        <v>28</v>
      </c>
      <c r="N6292" t="str">
        <f t="shared" si="98"/>
        <v>Low</v>
      </c>
    </row>
    <row r="6293" spans="1:14" x14ac:dyDescent="0.3">
      <c r="A6293">
        <v>6292</v>
      </c>
      <c r="B6293" t="s">
        <v>858</v>
      </c>
      <c r="C6293" s="2">
        <v>45417</v>
      </c>
      <c r="D6293" t="s">
        <v>39</v>
      </c>
      <c r="E6293" t="s">
        <v>25</v>
      </c>
      <c r="F6293" t="s">
        <v>21</v>
      </c>
      <c r="G6293">
        <v>4</v>
      </c>
      <c r="H6293">
        <v>226.78</v>
      </c>
      <c r="I6293">
        <v>0.02</v>
      </c>
      <c r="J6293">
        <v>888.98</v>
      </c>
      <c r="K6293">
        <v>549.71</v>
      </c>
      <c r="L6293">
        <v>339.27</v>
      </c>
      <c r="M6293" t="s">
        <v>22</v>
      </c>
      <c r="N6293" t="str">
        <f t="shared" si="98"/>
        <v>Low</v>
      </c>
    </row>
    <row r="6294" spans="1:14" x14ac:dyDescent="0.3">
      <c r="A6294">
        <v>6293</v>
      </c>
      <c r="B6294" t="s">
        <v>4533</v>
      </c>
      <c r="C6294" s="2">
        <v>45403</v>
      </c>
      <c r="D6294" t="s">
        <v>19</v>
      </c>
      <c r="E6294" t="s">
        <v>15</v>
      </c>
      <c r="F6294" t="s">
        <v>27</v>
      </c>
      <c r="G6294">
        <v>1</v>
      </c>
      <c r="H6294">
        <v>484.4</v>
      </c>
      <c r="I6294">
        <v>0.28000000000000003</v>
      </c>
      <c r="J6294">
        <v>348.77</v>
      </c>
      <c r="K6294">
        <v>275.07</v>
      </c>
      <c r="L6294">
        <v>73.7</v>
      </c>
      <c r="M6294" t="s">
        <v>46</v>
      </c>
      <c r="N6294" t="str">
        <f t="shared" si="98"/>
        <v>High</v>
      </c>
    </row>
    <row r="6295" spans="1:14" x14ac:dyDescent="0.3">
      <c r="A6295">
        <v>6294</v>
      </c>
      <c r="B6295" t="s">
        <v>4534</v>
      </c>
      <c r="C6295" s="2">
        <v>45408</v>
      </c>
      <c r="D6295" t="s">
        <v>19</v>
      </c>
      <c r="E6295" t="s">
        <v>33</v>
      </c>
      <c r="F6295" t="s">
        <v>27</v>
      </c>
      <c r="G6295">
        <v>3</v>
      </c>
      <c r="H6295">
        <v>211.53</v>
      </c>
      <c r="I6295">
        <v>0.27</v>
      </c>
      <c r="J6295">
        <v>463.25</v>
      </c>
      <c r="K6295">
        <v>266.88</v>
      </c>
      <c r="L6295">
        <v>196.37</v>
      </c>
      <c r="M6295" t="s">
        <v>40</v>
      </c>
      <c r="N6295" t="str">
        <f t="shared" si="98"/>
        <v>High</v>
      </c>
    </row>
    <row r="6296" spans="1:14" x14ac:dyDescent="0.3">
      <c r="A6296">
        <v>6295</v>
      </c>
      <c r="B6296" t="s">
        <v>4535</v>
      </c>
      <c r="C6296" s="2">
        <v>45356</v>
      </c>
      <c r="D6296" t="s">
        <v>39</v>
      </c>
      <c r="E6296" t="s">
        <v>20</v>
      </c>
      <c r="F6296" t="s">
        <v>27</v>
      </c>
      <c r="G6296">
        <v>4</v>
      </c>
      <c r="H6296">
        <v>243.15</v>
      </c>
      <c r="I6296">
        <v>0.28000000000000003</v>
      </c>
      <c r="J6296">
        <v>700.27</v>
      </c>
      <c r="K6296">
        <v>356.95</v>
      </c>
      <c r="L6296">
        <v>343.32</v>
      </c>
      <c r="M6296" t="s">
        <v>28</v>
      </c>
      <c r="N6296" t="str">
        <f t="shared" si="98"/>
        <v>High</v>
      </c>
    </row>
    <row r="6297" spans="1:14" x14ac:dyDescent="0.3">
      <c r="A6297">
        <v>6296</v>
      </c>
      <c r="B6297" t="s">
        <v>4536</v>
      </c>
      <c r="C6297" s="2">
        <v>45557</v>
      </c>
      <c r="D6297" t="s">
        <v>39</v>
      </c>
      <c r="E6297" t="s">
        <v>25</v>
      </c>
      <c r="F6297" t="s">
        <v>27</v>
      </c>
      <c r="G6297">
        <v>3</v>
      </c>
      <c r="H6297">
        <v>183.3</v>
      </c>
      <c r="I6297">
        <v>0.03</v>
      </c>
      <c r="J6297">
        <v>533.4</v>
      </c>
      <c r="K6297">
        <v>303.75</v>
      </c>
      <c r="L6297">
        <v>229.65</v>
      </c>
      <c r="M6297" t="s">
        <v>28</v>
      </c>
      <c r="N6297" t="str">
        <f t="shared" si="98"/>
        <v>Low</v>
      </c>
    </row>
    <row r="6298" spans="1:14" x14ac:dyDescent="0.3">
      <c r="A6298">
        <v>6297</v>
      </c>
      <c r="B6298" t="s">
        <v>1805</v>
      </c>
      <c r="C6298" s="2">
        <v>45540</v>
      </c>
      <c r="D6298" t="s">
        <v>19</v>
      </c>
      <c r="E6298" t="s">
        <v>33</v>
      </c>
      <c r="F6298" t="s">
        <v>21</v>
      </c>
      <c r="G6298">
        <v>9</v>
      </c>
      <c r="H6298">
        <v>441.77</v>
      </c>
      <c r="I6298">
        <v>0.01</v>
      </c>
      <c r="J6298">
        <v>3936.17</v>
      </c>
      <c r="K6298">
        <v>2632.48</v>
      </c>
      <c r="L6298">
        <v>1303.69</v>
      </c>
      <c r="M6298" t="s">
        <v>28</v>
      </c>
      <c r="N6298" t="str">
        <f t="shared" si="98"/>
        <v>Low</v>
      </c>
    </row>
    <row r="6299" spans="1:14" x14ac:dyDescent="0.3">
      <c r="A6299">
        <v>6298</v>
      </c>
      <c r="B6299" t="s">
        <v>3944</v>
      </c>
      <c r="C6299" s="2">
        <v>45403</v>
      </c>
      <c r="D6299" t="s">
        <v>24</v>
      </c>
      <c r="E6299" t="s">
        <v>15</v>
      </c>
      <c r="F6299" t="s">
        <v>27</v>
      </c>
      <c r="G6299">
        <v>1</v>
      </c>
      <c r="H6299">
        <v>272.39</v>
      </c>
      <c r="I6299">
        <v>0.11</v>
      </c>
      <c r="J6299">
        <v>242.43</v>
      </c>
      <c r="K6299">
        <v>139.69999999999999</v>
      </c>
      <c r="L6299">
        <v>102.73</v>
      </c>
      <c r="M6299" t="s">
        <v>22</v>
      </c>
      <c r="N6299" t="str">
        <f t="shared" si="98"/>
        <v>Medium</v>
      </c>
    </row>
    <row r="6300" spans="1:14" x14ac:dyDescent="0.3">
      <c r="A6300">
        <v>6299</v>
      </c>
      <c r="B6300" t="s">
        <v>4537</v>
      </c>
      <c r="C6300" s="2">
        <v>45442</v>
      </c>
      <c r="D6300" t="s">
        <v>14</v>
      </c>
      <c r="E6300" t="s">
        <v>30</v>
      </c>
      <c r="F6300" t="s">
        <v>16</v>
      </c>
      <c r="G6300">
        <v>4</v>
      </c>
      <c r="H6300">
        <v>460.39</v>
      </c>
      <c r="I6300">
        <v>0.11</v>
      </c>
      <c r="J6300">
        <v>1638.99</v>
      </c>
      <c r="K6300">
        <v>873.61</v>
      </c>
      <c r="L6300">
        <v>765.38</v>
      </c>
      <c r="M6300" t="s">
        <v>40</v>
      </c>
      <c r="N6300" t="str">
        <f t="shared" si="98"/>
        <v>Medium</v>
      </c>
    </row>
    <row r="6301" spans="1:14" x14ac:dyDescent="0.3">
      <c r="A6301">
        <v>6300</v>
      </c>
      <c r="B6301" t="s">
        <v>4517</v>
      </c>
      <c r="C6301" s="2">
        <v>45403</v>
      </c>
      <c r="D6301" t="s">
        <v>19</v>
      </c>
      <c r="E6301" t="s">
        <v>25</v>
      </c>
      <c r="F6301" t="s">
        <v>16</v>
      </c>
      <c r="G6301">
        <v>1</v>
      </c>
      <c r="H6301">
        <v>108.23</v>
      </c>
      <c r="I6301">
        <v>0.09</v>
      </c>
      <c r="J6301">
        <v>98.49</v>
      </c>
      <c r="K6301">
        <v>56.84</v>
      </c>
      <c r="L6301">
        <v>41.65</v>
      </c>
      <c r="M6301" t="s">
        <v>28</v>
      </c>
      <c r="N6301" t="str">
        <f t="shared" si="98"/>
        <v>Low</v>
      </c>
    </row>
    <row r="6302" spans="1:14" x14ac:dyDescent="0.3">
      <c r="A6302">
        <v>6301</v>
      </c>
      <c r="B6302" t="s">
        <v>4538</v>
      </c>
      <c r="C6302" s="2">
        <v>45482</v>
      </c>
      <c r="D6302" t="s">
        <v>19</v>
      </c>
      <c r="E6302" t="s">
        <v>25</v>
      </c>
      <c r="F6302" t="s">
        <v>21</v>
      </c>
      <c r="G6302">
        <v>2</v>
      </c>
      <c r="H6302">
        <v>442.42</v>
      </c>
      <c r="I6302">
        <v>0.26</v>
      </c>
      <c r="J6302">
        <v>654.78</v>
      </c>
      <c r="K6302">
        <v>336.57</v>
      </c>
      <c r="L6302">
        <v>318.20999999999998</v>
      </c>
      <c r="M6302" t="s">
        <v>40</v>
      </c>
      <c r="N6302" t="str">
        <f t="shared" si="98"/>
        <v>High</v>
      </c>
    </row>
    <row r="6303" spans="1:14" x14ac:dyDescent="0.3">
      <c r="A6303">
        <v>6302</v>
      </c>
      <c r="B6303" t="s">
        <v>3447</v>
      </c>
      <c r="C6303" s="2">
        <v>45523</v>
      </c>
      <c r="D6303" t="s">
        <v>14</v>
      </c>
      <c r="E6303" t="s">
        <v>20</v>
      </c>
      <c r="F6303" t="s">
        <v>27</v>
      </c>
      <c r="G6303">
        <v>4</v>
      </c>
      <c r="H6303">
        <v>115.42</v>
      </c>
      <c r="I6303">
        <v>0.17</v>
      </c>
      <c r="J6303">
        <v>383.19</v>
      </c>
      <c r="K6303">
        <v>262.87</v>
      </c>
      <c r="L6303">
        <v>120.32</v>
      </c>
      <c r="M6303" t="s">
        <v>28</v>
      </c>
      <c r="N6303" t="str">
        <f t="shared" si="98"/>
        <v>Medium</v>
      </c>
    </row>
    <row r="6304" spans="1:14" x14ac:dyDescent="0.3">
      <c r="A6304">
        <v>6303</v>
      </c>
      <c r="B6304" t="s">
        <v>2009</v>
      </c>
      <c r="C6304" s="2">
        <v>45370</v>
      </c>
      <c r="D6304" t="s">
        <v>14</v>
      </c>
      <c r="E6304" t="s">
        <v>15</v>
      </c>
      <c r="F6304" t="s">
        <v>21</v>
      </c>
      <c r="G6304">
        <v>8</v>
      </c>
      <c r="H6304">
        <v>171.37</v>
      </c>
      <c r="I6304">
        <v>0.27</v>
      </c>
      <c r="J6304">
        <v>1000.8</v>
      </c>
      <c r="K6304">
        <v>516.39</v>
      </c>
      <c r="L6304">
        <v>484.41</v>
      </c>
      <c r="M6304" t="s">
        <v>40</v>
      </c>
      <c r="N6304" t="str">
        <f t="shared" si="98"/>
        <v>High</v>
      </c>
    </row>
    <row r="6305" spans="1:14" x14ac:dyDescent="0.3">
      <c r="A6305">
        <v>6304</v>
      </c>
      <c r="B6305" t="s">
        <v>4539</v>
      </c>
      <c r="C6305" s="2">
        <v>45409</v>
      </c>
      <c r="D6305" t="s">
        <v>19</v>
      </c>
      <c r="E6305" t="s">
        <v>30</v>
      </c>
      <c r="F6305" t="s">
        <v>16</v>
      </c>
      <c r="G6305">
        <v>10</v>
      </c>
      <c r="H6305">
        <v>176.23</v>
      </c>
      <c r="I6305">
        <v>0.24</v>
      </c>
      <c r="J6305">
        <v>1339.35</v>
      </c>
      <c r="K6305">
        <v>750.83</v>
      </c>
      <c r="L6305">
        <v>588.52</v>
      </c>
      <c r="M6305" t="s">
        <v>22</v>
      </c>
      <c r="N6305" t="str">
        <f t="shared" si="98"/>
        <v>High</v>
      </c>
    </row>
    <row r="6306" spans="1:14" x14ac:dyDescent="0.3">
      <c r="A6306">
        <v>6305</v>
      </c>
      <c r="B6306" t="s">
        <v>4037</v>
      </c>
      <c r="C6306" s="2">
        <v>45372</v>
      </c>
      <c r="D6306" t="s">
        <v>24</v>
      </c>
      <c r="E6306" t="s">
        <v>15</v>
      </c>
      <c r="F6306" t="s">
        <v>27</v>
      </c>
      <c r="G6306">
        <v>7</v>
      </c>
      <c r="H6306">
        <v>94.28</v>
      </c>
      <c r="I6306">
        <v>0.1</v>
      </c>
      <c r="J6306">
        <v>593.96</v>
      </c>
      <c r="K6306">
        <v>344.36</v>
      </c>
      <c r="L6306">
        <v>249.6</v>
      </c>
      <c r="M6306" t="s">
        <v>46</v>
      </c>
      <c r="N6306" t="str">
        <f t="shared" si="98"/>
        <v>Low</v>
      </c>
    </row>
    <row r="6307" spans="1:14" x14ac:dyDescent="0.3">
      <c r="A6307">
        <v>6306</v>
      </c>
      <c r="B6307" t="s">
        <v>4540</v>
      </c>
      <c r="C6307" s="2">
        <v>45574</v>
      </c>
      <c r="D6307" t="s">
        <v>19</v>
      </c>
      <c r="E6307" t="s">
        <v>20</v>
      </c>
      <c r="F6307" t="s">
        <v>27</v>
      </c>
      <c r="G6307">
        <v>6</v>
      </c>
      <c r="H6307">
        <v>227.69</v>
      </c>
      <c r="I6307">
        <v>0.3</v>
      </c>
      <c r="J6307">
        <v>956.3</v>
      </c>
      <c r="K6307">
        <v>528.83000000000004</v>
      </c>
      <c r="L6307">
        <v>427.47</v>
      </c>
      <c r="M6307" t="s">
        <v>46</v>
      </c>
      <c r="N6307" t="str">
        <f t="shared" si="98"/>
        <v>High</v>
      </c>
    </row>
    <row r="6308" spans="1:14" x14ac:dyDescent="0.3">
      <c r="A6308">
        <v>6307</v>
      </c>
      <c r="B6308" t="s">
        <v>4541</v>
      </c>
      <c r="C6308" s="2">
        <v>45321</v>
      </c>
      <c r="D6308" t="s">
        <v>14</v>
      </c>
      <c r="E6308" t="s">
        <v>15</v>
      </c>
      <c r="F6308" t="s">
        <v>27</v>
      </c>
      <c r="G6308">
        <v>7</v>
      </c>
      <c r="H6308">
        <v>419.93</v>
      </c>
      <c r="I6308">
        <v>0.28000000000000003</v>
      </c>
      <c r="J6308">
        <v>2116.4499999999998</v>
      </c>
      <c r="K6308">
        <v>1689.31</v>
      </c>
      <c r="L6308">
        <v>427.14</v>
      </c>
      <c r="M6308" t="s">
        <v>40</v>
      </c>
      <c r="N6308" t="str">
        <f t="shared" si="98"/>
        <v>High</v>
      </c>
    </row>
    <row r="6309" spans="1:14" x14ac:dyDescent="0.3">
      <c r="A6309">
        <v>6308</v>
      </c>
      <c r="B6309" t="s">
        <v>4542</v>
      </c>
      <c r="C6309" s="2">
        <v>45440</v>
      </c>
      <c r="D6309" t="s">
        <v>39</v>
      </c>
      <c r="E6309" t="s">
        <v>25</v>
      </c>
      <c r="F6309" t="s">
        <v>16</v>
      </c>
      <c r="G6309">
        <v>1</v>
      </c>
      <c r="H6309">
        <v>13.2</v>
      </c>
      <c r="I6309">
        <v>0.08</v>
      </c>
      <c r="J6309">
        <v>12.14</v>
      </c>
      <c r="K6309">
        <v>8.4499999999999993</v>
      </c>
      <c r="L6309">
        <v>3.69</v>
      </c>
      <c r="M6309" t="s">
        <v>46</v>
      </c>
      <c r="N6309" t="str">
        <f t="shared" si="98"/>
        <v>Low</v>
      </c>
    </row>
    <row r="6310" spans="1:14" x14ac:dyDescent="0.3">
      <c r="A6310">
        <v>6309</v>
      </c>
      <c r="B6310" t="s">
        <v>2299</v>
      </c>
      <c r="C6310" s="2">
        <v>45363</v>
      </c>
      <c r="D6310" t="s">
        <v>24</v>
      </c>
      <c r="E6310" t="s">
        <v>30</v>
      </c>
      <c r="F6310" t="s">
        <v>16</v>
      </c>
      <c r="G6310">
        <v>9</v>
      </c>
      <c r="H6310">
        <v>318.3</v>
      </c>
      <c r="I6310">
        <v>0.26</v>
      </c>
      <c r="J6310">
        <v>2119.88</v>
      </c>
      <c r="K6310">
        <v>1373.53</v>
      </c>
      <c r="L6310">
        <v>746.35</v>
      </c>
      <c r="M6310" t="s">
        <v>28</v>
      </c>
      <c r="N6310" t="str">
        <f t="shared" si="98"/>
        <v>High</v>
      </c>
    </row>
    <row r="6311" spans="1:14" x14ac:dyDescent="0.3">
      <c r="A6311">
        <v>6310</v>
      </c>
      <c r="B6311" t="s">
        <v>4505</v>
      </c>
      <c r="C6311" s="2">
        <v>45508</v>
      </c>
      <c r="D6311" t="s">
        <v>19</v>
      </c>
      <c r="E6311" t="s">
        <v>33</v>
      </c>
      <c r="F6311" t="s">
        <v>16</v>
      </c>
      <c r="G6311">
        <v>5</v>
      </c>
      <c r="H6311">
        <v>170.02</v>
      </c>
      <c r="I6311">
        <v>0.19</v>
      </c>
      <c r="J6311">
        <v>688.58</v>
      </c>
      <c r="K6311">
        <v>473.66</v>
      </c>
      <c r="L6311">
        <v>214.92</v>
      </c>
      <c r="M6311" t="s">
        <v>46</v>
      </c>
      <c r="N6311" t="str">
        <f t="shared" si="98"/>
        <v>Medium</v>
      </c>
    </row>
    <row r="6312" spans="1:14" x14ac:dyDescent="0.3">
      <c r="A6312">
        <v>6311</v>
      </c>
      <c r="B6312" t="s">
        <v>4543</v>
      </c>
      <c r="C6312" s="2">
        <v>45390</v>
      </c>
      <c r="D6312" t="s">
        <v>24</v>
      </c>
      <c r="E6312" t="s">
        <v>33</v>
      </c>
      <c r="F6312" t="s">
        <v>16</v>
      </c>
      <c r="G6312">
        <v>6</v>
      </c>
      <c r="H6312">
        <v>185.87</v>
      </c>
      <c r="I6312">
        <v>0.22</v>
      </c>
      <c r="J6312">
        <v>869.87</v>
      </c>
      <c r="K6312">
        <v>577.24</v>
      </c>
      <c r="L6312">
        <v>292.63</v>
      </c>
      <c r="M6312" t="s">
        <v>46</v>
      </c>
      <c r="N6312" t="str">
        <f t="shared" si="98"/>
        <v>High</v>
      </c>
    </row>
    <row r="6313" spans="1:14" x14ac:dyDescent="0.3">
      <c r="A6313">
        <v>6312</v>
      </c>
      <c r="B6313" t="s">
        <v>2567</v>
      </c>
      <c r="C6313" s="2">
        <v>45333</v>
      </c>
      <c r="D6313" t="s">
        <v>19</v>
      </c>
      <c r="E6313" t="s">
        <v>25</v>
      </c>
      <c r="F6313" t="s">
        <v>21</v>
      </c>
      <c r="G6313">
        <v>7</v>
      </c>
      <c r="H6313">
        <v>434.78</v>
      </c>
      <c r="I6313">
        <v>0.22</v>
      </c>
      <c r="J6313">
        <v>2373.9</v>
      </c>
      <c r="K6313">
        <v>1389.75</v>
      </c>
      <c r="L6313">
        <v>984.15</v>
      </c>
      <c r="M6313" t="s">
        <v>22</v>
      </c>
      <c r="N6313" t="str">
        <f t="shared" si="98"/>
        <v>High</v>
      </c>
    </row>
    <row r="6314" spans="1:14" x14ac:dyDescent="0.3">
      <c r="A6314">
        <v>6313</v>
      </c>
      <c r="B6314" t="s">
        <v>2493</v>
      </c>
      <c r="C6314" s="2">
        <v>45638</v>
      </c>
      <c r="D6314" t="s">
        <v>39</v>
      </c>
      <c r="E6314" t="s">
        <v>15</v>
      </c>
      <c r="F6314" t="s">
        <v>27</v>
      </c>
      <c r="G6314">
        <v>8</v>
      </c>
      <c r="H6314">
        <v>332.08</v>
      </c>
      <c r="I6314">
        <v>0.11</v>
      </c>
      <c r="J6314">
        <v>2364.41</v>
      </c>
      <c r="K6314">
        <v>1447.4</v>
      </c>
      <c r="L6314">
        <v>917.01</v>
      </c>
      <c r="M6314" t="s">
        <v>46</v>
      </c>
      <c r="N6314" t="str">
        <f t="shared" si="98"/>
        <v>Medium</v>
      </c>
    </row>
    <row r="6315" spans="1:14" x14ac:dyDescent="0.3">
      <c r="A6315">
        <v>6314</v>
      </c>
      <c r="B6315" t="s">
        <v>3536</v>
      </c>
      <c r="C6315" s="2">
        <v>45652</v>
      </c>
      <c r="D6315" t="s">
        <v>19</v>
      </c>
      <c r="E6315" t="s">
        <v>33</v>
      </c>
      <c r="F6315" t="s">
        <v>16</v>
      </c>
      <c r="G6315">
        <v>8</v>
      </c>
      <c r="H6315">
        <v>100.09</v>
      </c>
      <c r="I6315">
        <v>0.09</v>
      </c>
      <c r="J6315">
        <v>728.66</v>
      </c>
      <c r="K6315">
        <v>578.52</v>
      </c>
      <c r="L6315">
        <v>150.13999999999999</v>
      </c>
      <c r="M6315" t="s">
        <v>22</v>
      </c>
      <c r="N6315" t="str">
        <f t="shared" si="98"/>
        <v>Low</v>
      </c>
    </row>
    <row r="6316" spans="1:14" x14ac:dyDescent="0.3">
      <c r="A6316">
        <v>6315</v>
      </c>
      <c r="B6316" t="s">
        <v>1913</v>
      </c>
      <c r="C6316" s="2">
        <v>45620</v>
      </c>
      <c r="D6316" t="s">
        <v>24</v>
      </c>
      <c r="E6316" t="s">
        <v>30</v>
      </c>
      <c r="F6316" t="s">
        <v>21</v>
      </c>
      <c r="G6316">
        <v>6</v>
      </c>
      <c r="H6316">
        <v>137.79</v>
      </c>
      <c r="I6316">
        <v>0.01</v>
      </c>
      <c r="J6316">
        <v>818.47</v>
      </c>
      <c r="K6316">
        <v>594.70000000000005</v>
      </c>
      <c r="L6316">
        <v>223.77</v>
      </c>
      <c r="M6316" t="s">
        <v>22</v>
      </c>
      <c r="N6316" t="str">
        <f t="shared" si="98"/>
        <v>Low</v>
      </c>
    </row>
    <row r="6317" spans="1:14" x14ac:dyDescent="0.3">
      <c r="A6317">
        <v>6316</v>
      </c>
      <c r="B6317" t="s">
        <v>4544</v>
      </c>
      <c r="C6317" s="2">
        <v>45365</v>
      </c>
      <c r="D6317" t="s">
        <v>24</v>
      </c>
      <c r="E6317" t="s">
        <v>20</v>
      </c>
      <c r="F6317" t="s">
        <v>27</v>
      </c>
      <c r="G6317">
        <v>1</v>
      </c>
      <c r="H6317">
        <v>212.7</v>
      </c>
      <c r="I6317">
        <v>0.05</v>
      </c>
      <c r="J6317">
        <v>202.06</v>
      </c>
      <c r="K6317">
        <v>160.51</v>
      </c>
      <c r="L6317">
        <v>41.55</v>
      </c>
      <c r="M6317" t="s">
        <v>46</v>
      </c>
      <c r="N6317" t="str">
        <f t="shared" si="98"/>
        <v>Low</v>
      </c>
    </row>
    <row r="6318" spans="1:14" x14ac:dyDescent="0.3">
      <c r="A6318">
        <v>6317</v>
      </c>
      <c r="B6318" t="s">
        <v>4545</v>
      </c>
      <c r="C6318" s="2">
        <v>45310</v>
      </c>
      <c r="D6318" t="s">
        <v>14</v>
      </c>
      <c r="E6318" t="s">
        <v>25</v>
      </c>
      <c r="F6318" t="s">
        <v>27</v>
      </c>
      <c r="G6318">
        <v>4</v>
      </c>
      <c r="H6318">
        <v>296.55</v>
      </c>
      <c r="I6318">
        <v>0.16</v>
      </c>
      <c r="J6318">
        <v>996.41</v>
      </c>
      <c r="K6318">
        <v>643.27</v>
      </c>
      <c r="L6318">
        <v>353.14</v>
      </c>
      <c r="M6318" t="s">
        <v>46</v>
      </c>
      <c r="N6318" t="str">
        <f t="shared" si="98"/>
        <v>Medium</v>
      </c>
    </row>
    <row r="6319" spans="1:14" x14ac:dyDescent="0.3">
      <c r="A6319">
        <v>6318</v>
      </c>
      <c r="B6319" t="s">
        <v>4509</v>
      </c>
      <c r="C6319" s="2">
        <v>45439</v>
      </c>
      <c r="D6319" t="s">
        <v>39</v>
      </c>
      <c r="E6319" t="s">
        <v>33</v>
      </c>
      <c r="F6319" t="s">
        <v>16</v>
      </c>
      <c r="G6319">
        <v>9</v>
      </c>
      <c r="H6319">
        <v>86.87</v>
      </c>
      <c r="I6319">
        <v>0.02</v>
      </c>
      <c r="J6319">
        <v>766.19</v>
      </c>
      <c r="K6319">
        <v>421.61</v>
      </c>
      <c r="L6319">
        <v>344.58</v>
      </c>
      <c r="M6319" t="s">
        <v>40</v>
      </c>
      <c r="N6319" t="str">
        <f t="shared" si="98"/>
        <v>Low</v>
      </c>
    </row>
    <row r="6320" spans="1:14" x14ac:dyDescent="0.3">
      <c r="A6320">
        <v>6319</v>
      </c>
      <c r="B6320" t="s">
        <v>2080</v>
      </c>
      <c r="C6320" s="2">
        <v>45491</v>
      </c>
      <c r="D6320" t="s">
        <v>39</v>
      </c>
      <c r="E6320" t="s">
        <v>25</v>
      </c>
      <c r="F6320" t="s">
        <v>21</v>
      </c>
      <c r="G6320">
        <v>5</v>
      </c>
      <c r="H6320">
        <v>385.85</v>
      </c>
      <c r="I6320">
        <v>0.18</v>
      </c>
      <c r="J6320">
        <v>1581.99</v>
      </c>
      <c r="K6320">
        <v>1094.1199999999999</v>
      </c>
      <c r="L6320">
        <v>487.87</v>
      </c>
      <c r="M6320" t="s">
        <v>46</v>
      </c>
      <c r="N6320" t="str">
        <f t="shared" si="98"/>
        <v>Medium</v>
      </c>
    </row>
    <row r="6321" spans="1:14" x14ac:dyDescent="0.3">
      <c r="A6321">
        <v>6320</v>
      </c>
      <c r="B6321" t="s">
        <v>195</v>
      </c>
      <c r="C6321" s="2">
        <v>45447</v>
      </c>
      <c r="D6321" t="s">
        <v>39</v>
      </c>
      <c r="E6321" t="s">
        <v>15</v>
      </c>
      <c r="F6321" t="s">
        <v>16</v>
      </c>
      <c r="G6321">
        <v>3</v>
      </c>
      <c r="H6321">
        <v>150.78</v>
      </c>
      <c r="I6321">
        <v>0.1</v>
      </c>
      <c r="J6321">
        <v>407.11</v>
      </c>
      <c r="K6321">
        <v>289.76</v>
      </c>
      <c r="L6321">
        <v>117.35</v>
      </c>
      <c r="M6321" t="s">
        <v>17</v>
      </c>
      <c r="N6321" t="str">
        <f t="shared" si="98"/>
        <v>Low</v>
      </c>
    </row>
    <row r="6322" spans="1:14" x14ac:dyDescent="0.3">
      <c r="A6322">
        <v>6321</v>
      </c>
      <c r="B6322" t="s">
        <v>4546</v>
      </c>
      <c r="C6322" s="2">
        <v>45490</v>
      </c>
      <c r="D6322" t="s">
        <v>19</v>
      </c>
      <c r="E6322" t="s">
        <v>15</v>
      </c>
      <c r="F6322" t="s">
        <v>27</v>
      </c>
      <c r="G6322">
        <v>10</v>
      </c>
      <c r="H6322">
        <v>348.04</v>
      </c>
      <c r="I6322">
        <v>0.01</v>
      </c>
      <c r="J6322">
        <v>3445.6</v>
      </c>
      <c r="K6322">
        <v>2259.29</v>
      </c>
      <c r="L6322">
        <v>1186.31</v>
      </c>
      <c r="M6322" t="s">
        <v>40</v>
      </c>
      <c r="N6322" t="str">
        <f t="shared" si="98"/>
        <v>Low</v>
      </c>
    </row>
    <row r="6323" spans="1:14" x14ac:dyDescent="0.3">
      <c r="A6323">
        <v>6322</v>
      </c>
      <c r="B6323" t="s">
        <v>4303</v>
      </c>
      <c r="C6323" s="2">
        <v>45339</v>
      </c>
      <c r="D6323" t="s">
        <v>14</v>
      </c>
      <c r="E6323" t="s">
        <v>15</v>
      </c>
      <c r="F6323" t="s">
        <v>16</v>
      </c>
      <c r="G6323">
        <v>1</v>
      </c>
      <c r="H6323">
        <v>287.27999999999997</v>
      </c>
      <c r="I6323">
        <v>0.2</v>
      </c>
      <c r="J6323">
        <v>229.82</v>
      </c>
      <c r="K6323">
        <v>135.06</v>
      </c>
      <c r="L6323">
        <v>94.76</v>
      </c>
      <c r="M6323" t="s">
        <v>46</v>
      </c>
      <c r="N6323" t="str">
        <f t="shared" si="98"/>
        <v>Medium</v>
      </c>
    </row>
    <row r="6324" spans="1:14" x14ac:dyDescent="0.3">
      <c r="A6324">
        <v>6323</v>
      </c>
      <c r="B6324" t="s">
        <v>970</v>
      </c>
      <c r="C6324" s="2">
        <v>45440</v>
      </c>
      <c r="D6324" t="s">
        <v>19</v>
      </c>
      <c r="E6324" t="s">
        <v>20</v>
      </c>
      <c r="F6324" t="s">
        <v>16</v>
      </c>
      <c r="G6324">
        <v>10</v>
      </c>
      <c r="H6324">
        <v>307.72000000000003</v>
      </c>
      <c r="I6324">
        <v>0.27</v>
      </c>
      <c r="J6324">
        <v>2246.36</v>
      </c>
      <c r="K6324">
        <v>1360.83</v>
      </c>
      <c r="L6324">
        <v>885.53</v>
      </c>
      <c r="M6324" t="s">
        <v>40</v>
      </c>
      <c r="N6324" t="str">
        <f t="shared" si="98"/>
        <v>High</v>
      </c>
    </row>
    <row r="6325" spans="1:14" x14ac:dyDescent="0.3">
      <c r="A6325">
        <v>6324</v>
      </c>
      <c r="B6325" t="s">
        <v>3936</v>
      </c>
      <c r="C6325" s="2">
        <v>45318</v>
      </c>
      <c r="D6325" t="s">
        <v>24</v>
      </c>
      <c r="E6325" t="s">
        <v>30</v>
      </c>
      <c r="F6325" t="s">
        <v>16</v>
      </c>
      <c r="G6325">
        <v>8</v>
      </c>
      <c r="H6325">
        <v>377.22</v>
      </c>
      <c r="I6325">
        <v>0.18</v>
      </c>
      <c r="J6325">
        <v>2474.56</v>
      </c>
      <c r="K6325">
        <v>1369.32</v>
      </c>
      <c r="L6325">
        <v>1105.24</v>
      </c>
      <c r="M6325" t="s">
        <v>40</v>
      </c>
      <c r="N6325" t="str">
        <f t="shared" si="98"/>
        <v>Medium</v>
      </c>
    </row>
    <row r="6326" spans="1:14" x14ac:dyDescent="0.3">
      <c r="A6326">
        <v>6325</v>
      </c>
      <c r="B6326" t="s">
        <v>4547</v>
      </c>
      <c r="C6326" s="2">
        <v>45406</v>
      </c>
      <c r="D6326" t="s">
        <v>39</v>
      </c>
      <c r="E6326" t="s">
        <v>33</v>
      </c>
      <c r="F6326" t="s">
        <v>21</v>
      </c>
      <c r="G6326">
        <v>9</v>
      </c>
      <c r="H6326">
        <v>165.5</v>
      </c>
      <c r="I6326">
        <v>0.14000000000000001</v>
      </c>
      <c r="J6326">
        <v>1280.97</v>
      </c>
      <c r="K6326">
        <v>1000.54</v>
      </c>
      <c r="L6326">
        <v>280.43</v>
      </c>
      <c r="M6326" t="s">
        <v>28</v>
      </c>
      <c r="N6326" t="str">
        <f t="shared" si="98"/>
        <v>Medium</v>
      </c>
    </row>
    <row r="6327" spans="1:14" x14ac:dyDescent="0.3">
      <c r="A6327">
        <v>6326</v>
      </c>
      <c r="B6327" t="s">
        <v>1421</v>
      </c>
      <c r="C6327" s="2">
        <v>45394</v>
      </c>
      <c r="D6327" t="s">
        <v>14</v>
      </c>
      <c r="E6327" t="s">
        <v>25</v>
      </c>
      <c r="F6327" t="s">
        <v>16</v>
      </c>
      <c r="G6327">
        <v>2</v>
      </c>
      <c r="H6327">
        <v>304.67</v>
      </c>
      <c r="I6327">
        <v>0.14000000000000001</v>
      </c>
      <c r="J6327">
        <v>524.03</v>
      </c>
      <c r="K6327">
        <v>266.70999999999998</v>
      </c>
      <c r="L6327">
        <v>257.32</v>
      </c>
      <c r="M6327" t="s">
        <v>46</v>
      </c>
      <c r="N6327" t="str">
        <f t="shared" si="98"/>
        <v>Medium</v>
      </c>
    </row>
    <row r="6328" spans="1:14" x14ac:dyDescent="0.3">
      <c r="A6328">
        <v>6327</v>
      </c>
      <c r="B6328" t="s">
        <v>2475</v>
      </c>
      <c r="C6328" s="2">
        <v>45589</v>
      </c>
      <c r="D6328" t="s">
        <v>14</v>
      </c>
      <c r="E6328" t="s">
        <v>30</v>
      </c>
      <c r="F6328" t="s">
        <v>16</v>
      </c>
      <c r="G6328">
        <v>3</v>
      </c>
      <c r="H6328">
        <v>314.26</v>
      </c>
      <c r="I6328">
        <v>0.13</v>
      </c>
      <c r="J6328">
        <v>820.22</v>
      </c>
      <c r="K6328">
        <v>451.34</v>
      </c>
      <c r="L6328">
        <v>368.88</v>
      </c>
      <c r="M6328" t="s">
        <v>40</v>
      </c>
      <c r="N6328" t="str">
        <f t="shared" si="98"/>
        <v>Medium</v>
      </c>
    </row>
    <row r="6329" spans="1:14" x14ac:dyDescent="0.3">
      <c r="A6329">
        <v>6328</v>
      </c>
      <c r="B6329" t="s">
        <v>4548</v>
      </c>
      <c r="C6329" s="2">
        <v>45654</v>
      </c>
      <c r="D6329" t="s">
        <v>19</v>
      </c>
      <c r="E6329" t="s">
        <v>33</v>
      </c>
      <c r="F6329" t="s">
        <v>21</v>
      </c>
      <c r="G6329">
        <v>3</v>
      </c>
      <c r="H6329">
        <v>430.26</v>
      </c>
      <c r="I6329">
        <v>0.18</v>
      </c>
      <c r="J6329">
        <v>1058.44</v>
      </c>
      <c r="K6329">
        <v>627.52</v>
      </c>
      <c r="L6329">
        <v>430.92</v>
      </c>
      <c r="M6329" t="s">
        <v>22</v>
      </c>
      <c r="N6329" t="str">
        <f t="shared" si="98"/>
        <v>Medium</v>
      </c>
    </row>
    <row r="6330" spans="1:14" x14ac:dyDescent="0.3">
      <c r="A6330">
        <v>6329</v>
      </c>
      <c r="B6330" t="s">
        <v>4549</v>
      </c>
      <c r="C6330" s="2">
        <v>45628</v>
      </c>
      <c r="D6330" t="s">
        <v>19</v>
      </c>
      <c r="E6330" t="s">
        <v>15</v>
      </c>
      <c r="F6330" t="s">
        <v>27</v>
      </c>
      <c r="G6330">
        <v>1</v>
      </c>
      <c r="H6330">
        <v>232.35</v>
      </c>
      <c r="I6330">
        <v>0</v>
      </c>
      <c r="J6330">
        <v>232.35</v>
      </c>
      <c r="K6330">
        <v>125.06</v>
      </c>
      <c r="L6330">
        <v>107.29</v>
      </c>
      <c r="M6330" t="s">
        <v>17</v>
      </c>
      <c r="N6330" t="str">
        <f t="shared" si="98"/>
        <v>No Discount</v>
      </c>
    </row>
    <row r="6331" spans="1:14" x14ac:dyDescent="0.3">
      <c r="A6331">
        <v>6330</v>
      </c>
      <c r="B6331" t="s">
        <v>4114</v>
      </c>
      <c r="C6331" s="2">
        <v>45410</v>
      </c>
      <c r="D6331" t="s">
        <v>14</v>
      </c>
      <c r="E6331" t="s">
        <v>33</v>
      </c>
      <c r="F6331" t="s">
        <v>21</v>
      </c>
      <c r="G6331">
        <v>3</v>
      </c>
      <c r="H6331">
        <v>497.01</v>
      </c>
      <c r="I6331">
        <v>0.28999999999999998</v>
      </c>
      <c r="J6331">
        <v>1058.6300000000001</v>
      </c>
      <c r="K6331">
        <v>842.02</v>
      </c>
      <c r="L6331">
        <v>216.61</v>
      </c>
      <c r="M6331" t="s">
        <v>40</v>
      </c>
      <c r="N6331" t="str">
        <f t="shared" si="98"/>
        <v>High</v>
      </c>
    </row>
    <row r="6332" spans="1:14" x14ac:dyDescent="0.3">
      <c r="A6332">
        <v>6331</v>
      </c>
      <c r="B6332" t="s">
        <v>4550</v>
      </c>
      <c r="C6332" s="2">
        <v>45546</v>
      </c>
      <c r="D6332" t="s">
        <v>19</v>
      </c>
      <c r="E6332" t="s">
        <v>30</v>
      </c>
      <c r="F6332" t="s">
        <v>21</v>
      </c>
      <c r="G6332">
        <v>5</v>
      </c>
      <c r="H6332">
        <v>177.31</v>
      </c>
      <c r="I6332">
        <v>0.15</v>
      </c>
      <c r="J6332">
        <v>753.57</v>
      </c>
      <c r="K6332">
        <v>543.87</v>
      </c>
      <c r="L6332">
        <v>209.7</v>
      </c>
      <c r="M6332" t="s">
        <v>46</v>
      </c>
      <c r="N6332" t="str">
        <f t="shared" si="98"/>
        <v>Medium</v>
      </c>
    </row>
    <row r="6333" spans="1:14" x14ac:dyDescent="0.3">
      <c r="A6333">
        <v>6332</v>
      </c>
      <c r="B6333" t="s">
        <v>4551</v>
      </c>
      <c r="C6333" s="2">
        <v>45501</v>
      </c>
      <c r="D6333" t="s">
        <v>19</v>
      </c>
      <c r="E6333" t="s">
        <v>33</v>
      </c>
      <c r="F6333" t="s">
        <v>27</v>
      </c>
      <c r="G6333">
        <v>2</v>
      </c>
      <c r="H6333">
        <v>450.55</v>
      </c>
      <c r="I6333">
        <v>0.17</v>
      </c>
      <c r="J6333">
        <v>747.91</v>
      </c>
      <c r="K6333">
        <v>415.23</v>
      </c>
      <c r="L6333">
        <v>332.68</v>
      </c>
      <c r="M6333" t="s">
        <v>46</v>
      </c>
      <c r="N6333" t="str">
        <f t="shared" si="98"/>
        <v>Medium</v>
      </c>
    </row>
    <row r="6334" spans="1:14" x14ac:dyDescent="0.3">
      <c r="A6334">
        <v>6333</v>
      </c>
      <c r="B6334" t="s">
        <v>4552</v>
      </c>
      <c r="C6334" s="2">
        <v>45544</v>
      </c>
      <c r="D6334" t="s">
        <v>24</v>
      </c>
      <c r="E6334" t="s">
        <v>25</v>
      </c>
      <c r="F6334" t="s">
        <v>27</v>
      </c>
      <c r="G6334">
        <v>1</v>
      </c>
      <c r="H6334">
        <v>33.69</v>
      </c>
      <c r="I6334">
        <v>0.12</v>
      </c>
      <c r="J6334">
        <v>29.65</v>
      </c>
      <c r="K6334">
        <v>17.649999999999999</v>
      </c>
      <c r="L6334">
        <v>12</v>
      </c>
      <c r="M6334" t="s">
        <v>46</v>
      </c>
      <c r="N6334" t="str">
        <f t="shared" si="98"/>
        <v>Medium</v>
      </c>
    </row>
    <row r="6335" spans="1:14" x14ac:dyDescent="0.3">
      <c r="A6335">
        <v>6334</v>
      </c>
      <c r="B6335" t="s">
        <v>4553</v>
      </c>
      <c r="C6335" s="2">
        <v>45353</v>
      </c>
      <c r="D6335" t="s">
        <v>19</v>
      </c>
      <c r="E6335" t="s">
        <v>15</v>
      </c>
      <c r="F6335" t="s">
        <v>27</v>
      </c>
      <c r="G6335">
        <v>6</v>
      </c>
      <c r="H6335">
        <v>226.26</v>
      </c>
      <c r="I6335">
        <v>0.13</v>
      </c>
      <c r="J6335">
        <v>1181.08</v>
      </c>
      <c r="K6335">
        <v>825.83</v>
      </c>
      <c r="L6335">
        <v>355.25</v>
      </c>
      <c r="M6335" t="s">
        <v>22</v>
      </c>
      <c r="N6335" t="str">
        <f t="shared" si="98"/>
        <v>Medium</v>
      </c>
    </row>
    <row r="6336" spans="1:14" x14ac:dyDescent="0.3">
      <c r="A6336">
        <v>6335</v>
      </c>
      <c r="B6336" t="s">
        <v>3441</v>
      </c>
      <c r="C6336" s="2">
        <v>45559</v>
      </c>
      <c r="D6336" t="s">
        <v>19</v>
      </c>
      <c r="E6336" t="s">
        <v>20</v>
      </c>
      <c r="F6336" t="s">
        <v>16</v>
      </c>
      <c r="G6336">
        <v>1</v>
      </c>
      <c r="H6336">
        <v>387.18</v>
      </c>
      <c r="I6336">
        <v>0.02</v>
      </c>
      <c r="J6336">
        <v>379.44</v>
      </c>
      <c r="K6336">
        <v>206.1</v>
      </c>
      <c r="L6336">
        <v>173.34</v>
      </c>
      <c r="M6336" t="s">
        <v>22</v>
      </c>
      <c r="N6336" t="str">
        <f t="shared" si="98"/>
        <v>Low</v>
      </c>
    </row>
    <row r="6337" spans="1:14" x14ac:dyDescent="0.3">
      <c r="A6337">
        <v>6336</v>
      </c>
      <c r="B6337" t="s">
        <v>2175</v>
      </c>
      <c r="C6337" s="2">
        <v>45321</v>
      </c>
      <c r="D6337" t="s">
        <v>24</v>
      </c>
      <c r="E6337" t="s">
        <v>20</v>
      </c>
      <c r="F6337" t="s">
        <v>27</v>
      </c>
      <c r="G6337">
        <v>10</v>
      </c>
      <c r="H6337">
        <v>282.02</v>
      </c>
      <c r="I6337">
        <v>0.12</v>
      </c>
      <c r="J6337">
        <v>2481.7800000000002</v>
      </c>
      <c r="K6337">
        <v>1852.17</v>
      </c>
      <c r="L6337">
        <v>629.61</v>
      </c>
      <c r="M6337" t="s">
        <v>40</v>
      </c>
      <c r="N6337" t="str">
        <f t="shared" si="98"/>
        <v>Medium</v>
      </c>
    </row>
    <row r="6338" spans="1:14" x14ac:dyDescent="0.3">
      <c r="A6338">
        <v>6337</v>
      </c>
      <c r="B6338" t="s">
        <v>4554</v>
      </c>
      <c r="C6338" s="2">
        <v>45651</v>
      </c>
      <c r="D6338" t="s">
        <v>24</v>
      </c>
      <c r="E6338" t="s">
        <v>15</v>
      </c>
      <c r="F6338" t="s">
        <v>16</v>
      </c>
      <c r="G6338">
        <v>7</v>
      </c>
      <c r="H6338">
        <v>341.3</v>
      </c>
      <c r="I6338">
        <v>0.2</v>
      </c>
      <c r="J6338">
        <v>1911.28</v>
      </c>
      <c r="K6338">
        <v>1428.97</v>
      </c>
      <c r="L6338">
        <v>482.31</v>
      </c>
      <c r="M6338" t="s">
        <v>17</v>
      </c>
      <c r="N6338" t="str">
        <f t="shared" si="98"/>
        <v>Medium</v>
      </c>
    </row>
    <row r="6339" spans="1:14" x14ac:dyDescent="0.3">
      <c r="A6339">
        <v>6338</v>
      </c>
      <c r="B6339" t="s">
        <v>4555</v>
      </c>
      <c r="C6339" s="2">
        <v>45490</v>
      </c>
      <c r="D6339" t="s">
        <v>39</v>
      </c>
      <c r="E6339" t="s">
        <v>20</v>
      </c>
      <c r="F6339" t="s">
        <v>16</v>
      </c>
      <c r="G6339">
        <v>6</v>
      </c>
      <c r="H6339">
        <v>170.9</v>
      </c>
      <c r="I6339">
        <v>0.16</v>
      </c>
      <c r="J6339">
        <v>861.34</v>
      </c>
      <c r="K6339">
        <v>571.66</v>
      </c>
      <c r="L6339">
        <v>289.68</v>
      </c>
      <c r="M6339" t="s">
        <v>28</v>
      </c>
      <c r="N6339" t="str">
        <f t="shared" ref="N6339:N6402" si="99">_xlfn.IFS(I6339=0,"No Discount",I6339&gt;=0.21,"High",I6339&gt;=0.11,"Medium",I6339&gt;=0.01,"Low")</f>
        <v>Medium</v>
      </c>
    </row>
    <row r="6340" spans="1:14" x14ac:dyDescent="0.3">
      <c r="A6340">
        <v>6339</v>
      </c>
      <c r="B6340" t="s">
        <v>747</v>
      </c>
      <c r="C6340" s="2">
        <v>45332</v>
      </c>
      <c r="D6340" t="s">
        <v>39</v>
      </c>
      <c r="E6340" t="s">
        <v>20</v>
      </c>
      <c r="F6340" t="s">
        <v>16</v>
      </c>
      <c r="G6340">
        <v>1</v>
      </c>
      <c r="H6340">
        <v>223</v>
      </c>
      <c r="I6340">
        <v>0.02</v>
      </c>
      <c r="J6340">
        <v>218.54</v>
      </c>
      <c r="K6340">
        <v>143.30000000000001</v>
      </c>
      <c r="L6340">
        <v>75.239999999999995</v>
      </c>
      <c r="M6340" t="s">
        <v>22</v>
      </c>
      <c r="N6340" t="str">
        <f t="shared" si="99"/>
        <v>Low</v>
      </c>
    </row>
    <row r="6341" spans="1:14" x14ac:dyDescent="0.3">
      <c r="A6341">
        <v>6340</v>
      </c>
      <c r="B6341" t="s">
        <v>4312</v>
      </c>
      <c r="C6341" s="2">
        <v>45653</v>
      </c>
      <c r="D6341" t="s">
        <v>24</v>
      </c>
      <c r="E6341" t="s">
        <v>33</v>
      </c>
      <c r="F6341" t="s">
        <v>16</v>
      </c>
      <c r="G6341">
        <v>7</v>
      </c>
      <c r="H6341">
        <v>113.67</v>
      </c>
      <c r="I6341">
        <v>0.08</v>
      </c>
      <c r="J6341">
        <v>732.03</v>
      </c>
      <c r="K6341">
        <v>582.72</v>
      </c>
      <c r="L6341">
        <v>149.31</v>
      </c>
      <c r="M6341" t="s">
        <v>22</v>
      </c>
      <c r="N6341" t="str">
        <f t="shared" si="99"/>
        <v>Low</v>
      </c>
    </row>
    <row r="6342" spans="1:14" x14ac:dyDescent="0.3">
      <c r="A6342">
        <v>6341</v>
      </c>
      <c r="B6342" t="s">
        <v>1100</v>
      </c>
      <c r="C6342" s="2">
        <v>45351</v>
      </c>
      <c r="D6342" t="s">
        <v>14</v>
      </c>
      <c r="E6342" t="s">
        <v>25</v>
      </c>
      <c r="F6342" t="s">
        <v>16</v>
      </c>
      <c r="G6342">
        <v>9</v>
      </c>
      <c r="H6342">
        <v>479.98</v>
      </c>
      <c r="I6342">
        <v>0.28000000000000003</v>
      </c>
      <c r="J6342">
        <v>3110.27</v>
      </c>
      <c r="K6342">
        <v>1821</v>
      </c>
      <c r="L6342">
        <v>1289.27</v>
      </c>
      <c r="M6342" t="s">
        <v>17</v>
      </c>
      <c r="N6342" t="str">
        <f t="shared" si="99"/>
        <v>High</v>
      </c>
    </row>
    <row r="6343" spans="1:14" x14ac:dyDescent="0.3">
      <c r="A6343">
        <v>6342</v>
      </c>
      <c r="B6343" t="s">
        <v>4556</v>
      </c>
      <c r="C6343" s="2">
        <v>45638</v>
      </c>
      <c r="D6343" t="s">
        <v>14</v>
      </c>
      <c r="E6343" t="s">
        <v>15</v>
      </c>
      <c r="F6343" t="s">
        <v>27</v>
      </c>
      <c r="G6343">
        <v>3</v>
      </c>
      <c r="H6343">
        <v>120.45</v>
      </c>
      <c r="I6343">
        <v>0.16</v>
      </c>
      <c r="J6343">
        <v>303.52999999999997</v>
      </c>
      <c r="K6343">
        <v>203.7</v>
      </c>
      <c r="L6343">
        <v>99.83</v>
      </c>
      <c r="M6343" t="s">
        <v>46</v>
      </c>
      <c r="N6343" t="str">
        <f t="shared" si="99"/>
        <v>Medium</v>
      </c>
    </row>
    <row r="6344" spans="1:14" x14ac:dyDescent="0.3">
      <c r="A6344">
        <v>6343</v>
      </c>
      <c r="B6344" t="s">
        <v>521</v>
      </c>
      <c r="C6344" s="2">
        <v>45576</v>
      </c>
      <c r="D6344" t="s">
        <v>19</v>
      </c>
      <c r="E6344" t="s">
        <v>30</v>
      </c>
      <c r="F6344" t="s">
        <v>16</v>
      </c>
      <c r="G6344">
        <v>5</v>
      </c>
      <c r="H6344">
        <v>391.05</v>
      </c>
      <c r="I6344">
        <v>0.27</v>
      </c>
      <c r="J6344">
        <v>1427.33</v>
      </c>
      <c r="K6344">
        <v>888</v>
      </c>
      <c r="L6344">
        <v>539.33000000000004</v>
      </c>
      <c r="M6344" t="s">
        <v>40</v>
      </c>
      <c r="N6344" t="str">
        <f t="shared" si="99"/>
        <v>High</v>
      </c>
    </row>
    <row r="6345" spans="1:14" x14ac:dyDescent="0.3">
      <c r="A6345">
        <v>6344</v>
      </c>
      <c r="B6345" t="s">
        <v>4557</v>
      </c>
      <c r="C6345" s="2">
        <v>45608</v>
      </c>
      <c r="D6345" t="s">
        <v>14</v>
      </c>
      <c r="E6345" t="s">
        <v>33</v>
      </c>
      <c r="F6345" t="s">
        <v>21</v>
      </c>
      <c r="G6345">
        <v>5</v>
      </c>
      <c r="H6345">
        <v>180.78</v>
      </c>
      <c r="I6345">
        <v>0.28000000000000003</v>
      </c>
      <c r="J6345">
        <v>650.80999999999995</v>
      </c>
      <c r="K6345">
        <v>513.41</v>
      </c>
      <c r="L6345">
        <v>137.4</v>
      </c>
      <c r="M6345" t="s">
        <v>22</v>
      </c>
      <c r="N6345" t="str">
        <f t="shared" si="99"/>
        <v>High</v>
      </c>
    </row>
    <row r="6346" spans="1:14" x14ac:dyDescent="0.3">
      <c r="A6346">
        <v>6345</v>
      </c>
      <c r="B6346" t="s">
        <v>3058</v>
      </c>
      <c r="C6346" s="2">
        <v>45576</v>
      </c>
      <c r="D6346" t="s">
        <v>39</v>
      </c>
      <c r="E6346" t="s">
        <v>20</v>
      </c>
      <c r="F6346" t="s">
        <v>27</v>
      </c>
      <c r="G6346">
        <v>3</v>
      </c>
      <c r="H6346">
        <v>150.02000000000001</v>
      </c>
      <c r="I6346">
        <v>0.22</v>
      </c>
      <c r="J6346">
        <v>351.05</v>
      </c>
      <c r="K6346">
        <v>268.33999999999997</v>
      </c>
      <c r="L6346">
        <v>82.71</v>
      </c>
      <c r="M6346" t="s">
        <v>17</v>
      </c>
      <c r="N6346" t="str">
        <f t="shared" si="99"/>
        <v>High</v>
      </c>
    </row>
    <row r="6347" spans="1:14" x14ac:dyDescent="0.3">
      <c r="A6347">
        <v>6346</v>
      </c>
      <c r="B6347" t="s">
        <v>3159</v>
      </c>
      <c r="C6347" s="2">
        <v>45435</v>
      </c>
      <c r="D6347" t="s">
        <v>24</v>
      </c>
      <c r="E6347" t="s">
        <v>20</v>
      </c>
      <c r="F6347" t="s">
        <v>21</v>
      </c>
      <c r="G6347">
        <v>6</v>
      </c>
      <c r="H6347">
        <v>314.99</v>
      </c>
      <c r="I6347">
        <v>0.28000000000000003</v>
      </c>
      <c r="J6347">
        <v>1360.76</v>
      </c>
      <c r="K6347">
        <v>1071.3</v>
      </c>
      <c r="L6347">
        <v>289.45999999999998</v>
      </c>
      <c r="M6347" t="s">
        <v>46</v>
      </c>
      <c r="N6347" t="str">
        <f t="shared" si="99"/>
        <v>High</v>
      </c>
    </row>
    <row r="6348" spans="1:14" x14ac:dyDescent="0.3">
      <c r="A6348">
        <v>6347</v>
      </c>
      <c r="B6348" t="s">
        <v>2568</v>
      </c>
      <c r="C6348" s="2">
        <v>45656</v>
      </c>
      <c r="D6348" t="s">
        <v>19</v>
      </c>
      <c r="E6348" t="s">
        <v>25</v>
      </c>
      <c r="F6348" t="s">
        <v>27</v>
      </c>
      <c r="G6348">
        <v>3</v>
      </c>
      <c r="H6348">
        <v>205.82</v>
      </c>
      <c r="I6348">
        <v>0.26</v>
      </c>
      <c r="J6348">
        <v>456.92</v>
      </c>
      <c r="K6348">
        <v>286.07</v>
      </c>
      <c r="L6348">
        <v>170.85</v>
      </c>
      <c r="M6348" t="s">
        <v>40</v>
      </c>
      <c r="N6348" t="str">
        <f t="shared" si="99"/>
        <v>High</v>
      </c>
    </row>
    <row r="6349" spans="1:14" x14ac:dyDescent="0.3">
      <c r="A6349">
        <v>6348</v>
      </c>
      <c r="B6349" t="s">
        <v>3620</v>
      </c>
      <c r="C6349" s="2">
        <v>45604</v>
      </c>
      <c r="D6349" t="s">
        <v>19</v>
      </c>
      <c r="E6349" t="s">
        <v>20</v>
      </c>
      <c r="F6349" t="s">
        <v>27</v>
      </c>
      <c r="G6349">
        <v>3</v>
      </c>
      <c r="H6349">
        <v>351.81</v>
      </c>
      <c r="I6349">
        <v>0.24</v>
      </c>
      <c r="J6349">
        <v>802.13</v>
      </c>
      <c r="K6349">
        <v>564.57000000000005</v>
      </c>
      <c r="L6349">
        <v>237.56</v>
      </c>
      <c r="M6349" t="s">
        <v>22</v>
      </c>
      <c r="N6349" t="str">
        <f t="shared" si="99"/>
        <v>High</v>
      </c>
    </row>
    <row r="6350" spans="1:14" x14ac:dyDescent="0.3">
      <c r="A6350">
        <v>6349</v>
      </c>
      <c r="B6350" t="s">
        <v>214</v>
      </c>
      <c r="C6350" s="2">
        <v>45591</v>
      </c>
      <c r="D6350" t="s">
        <v>39</v>
      </c>
      <c r="E6350" t="s">
        <v>33</v>
      </c>
      <c r="F6350" t="s">
        <v>16</v>
      </c>
      <c r="G6350">
        <v>10</v>
      </c>
      <c r="H6350">
        <v>264.70999999999998</v>
      </c>
      <c r="I6350">
        <v>0.03</v>
      </c>
      <c r="J6350">
        <v>2567.69</v>
      </c>
      <c r="K6350">
        <v>2039.9</v>
      </c>
      <c r="L6350">
        <v>527.79</v>
      </c>
      <c r="M6350" t="s">
        <v>46</v>
      </c>
      <c r="N6350" t="str">
        <f t="shared" si="99"/>
        <v>Low</v>
      </c>
    </row>
    <row r="6351" spans="1:14" x14ac:dyDescent="0.3">
      <c r="A6351">
        <v>6350</v>
      </c>
      <c r="B6351" t="s">
        <v>3404</v>
      </c>
      <c r="C6351" s="2">
        <v>45508</v>
      </c>
      <c r="D6351" t="s">
        <v>39</v>
      </c>
      <c r="E6351" t="s">
        <v>30</v>
      </c>
      <c r="F6351" t="s">
        <v>21</v>
      </c>
      <c r="G6351">
        <v>6</v>
      </c>
      <c r="H6351">
        <v>238.3</v>
      </c>
      <c r="I6351">
        <v>0.25</v>
      </c>
      <c r="J6351">
        <v>1072.3499999999999</v>
      </c>
      <c r="K6351">
        <v>818.55</v>
      </c>
      <c r="L6351">
        <v>253.8</v>
      </c>
      <c r="M6351" t="s">
        <v>40</v>
      </c>
      <c r="N6351" t="str">
        <f t="shared" si="99"/>
        <v>High</v>
      </c>
    </row>
    <row r="6352" spans="1:14" x14ac:dyDescent="0.3">
      <c r="A6352">
        <v>6351</v>
      </c>
      <c r="B6352" t="s">
        <v>4558</v>
      </c>
      <c r="C6352" s="2">
        <v>45431</v>
      </c>
      <c r="D6352" t="s">
        <v>39</v>
      </c>
      <c r="E6352" t="s">
        <v>33</v>
      </c>
      <c r="F6352" t="s">
        <v>21</v>
      </c>
      <c r="G6352">
        <v>8</v>
      </c>
      <c r="H6352">
        <v>368.02</v>
      </c>
      <c r="I6352">
        <v>0.04</v>
      </c>
      <c r="J6352">
        <v>2826.39</v>
      </c>
      <c r="K6352">
        <v>1665.88</v>
      </c>
      <c r="L6352">
        <v>1160.51</v>
      </c>
      <c r="M6352" t="s">
        <v>40</v>
      </c>
      <c r="N6352" t="str">
        <f t="shared" si="99"/>
        <v>Low</v>
      </c>
    </row>
    <row r="6353" spans="1:14" x14ac:dyDescent="0.3">
      <c r="A6353">
        <v>6352</v>
      </c>
      <c r="B6353" t="s">
        <v>2822</v>
      </c>
      <c r="C6353" s="2">
        <v>45469</v>
      </c>
      <c r="D6353" t="s">
        <v>24</v>
      </c>
      <c r="E6353" t="s">
        <v>30</v>
      </c>
      <c r="F6353" t="s">
        <v>21</v>
      </c>
      <c r="G6353">
        <v>8</v>
      </c>
      <c r="H6353">
        <v>331.18</v>
      </c>
      <c r="I6353">
        <v>0.18</v>
      </c>
      <c r="J6353">
        <v>2172.54</v>
      </c>
      <c r="K6353">
        <v>1292.58</v>
      </c>
      <c r="L6353">
        <v>879.96</v>
      </c>
      <c r="M6353" t="s">
        <v>28</v>
      </c>
      <c r="N6353" t="str">
        <f t="shared" si="99"/>
        <v>Medium</v>
      </c>
    </row>
    <row r="6354" spans="1:14" x14ac:dyDescent="0.3">
      <c r="A6354">
        <v>6353</v>
      </c>
      <c r="B6354" t="s">
        <v>1151</v>
      </c>
      <c r="C6354" s="2">
        <v>45438</v>
      </c>
      <c r="D6354" t="s">
        <v>39</v>
      </c>
      <c r="E6354" t="s">
        <v>25</v>
      </c>
      <c r="F6354" t="s">
        <v>21</v>
      </c>
      <c r="G6354">
        <v>10</v>
      </c>
      <c r="H6354">
        <v>112.74</v>
      </c>
      <c r="I6354">
        <v>0.03</v>
      </c>
      <c r="J6354">
        <v>1093.58</v>
      </c>
      <c r="K6354">
        <v>743.56</v>
      </c>
      <c r="L6354">
        <v>350.02</v>
      </c>
      <c r="M6354" t="s">
        <v>17</v>
      </c>
      <c r="N6354" t="str">
        <f t="shared" si="99"/>
        <v>Low</v>
      </c>
    </row>
    <row r="6355" spans="1:14" x14ac:dyDescent="0.3">
      <c r="A6355">
        <v>6354</v>
      </c>
      <c r="B6355" t="s">
        <v>4559</v>
      </c>
      <c r="C6355" s="2">
        <v>45546</v>
      </c>
      <c r="D6355" t="s">
        <v>24</v>
      </c>
      <c r="E6355" t="s">
        <v>20</v>
      </c>
      <c r="F6355" t="s">
        <v>21</v>
      </c>
      <c r="G6355">
        <v>10</v>
      </c>
      <c r="H6355">
        <v>160.19</v>
      </c>
      <c r="I6355">
        <v>0.11</v>
      </c>
      <c r="J6355">
        <v>1425.69</v>
      </c>
      <c r="K6355">
        <v>778.75</v>
      </c>
      <c r="L6355">
        <v>646.94000000000005</v>
      </c>
      <c r="M6355" t="s">
        <v>17</v>
      </c>
      <c r="N6355" t="str">
        <f t="shared" si="99"/>
        <v>Medium</v>
      </c>
    </row>
    <row r="6356" spans="1:14" x14ac:dyDescent="0.3">
      <c r="A6356">
        <v>6355</v>
      </c>
      <c r="B6356" t="s">
        <v>1089</v>
      </c>
      <c r="C6356" s="2">
        <v>45556</v>
      </c>
      <c r="D6356" t="s">
        <v>24</v>
      </c>
      <c r="E6356" t="s">
        <v>15</v>
      </c>
      <c r="F6356" t="s">
        <v>16</v>
      </c>
      <c r="G6356">
        <v>3</v>
      </c>
      <c r="H6356">
        <v>312</v>
      </c>
      <c r="I6356">
        <v>0.17</v>
      </c>
      <c r="J6356">
        <v>776.88</v>
      </c>
      <c r="K6356">
        <v>427.03</v>
      </c>
      <c r="L6356">
        <v>349.85</v>
      </c>
      <c r="M6356" t="s">
        <v>46</v>
      </c>
      <c r="N6356" t="str">
        <f t="shared" si="99"/>
        <v>Medium</v>
      </c>
    </row>
    <row r="6357" spans="1:14" x14ac:dyDescent="0.3">
      <c r="A6357">
        <v>6356</v>
      </c>
      <c r="B6357" t="s">
        <v>4560</v>
      </c>
      <c r="C6357" s="2">
        <v>45372</v>
      </c>
      <c r="D6357" t="s">
        <v>14</v>
      </c>
      <c r="E6357" t="s">
        <v>20</v>
      </c>
      <c r="F6357" t="s">
        <v>21</v>
      </c>
      <c r="G6357">
        <v>2</v>
      </c>
      <c r="H6357">
        <v>138.65</v>
      </c>
      <c r="I6357">
        <v>0.15</v>
      </c>
      <c r="J6357">
        <v>235.71</v>
      </c>
      <c r="K6357">
        <v>172.91</v>
      </c>
      <c r="L6357">
        <v>62.8</v>
      </c>
      <c r="M6357" t="s">
        <v>22</v>
      </c>
      <c r="N6357" t="str">
        <f t="shared" si="99"/>
        <v>Medium</v>
      </c>
    </row>
    <row r="6358" spans="1:14" x14ac:dyDescent="0.3">
      <c r="A6358">
        <v>6357</v>
      </c>
      <c r="B6358" t="s">
        <v>4561</v>
      </c>
      <c r="C6358" s="2">
        <v>45576</v>
      </c>
      <c r="D6358" t="s">
        <v>24</v>
      </c>
      <c r="E6358" t="s">
        <v>15</v>
      </c>
      <c r="F6358" t="s">
        <v>16</v>
      </c>
      <c r="G6358">
        <v>7</v>
      </c>
      <c r="H6358">
        <v>445.12</v>
      </c>
      <c r="I6358">
        <v>0.08</v>
      </c>
      <c r="J6358">
        <v>2866.57</v>
      </c>
      <c r="K6358">
        <v>1510.29</v>
      </c>
      <c r="L6358">
        <v>1356.28</v>
      </c>
      <c r="M6358" t="s">
        <v>22</v>
      </c>
      <c r="N6358" t="str">
        <f t="shared" si="99"/>
        <v>Low</v>
      </c>
    </row>
    <row r="6359" spans="1:14" x14ac:dyDescent="0.3">
      <c r="A6359">
        <v>6358</v>
      </c>
      <c r="B6359" t="s">
        <v>4562</v>
      </c>
      <c r="C6359" s="2">
        <v>45482</v>
      </c>
      <c r="D6359" t="s">
        <v>19</v>
      </c>
      <c r="E6359" t="s">
        <v>25</v>
      </c>
      <c r="F6359" t="s">
        <v>21</v>
      </c>
      <c r="G6359">
        <v>3</v>
      </c>
      <c r="H6359">
        <v>399.21</v>
      </c>
      <c r="I6359">
        <v>0.2</v>
      </c>
      <c r="J6359">
        <v>958.1</v>
      </c>
      <c r="K6359">
        <v>757.1</v>
      </c>
      <c r="L6359">
        <v>201</v>
      </c>
      <c r="M6359" t="s">
        <v>17</v>
      </c>
      <c r="N6359" t="str">
        <f t="shared" si="99"/>
        <v>Medium</v>
      </c>
    </row>
    <row r="6360" spans="1:14" x14ac:dyDescent="0.3">
      <c r="A6360">
        <v>6359</v>
      </c>
      <c r="B6360" t="s">
        <v>130</v>
      </c>
      <c r="C6360" s="2">
        <v>45438</v>
      </c>
      <c r="D6360" t="s">
        <v>24</v>
      </c>
      <c r="E6360" t="s">
        <v>20</v>
      </c>
      <c r="F6360" t="s">
        <v>27</v>
      </c>
      <c r="G6360">
        <v>9</v>
      </c>
      <c r="H6360">
        <v>284.8</v>
      </c>
      <c r="I6360">
        <v>0.16</v>
      </c>
      <c r="J6360">
        <v>2153.09</v>
      </c>
      <c r="K6360">
        <v>1192.58</v>
      </c>
      <c r="L6360">
        <v>960.51</v>
      </c>
      <c r="M6360" t="s">
        <v>46</v>
      </c>
      <c r="N6360" t="str">
        <f t="shared" si="99"/>
        <v>Medium</v>
      </c>
    </row>
    <row r="6361" spans="1:14" x14ac:dyDescent="0.3">
      <c r="A6361">
        <v>6360</v>
      </c>
      <c r="B6361" t="s">
        <v>4563</v>
      </c>
      <c r="C6361" s="2">
        <v>45495</v>
      </c>
      <c r="D6361" t="s">
        <v>39</v>
      </c>
      <c r="E6361" t="s">
        <v>15</v>
      </c>
      <c r="F6361" t="s">
        <v>27</v>
      </c>
      <c r="G6361">
        <v>7</v>
      </c>
      <c r="H6361">
        <v>108.29</v>
      </c>
      <c r="I6361">
        <v>0.18</v>
      </c>
      <c r="J6361">
        <v>621.58000000000004</v>
      </c>
      <c r="K6361">
        <v>452.68</v>
      </c>
      <c r="L6361">
        <v>168.9</v>
      </c>
      <c r="M6361" t="s">
        <v>17</v>
      </c>
      <c r="N6361" t="str">
        <f t="shared" si="99"/>
        <v>Medium</v>
      </c>
    </row>
    <row r="6362" spans="1:14" x14ac:dyDescent="0.3">
      <c r="A6362">
        <v>6361</v>
      </c>
      <c r="B6362" t="s">
        <v>4564</v>
      </c>
      <c r="C6362" s="2">
        <v>45602</v>
      </c>
      <c r="D6362" t="s">
        <v>19</v>
      </c>
      <c r="E6362" t="s">
        <v>33</v>
      </c>
      <c r="F6362" t="s">
        <v>27</v>
      </c>
      <c r="G6362">
        <v>2</v>
      </c>
      <c r="H6362">
        <v>43.89</v>
      </c>
      <c r="I6362">
        <v>0.11</v>
      </c>
      <c r="J6362">
        <v>78.12</v>
      </c>
      <c r="K6362">
        <v>40.520000000000003</v>
      </c>
      <c r="L6362">
        <v>37.6</v>
      </c>
      <c r="M6362" t="s">
        <v>28</v>
      </c>
      <c r="N6362" t="str">
        <f t="shared" si="99"/>
        <v>Medium</v>
      </c>
    </row>
    <row r="6363" spans="1:14" x14ac:dyDescent="0.3">
      <c r="A6363">
        <v>6362</v>
      </c>
      <c r="B6363" t="s">
        <v>4565</v>
      </c>
      <c r="C6363" s="2">
        <v>45498</v>
      </c>
      <c r="D6363" t="s">
        <v>39</v>
      </c>
      <c r="E6363" t="s">
        <v>20</v>
      </c>
      <c r="F6363" t="s">
        <v>16</v>
      </c>
      <c r="G6363">
        <v>8</v>
      </c>
      <c r="H6363">
        <v>366.7</v>
      </c>
      <c r="I6363">
        <v>0.03</v>
      </c>
      <c r="J6363">
        <v>2845.59</v>
      </c>
      <c r="K6363">
        <v>1946.39</v>
      </c>
      <c r="L6363">
        <v>899.2</v>
      </c>
      <c r="M6363" t="s">
        <v>22</v>
      </c>
      <c r="N6363" t="str">
        <f t="shared" si="99"/>
        <v>Low</v>
      </c>
    </row>
    <row r="6364" spans="1:14" x14ac:dyDescent="0.3">
      <c r="A6364">
        <v>6363</v>
      </c>
      <c r="B6364" t="s">
        <v>2349</v>
      </c>
      <c r="C6364" s="2">
        <v>45535</v>
      </c>
      <c r="D6364" t="s">
        <v>24</v>
      </c>
      <c r="E6364" t="s">
        <v>33</v>
      </c>
      <c r="F6364" t="s">
        <v>16</v>
      </c>
      <c r="G6364">
        <v>4</v>
      </c>
      <c r="H6364">
        <v>279.91000000000003</v>
      </c>
      <c r="I6364">
        <v>0.12</v>
      </c>
      <c r="J6364">
        <v>985.28</v>
      </c>
      <c r="K6364">
        <v>638.84</v>
      </c>
      <c r="L6364">
        <v>346.44</v>
      </c>
      <c r="M6364" t="s">
        <v>22</v>
      </c>
      <c r="N6364" t="str">
        <f t="shared" si="99"/>
        <v>Medium</v>
      </c>
    </row>
    <row r="6365" spans="1:14" x14ac:dyDescent="0.3">
      <c r="A6365">
        <v>6364</v>
      </c>
      <c r="B6365" t="s">
        <v>4566</v>
      </c>
      <c r="C6365" s="2">
        <v>45584</v>
      </c>
      <c r="D6365" t="s">
        <v>14</v>
      </c>
      <c r="E6365" t="s">
        <v>33</v>
      </c>
      <c r="F6365" t="s">
        <v>16</v>
      </c>
      <c r="G6365">
        <v>5</v>
      </c>
      <c r="H6365">
        <v>333.58</v>
      </c>
      <c r="I6365">
        <v>0.16</v>
      </c>
      <c r="J6365">
        <v>1401.04</v>
      </c>
      <c r="K6365">
        <v>720.1</v>
      </c>
      <c r="L6365">
        <v>680.94</v>
      </c>
      <c r="M6365" t="s">
        <v>28</v>
      </c>
      <c r="N6365" t="str">
        <f t="shared" si="99"/>
        <v>Medium</v>
      </c>
    </row>
    <row r="6366" spans="1:14" x14ac:dyDescent="0.3">
      <c r="A6366">
        <v>6365</v>
      </c>
      <c r="B6366" t="s">
        <v>4567</v>
      </c>
      <c r="C6366" s="2">
        <v>45541</v>
      </c>
      <c r="D6366" t="s">
        <v>39</v>
      </c>
      <c r="E6366" t="s">
        <v>33</v>
      </c>
      <c r="F6366" t="s">
        <v>21</v>
      </c>
      <c r="G6366">
        <v>2</v>
      </c>
      <c r="H6366">
        <v>24.5</v>
      </c>
      <c r="I6366">
        <v>0.21</v>
      </c>
      <c r="J6366">
        <v>38.71</v>
      </c>
      <c r="K6366">
        <v>23.62</v>
      </c>
      <c r="L6366">
        <v>15.09</v>
      </c>
      <c r="M6366" t="s">
        <v>22</v>
      </c>
      <c r="N6366" t="str">
        <f t="shared" si="99"/>
        <v>High</v>
      </c>
    </row>
    <row r="6367" spans="1:14" x14ac:dyDescent="0.3">
      <c r="A6367">
        <v>6366</v>
      </c>
      <c r="B6367" t="s">
        <v>767</v>
      </c>
      <c r="C6367" s="2">
        <v>45562</v>
      </c>
      <c r="D6367" t="s">
        <v>39</v>
      </c>
      <c r="E6367" t="s">
        <v>30</v>
      </c>
      <c r="F6367" t="s">
        <v>27</v>
      </c>
      <c r="G6367">
        <v>10</v>
      </c>
      <c r="H6367">
        <v>365.53</v>
      </c>
      <c r="I6367">
        <v>0.23</v>
      </c>
      <c r="J6367">
        <v>2814.58</v>
      </c>
      <c r="K6367">
        <v>1411.12</v>
      </c>
      <c r="L6367">
        <v>1403.46</v>
      </c>
      <c r="M6367" t="s">
        <v>46</v>
      </c>
      <c r="N6367" t="str">
        <f t="shared" si="99"/>
        <v>High</v>
      </c>
    </row>
    <row r="6368" spans="1:14" x14ac:dyDescent="0.3">
      <c r="A6368">
        <v>6367</v>
      </c>
      <c r="B6368" t="s">
        <v>4568</v>
      </c>
      <c r="C6368" s="2">
        <v>45344</v>
      </c>
      <c r="D6368" t="s">
        <v>14</v>
      </c>
      <c r="E6368" t="s">
        <v>33</v>
      </c>
      <c r="F6368" t="s">
        <v>16</v>
      </c>
      <c r="G6368">
        <v>2</v>
      </c>
      <c r="H6368">
        <v>101.04</v>
      </c>
      <c r="I6368">
        <v>0.27</v>
      </c>
      <c r="J6368">
        <v>147.52000000000001</v>
      </c>
      <c r="K6368">
        <v>85.78</v>
      </c>
      <c r="L6368">
        <v>61.74</v>
      </c>
      <c r="M6368" t="s">
        <v>40</v>
      </c>
      <c r="N6368" t="str">
        <f t="shared" si="99"/>
        <v>High</v>
      </c>
    </row>
    <row r="6369" spans="1:14" x14ac:dyDescent="0.3">
      <c r="A6369">
        <v>6368</v>
      </c>
      <c r="B6369" t="s">
        <v>3939</v>
      </c>
      <c r="C6369" s="2">
        <v>45390</v>
      </c>
      <c r="D6369" t="s">
        <v>24</v>
      </c>
      <c r="E6369" t="s">
        <v>25</v>
      </c>
      <c r="F6369" t="s">
        <v>21</v>
      </c>
      <c r="G6369">
        <v>7</v>
      </c>
      <c r="H6369">
        <v>109.9</v>
      </c>
      <c r="I6369">
        <v>0.09</v>
      </c>
      <c r="J6369">
        <v>700.06</v>
      </c>
      <c r="K6369">
        <v>537.82000000000005</v>
      </c>
      <c r="L6369">
        <v>162.24</v>
      </c>
      <c r="M6369" t="s">
        <v>46</v>
      </c>
      <c r="N6369" t="str">
        <f t="shared" si="99"/>
        <v>Low</v>
      </c>
    </row>
    <row r="6370" spans="1:14" x14ac:dyDescent="0.3">
      <c r="A6370">
        <v>6369</v>
      </c>
      <c r="B6370" t="s">
        <v>4146</v>
      </c>
      <c r="C6370" s="2">
        <v>45451</v>
      </c>
      <c r="D6370" t="s">
        <v>14</v>
      </c>
      <c r="E6370" t="s">
        <v>15</v>
      </c>
      <c r="F6370" t="s">
        <v>16</v>
      </c>
      <c r="G6370">
        <v>1</v>
      </c>
      <c r="H6370">
        <v>175.31</v>
      </c>
      <c r="I6370">
        <v>0.11</v>
      </c>
      <c r="J6370">
        <v>156.03</v>
      </c>
      <c r="K6370">
        <v>79.83</v>
      </c>
      <c r="L6370">
        <v>76.2</v>
      </c>
      <c r="M6370" t="s">
        <v>17</v>
      </c>
      <c r="N6370" t="str">
        <f t="shared" si="99"/>
        <v>Medium</v>
      </c>
    </row>
    <row r="6371" spans="1:14" x14ac:dyDescent="0.3">
      <c r="A6371">
        <v>6370</v>
      </c>
      <c r="B6371" t="s">
        <v>4569</v>
      </c>
      <c r="C6371" s="2">
        <v>45638</v>
      </c>
      <c r="D6371" t="s">
        <v>39</v>
      </c>
      <c r="E6371" t="s">
        <v>30</v>
      </c>
      <c r="F6371" t="s">
        <v>21</v>
      </c>
      <c r="G6371">
        <v>5</v>
      </c>
      <c r="H6371">
        <v>88.94</v>
      </c>
      <c r="I6371">
        <v>0.16</v>
      </c>
      <c r="J6371">
        <v>373.55</v>
      </c>
      <c r="K6371">
        <v>291.33999999999997</v>
      </c>
      <c r="L6371">
        <v>82.21</v>
      </c>
      <c r="M6371" t="s">
        <v>17</v>
      </c>
      <c r="N6371" t="str">
        <f t="shared" si="99"/>
        <v>Medium</v>
      </c>
    </row>
    <row r="6372" spans="1:14" x14ac:dyDescent="0.3">
      <c r="A6372">
        <v>6371</v>
      </c>
      <c r="B6372" t="s">
        <v>3722</v>
      </c>
      <c r="C6372" s="2">
        <v>45519</v>
      </c>
      <c r="D6372" t="s">
        <v>24</v>
      </c>
      <c r="E6372" t="s">
        <v>20</v>
      </c>
      <c r="F6372" t="s">
        <v>21</v>
      </c>
      <c r="G6372">
        <v>10</v>
      </c>
      <c r="H6372">
        <v>479.61</v>
      </c>
      <c r="I6372">
        <v>0.3</v>
      </c>
      <c r="J6372">
        <v>3357.27</v>
      </c>
      <c r="K6372">
        <v>2033.93</v>
      </c>
      <c r="L6372">
        <v>1323.34</v>
      </c>
      <c r="M6372" t="s">
        <v>17</v>
      </c>
      <c r="N6372" t="str">
        <f t="shared" si="99"/>
        <v>High</v>
      </c>
    </row>
    <row r="6373" spans="1:14" x14ac:dyDescent="0.3">
      <c r="A6373">
        <v>6372</v>
      </c>
      <c r="B6373" t="s">
        <v>4570</v>
      </c>
      <c r="C6373" s="2">
        <v>45416</v>
      </c>
      <c r="D6373" t="s">
        <v>39</v>
      </c>
      <c r="E6373" t="s">
        <v>30</v>
      </c>
      <c r="F6373" t="s">
        <v>27</v>
      </c>
      <c r="G6373">
        <v>1</v>
      </c>
      <c r="H6373">
        <v>195.05</v>
      </c>
      <c r="I6373">
        <v>0.27</v>
      </c>
      <c r="J6373">
        <v>142.38999999999999</v>
      </c>
      <c r="K6373">
        <v>79.53</v>
      </c>
      <c r="L6373">
        <v>62.86</v>
      </c>
      <c r="M6373" t="s">
        <v>17</v>
      </c>
      <c r="N6373" t="str">
        <f t="shared" si="99"/>
        <v>High</v>
      </c>
    </row>
    <row r="6374" spans="1:14" x14ac:dyDescent="0.3">
      <c r="A6374">
        <v>6373</v>
      </c>
      <c r="B6374" t="s">
        <v>4571</v>
      </c>
      <c r="C6374" s="2">
        <v>45653</v>
      </c>
      <c r="D6374" t="s">
        <v>19</v>
      </c>
      <c r="E6374" t="s">
        <v>33</v>
      </c>
      <c r="F6374" t="s">
        <v>27</v>
      </c>
      <c r="G6374">
        <v>6</v>
      </c>
      <c r="H6374">
        <v>209.07</v>
      </c>
      <c r="I6374">
        <v>0.01</v>
      </c>
      <c r="J6374">
        <v>1241.8800000000001</v>
      </c>
      <c r="K6374">
        <v>695.11</v>
      </c>
      <c r="L6374">
        <v>546.77</v>
      </c>
      <c r="M6374" t="s">
        <v>40</v>
      </c>
      <c r="N6374" t="str">
        <f t="shared" si="99"/>
        <v>Low</v>
      </c>
    </row>
    <row r="6375" spans="1:14" x14ac:dyDescent="0.3">
      <c r="A6375">
        <v>6374</v>
      </c>
      <c r="B6375" t="s">
        <v>1253</v>
      </c>
      <c r="C6375" s="2">
        <v>45527</v>
      </c>
      <c r="D6375" t="s">
        <v>19</v>
      </c>
      <c r="E6375" t="s">
        <v>30</v>
      </c>
      <c r="F6375" t="s">
        <v>21</v>
      </c>
      <c r="G6375">
        <v>7</v>
      </c>
      <c r="H6375">
        <v>450.71</v>
      </c>
      <c r="I6375">
        <v>0.25</v>
      </c>
      <c r="J6375">
        <v>2366.23</v>
      </c>
      <c r="K6375">
        <v>1803.92</v>
      </c>
      <c r="L6375">
        <v>562.30999999999995</v>
      </c>
      <c r="M6375" t="s">
        <v>22</v>
      </c>
      <c r="N6375" t="str">
        <f t="shared" si="99"/>
        <v>High</v>
      </c>
    </row>
    <row r="6376" spans="1:14" x14ac:dyDescent="0.3">
      <c r="A6376">
        <v>6375</v>
      </c>
      <c r="B6376" t="s">
        <v>4572</v>
      </c>
      <c r="C6376" s="2">
        <v>45502</v>
      </c>
      <c r="D6376" t="s">
        <v>24</v>
      </c>
      <c r="E6376" t="s">
        <v>33</v>
      </c>
      <c r="F6376" t="s">
        <v>21</v>
      </c>
      <c r="G6376">
        <v>3</v>
      </c>
      <c r="H6376">
        <v>215.8</v>
      </c>
      <c r="I6376">
        <v>0.25</v>
      </c>
      <c r="J6376">
        <v>485.55</v>
      </c>
      <c r="K6376">
        <v>243.66</v>
      </c>
      <c r="L6376">
        <v>241.89</v>
      </c>
      <c r="M6376" t="s">
        <v>22</v>
      </c>
      <c r="N6376" t="str">
        <f t="shared" si="99"/>
        <v>High</v>
      </c>
    </row>
    <row r="6377" spans="1:14" x14ac:dyDescent="0.3">
      <c r="A6377">
        <v>6376</v>
      </c>
      <c r="B6377" t="s">
        <v>4331</v>
      </c>
      <c r="C6377" s="2">
        <v>45582</v>
      </c>
      <c r="D6377" t="s">
        <v>19</v>
      </c>
      <c r="E6377" t="s">
        <v>25</v>
      </c>
      <c r="F6377" t="s">
        <v>27</v>
      </c>
      <c r="G6377">
        <v>5</v>
      </c>
      <c r="H6377">
        <v>129.68</v>
      </c>
      <c r="I6377">
        <v>0.18</v>
      </c>
      <c r="J6377">
        <v>531.69000000000005</v>
      </c>
      <c r="K6377">
        <v>325.72000000000003</v>
      </c>
      <c r="L6377">
        <v>205.97</v>
      </c>
      <c r="M6377" t="s">
        <v>40</v>
      </c>
      <c r="N6377" t="str">
        <f t="shared" si="99"/>
        <v>Medium</v>
      </c>
    </row>
    <row r="6378" spans="1:14" x14ac:dyDescent="0.3">
      <c r="A6378">
        <v>6377</v>
      </c>
      <c r="B6378" t="s">
        <v>682</v>
      </c>
      <c r="C6378" s="2">
        <v>45529</v>
      </c>
      <c r="D6378" t="s">
        <v>24</v>
      </c>
      <c r="E6378" t="s">
        <v>15</v>
      </c>
      <c r="F6378" t="s">
        <v>21</v>
      </c>
      <c r="G6378">
        <v>8</v>
      </c>
      <c r="H6378">
        <v>139.54</v>
      </c>
      <c r="I6378">
        <v>0.04</v>
      </c>
      <c r="J6378">
        <v>1071.67</v>
      </c>
      <c r="K6378">
        <v>571.11</v>
      </c>
      <c r="L6378">
        <v>500.56</v>
      </c>
      <c r="M6378" t="s">
        <v>17</v>
      </c>
      <c r="N6378" t="str">
        <f t="shared" si="99"/>
        <v>Low</v>
      </c>
    </row>
    <row r="6379" spans="1:14" x14ac:dyDescent="0.3">
      <c r="A6379">
        <v>6378</v>
      </c>
      <c r="B6379" t="s">
        <v>4573</v>
      </c>
      <c r="C6379" s="2">
        <v>45571</v>
      </c>
      <c r="D6379" t="s">
        <v>19</v>
      </c>
      <c r="E6379" t="s">
        <v>25</v>
      </c>
      <c r="F6379" t="s">
        <v>16</v>
      </c>
      <c r="G6379">
        <v>6</v>
      </c>
      <c r="H6379">
        <v>419.46</v>
      </c>
      <c r="I6379">
        <v>0.17</v>
      </c>
      <c r="J6379">
        <v>2088.91</v>
      </c>
      <c r="K6379">
        <v>1249.01</v>
      </c>
      <c r="L6379">
        <v>839.9</v>
      </c>
      <c r="M6379" t="s">
        <v>22</v>
      </c>
      <c r="N6379" t="str">
        <f t="shared" si="99"/>
        <v>Medium</v>
      </c>
    </row>
    <row r="6380" spans="1:14" x14ac:dyDescent="0.3">
      <c r="A6380">
        <v>6379</v>
      </c>
      <c r="B6380" t="s">
        <v>4223</v>
      </c>
      <c r="C6380" s="2">
        <v>45443</v>
      </c>
      <c r="D6380" t="s">
        <v>39</v>
      </c>
      <c r="E6380" t="s">
        <v>15</v>
      </c>
      <c r="F6380" t="s">
        <v>27</v>
      </c>
      <c r="G6380">
        <v>6</v>
      </c>
      <c r="H6380">
        <v>301.95999999999998</v>
      </c>
      <c r="I6380">
        <v>0.17</v>
      </c>
      <c r="J6380">
        <v>1503.76</v>
      </c>
      <c r="K6380">
        <v>768.14</v>
      </c>
      <c r="L6380">
        <v>735.62</v>
      </c>
      <c r="M6380" t="s">
        <v>22</v>
      </c>
      <c r="N6380" t="str">
        <f t="shared" si="99"/>
        <v>Medium</v>
      </c>
    </row>
    <row r="6381" spans="1:14" x14ac:dyDescent="0.3">
      <c r="A6381">
        <v>6380</v>
      </c>
      <c r="B6381" t="s">
        <v>3650</v>
      </c>
      <c r="C6381" s="2">
        <v>45368</v>
      </c>
      <c r="D6381" t="s">
        <v>24</v>
      </c>
      <c r="E6381" t="s">
        <v>33</v>
      </c>
      <c r="F6381" t="s">
        <v>16</v>
      </c>
      <c r="G6381">
        <v>3</v>
      </c>
      <c r="H6381">
        <v>222.78</v>
      </c>
      <c r="I6381">
        <v>0.08</v>
      </c>
      <c r="J6381">
        <v>614.87</v>
      </c>
      <c r="K6381">
        <v>443.95</v>
      </c>
      <c r="L6381">
        <v>170.92</v>
      </c>
      <c r="M6381" t="s">
        <v>46</v>
      </c>
      <c r="N6381" t="str">
        <f t="shared" si="99"/>
        <v>Low</v>
      </c>
    </row>
    <row r="6382" spans="1:14" x14ac:dyDescent="0.3">
      <c r="A6382">
        <v>6381</v>
      </c>
      <c r="B6382" t="s">
        <v>4574</v>
      </c>
      <c r="C6382" s="2">
        <v>45536</v>
      </c>
      <c r="D6382" t="s">
        <v>24</v>
      </c>
      <c r="E6382" t="s">
        <v>30</v>
      </c>
      <c r="F6382" t="s">
        <v>27</v>
      </c>
      <c r="G6382">
        <v>3</v>
      </c>
      <c r="H6382">
        <v>418.51</v>
      </c>
      <c r="I6382">
        <v>0.02</v>
      </c>
      <c r="J6382">
        <v>1230.42</v>
      </c>
      <c r="K6382">
        <v>897.9</v>
      </c>
      <c r="L6382">
        <v>332.52</v>
      </c>
      <c r="M6382" t="s">
        <v>17</v>
      </c>
      <c r="N6382" t="str">
        <f t="shared" si="99"/>
        <v>Low</v>
      </c>
    </row>
    <row r="6383" spans="1:14" x14ac:dyDescent="0.3">
      <c r="A6383">
        <v>6382</v>
      </c>
      <c r="B6383" t="s">
        <v>4411</v>
      </c>
      <c r="C6383" s="2">
        <v>45600</v>
      </c>
      <c r="D6383" t="s">
        <v>19</v>
      </c>
      <c r="E6383" t="s">
        <v>25</v>
      </c>
      <c r="F6383" t="s">
        <v>16</v>
      </c>
      <c r="G6383">
        <v>8</v>
      </c>
      <c r="H6383">
        <v>310.75</v>
      </c>
      <c r="I6383">
        <v>7.0000000000000007E-2</v>
      </c>
      <c r="J6383">
        <v>2311.98</v>
      </c>
      <c r="K6383">
        <v>1301.58</v>
      </c>
      <c r="L6383">
        <v>1010.4</v>
      </c>
      <c r="M6383" t="s">
        <v>46</v>
      </c>
      <c r="N6383" t="str">
        <f t="shared" si="99"/>
        <v>Low</v>
      </c>
    </row>
    <row r="6384" spans="1:14" x14ac:dyDescent="0.3">
      <c r="A6384">
        <v>6383</v>
      </c>
      <c r="B6384" t="s">
        <v>4575</v>
      </c>
      <c r="C6384" s="2">
        <v>45578</v>
      </c>
      <c r="D6384" t="s">
        <v>39</v>
      </c>
      <c r="E6384" t="s">
        <v>30</v>
      </c>
      <c r="F6384" t="s">
        <v>16</v>
      </c>
      <c r="G6384">
        <v>4</v>
      </c>
      <c r="H6384">
        <v>395.06</v>
      </c>
      <c r="I6384">
        <v>0.16</v>
      </c>
      <c r="J6384">
        <v>1327.4</v>
      </c>
      <c r="K6384">
        <v>725.68</v>
      </c>
      <c r="L6384">
        <v>601.72</v>
      </c>
      <c r="M6384" t="s">
        <v>17</v>
      </c>
      <c r="N6384" t="str">
        <f t="shared" si="99"/>
        <v>Medium</v>
      </c>
    </row>
    <row r="6385" spans="1:14" x14ac:dyDescent="0.3">
      <c r="A6385">
        <v>6384</v>
      </c>
      <c r="B6385" t="s">
        <v>4576</v>
      </c>
      <c r="C6385" s="2">
        <v>45348</v>
      </c>
      <c r="D6385" t="s">
        <v>19</v>
      </c>
      <c r="E6385" t="s">
        <v>15</v>
      </c>
      <c r="F6385" t="s">
        <v>16</v>
      </c>
      <c r="G6385">
        <v>6</v>
      </c>
      <c r="H6385">
        <v>53.48</v>
      </c>
      <c r="I6385">
        <v>0.04</v>
      </c>
      <c r="J6385">
        <v>308.04000000000002</v>
      </c>
      <c r="K6385">
        <v>178.26</v>
      </c>
      <c r="L6385">
        <v>129.78</v>
      </c>
      <c r="M6385" t="s">
        <v>40</v>
      </c>
      <c r="N6385" t="str">
        <f t="shared" si="99"/>
        <v>Low</v>
      </c>
    </row>
    <row r="6386" spans="1:14" x14ac:dyDescent="0.3">
      <c r="A6386">
        <v>6385</v>
      </c>
      <c r="B6386" t="s">
        <v>1292</v>
      </c>
      <c r="C6386" s="2">
        <v>45420</v>
      </c>
      <c r="D6386" t="s">
        <v>24</v>
      </c>
      <c r="E6386" t="s">
        <v>25</v>
      </c>
      <c r="F6386" t="s">
        <v>21</v>
      </c>
      <c r="G6386">
        <v>9</v>
      </c>
      <c r="H6386">
        <v>92.06</v>
      </c>
      <c r="I6386">
        <v>0.02</v>
      </c>
      <c r="J6386">
        <v>811.97</v>
      </c>
      <c r="K6386">
        <v>544.91</v>
      </c>
      <c r="L6386">
        <v>267.06</v>
      </c>
      <c r="M6386" t="s">
        <v>28</v>
      </c>
      <c r="N6386" t="str">
        <f t="shared" si="99"/>
        <v>Low</v>
      </c>
    </row>
    <row r="6387" spans="1:14" x14ac:dyDescent="0.3">
      <c r="A6387">
        <v>6386</v>
      </c>
      <c r="B6387" t="s">
        <v>4008</v>
      </c>
      <c r="C6387" s="2">
        <v>45532</v>
      </c>
      <c r="D6387" t="s">
        <v>14</v>
      </c>
      <c r="E6387" t="s">
        <v>30</v>
      </c>
      <c r="F6387" t="s">
        <v>27</v>
      </c>
      <c r="G6387">
        <v>7</v>
      </c>
      <c r="H6387">
        <v>76.53</v>
      </c>
      <c r="I6387">
        <v>0.21</v>
      </c>
      <c r="J6387">
        <v>423.21</v>
      </c>
      <c r="K6387">
        <v>279.94</v>
      </c>
      <c r="L6387">
        <v>143.27000000000001</v>
      </c>
      <c r="M6387" t="s">
        <v>40</v>
      </c>
      <c r="N6387" t="str">
        <f t="shared" si="99"/>
        <v>High</v>
      </c>
    </row>
    <row r="6388" spans="1:14" x14ac:dyDescent="0.3">
      <c r="A6388">
        <v>6387</v>
      </c>
      <c r="B6388" t="s">
        <v>4577</v>
      </c>
      <c r="C6388" s="2">
        <v>45503</v>
      </c>
      <c r="D6388" t="s">
        <v>14</v>
      </c>
      <c r="E6388" t="s">
        <v>30</v>
      </c>
      <c r="F6388" t="s">
        <v>27</v>
      </c>
      <c r="G6388">
        <v>6</v>
      </c>
      <c r="H6388">
        <v>300.39999999999998</v>
      </c>
      <c r="I6388">
        <v>0</v>
      </c>
      <c r="J6388">
        <v>1802.4</v>
      </c>
      <c r="K6388">
        <v>1027.6099999999999</v>
      </c>
      <c r="L6388">
        <v>774.79</v>
      </c>
      <c r="M6388" t="s">
        <v>22</v>
      </c>
      <c r="N6388" t="str">
        <f t="shared" si="99"/>
        <v>No Discount</v>
      </c>
    </row>
    <row r="6389" spans="1:14" x14ac:dyDescent="0.3">
      <c r="A6389">
        <v>6388</v>
      </c>
      <c r="B6389" t="s">
        <v>4578</v>
      </c>
      <c r="C6389" s="2">
        <v>45445</v>
      </c>
      <c r="D6389" t="s">
        <v>19</v>
      </c>
      <c r="E6389" t="s">
        <v>33</v>
      </c>
      <c r="F6389" t="s">
        <v>16</v>
      </c>
      <c r="G6389">
        <v>4</v>
      </c>
      <c r="H6389">
        <v>459.04</v>
      </c>
      <c r="I6389">
        <v>0.04</v>
      </c>
      <c r="J6389">
        <v>1762.71</v>
      </c>
      <c r="K6389">
        <v>884.18</v>
      </c>
      <c r="L6389">
        <v>878.53</v>
      </c>
      <c r="M6389" t="s">
        <v>28</v>
      </c>
      <c r="N6389" t="str">
        <f t="shared" si="99"/>
        <v>Low</v>
      </c>
    </row>
    <row r="6390" spans="1:14" x14ac:dyDescent="0.3">
      <c r="A6390">
        <v>6389</v>
      </c>
      <c r="B6390" t="s">
        <v>1213</v>
      </c>
      <c r="C6390" s="2">
        <v>45633</v>
      </c>
      <c r="D6390" t="s">
        <v>19</v>
      </c>
      <c r="E6390" t="s">
        <v>15</v>
      </c>
      <c r="F6390" t="s">
        <v>16</v>
      </c>
      <c r="G6390">
        <v>9</v>
      </c>
      <c r="H6390">
        <v>441.06</v>
      </c>
      <c r="I6390">
        <v>0.04</v>
      </c>
      <c r="J6390">
        <v>3810.76</v>
      </c>
      <c r="K6390">
        <v>2998.77</v>
      </c>
      <c r="L6390">
        <v>811.99</v>
      </c>
      <c r="M6390" t="s">
        <v>22</v>
      </c>
      <c r="N6390" t="str">
        <f t="shared" si="99"/>
        <v>Low</v>
      </c>
    </row>
    <row r="6391" spans="1:14" x14ac:dyDescent="0.3">
      <c r="A6391">
        <v>6390</v>
      </c>
      <c r="B6391" t="s">
        <v>4579</v>
      </c>
      <c r="C6391" s="2">
        <v>45387</v>
      </c>
      <c r="D6391" t="s">
        <v>24</v>
      </c>
      <c r="E6391" t="s">
        <v>25</v>
      </c>
      <c r="F6391" t="s">
        <v>21</v>
      </c>
      <c r="G6391">
        <v>6</v>
      </c>
      <c r="H6391">
        <v>41.73</v>
      </c>
      <c r="I6391">
        <v>0.05</v>
      </c>
      <c r="J6391">
        <v>237.86</v>
      </c>
      <c r="K6391">
        <v>189.88</v>
      </c>
      <c r="L6391">
        <v>47.98</v>
      </c>
      <c r="M6391" t="s">
        <v>17</v>
      </c>
      <c r="N6391" t="str">
        <f t="shared" si="99"/>
        <v>Low</v>
      </c>
    </row>
    <row r="6392" spans="1:14" x14ac:dyDescent="0.3">
      <c r="A6392">
        <v>6391</v>
      </c>
      <c r="B6392" t="s">
        <v>4580</v>
      </c>
      <c r="C6392" s="2">
        <v>45497</v>
      </c>
      <c r="D6392" t="s">
        <v>39</v>
      </c>
      <c r="E6392" t="s">
        <v>15</v>
      </c>
      <c r="F6392" t="s">
        <v>21</v>
      </c>
      <c r="G6392">
        <v>4</v>
      </c>
      <c r="H6392">
        <v>377.8</v>
      </c>
      <c r="I6392">
        <v>0.23</v>
      </c>
      <c r="J6392">
        <v>1163.6199999999999</v>
      </c>
      <c r="K6392">
        <v>915</v>
      </c>
      <c r="L6392">
        <v>248.62</v>
      </c>
      <c r="M6392" t="s">
        <v>46</v>
      </c>
      <c r="N6392" t="str">
        <f t="shared" si="99"/>
        <v>High</v>
      </c>
    </row>
    <row r="6393" spans="1:14" x14ac:dyDescent="0.3">
      <c r="A6393">
        <v>6392</v>
      </c>
      <c r="B6393" t="s">
        <v>4581</v>
      </c>
      <c r="C6393" s="2">
        <v>45445</v>
      </c>
      <c r="D6393" t="s">
        <v>14</v>
      </c>
      <c r="E6393" t="s">
        <v>20</v>
      </c>
      <c r="F6393" t="s">
        <v>27</v>
      </c>
      <c r="G6393">
        <v>7</v>
      </c>
      <c r="H6393">
        <v>28.93</v>
      </c>
      <c r="I6393">
        <v>0.21</v>
      </c>
      <c r="J6393">
        <v>159.97999999999999</v>
      </c>
      <c r="K6393">
        <v>115.15</v>
      </c>
      <c r="L6393">
        <v>44.83</v>
      </c>
      <c r="M6393" t="s">
        <v>40</v>
      </c>
      <c r="N6393" t="str">
        <f t="shared" si="99"/>
        <v>High</v>
      </c>
    </row>
    <row r="6394" spans="1:14" x14ac:dyDescent="0.3">
      <c r="A6394">
        <v>6393</v>
      </c>
      <c r="B6394" t="s">
        <v>4582</v>
      </c>
      <c r="C6394" s="2">
        <v>45427</v>
      </c>
      <c r="D6394" t="s">
        <v>19</v>
      </c>
      <c r="E6394" t="s">
        <v>33</v>
      </c>
      <c r="F6394" t="s">
        <v>21</v>
      </c>
      <c r="G6394">
        <v>7</v>
      </c>
      <c r="H6394">
        <v>224.39</v>
      </c>
      <c r="I6394">
        <v>0.28000000000000003</v>
      </c>
      <c r="J6394">
        <v>1130.93</v>
      </c>
      <c r="K6394">
        <v>683.48</v>
      </c>
      <c r="L6394">
        <v>447.45</v>
      </c>
      <c r="M6394" t="s">
        <v>46</v>
      </c>
      <c r="N6394" t="str">
        <f t="shared" si="99"/>
        <v>High</v>
      </c>
    </row>
    <row r="6395" spans="1:14" x14ac:dyDescent="0.3">
      <c r="A6395">
        <v>6394</v>
      </c>
      <c r="B6395" t="s">
        <v>4583</v>
      </c>
      <c r="C6395" s="2">
        <v>45364</v>
      </c>
      <c r="D6395" t="s">
        <v>14</v>
      </c>
      <c r="E6395" t="s">
        <v>30</v>
      </c>
      <c r="F6395" t="s">
        <v>21</v>
      </c>
      <c r="G6395">
        <v>8</v>
      </c>
      <c r="H6395">
        <v>150.31</v>
      </c>
      <c r="I6395">
        <v>0.15</v>
      </c>
      <c r="J6395">
        <v>1022.11</v>
      </c>
      <c r="K6395">
        <v>731.1</v>
      </c>
      <c r="L6395">
        <v>291.01</v>
      </c>
      <c r="M6395" t="s">
        <v>40</v>
      </c>
      <c r="N6395" t="str">
        <f t="shared" si="99"/>
        <v>Medium</v>
      </c>
    </row>
    <row r="6396" spans="1:14" x14ac:dyDescent="0.3">
      <c r="A6396">
        <v>6395</v>
      </c>
      <c r="B6396" t="s">
        <v>4584</v>
      </c>
      <c r="C6396" s="2">
        <v>45491</v>
      </c>
      <c r="D6396" t="s">
        <v>39</v>
      </c>
      <c r="E6396" t="s">
        <v>33</v>
      </c>
      <c r="F6396" t="s">
        <v>21</v>
      </c>
      <c r="G6396">
        <v>9</v>
      </c>
      <c r="H6396">
        <v>393.21</v>
      </c>
      <c r="I6396">
        <v>0.11</v>
      </c>
      <c r="J6396">
        <v>3149.61</v>
      </c>
      <c r="K6396">
        <v>1980.9</v>
      </c>
      <c r="L6396">
        <v>1168.71</v>
      </c>
      <c r="M6396" t="s">
        <v>22</v>
      </c>
      <c r="N6396" t="str">
        <f t="shared" si="99"/>
        <v>Medium</v>
      </c>
    </row>
    <row r="6397" spans="1:14" x14ac:dyDescent="0.3">
      <c r="A6397">
        <v>6396</v>
      </c>
      <c r="B6397" t="s">
        <v>2913</v>
      </c>
      <c r="C6397" s="2">
        <v>45635</v>
      </c>
      <c r="D6397" t="s">
        <v>14</v>
      </c>
      <c r="E6397" t="s">
        <v>20</v>
      </c>
      <c r="F6397" t="s">
        <v>27</v>
      </c>
      <c r="G6397">
        <v>3</v>
      </c>
      <c r="H6397">
        <v>468.24</v>
      </c>
      <c r="I6397">
        <v>0.21</v>
      </c>
      <c r="J6397">
        <v>1109.73</v>
      </c>
      <c r="K6397">
        <v>751.01</v>
      </c>
      <c r="L6397">
        <v>358.72</v>
      </c>
      <c r="M6397" t="s">
        <v>22</v>
      </c>
      <c r="N6397" t="str">
        <f t="shared" si="99"/>
        <v>High</v>
      </c>
    </row>
    <row r="6398" spans="1:14" x14ac:dyDescent="0.3">
      <c r="A6398">
        <v>6397</v>
      </c>
      <c r="B6398" t="s">
        <v>4585</v>
      </c>
      <c r="C6398" s="2">
        <v>45596</v>
      </c>
      <c r="D6398" t="s">
        <v>24</v>
      </c>
      <c r="E6398" t="s">
        <v>33</v>
      </c>
      <c r="F6398" t="s">
        <v>21</v>
      </c>
      <c r="G6398">
        <v>4</v>
      </c>
      <c r="H6398">
        <v>24</v>
      </c>
      <c r="I6398">
        <v>0.28999999999999998</v>
      </c>
      <c r="J6398">
        <v>68.16</v>
      </c>
      <c r="K6398">
        <v>40.57</v>
      </c>
      <c r="L6398">
        <v>27.59</v>
      </c>
      <c r="M6398" t="s">
        <v>17</v>
      </c>
      <c r="N6398" t="str">
        <f t="shared" si="99"/>
        <v>High</v>
      </c>
    </row>
    <row r="6399" spans="1:14" x14ac:dyDescent="0.3">
      <c r="A6399">
        <v>6398</v>
      </c>
      <c r="B6399" t="s">
        <v>4586</v>
      </c>
      <c r="C6399" s="2">
        <v>45379</v>
      </c>
      <c r="D6399" t="s">
        <v>14</v>
      </c>
      <c r="E6399" t="s">
        <v>20</v>
      </c>
      <c r="F6399" t="s">
        <v>16</v>
      </c>
      <c r="G6399">
        <v>5</v>
      </c>
      <c r="H6399">
        <v>396.33</v>
      </c>
      <c r="I6399">
        <v>0.27</v>
      </c>
      <c r="J6399">
        <v>1446.6</v>
      </c>
      <c r="K6399">
        <v>982.26</v>
      </c>
      <c r="L6399">
        <v>464.34</v>
      </c>
      <c r="M6399" t="s">
        <v>17</v>
      </c>
      <c r="N6399" t="str">
        <f t="shared" si="99"/>
        <v>High</v>
      </c>
    </row>
    <row r="6400" spans="1:14" x14ac:dyDescent="0.3">
      <c r="A6400">
        <v>6399</v>
      </c>
      <c r="B6400" t="s">
        <v>2217</v>
      </c>
      <c r="C6400" s="2">
        <v>45603</v>
      </c>
      <c r="D6400" t="s">
        <v>24</v>
      </c>
      <c r="E6400" t="s">
        <v>30</v>
      </c>
      <c r="F6400" t="s">
        <v>27</v>
      </c>
      <c r="G6400">
        <v>9</v>
      </c>
      <c r="H6400">
        <v>418.52</v>
      </c>
      <c r="I6400">
        <v>0.28000000000000003</v>
      </c>
      <c r="J6400">
        <v>2712.01</v>
      </c>
      <c r="K6400">
        <v>1932.85</v>
      </c>
      <c r="L6400">
        <v>779.16</v>
      </c>
      <c r="M6400" t="s">
        <v>28</v>
      </c>
      <c r="N6400" t="str">
        <f t="shared" si="99"/>
        <v>High</v>
      </c>
    </row>
    <row r="6401" spans="1:14" x14ac:dyDescent="0.3">
      <c r="A6401">
        <v>6400</v>
      </c>
      <c r="B6401" t="s">
        <v>3507</v>
      </c>
      <c r="C6401" s="2">
        <v>45410</v>
      </c>
      <c r="D6401" t="s">
        <v>24</v>
      </c>
      <c r="E6401" t="s">
        <v>33</v>
      </c>
      <c r="F6401" t="s">
        <v>21</v>
      </c>
      <c r="G6401">
        <v>3</v>
      </c>
      <c r="H6401">
        <v>438.27</v>
      </c>
      <c r="I6401">
        <v>0.2</v>
      </c>
      <c r="J6401">
        <v>1051.8499999999999</v>
      </c>
      <c r="K6401">
        <v>703.41</v>
      </c>
      <c r="L6401">
        <v>348.44</v>
      </c>
      <c r="M6401" t="s">
        <v>22</v>
      </c>
      <c r="N6401" t="str">
        <f t="shared" si="99"/>
        <v>Medium</v>
      </c>
    </row>
    <row r="6402" spans="1:14" x14ac:dyDescent="0.3">
      <c r="A6402">
        <v>6401</v>
      </c>
      <c r="B6402" t="s">
        <v>4587</v>
      </c>
      <c r="C6402" s="2">
        <v>45335</v>
      </c>
      <c r="D6402" t="s">
        <v>39</v>
      </c>
      <c r="E6402" t="s">
        <v>20</v>
      </c>
      <c r="F6402" t="s">
        <v>21</v>
      </c>
      <c r="G6402">
        <v>4</v>
      </c>
      <c r="H6402">
        <v>284.33999999999997</v>
      </c>
      <c r="I6402">
        <v>0.01</v>
      </c>
      <c r="J6402">
        <v>1125.99</v>
      </c>
      <c r="K6402">
        <v>699.87</v>
      </c>
      <c r="L6402">
        <v>426.12</v>
      </c>
      <c r="M6402" t="s">
        <v>28</v>
      </c>
      <c r="N6402" t="str">
        <f t="shared" si="99"/>
        <v>Low</v>
      </c>
    </row>
    <row r="6403" spans="1:14" x14ac:dyDescent="0.3">
      <c r="A6403">
        <v>6402</v>
      </c>
      <c r="B6403" t="s">
        <v>4588</v>
      </c>
      <c r="C6403" s="2">
        <v>45435</v>
      </c>
      <c r="D6403" t="s">
        <v>19</v>
      </c>
      <c r="E6403" t="s">
        <v>33</v>
      </c>
      <c r="F6403" t="s">
        <v>21</v>
      </c>
      <c r="G6403">
        <v>5</v>
      </c>
      <c r="H6403">
        <v>267</v>
      </c>
      <c r="I6403">
        <v>0.15</v>
      </c>
      <c r="J6403">
        <v>1134.75</v>
      </c>
      <c r="K6403">
        <v>628.69000000000005</v>
      </c>
      <c r="L6403">
        <v>506.06</v>
      </c>
      <c r="M6403" t="s">
        <v>46</v>
      </c>
      <c r="N6403" t="str">
        <f t="shared" ref="N6403:N6466" si="100">_xlfn.IFS(I6403=0,"No Discount",I6403&gt;=0.21,"High",I6403&gt;=0.11,"Medium",I6403&gt;=0.01,"Low")</f>
        <v>Medium</v>
      </c>
    </row>
    <row r="6404" spans="1:14" x14ac:dyDescent="0.3">
      <c r="A6404">
        <v>6403</v>
      </c>
      <c r="B6404" t="s">
        <v>3551</v>
      </c>
      <c r="C6404" s="2">
        <v>45621</v>
      </c>
      <c r="D6404" t="s">
        <v>24</v>
      </c>
      <c r="E6404" t="s">
        <v>25</v>
      </c>
      <c r="F6404" t="s">
        <v>21</v>
      </c>
      <c r="G6404">
        <v>6</v>
      </c>
      <c r="H6404">
        <v>142.82</v>
      </c>
      <c r="I6404">
        <v>0.23</v>
      </c>
      <c r="J6404">
        <v>659.83</v>
      </c>
      <c r="K6404">
        <v>395.93</v>
      </c>
      <c r="L6404">
        <v>263.89999999999998</v>
      </c>
      <c r="M6404" t="s">
        <v>46</v>
      </c>
      <c r="N6404" t="str">
        <f t="shared" si="100"/>
        <v>High</v>
      </c>
    </row>
    <row r="6405" spans="1:14" x14ac:dyDescent="0.3">
      <c r="A6405">
        <v>6404</v>
      </c>
      <c r="B6405" t="s">
        <v>4589</v>
      </c>
      <c r="C6405" s="2">
        <v>45643</v>
      </c>
      <c r="D6405" t="s">
        <v>39</v>
      </c>
      <c r="E6405" t="s">
        <v>30</v>
      </c>
      <c r="F6405" t="s">
        <v>27</v>
      </c>
      <c r="G6405">
        <v>6</v>
      </c>
      <c r="H6405">
        <v>279.57</v>
      </c>
      <c r="I6405">
        <v>0.28000000000000003</v>
      </c>
      <c r="J6405">
        <v>1207.74</v>
      </c>
      <c r="K6405">
        <v>640.99</v>
      </c>
      <c r="L6405">
        <v>566.75</v>
      </c>
      <c r="M6405" t="s">
        <v>17</v>
      </c>
      <c r="N6405" t="str">
        <f t="shared" si="100"/>
        <v>High</v>
      </c>
    </row>
    <row r="6406" spans="1:14" x14ac:dyDescent="0.3">
      <c r="A6406">
        <v>6405</v>
      </c>
      <c r="B6406" t="s">
        <v>4590</v>
      </c>
      <c r="C6406" s="2">
        <v>45612</v>
      </c>
      <c r="D6406" t="s">
        <v>14</v>
      </c>
      <c r="E6406" t="s">
        <v>30</v>
      </c>
      <c r="F6406" t="s">
        <v>27</v>
      </c>
      <c r="G6406">
        <v>1</v>
      </c>
      <c r="H6406">
        <v>465.41</v>
      </c>
      <c r="I6406">
        <v>0.01</v>
      </c>
      <c r="J6406">
        <v>460.76</v>
      </c>
      <c r="K6406">
        <v>307.60000000000002</v>
      </c>
      <c r="L6406">
        <v>153.16</v>
      </c>
      <c r="M6406" t="s">
        <v>22</v>
      </c>
      <c r="N6406" t="str">
        <f t="shared" si="100"/>
        <v>Low</v>
      </c>
    </row>
    <row r="6407" spans="1:14" x14ac:dyDescent="0.3">
      <c r="A6407">
        <v>6406</v>
      </c>
      <c r="B6407" t="s">
        <v>4112</v>
      </c>
      <c r="C6407" s="2">
        <v>45379</v>
      </c>
      <c r="D6407" t="s">
        <v>19</v>
      </c>
      <c r="E6407" t="s">
        <v>25</v>
      </c>
      <c r="F6407" t="s">
        <v>21</v>
      </c>
      <c r="G6407">
        <v>5</v>
      </c>
      <c r="H6407">
        <v>94.79</v>
      </c>
      <c r="I6407">
        <v>0.06</v>
      </c>
      <c r="J6407">
        <v>445.51</v>
      </c>
      <c r="K6407">
        <v>230.78</v>
      </c>
      <c r="L6407">
        <v>214.73</v>
      </c>
      <c r="M6407" t="s">
        <v>22</v>
      </c>
      <c r="N6407" t="str">
        <f t="shared" si="100"/>
        <v>Low</v>
      </c>
    </row>
    <row r="6408" spans="1:14" x14ac:dyDescent="0.3">
      <c r="A6408">
        <v>6407</v>
      </c>
      <c r="B6408" t="s">
        <v>4591</v>
      </c>
      <c r="C6408" s="2">
        <v>45433</v>
      </c>
      <c r="D6408" t="s">
        <v>14</v>
      </c>
      <c r="E6408" t="s">
        <v>15</v>
      </c>
      <c r="F6408" t="s">
        <v>21</v>
      </c>
      <c r="G6408">
        <v>4</v>
      </c>
      <c r="H6408">
        <v>295.07</v>
      </c>
      <c r="I6408">
        <v>0.08</v>
      </c>
      <c r="J6408">
        <v>1085.8599999999999</v>
      </c>
      <c r="K6408">
        <v>781.56</v>
      </c>
      <c r="L6408">
        <v>304.3</v>
      </c>
      <c r="M6408" t="s">
        <v>40</v>
      </c>
      <c r="N6408" t="str">
        <f t="shared" si="100"/>
        <v>Low</v>
      </c>
    </row>
    <row r="6409" spans="1:14" x14ac:dyDescent="0.3">
      <c r="A6409">
        <v>6408</v>
      </c>
      <c r="B6409" t="s">
        <v>4592</v>
      </c>
      <c r="C6409" s="2">
        <v>45615</v>
      </c>
      <c r="D6409" t="s">
        <v>39</v>
      </c>
      <c r="E6409" t="s">
        <v>20</v>
      </c>
      <c r="F6409" t="s">
        <v>16</v>
      </c>
      <c r="G6409">
        <v>8</v>
      </c>
      <c r="H6409">
        <v>44.36</v>
      </c>
      <c r="I6409">
        <v>0.23</v>
      </c>
      <c r="J6409">
        <v>273.26</v>
      </c>
      <c r="K6409">
        <v>166.39</v>
      </c>
      <c r="L6409">
        <v>106.87</v>
      </c>
      <c r="M6409" t="s">
        <v>40</v>
      </c>
      <c r="N6409" t="str">
        <f t="shared" si="100"/>
        <v>High</v>
      </c>
    </row>
    <row r="6410" spans="1:14" x14ac:dyDescent="0.3">
      <c r="A6410">
        <v>6409</v>
      </c>
      <c r="B6410" t="s">
        <v>4593</v>
      </c>
      <c r="C6410" s="2">
        <v>45338</v>
      </c>
      <c r="D6410" t="s">
        <v>24</v>
      </c>
      <c r="E6410" t="s">
        <v>15</v>
      </c>
      <c r="F6410" t="s">
        <v>21</v>
      </c>
      <c r="G6410">
        <v>7</v>
      </c>
      <c r="H6410">
        <v>128.62</v>
      </c>
      <c r="I6410">
        <v>0.26</v>
      </c>
      <c r="J6410">
        <v>666.25</v>
      </c>
      <c r="K6410">
        <v>477.14</v>
      </c>
      <c r="L6410">
        <v>189.11</v>
      </c>
      <c r="M6410" t="s">
        <v>17</v>
      </c>
      <c r="N6410" t="str">
        <f t="shared" si="100"/>
        <v>High</v>
      </c>
    </row>
    <row r="6411" spans="1:14" x14ac:dyDescent="0.3">
      <c r="A6411">
        <v>6410</v>
      </c>
      <c r="B6411" t="s">
        <v>3825</v>
      </c>
      <c r="C6411" s="2">
        <v>45464</v>
      </c>
      <c r="D6411" t="s">
        <v>19</v>
      </c>
      <c r="E6411" t="s">
        <v>25</v>
      </c>
      <c r="F6411" t="s">
        <v>21</v>
      </c>
      <c r="G6411">
        <v>5</v>
      </c>
      <c r="H6411">
        <v>308.57</v>
      </c>
      <c r="I6411">
        <v>0.18</v>
      </c>
      <c r="J6411">
        <v>1265.1400000000001</v>
      </c>
      <c r="K6411">
        <v>822.45</v>
      </c>
      <c r="L6411">
        <v>442.69</v>
      </c>
      <c r="M6411" t="s">
        <v>17</v>
      </c>
      <c r="N6411" t="str">
        <f t="shared" si="100"/>
        <v>Medium</v>
      </c>
    </row>
    <row r="6412" spans="1:14" x14ac:dyDescent="0.3">
      <c r="A6412">
        <v>6411</v>
      </c>
      <c r="B6412" t="s">
        <v>4594</v>
      </c>
      <c r="C6412" s="2">
        <v>45420</v>
      </c>
      <c r="D6412" t="s">
        <v>39</v>
      </c>
      <c r="E6412" t="s">
        <v>33</v>
      </c>
      <c r="F6412" t="s">
        <v>21</v>
      </c>
      <c r="G6412">
        <v>5</v>
      </c>
      <c r="H6412">
        <v>460.08</v>
      </c>
      <c r="I6412">
        <v>0.11</v>
      </c>
      <c r="J6412">
        <v>2047.36</v>
      </c>
      <c r="K6412">
        <v>1452.32</v>
      </c>
      <c r="L6412">
        <v>595.04</v>
      </c>
      <c r="M6412" t="s">
        <v>17</v>
      </c>
      <c r="N6412" t="str">
        <f t="shared" si="100"/>
        <v>Medium</v>
      </c>
    </row>
    <row r="6413" spans="1:14" x14ac:dyDescent="0.3">
      <c r="A6413">
        <v>6412</v>
      </c>
      <c r="B6413" t="s">
        <v>2710</v>
      </c>
      <c r="C6413" s="2">
        <v>45564</v>
      </c>
      <c r="D6413" t="s">
        <v>24</v>
      </c>
      <c r="E6413" t="s">
        <v>25</v>
      </c>
      <c r="F6413" t="s">
        <v>21</v>
      </c>
      <c r="G6413">
        <v>10</v>
      </c>
      <c r="H6413">
        <v>45.72</v>
      </c>
      <c r="I6413">
        <v>0.24</v>
      </c>
      <c r="J6413">
        <v>347.47</v>
      </c>
      <c r="K6413">
        <v>173.77</v>
      </c>
      <c r="L6413">
        <v>173.7</v>
      </c>
      <c r="M6413" t="s">
        <v>40</v>
      </c>
      <c r="N6413" t="str">
        <f t="shared" si="100"/>
        <v>High</v>
      </c>
    </row>
    <row r="6414" spans="1:14" x14ac:dyDescent="0.3">
      <c r="A6414">
        <v>6413</v>
      </c>
      <c r="B6414" t="s">
        <v>4595</v>
      </c>
      <c r="C6414" s="2">
        <v>45449</v>
      </c>
      <c r="D6414" t="s">
        <v>24</v>
      </c>
      <c r="E6414" t="s">
        <v>25</v>
      </c>
      <c r="F6414" t="s">
        <v>16</v>
      </c>
      <c r="G6414">
        <v>5</v>
      </c>
      <c r="H6414">
        <v>418.75</v>
      </c>
      <c r="I6414">
        <v>0.02</v>
      </c>
      <c r="J6414">
        <v>2051.88</v>
      </c>
      <c r="K6414">
        <v>1409.33</v>
      </c>
      <c r="L6414">
        <v>642.54999999999995</v>
      </c>
      <c r="M6414" t="s">
        <v>28</v>
      </c>
      <c r="N6414" t="str">
        <f t="shared" si="100"/>
        <v>Low</v>
      </c>
    </row>
    <row r="6415" spans="1:14" x14ac:dyDescent="0.3">
      <c r="A6415">
        <v>6414</v>
      </c>
      <c r="B6415" t="s">
        <v>4596</v>
      </c>
      <c r="C6415" s="2">
        <v>45540</v>
      </c>
      <c r="D6415" t="s">
        <v>19</v>
      </c>
      <c r="E6415" t="s">
        <v>20</v>
      </c>
      <c r="F6415" t="s">
        <v>27</v>
      </c>
      <c r="G6415">
        <v>4</v>
      </c>
      <c r="H6415">
        <v>429.83</v>
      </c>
      <c r="I6415">
        <v>0.04</v>
      </c>
      <c r="J6415">
        <v>1650.55</v>
      </c>
      <c r="K6415">
        <v>873.59</v>
      </c>
      <c r="L6415">
        <v>776.96</v>
      </c>
      <c r="M6415" t="s">
        <v>17</v>
      </c>
      <c r="N6415" t="str">
        <f t="shared" si="100"/>
        <v>Low</v>
      </c>
    </row>
    <row r="6416" spans="1:14" x14ac:dyDescent="0.3">
      <c r="A6416">
        <v>6415</v>
      </c>
      <c r="B6416" t="s">
        <v>4597</v>
      </c>
      <c r="C6416" s="2">
        <v>45337</v>
      </c>
      <c r="D6416" t="s">
        <v>39</v>
      </c>
      <c r="E6416" t="s">
        <v>20</v>
      </c>
      <c r="F6416" t="s">
        <v>16</v>
      </c>
      <c r="G6416">
        <v>7</v>
      </c>
      <c r="H6416">
        <v>133.66</v>
      </c>
      <c r="I6416">
        <v>0.16</v>
      </c>
      <c r="J6416">
        <v>785.92</v>
      </c>
      <c r="K6416">
        <v>446.68</v>
      </c>
      <c r="L6416">
        <v>339.24</v>
      </c>
      <c r="M6416" t="s">
        <v>46</v>
      </c>
      <c r="N6416" t="str">
        <f t="shared" si="100"/>
        <v>Medium</v>
      </c>
    </row>
    <row r="6417" spans="1:14" x14ac:dyDescent="0.3">
      <c r="A6417">
        <v>6416</v>
      </c>
      <c r="B6417" t="s">
        <v>4598</v>
      </c>
      <c r="C6417" s="2">
        <v>45297</v>
      </c>
      <c r="D6417" t="s">
        <v>19</v>
      </c>
      <c r="E6417" t="s">
        <v>15</v>
      </c>
      <c r="F6417" t="s">
        <v>21</v>
      </c>
      <c r="G6417">
        <v>1</v>
      </c>
      <c r="H6417">
        <v>110.04</v>
      </c>
      <c r="I6417">
        <v>0.03</v>
      </c>
      <c r="J6417">
        <v>106.74</v>
      </c>
      <c r="K6417">
        <v>59.21</v>
      </c>
      <c r="L6417">
        <v>47.53</v>
      </c>
      <c r="M6417" t="s">
        <v>46</v>
      </c>
      <c r="N6417" t="str">
        <f t="shared" si="100"/>
        <v>Low</v>
      </c>
    </row>
    <row r="6418" spans="1:14" x14ac:dyDescent="0.3">
      <c r="A6418">
        <v>6417</v>
      </c>
      <c r="B6418" t="s">
        <v>747</v>
      </c>
      <c r="C6418" s="2">
        <v>45582</v>
      </c>
      <c r="D6418" t="s">
        <v>19</v>
      </c>
      <c r="E6418" t="s">
        <v>25</v>
      </c>
      <c r="F6418" t="s">
        <v>27</v>
      </c>
      <c r="G6418">
        <v>8</v>
      </c>
      <c r="H6418">
        <v>33.08</v>
      </c>
      <c r="I6418">
        <v>0.05</v>
      </c>
      <c r="J6418">
        <v>251.41</v>
      </c>
      <c r="K6418">
        <v>151.53</v>
      </c>
      <c r="L6418">
        <v>99.88</v>
      </c>
      <c r="M6418" t="s">
        <v>46</v>
      </c>
      <c r="N6418" t="str">
        <f t="shared" si="100"/>
        <v>Low</v>
      </c>
    </row>
    <row r="6419" spans="1:14" x14ac:dyDescent="0.3">
      <c r="A6419">
        <v>6418</v>
      </c>
      <c r="B6419" t="s">
        <v>4599</v>
      </c>
      <c r="C6419" s="2">
        <v>45564</v>
      </c>
      <c r="D6419" t="s">
        <v>24</v>
      </c>
      <c r="E6419" t="s">
        <v>30</v>
      </c>
      <c r="F6419" t="s">
        <v>21</v>
      </c>
      <c r="G6419">
        <v>8</v>
      </c>
      <c r="H6419">
        <v>406.39</v>
      </c>
      <c r="I6419">
        <v>0.13</v>
      </c>
      <c r="J6419">
        <v>2828.47</v>
      </c>
      <c r="K6419">
        <v>1490.4</v>
      </c>
      <c r="L6419">
        <v>1338.07</v>
      </c>
      <c r="M6419" t="s">
        <v>17</v>
      </c>
      <c r="N6419" t="str">
        <f t="shared" si="100"/>
        <v>Medium</v>
      </c>
    </row>
    <row r="6420" spans="1:14" x14ac:dyDescent="0.3">
      <c r="A6420">
        <v>6419</v>
      </c>
      <c r="B6420" t="s">
        <v>4600</v>
      </c>
      <c r="C6420" s="2">
        <v>45431</v>
      </c>
      <c r="D6420" t="s">
        <v>24</v>
      </c>
      <c r="E6420" t="s">
        <v>15</v>
      </c>
      <c r="F6420" t="s">
        <v>27</v>
      </c>
      <c r="G6420">
        <v>10</v>
      </c>
      <c r="H6420">
        <v>106.71</v>
      </c>
      <c r="I6420">
        <v>0.16</v>
      </c>
      <c r="J6420">
        <v>896.36</v>
      </c>
      <c r="K6420">
        <v>537.48</v>
      </c>
      <c r="L6420">
        <v>358.88</v>
      </c>
      <c r="M6420" t="s">
        <v>22</v>
      </c>
      <c r="N6420" t="str">
        <f t="shared" si="100"/>
        <v>Medium</v>
      </c>
    </row>
    <row r="6421" spans="1:14" x14ac:dyDescent="0.3">
      <c r="A6421">
        <v>6420</v>
      </c>
      <c r="B6421" t="s">
        <v>4148</v>
      </c>
      <c r="C6421" s="2">
        <v>45304</v>
      </c>
      <c r="D6421" t="s">
        <v>19</v>
      </c>
      <c r="E6421" t="s">
        <v>25</v>
      </c>
      <c r="F6421" t="s">
        <v>27</v>
      </c>
      <c r="G6421">
        <v>9</v>
      </c>
      <c r="H6421">
        <v>281.67</v>
      </c>
      <c r="I6421">
        <v>0.18</v>
      </c>
      <c r="J6421">
        <v>2078.7199999999998</v>
      </c>
      <c r="K6421">
        <v>1057.52</v>
      </c>
      <c r="L6421">
        <v>1021.2</v>
      </c>
      <c r="M6421" t="s">
        <v>40</v>
      </c>
      <c r="N6421" t="str">
        <f t="shared" si="100"/>
        <v>Medium</v>
      </c>
    </row>
    <row r="6422" spans="1:14" x14ac:dyDescent="0.3">
      <c r="A6422">
        <v>6421</v>
      </c>
      <c r="B6422" t="s">
        <v>4601</v>
      </c>
      <c r="C6422" s="2">
        <v>45538</v>
      </c>
      <c r="D6422" t="s">
        <v>14</v>
      </c>
      <c r="E6422" t="s">
        <v>30</v>
      </c>
      <c r="F6422" t="s">
        <v>21</v>
      </c>
      <c r="G6422">
        <v>3</v>
      </c>
      <c r="H6422">
        <v>261.14</v>
      </c>
      <c r="I6422">
        <v>0.19</v>
      </c>
      <c r="J6422">
        <v>634.57000000000005</v>
      </c>
      <c r="K6422">
        <v>432.4</v>
      </c>
      <c r="L6422">
        <v>202.17</v>
      </c>
      <c r="M6422" t="s">
        <v>40</v>
      </c>
      <c r="N6422" t="str">
        <f t="shared" si="100"/>
        <v>Medium</v>
      </c>
    </row>
    <row r="6423" spans="1:14" x14ac:dyDescent="0.3">
      <c r="A6423">
        <v>6422</v>
      </c>
      <c r="B6423" t="s">
        <v>2566</v>
      </c>
      <c r="C6423" s="2">
        <v>45338</v>
      </c>
      <c r="D6423" t="s">
        <v>39</v>
      </c>
      <c r="E6423" t="s">
        <v>25</v>
      </c>
      <c r="F6423" t="s">
        <v>21</v>
      </c>
      <c r="G6423">
        <v>9</v>
      </c>
      <c r="H6423">
        <v>457.63</v>
      </c>
      <c r="I6423">
        <v>0.14000000000000001</v>
      </c>
      <c r="J6423">
        <v>3542.06</v>
      </c>
      <c r="K6423">
        <v>1957.26</v>
      </c>
      <c r="L6423">
        <v>1584.8</v>
      </c>
      <c r="M6423" t="s">
        <v>28</v>
      </c>
      <c r="N6423" t="str">
        <f t="shared" si="100"/>
        <v>Medium</v>
      </c>
    </row>
    <row r="6424" spans="1:14" x14ac:dyDescent="0.3">
      <c r="A6424">
        <v>6423</v>
      </c>
      <c r="B6424" t="s">
        <v>4602</v>
      </c>
      <c r="C6424" s="2">
        <v>45301</v>
      </c>
      <c r="D6424" t="s">
        <v>19</v>
      </c>
      <c r="E6424" t="s">
        <v>15</v>
      </c>
      <c r="F6424" t="s">
        <v>16</v>
      </c>
      <c r="G6424">
        <v>2</v>
      </c>
      <c r="H6424">
        <v>231.07</v>
      </c>
      <c r="I6424">
        <v>0.16</v>
      </c>
      <c r="J6424">
        <v>388.2</v>
      </c>
      <c r="K6424">
        <v>234.95</v>
      </c>
      <c r="L6424">
        <v>153.25</v>
      </c>
      <c r="M6424" t="s">
        <v>17</v>
      </c>
      <c r="N6424" t="str">
        <f t="shared" si="100"/>
        <v>Medium</v>
      </c>
    </row>
    <row r="6425" spans="1:14" x14ac:dyDescent="0.3">
      <c r="A6425">
        <v>6424</v>
      </c>
      <c r="B6425" t="s">
        <v>4603</v>
      </c>
      <c r="C6425" s="2">
        <v>45414</v>
      </c>
      <c r="D6425" t="s">
        <v>24</v>
      </c>
      <c r="E6425" t="s">
        <v>25</v>
      </c>
      <c r="F6425" t="s">
        <v>21</v>
      </c>
      <c r="G6425">
        <v>8</v>
      </c>
      <c r="H6425">
        <v>321.27</v>
      </c>
      <c r="I6425">
        <v>7.0000000000000007E-2</v>
      </c>
      <c r="J6425">
        <v>2390.25</v>
      </c>
      <c r="K6425">
        <v>1912</v>
      </c>
      <c r="L6425">
        <v>478.25</v>
      </c>
      <c r="M6425" t="s">
        <v>22</v>
      </c>
      <c r="N6425" t="str">
        <f t="shared" si="100"/>
        <v>Low</v>
      </c>
    </row>
    <row r="6426" spans="1:14" x14ac:dyDescent="0.3">
      <c r="A6426">
        <v>6425</v>
      </c>
      <c r="B6426" t="s">
        <v>4435</v>
      </c>
      <c r="C6426" s="2">
        <v>45414</v>
      </c>
      <c r="D6426" t="s">
        <v>39</v>
      </c>
      <c r="E6426" t="s">
        <v>30</v>
      </c>
      <c r="F6426" t="s">
        <v>16</v>
      </c>
      <c r="G6426">
        <v>9</v>
      </c>
      <c r="H6426">
        <v>186.35</v>
      </c>
      <c r="I6426">
        <v>0.25</v>
      </c>
      <c r="J6426">
        <v>1257.8599999999999</v>
      </c>
      <c r="K6426">
        <v>859.33</v>
      </c>
      <c r="L6426">
        <v>398.53</v>
      </c>
      <c r="M6426" t="s">
        <v>28</v>
      </c>
      <c r="N6426" t="str">
        <f t="shared" si="100"/>
        <v>High</v>
      </c>
    </row>
    <row r="6427" spans="1:14" x14ac:dyDescent="0.3">
      <c r="A6427">
        <v>6426</v>
      </c>
      <c r="B6427" t="s">
        <v>2298</v>
      </c>
      <c r="C6427" s="2">
        <v>45370</v>
      </c>
      <c r="D6427" t="s">
        <v>19</v>
      </c>
      <c r="E6427" t="s">
        <v>15</v>
      </c>
      <c r="F6427" t="s">
        <v>21</v>
      </c>
      <c r="G6427">
        <v>5</v>
      </c>
      <c r="H6427">
        <v>412.37</v>
      </c>
      <c r="I6427">
        <v>0.2</v>
      </c>
      <c r="J6427">
        <v>1649.48</v>
      </c>
      <c r="K6427">
        <v>904.13</v>
      </c>
      <c r="L6427">
        <v>745.35</v>
      </c>
      <c r="M6427" t="s">
        <v>40</v>
      </c>
      <c r="N6427" t="str">
        <f t="shared" si="100"/>
        <v>Medium</v>
      </c>
    </row>
    <row r="6428" spans="1:14" x14ac:dyDescent="0.3">
      <c r="A6428">
        <v>6427</v>
      </c>
      <c r="B6428" t="s">
        <v>1803</v>
      </c>
      <c r="C6428" s="2">
        <v>45417</v>
      </c>
      <c r="D6428" t="s">
        <v>39</v>
      </c>
      <c r="E6428" t="s">
        <v>30</v>
      </c>
      <c r="F6428" t="s">
        <v>21</v>
      </c>
      <c r="G6428">
        <v>2</v>
      </c>
      <c r="H6428">
        <v>179.13</v>
      </c>
      <c r="I6428">
        <v>0.03</v>
      </c>
      <c r="J6428">
        <v>347.51</v>
      </c>
      <c r="K6428">
        <v>176.15</v>
      </c>
      <c r="L6428">
        <v>171.36</v>
      </c>
      <c r="M6428" t="s">
        <v>22</v>
      </c>
      <c r="N6428" t="str">
        <f t="shared" si="100"/>
        <v>Low</v>
      </c>
    </row>
    <row r="6429" spans="1:14" x14ac:dyDescent="0.3">
      <c r="A6429">
        <v>6428</v>
      </c>
      <c r="B6429" t="s">
        <v>1371</v>
      </c>
      <c r="C6429" s="2">
        <v>45538</v>
      </c>
      <c r="D6429" t="s">
        <v>39</v>
      </c>
      <c r="E6429" t="s">
        <v>15</v>
      </c>
      <c r="F6429" t="s">
        <v>21</v>
      </c>
      <c r="G6429">
        <v>3</v>
      </c>
      <c r="H6429">
        <v>140.91</v>
      </c>
      <c r="I6429">
        <v>0.08</v>
      </c>
      <c r="J6429">
        <v>388.91</v>
      </c>
      <c r="K6429">
        <v>264.33999999999997</v>
      </c>
      <c r="L6429">
        <v>124.57</v>
      </c>
      <c r="M6429" t="s">
        <v>40</v>
      </c>
      <c r="N6429" t="str">
        <f t="shared" si="100"/>
        <v>Low</v>
      </c>
    </row>
    <row r="6430" spans="1:14" x14ac:dyDescent="0.3">
      <c r="A6430">
        <v>6429</v>
      </c>
      <c r="B6430" t="s">
        <v>4604</v>
      </c>
      <c r="C6430" s="2">
        <v>45337</v>
      </c>
      <c r="D6430" t="s">
        <v>39</v>
      </c>
      <c r="E6430" t="s">
        <v>30</v>
      </c>
      <c r="F6430" t="s">
        <v>27</v>
      </c>
      <c r="G6430">
        <v>7</v>
      </c>
      <c r="H6430">
        <v>326.20999999999998</v>
      </c>
      <c r="I6430">
        <v>0.14000000000000001</v>
      </c>
      <c r="J6430">
        <v>1963.78</v>
      </c>
      <c r="K6430">
        <v>1472.38</v>
      </c>
      <c r="L6430">
        <v>491.4</v>
      </c>
      <c r="M6430" t="s">
        <v>28</v>
      </c>
      <c r="N6430" t="str">
        <f t="shared" si="100"/>
        <v>Medium</v>
      </c>
    </row>
    <row r="6431" spans="1:14" x14ac:dyDescent="0.3">
      <c r="A6431">
        <v>6430</v>
      </c>
      <c r="B6431" t="s">
        <v>4605</v>
      </c>
      <c r="C6431" s="2">
        <v>45392</v>
      </c>
      <c r="D6431" t="s">
        <v>39</v>
      </c>
      <c r="E6431" t="s">
        <v>33</v>
      </c>
      <c r="F6431" t="s">
        <v>27</v>
      </c>
      <c r="G6431">
        <v>3</v>
      </c>
      <c r="H6431">
        <v>427.11</v>
      </c>
      <c r="I6431">
        <v>7.0000000000000007E-2</v>
      </c>
      <c r="J6431">
        <v>1191.6400000000001</v>
      </c>
      <c r="K6431">
        <v>735.81</v>
      </c>
      <c r="L6431">
        <v>455.83</v>
      </c>
      <c r="M6431" t="s">
        <v>46</v>
      </c>
      <c r="N6431" t="str">
        <f t="shared" si="100"/>
        <v>Low</v>
      </c>
    </row>
    <row r="6432" spans="1:14" x14ac:dyDescent="0.3">
      <c r="A6432">
        <v>6431</v>
      </c>
      <c r="B6432" t="s">
        <v>3916</v>
      </c>
      <c r="C6432" s="2">
        <v>45401</v>
      </c>
      <c r="D6432" t="s">
        <v>19</v>
      </c>
      <c r="E6432" t="s">
        <v>25</v>
      </c>
      <c r="F6432" t="s">
        <v>21</v>
      </c>
      <c r="G6432">
        <v>10</v>
      </c>
      <c r="H6432">
        <v>76.16</v>
      </c>
      <c r="I6432">
        <v>0.1</v>
      </c>
      <c r="J6432">
        <v>685.44</v>
      </c>
      <c r="K6432">
        <v>389.23</v>
      </c>
      <c r="L6432">
        <v>296.20999999999998</v>
      </c>
      <c r="M6432" t="s">
        <v>22</v>
      </c>
      <c r="N6432" t="str">
        <f t="shared" si="100"/>
        <v>Low</v>
      </c>
    </row>
    <row r="6433" spans="1:14" x14ac:dyDescent="0.3">
      <c r="A6433">
        <v>6432</v>
      </c>
      <c r="B6433" t="s">
        <v>4606</v>
      </c>
      <c r="C6433" s="2">
        <v>45549</v>
      </c>
      <c r="D6433" t="s">
        <v>24</v>
      </c>
      <c r="E6433" t="s">
        <v>30</v>
      </c>
      <c r="F6433" t="s">
        <v>27</v>
      </c>
      <c r="G6433">
        <v>10</v>
      </c>
      <c r="H6433">
        <v>59.03</v>
      </c>
      <c r="I6433">
        <v>7.0000000000000007E-2</v>
      </c>
      <c r="J6433">
        <v>548.98</v>
      </c>
      <c r="K6433">
        <v>364.78</v>
      </c>
      <c r="L6433">
        <v>184.2</v>
      </c>
      <c r="M6433" t="s">
        <v>46</v>
      </c>
      <c r="N6433" t="str">
        <f t="shared" si="100"/>
        <v>Low</v>
      </c>
    </row>
    <row r="6434" spans="1:14" x14ac:dyDescent="0.3">
      <c r="A6434">
        <v>6433</v>
      </c>
      <c r="B6434" t="s">
        <v>4607</v>
      </c>
      <c r="C6434" s="2">
        <v>45365</v>
      </c>
      <c r="D6434" t="s">
        <v>14</v>
      </c>
      <c r="E6434" t="s">
        <v>25</v>
      </c>
      <c r="F6434" t="s">
        <v>27</v>
      </c>
      <c r="G6434">
        <v>10</v>
      </c>
      <c r="H6434">
        <v>96.12</v>
      </c>
      <c r="I6434">
        <v>0.01</v>
      </c>
      <c r="J6434">
        <v>951.59</v>
      </c>
      <c r="K6434">
        <v>514.71</v>
      </c>
      <c r="L6434">
        <v>436.88</v>
      </c>
      <c r="M6434" t="s">
        <v>46</v>
      </c>
      <c r="N6434" t="str">
        <f t="shared" si="100"/>
        <v>Low</v>
      </c>
    </row>
    <row r="6435" spans="1:14" x14ac:dyDescent="0.3">
      <c r="A6435">
        <v>6434</v>
      </c>
      <c r="B6435" t="s">
        <v>4608</v>
      </c>
      <c r="C6435" s="2">
        <v>45350</v>
      </c>
      <c r="D6435" t="s">
        <v>14</v>
      </c>
      <c r="E6435" t="s">
        <v>33</v>
      </c>
      <c r="F6435" t="s">
        <v>27</v>
      </c>
      <c r="G6435">
        <v>1</v>
      </c>
      <c r="H6435">
        <v>230.05</v>
      </c>
      <c r="I6435">
        <v>0.12</v>
      </c>
      <c r="J6435">
        <v>202.44</v>
      </c>
      <c r="K6435">
        <v>102.7</v>
      </c>
      <c r="L6435">
        <v>99.74</v>
      </c>
      <c r="M6435" t="s">
        <v>22</v>
      </c>
      <c r="N6435" t="str">
        <f t="shared" si="100"/>
        <v>Medium</v>
      </c>
    </row>
    <row r="6436" spans="1:14" x14ac:dyDescent="0.3">
      <c r="A6436">
        <v>6435</v>
      </c>
      <c r="B6436" t="s">
        <v>3330</v>
      </c>
      <c r="C6436" s="2">
        <v>45422</v>
      </c>
      <c r="D6436" t="s">
        <v>24</v>
      </c>
      <c r="E6436" t="s">
        <v>15</v>
      </c>
      <c r="F6436" t="s">
        <v>16</v>
      </c>
      <c r="G6436">
        <v>1</v>
      </c>
      <c r="H6436">
        <v>218.33</v>
      </c>
      <c r="I6436">
        <v>0.28999999999999998</v>
      </c>
      <c r="J6436">
        <v>155.01</v>
      </c>
      <c r="K6436">
        <v>103.11</v>
      </c>
      <c r="L6436">
        <v>51.9</v>
      </c>
      <c r="M6436" t="s">
        <v>40</v>
      </c>
      <c r="N6436" t="str">
        <f t="shared" si="100"/>
        <v>High</v>
      </c>
    </row>
    <row r="6437" spans="1:14" x14ac:dyDescent="0.3">
      <c r="A6437">
        <v>6436</v>
      </c>
      <c r="B6437" t="s">
        <v>4096</v>
      </c>
      <c r="C6437" s="2">
        <v>45559</v>
      </c>
      <c r="D6437" t="s">
        <v>24</v>
      </c>
      <c r="E6437" t="s">
        <v>15</v>
      </c>
      <c r="F6437" t="s">
        <v>16</v>
      </c>
      <c r="G6437">
        <v>7</v>
      </c>
      <c r="H6437">
        <v>487.64</v>
      </c>
      <c r="I6437">
        <v>7.0000000000000007E-2</v>
      </c>
      <c r="J6437">
        <v>3174.54</v>
      </c>
      <c r="K6437">
        <v>2379.21</v>
      </c>
      <c r="L6437">
        <v>795.33</v>
      </c>
      <c r="M6437" t="s">
        <v>40</v>
      </c>
      <c r="N6437" t="str">
        <f t="shared" si="100"/>
        <v>Low</v>
      </c>
    </row>
    <row r="6438" spans="1:14" x14ac:dyDescent="0.3">
      <c r="A6438">
        <v>6437</v>
      </c>
      <c r="B6438" t="s">
        <v>4609</v>
      </c>
      <c r="C6438" s="2">
        <v>45640</v>
      </c>
      <c r="D6438" t="s">
        <v>24</v>
      </c>
      <c r="E6438" t="s">
        <v>20</v>
      </c>
      <c r="F6438" t="s">
        <v>21</v>
      </c>
      <c r="G6438">
        <v>2</v>
      </c>
      <c r="H6438">
        <v>375.04</v>
      </c>
      <c r="I6438">
        <v>0.19</v>
      </c>
      <c r="J6438">
        <v>607.55999999999995</v>
      </c>
      <c r="K6438">
        <v>394.53</v>
      </c>
      <c r="L6438">
        <v>213.03</v>
      </c>
      <c r="M6438" t="s">
        <v>28</v>
      </c>
      <c r="N6438" t="str">
        <f t="shared" si="100"/>
        <v>Medium</v>
      </c>
    </row>
    <row r="6439" spans="1:14" x14ac:dyDescent="0.3">
      <c r="A6439">
        <v>6438</v>
      </c>
      <c r="B6439" t="s">
        <v>2966</v>
      </c>
      <c r="C6439" s="2">
        <v>45448</v>
      </c>
      <c r="D6439" t="s">
        <v>19</v>
      </c>
      <c r="E6439" t="s">
        <v>15</v>
      </c>
      <c r="F6439" t="s">
        <v>21</v>
      </c>
      <c r="G6439">
        <v>9</v>
      </c>
      <c r="H6439">
        <v>183.36</v>
      </c>
      <c r="I6439">
        <v>0.17</v>
      </c>
      <c r="J6439">
        <v>1369.7</v>
      </c>
      <c r="K6439">
        <v>813.76</v>
      </c>
      <c r="L6439">
        <v>555.94000000000005</v>
      </c>
      <c r="M6439" t="s">
        <v>17</v>
      </c>
      <c r="N6439" t="str">
        <f t="shared" si="100"/>
        <v>Medium</v>
      </c>
    </row>
    <row r="6440" spans="1:14" x14ac:dyDescent="0.3">
      <c r="A6440">
        <v>6439</v>
      </c>
      <c r="B6440" t="s">
        <v>4597</v>
      </c>
      <c r="C6440" s="2">
        <v>45557</v>
      </c>
      <c r="D6440" t="s">
        <v>14</v>
      </c>
      <c r="E6440" t="s">
        <v>15</v>
      </c>
      <c r="F6440" t="s">
        <v>21</v>
      </c>
      <c r="G6440">
        <v>7</v>
      </c>
      <c r="H6440">
        <v>18.37</v>
      </c>
      <c r="I6440">
        <v>0.15</v>
      </c>
      <c r="J6440">
        <v>109.3</v>
      </c>
      <c r="K6440">
        <v>78.25</v>
      </c>
      <c r="L6440">
        <v>31.05</v>
      </c>
      <c r="M6440" t="s">
        <v>28</v>
      </c>
      <c r="N6440" t="str">
        <f t="shared" si="100"/>
        <v>Medium</v>
      </c>
    </row>
    <row r="6441" spans="1:14" x14ac:dyDescent="0.3">
      <c r="A6441">
        <v>6440</v>
      </c>
      <c r="B6441" t="s">
        <v>261</v>
      </c>
      <c r="C6441" s="2">
        <v>45461</v>
      </c>
      <c r="D6441" t="s">
        <v>14</v>
      </c>
      <c r="E6441" t="s">
        <v>15</v>
      </c>
      <c r="F6441" t="s">
        <v>21</v>
      </c>
      <c r="G6441">
        <v>2</v>
      </c>
      <c r="H6441">
        <v>67.25</v>
      </c>
      <c r="I6441">
        <v>0.26</v>
      </c>
      <c r="J6441">
        <v>99.53</v>
      </c>
      <c r="K6441">
        <v>58.63</v>
      </c>
      <c r="L6441">
        <v>40.9</v>
      </c>
      <c r="M6441" t="s">
        <v>17</v>
      </c>
      <c r="N6441" t="str">
        <f t="shared" si="100"/>
        <v>High</v>
      </c>
    </row>
    <row r="6442" spans="1:14" x14ac:dyDescent="0.3">
      <c r="A6442">
        <v>6441</v>
      </c>
      <c r="B6442" t="s">
        <v>147</v>
      </c>
      <c r="C6442" s="2">
        <v>45654</v>
      </c>
      <c r="D6442" t="s">
        <v>19</v>
      </c>
      <c r="E6442" t="s">
        <v>15</v>
      </c>
      <c r="F6442" t="s">
        <v>27</v>
      </c>
      <c r="G6442">
        <v>8</v>
      </c>
      <c r="H6442">
        <v>33.979999999999997</v>
      </c>
      <c r="I6442">
        <v>7.0000000000000007E-2</v>
      </c>
      <c r="J6442">
        <v>252.81</v>
      </c>
      <c r="K6442">
        <v>192.7</v>
      </c>
      <c r="L6442">
        <v>60.11</v>
      </c>
      <c r="M6442" t="s">
        <v>28</v>
      </c>
      <c r="N6442" t="str">
        <f t="shared" si="100"/>
        <v>Low</v>
      </c>
    </row>
    <row r="6443" spans="1:14" x14ac:dyDescent="0.3">
      <c r="A6443">
        <v>6442</v>
      </c>
      <c r="B6443" t="s">
        <v>3618</v>
      </c>
      <c r="C6443" s="2">
        <v>45389</v>
      </c>
      <c r="D6443" t="s">
        <v>39</v>
      </c>
      <c r="E6443" t="s">
        <v>33</v>
      </c>
      <c r="F6443" t="s">
        <v>21</v>
      </c>
      <c r="G6443">
        <v>2</v>
      </c>
      <c r="H6443">
        <v>240.67</v>
      </c>
      <c r="I6443">
        <v>0.09</v>
      </c>
      <c r="J6443">
        <v>438.02</v>
      </c>
      <c r="K6443">
        <v>243.42</v>
      </c>
      <c r="L6443">
        <v>194.6</v>
      </c>
      <c r="M6443" t="s">
        <v>40</v>
      </c>
      <c r="N6443" t="str">
        <f t="shared" si="100"/>
        <v>Low</v>
      </c>
    </row>
    <row r="6444" spans="1:14" x14ac:dyDescent="0.3">
      <c r="A6444">
        <v>6443</v>
      </c>
      <c r="B6444" t="s">
        <v>243</v>
      </c>
      <c r="C6444" s="2">
        <v>45627</v>
      </c>
      <c r="D6444" t="s">
        <v>39</v>
      </c>
      <c r="E6444" t="s">
        <v>20</v>
      </c>
      <c r="F6444" t="s">
        <v>16</v>
      </c>
      <c r="G6444">
        <v>8</v>
      </c>
      <c r="H6444">
        <v>407.11</v>
      </c>
      <c r="I6444">
        <v>0.02</v>
      </c>
      <c r="J6444">
        <v>3191.74</v>
      </c>
      <c r="K6444">
        <v>2283.61</v>
      </c>
      <c r="L6444">
        <v>908.13</v>
      </c>
      <c r="M6444" t="s">
        <v>40</v>
      </c>
      <c r="N6444" t="str">
        <f t="shared" si="100"/>
        <v>Low</v>
      </c>
    </row>
    <row r="6445" spans="1:14" x14ac:dyDescent="0.3">
      <c r="A6445">
        <v>6444</v>
      </c>
      <c r="B6445" t="s">
        <v>3055</v>
      </c>
      <c r="C6445" s="2">
        <v>45508</v>
      </c>
      <c r="D6445" t="s">
        <v>24</v>
      </c>
      <c r="E6445" t="s">
        <v>33</v>
      </c>
      <c r="F6445" t="s">
        <v>21</v>
      </c>
      <c r="G6445">
        <v>6</v>
      </c>
      <c r="H6445">
        <v>205.37</v>
      </c>
      <c r="I6445">
        <v>0.22</v>
      </c>
      <c r="J6445">
        <v>961.13</v>
      </c>
      <c r="K6445">
        <v>719.55</v>
      </c>
      <c r="L6445">
        <v>241.58</v>
      </c>
      <c r="M6445" t="s">
        <v>22</v>
      </c>
      <c r="N6445" t="str">
        <f t="shared" si="100"/>
        <v>High</v>
      </c>
    </row>
    <row r="6446" spans="1:14" x14ac:dyDescent="0.3">
      <c r="A6446">
        <v>6445</v>
      </c>
      <c r="B6446" t="s">
        <v>857</v>
      </c>
      <c r="C6446" s="2">
        <v>45386</v>
      </c>
      <c r="D6446" t="s">
        <v>19</v>
      </c>
      <c r="E6446" t="s">
        <v>20</v>
      </c>
      <c r="F6446" t="s">
        <v>21</v>
      </c>
      <c r="G6446">
        <v>5</v>
      </c>
      <c r="H6446">
        <v>490.2</v>
      </c>
      <c r="I6446">
        <v>0.25</v>
      </c>
      <c r="J6446">
        <v>1838.25</v>
      </c>
      <c r="K6446">
        <v>1128.0999999999999</v>
      </c>
      <c r="L6446">
        <v>710.15</v>
      </c>
      <c r="M6446" t="s">
        <v>17</v>
      </c>
      <c r="N6446" t="str">
        <f t="shared" si="100"/>
        <v>High</v>
      </c>
    </row>
    <row r="6447" spans="1:14" x14ac:dyDescent="0.3">
      <c r="A6447">
        <v>6446</v>
      </c>
      <c r="B6447" t="s">
        <v>1101</v>
      </c>
      <c r="C6447" s="2">
        <v>45458</v>
      </c>
      <c r="D6447" t="s">
        <v>19</v>
      </c>
      <c r="E6447" t="s">
        <v>15</v>
      </c>
      <c r="F6447" t="s">
        <v>16</v>
      </c>
      <c r="G6447">
        <v>9</v>
      </c>
      <c r="H6447">
        <v>193.85</v>
      </c>
      <c r="I6447">
        <v>0.28000000000000003</v>
      </c>
      <c r="J6447">
        <v>1256.1500000000001</v>
      </c>
      <c r="K6447">
        <v>777.02</v>
      </c>
      <c r="L6447">
        <v>479.13</v>
      </c>
      <c r="M6447" t="s">
        <v>40</v>
      </c>
      <c r="N6447" t="str">
        <f t="shared" si="100"/>
        <v>High</v>
      </c>
    </row>
    <row r="6448" spans="1:14" x14ac:dyDescent="0.3">
      <c r="A6448">
        <v>6447</v>
      </c>
      <c r="B6448" t="s">
        <v>4610</v>
      </c>
      <c r="C6448" s="2">
        <v>45450</v>
      </c>
      <c r="D6448" t="s">
        <v>24</v>
      </c>
      <c r="E6448" t="s">
        <v>33</v>
      </c>
      <c r="F6448" t="s">
        <v>21</v>
      </c>
      <c r="G6448">
        <v>8</v>
      </c>
      <c r="H6448">
        <v>200.69</v>
      </c>
      <c r="I6448">
        <v>0.02</v>
      </c>
      <c r="J6448">
        <v>1573.41</v>
      </c>
      <c r="K6448">
        <v>1250.32</v>
      </c>
      <c r="L6448">
        <v>323.08999999999997</v>
      </c>
      <c r="M6448" t="s">
        <v>28</v>
      </c>
      <c r="N6448" t="str">
        <f t="shared" si="100"/>
        <v>Low</v>
      </c>
    </row>
    <row r="6449" spans="1:14" x14ac:dyDescent="0.3">
      <c r="A6449">
        <v>6448</v>
      </c>
      <c r="B6449" t="s">
        <v>4611</v>
      </c>
      <c r="C6449" s="2">
        <v>45655</v>
      </c>
      <c r="D6449" t="s">
        <v>14</v>
      </c>
      <c r="E6449" t="s">
        <v>30</v>
      </c>
      <c r="F6449" t="s">
        <v>27</v>
      </c>
      <c r="G6449">
        <v>7</v>
      </c>
      <c r="H6449">
        <v>417.47</v>
      </c>
      <c r="I6449">
        <v>0.09</v>
      </c>
      <c r="J6449">
        <v>2659.28</v>
      </c>
      <c r="K6449">
        <v>1892.94</v>
      </c>
      <c r="L6449">
        <v>766.34</v>
      </c>
      <c r="M6449" t="s">
        <v>28</v>
      </c>
      <c r="N6449" t="str">
        <f t="shared" si="100"/>
        <v>Low</v>
      </c>
    </row>
    <row r="6450" spans="1:14" x14ac:dyDescent="0.3">
      <c r="A6450">
        <v>6449</v>
      </c>
      <c r="B6450" t="s">
        <v>1537</v>
      </c>
      <c r="C6450" s="2">
        <v>45478</v>
      </c>
      <c r="D6450" t="s">
        <v>39</v>
      </c>
      <c r="E6450" t="s">
        <v>33</v>
      </c>
      <c r="F6450" t="s">
        <v>27</v>
      </c>
      <c r="G6450">
        <v>8</v>
      </c>
      <c r="H6450">
        <v>415.38</v>
      </c>
      <c r="I6450">
        <v>0.12</v>
      </c>
      <c r="J6450">
        <v>2924.28</v>
      </c>
      <c r="K6450">
        <v>2250.0500000000002</v>
      </c>
      <c r="L6450">
        <v>674.23</v>
      </c>
      <c r="M6450" t="s">
        <v>17</v>
      </c>
      <c r="N6450" t="str">
        <f t="shared" si="100"/>
        <v>Medium</v>
      </c>
    </row>
    <row r="6451" spans="1:14" x14ac:dyDescent="0.3">
      <c r="A6451">
        <v>6450</v>
      </c>
      <c r="B6451" t="s">
        <v>1048</v>
      </c>
      <c r="C6451" s="2">
        <v>45529</v>
      </c>
      <c r="D6451" t="s">
        <v>14</v>
      </c>
      <c r="E6451" t="s">
        <v>20</v>
      </c>
      <c r="F6451" t="s">
        <v>21</v>
      </c>
      <c r="G6451">
        <v>4</v>
      </c>
      <c r="H6451">
        <v>315.33999999999997</v>
      </c>
      <c r="I6451">
        <v>0.06</v>
      </c>
      <c r="J6451">
        <v>1185.68</v>
      </c>
      <c r="K6451">
        <v>845.11</v>
      </c>
      <c r="L6451">
        <v>340.57</v>
      </c>
      <c r="M6451" t="s">
        <v>28</v>
      </c>
      <c r="N6451" t="str">
        <f t="shared" si="100"/>
        <v>Low</v>
      </c>
    </row>
    <row r="6452" spans="1:14" x14ac:dyDescent="0.3">
      <c r="A6452">
        <v>6451</v>
      </c>
      <c r="B6452" t="s">
        <v>3932</v>
      </c>
      <c r="C6452" s="2">
        <v>45548</v>
      </c>
      <c r="D6452" t="s">
        <v>24</v>
      </c>
      <c r="E6452" t="s">
        <v>20</v>
      </c>
      <c r="F6452" t="s">
        <v>16</v>
      </c>
      <c r="G6452">
        <v>4</v>
      </c>
      <c r="H6452">
        <v>461.87</v>
      </c>
      <c r="I6452">
        <v>0.09</v>
      </c>
      <c r="J6452">
        <v>1681.21</v>
      </c>
      <c r="K6452">
        <v>1119.43</v>
      </c>
      <c r="L6452">
        <v>561.78</v>
      </c>
      <c r="M6452" t="s">
        <v>40</v>
      </c>
      <c r="N6452" t="str">
        <f t="shared" si="100"/>
        <v>Low</v>
      </c>
    </row>
    <row r="6453" spans="1:14" x14ac:dyDescent="0.3">
      <c r="A6453">
        <v>6452</v>
      </c>
      <c r="B6453" t="s">
        <v>1930</v>
      </c>
      <c r="C6453" s="2">
        <v>45294</v>
      </c>
      <c r="D6453" t="s">
        <v>14</v>
      </c>
      <c r="E6453" t="s">
        <v>25</v>
      </c>
      <c r="F6453" t="s">
        <v>21</v>
      </c>
      <c r="G6453">
        <v>7</v>
      </c>
      <c r="H6453">
        <v>210.13</v>
      </c>
      <c r="I6453">
        <v>0.1</v>
      </c>
      <c r="J6453">
        <v>1323.82</v>
      </c>
      <c r="K6453">
        <v>889.99</v>
      </c>
      <c r="L6453">
        <v>433.83</v>
      </c>
      <c r="M6453" t="s">
        <v>40</v>
      </c>
      <c r="N6453" t="str">
        <f t="shared" si="100"/>
        <v>Low</v>
      </c>
    </row>
    <row r="6454" spans="1:14" x14ac:dyDescent="0.3">
      <c r="A6454">
        <v>6453</v>
      </c>
      <c r="B6454" t="s">
        <v>4612</v>
      </c>
      <c r="C6454" s="2">
        <v>45403</v>
      </c>
      <c r="D6454" t="s">
        <v>19</v>
      </c>
      <c r="E6454" t="s">
        <v>25</v>
      </c>
      <c r="F6454" t="s">
        <v>27</v>
      </c>
      <c r="G6454">
        <v>8</v>
      </c>
      <c r="H6454">
        <v>431.15</v>
      </c>
      <c r="I6454">
        <v>0.27</v>
      </c>
      <c r="J6454">
        <v>2517.92</v>
      </c>
      <c r="K6454">
        <v>1351.92</v>
      </c>
      <c r="L6454">
        <v>1166</v>
      </c>
      <c r="M6454" t="s">
        <v>40</v>
      </c>
      <c r="N6454" t="str">
        <f t="shared" si="100"/>
        <v>High</v>
      </c>
    </row>
    <row r="6455" spans="1:14" x14ac:dyDescent="0.3">
      <c r="A6455">
        <v>6454</v>
      </c>
      <c r="B6455" t="s">
        <v>4613</v>
      </c>
      <c r="C6455" s="2">
        <v>45617</v>
      </c>
      <c r="D6455" t="s">
        <v>24</v>
      </c>
      <c r="E6455" t="s">
        <v>30</v>
      </c>
      <c r="F6455" t="s">
        <v>21</v>
      </c>
      <c r="G6455">
        <v>2</v>
      </c>
      <c r="H6455">
        <v>412.32</v>
      </c>
      <c r="I6455">
        <v>0.19</v>
      </c>
      <c r="J6455">
        <v>667.96</v>
      </c>
      <c r="K6455">
        <v>521.97</v>
      </c>
      <c r="L6455">
        <v>145.99</v>
      </c>
      <c r="M6455" t="s">
        <v>46</v>
      </c>
      <c r="N6455" t="str">
        <f t="shared" si="100"/>
        <v>Medium</v>
      </c>
    </row>
    <row r="6456" spans="1:14" x14ac:dyDescent="0.3">
      <c r="A6456">
        <v>6455</v>
      </c>
      <c r="B6456" t="s">
        <v>4614</v>
      </c>
      <c r="C6456" s="2">
        <v>45592</v>
      </c>
      <c r="D6456" t="s">
        <v>39</v>
      </c>
      <c r="E6456" t="s">
        <v>15</v>
      </c>
      <c r="F6456" t="s">
        <v>27</v>
      </c>
      <c r="G6456">
        <v>5</v>
      </c>
      <c r="H6456">
        <v>124.1</v>
      </c>
      <c r="I6456">
        <v>0.12</v>
      </c>
      <c r="J6456">
        <v>546.04</v>
      </c>
      <c r="K6456">
        <v>286.29000000000002</v>
      </c>
      <c r="L6456">
        <v>259.75</v>
      </c>
      <c r="M6456" t="s">
        <v>46</v>
      </c>
      <c r="N6456" t="str">
        <f t="shared" si="100"/>
        <v>Medium</v>
      </c>
    </row>
    <row r="6457" spans="1:14" x14ac:dyDescent="0.3">
      <c r="A6457">
        <v>6456</v>
      </c>
      <c r="B6457" t="s">
        <v>4615</v>
      </c>
      <c r="C6457" s="2">
        <v>45333</v>
      </c>
      <c r="D6457" t="s">
        <v>39</v>
      </c>
      <c r="E6457" t="s">
        <v>20</v>
      </c>
      <c r="F6457" t="s">
        <v>21</v>
      </c>
      <c r="G6457">
        <v>7</v>
      </c>
      <c r="H6457">
        <v>63.54</v>
      </c>
      <c r="I6457">
        <v>0.18</v>
      </c>
      <c r="J6457">
        <v>364.72</v>
      </c>
      <c r="K6457">
        <v>233.02</v>
      </c>
      <c r="L6457">
        <v>131.69999999999999</v>
      </c>
      <c r="M6457" t="s">
        <v>28</v>
      </c>
      <c r="N6457" t="str">
        <f t="shared" si="100"/>
        <v>Medium</v>
      </c>
    </row>
    <row r="6458" spans="1:14" x14ac:dyDescent="0.3">
      <c r="A6458">
        <v>6457</v>
      </c>
      <c r="B6458" t="s">
        <v>4616</v>
      </c>
      <c r="C6458" s="2">
        <v>45431</v>
      </c>
      <c r="D6458" t="s">
        <v>24</v>
      </c>
      <c r="E6458" t="s">
        <v>25</v>
      </c>
      <c r="F6458" t="s">
        <v>16</v>
      </c>
      <c r="G6458">
        <v>9</v>
      </c>
      <c r="H6458">
        <v>326.94</v>
      </c>
      <c r="I6458">
        <v>0.27</v>
      </c>
      <c r="J6458">
        <v>2148</v>
      </c>
      <c r="K6458">
        <v>1658.76</v>
      </c>
      <c r="L6458">
        <v>489.24</v>
      </c>
      <c r="M6458" t="s">
        <v>28</v>
      </c>
      <c r="N6458" t="str">
        <f t="shared" si="100"/>
        <v>High</v>
      </c>
    </row>
    <row r="6459" spans="1:14" x14ac:dyDescent="0.3">
      <c r="A6459">
        <v>6458</v>
      </c>
      <c r="B6459" t="s">
        <v>4617</v>
      </c>
      <c r="C6459" s="2">
        <v>45370</v>
      </c>
      <c r="D6459" t="s">
        <v>24</v>
      </c>
      <c r="E6459" t="s">
        <v>33</v>
      </c>
      <c r="F6459" t="s">
        <v>16</v>
      </c>
      <c r="G6459">
        <v>10</v>
      </c>
      <c r="H6459">
        <v>232.18</v>
      </c>
      <c r="I6459">
        <v>0.25</v>
      </c>
      <c r="J6459">
        <v>1741.35</v>
      </c>
      <c r="K6459">
        <v>1159.1099999999999</v>
      </c>
      <c r="L6459">
        <v>582.24</v>
      </c>
      <c r="M6459" t="s">
        <v>28</v>
      </c>
      <c r="N6459" t="str">
        <f t="shared" si="100"/>
        <v>High</v>
      </c>
    </row>
    <row r="6460" spans="1:14" x14ac:dyDescent="0.3">
      <c r="A6460">
        <v>6459</v>
      </c>
      <c r="B6460" t="s">
        <v>195</v>
      </c>
      <c r="C6460" s="2">
        <v>45319</v>
      </c>
      <c r="D6460" t="s">
        <v>19</v>
      </c>
      <c r="E6460" t="s">
        <v>20</v>
      </c>
      <c r="F6460" t="s">
        <v>27</v>
      </c>
      <c r="G6460">
        <v>9</v>
      </c>
      <c r="H6460">
        <v>72.11</v>
      </c>
      <c r="I6460">
        <v>0.25</v>
      </c>
      <c r="J6460">
        <v>486.74</v>
      </c>
      <c r="K6460">
        <v>316.36</v>
      </c>
      <c r="L6460">
        <v>170.38</v>
      </c>
      <c r="M6460" t="s">
        <v>22</v>
      </c>
      <c r="N6460" t="str">
        <f t="shared" si="100"/>
        <v>High</v>
      </c>
    </row>
    <row r="6461" spans="1:14" x14ac:dyDescent="0.3">
      <c r="A6461">
        <v>6460</v>
      </c>
      <c r="B6461" t="s">
        <v>2979</v>
      </c>
      <c r="C6461" s="2">
        <v>45315</v>
      </c>
      <c r="D6461" t="s">
        <v>19</v>
      </c>
      <c r="E6461" t="s">
        <v>25</v>
      </c>
      <c r="F6461" t="s">
        <v>16</v>
      </c>
      <c r="G6461">
        <v>4</v>
      </c>
      <c r="H6461">
        <v>275.07</v>
      </c>
      <c r="I6461">
        <v>0.26</v>
      </c>
      <c r="J6461">
        <v>814.21</v>
      </c>
      <c r="K6461">
        <v>634.88</v>
      </c>
      <c r="L6461">
        <v>179.33</v>
      </c>
      <c r="M6461" t="s">
        <v>28</v>
      </c>
      <c r="N6461" t="str">
        <f t="shared" si="100"/>
        <v>High</v>
      </c>
    </row>
    <row r="6462" spans="1:14" x14ac:dyDescent="0.3">
      <c r="A6462">
        <v>6461</v>
      </c>
      <c r="B6462" t="s">
        <v>4618</v>
      </c>
      <c r="C6462" s="2">
        <v>45447</v>
      </c>
      <c r="D6462" t="s">
        <v>39</v>
      </c>
      <c r="E6462" t="s">
        <v>25</v>
      </c>
      <c r="F6462" t="s">
        <v>21</v>
      </c>
      <c r="G6462">
        <v>7</v>
      </c>
      <c r="H6462">
        <v>471.42</v>
      </c>
      <c r="I6462">
        <v>0</v>
      </c>
      <c r="J6462">
        <v>3299.94</v>
      </c>
      <c r="K6462">
        <v>2146.5500000000002</v>
      </c>
      <c r="L6462">
        <v>1153.3900000000001</v>
      </c>
      <c r="M6462" t="s">
        <v>40</v>
      </c>
      <c r="N6462" t="str">
        <f t="shared" si="100"/>
        <v>No Discount</v>
      </c>
    </row>
    <row r="6463" spans="1:14" x14ac:dyDescent="0.3">
      <c r="A6463">
        <v>6462</v>
      </c>
      <c r="B6463" t="s">
        <v>2657</v>
      </c>
      <c r="C6463" s="2">
        <v>45437</v>
      </c>
      <c r="D6463" t="s">
        <v>39</v>
      </c>
      <c r="E6463" t="s">
        <v>20</v>
      </c>
      <c r="F6463" t="s">
        <v>16</v>
      </c>
      <c r="G6463">
        <v>6</v>
      </c>
      <c r="H6463">
        <v>344.82</v>
      </c>
      <c r="I6463">
        <v>0.26</v>
      </c>
      <c r="J6463">
        <v>1531</v>
      </c>
      <c r="K6463">
        <v>1101.67</v>
      </c>
      <c r="L6463">
        <v>429.33</v>
      </c>
      <c r="M6463" t="s">
        <v>46</v>
      </c>
      <c r="N6463" t="str">
        <f t="shared" si="100"/>
        <v>High</v>
      </c>
    </row>
    <row r="6464" spans="1:14" x14ac:dyDescent="0.3">
      <c r="A6464">
        <v>6463</v>
      </c>
      <c r="B6464" t="s">
        <v>4619</v>
      </c>
      <c r="C6464" s="2">
        <v>45328</v>
      </c>
      <c r="D6464" t="s">
        <v>19</v>
      </c>
      <c r="E6464" t="s">
        <v>20</v>
      </c>
      <c r="F6464" t="s">
        <v>21</v>
      </c>
      <c r="G6464">
        <v>7</v>
      </c>
      <c r="H6464">
        <v>412.2</v>
      </c>
      <c r="I6464">
        <v>0.22</v>
      </c>
      <c r="J6464">
        <v>2250.61</v>
      </c>
      <c r="K6464">
        <v>1310.43</v>
      </c>
      <c r="L6464">
        <v>940.18</v>
      </c>
      <c r="M6464" t="s">
        <v>46</v>
      </c>
      <c r="N6464" t="str">
        <f t="shared" si="100"/>
        <v>High</v>
      </c>
    </row>
    <row r="6465" spans="1:14" x14ac:dyDescent="0.3">
      <c r="A6465">
        <v>6464</v>
      </c>
      <c r="B6465" t="s">
        <v>4620</v>
      </c>
      <c r="C6465" s="2">
        <v>45318</v>
      </c>
      <c r="D6465" t="s">
        <v>14</v>
      </c>
      <c r="E6465" t="s">
        <v>15</v>
      </c>
      <c r="F6465" t="s">
        <v>21</v>
      </c>
      <c r="G6465">
        <v>6</v>
      </c>
      <c r="H6465">
        <v>63.91</v>
      </c>
      <c r="I6465">
        <v>0.21</v>
      </c>
      <c r="J6465">
        <v>302.93</v>
      </c>
      <c r="K6465">
        <v>156.34</v>
      </c>
      <c r="L6465">
        <v>146.59</v>
      </c>
      <c r="M6465" t="s">
        <v>22</v>
      </c>
      <c r="N6465" t="str">
        <f t="shared" si="100"/>
        <v>High</v>
      </c>
    </row>
    <row r="6466" spans="1:14" x14ac:dyDescent="0.3">
      <c r="A6466">
        <v>6465</v>
      </c>
      <c r="B6466" t="s">
        <v>4621</v>
      </c>
      <c r="C6466" s="2">
        <v>45371</v>
      </c>
      <c r="D6466" t="s">
        <v>19</v>
      </c>
      <c r="E6466" t="s">
        <v>20</v>
      </c>
      <c r="F6466" t="s">
        <v>21</v>
      </c>
      <c r="G6466">
        <v>1</v>
      </c>
      <c r="H6466">
        <v>105.9</v>
      </c>
      <c r="I6466">
        <v>0.09</v>
      </c>
      <c r="J6466">
        <v>96.37</v>
      </c>
      <c r="K6466">
        <v>48.3</v>
      </c>
      <c r="L6466">
        <v>48.07</v>
      </c>
      <c r="M6466" t="s">
        <v>22</v>
      </c>
      <c r="N6466" t="str">
        <f t="shared" si="100"/>
        <v>Low</v>
      </c>
    </row>
    <row r="6467" spans="1:14" x14ac:dyDescent="0.3">
      <c r="A6467">
        <v>6466</v>
      </c>
      <c r="B6467" t="s">
        <v>4622</v>
      </c>
      <c r="C6467" s="2">
        <v>45547</v>
      </c>
      <c r="D6467" t="s">
        <v>14</v>
      </c>
      <c r="E6467" t="s">
        <v>30</v>
      </c>
      <c r="F6467" t="s">
        <v>16</v>
      </c>
      <c r="G6467">
        <v>8</v>
      </c>
      <c r="H6467">
        <v>197.3</v>
      </c>
      <c r="I6467">
        <v>0.08</v>
      </c>
      <c r="J6467">
        <v>1452.13</v>
      </c>
      <c r="K6467">
        <v>1144.97</v>
      </c>
      <c r="L6467">
        <v>307.16000000000003</v>
      </c>
      <c r="M6467" t="s">
        <v>40</v>
      </c>
      <c r="N6467" t="str">
        <f t="shared" ref="N6467:N6530" si="101">_xlfn.IFS(I6467=0,"No Discount",I6467&gt;=0.21,"High",I6467&gt;=0.11,"Medium",I6467&gt;=0.01,"Low")</f>
        <v>Low</v>
      </c>
    </row>
    <row r="6468" spans="1:14" x14ac:dyDescent="0.3">
      <c r="A6468">
        <v>6467</v>
      </c>
      <c r="B6468" t="s">
        <v>4623</v>
      </c>
      <c r="C6468" s="2">
        <v>45649</v>
      </c>
      <c r="D6468" t="s">
        <v>39</v>
      </c>
      <c r="E6468" t="s">
        <v>15</v>
      </c>
      <c r="F6468" t="s">
        <v>16</v>
      </c>
      <c r="G6468">
        <v>10</v>
      </c>
      <c r="H6468">
        <v>402.03</v>
      </c>
      <c r="I6468">
        <v>0.11</v>
      </c>
      <c r="J6468">
        <v>3578.07</v>
      </c>
      <c r="K6468">
        <v>2030.05</v>
      </c>
      <c r="L6468">
        <v>1548.02</v>
      </c>
      <c r="M6468" t="s">
        <v>28</v>
      </c>
      <c r="N6468" t="str">
        <f t="shared" si="101"/>
        <v>Medium</v>
      </c>
    </row>
    <row r="6469" spans="1:14" x14ac:dyDescent="0.3">
      <c r="A6469">
        <v>6468</v>
      </c>
      <c r="B6469" t="s">
        <v>1446</v>
      </c>
      <c r="C6469" s="2">
        <v>45367</v>
      </c>
      <c r="D6469" t="s">
        <v>39</v>
      </c>
      <c r="E6469" t="s">
        <v>20</v>
      </c>
      <c r="F6469" t="s">
        <v>21</v>
      </c>
      <c r="G6469">
        <v>9</v>
      </c>
      <c r="H6469">
        <v>292.04000000000002</v>
      </c>
      <c r="I6469">
        <v>0.28999999999999998</v>
      </c>
      <c r="J6469">
        <v>1866.14</v>
      </c>
      <c r="K6469">
        <v>1365.24</v>
      </c>
      <c r="L6469">
        <v>500.9</v>
      </c>
      <c r="M6469" t="s">
        <v>46</v>
      </c>
      <c r="N6469" t="str">
        <f t="shared" si="101"/>
        <v>High</v>
      </c>
    </row>
    <row r="6470" spans="1:14" x14ac:dyDescent="0.3">
      <c r="A6470">
        <v>6469</v>
      </c>
      <c r="B6470" t="s">
        <v>4450</v>
      </c>
      <c r="C6470" s="2">
        <v>45657</v>
      </c>
      <c r="D6470" t="s">
        <v>19</v>
      </c>
      <c r="E6470" t="s">
        <v>15</v>
      </c>
      <c r="F6470" t="s">
        <v>21</v>
      </c>
      <c r="G6470">
        <v>9</v>
      </c>
      <c r="H6470">
        <v>320.10000000000002</v>
      </c>
      <c r="I6470">
        <v>0.13</v>
      </c>
      <c r="J6470">
        <v>2506.38</v>
      </c>
      <c r="K6470">
        <v>1919.89</v>
      </c>
      <c r="L6470">
        <v>586.49</v>
      </c>
      <c r="M6470" t="s">
        <v>46</v>
      </c>
      <c r="N6470" t="str">
        <f t="shared" si="101"/>
        <v>Medium</v>
      </c>
    </row>
    <row r="6471" spans="1:14" x14ac:dyDescent="0.3">
      <c r="A6471">
        <v>6470</v>
      </c>
      <c r="B6471" t="s">
        <v>4144</v>
      </c>
      <c r="C6471" s="2">
        <v>45307</v>
      </c>
      <c r="D6471" t="s">
        <v>14</v>
      </c>
      <c r="E6471" t="s">
        <v>33</v>
      </c>
      <c r="F6471" t="s">
        <v>27</v>
      </c>
      <c r="G6471">
        <v>1</v>
      </c>
      <c r="H6471">
        <v>86.93</v>
      </c>
      <c r="I6471">
        <v>0.11</v>
      </c>
      <c r="J6471">
        <v>77.37</v>
      </c>
      <c r="K6471">
        <v>39.86</v>
      </c>
      <c r="L6471">
        <v>37.51</v>
      </c>
      <c r="M6471" t="s">
        <v>22</v>
      </c>
      <c r="N6471" t="str">
        <f t="shared" si="101"/>
        <v>Medium</v>
      </c>
    </row>
    <row r="6472" spans="1:14" x14ac:dyDescent="0.3">
      <c r="A6472">
        <v>6471</v>
      </c>
      <c r="B6472" t="s">
        <v>2374</v>
      </c>
      <c r="C6472" s="2">
        <v>45481</v>
      </c>
      <c r="D6472" t="s">
        <v>19</v>
      </c>
      <c r="E6472" t="s">
        <v>20</v>
      </c>
      <c r="F6472" t="s">
        <v>27</v>
      </c>
      <c r="G6472">
        <v>6</v>
      </c>
      <c r="H6472">
        <v>145.94</v>
      </c>
      <c r="I6472">
        <v>0.2</v>
      </c>
      <c r="J6472">
        <v>700.51</v>
      </c>
      <c r="K6472">
        <v>448.16</v>
      </c>
      <c r="L6472">
        <v>252.35</v>
      </c>
      <c r="M6472" t="s">
        <v>17</v>
      </c>
      <c r="N6472" t="str">
        <f t="shared" si="101"/>
        <v>Medium</v>
      </c>
    </row>
    <row r="6473" spans="1:14" x14ac:dyDescent="0.3">
      <c r="A6473">
        <v>6472</v>
      </c>
      <c r="B6473" t="s">
        <v>3734</v>
      </c>
      <c r="C6473" s="2">
        <v>45309</v>
      </c>
      <c r="D6473" t="s">
        <v>19</v>
      </c>
      <c r="E6473" t="s">
        <v>15</v>
      </c>
      <c r="F6473" t="s">
        <v>27</v>
      </c>
      <c r="G6473">
        <v>3</v>
      </c>
      <c r="H6473">
        <v>181.83</v>
      </c>
      <c r="I6473">
        <v>0.22</v>
      </c>
      <c r="J6473">
        <v>425.48</v>
      </c>
      <c r="K6473">
        <v>304.45999999999998</v>
      </c>
      <c r="L6473">
        <v>121.02</v>
      </c>
      <c r="M6473" t="s">
        <v>28</v>
      </c>
      <c r="N6473" t="str">
        <f t="shared" si="101"/>
        <v>High</v>
      </c>
    </row>
    <row r="6474" spans="1:14" x14ac:dyDescent="0.3">
      <c r="A6474">
        <v>6473</v>
      </c>
      <c r="B6474" t="s">
        <v>3027</v>
      </c>
      <c r="C6474" s="2">
        <v>45320</v>
      </c>
      <c r="D6474" t="s">
        <v>24</v>
      </c>
      <c r="E6474" t="s">
        <v>20</v>
      </c>
      <c r="F6474" t="s">
        <v>21</v>
      </c>
      <c r="G6474">
        <v>2</v>
      </c>
      <c r="H6474">
        <v>294.10000000000002</v>
      </c>
      <c r="I6474">
        <v>0.15</v>
      </c>
      <c r="J6474">
        <v>499.97</v>
      </c>
      <c r="K6474">
        <v>268.31</v>
      </c>
      <c r="L6474">
        <v>231.66</v>
      </c>
      <c r="M6474" t="s">
        <v>28</v>
      </c>
      <c r="N6474" t="str">
        <f t="shared" si="101"/>
        <v>Medium</v>
      </c>
    </row>
    <row r="6475" spans="1:14" x14ac:dyDescent="0.3">
      <c r="A6475">
        <v>6474</v>
      </c>
      <c r="B6475" t="s">
        <v>4624</v>
      </c>
      <c r="C6475" s="2">
        <v>45325</v>
      </c>
      <c r="D6475" t="s">
        <v>19</v>
      </c>
      <c r="E6475" t="s">
        <v>20</v>
      </c>
      <c r="F6475" t="s">
        <v>27</v>
      </c>
      <c r="G6475">
        <v>8</v>
      </c>
      <c r="H6475">
        <v>413.89</v>
      </c>
      <c r="I6475">
        <v>0</v>
      </c>
      <c r="J6475">
        <v>3311.12</v>
      </c>
      <c r="K6475">
        <v>2276.4299999999998</v>
      </c>
      <c r="L6475">
        <v>1034.69</v>
      </c>
      <c r="M6475" t="s">
        <v>22</v>
      </c>
      <c r="N6475" t="str">
        <f t="shared" si="101"/>
        <v>No Discount</v>
      </c>
    </row>
    <row r="6476" spans="1:14" x14ac:dyDescent="0.3">
      <c r="A6476">
        <v>6475</v>
      </c>
      <c r="B6476" t="s">
        <v>2484</v>
      </c>
      <c r="C6476" s="2">
        <v>45359</v>
      </c>
      <c r="D6476" t="s">
        <v>14</v>
      </c>
      <c r="E6476" t="s">
        <v>25</v>
      </c>
      <c r="F6476" t="s">
        <v>27</v>
      </c>
      <c r="G6476">
        <v>7</v>
      </c>
      <c r="H6476">
        <v>467.9</v>
      </c>
      <c r="I6476">
        <v>0.08</v>
      </c>
      <c r="J6476">
        <v>3013.28</v>
      </c>
      <c r="K6476">
        <v>2402.9899999999998</v>
      </c>
      <c r="L6476">
        <v>610.29</v>
      </c>
      <c r="M6476" t="s">
        <v>46</v>
      </c>
      <c r="N6476" t="str">
        <f t="shared" si="101"/>
        <v>Low</v>
      </c>
    </row>
    <row r="6477" spans="1:14" x14ac:dyDescent="0.3">
      <c r="A6477">
        <v>6476</v>
      </c>
      <c r="B6477" t="s">
        <v>4625</v>
      </c>
      <c r="C6477" s="2">
        <v>45386</v>
      </c>
      <c r="D6477" t="s">
        <v>24</v>
      </c>
      <c r="E6477" t="s">
        <v>15</v>
      </c>
      <c r="F6477" t="s">
        <v>21</v>
      </c>
      <c r="G6477">
        <v>3</v>
      </c>
      <c r="H6477">
        <v>379.73</v>
      </c>
      <c r="I6477">
        <v>0.17</v>
      </c>
      <c r="J6477">
        <v>945.53</v>
      </c>
      <c r="K6477">
        <v>754.74</v>
      </c>
      <c r="L6477">
        <v>190.79</v>
      </c>
      <c r="M6477" t="s">
        <v>28</v>
      </c>
      <c r="N6477" t="str">
        <f t="shared" si="101"/>
        <v>Medium</v>
      </c>
    </row>
    <row r="6478" spans="1:14" x14ac:dyDescent="0.3">
      <c r="A6478">
        <v>6477</v>
      </c>
      <c r="B6478" t="s">
        <v>4626</v>
      </c>
      <c r="C6478" s="2">
        <v>45477</v>
      </c>
      <c r="D6478" t="s">
        <v>39</v>
      </c>
      <c r="E6478" t="s">
        <v>33</v>
      </c>
      <c r="F6478" t="s">
        <v>21</v>
      </c>
      <c r="G6478">
        <v>5</v>
      </c>
      <c r="H6478">
        <v>357.12</v>
      </c>
      <c r="I6478">
        <v>0.09</v>
      </c>
      <c r="J6478">
        <v>1624.9</v>
      </c>
      <c r="K6478">
        <v>1069.74</v>
      </c>
      <c r="L6478">
        <v>555.16</v>
      </c>
      <c r="M6478" t="s">
        <v>22</v>
      </c>
      <c r="N6478" t="str">
        <f t="shared" si="101"/>
        <v>Low</v>
      </c>
    </row>
    <row r="6479" spans="1:14" x14ac:dyDescent="0.3">
      <c r="A6479">
        <v>6478</v>
      </c>
      <c r="B6479" t="s">
        <v>4627</v>
      </c>
      <c r="C6479" s="2">
        <v>45369</v>
      </c>
      <c r="D6479" t="s">
        <v>14</v>
      </c>
      <c r="E6479" t="s">
        <v>20</v>
      </c>
      <c r="F6479" t="s">
        <v>27</v>
      </c>
      <c r="G6479">
        <v>4</v>
      </c>
      <c r="H6479">
        <v>366.83</v>
      </c>
      <c r="I6479">
        <v>0.02</v>
      </c>
      <c r="J6479">
        <v>1437.97</v>
      </c>
      <c r="K6479">
        <v>871.14</v>
      </c>
      <c r="L6479">
        <v>566.83000000000004</v>
      </c>
      <c r="M6479" t="s">
        <v>17</v>
      </c>
      <c r="N6479" t="str">
        <f t="shared" si="101"/>
        <v>Low</v>
      </c>
    </row>
    <row r="6480" spans="1:14" x14ac:dyDescent="0.3">
      <c r="A6480">
        <v>6479</v>
      </c>
      <c r="B6480" t="s">
        <v>456</v>
      </c>
      <c r="C6480" s="2">
        <v>45350</v>
      </c>
      <c r="D6480" t="s">
        <v>19</v>
      </c>
      <c r="E6480" t="s">
        <v>30</v>
      </c>
      <c r="F6480" t="s">
        <v>27</v>
      </c>
      <c r="G6480">
        <v>9</v>
      </c>
      <c r="H6480">
        <v>279.12</v>
      </c>
      <c r="I6480">
        <v>0.26</v>
      </c>
      <c r="J6480">
        <v>1858.94</v>
      </c>
      <c r="K6480">
        <v>1106.0999999999999</v>
      </c>
      <c r="L6480">
        <v>752.84</v>
      </c>
      <c r="M6480" t="s">
        <v>17</v>
      </c>
      <c r="N6480" t="str">
        <f t="shared" si="101"/>
        <v>High</v>
      </c>
    </row>
    <row r="6481" spans="1:14" x14ac:dyDescent="0.3">
      <c r="A6481">
        <v>6480</v>
      </c>
      <c r="B6481" t="s">
        <v>4628</v>
      </c>
      <c r="C6481" s="2">
        <v>45609</v>
      </c>
      <c r="D6481" t="s">
        <v>19</v>
      </c>
      <c r="E6481" t="s">
        <v>33</v>
      </c>
      <c r="F6481" t="s">
        <v>27</v>
      </c>
      <c r="G6481">
        <v>10</v>
      </c>
      <c r="H6481">
        <v>342.44</v>
      </c>
      <c r="I6481">
        <v>0.08</v>
      </c>
      <c r="J6481">
        <v>3150.45</v>
      </c>
      <c r="K6481">
        <v>2415.91</v>
      </c>
      <c r="L6481">
        <v>734.54</v>
      </c>
      <c r="M6481" t="s">
        <v>28</v>
      </c>
      <c r="N6481" t="str">
        <f t="shared" si="101"/>
        <v>Low</v>
      </c>
    </row>
    <row r="6482" spans="1:14" x14ac:dyDescent="0.3">
      <c r="A6482">
        <v>6481</v>
      </c>
      <c r="B6482" t="s">
        <v>4629</v>
      </c>
      <c r="C6482" s="2">
        <v>45620</v>
      </c>
      <c r="D6482" t="s">
        <v>39</v>
      </c>
      <c r="E6482" t="s">
        <v>20</v>
      </c>
      <c r="F6482" t="s">
        <v>16</v>
      </c>
      <c r="G6482">
        <v>9</v>
      </c>
      <c r="H6482">
        <v>297.52999999999997</v>
      </c>
      <c r="I6482">
        <v>0.27</v>
      </c>
      <c r="J6482">
        <v>1954.77</v>
      </c>
      <c r="K6482">
        <v>1089.08</v>
      </c>
      <c r="L6482">
        <v>865.69</v>
      </c>
      <c r="M6482" t="s">
        <v>22</v>
      </c>
      <c r="N6482" t="str">
        <f t="shared" si="101"/>
        <v>High</v>
      </c>
    </row>
    <row r="6483" spans="1:14" x14ac:dyDescent="0.3">
      <c r="A6483">
        <v>6482</v>
      </c>
      <c r="B6483" t="s">
        <v>1136</v>
      </c>
      <c r="C6483" s="2">
        <v>45416</v>
      </c>
      <c r="D6483" t="s">
        <v>24</v>
      </c>
      <c r="E6483" t="s">
        <v>33</v>
      </c>
      <c r="F6483" t="s">
        <v>16</v>
      </c>
      <c r="G6483">
        <v>8</v>
      </c>
      <c r="H6483">
        <v>116.5</v>
      </c>
      <c r="I6483">
        <v>0.04</v>
      </c>
      <c r="J6483">
        <v>894.72</v>
      </c>
      <c r="K6483">
        <v>492.84</v>
      </c>
      <c r="L6483">
        <v>401.88</v>
      </c>
      <c r="M6483" t="s">
        <v>40</v>
      </c>
      <c r="N6483" t="str">
        <f t="shared" si="101"/>
        <v>Low</v>
      </c>
    </row>
    <row r="6484" spans="1:14" x14ac:dyDescent="0.3">
      <c r="A6484">
        <v>6483</v>
      </c>
      <c r="B6484" t="s">
        <v>4630</v>
      </c>
      <c r="C6484" s="2">
        <v>45330</v>
      </c>
      <c r="D6484" t="s">
        <v>24</v>
      </c>
      <c r="E6484" t="s">
        <v>25</v>
      </c>
      <c r="F6484" t="s">
        <v>21</v>
      </c>
      <c r="G6484">
        <v>6</v>
      </c>
      <c r="H6484">
        <v>29.31</v>
      </c>
      <c r="I6484">
        <v>0.16</v>
      </c>
      <c r="J6484">
        <v>147.72</v>
      </c>
      <c r="K6484">
        <v>92.76</v>
      </c>
      <c r="L6484">
        <v>54.96</v>
      </c>
      <c r="M6484" t="s">
        <v>22</v>
      </c>
      <c r="N6484" t="str">
        <f t="shared" si="101"/>
        <v>Medium</v>
      </c>
    </row>
    <row r="6485" spans="1:14" x14ac:dyDescent="0.3">
      <c r="A6485">
        <v>6484</v>
      </c>
      <c r="B6485" t="s">
        <v>4631</v>
      </c>
      <c r="C6485" s="2">
        <v>45352</v>
      </c>
      <c r="D6485" t="s">
        <v>24</v>
      </c>
      <c r="E6485" t="s">
        <v>20</v>
      </c>
      <c r="F6485" t="s">
        <v>27</v>
      </c>
      <c r="G6485">
        <v>2</v>
      </c>
      <c r="H6485">
        <v>107.43</v>
      </c>
      <c r="I6485">
        <v>0.06</v>
      </c>
      <c r="J6485">
        <v>201.97</v>
      </c>
      <c r="K6485">
        <v>125.72</v>
      </c>
      <c r="L6485">
        <v>76.25</v>
      </c>
      <c r="M6485" t="s">
        <v>28</v>
      </c>
      <c r="N6485" t="str">
        <f t="shared" si="101"/>
        <v>Low</v>
      </c>
    </row>
    <row r="6486" spans="1:14" x14ac:dyDescent="0.3">
      <c r="A6486">
        <v>6485</v>
      </c>
      <c r="B6486" t="s">
        <v>4632</v>
      </c>
      <c r="C6486" s="2">
        <v>45602</v>
      </c>
      <c r="D6486" t="s">
        <v>19</v>
      </c>
      <c r="E6486" t="s">
        <v>15</v>
      </c>
      <c r="F6486" t="s">
        <v>27</v>
      </c>
      <c r="G6486">
        <v>6</v>
      </c>
      <c r="H6486">
        <v>412.23</v>
      </c>
      <c r="I6486">
        <v>0.12</v>
      </c>
      <c r="J6486">
        <v>2176.5700000000002</v>
      </c>
      <c r="K6486">
        <v>1622.83</v>
      </c>
      <c r="L6486">
        <v>553.74</v>
      </c>
      <c r="M6486" t="s">
        <v>28</v>
      </c>
      <c r="N6486" t="str">
        <f t="shared" si="101"/>
        <v>Medium</v>
      </c>
    </row>
    <row r="6487" spans="1:14" x14ac:dyDescent="0.3">
      <c r="A6487">
        <v>6486</v>
      </c>
      <c r="B6487" t="s">
        <v>4119</v>
      </c>
      <c r="C6487" s="2">
        <v>45577</v>
      </c>
      <c r="D6487" t="s">
        <v>14</v>
      </c>
      <c r="E6487" t="s">
        <v>25</v>
      </c>
      <c r="F6487" t="s">
        <v>21</v>
      </c>
      <c r="G6487">
        <v>8</v>
      </c>
      <c r="H6487">
        <v>13.42</v>
      </c>
      <c r="I6487">
        <v>0.03</v>
      </c>
      <c r="J6487">
        <v>104.14</v>
      </c>
      <c r="K6487">
        <v>52.08</v>
      </c>
      <c r="L6487">
        <v>52.06</v>
      </c>
      <c r="M6487" t="s">
        <v>28</v>
      </c>
      <c r="N6487" t="str">
        <f t="shared" si="101"/>
        <v>Low</v>
      </c>
    </row>
    <row r="6488" spans="1:14" x14ac:dyDescent="0.3">
      <c r="A6488">
        <v>6487</v>
      </c>
      <c r="B6488" t="s">
        <v>4633</v>
      </c>
      <c r="C6488" s="2">
        <v>45552</v>
      </c>
      <c r="D6488" t="s">
        <v>14</v>
      </c>
      <c r="E6488" t="s">
        <v>20</v>
      </c>
      <c r="F6488" t="s">
        <v>21</v>
      </c>
      <c r="G6488">
        <v>1</v>
      </c>
      <c r="H6488">
        <v>62.06</v>
      </c>
      <c r="I6488">
        <v>0.22</v>
      </c>
      <c r="J6488">
        <v>48.41</v>
      </c>
      <c r="K6488">
        <v>36.74</v>
      </c>
      <c r="L6488">
        <v>11.67</v>
      </c>
      <c r="M6488" t="s">
        <v>40</v>
      </c>
      <c r="N6488" t="str">
        <f t="shared" si="101"/>
        <v>High</v>
      </c>
    </row>
    <row r="6489" spans="1:14" x14ac:dyDescent="0.3">
      <c r="A6489">
        <v>6488</v>
      </c>
      <c r="B6489" t="s">
        <v>4634</v>
      </c>
      <c r="C6489" s="2">
        <v>45476</v>
      </c>
      <c r="D6489" t="s">
        <v>39</v>
      </c>
      <c r="E6489" t="s">
        <v>30</v>
      </c>
      <c r="F6489" t="s">
        <v>21</v>
      </c>
      <c r="G6489">
        <v>7</v>
      </c>
      <c r="H6489">
        <v>73.84</v>
      </c>
      <c r="I6489">
        <v>0.28999999999999998</v>
      </c>
      <c r="J6489">
        <v>366.98</v>
      </c>
      <c r="K6489">
        <v>288.88</v>
      </c>
      <c r="L6489">
        <v>78.099999999999994</v>
      </c>
      <c r="M6489" t="s">
        <v>17</v>
      </c>
      <c r="N6489" t="str">
        <f t="shared" si="101"/>
        <v>High</v>
      </c>
    </row>
    <row r="6490" spans="1:14" x14ac:dyDescent="0.3">
      <c r="A6490">
        <v>6489</v>
      </c>
      <c r="B6490" t="s">
        <v>4635</v>
      </c>
      <c r="C6490" s="2">
        <v>45508</v>
      </c>
      <c r="D6490" t="s">
        <v>14</v>
      </c>
      <c r="E6490" t="s">
        <v>20</v>
      </c>
      <c r="F6490" t="s">
        <v>27</v>
      </c>
      <c r="G6490">
        <v>8</v>
      </c>
      <c r="H6490">
        <v>430.36</v>
      </c>
      <c r="I6490">
        <v>0.04</v>
      </c>
      <c r="J6490">
        <v>3305.16</v>
      </c>
      <c r="K6490">
        <v>1684.65</v>
      </c>
      <c r="L6490">
        <v>1620.51</v>
      </c>
      <c r="M6490" t="s">
        <v>28</v>
      </c>
      <c r="N6490" t="str">
        <f t="shared" si="101"/>
        <v>Low</v>
      </c>
    </row>
    <row r="6491" spans="1:14" x14ac:dyDescent="0.3">
      <c r="A6491">
        <v>6490</v>
      </c>
      <c r="B6491" t="s">
        <v>4043</v>
      </c>
      <c r="C6491" s="2">
        <v>45347</v>
      </c>
      <c r="D6491" t="s">
        <v>14</v>
      </c>
      <c r="E6491" t="s">
        <v>25</v>
      </c>
      <c r="F6491" t="s">
        <v>16</v>
      </c>
      <c r="G6491">
        <v>7</v>
      </c>
      <c r="H6491">
        <v>351.03</v>
      </c>
      <c r="I6491">
        <v>0.04</v>
      </c>
      <c r="J6491">
        <v>2358.92</v>
      </c>
      <c r="K6491">
        <v>1525.54</v>
      </c>
      <c r="L6491">
        <v>833.38</v>
      </c>
      <c r="M6491" t="s">
        <v>40</v>
      </c>
      <c r="N6491" t="str">
        <f t="shared" si="101"/>
        <v>Low</v>
      </c>
    </row>
    <row r="6492" spans="1:14" x14ac:dyDescent="0.3">
      <c r="A6492">
        <v>6491</v>
      </c>
      <c r="B6492" t="s">
        <v>850</v>
      </c>
      <c r="C6492" s="2">
        <v>45483</v>
      </c>
      <c r="D6492" t="s">
        <v>19</v>
      </c>
      <c r="E6492" t="s">
        <v>20</v>
      </c>
      <c r="F6492" t="s">
        <v>27</v>
      </c>
      <c r="G6492">
        <v>7</v>
      </c>
      <c r="H6492">
        <v>234.61</v>
      </c>
      <c r="I6492">
        <v>0.23</v>
      </c>
      <c r="J6492">
        <v>1264.55</v>
      </c>
      <c r="K6492">
        <v>715.21</v>
      </c>
      <c r="L6492">
        <v>549.34</v>
      </c>
      <c r="M6492" t="s">
        <v>46</v>
      </c>
      <c r="N6492" t="str">
        <f t="shared" si="101"/>
        <v>High</v>
      </c>
    </row>
    <row r="6493" spans="1:14" x14ac:dyDescent="0.3">
      <c r="A6493">
        <v>6492</v>
      </c>
      <c r="B6493" t="s">
        <v>4636</v>
      </c>
      <c r="C6493" s="2">
        <v>45598</v>
      </c>
      <c r="D6493" t="s">
        <v>24</v>
      </c>
      <c r="E6493" t="s">
        <v>33</v>
      </c>
      <c r="F6493" t="s">
        <v>27</v>
      </c>
      <c r="G6493">
        <v>3</v>
      </c>
      <c r="H6493">
        <v>87.53</v>
      </c>
      <c r="I6493">
        <v>0.21</v>
      </c>
      <c r="J6493">
        <v>207.45</v>
      </c>
      <c r="K6493">
        <v>154.57</v>
      </c>
      <c r="L6493">
        <v>52.88</v>
      </c>
      <c r="M6493" t="s">
        <v>22</v>
      </c>
      <c r="N6493" t="str">
        <f t="shared" si="101"/>
        <v>High</v>
      </c>
    </row>
    <row r="6494" spans="1:14" x14ac:dyDescent="0.3">
      <c r="A6494">
        <v>6493</v>
      </c>
      <c r="B6494" t="s">
        <v>4637</v>
      </c>
      <c r="C6494" s="2">
        <v>45584</v>
      </c>
      <c r="D6494" t="s">
        <v>24</v>
      </c>
      <c r="E6494" t="s">
        <v>33</v>
      </c>
      <c r="F6494" t="s">
        <v>16</v>
      </c>
      <c r="G6494">
        <v>7</v>
      </c>
      <c r="H6494">
        <v>63.8</v>
      </c>
      <c r="I6494">
        <v>0.1</v>
      </c>
      <c r="J6494">
        <v>401.94</v>
      </c>
      <c r="K6494">
        <v>290.62</v>
      </c>
      <c r="L6494">
        <v>111.32</v>
      </c>
      <c r="M6494" t="s">
        <v>40</v>
      </c>
      <c r="N6494" t="str">
        <f t="shared" si="101"/>
        <v>Low</v>
      </c>
    </row>
    <row r="6495" spans="1:14" x14ac:dyDescent="0.3">
      <c r="A6495">
        <v>6494</v>
      </c>
      <c r="B6495" t="s">
        <v>4638</v>
      </c>
      <c r="C6495" s="2">
        <v>45477</v>
      </c>
      <c r="D6495" t="s">
        <v>19</v>
      </c>
      <c r="E6495" t="s">
        <v>25</v>
      </c>
      <c r="F6495" t="s">
        <v>21</v>
      </c>
      <c r="G6495">
        <v>1</v>
      </c>
      <c r="H6495">
        <v>262.55</v>
      </c>
      <c r="I6495">
        <v>0.24</v>
      </c>
      <c r="J6495">
        <v>199.54</v>
      </c>
      <c r="K6495">
        <v>153.54</v>
      </c>
      <c r="L6495">
        <v>46</v>
      </c>
      <c r="M6495" t="s">
        <v>40</v>
      </c>
      <c r="N6495" t="str">
        <f t="shared" si="101"/>
        <v>High</v>
      </c>
    </row>
    <row r="6496" spans="1:14" x14ac:dyDescent="0.3">
      <c r="A6496">
        <v>6495</v>
      </c>
      <c r="B6496" t="s">
        <v>3547</v>
      </c>
      <c r="C6496" s="2">
        <v>45294</v>
      </c>
      <c r="D6496" t="s">
        <v>39</v>
      </c>
      <c r="E6496" t="s">
        <v>33</v>
      </c>
      <c r="F6496" t="s">
        <v>27</v>
      </c>
      <c r="G6496">
        <v>7</v>
      </c>
      <c r="H6496">
        <v>347.88</v>
      </c>
      <c r="I6496">
        <v>0.09</v>
      </c>
      <c r="J6496">
        <v>2216</v>
      </c>
      <c r="K6496">
        <v>1731.18</v>
      </c>
      <c r="L6496">
        <v>484.82</v>
      </c>
      <c r="M6496" t="s">
        <v>22</v>
      </c>
      <c r="N6496" t="str">
        <f t="shared" si="101"/>
        <v>Low</v>
      </c>
    </row>
    <row r="6497" spans="1:14" x14ac:dyDescent="0.3">
      <c r="A6497">
        <v>6496</v>
      </c>
      <c r="B6497" t="s">
        <v>313</v>
      </c>
      <c r="C6497" s="2">
        <v>45625</v>
      </c>
      <c r="D6497" t="s">
        <v>24</v>
      </c>
      <c r="E6497" t="s">
        <v>30</v>
      </c>
      <c r="F6497" t="s">
        <v>21</v>
      </c>
      <c r="G6497">
        <v>4</v>
      </c>
      <c r="H6497">
        <v>253.57</v>
      </c>
      <c r="I6497">
        <v>0.2</v>
      </c>
      <c r="J6497">
        <v>811.42</v>
      </c>
      <c r="K6497">
        <v>617.62</v>
      </c>
      <c r="L6497">
        <v>193.8</v>
      </c>
      <c r="M6497" t="s">
        <v>22</v>
      </c>
      <c r="N6497" t="str">
        <f t="shared" si="101"/>
        <v>Medium</v>
      </c>
    </row>
    <row r="6498" spans="1:14" x14ac:dyDescent="0.3">
      <c r="A6498">
        <v>6497</v>
      </c>
      <c r="B6498" t="s">
        <v>1361</v>
      </c>
      <c r="C6498" s="2">
        <v>45613</v>
      </c>
      <c r="D6498" t="s">
        <v>19</v>
      </c>
      <c r="E6498" t="s">
        <v>20</v>
      </c>
      <c r="F6498" t="s">
        <v>27</v>
      </c>
      <c r="G6498">
        <v>8</v>
      </c>
      <c r="H6498">
        <v>239.47</v>
      </c>
      <c r="I6498">
        <v>0.24</v>
      </c>
      <c r="J6498">
        <v>1455.98</v>
      </c>
      <c r="K6498">
        <v>1036.93</v>
      </c>
      <c r="L6498">
        <v>419.05</v>
      </c>
      <c r="M6498" t="s">
        <v>46</v>
      </c>
      <c r="N6498" t="str">
        <f t="shared" si="101"/>
        <v>High</v>
      </c>
    </row>
    <row r="6499" spans="1:14" x14ac:dyDescent="0.3">
      <c r="A6499">
        <v>6498</v>
      </c>
      <c r="B6499" t="s">
        <v>4639</v>
      </c>
      <c r="C6499" s="2">
        <v>45381</v>
      </c>
      <c r="D6499" t="s">
        <v>24</v>
      </c>
      <c r="E6499" t="s">
        <v>15</v>
      </c>
      <c r="F6499" t="s">
        <v>27</v>
      </c>
      <c r="G6499">
        <v>1</v>
      </c>
      <c r="H6499">
        <v>97.62</v>
      </c>
      <c r="I6499">
        <v>0.18</v>
      </c>
      <c r="J6499">
        <v>80.05</v>
      </c>
      <c r="K6499">
        <v>45.06</v>
      </c>
      <c r="L6499">
        <v>34.99</v>
      </c>
      <c r="M6499" t="s">
        <v>17</v>
      </c>
      <c r="N6499" t="str">
        <f t="shared" si="101"/>
        <v>Medium</v>
      </c>
    </row>
    <row r="6500" spans="1:14" x14ac:dyDescent="0.3">
      <c r="A6500">
        <v>6499</v>
      </c>
      <c r="B6500" t="s">
        <v>579</v>
      </c>
      <c r="C6500" s="2">
        <v>45443</v>
      </c>
      <c r="D6500" t="s">
        <v>24</v>
      </c>
      <c r="E6500" t="s">
        <v>33</v>
      </c>
      <c r="F6500" t="s">
        <v>16</v>
      </c>
      <c r="G6500">
        <v>9</v>
      </c>
      <c r="H6500">
        <v>428.38</v>
      </c>
      <c r="I6500">
        <v>0.05</v>
      </c>
      <c r="J6500">
        <v>3662.65</v>
      </c>
      <c r="K6500">
        <v>1871.58</v>
      </c>
      <c r="L6500">
        <v>1791.07</v>
      </c>
      <c r="M6500" t="s">
        <v>46</v>
      </c>
      <c r="N6500" t="str">
        <f t="shared" si="101"/>
        <v>Low</v>
      </c>
    </row>
    <row r="6501" spans="1:14" x14ac:dyDescent="0.3">
      <c r="A6501">
        <v>6500</v>
      </c>
      <c r="B6501" t="s">
        <v>4640</v>
      </c>
      <c r="C6501" s="2">
        <v>45608</v>
      </c>
      <c r="D6501" t="s">
        <v>39</v>
      </c>
      <c r="E6501" t="s">
        <v>15</v>
      </c>
      <c r="F6501" t="s">
        <v>21</v>
      </c>
      <c r="G6501">
        <v>6</v>
      </c>
      <c r="H6501">
        <v>27.21</v>
      </c>
      <c r="I6501">
        <v>0.1</v>
      </c>
      <c r="J6501">
        <v>146.93</v>
      </c>
      <c r="K6501">
        <v>102.83</v>
      </c>
      <c r="L6501">
        <v>44.1</v>
      </c>
      <c r="M6501" t="s">
        <v>28</v>
      </c>
      <c r="N6501" t="str">
        <f t="shared" si="101"/>
        <v>Low</v>
      </c>
    </row>
    <row r="6502" spans="1:14" x14ac:dyDescent="0.3">
      <c r="A6502">
        <v>6501</v>
      </c>
      <c r="B6502" t="s">
        <v>4641</v>
      </c>
      <c r="C6502" s="2">
        <v>45562</v>
      </c>
      <c r="D6502" t="s">
        <v>14</v>
      </c>
      <c r="E6502" t="s">
        <v>33</v>
      </c>
      <c r="F6502" t="s">
        <v>27</v>
      </c>
      <c r="G6502">
        <v>9</v>
      </c>
      <c r="H6502">
        <v>392.89</v>
      </c>
      <c r="I6502">
        <v>0.26</v>
      </c>
      <c r="J6502">
        <v>2616.65</v>
      </c>
      <c r="K6502">
        <v>1722.26</v>
      </c>
      <c r="L6502">
        <v>894.39</v>
      </c>
      <c r="M6502" t="s">
        <v>28</v>
      </c>
      <c r="N6502" t="str">
        <f t="shared" si="101"/>
        <v>High</v>
      </c>
    </row>
    <row r="6503" spans="1:14" x14ac:dyDescent="0.3">
      <c r="A6503">
        <v>6502</v>
      </c>
      <c r="B6503" t="s">
        <v>3561</v>
      </c>
      <c r="C6503" s="2">
        <v>45578</v>
      </c>
      <c r="D6503" t="s">
        <v>39</v>
      </c>
      <c r="E6503" t="s">
        <v>15</v>
      </c>
      <c r="F6503" t="s">
        <v>16</v>
      </c>
      <c r="G6503">
        <v>6</v>
      </c>
      <c r="H6503">
        <v>73.14</v>
      </c>
      <c r="I6503">
        <v>0.18</v>
      </c>
      <c r="J6503">
        <v>359.85</v>
      </c>
      <c r="K6503">
        <v>202.61</v>
      </c>
      <c r="L6503">
        <v>157.24</v>
      </c>
      <c r="M6503" t="s">
        <v>22</v>
      </c>
      <c r="N6503" t="str">
        <f t="shared" si="101"/>
        <v>Medium</v>
      </c>
    </row>
    <row r="6504" spans="1:14" x14ac:dyDescent="0.3">
      <c r="A6504">
        <v>6503</v>
      </c>
      <c r="B6504" t="s">
        <v>1468</v>
      </c>
      <c r="C6504" s="2">
        <v>45387</v>
      </c>
      <c r="D6504" t="s">
        <v>14</v>
      </c>
      <c r="E6504" t="s">
        <v>25</v>
      </c>
      <c r="F6504" t="s">
        <v>21</v>
      </c>
      <c r="G6504">
        <v>1</v>
      </c>
      <c r="H6504">
        <v>465.83</v>
      </c>
      <c r="I6504">
        <v>0.01</v>
      </c>
      <c r="J6504">
        <v>461.17</v>
      </c>
      <c r="K6504">
        <v>318.97000000000003</v>
      </c>
      <c r="L6504">
        <v>142.19999999999999</v>
      </c>
      <c r="M6504" t="s">
        <v>17</v>
      </c>
      <c r="N6504" t="str">
        <f t="shared" si="101"/>
        <v>Low</v>
      </c>
    </row>
    <row r="6505" spans="1:14" x14ac:dyDescent="0.3">
      <c r="A6505">
        <v>6504</v>
      </c>
      <c r="B6505" t="s">
        <v>2885</v>
      </c>
      <c r="C6505" s="2">
        <v>45476</v>
      </c>
      <c r="D6505" t="s">
        <v>19</v>
      </c>
      <c r="E6505" t="s">
        <v>20</v>
      </c>
      <c r="F6505" t="s">
        <v>27</v>
      </c>
      <c r="G6505">
        <v>6</v>
      </c>
      <c r="H6505">
        <v>284.68</v>
      </c>
      <c r="I6505">
        <v>0.27</v>
      </c>
      <c r="J6505">
        <v>1246.9000000000001</v>
      </c>
      <c r="K6505">
        <v>730.37</v>
      </c>
      <c r="L6505">
        <v>516.53</v>
      </c>
      <c r="M6505" t="s">
        <v>17</v>
      </c>
      <c r="N6505" t="str">
        <f t="shared" si="101"/>
        <v>High</v>
      </c>
    </row>
    <row r="6506" spans="1:14" x14ac:dyDescent="0.3">
      <c r="A6506">
        <v>6505</v>
      </c>
      <c r="B6506" t="s">
        <v>4642</v>
      </c>
      <c r="C6506" s="2">
        <v>45486</v>
      </c>
      <c r="D6506" t="s">
        <v>39</v>
      </c>
      <c r="E6506" t="s">
        <v>30</v>
      </c>
      <c r="F6506" t="s">
        <v>21</v>
      </c>
      <c r="G6506">
        <v>1</v>
      </c>
      <c r="H6506">
        <v>140.82</v>
      </c>
      <c r="I6506">
        <v>0.28000000000000003</v>
      </c>
      <c r="J6506">
        <v>101.39</v>
      </c>
      <c r="K6506">
        <v>61.03</v>
      </c>
      <c r="L6506">
        <v>40.36</v>
      </c>
      <c r="M6506" t="s">
        <v>40</v>
      </c>
      <c r="N6506" t="str">
        <f t="shared" si="101"/>
        <v>High</v>
      </c>
    </row>
    <row r="6507" spans="1:14" x14ac:dyDescent="0.3">
      <c r="A6507">
        <v>6506</v>
      </c>
      <c r="B6507" t="s">
        <v>3751</v>
      </c>
      <c r="C6507" s="2">
        <v>45569</v>
      </c>
      <c r="D6507" t="s">
        <v>14</v>
      </c>
      <c r="E6507" t="s">
        <v>25</v>
      </c>
      <c r="F6507" t="s">
        <v>16</v>
      </c>
      <c r="G6507">
        <v>7</v>
      </c>
      <c r="H6507">
        <v>366.72</v>
      </c>
      <c r="I6507">
        <v>0.19</v>
      </c>
      <c r="J6507">
        <v>2079.3000000000002</v>
      </c>
      <c r="K6507">
        <v>1276.1099999999999</v>
      </c>
      <c r="L6507">
        <v>803.19</v>
      </c>
      <c r="M6507" t="s">
        <v>28</v>
      </c>
      <c r="N6507" t="str">
        <f t="shared" si="101"/>
        <v>Medium</v>
      </c>
    </row>
    <row r="6508" spans="1:14" x14ac:dyDescent="0.3">
      <c r="A6508">
        <v>6507</v>
      </c>
      <c r="B6508" t="s">
        <v>2516</v>
      </c>
      <c r="C6508" s="2">
        <v>45322</v>
      </c>
      <c r="D6508" t="s">
        <v>24</v>
      </c>
      <c r="E6508" t="s">
        <v>15</v>
      </c>
      <c r="F6508" t="s">
        <v>16</v>
      </c>
      <c r="G6508">
        <v>6</v>
      </c>
      <c r="H6508">
        <v>154.55000000000001</v>
      </c>
      <c r="I6508">
        <v>0.16</v>
      </c>
      <c r="J6508">
        <v>778.93</v>
      </c>
      <c r="K6508">
        <v>428.47</v>
      </c>
      <c r="L6508">
        <v>350.46</v>
      </c>
      <c r="M6508" t="s">
        <v>40</v>
      </c>
      <c r="N6508" t="str">
        <f t="shared" si="101"/>
        <v>Medium</v>
      </c>
    </row>
    <row r="6509" spans="1:14" x14ac:dyDescent="0.3">
      <c r="A6509">
        <v>6508</v>
      </c>
      <c r="B6509" t="s">
        <v>4643</v>
      </c>
      <c r="C6509" s="2">
        <v>45351</v>
      </c>
      <c r="D6509" t="s">
        <v>24</v>
      </c>
      <c r="E6509" t="s">
        <v>25</v>
      </c>
      <c r="F6509" t="s">
        <v>16</v>
      </c>
      <c r="G6509">
        <v>3</v>
      </c>
      <c r="H6509">
        <v>390.74</v>
      </c>
      <c r="I6509">
        <v>0.08</v>
      </c>
      <c r="J6509">
        <v>1078.44</v>
      </c>
      <c r="K6509">
        <v>643.94000000000005</v>
      </c>
      <c r="L6509">
        <v>434.5</v>
      </c>
      <c r="M6509" t="s">
        <v>40</v>
      </c>
      <c r="N6509" t="str">
        <f t="shared" si="101"/>
        <v>Low</v>
      </c>
    </row>
    <row r="6510" spans="1:14" x14ac:dyDescent="0.3">
      <c r="A6510">
        <v>6509</v>
      </c>
      <c r="B6510" t="s">
        <v>4348</v>
      </c>
      <c r="C6510" s="2">
        <v>45334</v>
      </c>
      <c r="D6510" t="s">
        <v>39</v>
      </c>
      <c r="E6510" t="s">
        <v>30</v>
      </c>
      <c r="F6510" t="s">
        <v>21</v>
      </c>
      <c r="G6510">
        <v>4</v>
      </c>
      <c r="H6510">
        <v>202.55</v>
      </c>
      <c r="I6510">
        <v>0.04</v>
      </c>
      <c r="J6510">
        <v>777.79</v>
      </c>
      <c r="K6510">
        <v>516.75</v>
      </c>
      <c r="L6510">
        <v>261.04000000000002</v>
      </c>
      <c r="M6510" t="s">
        <v>40</v>
      </c>
      <c r="N6510" t="str">
        <f t="shared" si="101"/>
        <v>Low</v>
      </c>
    </row>
    <row r="6511" spans="1:14" x14ac:dyDescent="0.3">
      <c r="A6511">
        <v>6510</v>
      </c>
      <c r="B6511" t="s">
        <v>4644</v>
      </c>
      <c r="C6511" s="2">
        <v>45420</v>
      </c>
      <c r="D6511" t="s">
        <v>39</v>
      </c>
      <c r="E6511" t="s">
        <v>20</v>
      </c>
      <c r="F6511" t="s">
        <v>21</v>
      </c>
      <c r="G6511">
        <v>3</v>
      </c>
      <c r="H6511">
        <v>420.22</v>
      </c>
      <c r="I6511">
        <v>0.13</v>
      </c>
      <c r="J6511">
        <v>1096.77</v>
      </c>
      <c r="K6511">
        <v>867.99</v>
      </c>
      <c r="L6511">
        <v>228.78</v>
      </c>
      <c r="M6511" t="s">
        <v>17</v>
      </c>
      <c r="N6511" t="str">
        <f t="shared" si="101"/>
        <v>Medium</v>
      </c>
    </row>
    <row r="6512" spans="1:14" x14ac:dyDescent="0.3">
      <c r="A6512">
        <v>6511</v>
      </c>
      <c r="B6512" t="s">
        <v>363</v>
      </c>
      <c r="C6512" s="2">
        <v>45358</v>
      </c>
      <c r="D6512" t="s">
        <v>19</v>
      </c>
      <c r="E6512" t="s">
        <v>20</v>
      </c>
      <c r="F6512" t="s">
        <v>21</v>
      </c>
      <c r="G6512">
        <v>5</v>
      </c>
      <c r="H6512">
        <v>480.63</v>
      </c>
      <c r="I6512">
        <v>0.01</v>
      </c>
      <c r="J6512">
        <v>2379.12</v>
      </c>
      <c r="K6512">
        <v>1199.1500000000001</v>
      </c>
      <c r="L6512">
        <v>1179.97</v>
      </c>
      <c r="M6512" t="s">
        <v>28</v>
      </c>
      <c r="N6512" t="str">
        <f t="shared" si="101"/>
        <v>Low</v>
      </c>
    </row>
    <row r="6513" spans="1:14" x14ac:dyDescent="0.3">
      <c r="A6513">
        <v>6512</v>
      </c>
      <c r="B6513" t="s">
        <v>4645</v>
      </c>
      <c r="C6513" s="2">
        <v>45500</v>
      </c>
      <c r="D6513" t="s">
        <v>19</v>
      </c>
      <c r="E6513" t="s">
        <v>30</v>
      </c>
      <c r="F6513" t="s">
        <v>16</v>
      </c>
      <c r="G6513">
        <v>8</v>
      </c>
      <c r="H6513">
        <v>247.94</v>
      </c>
      <c r="I6513">
        <v>0.15</v>
      </c>
      <c r="J6513">
        <v>1685.99</v>
      </c>
      <c r="K6513">
        <v>1203.8900000000001</v>
      </c>
      <c r="L6513">
        <v>482.1</v>
      </c>
      <c r="M6513" t="s">
        <v>22</v>
      </c>
      <c r="N6513" t="str">
        <f t="shared" si="101"/>
        <v>Medium</v>
      </c>
    </row>
    <row r="6514" spans="1:14" x14ac:dyDescent="0.3">
      <c r="A6514">
        <v>6513</v>
      </c>
      <c r="B6514" t="s">
        <v>4058</v>
      </c>
      <c r="C6514" s="2">
        <v>45467</v>
      </c>
      <c r="D6514" t="s">
        <v>19</v>
      </c>
      <c r="E6514" t="s">
        <v>20</v>
      </c>
      <c r="F6514" t="s">
        <v>21</v>
      </c>
      <c r="G6514">
        <v>6</v>
      </c>
      <c r="H6514">
        <v>124.82</v>
      </c>
      <c r="I6514">
        <v>0.17</v>
      </c>
      <c r="J6514">
        <v>621.6</v>
      </c>
      <c r="K6514">
        <v>442.64</v>
      </c>
      <c r="L6514">
        <v>178.96</v>
      </c>
      <c r="M6514" t="s">
        <v>40</v>
      </c>
      <c r="N6514" t="str">
        <f t="shared" si="101"/>
        <v>Medium</v>
      </c>
    </row>
    <row r="6515" spans="1:14" x14ac:dyDescent="0.3">
      <c r="A6515">
        <v>6514</v>
      </c>
      <c r="B6515" t="s">
        <v>4646</v>
      </c>
      <c r="C6515" s="2">
        <v>45593</v>
      </c>
      <c r="D6515" t="s">
        <v>24</v>
      </c>
      <c r="E6515" t="s">
        <v>30</v>
      </c>
      <c r="F6515" t="s">
        <v>16</v>
      </c>
      <c r="G6515">
        <v>2</v>
      </c>
      <c r="H6515">
        <v>337.98</v>
      </c>
      <c r="I6515">
        <v>0.25</v>
      </c>
      <c r="J6515">
        <v>506.97</v>
      </c>
      <c r="K6515">
        <v>338.67</v>
      </c>
      <c r="L6515">
        <v>168.3</v>
      </c>
      <c r="M6515" t="s">
        <v>17</v>
      </c>
      <c r="N6515" t="str">
        <f t="shared" si="101"/>
        <v>High</v>
      </c>
    </row>
    <row r="6516" spans="1:14" x14ac:dyDescent="0.3">
      <c r="A6516">
        <v>6515</v>
      </c>
      <c r="B6516" t="s">
        <v>3638</v>
      </c>
      <c r="C6516" s="2">
        <v>45532</v>
      </c>
      <c r="D6516" t="s">
        <v>19</v>
      </c>
      <c r="E6516" t="s">
        <v>20</v>
      </c>
      <c r="F6516" t="s">
        <v>27</v>
      </c>
      <c r="G6516">
        <v>10</v>
      </c>
      <c r="H6516">
        <v>345.53</v>
      </c>
      <c r="I6516">
        <v>0.04</v>
      </c>
      <c r="J6516">
        <v>3317.09</v>
      </c>
      <c r="K6516">
        <v>2474.56</v>
      </c>
      <c r="L6516">
        <v>842.53</v>
      </c>
      <c r="M6516" t="s">
        <v>46</v>
      </c>
      <c r="N6516" t="str">
        <f t="shared" si="101"/>
        <v>Low</v>
      </c>
    </row>
    <row r="6517" spans="1:14" x14ac:dyDescent="0.3">
      <c r="A6517">
        <v>6516</v>
      </c>
      <c r="B6517" t="s">
        <v>2852</v>
      </c>
      <c r="C6517" s="2">
        <v>45354</v>
      </c>
      <c r="D6517" t="s">
        <v>14</v>
      </c>
      <c r="E6517" t="s">
        <v>20</v>
      </c>
      <c r="F6517" t="s">
        <v>27</v>
      </c>
      <c r="G6517">
        <v>3</v>
      </c>
      <c r="H6517">
        <v>70.84</v>
      </c>
      <c r="I6517">
        <v>0.3</v>
      </c>
      <c r="J6517">
        <v>148.76</v>
      </c>
      <c r="K6517">
        <v>109.21</v>
      </c>
      <c r="L6517">
        <v>39.549999999999997</v>
      </c>
      <c r="M6517" t="s">
        <v>17</v>
      </c>
      <c r="N6517" t="str">
        <f t="shared" si="101"/>
        <v>High</v>
      </c>
    </row>
    <row r="6518" spans="1:14" x14ac:dyDescent="0.3">
      <c r="A6518">
        <v>6517</v>
      </c>
      <c r="B6518" t="s">
        <v>4647</v>
      </c>
      <c r="C6518" s="2">
        <v>45472</v>
      </c>
      <c r="D6518" t="s">
        <v>14</v>
      </c>
      <c r="E6518" t="s">
        <v>33</v>
      </c>
      <c r="F6518" t="s">
        <v>16</v>
      </c>
      <c r="G6518">
        <v>4</v>
      </c>
      <c r="H6518">
        <v>159.80000000000001</v>
      </c>
      <c r="I6518">
        <v>0.16</v>
      </c>
      <c r="J6518">
        <v>536.92999999999995</v>
      </c>
      <c r="K6518">
        <v>306.73</v>
      </c>
      <c r="L6518">
        <v>230.2</v>
      </c>
      <c r="M6518" t="s">
        <v>46</v>
      </c>
      <c r="N6518" t="str">
        <f t="shared" si="101"/>
        <v>Medium</v>
      </c>
    </row>
    <row r="6519" spans="1:14" x14ac:dyDescent="0.3">
      <c r="A6519">
        <v>6518</v>
      </c>
      <c r="B6519" t="s">
        <v>4648</v>
      </c>
      <c r="C6519" s="2">
        <v>45334</v>
      </c>
      <c r="D6519" t="s">
        <v>14</v>
      </c>
      <c r="E6519" t="s">
        <v>25</v>
      </c>
      <c r="F6519" t="s">
        <v>16</v>
      </c>
      <c r="G6519">
        <v>9</v>
      </c>
      <c r="H6519">
        <v>431.57</v>
      </c>
      <c r="I6519">
        <v>0.1</v>
      </c>
      <c r="J6519">
        <v>3495.72</v>
      </c>
      <c r="K6519">
        <v>2740.49</v>
      </c>
      <c r="L6519">
        <v>755.23</v>
      </c>
      <c r="M6519" t="s">
        <v>28</v>
      </c>
      <c r="N6519" t="str">
        <f t="shared" si="101"/>
        <v>Low</v>
      </c>
    </row>
    <row r="6520" spans="1:14" x14ac:dyDescent="0.3">
      <c r="A6520">
        <v>6519</v>
      </c>
      <c r="B6520" t="s">
        <v>4649</v>
      </c>
      <c r="C6520" s="2">
        <v>45580</v>
      </c>
      <c r="D6520" t="s">
        <v>39</v>
      </c>
      <c r="E6520" t="s">
        <v>30</v>
      </c>
      <c r="F6520" t="s">
        <v>16</v>
      </c>
      <c r="G6520">
        <v>5</v>
      </c>
      <c r="H6520">
        <v>334.51</v>
      </c>
      <c r="I6520">
        <v>0.28000000000000003</v>
      </c>
      <c r="J6520">
        <v>1204.24</v>
      </c>
      <c r="K6520">
        <v>671.55</v>
      </c>
      <c r="L6520">
        <v>532.69000000000005</v>
      </c>
      <c r="M6520" t="s">
        <v>46</v>
      </c>
      <c r="N6520" t="str">
        <f t="shared" si="101"/>
        <v>High</v>
      </c>
    </row>
    <row r="6521" spans="1:14" x14ac:dyDescent="0.3">
      <c r="A6521">
        <v>6520</v>
      </c>
      <c r="B6521" t="s">
        <v>4650</v>
      </c>
      <c r="C6521" s="2">
        <v>45510</v>
      </c>
      <c r="D6521" t="s">
        <v>14</v>
      </c>
      <c r="E6521" t="s">
        <v>25</v>
      </c>
      <c r="F6521" t="s">
        <v>16</v>
      </c>
      <c r="G6521">
        <v>3</v>
      </c>
      <c r="H6521">
        <v>344.53</v>
      </c>
      <c r="I6521">
        <v>0.11</v>
      </c>
      <c r="J6521">
        <v>919.9</v>
      </c>
      <c r="K6521">
        <v>574.6</v>
      </c>
      <c r="L6521">
        <v>345.3</v>
      </c>
      <c r="M6521" t="s">
        <v>46</v>
      </c>
      <c r="N6521" t="str">
        <f t="shared" si="101"/>
        <v>Medium</v>
      </c>
    </row>
    <row r="6522" spans="1:14" x14ac:dyDescent="0.3">
      <c r="A6522">
        <v>6521</v>
      </c>
      <c r="B6522" t="s">
        <v>3925</v>
      </c>
      <c r="C6522" s="2">
        <v>45424</v>
      </c>
      <c r="D6522" t="s">
        <v>39</v>
      </c>
      <c r="E6522" t="s">
        <v>30</v>
      </c>
      <c r="F6522" t="s">
        <v>27</v>
      </c>
      <c r="G6522">
        <v>3</v>
      </c>
      <c r="H6522">
        <v>101.26</v>
      </c>
      <c r="I6522">
        <v>0.25</v>
      </c>
      <c r="J6522">
        <v>227.84</v>
      </c>
      <c r="K6522">
        <v>156.94</v>
      </c>
      <c r="L6522">
        <v>70.900000000000006</v>
      </c>
      <c r="M6522" t="s">
        <v>40</v>
      </c>
      <c r="N6522" t="str">
        <f t="shared" si="101"/>
        <v>High</v>
      </c>
    </row>
    <row r="6523" spans="1:14" x14ac:dyDescent="0.3">
      <c r="A6523">
        <v>6522</v>
      </c>
      <c r="B6523" t="s">
        <v>3692</v>
      </c>
      <c r="C6523" s="2">
        <v>45494</v>
      </c>
      <c r="D6523" t="s">
        <v>39</v>
      </c>
      <c r="E6523" t="s">
        <v>15</v>
      </c>
      <c r="F6523" t="s">
        <v>16</v>
      </c>
      <c r="G6523">
        <v>2</v>
      </c>
      <c r="H6523">
        <v>287.89999999999998</v>
      </c>
      <c r="I6523">
        <v>0.02</v>
      </c>
      <c r="J6523">
        <v>564.28</v>
      </c>
      <c r="K6523">
        <v>394.67</v>
      </c>
      <c r="L6523">
        <v>169.61</v>
      </c>
      <c r="M6523" t="s">
        <v>22</v>
      </c>
      <c r="N6523" t="str">
        <f t="shared" si="101"/>
        <v>Low</v>
      </c>
    </row>
    <row r="6524" spans="1:14" x14ac:dyDescent="0.3">
      <c r="A6524">
        <v>6523</v>
      </c>
      <c r="B6524" t="s">
        <v>1395</v>
      </c>
      <c r="C6524" s="2">
        <v>45344</v>
      </c>
      <c r="D6524" t="s">
        <v>24</v>
      </c>
      <c r="E6524" t="s">
        <v>25</v>
      </c>
      <c r="F6524" t="s">
        <v>16</v>
      </c>
      <c r="G6524">
        <v>6</v>
      </c>
      <c r="H6524">
        <v>382.25</v>
      </c>
      <c r="I6524">
        <v>0.1</v>
      </c>
      <c r="J6524">
        <v>2064.15</v>
      </c>
      <c r="K6524">
        <v>1314.86</v>
      </c>
      <c r="L6524">
        <v>749.29</v>
      </c>
      <c r="M6524" t="s">
        <v>28</v>
      </c>
      <c r="N6524" t="str">
        <f t="shared" si="101"/>
        <v>Low</v>
      </c>
    </row>
    <row r="6525" spans="1:14" x14ac:dyDescent="0.3">
      <c r="A6525">
        <v>6524</v>
      </c>
      <c r="B6525" t="s">
        <v>2698</v>
      </c>
      <c r="C6525" s="2">
        <v>45374</v>
      </c>
      <c r="D6525" t="s">
        <v>24</v>
      </c>
      <c r="E6525" t="s">
        <v>33</v>
      </c>
      <c r="F6525" t="s">
        <v>27</v>
      </c>
      <c r="G6525">
        <v>4</v>
      </c>
      <c r="H6525">
        <v>439.09</v>
      </c>
      <c r="I6525">
        <v>0.26</v>
      </c>
      <c r="J6525">
        <v>1299.71</v>
      </c>
      <c r="K6525">
        <v>1017.77</v>
      </c>
      <c r="L6525">
        <v>281.94</v>
      </c>
      <c r="M6525" t="s">
        <v>28</v>
      </c>
      <c r="N6525" t="str">
        <f t="shared" si="101"/>
        <v>High</v>
      </c>
    </row>
    <row r="6526" spans="1:14" x14ac:dyDescent="0.3">
      <c r="A6526">
        <v>6525</v>
      </c>
      <c r="B6526" t="s">
        <v>789</v>
      </c>
      <c r="C6526" s="2">
        <v>45402</v>
      </c>
      <c r="D6526" t="s">
        <v>19</v>
      </c>
      <c r="E6526" t="s">
        <v>20</v>
      </c>
      <c r="F6526" t="s">
        <v>27</v>
      </c>
      <c r="G6526">
        <v>6</v>
      </c>
      <c r="H6526">
        <v>417.05</v>
      </c>
      <c r="I6526">
        <v>0.02</v>
      </c>
      <c r="J6526">
        <v>2452.25</v>
      </c>
      <c r="K6526">
        <v>1879.48</v>
      </c>
      <c r="L6526">
        <v>572.77</v>
      </c>
      <c r="M6526" t="s">
        <v>22</v>
      </c>
      <c r="N6526" t="str">
        <f t="shared" si="101"/>
        <v>Low</v>
      </c>
    </row>
    <row r="6527" spans="1:14" x14ac:dyDescent="0.3">
      <c r="A6527">
        <v>6526</v>
      </c>
      <c r="B6527" t="s">
        <v>2047</v>
      </c>
      <c r="C6527" s="2">
        <v>45558</v>
      </c>
      <c r="D6527" t="s">
        <v>14</v>
      </c>
      <c r="E6527" t="s">
        <v>20</v>
      </c>
      <c r="F6527" t="s">
        <v>27</v>
      </c>
      <c r="G6527">
        <v>4</v>
      </c>
      <c r="H6527">
        <v>87.69</v>
      </c>
      <c r="I6527">
        <v>0.28000000000000003</v>
      </c>
      <c r="J6527">
        <v>252.55</v>
      </c>
      <c r="K6527">
        <v>146.88</v>
      </c>
      <c r="L6527">
        <v>105.67</v>
      </c>
      <c r="M6527" t="s">
        <v>40</v>
      </c>
      <c r="N6527" t="str">
        <f t="shared" si="101"/>
        <v>High</v>
      </c>
    </row>
    <row r="6528" spans="1:14" x14ac:dyDescent="0.3">
      <c r="A6528">
        <v>6527</v>
      </c>
      <c r="B6528" t="s">
        <v>3521</v>
      </c>
      <c r="C6528" s="2">
        <v>45377</v>
      </c>
      <c r="D6528" t="s">
        <v>24</v>
      </c>
      <c r="E6528" t="s">
        <v>25</v>
      </c>
      <c r="F6528" t="s">
        <v>21</v>
      </c>
      <c r="G6528">
        <v>10</v>
      </c>
      <c r="H6528">
        <v>200.62</v>
      </c>
      <c r="I6528">
        <v>0.04</v>
      </c>
      <c r="J6528">
        <v>1925.95</v>
      </c>
      <c r="K6528">
        <v>1026.56</v>
      </c>
      <c r="L6528">
        <v>899.39</v>
      </c>
      <c r="M6528" t="s">
        <v>40</v>
      </c>
      <c r="N6528" t="str">
        <f t="shared" si="101"/>
        <v>Low</v>
      </c>
    </row>
    <row r="6529" spans="1:14" x14ac:dyDescent="0.3">
      <c r="A6529">
        <v>6528</v>
      </c>
      <c r="B6529" t="s">
        <v>4651</v>
      </c>
      <c r="C6529" s="2">
        <v>45292</v>
      </c>
      <c r="D6529" t="s">
        <v>39</v>
      </c>
      <c r="E6529" t="s">
        <v>33</v>
      </c>
      <c r="F6529" t="s">
        <v>21</v>
      </c>
      <c r="G6529">
        <v>4</v>
      </c>
      <c r="H6529">
        <v>480.2</v>
      </c>
      <c r="I6529">
        <v>0.01</v>
      </c>
      <c r="J6529">
        <v>1901.59</v>
      </c>
      <c r="K6529">
        <v>1343.16</v>
      </c>
      <c r="L6529">
        <v>558.42999999999995</v>
      </c>
      <c r="M6529" t="s">
        <v>22</v>
      </c>
      <c r="N6529" t="str">
        <f t="shared" si="101"/>
        <v>Low</v>
      </c>
    </row>
    <row r="6530" spans="1:14" x14ac:dyDescent="0.3">
      <c r="A6530">
        <v>6529</v>
      </c>
      <c r="B6530" t="s">
        <v>4652</v>
      </c>
      <c r="C6530" s="2">
        <v>45546</v>
      </c>
      <c r="D6530" t="s">
        <v>19</v>
      </c>
      <c r="E6530" t="s">
        <v>20</v>
      </c>
      <c r="F6530" t="s">
        <v>16</v>
      </c>
      <c r="G6530">
        <v>8</v>
      </c>
      <c r="H6530">
        <v>441.5</v>
      </c>
      <c r="I6530">
        <v>0.25</v>
      </c>
      <c r="J6530">
        <v>2649</v>
      </c>
      <c r="K6530">
        <v>1844.02</v>
      </c>
      <c r="L6530">
        <v>804.98</v>
      </c>
      <c r="M6530" t="s">
        <v>22</v>
      </c>
      <c r="N6530" t="str">
        <f t="shared" si="101"/>
        <v>High</v>
      </c>
    </row>
    <row r="6531" spans="1:14" x14ac:dyDescent="0.3">
      <c r="A6531">
        <v>6530</v>
      </c>
      <c r="B6531" t="s">
        <v>2062</v>
      </c>
      <c r="C6531" s="2">
        <v>45570</v>
      </c>
      <c r="D6531" t="s">
        <v>19</v>
      </c>
      <c r="E6531" t="s">
        <v>20</v>
      </c>
      <c r="F6531" t="s">
        <v>21</v>
      </c>
      <c r="G6531">
        <v>8</v>
      </c>
      <c r="H6531">
        <v>417.95</v>
      </c>
      <c r="I6531">
        <v>0.05</v>
      </c>
      <c r="J6531">
        <v>3176.42</v>
      </c>
      <c r="K6531">
        <v>1939.31</v>
      </c>
      <c r="L6531">
        <v>1237.1099999999999</v>
      </c>
      <c r="M6531" t="s">
        <v>17</v>
      </c>
      <c r="N6531" t="str">
        <f t="shared" ref="N6531:N6594" si="102">_xlfn.IFS(I6531=0,"No Discount",I6531&gt;=0.21,"High",I6531&gt;=0.11,"Medium",I6531&gt;=0.01,"Low")</f>
        <v>Low</v>
      </c>
    </row>
    <row r="6532" spans="1:14" x14ac:dyDescent="0.3">
      <c r="A6532">
        <v>6531</v>
      </c>
      <c r="B6532" t="s">
        <v>512</v>
      </c>
      <c r="C6532" s="2">
        <v>45376</v>
      </c>
      <c r="D6532" t="s">
        <v>24</v>
      </c>
      <c r="E6532" t="s">
        <v>25</v>
      </c>
      <c r="F6532" t="s">
        <v>21</v>
      </c>
      <c r="G6532">
        <v>1</v>
      </c>
      <c r="H6532">
        <v>259.25</v>
      </c>
      <c r="I6532">
        <v>0.12</v>
      </c>
      <c r="J6532">
        <v>228.14</v>
      </c>
      <c r="K6532">
        <v>161.71</v>
      </c>
      <c r="L6532">
        <v>66.430000000000007</v>
      </c>
      <c r="M6532" t="s">
        <v>28</v>
      </c>
      <c r="N6532" t="str">
        <f t="shared" si="102"/>
        <v>Medium</v>
      </c>
    </row>
    <row r="6533" spans="1:14" x14ac:dyDescent="0.3">
      <c r="A6533">
        <v>6532</v>
      </c>
      <c r="B6533" t="s">
        <v>4653</v>
      </c>
      <c r="C6533" s="2">
        <v>45295</v>
      </c>
      <c r="D6533" t="s">
        <v>24</v>
      </c>
      <c r="E6533" t="s">
        <v>15</v>
      </c>
      <c r="F6533" t="s">
        <v>16</v>
      </c>
      <c r="G6533">
        <v>10</v>
      </c>
      <c r="H6533">
        <v>82.03</v>
      </c>
      <c r="I6533">
        <v>0.24</v>
      </c>
      <c r="J6533">
        <v>623.42999999999995</v>
      </c>
      <c r="K6533">
        <v>488.52</v>
      </c>
      <c r="L6533">
        <v>134.91</v>
      </c>
      <c r="M6533" t="s">
        <v>46</v>
      </c>
      <c r="N6533" t="str">
        <f t="shared" si="102"/>
        <v>High</v>
      </c>
    </row>
    <row r="6534" spans="1:14" x14ac:dyDescent="0.3">
      <c r="A6534">
        <v>6533</v>
      </c>
      <c r="B6534" t="s">
        <v>4654</v>
      </c>
      <c r="C6534" s="2">
        <v>45389</v>
      </c>
      <c r="D6534" t="s">
        <v>24</v>
      </c>
      <c r="E6534" t="s">
        <v>33</v>
      </c>
      <c r="F6534" t="s">
        <v>16</v>
      </c>
      <c r="G6534">
        <v>8</v>
      </c>
      <c r="H6534">
        <v>352.79</v>
      </c>
      <c r="I6534">
        <v>0.06</v>
      </c>
      <c r="J6534">
        <v>2652.98</v>
      </c>
      <c r="K6534">
        <v>1778.04</v>
      </c>
      <c r="L6534">
        <v>874.94</v>
      </c>
      <c r="M6534" t="s">
        <v>40</v>
      </c>
      <c r="N6534" t="str">
        <f t="shared" si="102"/>
        <v>Low</v>
      </c>
    </row>
    <row r="6535" spans="1:14" x14ac:dyDescent="0.3">
      <c r="A6535">
        <v>6534</v>
      </c>
      <c r="B6535" t="s">
        <v>1559</v>
      </c>
      <c r="C6535" s="2">
        <v>45560</v>
      </c>
      <c r="D6535" t="s">
        <v>39</v>
      </c>
      <c r="E6535" t="s">
        <v>30</v>
      </c>
      <c r="F6535" t="s">
        <v>27</v>
      </c>
      <c r="G6535">
        <v>2</v>
      </c>
      <c r="H6535">
        <v>498.97</v>
      </c>
      <c r="I6535">
        <v>0.04</v>
      </c>
      <c r="J6535">
        <v>958.02</v>
      </c>
      <c r="K6535">
        <v>692.8</v>
      </c>
      <c r="L6535">
        <v>265.22000000000003</v>
      </c>
      <c r="M6535" t="s">
        <v>46</v>
      </c>
      <c r="N6535" t="str">
        <f t="shared" si="102"/>
        <v>Low</v>
      </c>
    </row>
    <row r="6536" spans="1:14" x14ac:dyDescent="0.3">
      <c r="A6536">
        <v>6535</v>
      </c>
      <c r="B6536" t="s">
        <v>4362</v>
      </c>
      <c r="C6536" s="2">
        <v>45603</v>
      </c>
      <c r="D6536" t="s">
        <v>39</v>
      </c>
      <c r="E6536" t="s">
        <v>25</v>
      </c>
      <c r="F6536" t="s">
        <v>27</v>
      </c>
      <c r="G6536">
        <v>7</v>
      </c>
      <c r="H6536">
        <v>31.25</v>
      </c>
      <c r="I6536">
        <v>0.17</v>
      </c>
      <c r="J6536">
        <v>181.56</v>
      </c>
      <c r="K6536">
        <v>119.78</v>
      </c>
      <c r="L6536">
        <v>61.78</v>
      </c>
      <c r="M6536" t="s">
        <v>40</v>
      </c>
      <c r="N6536" t="str">
        <f t="shared" si="102"/>
        <v>Medium</v>
      </c>
    </row>
    <row r="6537" spans="1:14" x14ac:dyDescent="0.3">
      <c r="A6537">
        <v>6536</v>
      </c>
      <c r="B6537" t="s">
        <v>4655</v>
      </c>
      <c r="C6537" s="2">
        <v>45492</v>
      </c>
      <c r="D6537" t="s">
        <v>39</v>
      </c>
      <c r="E6537" t="s">
        <v>30</v>
      </c>
      <c r="F6537" t="s">
        <v>27</v>
      </c>
      <c r="G6537">
        <v>9</v>
      </c>
      <c r="H6537">
        <v>472.77</v>
      </c>
      <c r="I6537">
        <v>0.09</v>
      </c>
      <c r="J6537">
        <v>3871.99</v>
      </c>
      <c r="K6537">
        <v>2245.04</v>
      </c>
      <c r="L6537">
        <v>1626.95</v>
      </c>
      <c r="M6537" t="s">
        <v>22</v>
      </c>
      <c r="N6537" t="str">
        <f t="shared" si="102"/>
        <v>Low</v>
      </c>
    </row>
    <row r="6538" spans="1:14" x14ac:dyDescent="0.3">
      <c r="A6538">
        <v>6537</v>
      </c>
      <c r="B6538" t="s">
        <v>1446</v>
      </c>
      <c r="C6538" s="2">
        <v>45537</v>
      </c>
      <c r="D6538" t="s">
        <v>19</v>
      </c>
      <c r="E6538" t="s">
        <v>15</v>
      </c>
      <c r="F6538" t="s">
        <v>16</v>
      </c>
      <c r="G6538">
        <v>3</v>
      </c>
      <c r="H6538">
        <v>391.22</v>
      </c>
      <c r="I6538">
        <v>0.26</v>
      </c>
      <c r="J6538">
        <v>868.51</v>
      </c>
      <c r="K6538">
        <v>524.35</v>
      </c>
      <c r="L6538">
        <v>344.16</v>
      </c>
      <c r="M6538" t="s">
        <v>22</v>
      </c>
      <c r="N6538" t="str">
        <f t="shared" si="102"/>
        <v>High</v>
      </c>
    </row>
    <row r="6539" spans="1:14" x14ac:dyDescent="0.3">
      <c r="A6539">
        <v>6538</v>
      </c>
      <c r="B6539" t="s">
        <v>4656</v>
      </c>
      <c r="C6539" s="2">
        <v>45644</v>
      </c>
      <c r="D6539" t="s">
        <v>14</v>
      </c>
      <c r="E6539" t="s">
        <v>15</v>
      </c>
      <c r="F6539" t="s">
        <v>27</v>
      </c>
      <c r="G6539">
        <v>1</v>
      </c>
      <c r="H6539">
        <v>365.23</v>
      </c>
      <c r="I6539">
        <v>0.25</v>
      </c>
      <c r="J6539">
        <v>273.92</v>
      </c>
      <c r="K6539">
        <v>143.63999999999999</v>
      </c>
      <c r="L6539">
        <v>130.28</v>
      </c>
      <c r="M6539" t="s">
        <v>28</v>
      </c>
      <c r="N6539" t="str">
        <f t="shared" si="102"/>
        <v>High</v>
      </c>
    </row>
    <row r="6540" spans="1:14" x14ac:dyDescent="0.3">
      <c r="A6540">
        <v>6539</v>
      </c>
      <c r="B6540" t="s">
        <v>138</v>
      </c>
      <c r="C6540" s="2">
        <v>45596</v>
      </c>
      <c r="D6540" t="s">
        <v>39</v>
      </c>
      <c r="E6540" t="s">
        <v>20</v>
      </c>
      <c r="F6540" t="s">
        <v>21</v>
      </c>
      <c r="G6540">
        <v>6</v>
      </c>
      <c r="H6540">
        <v>179.98</v>
      </c>
      <c r="I6540">
        <v>0.13</v>
      </c>
      <c r="J6540">
        <v>939.5</v>
      </c>
      <c r="K6540">
        <v>565.65</v>
      </c>
      <c r="L6540">
        <v>373.85</v>
      </c>
      <c r="M6540" t="s">
        <v>40</v>
      </c>
      <c r="N6540" t="str">
        <f t="shared" si="102"/>
        <v>Medium</v>
      </c>
    </row>
    <row r="6541" spans="1:14" x14ac:dyDescent="0.3">
      <c r="A6541">
        <v>6540</v>
      </c>
      <c r="B6541" t="s">
        <v>2680</v>
      </c>
      <c r="C6541" s="2">
        <v>45506</v>
      </c>
      <c r="D6541" t="s">
        <v>39</v>
      </c>
      <c r="E6541" t="s">
        <v>15</v>
      </c>
      <c r="F6541" t="s">
        <v>16</v>
      </c>
      <c r="G6541">
        <v>1</v>
      </c>
      <c r="H6541">
        <v>311.89</v>
      </c>
      <c r="I6541">
        <v>0.05</v>
      </c>
      <c r="J6541">
        <v>296.3</v>
      </c>
      <c r="K6541">
        <v>155.94999999999999</v>
      </c>
      <c r="L6541">
        <v>140.35</v>
      </c>
      <c r="M6541" t="s">
        <v>28</v>
      </c>
      <c r="N6541" t="str">
        <f t="shared" si="102"/>
        <v>Low</v>
      </c>
    </row>
    <row r="6542" spans="1:14" x14ac:dyDescent="0.3">
      <c r="A6542">
        <v>6541</v>
      </c>
      <c r="B6542" t="s">
        <v>4657</v>
      </c>
      <c r="C6542" s="2">
        <v>45567</v>
      </c>
      <c r="D6542" t="s">
        <v>24</v>
      </c>
      <c r="E6542" t="s">
        <v>30</v>
      </c>
      <c r="F6542" t="s">
        <v>27</v>
      </c>
      <c r="G6542">
        <v>1</v>
      </c>
      <c r="H6542">
        <v>359.77</v>
      </c>
      <c r="I6542">
        <v>0.12</v>
      </c>
      <c r="J6542">
        <v>316.60000000000002</v>
      </c>
      <c r="K6542">
        <v>179.4</v>
      </c>
      <c r="L6542">
        <v>137.19999999999999</v>
      </c>
      <c r="M6542" t="s">
        <v>46</v>
      </c>
      <c r="N6542" t="str">
        <f t="shared" si="102"/>
        <v>Medium</v>
      </c>
    </row>
    <row r="6543" spans="1:14" x14ac:dyDescent="0.3">
      <c r="A6543">
        <v>6542</v>
      </c>
      <c r="B6543" t="s">
        <v>4658</v>
      </c>
      <c r="C6543" s="2">
        <v>45534</v>
      </c>
      <c r="D6543" t="s">
        <v>14</v>
      </c>
      <c r="E6543" t="s">
        <v>30</v>
      </c>
      <c r="F6543" t="s">
        <v>21</v>
      </c>
      <c r="G6543">
        <v>2</v>
      </c>
      <c r="H6543">
        <v>67.53</v>
      </c>
      <c r="I6543">
        <v>0.03</v>
      </c>
      <c r="J6543">
        <v>131.01</v>
      </c>
      <c r="K6543">
        <v>97.3</v>
      </c>
      <c r="L6543">
        <v>33.71</v>
      </c>
      <c r="M6543" t="s">
        <v>46</v>
      </c>
      <c r="N6543" t="str">
        <f t="shared" si="102"/>
        <v>Low</v>
      </c>
    </row>
    <row r="6544" spans="1:14" x14ac:dyDescent="0.3">
      <c r="A6544">
        <v>6543</v>
      </c>
      <c r="B6544" t="s">
        <v>1438</v>
      </c>
      <c r="C6544" s="2">
        <v>45412</v>
      </c>
      <c r="D6544" t="s">
        <v>14</v>
      </c>
      <c r="E6544" t="s">
        <v>33</v>
      </c>
      <c r="F6544" t="s">
        <v>27</v>
      </c>
      <c r="G6544">
        <v>3</v>
      </c>
      <c r="H6544">
        <v>287.72000000000003</v>
      </c>
      <c r="I6544">
        <v>0.16</v>
      </c>
      <c r="J6544">
        <v>725.05</v>
      </c>
      <c r="K6544">
        <v>463.87</v>
      </c>
      <c r="L6544">
        <v>261.18</v>
      </c>
      <c r="M6544" t="s">
        <v>28</v>
      </c>
      <c r="N6544" t="str">
        <f t="shared" si="102"/>
        <v>Medium</v>
      </c>
    </row>
    <row r="6545" spans="1:14" x14ac:dyDescent="0.3">
      <c r="A6545">
        <v>6544</v>
      </c>
      <c r="B6545" t="s">
        <v>1650</v>
      </c>
      <c r="C6545" s="2">
        <v>45540</v>
      </c>
      <c r="D6545" t="s">
        <v>24</v>
      </c>
      <c r="E6545" t="s">
        <v>33</v>
      </c>
      <c r="F6545" t="s">
        <v>27</v>
      </c>
      <c r="G6545">
        <v>7</v>
      </c>
      <c r="H6545">
        <v>210.9</v>
      </c>
      <c r="I6545">
        <v>0.21</v>
      </c>
      <c r="J6545">
        <v>1166.28</v>
      </c>
      <c r="K6545">
        <v>821.49</v>
      </c>
      <c r="L6545">
        <v>344.79</v>
      </c>
      <c r="M6545" t="s">
        <v>40</v>
      </c>
      <c r="N6545" t="str">
        <f t="shared" si="102"/>
        <v>High</v>
      </c>
    </row>
    <row r="6546" spans="1:14" x14ac:dyDescent="0.3">
      <c r="A6546">
        <v>6545</v>
      </c>
      <c r="B6546" t="s">
        <v>1214</v>
      </c>
      <c r="C6546" s="2">
        <v>45319</v>
      </c>
      <c r="D6546" t="s">
        <v>19</v>
      </c>
      <c r="E6546" t="s">
        <v>33</v>
      </c>
      <c r="F6546" t="s">
        <v>27</v>
      </c>
      <c r="G6546">
        <v>6</v>
      </c>
      <c r="H6546">
        <v>305.7</v>
      </c>
      <c r="I6546">
        <v>0.3</v>
      </c>
      <c r="J6546">
        <v>1283.94</v>
      </c>
      <c r="K6546">
        <v>698.66</v>
      </c>
      <c r="L6546">
        <v>585.28</v>
      </c>
      <c r="M6546" t="s">
        <v>28</v>
      </c>
      <c r="N6546" t="str">
        <f t="shared" si="102"/>
        <v>High</v>
      </c>
    </row>
    <row r="6547" spans="1:14" x14ac:dyDescent="0.3">
      <c r="A6547">
        <v>6546</v>
      </c>
      <c r="B6547" t="s">
        <v>4659</v>
      </c>
      <c r="C6547" s="2">
        <v>45633</v>
      </c>
      <c r="D6547" t="s">
        <v>39</v>
      </c>
      <c r="E6547" t="s">
        <v>15</v>
      </c>
      <c r="F6547" t="s">
        <v>16</v>
      </c>
      <c r="G6547">
        <v>2</v>
      </c>
      <c r="H6547">
        <v>461.79</v>
      </c>
      <c r="I6547">
        <v>0.21</v>
      </c>
      <c r="J6547">
        <v>729.63</v>
      </c>
      <c r="K6547">
        <v>454.35</v>
      </c>
      <c r="L6547">
        <v>275.27999999999997</v>
      </c>
      <c r="M6547" t="s">
        <v>46</v>
      </c>
      <c r="N6547" t="str">
        <f t="shared" si="102"/>
        <v>High</v>
      </c>
    </row>
    <row r="6548" spans="1:14" x14ac:dyDescent="0.3">
      <c r="A6548">
        <v>6547</v>
      </c>
      <c r="B6548" t="s">
        <v>3878</v>
      </c>
      <c r="C6548" s="2">
        <v>45336</v>
      </c>
      <c r="D6548" t="s">
        <v>14</v>
      </c>
      <c r="E6548" t="s">
        <v>20</v>
      </c>
      <c r="F6548" t="s">
        <v>27</v>
      </c>
      <c r="G6548">
        <v>8</v>
      </c>
      <c r="H6548">
        <v>322.41000000000003</v>
      </c>
      <c r="I6548">
        <v>0.28999999999999998</v>
      </c>
      <c r="J6548">
        <v>1831.29</v>
      </c>
      <c r="K6548">
        <v>1214.3399999999999</v>
      </c>
      <c r="L6548">
        <v>616.95000000000005</v>
      </c>
      <c r="M6548" t="s">
        <v>22</v>
      </c>
      <c r="N6548" t="str">
        <f t="shared" si="102"/>
        <v>High</v>
      </c>
    </row>
    <row r="6549" spans="1:14" x14ac:dyDescent="0.3">
      <c r="A6549">
        <v>6548</v>
      </c>
      <c r="B6549" t="s">
        <v>4660</v>
      </c>
      <c r="C6549" s="2">
        <v>45634</v>
      </c>
      <c r="D6549" t="s">
        <v>19</v>
      </c>
      <c r="E6549" t="s">
        <v>30</v>
      </c>
      <c r="F6549" t="s">
        <v>27</v>
      </c>
      <c r="G6549">
        <v>7</v>
      </c>
      <c r="H6549">
        <v>222.9</v>
      </c>
      <c r="I6549">
        <v>0.24</v>
      </c>
      <c r="J6549">
        <v>1185.83</v>
      </c>
      <c r="K6549">
        <v>726.2</v>
      </c>
      <c r="L6549">
        <v>459.63</v>
      </c>
      <c r="M6549" t="s">
        <v>28</v>
      </c>
      <c r="N6549" t="str">
        <f t="shared" si="102"/>
        <v>High</v>
      </c>
    </row>
    <row r="6550" spans="1:14" x14ac:dyDescent="0.3">
      <c r="A6550">
        <v>6549</v>
      </c>
      <c r="B6550" t="s">
        <v>1166</v>
      </c>
      <c r="C6550" s="2">
        <v>45337</v>
      </c>
      <c r="D6550" t="s">
        <v>14</v>
      </c>
      <c r="E6550" t="s">
        <v>33</v>
      </c>
      <c r="F6550" t="s">
        <v>16</v>
      </c>
      <c r="G6550">
        <v>8</v>
      </c>
      <c r="H6550">
        <v>98.57</v>
      </c>
      <c r="I6550">
        <v>7.0000000000000007E-2</v>
      </c>
      <c r="J6550">
        <v>733.36</v>
      </c>
      <c r="K6550">
        <v>563.26</v>
      </c>
      <c r="L6550">
        <v>170.1</v>
      </c>
      <c r="M6550" t="s">
        <v>40</v>
      </c>
      <c r="N6550" t="str">
        <f t="shared" si="102"/>
        <v>Low</v>
      </c>
    </row>
    <row r="6551" spans="1:14" x14ac:dyDescent="0.3">
      <c r="A6551">
        <v>6550</v>
      </c>
      <c r="B6551" t="s">
        <v>2703</v>
      </c>
      <c r="C6551" s="2">
        <v>45640</v>
      </c>
      <c r="D6551" t="s">
        <v>39</v>
      </c>
      <c r="E6551" t="s">
        <v>15</v>
      </c>
      <c r="F6551" t="s">
        <v>27</v>
      </c>
      <c r="G6551">
        <v>7</v>
      </c>
      <c r="H6551">
        <v>434.92</v>
      </c>
      <c r="I6551">
        <v>0.2</v>
      </c>
      <c r="J6551">
        <v>2435.5500000000002</v>
      </c>
      <c r="K6551">
        <v>1858.46</v>
      </c>
      <c r="L6551">
        <v>577.09</v>
      </c>
      <c r="M6551" t="s">
        <v>46</v>
      </c>
      <c r="N6551" t="str">
        <f t="shared" si="102"/>
        <v>Medium</v>
      </c>
    </row>
    <row r="6552" spans="1:14" x14ac:dyDescent="0.3">
      <c r="A6552">
        <v>6551</v>
      </c>
      <c r="B6552" t="s">
        <v>4661</v>
      </c>
      <c r="C6552" s="2">
        <v>45481</v>
      </c>
      <c r="D6552" t="s">
        <v>39</v>
      </c>
      <c r="E6552" t="s">
        <v>20</v>
      </c>
      <c r="F6552" t="s">
        <v>27</v>
      </c>
      <c r="G6552">
        <v>2</v>
      </c>
      <c r="H6552">
        <v>65.48</v>
      </c>
      <c r="I6552">
        <v>0.25</v>
      </c>
      <c r="J6552">
        <v>98.22</v>
      </c>
      <c r="K6552">
        <v>59.85</v>
      </c>
      <c r="L6552">
        <v>38.369999999999997</v>
      </c>
      <c r="M6552" t="s">
        <v>17</v>
      </c>
      <c r="N6552" t="str">
        <f t="shared" si="102"/>
        <v>High</v>
      </c>
    </row>
    <row r="6553" spans="1:14" x14ac:dyDescent="0.3">
      <c r="A6553">
        <v>6552</v>
      </c>
      <c r="B6553" t="s">
        <v>4662</v>
      </c>
      <c r="C6553" s="2">
        <v>45502</v>
      </c>
      <c r="D6553" t="s">
        <v>19</v>
      </c>
      <c r="E6553" t="s">
        <v>15</v>
      </c>
      <c r="F6553" t="s">
        <v>27</v>
      </c>
      <c r="G6553">
        <v>3</v>
      </c>
      <c r="H6553">
        <v>34.299999999999997</v>
      </c>
      <c r="I6553">
        <v>0.28999999999999998</v>
      </c>
      <c r="J6553">
        <v>73.06</v>
      </c>
      <c r="K6553">
        <v>56.98</v>
      </c>
      <c r="L6553">
        <v>16.079999999999998</v>
      </c>
      <c r="M6553" t="s">
        <v>22</v>
      </c>
      <c r="N6553" t="str">
        <f t="shared" si="102"/>
        <v>High</v>
      </c>
    </row>
    <row r="6554" spans="1:14" x14ac:dyDescent="0.3">
      <c r="A6554">
        <v>6553</v>
      </c>
      <c r="B6554" t="s">
        <v>4663</v>
      </c>
      <c r="C6554" s="2">
        <v>45539</v>
      </c>
      <c r="D6554" t="s">
        <v>39</v>
      </c>
      <c r="E6554" t="s">
        <v>15</v>
      </c>
      <c r="F6554" t="s">
        <v>27</v>
      </c>
      <c r="G6554">
        <v>4</v>
      </c>
      <c r="H6554">
        <v>265.83999999999997</v>
      </c>
      <c r="I6554">
        <v>0.17</v>
      </c>
      <c r="J6554">
        <v>882.59</v>
      </c>
      <c r="K6554">
        <v>648.79</v>
      </c>
      <c r="L6554">
        <v>233.8</v>
      </c>
      <c r="M6554" t="s">
        <v>22</v>
      </c>
      <c r="N6554" t="str">
        <f t="shared" si="102"/>
        <v>Medium</v>
      </c>
    </row>
    <row r="6555" spans="1:14" x14ac:dyDescent="0.3">
      <c r="A6555">
        <v>6554</v>
      </c>
      <c r="B6555" t="s">
        <v>4664</v>
      </c>
      <c r="C6555" s="2">
        <v>45526</v>
      </c>
      <c r="D6555" t="s">
        <v>24</v>
      </c>
      <c r="E6555" t="s">
        <v>15</v>
      </c>
      <c r="F6555" t="s">
        <v>16</v>
      </c>
      <c r="G6555">
        <v>6</v>
      </c>
      <c r="H6555">
        <v>63.71</v>
      </c>
      <c r="I6555">
        <v>0.27</v>
      </c>
      <c r="J6555">
        <v>279.05</v>
      </c>
      <c r="K6555">
        <v>152.13999999999999</v>
      </c>
      <c r="L6555">
        <v>126.91</v>
      </c>
      <c r="M6555" t="s">
        <v>46</v>
      </c>
      <c r="N6555" t="str">
        <f t="shared" si="102"/>
        <v>High</v>
      </c>
    </row>
    <row r="6556" spans="1:14" x14ac:dyDescent="0.3">
      <c r="A6556">
        <v>6555</v>
      </c>
      <c r="B6556" t="s">
        <v>4329</v>
      </c>
      <c r="C6556" s="2">
        <v>45323</v>
      </c>
      <c r="D6556" t="s">
        <v>24</v>
      </c>
      <c r="E6556" t="s">
        <v>15</v>
      </c>
      <c r="F6556" t="s">
        <v>16</v>
      </c>
      <c r="G6556">
        <v>4</v>
      </c>
      <c r="H6556">
        <v>434.54</v>
      </c>
      <c r="I6556">
        <v>0.28999999999999998</v>
      </c>
      <c r="J6556">
        <v>1234.0899999999999</v>
      </c>
      <c r="K6556">
        <v>921.43</v>
      </c>
      <c r="L6556">
        <v>312.66000000000003</v>
      </c>
      <c r="M6556" t="s">
        <v>46</v>
      </c>
      <c r="N6556" t="str">
        <f t="shared" si="102"/>
        <v>High</v>
      </c>
    </row>
    <row r="6557" spans="1:14" x14ac:dyDescent="0.3">
      <c r="A6557">
        <v>6556</v>
      </c>
      <c r="B6557" t="s">
        <v>4665</v>
      </c>
      <c r="C6557" s="2">
        <v>45428</v>
      </c>
      <c r="D6557" t="s">
        <v>14</v>
      </c>
      <c r="E6557" t="s">
        <v>20</v>
      </c>
      <c r="F6557" t="s">
        <v>16</v>
      </c>
      <c r="G6557">
        <v>6</v>
      </c>
      <c r="H6557">
        <v>111.14</v>
      </c>
      <c r="I6557">
        <v>0.26</v>
      </c>
      <c r="J6557">
        <v>493.46</v>
      </c>
      <c r="K6557">
        <v>267.08</v>
      </c>
      <c r="L6557">
        <v>226.38</v>
      </c>
      <c r="M6557" t="s">
        <v>40</v>
      </c>
      <c r="N6557" t="str">
        <f t="shared" si="102"/>
        <v>High</v>
      </c>
    </row>
    <row r="6558" spans="1:14" x14ac:dyDescent="0.3">
      <c r="A6558">
        <v>6557</v>
      </c>
      <c r="B6558" t="s">
        <v>4666</v>
      </c>
      <c r="C6558" s="2">
        <v>45334</v>
      </c>
      <c r="D6558" t="s">
        <v>19</v>
      </c>
      <c r="E6558" t="s">
        <v>30</v>
      </c>
      <c r="F6558" t="s">
        <v>21</v>
      </c>
      <c r="G6558">
        <v>1</v>
      </c>
      <c r="H6558">
        <v>416.46</v>
      </c>
      <c r="I6558">
        <v>0.05</v>
      </c>
      <c r="J6558">
        <v>395.64</v>
      </c>
      <c r="K6558">
        <v>292.07</v>
      </c>
      <c r="L6558">
        <v>103.57</v>
      </c>
      <c r="M6558" t="s">
        <v>28</v>
      </c>
      <c r="N6558" t="str">
        <f t="shared" si="102"/>
        <v>Low</v>
      </c>
    </row>
    <row r="6559" spans="1:14" x14ac:dyDescent="0.3">
      <c r="A6559">
        <v>6558</v>
      </c>
      <c r="B6559" t="s">
        <v>4667</v>
      </c>
      <c r="C6559" s="2">
        <v>45531</v>
      </c>
      <c r="D6559" t="s">
        <v>19</v>
      </c>
      <c r="E6559" t="s">
        <v>33</v>
      </c>
      <c r="F6559" t="s">
        <v>27</v>
      </c>
      <c r="G6559">
        <v>10</v>
      </c>
      <c r="H6559">
        <v>180.83</v>
      </c>
      <c r="I6559">
        <v>0.02</v>
      </c>
      <c r="J6559">
        <v>1772.13</v>
      </c>
      <c r="K6559">
        <v>1354.09</v>
      </c>
      <c r="L6559">
        <v>418.04</v>
      </c>
      <c r="M6559" t="s">
        <v>22</v>
      </c>
      <c r="N6559" t="str">
        <f t="shared" si="102"/>
        <v>Low</v>
      </c>
    </row>
    <row r="6560" spans="1:14" x14ac:dyDescent="0.3">
      <c r="A6560">
        <v>6559</v>
      </c>
      <c r="B6560" t="s">
        <v>4668</v>
      </c>
      <c r="C6560" s="2">
        <v>45623</v>
      </c>
      <c r="D6560" t="s">
        <v>39</v>
      </c>
      <c r="E6560" t="s">
        <v>30</v>
      </c>
      <c r="F6560" t="s">
        <v>16</v>
      </c>
      <c r="G6560">
        <v>3</v>
      </c>
      <c r="H6560">
        <v>106.92</v>
      </c>
      <c r="I6560">
        <v>0.19</v>
      </c>
      <c r="J6560">
        <v>259.82</v>
      </c>
      <c r="K6560">
        <v>198.13</v>
      </c>
      <c r="L6560">
        <v>61.69</v>
      </c>
      <c r="M6560" t="s">
        <v>46</v>
      </c>
      <c r="N6560" t="str">
        <f t="shared" si="102"/>
        <v>Medium</v>
      </c>
    </row>
    <row r="6561" spans="1:14" x14ac:dyDescent="0.3">
      <c r="A6561">
        <v>6560</v>
      </c>
      <c r="B6561" t="s">
        <v>1230</v>
      </c>
      <c r="C6561" s="2">
        <v>45466</v>
      </c>
      <c r="D6561" t="s">
        <v>14</v>
      </c>
      <c r="E6561" t="s">
        <v>30</v>
      </c>
      <c r="F6561" t="s">
        <v>16</v>
      </c>
      <c r="G6561">
        <v>9</v>
      </c>
      <c r="H6561">
        <v>292.8</v>
      </c>
      <c r="I6561">
        <v>0.23</v>
      </c>
      <c r="J6561">
        <v>2029.1</v>
      </c>
      <c r="K6561">
        <v>1142.69</v>
      </c>
      <c r="L6561">
        <v>886.41</v>
      </c>
      <c r="M6561" t="s">
        <v>22</v>
      </c>
      <c r="N6561" t="str">
        <f t="shared" si="102"/>
        <v>High</v>
      </c>
    </row>
    <row r="6562" spans="1:14" x14ac:dyDescent="0.3">
      <c r="A6562">
        <v>6561</v>
      </c>
      <c r="B6562" t="s">
        <v>4669</v>
      </c>
      <c r="C6562" s="2">
        <v>45335</v>
      </c>
      <c r="D6562" t="s">
        <v>24</v>
      </c>
      <c r="E6562" t="s">
        <v>15</v>
      </c>
      <c r="F6562" t="s">
        <v>21</v>
      </c>
      <c r="G6562">
        <v>6</v>
      </c>
      <c r="H6562">
        <v>60.45</v>
      </c>
      <c r="I6562">
        <v>0.16</v>
      </c>
      <c r="J6562">
        <v>304.67</v>
      </c>
      <c r="K6562">
        <v>217.2</v>
      </c>
      <c r="L6562">
        <v>87.47</v>
      </c>
      <c r="M6562" t="s">
        <v>46</v>
      </c>
      <c r="N6562" t="str">
        <f t="shared" si="102"/>
        <v>Medium</v>
      </c>
    </row>
    <row r="6563" spans="1:14" x14ac:dyDescent="0.3">
      <c r="A6563">
        <v>6562</v>
      </c>
      <c r="B6563" t="s">
        <v>2749</v>
      </c>
      <c r="C6563" s="2">
        <v>45549</v>
      </c>
      <c r="D6563" t="s">
        <v>24</v>
      </c>
      <c r="E6563" t="s">
        <v>20</v>
      </c>
      <c r="F6563" t="s">
        <v>21</v>
      </c>
      <c r="G6563">
        <v>7</v>
      </c>
      <c r="H6563">
        <v>199.35</v>
      </c>
      <c r="I6563">
        <v>0.25</v>
      </c>
      <c r="J6563">
        <v>1046.5899999999999</v>
      </c>
      <c r="K6563">
        <v>744.12</v>
      </c>
      <c r="L6563">
        <v>302.47000000000003</v>
      </c>
      <c r="M6563" t="s">
        <v>40</v>
      </c>
      <c r="N6563" t="str">
        <f t="shared" si="102"/>
        <v>High</v>
      </c>
    </row>
    <row r="6564" spans="1:14" x14ac:dyDescent="0.3">
      <c r="A6564">
        <v>6563</v>
      </c>
      <c r="B6564" t="s">
        <v>1224</v>
      </c>
      <c r="C6564" s="2">
        <v>45594</v>
      </c>
      <c r="D6564" t="s">
        <v>39</v>
      </c>
      <c r="E6564" t="s">
        <v>15</v>
      </c>
      <c r="F6564" t="s">
        <v>21</v>
      </c>
      <c r="G6564">
        <v>1</v>
      </c>
      <c r="H6564">
        <v>180.24</v>
      </c>
      <c r="I6564">
        <v>0.23</v>
      </c>
      <c r="J6564">
        <v>138.78</v>
      </c>
      <c r="K6564">
        <v>95.52</v>
      </c>
      <c r="L6564">
        <v>43.26</v>
      </c>
      <c r="M6564" t="s">
        <v>17</v>
      </c>
      <c r="N6564" t="str">
        <f t="shared" si="102"/>
        <v>High</v>
      </c>
    </row>
    <row r="6565" spans="1:14" x14ac:dyDescent="0.3">
      <c r="A6565">
        <v>6564</v>
      </c>
      <c r="B6565" t="s">
        <v>4670</v>
      </c>
      <c r="C6565" s="2">
        <v>45397</v>
      </c>
      <c r="D6565" t="s">
        <v>19</v>
      </c>
      <c r="E6565" t="s">
        <v>33</v>
      </c>
      <c r="F6565" t="s">
        <v>16</v>
      </c>
      <c r="G6565">
        <v>10</v>
      </c>
      <c r="H6565">
        <v>408.28</v>
      </c>
      <c r="I6565">
        <v>0.15</v>
      </c>
      <c r="J6565">
        <v>3470.38</v>
      </c>
      <c r="K6565">
        <v>2020.11</v>
      </c>
      <c r="L6565">
        <v>1450.27</v>
      </c>
      <c r="M6565" t="s">
        <v>17</v>
      </c>
      <c r="N6565" t="str">
        <f t="shared" si="102"/>
        <v>Medium</v>
      </c>
    </row>
    <row r="6566" spans="1:14" x14ac:dyDescent="0.3">
      <c r="A6566">
        <v>6565</v>
      </c>
      <c r="B6566" t="s">
        <v>4671</v>
      </c>
      <c r="C6566" s="2">
        <v>45588</v>
      </c>
      <c r="D6566" t="s">
        <v>19</v>
      </c>
      <c r="E6566" t="s">
        <v>25</v>
      </c>
      <c r="F6566" t="s">
        <v>27</v>
      </c>
      <c r="G6566">
        <v>8</v>
      </c>
      <c r="H6566">
        <v>343.18</v>
      </c>
      <c r="I6566">
        <v>0.09</v>
      </c>
      <c r="J6566">
        <v>2498.35</v>
      </c>
      <c r="K6566">
        <v>1370.1</v>
      </c>
      <c r="L6566">
        <v>1128.25</v>
      </c>
      <c r="M6566" t="s">
        <v>22</v>
      </c>
      <c r="N6566" t="str">
        <f t="shared" si="102"/>
        <v>Low</v>
      </c>
    </row>
    <row r="6567" spans="1:14" x14ac:dyDescent="0.3">
      <c r="A6567">
        <v>6566</v>
      </c>
      <c r="B6567" t="s">
        <v>4462</v>
      </c>
      <c r="C6567" s="2">
        <v>45545</v>
      </c>
      <c r="D6567" t="s">
        <v>14</v>
      </c>
      <c r="E6567" t="s">
        <v>30</v>
      </c>
      <c r="F6567" t="s">
        <v>21</v>
      </c>
      <c r="G6567">
        <v>2</v>
      </c>
      <c r="H6567">
        <v>222.42</v>
      </c>
      <c r="I6567">
        <v>0.09</v>
      </c>
      <c r="J6567">
        <v>404.8</v>
      </c>
      <c r="K6567">
        <v>250.94</v>
      </c>
      <c r="L6567">
        <v>153.86000000000001</v>
      </c>
      <c r="M6567" t="s">
        <v>46</v>
      </c>
      <c r="N6567" t="str">
        <f t="shared" si="102"/>
        <v>Low</v>
      </c>
    </row>
    <row r="6568" spans="1:14" x14ac:dyDescent="0.3">
      <c r="A6568">
        <v>6567</v>
      </c>
      <c r="B6568" t="s">
        <v>4672</v>
      </c>
      <c r="C6568" s="2">
        <v>45418</v>
      </c>
      <c r="D6568" t="s">
        <v>39</v>
      </c>
      <c r="E6568" t="s">
        <v>30</v>
      </c>
      <c r="F6568" t="s">
        <v>16</v>
      </c>
      <c r="G6568">
        <v>5</v>
      </c>
      <c r="H6568">
        <v>229.31</v>
      </c>
      <c r="I6568">
        <v>0.12</v>
      </c>
      <c r="J6568">
        <v>1008.96</v>
      </c>
      <c r="K6568">
        <v>533.17999999999995</v>
      </c>
      <c r="L6568">
        <v>475.78</v>
      </c>
      <c r="M6568" t="s">
        <v>22</v>
      </c>
      <c r="N6568" t="str">
        <f t="shared" si="102"/>
        <v>Medium</v>
      </c>
    </row>
    <row r="6569" spans="1:14" x14ac:dyDescent="0.3">
      <c r="A6569">
        <v>6568</v>
      </c>
      <c r="B6569" t="s">
        <v>4673</v>
      </c>
      <c r="C6569" s="2">
        <v>45393</v>
      </c>
      <c r="D6569" t="s">
        <v>19</v>
      </c>
      <c r="E6569" t="s">
        <v>30</v>
      </c>
      <c r="F6569" t="s">
        <v>16</v>
      </c>
      <c r="G6569">
        <v>3</v>
      </c>
      <c r="H6569">
        <v>16.22</v>
      </c>
      <c r="I6569">
        <v>7.0000000000000007E-2</v>
      </c>
      <c r="J6569">
        <v>45.25</v>
      </c>
      <c r="K6569">
        <v>30.94</v>
      </c>
      <c r="L6569">
        <v>14.31</v>
      </c>
      <c r="M6569" t="s">
        <v>17</v>
      </c>
      <c r="N6569" t="str">
        <f t="shared" si="102"/>
        <v>Low</v>
      </c>
    </row>
    <row r="6570" spans="1:14" x14ac:dyDescent="0.3">
      <c r="A6570">
        <v>6569</v>
      </c>
      <c r="B6570" t="s">
        <v>4087</v>
      </c>
      <c r="C6570" s="2">
        <v>45513</v>
      </c>
      <c r="D6570" t="s">
        <v>14</v>
      </c>
      <c r="E6570" t="s">
        <v>20</v>
      </c>
      <c r="F6570" t="s">
        <v>16</v>
      </c>
      <c r="G6570">
        <v>8</v>
      </c>
      <c r="H6570">
        <v>64.98</v>
      </c>
      <c r="I6570">
        <v>0.03</v>
      </c>
      <c r="J6570">
        <v>504.24</v>
      </c>
      <c r="K6570">
        <v>299.85000000000002</v>
      </c>
      <c r="L6570">
        <v>204.39</v>
      </c>
      <c r="M6570" t="s">
        <v>28</v>
      </c>
      <c r="N6570" t="str">
        <f t="shared" si="102"/>
        <v>Low</v>
      </c>
    </row>
    <row r="6571" spans="1:14" x14ac:dyDescent="0.3">
      <c r="A6571">
        <v>6570</v>
      </c>
      <c r="B6571" t="s">
        <v>1857</v>
      </c>
      <c r="C6571" s="2">
        <v>45571</v>
      </c>
      <c r="D6571" t="s">
        <v>24</v>
      </c>
      <c r="E6571" t="s">
        <v>25</v>
      </c>
      <c r="F6571" t="s">
        <v>27</v>
      </c>
      <c r="G6571">
        <v>7</v>
      </c>
      <c r="H6571">
        <v>40.81</v>
      </c>
      <c r="I6571">
        <v>0</v>
      </c>
      <c r="J6571">
        <v>285.67</v>
      </c>
      <c r="K6571">
        <v>147.34</v>
      </c>
      <c r="L6571">
        <v>138.33000000000001</v>
      </c>
      <c r="M6571" t="s">
        <v>40</v>
      </c>
      <c r="N6571" t="str">
        <f t="shared" si="102"/>
        <v>No Discount</v>
      </c>
    </row>
    <row r="6572" spans="1:14" x14ac:dyDescent="0.3">
      <c r="A6572">
        <v>6571</v>
      </c>
      <c r="B6572" t="s">
        <v>342</v>
      </c>
      <c r="C6572" s="2">
        <v>45470</v>
      </c>
      <c r="D6572" t="s">
        <v>39</v>
      </c>
      <c r="E6572" t="s">
        <v>15</v>
      </c>
      <c r="F6572" t="s">
        <v>16</v>
      </c>
      <c r="G6572">
        <v>5</v>
      </c>
      <c r="H6572">
        <v>303</v>
      </c>
      <c r="I6572">
        <v>0.2</v>
      </c>
      <c r="J6572">
        <v>1212</v>
      </c>
      <c r="K6572">
        <v>795.27</v>
      </c>
      <c r="L6572">
        <v>416.73</v>
      </c>
      <c r="M6572" t="s">
        <v>22</v>
      </c>
      <c r="N6572" t="str">
        <f t="shared" si="102"/>
        <v>Medium</v>
      </c>
    </row>
    <row r="6573" spans="1:14" x14ac:dyDescent="0.3">
      <c r="A6573">
        <v>6572</v>
      </c>
      <c r="B6573" t="s">
        <v>2340</v>
      </c>
      <c r="C6573" s="2">
        <v>45432</v>
      </c>
      <c r="D6573" t="s">
        <v>24</v>
      </c>
      <c r="E6573" t="s">
        <v>30</v>
      </c>
      <c r="F6573" t="s">
        <v>16</v>
      </c>
      <c r="G6573">
        <v>1</v>
      </c>
      <c r="H6573">
        <v>98.41</v>
      </c>
      <c r="I6573">
        <v>0.08</v>
      </c>
      <c r="J6573">
        <v>90.54</v>
      </c>
      <c r="K6573">
        <v>53.03</v>
      </c>
      <c r="L6573">
        <v>37.51</v>
      </c>
      <c r="M6573" t="s">
        <v>17</v>
      </c>
      <c r="N6573" t="str">
        <f t="shared" si="102"/>
        <v>Low</v>
      </c>
    </row>
    <row r="6574" spans="1:14" x14ac:dyDescent="0.3">
      <c r="A6574">
        <v>6573</v>
      </c>
      <c r="B6574" t="s">
        <v>4674</v>
      </c>
      <c r="C6574" s="2">
        <v>45471</v>
      </c>
      <c r="D6574" t="s">
        <v>14</v>
      </c>
      <c r="E6574" t="s">
        <v>30</v>
      </c>
      <c r="F6574" t="s">
        <v>27</v>
      </c>
      <c r="G6574">
        <v>2</v>
      </c>
      <c r="H6574">
        <v>150.99</v>
      </c>
      <c r="I6574">
        <v>0.1</v>
      </c>
      <c r="J6574">
        <v>271.77999999999997</v>
      </c>
      <c r="K6574">
        <v>157.91999999999999</v>
      </c>
      <c r="L6574">
        <v>113.86</v>
      </c>
      <c r="M6574" t="s">
        <v>40</v>
      </c>
      <c r="N6574" t="str">
        <f t="shared" si="102"/>
        <v>Low</v>
      </c>
    </row>
    <row r="6575" spans="1:14" x14ac:dyDescent="0.3">
      <c r="A6575">
        <v>6574</v>
      </c>
      <c r="B6575" t="s">
        <v>1113</v>
      </c>
      <c r="C6575" s="2">
        <v>45295</v>
      </c>
      <c r="D6575" t="s">
        <v>24</v>
      </c>
      <c r="E6575" t="s">
        <v>30</v>
      </c>
      <c r="F6575" t="s">
        <v>27</v>
      </c>
      <c r="G6575">
        <v>4</v>
      </c>
      <c r="H6575">
        <v>276.67</v>
      </c>
      <c r="I6575">
        <v>0.04</v>
      </c>
      <c r="J6575">
        <v>1062.4100000000001</v>
      </c>
      <c r="K6575">
        <v>661.25</v>
      </c>
      <c r="L6575">
        <v>401.16</v>
      </c>
      <c r="M6575" t="s">
        <v>46</v>
      </c>
      <c r="N6575" t="str">
        <f t="shared" si="102"/>
        <v>Low</v>
      </c>
    </row>
    <row r="6576" spans="1:14" x14ac:dyDescent="0.3">
      <c r="A6576">
        <v>6575</v>
      </c>
      <c r="B6576" t="s">
        <v>1226</v>
      </c>
      <c r="C6576" s="2">
        <v>45525</v>
      </c>
      <c r="D6576" t="s">
        <v>14</v>
      </c>
      <c r="E6576" t="s">
        <v>15</v>
      </c>
      <c r="F6576" t="s">
        <v>16</v>
      </c>
      <c r="G6576">
        <v>6</v>
      </c>
      <c r="H6576">
        <v>313.18</v>
      </c>
      <c r="I6576">
        <v>0.13</v>
      </c>
      <c r="J6576">
        <v>1634.8</v>
      </c>
      <c r="K6576">
        <v>822.06</v>
      </c>
      <c r="L6576">
        <v>812.74</v>
      </c>
      <c r="M6576" t="s">
        <v>40</v>
      </c>
      <c r="N6576" t="str">
        <f t="shared" si="102"/>
        <v>Medium</v>
      </c>
    </row>
    <row r="6577" spans="1:14" x14ac:dyDescent="0.3">
      <c r="A6577">
        <v>6576</v>
      </c>
      <c r="B6577" t="s">
        <v>4675</v>
      </c>
      <c r="C6577" s="2">
        <v>45459</v>
      </c>
      <c r="D6577" t="s">
        <v>39</v>
      </c>
      <c r="E6577" t="s">
        <v>20</v>
      </c>
      <c r="F6577" t="s">
        <v>16</v>
      </c>
      <c r="G6577">
        <v>9</v>
      </c>
      <c r="H6577">
        <v>18.55</v>
      </c>
      <c r="I6577">
        <v>0.22</v>
      </c>
      <c r="J6577">
        <v>130.22</v>
      </c>
      <c r="K6577">
        <v>67.62</v>
      </c>
      <c r="L6577">
        <v>62.6</v>
      </c>
      <c r="M6577" t="s">
        <v>40</v>
      </c>
      <c r="N6577" t="str">
        <f t="shared" si="102"/>
        <v>High</v>
      </c>
    </row>
    <row r="6578" spans="1:14" x14ac:dyDescent="0.3">
      <c r="A6578">
        <v>6577</v>
      </c>
      <c r="B6578" t="s">
        <v>1768</v>
      </c>
      <c r="C6578" s="2">
        <v>45408</v>
      </c>
      <c r="D6578" t="s">
        <v>14</v>
      </c>
      <c r="E6578" t="s">
        <v>30</v>
      </c>
      <c r="F6578" t="s">
        <v>16</v>
      </c>
      <c r="G6578">
        <v>2</v>
      </c>
      <c r="H6578">
        <v>352.05</v>
      </c>
      <c r="I6578">
        <v>0.04</v>
      </c>
      <c r="J6578">
        <v>675.94</v>
      </c>
      <c r="K6578">
        <v>387.7</v>
      </c>
      <c r="L6578">
        <v>288.24</v>
      </c>
      <c r="M6578" t="s">
        <v>28</v>
      </c>
      <c r="N6578" t="str">
        <f t="shared" si="102"/>
        <v>Low</v>
      </c>
    </row>
    <row r="6579" spans="1:14" x14ac:dyDescent="0.3">
      <c r="A6579">
        <v>6578</v>
      </c>
      <c r="B6579" t="s">
        <v>2846</v>
      </c>
      <c r="C6579" s="2">
        <v>45452</v>
      </c>
      <c r="D6579" t="s">
        <v>14</v>
      </c>
      <c r="E6579" t="s">
        <v>33</v>
      </c>
      <c r="F6579" t="s">
        <v>21</v>
      </c>
      <c r="G6579">
        <v>10</v>
      </c>
      <c r="H6579">
        <v>460.88</v>
      </c>
      <c r="I6579">
        <v>7.0000000000000007E-2</v>
      </c>
      <c r="J6579">
        <v>4286.18</v>
      </c>
      <c r="K6579">
        <v>2803.42</v>
      </c>
      <c r="L6579">
        <v>1482.76</v>
      </c>
      <c r="M6579" t="s">
        <v>28</v>
      </c>
      <c r="N6579" t="str">
        <f t="shared" si="102"/>
        <v>Low</v>
      </c>
    </row>
    <row r="6580" spans="1:14" x14ac:dyDescent="0.3">
      <c r="A6580">
        <v>6579</v>
      </c>
      <c r="B6580" t="s">
        <v>4676</v>
      </c>
      <c r="C6580" s="2">
        <v>45560</v>
      </c>
      <c r="D6580" t="s">
        <v>19</v>
      </c>
      <c r="E6580" t="s">
        <v>30</v>
      </c>
      <c r="F6580" t="s">
        <v>21</v>
      </c>
      <c r="G6580">
        <v>8</v>
      </c>
      <c r="H6580">
        <v>337</v>
      </c>
      <c r="I6580">
        <v>0.13</v>
      </c>
      <c r="J6580">
        <v>2345.52</v>
      </c>
      <c r="K6580">
        <v>1651.19</v>
      </c>
      <c r="L6580">
        <v>694.33</v>
      </c>
      <c r="M6580" t="s">
        <v>40</v>
      </c>
      <c r="N6580" t="str">
        <f t="shared" si="102"/>
        <v>Medium</v>
      </c>
    </row>
    <row r="6581" spans="1:14" x14ac:dyDescent="0.3">
      <c r="A6581">
        <v>6580</v>
      </c>
      <c r="B6581" t="s">
        <v>4275</v>
      </c>
      <c r="C6581" s="2">
        <v>45337</v>
      </c>
      <c r="D6581" t="s">
        <v>39</v>
      </c>
      <c r="E6581" t="s">
        <v>33</v>
      </c>
      <c r="F6581" t="s">
        <v>27</v>
      </c>
      <c r="G6581">
        <v>3</v>
      </c>
      <c r="H6581">
        <v>428.18</v>
      </c>
      <c r="I6581">
        <v>0.12</v>
      </c>
      <c r="J6581">
        <v>1130.4000000000001</v>
      </c>
      <c r="K6581">
        <v>878.3</v>
      </c>
      <c r="L6581">
        <v>252.1</v>
      </c>
      <c r="M6581" t="s">
        <v>17</v>
      </c>
      <c r="N6581" t="str">
        <f t="shared" si="102"/>
        <v>Medium</v>
      </c>
    </row>
    <row r="6582" spans="1:14" x14ac:dyDescent="0.3">
      <c r="A6582">
        <v>6581</v>
      </c>
      <c r="B6582" t="s">
        <v>180</v>
      </c>
      <c r="C6582" s="2">
        <v>45495</v>
      </c>
      <c r="D6582" t="s">
        <v>39</v>
      </c>
      <c r="E6582" t="s">
        <v>20</v>
      </c>
      <c r="F6582" t="s">
        <v>27</v>
      </c>
      <c r="G6582">
        <v>7</v>
      </c>
      <c r="H6582">
        <v>10.5</v>
      </c>
      <c r="I6582">
        <v>0.05</v>
      </c>
      <c r="J6582">
        <v>69.83</v>
      </c>
      <c r="K6582">
        <v>52.99</v>
      </c>
      <c r="L6582">
        <v>16.84</v>
      </c>
      <c r="M6582" t="s">
        <v>28</v>
      </c>
      <c r="N6582" t="str">
        <f t="shared" si="102"/>
        <v>Low</v>
      </c>
    </row>
    <row r="6583" spans="1:14" x14ac:dyDescent="0.3">
      <c r="A6583">
        <v>6582</v>
      </c>
      <c r="B6583" t="s">
        <v>975</v>
      </c>
      <c r="C6583" s="2">
        <v>45408</v>
      </c>
      <c r="D6583" t="s">
        <v>14</v>
      </c>
      <c r="E6583" t="s">
        <v>33</v>
      </c>
      <c r="F6583" t="s">
        <v>27</v>
      </c>
      <c r="G6583">
        <v>8</v>
      </c>
      <c r="H6583">
        <v>450.1</v>
      </c>
      <c r="I6583">
        <v>0.03</v>
      </c>
      <c r="J6583">
        <v>3492.78</v>
      </c>
      <c r="K6583">
        <v>2312.6</v>
      </c>
      <c r="L6583">
        <v>1180.18</v>
      </c>
      <c r="M6583" t="s">
        <v>46</v>
      </c>
      <c r="N6583" t="str">
        <f t="shared" si="102"/>
        <v>Low</v>
      </c>
    </row>
    <row r="6584" spans="1:14" x14ac:dyDescent="0.3">
      <c r="A6584">
        <v>6583</v>
      </c>
      <c r="B6584" t="s">
        <v>3076</v>
      </c>
      <c r="C6584" s="2">
        <v>45542</v>
      </c>
      <c r="D6584" t="s">
        <v>19</v>
      </c>
      <c r="E6584" t="s">
        <v>15</v>
      </c>
      <c r="F6584" t="s">
        <v>16</v>
      </c>
      <c r="G6584">
        <v>3</v>
      </c>
      <c r="H6584">
        <v>34.24</v>
      </c>
      <c r="I6584">
        <v>0.03</v>
      </c>
      <c r="J6584">
        <v>99.64</v>
      </c>
      <c r="K6584">
        <v>50.93</v>
      </c>
      <c r="L6584">
        <v>48.71</v>
      </c>
      <c r="M6584" t="s">
        <v>46</v>
      </c>
      <c r="N6584" t="str">
        <f t="shared" si="102"/>
        <v>Low</v>
      </c>
    </row>
    <row r="6585" spans="1:14" x14ac:dyDescent="0.3">
      <c r="A6585">
        <v>6584</v>
      </c>
      <c r="B6585" t="s">
        <v>4677</v>
      </c>
      <c r="C6585" s="2">
        <v>45369</v>
      </c>
      <c r="D6585" t="s">
        <v>14</v>
      </c>
      <c r="E6585" t="s">
        <v>15</v>
      </c>
      <c r="F6585" t="s">
        <v>21</v>
      </c>
      <c r="G6585">
        <v>4</v>
      </c>
      <c r="H6585">
        <v>469.34</v>
      </c>
      <c r="I6585">
        <v>0.23</v>
      </c>
      <c r="J6585">
        <v>1445.57</v>
      </c>
      <c r="K6585">
        <v>842.61</v>
      </c>
      <c r="L6585">
        <v>602.96</v>
      </c>
      <c r="M6585" t="s">
        <v>40</v>
      </c>
      <c r="N6585" t="str">
        <f t="shared" si="102"/>
        <v>High</v>
      </c>
    </row>
    <row r="6586" spans="1:14" x14ac:dyDescent="0.3">
      <c r="A6586">
        <v>6585</v>
      </c>
      <c r="B6586" t="s">
        <v>3660</v>
      </c>
      <c r="C6586" s="2">
        <v>45464</v>
      </c>
      <c r="D6586" t="s">
        <v>24</v>
      </c>
      <c r="E6586" t="s">
        <v>15</v>
      </c>
      <c r="F6586" t="s">
        <v>27</v>
      </c>
      <c r="G6586">
        <v>10</v>
      </c>
      <c r="H6586">
        <v>343.67</v>
      </c>
      <c r="I6586">
        <v>0.13</v>
      </c>
      <c r="J6586">
        <v>2989.93</v>
      </c>
      <c r="K6586">
        <v>1741.05</v>
      </c>
      <c r="L6586">
        <v>1248.8800000000001</v>
      </c>
      <c r="M6586" t="s">
        <v>46</v>
      </c>
      <c r="N6586" t="str">
        <f t="shared" si="102"/>
        <v>Medium</v>
      </c>
    </row>
    <row r="6587" spans="1:14" x14ac:dyDescent="0.3">
      <c r="A6587">
        <v>6586</v>
      </c>
      <c r="B6587" t="s">
        <v>3751</v>
      </c>
      <c r="C6587" s="2">
        <v>45633</v>
      </c>
      <c r="D6587" t="s">
        <v>24</v>
      </c>
      <c r="E6587" t="s">
        <v>33</v>
      </c>
      <c r="F6587" t="s">
        <v>16</v>
      </c>
      <c r="G6587">
        <v>1</v>
      </c>
      <c r="H6587">
        <v>278.11</v>
      </c>
      <c r="I6587">
        <v>0.01</v>
      </c>
      <c r="J6587">
        <v>275.33</v>
      </c>
      <c r="K6587">
        <v>140.22</v>
      </c>
      <c r="L6587">
        <v>135.11000000000001</v>
      </c>
      <c r="M6587" t="s">
        <v>17</v>
      </c>
      <c r="N6587" t="str">
        <f t="shared" si="102"/>
        <v>Low</v>
      </c>
    </row>
    <row r="6588" spans="1:14" x14ac:dyDescent="0.3">
      <c r="A6588">
        <v>6587</v>
      </c>
      <c r="B6588" t="s">
        <v>1940</v>
      </c>
      <c r="C6588" s="2">
        <v>45380</v>
      </c>
      <c r="D6588" t="s">
        <v>14</v>
      </c>
      <c r="E6588" t="s">
        <v>20</v>
      </c>
      <c r="F6588" t="s">
        <v>27</v>
      </c>
      <c r="G6588">
        <v>4</v>
      </c>
      <c r="H6588">
        <v>52.35</v>
      </c>
      <c r="I6588">
        <v>0.13</v>
      </c>
      <c r="J6588">
        <v>182.18</v>
      </c>
      <c r="K6588">
        <v>102.79</v>
      </c>
      <c r="L6588">
        <v>79.39</v>
      </c>
      <c r="M6588" t="s">
        <v>17</v>
      </c>
      <c r="N6588" t="str">
        <f t="shared" si="102"/>
        <v>Medium</v>
      </c>
    </row>
    <row r="6589" spans="1:14" x14ac:dyDescent="0.3">
      <c r="A6589">
        <v>6588</v>
      </c>
      <c r="B6589" t="s">
        <v>1438</v>
      </c>
      <c r="C6589" s="2">
        <v>45342</v>
      </c>
      <c r="D6589" t="s">
        <v>24</v>
      </c>
      <c r="E6589" t="s">
        <v>33</v>
      </c>
      <c r="F6589" t="s">
        <v>16</v>
      </c>
      <c r="G6589">
        <v>3</v>
      </c>
      <c r="H6589">
        <v>356.88</v>
      </c>
      <c r="I6589">
        <v>0.28000000000000003</v>
      </c>
      <c r="J6589">
        <v>770.86</v>
      </c>
      <c r="K6589">
        <v>530.73</v>
      </c>
      <c r="L6589">
        <v>240.13</v>
      </c>
      <c r="M6589" t="s">
        <v>17</v>
      </c>
      <c r="N6589" t="str">
        <f t="shared" si="102"/>
        <v>High</v>
      </c>
    </row>
    <row r="6590" spans="1:14" x14ac:dyDescent="0.3">
      <c r="A6590">
        <v>6589</v>
      </c>
      <c r="B6590" t="s">
        <v>4278</v>
      </c>
      <c r="C6590" s="2">
        <v>45318</v>
      </c>
      <c r="D6590" t="s">
        <v>14</v>
      </c>
      <c r="E6590" t="s">
        <v>33</v>
      </c>
      <c r="F6590" t="s">
        <v>27</v>
      </c>
      <c r="G6590">
        <v>6</v>
      </c>
      <c r="H6590">
        <v>260.60000000000002</v>
      </c>
      <c r="I6590">
        <v>7.0000000000000007E-2</v>
      </c>
      <c r="J6590">
        <v>1454.15</v>
      </c>
      <c r="K6590">
        <v>1032.0899999999999</v>
      </c>
      <c r="L6590">
        <v>422.06</v>
      </c>
      <c r="M6590" t="s">
        <v>22</v>
      </c>
      <c r="N6590" t="str">
        <f t="shared" si="102"/>
        <v>Low</v>
      </c>
    </row>
    <row r="6591" spans="1:14" x14ac:dyDescent="0.3">
      <c r="A6591">
        <v>6590</v>
      </c>
      <c r="B6591" t="s">
        <v>4678</v>
      </c>
      <c r="C6591" s="2">
        <v>45344</v>
      </c>
      <c r="D6591" t="s">
        <v>39</v>
      </c>
      <c r="E6591" t="s">
        <v>25</v>
      </c>
      <c r="F6591" t="s">
        <v>16</v>
      </c>
      <c r="G6591">
        <v>2</v>
      </c>
      <c r="H6591">
        <v>441.86</v>
      </c>
      <c r="I6591">
        <v>0.19</v>
      </c>
      <c r="J6591">
        <v>715.81</v>
      </c>
      <c r="K6591">
        <v>565.07000000000005</v>
      </c>
      <c r="L6591">
        <v>150.74</v>
      </c>
      <c r="M6591" t="s">
        <v>28</v>
      </c>
      <c r="N6591" t="str">
        <f t="shared" si="102"/>
        <v>Medium</v>
      </c>
    </row>
    <row r="6592" spans="1:14" x14ac:dyDescent="0.3">
      <c r="A6592">
        <v>6591</v>
      </c>
      <c r="B6592" t="s">
        <v>1177</v>
      </c>
      <c r="C6592" s="2">
        <v>45353</v>
      </c>
      <c r="D6592" t="s">
        <v>14</v>
      </c>
      <c r="E6592" t="s">
        <v>15</v>
      </c>
      <c r="F6592" t="s">
        <v>21</v>
      </c>
      <c r="G6592">
        <v>3</v>
      </c>
      <c r="H6592">
        <v>291.87</v>
      </c>
      <c r="I6592">
        <v>0.22</v>
      </c>
      <c r="J6592">
        <v>682.98</v>
      </c>
      <c r="K6592">
        <v>531.87</v>
      </c>
      <c r="L6592">
        <v>151.11000000000001</v>
      </c>
      <c r="M6592" t="s">
        <v>40</v>
      </c>
      <c r="N6592" t="str">
        <f t="shared" si="102"/>
        <v>High</v>
      </c>
    </row>
    <row r="6593" spans="1:14" x14ac:dyDescent="0.3">
      <c r="A6593">
        <v>6592</v>
      </c>
      <c r="B6593" t="s">
        <v>1587</v>
      </c>
      <c r="C6593" s="2">
        <v>45381</v>
      </c>
      <c r="D6593" t="s">
        <v>14</v>
      </c>
      <c r="E6593" t="s">
        <v>25</v>
      </c>
      <c r="F6593" t="s">
        <v>27</v>
      </c>
      <c r="G6593">
        <v>9</v>
      </c>
      <c r="H6593">
        <v>306.49</v>
      </c>
      <c r="I6593">
        <v>0.17</v>
      </c>
      <c r="J6593">
        <v>2289.48</v>
      </c>
      <c r="K6593">
        <v>1636.18</v>
      </c>
      <c r="L6593">
        <v>653.29999999999995</v>
      </c>
      <c r="M6593" t="s">
        <v>40</v>
      </c>
      <c r="N6593" t="str">
        <f t="shared" si="102"/>
        <v>Medium</v>
      </c>
    </row>
    <row r="6594" spans="1:14" x14ac:dyDescent="0.3">
      <c r="A6594">
        <v>6593</v>
      </c>
      <c r="B6594" t="s">
        <v>2677</v>
      </c>
      <c r="C6594" s="2">
        <v>45367</v>
      </c>
      <c r="D6594" t="s">
        <v>24</v>
      </c>
      <c r="E6594" t="s">
        <v>20</v>
      </c>
      <c r="F6594" t="s">
        <v>21</v>
      </c>
      <c r="G6594">
        <v>1</v>
      </c>
      <c r="H6594">
        <v>410.52</v>
      </c>
      <c r="I6594">
        <v>0.12</v>
      </c>
      <c r="J6594">
        <v>361.26</v>
      </c>
      <c r="K6594">
        <v>249.02</v>
      </c>
      <c r="L6594">
        <v>112.24</v>
      </c>
      <c r="M6594" t="s">
        <v>28</v>
      </c>
      <c r="N6594" t="str">
        <f t="shared" si="102"/>
        <v>Medium</v>
      </c>
    </row>
    <row r="6595" spans="1:14" x14ac:dyDescent="0.3">
      <c r="A6595">
        <v>6594</v>
      </c>
      <c r="B6595" t="s">
        <v>4679</v>
      </c>
      <c r="C6595" s="2">
        <v>45436</v>
      </c>
      <c r="D6595" t="s">
        <v>24</v>
      </c>
      <c r="E6595" t="s">
        <v>15</v>
      </c>
      <c r="F6595" t="s">
        <v>16</v>
      </c>
      <c r="G6595">
        <v>7</v>
      </c>
      <c r="H6595">
        <v>62.1</v>
      </c>
      <c r="I6595">
        <v>0.05</v>
      </c>
      <c r="J6595">
        <v>412.96</v>
      </c>
      <c r="K6595">
        <v>321.81</v>
      </c>
      <c r="L6595">
        <v>91.15</v>
      </c>
      <c r="M6595" t="s">
        <v>22</v>
      </c>
      <c r="N6595" t="str">
        <f t="shared" ref="N6595:N6658" si="103">_xlfn.IFS(I6595=0,"No Discount",I6595&gt;=0.21,"High",I6595&gt;=0.11,"Medium",I6595&gt;=0.01,"Low")</f>
        <v>Low</v>
      </c>
    </row>
    <row r="6596" spans="1:14" x14ac:dyDescent="0.3">
      <c r="A6596">
        <v>6595</v>
      </c>
      <c r="B6596" t="s">
        <v>3224</v>
      </c>
      <c r="C6596" s="2">
        <v>45573</v>
      </c>
      <c r="D6596" t="s">
        <v>24</v>
      </c>
      <c r="E6596" t="s">
        <v>30</v>
      </c>
      <c r="F6596" t="s">
        <v>27</v>
      </c>
      <c r="G6596">
        <v>9</v>
      </c>
      <c r="H6596">
        <v>360.77</v>
      </c>
      <c r="I6596">
        <v>0.05</v>
      </c>
      <c r="J6596">
        <v>3084.58</v>
      </c>
      <c r="K6596">
        <v>1625.95</v>
      </c>
      <c r="L6596">
        <v>1458.63</v>
      </c>
      <c r="M6596" t="s">
        <v>46</v>
      </c>
      <c r="N6596" t="str">
        <f t="shared" si="103"/>
        <v>Low</v>
      </c>
    </row>
    <row r="6597" spans="1:14" x14ac:dyDescent="0.3">
      <c r="A6597">
        <v>6596</v>
      </c>
      <c r="B6597" t="s">
        <v>2813</v>
      </c>
      <c r="C6597" s="2">
        <v>45499</v>
      </c>
      <c r="D6597" t="s">
        <v>24</v>
      </c>
      <c r="E6597" t="s">
        <v>30</v>
      </c>
      <c r="F6597" t="s">
        <v>27</v>
      </c>
      <c r="G6597">
        <v>6</v>
      </c>
      <c r="H6597">
        <v>448.19</v>
      </c>
      <c r="I6597">
        <v>0.21</v>
      </c>
      <c r="J6597">
        <v>2124.42</v>
      </c>
      <c r="K6597">
        <v>1641</v>
      </c>
      <c r="L6597">
        <v>483.42</v>
      </c>
      <c r="M6597" t="s">
        <v>22</v>
      </c>
      <c r="N6597" t="str">
        <f t="shared" si="103"/>
        <v>High</v>
      </c>
    </row>
    <row r="6598" spans="1:14" x14ac:dyDescent="0.3">
      <c r="A6598">
        <v>6597</v>
      </c>
      <c r="B6598" t="s">
        <v>1684</v>
      </c>
      <c r="C6598" s="2">
        <v>45491</v>
      </c>
      <c r="D6598" t="s">
        <v>24</v>
      </c>
      <c r="E6598" t="s">
        <v>33</v>
      </c>
      <c r="F6598" t="s">
        <v>21</v>
      </c>
      <c r="G6598">
        <v>9</v>
      </c>
      <c r="H6598">
        <v>271.02999999999997</v>
      </c>
      <c r="I6598">
        <v>0.28000000000000003</v>
      </c>
      <c r="J6598">
        <v>1756.27</v>
      </c>
      <c r="K6598">
        <v>1184.3699999999999</v>
      </c>
      <c r="L6598">
        <v>571.9</v>
      </c>
      <c r="M6598" t="s">
        <v>17</v>
      </c>
      <c r="N6598" t="str">
        <f t="shared" si="103"/>
        <v>High</v>
      </c>
    </row>
    <row r="6599" spans="1:14" x14ac:dyDescent="0.3">
      <c r="A6599">
        <v>6598</v>
      </c>
      <c r="B6599" t="s">
        <v>4251</v>
      </c>
      <c r="C6599" s="2">
        <v>45494</v>
      </c>
      <c r="D6599" t="s">
        <v>19</v>
      </c>
      <c r="E6599" t="s">
        <v>25</v>
      </c>
      <c r="F6599" t="s">
        <v>27</v>
      </c>
      <c r="G6599">
        <v>4</v>
      </c>
      <c r="H6599">
        <v>86.59</v>
      </c>
      <c r="I6599">
        <v>0.06</v>
      </c>
      <c r="J6599">
        <v>325.58</v>
      </c>
      <c r="K6599">
        <v>224.78</v>
      </c>
      <c r="L6599">
        <v>100.8</v>
      </c>
      <c r="M6599" t="s">
        <v>22</v>
      </c>
      <c r="N6599" t="str">
        <f t="shared" si="103"/>
        <v>Low</v>
      </c>
    </row>
    <row r="6600" spans="1:14" x14ac:dyDescent="0.3">
      <c r="A6600">
        <v>6599</v>
      </c>
      <c r="B6600" t="s">
        <v>4680</v>
      </c>
      <c r="C6600" s="2">
        <v>45321</v>
      </c>
      <c r="D6600" t="s">
        <v>14</v>
      </c>
      <c r="E6600" t="s">
        <v>20</v>
      </c>
      <c r="F6600" t="s">
        <v>21</v>
      </c>
      <c r="G6600">
        <v>10</v>
      </c>
      <c r="H6600">
        <v>268.60000000000002</v>
      </c>
      <c r="I6600">
        <v>0.09</v>
      </c>
      <c r="J6600">
        <v>2444.2600000000002</v>
      </c>
      <c r="K6600">
        <v>1827.85</v>
      </c>
      <c r="L6600">
        <v>616.41</v>
      </c>
      <c r="M6600" t="s">
        <v>46</v>
      </c>
      <c r="N6600" t="str">
        <f t="shared" si="103"/>
        <v>Low</v>
      </c>
    </row>
    <row r="6601" spans="1:14" x14ac:dyDescent="0.3">
      <c r="A6601">
        <v>6600</v>
      </c>
      <c r="B6601" t="s">
        <v>4681</v>
      </c>
      <c r="C6601" s="2">
        <v>45318</v>
      </c>
      <c r="D6601" t="s">
        <v>14</v>
      </c>
      <c r="E6601" t="s">
        <v>25</v>
      </c>
      <c r="F6601" t="s">
        <v>16</v>
      </c>
      <c r="G6601">
        <v>1</v>
      </c>
      <c r="H6601">
        <v>353.02</v>
      </c>
      <c r="I6601">
        <v>0.2</v>
      </c>
      <c r="J6601">
        <v>282.42</v>
      </c>
      <c r="K6601">
        <v>159.32</v>
      </c>
      <c r="L6601">
        <v>123.1</v>
      </c>
      <c r="M6601" t="s">
        <v>17</v>
      </c>
      <c r="N6601" t="str">
        <f t="shared" si="103"/>
        <v>Medium</v>
      </c>
    </row>
    <row r="6602" spans="1:14" x14ac:dyDescent="0.3">
      <c r="A6602">
        <v>6601</v>
      </c>
      <c r="B6602" t="s">
        <v>4682</v>
      </c>
      <c r="C6602" s="2">
        <v>45410</v>
      </c>
      <c r="D6602" t="s">
        <v>19</v>
      </c>
      <c r="E6602" t="s">
        <v>25</v>
      </c>
      <c r="F6602" t="s">
        <v>16</v>
      </c>
      <c r="G6602">
        <v>1</v>
      </c>
      <c r="H6602">
        <v>148.91</v>
      </c>
      <c r="I6602">
        <v>0.27</v>
      </c>
      <c r="J6602">
        <v>108.7</v>
      </c>
      <c r="K6602">
        <v>70.17</v>
      </c>
      <c r="L6602">
        <v>38.53</v>
      </c>
      <c r="M6602" t="s">
        <v>40</v>
      </c>
      <c r="N6602" t="str">
        <f t="shared" si="103"/>
        <v>High</v>
      </c>
    </row>
    <row r="6603" spans="1:14" x14ac:dyDescent="0.3">
      <c r="A6603">
        <v>6602</v>
      </c>
      <c r="B6603" t="s">
        <v>4683</v>
      </c>
      <c r="C6603" s="2">
        <v>45587</v>
      </c>
      <c r="D6603" t="s">
        <v>14</v>
      </c>
      <c r="E6603" t="s">
        <v>15</v>
      </c>
      <c r="F6603" t="s">
        <v>16</v>
      </c>
      <c r="G6603">
        <v>5</v>
      </c>
      <c r="H6603">
        <v>24.41</v>
      </c>
      <c r="I6603">
        <v>0.17</v>
      </c>
      <c r="J6603">
        <v>101.3</v>
      </c>
      <c r="K6603">
        <v>76.36</v>
      </c>
      <c r="L6603">
        <v>24.94</v>
      </c>
      <c r="M6603" t="s">
        <v>22</v>
      </c>
      <c r="N6603" t="str">
        <f t="shared" si="103"/>
        <v>Medium</v>
      </c>
    </row>
    <row r="6604" spans="1:14" x14ac:dyDescent="0.3">
      <c r="A6604">
        <v>6603</v>
      </c>
      <c r="B6604" t="s">
        <v>4684</v>
      </c>
      <c r="C6604" s="2">
        <v>45490</v>
      </c>
      <c r="D6604" t="s">
        <v>19</v>
      </c>
      <c r="E6604" t="s">
        <v>33</v>
      </c>
      <c r="F6604" t="s">
        <v>16</v>
      </c>
      <c r="G6604">
        <v>8</v>
      </c>
      <c r="H6604">
        <v>388.16</v>
      </c>
      <c r="I6604">
        <v>0.16</v>
      </c>
      <c r="J6604">
        <v>2608.44</v>
      </c>
      <c r="K6604">
        <v>1448.58</v>
      </c>
      <c r="L6604">
        <v>1159.8599999999999</v>
      </c>
      <c r="M6604" t="s">
        <v>17</v>
      </c>
      <c r="N6604" t="str">
        <f t="shared" si="103"/>
        <v>Medium</v>
      </c>
    </row>
    <row r="6605" spans="1:14" x14ac:dyDescent="0.3">
      <c r="A6605">
        <v>6604</v>
      </c>
      <c r="B6605" t="s">
        <v>224</v>
      </c>
      <c r="C6605" s="2">
        <v>45549</v>
      </c>
      <c r="D6605" t="s">
        <v>19</v>
      </c>
      <c r="E6605" t="s">
        <v>25</v>
      </c>
      <c r="F6605" t="s">
        <v>21</v>
      </c>
      <c r="G6605">
        <v>10</v>
      </c>
      <c r="H6605">
        <v>393.7</v>
      </c>
      <c r="I6605">
        <v>0.16</v>
      </c>
      <c r="J6605">
        <v>3307.08</v>
      </c>
      <c r="K6605">
        <v>2073.0500000000002</v>
      </c>
      <c r="L6605">
        <v>1234.03</v>
      </c>
      <c r="M6605" t="s">
        <v>46</v>
      </c>
      <c r="N6605" t="str">
        <f t="shared" si="103"/>
        <v>Medium</v>
      </c>
    </row>
    <row r="6606" spans="1:14" x14ac:dyDescent="0.3">
      <c r="A6606">
        <v>6605</v>
      </c>
      <c r="B6606" t="s">
        <v>4685</v>
      </c>
      <c r="C6606" s="2">
        <v>45343</v>
      </c>
      <c r="D6606" t="s">
        <v>39</v>
      </c>
      <c r="E6606" t="s">
        <v>20</v>
      </c>
      <c r="F6606" t="s">
        <v>21</v>
      </c>
      <c r="G6606">
        <v>5</v>
      </c>
      <c r="H6606">
        <v>412.95</v>
      </c>
      <c r="I6606">
        <v>0.25</v>
      </c>
      <c r="J6606">
        <v>1548.56</v>
      </c>
      <c r="K6606">
        <v>847.04</v>
      </c>
      <c r="L6606">
        <v>701.52</v>
      </c>
      <c r="M6606" t="s">
        <v>22</v>
      </c>
      <c r="N6606" t="str">
        <f t="shared" si="103"/>
        <v>High</v>
      </c>
    </row>
    <row r="6607" spans="1:14" x14ac:dyDescent="0.3">
      <c r="A6607">
        <v>6606</v>
      </c>
      <c r="B6607" t="s">
        <v>4686</v>
      </c>
      <c r="C6607" s="2">
        <v>45584</v>
      </c>
      <c r="D6607" t="s">
        <v>14</v>
      </c>
      <c r="E6607" t="s">
        <v>15</v>
      </c>
      <c r="F6607" t="s">
        <v>27</v>
      </c>
      <c r="G6607">
        <v>10</v>
      </c>
      <c r="H6607">
        <v>154.38</v>
      </c>
      <c r="I6607">
        <v>0.09</v>
      </c>
      <c r="J6607">
        <v>1404.86</v>
      </c>
      <c r="K6607">
        <v>889.23</v>
      </c>
      <c r="L6607">
        <v>515.63</v>
      </c>
      <c r="M6607" t="s">
        <v>28</v>
      </c>
      <c r="N6607" t="str">
        <f t="shared" si="103"/>
        <v>Low</v>
      </c>
    </row>
    <row r="6608" spans="1:14" x14ac:dyDescent="0.3">
      <c r="A6608">
        <v>6607</v>
      </c>
      <c r="B6608" t="s">
        <v>4687</v>
      </c>
      <c r="C6608" s="2">
        <v>45533</v>
      </c>
      <c r="D6608" t="s">
        <v>39</v>
      </c>
      <c r="E6608" t="s">
        <v>20</v>
      </c>
      <c r="F6608" t="s">
        <v>16</v>
      </c>
      <c r="G6608">
        <v>4</v>
      </c>
      <c r="H6608">
        <v>398.95</v>
      </c>
      <c r="I6608">
        <v>0.15</v>
      </c>
      <c r="J6608">
        <v>1356.43</v>
      </c>
      <c r="K6608">
        <v>803.41</v>
      </c>
      <c r="L6608">
        <v>553.02</v>
      </c>
      <c r="M6608" t="s">
        <v>46</v>
      </c>
      <c r="N6608" t="str">
        <f t="shared" si="103"/>
        <v>Medium</v>
      </c>
    </row>
    <row r="6609" spans="1:14" x14ac:dyDescent="0.3">
      <c r="A6609">
        <v>6608</v>
      </c>
      <c r="B6609" t="s">
        <v>1420</v>
      </c>
      <c r="C6609" s="2">
        <v>45317</v>
      </c>
      <c r="D6609" t="s">
        <v>19</v>
      </c>
      <c r="E6609" t="s">
        <v>33</v>
      </c>
      <c r="F6609" t="s">
        <v>21</v>
      </c>
      <c r="G6609">
        <v>4</v>
      </c>
      <c r="H6609">
        <v>406.35</v>
      </c>
      <c r="I6609">
        <v>0.19</v>
      </c>
      <c r="J6609">
        <v>1316.57</v>
      </c>
      <c r="K6609">
        <v>760.18</v>
      </c>
      <c r="L6609">
        <v>556.39</v>
      </c>
      <c r="M6609" t="s">
        <v>46</v>
      </c>
      <c r="N6609" t="str">
        <f t="shared" si="103"/>
        <v>Medium</v>
      </c>
    </row>
    <row r="6610" spans="1:14" x14ac:dyDescent="0.3">
      <c r="A6610">
        <v>6609</v>
      </c>
      <c r="B6610" t="s">
        <v>4688</v>
      </c>
      <c r="C6610" s="2">
        <v>45524</v>
      </c>
      <c r="D6610" t="s">
        <v>39</v>
      </c>
      <c r="E6610" t="s">
        <v>15</v>
      </c>
      <c r="F6610" t="s">
        <v>21</v>
      </c>
      <c r="G6610">
        <v>6</v>
      </c>
      <c r="H6610">
        <v>221.89</v>
      </c>
      <c r="I6610">
        <v>0.09</v>
      </c>
      <c r="J6610">
        <v>1211.52</v>
      </c>
      <c r="K6610">
        <v>765.59</v>
      </c>
      <c r="L6610">
        <v>445.93</v>
      </c>
      <c r="M6610" t="s">
        <v>46</v>
      </c>
      <c r="N6610" t="str">
        <f t="shared" si="103"/>
        <v>Low</v>
      </c>
    </row>
    <row r="6611" spans="1:14" x14ac:dyDescent="0.3">
      <c r="A6611">
        <v>6610</v>
      </c>
      <c r="B6611" t="s">
        <v>1198</v>
      </c>
      <c r="C6611" s="2">
        <v>45323</v>
      </c>
      <c r="D6611" t="s">
        <v>19</v>
      </c>
      <c r="E6611" t="s">
        <v>20</v>
      </c>
      <c r="F6611" t="s">
        <v>21</v>
      </c>
      <c r="G6611">
        <v>10</v>
      </c>
      <c r="H6611">
        <v>294.22000000000003</v>
      </c>
      <c r="I6611">
        <v>0.11</v>
      </c>
      <c r="J6611">
        <v>2618.56</v>
      </c>
      <c r="K6611">
        <v>1563.38</v>
      </c>
      <c r="L6611">
        <v>1055.18</v>
      </c>
      <c r="M6611" t="s">
        <v>17</v>
      </c>
      <c r="N6611" t="str">
        <f t="shared" si="103"/>
        <v>Medium</v>
      </c>
    </row>
    <row r="6612" spans="1:14" x14ac:dyDescent="0.3">
      <c r="A6612">
        <v>6611</v>
      </c>
      <c r="B6612" t="s">
        <v>4689</v>
      </c>
      <c r="C6612" s="2">
        <v>45323</v>
      </c>
      <c r="D6612" t="s">
        <v>39</v>
      </c>
      <c r="E6612" t="s">
        <v>25</v>
      </c>
      <c r="F6612" t="s">
        <v>27</v>
      </c>
      <c r="G6612">
        <v>10</v>
      </c>
      <c r="H6612">
        <v>137.97</v>
      </c>
      <c r="I6612">
        <v>0.25</v>
      </c>
      <c r="J6612">
        <v>1034.78</v>
      </c>
      <c r="K6612">
        <v>681.51</v>
      </c>
      <c r="L6612">
        <v>353.27</v>
      </c>
      <c r="M6612" t="s">
        <v>22</v>
      </c>
      <c r="N6612" t="str">
        <f t="shared" si="103"/>
        <v>High</v>
      </c>
    </row>
    <row r="6613" spans="1:14" x14ac:dyDescent="0.3">
      <c r="A6613">
        <v>6612</v>
      </c>
      <c r="B6613" t="s">
        <v>4086</v>
      </c>
      <c r="C6613" s="2">
        <v>45592</v>
      </c>
      <c r="D6613" t="s">
        <v>39</v>
      </c>
      <c r="E6613" t="s">
        <v>30</v>
      </c>
      <c r="F6613" t="s">
        <v>16</v>
      </c>
      <c r="G6613">
        <v>5</v>
      </c>
      <c r="H6613">
        <v>439.9</v>
      </c>
      <c r="I6613">
        <v>0.11</v>
      </c>
      <c r="J6613">
        <v>1957.56</v>
      </c>
      <c r="K6613">
        <v>1034.23</v>
      </c>
      <c r="L6613">
        <v>923.33</v>
      </c>
      <c r="M6613" t="s">
        <v>46</v>
      </c>
      <c r="N6613" t="str">
        <f t="shared" si="103"/>
        <v>Medium</v>
      </c>
    </row>
    <row r="6614" spans="1:14" x14ac:dyDescent="0.3">
      <c r="A6614">
        <v>6613</v>
      </c>
      <c r="B6614" t="s">
        <v>1376</v>
      </c>
      <c r="C6614" s="2">
        <v>45327</v>
      </c>
      <c r="D6614" t="s">
        <v>39</v>
      </c>
      <c r="E6614" t="s">
        <v>15</v>
      </c>
      <c r="F6614" t="s">
        <v>27</v>
      </c>
      <c r="G6614">
        <v>6</v>
      </c>
      <c r="H6614">
        <v>147.99</v>
      </c>
      <c r="I6614">
        <v>0.28000000000000003</v>
      </c>
      <c r="J6614">
        <v>639.32000000000005</v>
      </c>
      <c r="K6614">
        <v>328.22</v>
      </c>
      <c r="L6614">
        <v>311.10000000000002</v>
      </c>
      <c r="M6614" t="s">
        <v>17</v>
      </c>
      <c r="N6614" t="str">
        <f t="shared" si="103"/>
        <v>High</v>
      </c>
    </row>
    <row r="6615" spans="1:14" x14ac:dyDescent="0.3">
      <c r="A6615">
        <v>6614</v>
      </c>
      <c r="B6615" t="s">
        <v>2510</v>
      </c>
      <c r="C6615" s="2">
        <v>45436</v>
      </c>
      <c r="D6615" t="s">
        <v>39</v>
      </c>
      <c r="E6615" t="s">
        <v>25</v>
      </c>
      <c r="F6615" t="s">
        <v>21</v>
      </c>
      <c r="G6615">
        <v>1</v>
      </c>
      <c r="H6615">
        <v>236.39</v>
      </c>
      <c r="I6615">
        <v>0.19</v>
      </c>
      <c r="J6615">
        <v>191.48</v>
      </c>
      <c r="K6615">
        <v>99.78</v>
      </c>
      <c r="L6615">
        <v>91.7</v>
      </c>
      <c r="M6615" t="s">
        <v>40</v>
      </c>
      <c r="N6615" t="str">
        <f t="shared" si="103"/>
        <v>Medium</v>
      </c>
    </row>
    <row r="6616" spans="1:14" x14ac:dyDescent="0.3">
      <c r="A6616">
        <v>6615</v>
      </c>
      <c r="B6616" t="s">
        <v>4690</v>
      </c>
      <c r="C6616" s="2">
        <v>45577</v>
      </c>
      <c r="D6616" t="s">
        <v>19</v>
      </c>
      <c r="E6616" t="s">
        <v>30</v>
      </c>
      <c r="F6616" t="s">
        <v>27</v>
      </c>
      <c r="G6616">
        <v>5</v>
      </c>
      <c r="H6616">
        <v>131.19</v>
      </c>
      <c r="I6616">
        <v>0.25</v>
      </c>
      <c r="J6616">
        <v>491.96</v>
      </c>
      <c r="K6616">
        <v>373.04</v>
      </c>
      <c r="L6616">
        <v>118.92</v>
      </c>
      <c r="M6616" t="s">
        <v>46</v>
      </c>
      <c r="N6616" t="str">
        <f t="shared" si="103"/>
        <v>High</v>
      </c>
    </row>
    <row r="6617" spans="1:14" x14ac:dyDescent="0.3">
      <c r="A6617">
        <v>6616</v>
      </c>
      <c r="B6617" t="s">
        <v>4691</v>
      </c>
      <c r="C6617" s="2">
        <v>45588</v>
      </c>
      <c r="D6617" t="s">
        <v>14</v>
      </c>
      <c r="E6617" t="s">
        <v>20</v>
      </c>
      <c r="F6617" t="s">
        <v>16</v>
      </c>
      <c r="G6617">
        <v>2</v>
      </c>
      <c r="H6617">
        <v>48.28</v>
      </c>
      <c r="I6617">
        <v>0.13</v>
      </c>
      <c r="J6617">
        <v>84.01</v>
      </c>
      <c r="K6617">
        <v>52.4</v>
      </c>
      <c r="L6617">
        <v>31.61</v>
      </c>
      <c r="M6617" t="s">
        <v>17</v>
      </c>
      <c r="N6617" t="str">
        <f t="shared" si="103"/>
        <v>Medium</v>
      </c>
    </row>
    <row r="6618" spans="1:14" x14ac:dyDescent="0.3">
      <c r="A6618">
        <v>6617</v>
      </c>
      <c r="B6618" t="s">
        <v>2904</v>
      </c>
      <c r="C6618" s="2">
        <v>45406</v>
      </c>
      <c r="D6618" t="s">
        <v>39</v>
      </c>
      <c r="E6618" t="s">
        <v>15</v>
      </c>
      <c r="F6618" t="s">
        <v>16</v>
      </c>
      <c r="G6618">
        <v>10</v>
      </c>
      <c r="H6618">
        <v>44.53</v>
      </c>
      <c r="I6618">
        <v>0.27</v>
      </c>
      <c r="J6618">
        <v>325.07</v>
      </c>
      <c r="K6618">
        <v>203.76</v>
      </c>
      <c r="L6618">
        <v>121.31</v>
      </c>
      <c r="M6618" t="s">
        <v>40</v>
      </c>
      <c r="N6618" t="str">
        <f t="shared" si="103"/>
        <v>High</v>
      </c>
    </row>
    <row r="6619" spans="1:14" x14ac:dyDescent="0.3">
      <c r="A6619">
        <v>6618</v>
      </c>
      <c r="B6619" t="s">
        <v>2205</v>
      </c>
      <c r="C6619" s="2">
        <v>45605</v>
      </c>
      <c r="D6619" t="s">
        <v>14</v>
      </c>
      <c r="E6619" t="s">
        <v>25</v>
      </c>
      <c r="F6619" t="s">
        <v>21</v>
      </c>
      <c r="G6619">
        <v>4</v>
      </c>
      <c r="H6619">
        <v>125.58</v>
      </c>
      <c r="I6619">
        <v>0.28999999999999998</v>
      </c>
      <c r="J6619">
        <v>356.65</v>
      </c>
      <c r="K6619">
        <v>220.65</v>
      </c>
      <c r="L6619">
        <v>136</v>
      </c>
      <c r="M6619" t="s">
        <v>17</v>
      </c>
      <c r="N6619" t="str">
        <f t="shared" si="103"/>
        <v>High</v>
      </c>
    </row>
    <row r="6620" spans="1:14" x14ac:dyDescent="0.3">
      <c r="A6620">
        <v>6619</v>
      </c>
      <c r="B6620" t="s">
        <v>828</v>
      </c>
      <c r="C6620" s="2">
        <v>45626</v>
      </c>
      <c r="D6620" t="s">
        <v>19</v>
      </c>
      <c r="E6620" t="s">
        <v>25</v>
      </c>
      <c r="F6620" t="s">
        <v>21</v>
      </c>
      <c r="G6620">
        <v>5</v>
      </c>
      <c r="H6620">
        <v>326.55</v>
      </c>
      <c r="I6620">
        <v>0.13</v>
      </c>
      <c r="J6620">
        <v>1420.49</v>
      </c>
      <c r="K6620">
        <v>946.16</v>
      </c>
      <c r="L6620">
        <v>474.33</v>
      </c>
      <c r="M6620" t="s">
        <v>28</v>
      </c>
      <c r="N6620" t="str">
        <f t="shared" si="103"/>
        <v>Medium</v>
      </c>
    </row>
    <row r="6621" spans="1:14" x14ac:dyDescent="0.3">
      <c r="A6621">
        <v>6620</v>
      </c>
      <c r="B6621" t="s">
        <v>4394</v>
      </c>
      <c r="C6621" s="2">
        <v>45456</v>
      </c>
      <c r="D6621" t="s">
        <v>39</v>
      </c>
      <c r="E6621" t="s">
        <v>33</v>
      </c>
      <c r="F6621" t="s">
        <v>21</v>
      </c>
      <c r="G6621">
        <v>4</v>
      </c>
      <c r="H6621">
        <v>176.67</v>
      </c>
      <c r="I6621">
        <v>0.15</v>
      </c>
      <c r="J6621">
        <v>600.67999999999995</v>
      </c>
      <c r="K6621">
        <v>351.96</v>
      </c>
      <c r="L6621">
        <v>248.72</v>
      </c>
      <c r="M6621" t="s">
        <v>46</v>
      </c>
      <c r="N6621" t="str">
        <f t="shared" si="103"/>
        <v>Medium</v>
      </c>
    </row>
    <row r="6622" spans="1:14" x14ac:dyDescent="0.3">
      <c r="A6622">
        <v>6621</v>
      </c>
      <c r="B6622" t="s">
        <v>4692</v>
      </c>
      <c r="C6622" s="2">
        <v>45395</v>
      </c>
      <c r="D6622" t="s">
        <v>19</v>
      </c>
      <c r="E6622" t="s">
        <v>20</v>
      </c>
      <c r="F6622" t="s">
        <v>27</v>
      </c>
      <c r="G6622">
        <v>1</v>
      </c>
      <c r="H6622">
        <v>202.44</v>
      </c>
      <c r="I6622">
        <v>0.22</v>
      </c>
      <c r="J6622">
        <v>157.9</v>
      </c>
      <c r="K6622">
        <v>79.55</v>
      </c>
      <c r="L6622">
        <v>78.349999999999994</v>
      </c>
      <c r="M6622" t="s">
        <v>17</v>
      </c>
      <c r="N6622" t="str">
        <f t="shared" si="103"/>
        <v>High</v>
      </c>
    </row>
    <row r="6623" spans="1:14" x14ac:dyDescent="0.3">
      <c r="A6623">
        <v>6622</v>
      </c>
      <c r="B6623" t="s">
        <v>3802</v>
      </c>
      <c r="C6623" s="2">
        <v>45502</v>
      </c>
      <c r="D6623" t="s">
        <v>39</v>
      </c>
      <c r="E6623" t="s">
        <v>30</v>
      </c>
      <c r="F6623" t="s">
        <v>16</v>
      </c>
      <c r="G6623">
        <v>2</v>
      </c>
      <c r="H6623">
        <v>279.33999999999997</v>
      </c>
      <c r="I6623">
        <v>0.04</v>
      </c>
      <c r="J6623">
        <v>536.33000000000004</v>
      </c>
      <c r="K6623">
        <v>419.43</v>
      </c>
      <c r="L6623">
        <v>116.9</v>
      </c>
      <c r="M6623" t="s">
        <v>28</v>
      </c>
      <c r="N6623" t="str">
        <f t="shared" si="103"/>
        <v>Low</v>
      </c>
    </row>
    <row r="6624" spans="1:14" x14ac:dyDescent="0.3">
      <c r="A6624">
        <v>6623</v>
      </c>
      <c r="B6624" t="s">
        <v>770</v>
      </c>
      <c r="C6624" s="2">
        <v>45419</v>
      </c>
      <c r="D6624" t="s">
        <v>24</v>
      </c>
      <c r="E6624" t="s">
        <v>30</v>
      </c>
      <c r="F6624" t="s">
        <v>21</v>
      </c>
      <c r="G6624">
        <v>10</v>
      </c>
      <c r="H6624">
        <v>237.84</v>
      </c>
      <c r="I6624">
        <v>0.16</v>
      </c>
      <c r="J6624">
        <v>1997.86</v>
      </c>
      <c r="K6624">
        <v>1192.3900000000001</v>
      </c>
      <c r="L6624">
        <v>805.47</v>
      </c>
      <c r="M6624" t="s">
        <v>46</v>
      </c>
      <c r="N6624" t="str">
        <f t="shared" si="103"/>
        <v>Medium</v>
      </c>
    </row>
    <row r="6625" spans="1:14" x14ac:dyDescent="0.3">
      <c r="A6625">
        <v>6624</v>
      </c>
      <c r="B6625" t="s">
        <v>4693</v>
      </c>
      <c r="C6625" s="2">
        <v>45359</v>
      </c>
      <c r="D6625" t="s">
        <v>24</v>
      </c>
      <c r="E6625" t="s">
        <v>25</v>
      </c>
      <c r="F6625" t="s">
        <v>27</v>
      </c>
      <c r="G6625">
        <v>10</v>
      </c>
      <c r="H6625">
        <v>444.71</v>
      </c>
      <c r="I6625">
        <v>0.15</v>
      </c>
      <c r="J6625">
        <v>3780.03</v>
      </c>
      <c r="K6625">
        <v>2729.75</v>
      </c>
      <c r="L6625">
        <v>1050.28</v>
      </c>
      <c r="M6625" t="s">
        <v>22</v>
      </c>
      <c r="N6625" t="str">
        <f t="shared" si="103"/>
        <v>Medium</v>
      </c>
    </row>
    <row r="6626" spans="1:14" x14ac:dyDescent="0.3">
      <c r="A6626">
        <v>6625</v>
      </c>
      <c r="B6626" t="s">
        <v>4694</v>
      </c>
      <c r="C6626" s="2">
        <v>45448</v>
      </c>
      <c r="D6626" t="s">
        <v>14</v>
      </c>
      <c r="E6626" t="s">
        <v>15</v>
      </c>
      <c r="F6626" t="s">
        <v>16</v>
      </c>
      <c r="G6626">
        <v>8</v>
      </c>
      <c r="H6626">
        <v>123.94</v>
      </c>
      <c r="I6626">
        <v>0.24</v>
      </c>
      <c r="J6626">
        <v>753.56</v>
      </c>
      <c r="K6626">
        <v>440.9</v>
      </c>
      <c r="L6626">
        <v>312.66000000000003</v>
      </c>
      <c r="M6626" t="s">
        <v>40</v>
      </c>
      <c r="N6626" t="str">
        <f t="shared" si="103"/>
        <v>High</v>
      </c>
    </row>
    <row r="6627" spans="1:14" x14ac:dyDescent="0.3">
      <c r="A6627">
        <v>6626</v>
      </c>
      <c r="B6627" t="s">
        <v>4695</v>
      </c>
      <c r="C6627" s="2">
        <v>45304</v>
      </c>
      <c r="D6627" t="s">
        <v>24</v>
      </c>
      <c r="E6627" t="s">
        <v>25</v>
      </c>
      <c r="F6627" t="s">
        <v>16</v>
      </c>
      <c r="G6627">
        <v>5</v>
      </c>
      <c r="H6627">
        <v>479.28</v>
      </c>
      <c r="I6627">
        <v>0.21</v>
      </c>
      <c r="J6627">
        <v>1893.16</v>
      </c>
      <c r="K6627">
        <v>968.77</v>
      </c>
      <c r="L6627">
        <v>924.39</v>
      </c>
      <c r="M6627" t="s">
        <v>46</v>
      </c>
      <c r="N6627" t="str">
        <f t="shared" si="103"/>
        <v>High</v>
      </c>
    </row>
    <row r="6628" spans="1:14" x14ac:dyDescent="0.3">
      <c r="A6628">
        <v>6627</v>
      </c>
      <c r="B6628" t="s">
        <v>4696</v>
      </c>
      <c r="C6628" s="2">
        <v>45404</v>
      </c>
      <c r="D6628" t="s">
        <v>19</v>
      </c>
      <c r="E6628" t="s">
        <v>33</v>
      </c>
      <c r="F6628" t="s">
        <v>21</v>
      </c>
      <c r="G6628">
        <v>4</v>
      </c>
      <c r="H6628">
        <v>173.91</v>
      </c>
      <c r="I6628">
        <v>0.28999999999999998</v>
      </c>
      <c r="J6628">
        <v>493.9</v>
      </c>
      <c r="K6628">
        <v>301.95</v>
      </c>
      <c r="L6628">
        <v>191.95</v>
      </c>
      <c r="M6628" t="s">
        <v>28</v>
      </c>
      <c r="N6628" t="str">
        <f t="shared" si="103"/>
        <v>High</v>
      </c>
    </row>
    <row r="6629" spans="1:14" x14ac:dyDescent="0.3">
      <c r="A6629">
        <v>6628</v>
      </c>
      <c r="B6629" t="s">
        <v>3821</v>
      </c>
      <c r="C6629" s="2">
        <v>45519</v>
      </c>
      <c r="D6629" t="s">
        <v>14</v>
      </c>
      <c r="E6629" t="s">
        <v>33</v>
      </c>
      <c r="F6629" t="s">
        <v>27</v>
      </c>
      <c r="G6629">
        <v>7</v>
      </c>
      <c r="H6629">
        <v>499.67</v>
      </c>
      <c r="I6629">
        <v>0.21</v>
      </c>
      <c r="J6629">
        <v>2763.18</v>
      </c>
      <c r="K6629">
        <v>1596.91</v>
      </c>
      <c r="L6629">
        <v>1166.27</v>
      </c>
      <c r="M6629" t="s">
        <v>28</v>
      </c>
      <c r="N6629" t="str">
        <f t="shared" si="103"/>
        <v>High</v>
      </c>
    </row>
    <row r="6630" spans="1:14" x14ac:dyDescent="0.3">
      <c r="A6630">
        <v>6629</v>
      </c>
      <c r="B6630" t="s">
        <v>2746</v>
      </c>
      <c r="C6630" s="2">
        <v>45605</v>
      </c>
      <c r="D6630" t="s">
        <v>24</v>
      </c>
      <c r="E6630" t="s">
        <v>25</v>
      </c>
      <c r="F6630" t="s">
        <v>16</v>
      </c>
      <c r="G6630">
        <v>9</v>
      </c>
      <c r="H6630">
        <v>285.79000000000002</v>
      </c>
      <c r="I6630">
        <v>0.1</v>
      </c>
      <c r="J6630">
        <v>2314.9</v>
      </c>
      <c r="K6630">
        <v>1472.98</v>
      </c>
      <c r="L6630">
        <v>841.92</v>
      </c>
      <c r="M6630" t="s">
        <v>40</v>
      </c>
      <c r="N6630" t="str">
        <f t="shared" si="103"/>
        <v>Low</v>
      </c>
    </row>
    <row r="6631" spans="1:14" x14ac:dyDescent="0.3">
      <c r="A6631">
        <v>6630</v>
      </c>
      <c r="B6631" t="s">
        <v>4697</v>
      </c>
      <c r="C6631" s="2">
        <v>45294</v>
      </c>
      <c r="D6631" t="s">
        <v>14</v>
      </c>
      <c r="E6631" t="s">
        <v>30</v>
      </c>
      <c r="F6631" t="s">
        <v>27</v>
      </c>
      <c r="G6631">
        <v>3</v>
      </c>
      <c r="H6631">
        <v>84.99</v>
      </c>
      <c r="I6631">
        <v>0.18</v>
      </c>
      <c r="J6631">
        <v>209.08</v>
      </c>
      <c r="K6631">
        <v>158.22</v>
      </c>
      <c r="L6631">
        <v>50.86</v>
      </c>
      <c r="M6631" t="s">
        <v>17</v>
      </c>
      <c r="N6631" t="str">
        <f t="shared" si="103"/>
        <v>Medium</v>
      </c>
    </row>
    <row r="6632" spans="1:14" x14ac:dyDescent="0.3">
      <c r="A6632">
        <v>6631</v>
      </c>
      <c r="B6632" t="s">
        <v>4698</v>
      </c>
      <c r="C6632" s="2">
        <v>45333</v>
      </c>
      <c r="D6632" t="s">
        <v>14</v>
      </c>
      <c r="E6632" t="s">
        <v>30</v>
      </c>
      <c r="F6632" t="s">
        <v>27</v>
      </c>
      <c r="G6632">
        <v>2</v>
      </c>
      <c r="H6632">
        <v>224.19</v>
      </c>
      <c r="I6632">
        <v>0.24</v>
      </c>
      <c r="J6632">
        <v>340.77</v>
      </c>
      <c r="K6632">
        <v>246.87</v>
      </c>
      <c r="L6632">
        <v>93.9</v>
      </c>
      <c r="M6632" t="s">
        <v>46</v>
      </c>
      <c r="N6632" t="str">
        <f t="shared" si="103"/>
        <v>High</v>
      </c>
    </row>
    <row r="6633" spans="1:14" x14ac:dyDescent="0.3">
      <c r="A6633">
        <v>6632</v>
      </c>
      <c r="B6633" t="s">
        <v>2716</v>
      </c>
      <c r="C6633" s="2">
        <v>45427</v>
      </c>
      <c r="D6633" t="s">
        <v>14</v>
      </c>
      <c r="E6633" t="s">
        <v>15</v>
      </c>
      <c r="F6633" t="s">
        <v>21</v>
      </c>
      <c r="G6633">
        <v>9</v>
      </c>
      <c r="H6633">
        <v>100.27</v>
      </c>
      <c r="I6633">
        <v>0.06</v>
      </c>
      <c r="J6633">
        <v>848.28</v>
      </c>
      <c r="K6633">
        <v>533.9</v>
      </c>
      <c r="L6633">
        <v>314.38</v>
      </c>
      <c r="M6633" t="s">
        <v>22</v>
      </c>
      <c r="N6633" t="str">
        <f t="shared" si="103"/>
        <v>Low</v>
      </c>
    </row>
    <row r="6634" spans="1:14" x14ac:dyDescent="0.3">
      <c r="A6634">
        <v>6633</v>
      </c>
      <c r="B6634" t="s">
        <v>4699</v>
      </c>
      <c r="C6634" s="2">
        <v>45292</v>
      </c>
      <c r="D6634" t="s">
        <v>14</v>
      </c>
      <c r="E6634" t="s">
        <v>33</v>
      </c>
      <c r="F6634" t="s">
        <v>16</v>
      </c>
      <c r="G6634">
        <v>9</v>
      </c>
      <c r="H6634">
        <v>48</v>
      </c>
      <c r="I6634">
        <v>0.11</v>
      </c>
      <c r="J6634">
        <v>384.48</v>
      </c>
      <c r="K6634">
        <v>216.62</v>
      </c>
      <c r="L6634">
        <v>167.86</v>
      </c>
      <c r="M6634" t="s">
        <v>40</v>
      </c>
      <c r="N6634" t="str">
        <f t="shared" si="103"/>
        <v>Medium</v>
      </c>
    </row>
    <row r="6635" spans="1:14" x14ac:dyDescent="0.3">
      <c r="A6635">
        <v>6634</v>
      </c>
      <c r="B6635" t="s">
        <v>4700</v>
      </c>
      <c r="C6635" s="2">
        <v>45348</v>
      </c>
      <c r="D6635" t="s">
        <v>39</v>
      </c>
      <c r="E6635" t="s">
        <v>33</v>
      </c>
      <c r="F6635" t="s">
        <v>16</v>
      </c>
      <c r="G6635">
        <v>3</v>
      </c>
      <c r="H6635">
        <v>76.41</v>
      </c>
      <c r="I6635">
        <v>0.16</v>
      </c>
      <c r="J6635">
        <v>192.55</v>
      </c>
      <c r="K6635">
        <v>121.42</v>
      </c>
      <c r="L6635">
        <v>71.13</v>
      </c>
      <c r="M6635" t="s">
        <v>22</v>
      </c>
      <c r="N6635" t="str">
        <f t="shared" si="103"/>
        <v>Medium</v>
      </c>
    </row>
    <row r="6636" spans="1:14" x14ac:dyDescent="0.3">
      <c r="A6636">
        <v>6635</v>
      </c>
      <c r="B6636" t="s">
        <v>2714</v>
      </c>
      <c r="C6636" s="2">
        <v>45447</v>
      </c>
      <c r="D6636" t="s">
        <v>24</v>
      </c>
      <c r="E6636" t="s">
        <v>20</v>
      </c>
      <c r="F6636" t="s">
        <v>21</v>
      </c>
      <c r="G6636">
        <v>2</v>
      </c>
      <c r="H6636">
        <v>451.6</v>
      </c>
      <c r="I6636">
        <v>0.1</v>
      </c>
      <c r="J6636">
        <v>812.88</v>
      </c>
      <c r="K6636">
        <v>571.01</v>
      </c>
      <c r="L6636">
        <v>241.87</v>
      </c>
      <c r="M6636" t="s">
        <v>46</v>
      </c>
      <c r="N6636" t="str">
        <f t="shared" si="103"/>
        <v>Low</v>
      </c>
    </row>
    <row r="6637" spans="1:14" x14ac:dyDescent="0.3">
      <c r="A6637">
        <v>6636</v>
      </c>
      <c r="B6637" t="s">
        <v>305</v>
      </c>
      <c r="C6637" s="2">
        <v>45394</v>
      </c>
      <c r="D6637" t="s">
        <v>39</v>
      </c>
      <c r="E6637" t="s">
        <v>33</v>
      </c>
      <c r="F6637" t="s">
        <v>16</v>
      </c>
      <c r="G6637">
        <v>5</v>
      </c>
      <c r="H6637">
        <v>144.84</v>
      </c>
      <c r="I6637">
        <v>0</v>
      </c>
      <c r="J6637">
        <v>724.2</v>
      </c>
      <c r="K6637">
        <v>490.66</v>
      </c>
      <c r="L6637">
        <v>233.54</v>
      </c>
      <c r="M6637" t="s">
        <v>40</v>
      </c>
      <c r="N6637" t="str">
        <f t="shared" si="103"/>
        <v>No Discount</v>
      </c>
    </row>
    <row r="6638" spans="1:14" x14ac:dyDescent="0.3">
      <c r="A6638">
        <v>6637</v>
      </c>
      <c r="B6638" t="s">
        <v>308</v>
      </c>
      <c r="C6638" s="2">
        <v>45537</v>
      </c>
      <c r="D6638" t="s">
        <v>24</v>
      </c>
      <c r="E6638" t="s">
        <v>25</v>
      </c>
      <c r="F6638" t="s">
        <v>27</v>
      </c>
      <c r="G6638">
        <v>10</v>
      </c>
      <c r="H6638">
        <v>200.66</v>
      </c>
      <c r="I6638">
        <v>0.05</v>
      </c>
      <c r="J6638">
        <v>1906.27</v>
      </c>
      <c r="K6638">
        <v>1087.01</v>
      </c>
      <c r="L6638">
        <v>819.26</v>
      </c>
      <c r="M6638" t="s">
        <v>40</v>
      </c>
      <c r="N6638" t="str">
        <f t="shared" si="103"/>
        <v>Low</v>
      </c>
    </row>
    <row r="6639" spans="1:14" x14ac:dyDescent="0.3">
      <c r="A6639">
        <v>6638</v>
      </c>
      <c r="B6639" t="s">
        <v>4701</v>
      </c>
      <c r="C6639" s="2">
        <v>45598</v>
      </c>
      <c r="D6639" t="s">
        <v>24</v>
      </c>
      <c r="E6639" t="s">
        <v>15</v>
      </c>
      <c r="F6639" t="s">
        <v>27</v>
      </c>
      <c r="G6639">
        <v>8</v>
      </c>
      <c r="H6639">
        <v>72.69</v>
      </c>
      <c r="I6639">
        <v>0.03</v>
      </c>
      <c r="J6639">
        <v>564.07000000000005</v>
      </c>
      <c r="K6639">
        <v>354.32</v>
      </c>
      <c r="L6639">
        <v>209.75</v>
      </c>
      <c r="M6639" t="s">
        <v>17</v>
      </c>
      <c r="N6639" t="str">
        <f t="shared" si="103"/>
        <v>Low</v>
      </c>
    </row>
    <row r="6640" spans="1:14" x14ac:dyDescent="0.3">
      <c r="A6640">
        <v>6639</v>
      </c>
      <c r="B6640" t="s">
        <v>4702</v>
      </c>
      <c r="C6640" s="2">
        <v>45530</v>
      </c>
      <c r="D6640" t="s">
        <v>19</v>
      </c>
      <c r="E6640" t="s">
        <v>25</v>
      </c>
      <c r="F6640" t="s">
        <v>21</v>
      </c>
      <c r="G6640">
        <v>8</v>
      </c>
      <c r="H6640">
        <v>218.76</v>
      </c>
      <c r="I6640">
        <v>0.09</v>
      </c>
      <c r="J6640">
        <v>1592.57</v>
      </c>
      <c r="K6640">
        <v>977.85</v>
      </c>
      <c r="L6640">
        <v>614.72</v>
      </c>
      <c r="M6640" t="s">
        <v>46</v>
      </c>
      <c r="N6640" t="str">
        <f t="shared" si="103"/>
        <v>Low</v>
      </c>
    </row>
    <row r="6641" spans="1:14" x14ac:dyDescent="0.3">
      <c r="A6641">
        <v>6640</v>
      </c>
      <c r="B6641" t="s">
        <v>2264</v>
      </c>
      <c r="C6641" s="2">
        <v>45582</v>
      </c>
      <c r="D6641" t="s">
        <v>19</v>
      </c>
      <c r="E6641" t="s">
        <v>20</v>
      </c>
      <c r="F6641" t="s">
        <v>27</v>
      </c>
      <c r="G6641">
        <v>2</v>
      </c>
      <c r="H6641">
        <v>172.61</v>
      </c>
      <c r="I6641">
        <v>0.14000000000000001</v>
      </c>
      <c r="J6641">
        <v>296.89</v>
      </c>
      <c r="K6641">
        <v>215.78</v>
      </c>
      <c r="L6641">
        <v>81.11</v>
      </c>
      <c r="M6641" t="s">
        <v>22</v>
      </c>
      <c r="N6641" t="str">
        <f t="shared" si="103"/>
        <v>Medium</v>
      </c>
    </row>
    <row r="6642" spans="1:14" x14ac:dyDescent="0.3">
      <c r="A6642">
        <v>6641</v>
      </c>
      <c r="B6642" t="s">
        <v>3086</v>
      </c>
      <c r="C6642" s="2">
        <v>45377</v>
      </c>
      <c r="D6642" t="s">
        <v>24</v>
      </c>
      <c r="E6642" t="s">
        <v>25</v>
      </c>
      <c r="F6642" t="s">
        <v>21</v>
      </c>
      <c r="G6642">
        <v>6</v>
      </c>
      <c r="H6642">
        <v>55.92</v>
      </c>
      <c r="I6642">
        <v>0.13</v>
      </c>
      <c r="J6642">
        <v>291.89999999999998</v>
      </c>
      <c r="K6642">
        <v>147.99</v>
      </c>
      <c r="L6642">
        <v>143.91</v>
      </c>
      <c r="M6642" t="s">
        <v>22</v>
      </c>
      <c r="N6642" t="str">
        <f t="shared" si="103"/>
        <v>Medium</v>
      </c>
    </row>
    <row r="6643" spans="1:14" x14ac:dyDescent="0.3">
      <c r="A6643">
        <v>6642</v>
      </c>
      <c r="B6643" t="s">
        <v>4703</v>
      </c>
      <c r="C6643" s="2">
        <v>45301</v>
      </c>
      <c r="D6643" t="s">
        <v>14</v>
      </c>
      <c r="E6643" t="s">
        <v>33</v>
      </c>
      <c r="F6643" t="s">
        <v>21</v>
      </c>
      <c r="G6643">
        <v>1</v>
      </c>
      <c r="H6643">
        <v>243.66</v>
      </c>
      <c r="I6643">
        <v>0.28999999999999998</v>
      </c>
      <c r="J6643">
        <v>173</v>
      </c>
      <c r="K6643">
        <v>110.88</v>
      </c>
      <c r="L6643">
        <v>62.12</v>
      </c>
      <c r="M6643" t="s">
        <v>46</v>
      </c>
      <c r="N6643" t="str">
        <f t="shared" si="103"/>
        <v>High</v>
      </c>
    </row>
    <row r="6644" spans="1:14" x14ac:dyDescent="0.3">
      <c r="A6644">
        <v>6643</v>
      </c>
      <c r="B6644" t="s">
        <v>4704</v>
      </c>
      <c r="C6644" s="2">
        <v>45319</v>
      </c>
      <c r="D6644" t="s">
        <v>19</v>
      </c>
      <c r="E6644" t="s">
        <v>30</v>
      </c>
      <c r="F6644" t="s">
        <v>16</v>
      </c>
      <c r="G6644">
        <v>1</v>
      </c>
      <c r="H6644">
        <v>454.68</v>
      </c>
      <c r="I6644">
        <v>0.22</v>
      </c>
      <c r="J6644">
        <v>354.65</v>
      </c>
      <c r="K6644">
        <v>280.52</v>
      </c>
      <c r="L6644">
        <v>74.13</v>
      </c>
      <c r="M6644" t="s">
        <v>28</v>
      </c>
      <c r="N6644" t="str">
        <f t="shared" si="103"/>
        <v>High</v>
      </c>
    </row>
    <row r="6645" spans="1:14" x14ac:dyDescent="0.3">
      <c r="A6645">
        <v>6644</v>
      </c>
      <c r="B6645" t="s">
        <v>4705</v>
      </c>
      <c r="C6645" s="2">
        <v>45513</v>
      </c>
      <c r="D6645" t="s">
        <v>14</v>
      </c>
      <c r="E6645" t="s">
        <v>30</v>
      </c>
      <c r="F6645" t="s">
        <v>21</v>
      </c>
      <c r="G6645">
        <v>5</v>
      </c>
      <c r="H6645">
        <v>114.83</v>
      </c>
      <c r="I6645">
        <v>0.28999999999999998</v>
      </c>
      <c r="J6645">
        <v>407.65</v>
      </c>
      <c r="K6645">
        <v>289.68</v>
      </c>
      <c r="L6645">
        <v>117.97</v>
      </c>
      <c r="M6645" t="s">
        <v>28</v>
      </c>
      <c r="N6645" t="str">
        <f t="shared" si="103"/>
        <v>High</v>
      </c>
    </row>
    <row r="6646" spans="1:14" x14ac:dyDescent="0.3">
      <c r="A6646">
        <v>6645</v>
      </c>
      <c r="B6646" t="s">
        <v>4706</v>
      </c>
      <c r="C6646" s="2">
        <v>45633</v>
      </c>
      <c r="D6646" t="s">
        <v>19</v>
      </c>
      <c r="E6646" t="s">
        <v>15</v>
      </c>
      <c r="F6646" t="s">
        <v>16</v>
      </c>
      <c r="G6646">
        <v>2</v>
      </c>
      <c r="H6646">
        <v>182.8</v>
      </c>
      <c r="I6646">
        <v>0</v>
      </c>
      <c r="J6646">
        <v>365.6</v>
      </c>
      <c r="K6646">
        <v>220.91</v>
      </c>
      <c r="L6646">
        <v>144.69</v>
      </c>
      <c r="M6646" t="s">
        <v>46</v>
      </c>
      <c r="N6646" t="str">
        <f t="shared" si="103"/>
        <v>No Discount</v>
      </c>
    </row>
    <row r="6647" spans="1:14" x14ac:dyDescent="0.3">
      <c r="A6647">
        <v>6646</v>
      </c>
      <c r="B6647" t="s">
        <v>2768</v>
      </c>
      <c r="C6647" s="2">
        <v>45578</v>
      </c>
      <c r="D6647" t="s">
        <v>24</v>
      </c>
      <c r="E6647" t="s">
        <v>33</v>
      </c>
      <c r="F6647" t="s">
        <v>21</v>
      </c>
      <c r="G6647">
        <v>2</v>
      </c>
      <c r="H6647">
        <v>424.25</v>
      </c>
      <c r="I6647">
        <v>0.02</v>
      </c>
      <c r="J6647">
        <v>831.53</v>
      </c>
      <c r="K6647">
        <v>567.66999999999996</v>
      </c>
      <c r="L6647">
        <v>263.86</v>
      </c>
      <c r="M6647" t="s">
        <v>28</v>
      </c>
      <c r="N6647" t="str">
        <f t="shared" si="103"/>
        <v>Low</v>
      </c>
    </row>
    <row r="6648" spans="1:14" x14ac:dyDescent="0.3">
      <c r="A6648">
        <v>6647</v>
      </c>
      <c r="B6648" t="s">
        <v>4707</v>
      </c>
      <c r="C6648" s="2">
        <v>45462</v>
      </c>
      <c r="D6648" t="s">
        <v>24</v>
      </c>
      <c r="E6648" t="s">
        <v>20</v>
      </c>
      <c r="F6648" t="s">
        <v>27</v>
      </c>
      <c r="G6648">
        <v>1</v>
      </c>
      <c r="H6648">
        <v>394.46</v>
      </c>
      <c r="I6648">
        <v>0.03</v>
      </c>
      <c r="J6648">
        <v>382.63</v>
      </c>
      <c r="K6648">
        <v>240.24</v>
      </c>
      <c r="L6648">
        <v>142.38999999999999</v>
      </c>
      <c r="M6648" t="s">
        <v>40</v>
      </c>
      <c r="N6648" t="str">
        <f t="shared" si="103"/>
        <v>Low</v>
      </c>
    </row>
    <row r="6649" spans="1:14" x14ac:dyDescent="0.3">
      <c r="A6649">
        <v>6648</v>
      </c>
      <c r="B6649" t="s">
        <v>4014</v>
      </c>
      <c r="C6649" s="2">
        <v>45542</v>
      </c>
      <c r="D6649" t="s">
        <v>19</v>
      </c>
      <c r="E6649" t="s">
        <v>20</v>
      </c>
      <c r="F6649" t="s">
        <v>21</v>
      </c>
      <c r="G6649">
        <v>7</v>
      </c>
      <c r="H6649">
        <v>234.05</v>
      </c>
      <c r="I6649">
        <v>0.28000000000000003</v>
      </c>
      <c r="J6649">
        <v>1179.6099999999999</v>
      </c>
      <c r="K6649">
        <v>833.42</v>
      </c>
      <c r="L6649">
        <v>346.19</v>
      </c>
      <c r="M6649" t="s">
        <v>28</v>
      </c>
      <c r="N6649" t="str">
        <f t="shared" si="103"/>
        <v>High</v>
      </c>
    </row>
    <row r="6650" spans="1:14" x14ac:dyDescent="0.3">
      <c r="A6650">
        <v>6649</v>
      </c>
      <c r="B6650" t="s">
        <v>4708</v>
      </c>
      <c r="C6650" s="2">
        <v>45586</v>
      </c>
      <c r="D6650" t="s">
        <v>14</v>
      </c>
      <c r="E6650" t="s">
        <v>20</v>
      </c>
      <c r="F6650" t="s">
        <v>16</v>
      </c>
      <c r="G6650">
        <v>4</v>
      </c>
      <c r="H6650">
        <v>297.95</v>
      </c>
      <c r="I6650">
        <v>0.22</v>
      </c>
      <c r="J6650">
        <v>929.6</v>
      </c>
      <c r="K6650">
        <v>721.5</v>
      </c>
      <c r="L6650">
        <v>208.1</v>
      </c>
      <c r="M6650" t="s">
        <v>17</v>
      </c>
      <c r="N6650" t="str">
        <f t="shared" si="103"/>
        <v>High</v>
      </c>
    </row>
    <row r="6651" spans="1:14" x14ac:dyDescent="0.3">
      <c r="A6651">
        <v>6650</v>
      </c>
      <c r="B6651" t="s">
        <v>3438</v>
      </c>
      <c r="C6651" s="2">
        <v>45481</v>
      </c>
      <c r="D6651" t="s">
        <v>19</v>
      </c>
      <c r="E6651" t="s">
        <v>30</v>
      </c>
      <c r="F6651" t="s">
        <v>16</v>
      </c>
      <c r="G6651">
        <v>3</v>
      </c>
      <c r="H6651">
        <v>71.58</v>
      </c>
      <c r="I6651">
        <v>0.28000000000000003</v>
      </c>
      <c r="J6651">
        <v>154.61000000000001</v>
      </c>
      <c r="K6651">
        <v>96.93</v>
      </c>
      <c r="L6651">
        <v>57.68</v>
      </c>
      <c r="M6651" t="s">
        <v>17</v>
      </c>
      <c r="N6651" t="str">
        <f t="shared" si="103"/>
        <v>High</v>
      </c>
    </row>
    <row r="6652" spans="1:14" x14ac:dyDescent="0.3">
      <c r="A6652">
        <v>6651</v>
      </c>
      <c r="B6652" t="s">
        <v>4709</v>
      </c>
      <c r="C6652" s="2">
        <v>45293</v>
      </c>
      <c r="D6652" t="s">
        <v>14</v>
      </c>
      <c r="E6652" t="s">
        <v>25</v>
      </c>
      <c r="F6652" t="s">
        <v>21</v>
      </c>
      <c r="G6652">
        <v>4</v>
      </c>
      <c r="H6652">
        <v>213.65</v>
      </c>
      <c r="I6652">
        <v>0.28999999999999998</v>
      </c>
      <c r="J6652">
        <v>606.77</v>
      </c>
      <c r="K6652">
        <v>479.03</v>
      </c>
      <c r="L6652">
        <v>127.74</v>
      </c>
      <c r="M6652" t="s">
        <v>22</v>
      </c>
      <c r="N6652" t="str">
        <f t="shared" si="103"/>
        <v>High</v>
      </c>
    </row>
    <row r="6653" spans="1:14" x14ac:dyDescent="0.3">
      <c r="A6653">
        <v>6652</v>
      </c>
      <c r="B6653" t="s">
        <v>3394</v>
      </c>
      <c r="C6653" s="2">
        <v>45381</v>
      </c>
      <c r="D6653" t="s">
        <v>14</v>
      </c>
      <c r="E6653" t="s">
        <v>20</v>
      </c>
      <c r="F6653" t="s">
        <v>27</v>
      </c>
      <c r="G6653">
        <v>5</v>
      </c>
      <c r="H6653">
        <v>131.30000000000001</v>
      </c>
      <c r="I6653">
        <v>0.05</v>
      </c>
      <c r="J6653">
        <v>623.66999999999996</v>
      </c>
      <c r="K6653">
        <v>437.47</v>
      </c>
      <c r="L6653">
        <v>186.2</v>
      </c>
      <c r="M6653" t="s">
        <v>17</v>
      </c>
      <c r="N6653" t="str">
        <f t="shared" si="103"/>
        <v>Low</v>
      </c>
    </row>
    <row r="6654" spans="1:14" x14ac:dyDescent="0.3">
      <c r="A6654">
        <v>6653</v>
      </c>
      <c r="B6654" t="s">
        <v>2085</v>
      </c>
      <c r="C6654" s="2">
        <v>45630</v>
      </c>
      <c r="D6654" t="s">
        <v>14</v>
      </c>
      <c r="E6654" t="s">
        <v>25</v>
      </c>
      <c r="F6654" t="s">
        <v>16</v>
      </c>
      <c r="G6654">
        <v>3</v>
      </c>
      <c r="H6654">
        <v>46.61</v>
      </c>
      <c r="I6654">
        <v>0.26</v>
      </c>
      <c r="J6654">
        <v>103.47</v>
      </c>
      <c r="K6654">
        <v>64.41</v>
      </c>
      <c r="L6654">
        <v>39.06</v>
      </c>
      <c r="M6654" t="s">
        <v>17</v>
      </c>
      <c r="N6654" t="str">
        <f t="shared" si="103"/>
        <v>High</v>
      </c>
    </row>
    <row r="6655" spans="1:14" x14ac:dyDescent="0.3">
      <c r="A6655">
        <v>6654</v>
      </c>
      <c r="B6655" t="s">
        <v>4286</v>
      </c>
      <c r="C6655" s="2">
        <v>45514</v>
      </c>
      <c r="D6655" t="s">
        <v>39</v>
      </c>
      <c r="E6655" t="s">
        <v>25</v>
      </c>
      <c r="F6655" t="s">
        <v>16</v>
      </c>
      <c r="G6655">
        <v>10</v>
      </c>
      <c r="H6655">
        <v>377.58</v>
      </c>
      <c r="I6655">
        <v>7.0000000000000007E-2</v>
      </c>
      <c r="J6655">
        <v>3511.49</v>
      </c>
      <c r="K6655">
        <v>2794</v>
      </c>
      <c r="L6655">
        <v>717.49</v>
      </c>
      <c r="M6655" t="s">
        <v>46</v>
      </c>
      <c r="N6655" t="str">
        <f t="shared" si="103"/>
        <v>Low</v>
      </c>
    </row>
    <row r="6656" spans="1:14" x14ac:dyDescent="0.3">
      <c r="A6656">
        <v>6655</v>
      </c>
      <c r="B6656" t="s">
        <v>4195</v>
      </c>
      <c r="C6656" s="2">
        <v>45351</v>
      </c>
      <c r="D6656" t="s">
        <v>19</v>
      </c>
      <c r="E6656" t="s">
        <v>33</v>
      </c>
      <c r="F6656" t="s">
        <v>21</v>
      </c>
      <c r="G6656">
        <v>7</v>
      </c>
      <c r="H6656">
        <v>320.83999999999997</v>
      </c>
      <c r="I6656">
        <v>0.15</v>
      </c>
      <c r="J6656">
        <v>1909</v>
      </c>
      <c r="K6656">
        <v>1029.6400000000001</v>
      </c>
      <c r="L6656">
        <v>879.36</v>
      </c>
      <c r="M6656" t="s">
        <v>17</v>
      </c>
      <c r="N6656" t="str">
        <f t="shared" si="103"/>
        <v>Medium</v>
      </c>
    </row>
    <row r="6657" spans="1:14" x14ac:dyDescent="0.3">
      <c r="A6657">
        <v>6656</v>
      </c>
      <c r="B6657" t="s">
        <v>4710</v>
      </c>
      <c r="C6657" s="2">
        <v>45460</v>
      </c>
      <c r="D6657" t="s">
        <v>24</v>
      </c>
      <c r="E6657" t="s">
        <v>20</v>
      </c>
      <c r="F6657" t="s">
        <v>16</v>
      </c>
      <c r="G6657">
        <v>9</v>
      </c>
      <c r="H6657">
        <v>310.32</v>
      </c>
      <c r="I6657">
        <v>0.1</v>
      </c>
      <c r="J6657">
        <v>2513.59</v>
      </c>
      <c r="K6657">
        <v>1361.7</v>
      </c>
      <c r="L6657">
        <v>1151.8900000000001</v>
      </c>
      <c r="M6657" t="s">
        <v>40</v>
      </c>
      <c r="N6657" t="str">
        <f t="shared" si="103"/>
        <v>Low</v>
      </c>
    </row>
    <row r="6658" spans="1:14" x14ac:dyDescent="0.3">
      <c r="A6658">
        <v>6657</v>
      </c>
      <c r="B6658" t="s">
        <v>4160</v>
      </c>
      <c r="C6658" s="2">
        <v>45615</v>
      </c>
      <c r="D6658" t="s">
        <v>24</v>
      </c>
      <c r="E6658" t="s">
        <v>25</v>
      </c>
      <c r="F6658" t="s">
        <v>21</v>
      </c>
      <c r="G6658">
        <v>1</v>
      </c>
      <c r="H6658">
        <v>87.88</v>
      </c>
      <c r="I6658">
        <v>0.25</v>
      </c>
      <c r="J6658">
        <v>65.91</v>
      </c>
      <c r="K6658">
        <v>36.979999999999997</v>
      </c>
      <c r="L6658">
        <v>28.93</v>
      </c>
      <c r="M6658" t="s">
        <v>40</v>
      </c>
      <c r="N6658" t="str">
        <f t="shared" si="103"/>
        <v>High</v>
      </c>
    </row>
    <row r="6659" spans="1:14" x14ac:dyDescent="0.3">
      <c r="A6659">
        <v>6658</v>
      </c>
      <c r="B6659" t="s">
        <v>1103</v>
      </c>
      <c r="C6659" s="2">
        <v>45493</v>
      </c>
      <c r="D6659" t="s">
        <v>39</v>
      </c>
      <c r="E6659" t="s">
        <v>30</v>
      </c>
      <c r="F6659" t="s">
        <v>21</v>
      </c>
      <c r="G6659">
        <v>8</v>
      </c>
      <c r="H6659">
        <v>456.74</v>
      </c>
      <c r="I6659">
        <v>0.19</v>
      </c>
      <c r="J6659">
        <v>2959.68</v>
      </c>
      <c r="K6659">
        <v>2356.79</v>
      </c>
      <c r="L6659">
        <v>602.89</v>
      </c>
      <c r="M6659" t="s">
        <v>28</v>
      </c>
      <c r="N6659" t="str">
        <f t="shared" ref="N6659:N6722" si="104">_xlfn.IFS(I6659=0,"No Discount",I6659&gt;=0.21,"High",I6659&gt;=0.11,"Medium",I6659&gt;=0.01,"Low")</f>
        <v>Medium</v>
      </c>
    </row>
    <row r="6660" spans="1:14" x14ac:dyDescent="0.3">
      <c r="A6660">
        <v>6659</v>
      </c>
      <c r="B6660" t="s">
        <v>2521</v>
      </c>
      <c r="C6660" s="2">
        <v>45603</v>
      </c>
      <c r="D6660" t="s">
        <v>19</v>
      </c>
      <c r="E6660" t="s">
        <v>25</v>
      </c>
      <c r="F6660" t="s">
        <v>16</v>
      </c>
      <c r="G6660">
        <v>10</v>
      </c>
      <c r="H6660">
        <v>173.32</v>
      </c>
      <c r="I6660">
        <v>0.17</v>
      </c>
      <c r="J6660">
        <v>1438.56</v>
      </c>
      <c r="K6660">
        <v>1012.76</v>
      </c>
      <c r="L6660">
        <v>425.8</v>
      </c>
      <c r="M6660" t="s">
        <v>22</v>
      </c>
      <c r="N6660" t="str">
        <f t="shared" si="104"/>
        <v>Medium</v>
      </c>
    </row>
    <row r="6661" spans="1:14" x14ac:dyDescent="0.3">
      <c r="A6661">
        <v>6660</v>
      </c>
      <c r="B6661" t="s">
        <v>684</v>
      </c>
      <c r="C6661" s="2">
        <v>45568</v>
      </c>
      <c r="D6661" t="s">
        <v>14</v>
      </c>
      <c r="E6661" t="s">
        <v>25</v>
      </c>
      <c r="F6661" t="s">
        <v>27</v>
      </c>
      <c r="G6661">
        <v>10</v>
      </c>
      <c r="H6661">
        <v>233.58</v>
      </c>
      <c r="I6661">
        <v>0.26</v>
      </c>
      <c r="J6661">
        <v>1728.49</v>
      </c>
      <c r="K6661">
        <v>1157.6300000000001</v>
      </c>
      <c r="L6661">
        <v>570.86</v>
      </c>
      <c r="M6661" t="s">
        <v>17</v>
      </c>
      <c r="N6661" t="str">
        <f t="shared" si="104"/>
        <v>High</v>
      </c>
    </row>
    <row r="6662" spans="1:14" x14ac:dyDescent="0.3">
      <c r="A6662">
        <v>6661</v>
      </c>
      <c r="B6662" t="s">
        <v>4711</v>
      </c>
      <c r="C6662" s="2">
        <v>45305</v>
      </c>
      <c r="D6662" t="s">
        <v>19</v>
      </c>
      <c r="E6662" t="s">
        <v>20</v>
      </c>
      <c r="F6662" t="s">
        <v>16</v>
      </c>
      <c r="G6662">
        <v>9</v>
      </c>
      <c r="H6662">
        <v>75.47</v>
      </c>
      <c r="I6662">
        <v>0.27</v>
      </c>
      <c r="J6662">
        <v>495.84</v>
      </c>
      <c r="K6662">
        <v>274.35000000000002</v>
      </c>
      <c r="L6662">
        <v>221.49</v>
      </c>
      <c r="M6662" t="s">
        <v>40</v>
      </c>
      <c r="N6662" t="str">
        <f t="shared" si="104"/>
        <v>High</v>
      </c>
    </row>
    <row r="6663" spans="1:14" x14ac:dyDescent="0.3">
      <c r="A6663">
        <v>6662</v>
      </c>
      <c r="B6663" t="s">
        <v>1170</v>
      </c>
      <c r="C6663" s="2">
        <v>45616</v>
      </c>
      <c r="D6663" t="s">
        <v>14</v>
      </c>
      <c r="E6663" t="s">
        <v>30</v>
      </c>
      <c r="F6663" t="s">
        <v>27</v>
      </c>
      <c r="G6663">
        <v>10</v>
      </c>
      <c r="H6663">
        <v>368.78</v>
      </c>
      <c r="I6663">
        <v>0.14000000000000001</v>
      </c>
      <c r="J6663">
        <v>3171.51</v>
      </c>
      <c r="K6663">
        <v>1742.06</v>
      </c>
      <c r="L6663">
        <v>1429.45</v>
      </c>
      <c r="M6663" t="s">
        <v>17</v>
      </c>
      <c r="N6663" t="str">
        <f t="shared" si="104"/>
        <v>Medium</v>
      </c>
    </row>
    <row r="6664" spans="1:14" x14ac:dyDescent="0.3">
      <c r="A6664">
        <v>6663</v>
      </c>
      <c r="B6664" t="s">
        <v>4459</v>
      </c>
      <c r="C6664" s="2">
        <v>45414</v>
      </c>
      <c r="D6664" t="s">
        <v>14</v>
      </c>
      <c r="E6664" t="s">
        <v>20</v>
      </c>
      <c r="F6664" t="s">
        <v>16</v>
      </c>
      <c r="G6664">
        <v>4</v>
      </c>
      <c r="H6664">
        <v>379.05</v>
      </c>
      <c r="I6664">
        <v>0.13</v>
      </c>
      <c r="J6664">
        <v>1319.09</v>
      </c>
      <c r="K6664">
        <v>753.73</v>
      </c>
      <c r="L6664">
        <v>565.36</v>
      </c>
      <c r="M6664" t="s">
        <v>28</v>
      </c>
      <c r="N6664" t="str">
        <f t="shared" si="104"/>
        <v>Medium</v>
      </c>
    </row>
    <row r="6665" spans="1:14" x14ac:dyDescent="0.3">
      <c r="A6665">
        <v>6664</v>
      </c>
      <c r="B6665" t="s">
        <v>4712</v>
      </c>
      <c r="C6665" s="2">
        <v>45326</v>
      </c>
      <c r="D6665" t="s">
        <v>19</v>
      </c>
      <c r="E6665" t="s">
        <v>20</v>
      </c>
      <c r="F6665" t="s">
        <v>21</v>
      </c>
      <c r="G6665">
        <v>10</v>
      </c>
      <c r="H6665">
        <v>345.71</v>
      </c>
      <c r="I6665">
        <v>0.02</v>
      </c>
      <c r="J6665">
        <v>3387.96</v>
      </c>
      <c r="K6665">
        <v>2596.67</v>
      </c>
      <c r="L6665">
        <v>791.29</v>
      </c>
      <c r="M6665" t="s">
        <v>22</v>
      </c>
      <c r="N6665" t="str">
        <f t="shared" si="104"/>
        <v>Low</v>
      </c>
    </row>
    <row r="6666" spans="1:14" x14ac:dyDescent="0.3">
      <c r="A6666">
        <v>6665</v>
      </c>
      <c r="B6666" t="s">
        <v>1305</v>
      </c>
      <c r="C6666" s="2">
        <v>45356</v>
      </c>
      <c r="D6666" t="s">
        <v>14</v>
      </c>
      <c r="E6666" t="s">
        <v>25</v>
      </c>
      <c r="F6666" t="s">
        <v>27</v>
      </c>
      <c r="G6666">
        <v>9</v>
      </c>
      <c r="H6666">
        <v>101.89</v>
      </c>
      <c r="I6666">
        <v>0.21</v>
      </c>
      <c r="J6666">
        <v>724.44</v>
      </c>
      <c r="K6666">
        <v>565.79</v>
      </c>
      <c r="L6666">
        <v>158.65</v>
      </c>
      <c r="M6666" t="s">
        <v>22</v>
      </c>
      <c r="N6666" t="str">
        <f t="shared" si="104"/>
        <v>High</v>
      </c>
    </row>
    <row r="6667" spans="1:14" x14ac:dyDescent="0.3">
      <c r="A6667">
        <v>6666</v>
      </c>
      <c r="B6667" t="s">
        <v>3493</v>
      </c>
      <c r="C6667" s="2">
        <v>45347</v>
      </c>
      <c r="D6667" t="s">
        <v>39</v>
      </c>
      <c r="E6667" t="s">
        <v>30</v>
      </c>
      <c r="F6667" t="s">
        <v>21</v>
      </c>
      <c r="G6667">
        <v>1</v>
      </c>
      <c r="H6667">
        <v>158.08000000000001</v>
      </c>
      <c r="I6667">
        <v>0.03</v>
      </c>
      <c r="J6667">
        <v>153.34</v>
      </c>
      <c r="K6667">
        <v>115.24</v>
      </c>
      <c r="L6667">
        <v>38.1</v>
      </c>
      <c r="M6667" t="s">
        <v>22</v>
      </c>
      <c r="N6667" t="str">
        <f t="shared" si="104"/>
        <v>Low</v>
      </c>
    </row>
    <row r="6668" spans="1:14" x14ac:dyDescent="0.3">
      <c r="A6668">
        <v>6667</v>
      </c>
      <c r="B6668" t="s">
        <v>1705</v>
      </c>
      <c r="C6668" s="2">
        <v>45488</v>
      </c>
      <c r="D6668" t="s">
        <v>24</v>
      </c>
      <c r="E6668" t="s">
        <v>15</v>
      </c>
      <c r="F6668" t="s">
        <v>16</v>
      </c>
      <c r="G6668">
        <v>6</v>
      </c>
      <c r="H6668">
        <v>403.72</v>
      </c>
      <c r="I6668">
        <v>0.15</v>
      </c>
      <c r="J6668">
        <v>2058.9699999999998</v>
      </c>
      <c r="K6668">
        <v>1140.72</v>
      </c>
      <c r="L6668">
        <v>918.25</v>
      </c>
      <c r="M6668" t="s">
        <v>17</v>
      </c>
      <c r="N6668" t="str">
        <f t="shared" si="104"/>
        <v>Medium</v>
      </c>
    </row>
    <row r="6669" spans="1:14" x14ac:dyDescent="0.3">
      <c r="A6669">
        <v>6668</v>
      </c>
      <c r="B6669" t="s">
        <v>1679</v>
      </c>
      <c r="C6669" s="2">
        <v>45381</v>
      </c>
      <c r="D6669" t="s">
        <v>39</v>
      </c>
      <c r="E6669" t="s">
        <v>25</v>
      </c>
      <c r="F6669" t="s">
        <v>21</v>
      </c>
      <c r="G6669">
        <v>1</v>
      </c>
      <c r="H6669">
        <v>464.21</v>
      </c>
      <c r="I6669">
        <v>0.02</v>
      </c>
      <c r="J6669">
        <v>454.93</v>
      </c>
      <c r="K6669">
        <v>253.23</v>
      </c>
      <c r="L6669">
        <v>201.7</v>
      </c>
      <c r="M6669" t="s">
        <v>17</v>
      </c>
      <c r="N6669" t="str">
        <f t="shared" si="104"/>
        <v>Low</v>
      </c>
    </row>
    <row r="6670" spans="1:14" x14ac:dyDescent="0.3">
      <c r="A6670">
        <v>6669</v>
      </c>
      <c r="B6670" t="s">
        <v>4713</v>
      </c>
      <c r="C6670" s="2">
        <v>45483</v>
      </c>
      <c r="D6670" t="s">
        <v>39</v>
      </c>
      <c r="E6670" t="s">
        <v>20</v>
      </c>
      <c r="F6670" t="s">
        <v>21</v>
      </c>
      <c r="G6670">
        <v>10</v>
      </c>
      <c r="H6670">
        <v>77.25</v>
      </c>
      <c r="I6670">
        <v>0.28000000000000003</v>
      </c>
      <c r="J6670">
        <v>556.20000000000005</v>
      </c>
      <c r="K6670">
        <v>316.86</v>
      </c>
      <c r="L6670">
        <v>239.34</v>
      </c>
      <c r="M6670" t="s">
        <v>46</v>
      </c>
      <c r="N6670" t="str">
        <f t="shared" si="104"/>
        <v>High</v>
      </c>
    </row>
    <row r="6671" spans="1:14" x14ac:dyDescent="0.3">
      <c r="A6671">
        <v>6670</v>
      </c>
      <c r="B6671" t="s">
        <v>4311</v>
      </c>
      <c r="C6671" s="2">
        <v>45480</v>
      </c>
      <c r="D6671" t="s">
        <v>19</v>
      </c>
      <c r="E6671" t="s">
        <v>33</v>
      </c>
      <c r="F6671" t="s">
        <v>27</v>
      </c>
      <c r="G6671">
        <v>6</v>
      </c>
      <c r="H6671">
        <v>480.09</v>
      </c>
      <c r="I6671">
        <v>0.02</v>
      </c>
      <c r="J6671">
        <v>2822.93</v>
      </c>
      <c r="K6671">
        <v>1513.15</v>
      </c>
      <c r="L6671">
        <v>1309.78</v>
      </c>
      <c r="M6671" t="s">
        <v>22</v>
      </c>
      <c r="N6671" t="str">
        <f t="shared" si="104"/>
        <v>Low</v>
      </c>
    </row>
    <row r="6672" spans="1:14" x14ac:dyDescent="0.3">
      <c r="A6672">
        <v>6671</v>
      </c>
      <c r="B6672" t="s">
        <v>4714</v>
      </c>
      <c r="C6672" s="2">
        <v>45575</v>
      </c>
      <c r="D6672" t="s">
        <v>19</v>
      </c>
      <c r="E6672" t="s">
        <v>30</v>
      </c>
      <c r="F6672" t="s">
        <v>16</v>
      </c>
      <c r="G6672">
        <v>9</v>
      </c>
      <c r="H6672">
        <v>298.83999999999997</v>
      </c>
      <c r="I6672">
        <v>0.2</v>
      </c>
      <c r="J6672">
        <v>2151.65</v>
      </c>
      <c r="K6672">
        <v>1224.54</v>
      </c>
      <c r="L6672">
        <v>927.11</v>
      </c>
      <c r="M6672" t="s">
        <v>28</v>
      </c>
      <c r="N6672" t="str">
        <f t="shared" si="104"/>
        <v>Medium</v>
      </c>
    </row>
    <row r="6673" spans="1:14" x14ac:dyDescent="0.3">
      <c r="A6673">
        <v>6672</v>
      </c>
      <c r="B6673" t="s">
        <v>4715</v>
      </c>
      <c r="C6673" s="2">
        <v>45644</v>
      </c>
      <c r="D6673" t="s">
        <v>39</v>
      </c>
      <c r="E6673" t="s">
        <v>25</v>
      </c>
      <c r="F6673" t="s">
        <v>21</v>
      </c>
      <c r="G6673">
        <v>9</v>
      </c>
      <c r="H6673">
        <v>395.98</v>
      </c>
      <c r="I6673">
        <v>0.16</v>
      </c>
      <c r="J6673">
        <v>2993.61</v>
      </c>
      <c r="K6673">
        <v>2282.91</v>
      </c>
      <c r="L6673">
        <v>710.7</v>
      </c>
      <c r="M6673" t="s">
        <v>17</v>
      </c>
      <c r="N6673" t="str">
        <f t="shared" si="104"/>
        <v>Medium</v>
      </c>
    </row>
    <row r="6674" spans="1:14" x14ac:dyDescent="0.3">
      <c r="A6674">
        <v>6673</v>
      </c>
      <c r="B6674" t="s">
        <v>4716</v>
      </c>
      <c r="C6674" s="2">
        <v>45463</v>
      </c>
      <c r="D6674" t="s">
        <v>24</v>
      </c>
      <c r="E6674" t="s">
        <v>33</v>
      </c>
      <c r="F6674" t="s">
        <v>27</v>
      </c>
      <c r="G6674">
        <v>8</v>
      </c>
      <c r="H6674">
        <v>464.02</v>
      </c>
      <c r="I6674">
        <v>0.03</v>
      </c>
      <c r="J6674">
        <v>3600.8</v>
      </c>
      <c r="K6674">
        <v>2728.15</v>
      </c>
      <c r="L6674">
        <v>872.65</v>
      </c>
      <c r="M6674" t="s">
        <v>46</v>
      </c>
      <c r="N6674" t="str">
        <f t="shared" si="104"/>
        <v>Low</v>
      </c>
    </row>
    <row r="6675" spans="1:14" x14ac:dyDescent="0.3">
      <c r="A6675">
        <v>6674</v>
      </c>
      <c r="B6675" t="s">
        <v>4717</v>
      </c>
      <c r="C6675" s="2">
        <v>45633</v>
      </c>
      <c r="D6675" t="s">
        <v>39</v>
      </c>
      <c r="E6675" t="s">
        <v>33</v>
      </c>
      <c r="F6675" t="s">
        <v>21</v>
      </c>
      <c r="G6675">
        <v>4</v>
      </c>
      <c r="H6675">
        <v>421.32</v>
      </c>
      <c r="I6675">
        <v>0.13</v>
      </c>
      <c r="J6675">
        <v>1466.19</v>
      </c>
      <c r="K6675">
        <v>1078.6099999999999</v>
      </c>
      <c r="L6675">
        <v>387.58</v>
      </c>
      <c r="M6675" t="s">
        <v>17</v>
      </c>
      <c r="N6675" t="str">
        <f t="shared" si="104"/>
        <v>Medium</v>
      </c>
    </row>
    <row r="6676" spans="1:14" x14ac:dyDescent="0.3">
      <c r="A6676">
        <v>6675</v>
      </c>
      <c r="B6676" t="s">
        <v>638</v>
      </c>
      <c r="C6676" s="2">
        <v>45459</v>
      </c>
      <c r="D6676" t="s">
        <v>14</v>
      </c>
      <c r="E6676" t="s">
        <v>30</v>
      </c>
      <c r="F6676" t="s">
        <v>27</v>
      </c>
      <c r="G6676">
        <v>7</v>
      </c>
      <c r="H6676">
        <v>422.81</v>
      </c>
      <c r="I6676">
        <v>0.3</v>
      </c>
      <c r="J6676">
        <v>2071.77</v>
      </c>
      <c r="K6676">
        <v>1091.29</v>
      </c>
      <c r="L6676">
        <v>980.48</v>
      </c>
      <c r="M6676" t="s">
        <v>28</v>
      </c>
      <c r="N6676" t="str">
        <f t="shared" si="104"/>
        <v>High</v>
      </c>
    </row>
    <row r="6677" spans="1:14" x14ac:dyDescent="0.3">
      <c r="A6677">
        <v>6676</v>
      </c>
      <c r="B6677" t="s">
        <v>4718</v>
      </c>
      <c r="C6677" s="2">
        <v>45519</v>
      </c>
      <c r="D6677" t="s">
        <v>39</v>
      </c>
      <c r="E6677" t="s">
        <v>33</v>
      </c>
      <c r="F6677" t="s">
        <v>21</v>
      </c>
      <c r="G6677">
        <v>2</v>
      </c>
      <c r="H6677">
        <v>59.07</v>
      </c>
      <c r="I6677">
        <v>0.03</v>
      </c>
      <c r="J6677">
        <v>114.6</v>
      </c>
      <c r="K6677">
        <v>78.38</v>
      </c>
      <c r="L6677">
        <v>36.22</v>
      </c>
      <c r="M6677" t="s">
        <v>17</v>
      </c>
      <c r="N6677" t="str">
        <f t="shared" si="104"/>
        <v>Low</v>
      </c>
    </row>
    <row r="6678" spans="1:14" x14ac:dyDescent="0.3">
      <c r="A6678">
        <v>6677</v>
      </c>
      <c r="B6678" t="s">
        <v>4719</v>
      </c>
      <c r="C6678" s="2">
        <v>45388</v>
      </c>
      <c r="D6678" t="s">
        <v>39</v>
      </c>
      <c r="E6678" t="s">
        <v>20</v>
      </c>
      <c r="F6678" t="s">
        <v>16</v>
      </c>
      <c r="G6678">
        <v>4</v>
      </c>
      <c r="H6678">
        <v>217.76</v>
      </c>
      <c r="I6678">
        <v>0.3</v>
      </c>
      <c r="J6678">
        <v>609.73</v>
      </c>
      <c r="K6678">
        <v>404.06</v>
      </c>
      <c r="L6678">
        <v>205.67</v>
      </c>
      <c r="M6678" t="s">
        <v>17</v>
      </c>
      <c r="N6678" t="str">
        <f t="shared" si="104"/>
        <v>High</v>
      </c>
    </row>
    <row r="6679" spans="1:14" x14ac:dyDescent="0.3">
      <c r="A6679">
        <v>6678</v>
      </c>
      <c r="B6679" t="s">
        <v>4027</v>
      </c>
      <c r="C6679" s="2">
        <v>45335</v>
      </c>
      <c r="D6679" t="s">
        <v>24</v>
      </c>
      <c r="E6679" t="s">
        <v>25</v>
      </c>
      <c r="F6679" t="s">
        <v>27</v>
      </c>
      <c r="G6679">
        <v>10</v>
      </c>
      <c r="H6679">
        <v>299.39</v>
      </c>
      <c r="I6679">
        <v>0.14000000000000001</v>
      </c>
      <c r="J6679">
        <v>2574.75</v>
      </c>
      <c r="K6679">
        <v>1451.62</v>
      </c>
      <c r="L6679">
        <v>1123.1300000000001</v>
      </c>
      <c r="M6679" t="s">
        <v>46</v>
      </c>
      <c r="N6679" t="str">
        <f t="shared" si="104"/>
        <v>Medium</v>
      </c>
    </row>
    <row r="6680" spans="1:14" x14ac:dyDescent="0.3">
      <c r="A6680">
        <v>6679</v>
      </c>
      <c r="B6680" t="s">
        <v>4334</v>
      </c>
      <c r="C6680" s="2">
        <v>45396</v>
      </c>
      <c r="D6680" t="s">
        <v>39</v>
      </c>
      <c r="E6680" t="s">
        <v>33</v>
      </c>
      <c r="F6680" t="s">
        <v>16</v>
      </c>
      <c r="G6680">
        <v>2</v>
      </c>
      <c r="H6680">
        <v>108.42</v>
      </c>
      <c r="I6680">
        <v>0.3</v>
      </c>
      <c r="J6680">
        <v>151.79</v>
      </c>
      <c r="K6680">
        <v>87.11</v>
      </c>
      <c r="L6680">
        <v>64.680000000000007</v>
      </c>
      <c r="M6680" t="s">
        <v>40</v>
      </c>
      <c r="N6680" t="str">
        <f t="shared" si="104"/>
        <v>High</v>
      </c>
    </row>
    <row r="6681" spans="1:14" x14ac:dyDescent="0.3">
      <c r="A6681">
        <v>6680</v>
      </c>
      <c r="B6681" t="s">
        <v>2202</v>
      </c>
      <c r="C6681" s="2">
        <v>45436</v>
      </c>
      <c r="D6681" t="s">
        <v>14</v>
      </c>
      <c r="E6681" t="s">
        <v>20</v>
      </c>
      <c r="F6681" t="s">
        <v>27</v>
      </c>
      <c r="G6681">
        <v>10</v>
      </c>
      <c r="H6681">
        <v>431.54</v>
      </c>
      <c r="I6681">
        <v>0.18</v>
      </c>
      <c r="J6681">
        <v>3538.63</v>
      </c>
      <c r="K6681">
        <v>1811.9</v>
      </c>
      <c r="L6681">
        <v>1726.73</v>
      </c>
      <c r="M6681" t="s">
        <v>40</v>
      </c>
      <c r="N6681" t="str">
        <f t="shared" si="104"/>
        <v>Medium</v>
      </c>
    </row>
    <row r="6682" spans="1:14" x14ac:dyDescent="0.3">
      <c r="A6682">
        <v>6681</v>
      </c>
      <c r="B6682" t="s">
        <v>2892</v>
      </c>
      <c r="C6682" s="2">
        <v>45649</v>
      </c>
      <c r="D6682" t="s">
        <v>19</v>
      </c>
      <c r="E6682" t="s">
        <v>25</v>
      </c>
      <c r="F6682" t="s">
        <v>27</v>
      </c>
      <c r="G6682">
        <v>5</v>
      </c>
      <c r="H6682">
        <v>261</v>
      </c>
      <c r="I6682">
        <v>0.03</v>
      </c>
      <c r="J6682">
        <v>1265.8499999999999</v>
      </c>
      <c r="K6682">
        <v>727</v>
      </c>
      <c r="L6682">
        <v>538.85</v>
      </c>
      <c r="M6682" t="s">
        <v>22</v>
      </c>
      <c r="N6682" t="str">
        <f t="shared" si="104"/>
        <v>Low</v>
      </c>
    </row>
    <row r="6683" spans="1:14" x14ac:dyDescent="0.3">
      <c r="A6683">
        <v>6682</v>
      </c>
      <c r="B6683" t="s">
        <v>2966</v>
      </c>
      <c r="C6683" s="2">
        <v>45394</v>
      </c>
      <c r="D6683" t="s">
        <v>24</v>
      </c>
      <c r="E6683" t="s">
        <v>15</v>
      </c>
      <c r="F6683" t="s">
        <v>16</v>
      </c>
      <c r="G6683">
        <v>4</v>
      </c>
      <c r="H6683">
        <v>309.04000000000002</v>
      </c>
      <c r="I6683">
        <v>0.04</v>
      </c>
      <c r="J6683">
        <v>1186.71</v>
      </c>
      <c r="K6683">
        <v>930.7</v>
      </c>
      <c r="L6683">
        <v>256.01</v>
      </c>
      <c r="M6683" t="s">
        <v>40</v>
      </c>
      <c r="N6683" t="str">
        <f t="shared" si="104"/>
        <v>Low</v>
      </c>
    </row>
    <row r="6684" spans="1:14" x14ac:dyDescent="0.3">
      <c r="A6684">
        <v>6683</v>
      </c>
      <c r="B6684" t="s">
        <v>4720</v>
      </c>
      <c r="C6684" s="2">
        <v>45301</v>
      </c>
      <c r="D6684" t="s">
        <v>24</v>
      </c>
      <c r="E6684" t="s">
        <v>15</v>
      </c>
      <c r="F6684" t="s">
        <v>27</v>
      </c>
      <c r="G6684">
        <v>7</v>
      </c>
      <c r="H6684">
        <v>394.18</v>
      </c>
      <c r="I6684">
        <v>0.26</v>
      </c>
      <c r="J6684">
        <v>2041.85</v>
      </c>
      <c r="K6684">
        <v>1248.19</v>
      </c>
      <c r="L6684">
        <v>793.66</v>
      </c>
      <c r="M6684" t="s">
        <v>40</v>
      </c>
      <c r="N6684" t="str">
        <f t="shared" si="104"/>
        <v>High</v>
      </c>
    </row>
    <row r="6685" spans="1:14" x14ac:dyDescent="0.3">
      <c r="A6685">
        <v>6684</v>
      </c>
      <c r="B6685" t="s">
        <v>2455</v>
      </c>
      <c r="C6685" s="2">
        <v>45431</v>
      </c>
      <c r="D6685" t="s">
        <v>24</v>
      </c>
      <c r="E6685" t="s">
        <v>25</v>
      </c>
      <c r="F6685" t="s">
        <v>27</v>
      </c>
      <c r="G6685">
        <v>1</v>
      </c>
      <c r="H6685">
        <v>273.95999999999998</v>
      </c>
      <c r="I6685">
        <v>0.23</v>
      </c>
      <c r="J6685">
        <v>210.95</v>
      </c>
      <c r="K6685">
        <v>134.99</v>
      </c>
      <c r="L6685">
        <v>75.959999999999994</v>
      </c>
      <c r="M6685" t="s">
        <v>28</v>
      </c>
      <c r="N6685" t="str">
        <f t="shared" si="104"/>
        <v>High</v>
      </c>
    </row>
    <row r="6686" spans="1:14" x14ac:dyDescent="0.3">
      <c r="A6686">
        <v>6685</v>
      </c>
      <c r="B6686" t="s">
        <v>4721</v>
      </c>
      <c r="C6686" s="2">
        <v>45411</v>
      </c>
      <c r="D6686" t="s">
        <v>19</v>
      </c>
      <c r="E6686" t="s">
        <v>20</v>
      </c>
      <c r="F6686" t="s">
        <v>16</v>
      </c>
      <c r="G6686">
        <v>1</v>
      </c>
      <c r="H6686">
        <v>24.98</v>
      </c>
      <c r="I6686">
        <v>0.17</v>
      </c>
      <c r="J6686">
        <v>20.73</v>
      </c>
      <c r="K6686">
        <v>11.33</v>
      </c>
      <c r="L6686">
        <v>9.4</v>
      </c>
      <c r="M6686" t="s">
        <v>22</v>
      </c>
      <c r="N6686" t="str">
        <f t="shared" si="104"/>
        <v>Medium</v>
      </c>
    </row>
    <row r="6687" spans="1:14" x14ac:dyDescent="0.3">
      <c r="A6687">
        <v>6686</v>
      </c>
      <c r="B6687" t="s">
        <v>4722</v>
      </c>
      <c r="C6687" s="2">
        <v>45537</v>
      </c>
      <c r="D6687" t="s">
        <v>14</v>
      </c>
      <c r="E6687" t="s">
        <v>25</v>
      </c>
      <c r="F6687" t="s">
        <v>16</v>
      </c>
      <c r="G6687">
        <v>5</v>
      </c>
      <c r="H6687">
        <v>240.21</v>
      </c>
      <c r="I6687">
        <v>0.01</v>
      </c>
      <c r="J6687">
        <v>1189.04</v>
      </c>
      <c r="K6687">
        <v>942.23</v>
      </c>
      <c r="L6687">
        <v>246.81</v>
      </c>
      <c r="M6687" t="s">
        <v>17</v>
      </c>
      <c r="N6687" t="str">
        <f t="shared" si="104"/>
        <v>Low</v>
      </c>
    </row>
    <row r="6688" spans="1:14" x14ac:dyDescent="0.3">
      <c r="A6688">
        <v>6687</v>
      </c>
      <c r="B6688" t="s">
        <v>4723</v>
      </c>
      <c r="C6688" s="2">
        <v>45411</v>
      </c>
      <c r="D6688" t="s">
        <v>14</v>
      </c>
      <c r="E6688" t="s">
        <v>25</v>
      </c>
      <c r="F6688" t="s">
        <v>27</v>
      </c>
      <c r="G6688">
        <v>8</v>
      </c>
      <c r="H6688">
        <v>446.12</v>
      </c>
      <c r="I6688">
        <v>0.23</v>
      </c>
      <c r="J6688">
        <v>2748.1</v>
      </c>
      <c r="K6688">
        <v>1931.53</v>
      </c>
      <c r="L6688">
        <v>816.57</v>
      </c>
      <c r="M6688" t="s">
        <v>46</v>
      </c>
      <c r="N6688" t="str">
        <f t="shared" si="104"/>
        <v>High</v>
      </c>
    </row>
    <row r="6689" spans="1:14" x14ac:dyDescent="0.3">
      <c r="A6689">
        <v>6688</v>
      </c>
      <c r="B6689" t="s">
        <v>4724</v>
      </c>
      <c r="C6689" s="2">
        <v>45499</v>
      </c>
      <c r="D6689" t="s">
        <v>39</v>
      </c>
      <c r="E6689" t="s">
        <v>30</v>
      </c>
      <c r="F6689" t="s">
        <v>16</v>
      </c>
      <c r="G6689">
        <v>1</v>
      </c>
      <c r="H6689">
        <v>189.63</v>
      </c>
      <c r="I6689">
        <v>0.17</v>
      </c>
      <c r="J6689">
        <v>157.38999999999999</v>
      </c>
      <c r="K6689">
        <v>99.8</v>
      </c>
      <c r="L6689">
        <v>57.59</v>
      </c>
      <c r="M6689" t="s">
        <v>17</v>
      </c>
      <c r="N6689" t="str">
        <f t="shared" si="104"/>
        <v>Medium</v>
      </c>
    </row>
    <row r="6690" spans="1:14" x14ac:dyDescent="0.3">
      <c r="A6690">
        <v>6689</v>
      </c>
      <c r="B6690" t="s">
        <v>4099</v>
      </c>
      <c r="C6690" s="2">
        <v>45571</v>
      </c>
      <c r="D6690" t="s">
        <v>14</v>
      </c>
      <c r="E6690" t="s">
        <v>20</v>
      </c>
      <c r="F6690" t="s">
        <v>27</v>
      </c>
      <c r="G6690">
        <v>5</v>
      </c>
      <c r="H6690">
        <v>253.43</v>
      </c>
      <c r="I6690">
        <v>0.1</v>
      </c>
      <c r="J6690">
        <v>1140.44</v>
      </c>
      <c r="K6690">
        <v>820.38</v>
      </c>
      <c r="L6690">
        <v>320.06</v>
      </c>
      <c r="M6690" t="s">
        <v>46</v>
      </c>
      <c r="N6690" t="str">
        <f t="shared" si="104"/>
        <v>Low</v>
      </c>
    </row>
    <row r="6691" spans="1:14" x14ac:dyDescent="0.3">
      <c r="A6691">
        <v>6690</v>
      </c>
      <c r="B6691" t="s">
        <v>281</v>
      </c>
      <c r="C6691" s="2">
        <v>45501</v>
      </c>
      <c r="D6691" t="s">
        <v>19</v>
      </c>
      <c r="E6691" t="s">
        <v>30</v>
      </c>
      <c r="F6691" t="s">
        <v>27</v>
      </c>
      <c r="G6691">
        <v>7</v>
      </c>
      <c r="H6691">
        <v>70.95</v>
      </c>
      <c r="I6691">
        <v>0.11</v>
      </c>
      <c r="J6691">
        <v>442.02</v>
      </c>
      <c r="K6691">
        <v>244.21</v>
      </c>
      <c r="L6691">
        <v>197.81</v>
      </c>
      <c r="M6691" t="s">
        <v>40</v>
      </c>
      <c r="N6691" t="str">
        <f t="shared" si="104"/>
        <v>Medium</v>
      </c>
    </row>
    <row r="6692" spans="1:14" x14ac:dyDescent="0.3">
      <c r="A6692">
        <v>6691</v>
      </c>
      <c r="B6692" t="s">
        <v>1128</v>
      </c>
      <c r="C6692" s="2">
        <v>45576</v>
      </c>
      <c r="D6692" t="s">
        <v>19</v>
      </c>
      <c r="E6692" t="s">
        <v>33</v>
      </c>
      <c r="F6692" t="s">
        <v>16</v>
      </c>
      <c r="G6692">
        <v>3</v>
      </c>
      <c r="H6692">
        <v>215.6</v>
      </c>
      <c r="I6692">
        <v>0.28000000000000003</v>
      </c>
      <c r="J6692">
        <v>465.7</v>
      </c>
      <c r="K6692">
        <v>242.09</v>
      </c>
      <c r="L6692">
        <v>223.61</v>
      </c>
      <c r="M6692" t="s">
        <v>22</v>
      </c>
      <c r="N6692" t="str">
        <f t="shared" si="104"/>
        <v>High</v>
      </c>
    </row>
    <row r="6693" spans="1:14" x14ac:dyDescent="0.3">
      <c r="A6693">
        <v>6692</v>
      </c>
      <c r="B6693" t="s">
        <v>4725</v>
      </c>
      <c r="C6693" s="2">
        <v>45558</v>
      </c>
      <c r="D6693" t="s">
        <v>24</v>
      </c>
      <c r="E6693" t="s">
        <v>30</v>
      </c>
      <c r="F6693" t="s">
        <v>27</v>
      </c>
      <c r="G6693">
        <v>6</v>
      </c>
      <c r="H6693">
        <v>255.96</v>
      </c>
      <c r="I6693">
        <v>0.04</v>
      </c>
      <c r="J6693">
        <v>1474.33</v>
      </c>
      <c r="K6693">
        <v>1097.83</v>
      </c>
      <c r="L6693">
        <v>376.5</v>
      </c>
      <c r="M6693" t="s">
        <v>40</v>
      </c>
      <c r="N6693" t="str">
        <f t="shared" si="104"/>
        <v>Low</v>
      </c>
    </row>
    <row r="6694" spans="1:14" x14ac:dyDescent="0.3">
      <c r="A6694">
        <v>6693</v>
      </c>
      <c r="B6694" t="s">
        <v>1531</v>
      </c>
      <c r="C6694" s="2">
        <v>45447</v>
      </c>
      <c r="D6694" t="s">
        <v>39</v>
      </c>
      <c r="E6694" t="s">
        <v>33</v>
      </c>
      <c r="F6694" t="s">
        <v>27</v>
      </c>
      <c r="G6694">
        <v>9</v>
      </c>
      <c r="H6694">
        <v>221.01</v>
      </c>
      <c r="I6694">
        <v>0.02</v>
      </c>
      <c r="J6694">
        <v>1949.31</v>
      </c>
      <c r="K6694">
        <v>1169.82</v>
      </c>
      <c r="L6694">
        <v>779.49</v>
      </c>
      <c r="M6694" t="s">
        <v>46</v>
      </c>
      <c r="N6694" t="str">
        <f t="shared" si="104"/>
        <v>Low</v>
      </c>
    </row>
    <row r="6695" spans="1:14" x14ac:dyDescent="0.3">
      <c r="A6695">
        <v>6694</v>
      </c>
      <c r="B6695" t="s">
        <v>4726</v>
      </c>
      <c r="C6695" s="2">
        <v>45649</v>
      </c>
      <c r="D6695" t="s">
        <v>14</v>
      </c>
      <c r="E6695" t="s">
        <v>25</v>
      </c>
      <c r="F6695" t="s">
        <v>27</v>
      </c>
      <c r="G6695">
        <v>5</v>
      </c>
      <c r="H6695">
        <v>431.74</v>
      </c>
      <c r="I6695">
        <v>0.11</v>
      </c>
      <c r="J6695">
        <v>1921.24</v>
      </c>
      <c r="K6695">
        <v>1330.58</v>
      </c>
      <c r="L6695">
        <v>590.66</v>
      </c>
      <c r="M6695" t="s">
        <v>22</v>
      </c>
      <c r="N6695" t="str">
        <f t="shared" si="104"/>
        <v>Medium</v>
      </c>
    </row>
    <row r="6696" spans="1:14" x14ac:dyDescent="0.3">
      <c r="A6696">
        <v>6695</v>
      </c>
      <c r="B6696" t="s">
        <v>4727</v>
      </c>
      <c r="C6696" s="2">
        <v>45324</v>
      </c>
      <c r="D6696" t="s">
        <v>39</v>
      </c>
      <c r="E6696" t="s">
        <v>15</v>
      </c>
      <c r="F6696" t="s">
        <v>16</v>
      </c>
      <c r="G6696">
        <v>10</v>
      </c>
      <c r="H6696">
        <v>19.079999999999998</v>
      </c>
      <c r="I6696">
        <v>0.14000000000000001</v>
      </c>
      <c r="J6696">
        <v>164.09</v>
      </c>
      <c r="K6696">
        <v>91.51</v>
      </c>
      <c r="L6696">
        <v>72.58</v>
      </c>
      <c r="M6696" t="s">
        <v>28</v>
      </c>
      <c r="N6696" t="str">
        <f t="shared" si="104"/>
        <v>Medium</v>
      </c>
    </row>
    <row r="6697" spans="1:14" x14ac:dyDescent="0.3">
      <c r="A6697">
        <v>6696</v>
      </c>
      <c r="B6697" t="s">
        <v>4728</v>
      </c>
      <c r="C6697" s="2">
        <v>45604</v>
      </c>
      <c r="D6697" t="s">
        <v>14</v>
      </c>
      <c r="E6697" t="s">
        <v>30</v>
      </c>
      <c r="F6697" t="s">
        <v>21</v>
      </c>
      <c r="G6697">
        <v>6</v>
      </c>
      <c r="H6697">
        <v>287.70999999999998</v>
      </c>
      <c r="I6697">
        <v>0.15</v>
      </c>
      <c r="J6697">
        <v>1467.32</v>
      </c>
      <c r="K6697">
        <v>1073.69</v>
      </c>
      <c r="L6697">
        <v>393.63</v>
      </c>
      <c r="M6697" t="s">
        <v>22</v>
      </c>
      <c r="N6697" t="str">
        <f t="shared" si="104"/>
        <v>Medium</v>
      </c>
    </row>
    <row r="6698" spans="1:14" x14ac:dyDescent="0.3">
      <c r="A6698">
        <v>6697</v>
      </c>
      <c r="B6698" t="s">
        <v>4729</v>
      </c>
      <c r="C6698" s="2">
        <v>45408</v>
      </c>
      <c r="D6698" t="s">
        <v>39</v>
      </c>
      <c r="E6698" t="s">
        <v>15</v>
      </c>
      <c r="F6698" t="s">
        <v>21</v>
      </c>
      <c r="G6698">
        <v>8</v>
      </c>
      <c r="H6698">
        <v>139.65</v>
      </c>
      <c r="I6698">
        <v>0.02</v>
      </c>
      <c r="J6698">
        <v>1094.8599999999999</v>
      </c>
      <c r="K6698">
        <v>698.91</v>
      </c>
      <c r="L6698">
        <v>395.95</v>
      </c>
      <c r="M6698" t="s">
        <v>40</v>
      </c>
      <c r="N6698" t="str">
        <f t="shared" si="104"/>
        <v>Low</v>
      </c>
    </row>
    <row r="6699" spans="1:14" x14ac:dyDescent="0.3">
      <c r="A6699">
        <v>6698</v>
      </c>
      <c r="B6699" t="s">
        <v>1557</v>
      </c>
      <c r="C6699" s="2">
        <v>45562</v>
      </c>
      <c r="D6699" t="s">
        <v>19</v>
      </c>
      <c r="E6699" t="s">
        <v>20</v>
      </c>
      <c r="F6699" t="s">
        <v>16</v>
      </c>
      <c r="G6699">
        <v>8</v>
      </c>
      <c r="H6699">
        <v>126.8</v>
      </c>
      <c r="I6699">
        <v>0.18</v>
      </c>
      <c r="J6699">
        <v>831.81</v>
      </c>
      <c r="K6699">
        <v>620.75</v>
      </c>
      <c r="L6699">
        <v>211.06</v>
      </c>
      <c r="M6699" t="s">
        <v>22</v>
      </c>
      <c r="N6699" t="str">
        <f t="shared" si="104"/>
        <v>Medium</v>
      </c>
    </row>
    <row r="6700" spans="1:14" x14ac:dyDescent="0.3">
      <c r="A6700">
        <v>6699</v>
      </c>
      <c r="B6700" t="s">
        <v>4730</v>
      </c>
      <c r="C6700" s="2">
        <v>45509</v>
      </c>
      <c r="D6700" t="s">
        <v>14</v>
      </c>
      <c r="E6700" t="s">
        <v>25</v>
      </c>
      <c r="F6700" t="s">
        <v>16</v>
      </c>
      <c r="G6700">
        <v>5</v>
      </c>
      <c r="H6700">
        <v>318.37</v>
      </c>
      <c r="I6700">
        <v>0.06</v>
      </c>
      <c r="J6700">
        <v>1496.34</v>
      </c>
      <c r="K6700">
        <v>811.34</v>
      </c>
      <c r="L6700">
        <v>685</v>
      </c>
      <c r="M6700" t="s">
        <v>40</v>
      </c>
      <c r="N6700" t="str">
        <f t="shared" si="104"/>
        <v>Low</v>
      </c>
    </row>
    <row r="6701" spans="1:14" x14ac:dyDescent="0.3">
      <c r="A6701">
        <v>6700</v>
      </c>
      <c r="B6701" t="s">
        <v>1403</v>
      </c>
      <c r="C6701" s="2">
        <v>45415</v>
      </c>
      <c r="D6701" t="s">
        <v>24</v>
      </c>
      <c r="E6701" t="s">
        <v>30</v>
      </c>
      <c r="F6701" t="s">
        <v>27</v>
      </c>
      <c r="G6701">
        <v>8</v>
      </c>
      <c r="H6701">
        <v>62.26</v>
      </c>
      <c r="I6701">
        <v>0.09</v>
      </c>
      <c r="J6701">
        <v>453.25</v>
      </c>
      <c r="K6701">
        <v>290.23</v>
      </c>
      <c r="L6701">
        <v>163.02000000000001</v>
      </c>
      <c r="M6701" t="s">
        <v>46</v>
      </c>
      <c r="N6701" t="str">
        <f t="shared" si="104"/>
        <v>Low</v>
      </c>
    </row>
    <row r="6702" spans="1:14" x14ac:dyDescent="0.3">
      <c r="A6702">
        <v>6701</v>
      </c>
      <c r="B6702" t="s">
        <v>4731</v>
      </c>
      <c r="C6702" s="2">
        <v>45480</v>
      </c>
      <c r="D6702" t="s">
        <v>14</v>
      </c>
      <c r="E6702" t="s">
        <v>30</v>
      </c>
      <c r="F6702" t="s">
        <v>16</v>
      </c>
      <c r="G6702">
        <v>2</v>
      </c>
      <c r="H6702">
        <v>318.38</v>
      </c>
      <c r="I6702">
        <v>0.1</v>
      </c>
      <c r="J6702">
        <v>573.08000000000004</v>
      </c>
      <c r="K6702">
        <v>292.2</v>
      </c>
      <c r="L6702">
        <v>280.88</v>
      </c>
      <c r="M6702" t="s">
        <v>40</v>
      </c>
      <c r="N6702" t="str">
        <f t="shared" si="104"/>
        <v>Low</v>
      </c>
    </row>
    <row r="6703" spans="1:14" x14ac:dyDescent="0.3">
      <c r="A6703">
        <v>6702</v>
      </c>
      <c r="B6703" t="s">
        <v>4732</v>
      </c>
      <c r="C6703" s="2">
        <v>45360</v>
      </c>
      <c r="D6703" t="s">
        <v>39</v>
      </c>
      <c r="E6703" t="s">
        <v>15</v>
      </c>
      <c r="F6703" t="s">
        <v>21</v>
      </c>
      <c r="G6703">
        <v>9</v>
      </c>
      <c r="H6703">
        <v>145.53</v>
      </c>
      <c r="I6703">
        <v>0.03</v>
      </c>
      <c r="J6703">
        <v>1270.48</v>
      </c>
      <c r="K6703">
        <v>682.85</v>
      </c>
      <c r="L6703">
        <v>587.63</v>
      </c>
      <c r="M6703" t="s">
        <v>28</v>
      </c>
      <c r="N6703" t="str">
        <f t="shared" si="104"/>
        <v>Low</v>
      </c>
    </row>
    <row r="6704" spans="1:14" x14ac:dyDescent="0.3">
      <c r="A6704">
        <v>6703</v>
      </c>
      <c r="B6704" t="s">
        <v>1947</v>
      </c>
      <c r="C6704" s="2">
        <v>45301</v>
      </c>
      <c r="D6704" t="s">
        <v>19</v>
      </c>
      <c r="E6704" t="s">
        <v>33</v>
      </c>
      <c r="F6704" t="s">
        <v>21</v>
      </c>
      <c r="G6704">
        <v>2</v>
      </c>
      <c r="H6704">
        <v>229.29</v>
      </c>
      <c r="I6704">
        <v>0.1</v>
      </c>
      <c r="J6704">
        <v>412.72</v>
      </c>
      <c r="K6704">
        <v>210.81</v>
      </c>
      <c r="L6704">
        <v>201.91</v>
      </c>
      <c r="M6704" t="s">
        <v>17</v>
      </c>
      <c r="N6704" t="str">
        <f t="shared" si="104"/>
        <v>Low</v>
      </c>
    </row>
    <row r="6705" spans="1:14" x14ac:dyDescent="0.3">
      <c r="A6705">
        <v>6704</v>
      </c>
      <c r="B6705" t="s">
        <v>4733</v>
      </c>
      <c r="C6705" s="2">
        <v>45488</v>
      </c>
      <c r="D6705" t="s">
        <v>14</v>
      </c>
      <c r="E6705" t="s">
        <v>20</v>
      </c>
      <c r="F6705" t="s">
        <v>27</v>
      </c>
      <c r="G6705">
        <v>4</v>
      </c>
      <c r="H6705">
        <v>453.99</v>
      </c>
      <c r="I6705">
        <v>0.26</v>
      </c>
      <c r="J6705">
        <v>1343.81</v>
      </c>
      <c r="K6705">
        <v>1002.94</v>
      </c>
      <c r="L6705">
        <v>340.87</v>
      </c>
      <c r="M6705" t="s">
        <v>46</v>
      </c>
      <c r="N6705" t="str">
        <f t="shared" si="104"/>
        <v>High</v>
      </c>
    </row>
    <row r="6706" spans="1:14" x14ac:dyDescent="0.3">
      <c r="A6706">
        <v>6705</v>
      </c>
      <c r="B6706" t="s">
        <v>4734</v>
      </c>
      <c r="C6706" s="2">
        <v>45378</v>
      </c>
      <c r="D6706" t="s">
        <v>19</v>
      </c>
      <c r="E6706" t="s">
        <v>15</v>
      </c>
      <c r="F6706" t="s">
        <v>16</v>
      </c>
      <c r="G6706">
        <v>8</v>
      </c>
      <c r="H6706">
        <v>404.64</v>
      </c>
      <c r="I6706">
        <v>0.04</v>
      </c>
      <c r="J6706">
        <v>3107.64</v>
      </c>
      <c r="K6706">
        <v>1852.5</v>
      </c>
      <c r="L6706">
        <v>1255.1400000000001</v>
      </c>
      <c r="M6706" t="s">
        <v>17</v>
      </c>
      <c r="N6706" t="str">
        <f t="shared" si="104"/>
        <v>Low</v>
      </c>
    </row>
    <row r="6707" spans="1:14" x14ac:dyDescent="0.3">
      <c r="A6707">
        <v>6706</v>
      </c>
      <c r="B6707" t="s">
        <v>4735</v>
      </c>
      <c r="C6707" s="2">
        <v>45503</v>
      </c>
      <c r="D6707" t="s">
        <v>39</v>
      </c>
      <c r="E6707" t="s">
        <v>33</v>
      </c>
      <c r="F6707" t="s">
        <v>16</v>
      </c>
      <c r="G6707">
        <v>5</v>
      </c>
      <c r="H6707">
        <v>182.46</v>
      </c>
      <c r="I6707">
        <v>0.04</v>
      </c>
      <c r="J6707">
        <v>875.81</v>
      </c>
      <c r="K6707">
        <v>456.97</v>
      </c>
      <c r="L6707">
        <v>418.84</v>
      </c>
      <c r="M6707" t="s">
        <v>17</v>
      </c>
      <c r="N6707" t="str">
        <f t="shared" si="104"/>
        <v>Low</v>
      </c>
    </row>
    <row r="6708" spans="1:14" x14ac:dyDescent="0.3">
      <c r="A6708">
        <v>6707</v>
      </c>
      <c r="B6708" t="s">
        <v>4736</v>
      </c>
      <c r="C6708" s="2">
        <v>45514</v>
      </c>
      <c r="D6708" t="s">
        <v>39</v>
      </c>
      <c r="E6708" t="s">
        <v>15</v>
      </c>
      <c r="F6708" t="s">
        <v>16</v>
      </c>
      <c r="G6708">
        <v>1</v>
      </c>
      <c r="H6708">
        <v>245.97</v>
      </c>
      <c r="I6708">
        <v>0.15</v>
      </c>
      <c r="J6708">
        <v>209.07</v>
      </c>
      <c r="K6708">
        <v>105.89</v>
      </c>
      <c r="L6708">
        <v>103.18</v>
      </c>
      <c r="M6708" t="s">
        <v>28</v>
      </c>
      <c r="N6708" t="str">
        <f t="shared" si="104"/>
        <v>Medium</v>
      </c>
    </row>
    <row r="6709" spans="1:14" x14ac:dyDescent="0.3">
      <c r="A6709">
        <v>6708</v>
      </c>
      <c r="B6709" t="s">
        <v>4737</v>
      </c>
      <c r="C6709" s="2">
        <v>45629</v>
      </c>
      <c r="D6709" t="s">
        <v>19</v>
      </c>
      <c r="E6709" t="s">
        <v>33</v>
      </c>
      <c r="F6709" t="s">
        <v>16</v>
      </c>
      <c r="G6709">
        <v>7</v>
      </c>
      <c r="H6709">
        <v>14.25</v>
      </c>
      <c r="I6709">
        <v>0.23</v>
      </c>
      <c r="J6709">
        <v>76.81</v>
      </c>
      <c r="K6709">
        <v>38.64</v>
      </c>
      <c r="L6709">
        <v>38.17</v>
      </c>
      <c r="M6709" t="s">
        <v>40</v>
      </c>
      <c r="N6709" t="str">
        <f t="shared" si="104"/>
        <v>High</v>
      </c>
    </row>
    <row r="6710" spans="1:14" x14ac:dyDescent="0.3">
      <c r="A6710">
        <v>6709</v>
      </c>
      <c r="B6710" t="s">
        <v>198</v>
      </c>
      <c r="C6710" s="2">
        <v>45589</v>
      </c>
      <c r="D6710" t="s">
        <v>14</v>
      </c>
      <c r="E6710" t="s">
        <v>20</v>
      </c>
      <c r="F6710" t="s">
        <v>27</v>
      </c>
      <c r="G6710">
        <v>10</v>
      </c>
      <c r="H6710">
        <v>182.76</v>
      </c>
      <c r="I6710">
        <v>0.25</v>
      </c>
      <c r="J6710">
        <v>1370.7</v>
      </c>
      <c r="K6710">
        <v>1069.3900000000001</v>
      </c>
      <c r="L6710">
        <v>301.31</v>
      </c>
      <c r="M6710" t="s">
        <v>17</v>
      </c>
      <c r="N6710" t="str">
        <f t="shared" si="104"/>
        <v>High</v>
      </c>
    </row>
    <row r="6711" spans="1:14" x14ac:dyDescent="0.3">
      <c r="A6711">
        <v>6710</v>
      </c>
      <c r="B6711" t="s">
        <v>2948</v>
      </c>
      <c r="C6711" s="2">
        <v>45330</v>
      </c>
      <c r="D6711" t="s">
        <v>19</v>
      </c>
      <c r="E6711" t="s">
        <v>33</v>
      </c>
      <c r="F6711" t="s">
        <v>16</v>
      </c>
      <c r="G6711">
        <v>9</v>
      </c>
      <c r="H6711">
        <v>406.72</v>
      </c>
      <c r="I6711">
        <v>0.05</v>
      </c>
      <c r="J6711">
        <v>3477.46</v>
      </c>
      <c r="K6711">
        <v>2579.21</v>
      </c>
      <c r="L6711">
        <v>898.25</v>
      </c>
      <c r="M6711" t="s">
        <v>22</v>
      </c>
      <c r="N6711" t="str">
        <f t="shared" si="104"/>
        <v>Low</v>
      </c>
    </row>
    <row r="6712" spans="1:14" x14ac:dyDescent="0.3">
      <c r="A6712">
        <v>6711</v>
      </c>
      <c r="B6712" t="s">
        <v>4738</v>
      </c>
      <c r="C6712" s="2">
        <v>45460</v>
      </c>
      <c r="D6712" t="s">
        <v>24</v>
      </c>
      <c r="E6712" t="s">
        <v>25</v>
      </c>
      <c r="F6712" t="s">
        <v>21</v>
      </c>
      <c r="G6712">
        <v>4</v>
      </c>
      <c r="H6712">
        <v>485.03</v>
      </c>
      <c r="I6712">
        <v>0.3</v>
      </c>
      <c r="J6712">
        <v>1358.08</v>
      </c>
      <c r="K6712">
        <v>911.12</v>
      </c>
      <c r="L6712">
        <v>446.96</v>
      </c>
      <c r="M6712" t="s">
        <v>40</v>
      </c>
      <c r="N6712" t="str">
        <f t="shared" si="104"/>
        <v>High</v>
      </c>
    </row>
    <row r="6713" spans="1:14" x14ac:dyDescent="0.3">
      <c r="A6713">
        <v>6712</v>
      </c>
      <c r="B6713" t="s">
        <v>929</v>
      </c>
      <c r="C6713" s="2">
        <v>45324</v>
      </c>
      <c r="D6713" t="s">
        <v>19</v>
      </c>
      <c r="E6713" t="s">
        <v>20</v>
      </c>
      <c r="F6713" t="s">
        <v>21</v>
      </c>
      <c r="G6713">
        <v>8</v>
      </c>
      <c r="H6713">
        <v>395.69</v>
      </c>
      <c r="I6713">
        <v>0.22</v>
      </c>
      <c r="J6713">
        <v>2469.11</v>
      </c>
      <c r="K6713">
        <v>1856.9</v>
      </c>
      <c r="L6713">
        <v>612.21</v>
      </c>
      <c r="M6713" t="s">
        <v>46</v>
      </c>
      <c r="N6713" t="str">
        <f t="shared" si="104"/>
        <v>High</v>
      </c>
    </row>
    <row r="6714" spans="1:14" x14ac:dyDescent="0.3">
      <c r="A6714">
        <v>6713</v>
      </c>
      <c r="B6714" t="s">
        <v>1439</v>
      </c>
      <c r="C6714" s="2">
        <v>45412</v>
      </c>
      <c r="D6714" t="s">
        <v>39</v>
      </c>
      <c r="E6714" t="s">
        <v>25</v>
      </c>
      <c r="F6714" t="s">
        <v>21</v>
      </c>
      <c r="G6714">
        <v>4</v>
      </c>
      <c r="H6714">
        <v>141.94</v>
      </c>
      <c r="I6714">
        <v>0.1</v>
      </c>
      <c r="J6714">
        <v>510.98</v>
      </c>
      <c r="K6714">
        <v>263.54000000000002</v>
      </c>
      <c r="L6714">
        <v>247.44</v>
      </c>
      <c r="M6714" t="s">
        <v>46</v>
      </c>
      <c r="N6714" t="str">
        <f t="shared" si="104"/>
        <v>Low</v>
      </c>
    </row>
    <row r="6715" spans="1:14" x14ac:dyDescent="0.3">
      <c r="A6715">
        <v>6714</v>
      </c>
      <c r="B6715" t="s">
        <v>4739</v>
      </c>
      <c r="C6715" s="2">
        <v>45307</v>
      </c>
      <c r="D6715" t="s">
        <v>24</v>
      </c>
      <c r="E6715" t="s">
        <v>20</v>
      </c>
      <c r="F6715" t="s">
        <v>27</v>
      </c>
      <c r="G6715">
        <v>2</v>
      </c>
      <c r="H6715">
        <v>199.57</v>
      </c>
      <c r="I6715">
        <v>0.03</v>
      </c>
      <c r="J6715">
        <v>387.17</v>
      </c>
      <c r="K6715">
        <v>194.87</v>
      </c>
      <c r="L6715">
        <v>192.3</v>
      </c>
      <c r="M6715" t="s">
        <v>28</v>
      </c>
      <c r="N6715" t="str">
        <f t="shared" si="104"/>
        <v>Low</v>
      </c>
    </row>
    <row r="6716" spans="1:14" x14ac:dyDescent="0.3">
      <c r="A6716">
        <v>6715</v>
      </c>
      <c r="B6716" t="s">
        <v>231</v>
      </c>
      <c r="C6716" s="2">
        <v>45504</v>
      </c>
      <c r="D6716" t="s">
        <v>24</v>
      </c>
      <c r="E6716" t="s">
        <v>15</v>
      </c>
      <c r="F6716" t="s">
        <v>27</v>
      </c>
      <c r="G6716">
        <v>1</v>
      </c>
      <c r="H6716">
        <v>332.72</v>
      </c>
      <c r="I6716">
        <v>0.15</v>
      </c>
      <c r="J6716">
        <v>282.81</v>
      </c>
      <c r="K6716">
        <v>205.63</v>
      </c>
      <c r="L6716">
        <v>77.180000000000007</v>
      </c>
      <c r="M6716" t="s">
        <v>17</v>
      </c>
      <c r="N6716" t="str">
        <f t="shared" si="104"/>
        <v>Medium</v>
      </c>
    </row>
    <row r="6717" spans="1:14" x14ac:dyDescent="0.3">
      <c r="A6717">
        <v>6716</v>
      </c>
      <c r="B6717" t="s">
        <v>4611</v>
      </c>
      <c r="C6717" s="2">
        <v>45527</v>
      </c>
      <c r="D6717" t="s">
        <v>24</v>
      </c>
      <c r="E6717" t="s">
        <v>33</v>
      </c>
      <c r="F6717" t="s">
        <v>21</v>
      </c>
      <c r="G6717">
        <v>4</v>
      </c>
      <c r="H6717">
        <v>215.59</v>
      </c>
      <c r="I6717">
        <v>0.03</v>
      </c>
      <c r="J6717">
        <v>836.49</v>
      </c>
      <c r="K6717">
        <v>455.94</v>
      </c>
      <c r="L6717">
        <v>380.55</v>
      </c>
      <c r="M6717" t="s">
        <v>17</v>
      </c>
      <c r="N6717" t="str">
        <f t="shared" si="104"/>
        <v>Low</v>
      </c>
    </row>
    <row r="6718" spans="1:14" x14ac:dyDescent="0.3">
      <c r="A6718">
        <v>6717</v>
      </c>
      <c r="B6718" t="s">
        <v>4740</v>
      </c>
      <c r="C6718" s="2">
        <v>45404</v>
      </c>
      <c r="D6718" t="s">
        <v>39</v>
      </c>
      <c r="E6718" t="s">
        <v>25</v>
      </c>
      <c r="F6718" t="s">
        <v>16</v>
      </c>
      <c r="G6718">
        <v>6</v>
      </c>
      <c r="H6718">
        <v>29.81</v>
      </c>
      <c r="I6718">
        <v>0.19</v>
      </c>
      <c r="J6718">
        <v>144.88</v>
      </c>
      <c r="K6718">
        <v>107.79</v>
      </c>
      <c r="L6718">
        <v>37.090000000000003</v>
      </c>
      <c r="M6718" t="s">
        <v>40</v>
      </c>
      <c r="N6718" t="str">
        <f t="shared" si="104"/>
        <v>Medium</v>
      </c>
    </row>
    <row r="6719" spans="1:14" x14ac:dyDescent="0.3">
      <c r="A6719">
        <v>6718</v>
      </c>
      <c r="B6719" t="s">
        <v>4741</v>
      </c>
      <c r="C6719" s="2">
        <v>45648</v>
      </c>
      <c r="D6719" t="s">
        <v>24</v>
      </c>
      <c r="E6719" t="s">
        <v>25</v>
      </c>
      <c r="F6719" t="s">
        <v>27</v>
      </c>
      <c r="G6719">
        <v>8</v>
      </c>
      <c r="H6719">
        <v>459.88</v>
      </c>
      <c r="I6719">
        <v>0.16</v>
      </c>
      <c r="J6719">
        <v>3090.39</v>
      </c>
      <c r="K6719">
        <v>2158.7399999999998</v>
      </c>
      <c r="L6719">
        <v>931.65</v>
      </c>
      <c r="M6719" t="s">
        <v>40</v>
      </c>
      <c r="N6719" t="str">
        <f t="shared" si="104"/>
        <v>Medium</v>
      </c>
    </row>
    <row r="6720" spans="1:14" x14ac:dyDescent="0.3">
      <c r="A6720">
        <v>6719</v>
      </c>
      <c r="B6720" t="s">
        <v>4742</v>
      </c>
      <c r="C6720" s="2">
        <v>45454</v>
      </c>
      <c r="D6720" t="s">
        <v>19</v>
      </c>
      <c r="E6720" t="s">
        <v>33</v>
      </c>
      <c r="F6720" t="s">
        <v>27</v>
      </c>
      <c r="G6720">
        <v>8</v>
      </c>
      <c r="H6720">
        <v>271.58999999999997</v>
      </c>
      <c r="I6720">
        <v>0.01</v>
      </c>
      <c r="J6720">
        <v>2150.9899999999998</v>
      </c>
      <c r="K6720">
        <v>1153.3599999999999</v>
      </c>
      <c r="L6720">
        <v>997.63</v>
      </c>
      <c r="M6720" t="s">
        <v>17</v>
      </c>
      <c r="N6720" t="str">
        <f t="shared" si="104"/>
        <v>Low</v>
      </c>
    </row>
    <row r="6721" spans="1:14" x14ac:dyDescent="0.3">
      <c r="A6721">
        <v>6720</v>
      </c>
      <c r="B6721" t="s">
        <v>710</v>
      </c>
      <c r="C6721" s="2">
        <v>45416</v>
      </c>
      <c r="D6721" t="s">
        <v>24</v>
      </c>
      <c r="E6721" t="s">
        <v>30</v>
      </c>
      <c r="F6721" t="s">
        <v>27</v>
      </c>
      <c r="G6721">
        <v>3</v>
      </c>
      <c r="H6721">
        <v>394.48</v>
      </c>
      <c r="I6721">
        <v>0.28999999999999998</v>
      </c>
      <c r="J6721">
        <v>840.24</v>
      </c>
      <c r="K6721">
        <v>662.06</v>
      </c>
      <c r="L6721">
        <v>178.18</v>
      </c>
      <c r="M6721" t="s">
        <v>22</v>
      </c>
      <c r="N6721" t="str">
        <f t="shared" si="104"/>
        <v>High</v>
      </c>
    </row>
    <row r="6722" spans="1:14" x14ac:dyDescent="0.3">
      <c r="A6722">
        <v>6721</v>
      </c>
      <c r="B6722" t="s">
        <v>3161</v>
      </c>
      <c r="C6722" s="2">
        <v>45553</v>
      </c>
      <c r="D6722" t="s">
        <v>19</v>
      </c>
      <c r="E6722" t="s">
        <v>20</v>
      </c>
      <c r="F6722" t="s">
        <v>21</v>
      </c>
      <c r="G6722">
        <v>5</v>
      </c>
      <c r="H6722">
        <v>459.12</v>
      </c>
      <c r="I6722">
        <v>0.27</v>
      </c>
      <c r="J6722">
        <v>1675.79</v>
      </c>
      <c r="K6722">
        <v>970</v>
      </c>
      <c r="L6722">
        <v>705.79</v>
      </c>
      <c r="M6722" t="s">
        <v>17</v>
      </c>
      <c r="N6722" t="str">
        <f t="shared" si="104"/>
        <v>High</v>
      </c>
    </row>
    <row r="6723" spans="1:14" x14ac:dyDescent="0.3">
      <c r="A6723">
        <v>6722</v>
      </c>
      <c r="B6723" t="s">
        <v>4743</v>
      </c>
      <c r="C6723" s="2">
        <v>45387</v>
      </c>
      <c r="D6723" t="s">
        <v>24</v>
      </c>
      <c r="E6723" t="s">
        <v>30</v>
      </c>
      <c r="F6723" t="s">
        <v>16</v>
      </c>
      <c r="G6723">
        <v>7</v>
      </c>
      <c r="H6723">
        <v>56.34</v>
      </c>
      <c r="I6723">
        <v>7.0000000000000007E-2</v>
      </c>
      <c r="J6723">
        <v>366.77</v>
      </c>
      <c r="K6723">
        <v>238.75</v>
      </c>
      <c r="L6723">
        <v>128.02000000000001</v>
      </c>
      <c r="M6723" t="s">
        <v>17</v>
      </c>
      <c r="N6723" t="str">
        <f t="shared" ref="N6723:N6786" si="105">_xlfn.IFS(I6723=0,"No Discount",I6723&gt;=0.21,"High",I6723&gt;=0.11,"Medium",I6723&gt;=0.01,"Low")</f>
        <v>Low</v>
      </c>
    </row>
    <row r="6724" spans="1:14" x14ac:dyDescent="0.3">
      <c r="A6724">
        <v>6723</v>
      </c>
      <c r="B6724" t="s">
        <v>2169</v>
      </c>
      <c r="C6724" s="2">
        <v>45293</v>
      </c>
      <c r="D6724" t="s">
        <v>14</v>
      </c>
      <c r="E6724" t="s">
        <v>15</v>
      </c>
      <c r="F6724" t="s">
        <v>27</v>
      </c>
      <c r="G6724">
        <v>9</v>
      </c>
      <c r="H6724">
        <v>195.68</v>
      </c>
      <c r="I6724">
        <v>0.14000000000000001</v>
      </c>
      <c r="J6724">
        <v>1514.56</v>
      </c>
      <c r="K6724">
        <v>955.8</v>
      </c>
      <c r="L6724">
        <v>558.76</v>
      </c>
      <c r="M6724" t="s">
        <v>22</v>
      </c>
      <c r="N6724" t="str">
        <f t="shared" si="105"/>
        <v>Medium</v>
      </c>
    </row>
    <row r="6725" spans="1:14" x14ac:dyDescent="0.3">
      <c r="A6725">
        <v>6724</v>
      </c>
      <c r="B6725" t="s">
        <v>3745</v>
      </c>
      <c r="C6725" s="2">
        <v>45574</v>
      </c>
      <c r="D6725" t="s">
        <v>39</v>
      </c>
      <c r="E6725" t="s">
        <v>15</v>
      </c>
      <c r="F6725" t="s">
        <v>21</v>
      </c>
      <c r="G6725">
        <v>3</v>
      </c>
      <c r="H6725">
        <v>103.94</v>
      </c>
      <c r="I6725">
        <v>0.16</v>
      </c>
      <c r="J6725">
        <v>261.93</v>
      </c>
      <c r="K6725">
        <v>156.55000000000001</v>
      </c>
      <c r="L6725">
        <v>105.38</v>
      </c>
      <c r="M6725" t="s">
        <v>22</v>
      </c>
      <c r="N6725" t="str">
        <f t="shared" si="105"/>
        <v>Medium</v>
      </c>
    </row>
    <row r="6726" spans="1:14" x14ac:dyDescent="0.3">
      <c r="A6726">
        <v>6725</v>
      </c>
      <c r="B6726" t="s">
        <v>1548</v>
      </c>
      <c r="C6726" s="2">
        <v>45610</v>
      </c>
      <c r="D6726" t="s">
        <v>24</v>
      </c>
      <c r="E6726" t="s">
        <v>20</v>
      </c>
      <c r="F6726" t="s">
        <v>27</v>
      </c>
      <c r="G6726">
        <v>10</v>
      </c>
      <c r="H6726">
        <v>37.51</v>
      </c>
      <c r="I6726">
        <v>0.13</v>
      </c>
      <c r="J6726">
        <v>326.33999999999997</v>
      </c>
      <c r="K6726">
        <v>215.98</v>
      </c>
      <c r="L6726">
        <v>110.36</v>
      </c>
      <c r="M6726" t="s">
        <v>17</v>
      </c>
      <c r="N6726" t="str">
        <f t="shared" si="105"/>
        <v>Medium</v>
      </c>
    </row>
    <row r="6727" spans="1:14" x14ac:dyDescent="0.3">
      <c r="A6727">
        <v>6726</v>
      </c>
      <c r="B6727" t="s">
        <v>1136</v>
      </c>
      <c r="C6727" s="2">
        <v>45555</v>
      </c>
      <c r="D6727" t="s">
        <v>24</v>
      </c>
      <c r="E6727" t="s">
        <v>25</v>
      </c>
      <c r="F6727" t="s">
        <v>27</v>
      </c>
      <c r="G6727">
        <v>7</v>
      </c>
      <c r="H6727">
        <v>239.45</v>
      </c>
      <c r="I6727">
        <v>0.04</v>
      </c>
      <c r="J6727">
        <v>1609.1</v>
      </c>
      <c r="K6727">
        <v>1115.3499999999999</v>
      </c>
      <c r="L6727">
        <v>493.75</v>
      </c>
      <c r="M6727" t="s">
        <v>40</v>
      </c>
      <c r="N6727" t="str">
        <f t="shared" si="105"/>
        <v>Low</v>
      </c>
    </row>
    <row r="6728" spans="1:14" x14ac:dyDescent="0.3">
      <c r="A6728">
        <v>6727</v>
      </c>
      <c r="B6728" t="s">
        <v>4744</v>
      </c>
      <c r="C6728" s="2">
        <v>45529</v>
      </c>
      <c r="D6728" t="s">
        <v>24</v>
      </c>
      <c r="E6728" t="s">
        <v>20</v>
      </c>
      <c r="F6728" t="s">
        <v>21</v>
      </c>
      <c r="G6728">
        <v>6</v>
      </c>
      <c r="H6728">
        <v>63.04</v>
      </c>
      <c r="I6728">
        <v>0.3</v>
      </c>
      <c r="J6728">
        <v>264.77</v>
      </c>
      <c r="K6728">
        <v>180.14</v>
      </c>
      <c r="L6728">
        <v>84.63</v>
      </c>
      <c r="M6728" t="s">
        <v>17</v>
      </c>
      <c r="N6728" t="str">
        <f t="shared" si="105"/>
        <v>High</v>
      </c>
    </row>
    <row r="6729" spans="1:14" x14ac:dyDescent="0.3">
      <c r="A6729">
        <v>6728</v>
      </c>
      <c r="B6729" t="s">
        <v>3149</v>
      </c>
      <c r="C6729" s="2">
        <v>45568</v>
      </c>
      <c r="D6729" t="s">
        <v>24</v>
      </c>
      <c r="E6729" t="s">
        <v>30</v>
      </c>
      <c r="F6729" t="s">
        <v>16</v>
      </c>
      <c r="G6729">
        <v>9</v>
      </c>
      <c r="H6729">
        <v>342.31</v>
      </c>
      <c r="I6729">
        <v>7.0000000000000007E-2</v>
      </c>
      <c r="J6729">
        <v>2865.13</v>
      </c>
      <c r="K6729">
        <v>1445.16</v>
      </c>
      <c r="L6729">
        <v>1419.97</v>
      </c>
      <c r="M6729" t="s">
        <v>46</v>
      </c>
      <c r="N6729" t="str">
        <f t="shared" si="105"/>
        <v>Low</v>
      </c>
    </row>
    <row r="6730" spans="1:14" x14ac:dyDescent="0.3">
      <c r="A6730">
        <v>6729</v>
      </c>
      <c r="B6730" t="s">
        <v>4745</v>
      </c>
      <c r="C6730" s="2">
        <v>45603</v>
      </c>
      <c r="D6730" t="s">
        <v>39</v>
      </c>
      <c r="E6730" t="s">
        <v>33</v>
      </c>
      <c r="F6730" t="s">
        <v>21</v>
      </c>
      <c r="G6730">
        <v>4</v>
      </c>
      <c r="H6730">
        <v>21.72</v>
      </c>
      <c r="I6730">
        <v>0.13</v>
      </c>
      <c r="J6730">
        <v>75.59</v>
      </c>
      <c r="K6730">
        <v>45.01</v>
      </c>
      <c r="L6730">
        <v>30.58</v>
      </c>
      <c r="M6730" t="s">
        <v>46</v>
      </c>
      <c r="N6730" t="str">
        <f t="shared" si="105"/>
        <v>Medium</v>
      </c>
    </row>
    <row r="6731" spans="1:14" x14ac:dyDescent="0.3">
      <c r="A6731">
        <v>6730</v>
      </c>
      <c r="B6731" t="s">
        <v>4746</v>
      </c>
      <c r="C6731" s="2">
        <v>45570</v>
      </c>
      <c r="D6731" t="s">
        <v>14</v>
      </c>
      <c r="E6731" t="s">
        <v>15</v>
      </c>
      <c r="F6731" t="s">
        <v>21</v>
      </c>
      <c r="G6731">
        <v>1</v>
      </c>
      <c r="H6731">
        <v>322.44</v>
      </c>
      <c r="I6731">
        <v>0.2</v>
      </c>
      <c r="J6731">
        <v>257.95</v>
      </c>
      <c r="K6731">
        <v>154.66</v>
      </c>
      <c r="L6731">
        <v>103.29</v>
      </c>
      <c r="M6731" t="s">
        <v>28</v>
      </c>
      <c r="N6731" t="str">
        <f t="shared" si="105"/>
        <v>Medium</v>
      </c>
    </row>
    <row r="6732" spans="1:14" x14ac:dyDescent="0.3">
      <c r="A6732">
        <v>6731</v>
      </c>
      <c r="B6732" t="s">
        <v>4747</v>
      </c>
      <c r="C6732" s="2">
        <v>45616</v>
      </c>
      <c r="D6732" t="s">
        <v>19</v>
      </c>
      <c r="E6732" t="s">
        <v>15</v>
      </c>
      <c r="F6732" t="s">
        <v>21</v>
      </c>
      <c r="G6732">
        <v>6</v>
      </c>
      <c r="H6732">
        <v>74.05</v>
      </c>
      <c r="I6732">
        <v>0.14000000000000001</v>
      </c>
      <c r="J6732">
        <v>382.1</v>
      </c>
      <c r="K6732">
        <v>250.42</v>
      </c>
      <c r="L6732">
        <v>131.68</v>
      </c>
      <c r="M6732" t="s">
        <v>17</v>
      </c>
      <c r="N6732" t="str">
        <f t="shared" si="105"/>
        <v>Medium</v>
      </c>
    </row>
    <row r="6733" spans="1:14" x14ac:dyDescent="0.3">
      <c r="A6733">
        <v>6732</v>
      </c>
      <c r="B6733" t="s">
        <v>4748</v>
      </c>
      <c r="C6733" s="2">
        <v>45487</v>
      </c>
      <c r="D6733" t="s">
        <v>39</v>
      </c>
      <c r="E6733" t="s">
        <v>20</v>
      </c>
      <c r="F6733" t="s">
        <v>27</v>
      </c>
      <c r="G6733">
        <v>2</v>
      </c>
      <c r="H6733">
        <v>121.62</v>
      </c>
      <c r="I6733">
        <v>0.17</v>
      </c>
      <c r="J6733">
        <v>201.89</v>
      </c>
      <c r="K6733">
        <v>137.82</v>
      </c>
      <c r="L6733">
        <v>64.069999999999993</v>
      </c>
      <c r="M6733" t="s">
        <v>46</v>
      </c>
      <c r="N6733" t="str">
        <f t="shared" si="105"/>
        <v>Medium</v>
      </c>
    </row>
    <row r="6734" spans="1:14" x14ac:dyDescent="0.3">
      <c r="A6734">
        <v>6733</v>
      </c>
      <c r="B6734" t="s">
        <v>218</v>
      </c>
      <c r="C6734" s="2">
        <v>45578</v>
      </c>
      <c r="D6734" t="s">
        <v>39</v>
      </c>
      <c r="E6734" t="s">
        <v>25</v>
      </c>
      <c r="F6734" t="s">
        <v>16</v>
      </c>
      <c r="G6734">
        <v>3</v>
      </c>
      <c r="H6734">
        <v>485.32</v>
      </c>
      <c r="I6734">
        <v>0.27</v>
      </c>
      <c r="J6734">
        <v>1062.8499999999999</v>
      </c>
      <c r="K6734">
        <v>678.23</v>
      </c>
      <c r="L6734">
        <v>384.62</v>
      </c>
      <c r="M6734" t="s">
        <v>22</v>
      </c>
      <c r="N6734" t="str">
        <f t="shared" si="105"/>
        <v>High</v>
      </c>
    </row>
    <row r="6735" spans="1:14" x14ac:dyDescent="0.3">
      <c r="A6735">
        <v>6734</v>
      </c>
      <c r="B6735" t="s">
        <v>4749</v>
      </c>
      <c r="C6735" s="2">
        <v>45316</v>
      </c>
      <c r="D6735" t="s">
        <v>39</v>
      </c>
      <c r="E6735" t="s">
        <v>25</v>
      </c>
      <c r="F6735" t="s">
        <v>27</v>
      </c>
      <c r="G6735">
        <v>8</v>
      </c>
      <c r="H6735">
        <v>35</v>
      </c>
      <c r="I6735">
        <v>0.18</v>
      </c>
      <c r="J6735">
        <v>229.6</v>
      </c>
      <c r="K6735">
        <v>166.58</v>
      </c>
      <c r="L6735">
        <v>63.02</v>
      </c>
      <c r="M6735" t="s">
        <v>40</v>
      </c>
      <c r="N6735" t="str">
        <f t="shared" si="105"/>
        <v>Medium</v>
      </c>
    </row>
    <row r="6736" spans="1:14" x14ac:dyDescent="0.3">
      <c r="A6736">
        <v>6735</v>
      </c>
      <c r="B6736" t="s">
        <v>2096</v>
      </c>
      <c r="C6736" s="2">
        <v>45552</v>
      </c>
      <c r="D6736" t="s">
        <v>19</v>
      </c>
      <c r="E6736" t="s">
        <v>15</v>
      </c>
      <c r="F6736" t="s">
        <v>21</v>
      </c>
      <c r="G6736">
        <v>10</v>
      </c>
      <c r="H6736">
        <v>207.56</v>
      </c>
      <c r="I6736">
        <v>7.0000000000000007E-2</v>
      </c>
      <c r="J6736">
        <v>1930.31</v>
      </c>
      <c r="K6736">
        <v>1285</v>
      </c>
      <c r="L6736">
        <v>645.30999999999995</v>
      </c>
      <c r="M6736" t="s">
        <v>22</v>
      </c>
      <c r="N6736" t="str">
        <f t="shared" si="105"/>
        <v>Low</v>
      </c>
    </row>
    <row r="6737" spans="1:14" x14ac:dyDescent="0.3">
      <c r="A6737">
        <v>6736</v>
      </c>
      <c r="B6737" t="s">
        <v>3537</v>
      </c>
      <c r="C6737" s="2">
        <v>45391</v>
      </c>
      <c r="D6737" t="s">
        <v>19</v>
      </c>
      <c r="E6737" t="s">
        <v>20</v>
      </c>
      <c r="F6737" t="s">
        <v>16</v>
      </c>
      <c r="G6737">
        <v>7</v>
      </c>
      <c r="H6737">
        <v>243.88</v>
      </c>
      <c r="I6737">
        <v>0.04</v>
      </c>
      <c r="J6737">
        <v>1638.87</v>
      </c>
      <c r="K6737">
        <v>1153.33</v>
      </c>
      <c r="L6737">
        <v>485.54</v>
      </c>
      <c r="M6737" t="s">
        <v>40</v>
      </c>
      <c r="N6737" t="str">
        <f t="shared" si="105"/>
        <v>Low</v>
      </c>
    </row>
    <row r="6738" spans="1:14" x14ac:dyDescent="0.3">
      <c r="A6738">
        <v>6737</v>
      </c>
      <c r="B6738" t="s">
        <v>1043</v>
      </c>
      <c r="C6738" s="2">
        <v>45445</v>
      </c>
      <c r="D6738" t="s">
        <v>24</v>
      </c>
      <c r="E6738" t="s">
        <v>15</v>
      </c>
      <c r="F6738" t="s">
        <v>21</v>
      </c>
      <c r="G6738">
        <v>6</v>
      </c>
      <c r="H6738">
        <v>298.93</v>
      </c>
      <c r="I6738">
        <v>0.06</v>
      </c>
      <c r="J6738">
        <v>1685.97</v>
      </c>
      <c r="K6738">
        <v>1280.25</v>
      </c>
      <c r="L6738">
        <v>405.72</v>
      </c>
      <c r="M6738" t="s">
        <v>17</v>
      </c>
      <c r="N6738" t="str">
        <f t="shared" si="105"/>
        <v>Low</v>
      </c>
    </row>
    <row r="6739" spans="1:14" x14ac:dyDescent="0.3">
      <c r="A6739">
        <v>6738</v>
      </c>
      <c r="B6739" t="s">
        <v>1241</v>
      </c>
      <c r="C6739" s="2">
        <v>45573</v>
      </c>
      <c r="D6739" t="s">
        <v>39</v>
      </c>
      <c r="E6739" t="s">
        <v>15</v>
      </c>
      <c r="F6739" t="s">
        <v>16</v>
      </c>
      <c r="G6739">
        <v>2</v>
      </c>
      <c r="H6739">
        <v>295.52</v>
      </c>
      <c r="I6739">
        <v>0.28000000000000003</v>
      </c>
      <c r="J6739">
        <v>425.55</v>
      </c>
      <c r="K6739">
        <v>318.07</v>
      </c>
      <c r="L6739">
        <v>107.48</v>
      </c>
      <c r="M6739" t="s">
        <v>22</v>
      </c>
      <c r="N6739" t="str">
        <f t="shared" si="105"/>
        <v>High</v>
      </c>
    </row>
    <row r="6740" spans="1:14" x14ac:dyDescent="0.3">
      <c r="A6740">
        <v>6739</v>
      </c>
      <c r="B6740" t="s">
        <v>4750</v>
      </c>
      <c r="C6740" s="2">
        <v>45626</v>
      </c>
      <c r="D6740" t="s">
        <v>39</v>
      </c>
      <c r="E6740" t="s">
        <v>20</v>
      </c>
      <c r="F6740" t="s">
        <v>27</v>
      </c>
      <c r="G6740">
        <v>3</v>
      </c>
      <c r="H6740">
        <v>417.84</v>
      </c>
      <c r="I6740">
        <v>0.19</v>
      </c>
      <c r="J6740">
        <v>1015.35</v>
      </c>
      <c r="K6740">
        <v>770.1</v>
      </c>
      <c r="L6740">
        <v>245.25</v>
      </c>
      <c r="M6740" t="s">
        <v>17</v>
      </c>
      <c r="N6740" t="str">
        <f t="shared" si="105"/>
        <v>Medium</v>
      </c>
    </row>
    <row r="6741" spans="1:14" x14ac:dyDescent="0.3">
      <c r="A6741">
        <v>6740</v>
      </c>
      <c r="B6741" t="s">
        <v>4751</v>
      </c>
      <c r="C6741" s="2">
        <v>45637</v>
      </c>
      <c r="D6741" t="s">
        <v>14</v>
      </c>
      <c r="E6741" t="s">
        <v>25</v>
      </c>
      <c r="F6741" t="s">
        <v>21</v>
      </c>
      <c r="G6741">
        <v>7</v>
      </c>
      <c r="H6741">
        <v>43.3</v>
      </c>
      <c r="I6741">
        <v>0.26</v>
      </c>
      <c r="J6741">
        <v>224.29</v>
      </c>
      <c r="K6741">
        <v>175.55</v>
      </c>
      <c r="L6741">
        <v>48.74</v>
      </c>
      <c r="M6741" t="s">
        <v>46</v>
      </c>
      <c r="N6741" t="str">
        <f t="shared" si="105"/>
        <v>High</v>
      </c>
    </row>
    <row r="6742" spans="1:14" x14ac:dyDescent="0.3">
      <c r="A6742">
        <v>6741</v>
      </c>
      <c r="B6742" t="s">
        <v>4730</v>
      </c>
      <c r="C6742" s="2">
        <v>45634</v>
      </c>
      <c r="D6742" t="s">
        <v>24</v>
      </c>
      <c r="E6742" t="s">
        <v>33</v>
      </c>
      <c r="F6742" t="s">
        <v>27</v>
      </c>
      <c r="G6742">
        <v>5</v>
      </c>
      <c r="H6742">
        <v>174.43</v>
      </c>
      <c r="I6742">
        <v>0.15</v>
      </c>
      <c r="J6742">
        <v>741.33</v>
      </c>
      <c r="K6742">
        <v>473.34</v>
      </c>
      <c r="L6742">
        <v>267.99</v>
      </c>
      <c r="M6742" t="s">
        <v>22</v>
      </c>
      <c r="N6742" t="str">
        <f t="shared" si="105"/>
        <v>Medium</v>
      </c>
    </row>
    <row r="6743" spans="1:14" x14ac:dyDescent="0.3">
      <c r="A6743">
        <v>6742</v>
      </c>
      <c r="B6743" t="s">
        <v>2736</v>
      </c>
      <c r="C6743" s="2">
        <v>45455</v>
      </c>
      <c r="D6743" t="s">
        <v>24</v>
      </c>
      <c r="E6743" t="s">
        <v>15</v>
      </c>
      <c r="F6743" t="s">
        <v>16</v>
      </c>
      <c r="G6743">
        <v>10</v>
      </c>
      <c r="H6743">
        <v>154.77000000000001</v>
      </c>
      <c r="I6743">
        <v>0.09</v>
      </c>
      <c r="J6743">
        <v>1408.41</v>
      </c>
      <c r="K6743">
        <v>935.59</v>
      </c>
      <c r="L6743">
        <v>472.82</v>
      </c>
      <c r="M6743" t="s">
        <v>28</v>
      </c>
      <c r="N6743" t="str">
        <f t="shared" si="105"/>
        <v>Low</v>
      </c>
    </row>
    <row r="6744" spans="1:14" x14ac:dyDescent="0.3">
      <c r="A6744">
        <v>6743</v>
      </c>
      <c r="B6744" t="s">
        <v>3569</v>
      </c>
      <c r="C6744" s="2">
        <v>45342</v>
      </c>
      <c r="D6744" t="s">
        <v>19</v>
      </c>
      <c r="E6744" t="s">
        <v>20</v>
      </c>
      <c r="F6744" t="s">
        <v>16</v>
      </c>
      <c r="G6744">
        <v>1</v>
      </c>
      <c r="H6744">
        <v>94.54</v>
      </c>
      <c r="I6744">
        <v>0.08</v>
      </c>
      <c r="J6744">
        <v>86.98</v>
      </c>
      <c r="K6744">
        <v>51.64</v>
      </c>
      <c r="L6744">
        <v>35.340000000000003</v>
      </c>
      <c r="M6744" t="s">
        <v>17</v>
      </c>
      <c r="N6744" t="str">
        <f t="shared" si="105"/>
        <v>Low</v>
      </c>
    </row>
    <row r="6745" spans="1:14" x14ac:dyDescent="0.3">
      <c r="A6745">
        <v>6744</v>
      </c>
      <c r="B6745" t="s">
        <v>4752</v>
      </c>
      <c r="C6745" s="2">
        <v>45502</v>
      </c>
      <c r="D6745" t="s">
        <v>14</v>
      </c>
      <c r="E6745" t="s">
        <v>25</v>
      </c>
      <c r="F6745" t="s">
        <v>27</v>
      </c>
      <c r="G6745">
        <v>2</v>
      </c>
      <c r="H6745">
        <v>370.67</v>
      </c>
      <c r="I6745">
        <v>0.24</v>
      </c>
      <c r="J6745">
        <v>563.41999999999996</v>
      </c>
      <c r="K6745">
        <v>387.92</v>
      </c>
      <c r="L6745">
        <v>175.5</v>
      </c>
      <c r="M6745" t="s">
        <v>17</v>
      </c>
      <c r="N6745" t="str">
        <f t="shared" si="105"/>
        <v>High</v>
      </c>
    </row>
    <row r="6746" spans="1:14" x14ac:dyDescent="0.3">
      <c r="A6746">
        <v>6745</v>
      </c>
      <c r="B6746" t="s">
        <v>390</v>
      </c>
      <c r="C6746" s="2">
        <v>45598</v>
      </c>
      <c r="D6746" t="s">
        <v>39</v>
      </c>
      <c r="E6746" t="s">
        <v>25</v>
      </c>
      <c r="F6746" t="s">
        <v>16</v>
      </c>
      <c r="G6746">
        <v>10</v>
      </c>
      <c r="H6746">
        <v>287.58999999999997</v>
      </c>
      <c r="I6746">
        <v>0.04</v>
      </c>
      <c r="J6746">
        <v>2760.86</v>
      </c>
      <c r="K6746">
        <v>1798.64</v>
      </c>
      <c r="L6746">
        <v>962.22</v>
      </c>
      <c r="M6746" t="s">
        <v>46</v>
      </c>
      <c r="N6746" t="str">
        <f t="shared" si="105"/>
        <v>Low</v>
      </c>
    </row>
    <row r="6747" spans="1:14" x14ac:dyDescent="0.3">
      <c r="A6747">
        <v>6746</v>
      </c>
      <c r="B6747" t="s">
        <v>3288</v>
      </c>
      <c r="C6747" s="2">
        <v>45311</v>
      </c>
      <c r="D6747" t="s">
        <v>24</v>
      </c>
      <c r="E6747" t="s">
        <v>15</v>
      </c>
      <c r="F6747" t="s">
        <v>27</v>
      </c>
      <c r="G6747">
        <v>7</v>
      </c>
      <c r="H6747">
        <v>259.89999999999998</v>
      </c>
      <c r="I6747">
        <v>7.0000000000000007E-2</v>
      </c>
      <c r="J6747">
        <v>1691.95</v>
      </c>
      <c r="K6747">
        <v>999.4</v>
      </c>
      <c r="L6747">
        <v>692.55</v>
      </c>
      <c r="M6747" t="s">
        <v>22</v>
      </c>
      <c r="N6747" t="str">
        <f t="shared" si="105"/>
        <v>Low</v>
      </c>
    </row>
    <row r="6748" spans="1:14" x14ac:dyDescent="0.3">
      <c r="A6748">
        <v>6747</v>
      </c>
      <c r="B6748" t="s">
        <v>4753</v>
      </c>
      <c r="C6748" s="2">
        <v>45354</v>
      </c>
      <c r="D6748" t="s">
        <v>24</v>
      </c>
      <c r="E6748" t="s">
        <v>30</v>
      </c>
      <c r="F6748" t="s">
        <v>27</v>
      </c>
      <c r="G6748">
        <v>8</v>
      </c>
      <c r="H6748">
        <v>97.18</v>
      </c>
      <c r="I6748">
        <v>0.23</v>
      </c>
      <c r="J6748">
        <v>598.63</v>
      </c>
      <c r="K6748">
        <v>388.42</v>
      </c>
      <c r="L6748">
        <v>210.21</v>
      </c>
      <c r="M6748" t="s">
        <v>28</v>
      </c>
      <c r="N6748" t="str">
        <f t="shared" si="105"/>
        <v>High</v>
      </c>
    </row>
    <row r="6749" spans="1:14" x14ac:dyDescent="0.3">
      <c r="A6749">
        <v>6748</v>
      </c>
      <c r="B6749" t="s">
        <v>4754</v>
      </c>
      <c r="C6749" s="2">
        <v>45450</v>
      </c>
      <c r="D6749" t="s">
        <v>14</v>
      </c>
      <c r="E6749" t="s">
        <v>25</v>
      </c>
      <c r="F6749" t="s">
        <v>16</v>
      </c>
      <c r="G6749">
        <v>2</v>
      </c>
      <c r="H6749">
        <v>98.24</v>
      </c>
      <c r="I6749">
        <v>0.22</v>
      </c>
      <c r="J6749">
        <v>153.25</v>
      </c>
      <c r="K6749">
        <v>85.61</v>
      </c>
      <c r="L6749">
        <v>67.64</v>
      </c>
      <c r="M6749" t="s">
        <v>28</v>
      </c>
      <c r="N6749" t="str">
        <f t="shared" si="105"/>
        <v>High</v>
      </c>
    </row>
    <row r="6750" spans="1:14" x14ac:dyDescent="0.3">
      <c r="A6750">
        <v>6749</v>
      </c>
      <c r="B6750" t="s">
        <v>43</v>
      </c>
      <c r="C6750" s="2">
        <v>45632</v>
      </c>
      <c r="D6750" t="s">
        <v>19</v>
      </c>
      <c r="E6750" t="s">
        <v>20</v>
      </c>
      <c r="F6750" t="s">
        <v>27</v>
      </c>
      <c r="G6750">
        <v>1</v>
      </c>
      <c r="H6750">
        <v>241.92</v>
      </c>
      <c r="I6750">
        <v>0.3</v>
      </c>
      <c r="J6750">
        <v>169.34</v>
      </c>
      <c r="K6750">
        <v>132.93</v>
      </c>
      <c r="L6750">
        <v>36.409999999999997</v>
      </c>
      <c r="M6750" t="s">
        <v>40</v>
      </c>
      <c r="N6750" t="str">
        <f t="shared" si="105"/>
        <v>High</v>
      </c>
    </row>
    <row r="6751" spans="1:14" x14ac:dyDescent="0.3">
      <c r="A6751">
        <v>6750</v>
      </c>
      <c r="B6751" t="s">
        <v>4755</v>
      </c>
      <c r="C6751" s="2">
        <v>45512</v>
      </c>
      <c r="D6751" t="s">
        <v>19</v>
      </c>
      <c r="E6751" t="s">
        <v>33</v>
      </c>
      <c r="F6751" t="s">
        <v>16</v>
      </c>
      <c r="G6751">
        <v>1</v>
      </c>
      <c r="H6751">
        <v>369.51</v>
      </c>
      <c r="I6751">
        <v>0.25</v>
      </c>
      <c r="J6751">
        <v>277.13</v>
      </c>
      <c r="K6751">
        <v>210.44</v>
      </c>
      <c r="L6751">
        <v>66.69</v>
      </c>
      <c r="M6751" t="s">
        <v>28</v>
      </c>
      <c r="N6751" t="str">
        <f t="shared" si="105"/>
        <v>High</v>
      </c>
    </row>
    <row r="6752" spans="1:14" x14ac:dyDescent="0.3">
      <c r="A6752">
        <v>6751</v>
      </c>
      <c r="B6752" t="s">
        <v>2949</v>
      </c>
      <c r="C6752" s="2">
        <v>45529</v>
      </c>
      <c r="D6752" t="s">
        <v>39</v>
      </c>
      <c r="E6752" t="s">
        <v>33</v>
      </c>
      <c r="F6752" t="s">
        <v>27</v>
      </c>
      <c r="G6752">
        <v>2</v>
      </c>
      <c r="H6752">
        <v>164.19</v>
      </c>
      <c r="I6752">
        <v>0.14000000000000001</v>
      </c>
      <c r="J6752">
        <v>282.41000000000003</v>
      </c>
      <c r="K6752">
        <v>209.58</v>
      </c>
      <c r="L6752">
        <v>72.83</v>
      </c>
      <c r="M6752" t="s">
        <v>17</v>
      </c>
      <c r="N6752" t="str">
        <f t="shared" si="105"/>
        <v>Medium</v>
      </c>
    </row>
    <row r="6753" spans="1:14" x14ac:dyDescent="0.3">
      <c r="A6753">
        <v>6752</v>
      </c>
      <c r="B6753" t="s">
        <v>4232</v>
      </c>
      <c r="C6753" s="2">
        <v>45492</v>
      </c>
      <c r="D6753" t="s">
        <v>24</v>
      </c>
      <c r="E6753" t="s">
        <v>25</v>
      </c>
      <c r="F6753" t="s">
        <v>21</v>
      </c>
      <c r="G6753">
        <v>2</v>
      </c>
      <c r="H6753">
        <v>410.57</v>
      </c>
      <c r="I6753">
        <v>0.02</v>
      </c>
      <c r="J6753">
        <v>804.72</v>
      </c>
      <c r="K6753">
        <v>439.94</v>
      </c>
      <c r="L6753">
        <v>364.78</v>
      </c>
      <c r="M6753" t="s">
        <v>17</v>
      </c>
      <c r="N6753" t="str">
        <f t="shared" si="105"/>
        <v>Low</v>
      </c>
    </row>
    <row r="6754" spans="1:14" x14ac:dyDescent="0.3">
      <c r="A6754">
        <v>6753</v>
      </c>
      <c r="B6754" t="s">
        <v>4756</v>
      </c>
      <c r="C6754" s="2">
        <v>45619</v>
      </c>
      <c r="D6754" t="s">
        <v>24</v>
      </c>
      <c r="E6754" t="s">
        <v>30</v>
      </c>
      <c r="F6754" t="s">
        <v>21</v>
      </c>
      <c r="G6754">
        <v>3</v>
      </c>
      <c r="H6754">
        <v>455.34</v>
      </c>
      <c r="I6754">
        <v>0.16</v>
      </c>
      <c r="J6754">
        <v>1147.46</v>
      </c>
      <c r="K6754">
        <v>612</v>
      </c>
      <c r="L6754">
        <v>535.46</v>
      </c>
      <c r="M6754" t="s">
        <v>28</v>
      </c>
      <c r="N6754" t="str">
        <f t="shared" si="105"/>
        <v>Medium</v>
      </c>
    </row>
    <row r="6755" spans="1:14" x14ac:dyDescent="0.3">
      <c r="A6755">
        <v>6754</v>
      </c>
      <c r="B6755" t="s">
        <v>4757</v>
      </c>
      <c r="C6755" s="2">
        <v>45557</v>
      </c>
      <c r="D6755" t="s">
        <v>24</v>
      </c>
      <c r="E6755" t="s">
        <v>30</v>
      </c>
      <c r="F6755" t="s">
        <v>16</v>
      </c>
      <c r="G6755">
        <v>8</v>
      </c>
      <c r="H6755">
        <v>453.33</v>
      </c>
      <c r="I6755">
        <v>0.2</v>
      </c>
      <c r="J6755">
        <v>2901.31</v>
      </c>
      <c r="K6755">
        <v>2116.69</v>
      </c>
      <c r="L6755">
        <v>784.62</v>
      </c>
      <c r="M6755" t="s">
        <v>40</v>
      </c>
      <c r="N6755" t="str">
        <f t="shared" si="105"/>
        <v>Medium</v>
      </c>
    </row>
    <row r="6756" spans="1:14" x14ac:dyDescent="0.3">
      <c r="A6756">
        <v>6755</v>
      </c>
      <c r="B6756" t="s">
        <v>4758</v>
      </c>
      <c r="C6756" s="2">
        <v>45615</v>
      </c>
      <c r="D6756" t="s">
        <v>14</v>
      </c>
      <c r="E6756" t="s">
        <v>15</v>
      </c>
      <c r="F6756" t="s">
        <v>16</v>
      </c>
      <c r="G6756">
        <v>2</v>
      </c>
      <c r="H6756">
        <v>313.41000000000003</v>
      </c>
      <c r="I6756">
        <v>0.27</v>
      </c>
      <c r="J6756">
        <v>457.58</v>
      </c>
      <c r="K6756">
        <v>321</v>
      </c>
      <c r="L6756">
        <v>136.58000000000001</v>
      </c>
      <c r="M6756" t="s">
        <v>46</v>
      </c>
      <c r="N6756" t="str">
        <f t="shared" si="105"/>
        <v>High</v>
      </c>
    </row>
    <row r="6757" spans="1:14" x14ac:dyDescent="0.3">
      <c r="A6757">
        <v>6756</v>
      </c>
      <c r="B6757" t="s">
        <v>4759</v>
      </c>
      <c r="C6757" s="2">
        <v>45403</v>
      </c>
      <c r="D6757" t="s">
        <v>39</v>
      </c>
      <c r="E6757" t="s">
        <v>30</v>
      </c>
      <c r="F6757" t="s">
        <v>21</v>
      </c>
      <c r="G6757">
        <v>8</v>
      </c>
      <c r="H6757">
        <v>478.18</v>
      </c>
      <c r="I6757">
        <v>0.14000000000000001</v>
      </c>
      <c r="J6757">
        <v>3289.88</v>
      </c>
      <c r="K6757">
        <v>2245.09</v>
      </c>
      <c r="L6757">
        <v>1044.79</v>
      </c>
      <c r="M6757" t="s">
        <v>40</v>
      </c>
      <c r="N6757" t="str">
        <f t="shared" si="105"/>
        <v>Medium</v>
      </c>
    </row>
    <row r="6758" spans="1:14" x14ac:dyDescent="0.3">
      <c r="A6758">
        <v>6757</v>
      </c>
      <c r="B6758" t="s">
        <v>4760</v>
      </c>
      <c r="C6758" s="2">
        <v>45410</v>
      </c>
      <c r="D6758" t="s">
        <v>39</v>
      </c>
      <c r="E6758" t="s">
        <v>33</v>
      </c>
      <c r="F6758" t="s">
        <v>21</v>
      </c>
      <c r="G6758">
        <v>3</v>
      </c>
      <c r="H6758">
        <v>172.25</v>
      </c>
      <c r="I6758">
        <v>0.12</v>
      </c>
      <c r="J6758">
        <v>454.74</v>
      </c>
      <c r="K6758">
        <v>278.64999999999998</v>
      </c>
      <c r="L6758">
        <v>176.09</v>
      </c>
      <c r="M6758" t="s">
        <v>28</v>
      </c>
      <c r="N6758" t="str">
        <f t="shared" si="105"/>
        <v>Medium</v>
      </c>
    </row>
    <row r="6759" spans="1:14" x14ac:dyDescent="0.3">
      <c r="A6759">
        <v>6758</v>
      </c>
      <c r="B6759" t="s">
        <v>973</v>
      </c>
      <c r="C6759" s="2">
        <v>45650</v>
      </c>
      <c r="D6759" t="s">
        <v>19</v>
      </c>
      <c r="E6759" t="s">
        <v>20</v>
      </c>
      <c r="F6759" t="s">
        <v>21</v>
      </c>
      <c r="G6759">
        <v>2</v>
      </c>
      <c r="H6759">
        <v>380.78</v>
      </c>
      <c r="I6759">
        <v>7.0000000000000007E-2</v>
      </c>
      <c r="J6759">
        <v>708.25</v>
      </c>
      <c r="K6759">
        <v>477.02</v>
      </c>
      <c r="L6759">
        <v>231.23</v>
      </c>
      <c r="M6759" t="s">
        <v>40</v>
      </c>
      <c r="N6759" t="str">
        <f t="shared" si="105"/>
        <v>Low</v>
      </c>
    </row>
    <row r="6760" spans="1:14" x14ac:dyDescent="0.3">
      <c r="A6760">
        <v>6759</v>
      </c>
      <c r="B6760" t="s">
        <v>903</v>
      </c>
      <c r="C6760" s="2">
        <v>45330</v>
      </c>
      <c r="D6760" t="s">
        <v>14</v>
      </c>
      <c r="E6760" t="s">
        <v>33</v>
      </c>
      <c r="F6760" t="s">
        <v>16</v>
      </c>
      <c r="G6760">
        <v>8</v>
      </c>
      <c r="H6760">
        <v>477.06</v>
      </c>
      <c r="I6760">
        <v>0.17</v>
      </c>
      <c r="J6760">
        <v>3167.68</v>
      </c>
      <c r="K6760">
        <v>1935.34</v>
      </c>
      <c r="L6760">
        <v>1232.3399999999999</v>
      </c>
      <c r="M6760" t="s">
        <v>46</v>
      </c>
      <c r="N6760" t="str">
        <f t="shared" si="105"/>
        <v>Medium</v>
      </c>
    </row>
    <row r="6761" spans="1:14" x14ac:dyDescent="0.3">
      <c r="A6761">
        <v>6760</v>
      </c>
      <c r="B6761" t="s">
        <v>3392</v>
      </c>
      <c r="C6761" s="2">
        <v>45322</v>
      </c>
      <c r="D6761" t="s">
        <v>19</v>
      </c>
      <c r="E6761" t="s">
        <v>30</v>
      </c>
      <c r="F6761" t="s">
        <v>21</v>
      </c>
      <c r="G6761">
        <v>2</v>
      </c>
      <c r="H6761">
        <v>91.95</v>
      </c>
      <c r="I6761">
        <v>0.03</v>
      </c>
      <c r="J6761">
        <v>178.38</v>
      </c>
      <c r="K6761">
        <v>121.2</v>
      </c>
      <c r="L6761">
        <v>57.18</v>
      </c>
      <c r="M6761" t="s">
        <v>46</v>
      </c>
      <c r="N6761" t="str">
        <f t="shared" si="105"/>
        <v>Low</v>
      </c>
    </row>
    <row r="6762" spans="1:14" x14ac:dyDescent="0.3">
      <c r="A6762">
        <v>6761</v>
      </c>
      <c r="B6762" t="s">
        <v>4761</v>
      </c>
      <c r="C6762" s="2">
        <v>45453</v>
      </c>
      <c r="D6762" t="s">
        <v>19</v>
      </c>
      <c r="E6762" t="s">
        <v>15</v>
      </c>
      <c r="F6762" t="s">
        <v>16</v>
      </c>
      <c r="G6762">
        <v>4</v>
      </c>
      <c r="H6762">
        <v>465.87</v>
      </c>
      <c r="I6762">
        <v>0.28999999999999998</v>
      </c>
      <c r="J6762">
        <v>1323.07</v>
      </c>
      <c r="K6762">
        <v>851.23</v>
      </c>
      <c r="L6762">
        <v>471.84</v>
      </c>
      <c r="M6762" t="s">
        <v>40</v>
      </c>
      <c r="N6762" t="str">
        <f t="shared" si="105"/>
        <v>High</v>
      </c>
    </row>
    <row r="6763" spans="1:14" x14ac:dyDescent="0.3">
      <c r="A6763">
        <v>6762</v>
      </c>
      <c r="B6763" t="s">
        <v>2658</v>
      </c>
      <c r="C6763" s="2">
        <v>45434</v>
      </c>
      <c r="D6763" t="s">
        <v>24</v>
      </c>
      <c r="E6763" t="s">
        <v>33</v>
      </c>
      <c r="F6763" t="s">
        <v>21</v>
      </c>
      <c r="G6763">
        <v>10</v>
      </c>
      <c r="H6763">
        <v>210.14</v>
      </c>
      <c r="I6763">
        <v>0.25</v>
      </c>
      <c r="J6763">
        <v>1576.05</v>
      </c>
      <c r="K6763">
        <v>910.29</v>
      </c>
      <c r="L6763">
        <v>665.76</v>
      </c>
      <c r="M6763" t="s">
        <v>17</v>
      </c>
      <c r="N6763" t="str">
        <f t="shared" si="105"/>
        <v>High</v>
      </c>
    </row>
    <row r="6764" spans="1:14" x14ac:dyDescent="0.3">
      <c r="A6764">
        <v>6763</v>
      </c>
      <c r="B6764" t="s">
        <v>3338</v>
      </c>
      <c r="C6764" s="2">
        <v>45512</v>
      </c>
      <c r="D6764" t="s">
        <v>24</v>
      </c>
      <c r="E6764" t="s">
        <v>20</v>
      </c>
      <c r="F6764" t="s">
        <v>16</v>
      </c>
      <c r="G6764">
        <v>6</v>
      </c>
      <c r="H6764">
        <v>312.77</v>
      </c>
      <c r="I6764">
        <v>0.28999999999999998</v>
      </c>
      <c r="J6764">
        <v>1332.4</v>
      </c>
      <c r="K6764">
        <v>826.67</v>
      </c>
      <c r="L6764">
        <v>505.73</v>
      </c>
      <c r="M6764" t="s">
        <v>22</v>
      </c>
      <c r="N6764" t="str">
        <f t="shared" si="105"/>
        <v>High</v>
      </c>
    </row>
    <row r="6765" spans="1:14" x14ac:dyDescent="0.3">
      <c r="A6765">
        <v>6764</v>
      </c>
      <c r="B6765" t="s">
        <v>2389</v>
      </c>
      <c r="C6765" s="2">
        <v>45443</v>
      </c>
      <c r="D6765" t="s">
        <v>19</v>
      </c>
      <c r="E6765" t="s">
        <v>33</v>
      </c>
      <c r="F6765" t="s">
        <v>16</v>
      </c>
      <c r="G6765">
        <v>5</v>
      </c>
      <c r="H6765">
        <v>398.43</v>
      </c>
      <c r="I6765">
        <v>0.01</v>
      </c>
      <c r="J6765">
        <v>1972.23</v>
      </c>
      <c r="K6765">
        <v>1000.66</v>
      </c>
      <c r="L6765">
        <v>971.57</v>
      </c>
      <c r="M6765" t="s">
        <v>46</v>
      </c>
      <c r="N6765" t="str">
        <f t="shared" si="105"/>
        <v>Low</v>
      </c>
    </row>
    <row r="6766" spans="1:14" x14ac:dyDescent="0.3">
      <c r="A6766">
        <v>6765</v>
      </c>
      <c r="B6766" t="s">
        <v>4433</v>
      </c>
      <c r="C6766" s="2">
        <v>45644</v>
      </c>
      <c r="D6766" t="s">
        <v>24</v>
      </c>
      <c r="E6766" t="s">
        <v>25</v>
      </c>
      <c r="F6766" t="s">
        <v>27</v>
      </c>
      <c r="G6766">
        <v>1</v>
      </c>
      <c r="H6766">
        <v>140.47999999999999</v>
      </c>
      <c r="I6766">
        <v>0.09</v>
      </c>
      <c r="J6766">
        <v>127.84</v>
      </c>
      <c r="K6766">
        <v>79.56</v>
      </c>
      <c r="L6766">
        <v>48.28</v>
      </c>
      <c r="M6766" t="s">
        <v>17</v>
      </c>
      <c r="N6766" t="str">
        <f t="shared" si="105"/>
        <v>Low</v>
      </c>
    </row>
    <row r="6767" spans="1:14" x14ac:dyDescent="0.3">
      <c r="A6767">
        <v>6766</v>
      </c>
      <c r="B6767" t="s">
        <v>4762</v>
      </c>
      <c r="C6767" s="2">
        <v>45447</v>
      </c>
      <c r="D6767" t="s">
        <v>19</v>
      </c>
      <c r="E6767" t="s">
        <v>15</v>
      </c>
      <c r="F6767" t="s">
        <v>27</v>
      </c>
      <c r="G6767">
        <v>2</v>
      </c>
      <c r="H6767">
        <v>331.41</v>
      </c>
      <c r="I6767">
        <v>0.19</v>
      </c>
      <c r="J6767">
        <v>536.88</v>
      </c>
      <c r="K6767">
        <v>417.94</v>
      </c>
      <c r="L6767">
        <v>118.94</v>
      </c>
      <c r="M6767" t="s">
        <v>46</v>
      </c>
      <c r="N6767" t="str">
        <f t="shared" si="105"/>
        <v>Medium</v>
      </c>
    </row>
    <row r="6768" spans="1:14" x14ac:dyDescent="0.3">
      <c r="A6768">
        <v>6767</v>
      </c>
      <c r="B6768" t="s">
        <v>3336</v>
      </c>
      <c r="C6768" s="2">
        <v>45654</v>
      </c>
      <c r="D6768" t="s">
        <v>24</v>
      </c>
      <c r="E6768" t="s">
        <v>30</v>
      </c>
      <c r="F6768" t="s">
        <v>21</v>
      </c>
      <c r="G6768">
        <v>5</v>
      </c>
      <c r="H6768">
        <v>281.43</v>
      </c>
      <c r="I6768">
        <v>0.19</v>
      </c>
      <c r="J6768">
        <v>1139.79</v>
      </c>
      <c r="K6768">
        <v>600.86</v>
      </c>
      <c r="L6768">
        <v>538.92999999999995</v>
      </c>
      <c r="M6768" t="s">
        <v>40</v>
      </c>
      <c r="N6768" t="str">
        <f t="shared" si="105"/>
        <v>Medium</v>
      </c>
    </row>
    <row r="6769" spans="1:14" x14ac:dyDescent="0.3">
      <c r="A6769">
        <v>6768</v>
      </c>
      <c r="B6769" t="s">
        <v>4763</v>
      </c>
      <c r="C6769" s="2">
        <v>45319</v>
      </c>
      <c r="D6769" t="s">
        <v>24</v>
      </c>
      <c r="E6769" t="s">
        <v>33</v>
      </c>
      <c r="F6769" t="s">
        <v>16</v>
      </c>
      <c r="G6769">
        <v>7</v>
      </c>
      <c r="H6769">
        <v>349.47</v>
      </c>
      <c r="I6769">
        <v>0.09</v>
      </c>
      <c r="J6769">
        <v>2226.12</v>
      </c>
      <c r="K6769">
        <v>1688.77</v>
      </c>
      <c r="L6769">
        <v>537.35</v>
      </c>
      <c r="M6769" t="s">
        <v>17</v>
      </c>
      <c r="N6769" t="str">
        <f t="shared" si="105"/>
        <v>Low</v>
      </c>
    </row>
    <row r="6770" spans="1:14" x14ac:dyDescent="0.3">
      <c r="A6770">
        <v>6769</v>
      </c>
      <c r="B6770" t="s">
        <v>4764</v>
      </c>
      <c r="C6770" s="2">
        <v>45303</v>
      </c>
      <c r="D6770" t="s">
        <v>24</v>
      </c>
      <c r="E6770" t="s">
        <v>25</v>
      </c>
      <c r="F6770" t="s">
        <v>27</v>
      </c>
      <c r="G6770">
        <v>2</v>
      </c>
      <c r="H6770">
        <v>74.45</v>
      </c>
      <c r="I6770">
        <v>0.26</v>
      </c>
      <c r="J6770">
        <v>110.19</v>
      </c>
      <c r="K6770">
        <v>76.58</v>
      </c>
      <c r="L6770">
        <v>33.61</v>
      </c>
      <c r="M6770" t="s">
        <v>22</v>
      </c>
      <c r="N6770" t="str">
        <f t="shared" si="105"/>
        <v>High</v>
      </c>
    </row>
    <row r="6771" spans="1:14" x14ac:dyDescent="0.3">
      <c r="A6771">
        <v>6770</v>
      </c>
      <c r="B6771" t="s">
        <v>4765</v>
      </c>
      <c r="C6771" s="2">
        <v>45591</v>
      </c>
      <c r="D6771" t="s">
        <v>19</v>
      </c>
      <c r="E6771" t="s">
        <v>33</v>
      </c>
      <c r="F6771" t="s">
        <v>27</v>
      </c>
      <c r="G6771">
        <v>2</v>
      </c>
      <c r="H6771">
        <v>69.06</v>
      </c>
      <c r="I6771">
        <v>0.03</v>
      </c>
      <c r="J6771">
        <v>133.97999999999999</v>
      </c>
      <c r="K6771">
        <v>97.09</v>
      </c>
      <c r="L6771">
        <v>36.89</v>
      </c>
      <c r="M6771" t="s">
        <v>22</v>
      </c>
      <c r="N6771" t="str">
        <f t="shared" si="105"/>
        <v>Low</v>
      </c>
    </row>
    <row r="6772" spans="1:14" x14ac:dyDescent="0.3">
      <c r="A6772">
        <v>6771</v>
      </c>
      <c r="B6772" t="s">
        <v>1627</v>
      </c>
      <c r="C6772" s="2">
        <v>45339</v>
      </c>
      <c r="D6772" t="s">
        <v>19</v>
      </c>
      <c r="E6772" t="s">
        <v>15</v>
      </c>
      <c r="F6772" t="s">
        <v>16</v>
      </c>
      <c r="G6772">
        <v>3</v>
      </c>
      <c r="H6772">
        <v>365.03</v>
      </c>
      <c r="I6772">
        <v>0.16</v>
      </c>
      <c r="J6772">
        <v>919.88</v>
      </c>
      <c r="K6772">
        <v>702.17</v>
      </c>
      <c r="L6772">
        <v>217.71</v>
      </c>
      <c r="M6772" t="s">
        <v>46</v>
      </c>
      <c r="N6772" t="str">
        <f t="shared" si="105"/>
        <v>Medium</v>
      </c>
    </row>
    <row r="6773" spans="1:14" x14ac:dyDescent="0.3">
      <c r="A6773">
        <v>6772</v>
      </c>
      <c r="B6773" t="s">
        <v>253</v>
      </c>
      <c r="C6773" s="2">
        <v>45574</v>
      </c>
      <c r="D6773" t="s">
        <v>19</v>
      </c>
      <c r="E6773" t="s">
        <v>33</v>
      </c>
      <c r="F6773" t="s">
        <v>21</v>
      </c>
      <c r="G6773">
        <v>6</v>
      </c>
      <c r="H6773">
        <v>232.78</v>
      </c>
      <c r="I6773">
        <v>0.16</v>
      </c>
      <c r="J6773">
        <v>1173.21</v>
      </c>
      <c r="K6773">
        <v>928.38</v>
      </c>
      <c r="L6773">
        <v>244.83</v>
      </c>
      <c r="M6773" t="s">
        <v>28</v>
      </c>
      <c r="N6773" t="str">
        <f t="shared" si="105"/>
        <v>Medium</v>
      </c>
    </row>
    <row r="6774" spans="1:14" x14ac:dyDescent="0.3">
      <c r="A6774">
        <v>6773</v>
      </c>
      <c r="B6774" t="s">
        <v>2505</v>
      </c>
      <c r="C6774" s="2">
        <v>45413</v>
      </c>
      <c r="D6774" t="s">
        <v>24</v>
      </c>
      <c r="E6774" t="s">
        <v>33</v>
      </c>
      <c r="F6774" t="s">
        <v>21</v>
      </c>
      <c r="G6774">
        <v>10</v>
      </c>
      <c r="H6774">
        <v>343.13</v>
      </c>
      <c r="I6774">
        <v>0.15</v>
      </c>
      <c r="J6774">
        <v>2916.61</v>
      </c>
      <c r="K6774">
        <v>1836.62</v>
      </c>
      <c r="L6774">
        <v>1079.99</v>
      </c>
      <c r="M6774" t="s">
        <v>28</v>
      </c>
      <c r="N6774" t="str">
        <f t="shared" si="105"/>
        <v>Medium</v>
      </c>
    </row>
    <row r="6775" spans="1:14" x14ac:dyDescent="0.3">
      <c r="A6775">
        <v>6774</v>
      </c>
      <c r="B6775" t="s">
        <v>1274</v>
      </c>
      <c r="C6775" s="2">
        <v>45640</v>
      </c>
      <c r="D6775" t="s">
        <v>39</v>
      </c>
      <c r="E6775" t="s">
        <v>33</v>
      </c>
      <c r="F6775" t="s">
        <v>21</v>
      </c>
      <c r="G6775">
        <v>3</v>
      </c>
      <c r="H6775">
        <v>273.73</v>
      </c>
      <c r="I6775">
        <v>0.25</v>
      </c>
      <c r="J6775">
        <v>615.89</v>
      </c>
      <c r="K6775">
        <v>328.51</v>
      </c>
      <c r="L6775">
        <v>287.38</v>
      </c>
      <c r="M6775" t="s">
        <v>22</v>
      </c>
      <c r="N6775" t="str">
        <f t="shared" si="105"/>
        <v>High</v>
      </c>
    </row>
    <row r="6776" spans="1:14" x14ac:dyDescent="0.3">
      <c r="A6776">
        <v>6775</v>
      </c>
      <c r="B6776" t="s">
        <v>4766</v>
      </c>
      <c r="C6776" s="2">
        <v>45355</v>
      </c>
      <c r="D6776" t="s">
        <v>19</v>
      </c>
      <c r="E6776" t="s">
        <v>20</v>
      </c>
      <c r="F6776" t="s">
        <v>21</v>
      </c>
      <c r="G6776">
        <v>5</v>
      </c>
      <c r="H6776">
        <v>145.99</v>
      </c>
      <c r="I6776">
        <v>0.08</v>
      </c>
      <c r="J6776">
        <v>671.55</v>
      </c>
      <c r="K6776">
        <v>336.87</v>
      </c>
      <c r="L6776">
        <v>334.68</v>
      </c>
      <c r="M6776" t="s">
        <v>46</v>
      </c>
      <c r="N6776" t="str">
        <f t="shared" si="105"/>
        <v>Low</v>
      </c>
    </row>
    <row r="6777" spans="1:14" x14ac:dyDescent="0.3">
      <c r="A6777">
        <v>6776</v>
      </c>
      <c r="B6777" t="s">
        <v>4767</v>
      </c>
      <c r="C6777" s="2">
        <v>45354</v>
      </c>
      <c r="D6777" t="s">
        <v>14</v>
      </c>
      <c r="E6777" t="s">
        <v>33</v>
      </c>
      <c r="F6777" t="s">
        <v>16</v>
      </c>
      <c r="G6777">
        <v>7</v>
      </c>
      <c r="H6777">
        <v>289.13</v>
      </c>
      <c r="I6777">
        <v>0.27</v>
      </c>
      <c r="J6777">
        <v>1477.45</v>
      </c>
      <c r="K6777">
        <v>1112.3499999999999</v>
      </c>
      <c r="L6777">
        <v>365.1</v>
      </c>
      <c r="M6777" t="s">
        <v>46</v>
      </c>
      <c r="N6777" t="str">
        <f t="shared" si="105"/>
        <v>High</v>
      </c>
    </row>
    <row r="6778" spans="1:14" x14ac:dyDescent="0.3">
      <c r="A6778">
        <v>6777</v>
      </c>
      <c r="B6778" t="s">
        <v>4768</v>
      </c>
      <c r="C6778" s="2">
        <v>45474</v>
      </c>
      <c r="D6778" t="s">
        <v>24</v>
      </c>
      <c r="E6778" t="s">
        <v>25</v>
      </c>
      <c r="F6778" t="s">
        <v>16</v>
      </c>
      <c r="G6778">
        <v>3</v>
      </c>
      <c r="H6778">
        <v>414.31</v>
      </c>
      <c r="I6778">
        <v>0.05</v>
      </c>
      <c r="J6778">
        <v>1180.78</v>
      </c>
      <c r="K6778">
        <v>805.87</v>
      </c>
      <c r="L6778">
        <v>374.91</v>
      </c>
      <c r="M6778" t="s">
        <v>17</v>
      </c>
      <c r="N6778" t="str">
        <f t="shared" si="105"/>
        <v>Low</v>
      </c>
    </row>
    <row r="6779" spans="1:14" x14ac:dyDescent="0.3">
      <c r="A6779">
        <v>6778</v>
      </c>
      <c r="B6779" t="s">
        <v>4769</v>
      </c>
      <c r="C6779" s="2">
        <v>45424</v>
      </c>
      <c r="D6779" t="s">
        <v>24</v>
      </c>
      <c r="E6779" t="s">
        <v>30</v>
      </c>
      <c r="F6779" t="s">
        <v>27</v>
      </c>
      <c r="G6779">
        <v>7</v>
      </c>
      <c r="H6779">
        <v>438.72</v>
      </c>
      <c r="I6779">
        <v>0.28000000000000003</v>
      </c>
      <c r="J6779">
        <v>2211.15</v>
      </c>
      <c r="K6779">
        <v>1234.8499999999999</v>
      </c>
      <c r="L6779">
        <v>976.3</v>
      </c>
      <c r="M6779" t="s">
        <v>40</v>
      </c>
      <c r="N6779" t="str">
        <f t="shared" si="105"/>
        <v>High</v>
      </c>
    </row>
    <row r="6780" spans="1:14" x14ac:dyDescent="0.3">
      <c r="A6780">
        <v>6779</v>
      </c>
      <c r="B6780" t="s">
        <v>2594</v>
      </c>
      <c r="C6780" s="2">
        <v>45651</v>
      </c>
      <c r="D6780" t="s">
        <v>14</v>
      </c>
      <c r="E6780" t="s">
        <v>15</v>
      </c>
      <c r="F6780" t="s">
        <v>27</v>
      </c>
      <c r="G6780">
        <v>2</v>
      </c>
      <c r="H6780">
        <v>336.79</v>
      </c>
      <c r="I6780">
        <v>0.19</v>
      </c>
      <c r="J6780">
        <v>545.6</v>
      </c>
      <c r="K6780">
        <v>416.92</v>
      </c>
      <c r="L6780">
        <v>128.68</v>
      </c>
      <c r="M6780" t="s">
        <v>46</v>
      </c>
      <c r="N6780" t="str">
        <f t="shared" si="105"/>
        <v>Medium</v>
      </c>
    </row>
    <row r="6781" spans="1:14" x14ac:dyDescent="0.3">
      <c r="A6781">
        <v>6780</v>
      </c>
      <c r="B6781" t="s">
        <v>3610</v>
      </c>
      <c r="C6781" s="2">
        <v>45501</v>
      </c>
      <c r="D6781" t="s">
        <v>24</v>
      </c>
      <c r="E6781" t="s">
        <v>33</v>
      </c>
      <c r="F6781" t="s">
        <v>21</v>
      </c>
      <c r="G6781">
        <v>6</v>
      </c>
      <c r="H6781">
        <v>106.03</v>
      </c>
      <c r="I6781">
        <v>0.02</v>
      </c>
      <c r="J6781">
        <v>623.46</v>
      </c>
      <c r="K6781">
        <v>372.41</v>
      </c>
      <c r="L6781">
        <v>251.05</v>
      </c>
      <c r="M6781" t="s">
        <v>28</v>
      </c>
      <c r="N6781" t="str">
        <f t="shared" si="105"/>
        <v>Low</v>
      </c>
    </row>
    <row r="6782" spans="1:14" x14ac:dyDescent="0.3">
      <c r="A6782">
        <v>6781</v>
      </c>
      <c r="B6782" t="s">
        <v>3697</v>
      </c>
      <c r="C6782" s="2">
        <v>45650</v>
      </c>
      <c r="D6782" t="s">
        <v>19</v>
      </c>
      <c r="E6782" t="s">
        <v>25</v>
      </c>
      <c r="F6782" t="s">
        <v>27</v>
      </c>
      <c r="G6782">
        <v>2</v>
      </c>
      <c r="H6782">
        <v>457.24</v>
      </c>
      <c r="I6782">
        <v>0.14000000000000001</v>
      </c>
      <c r="J6782">
        <v>786.45</v>
      </c>
      <c r="K6782">
        <v>625.78</v>
      </c>
      <c r="L6782">
        <v>160.66999999999999</v>
      </c>
      <c r="M6782" t="s">
        <v>22</v>
      </c>
      <c r="N6782" t="str">
        <f t="shared" si="105"/>
        <v>Medium</v>
      </c>
    </row>
    <row r="6783" spans="1:14" x14ac:dyDescent="0.3">
      <c r="A6783">
        <v>6782</v>
      </c>
      <c r="B6783" t="s">
        <v>1752</v>
      </c>
      <c r="C6783" s="2">
        <v>45561</v>
      </c>
      <c r="D6783" t="s">
        <v>24</v>
      </c>
      <c r="E6783" t="s">
        <v>20</v>
      </c>
      <c r="F6783" t="s">
        <v>16</v>
      </c>
      <c r="G6783">
        <v>6</v>
      </c>
      <c r="H6783">
        <v>42.02</v>
      </c>
      <c r="I6783">
        <v>0.03</v>
      </c>
      <c r="J6783">
        <v>244.56</v>
      </c>
      <c r="K6783">
        <v>177.44</v>
      </c>
      <c r="L6783">
        <v>67.12</v>
      </c>
      <c r="M6783" t="s">
        <v>46</v>
      </c>
      <c r="N6783" t="str">
        <f t="shared" si="105"/>
        <v>Low</v>
      </c>
    </row>
    <row r="6784" spans="1:14" x14ac:dyDescent="0.3">
      <c r="A6784">
        <v>6783</v>
      </c>
      <c r="B6784" t="s">
        <v>4770</v>
      </c>
      <c r="C6784" s="2">
        <v>45344</v>
      </c>
      <c r="D6784" t="s">
        <v>39</v>
      </c>
      <c r="E6784" t="s">
        <v>33</v>
      </c>
      <c r="F6784" t="s">
        <v>27</v>
      </c>
      <c r="G6784">
        <v>9</v>
      </c>
      <c r="H6784">
        <v>170.65</v>
      </c>
      <c r="I6784">
        <v>0.27</v>
      </c>
      <c r="J6784">
        <v>1121.17</v>
      </c>
      <c r="K6784">
        <v>780.07</v>
      </c>
      <c r="L6784">
        <v>341.1</v>
      </c>
      <c r="M6784" t="s">
        <v>28</v>
      </c>
      <c r="N6784" t="str">
        <f t="shared" si="105"/>
        <v>High</v>
      </c>
    </row>
    <row r="6785" spans="1:14" x14ac:dyDescent="0.3">
      <c r="A6785">
        <v>6784</v>
      </c>
      <c r="B6785" t="s">
        <v>86</v>
      </c>
      <c r="C6785" s="2">
        <v>45375</v>
      </c>
      <c r="D6785" t="s">
        <v>24</v>
      </c>
      <c r="E6785" t="s">
        <v>33</v>
      </c>
      <c r="F6785" t="s">
        <v>21</v>
      </c>
      <c r="G6785">
        <v>3</v>
      </c>
      <c r="H6785">
        <v>465.54</v>
      </c>
      <c r="I6785">
        <v>0.19</v>
      </c>
      <c r="J6785">
        <v>1131.26</v>
      </c>
      <c r="K6785">
        <v>639.78</v>
      </c>
      <c r="L6785">
        <v>491.48</v>
      </c>
      <c r="M6785" t="s">
        <v>17</v>
      </c>
      <c r="N6785" t="str">
        <f t="shared" si="105"/>
        <v>Medium</v>
      </c>
    </row>
    <row r="6786" spans="1:14" x14ac:dyDescent="0.3">
      <c r="A6786">
        <v>6785</v>
      </c>
      <c r="B6786" t="s">
        <v>4771</v>
      </c>
      <c r="C6786" s="2">
        <v>45488</v>
      </c>
      <c r="D6786" t="s">
        <v>14</v>
      </c>
      <c r="E6786" t="s">
        <v>33</v>
      </c>
      <c r="F6786" t="s">
        <v>27</v>
      </c>
      <c r="G6786">
        <v>7</v>
      </c>
      <c r="H6786">
        <v>154.96</v>
      </c>
      <c r="I6786">
        <v>0.08</v>
      </c>
      <c r="J6786">
        <v>997.94</v>
      </c>
      <c r="K6786">
        <v>773.2</v>
      </c>
      <c r="L6786">
        <v>224.74</v>
      </c>
      <c r="M6786" t="s">
        <v>22</v>
      </c>
      <c r="N6786" t="str">
        <f t="shared" si="105"/>
        <v>Low</v>
      </c>
    </row>
    <row r="6787" spans="1:14" x14ac:dyDescent="0.3">
      <c r="A6787">
        <v>6786</v>
      </c>
      <c r="B6787" t="s">
        <v>4772</v>
      </c>
      <c r="C6787" s="2">
        <v>45481</v>
      </c>
      <c r="D6787" t="s">
        <v>39</v>
      </c>
      <c r="E6787" t="s">
        <v>33</v>
      </c>
      <c r="F6787" t="s">
        <v>16</v>
      </c>
      <c r="G6787">
        <v>4</v>
      </c>
      <c r="H6787">
        <v>464.82</v>
      </c>
      <c r="I6787">
        <v>0.25</v>
      </c>
      <c r="J6787">
        <v>1394.46</v>
      </c>
      <c r="K6787">
        <v>1037.23</v>
      </c>
      <c r="L6787">
        <v>357.23</v>
      </c>
      <c r="M6787" t="s">
        <v>22</v>
      </c>
      <c r="N6787" t="str">
        <f t="shared" ref="N6787:N6850" si="106">_xlfn.IFS(I6787=0,"No Discount",I6787&gt;=0.21,"High",I6787&gt;=0.11,"Medium",I6787&gt;=0.01,"Low")</f>
        <v>High</v>
      </c>
    </row>
    <row r="6788" spans="1:14" x14ac:dyDescent="0.3">
      <c r="A6788">
        <v>6787</v>
      </c>
      <c r="B6788" t="s">
        <v>2380</v>
      </c>
      <c r="C6788" s="2">
        <v>45401</v>
      </c>
      <c r="D6788" t="s">
        <v>39</v>
      </c>
      <c r="E6788" t="s">
        <v>33</v>
      </c>
      <c r="F6788" t="s">
        <v>16</v>
      </c>
      <c r="G6788">
        <v>10</v>
      </c>
      <c r="H6788">
        <v>88.57</v>
      </c>
      <c r="I6788">
        <v>0.17</v>
      </c>
      <c r="J6788">
        <v>735.13</v>
      </c>
      <c r="K6788">
        <v>430.67</v>
      </c>
      <c r="L6788">
        <v>304.45999999999998</v>
      </c>
      <c r="M6788" t="s">
        <v>28</v>
      </c>
      <c r="N6788" t="str">
        <f t="shared" si="106"/>
        <v>Medium</v>
      </c>
    </row>
    <row r="6789" spans="1:14" x14ac:dyDescent="0.3">
      <c r="A6789">
        <v>6788</v>
      </c>
      <c r="B6789" t="s">
        <v>4773</v>
      </c>
      <c r="C6789" s="2">
        <v>45420</v>
      </c>
      <c r="D6789" t="s">
        <v>24</v>
      </c>
      <c r="E6789" t="s">
        <v>33</v>
      </c>
      <c r="F6789" t="s">
        <v>16</v>
      </c>
      <c r="G6789">
        <v>1</v>
      </c>
      <c r="H6789">
        <v>412.76</v>
      </c>
      <c r="I6789">
        <v>0.06</v>
      </c>
      <c r="J6789">
        <v>387.99</v>
      </c>
      <c r="K6789">
        <v>273.69</v>
      </c>
      <c r="L6789">
        <v>114.3</v>
      </c>
      <c r="M6789" t="s">
        <v>46</v>
      </c>
      <c r="N6789" t="str">
        <f t="shared" si="106"/>
        <v>Low</v>
      </c>
    </row>
    <row r="6790" spans="1:14" x14ac:dyDescent="0.3">
      <c r="A6790">
        <v>6789</v>
      </c>
      <c r="B6790" t="s">
        <v>3265</v>
      </c>
      <c r="C6790" s="2">
        <v>45388</v>
      </c>
      <c r="D6790" t="s">
        <v>19</v>
      </c>
      <c r="E6790" t="s">
        <v>15</v>
      </c>
      <c r="F6790" t="s">
        <v>16</v>
      </c>
      <c r="G6790">
        <v>9</v>
      </c>
      <c r="H6790">
        <v>320.54000000000002</v>
      </c>
      <c r="I6790">
        <v>0.21</v>
      </c>
      <c r="J6790">
        <v>2279.04</v>
      </c>
      <c r="K6790">
        <v>1152.4100000000001</v>
      </c>
      <c r="L6790">
        <v>1126.6300000000001</v>
      </c>
      <c r="M6790" t="s">
        <v>46</v>
      </c>
      <c r="N6790" t="str">
        <f t="shared" si="106"/>
        <v>High</v>
      </c>
    </row>
    <row r="6791" spans="1:14" x14ac:dyDescent="0.3">
      <c r="A6791">
        <v>6790</v>
      </c>
      <c r="B6791" t="s">
        <v>4520</v>
      </c>
      <c r="C6791" s="2">
        <v>45532</v>
      </c>
      <c r="D6791" t="s">
        <v>14</v>
      </c>
      <c r="E6791" t="s">
        <v>20</v>
      </c>
      <c r="F6791" t="s">
        <v>21</v>
      </c>
      <c r="G6791">
        <v>1</v>
      </c>
      <c r="H6791">
        <v>182.73</v>
      </c>
      <c r="I6791">
        <v>0.26</v>
      </c>
      <c r="J6791">
        <v>135.22</v>
      </c>
      <c r="K6791">
        <v>88.37</v>
      </c>
      <c r="L6791">
        <v>46.85</v>
      </c>
      <c r="M6791" t="s">
        <v>28</v>
      </c>
      <c r="N6791" t="str">
        <f t="shared" si="106"/>
        <v>High</v>
      </c>
    </row>
    <row r="6792" spans="1:14" x14ac:dyDescent="0.3">
      <c r="A6792">
        <v>6791</v>
      </c>
      <c r="B6792" t="s">
        <v>4774</v>
      </c>
      <c r="C6792" s="2">
        <v>45394</v>
      </c>
      <c r="D6792" t="s">
        <v>19</v>
      </c>
      <c r="E6792" t="s">
        <v>15</v>
      </c>
      <c r="F6792" t="s">
        <v>21</v>
      </c>
      <c r="G6792">
        <v>1</v>
      </c>
      <c r="H6792">
        <v>432.26</v>
      </c>
      <c r="I6792">
        <v>0.21</v>
      </c>
      <c r="J6792">
        <v>341.49</v>
      </c>
      <c r="K6792">
        <v>184.93</v>
      </c>
      <c r="L6792">
        <v>156.56</v>
      </c>
      <c r="M6792" t="s">
        <v>46</v>
      </c>
      <c r="N6792" t="str">
        <f t="shared" si="106"/>
        <v>High</v>
      </c>
    </row>
    <row r="6793" spans="1:14" x14ac:dyDescent="0.3">
      <c r="A6793">
        <v>6792</v>
      </c>
      <c r="B6793" t="s">
        <v>4775</v>
      </c>
      <c r="C6793" s="2">
        <v>45330</v>
      </c>
      <c r="D6793" t="s">
        <v>14</v>
      </c>
      <c r="E6793" t="s">
        <v>33</v>
      </c>
      <c r="F6793" t="s">
        <v>27</v>
      </c>
      <c r="G6793">
        <v>9</v>
      </c>
      <c r="H6793">
        <v>341.74</v>
      </c>
      <c r="I6793">
        <v>0.19</v>
      </c>
      <c r="J6793">
        <v>2491.2800000000002</v>
      </c>
      <c r="K6793">
        <v>1802.28</v>
      </c>
      <c r="L6793">
        <v>689</v>
      </c>
      <c r="M6793" t="s">
        <v>17</v>
      </c>
      <c r="N6793" t="str">
        <f t="shared" si="106"/>
        <v>Medium</v>
      </c>
    </row>
    <row r="6794" spans="1:14" x14ac:dyDescent="0.3">
      <c r="A6794">
        <v>6793</v>
      </c>
      <c r="B6794" t="s">
        <v>4776</v>
      </c>
      <c r="C6794" s="2">
        <v>45310</v>
      </c>
      <c r="D6794" t="s">
        <v>39</v>
      </c>
      <c r="E6794" t="s">
        <v>20</v>
      </c>
      <c r="F6794" t="s">
        <v>21</v>
      </c>
      <c r="G6794">
        <v>5</v>
      </c>
      <c r="H6794">
        <v>164.2</v>
      </c>
      <c r="I6794">
        <v>0.03</v>
      </c>
      <c r="J6794">
        <v>796.37</v>
      </c>
      <c r="K6794">
        <v>581.24</v>
      </c>
      <c r="L6794">
        <v>215.13</v>
      </c>
      <c r="M6794" t="s">
        <v>40</v>
      </c>
      <c r="N6794" t="str">
        <f t="shared" si="106"/>
        <v>Low</v>
      </c>
    </row>
    <row r="6795" spans="1:14" x14ac:dyDescent="0.3">
      <c r="A6795">
        <v>6794</v>
      </c>
      <c r="B6795" t="s">
        <v>318</v>
      </c>
      <c r="C6795" s="2">
        <v>45507</v>
      </c>
      <c r="D6795" t="s">
        <v>39</v>
      </c>
      <c r="E6795" t="s">
        <v>15</v>
      </c>
      <c r="F6795" t="s">
        <v>27</v>
      </c>
      <c r="G6795">
        <v>3</v>
      </c>
      <c r="H6795">
        <v>39.07</v>
      </c>
      <c r="I6795">
        <v>0.04</v>
      </c>
      <c r="J6795">
        <v>112.52</v>
      </c>
      <c r="K6795">
        <v>58.5</v>
      </c>
      <c r="L6795">
        <v>54.02</v>
      </c>
      <c r="M6795" t="s">
        <v>17</v>
      </c>
      <c r="N6795" t="str">
        <f t="shared" si="106"/>
        <v>Low</v>
      </c>
    </row>
    <row r="6796" spans="1:14" x14ac:dyDescent="0.3">
      <c r="A6796">
        <v>6795</v>
      </c>
      <c r="B6796" t="s">
        <v>4777</v>
      </c>
      <c r="C6796" s="2">
        <v>45574</v>
      </c>
      <c r="D6796" t="s">
        <v>24</v>
      </c>
      <c r="E6796" t="s">
        <v>20</v>
      </c>
      <c r="F6796" t="s">
        <v>21</v>
      </c>
      <c r="G6796">
        <v>5</v>
      </c>
      <c r="H6796">
        <v>170.98</v>
      </c>
      <c r="I6796">
        <v>0.16</v>
      </c>
      <c r="J6796">
        <v>718.12</v>
      </c>
      <c r="K6796">
        <v>430.97</v>
      </c>
      <c r="L6796">
        <v>287.14999999999998</v>
      </c>
      <c r="M6796" t="s">
        <v>22</v>
      </c>
      <c r="N6796" t="str">
        <f t="shared" si="106"/>
        <v>Medium</v>
      </c>
    </row>
    <row r="6797" spans="1:14" x14ac:dyDescent="0.3">
      <c r="A6797">
        <v>6796</v>
      </c>
      <c r="B6797" t="s">
        <v>4778</v>
      </c>
      <c r="C6797" s="2">
        <v>45434</v>
      </c>
      <c r="D6797" t="s">
        <v>39</v>
      </c>
      <c r="E6797" t="s">
        <v>25</v>
      </c>
      <c r="F6797" t="s">
        <v>21</v>
      </c>
      <c r="G6797">
        <v>2</v>
      </c>
      <c r="H6797">
        <v>141.15</v>
      </c>
      <c r="I6797">
        <v>0.14000000000000001</v>
      </c>
      <c r="J6797">
        <v>242.78</v>
      </c>
      <c r="K6797">
        <v>138.27000000000001</v>
      </c>
      <c r="L6797">
        <v>104.51</v>
      </c>
      <c r="M6797" t="s">
        <v>22</v>
      </c>
      <c r="N6797" t="str">
        <f t="shared" si="106"/>
        <v>Medium</v>
      </c>
    </row>
    <row r="6798" spans="1:14" x14ac:dyDescent="0.3">
      <c r="A6798">
        <v>6797</v>
      </c>
      <c r="B6798" t="s">
        <v>4779</v>
      </c>
      <c r="C6798" s="2">
        <v>45375</v>
      </c>
      <c r="D6798" t="s">
        <v>19</v>
      </c>
      <c r="E6798" t="s">
        <v>30</v>
      </c>
      <c r="F6798" t="s">
        <v>16</v>
      </c>
      <c r="G6798">
        <v>5</v>
      </c>
      <c r="H6798">
        <v>62.6</v>
      </c>
      <c r="I6798">
        <v>0.28999999999999998</v>
      </c>
      <c r="J6798">
        <v>222.23</v>
      </c>
      <c r="K6798">
        <v>141.08000000000001</v>
      </c>
      <c r="L6798">
        <v>81.150000000000006</v>
      </c>
      <c r="M6798" t="s">
        <v>46</v>
      </c>
      <c r="N6798" t="str">
        <f t="shared" si="106"/>
        <v>High</v>
      </c>
    </row>
    <row r="6799" spans="1:14" x14ac:dyDescent="0.3">
      <c r="A6799">
        <v>6798</v>
      </c>
      <c r="B6799" t="s">
        <v>4780</v>
      </c>
      <c r="C6799" s="2">
        <v>45540</v>
      </c>
      <c r="D6799" t="s">
        <v>24</v>
      </c>
      <c r="E6799" t="s">
        <v>33</v>
      </c>
      <c r="F6799" t="s">
        <v>21</v>
      </c>
      <c r="G6799">
        <v>2</v>
      </c>
      <c r="H6799">
        <v>323.95</v>
      </c>
      <c r="I6799">
        <v>0.05</v>
      </c>
      <c r="J6799">
        <v>615.5</v>
      </c>
      <c r="K6799">
        <v>482.81</v>
      </c>
      <c r="L6799">
        <v>132.69</v>
      </c>
      <c r="M6799" t="s">
        <v>17</v>
      </c>
      <c r="N6799" t="str">
        <f t="shared" si="106"/>
        <v>Low</v>
      </c>
    </row>
    <row r="6800" spans="1:14" x14ac:dyDescent="0.3">
      <c r="A6800">
        <v>6799</v>
      </c>
      <c r="B6800" t="s">
        <v>2704</v>
      </c>
      <c r="C6800" s="2">
        <v>45443</v>
      </c>
      <c r="D6800" t="s">
        <v>19</v>
      </c>
      <c r="E6800" t="s">
        <v>33</v>
      </c>
      <c r="F6800" t="s">
        <v>16</v>
      </c>
      <c r="G6800">
        <v>6</v>
      </c>
      <c r="H6800">
        <v>465.08</v>
      </c>
      <c r="I6800">
        <v>0.26</v>
      </c>
      <c r="J6800">
        <v>2064.96</v>
      </c>
      <c r="K6800">
        <v>1316.9</v>
      </c>
      <c r="L6800">
        <v>748.06</v>
      </c>
      <c r="M6800" t="s">
        <v>40</v>
      </c>
      <c r="N6800" t="str">
        <f t="shared" si="106"/>
        <v>High</v>
      </c>
    </row>
    <row r="6801" spans="1:14" x14ac:dyDescent="0.3">
      <c r="A6801">
        <v>6800</v>
      </c>
      <c r="B6801" t="s">
        <v>4781</v>
      </c>
      <c r="C6801" s="2">
        <v>45538</v>
      </c>
      <c r="D6801" t="s">
        <v>19</v>
      </c>
      <c r="E6801" t="s">
        <v>33</v>
      </c>
      <c r="F6801" t="s">
        <v>21</v>
      </c>
      <c r="G6801">
        <v>9</v>
      </c>
      <c r="H6801">
        <v>267.41000000000003</v>
      </c>
      <c r="I6801">
        <v>0.3</v>
      </c>
      <c r="J6801">
        <v>1684.68</v>
      </c>
      <c r="K6801">
        <v>1342.55</v>
      </c>
      <c r="L6801">
        <v>342.13</v>
      </c>
      <c r="M6801" t="s">
        <v>46</v>
      </c>
      <c r="N6801" t="str">
        <f t="shared" si="106"/>
        <v>High</v>
      </c>
    </row>
    <row r="6802" spans="1:14" x14ac:dyDescent="0.3">
      <c r="A6802">
        <v>6801</v>
      </c>
      <c r="B6802" t="s">
        <v>822</v>
      </c>
      <c r="C6802" s="2">
        <v>45329</v>
      </c>
      <c r="D6802" t="s">
        <v>39</v>
      </c>
      <c r="E6802" t="s">
        <v>33</v>
      </c>
      <c r="F6802" t="s">
        <v>27</v>
      </c>
      <c r="G6802">
        <v>7</v>
      </c>
      <c r="H6802">
        <v>148.58000000000001</v>
      </c>
      <c r="I6802">
        <v>0.11</v>
      </c>
      <c r="J6802">
        <v>925.65</v>
      </c>
      <c r="K6802">
        <v>681.74</v>
      </c>
      <c r="L6802">
        <v>243.91</v>
      </c>
      <c r="M6802" t="s">
        <v>46</v>
      </c>
      <c r="N6802" t="str">
        <f t="shared" si="106"/>
        <v>Medium</v>
      </c>
    </row>
    <row r="6803" spans="1:14" x14ac:dyDescent="0.3">
      <c r="A6803">
        <v>6802</v>
      </c>
      <c r="B6803" t="s">
        <v>3331</v>
      </c>
      <c r="C6803" s="2">
        <v>45593</v>
      </c>
      <c r="D6803" t="s">
        <v>19</v>
      </c>
      <c r="E6803" t="s">
        <v>30</v>
      </c>
      <c r="F6803" t="s">
        <v>21</v>
      </c>
      <c r="G6803">
        <v>1</v>
      </c>
      <c r="H6803">
        <v>49.88</v>
      </c>
      <c r="I6803">
        <v>0.04</v>
      </c>
      <c r="J6803">
        <v>47.88</v>
      </c>
      <c r="K6803">
        <v>25.66</v>
      </c>
      <c r="L6803">
        <v>22.22</v>
      </c>
      <c r="M6803" t="s">
        <v>17</v>
      </c>
      <c r="N6803" t="str">
        <f t="shared" si="106"/>
        <v>Low</v>
      </c>
    </row>
    <row r="6804" spans="1:14" x14ac:dyDescent="0.3">
      <c r="A6804">
        <v>6803</v>
      </c>
      <c r="B6804" t="s">
        <v>4782</v>
      </c>
      <c r="C6804" s="2">
        <v>45547</v>
      </c>
      <c r="D6804" t="s">
        <v>14</v>
      </c>
      <c r="E6804" t="s">
        <v>25</v>
      </c>
      <c r="F6804" t="s">
        <v>21</v>
      </c>
      <c r="G6804">
        <v>9</v>
      </c>
      <c r="H6804">
        <v>325.48</v>
      </c>
      <c r="I6804">
        <v>7.0000000000000007E-2</v>
      </c>
      <c r="J6804">
        <v>2724.27</v>
      </c>
      <c r="K6804">
        <v>2025.69</v>
      </c>
      <c r="L6804">
        <v>698.58</v>
      </c>
      <c r="M6804" t="s">
        <v>17</v>
      </c>
      <c r="N6804" t="str">
        <f t="shared" si="106"/>
        <v>Low</v>
      </c>
    </row>
    <row r="6805" spans="1:14" x14ac:dyDescent="0.3">
      <c r="A6805">
        <v>6804</v>
      </c>
      <c r="B6805" t="s">
        <v>4007</v>
      </c>
      <c r="C6805" s="2">
        <v>45319</v>
      </c>
      <c r="D6805" t="s">
        <v>24</v>
      </c>
      <c r="E6805" t="s">
        <v>15</v>
      </c>
      <c r="F6805" t="s">
        <v>27</v>
      </c>
      <c r="G6805">
        <v>5</v>
      </c>
      <c r="H6805">
        <v>130.51</v>
      </c>
      <c r="I6805">
        <v>0.11</v>
      </c>
      <c r="J6805">
        <v>580.77</v>
      </c>
      <c r="K6805">
        <v>323.56</v>
      </c>
      <c r="L6805">
        <v>257.20999999999998</v>
      </c>
      <c r="M6805" t="s">
        <v>22</v>
      </c>
      <c r="N6805" t="str">
        <f t="shared" si="106"/>
        <v>Medium</v>
      </c>
    </row>
    <row r="6806" spans="1:14" x14ac:dyDescent="0.3">
      <c r="A6806">
        <v>6805</v>
      </c>
      <c r="B6806" t="s">
        <v>219</v>
      </c>
      <c r="C6806" s="2">
        <v>45404</v>
      </c>
      <c r="D6806" t="s">
        <v>14</v>
      </c>
      <c r="E6806" t="s">
        <v>20</v>
      </c>
      <c r="F6806" t="s">
        <v>16</v>
      </c>
      <c r="G6806">
        <v>4</v>
      </c>
      <c r="H6806">
        <v>254</v>
      </c>
      <c r="I6806">
        <v>0.13</v>
      </c>
      <c r="J6806">
        <v>883.92</v>
      </c>
      <c r="K6806">
        <v>481.11</v>
      </c>
      <c r="L6806">
        <v>402.81</v>
      </c>
      <c r="M6806" t="s">
        <v>28</v>
      </c>
      <c r="N6806" t="str">
        <f t="shared" si="106"/>
        <v>Medium</v>
      </c>
    </row>
    <row r="6807" spans="1:14" x14ac:dyDescent="0.3">
      <c r="A6807">
        <v>6806</v>
      </c>
      <c r="B6807" t="s">
        <v>2135</v>
      </c>
      <c r="C6807" s="2">
        <v>45370</v>
      </c>
      <c r="D6807" t="s">
        <v>24</v>
      </c>
      <c r="E6807" t="s">
        <v>15</v>
      </c>
      <c r="F6807" t="s">
        <v>21</v>
      </c>
      <c r="G6807">
        <v>5</v>
      </c>
      <c r="H6807">
        <v>228.5</v>
      </c>
      <c r="I6807">
        <v>0.25</v>
      </c>
      <c r="J6807">
        <v>856.88</v>
      </c>
      <c r="K6807">
        <v>492.68</v>
      </c>
      <c r="L6807">
        <v>364.2</v>
      </c>
      <c r="M6807" t="s">
        <v>22</v>
      </c>
      <c r="N6807" t="str">
        <f t="shared" si="106"/>
        <v>High</v>
      </c>
    </row>
    <row r="6808" spans="1:14" x14ac:dyDescent="0.3">
      <c r="A6808">
        <v>6807</v>
      </c>
      <c r="B6808" t="s">
        <v>1451</v>
      </c>
      <c r="C6808" s="2">
        <v>45618</v>
      </c>
      <c r="D6808" t="s">
        <v>14</v>
      </c>
      <c r="E6808" t="s">
        <v>25</v>
      </c>
      <c r="F6808" t="s">
        <v>27</v>
      </c>
      <c r="G6808">
        <v>5</v>
      </c>
      <c r="H6808">
        <v>71.67</v>
      </c>
      <c r="I6808">
        <v>0.06</v>
      </c>
      <c r="J6808">
        <v>336.85</v>
      </c>
      <c r="K6808">
        <v>244.07</v>
      </c>
      <c r="L6808">
        <v>92.78</v>
      </c>
      <c r="M6808" t="s">
        <v>46</v>
      </c>
      <c r="N6808" t="str">
        <f t="shared" si="106"/>
        <v>Low</v>
      </c>
    </row>
    <row r="6809" spans="1:14" x14ac:dyDescent="0.3">
      <c r="A6809">
        <v>6808</v>
      </c>
      <c r="B6809" t="s">
        <v>4783</v>
      </c>
      <c r="C6809" s="2">
        <v>45476</v>
      </c>
      <c r="D6809" t="s">
        <v>39</v>
      </c>
      <c r="E6809" t="s">
        <v>30</v>
      </c>
      <c r="F6809" t="s">
        <v>27</v>
      </c>
      <c r="G6809">
        <v>4</v>
      </c>
      <c r="H6809">
        <v>240.55</v>
      </c>
      <c r="I6809">
        <v>0.28000000000000003</v>
      </c>
      <c r="J6809">
        <v>692.78</v>
      </c>
      <c r="K6809">
        <v>427.82</v>
      </c>
      <c r="L6809">
        <v>264.95999999999998</v>
      </c>
      <c r="M6809" t="s">
        <v>46</v>
      </c>
      <c r="N6809" t="str">
        <f t="shared" si="106"/>
        <v>High</v>
      </c>
    </row>
    <row r="6810" spans="1:14" x14ac:dyDescent="0.3">
      <c r="A6810">
        <v>6809</v>
      </c>
      <c r="B6810" t="s">
        <v>4525</v>
      </c>
      <c r="C6810" s="2">
        <v>45604</v>
      </c>
      <c r="D6810" t="s">
        <v>39</v>
      </c>
      <c r="E6810" t="s">
        <v>15</v>
      </c>
      <c r="F6810" t="s">
        <v>16</v>
      </c>
      <c r="G6810">
        <v>3</v>
      </c>
      <c r="H6810">
        <v>11.58</v>
      </c>
      <c r="I6810">
        <v>0.01</v>
      </c>
      <c r="J6810">
        <v>34.39</v>
      </c>
      <c r="K6810">
        <v>26.78</v>
      </c>
      <c r="L6810">
        <v>7.61</v>
      </c>
      <c r="M6810" t="s">
        <v>22</v>
      </c>
      <c r="N6810" t="str">
        <f t="shared" si="106"/>
        <v>Low</v>
      </c>
    </row>
    <row r="6811" spans="1:14" x14ac:dyDescent="0.3">
      <c r="A6811">
        <v>6810</v>
      </c>
      <c r="B6811" t="s">
        <v>1631</v>
      </c>
      <c r="C6811" s="2">
        <v>45355</v>
      </c>
      <c r="D6811" t="s">
        <v>14</v>
      </c>
      <c r="E6811" t="s">
        <v>20</v>
      </c>
      <c r="F6811" t="s">
        <v>16</v>
      </c>
      <c r="G6811">
        <v>1</v>
      </c>
      <c r="H6811">
        <v>250.39</v>
      </c>
      <c r="I6811">
        <v>0.08</v>
      </c>
      <c r="J6811">
        <v>230.36</v>
      </c>
      <c r="K6811">
        <v>180.04</v>
      </c>
      <c r="L6811">
        <v>50.32</v>
      </c>
      <c r="M6811" t="s">
        <v>46</v>
      </c>
      <c r="N6811" t="str">
        <f t="shared" si="106"/>
        <v>Low</v>
      </c>
    </row>
    <row r="6812" spans="1:14" x14ac:dyDescent="0.3">
      <c r="A6812">
        <v>6811</v>
      </c>
      <c r="B6812" t="s">
        <v>2288</v>
      </c>
      <c r="C6812" s="2">
        <v>45595</v>
      </c>
      <c r="D6812" t="s">
        <v>14</v>
      </c>
      <c r="E6812" t="s">
        <v>15</v>
      </c>
      <c r="F6812" t="s">
        <v>16</v>
      </c>
      <c r="G6812">
        <v>4</v>
      </c>
      <c r="H6812">
        <v>336.02</v>
      </c>
      <c r="I6812">
        <v>0.15</v>
      </c>
      <c r="J6812">
        <v>1142.47</v>
      </c>
      <c r="K6812">
        <v>836.43</v>
      </c>
      <c r="L6812">
        <v>306.04000000000002</v>
      </c>
      <c r="M6812" t="s">
        <v>17</v>
      </c>
      <c r="N6812" t="str">
        <f t="shared" si="106"/>
        <v>Medium</v>
      </c>
    </row>
    <row r="6813" spans="1:14" x14ac:dyDescent="0.3">
      <c r="A6813">
        <v>6812</v>
      </c>
      <c r="B6813" t="s">
        <v>4784</v>
      </c>
      <c r="C6813" s="2">
        <v>45333</v>
      </c>
      <c r="D6813" t="s">
        <v>39</v>
      </c>
      <c r="E6813" t="s">
        <v>33</v>
      </c>
      <c r="F6813" t="s">
        <v>21</v>
      </c>
      <c r="G6813">
        <v>1</v>
      </c>
      <c r="H6813">
        <v>431.96</v>
      </c>
      <c r="I6813">
        <v>0.06</v>
      </c>
      <c r="J6813">
        <v>406.04</v>
      </c>
      <c r="K6813">
        <v>269.74</v>
      </c>
      <c r="L6813">
        <v>136.30000000000001</v>
      </c>
      <c r="M6813" t="s">
        <v>22</v>
      </c>
      <c r="N6813" t="str">
        <f t="shared" si="106"/>
        <v>Low</v>
      </c>
    </row>
    <row r="6814" spans="1:14" x14ac:dyDescent="0.3">
      <c r="A6814">
        <v>6813</v>
      </c>
      <c r="B6814" t="s">
        <v>4785</v>
      </c>
      <c r="C6814" s="2">
        <v>45387</v>
      </c>
      <c r="D6814" t="s">
        <v>39</v>
      </c>
      <c r="E6814" t="s">
        <v>20</v>
      </c>
      <c r="F6814" t="s">
        <v>21</v>
      </c>
      <c r="G6814">
        <v>3</v>
      </c>
      <c r="H6814">
        <v>192.43</v>
      </c>
      <c r="I6814">
        <v>0.16</v>
      </c>
      <c r="J6814">
        <v>484.92</v>
      </c>
      <c r="K6814">
        <v>368.44</v>
      </c>
      <c r="L6814">
        <v>116.48</v>
      </c>
      <c r="M6814" t="s">
        <v>40</v>
      </c>
      <c r="N6814" t="str">
        <f t="shared" si="106"/>
        <v>Medium</v>
      </c>
    </row>
    <row r="6815" spans="1:14" x14ac:dyDescent="0.3">
      <c r="A6815">
        <v>6814</v>
      </c>
      <c r="B6815" t="s">
        <v>1499</v>
      </c>
      <c r="C6815" s="2">
        <v>45344</v>
      </c>
      <c r="D6815" t="s">
        <v>19</v>
      </c>
      <c r="E6815" t="s">
        <v>20</v>
      </c>
      <c r="F6815" t="s">
        <v>16</v>
      </c>
      <c r="G6815">
        <v>4</v>
      </c>
      <c r="H6815">
        <v>338.28</v>
      </c>
      <c r="I6815">
        <v>0.21</v>
      </c>
      <c r="J6815">
        <v>1068.96</v>
      </c>
      <c r="K6815">
        <v>666.01</v>
      </c>
      <c r="L6815">
        <v>402.95</v>
      </c>
      <c r="M6815" t="s">
        <v>40</v>
      </c>
      <c r="N6815" t="str">
        <f t="shared" si="106"/>
        <v>High</v>
      </c>
    </row>
    <row r="6816" spans="1:14" x14ac:dyDescent="0.3">
      <c r="A6816">
        <v>6815</v>
      </c>
      <c r="B6816" t="s">
        <v>4786</v>
      </c>
      <c r="C6816" s="2">
        <v>45462</v>
      </c>
      <c r="D6816" t="s">
        <v>19</v>
      </c>
      <c r="E6816" t="s">
        <v>15</v>
      </c>
      <c r="F6816" t="s">
        <v>27</v>
      </c>
      <c r="G6816">
        <v>1</v>
      </c>
      <c r="H6816">
        <v>54.68</v>
      </c>
      <c r="I6816">
        <v>0.25</v>
      </c>
      <c r="J6816">
        <v>41.01</v>
      </c>
      <c r="K6816">
        <v>20.59</v>
      </c>
      <c r="L6816">
        <v>20.420000000000002</v>
      </c>
      <c r="M6816" t="s">
        <v>46</v>
      </c>
      <c r="N6816" t="str">
        <f t="shared" si="106"/>
        <v>High</v>
      </c>
    </row>
    <row r="6817" spans="1:14" x14ac:dyDescent="0.3">
      <c r="A6817">
        <v>6816</v>
      </c>
      <c r="B6817" t="s">
        <v>1122</v>
      </c>
      <c r="C6817" s="2">
        <v>45439</v>
      </c>
      <c r="D6817" t="s">
        <v>24</v>
      </c>
      <c r="E6817" t="s">
        <v>15</v>
      </c>
      <c r="F6817" t="s">
        <v>21</v>
      </c>
      <c r="G6817">
        <v>3</v>
      </c>
      <c r="H6817">
        <v>430.84</v>
      </c>
      <c r="I6817">
        <v>7.0000000000000007E-2</v>
      </c>
      <c r="J6817">
        <v>1202.04</v>
      </c>
      <c r="K6817">
        <v>789.01</v>
      </c>
      <c r="L6817">
        <v>413.03</v>
      </c>
      <c r="M6817" t="s">
        <v>22</v>
      </c>
      <c r="N6817" t="str">
        <f t="shared" si="106"/>
        <v>Low</v>
      </c>
    </row>
    <row r="6818" spans="1:14" x14ac:dyDescent="0.3">
      <c r="A6818">
        <v>6817</v>
      </c>
      <c r="B6818" t="s">
        <v>4787</v>
      </c>
      <c r="C6818" s="2">
        <v>45402</v>
      </c>
      <c r="D6818" t="s">
        <v>24</v>
      </c>
      <c r="E6818" t="s">
        <v>30</v>
      </c>
      <c r="F6818" t="s">
        <v>27</v>
      </c>
      <c r="G6818">
        <v>5</v>
      </c>
      <c r="H6818">
        <v>400.81</v>
      </c>
      <c r="I6818">
        <v>0.03</v>
      </c>
      <c r="J6818">
        <v>1943.93</v>
      </c>
      <c r="K6818">
        <v>1164.3</v>
      </c>
      <c r="L6818">
        <v>779.63</v>
      </c>
      <c r="M6818" t="s">
        <v>17</v>
      </c>
      <c r="N6818" t="str">
        <f t="shared" si="106"/>
        <v>Low</v>
      </c>
    </row>
    <row r="6819" spans="1:14" x14ac:dyDescent="0.3">
      <c r="A6819">
        <v>6818</v>
      </c>
      <c r="B6819" t="s">
        <v>2518</v>
      </c>
      <c r="C6819" s="2">
        <v>45511</v>
      </c>
      <c r="D6819" t="s">
        <v>14</v>
      </c>
      <c r="E6819" t="s">
        <v>20</v>
      </c>
      <c r="F6819" t="s">
        <v>21</v>
      </c>
      <c r="G6819">
        <v>9</v>
      </c>
      <c r="H6819">
        <v>445.04</v>
      </c>
      <c r="I6819">
        <v>0.1</v>
      </c>
      <c r="J6819">
        <v>3604.82</v>
      </c>
      <c r="K6819">
        <v>2580.34</v>
      </c>
      <c r="L6819">
        <v>1024.48</v>
      </c>
      <c r="M6819" t="s">
        <v>28</v>
      </c>
      <c r="N6819" t="str">
        <f t="shared" si="106"/>
        <v>Low</v>
      </c>
    </row>
    <row r="6820" spans="1:14" x14ac:dyDescent="0.3">
      <c r="A6820">
        <v>6819</v>
      </c>
      <c r="B6820" t="s">
        <v>1819</v>
      </c>
      <c r="C6820" s="2">
        <v>45623</v>
      </c>
      <c r="D6820" t="s">
        <v>39</v>
      </c>
      <c r="E6820" t="s">
        <v>15</v>
      </c>
      <c r="F6820" t="s">
        <v>16</v>
      </c>
      <c r="G6820">
        <v>8</v>
      </c>
      <c r="H6820">
        <v>178.36</v>
      </c>
      <c r="I6820">
        <v>0.08</v>
      </c>
      <c r="J6820">
        <v>1312.73</v>
      </c>
      <c r="K6820">
        <v>930.17</v>
      </c>
      <c r="L6820">
        <v>382.56</v>
      </c>
      <c r="M6820" t="s">
        <v>22</v>
      </c>
      <c r="N6820" t="str">
        <f t="shared" si="106"/>
        <v>Low</v>
      </c>
    </row>
    <row r="6821" spans="1:14" x14ac:dyDescent="0.3">
      <c r="A6821">
        <v>6820</v>
      </c>
      <c r="B6821" t="s">
        <v>2167</v>
      </c>
      <c r="C6821" s="2">
        <v>45469</v>
      </c>
      <c r="D6821" t="s">
        <v>14</v>
      </c>
      <c r="E6821" t="s">
        <v>30</v>
      </c>
      <c r="F6821" t="s">
        <v>27</v>
      </c>
      <c r="G6821">
        <v>10</v>
      </c>
      <c r="H6821">
        <v>14.02</v>
      </c>
      <c r="I6821">
        <v>0.21</v>
      </c>
      <c r="J6821">
        <v>110.76</v>
      </c>
      <c r="K6821">
        <v>86.94</v>
      </c>
      <c r="L6821">
        <v>23.82</v>
      </c>
      <c r="M6821" t="s">
        <v>17</v>
      </c>
      <c r="N6821" t="str">
        <f t="shared" si="106"/>
        <v>High</v>
      </c>
    </row>
    <row r="6822" spans="1:14" x14ac:dyDescent="0.3">
      <c r="A6822">
        <v>6821</v>
      </c>
      <c r="B6822" t="s">
        <v>4788</v>
      </c>
      <c r="C6822" s="2">
        <v>45361</v>
      </c>
      <c r="D6822" t="s">
        <v>19</v>
      </c>
      <c r="E6822" t="s">
        <v>33</v>
      </c>
      <c r="F6822" t="s">
        <v>16</v>
      </c>
      <c r="G6822">
        <v>7</v>
      </c>
      <c r="H6822">
        <v>237.58</v>
      </c>
      <c r="I6822">
        <v>0.12</v>
      </c>
      <c r="J6822">
        <v>1463.49</v>
      </c>
      <c r="K6822">
        <v>1162.97</v>
      </c>
      <c r="L6822">
        <v>300.52</v>
      </c>
      <c r="M6822" t="s">
        <v>40</v>
      </c>
      <c r="N6822" t="str">
        <f t="shared" si="106"/>
        <v>Medium</v>
      </c>
    </row>
    <row r="6823" spans="1:14" x14ac:dyDescent="0.3">
      <c r="A6823">
        <v>6822</v>
      </c>
      <c r="B6823" t="s">
        <v>3856</v>
      </c>
      <c r="C6823" s="2">
        <v>45633</v>
      </c>
      <c r="D6823" t="s">
        <v>39</v>
      </c>
      <c r="E6823" t="s">
        <v>15</v>
      </c>
      <c r="F6823" t="s">
        <v>16</v>
      </c>
      <c r="G6823">
        <v>7</v>
      </c>
      <c r="H6823">
        <v>52.59</v>
      </c>
      <c r="I6823">
        <v>0.18</v>
      </c>
      <c r="J6823">
        <v>301.87</v>
      </c>
      <c r="K6823">
        <v>224.22</v>
      </c>
      <c r="L6823">
        <v>77.650000000000006</v>
      </c>
      <c r="M6823" t="s">
        <v>22</v>
      </c>
      <c r="N6823" t="str">
        <f t="shared" si="106"/>
        <v>Medium</v>
      </c>
    </row>
    <row r="6824" spans="1:14" x14ac:dyDescent="0.3">
      <c r="A6824">
        <v>6823</v>
      </c>
      <c r="B6824" t="s">
        <v>4789</v>
      </c>
      <c r="C6824" s="2">
        <v>45505</v>
      </c>
      <c r="D6824" t="s">
        <v>24</v>
      </c>
      <c r="E6824" t="s">
        <v>15</v>
      </c>
      <c r="F6824" t="s">
        <v>16</v>
      </c>
      <c r="G6824">
        <v>7</v>
      </c>
      <c r="H6824">
        <v>370.55</v>
      </c>
      <c r="I6824">
        <v>0.04</v>
      </c>
      <c r="J6824">
        <v>2490.1</v>
      </c>
      <c r="K6824">
        <v>1452.69</v>
      </c>
      <c r="L6824">
        <v>1037.4100000000001</v>
      </c>
      <c r="M6824" t="s">
        <v>17</v>
      </c>
      <c r="N6824" t="str">
        <f t="shared" si="106"/>
        <v>Low</v>
      </c>
    </row>
    <row r="6825" spans="1:14" x14ac:dyDescent="0.3">
      <c r="A6825">
        <v>6824</v>
      </c>
      <c r="B6825" t="s">
        <v>1855</v>
      </c>
      <c r="C6825" s="2">
        <v>45531</v>
      </c>
      <c r="D6825" t="s">
        <v>14</v>
      </c>
      <c r="E6825" t="s">
        <v>20</v>
      </c>
      <c r="F6825" t="s">
        <v>21</v>
      </c>
      <c r="G6825">
        <v>3</v>
      </c>
      <c r="H6825">
        <v>400.29</v>
      </c>
      <c r="I6825">
        <v>0.26</v>
      </c>
      <c r="J6825">
        <v>888.64</v>
      </c>
      <c r="K6825">
        <v>460.03</v>
      </c>
      <c r="L6825">
        <v>428.61</v>
      </c>
      <c r="M6825" t="s">
        <v>40</v>
      </c>
      <c r="N6825" t="str">
        <f t="shared" si="106"/>
        <v>High</v>
      </c>
    </row>
    <row r="6826" spans="1:14" x14ac:dyDescent="0.3">
      <c r="A6826">
        <v>6825</v>
      </c>
      <c r="B6826" t="s">
        <v>4790</v>
      </c>
      <c r="C6826" s="2">
        <v>45638</v>
      </c>
      <c r="D6826" t="s">
        <v>19</v>
      </c>
      <c r="E6826" t="s">
        <v>15</v>
      </c>
      <c r="F6826" t="s">
        <v>27</v>
      </c>
      <c r="G6826">
        <v>4</v>
      </c>
      <c r="H6826">
        <v>404.5</v>
      </c>
      <c r="I6826">
        <v>0.17</v>
      </c>
      <c r="J6826">
        <v>1342.94</v>
      </c>
      <c r="K6826">
        <v>783.36</v>
      </c>
      <c r="L6826">
        <v>559.58000000000004</v>
      </c>
      <c r="M6826" t="s">
        <v>28</v>
      </c>
      <c r="N6826" t="str">
        <f t="shared" si="106"/>
        <v>Medium</v>
      </c>
    </row>
    <row r="6827" spans="1:14" x14ac:dyDescent="0.3">
      <c r="A6827">
        <v>6826</v>
      </c>
      <c r="B6827" t="s">
        <v>4791</v>
      </c>
      <c r="C6827" s="2">
        <v>45591</v>
      </c>
      <c r="D6827" t="s">
        <v>39</v>
      </c>
      <c r="E6827" t="s">
        <v>20</v>
      </c>
      <c r="F6827" t="s">
        <v>27</v>
      </c>
      <c r="G6827">
        <v>7</v>
      </c>
      <c r="H6827">
        <v>114.06</v>
      </c>
      <c r="I6827">
        <v>0.21</v>
      </c>
      <c r="J6827">
        <v>630.75</v>
      </c>
      <c r="K6827">
        <v>421.85</v>
      </c>
      <c r="L6827">
        <v>208.9</v>
      </c>
      <c r="M6827" t="s">
        <v>17</v>
      </c>
      <c r="N6827" t="str">
        <f t="shared" si="106"/>
        <v>High</v>
      </c>
    </row>
    <row r="6828" spans="1:14" x14ac:dyDescent="0.3">
      <c r="A6828">
        <v>6827</v>
      </c>
      <c r="B6828" t="s">
        <v>4792</v>
      </c>
      <c r="C6828" s="2">
        <v>45554</v>
      </c>
      <c r="D6828" t="s">
        <v>19</v>
      </c>
      <c r="E6828" t="s">
        <v>25</v>
      </c>
      <c r="F6828" t="s">
        <v>16</v>
      </c>
      <c r="G6828">
        <v>7</v>
      </c>
      <c r="H6828">
        <v>260.20999999999998</v>
      </c>
      <c r="I6828">
        <v>7.0000000000000007E-2</v>
      </c>
      <c r="J6828">
        <v>1693.97</v>
      </c>
      <c r="K6828">
        <v>1138.1500000000001</v>
      </c>
      <c r="L6828">
        <v>555.82000000000005</v>
      </c>
      <c r="M6828" t="s">
        <v>17</v>
      </c>
      <c r="N6828" t="str">
        <f t="shared" si="106"/>
        <v>Low</v>
      </c>
    </row>
    <row r="6829" spans="1:14" x14ac:dyDescent="0.3">
      <c r="A6829">
        <v>6828</v>
      </c>
      <c r="B6829" t="s">
        <v>1354</v>
      </c>
      <c r="C6829" s="2">
        <v>45470</v>
      </c>
      <c r="D6829" t="s">
        <v>14</v>
      </c>
      <c r="E6829" t="s">
        <v>33</v>
      </c>
      <c r="F6829" t="s">
        <v>27</v>
      </c>
      <c r="G6829">
        <v>3</v>
      </c>
      <c r="H6829">
        <v>305.08</v>
      </c>
      <c r="I6829">
        <v>0.27</v>
      </c>
      <c r="J6829">
        <v>668.13</v>
      </c>
      <c r="K6829">
        <v>477.67</v>
      </c>
      <c r="L6829">
        <v>190.46</v>
      </c>
      <c r="M6829" t="s">
        <v>46</v>
      </c>
      <c r="N6829" t="str">
        <f t="shared" si="106"/>
        <v>High</v>
      </c>
    </row>
    <row r="6830" spans="1:14" x14ac:dyDescent="0.3">
      <c r="A6830">
        <v>6829</v>
      </c>
      <c r="B6830" t="s">
        <v>3610</v>
      </c>
      <c r="C6830" s="2">
        <v>45384</v>
      </c>
      <c r="D6830" t="s">
        <v>14</v>
      </c>
      <c r="E6830" t="s">
        <v>30</v>
      </c>
      <c r="F6830" t="s">
        <v>21</v>
      </c>
      <c r="G6830">
        <v>3</v>
      </c>
      <c r="H6830">
        <v>130.15</v>
      </c>
      <c r="I6830">
        <v>0.28000000000000003</v>
      </c>
      <c r="J6830">
        <v>281.12</v>
      </c>
      <c r="K6830">
        <v>203.22</v>
      </c>
      <c r="L6830">
        <v>77.900000000000006</v>
      </c>
      <c r="M6830" t="s">
        <v>28</v>
      </c>
      <c r="N6830" t="str">
        <f t="shared" si="106"/>
        <v>High</v>
      </c>
    </row>
    <row r="6831" spans="1:14" x14ac:dyDescent="0.3">
      <c r="A6831">
        <v>6830</v>
      </c>
      <c r="B6831" t="s">
        <v>2055</v>
      </c>
      <c r="C6831" s="2">
        <v>45354</v>
      </c>
      <c r="D6831" t="s">
        <v>14</v>
      </c>
      <c r="E6831" t="s">
        <v>15</v>
      </c>
      <c r="F6831" t="s">
        <v>21</v>
      </c>
      <c r="G6831">
        <v>9</v>
      </c>
      <c r="H6831">
        <v>210.25</v>
      </c>
      <c r="I6831">
        <v>7.0000000000000007E-2</v>
      </c>
      <c r="J6831">
        <v>1759.79</v>
      </c>
      <c r="K6831">
        <v>1074.1600000000001</v>
      </c>
      <c r="L6831">
        <v>685.63</v>
      </c>
      <c r="M6831" t="s">
        <v>22</v>
      </c>
      <c r="N6831" t="str">
        <f t="shared" si="106"/>
        <v>Low</v>
      </c>
    </row>
    <row r="6832" spans="1:14" x14ac:dyDescent="0.3">
      <c r="A6832">
        <v>6831</v>
      </c>
      <c r="B6832" t="s">
        <v>4793</v>
      </c>
      <c r="C6832" s="2">
        <v>45392</v>
      </c>
      <c r="D6832" t="s">
        <v>39</v>
      </c>
      <c r="E6832" t="s">
        <v>20</v>
      </c>
      <c r="F6832" t="s">
        <v>21</v>
      </c>
      <c r="G6832">
        <v>9</v>
      </c>
      <c r="H6832">
        <v>16.600000000000001</v>
      </c>
      <c r="I6832">
        <v>0.22</v>
      </c>
      <c r="J6832">
        <v>116.53</v>
      </c>
      <c r="K6832">
        <v>91.69</v>
      </c>
      <c r="L6832">
        <v>24.84</v>
      </c>
      <c r="M6832" t="s">
        <v>40</v>
      </c>
      <c r="N6832" t="str">
        <f t="shared" si="106"/>
        <v>High</v>
      </c>
    </row>
    <row r="6833" spans="1:14" x14ac:dyDescent="0.3">
      <c r="A6833">
        <v>6832</v>
      </c>
      <c r="B6833" t="s">
        <v>4794</v>
      </c>
      <c r="C6833" s="2">
        <v>45520</v>
      </c>
      <c r="D6833" t="s">
        <v>14</v>
      </c>
      <c r="E6833" t="s">
        <v>15</v>
      </c>
      <c r="F6833" t="s">
        <v>27</v>
      </c>
      <c r="G6833">
        <v>6</v>
      </c>
      <c r="H6833">
        <v>38.090000000000003</v>
      </c>
      <c r="I6833">
        <v>0.19</v>
      </c>
      <c r="J6833">
        <v>185.12</v>
      </c>
      <c r="K6833">
        <v>143.26</v>
      </c>
      <c r="L6833">
        <v>41.86</v>
      </c>
      <c r="M6833" t="s">
        <v>46</v>
      </c>
      <c r="N6833" t="str">
        <f t="shared" si="106"/>
        <v>Medium</v>
      </c>
    </row>
    <row r="6834" spans="1:14" x14ac:dyDescent="0.3">
      <c r="A6834">
        <v>6833</v>
      </c>
      <c r="B6834" t="s">
        <v>4795</v>
      </c>
      <c r="C6834" s="2">
        <v>45485</v>
      </c>
      <c r="D6834" t="s">
        <v>24</v>
      </c>
      <c r="E6834" t="s">
        <v>20</v>
      </c>
      <c r="F6834" t="s">
        <v>16</v>
      </c>
      <c r="G6834">
        <v>10</v>
      </c>
      <c r="H6834">
        <v>123.19</v>
      </c>
      <c r="I6834">
        <v>0.27</v>
      </c>
      <c r="J6834">
        <v>899.29</v>
      </c>
      <c r="K6834">
        <v>457.52</v>
      </c>
      <c r="L6834">
        <v>441.77</v>
      </c>
      <c r="M6834" t="s">
        <v>22</v>
      </c>
      <c r="N6834" t="str">
        <f t="shared" si="106"/>
        <v>High</v>
      </c>
    </row>
    <row r="6835" spans="1:14" x14ac:dyDescent="0.3">
      <c r="A6835">
        <v>6834</v>
      </c>
      <c r="B6835" t="s">
        <v>4796</v>
      </c>
      <c r="C6835" s="2">
        <v>45563</v>
      </c>
      <c r="D6835" t="s">
        <v>24</v>
      </c>
      <c r="E6835" t="s">
        <v>25</v>
      </c>
      <c r="F6835" t="s">
        <v>21</v>
      </c>
      <c r="G6835">
        <v>3</v>
      </c>
      <c r="H6835">
        <v>234.97</v>
      </c>
      <c r="I6835">
        <v>0.26</v>
      </c>
      <c r="J6835">
        <v>521.63</v>
      </c>
      <c r="K6835">
        <v>395.56</v>
      </c>
      <c r="L6835">
        <v>126.07</v>
      </c>
      <c r="M6835" t="s">
        <v>17</v>
      </c>
      <c r="N6835" t="str">
        <f t="shared" si="106"/>
        <v>High</v>
      </c>
    </row>
    <row r="6836" spans="1:14" x14ac:dyDescent="0.3">
      <c r="A6836">
        <v>6835</v>
      </c>
      <c r="B6836" t="s">
        <v>1195</v>
      </c>
      <c r="C6836" s="2">
        <v>45584</v>
      </c>
      <c r="D6836" t="s">
        <v>24</v>
      </c>
      <c r="E6836" t="s">
        <v>25</v>
      </c>
      <c r="F6836" t="s">
        <v>16</v>
      </c>
      <c r="G6836">
        <v>1</v>
      </c>
      <c r="H6836">
        <v>326.33</v>
      </c>
      <c r="I6836">
        <v>0.2</v>
      </c>
      <c r="J6836">
        <v>261.06</v>
      </c>
      <c r="K6836">
        <v>155.86000000000001</v>
      </c>
      <c r="L6836">
        <v>105.2</v>
      </c>
      <c r="M6836" t="s">
        <v>46</v>
      </c>
      <c r="N6836" t="str">
        <f t="shared" si="106"/>
        <v>Medium</v>
      </c>
    </row>
    <row r="6837" spans="1:14" x14ac:dyDescent="0.3">
      <c r="A6837">
        <v>6836</v>
      </c>
      <c r="B6837" t="s">
        <v>4797</v>
      </c>
      <c r="C6837" s="2">
        <v>45551</v>
      </c>
      <c r="D6837" t="s">
        <v>19</v>
      </c>
      <c r="E6837" t="s">
        <v>33</v>
      </c>
      <c r="F6837" t="s">
        <v>16</v>
      </c>
      <c r="G6837">
        <v>9</v>
      </c>
      <c r="H6837">
        <v>385.32</v>
      </c>
      <c r="I6837">
        <v>0.25</v>
      </c>
      <c r="J6837">
        <v>2600.91</v>
      </c>
      <c r="K6837">
        <v>1384.04</v>
      </c>
      <c r="L6837">
        <v>1216.8699999999999</v>
      </c>
      <c r="M6837" t="s">
        <v>22</v>
      </c>
      <c r="N6837" t="str">
        <f t="shared" si="106"/>
        <v>High</v>
      </c>
    </row>
    <row r="6838" spans="1:14" x14ac:dyDescent="0.3">
      <c r="A6838">
        <v>6837</v>
      </c>
      <c r="B6838" t="s">
        <v>3114</v>
      </c>
      <c r="C6838" s="2">
        <v>45305</v>
      </c>
      <c r="D6838" t="s">
        <v>24</v>
      </c>
      <c r="E6838" t="s">
        <v>30</v>
      </c>
      <c r="F6838" t="s">
        <v>16</v>
      </c>
      <c r="G6838">
        <v>9</v>
      </c>
      <c r="H6838">
        <v>93.31</v>
      </c>
      <c r="I6838">
        <v>0.19</v>
      </c>
      <c r="J6838">
        <v>680.23</v>
      </c>
      <c r="K6838">
        <v>534.76</v>
      </c>
      <c r="L6838">
        <v>145.47</v>
      </c>
      <c r="M6838" t="s">
        <v>22</v>
      </c>
      <c r="N6838" t="str">
        <f t="shared" si="106"/>
        <v>Medium</v>
      </c>
    </row>
    <row r="6839" spans="1:14" x14ac:dyDescent="0.3">
      <c r="A6839">
        <v>6838</v>
      </c>
      <c r="B6839" t="s">
        <v>4798</v>
      </c>
      <c r="C6839" s="2">
        <v>45325</v>
      </c>
      <c r="D6839" t="s">
        <v>24</v>
      </c>
      <c r="E6839" t="s">
        <v>25</v>
      </c>
      <c r="F6839" t="s">
        <v>21</v>
      </c>
      <c r="G6839">
        <v>8</v>
      </c>
      <c r="H6839">
        <v>416.19</v>
      </c>
      <c r="I6839">
        <v>0.16</v>
      </c>
      <c r="J6839">
        <v>2796.8</v>
      </c>
      <c r="K6839">
        <v>2205.06</v>
      </c>
      <c r="L6839">
        <v>591.74</v>
      </c>
      <c r="M6839" t="s">
        <v>40</v>
      </c>
      <c r="N6839" t="str">
        <f t="shared" si="106"/>
        <v>Medium</v>
      </c>
    </row>
    <row r="6840" spans="1:14" x14ac:dyDescent="0.3">
      <c r="A6840">
        <v>6839</v>
      </c>
      <c r="B6840" t="s">
        <v>4799</v>
      </c>
      <c r="C6840" s="2">
        <v>45639</v>
      </c>
      <c r="D6840" t="s">
        <v>39</v>
      </c>
      <c r="E6840" t="s">
        <v>33</v>
      </c>
      <c r="F6840" t="s">
        <v>21</v>
      </c>
      <c r="G6840">
        <v>8</v>
      </c>
      <c r="H6840">
        <v>272.37</v>
      </c>
      <c r="I6840">
        <v>0.1</v>
      </c>
      <c r="J6840">
        <v>1961.06</v>
      </c>
      <c r="K6840">
        <v>1188.19</v>
      </c>
      <c r="L6840">
        <v>772.87</v>
      </c>
      <c r="M6840" t="s">
        <v>22</v>
      </c>
      <c r="N6840" t="str">
        <f t="shared" si="106"/>
        <v>Low</v>
      </c>
    </row>
    <row r="6841" spans="1:14" x14ac:dyDescent="0.3">
      <c r="A6841">
        <v>6840</v>
      </c>
      <c r="B6841" t="s">
        <v>2812</v>
      </c>
      <c r="C6841" s="2">
        <v>45610</v>
      </c>
      <c r="D6841" t="s">
        <v>24</v>
      </c>
      <c r="E6841" t="s">
        <v>20</v>
      </c>
      <c r="F6841" t="s">
        <v>21</v>
      </c>
      <c r="G6841">
        <v>1</v>
      </c>
      <c r="H6841">
        <v>183.1</v>
      </c>
      <c r="I6841">
        <v>0.2</v>
      </c>
      <c r="J6841">
        <v>146.47999999999999</v>
      </c>
      <c r="K6841">
        <v>104.16</v>
      </c>
      <c r="L6841">
        <v>42.32</v>
      </c>
      <c r="M6841" t="s">
        <v>17</v>
      </c>
      <c r="N6841" t="str">
        <f t="shared" si="106"/>
        <v>Medium</v>
      </c>
    </row>
    <row r="6842" spans="1:14" x14ac:dyDescent="0.3">
      <c r="A6842">
        <v>6841</v>
      </c>
      <c r="B6842" t="s">
        <v>2123</v>
      </c>
      <c r="C6842" s="2">
        <v>45554</v>
      </c>
      <c r="D6842" t="s">
        <v>39</v>
      </c>
      <c r="E6842" t="s">
        <v>25</v>
      </c>
      <c r="F6842" t="s">
        <v>21</v>
      </c>
      <c r="G6842">
        <v>5</v>
      </c>
      <c r="H6842">
        <v>470.49</v>
      </c>
      <c r="I6842">
        <v>0.12</v>
      </c>
      <c r="J6842">
        <v>2070.16</v>
      </c>
      <c r="K6842">
        <v>1439.32</v>
      </c>
      <c r="L6842">
        <v>630.84</v>
      </c>
      <c r="M6842" t="s">
        <v>22</v>
      </c>
      <c r="N6842" t="str">
        <f t="shared" si="106"/>
        <v>Medium</v>
      </c>
    </row>
    <row r="6843" spans="1:14" x14ac:dyDescent="0.3">
      <c r="A6843">
        <v>6842</v>
      </c>
      <c r="B6843" t="s">
        <v>2036</v>
      </c>
      <c r="C6843" s="2">
        <v>45503</v>
      </c>
      <c r="D6843" t="s">
        <v>14</v>
      </c>
      <c r="E6843" t="s">
        <v>15</v>
      </c>
      <c r="F6843" t="s">
        <v>27</v>
      </c>
      <c r="G6843">
        <v>4</v>
      </c>
      <c r="H6843">
        <v>271.18</v>
      </c>
      <c r="I6843">
        <v>0.08</v>
      </c>
      <c r="J6843">
        <v>997.94</v>
      </c>
      <c r="K6843">
        <v>620.49</v>
      </c>
      <c r="L6843">
        <v>377.45</v>
      </c>
      <c r="M6843" t="s">
        <v>17</v>
      </c>
      <c r="N6843" t="str">
        <f t="shared" si="106"/>
        <v>Low</v>
      </c>
    </row>
    <row r="6844" spans="1:14" x14ac:dyDescent="0.3">
      <c r="A6844">
        <v>6843</v>
      </c>
      <c r="B6844" t="s">
        <v>4800</v>
      </c>
      <c r="C6844" s="2">
        <v>45428</v>
      </c>
      <c r="D6844" t="s">
        <v>39</v>
      </c>
      <c r="E6844" t="s">
        <v>33</v>
      </c>
      <c r="F6844" t="s">
        <v>16</v>
      </c>
      <c r="G6844">
        <v>1</v>
      </c>
      <c r="H6844">
        <v>430.25</v>
      </c>
      <c r="I6844">
        <v>7.0000000000000007E-2</v>
      </c>
      <c r="J6844">
        <v>400.13</v>
      </c>
      <c r="K6844">
        <v>211.62</v>
      </c>
      <c r="L6844">
        <v>188.51</v>
      </c>
      <c r="M6844" t="s">
        <v>46</v>
      </c>
      <c r="N6844" t="str">
        <f t="shared" si="106"/>
        <v>Low</v>
      </c>
    </row>
    <row r="6845" spans="1:14" x14ac:dyDescent="0.3">
      <c r="A6845">
        <v>6844</v>
      </c>
      <c r="B6845" t="s">
        <v>1931</v>
      </c>
      <c r="C6845" s="2">
        <v>45415</v>
      </c>
      <c r="D6845" t="s">
        <v>19</v>
      </c>
      <c r="E6845" t="s">
        <v>20</v>
      </c>
      <c r="F6845" t="s">
        <v>21</v>
      </c>
      <c r="G6845">
        <v>7</v>
      </c>
      <c r="H6845">
        <v>52.67</v>
      </c>
      <c r="I6845">
        <v>0.19</v>
      </c>
      <c r="J6845">
        <v>298.64</v>
      </c>
      <c r="K6845">
        <v>165.32</v>
      </c>
      <c r="L6845">
        <v>133.32</v>
      </c>
      <c r="M6845" t="s">
        <v>22</v>
      </c>
      <c r="N6845" t="str">
        <f t="shared" si="106"/>
        <v>Medium</v>
      </c>
    </row>
    <row r="6846" spans="1:14" x14ac:dyDescent="0.3">
      <c r="A6846">
        <v>6845</v>
      </c>
      <c r="B6846" t="s">
        <v>4801</v>
      </c>
      <c r="C6846" s="2">
        <v>45370</v>
      </c>
      <c r="D6846" t="s">
        <v>19</v>
      </c>
      <c r="E6846" t="s">
        <v>30</v>
      </c>
      <c r="F6846" t="s">
        <v>16</v>
      </c>
      <c r="G6846">
        <v>6</v>
      </c>
      <c r="H6846">
        <v>313.19</v>
      </c>
      <c r="I6846">
        <v>0.13</v>
      </c>
      <c r="J6846">
        <v>1634.85</v>
      </c>
      <c r="K6846">
        <v>1241.4100000000001</v>
      </c>
      <c r="L6846">
        <v>393.44</v>
      </c>
      <c r="M6846" t="s">
        <v>40</v>
      </c>
      <c r="N6846" t="str">
        <f t="shared" si="106"/>
        <v>Medium</v>
      </c>
    </row>
    <row r="6847" spans="1:14" x14ac:dyDescent="0.3">
      <c r="A6847">
        <v>6846</v>
      </c>
      <c r="B6847" t="s">
        <v>1656</v>
      </c>
      <c r="C6847" s="2">
        <v>45405</v>
      </c>
      <c r="D6847" t="s">
        <v>24</v>
      </c>
      <c r="E6847" t="s">
        <v>33</v>
      </c>
      <c r="F6847" t="s">
        <v>21</v>
      </c>
      <c r="G6847">
        <v>9</v>
      </c>
      <c r="H6847">
        <v>63.94</v>
      </c>
      <c r="I6847">
        <v>0.25</v>
      </c>
      <c r="J6847">
        <v>431.6</v>
      </c>
      <c r="K6847">
        <v>343.11</v>
      </c>
      <c r="L6847">
        <v>88.49</v>
      </c>
      <c r="M6847" t="s">
        <v>40</v>
      </c>
      <c r="N6847" t="str">
        <f t="shared" si="106"/>
        <v>High</v>
      </c>
    </row>
    <row r="6848" spans="1:14" x14ac:dyDescent="0.3">
      <c r="A6848">
        <v>6847</v>
      </c>
      <c r="B6848" t="s">
        <v>4802</v>
      </c>
      <c r="C6848" s="2">
        <v>45581</v>
      </c>
      <c r="D6848" t="s">
        <v>39</v>
      </c>
      <c r="E6848" t="s">
        <v>25</v>
      </c>
      <c r="F6848" t="s">
        <v>21</v>
      </c>
      <c r="G6848">
        <v>3</v>
      </c>
      <c r="H6848">
        <v>494.11</v>
      </c>
      <c r="I6848">
        <v>0.27</v>
      </c>
      <c r="J6848">
        <v>1082.0999999999999</v>
      </c>
      <c r="K6848">
        <v>653.79</v>
      </c>
      <c r="L6848">
        <v>428.31</v>
      </c>
      <c r="M6848" t="s">
        <v>17</v>
      </c>
      <c r="N6848" t="str">
        <f t="shared" si="106"/>
        <v>High</v>
      </c>
    </row>
    <row r="6849" spans="1:14" x14ac:dyDescent="0.3">
      <c r="A6849">
        <v>6848</v>
      </c>
      <c r="B6849" t="s">
        <v>2504</v>
      </c>
      <c r="C6849" s="2">
        <v>45581</v>
      </c>
      <c r="D6849" t="s">
        <v>14</v>
      </c>
      <c r="E6849" t="s">
        <v>33</v>
      </c>
      <c r="F6849" t="s">
        <v>21</v>
      </c>
      <c r="G6849">
        <v>4</v>
      </c>
      <c r="H6849">
        <v>161.75</v>
      </c>
      <c r="I6849">
        <v>0.23</v>
      </c>
      <c r="J6849">
        <v>498.19</v>
      </c>
      <c r="K6849">
        <v>290.66000000000003</v>
      </c>
      <c r="L6849">
        <v>207.53</v>
      </c>
      <c r="M6849" t="s">
        <v>28</v>
      </c>
      <c r="N6849" t="str">
        <f t="shared" si="106"/>
        <v>High</v>
      </c>
    </row>
    <row r="6850" spans="1:14" x14ac:dyDescent="0.3">
      <c r="A6850">
        <v>6849</v>
      </c>
      <c r="B6850" t="s">
        <v>1907</v>
      </c>
      <c r="C6850" s="2">
        <v>45568</v>
      </c>
      <c r="D6850" t="s">
        <v>24</v>
      </c>
      <c r="E6850" t="s">
        <v>25</v>
      </c>
      <c r="F6850" t="s">
        <v>27</v>
      </c>
      <c r="G6850">
        <v>4</v>
      </c>
      <c r="H6850">
        <v>246.74</v>
      </c>
      <c r="I6850">
        <v>0.22</v>
      </c>
      <c r="J6850">
        <v>769.83</v>
      </c>
      <c r="K6850">
        <v>393.14</v>
      </c>
      <c r="L6850">
        <v>376.69</v>
      </c>
      <c r="M6850" t="s">
        <v>17</v>
      </c>
      <c r="N6850" t="str">
        <f t="shared" si="106"/>
        <v>High</v>
      </c>
    </row>
    <row r="6851" spans="1:14" x14ac:dyDescent="0.3">
      <c r="A6851">
        <v>6850</v>
      </c>
      <c r="B6851" t="s">
        <v>4803</v>
      </c>
      <c r="C6851" s="2">
        <v>45522</v>
      </c>
      <c r="D6851" t="s">
        <v>14</v>
      </c>
      <c r="E6851" t="s">
        <v>20</v>
      </c>
      <c r="F6851" t="s">
        <v>16</v>
      </c>
      <c r="G6851">
        <v>7</v>
      </c>
      <c r="H6851">
        <v>280.01</v>
      </c>
      <c r="I6851">
        <v>0.15</v>
      </c>
      <c r="J6851">
        <v>1666.06</v>
      </c>
      <c r="K6851">
        <v>910.48</v>
      </c>
      <c r="L6851">
        <v>755.58</v>
      </c>
      <c r="M6851" t="s">
        <v>22</v>
      </c>
      <c r="N6851" t="str">
        <f t="shared" ref="N6851:N6914" si="107">_xlfn.IFS(I6851=0,"No Discount",I6851&gt;=0.21,"High",I6851&gt;=0.11,"Medium",I6851&gt;=0.01,"Low")</f>
        <v>Medium</v>
      </c>
    </row>
    <row r="6852" spans="1:14" x14ac:dyDescent="0.3">
      <c r="A6852">
        <v>6851</v>
      </c>
      <c r="B6852" t="s">
        <v>772</v>
      </c>
      <c r="C6852" s="2">
        <v>45439</v>
      </c>
      <c r="D6852" t="s">
        <v>39</v>
      </c>
      <c r="E6852" t="s">
        <v>25</v>
      </c>
      <c r="F6852" t="s">
        <v>16</v>
      </c>
      <c r="G6852">
        <v>7</v>
      </c>
      <c r="H6852">
        <v>332.72</v>
      </c>
      <c r="I6852">
        <v>0.08</v>
      </c>
      <c r="J6852">
        <v>2142.7199999999998</v>
      </c>
      <c r="K6852">
        <v>1163.3599999999999</v>
      </c>
      <c r="L6852">
        <v>979.36</v>
      </c>
      <c r="M6852" t="s">
        <v>40</v>
      </c>
      <c r="N6852" t="str">
        <f t="shared" si="107"/>
        <v>Low</v>
      </c>
    </row>
    <row r="6853" spans="1:14" x14ac:dyDescent="0.3">
      <c r="A6853">
        <v>6852</v>
      </c>
      <c r="B6853" t="s">
        <v>1875</v>
      </c>
      <c r="C6853" s="2">
        <v>45557</v>
      </c>
      <c r="D6853" t="s">
        <v>19</v>
      </c>
      <c r="E6853" t="s">
        <v>25</v>
      </c>
      <c r="F6853" t="s">
        <v>21</v>
      </c>
      <c r="G6853">
        <v>2</v>
      </c>
      <c r="H6853">
        <v>71.27</v>
      </c>
      <c r="I6853">
        <v>0.15</v>
      </c>
      <c r="J6853">
        <v>121.16</v>
      </c>
      <c r="K6853">
        <v>96.5</v>
      </c>
      <c r="L6853">
        <v>24.66</v>
      </c>
      <c r="M6853" t="s">
        <v>46</v>
      </c>
      <c r="N6853" t="str">
        <f t="shared" si="107"/>
        <v>Medium</v>
      </c>
    </row>
    <row r="6854" spans="1:14" x14ac:dyDescent="0.3">
      <c r="A6854">
        <v>6853</v>
      </c>
      <c r="B6854" t="s">
        <v>2962</v>
      </c>
      <c r="C6854" s="2">
        <v>45390</v>
      </c>
      <c r="D6854" t="s">
        <v>19</v>
      </c>
      <c r="E6854" t="s">
        <v>33</v>
      </c>
      <c r="F6854" t="s">
        <v>21</v>
      </c>
      <c r="G6854">
        <v>1</v>
      </c>
      <c r="H6854">
        <v>225.09</v>
      </c>
      <c r="I6854">
        <v>0.03</v>
      </c>
      <c r="J6854">
        <v>218.34</v>
      </c>
      <c r="K6854">
        <v>165.38</v>
      </c>
      <c r="L6854">
        <v>52.96</v>
      </c>
      <c r="M6854" t="s">
        <v>40</v>
      </c>
      <c r="N6854" t="str">
        <f t="shared" si="107"/>
        <v>Low</v>
      </c>
    </row>
    <row r="6855" spans="1:14" x14ac:dyDescent="0.3">
      <c r="A6855">
        <v>6854</v>
      </c>
      <c r="B6855" t="s">
        <v>1531</v>
      </c>
      <c r="C6855" s="2">
        <v>45395</v>
      </c>
      <c r="D6855" t="s">
        <v>14</v>
      </c>
      <c r="E6855" t="s">
        <v>30</v>
      </c>
      <c r="F6855" t="s">
        <v>21</v>
      </c>
      <c r="G6855">
        <v>9</v>
      </c>
      <c r="H6855">
        <v>342.19</v>
      </c>
      <c r="I6855">
        <v>0.02</v>
      </c>
      <c r="J6855">
        <v>3018.12</v>
      </c>
      <c r="K6855">
        <v>2178.5100000000002</v>
      </c>
      <c r="L6855">
        <v>839.61</v>
      </c>
      <c r="M6855" t="s">
        <v>46</v>
      </c>
      <c r="N6855" t="str">
        <f t="shared" si="107"/>
        <v>Low</v>
      </c>
    </row>
    <row r="6856" spans="1:14" x14ac:dyDescent="0.3">
      <c r="A6856">
        <v>6855</v>
      </c>
      <c r="B6856" t="s">
        <v>4804</v>
      </c>
      <c r="C6856" s="2">
        <v>45443</v>
      </c>
      <c r="D6856" t="s">
        <v>14</v>
      </c>
      <c r="E6856" t="s">
        <v>15</v>
      </c>
      <c r="F6856" t="s">
        <v>27</v>
      </c>
      <c r="G6856">
        <v>10</v>
      </c>
      <c r="H6856">
        <v>307.04000000000002</v>
      </c>
      <c r="I6856">
        <v>0.19</v>
      </c>
      <c r="J6856">
        <v>2487.02</v>
      </c>
      <c r="K6856">
        <v>1389.23</v>
      </c>
      <c r="L6856">
        <v>1097.79</v>
      </c>
      <c r="M6856" t="s">
        <v>40</v>
      </c>
      <c r="N6856" t="str">
        <f t="shared" si="107"/>
        <v>Medium</v>
      </c>
    </row>
    <row r="6857" spans="1:14" x14ac:dyDescent="0.3">
      <c r="A6857">
        <v>6856</v>
      </c>
      <c r="B6857" t="s">
        <v>2391</v>
      </c>
      <c r="C6857" s="2">
        <v>45400</v>
      </c>
      <c r="D6857" t="s">
        <v>14</v>
      </c>
      <c r="E6857" t="s">
        <v>15</v>
      </c>
      <c r="F6857" t="s">
        <v>21</v>
      </c>
      <c r="G6857">
        <v>8</v>
      </c>
      <c r="H6857">
        <v>399.07</v>
      </c>
      <c r="I6857">
        <v>0.11</v>
      </c>
      <c r="J6857">
        <v>2841.38</v>
      </c>
      <c r="K6857">
        <v>1888.7</v>
      </c>
      <c r="L6857">
        <v>952.68</v>
      </c>
      <c r="M6857" t="s">
        <v>46</v>
      </c>
      <c r="N6857" t="str">
        <f t="shared" si="107"/>
        <v>Medium</v>
      </c>
    </row>
    <row r="6858" spans="1:14" x14ac:dyDescent="0.3">
      <c r="A6858">
        <v>6857</v>
      </c>
      <c r="B6858" t="s">
        <v>3525</v>
      </c>
      <c r="C6858" s="2">
        <v>45606</v>
      </c>
      <c r="D6858" t="s">
        <v>24</v>
      </c>
      <c r="E6858" t="s">
        <v>30</v>
      </c>
      <c r="F6858" t="s">
        <v>16</v>
      </c>
      <c r="G6858">
        <v>7</v>
      </c>
      <c r="H6858">
        <v>192.04</v>
      </c>
      <c r="I6858">
        <v>0.27</v>
      </c>
      <c r="J6858">
        <v>981.32</v>
      </c>
      <c r="K6858">
        <v>572.98</v>
      </c>
      <c r="L6858">
        <v>408.34</v>
      </c>
      <c r="M6858" t="s">
        <v>22</v>
      </c>
      <c r="N6858" t="str">
        <f t="shared" si="107"/>
        <v>High</v>
      </c>
    </row>
    <row r="6859" spans="1:14" x14ac:dyDescent="0.3">
      <c r="A6859">
        <v>6858</v>
      </c>
      <c r="B6859" t="s">
        <v>4805</v>
      </c>
      <c r="C6859" s="2">
        <v>45429</v>
      </c>
      <c r="D6859" t="s">
        <v>19</v>
      </c>
      <c r="E6859" t="s">
        <v>15</v>
      </c>
      <c r="F6859" t="s">
        <v>21</v>
      </c>
      <c r="G6859">
        <v>5</v>
      </c>
      <c r="H6859">
        <v>294.13</v>
      </c>
      <c r="I6859">
        <v>0.2</v>
      </c>
      <c r="J6859">
        <v>1176.52</v>
      </c>
      <c r="K6859">
        <v>887.85</v>
      </c>
      <c r="L6859">
        <v>288.67</v>
      </c>
      <c r="M6859" t="s">
        <v>17</v>
      </c>
      <c r="N6859" t="str">
        <f t="shared" si="107"/>
        <v>Medium</v>
      </c>
    </row>
    <row r="6860" spans="1:14" x14ac:dyDescent="0.3">
      <c r="A6860">
        <v>6859</v>
      </c>
      <c r="B6860" t="s">
        <v>4806</v>
      </c>
      <c r="C6860" s="2">
        <v>45516</v>
      </c>
      <c r="D6860" t="s">
        <v>24</v>
      </c>
      <c r="E6860" t="s">
        <v>15</v>
      </c>
      <c r="F6860" t="s">
        <v>21</v>
      </c>
      <c r="G6860">
        <v>9</v>
      </c>
      <c r="H6860">
        <v>173.88</v>
      </c>
      <c r="I6860">
        <v>0</v>
      </c>
      <c r="J6860">
        <v>1564.92</v>
      </c>
      <c r="K6860">
        <v>807.9</v>
      </c>
      <c r="L6860">
        <v>757.02</v>
      </c>
      <c r="M6860" t="s">
        <v>40</v>
      </c>
      <c r="N6860" t="str">
        <f t="shared" si="107"/>
        <v>No Discount</v>
      </c>
    </row>
    <row r="6861" spans="1:14" x14ac:dyDescent="0.3">
      <c r="A6861">
        <v>6860</v>
      </c>
      <c r="B6861" t="s">
        <v>2915</v>
      </c>
      <c r="C6861" s="2">
        <v>45539</v>
      </c>
      <c r="D6861" t="s">
        <v>39</v>
      </c>
      <c r="E6861" t="s">
        <v>33</v>
      </c>
      <c r="F6861" t="s">
        <v>27</v>
      </c>
      <c r="G6861">
        <v>5</v>
      </c>
      <c r="H6861">
        <v>83.92</v>
      </c>
      <c r="I6861">
        <v>0.28999999999999998</v>
      </c>
      <c r="J6861">
        <v>297.92</v>
      </c>
      <c r="K6861">
        <v>180.54</v>
      </c>
      <c r="L6861">
        <v>117.38</v>
      </c>
      <c r="M6861" t="s">
        <v>40</v>
      </c>
      <c r="N6861" t="str">
        <f t="shared" si="107"/>
        <v>High</v>
      </c>
    </row>
    <row r="6862" spans="1:14" x14ac:dyDescent="0.3">
      <c r="A6862">
        <v>6861</v>
      </c>
      <c r="B6862" t="s">
        <v>4734</v>
      </c>
      <c r="C6862" s="2">
        <v>45532</v>
      </c>
      <c r="D6862" t="s">
        <v>39</v>
      </c>
      <c r="E6862" t="s">
        <v>20</v>
      </c>
      <c r="F6862" t="s">
        <v>21</v>
      </c>
      <c r="G6862">
        <v>6</v>
      </c>
      <c r="H6862">
        <v>391.53</v>
      </c>
      <c r="I6862">
        <v>0.15</v>
      </c>
      <c r="J6862">
        <v>1996.8</v>
      </c>
      <c r="K6862">
        <v>1576.89</v>
      </c>
      <c r="L6862">
        <v>419.91</v>
      </c>
      <c r="M6862" t="s">
        <v>28</v>
      </c>
      <c r="N6862" t="str">
        <f t="shared" si="107"/>
        <v>Medium</v>
      </c>
    </row>
    <row r="6863" spans="1:14" x14ac:dyDescent="0.3">
      <c r="A6863">
        <v>6862</v>
      </c>
      <c r="B6863" t="s">
        <v>13</v>
      </c>
      <c r="C6863" s="2">
        <v>45346</v>
      </c>
      <c r="D6863" t="s">
        <v>14</v>
      </c>
      <c r="E6863" t="s">
        <v>15</v>
      </c>
      <c r="F6863" t="s">
        <v>16</v>
      </c>
      <c r="G6863">
        <v>2</v>
      </c>
      <c r="H6863">
        <v>253.63</v>
      </c>
      <c r="I6863">
        <v>0.11</v>
      </c>
      <c r="J6863">
        <v>451.46</v>
      </c>
      <c r="K6863">
        <v>342.84</v>
      </c>
      <c r="L6863">
        <v>108.62</v>
      </c>
      <c r="M6863" t="s">
        <v>46</v>
      </c>
      <c r="N6863" t="str">
        <f t="shared" si="107"/>
        <v>Medium</v>
      </c>
    </row>
    <row r="6864" spans="1:14" x14ac:dyDescent="0.3">
      <c r="A6864">
        <v>6863</v>
      </c>
      <c r="B6864" t="s">
        <v>4550</v>
      </c>
      <c r="C6864" s="2">
        <v>45356</v>
      </c>
      <c r="D6864" t="s">
        <v>19</v>
      </c>
      <c r="E6864" t="s">
        <v>33</v>
      </c>
      <c r="F6864" t="s">
        <v>21</v>
      </c>
      <c r="G6864">
        <v>1</v>
      </c>
      <c r="H6864">
        <v>240.73</v>
      </c>
      <c r="I6864">
        <v>0.18</v>
      </c>
      <c r="J6864">
        <v>197.4</v>
      </c>
      <c r="K6864">
        <v>102.55</v>
      </c>
      <c r="L6864">
        <v>94.85</v>
      </c>
      <c r="M6864" t="s">
        <v>28</v>
      </c>
      <c r="N6864" t="str">
        <f t="shared" si="107"/>
        <v>Medium</v>
      </c>
    </row>
    <row r="6865" spans="1:14" x14ac:dyDescent="0.3">
      <c r="A6865">
        <v>6864</v>
      </c>
      <c r="B6865" t="s">
        <v>4807</v>
      </c>
      <c r="C6865" s="2">
        <v>45473</v>
      </c>
      <c r="D6865" t="s">
        <v>24</v>
      </c>
      <c r="E6865" t="s">
        <v>20</v>
      </c>
      <c r="F6865" t="s">
        <v>27</v>
      </c>
      <c r="G6865">
        <v>8</v>
      </c>
      <c r="H6865">
        <v>350.34</v>
      </c>
      <c r="I6865">
        <v>0.15</v>
      </c>
      <c r="J6865">
        <v>2382.31</v>
      </c>
      <c r="K6865">
        <v>1898.12</v>
      </c>
      <c r="L6865">
        <v>484.19</v>
      </c>
      <c r="M6865" t="s">
        <v>22</v>
      </c>
      <c r="N6865" t="str">
        <f t="shared" si="107"/>
        <v>Medium</v>
      </c>
    </row>
    <row r="6866" spans="1:14" x14ac:dyDescent="0.3">
      <c r="A6866">
        <v>6865</v>
      </c>
      <c r="B6866" t="s">
        <v>2649</v>
      </c>
      <c r="C6866" s="2">
        <v>45541</v>
      </c>
      <c r="D6866" t="s">
        <v>39</v>
      </c>
      <c r="E6866" t="s">
        <v>25</v>
      </c>
      <c r="F6866" t="s">
        <v>27</v>
      </c>
      <c r="G6866">
        <v>1</v>
      </c>
      <c r="H6866">
        <v>418.66</v>
      </c>
      <c r="I6866">
        <v>0.25</v>
      </c>
      <c r="J6866">
        <v>314</v>
      </c>
      <c r="K6866">
        <v>173.27</v>
      </c>
      <c r="L6866">
        <v>140.72999999999999</v>
      </c>
      <c r="M6866" t="s">
        <v>17</v>
      </c>
      <c r="N6866" t="str">
        <f t="shared" si="107"/>
        <v>High</v>
      </c>
    </row>
    <row r="6867" spans="1:14" x14ac:dyDescent="0.3">
      <c r="A6867">
        <v>6866</v>
      </c>
      <c r="B6867" t="s">
        <v>775</v>
      </c>
      <c r="C6867" s="2">
        <v>45634</v>
      </c>
      <c r="D6867" t="s">
        <v>14</v>
      </c>
      <c r="E6867" t="s">
        <v>20</v>
      </c>
      <c r="F6867" t="s">
        <v>16</v>
      </c>
      <c r="G6867">
        <v>8</v>
      </c>
      <c r="H6867">
        <v>244.39</v>
      </c>
      <c r="I6867">
        <v>0.08</v>
      </c>
      <c r="J6867">
        <v>1798.71</v>
      </c>
      <c r="K6867">
        <v>1097.01</v>
      </c>
      <c r="L6867">
        <v>701.7</v>
      </c>
      <c r="M6867" t="s">
        <v>28</v>
      </c>
      <c r="N6867" t="str">
        <f t="shared" si="107"/>
        <v>Low</v>
      </c>
    </row>
    <row r="6868" spans="1:14" x14ac:dyDescent="0.3">
      <c r="A6868">
        <v>6867</v>
      </c>
      <c r="B6868" t="s">
        <v>4808</v>
      </c>
      <c r="C6868" s="2">
        <v>45360</v>
      </c>
      <c r="D6868" t="s">
        <v>39</v>
      </c>
      <c r="E6868" t="s">
        <v>30</v>
      </c>
      <c r="F6868" t="s">
        <v>27</v>
      </c>
      <c r="G6868">
        <v>5</v>
      </c>
      <c r="H6868">
        <v>252.06</v>
      </c>
      <c r="I6868">
        <v>0.25</v>
      </c>
      <c r="J6868">
        <v>945.22</v>
      </c>
      <c r="K6868">
        <v>706.13</v>
      </c>
      <c r="L6868">
        <v>239.09</v>
      </c>
      <c r="M6868" t="s">
        <v>17</v>
      </c>
      <c r="N6868" t="str">
        <f t="shared" si="107"/>
        <v>High</v>
      </c>
    </row>
    <row r="6869" spans="1:14" x14ac:dyDescent="0.3">
      <c r="A6869">
        <v>6868</v>
      </c>
      <c r="B6869" t="s">
        <v>3485</v>
      </c>
      <c r="C6869" s="2">
        <v>45306</v>
      </c>
      <c r="D6869" t="s">
        <v>19</v>
      </c>
      <c r="E6869" t="s">
        <v>20</v>
      </c>
      <c r="F6869" t="s">
        <v>21</v>
      </c>
      <c r="G6869">
        <v>1</v>
      </c>
      <c r="H6869">
        <v>107.69</v>
      </c>
      <c r="I6869">
        <v>0</v>
      </c>
      <c r="J6869">
        <v>107.69</v>
      </c>
      <c r="K6869">
        <v>79.09</v>
      </c>
      <c r="L6869">
        <v>28.6</v>
      </c>
      <c r="M6869" t="s">
        <v>46</v>
      </c>
      <c r="N6869" t="str">
        <f t="shared" si="107"/>
        <v>No Discount</v>
      </c>
    </row>
    <row r="6870" spans="1:14" x14ac:dyDescent="0.3">
      <c r="A6870">
        <v>6869</v>
      </c>
      <c r="B6870" t="s">
        <v>2413</v>
      </c>
      <c r="C6870" s="2">
        <v>45522</v>
      </c>
      <c r="D6870" t="s">
        <v>19</v>
      </c>
      <c r="E6870" t="s">
        <v>33</v>
      </c>
      <c r="F6870" t="s">
        <v>16</v>
      </c>
      <c r="G6870">
        <v>1</v>
      </c>
      <c r="H6870">
        <v>173.71</v>
      </c>
      <c r="I6870">
        <v>0.09</v>
      </c>
      <c r="J6870">
        <v>158.08000000000001</v>
      </c>
      <c r="K6870">
        <v>84.11</v>
      </c>
      <c r="L6870">
        <v>73.97</v>
      </c>
      <c r="M6870" t="s">
        <v>46</v>
      </c>
      <c r="N6870" t="str">
        <f t="shared" si="107"/>
        <v>Low</v>
      </c>
    </row>
    <row r="6871" spans="1:14" x14ac:dyDescent="0.3">
      <c r="A6871">
        <v>6870</v>
      </c>
      <c r="B6871" t="s">
        <v>4809</v>
      </c>
      <c r="C6871" s="2">
        <v>45571</v>
      </c>
      <c r="D6871" t="s">
        <v>14</v>
      </c>
      <c r="E6871" t="s">
        <v>33</v>
      </c>
      <c r="F6871" t="s">
        <v>27</v>
      </c>
      <c r="G6871">
        <v>10</v>
      </c>
      <c r="H6871">
        <v>205.06</v>
      </c>
      <c r="I6871">
        <v>0.08</v>
      </c>
      <c r="J6871">
        <v>1886.55</v>
      </c>
      <c r="K6871">
        <v>1271.8699999999999</v>
      </c>
      <c r="L6871">
        <v>614.67999999999995</v>
      </c>
      <c r="M6871" t="s">
        <v>46</v>
      </c>
      <c r="N6871" t="str">
        <f t="shared" si="107"/>
        <v>Low</v>
      </c>
    </row>
    <row r="6872" spans="1:14" x14ac:dyDescent="0.3">
      <c r="A6872">
        <v>6871</v>
      </c>
      <c r="B6872" t="s">
        <v>1665</v>
      </c>
      <c r="C6872" s="2">
        <v>45433</v>
      </c>
      <c r="D6872" t="s">
        <v>24</v>
      </c>
      <c r="E6872" t="s">
        <v>33</v>
      </c>
      <c r="F6872" t="s">
        <v>21</v>
      </c>
      <c r="G6872">
        <v>8</v>
      </c>
      <c r="H6872">
        <v>25.05</v>
      </c>
      <c r="I6872">
        <v>0.08</v>
      </c>
      <c r="J6872">
        <v>184.37</v>
      </c>
      <c r="K6872">
        <v>106.69</v>
      </c>
      <c r="L6872">
        <v>77.680000000000007</v>
      </c>
      <c r="M6872" t="s">
        <v>17</v>
      </c>
      <c r="N6872" t="str">
        <f t="shared" si="107"/>
        <v>Low</v>
      </c>
    </row>
    <row r="6873" spans="1:14" x14ac:dyDescent="0.3">
      <c r="A6873">
        <v>6872</v>
      </c>
      <c r="B6873" t="s">
        <v>4810</v>
      </c>
      <c r="C6873" s="2">
        <v>45378</v>
      </c>
      <c r="D6873" t="s">
        <v>39</v>
      </c>
      <c r="E6873" t="s">
        <v>25</v>
      </c>
      <c r="F6873" t="s">
        <v>16</v>
      </c>
      <c r="G6873">
        <v>9</v>
      </c>
      <c r="H6873">
        <v>491.7</v>
      </c>
      <c r="I6873">
        <v>0.11</v>
      </c>
      <c r="J6873">
        <v>3938.52</v>
      </c>
      <c r="K6873">
        <v>2837.78</v>
      </c>
      <c r="L6873">
        <v>1100.74</v>
      </c>
      <c r="M6873" t="s">
        <v>28</v>
      </c>
      <c r="N6873" t="str">
        <f t="shared" si="107"/>
        <v>Medium</v>
      </c>
    </row>
    <row r="6874" spans="1:14" x14ac:dyDescent="0.3">
      <c r="A6874">
        <v>6873</v>
      </c>
      <c r="B6874" t="s">
        <v>3421</v>
      </c>
      <c r="C6874" s="2">
        <v>45515</v>
      </c>
      <c r="D6874" t="s">
        <v>19</v>
      </c>
      <c r="E6874" t="s">
        <v>30</v>
      </c>
      <c r="F6874" t="s">
        <v>27</v>
      </c>
      <c r="G6874">
        <v>2</v>
      </c>
      <c r="H6874">
        <v>57.18</v>
      </c>
      <c r="I6874">
        <v>0.08</v>
      </c>
      <c r="J6874">
        <v>105.21</v>
      </c>
      <c r="K6874">
        <v>63.81</v>
      </c>
      <c r="L6874">
        <v>41.4</v>
      </c>
      <c r="M6874" t="s">
        <v>46</v>
      </c>
      <c r="N6874" t="str">
        <f t="shared" si="107"/>
        <v>Low</v>
      </c>
    </row>
    <row r="6875" spans="1:14" x14ac:dyDescent="0.3">
      <c r="A6875">
        <v>6874</v>
      </c>
      <c r="B6875" t="s">
        <v>4805</v>
      </c>
      <c r="C6875" s="2">
        <v>45331</v>
      </c>
      <c r="D6875" t="s">
        <v>39</v>
      </c>
      <c r="E6875" t="s">
        <v>30</v>
      </c>
      <c r="F6875" t="s">
        <v>27</v>
      </c>
      <c r="G6875">
        <v>8</v>
      </c>
      <c r="H6875">
        <v>229.05</v>
      </c>
      <c r="I6875">
        <v>0.13</v>
      </c>
      <c r="J6875">
        <v>1594.19</v>
      </c>
      <c r="K6875">
        <v>1243.8599999999999</v>
      </c>
      <c r="L6875">
        <v>350.33</v>
      </c>
      <c r="M6875" t="s">
        <v>46</v>
      </c>
      <c r="N6875" t="str">
        <f t="shared" si="107"/>
        <v>Medium</v>
      </c>
    </row>
    <row r="6876" spans="1:14" x14ac:dyDescent="0.3">
      <c r="A6876">
        <v>6875</v>
      </c>
      <c r="B6876" t="s">
        <v>3369</v>
      </c>
      <c r="C6876" s="2">
        <v>45560</v>
      </c>
      <c r="D6876" t="s">
        <v>39</v>
      </c>
      <c r="E6876" t="s">
        <v>25</v>
      </c>
      <c r="F6876" t="s">
        <v>16</v>
      </c>
      <c r="G6876">
        <v>2</v>
      </c>
      <c r="H6876">
        <v>392.58</v>
      </c>
      <c r="I6876">
        <v>0.06</v>
      </c>
      <c r="J6876">
        <v>738.05</v>
      </c>
      <c r="K6876">
        <v>462.13</v>
      </c>
      <c r="L6876">
        <v>275.92</v>
      </c>
      <c r="M6876" t="s">
        <v>22</v>
      </c>
      <c r="N6876" t="str">
        <f t="shared" si="107"/>
        <v>Low</v>
      </c>
    </row>
    <row r="6877" spans="1:14" x14ac:dyDescent="0.3">
      <c r="A6877">
        <v>6876</v>
      </c>
      <c r="B6877" t="s">
        <v>321</v>
      </c>
      <c r="C6877" s="2">
        <v>45396</v>
      </c>
      <c r="D6877" t="s">
        <v>24</v>
      </c>
      <c r="E6877" t="s">
        <v>20</v>
      </c>
      <c r="F6877" t="s">
        <v>27</v>
      </c>
      <c r="G6877">
        <v>1</v>
      </c>
      <c r="H6877">
        <v>152.09</v>
      </c>
      <c r="I6877">
        <v>0.03</v>
      </c>
      <c r="J6877">
        <v>147.53</v>
      </c>
      <c r="K6877">
        <v>82.77</v>
      </c>
      <c r="L6877">
        <v>64.760000000000005</v>
      </c>
      <c r="M6877" t="s">
        <v>17</v>
      </c>
      <c r="N6877" t="str">
        <f t="shared" si="107"/>
        <v>Low</v>
      </c>
    </row>
    <row r="6878" spans="1:14" x14ac:dyDescent="0.3">
      <c r="A6878">
        <v>6877</v>
      </c>
      <c r="B6878" t="s">
        <v>2544</v>
      </c>
      <c r="C6878" s="2">
        <v>45517</v>
      </c>
      <c r="D6878" t="s">
        <v>14</v>
      </c>
      <c r="E6878" t="s">
        <v>15</v>
      </c>
      <c r="F6878" t="s">
        <v>16</v>
      </c>
      <c r="G6878">
        <v>8</v>
      </c>
      <c r="H6878">
        <v>185.19</v>
      </c>
      <c r="I6878">
        <v>0.14000000000000001</v>
      </c>
      <c r="J6878">
        <v>1274.1099999999999</v>
      </c>
      <c r="K6878">
        <v>675.24</v>
      </c>
      <c r="L6878">
        <v>598.87</v>
      </c>
      <c r="M6878" t="s">
        <v>22</v>
      </c>
      <c r="N6878" t="str">
        <f t="shared" si="107"/>
        <v>Medium</v>
      </c>
    </row>
    <row r="6879" spans="1:14" x14ac:dyDescent="0.3">
      <c r="A6879">
        <v>6878</v>
      </c>
      <c r="B6879" t="s">
        <v>4811</v>
      </c>
      <c r="C6879" s="2">
        <v>45320</v>
      </c>
      <c r="D6879" t="s">
        <v>19</v>
      </c>
      <c r="E6879" t="s">
        <v>20</v>
      </c>
      <c r="F6879" t="s">
        <v>21</v>
      </c>
      <c r="G6879">
        <v>5</v>
      </c>
      <c r="H6879">
        <v>122.3</v>
      </c>
      <c r="I6879">
        <v>0.02</v>
      </c>
      <c r="J6879">
        <v>599.27</v>
      </c>
      <c r="K6879">
        <v>450.72</v>
      </c>
      <c r="L6879">
        <v>148.55000000000001</v>
      </c>
      <c r="M6879" t="s">
        <v>22</v>
      </c>
      <c r="N6879" t="str">
        <f t="shared" si="107"/>
        <v>Low</v>
      </c>
    </row>
    <row r="6880" spans="1:14" x14ac:dyDescent="0.3">
      <c r="A6880">
        <v>6879</v>
      </c>
      <c r="B6880" t="s">
        <v>4812</v>
      </c>
      <c r="C6880" s="2">
        <v>45491</v>
      </c>
      <c r="D6880" t="s">
        <v>39</v>
      </c>
      <c r="E6880" t="s">
        <v>33</v>
      </c>
      <c r="F6880" t="s">
        <v>21</v>
      </c>
      <c r="G6880">
        <v>2</v>
      </c>
      <c r="H6880">
        <v>88.89</v>
      </c>
      <c r="I6880">
        <v>0.24</v>
      </c>
      <c r="J6880">
        <v>135.11000000000001</v>
      </c>
      <c r="K6880">
        <v>101.12</v>
      </c>
      <c r="L6880">
        <v>33.99</v>
      </c>
      <c r="M6880" t="s">
        <v>17</v>
      </c>
      <c r="N6880" t="str">
        <f t="shared" si="107"/>
        <v>High</v>
      </c>
    </row>
    <row r="6881" spans="1:14" x14ac:dyDescent="0.3">
      <c r="A6881">
        <v>6880</v>
      </c>
      <c r="B6881" t="s">
        <v>300</v>
      </c>
      <c r="C6881" s="2">
        <v>45498</v>
      </c>
      <c r="D6881" t="s">
        <v>24</v>
      </c>
      <c r="E6881" t="s">
        <v>20</v>
      </c>
      <c r="F6881" t="s">
        <v>16</v>
      </c>
      <c r="G6881">
        <v>6</v>
      </c>
      <c r="H6881">
        <v>364.12</v>
      </c>
      <c r="I6881">
        <v>0.2</v>
      </c>
      <c r="J6881">
        <v>1747.78</v>
      </c>
      <c r="K6881">
        <v>1284.98</v>
      </c>
      <c r="L6881">
        <v>462.8</v>
      </c>
      <c r="M6881" t="s">
        <v>40</v>
      </c>
      <c r="N6881" t="str">
        <f t="shared" si="107"/>
        <v>Medium</v>
      </c>
    </row>
    <row r="6882" spans="1:14" x14ac:dyDescent="0.3">
      <c r="A6882">
        <v>6881</v>
      </c>
      <c r="B6882" t="s">
        <v>4813</v>
      </c>
      <c r="C6882" s="2">
        <v>45580</v>
      </c>
      <c r="D6882" t="s">
        <v>14</v>
      </c>
      <c r="E6882" t="s">
        <v>25</v>
      </c>
      <c r="F6882" t="s">
        <v>27</v>
      </c>
      <c r="G6882">
        <v>9</v>
      </c>
      <c r="H6882">
        <v>210.36</v>
      </c>
      <c r="I6882">
        <v>0.12</v>
      </c>
      <c r="J6882">
        <v>1666.05</v>
      </c>
      <c r="K6882">
        <v>1180.69</v>
      </c>
      <c r="L6882">
        <v>485.36</v>
      </c>
      <c r="M6882" t="s">
        <v>46</v>
      </c>
      <c r="N6882" t="str">
        <f t="shared" si="107"/>
        <v>Medium</v>
      </c>
    </row>
    <row r="6883" spans="1:14" x14ac:dyDescent="0.3">
      <c r="A6883">
        <v>6882</v>
      </c>
      <c r="B6883" t="s">
        <v>3006</v>
      </c>
      <c r="C6883" s="2">
        <v>45584</v>
      </c>
      <c r="D6883" t="s">
        <v>39</v>
      </c>
      <c r="E6883" t="s">
        <v>15</v>
      </c>
      <c r="F6883" t="s">
        <v>27</v>
      </c>
      <c r="G6883">
        <v>10</v>
      </c>
      <c r="H6883">
        <v>437.83</v>
      </c>
      <c r="I6883">
        <v>0.1</v>
      </c>
      <c r="J6883">
        <v>3940.47</v>
      </c>
      <c r="K6883">
        <v>2082.5500000000002</v>
      </c>
      <c r="L6883">
        <v>1857.92</v>
      </c>
      <c r="M6883" t="s">
        <v>40</v>
      </c>
      <c r="N6883" t="str">
        <f t="shared" si="107"/>
        <v>Low</v>
      </c>
    </row>
    <row r="6884" spans="1:14" x14ac:dyDescent="0.3">
      <c r="A6884">
        <v>6883</v>
      </c>
      <c r="B6884" t="s">
        <v>4814</v>
      </c>
      <c r="C6884" s="2">
        <v>45618</v>
      </c>
      <c r="D6884" t="s">
        <v>39</v>
      </c>
      <c r="E6884" t="s">
        <v>30</v>
      </c>
      <c r="F6884" t="s">
        <v>27</v>
      </c>
      <c r="G6884">
        <v>5</v>
      </c>
      <c r="H6884">
        <v>385.44</v>
      </c>
      <c r="I6884">
        <v>0.18</v>
      </c>
      <c r="J6884">
        <v>1580.3</v>
      </c>
      <c r="K6884">
        <v>1195.8599999999999</v>
      </c>
      <c r="L6884">
        <v>384.44</v>
      </c>
      <c r="M6884" t="s">
        <v>28</v>
      </c>
      <c r="N6884" t="str">
        <f t="shared" si="107"/>
        <v>Medium</v>
      </c>
    </row>
    <row r="6885" spans="1:14" x14ac:dyDescent="0.3">
      <c r="A6885">
        <v>6884</v>
      </c>
      <c r="B6885" t="s">
        <v>1703</v>
      </c>
      <c r="C6885" s="2">
        <v>45413</v>
      </c>
      <c r="D6885" t="s">
        <v>19</v>
      </c>
      <c r="E6885" t="s">
        <v>30</v>
      </c>
      <c r="F6885" t="s">
        <v>21</v>
      </c>
      <c r="G6885">
        <v>4</v>
      </c>
      <c r="H6885">
        <v>438.69</v>
      </c>
      <c r="I6885">
        <v>0.25</v>
      </c>
      <c r="J6885">
        <v>1316.07</v>
      </c>
      <c r="K6885">
        <v>1043.94</v>
      </c>
      <c r="L6885">
        <v>272.13</v>
      </c>
      <c r="M6885" t="s">
        <v>28</v>
      </c>
      <c r="N6885" t="str">
        <f t="shared" si="107"/>
        <v>High</v>
      </c>
    </row>
    <row r="6886" spans="1:14" x14ac:dyDescent="0.3">
      <c r="A6886">
        <v>6885</v>
      </c>
      <c r="B6886" t="s">
        <v>957</v>
      </c>
      <c r="C6886" s="2">
        <v>45654</v>
      </c>
      <c r="D6886" t="s">
        <v>24</v>
      </c>
      <c r="E6886" t="s">
        <v>20</v>
      </c>
      <c r="F6886" t="s">
        <v>27</v>
      </c>
      <c r="G6886">
        <v>6</v>
      </c>
      <c r="H6886">
        <v>66.59</v>
      </c>
      <c r="I6886">
        <v>0.26</v>
      </c>
      <c r="J6886">
        <v>295.66000000000003</v>
      </c>
      <c r="K6886">
        <v>223.9</v>
      </c>
      <c r="L6886">
        <v>71.760000000000005</v>
      </c>
      <c r="M6886" t="s">
        <v>40</v>
      </c>
      <c r="N6886" t="str">
        <f t="shared" si="107"/>
        <v>High</v>
      </c>
    </row>
    <row r="6887" spans="1:14" x14ac:dyDescent="0.3">
      <c r="A6887">
        <v>6886</v>
      </c>
      <c r="B6887" t="s">
        <v>4669</v>
      </c>
      <c r="C6887" s="2">
        <v>45320</v>
      </c>
      <c r="D6887" t="s">
        <v>14</v>
      </c>
      <c r="E6887" t="s">
        <v>25</v>
      </c>
      <c r="F6887" t="s">
        <v>21</v>
      </c>
      <c r="G6887">
        <v>10</v>
      </c>
      <c r="H6887">
        <v>140.24</v>
      </c>
      <c r="I6887">
        <v>0.2</v>
      </c>
      <c r="J6887">
        <v>1121.92</v>
      </c>
      <c r="K6887">
        <v>765.17</v>
      </c>
      <c r="L6887">
        <v>356.75</v>
      </c>
      <c r="M6887" t="s">
        <v>40</v>
      </c>
      <c r="N6887" t="str">
        <f t="shared" si="107"/>
        <v>Medium</v>
      </c>
    </row>
    <row r="6888" spans="1:14" x14ac:dyDescent="0.3">
      <c r="A6888">
        <v>6887</v>
      </c>
      <c r="B6888" t="s">
        <v>72</v>
      </c>
      <c r="C6888" s="2">
        <v>45380</v>
      </c>
      <c r="D6888" t="s">
        <v>24</v>
      </c>
      <c r="E6888" t="s">
        <v>30</v>
      </c>
      <c r="F6888" t="s">
        <v>27</v>
      </c>
      <c r="G6888">
        <v>3</v>
      </c>
      <c r="H6888">
        <v>379.13</v>
      </c>
      <c r="I6888">
        <v>0.04</v>
      </c>
      <c r="J6888">
        <v>1091.8900000000001</v>
      </c>
      <c r="K6888">
        <v>563.6</v>
      </c>
      <c r="L6888">
        <v>528.29</v>
      </c>
      <c r="M6888" t="s">
        <v>17</v>
      </c>
      <c r="N6888" t="str">
        <f t="shared" si="107"/>
        <v>Low</v>
      </c>
    </row>
    <row r="6889" spans="1:14" x14ac:dyDescent="0.3">
      <c r="A6889">
        <v>6888</v>
      </c>
      <c r="B6889" t="s">
        <v>2456</v>
      </c>
      <c r="C6889" s="2">
        <v>45543</v>
      </c>
      <c r="D6889" t="s">
        <v>24</v>
      </c>
      <c r="E6889" t="s">
        <v>15</v>
      </c>
      <c r="F6889" t="s">
        <v>16</v>
      </c>
      <c r="G6889">
        <v>1</v>
      </c>
      <c r="H6889">
        <v>496.51</v>
      </c>
      <c r="I6889">
        <v>0.14000000000000001</v>
      </c>
      <c r="J6889">
        <v>427</v>
      </c>
      <c r="K6889">
        <v>324.33</v>
      </c>
      <c r="L6889">
        <v>102.67</v>
      </c>
      <c r="M6889" t="s">
        <v>40</v>
      </c>
      <c r="N6889" t="str">
        <f t="shared" si="107"/>
        <v>Medium</v>
      </c>
    </row>
    <row r="6890" spans="1:14" x14ac:dyDescent="0.3">
      <c r="A6890">
        <v>6889</v>
      </c>
      <c r="B6890" t="s">
        <v>4701</v>
      </c>
      <c r="C6890" s="2">
        <v>45360</v>
      </c>
      <c r="D6890" t="s">
        <v>39</v>
      </c>
      <c r="E6890" t="s">
        <v>15</v>
      </c>
      <c r="F6890" t="s">
        <v>21</v>
      </c>
      <c r="G6890">
        <v>3</v>
      </c>
      <c r="H6890">
        <v>434.92</v>
      </c>
      <c r="I6890">
        <v>7.0000000000000007E-2</v>
      </c>
      <c r="J6890">
        <v>1213.43</v>
      </c>
      <c r="K6890">
        <v>766.26</v>
      </c>
      <c r="L6890">
        <v>447.17</v>
      </c>
      <c r="M6890" t="s">
        <v>46</v>
      </c>
      <c r="N6890" t="str">
        <f t="shared" si="107"/>
        <v>Low</v>
      </c>
    </row>
    <row r="6891" spans="1:14" x14ac:dyDescent="0.3">
      <c r="A6891">
        <v>6890</v>
      </c>
      <c r="B6891" t="s">
        <v>4295</v>
      </c>
      <c r="C6891" s="2">
        <v>45553</v>
      </c>
      <c r="D6891" t="s">
        <v>14</v>
      </c>
      <c r="E6891" t="s">
        <v>30</v>
      </c>
      <c r="F6891" t="s">
        <v>27</v>
      </c>
      <c r="G6891">
        <v>9</v>
      </c>
      <c r="H6891">
        <v>34.94</v>
      </c>
      <c r="I6891">
        <v>0.23</v>
      </c>
      <c r="J6891">
        <v>242.13</v>
      </c>
      <c r="K6891">
        <v>137.57</v>
      </c>
      <c r="L6891">
        <v>104.56</v>
      </c>
      <c r="M6891" t="s">
        <v>46</v>
      </c>
      <c r="N6891" t="str">
        <f t="shared" si="107"/>
        <v>High</v>
      </c>
    </row>
    <row r="6892" spans="1:14" x14ac:dyDescent="0.3">
      <c r="A6892">
        <v>6891</v>
      </c>
      <c r="B6892" t="s">
        <v>2185</v>
      </c>
      <c r="C6892" s="2">
        <v>45624</v>
      </c>
      <c r="D6892" t="s">
        <v>14</v>
      </c>
      <c r="E6892" t="s">
        <v>30</v>
      </c>
      <c r="F6892" t="s">
        <v>16</v>
      </c>
      <c r="G6892">
        <v>5</v>
      </c>
      <c r="H6892">
        <v>15.25</v>
      </c>
      <c r="I6892">
        <v>0.03</v>
      </c>
      <c r="J6892">
        <v>73.959999999999994</v>
      </c>
      <c r="K6892">
        <v>52.43</v>
      </c>
      <c r="L6892">
        <v>21.53</v>
      </c>
      <c r="M6892" t="s">
        <v>22</v>
      </c>
      <c r="N6892" t="str">
        <f t="shared" si="107"/>
        <v>Low</v>
      </c>
    </row>
    <row r="6893" spans="1:14" x14ac:dyDescent="0.3">
      <c r="A6893">
        <v>6892</v>
      </c>
      <c r="B6893" t="s">
        <v>4815</v>
      </c>
      <c r="C6893" s="2">
        <v>45330</v>
      </c>
      <c r="D6893" t="s">
        <v>14</v>
      </c>
      <c r="E6893" t="s">
        <v>33</v>
      </c>
      <c r="F6893" t="s">
        <v>27</v>
      </c>
      <c r="G6893">
        <v>4</v>
      </c>
      <c r="H6893">
        <v>457.05</v>
      </c>
      <c r="I6893">
        <v>0.04</v>
      </c>
      <c r="J6893">
        <v>1755.07</v>
      </c>
      <c r="K6893">
        <v>1270.82</v>
      </c>
      <c r="L6893">
        <v>484.25</v>
      </c>
      <c r="M6893" t="s">
        <v>40</v>
      </c>
      <c r="N6893" t="str">
        <f t="shared" si="107"/>
        <v>Low</v>
      </c>
    </row>
    <row r="6894" spans="1:14" x14ac:dyDescent="0.3">
      <c r="A6894">
        <v>6893</v>
      </c>
      <c r="B6894" t="s">
        <v>2058</v>
      </c>
      <c r="C6894" s="2">
        <v>45613</v>
      </c>
      <c r="D6894" t="s">
        <v>14</v>
      </c>
      <c r="E6894" t="s">
        <v>33</v>
      </c>
      <c r="F6894" t="s">
        <v>27</v>
      </c>
      <c r="G6894">
        <v>2</v>
      </c>
      <c r="H6894">
        <v>418.32</v>
      </c>
      <c r="I6894">
        <v>0.02</v>
      </c>
      <c r="J6894">
        <v>819.91</v>
      </c>
      <c r="K6894">
        <v>603.45000000000005</v>
      </c>
      <c r="L6894">
        <v>216.46</v>
      </c>
      <c r="M6894" t="s">
        <v>22</v>
      </c>
      <c r="N6894" t="str">
        <f t="shared" si="107"/>
        <v>Low</v>
      </c>
    </row>
    <row r="6895" spans="1:14" x14ac:dyDescent="0.3">
      <c r="A6895">
        <v>6894</v>
      </c>
      <c r="B6895" t="s">
        <v>4816</v>
      </c>
      <c r="C6895" s="2">
        <v>45489</v>
      </c>
      <c r="D6895" t="s">
        <v>24</v>
      </c>
      <c r="E6895" t="s">
        <v>15</v>
      </c>
      <c r="F6895" t="s">
        <v>16</v>
      </c>
      <c r="G6895">
        <v>9</v>
      </c>
      <c r="H6895">
        <v>127.15</v>
      </c>
      <c r="I6895">
        <v>0.23</v>
      </c>
      <c r="J6895">
        <v>881.15</v>
      </c>
      <c r="K6895">
        <v>452.28</v>
      </c>
      <c r="L6895">
        <v>428.87</v>
      </c>
      <c r="M6895" t="s">
        <v>22</v>
      </c>
      <c r="N6895" t="str">
        <f t="shared" si="107"/>
        <v>High</v>
      </c>
    </row>
    <row r="6896" spans="1:14" x14ac:dyDescent="0.3">
      <c r="A6896">
        <v>6895</v>
      </c>
      <c r="B6896" t="s">
        <v>2322</v>
      </c>
      <c r="C6896" s="2">
        <v>45303</v>
      </c>
      <c r="D6896" t="s">
        <v>14</v>
      </c>
      <c r="E6896" t="s">
        <v>30</v>
      </c>
      <c r="F6896" t="s">
        <v>27</v>
      </c>
      <c r="G6896">
        <v>10</v>
      </c>
      <c r="H6896">
        <v>180.92</v>
      </c>
      <c r="I6896">
        <v>0.26</v>
      </c>
      <c r="J6896">
        <v>1338.81</v>
      </c>
      <c r="K6896">
        <v>705.28</v>
      </c>
      <c r="L6896">
        <v>633.53</v>
      </c>
      <c r="M6896" t="s">
        <v>46</v>
      </c>
      <c r="N6896" t="str">
        <f t="shared" si="107"/>
        <v>High</v>
      </c>
    </row>
    <row r="6897" spans="1:14" x14ac:dyDescent="0.3">
      <c r="A6897">
        <v>6896</v>
      </c>
      <c r="B6897" t="s">
        <v>1416</v>
      </c>
      <c r="C6897" s="2">
        <v>45563</v>
      </c>
      <c r="D6897" t="s">
        <v>24</v>
      </c>
      <c r="E6897" t="s">
        <v>20</v>
      </c>
      <c r="F6897" t="s">
        <v>16</v>
      </c>
      <c r="G6897">
        <v>1</v>
      </c>
      <c r="H6897">
        <v>373.64</v>
      </c>
      <c r="I6897">
        <v>0.05</v>
      </c>
      <c r="J6897">
        <v>354.96</v>
      </c>
      <c r="K6897">
        <v>212.92</v>
      </c>
      <c r="L6897">
        <v>142.04</v>
      </c>
      <c r="M6897" t="s">
        <v>28</v>
      </c>
      <c r="N6897" t="str">
        <f t="shared" si="107"/>
        <v>Low</v>
      </c>
    </row>
    <row r="6898" spans="1:14" x14ac:dyDescent="0.3">
      <c r="A6898">
        <v>6897</v>
      </c>
      <c r="B6898" t="s">
        <v>1518</v>
      </c>
      <c r="C6898" s="2">
        <v>45545</v>
      </c>
      <c r="D6898" t="s">
        <v>24</v>
      </c>
      <c r="E6898" t="s">
        <v>33</v>
      </c>
      <c r="F6898" t="s">
        <v>16</v>
      </c>
      <c r="G6898">
        <v>2</v>
      </c>
      <c r="H6898">
        <v>288.74</v>
      </c>
      <c r="I6898">
        <v>0.28999999999999998</v>
      </c>
      <c r="J6898">
        <v>410.01</v>
      </c>
      <c r="K6898">
        <v>272.49</v>
      </c>
      <c r="L6898">
        <v>137.52000000000001</v>
      </c>
      <c r="M6898" t="s">
        <v>46</v>
      </c>
      <c r="N6898" t="str">
        <f t="shared" si="107"/>
        <v>High</v>
      </c>
    </row>
    <row r="6899" spans="1:14" x14ac:dyDescent="0.3">
      <c r="A6899">
        <v>6898</v>
      </c>
      <c r="B6899" t="s">
        <v>4817</v>
      </c>
      <c r="C6899" s="2">
        <v>45620</v>
      </c>
      <c r="D6899" t="s">
        <v>19</v>
      </c>
      <c r="E6899" t="s">
        <v>30</v>
      </c>
      <c r="F6899" t="s">
        <v>16</v>
      </c>
      <c r="G6899">
        <v>4</v>
      </c>
      <c r="H6899">
        <v>70.86</v>
      </c>
      <c r="I6899">
        <v>7.0000000000000007E-2</v>
      </c>
      <c r="J6899">
        <v>263.60000000000002</v>
      </c>
      <c r="K6899">
        <v>179.87</v>
      </c>
      <c r="L6899">
        <v>83.73</v>
      </c>
      <c r="M6899" t="s">
        <v>46</v>
      </c>
      <c r="N6899" t="str">
        <f t="shared" si="107"/>
        <v>Low</v>
      </c>
    </row>
    <row r="6900" spans="1:14" x14ac:dyDescent="0.3">
      <c r="A6900">
        <v>6899</v>
      </c>
      <c r="B6900" t="s">
        <v>4818</v>
      </c>
      <c r="C6900" s="2">
        <v>45630</v>
      </c>
      <c r="D6900" t="s">
        <v>14</v>
      </c>
      <c r="E6900" t="s">
        <v>30</v>
      </c>
      <c r="F6900" t="s">
        <v>27</v>
      </c>
      <c r="G6900">
        <v>9</v>
      </c>
      <c r="H6900">
        <v>266.23</v>
      </c>
      <c r="I6900">
        <v>7.0000000000000007E-2</v>
      </c>
      <c r="J6900">
        <v>2228.35</v>
      </c>
      <c r="K6900">
        <v>1310.3499999999999</v>
      </c>
      <c r="L6900">
        <v>918</v>
      </c>
      <c r="M6900" t="s">
        <v>40</v>
      </c>
      <c r="N6900" t="str">
        <f t="shared" si="107"/>
        <v>Low</v>
      </c>
    </row>
    <row r="6901" spans="1:14" x14ac:dyDescent="0.3">
      <c r="A6901">
        <v>6900</v>
      </c>
      <c r="B6901" t="s">
        <v>4819</v>
      </c>
      <c r="C6901" s="2">
        <v>45643</v>
      </c>
      <c r="D6901" t="s">
        <v>39</v>
      </c>
      <c r="E6901" t="s">
        <v>33</v>
      </c>
      <c r="F6901" t="s">
        <v>27</v>
      </c>
      <c r="G6901">
        <v>2</v>
      </c>
      <c r="H6901">
        <v>392.04</v>
      </c>
      <c r="I6901">
        <v>0.18</v>
      </c>
      <c r="J6901">
        <v>642.95000000000005</v>
      </c>
      <c r="K6901">
        <v>418.68</v>
      </c>
      <c r="L6901">
        <v>224.27</v>
      </c>
      <c r="M6901" t="s">
        <v>40</v>
      </c>
      <c r="N6901" t="str">
        <f t="shared" si="107"/>
        <v>Medium</v>
      </c>
    </row>
    <row r="6902" spans="1:14" x14ac:dyDescent="0.3">
      <c r="A6902">
        <v>6901</v>
      </c>
      <c r="B6902" t="s">
        <v>1994</v>
      </c>
      <c r="C6902" s="2">
        <v>45606</v>
      </c>
      <c r="D6902" t="s">
        <v>14</v>
      </c>
      <c r="E6902" t="s">
        <v>33</v>
      </c>
      <c r="F6902" t="s">
        <v>21</v>
      </c>
      <c r="G6902">
        <v>2</v>
      </c>
      <c r="H6902">
        <v>18.37</v>
      </c>
      <c r="I6902">
        <v>0.15</v>
      </c>
      <c r="J6902">
        <v>31.23</v>
      </c>
      <c r="K6902">
        <v>20.14</v>
      </c>
      <c r="L6902">
        <v>11.09</v>
      </c>
      <c r="M6902" t="s">
        <v>22</v>
      </c>
      <c r="N6902" t="str">
        <f t="shared" si="107"/>
        <v>Medium</v>
      </c>
    </row>
    <row r="6903" spans="1:14" x14ac:dyDescent="0.3">
      <c r="A6903">
        <v>6902</v>
      </c>
      <c r="B6903" t="s">
        <v>1766</v>
      </c>
      <c r="C6903" s="2">
        <v>45408</v>
      </c>
      <c r="D6903" t="s">
        <v>24</v>
      </c>
      <c r="E6903" t="s">
        <v>33</v>
      </c>
      <c r="F6903" t="s">
        <v>21</v>
      </c>
      <c r="G6903">
        <v>2</v>
      </c>
      <c r="H6903">
        <v>255.13</v>
      </c>
      <c r="I6903">
        <v>0.02</v>
      </c>
      <c r="J6903">
        <v>500.05</v>
      </c>
      <c r="K6903">
        <v>375.34</v>
      </c>
      <c r="L6903">
        <v>124.71</v>
      </c>
      <c r="M6903" t="s">
        <v>22</v>
      </c>
      <c r="N6903" t="str">
        <f t="shared" si="107"/>
        <v>Low</v>
      </c>
    </row>
    <row r="6904" spans="1:14" x14ac:dyDescent="0.3">
      <c r="A6904">
        <v>6903</v>
      </c>
      <c r="B6904" t="s">
        <v>4820</v>
      </c>
      <c r="C6904" s="2">
        <v>45412</v>
      </c>
      <c r="D6904" t="s">
        <v>39</v>
      </c>
      <c r="E6904" t="s">
        <v>30</v>
      </c>
      <c r="F6904" t="s">
        <v>21</v>
      </c>
      <c r="G6904">
        <v>5</v>
      </c>
      <c r="H6904">
        <v>410.58</v>
      </c>
      <c r="I6904">
        <v>0.21</v>
      </c>
      <c r="J6904">
        <v>1621.79</v>
      </c>
      <c r="K6904">
        <v>843.48</v>
      </c>
      <c r="L6904">
        <v>778.31</v>
      </c>
      <c r="M6904" t="s">
        <v>46</v>
      </c>
      <c r="N6904" t="str">
        <f t="shared" si="107"/>
        <v>High</v>
      </c>
    </row>
    <row r="6905" spans="1:14" x14ac:dyDescent="0.3">
      <c r="A6905">
        <v>6904</v>
      </c>
      <c r="B6905" t="s">
        <v>4821</v>
      </c>
      <c r="C6905" s="2">
        <v>45462</v>
      </c>
      <c r="D6905" t="s">
        <v>24</v>
      </c>
      <c r="E6905" t="s">
        <v>20</v>
      </c>
      <c r="F6905" t="s">
        <v>16</v>
      </c>
      <c r="G6905">
        <v>10</v>
      </c>
      <c r="H6905">
        <v>244.39</v>
      </c>
      <c r="I6905">
        <v>0.12</v>
      </c>
      <c r="J6905">
        <v>2150.63</v>
      </c>
      <c r="K6905">
        <v>1480.12</v>
      </c>
      <c r="L6905">
        <v>670.51</v>
      </c>
      <c r="M6905" t="s">
        <v>28</v>
      </c>
      <c r="N6905" t="str">
        <f t="shared" si="107"/>
        <v>Medium</v>
      </c>
    </row>
    <row r="6906" spans="1:14" x14ac:dyDescent="0.3">
      <c r="A6906">
        <v>6905</v>
      </c>
      <c r="B6906" t="s">
        <v>4822</v>
      </c>
      <c r="C6906" s="2">
        <v>45293</v>
      </c>
      <c r="D6906" t="s">
        <v>39</v>
      </c>
      <c r="E6906" t="s">
        <v>15</v>
      </c>
      <c r="F6906" t="s">
        <v>16</v>
      </c>
      <c r="G6906">
        <v>5</v>
      </c>
      <c r="H6906">
        <v>488.71</v>
      </c>
      <c r="I6906">
        <v>0.23</v>
      </c>
      <c r="J6906">
        <v>1881.53</v>
      </c>
      <c r="K6906">
        <v>1392.44</v>
      </c>
      <c r="L6906">
        <v>489.09</v>
      </c>
      <c r="M6906" t="s">
        <v>22</v>
      </c>
      <c r="N6906" t="str">
        <f t="shared" si="107"/>
        <v>High</v>
      </c>
    </row>
    <row r="6907" spans="1:14" x14ac:dyDescent="0.3">
      <c r="A6907">
        <v>6906</v>
      </c>
      <c r="B6907" t="s">
        <v>3022</v>
      </c>
      <c r="C6907" s="2">
        <v>45407</v>
      </c>
      <c r="D6907" t="s">
        <v>24</v>
      </c>
      <c r="E6907" t="s">
        <v>30</v>
      </c>
      <c r="F6907" t="s">
        <v>16</v>
      </c>
      <c r="G6907">
        <v>3</v>
      </c>
      <c r="H6907">
        <v>76.58</v>
      </c>
      <c r="I6907">
        <v>0.02</v>
      </c>
      <c r="J6907">
        <v>225.15</v>
      </c>
      <c r="K6907">
        <v>161.01</v>
      </c>
      <c r="L6907">
        <v>64.14</v>
      </c>
      <c r="M6907" t="s">
        <v>40</v>
      </c>
      <c r="N6907" t="str">
        <f t="shared" si="107"/>
        <v>Low</v>
      </c>
    </row>
    <row r="6908" spans="1:14" x14ac:dyDescent="0.3">
      <c r="A6908">
        <v>6907</v>
      </c>
      <c r="B6908" t="s">
        <v>1276</v>
      </c>
      <c r="C6908" s="2">
        <v>45436</v>
      </c>
      <c r="D6908" t="s">
        <v>19</v>
      </c>
      <c r="E6908" t="s">
        <v>33</v>
      </c>
      <c r="F6908" t="s">
        <v>27</v>
      </c>
      <c r="G6908">
        <v>10</v>
      </c>
      <c r="H6908">
        <v>25.75</v>
      </c>
      <c r="I6908">
        <v>0.09</v>
      </c>
      <c r="J6908">
        <v>234.33</v>
      </c>
      <c r="K6908">
        <v>175.9</v>
      </c>
      <c r="L6908">
        <v>58.43</v>
      </c>
      <c r="M6908" t="s">
        <v>46</v>
      </c>
      <c r="N6908" t="str">
        <f t="shared" si="107"/>
        <v>Low</v>
      </c>
    </row>
    <row r="6909" spans="1:14" x14ac:dyDescent="0.3">
      <c r="A6909">
        <v>6908</v>
      </c>
      <c r="B6909" t="s">
        <v>4823</v>
      </c>
      <c r="C6909" s="2">
        <v>45617</v>
      </c>
      <c r="D6909" t="s">
        <v>24</v>
      </c>
      <c r="E6909" t="s">
        <v>15</v>
      </c>
      <c r="F6909" t="s">
        <v>27</v>
      </c>
      <c r="G6909">
        <v>2</v>
      </c>
      <c r="H6909">
        <v>57.19</v>
      </c>
      <c r="I6909">
        <v>0.14000000000000001</v>
      </c>
      <c r="J6909">
        <v>98.37</v>
      </c>
      <c r="K6909">
        <v>76.650000000000006</v>
      </c>
      <c r="L6909">
        <v>21.72</v>
      </c>
      <c r="M6909" t="s">
        <v>46</v>
      </c>
      <c r="N6909" t="str">
        <f t="shared" si="107"/>
        <v>Medium</v>
      </c>
    </row>
    <row r="6910" spans="1:14" x14ac:dyDescent="0.3">
      <c r="A6910">
        <v>6909</v>
      </c>
      <c r="B6910" t="s">
        <v>96</v>
      </c>
      <c r="C6910" s="2">
        <v>45446</v>
      </c>
      <c r="D6910" t="s">
        <v>19</v>
      </c>
      <c r="E6910" t="s">
        <v>20</v>
      </c>
      <c r="F6910" t="s">
        <v>21</v>
      </c>
      <c r="G6910">
        <v>7</v>
      </c>
      <c r="H6910">
        <v>239.58</v>
      </c>
      <c r="I6910">
        <v>0.27</v>
      </c>
      <c r="J6910">
        <v>1224.25</v>
      </c>
      <c r="K6910">
        <v>615.28</v>
      </c>
      <c r="L6910">
        <v>608.97</v>
      </c>
      <c r="M6910" t="s">
        <v>17</v>
      </c>
      <c r="N6910" t="str">
        <f t="shared" si="107"/>
        <v>High</v>
      </c>
    </row>
    <row r="6911" spans="1:14" x14ac:dyDescent="0.3">
      <c r="A6911">
        <v>6910</v>
      </c>
      <c r="B6911" t="s">
        <v>2020</v>
      </c>
      <c r="C6911" s="2">
        <v>45551</v>
      </c>
      <c r="D6911" t="s">
        <v>19</v>
      </c>
      <c r="E6911" t="s">
        <v>20</v>
      </c>
      <c r="F6911" t="s">
        <v>21</v>
      </c>
      <c r="G6911">
        <v>9</v>
      </c>
      <c r="H6911">
        <v>275.08</v>
      </c>
      <c r="I6911">
        <v>0.24</v>
      </c>
      <c r="J6911">
        <v>1881.55</v>
      </c>
      <c r="K6911">
        <v>1389.99</v>
      </c>
      <c r="L6911">
        <v>491.56</v>
      </c>
      <c r="M6911" t="s">
        <v>17</v>
      </c>
      <c r="N6911" t="str">
        <f t="shared" si="107"/>
        <v>High</v>
      </c>
    </row>
    <row r="6912" spans="1:14" x14ac:dyDescent="0.3">
      <c r="A6912">
        <v>6911</v>
      </c>
      <c r="B6912" t="s">
        <v>4824</v>
      </c>
      <c r="C6912" s="2">
        <v>45313</v>
      </c>
      <c r="D6912" t="s">
        <v>19</v>
      </c>
      <c r="E6912" t="s">
        <v>25</v>
      </c>
      <c r="F6912" t="s">
        <v>21</v>
      </c>
      <c r="G6912">
        <v>6</v>
      </c>
      <c r="H6912">
        <v>194.65</v>
      </c>
      <c r="I6912">
        <v>0.17</v>
      </c>
      <c r="J6912">
        <v>969.36</v>
      </c>
      <c r="K6912">
        <v>641.30999999999995</v>
      </c>
      <c r="L6912">
        <v>328.05</v>
      </c>
      <c r="M6912" t="s">
        <v>17</v>
      </c>
      <c r="N6912" t="str">
        <f t="shared" si="107"/>
        <v>Medium</v>
      </c>
    </row>
    <row r="6913" spans="1:14" x14ac:dyDescent="0.3">
      <c r="A6913">
        <v>6912</v>
      </c>
      <c r="B6913" t="s">
        <v>4825</v>
      </c>
      <c r="C6913" s="2">
        <v>45487</v>
      </c>
      <c r="D6913" t="s">
        <v>39</v>
      </c>
      <c r="E6913" t="s">
        <v>25</v>
      </c>
      <c r="F6913" t="s">
        <v>27</v>
      </c>
      <c r="G6913">
        <v>7</v>
      </c>
      <c r="H6913">
        <v>88.93</v>
      </c>
      <c r="I6913">
        <v>0.26</v>
      </c>
      <c r="J6913">
        <v>460.66</v>
      </c>
      <c r="K6913">
        <v>327.25</v>
      </c>
      <c r="L6913">
        <v>133.41</v>
      </c>
      <c r="M6913" t="s">
        <v>46</v>
      </c>
      <c r="N6913" t="str">
        <f t="shared" si="107"/>
        <v>High</v>
      </c>
    </row>
    <row r="6914" spans="1:14" x14ac:dyDescent="0.3">
      <c r="A6914">
        <v>6913</v>
      </c>
      <c r="B6914" t="s">
        <v>4826</v>
      </c>
      <c r="C6914" s="2">
        <v>45470</v>
      </c>
      <c r="D6914" t="s">
        <v>14</v>
      </c>
      <c r="E6914" t="s">
        <v>25</v>
      </c>
      <c r="F6914" t="s">
        <v>21</v>
      </c>
      <c r="G6914">
        <v>6</v>
      </c>
      <c r="H6914">
        <v>473.61</v>
      </c>
      <c r="I6914">
        <v>0.15</v>
      </c>
      <c r="J6914">
        <v>2415.41</v>
      </c>
      <c r="K6914">
        <v>1622.83</v>
      </c>
      <c r="L6914">
        <v>792.58</v>
      </c>
      <c r="M6914" t="s">
        <v>40</v>
      </c>
      <c r="N6914" t="str">
        <f t="shared" si="107"/>
        <v>Medium</v>
      </c>
    </row>
    <row r="6915" spans="1:14" x14ac:dyDescent="0.3">
      <c r="A6915">
        <v>6914</v>
      </c>
      <c r="B6915" t="s">
        <v>3652</v>
      </c>
      <c r="C6915" s="2">
        <v>45392</v>
      </c>
      <c r="D6915" t="s">
        <v>24</v>
      </c>
      <c r="E6915" t="s">
        <v>20</v>
      </c>
      <c r="F6915" t="s">
        <v>16</v>
      </c>
      <c r="G6915">
        <v>3</v>
      </c>
      <c r="H6915">
        <v>33.380000000000003</v>
      </c>
      <c r="I6915">
        <v>0.15</v>
      </c>
      <c r="J6915">
        <v>85.12</v>
      </c>
      <c r="K6915">
        <v>53.22</v>
      </c>
      <c r="L6915">
        <v>31.9</v>
      </c>
      <c r="M6915" t="s">
        <v>22</v>
      </c>
      <c r="N6915" t="str">
        <f t="shared" ref="N6915:N6978" si="108">_xlfn.IFS(I6915=0,"No Discount",I6915&gt;=0.21,"High",I6915&gt;=0.11,"Medium",I6915&gt;=0.01,"Low")</f>
        <v>Medium</v>
      </c>
    </row>
    <row r="6916" spans="1:14" x14ac:dyDescent="0.3">
      <c r="A6916">
        <v>6915</v>
      </c>
      <c r="B6916" t="s">
        <v>178</v>
      </c>
      <c r="C6916" s="2">
        <v>45414</v>
      </c>
      <c r="D6916" t="s">
        <v>19</v>
      </c>
      <c r="E6916" t="s">
        <v>30</v>
      </c>
      <c r="F6916" t="s">
        <v>21</v>
      </c>
      <c r="G6916">
        <v>3</v>
      </c>
      <c r="H6916">
        <v>229.59</v>
      </c>
      <c r="I6916">
        <v>0</v>
      </c>
      <c r="J6916">
        <v>688.77</v>
      </c>
      <c r="K6916">
        <v>550.22</v>
      </c>
      <c r="L6916">
        <v>138.55000000000001</v>
      </c>
      <c r="M6916" t="s">
        <v>17</v>
      </c>
      <c r="N6916" t="str">
        <f t="shared" si="108"/>
        <v>No Discount</v>
      </c>
    </row>
    <row r="6917" spans="1:14" x14ac:dyDescent="0.3">
      <c r="A6917">
        <v>6916</v>
      </c>
      <c r="B6917" t="s">
        <v>4827</v>
      </c>
      <c r="C6917" s="2">
        <v>45595</v>
      </c>
      <c r="D6917" t="s">
        <v>39</v>
      </c>
      <c r="E6917" t="s">
        <v>33</v>
      </c>
      <c r="F6917" t="s">
        <v>16</v>
      </c>
      <c r="G6917">
        <v>8</v>
      </c>
      <c r="H6917">
        <v>45.16</v>
      </c>
      <c r="I6917">
        <v>0.15</v>
      </c>
      <c r="J6917">
        <v>307.08999999999997</v>
      </c>
      <c r="K6917">
        <v>157.74</v>
      </c>
      <c r="L6917">
        <v>149.35</v>
      </c>
      <c r="M6917" t="s">
        <v>17</v>
      </c>
      <c r="N6917" t="str">
        <f t="shared" si="108"/>
        <v>Medium</v>
      </c>
    </row>
    <row r="6918" spans="1:14" x14ac:dyDescent="0.3">
      <c r="A6918">
        <v>6917</v>
      </c>
      <c r="B6918" t="s">
        <v>4828</v>
      </c>
      <c r="C6918" s="2">
        <v>45432</v>
      </c>
      <c r="D6918" t="s">
        <v>14</v>
      </c>
      <c r="E6918" t="s">
        <v>15</v>
      </c>
      <c r="F6918" t="s">
        <v>16</v>
      </c>
      <c r="G6918">
        <v>10</v>
      </c>
      <c r="H6918">
        <v>127.14</v>
      </c>
      <c r="I6918">
        <v>0.01</v>
      </c>
      <c r="J6918">
        <v>1258.69</v>
      </c>
      <c r="K6918">
        <v>695.89</v>
      </c>
      <c r="L6918">
        <v>562.79999999999995</v>
      </c>
      <c r="M6918" t="s">
        <v>17</v>
      </c>
      <c r="N6918" t="str">
        <f t="shared" si="108"/>
        <v>Low</v>
      </c>
    </row>
    <row r="6919" spans="1:14" x14ac:dyDescent="0.3">
      <c r="A6919">
        <v>6918</v>
      </c>
      <c r="B6919" t="s">
        <v>4829</v>
      </c>
      <c r="C6919" s="2">
        <v>45501</v>
      </c>
      <c r="D6919" t="s">
        <v>39</v>
      </c>
      <c r="E6919" t="s">
        <v>25</v>
      </c>
      <c r="F6919" t="s">
        <v>16</v>
      </c>
      <c r="G6919">
        <v>8</v>
      </c>
      <c r="H6919">
        <v>318.41000000000003</v>
      </c>
      <c r="I6919">
        <v>0.3</v>
      </c>
      <c r="J6919">
        <v>1783.1</v>
      </c>
      <c r="K6919">
        <v>1272.8699999999999</v>
      </c>
      <c r="L6919">
        <v>510.23</v>
      </c>
      <c r="M6919" t="s">
        <v>28</v>
      </c>
      <c r="N6919" t="str">
        <f t="shared" si="108"/>
        <v>High</v>
      </c>
    </row>
    <row r="6920" spans="1:14" x14ac:dyDescent="0.3">
      <c r="A6920">
        <v>6919</v>
      </c>
      <c r="B6920" t="s">
        <v>4830</v>
      </c>
      <c r="C6920" s="2">
        <v>45591</v>
      </c>
      <c r="D6920" t="s">
        <v>14</v>
      </c>
      <c r="E6920" t="s">
        <v>25</v>
      </c>
      <c r="F6920" t="s">
        <v>21</v>
      </c>
      <c r="G6920">
        <v>2</v>
      </c>
      <c r="H6920">
        <v>100.35</v>
      </c>
      <c r="I6920">
        <v>0.14000000000000001</v>
      </c>
      <c r="J6920">
        <v>172.6</v>
      </c>
      <c r="K6920">
        <v>106.45</v>
      </c>
      <c r="L6920">
        <v>66.150000000000006</v>
      </c>
      <c r="M6920" t="s">
        <v>17</v>
      </c>
      <c r="N6920" t="str">
        <f t="shared" si="108"/>
        <v>Medium</v>
      </c>
    </row>
    <row r="6921" spans="1:14" x14ac:dyDescent="0.3">
      <c r="A6921">
        <v>6920</v>
      </c>
      <c r="B6921" t="s">
        <v>4831</v>
      </c>
      <c r="C6921" s="2">
        <v>45641</v>
      </c>
      <c r="D6921" t="s">
        <v>39</v>
      </c>
      <c r="E6921" t="s">
        <v>20</v>
      </c>
      <c r="F6921" t="s">
        <v>27</v>
      </c>
      <c r="G6921">
        <v>8</v>
      </c>
      <c r="H6921">
        <v>137.11000000000001</v>
      </c>
      <c r="I6921">
        <v>0.1</v>
      </c>
      <c r="J6921">
        <v>987.19</v>
      </c>
      <c r="K6921">
        <v>614.58000000000004</v>
      </c>
      <c r="L6921">
        <v>372.61</v>
      </c>
      <c r="M6921" t="s">
        <v>40</v>
      </c>
      <c r="N6921" t="str">
        <f t="shared" si="108"/>
        <v>Low</v>
      </c>
    </row>
    <row r="6922" spans="1:14" x14ac:dyDescent="0.3">
      <c r="A6922">
        <v>6921</v>
      </c>
      <c r="B6922" t="s">
        <v>476</v>
      </c>
      <c r="C6922" s="2">
        <v>45399</v>
      </c>
      <c r="D6922" t="s">
        <v>14</v>
      </c>
      <c r="E6922" t="s">
        <v>33</v>
      </c>
      <c r="F6922" t="s">
        <v>21</v>
      </c>
      <c r="G6922">
        <v>5</v>
      </c>
      <c r="H6922">
        <v>162.57</v>
      </c>
      <c r="I6922">
        <v>0.2</v>
      </c>
      <c r="J6922">
        <v>650.28</v>
      </c>
      <c r="K6922">
        <v>473.95</v>
      </c>
      <c r="L6922">
        <v>176.33</v>
      </c>
      <c r="M6922" t="s">
        <v>46</v>
      </c>
      <c r="N6922" t="str">
        <f t="shared" si="108"/>
        <v>Medium</v>
      </c>
    </row>
    <row r="6923" spans="1:14" x14ac:dyDescent="0.3">
      <c r="A6923">
        <v>6922</v>
      </c>
      <c r="B6923" t="s">
        <v>4832</v>
      </c>
      <c r="C6923" s="2">
        <v>45450</v>
      </c>
      <c r="D6923" t="s">
        <v>14</v>
      </c>
      <c r="E6923" t="s">
        <v>20</v>
      </c>
      <c r="F6923" t="s">
        <v>16</v>
      </c>
      <c r="G6923">
        <v>9</v>
      </c>
      <c r="H6923">
        <v>194.36</v>
      </c>
      <c r="I6923">
        <v>0.03</v>
      </c>
      <c r="J6923">
        <v>1696.76</v>
      </c>
      <c r="K6923">
        <v>1261.73</v>
      </c>
      <c r="L6923">
        <v>435.03</v>
      </c>
      <c r="M6923" t="s">
        <v>46</v>
      </c>
      <c r="N6923" t="str">
        <f t="shared" si="108"/>
        <v>Low</v>
      </c>
    </row>
    <row r="6924" spans="1:14" x14ac:dyDescent="0.3">
      <c r="A6924">
        <v>6923</v>
      </c>
      <c r="B6924" t="s">
        <v>4833</v>
      </c>
      <c r="C6924" s="2">
        <v>45460</v>
      </c>
      <c r="D6924" t="s">
        <v>39</v>
      </c>
      <c r="E6924" t="s">
        <v>25</v>
      </c>
      <c r="F6924" t="s">
        <v>27</v>
      </c>
      <c r="G6924">
        <v>8</v>
      </c>
      <c r="H6924">
        <v>189.9</v>
      </c>
      <c r="I6924">
        <v>0.05</v>
      </c>
      <c r="J6924">
        <v>1443.24</v>
      </c>
      <c r="K6924">
        <v>1097.95</v>
      </c>
      <c r="L6924">
        <v>345.29</v>
      </c>
      <c r="M6924" t="s">
        <v>17</v>
      </c>
      <c r="N6924" t="str">
        <f t="shared" si="108"/>
        <v>Low</v>
      </c>
    </row>
    <row r="6925" spans="1:14" x14ac:dyDescent="0.3">
      <c r="A6925">
        <v>6924</v>
      </c>
      <c r="B6925" t="s">
        <v>4246</v>
      </c>
      <c r="C6925" s="2">
        <v>45520</v>
      </c>
      <c r="D6925" t="s">
        <v>39</v>
      </c>
      <c r="E6925" t="s">
        <v>33</v>
      </c>
      <c r="F6925" t="s">
        <v>16</v>
      </c>
      <c r="G6925">
        <v>2</v>
      </c>
      <c r="H6925">
        <v>163.95</v>
      </c>
      <c r="I6925">
        <v>0.01</v>
      </c>
      <c r="J6925">
        <v>324.62</v>
      </c>
      <c r="K6925">
        <v>163.44999999999999</v>
      </c>
      <c r="L6925">
        <v>161.16999999999999</v>
      </c>
      <c r="M6925" t="s">
        <v>17</v>
      </c>
      <c r="N6925" t="str">
        <f t="shared" si="108"/>
        <v>Low</v>
      </c>
    </row>
    <row r="6926" spans="1:14" x14ac:dyDescent="0.3">
      <c r="A6926">
        <v>6925</v>
      </c>
      <c r="B6926" t="s">
        <v>1853</v>
      </c>
      <c r="C6926" s="2">
        <v>45484</v>
      </c>
      <c r="D6926" t="s">
        <v>39</v>
      </c>
      <c r="E6926" t="s">
        <v>20</v>
      </c>
      <c r="F6926" t="s">
        <v>16</v>
      </c>
      <c r="G6926">
        <v>8</v>
      </c>
      <c r="H6926">
        <v>231.04</v>
      </c>
      <c r="I6926">
        <v>0.1</v>
      </c>
      <c r="J6926">
        <v>1663.49</v>
      </c>
      <c r="K6926">
        <v>1197.33</v>
      </c>
      <c r="L6926">
        <v>466.16</v>
      </c>
      <c r="M6926" t="s">
        <v>17</v>
      </c>
      <c r="N6926" t="str">
        <f t="shared" si="108"/>
        <v>Low</v>
      </c>
    </row>
    <row r="6927" spans="1:14" x14ac:dyDescent="0.3">
      <c r="A6927">
        <v>6926</v>
      </c>
      <c r="B6927" t="s">
        <v>4834</v>
      </c>
      <c r="C6927" s="2">
        <v>45496</v>
      </c>
      <c r="D6927" t="s">
        <v>19</v>
      </c>
      <c r="E6927" t="s">
        <v>25</v>
      </c>
      <c r="F6927" t="s">
        <v>21</v>
      </c>
      <c r="G6927">
        <v>4</v>
      </c>
      <c r="H6927">
        <v>244.03</v>
      </c>
      <c r="I6927">
        <v>0.26</v>
      </c>
      <c r="J6927">
        <v>722.33</v>
      </c>
      <c r="K6927">
        <v>396.73</v>
      </c>
      <c r="L6927">
        <v>325.60000000000002</v>
      </c>
      <c r="M6927" t="s">
        <v>40</v>
      </c>
      <c r="N6927" t="str">
        <f t="shared" si="108"/>
        <v>High</v>
      </c>
    </row>
    <row r="6928" spans="1:14" x14ac:dyDescent="0.3">
      <c r="A6928">
        <v>6927</v>
      </c>
      <c r="B6928" t="s">
        <v>3878</v>
      </c>
      <c r="C6928" s="2">
        <v>45564</v>
      </c>
      <c r="D6928" t="s">
        <v>14</v>
      </c>
      <c r="E6928" t="s">
        <v>15</v>
      </c>
      <c r="F6928" t="s">
        <v>21</v>
      </c>
      <c r="G6928">
        <v>5</v>
      </c>
      <c r="H6928">
        <v>82.61</v>
      </c>
      <c r="I6928">
        <v>0.16</v>
      </c>
      <c r="J6928">
        <v>346.96</v>
      </c>
      <c r="K6928">
        <v>276.26</v>
      </c>
      <c r="L6928">
        <v>70.7</v>
      </c>
      <c r="M6928" t="s">
        <v>22</v>
      </c>
      <c r="N6928" t="str">
        <f t="shared" si="108"/>
        <v>Medium</v>
      </c>
    </row>
    <row r="6929" spans="1:14" x14ac:dyDescent="0.3">
      <c r="A6929">
        <v>6928</v>
      </c>
      <c r="B6929" t="s">
        <v>4430</v>
      </c>
      <c r="C6929" s="2">
        <v>45469</v>
      </c>
      <c r="D6929" t="s">
        <v>14</v>
      </c>
      <c r="E6929" t="s">
        <v>25</v>
      </c>
      <c r="F6929" t="s">
        <v>21</v>
      </c>
      <c r="G6929">
        <v>1</v>
      </c>
      <c r="H6929">
        <v>16.04</v>
      </c>
      <c r="I6929">
        <v>0.2</v>
      </c>
      <c r="J6929">
        <v>12.83</v>
      </c>
      <c r="K6929">
        <v>9.56</v>
      </c>
      <c r="L6929">
        <v>3.27</v>
      </c>
      <c r="M6929" t="s">
        <v>17</v>
      </c>
      <c r="N6929" t="str">
        <f t="shared" si="108"/>
        <v>Medium</v>
      </c>
    </row>
    <row r="6930" spans="1:14" x14ac:dyDescent="0.3">
      <c r="A6930">
        <v>6929</v>
      </c>
      <c r="B6930" t="s">
        <v>4835</v>
      </c>
      <c r="C6930" s="2">
        <v>45428</v>
      </c>
      <c r="D6930" t="s">
        <v>14</v>
      </c>
      <c r="E6930" t="s">
        <v>33</v>
      </c>
      <c r="F6930" t="s">
        <v>21</v>
      </c>
      <c r="G6930">
        <v>4</v>
      </c>
      <c r="H6930">
        <v>94.96</v>
      </c>
      <c r="I6930">
        <v>0.15</v>
      </c>
      <c r="J6930">
        <v>322.86</v>
      </c>
      <c r="K6930">
        <v>242.56</v>
      </c>
      <c r="L6930">
        <v>80.3</v>
      </c>
      <c r="M6930" t="s">
        <v>40</v>
      </c>
      <c r="N6930" t="str">
        <f t="shared" si="108"/>
        <v>Medium</v>
      </c>
    </row>
    <row r="6931" spans="1:14" x14ac:dyDescent="0.3">
      <c r="A6931">
        <v>6930</v>
      </c>
      <c r="B6931" t="s">
        <v>3841</v>
      </c>
      <c r="C6931" s="2">
        <v>45630</v>
      </c>
      <c r="D6931" t="s">
        <v>14</v>
      </c>
      <c r="E6931" t="s">
        <v>20</v>
      </c>
      <c r="F6931" t="s">
        <v>27</v>
      </c>
      <c r="G6931">
        <v>6</v>
      </c>
      <c r="H6931">
        <v>171</v>
      </c>
      <c r="I6931">
        <v>0.2</v>
      </c>
      <c r="J6931">
        <v>820.8</v>
      </c>
      <c r="K6931">
        <v>553.82000000000005</v>
      </c>
      <c r="L6931">
        <v>266.98</v>
      </c>
      <c r="M6931" t="s">
        <v>28</v>
      </c>
      <c r="N6931" t="str">
        <f t="shared" si="108"/>
        <v>Medium</v>
      </c>
    </row>
    <row r="6932" spans="1:14" x14ac:dyDescent="0.3">
      <c r="A6932">
        <v>6931</v>
      </c>
      <c r="B6932" t="s">
        <v>4383</v>
      </c>
      <c r="C6932" s="2">
        <v>45313</v>
      </c>
      <c r="D6932" t="s">
        <v>19</v>
      </c>
      <c r="E6932" t="s">
        <v>30</v>
      </c>
      <c r="F6932" t="s">
        <v>16</v>
      </c>
      <c r="G6932">
        <v>4</v>
      </c>
      <c r="H6932">
        <v>457.94</v>
      </c>
      <c r="I6932">
        <v>0.3</v>
      </c>
      <c r="J6932">
        <v>1282.23</v>
      </c>
      <c r="K6932">
        <v>764.97</v>
      </c>
      <c r="L6932">
        <v>517.26</v>
      </c>
      <c r="M6932" t="s">
        <v>46</v>
      </c>
      <c r="N6932" t="str">
        <f t="shared" si="108"/>
        <v>High</v>
      </c>
    </row>
    <row r="6933" spans="1:14" x14ac:dyDescent="0.3">
      <c r="A6933">
        <v>6932</v>
      </c>
      <c r="B6933" t="s">
        <v>1539</v>
      </c>
      <c r="C6933" s="2">
        <v>45524</v>
      </c>
      <c r="D6933" t="s">
        <v>14</v>
      </c>
      <c r="E6933" t="s">
        <v>30</v>
      </c>
      <c r="F6933" t="s">
        <v>27</v>
      </c>
      <c r="G6933">
        <v>7</v>
      </c>
      <c r="H6933">
        <v>87.57</v>
      </c>
      <c r="I6933">
        <v>0.03</v>
      </c>
      <c r="J6933">
        <v>594.6</v>
      </c>
      <c r="K6933">
        <v>355.32</v>
      </c>
      <c r="L6933">
        <v>239.28</v>
      </c>
      <c r="M6933" t="s">
        <v>22</v>
      </c>
      <c r="N6933" t="str">
        <f t="shared" si="108"/>
        <v>Low</v>
      </c>
    </row>
    <row r="6934" spans="1:14" x14ac:dyDescent="0.3">
      <c r="A6934">
        <v>6933</v>
      </c>
      <c r="B6934" t="s">
        <v>698</v>
      </c>
      <c r="C6934" s="2">
        <v>45520</v>
      </c>
      <c r="D6934" t="s">
        <v>39</v>
      </c>
      <c r="E6934" t="s">
        <v>15</v>
      </c>
      <c r="F6934" t="s">
        <v>21</v>
      </c>
      <c r="G6934">
        <v>6</v>
      </c>
      <c r="H6934">
        <v>482.68</v>
      </c>
      <c r="I6934">
        <v>0.28999999999999998</v>
      </c>
      <c r="J6934">
        <v>2056.2199999999998</v>
      </c>
      <c r="K6934">
        <v>1096.73</v>
      </c>
      <c r="L6934">
        <v>959.49</v>
      </c>
      <c r="M6934" t="s">
        <v>22</v>
      </c>
      <c r="N6934" t="str">
        <f t="shared" si="108"/>
        <v>High</v>
      </c>
    </row>
    <row r="6935" spans="1:14" x14ac:dyDescent="0.3">
      <c r="A6935">
        <v>6934</v>
      </c>
      <c r="B6935" t="s">
        <v>3516</v>
      </c>
      <c r="C6935" s="2">
        <v>45577</v>
      </c>
      <c r="D6935" t="s">
        <v>24</v>
      </c>
      <c r="E6935" t="s">
        <v>25</v>
      </c>
      <c r="F6935" t="s">
        <v>27</v>
      </c>
      <c r="G6935">
        <v>10</v>
      </c>
      <c r="H6935">
        <v>231.62</v>
      </c>
      <c r="I6935">
        <v>0.11</v>
      </c>
      <c r="J6935">
        <v>2061.42</v>
      </c>
      <c r="K6935">
        <v>1052.3699999999999</v>
      </c>
      <c r="L6935">
        <v>1009.05</v>
      </c>
      <c r="M6935" t="s">
        <v>40</v>
      </c>
      <c r="N6935" t="str">
        <f t="shared" si="108"/>
        <v>Medium</v>
      </c>
    </row>
    <row r="6936" spans="1:14" x14ac:dyDescent="0.3">
      <c r="A6936">
        <v>6935</v>
      </c>
      <c r="B6936" t="s">
        <v>2788</v>
      </c>
      <c r="C6936" s="2">
        <v>45293</v>
      </c>
      <c r="D6936" t="s">
        <v>24</v>
      </c>
      <c r="E6936" t="s">
        <v>25</v>
      </c>
      <c r="F6936" t="s">
        <v>16</v>
      </c>
      <c r="G6936">
        <v>4</v>
      </c>
      <c r="H6936">
        <v>84.4</v>
      </c>
      <c r="I6936">
        <v>0.01</v>
      </c>
      <c r="J6936">
        <v>334.22</v>
      </c>
      <c r="K6936">
        <v>185</v>
      </c>
      <c r="L6936">
        <v>149.22</v>
      </c>
      <c r="M6936" t="s">
        <v>40</v>
      </c>
      <c r="N6936" t="str">
        <f t="shared" si="108"/>
        <v>Low</v>
      </c>
    </row>
    <row r="6937" spans="1:14" x14ac:dyDescent="0.3">
      <c r="A6937">
        <v>6936</v>
      </c>
      <c r="B6937" t="s">
        <v>2984</v>
      </c>
      <c r="C6937" s="2">
        <v>45655</v>
      </c>
      <c r="D6937" t="s">
        <v>14</v>
      </c>
      <c r="E6937" t="s">
        <v>15</v>
      </c>
      <c r="F6937" t="s">
        <v>21</v>
      </c>
      <c r="G6937">
        <v>4</v>
      </c>
      <c r="H6937">
        <v>61.42</v>
      </c>
      <c r="I6937">
        <v>0.21</v>
      </c>
      <c r="J6937">
        <v>194.09</v>
      </c>
      <c r="K6937">
        <v>126.72</v>
      </c>
      <c r="L6937">
        <v>67.37</v>
      </c>
      <c r="M6937" t="s">
        <v>28</v>
      </c>
      <c r="N6937" t="str">
        <f t="shared" si="108"/>
        <v>High</v>
      </c>
    </row>
    <row r="6938" spans="1:14" x14ac:dyDescent="0.3">
      <c r="A6938">
        <v>6937</v>
      </c>
      <c r="B6938" t="s">
        <v>4836</v>
      </c>
      <c r="C6938" s="2">
        <v>45526</v>
      </c>
      <c r="D6938" t="s">
        <v>14</v>
      </c>
      <c r="E6938" t="s">
        <v>15</v>
      </c>
      <c r="F6938" t="s">
        <v>27</v>
      </c>
      <c r="G6938">
        <v>5</v>
      </c>
      <c r="H6938">
        <v>305.95999999999998</v>
      </c>
      <c r="I6938">
        <v>0.03</v>
      </c>
      <c r="J6938">
        <v>1483.91</v>
      </c>
      <c r="K6938">
        <v>896.91</v>
      </c>
      <c r="L6938">
        <v>587</v>
      </c>
      <c r="M6938" t="s">
        <v>40</v>
      </c>
      <c r="N6938" t="str">
        <f t="shared" si="108"/>
        <v>Low</v>
      </c>
    </row>
    <row r="6939" spans="1:14" x14ac:dyDescent="0.3">
      <c r="A6939">
        <v>6938</v>
      </c>
      <c r="B6939" t="s">
        <v>2496</v>
      </c>
      <c r="C6939" s="2">
        <v>45316</v>
      </c>
      <c r="D6939" t="s">
        <v>24</v>
      </c>
      <c r="E6939" t="s">
        <v>20</v>
      </c>
      <c r="F6939" t="s">
        <v>16</v>
      </c>
      <c r="G6939">
        <v>9</v>
      </c>
      <c r="H6939">
        <v>121.02</v>
      </c>
      <c r="I6939">
        <v>0</v>
      </c>
      <c r="J6939">
        <v>1089.18</v>
      </c>
      <c r="K6939">
        <v>786.61</v>
      </c>
      <c r="L6939">
        <v>302.57</v>
      </c>
      <c r="M6939" t="s">
        <v>17</v>
      </c>
      <c r="N6939" t="str">
        <f t="shared" si="108"/>
        <v>No Discount</v>
      </c>
    </row>
    <row r="6940" spans="1:14" x14ac:dyDescent="0.3">
      <c r="A6940">
        <v>6939</v>
      </c>
      <c r="B6940" t="s">
        <v>2126</v>
      </c>
      <c r="C6940" s="2">
        <v>45369</v>
      </c>
      <c r="D6940" t="s">
        <v>24</v>
      </c>
      <c r="E6940" t="s">
        <v>15</v>
      </c>
      <c r="F6940" t="s">
        <v>27</v>
      </c>
      <c r="G6940">
        <v>10</v>
      </c>
      <c r="H6940">
        <v>148.38</v>
      </c>
      <c r="I6940">
        <v>0.12</v>
      </c>
      <c r="J6940">
        <v>1305.74</v>
      </c>
      <c r="K6940">
        <v>1034.22</v>
      </c>
      <c r="L6940">
        <v>271.52</v>
      </c>
      <c r="M6940" t="s">
        <v>40</v>
      </c>
      <c r="N6940" t="str">
        <f t="shared" si="108"/>
        <v>Medium</v>
      </c>
    </row>
    <row r="6941" spans="1:14" x14ac:dyDescent="0.3">
      <c r="A6941">
        <v>6940</v>
      </c>
      <c r="B6941" t="s">
        <v>674</v>
      </c>
      <c r="C6941" s="2">
        <v>45580</v>
      </c>
      <c r="D6941" t="s">
        <v>19</v>
      </c>
      <c r="E6941" t="s">
        <v>20</v>
      </c>
      <c r="F6941" t="s">
        <v>27</v>
      </c>
      <c r="G6941">
        <v>4</v>
      </c>
      <c r="H6941">
        <v>263.77</v>
      </c>
      <c r="I6941">
        <v>0.02</v>
      </c>
      <c r="J6941">
        <v>1033.98</v>
      </c>
      <c r="K6941">
        <v>552.42999999999995</v>
      </c>
      <c r="L6941">
        <v>481.55</v>
      </c>
      <c r="M6941" t="s">
        <v>40</v>
      </c>
      <c r="N6941" t="str">
        <f t="shared" si="108"/>
        <v>Low</v>
      </c>
    </row>
    <row r="6942" spans="1:14" x14ac:dyDescent="0.3">
      <c r="A6942">
        <v>6941</v>
      </c>
      <c r="B6942" t="s">
        <v>4134</v>
      </c>
      <c r="C6942" s="2">
        <v>45645</v>
      </c>
      <c r="D6942" t="s">
        <v>14</v>
      </c>
      <c r="E6942" t="s">
        <v>25</v>
      </c>
      <c r="F6942" t="s">
        <v>16</v>
      </c>
      <c r="G6942">
        <v>6</v>
      </c>
      <c r="H6942">
        <v>30.22</v>
      </c>
      <c r="I6942">
        <v>0.04</v>
      </c>
      <c r="J6942">
        <v>174.07</v>
      </c>
      <c r="K6942">
        <v>110.21</v>
      </c>
      <c r="L6942">
        <v>63.86</v>
      </c>
      <c r="M6942" t="s">
        <v>46</v>
      </c>
      <c r="N6942" t="str">
        <f t="shared" si="108"/>
        <v>Low</v>
      </c>
    </row>
    <row r="6943" spans="1:14" x14ac:dyDescent="0.3">
      <c r="A6943">
        <v>6942</v>
      </c>
      <c r="B6943" t="s">
        <v>4837</v>
      </c>
      <c r="C6943" s="2">
        <v>45377</v>
      </c>
      <c r="D6943" t="s">
        <v>24</v>
      </c>
      <c r="E6943" t="s">
        <v>15</v>
      </c>
      <c r="F6943" t="s">
        <v>16</v>
      </c>
      <c r="G6943">
        <v>2</v>
      </c>
      <c r="H6943">
        <v>198.84</v>
      </c>
      <c r="I6943">
        <v>0.2</v>
      </c>
      <c r="J6943">
        <v>318.14</v>
      </c>
      <c r="K6943">
        <v>208.41</v>
      </c>
      <c r="L6943">
        <v>109.73</v>
      </c>
      <c r="M6943" t="s">
        <v>28</v>
      </c>
      <c r="N6943" t="str">
        <f t="shared" si="108"/>
        <v>Medium</v>
      </c>
    </row>
    <row r="6944" spans="1:14" x14ac:dyDescent="0.3">
      <c r="A6944">
        <v>6943</v>
      </c>
      <c r="B6944" t="s">
        <v>4838</v>
      </c>
      <c r="C6944" s="2">
        <v>45641</v>
      </c>
      <c r="D6944" t="s">
        <v>19</v>
      </c>
      <c r="E6944" t="s">
        <v>30</v>
      </c>
      <c r="F6944" t="s">
        <v>16</v>
      </c>
      <c r="G6944">
        <v>7</v>
      </c>
      <c r="H6944">
        <v>278.56</v>
      </c>
      <c r="I6944">
        <v>0.26</v>
      </c>
      <c r="J6944">
        <v>1442.94</v>
      </c>
      <c r="K6944">
        <v>842.83</v>
      </c>
      <c r="L6944">
        <v>600.11</v>
      </c>
      <c r="M6944" t="s">
        <v>17</v>
      </c>
      <c r="N6944" t="str">
        <f t="shared" si="108"/>
        <v>High</v>
      </c>
    </row>
    <row r="6945" spans="1:14" x14ac:dyDescent="0.3">
      <c r="A6945">
        <v>6944</v>
      </c>
      <c r="B6945" t="s">
        <v>4839</v>
      </c>
      <c r="C6945" s="2">
        <v>45428</v>
      </c>
      <c r="D6945" t="s">
        <v>19</v>
      </c>
      <c r="E6945" t="s">
        <v>25</v>
      </c>
      <c r="F6945" t="s">
        <v>21</v>
      </c>
      <c r="G6945">
        <v>1</v>
      </c>
      <c r="H6945">
        <v>273.35000000000002</v>
      </c>
      <c r="I6945">
        <v>0.27</v>
      </c>
      <c r="J6945">
        <v>199.55</v>
      </c>
      <c r="K6945">
        <v>103.54</v>
      </c>
      <c r="L6945">
        <v>96.01</v>
      </c>
      <c r="M6945" t="s">
        <v>28</v>
      </c>
      <c r="N6945" t="str">
        <f t="shared" si="108"/>
        <v>High</v>
      </c>
    </row>
    <row r="6946" spans="1:14" x14ac:dyDescent="0.3">
      <c r="A6946">
        <v>6945</v>
      </c>
      <c r="B6946" t="s">
        <v>1393</v>
      </c>
      <c r="C6946" s="2">
        <v>45364</v>
      </c>
      <c r="D6946" t="s">
        <v>24</v>
      </c>
      <c r="E6946" t="s">
        <v>30</v>
      </c>
      <c r="F6946" t="s">
        <v>16</v>
      </c>
      <c r="G6946">
        <v>8</v>
      </c>
      <c r="H6946">
        <v>469.29</v>
      </c>
      <c r="I6946">
        <v>0.23</v>
      </c>
      <c r="J6946">
        <v>2890.83</v>
      </c>
      <c r="K6946">
        <v>1483.43</v>
      </c>
      <c r="L6946">
        <v>1407.4</v>
      </c>
      <c r="M6946" t="s">
        <v>46</v>
      </c>
      <c r="N6946" t="str">
        <f t="shared" si="108"/>
        <v>High</v>
      </c>
    </row>
    <row r="6947" spans="1:14" x14ac:dyDescent="0.3">
      <c r="A6947">
        <v>6946</v>
      </c>
      <c r="B6947" t="s">
        <v>2164</v>
      </c>
      <c r="C6947" s="2">
        <v>45574</v>
      </c>
      <c r="D6947" t="s">
        <v>39</v>
      </c>
      <c r="E6947" t="s">
        <v>20</v>
      </c>
      <c r="F6947" t="s">
        <v>16</v>
      </c>
      <c r="G6947">
        <v>4</v>
      </c>
      <c r="H6947">
        <v>371.88</v>
      </c>
      <c r="I6947">
        <v>0.23</v>
      </c>
      <c r="J6947">
        <v>1145.3900000000001</v>
      </c>
      <c r="K6947">
        <v>745.99</v>
      </c>
      <c r="L6947">
        <v>399.4</v>
      </c>
      <c r="M6947" t="s">
        <v>17</v>
      </c>
      <c r="N6947" t="str">
        <f t="shared" si="108"/>
        <v>High</v>
      </c>
    </row>
    <row r="6948" spans="1:14" x14ac:dyDescent="0.3">
      <c r="A6948">
        <v>6947</v>
      </c>
      <c r="B6948" t="s">
        <v>4840</v>
      </c>
      <c r="C6948" s="2">
        <v>45428</v>
      </c>
      <c r="D6948" t="s">
        <v>19</v>
      </c>
      <c r="E6948" t="s">
        <v>30</v>
      </c>
      <c r="F6948" t="s">
        <v>16</v>
      </c>
      <c r="G6948">
        <v>4</v>
      </c>
      <c r="H6948">
        <v>249.78</v>
      </c>
      <c r="I6948">
        <v>0.28000000000000003</v>
      </c>
      <c r="J6948">
        <v>719.37</v>
      </c>
      <c r="K6948">
        <v>510.87</v>
      </c>
      <c r="L6948">
        <v>208.5</v>
      </c>
      <c r="M6948" t="s">
        <v>40</v>
      </c>
      <c r="N6948" t="str">
        <f t="shared" si="108"/>
        <v>High</v>
      </c>
    </row>
    <row r="6949" spans="1:14" x14ac:dyDescent="0.3">
      <c r="A6949">
        <v>6948</v>
      </c>
      <c r="B6949" t="s">
        <v>2302</v>
      </c>
      <c r="C6949" s="2">
        <v>45547</v>
      </c>
      <c r="D6949" t="s">
        <v>24</v>
      </c>
      <c r="E6949" t="s">
        <v>25</v>
      </c>
      <c r="F6949" t="s">
        <v>21</v>
      </c>
      <c r="G6949">
        <v>3</v>
      </c>
      <c r="H6949">
        <v>220.2</v>
      </c>
      <c r="I6949">
        <v>0.05</v>
      </c>
      <c r="J6949">
        <v>627.57000000000005</v>
      </c>
      <c r="K6949">
        <v>470.56</v>
      </c>
      <c r="L6949">
        <v>157.01</v>
      </c>
      <c r="M6949" t="s">
        <v>22</v>
      </c>
      <c r="N6949" t="str">
        <f t="shared" si="108"/>
        <v>Low</v>
      </c>
    </row>
    <row r="6950" spans="1:14" x14ac:dyDescent="0.3">
      <c r="A6950">
        <v>6949</v>
      </c>
      <c r="B6950" t="s">
        <v>36</v>
      </c>
      <c r="C6950" s="2">
        <v>45587</v>
      </c>
      <c r="D6950" t="s">
        <v>24</v>
      </c>
      <c r="E6950" t="s">
        <v>15</v>
      </c>
      <c r="F6950" t="s">
        <v>16</v>
      </c>
      <c r="G6950">
        <v>3</v>
      </c>
      <c r="H6950">
        <v>98.62</v>
      </c>
      <c r="I6950">
        <v>0.28999999999999998</v>
      </c>
      <c r="J6950">
        <v>210.06</v>
      </c>
      <c r="K6950">
        <v>144.21</v>
      </c>
      <c r="L6950">
        <v>65.849999999999994</v>
      </c>
      <c r="M6950" t="s">
        <v>17</v>
      </c>
      <c r="N6950" t="str">
        <f t="shared" si="108"/>
        <v>High</v>
      </c>
    </row>
    <row r="6951" spans="1:14" x14ac:dyDescent="0.3">
      <c r="A6951">
        <v>6950</v>
      </c>
      <c r="B6951" t="s">
        <v>4841</v>
      </c>
      <c r="C6951" s="2">
        <v>45369</v>
      </c>
      <c r="D6951" t="s">
        <v>39</v>
      </c>
      <c r="E6951" t="s">
        <v>15</v>
      </c>
      <c r="F6951" t="s">
        <v>21</v>
      </c>
      <c r="G6951">
        <v>10</v>
      </c>
      <c r="H6951">
        <v>267.98</v>
      </c>
      <c r="I6951">
        <v>0.2</v>
      </c>
      <c r="J6951">
        <v>2143.84</v>
      </c>
      <c r="K6951">
        <v>1163.79</v>
      </c>
      <c r="L6951">
        <v>980.05</v>
      </c>
      <c r="M6951" t="s">
        <v>28</v>
      </c>
      <c r="N6951" t="str">
        <f t="shared" si="108"/>
        <v>Medium</v>
      </c>
    </row>
    <row r="6952" spans="1:14" x14ac:dyDescent="0.3">
      <c r="A6952">
        <v>6951</v>
      </c>
      <c r="B6952" t="s">
        <v>4842</v>
      </c>
      <c r="C6952" s="2">
        <v>45510</v>
      </c>
      <c r="D6952" t="s">
        <v>19</v>
      </c>
      <c r="E6952" t="s">
        <v>30</v>
      </c>
      <c r="F6952" t="s">
        <v>27</v>
      </c>
      <c r="G6952">
        <v>6</v>
      </c>
      <c r="H6952">
        <v>17.89</v>
      </c>
      <c r="I6952">
        <v>0.25</v>
      </c>
      <c r="J6952">
        <v>80.5</v>
      </c>
      <c r="K6952">
        <v>59.57</v>
      </c>
      <c r="L6952">
        <v>20.93</v>
      </c>
      <c r="M6952" t="s">
        <v>17</v>
      </c>
      <c r="N6952" t="str">
        <f t="shared" si="108"/>
        <v>High</v>
      </c>
    </row>
    <row r="6953" spans="1:14" x14ac:dyDescent="0.3">
      <c r="A6953">
        <v>6952</v>
      </c>
      <c r="B6953" t="s">
        <v>1033</v>
      </c>
      <c r="C6953" s="2">
        <v>45598</v>
      </c>
      <c r="D6953" t="s">
        <v>39</v>
      </c>
      <c r="E6953" t="s">
        <v>15</v>
      </c>
      <c r="F6953" t="s">
        <v>27</v>
      </c>
      <c r="G6953">
        <v>7</v>
      </c>
      <c r="H6953">
        <v>467.33</v>
      </c>
      <c r="I6953">
        <v>0.12</v>
      </c>
      <c r="J6953">
        <v>2878.75</v>
      </c>
      <c r="K6953">
        <v>1522.74</v>
      </c>
      <c r="L6953">
        <v>1356.01</v>
      </c>
      <c r="M6953" t="s">
        <v>22</v>
      </c>
      <c r="N6953" t="str">
        <f t="shared" si="108"/>
        <v>Medium</v>
      </c>
    </row>
    <row r="6954" spans="1:14" x14ac:dyDescent="0.3">
      <c r="A6954">
        <v>6953</v>
      </c>
      <c r="B6954" t="s">
        <v>2095</v>
      </c>
      <c r="C6954" s="2">
        <v>45408</v>
      </c>
      <c r="D6954" t="s">
        <v>14</v>
      </c>
      <c r="E6954" t="s">
        <v>20</v>
      </c>
      <c r="F6954" t="s">
        <v>27</v>
      </c>
      <c r="G6954">
        <v>3</v>
      </c>
      <c r="H6954">
        <v>292.3</v>
      </c>
      <c r="I6954">
        <v>0.28000000000000003</v>
      </c>
      <c r="J6954">
        <v>631.37</v>
      </c>
      <c r="K6954">
        <v>360.92</v>
      </c>
      <c r="L6954">
        <v>270.45</v>
      </c>
      <c r="M6954" t="s">
        <v>22</v>
      </c>
      <c r="N6954" t="str">
        <f t="shared" si="108"/>
        <v>High</v>
      </c>
    </row>
    <row r="6955" spans="1:14" x14ac:dyDescent="0.3">
      <c r="A6955">
        <v>6954</v>
      </c>
      <c r="B6955" t="s">
        <v>3211</v>
      </c>
      <c r="C6955" s="2">
        <v>45632</v>
      </c>
      <c r="D6955" t="s">
        <v>24</v>
      </c>
      <c r="E6955" t="s">
        <v>30</v>
      </c>
      <c r="F6955" t="s">
        <v>16</v>
      </c>
      <c r="G6955">
        <v>3</v>
      </c>
      <c r="H6955">
        <v>430.01</v>
      </c>
      <c r="I6955">
        <v>0.04</v>
      </c>
      <c r="J6955">
        <v>1238.43</v>
      </c>
      <c r="K6955">
        <v>844.49</v>
      </c>
      <c r="L6955">
        <v>393.94</v>
      </c>
      <c r="M6955" t="s">
        <v>40</v>
      </c>
      <c r="N6955" t="str">
        <f t="shared" si="108"/>
        <v>Low</v>
      </c>
    </row>
    <row r="6956" spans="1:14" x14ac:dyDescent="0.3">
      <c r="A6956">
        <v>6955</v>
      </c>
      <c r="B6956" t="s">
        <v>3835</v>
      </c>
      <c r="C6956" s="2">
        <v>45635</v>
      </c>
      <c r="D6956" t="s">
        <v>14</v>
      </c>
      <c r="E6956" t="s">
        <v>30</v>
      </c>
      <c r="F6956" t="s">
        <v>16</v>
      </c>
      <c r="G6956">
        <v>6</v>
      </c>
      <c r="H6956">
        <v>17.559999999999999</v>
      </c>
      <c r="I6956">
        <v>0.03</v>
      </c>
      <c r="J6956">
        <v>102.2</v>
      </c>
      <c r="K6956">
        <v>65.25</v>
      </c>
      <c r="L6956">
        <v>36.950000000000003</v>
      </c>
      <c r="M6956" t="s">
        <v>22</v>
      </c>
      <c r="N6956" t="str">
        <f t="shared" si="108"/>
        <v>Low</v>
      </c>
    </row>
    <row r="6957" spans="1:14" x14ac:dyDescent="0.3">
      <c r="A6957">
        <v>6956</v>
      </c>
      <c r="B6957" t="s">
        <v>4843</v>
      </c>
      <c r="C6957" s="2">
        <v>45473</v>
      </c>
      <c r="D6957" t="s">
        <v>19</v>
      </c>
      <c r="E6957" t="s">
        <v>30</v>
      </c>
      <c r="F6957" t="s">
        <v>27</v>
      </c>
      <c r="G6957">
        <v>1</v>
      </c>
      <c r="H6957">
        <v>85.92</v>
      </c>
      <c r="I6957">
        <v>0.28999999999999998</v>
      </c>
      <c r="J6957">
        <v>61</v>
      </c>
      <c r="K6957">
        <v>32.74</v>
      </c>
      <c r="L6957">
        <v>28.26</v>
      </c>
      <c r="M6957" t="s">
        <v>46</v>
      </c>
      <c r="N6957" t="str">
        <f t="shared" si="108"/>
        <v>High</v>
      </c>
    </row>
    <row r="6958" spans="1:14" x14ac:dyDescent="0.3">
      <c r="A6958">
        <v>6957</v>
      </c>
      <c r="B6958" t="s">
        <v>4844</v>
      </c>
      <c r="C6958" s="2">
        <v>45643</v>
      </c>
      <c r="D6958" t="s">
        <v>14</v>
      </c>
      <c r="E6958" t="s">
        <v>30</v>
      </c>
      <c r="F6958" t="s">
        <v>27</v>
      </c>
      <c r="G6958">
        <v>7</v>
      </c>
      <c r="H6958">
        <v>12.52</v>
      </c>
      <c r="I6958">
        <v>0.08</v>
      </c>
      <c r="J6958">
        <v>80.63</v>
      </c>
      <c r="K6958">
        <v>49.06</v>
      </c>
      <c r="L6958">
        <v>31.57</v>
      </c>
      <c r="M6958" t="s">
        <v>28</v>
      </c>
      <c r="N6958" t="str">
        <f t="shared" si="108"/>
        <v>Low</v>
      </c>
    </row>
    <row r="6959" spans="1:14" x14ac:dyDescent="0.3">
      <c r="A6959">
        <v>6958</v>
      </c>
      <c r="B6959" t="s">
        <v>2521</v>
      </c>
      <c r="C6959" s="2">
        <v>45583</v>
      </c>
      <c r="D6959" t="s">
        <v>14</v>
      </c>
      <c r="E6959" t="s">
        <v>33</v>
      </c>
      <c r="F6959" t="s">
        <v>21</v>
      </c>
      <c r="G6959">
        <v>8</v>
      </c>
      <c r="H6959">
        <v>310.2</v>
      </c>
      <c r="I6959">
        <v>0.24</v>
      </c>
      <c r="J6959">
        <v>1886.02</v>
      </c>
      <c r="K6959">
        <v>1353.77</v>
      </c>
      <c r="L6959">
        <v>532.25</v>
      </c>
      <c r="M6959" t="s">
        <v>28</v>
      </c>
      <c r="N6959" t="str">
        <f t="shared" si="108"/>
        <v>High</v>
      </c>
    </row>
    <row r="6960" spans="1:14" x14ac:dyDescent="0.3">
      <c r="A6960">
        <v>6959</v>
      </c>
      <c r="B6960" t="s">
        <v>4690</v>
      </c>
      <c r="C6960" s="2">
        <v>45522</v>
      </c>
      <c r="D6960" t="s">
        <v>14</v>
      </c>
      <c r="E6960" t="s">
        <v>15</v>
      </c>
      <c r="F6960" t="s">
        <v>21</v>
      </c>
      <c r="G6960">
        <v>6</v>
      </c>
      <c r="H6960">
        <v>159.78</v>
      </c>
      <c r="I6960">
        <v>0.18</v>
      </c>
      <c r="J6960">
        <v>786.12</v>
      </c>
      <c r="K6960">
        <v>595.25</v>
      </c>
      <c r="L6960">
        <v>190.87</v>
      </c>
      <c r="M6960" t="s">
        <v>22</v>
      </c>
      <c r="N6960" t="str">
        <f t="shared" si="108"/>
        <v>Medium</v>
      </c>
    </row>
    <row r="6961" spans="1:14" x14ac:dyDescent="0.3">
      <c r="A6961">
        <v>6960</v>
      </c>
      <c r="B6961" t="s">
        <v>4845</v>
      </c>
      <c r="C6961" s="2">
        <v>45435</v>
      </c>
      <c r="D6961" t="s">
        <v>39</v>
      </c>
      <c r="E6961" t="s">
        <v>25</v>
      </c>
      <c r="F6961" t="s">
        <v>21</v>
      </c>
      <c r="G6961">
        <v>6</v>
      </c>
      <c r="H6961">
        <v>426.92</v>
      </c>
      <c r="I6961">
        <v>0.06</v>
      </c>
      <c r="J6961">
        <v>2407.83</v>
      </c>
      <c r="K6961">
        <v>1498.58</v>
      </c>
      <c r="L6961">
        <v>909.25</v>
      </c>
      <c r="M6961" t="s">
        <v>40</v>
      </c>
      <c r="N6961" t="str">
        <f t="shared" si="108"/>
        <v>Low</v>
      </c>
    </row>
    <row r="6962" spans="1:14" x14ac:dyDescent="0.3">
      <c r="A6962">
        <v>6961</v>
      </c>
      <c r="B6962" t="s">
        <v>2242</v>
      </c>
      <c r="C6962" s="2">
        <v>45420</v>
      </c>
      <c r="D6962" t="s">
        <v>39</v>
      </c>
      <c r="E6962" t="s">
        <v>15</v>
      </c>
      <c r="F6962" t="s">
        <v>16</v>
      </c>
      <c r="G6962">
        <v>1</v>
      </c>
      <c r="H6962">
        <v>226.06</v>
      </c>
      <c r="I6962">
        <v>0.26</v>
      </c>
      <c r="J6962">
        <v>167.28</v>
      </c>
      <c r="K6962">
        <v>132.18</v>
      </c>
      <c r="L6962">
        <v>35.1</v>
      </c>
      <c r="M6962" t="s">
        <v>22</v>
      </c>
      <c r="N6962" t="str">
        <f t="shared" si="108"/>
        <v>High</v>
      </c>
    </row>
    <row r="6963" spans="1:14" x14ac:dyDescent="0.3">
      <c r="A6963">
        <v>6962</v>
      </c>
      <c r="B6963" t="s">
        <v>86</v>
      </c>
      <c r="C6963" s="2">
        <v>45538</v>
      </c>
      <c r="D6963" t="s">
        <v>39</v>
      </c>
      <c r="E6963" t="s">
        <v>25</v>
      </c>
      <c r="F6963" t="s">
        <v>16</v>
      </c>
      <c r="G6963">
        <v>1</v>
      </c>
      <c r="H6963">
        <v>52.27</v>
      </c>
      <c r="I6963">
        <v>0.08</v>
      </c>
      <c r="J6963">
        <v>48.09</v>
      </c>
      <c r="K6963">
        <v>28.7</v>
      </c>
      <c r="L6963">
        <v>19.39</v>
      </c>
      <c r="M6963" t="s">
        <v>17</v>
      </c>
      <c r="N6963" t="str">
        <f t="shared" si="108"/>
        <v>Low</v>
      </c>
    </row>
    <row r="6964" spans="1:14" x14ac:dyDescent="0.3">
      <c r="A6964">
        <v>6963</v>
      </c>
      <c r="B6964" t="s">
        <v>4578</v>
      </c>
      <c r="C6964" s="2">
        <v>45380</v>
      </c>
      <c r="D6964" t="s">
        <v>14</v>
      </c>
      <c r="E6964" t="s">
        <v>30</v>
      </c>
      <c r="F6964" t="s">
        <v>21</v>
      </c>
      <c r="G6964">
        <v>2</v>
      </c>
      <c r="H6964">
        <v>116.5</v>
      </c>
      <c r="I6964">
        <v>0.22</v>
      </c>
      <c r="J6964">
        <v>181.74</v>
      </c>
      <c r="K6964">
        <v>131.21</v>
      </c>
      <c r="L6964">
        <v>50.53</v>
      </c>
      <c r="M6964" t="s">
        <v>22</v>
      </c>
      <c r="N6964" t="str">
        <f t="shared" si="108"/>
        <v>High</v>
      </c>
    </row>
    <row r="6965" spans="1:14" x14ac:dyDescent="0.3">
      <c r="A6965">
        <v>6964</v>
      </c>
      <c r="B6965" t="s">
        <v>942</v>
      </c>
      <c r="C6965" s="2">
        <v>45409</v>
      </c>
      <c r="D6965" t="s">
        <v>14</v>
      </c>
      <c r="E6965" t="s">
        <v>30</v>
      </c>
      <c r="F6965" t="s">
        <v>16</v>
      </c>
      <c r="G6965">
        <v>8</v>
      </c>
      <c r="H6965">
        <v>17.54</v>
      </c>
      <c r="I6965">
        <v>0.22</v>
      </c>
      <c r="J6965">
        <v>109.45</v>
      </c>
      <c r="K6965">
        <v>61.13</v>
      </c>
      <c r="L6965">
        <v>48.32</v>
      </c>
      <c r="M6965" t="s">
        <v>28</v>
      </c>
      <c r="N6965" t="str">
        <f t="shared" si="108"/>
        <v>High</v>
      </c>
    </row>
    <row r="6966" spans="1:14" x14ac:dyDescent="0.3">
      <c r="A6966">
        <v>6965</v>
      </c>
      <c r="B6966" t="s">
        <v>100</v>
      </c>
      <c r="C6966" s="2">
        <v>45375</v>
      </c>
      <c r="D6966" t="s">
        <v>24</v>
      </c>
      <c r="E6966" t="s">
        <v>25</v>
      </c>
      <c r="F6966" t="s">
        <v>16</v>
      </c>
      <c r="G6966">
        <v>2</v>
      </c>
      <c r="H6966">
        <v>402.66</v>
      </c>
      <c r="I6966">
        <v>0.23</v>
      </c>
      <c r="J6966">
        <v>620.1</v>
      </c>
      <c r="K6966">
        <v>360.38</v>
      </c>
      <c r="L6966">
        <v>259.72000000000003</v>
      </c>
      <c r="M6966" t="s">
        <v>46</v>
      </c>
      <c r="N6966" t="str">
        <f t="shared" si="108"/>
        <v>High</v>
      </c>
    </row>
    <row r="6967" spans="1:14" x14ac:dyDescent="0.3">
      <c r="A6967">
        <v>6966</v>
      </c>
      <c r="B6967" t="s">
        <v>3708</v>
      </c>
      <c r="C6967" s="2">
        <v>45377</v>
      </c>
      <c r="D6967" t="s">
        <v>19</v>
      </c>
      <c r="E6967" t="s">
        <v>15</v>
      </c>
      <c r="F6967" t="s">
        <v>27</v>
      </c>
      <c r="G6967">
        <v>4</v>
      </c>
      <c r="H6967">
        <v>120.43</v>
      </c>
      <c r="I6967">
        <v>0.21</v>
      </c>
      <c r="J6967">
        <v>380.56</v>
      </c>
      <c r="K6967">
        <v>300.2</v>
      </c>
      <c r="L6967">
        <v>80.36</v>
      </c>
      <c r="M6967" t="s">
        <v>17</v>
      </c>
      <c r="N6967" t="str">
        <f t="shared" si="108"/>
        <v>High</v>
      </c>
    </row>
    <row r="6968" spans="1:14" x14ac:dyDescent="0.3">
      <c r="A6968">
        <v>6967</v>
      </c>
      <c r="B6968" t="s">
        <v>2972</v>
      </c>
      <c r="C6968" s="2">
        <v>45487</v>
      </c>
      <c r="D6968" t="s">
        <v>39</v>
      </c>
      <c r="E6968" t="s">
        <v>20</v>
      </c>
      <c r="F6968" t="s">
        <v>27</v>
      </c>
      <c r="G6968">
        <v>4</v>
      </c>
      <c r="H6968">
        <v>151.38999999999999</v>
      </c>
      <c r="I6968">
        <v>0.23</v>
      </c>
      <c r="J6968">
        <v>466.28</v>
      </c>
      <c r="K6968">
        <v>321.82</v>
      </c>
      <c r="L6968">
        <v>144.46</v>
      </c>
      <c r="M6968" t="s">
        <v>17</v>
      </c>
      <c r="N6968" t="str">
        <f t="shared" si="108"/>
        <v>High</v>
      </c>
    </row>
    <row r="6969" spans="1:14" x14ac:dyDescent="0.3">
      <c r="A6969">
        <v>6968</v>
      </c>
      <c r="B6969" t="s">
        <v>3148</v>
      </c>
      <c r="C6969" s="2">
        <v>45298</v>
      </c>
      <c r="D6969" t="s">
        <v>39</v>
      </c>
      <c r="E6969" t="s">
        <v>30</v>
      </c>
      <c r="F6969" t="s">
        <v>21</v>
      </c>
      <c r="G6969">
        <v>4</v>
      </c>
      <c r="H6969">
        <v>443.42</v>
      </c>
      <c r="I6969">
        <v>0.11</v>
      </c>
      <c r="J6969">
        <v>1578.58</v>
      </c>
      <c r="K6969">
        <v>1138.7</v>
      </c>
      <c r="L6969">
        <v>439.88</v>
      </c>
      <c r="M6969" t="s">
        <v>46</v>
      </c>
      <c r="N6969" t="str">
        <f t="shared" si="108"/>
        <v>Medium</v>
      </c>
    </row>
    <row r="6970" spans="1:14" x14ac:dyDescent="0.3">
      <c r="A6970">
        <v>6969</v>
      </c>
      <c r="B6970" t="s">
        <v>1136</v>
      </c>
      <c r="C6970" s="2">
        <v>45524</v>
      </c>
      <c r="D6970" t="s">
        <v>14</v>
      </c>
      <c r="E6970" t="s">
        <v>25</v>
      </c>
      <c r="F6970" t="s">
        <v>16</v>
      </c>
      <c r="G6970">
        <v>8</v>
      </c>
      <c r="H6970">
        <v>179.39</v>
      </c>
      <c r="I6970">
        <v>0.17</v>
      </c>
      <c r="J6970">
        <v>1191.1500000000001</v>
      </c>
      <c r="K6970">
        <v>658.62</v>
      </c>
      <c r="L6970">
        <v>532.53</v>
      </c>
      <c r="M6970" t="s">
        <v>22</v>
      </c>
      <c r="N6970" t="str">
        <f t="shared" si="108"/>
        <v>Medium</v>
      </c>
    </row>
    <row r="6971" spans="1:14" x14ac:dyDescent="0.3">
      <c r="A6971">
        <v>6970</v>
      </c>
      <c r="B6971" t="s">
        <v>4846</v>
      </c>
      <c r="C6971" s="2">
        <v>45551</v>
      </c>
      <c r="D6971" t="s">
        <v>19</v>
      </c>
      <c r="E6971" t="s">
        <v>33</v>
      </c>
      <c r="F6971" t="s">
        <v>21</v>
      </c>
      <c r="G6971">
        <v>2</v>
      </c>
      <c r="H6971">
        <v>341.63</v>
      </c>
      <c r="I6971">
        <v>0.26</v>
      </c>
      <c r="J6971">
        <v>505.61</v>
      </c>
      <c r="K6971">
        <v>359.67</v>
      </c>
      <c r="L6971">
        <v>145.94</v>
      </c>
      <c r="M6971" t="s">
        <v>22</v>
      </c>
      <c r="N6971" t="str">
        <f t="shared" si="108"/>
        <v>High</v>
      </c>
    </row>
    <row r="6972" spans="1:14" x14ac:dyDescent="0.3">
      <c r="A6972">
        <v>6971</v>
      </c>
      <c r="B6972" t="s">
        <v>4847</v>
      </c>
      <c r="C6972" s="2">
        <v>45545</v>
      </c>
      <c r="D6972" t="s">
        <v>24</v>
      </c>
      <c r="E6972" t="s">
        <v>20</v>
      </c>
      <c r="F6972" t="s">
        <v>21</v>
      </c>
      <c r="G6972">
        <v>6</v>
      </c>
      <c r="H6972">
        <v>393.44</v>
      </c>
      <c r="I6972">
        <v>0.06</v>
      </c>
      <c r="J6972">
        <v>2219</v>
      </c>
      <c r="K6972">
        <v>1559.44</v>
      </c>
      <c r="L6972">
        <v>659.56</v>
      </c>
      <c r="M6972" t="s">
        <v>17</v>
      </c>
      <c r="N6972" t="str">
        <f t="shared" si="108"/>
        <v>Low</v>
      </c>
    </row>
    <row r="6973" spans="1:14" x14ac:dyDescent="0.3">
      <c r="A6973">
        <v>6972</v>
      </c>
      <c r="B6973" t="s">
        <v>4848</v>
      </c>
      <c r="C6973" s="2">
        <v>45317</v>
      </c>
      <c r="D6973" t="s">
        <v>39</v>
      </c>
      <c r="E6973" t="s">
        <v>33</v>
      </c>
      <c r="F6973" t="s">
        <v>16</v>
      </c>
      <c r="G6973">
        <v>5</v>
      </c>
      <c r="H6973">
        <v>164.74</v>
      </c>
      <c r="I6973">
        <v>0.27</v>
      </c>
      <c r="J6973">
        <v>601.29999999999995</v>
      </c>
      <c r="K6973">
        <v>311.58</v>
      </c>
      <c r="L6973">
        <v>289.72000000000003</v>
      </c>
      <c r="M6973" t="s">
        <v>40</v>
      </c>
      <c r="N6973" t="str">
        <f t="shared" si="108"/>
        <v>High</v>
      </c>
    </row>
    <row r="6974" spans="1:14" x14ac:dyDescent="0.3">
      <c r="A6974">
        <v>6973</v>
      </c>
      <c r="B6974" t="s">
        <v>2175</v>
      </c>
      <c r="C6974" s="2">
        <v>45647</v>
      </c>
      <c r="D6974" t="s">
        <v>39</v>
      </c>
      <c r="E6974" t="s">
        <v>25</v>
      </c>
      <c r="F6974" t="s">
        <v>21</v>
      </c>
      <c r="G6974">
        <v>8</v>
      </c>
      <c r="H6974">
        <v>286.99</v>
      </c>
      <c r="I6974">
        <v>0.22</v>
      </c>
      <c r="J6974">
        <v>1790.82</v>
      </c>
      <c r="K6974">
        <v>1363.56</v>
      </c>
      <c r="L6974">
        <v>427.26</v>
      </c>
      <c r="M6974" t="s">
        <v>22</v>
      </c>
      <c r="N6974" t="str">
        <f t="shared" si="108"/>
        <v>High</v>
      </c>
    </row>
    <row r="6975" spans="1:14" x14ac:dyDescent="0.3">
      <c r="A6975">
        <v>6974</v>
      </c>
      <c r="B6975" t="s">
        <v>4849</v>
      </c>
      <c r="C6975" s="2">
        <v>45483</v>
      </c>
      <c r="D6975" t="s">
        <v>14</v>
      </c>
      <c r="E6975" t="s">
        <v>15</v>
      </c>
      <c r="F6975" t="s">
        <v>21</v>
      </c>
      <c r="G6975">
        <v>5</v>
      </c>
      <c r="H6975">
        <v>411.74</v>
      </c>
      <c r="I6975">
        <v>0.28999999999999998</v>
      </c>
      <c r="J6975">
        <v>1461.68</v>
      </c>
      <c r="K6975">
        <v>968.24</v>
      </c>
      <c r="L6975">
        <v>493.44</v>
      </c>
      <c r="M6975" t="s">
        <v>28</v>
      </c>
      <c r="N6975" t="str">
        <f t="shared" si="108"/>
        <v>High</v>
      </c>
    </row>
    <row r="6976" spans="1:14" x14ac:dyDescent="0.3">
      <c r="A6976">
        <v>6975</v>
      </c>
      <c r="B6976" t="s">
        <v>4850</v>
      </c>
      <c r="C6976" s="2">
        <v>45367</v>
      </c>
      <c r="D6976" t="s">
        <v>39</v>
      </c>
      <c r="E6976" t="s">
        <v>33</v>
      </c>
      <c r="F6976" t="s">
        <v>16</v>
      </c>
      <c r="G6976">
        <v>4</v>
      </c>
      <c r="H6976">
        <v>378.74</v>
      </c>
      <c r="I6976">
        <v>0</v>
      </c>
      <c r="J6976">
        <v>1514.96</v>
      </c>
      <c r="K6976">
        <v>837.38</v>
      </c>
      <c r="L6976">
        <v>677.58</v>
      </c>
      <c r="M6976" t="s">
        <v>17</v>
      </c>
      <c r="N6976" t="str">
        <f t="shared" si="108"/>
        <v>No Discount</v>
      </c>
    </row>
    <row r="6977" spans="1:14" x14ac:dyDescent="0.3">
      <c r="A6977">
        <v>6976</v>
      </c>
      <c r="B6977" t="s">
        <v>4076</v>
      </c>
      <c r="C6977" s="2">
        <v>45548</v>
      </c>
      <c r="D6977" t="s">
        <v>14</v>
      </c>
      <c r="E6977" t="s">
        <v>25</v>
      </c>
      <c r="F6977" t="s">
        <v>16</v>
      </c>
      <c r="G6977">
        <v>10</v>
      </c>
      <c r="H6977">
        <v>251.11</v>
      </c>
      <c r="I6977">
        <v>0.28000000000000003</v>
      </c>
      <c r="J6977">
        <v>1807.99</v>
      </c>
      <c r="K6977">
        <v>1412.28</v>
      </c>
      <c r="L6977">
        <v>395.71</v>
      </c>
      <c r="M6977" t="s">
        <v>17</v>
      </c>
      <c r="N6977" t="str">
        <f t="shared" si="108"/>
        <v>High</v>
      </c>
    </row>
    <row r="6978" spans="1:14" x14ac:dyDescent="0.3">
      <c r="A6978">
        <v>6977</v>
      </c>
      <c r="B6978" t="s">
        <v>4851</v>
      </c>
      <c r="C6978" s="2">
        <v>45313</v>
      </c>
      <c r="D6978" t="s">
        <v>24</v>
      </c>
      <c r="E6978" t="s">
        <v>25</v>
      </c>
      <c r="F6978" t="s">
        <v>21</v>
      </c>
      <c r="G6978">
        <v>8</v>
      </c>
      <c r="H6978">
        <v>231.59</v>
      </c>
      <c r="I6978">
        <v>0.22</v>
      </c>
      <c r="J6978">
        <v>1445.12</v>
      </c>
      <c r="K6978">
        <v>792.33</v>
      </c>
      <c r="L6978">
        <v>652.79</v>
      </c>
      <c r="M6978" t="s">
        <v>40</v>
      </c>
      <c r="N6978" t="str">
        <f t="shared" si="108"/>
        <v>High</v>
      </c>
    </row>
    <row r="6979" spans="1:14" x14ac:dyDescent="0.3">
      <c r="A6979">
        <v>6978</v>
      </c>
      <c r="B6979" t="s">
        <v>1774</v>
      </c>
      <c r="C6979" s="2">
        <v>45629</v>
      </c>
      <c r="D6979" t="s">
        <v>19</v>
      </c>
      <c r="E6979" t="s">
        <v>20</v>
      </c>
      <c r="F6979" t="s">
        <v>16</v>
      </c>
      <c r="G6979">
        <v>9</v>
      </c>
      <c r="H6979">
        <v>400.3</v>
      </c>
      <c r="I6979">
        <v>0.11</v>
      </c>
      <c r="J6979">
        <v>3206.4</v>
      </c>
      <c r="K6979">
        <v>2088.11</v>
      </c>
      <c r="L6979">
        <v>1118.29</v>
      </c>
      <c r="M6979" t="s">
        <v>22</v>
      </c>
      <c r="N6979" t="str">
        <f t="shared" ref="N6979:N7042" si="109">_xlfn.IFS(I6979=0,"No Discount",I6979&gt;=0.21,"High",I6979&gt;=0.11,"Medium",I6979&gt;=0.01,"Low")</f>
        <v>Medium</v>
      </c>
    </row>
    <row r="6980" spans="1:14" x14ac:dyDescent="0.3">
      <c r="A6980">
        <v>6979</v>
      </c>
      <c r="B6980" t="s">
        <v>701</v>
      </c>
      <c r="C6980" s="2">
        <v>45457</v>
      </c>
      <c r="D6980" t="s">
        <v>24</v>
      </c>
      <c r="E6980" t="s">
        <v>30</v>
      </c>
      <c r="F6980" t="s">
        <v>21</v>
      </c>
      <c r="G6980">
        <v>6</v>
      </c>
      <c r="H6980">
        <v>421.91</v>
      </c>
      <c r="I6980">
        <v>0.04</v>
      </c>
      <c r="J6980">
        <v>2430.1999999999998</v>
      </c>
      <c r="K6980">
        <v>1868.4</v>
      </c>
      <c r="L6980">
        <v>561.79999999999995</v>
      </c>
      <c r="M6980" t="s">
        <v>22</v>
      </c>
      <c r="N6980" t="str">
        <f t="shared" si="109"/>
        <v>Low</v>
      </c>
    </row>
    <row r="6981" spans="1:14" x14ac:dyDescent="0.3">
      <c r="A6981">
        <v>6980</v>
      </c>
      <c r="B6981" t="s">
        <v>4852</v>
      </c>
      <c r="C6981" s="2">
        <v>45488</v>
      </c>
      <c r="D6981" t="s">
        <v>19</v>
      </c>
      <c r="E6981" t="s">
        <v>15</v>
      </c>
      <c r="F6981" t="s">
        <v>16</v>
      </c>
      <c r="G6981">
        <v>7</v>
      </c>
      <c r="H6981">
        <v>10.64</v>
      </c>
      <c r="I6981">
        <v>0.09</v>
      </c>
      <c r="J6981">
        <v>67.78</v>
      </c>
      <c r="K6981">
        <v>46.11</v>
      </c>
      <c r="L6981">
        <v>21.67</v>
      </c>
      <c r="M6981" t="s">
        <v>46</v>
      </c>
      <c r="N6981" t="str">
        <f t="shared" si="109"/>
        <v>Low</v>
      </c>
    </row>
    <row r="6982" spans="1:14" x14ac:dyDescent="0.3">
      <c r="A6982">
        <v>6981</v>
      </c>
      <c r="B6982" t="s">
        <v>354</v>
      </c>
      <c r="C6982" s="2">
        <v>45528</v>
      </c>
      <c r="D6982" t="s">
        <v>24</v>
      </c>
      <c r="E6982" t="s">
        <v>20</v>
      </c>
      <c r="F6982" t="s">
        <v>27</v>
      </c>
      <c r="G6982">
        <v>6</v>
      </c>
      <c r="H6982">
        <v>203.48</v>
      </c>
      <c r="I6982">
        <v>0.15</v>
      </c>
      <c r="J6982">
        <v>1037.75</v>
      </c>
      <c r="K6982">
        <v>826.52</v>
      </c>
      <c r="L6982">
        <v>211.23</v>
      </c>
      <c r="M6982" t="s">
        <v>28</v>
      </c>
      <c r="N6982" t="str">
        <f t="shared" si="109"/>
        <v>Medium</v>
      </c>
    </row>
    <row r="6983" spans="1:14" x14ac:dyDescent="0.3">
      <c r="A6983">
        <v>6982</v>
      </c>
      <c r="B6983" t="s">
        <v>582</v>
      </c>
      <c r="C6983" s="2">
        <v>45599</v>
      </c>
      <c r="D6983" t="s">
        <v>14</v>
      </c>
      <c r="E6983" t="s">
        <v>30</v>
      </c>
      <c r="F6983" t="s">
        <v>21</v>
      </c>
      <c r="G6983">
        <v>5</v>
      </c>
      <c r="H6983">
        <v>274.33</v>
      </c>
      <c r="I6983">
        <v>0.22</v>
      </c>
      <c r="J6983">
        <v>1069.8900000000001</v>
      </c>
      <c r="K6983">
        <v>648.16</v>
      </c>
      <c r="L6983">
        <v>421.73</v>
      </c>
      <c r="M6983" t="s">
        <v>28</v>
      </c>
      <c r="N6983" t="str">
        <f t="shared" si="109"/>
        <v>High</v>
      </c>
    </row>
    <row r="6984" spans="1:14" x14ac:dyDescent="0.3">
      <c r="A6984">
        <v>6983</v>
      </c>
      <c r="B6984" t="s">
        <v>1149</v>
      </c>
      <c r="C6984" s="2">
        <v>45632</v>
      </c>
      <c r="D6984" t="s">
        <v>19</v>
      </c>
      <c r="E6984" t="s">
        <v>15</v>
      </c>
      <c r="F6984" t="s">
        <v>27</v>
      </c>
      <c r="G6984">
        <v>8</v>
      </c>
      <c r="H6984">
        <v>412.28</v>
      </c>
      <c r="I6984">
        <v>0.19</v>
      </c>
      <c r="J6984">
        <v>2671.57</v>
      </c>
      <c r="K6984">
        <v>1650.02</v>
      </c>
      <c r="L6984">
        <v>1021.55</v>
      </c>
      <c r="M6984" t="s">
        <v>22</v>
      </c>
      <c r="N6984" t="str">
        <f t="shared" si="109"/>
        <v>Medium</v>
      </c>
    </row>
    <row r="6985" spans="1:14" x14ac:dyDescent="0.3">
      <c r="A6985">
        <v>6984</v>
      </c>
      <c r="B6985" t="s">
        <v>4853</v>
      </c>
      <c r="C6985" s="2">
        <v>45346</v>
      </c>
      <c r="D6985" t="s">
        <v>14</v>
      </c>
      <c r="E6985" t="s">
        <v>33</v>
      </c>
      <c r="F6985" t="s">
        <v>21</v>
      </c>
      <c r="G6985">
        <v>10</v>
      </c>
      <c r="H6985">
        <v>106.08</v>
      </c>
      <c r="I6985">
        <v>0.01</v>
      </c>
      <c r="J6985">
        <v>1050.19</v>
      </c>
      <c r="K6985">
        <v>714.03</v>
      </c>
      <c r="L6985">
        <v>336.16</v>
      </c>
      <c r="M6985" t="s">
        <v>22</v>
      </c>
      <c r="N6985" t="str">
        <f t="shared" si="109"/>
        <v>Low</v>
      </c>
    </row>
    <row r="6986" spans="1:14" x14ac:dyDescent="0.3">
      <c r="A6986">
        <v>6985</v>
      </c>
      <c r="B6986" t="s">
        <v>4854</v>
      </c>
      <c r="C6986" s="2">
        <v>45367</v>
      </c>
      <c r="D6986" t="s">
        <v>24</v>
      </c>
      <c r="E6986" t="s">
        <v>30</v>
      </c>
      <c r="F6986" t="s">
        <v>27</v>
      </c>
      <c r="G6986">
        <v>4</v>
      </c>
      <c r="H6986">
        <v>339.49</v>
      </c>
      <c r="I6986">
        <v>7.0000000000000007E-2</v>
      </c>
      <c r="J6986">
        <v>1262.9000000000001</v>
      </c>
      <c r="K6986">
        <v>652.01</v>
      </c>
      <c r="L6986">
        <v>610.89</v>
      </c>
      <c r="M6986" t="s">
        <v>22</v>
      </c>
      <c r="N6986" t="str">
        <f t="shared" si="109"/>
        <v>Low</v>
      </c>
    </row>
    <row r="6987" spans="1:14" x14ac:dyDescent="0.3">
      <c r="A6987">
        <v>6986</v>
      </c>
      <c r="B6987" t="s">
        <v>1823</v>
      </c>
      <c r="C6987" s="2">
        <v>45382</v>
      </c>
      <c r="D6987" t="s">
        <v>19</v>
      </c>
      <c r="E6987" t="s">
        <v>20</v>
      </c>
      <c r="F6987" t="s">
        <v>16</v>
      </c>
      <c r="G6987">
        <v>10</v>
      </c>
      <c r="H6987">
        <v>312.31</v>
      </c>
      <c r="I6987">
        <v>0.13</v>
      </c>
      <c r="J6987">
        <v>2717.1</v>
      </c>
      <c r="K6987">
        <v>1726.08</v>
      </c>
      <c r="L6987">
        <v>991.02</v>
      </c>
      <c r="M6987" t="s">
        <v>46</v>
      </c>
      <c r="N6987" t="str">
        <f t="shared" si="109"/>
        <v>Medium</v>
      </c>
    </row>
    <row r="6988" spans="1:14" x14ac:dyDescent="0.3">
      <c r="A6988">
        <v>6987</v>
      </c>
      <c r="B6988" t="s">
        <v>2726</v>
      </c>
      <c r="C6988" s="2">
        <v>45591</v>
      </c>
      <c r="D6988" t="s">
        <v>24</v>
      </c>
      <c r="E6988" t="s">
        <v>20</v>
      </c>
      <c r="F6988" t="s">
        <v>16</v>
      </c>
      <c r="G6988">
        <v>10</v>
      </c>
      <c r="H6988">
        <v>176.81</v>
      </c>
      <c r="I6988">
        <v>0.03</v>
      </c>
      <c r="J6988">
        <v>1715.06</v>
      </c>
      <c r="K6988">
        <v>897.92</v>
      </c>
      <c r="L6988">
        <v>817.14</v>
      </c>
      <c r="M6988" t="s">
        <v>22</v>
      </c>
      <c r="N6988" t="str">
        <f t="shared" si="109"/>
        <v>Low</v>
      </c>
    </row>
    <row r="6989" spans="1:14" x14ac:dyDescent="0.3">
      <c r="A6989">
        <v>6988</v>
      </c>
      <c r="B6989" t="s">
        <v>2846</v>
      </c>
      <c r="C6989" s="2">
        <v>45315</v>
      </c>
      <c r="D6989" t="s">
        <v>24</v>
      </c>
      <c r="E6989" t="s">
        <v>33</v>
      </c>
      <c r="F6989" t="s">
        <v>16</v>
      </c>
      <c r="G6989">
        <v>3</v>
      </c>
      <c r="H6989">
        <v>145.84</v>
      </c>
      <c r="I6989">
        <v>0.01</v>
      </c>
      <c r="J6989">
        <v>433.14</v>
      </c>
      <c r="K6989">
        <v>250.31</v>
      </c>
      <c r="L6989">
        <v>182.83</v>
      </c>
      <c r="M6989" t="s">
        <v>17</v>
      </c>
      <c r="N6989" t="str">
        <f t="shared" si="109"/>
        <v>Low</v>
      </c>
    </row>
    <row r="6990" spans="1:14" x14ac:dyDescent="0.3">
      <c r="A6990">
        <v>6989</v>
      </c>
      <c r="B6990" t="s">
        <v>857</v>
      </c>
      <c r="C6990" s="2">
        <v>45607</v>
      </c>
      <c r="D6990" t="s">
        <v>14</v>
      </c>
      <c r="E6990" t="s">
        <v>25</v>
      </c>
      <c r="F6990" t="s">
        <v>27</v>
      </c>
      <c r="G6990">
        <v>3</v>
      </c>
      <c r="H6990">
        <v>262.88</v>
      </c>
      <c r="I6990">
        <v>0.17</v>
      </c>
      <c r="J6990">
        <v>654.57000000000005</v>
      </c>
      <c r="K6990">
        <v>427.39</v>
      </c>
      <c r="L6990">
        <v>227.18</v>
      </c>
      <c r="M6990" t="s">
        <v>22</v>
      </c>
      <c r="N6990" t="str">
        <f t="shared" si="109"/>
        <v>Medium</v>
      </c>
    </row>
    <row r="6991" spans="1:14" x14ac:dyDescent="0.3">
      <c r="A6991">
        <v>6990</v>
      </c>
      <c r="B6991" t="s">
        <v>4855</v>
      </c>
      <c r="C6991" s="2">
        <v>45421</v>
      </c>
      <c r="D6991" t="s">
        <v>14</v>
      </c>
      <c r="E6991" t="s">
        <v>20</v>
      </c>
      <c r="F6991" t="s">
        <v>16</v>
      </c>
      <c r="G6991">
        <v>9</v>
      </c>
      <c r="H6991">
        <v>467.92</v>
      </c>
      <c r="I6991">
        <v>0.03</v>
      </c>
      <c r="J6991">
        <v>4084.94</v>
      </c>
      <c r="K6991">
        <v>2487.77</v>
      </c>
      <c r="L6991">
        <v>1597.17</v>
      </c>
      <c r="M6991" t="s">
        <v>40</v>
      </c>
      <c r="N6991" t="str">
        <f t="shared" si="109"/>
        <v>Low</v>
      </c>
    </row>
    <row r="6992" spans="1:14" x14ac:dyDescent="0.3">
      <c r="A6992">
        <v>6991</v>
      </c>
      <c r="B6992" t="s">
        <v>2901</v>
      </c>
      <c r="C6992" s="2">
        <v>45366</v>
      </c>
      <c r="D6992" t="s">
        <v>19</v>
      </c>
      <c r="E6992" t="s">
        <v>30</v>
      </c>
      <c r="F6992" t="s">
        <v>27</v>
      </c>
      <c r="G6992">
        <v>7</v>
      </c>
      <c r="H6992">
        <v>327.04000000000002</v>
      </c>
      <c r="I6992">
        <v>0.08</v>
      </c>
      <c r="J6992">
        <v>2106.14</v>
      </c>
      <c r="K6992">
        <v>1644.75</v>
      </c>
      <c r="L6992">
        <v>461.39</v>
      </c>
      <c r="M6992" t="s">
        <v>46</v>
      </c>
      <c r="N6992" t="str">
        <f t="shared" si="109"/>
        <v>Low</v>
      </c>
    </row>
    <row r="6993" spans="1:14" x14ac:dyDescent="0.3">
      <c r="A6993">
        <v>6992</v>
      </c>
      <c r="B6993" t="s">
        <v>156</v>
      </c>
      <c r="C6993" s="2">
        <v>45481</v>
      </c>
      <c r="D6993" t="s">
        <v>39</v>
      </c>
      <c r="E6993" t="s">
        <v>15</v>
      </c>
      <c r="F6993" t="s">
        <v>16</v>
      </c>
      <c r="G6993">
        <v>8</v>
      </c>
      <c r="H6993">
        <v>473.89</v>
      </c>
      <c r="I6993">
        <v>0.26</v>
      </c>
      <c r="J6993">
        <v>2805.43</v>
      </c>
      <c r="K6993">
        <v>1608.72</v>
      </c>
      <c r="L6993">
        <v>1196.71</v>
      </c>
      <c r="M6993" t="s">
        <v>46</v>
      </c>
      <c r="N6993" t="str">
        <f t="shared" si="109"/>
        <v>High</v>
      </c>
    </row>
    <row r="6994" spans="1:14" x14ac:dyDescent="0.3">
      <c r="A6994">
        <v>6993</v>
      </c>
      <c r="B6994" t="s">
        <v>4282</v>
      </c>
      <c r="C6994" s="2">
        <v>45534</v>
      </c>
      <c r="D6994" t="s">
        <v>39</v>
      </c>
      <c r="E6994" t="s">
        <v>25</v>
      </c>
      <c r="F6994" t="s">
        <v>27</v>
      </c>
      <c r="G6994">
        <v>3</v>
      </c>
      <c r="H6994">
        <v>183.37</v>
      </c>
      <c r="I6994">
        <v>0.1</v>
      </c>
      <c r="J6994">
        <v>495.1</v>
      </c>
      <c r="K6994">
        <v>367.11</v>
      </c>
      <c r="L6994">
        <v>127.99</v>
      </c>
      <c r="M6994" t="s">
        <v>46</v>
      </c>
      <c r="N6994" t="str">
        <f t="shared" si="109"/>
        <v>Low</v>
      </c>
    </row>
    <row r="6995" spans="1:14" x14ac:dyDescent="0.3">
      <c r="A6995">
        <v>6994</v>
      </c>
      <c r="B6995" t="s">
        <v>2998</v>
      </c>
      <c r="C6995" s="2">
        <v>45528</v>
      </c>
      <c r="D6995" t="s">
        <v>39</v>
      </c>
      <c r="E6995" t="s">
        <v>15</v>
      </c>
      <c r="F6995" t="s">
        <v>27</v>
      </c>
      <c r="G6995">
        <v>4</v>
      </c>
      <c r="H6995">
        <v>385.96</v>
      </c>
      <c r="I6995">
        <v>7.0000000000000007E-2</v>
      </c>
      <c r="J6995">
        <v>1435.77</v>
      </c>
      <c r="K6995">
        <v>1069.6300000000001</v>
      </c>
      <c r="L6995">
        <v>366.14</v>
      </c>
      <c r="M6995" t="s">
        <v>22</v>
      </c>
      <c r="N6995" t="str">
        <f t="shared" si="109"/>
        <v>Low</v>
      </c>
    </row>
    <row r="6996" spans="1:14" x14ac:dyDescent="0.3">
      <c r="A6996">
        <v>6995</v>
      </c>
      <c r="B6996" t="s">
        <v>384</v>
      </c>
      <c r="C6996" s="2">
        <v>45488</v>
      </c>
      <c r="D6996" t="s">
        <v>14</v>
      </c>
      <c r="E6996" t="s">
        <v>20</v>
      </c>
      <c r="F6996" t="s">
        <v>16</v>
      </c>
      <c r="G6996">
        <v>2</v>
      </c>
      <c r="H6996">
        <v>71.56</v>
      </c>
      <c r="I6996">
        <v>0.2</v>
      </c>
      <c r="J6996">
        <v>114.5</v>
      </c>
      <c r="K6996">
        <v>69.849999999999994</v>
      </c>
      <c r="L6996">
        <v>44.65</v>
      </c>
      <c r="M6996" t="s">
        <v>28</v>
      </c>
      <c r="N6996" t="str">
        <f t="shared" si="109"/>
        <v>Medium</v>
      </c>
    </row>
    <row r="6997" spans="1:14" x14ac:dyDescent="0.3">
      <c r="A6997">
        <v>6996</v>
      </c>
      <c r="B6997" t="s">
        <v>1475</v>
      </c>
      <c r="C6997" s="2">
        <v>45450</v>
      </c>
      <c r="D6997" t="s">
        <v>19</v>
      </c>
      <c r="E6997" t="s">
        <v>30</v>
      </c>
      <c r="F6997" t="s">
        <v>27</v>
      </c>
      <c r="G6997">
        <v>2</v>
      </c>
      <c r="H6997">
        <v>450.94</v>
      </c>
      <c r="I6997">
        <v>0.21</v>
      </c>
      <c r="J6997">
        <v>712.49</v>
      </c>
      <c r="K6997">
        <v>413.03</v>
      </c>
      <c r="L6997">
        <v>299.45999999999998</v>
      </c>
      <c r="M6997" t="s">
        <v>46</v>
      </c>
      <c r="N6997" t="str">
        <f t="shared" si="109"/>
        <v>High</v>
      </c>
    </row>
    <row r="6998" spans="1:14" x14ac:dyDescent="0.3">
      <c r="A6998">
        <v>6997</v>
      </c>
      <c r="B6998" t="s">
        <v>2051</v>
      </c>
      <c r="C6998" s="2">
        <v>45599</v>
      </c>
      <c r="D6998" t="s">
        <v>39</v>
      </c>
      <c r="E6998" t="s">
        <v>20</v>
      </c>
      <c r="F6998" t="s">
        <v>16</v>
      </c>
      <c r="G6998">
        <v>2</v>
      </c>
      <c r="H6998">
        <v>164.93</v>
      </c>
      <c r="I6998">
        <v>0.03</v>
      </c>
      <c r="J6998">
        <v>319.95999999999998</v>
      </c>
      <c r="K6998">
        <v>173.33</v>
      </c>
      <c r="L6998">
        <v>146.63</v>
      </c>
      <c r="M6998" t="s">
        <v>22</v>
      </c>
      <c r="N6998" t="str">
        <f t="shared" si="109"/>
        <v>Low</v>
      </c>
    </row>
    <row r="6999" spans="1:14" x14ac:dyDescent="0.3">
      <c r="A6999">
        <v>6998</v>
      </c>
      <c r="B6999" t="s">
        <v>4856</v>
      </c>
      <c r="C6999" s="2">
        <v>45377</v>
      </c>
      <c r="D6999" t="s">
        <v>39</v>
      </c>
      <c r="E6999" t="s">
        <v>25</v>
      </c>
      <c r="F6999" t="s">
        <v>21</v>
      </c>
      <c r="G6999">
        <v>10</v>
      </c>
      <c r="H6999">
        <v>325.20999999999998</v>
      </c>
      <c r="I6999">
        <v>0.26</v>
      </c>
      <c r="J6999">
        <v>2406.5500000000002</v>
      </c>
      <c r="K6999">
        <v>1774.21</v>
      </c>
      <c r="L6999">
        <v>632.34</v>
      </c>
      <c r="M6999" t="s">
        <v>28</v>
      </c>
      <c r="N6999" t="str">
        <f t="shared" si="109"/>
        <v>High</v>
      </c>
    </row>
    <row r="7000" spans="1:14" x14ac:dyDescent="0.3">
      <c r="A7000">
        <v>6999</v>
      </c>
      <c r="B7000" t="s">
        <v>4857</v>
      </c>
      <c r="C7000" s="2">
        <v>45467</v>
      </c>
      <c r="D7000" t="s">
        <v>19</v>
      </c>
      <c r="E7000" t="s">
        <v>20</v>
      </c>
      <c r="F7000" t="s">
        <v>21</v>
      </c>
      <c r="G7000">
        <v>7</v>
      </c>
      <c r="H7000">
        <v>268.20999999999998</v>
      </c>
      <c r="I7000">
        <v>0.26</v>
      </c>
      <c r="J7000">
        <v>1389.33</v>
      </c>
      <c r="K7000">
        <v>712.61</v>
      </c>
      <c r="L7000">
        <v>676.72</v>
      </c>
      <c r="M7000" t="s">
        <v>46</v>
      </c>
      <c r="N7000" t="str">
        <f t="shared" si="109"/>
        <v>High</v>
      </c>
    </row>
    <row r="7001" spans="1:14" x14ac:dyDescent="0.3">
      <c r="A7001">
        <v>7000</v>
      </c>
      <c r="B7001" t="s">
        <v>4072</v>
      </c>
      <c r="C7001" s="2">
        <v>45612</v>
      </c>
      <c r="D7001" t="s">
        <v>39</v>
      </c>
      <c r="E7001" t="s">
        <v>30</v>
      </c>
      <c r="F7001" t="s">
        <v>27</v>
      </c>
      <c r="G7001">
        <v>9</v>
      </c>
      <c r="H7001">
        <v>196.4</v>
      </c>
      <c r="I7001">
        <v>0.02</v>
      </c>
      <c r="J7001">
        <v>1732.25</v>
      </c>
      <c r="K7001">
        <v>1341.76</v>
      </c>
      <c r="L7001">
        <v>390.49</v>
      </c>
      <c r="M7001" t="s">
        <v>22</v>
      </c>
      <c r="N7001" t="str">
        <f t="shared" si="109"/>
        <v>Low</v>
      </c>
    </row>
    <row r="7002" spans="1:14" x14ac:dyDescent="0.3">
      <c r="A7002">
        <v>7001</v>
      </c>
      <c r="B7002" t="s">
        <v>4858</v>
      </c>
      <c r="C7002" s="2">
        <v>45528</v>
      </c>
      <c r="D7002" t="s">
        <v>39</v>
      </c>
      <c r="E7002" t="s">
        <v>30</v>
      </c>
      <c r="F7002" t="s">
        <v>27</v>
      </c>
      <c r="G7002">
        <v>9</v>
      </c>
      <c r="H7002">
        <v>51.75</v>
      </c>
      <c r="I7002">
        <v>0.27</v>
      </c>
      <c r="J7002">
        <v>340</v>
      </c>
      <c r="K7002">
        <v>265.43</v>
      </c>
      <c r="L7002">
        <v>74.569999999999993</v>
      </c>
      <c r="M7002" t="s">
        <v>46</v>
      </c>
      <c r="N7002" t="str">
        <f t="shared" si="109"/>
        <v>High</v>
      </c>
    </row>
    <row r="7003" spans="1:14" x14ac:dyDescent="0.3">
      <c r="A7003">
        <v>7002</v>
      </c>
      <c r="B7003" t="s">
        <v>4859</v>
      </c>
      <c r="C7003" s="2">
        <v>45638</v>
      </c>
      <c r="D7003" t="s">
        <v>19</v>
      </c>
      <c r="E7003" t="s">
        <v>20</v>
      </c>
      <c r="F7003" t="s">
        <v>21</v>
      </c>
      <c r="G7003">
        <v>10</v>
      </c>
      <c r="H7003">
        <v>370.7</v>
      </c>
      <c r="I7003">
        <v>0.11</v>
      </c>
      <c r="J7003">
        <v>3299.23</v>
      </c>
      <c r="K7003">
        <v>1711.09</v>
      </c>
      <c r="L7003">
        <v>1588.14</v>
      </c>
      <c r="M7003" t="s">
        <v>46</v>
      </c>
      <c r="N7003" t="str">
        <f t="shared" si="109"/>
        <v>Medium</v>
      </c>
    </row>
    <row r="7004" spans="1:14" x14ac:dyDescent="0.3">
      <c r="A7004">
        <v>7003</v>
      </c>
      <c r="B7004" t="s">
        <v>1785</v>
      </c>
      <c r="C7004" s="2">
        <v>45361</v>
      </c>
      <c r="D7004" t="s">
        <v>39</v>
      </c>
      <c r="E7004" t="s">
        <v>15</v>
      </c>
      <c r="F7004" t="s">
        <v>16</v>
      </c>
      <c r="G7004">
        <v>6</v>
      </c>
      <c r="H7004">
        <v>94.59</v>
      </c>
      <c r="I7004">
        <v>0</v>
      </c>
      <c r="J7004">
        <v>567.54</v>
      </c>
      <c r="K7004">
        <v>294.02999999999997</v>
      </c>
      <c r="L7004">
        <v>273.51</v>
      </c>
      <c r="M7004" t="s">
        <v>17</v>
      </c>
      <c r="N7004" t="str">
        <f t="shared" si="109"/>
        <v>No Discount</v>
      </c>
    </row>
    <row r="7005" spans="1:14" x14ac:dyDescent="0.3">
      <c r="A7005">
        <v>7004</v>
      </c>
      <c r="B7005" t="s">
        <v>4860</v>
      </c>
      <c r="C7005" s="2">
        <v>45591</v>
      </c>
      <c r="D7005" t="s">
        <v>19</v>
      </c>
      <c r="E7005" t="s">
        <v>15</v>
      </c>
      <c r="F7005" t="s">
        <v>21</v>
      </c>
      <c r="G7005">
        <v>8</v>
      </c>
      <c r="H7005">
        <v>499.94</v>
      </c>
      <c r="I7005">
        <v>0.09</v>
      </c>
      <c r="J7005">
        <v>3639.56</v>
      </c>
      <c r="K7005">
        <v>2501.3200000000002</v>
      </c>
      <c r="L7005">
        <v>1138.24</v>
      </c>
      <c r="M7005" t="s">
        <v>46</v>
      </c>
      <c r="N7005" t="str">
        <f t="shared" si="109"/>
        <v>Low</v>
      </c>
    </row>
    <row r="7006" spans="1:14" x14ac:dyDescent="0.3">
      <c r="A7006">
        <v>7005</v>
      </c>
      <c r="B7006" t="s">
        <v>3100</v>
      </c>
      <c r="C7006" s="2">
        <v>45599</v>
      </c>
      <c r="D7006" t="s">
        <v>19</v>
      </c>
      <c r="E7006" t="s">
        <v>33</v>
      </c>
      <c r="F7006" t="s">
        <v>27</v>
      </c>
      <c r="G7006">
        <v>3</v>
      </c>
      <c r="H7006">
        <v>313.27999999999997</v>
      </c>
      <c r="I7006">
        <v>0.19</v>
      </c>
      <c r="J7006">
        <v>761.27</v>
      </c>
      <c r="K7006">
        <v>494.57</v>
      </c>
      <c r="L7006">
        <v>266.7</v>
      </c>
      <c r="M7006" t="s">
        <v>22</v>
      </c>
      <c r="N7006" t="str">
        <f t="shared" si="109"/>
        <v>Medium</v>
      </c>
    </row>
    <row r="7007" spans="1:14" x14ac:dyDescent="0.3">
      <c r="A7007">
        <v>7006</v>
      </c>
      <c r="B7007" t="s">
        <v>2239</v>
      </c>
      <c r="C7007" s="2">
        <v>45478</v>
      </c>
      <c r="D7007" t="s">
        <v>24</v>
      </c>
      <c r="E7007" t="s">
        <v>33</v>
      </c>
      <c r="F7007" t="s">
        <v>21</v>
      </c>
      <c r="G7007">
        <v>7</v>
      </c>
      <c r="H7007">
        <v>463.3</v>
      </c>
      <c r="I7007">
        <v>0.27</v>
      </c>
      <c r="J7007">
        <v>2367.46</v>
      </c>
      <c r="K7007">
        <v>1276.75</v>
      </c>
      <c r="L7007">
        <v>1090.71</v>
      </c>
      <c r="M7007" t="s">
        <v>28</v>
      </c>
      <c r="N7007" t="str">
        <f t="shared" si="109"/>
        <v>High</v>
      </c>
    </row>
    <row r="7008" spans="1:14" x14ac:dyDescent="0.3">
      <c r="A7008">
        <v>7007</v>
      </c>
      <c r="B7008" t="s">
        <v>2663</v>
      </c>
      <c r="C7008" s="2">
        <v>45592</v>
      </c>
      <c r="D7008" t="s">
        <v>19</v>
      </c>
      <c r="E7008" t="s">
        <v>33</v>
      </c>
      <c r="F7008" t="s">
        <v>27</v>
      </c>
      <c r="G7008">
        <v>2</v>
      </c>
      <c r="H7008">
        <v>99.12</v>
      </c>
      <c r="I7008">
        <v>0.2</v>
      </c>
      <c r="J7008">
        <v>158.59</v>
      </c>
      <c r="K7008">
        <v>87.77</v>
      </c>
      <c r="L7008">
        <v>70.819999999999993</v>
      </c>
      <c r="M7008" t="s">
        <v>28</v>
      </c>
      <c r="N7008" t="str">
        <f t="shared" si="109"/>
        <v>Medium</v>
      </c>
    </row>
    <row r="7009" spans="1:14" x14ac:dyDescent="0.3">
      <c r="A7009">
        <v>7008</v>
      </c>
      <c r="B7009" t="s">
        <v>2405</v>
      </c>
      <c r="C7009" s="2">
        <v>45450</v>
      </c>
      <c r="D7009" t="s">
        <v>24</v>
      </c>
      <c r="E7009" t="s">
        <v>15</v>
      </c>
      <c r="F7009" t="s">
        <v>16</v>
      </c>
      <c r="G7009">
        <v>1</v>
      </c>
      <c r="H7009">
        <v>336.27</v>
      </c>
      <c r="I7009">
        <v>0.21</v>
      </c>
      <c r="J7009">
        <v>265.64999999999998</v>
      </c>
      <c r="K7009">
        <v>138.43</v>
      </c>
      <c r="L7009">
        <v>127.22</v>
      </c>
      <c r="M7009" t="s">
        <v>17</v>
      </c>
      <c r="N7009" t="str">
        <f t="shared" si="109"/>
        <v>High</v>
      </c>
    </row>
    <row r="7010" spans="1:14" x14ac:dyDescent="0.3">
      <c r="A7010">
        <v>7009</v>
      </c>
      <c r="B7010" t="s">
        <v>4861</v>
      </c>
      <c r="C7010" s="2">
        <v>45595</v>
      </c>
      <c r="D7010" t="s">
        <v>24</v>
      </c>
      <c r="E7010" t="s">
        <v>25</v>
      </c>
      <c r="F7010" t="s">
        <v>27</v>
      </c>
      <c r="G7010">
        <v>7</v>
      </c>
      <c r="H7010">
        <v>367.54</v>
      </c>
      <c r="I7010">
        <v>0</v>
      </c>
      <c r="J7010">
        <v>2572.7800000000002</v>
      </c>
      <c r="K7010">
        <v>1716.15</v>
      </c>
      <c r="L7010">
        <v>856.63</v>
      </c>
      <c r="M7010" t="s">
        <v>17</v>
      </c>
      <c r="N7010" t="str">
        <f t="shared" si="109"/>
        <v>No Discount</v>
      </c>
    </row>
    <row r="7011" spans="1:14" x14ac:dyDescent="0.3">
      <c r="A7011">
        <v>7010</v>
      </c>
      <c r="B7011" t="s">
        <v>4394</v>
      </c>
      <c r="C7011" s="2">
        <v>45657</v>
      </c>
      <c r="D7011" t="s">
        <v>39</v>
      </c>
      <c r="E7011" t="s">
        <v>25</v>
      </c>
      <c r="F7011" t="s">
        <v>16</v>
      </c>
      <c r="G7011">
        <v>3</v>
      </c>
      <c r="H7011">
        <v>59.39</v>
      </c>
      <c r="I7011">
        <v>0.06</v>
      </c>
      <c r="J7011">
        <v>167.48</v>
      </c>
      <c r="K7011">
        <v>93.21</v>
      </c>
      <c r="L7011">
        <v>74.27</v>
      </c>
      <c r="M7011" t="s">
        <v>40</v>
      </c>
      <c r="N7011" t="str">
        <f t="shared" si="109"/>
        <v>Low</v>
      </c>
    </row>
    <row r="7012" spans="1:14" x14ac:dyDescent="0.3">
      <c r="A7012">
        <v>7011</v>
      </c>
      <c r="B7012" t="s">
        <v>4862</v>
      </c>
      <c r="C7012" s="2">
        <v>45581</v>
      </c>
      <c r="D7012" t="s">
        <v>24</v>
      </c>
      <c r="E7012" t="s">
        <v>30</v>
      </c>
      <c r="F7012" t="s">
        <v>16</v>
      </c>
      <c r="G7012">
        <v>9</v>
      </c>
      <c r="H7012">
        <v>20.81</v>
      </c>
      <c r="I7012">
        <v>0.05</v>
      </c>
      <c r="J7012">
        <v>177.93</v>
      </c>
      <c r="K7012">
        <v>128.12</v>
      </c>
      <c r="L7012">
        <v>49.81</v>
      </c>
      <c r="M7012" t="s">
        <v>17</v>
      </c>
      <c r="N7012" t="str">
        <f t="shared" si="109"/>
        <v>Low</v>
      </c>
    </row>
    <row r="7013" spans="1:14" x14ac:dyDescent="0.3">
      <c r="A7013">
        <v>7012</v>
      </c>
      <c r="B7013" t="s">
        <v>4863</v>
      </c>
      <c r="C7013" s="2">
        <v>45639</v>
      </c>
      <c r="D7013" t="s">
        <v>14</v>
      </c>
      <c r="E7013" t="s">
        <v>25</v>
      </c>
      <c r="F7013" t="s">
        <v>21</v>
      </c>
      <c r="G7013">
        <v>4</v>
      </c>
      <c r="H7013">
        <v>183.66</v>
      </c>
      <c r="I7013">
        <v>0.02</v>
      </c>
      <c r="J7013">
        <v>719.95</v>
      </c>
      <c r="K7013">
        <v>473.72</v>
      </c>
      <c r="L7013">
        <v>246.23</v>
      </c>
      <c r="M7013" t="s">
        <v>28</v>
      </c>
      <c r="N7013" t="str">
        <f t="shared" si="109"/>
        <v>Low</v>
      </c>
    </row>
    <row r="7014" spans="1:14" x14ac:dyDescent="0.3">
      <c r="A7014">
        <v>7013</v>
      </c>
      <c r="B7014" t="s">
        <v>139</v>
      </c>
      <c r="C7014" s="2">
        <v>45595</v>
      </c>
      <c r="D7014" t="s">
        <v>19</v>
      </c>
      <c r="E7014" t="s">
        <v>33</v>
      </c>
      <c r="F7014" t="s">
        <v>16</v>
      </c>
      <c r="G7014">
        <v>2</v>
      </c>
      <c r="H7014">
        <v>489.26</v>
      </c>
      <c r="I7014">
        <v>0.25</v>
      </c>
      <c r="J7014">
        <v>733.89</v>
      </c>
      <c r="K7014">
        <v>575.66</v>
      </c>
      <c r="L7014">
        <v>158.22999999999999</v>
      </c>
      <c r="M7014" t="s">
        <v>40</v>
      </c>
      <c r="N7014" t="str">
        <f t="shared" si="109"/>
        <v>High</v>
      </c>
    </row>
    <row r="7015" spans="1:14" x14ac:dyDescent="0.3">
      <c r="A7015">
        <v>7014</v>
      </c>
      <c r="B7015" t="s">
        <v>2401</v>
      </c>
      <c r="C7015" s="2">
        <v>45633</v>
      </c>
      <c r="D7015" t="s">
        <v>19</v>
      </c>
      <c r="E7015" t="s">
        <v>20</v>
      </c>
      <c r="F7015" t="s">
        <v>27</v>
      </c>
      <c r="G7015">
        <v>1</v>
      </c>
      <c r="H7015">
        <v>84.29</v>
      </c>
      <c r="I7015">
        <v>7.0000000000000007E-2</v>
      </c>
      <c r="J7015">
        <v>78.39</v>
      </c>
      <c r="K7015">
        <v>39.71</v>
      </c>
      <c r="L7015">
        <v>38.68</v>
      </c>
      <c r="M7015" t="s">
        <v>40</v>
      </c>
      <c r="N7015" t="str">
        <f t="shared" si="109"/>
        <v>Low</v>
      </c>
    </row>
    <row r="7016" spans="1:14" x14ac:dyDescent="0.3">
      <c r="A7016">
        <v>7015</v>
      </c>
      <c r="B7016" t="s">
        <v>1498</v>
      </c>
      <c r="C7016" s="2">
        <v>45635</v>
      </c>
      <c r="D7016" t="s">
        <v>39</v>
      </c>
      <c r="E7016" t="s">
        <v>33</v>
      </c>
      <c r="F7016" t="s">
        <v>21</v>
      </c>
      <c r="G7016">
        <v>10</v>
      </c>
      <c r="H7016">
        <v>480.65</v>
      </c>
      <c r="I7016">
        <v>0.1</v>
      </c>
      <c r="J7016">
        <v>4325.8500000000004</v>
      </c>
      <c r="K7016">
        <v>3166.88</v>
      </c>
      <c r="L7016">
        <v>1158.97</v>
      </c>
      <c r="M7016" t="s">
        <v>28</v>
      </c>
      <c r="N7016" t="str">
        <f t="shared" si="109"/>
        <v>Low</v>
      </c>
    </row>
    <row r="7017" spans="1:14" x14ac:dyDescent="0.3">
      <c r="A7017">
        <v>7016</v>
      </c>
      <c r="B7017" t="s">
        <v>37</v>
      </c>
      <c r="C7017" s="2">
        <v>45502</v>
      </c>
      <c r="D7017" t="s">
        <v>24</v>
      </c>
      <c r="E7017" t="s">
        <v>30</v>
      </c>
      <c r="F7017" t="s">
        <v>16</v>
      </c>
      <c r="G7017">
        <v>8</v>
      </c>
      <c r="H7017">
        <v>73.42</v>
      </c>
      <c r="I7017">
        <v>0.05</v>
      </c>
      <c r="J7017">
        <v>557.99</v>
      </c>
      <c r="K7017">
        <v>371.45</v>
      </c>
      <c r="L7017">
        <v>186.54</v>
      </c>
      <c r="M7017" t="s">
        <v>40</v>
      </c>
      <c r="N7017" t="str">
        <f t="shared" si="109"/>
        <v>Low</v>
      </c>
    </row>
    <row r="7018" spans="1:14" x14ac:dyDescent="0.3">
      <c r="A7018">
        <v>7017</v>
      </c>
      <c r="B7018" t="s">
        <v>4864</v>
      </c>
      <c r="C7018" s="2">
        <v>45628</v>
      </c>
      <c r="D7018" t="s">
        <v>39</v>
      </c>
      <c r="E7018" t="s">
        <v>30</v>
      </c>
      <c r="F7018" t="s">
        <v>21</v>
      </c>
      <c r="G7018">
        <v>2</v>
      </c>
      <c r="H7018">
        <v>334.91</v>
      </c>
      <c r="I7018">
        <v>0.28999999999999998</v>
      </c>
      <c r="J7018">
        <v>475.57</v>
      </c>
      <c r="K7018">
        <v>353.65</v>
      </c>
      <c r="L7018">
        <v>121.92</v>
      </c>
      <c r="M7018" t="s">
        <v>28</v>
      </c>
      <c r="N7018" t="str">
        <f t="shared" si="109"/>
        <v>High</v>
      </c>
    </row>
    <row r="7019" spans="1:14" x14ac:dyDescent="0.3">
      <c r="A7019">
        <v>7018</v>
      </c>
      <c r="B7019" t="s">
        <v>3750</v>
      </c>
      <c r="C7019" s="2">
        <v>45572</v>
      </c>
      <c r="D7019" t="s">
        <v>14</v>
      </c>
      <c r="E7019" t="s">
        <v>15</v>
      </c>
      <c r="F7019" t="s">
        <v>21</v>
      </c>
      <c r="G7019">
        <v>10</v>
      </c>
      <c r="H7019">
        <v>178.79</v>
      </c>
      <c r="I7019">
        <v>0.21</v>
      </c>
      <c r="J7019">
        <v>1412.44</v>
      </c>
      <c r="K7019">
        <v>987.47</v>
      </c>
      <c r="L7019">
        <v>424.97</v>
      </c>
      <c r="M7019" t="s">
        <v>40</v>
      </c>
      <c r="N7019" t="str">
        <f t="shared" si="109"/>
        <v>High</v>
      </c>
    </row>
    <row r="7020" spans="1:14" x14ac:dyDescent="0.3">
      <c r="A7020">
        <v>7019</v>
      </c>
      <c r="B7020" t="s">
        <v>4865</v>
      </c>
      <c r="C7020" s="2">
        <v>45486</v>
      </c>
      <c r="D7020" t="s">
        <v>39</v>
      </c>
      <c r="E7020" t="s">
        <v>15</v>
      </c>
      <c r="F7020" t="s">
        <v>16</v>
      </c>
      <c r="G7020">
        <v>9</v>
      </c>
      <c r="H7020">
        <v>385.05</v>
      </c>
      <c r="I7020">
        <v>0.24</v>
      </c>
      <c r="J7020">
        <v>2633.74</v>
      </c>
      <c r="K7020">
        <v>1823.19</v>
      </c>
      <c r="L7020">
        <v>810.55</v>
      </c>
      <c r="M7020" t="s">
        <v>22</v>
      </c>
      <c r="N7020" t="str">
        <f t="shared" si="109"/>
        <v>High</v>
      </c>
    </row>
    <row r="7021" spans="1:14" x14ac:dyDescent="0.3">
      <c r="A7021">
        <v>7020</v>
      </c>
      <c r="B7021" t="s">
        <v>4866</v>
      </c>
      <c r="C7021" s="2">
        <v>45599</v>
      </c>
      <c r="D7021" t="s">
        <v>24</v>
      </c>
      <c r="E7021" t="s">
        <v>30</v>
      </c>
      <c r="F7021" t="s">
        <v>16</v>
      </c>
      <c r="G7021">
        <v>9</v>
      </c>
      <c r="H7021">
        <v>117.68</v>
      </c>
      <c r="I7021">
        <v>0.22</v>
      </c>
      <c r="J7021">
        <v>826.11</v>
      </c>
      <c r="K7021">
        <v>623.19000000000005</v>
      </c>
      <c r="L7021">
        <v>202.92</v>
      </c>
      <c r="M7021" t="s">
        <v>28</v>
      </c>
      <c r="N7021" t="str">
        <f t="shared" si="109"/>
        <v>High</v>
      </c>
    </row>
    <row r="7022" spans="1:14" x14ac:dyDescent="0.3">
      <c r="A7022">
        <v>7021</v>
      </c>
      <c r="B7022" t="s">
        <v>4867</v>
      </c>
      <c r="C7022" s="2">
        <v>45455</v>
      </c>
      <c r="D7022" t="s">
        <v>14</v>
      </c>
      <c r="E7022" t="s">
        <v>33</v>
      </c>
      <c r="F7022" t="s">
        <v>16</v>
      </c>
      <c r="G7022">
        <v>9</v>
      </c>
      <c r="H7022">
        <v>231.47</v>
      </c>
      <c r="I7022">
        <v>0.13</v>
      </c>
      <c r="J7022">
        <v>1812.41</v>
      </c>
      <c r="K7022">
        <v>1352.58</v>
      </c>
      <c r="L7022">
        <v>459.83</v>
      </c>
      <c r="M7022" t="s">
        <v>46</v>
      </c>
      <c r="N7022" t="str">
        <f t="shared" si="109"/>
        <v>Medium</v>
      </c>
    </row>
    <row r="7023" spans="1:14" x14ac:dyDescent="0.3">
      <c r="A7023">
        <v>7022</v>
      </c>
      <c r="B7023" t="s">
        <v>275</v>
      </c>
      <c r="C7023" s="2">
        <v>45568</v>
      </c>
      <c r="D7023" t="s">
        <v>39</v>
      </c>
      <c r="E7023" t="s">
        <v>20</v>
      </c>
      <c r="F7023" t="s">
        <v>16</v>
      </c>
      <c r="G7023">
        <v>1</v>
      </c>
      <c r="H7023">
        <v>66.05</v>
      </c>
      <c r="I7023">
        <v>0.24</v>
      </c>
      <c r="J7023">
        <v>50.2</v>
      </c>
      <c r="K7023">
        <v>26.24</v>
      </c>
      <c r="L7023">
        <v>23.96</v>
      </c>
      <c r="M7023" t="s">
        <v>46</v>
      </c>
      <c r="N7023" t="str">
        <f t="shared" si="109"/>
        <v>High</v>
      </c>
    </row>
    <row r="7024" spans="1:14" x14ac:dyDescent="0.3">
      <c r="A7024">
        <v>7023</v>
      </c>
      <c r="B7024" t="s">
        <v>2446</v>
      </c>
      <c r="C7024" s="2">
        <v>45435</v>
      </c>
      <c r="D7024" t="s">
        <v>19</v>
      </c>
      <c r="E7024" t="s">
        <v>30</v>
      </c>
      <c r="F7024" t="s">
        <v>21</v>
      </c>
      <c r="G7024">
        <v>1</v>
      </c>
      <c r="H7024">
        <v>360.84</v>
      </c>
      <c r="I7024">
        <v>0.15</v>
      </c>
      <c r="J7024">
        <v>306.70999999999998</v>
      </c>
      <c r="K7024">
        <v>180.06</v>
      </c>
      <c r="L7024">
        <v>126.65</v>
      </c>
      <c r="M7024" t="s">
        <v>17</v>
      </c>
      <c r="N7024" t="str">
        <f t="shared" si="109"/>
        <v>Medium</v>
      </c>
    </row>
    <row r="7025" spans="1:14" x14ac:dyDescent="0.3">
      <c r="A7025">
        <v>7024</v>
      </c>
      <c r="B7025" t="s">
        <v>299</v>
      </c>
      <c r="C7025" s="2">
        <v>45316</v>
      </c>
      <c r="D7025" t="s">
        <v>24</v>
      </c>
      <c r="E7025" t="s">
        <v>33</v>
      </c>
      <c r="F7025" t="s">
        <v>16</v>
      </c>
      <c r="G7025">
        <v>2</v>
      </c>
      <c r="H7025">
        <v>411.4</v>
      </c>
      <c r="I7025">
        <v>0</v>
      </c>
      <c r="J7025">
        <v>822.8</v>
      </c>
      <c r="K7025">
        <v>547.69000000000005</v>
      </c>
      <c r="L7025">
        <v>275.11</v>
      </c>
      <c r="M7025" t="s">
        <v>17</v>
      </c>
      <c r="N7025" t="str">
        <f t="shared" si="109"/>
        <v>No Discount</v>
      </c>
    </row>
    <row r="7026" spans="1:14" x14ac:dyDescent="0.3">
      <c r="A7026">
        <v>7025</v>
      </c>
      <c r="B7026" t="s">
        <v>4529</v>
      </c>
      <c r="C7026" s="2">
        <v>45449</v>
      </c>
      <c r="D7026" t="s">
        <v>14</v>
      </c>
      <c r="E7026" t="s">
        <v>30</v>
      </c>
      <c r="F7026" t="s">
        <v>21</v>
      </c>
      <c r="G7026">
        <v>6</v>
      </c>
      <c r="H7026">
        <v>408.11</v>
      </c>
      <c r="I7026">
        <v>0.02</v>
      </c>
      <c r="J7026">
        <v>2399.69</v>
      </c>
      <c r="K7026">
        <v>1532.4</v>
      </c>
      <c r="L7026">
        <v>867.29</v>
      </c>
      <c r="M7026" t="s">
        <v>40</v>
      </c>
      <c r="N7026" t="str">
        <f t="shared" si="109"/>
        <v>Low</v>
      </c>
    </row>
    <row r="7027" spans="1:14" x14ac:dyDescent="0.3">
      <c r="A7027">
        <v>7026</v>
      </c>
      <c r="B7027" t="s">
        <v>3318</v>
      </c>
      <c r="C7027" s="2">
        <v>45461</v>
      </c>
      <c r="D7027" t="s">
        <v>14</v>
      </c>
      <c r="E7027" t="s">
        <v>15</v>
      </c>
      <c r="F7027" t="s">
        <v>16</v>
      </c>
      <c r="G7027">
        <v>8</v>
      </c>
      <c r="H7027">
        <v>30.02</v>
      </c>
      <c r="I7027">
        <v>0.08</v>
      </c>
      <c r="J7027">
        <v>220.95</v>
      </c>
      <c r="K7027">
        <v>147.86000000000001</v>
      </c>
      <c r="L7027">
        <v>73.09</v>
      </c>
      <c r="M7027" t="s">
        <v>28</v>
      </c>
      <c r="N7027" t="str">
        <f t="shared" si="109"/>
        <v>Low</v>
      </c>
    </row>
    <row r="7028" spans="1:14" x14ac:dyDescent="0.3">
      <c r="A7028">
        <v>7027</v>
      </c>
      <c r="B7028" t="s">
        <v>2857</v>
      </c>
      <c r="C7028" s="2">
        <v>45329</v>
      </c>
      <c r="D7028" t="s">
        <v>24</v>
      </c>
      <c r="E7028" t="s">
        <v>30</v>
      </c>
      <c r="F7028" t="s">
        <v>27</v>
      </c>
      <c r="G7028">
        <v>7</v>
      </c>
      <c r="H7028">
        <v>368.85</v>
      </c>
      <c r="I7028">
        <v>0.22</v>
      </c>
      <c r="J7028">
        <v>2013.92</v>
      </c>
      <c r="K7028">
        <v>1082.8599999999999</v>
      </c>
      <c r="L7028">
        <v>931.06</v>
      </c>
      <c r="M7028" t="s">
        <v>40</v>
      </c>
      <c r="N7028" t="str">
        <f t="shared" si="109"/>
        <v>High</v>
      </c>
    </row>
    <row r="7029" spans="1:14" x14ac:dyDescent="0.3">
      <c r="A7029">
        <v>7028</v>
      </c>
      <c r="B7029" t="s">
        <v>1251</v>
      </c>
      <c r="C7029" s="2">
        <v>45534</v>
      </c>
      <c r="D7029" t="s">
        <v>24</v>
      </c>
      <c r="E7029" t="s">
        <v>20</v>
      </c>
      <c r="F7029" t="s">
        <v>27</v>
      </c>
      <c r="G7029">
        <v>5</v>
      </c>
      <c r="H7029">
        <v>355.4</v>
      </c>
      <c r="I7029">
        <v>0.28000000000000003</v>
      </c>
      <c r="J7029">
        <v>1279.44</v>
      </c>
      <c r="K7029">
        <v>698.58</v>
      </c>
      <c r="L7029">
        <v>580.86</v>
      </c>
      <c r="M7029" t="s">
        <v>17</v>
      </c>
      <c r="N7029" t="str">
        <f t="shared" si="109"/>
        <v>High</v>
      </c>
    </row>
    <row r="7030" spans="1:14" x14ac:dyDescent="0.3">
      <c r="A7030">
        <v>7029</v>
      </c>
      <c r="B7030" t="s">
        <v>4868</v>
      </c>
      <c r="C7030" s="2">
        <v>45608</v>
      </c>
      <c r="D7030" t="s">
        <v>24</v>
      </c>
      <c r="E7030" t="s">
        <v>15</v>
      </c>
      <c r="F7030" t="s">
        <v>21</v>
      </c>
      <c r="G7030">
        <v>7</v>
      </c>
      <c r="H7030">
        <v>63.7</v>
      </c>
      <c r="I7030">
        <v>0.12</v>
      </c>
      <c r="J7030">
        <v>392.39</v>
      </c>
      <c r="K7030">
        <v>238.99</v>
      </c>
      <c r="L7030">
        <v>153.4</v>
      </c>
      <c r="M7030" t="s">
        <v>22</v>
      </c>
      <c r="N7030" t="str">
        <f t="shared" si="109"/>
        <v>Medium</v>
      </c>
    </row>
    <row r="7031" spans="1:14" x14ac:dyDescent="0.3">
      <c r="A7031">
        <v>7030</v>
      </c>
      <c r="B7031" t="s">
        <v>4869</v>
      </c>
      <c r="C7031" s="2">
        <v>45494</v>
      </c>
      <c r="D7031" t="s">
        <v>39</v>
      </c>
      <c r="E7031" t="s">
        <v>30</v>
      </c>
      <c r="F7031" t="s">
        <v>27</v>
      </c>
      <c r="G7031">
        <v>10</v>
      </c>
      <c r="H7031">
        <v>31.11</v>
      </c>
      <c r="I7031">
        <v>7.0000000000000007E-2</v>
      </c>
      <c r="J7031">
        <v>289.32</v>
      </c>
      <c r="K7031">
        <v>195.92</v>
      </c>
      <c r="L7031">
        <v>93.4</v>
      </c>
      <c r="M7031" t="s">
        <v>40</v>
      </c>
      <c r="N7031" t="str">
        <f t="shared" si="109"/>
        <v>Low</v>
      </c>
    </row>
    <row r="7032" spans="1:14" x14ac:dyDescent="0.3">
      <c r="A7032">
        <v>7031</v>
      </c>
      <c r="B7032" t="s">
        <v>4870</v>
      </c>
      <c r="C7032" s="2">
        <v>45505</v>
      </c>
      <c r="D7032" t="s">
        <v>19</v>
      </c>
      <c r="E7032" t="s">
        <v>25</v>
      </c>
      <c r="F7032" t="s">
        <v>27</v>
      </c>
      <c r="G7032">
        <v>7</v>
      </c>
      <c r="H7032">
        <v>178.33</v>
      </c>
      <c r="I7032">
        <v>0.28999999999999998</v>
      </c>
      <c r="J7032">
        <v>886.3</v>
      </c>
      <c r="K7032">
        <v>536.08000000000004</v>
      </c>
      <c r="L7032">
        <v>350.22</v>
      </c>
      <c r="M7032" t="s">
        <v>40</v>
      </c>
      <c r="N7032" t="str">
        <f t="shared" si="109"/>
        <v>High</v>
      </c>
    </row>
    <row r="7033" spans="1:14" x14ac:dyDescent="0.3">
      <c r="A7033">
        <v>7032</v>
      </c>
      <c r="B7033" t="s">
        <v>3219</v>
      </c>
      <c r="C7033" s="2">
        <v>45455</v>
      </c>
      <c r="D7033" t="s">
        <v>39</v>
      </c>
      <c r="E7033" t="s">
        <v>33</v>
      </c>
      <c r="F7033" t="s">
        <v>16</v>
      </c>
      <c r="G7033">
        <v>1</v>
      </c>
      <c r="H7033">
        <v>231.84</v>
      </c>
      <c r="I7033">
        <v>0.23</v>
      </c>
      <c r="J7033">
        <v>178.52</v>
      </c>
      <c r="K7033">
        <v>127.91</v>
      </c>
      <c r="L7033">
        <v>50.61</v>
      </c>
      <c r="M7033" t="s">
        <v>40</v>
      </c>
      <c r="N7033" t="str">
        <f t="shared" si="109"/>
        <v>High</v>
      </c>
    </row>
    <row r="7034" spans="1:14" x14ac:dyDescent="0.3">
      <c r="A7034">
        <v>7033</v>
      </c>
      <c r="B7034" t="s">
        <v>650</v>
      </c>
      <c r="C7034" s="2">
        <v>45579</v>
      </c>
      <c r="D7034" t="s">
        <v>24</v>
      </c>
      <c r="E7034" t="s">
        <v>33</v>
      </c>
      <c r="F7034" t="s">
        <v>27</v>
      </c>
      <c r="G7034">
        <v>1</v>
      </c>
      <c r="H7034">
        <v>91.99</v>
      </c>
      <c r="I7034">
        <v>0.18</v>
      </c>
      <c r="J7034">
        <v>75.430000000000007</v>
      </c>
      <c r="K7034">
        <v>47.9</v>
      </c>
      <c r="L7034">
        <v>27.53</v>
      </c>
      <c r="M7034" t="s">
        <v>28</v>
      </c>
      <c r="N7034" t="str">
        <f t="shared" si="109"/>
        <v>Medium</v>
      </c>
    </row>
    <row r="7035" spans="1:14" x14ac:dyDescent="0.3">
      <c r="A7035">
        <v>7034</v>
      </c>
      <c r="B7035" t="s">
        <v>4871</v>
      </c>
      <c r="C7035" s="2">
        <v>45634</v>
      </c>
      <c r="D7035" t="s">
        <v>19</v>
      </c>
      <c r="E7035" t="s">
        <v>20</v>
      </c>
      <c r="F7035" t="s">
        <v>21</v>
      </c>
      <c r="G7035">
        <v>3</v>
      </c>
      <c r="H7035">
        <v>156.61000000000001</v>
      </c>
      <c r="I7035">
        <v>0.25</v>
      </c>
      <c r="J7035">
        <v>352.37</v>
      </c>
      <c r="K7035">
        <v>232.64</v>
      </c>
      <c r="L7035">
        <v>119.73</v>
      </c>
      <c r="M7035" t="s">
        <v>46</v>
      </c>
      <c r="N7035" t="str">
        <f t="shared" si="109"/>
        <v>High</v>
      </c>
    </row>
    <row r="7036" spans="1:14" x14ac:dyDescent="0.3">
      <c r="A7036">
        <v>7035</v>
      </c>
      <c r="B7036" t="s">
        <v>4872</v>
      </c>
      <c r="C7036" s="2">
        <v>45522</v>
      </c>
      <c r="D7036" t="s">
        <v>14</v>
      </c>
      <c r="E7036" t="s">
        <v>25</v>
      </c>
      <c r="F7036" t="s">
        <v>16</v>
      </c>
      <c r="G7036">
        <v>5</v>
      </c>
      <c r="H7036">
        <v>481.71</v>
      </c>
      <c r="I7036">
        <v>0.23</v>
      </c>
      <c r="J7036">
        <v>1854.58</v>
      </c>
      <c r="K7036">
        <v>1285.44</v>
      </c>
      <c r="L7036">
        <v>569.14</v>
      </c>
      <c r="M7036" t="s">
        <v>22</v>
      </c>
      <c r="N7036" t="str">
        <f t="shared" si="109"/>
        <v>High</v>
      </c>
    </row>
    <row r="7037" spans="1:14" x14ac:dyDescent="0.3">
      <c r="A7037">
        <v>7036</v>
      </c>
      <c r="B7037" t="s">
        <v>306</v>
      </c>
      <c r="C7037" s="2">
        <v>45350</v>
      </c>
      <c r="D7037" t="s">
        <v>14</v>
      </c>
      <c r="E7037" t="s">
        <v>20</v>
      </c>
      <c r="F7037" t="s">
        <v>27</v>
      </c>
      <c r="G7037">
        <v>9</v>
      </c>
      <c r="H7037">
        <v>227.6</v>
      </c>
      <c r="I7037">
        <v>0.24</v>
      </c>
      <c r="J7037">
        <v>1556.78</v>
      </c>
      <c r="K7037">
        <v>793.04</v>
      </c>
      <c r="L7037">
        <v>763.74</v>
      </c>
      <c r="M7037" t="s">
        <v>46</v>
      </c>
      <c r="N7037" t="str">
        <f t="shared" si="109"/>
        <v>High</v>
      </c>
    </row>
    <row r="7038" spans="1:14" x14ac:dyDescent="0.3">
      <c r="A7038">
        <v>7037</v>
      </c>
      <c r="B7038" t="s">
        <v>868</v>
      </c>
      <c r="C7038" s="2">
        <v>45342</v>
      </c>
      <c r="D7038" t="s">
        <v>24</v>
      </c>
      <c r="E7038" t="s">
        <v>15</v>
      </c>
      <c r="F7038" t="s">
        <v>21</v>
      </c>
      <c r="G7038">
        <v>6</v>
      </c>
      <c r="H7038">
        <v>108.42</v>
      </c>
      <c r="I7038">
        <v>0.11</v>
      </c>
      <c r="J7038">
        <v>578.96</v>
      </c>
      <c r="K7038">
        <v>370.63</v>
      </c>
      <c r="L7038">
        <v>208.33</v>
      </c>
      <c r="M7038" t="s">
        <v>17</v>
      </c>
      <c r="N7038" t="str">
        <f t="shared" si="109"/>
        <v>Medium</v>
      </c>
    </row>
    <row r="7039" spans="1:14" x14ac:dyDescent="0.3">
      <c r="A7039">
        <v>7038</v>
      </c>
      <c r="B7039" t="s">
        <v>4873</v>
      </c>
      <c r="C7039" s="2">
        <v>45317</v>
      </c>
      <c r="D7039" t="s">
        <v>39</v>
      </c>
      <c r="E7039" t="s">
        <v>33</v>
      </c>
      <c r="F7039" t="s">
        <v>16</v>
      </c>
      <c r="G7039">
        <v>1</v>
      </c>
      <c r="H7039">
        <v>99.07</v>
      </c>
      <c r="I7039">
        <v>0.16</v>
      </c>
      <c r="J7039">
        <v>83.22</v>
      </c>
      <c r="K7039">
        <v>52.54</v>
      </c>
      <c r="L7039">
        <v>30.68</v>
      </c>
      <c r="M7039" t="s">
        <v>40</v>
      </c>
      <c r="N7039" t="str">
        <f t="shared" si="109"/>
        <v>Medium</v>
      </c>
    </row>
    <row r="7040" spans="1:14" x14ac:dyDescent="0.3">
      <c r="A7040">
        <v>7039</v>
      </c>
      <c r="B7040" t="s">
        <v>4874</v>
      </c>
      <c r="C7040" s="2">
        <v>45608</v>
      </c>
      <c r="D7040" t="s">
        <v>39</v>
      </c>
      <c r="E7040" t="s">
        <v>30</v>
      </c>
      <c r="F7040" t="s">
        <v>16</v>
      </c>
      <c r="G7040">
        <v>1</v>
      </c>
      <c r="H7040">
        <v>341.55</v>
      </c>
      <c r="I7040">
        <v>0.12</v>
      </c>
      <c r="J7040">
        <v>300.56</v>
      </c>
      <c r="K7040">
        <v>224.97</v>
      </c>
      <c r="L7040">
        <v>75.59</v>
      </c>
      <c r="M7040" t="s">
        <v>22</v>
      </c>
      <c r="N7040" t="str">
        <f t="shared" si="109"/>
        <v>Medium</v>
      </c>
    </row>
    <row r="7041" spans="1:14" x14ac:dyDescent="0.3">
      <c r="A7041">
        <v>7040</v>
      </c>
      <c r="B7041" t="s">
        <v>4875</v>
      </c>
      <c r="C7041" s="2">
        <v>45488</v>
      </c>
      <c r="D7041" t="s">
        <v>14</v>
      </c>
      <c r="E7041" t="s">
        <v>30</v>
      </c>
      <c r="F7041" t="s">
        <v>16</v>
      </c>
      <c r="G7041">
        <v>10</v>
      </c>
      <c r="H7041">
        <v>27.47</v>
      </c>
      <c r="I7041">
        <v>0.14000000000000001</v>
      </c>
      <c r="J7041">
        <v>236.24</v>
      </c>
      <c r="K7041">
        <v>144.9</v>
      </c>
      <c r="L7041">
        <v>91.34</v>
      </c>
      <c r="M7041" t="s">
        <v>40</v>
      </c>
      <c r="N7041" t="str">
        <f t="shared" si="109"/>
        <v>Medium</v>
      </c>
    </row>
    <row r="7042" spans="1:14" x14ac:dyDescent="0.3">
      <c r="A7042">
        <v>7041</v>
      </c>
      <c r="B7042" t="s">
        <v>4876</v>
      </c>
      <c r="C7042" s="2">
        <v>45350</v>
      </c>
      <c r="D7042" t="s">
        <v>19</v>
      </c>
      <c r="E7042" t="s">
        <v>30</v>
      </c>
      <c r="F7042" t="s">
        <v>21</v>
      </c>
      <c r="G7042">
        <v>1</v>
      </c>
      <c r="H7042">
        <v>334.09</v>
      </c>
      <c r="I7042">
        <v>0.16</v>
      </c>
      <c r="J7042">
        <v>280.64</v>
      </c>
      <c r="K7042">
        <v>220.05</v>
      </c>
      <c r="L7042">
        <v>60.59</v>
      </c>
      <c r="M7042" t="s">
        <v>46</v>
      </c>
      <c r="N7042" t="str">
        <f t="shared" si="109"/>
        <v>Medium</v>
      </c>
    </row>
    <row r="7043" spans="1:14" x14ac:dyDescent="0.3">
      <c r="A7043">
        <v>7042</v>
      </c>
      <c r="B7043" t="s">
        <v>4877</v>
      </c>
      <c r="C7043" s="2">
        <v>45489</v>
      </c>
      <c r="D7043" t="s">
        <v>19</v>
      </c>
      <c r="E7043" t="s">
        <v>33</v>
      </c>
      <c r="F7043" t="s">
        <v>16</v>
      </c>
      <c r="G7043">
        <v>8</v>
      </c>
      <c r="H7043">
        <v>280.77</v>
      </c>
      <c r="I7043">
        <v>0.27</v>
      </c>
      <c r="J7043">
        <v>1639.7</v>
      </c>
      <c r="K7043">
        <v>929.74</v>
      </c>
      <c r="L7043">
        <v>709.96</v>
      </c>
      <c r="M7043" t="s">
        <v>22</v>
      </c>
      <c r="N7043" t="str">
        <f t="shared" ref="N7043:N7106" si="110">_xlfn.IFS(I7043=0,"No Discount",I7043&gt;=0.21,"High",I7043&gt;=0.11,"Medium",I7043&gt;=0.01,"Low")</f>
        <v>High</v>
      </c>
    </row>
    <row r="7044" spans="1:14" x14ac:dyDescent="0.3">
      <c r="A7044">
        <v>7043</v>
      </c>
      <c r="B7044" t="s">
        <v>4091</v>
      </c>
      <c r="C7044" s="2">
        <v>45527</v>
      </c>
      <c r="D7044" t="s">
        <v>19</v>
      </c>
      <c r="E7044" t="s">
        <v>20</v>
      </c>
      <c r="F7044" t="s">
        <v>21</v>
      </c>
      <c r="G7044">
        <v>3</v>
      </c>
      <c r="H7044">
        <v>457.81</v>
      </c>
      <c r="I7044">
        <v>0.03</v>
      </c>
      <c r="J7044">
        <v>1332.23</v>
      </c>
      <c r="K7044">
        <v>702.37</v>
      </c>
      <c r="L7044">
        <v>629.86</v>
      </c>
      <c r="M7044" t="s">
        <v>46</v>
      </c>
      <c r="N7044" t="str">
        <f t="shared" si="110"/>
        <v>Low</v>
      </c>
    </row>
    <row r="7045" spans="1:14" x14ac:dyDescent="0.3">
      <c r="A7045">
        <v>7044</v>
      </c>
      <c r="B7045" t="s">
        <v>3853</v>
      </c>
      <c r="C7045" s="2">
        <v>45531</v>
      </c>
      <c r="D7045" t="s">
        <v>39</v>
      </c>
      <c r="E7045" t="s">
        <v>33</v>
      </c>
      <c r="F7045" t="s">
        <v>27</v>
      </c>
      <c r="G7045">
        <v>5</v>
      </c>
      <c r="H7045">
        <v>123.86</v>
      </c>
      <c r="I7045">
        <v>0.24</v>
      </c>
      <c r="J7045">
        <v>470.67</v>
      </c>
      <c r="K7045">
        <v>356.28</v>
      </c>
      <c r="L7045">
        <v>114.39</v>
      </c>
      <c r="M7045" t="s">
        <v>17</v>
      </c>
      <c r="N7045" t="str">
        <f t="shared" si="110"/>
        <v>High</v>
      </c>
    </row>
    <row r="7046" spans="1:14" x14ac:dyDescent="0.3">
      <c r="A7046">
        <v>7045</v>
      </c>
      <c r="B7046" t="s">
        <v>723</v>
      </c>
      <c r="C7046" s="2">
        <v>45314</v>
      </c>
      <c r="D7046" t="s">
        <v>24</v>
      </c>
      <c r="E7046" t="s">
        <v>30</v>
      </c>
      <c r="F7046" t="s">
        <v>16</v>
      </c>
      <c r="G7046">
        <v>1</v>
      </c>
      <c r="H7046">
        <v>177.23</v>
      </c>
      <c r="I7046">
        <v>0.2</v>
      </c>
      <c r="J7046">
        <v>141.78</v>
      </c>
      <c r="K7046">
        <v>75.290000000000006</v>
      </c>
      <c r="L7046">
        <v>66.489999999999995</v>
      </c>
      <c r="M7046" t="s">
        <v>28</v>
      </c>
      <c r="N7046" t="str">
        <f t="shared" si="110"/>
        <v>Medium</v>
      </c>
    </row>
    <row r="7047" spans="1:14" x14ac:dyDescent="0.3">
      <c r="A7047">
        <v>7046</v>
      </c>
      <c r="B7047" t="s">
        <v>4878</v>
      </c>
      <c r="C7047" s="2">
        <v>45563</v>
      </c>
      <c r="D7047" t="s">
        <v>39</v>
      </c>
      <c r="E7047" t="s">
        <v>25</v>
      </c>
      <c r="F7047" t="s">
        <v>21</v>
      </c>
      <c r="G7047">
        <v>6</v>
      </c>
      <c r="H7047">
        <v>379.38</v>
      </c>
      <c r="I7047">
        <v>0.08</v>
      </c>
      <c r="J7047">
        <v>2094.1799999999998</v>
      </c>
      <c r="K7047">
        <v>1093.29</v>
      </c>
      <c r="L7047">
        <v>1000.89</v>
      </c>
      <c r="M7047" t="s">
        <v>17</v>
      </c>
      <c r="N7047" t="str">
        <f t="shared" si="110"/>
        <v>Low</v>
      </c>
    </row>
    <row r="7048" spans="1:14" x14ac:dyDescent="0.3">
      <c r="A7048">
        <v>7047</v>
      </c>
      <c r="B7048" t="s">
        <v>4879</v>
      </c>
      <c r="C7048" s="2">
        <v>45349</v>
      </c>
      <c r="D7048" t="s">
        <v>14</v>
      </c>
      <c r="E7048" t="s">
        <v>15</v>
      </c>
      <c r="F7048" t="s">
        <v>21</v>
      </c>
      <c r="G7048">
        <v>9</v>
      </c>
      <c r="H7048">
        <v>434.04</v>
      </c>
      <c r="I7048">
        <v>0.28999999999999998</v>
      </c>
      <c r="J7048">
        <v>2773.52</v>
      </c>
      <c r="K7048">
        <v>1465.71</v>
      </c>
      <c r="L7048">
        <v>1307.81</v>
      </c>
      <c r="M7048" t="s">
        <v>22</v>
      </c>
      <c r="N7048" t="str">
        <f t="shared" si="110"/>
        <v>High</v>
      </c>
    </row>
    <row r="7049" spans="1:14" x14ac:dyDescent="0.3">
      <c r="A7049">
        <v>7048</v>
      </c>
      <c r="B7049" t="s">
        <v>2958</v>
      </c>
      <c r="C7049" s="2">
        <v>45319</v>
      </c>
      <c r="D7049" t="s">
        <v>19</v>
      </c>
      <c r="E7049" t="s">
        <v>25</v>
      </c>
      <c r="F7049" t="s">
        <v>16</v>
      </c>
      <c r="G7049">
        <v>8</v>
      </c>
      <c r="H7049">
        <v>272.98</v>
      </c>
      <c r="I7049">
        <v>0.09</v>
      </c>
      <c r="J7049">
        <v>1987.29</v>
      </c>
      <c r="K7049">
        <v>1361.62</v>
      </c>
      <c r="L7049">
        <v>625.66999999999996</v>
      </c>
      <c r="M7049" t="s">
        <v>17</v>
      </c>
      <c r="N7049" t="str">
        <f t="shared" si="110"/>
        <v>Low</v>
      </c>
    </row>
    <row r="7050" spans="1:14" x14ac:dyDescent="0.3">
      <c r="A7050">
        <v>7049</v>
      </c>
      <c r="B7050" t="s">
        <v>4880</v>
      </c>
      <c r="C7050" s="2">
        <v>45589</v>
      </c>
      <c r="D7050" t="s">
        <v>24</v>
      </c>
      <c r="E7050" t="s">
        <v>15</v>
      </c>
      <c r="F7050" t="s">
        <v>27</v>
      </c>
      <c r="G7050">
        <v>6</v>
      </c>
      <c r="H7050">
        <v>337.72</v>
      </c>
      <c r="I7050">
        <v>0.02</v>
      </c>
      <c r="J7050">
        <v>1985.79</v>
      </c>
      <c r="K7050">
        <v>1235.42</v>
      </c>
      <c r="L7050">
        <v>750.37</v>
      </c>
      <c r="M7050" t="s">
        <v>46</v>
      </c>
      <c r="N7050" t="str">
        <f t="shared" si="110"/>
        <v>Low</v>
      </c>
    </row>
    <row r="7051" spans="1:14" x14ac:dyDescent="0.3">
      <c r="A7051">
        <v>7050</v>
      </c>
      <c r="B7051" t="s">
        <v>4881</v>
      </c>
      <c r="C7051" s="2">
        <v>45304</v>
      </c>
      <c r="D7051" t="s">
        <v>14</v>
      </c>
      <c r="E7051" t="s">
        <v>20</v>
      </c>
      <c r="F7051" t="s">
        <v>21</v>
      </c>
      <c r="G7051">
        <v>3</v>
      </c>
      <c r="H7051">
        <v>234.92</v>
      </c>
      <c r="I7051">
        <v>0.12</v>
      </c>
      <c r="J7051">
        <v>620.19000000000005</v>
      </c>
      <c r="K7051">
        <v>382.21</v>
      </c>
      <c r="L7051">
        <v>237.98</v>
      </c>
      <c r="M7051" t="s">
        <v>28</v>
      </c>
      <c r="N7051" t="str">
        <f t="shared" si="110"/>
        <v>Medium</v>
      </c>
    </row>
    <row r="7052" spans="1:14" x14ac:dyDescent="0.3">
      <c r="A7052">
        <v>7051</v>
      </c>
      <c r="B7052" t="s">
        <v>2655</v>
      </c>
      <c r="C7052" s="2">
        <v>45328</v>
      </c>
      <c r="D7052" t="s">
        <v>14</v>
      </c>
      <c r="E7052" t="s">
        <v>20</v>
      </c>
      <c r="F7052" t="s">
        <v>21</v>
      </c>
      <c r="G7052">
        <v>5</v>
      </c>
      <c r="H7052">
        <v>242.92</v>
      </c>
      <c r="I7052">
        <v>0.2</v>
      </c>
      <c r="J7052">
        <v>971.68</v>
      </c>
      <c r="K7052">
        <v>744.58</v>
      </c>
      <c r="L7052">
        <v>227.1</v>
      </c>
      <c r="M7052" t="s">
        <v>17</v>
      </c>
      <c r="N7052" t="str">
        <f t="shared" si="110"/>
        <v>Medium</v>
      </c>
    </row>
    <row r="7053" spans="1:14" x14ac:dyDescent="0.3">
      <c r="A7053">
        <v>7052</v>
      </c>
      <c r="B7053" t="s">
        <v>200</v>
      </c>
      <c r="C7053" s="2">
        <v>45309</v>
      </c>
      <c r="D7053" t="s">
        <v>14</v>
      </c>
      <c r="E7053" t="s">
        <v>30</v>
      </c>
      <c r="F7053" t="s">
        <v>27</v>
      </c>
      <c r="G7053">
        <v>2</v>
      </c>
      <c r="H7053">
        <v>238.22</v>
      </c>
      <c r="I7053">
        <v>0.28999999999999998</v>
      </c>
      <c r="J7053">
        <v>338.27</v>
      </c>
      <c r="K7053">
        <v>258.07</v>
      </c>
      <c r="L7053">
        <v>80.2</v>
      </c>
      <c r="M7053" t="s">
        <v>17</v>
      </c>
      <c r="N7053" t="str">
        <f t="shared" si="110"/>
        <v>High</v>
      </c>
    </row>
    <row r="7054" spans="1:14" x14ac:dyDescent="0.3">
      <c r="A7054">
        <v>7053</v>
      </c>
      <c r="B7054" t="s">
        <v>4882</v>
      </c>
      <c r="C7054" s="2">
        <v>45538</v>
      </c>
      <c r="D7054" t="s">
        <v>19</v>
      </c>
      <c r="E7054" t="s">
        <v>25</v>
      </c>
      <c r="F7054" t="s">
        <v>21</v>
      </c>
      <c r="G7054">
        <v>8</v>
      </c>
      <c r="H7054">
        <v>129.38</v>
      </c>
      <c r="I7054">
        <v>0</v>
      </c>
      <c r="J7054">
        <v>1035.04</v>
      </c>
      <c r="K7054">
        <v>657.94</v>
      </c>
      <c r="L7054">
        <v>377.1</v>
      </c>
      <c r="M7054" t="s">
        <v>46</v>
      </c>
      <c r="N7054" t="str">
        <f t="shared" si="110"/>
        <v>No Discount</v>
      </c>
    </row>
    <row r="7055" spans="1:14" x14ac:dyDescent="0.3">
      <c r="A7055">
        <v>7054</v>
      </c>
      <c r="B7055" t="s">
        <v>4883</v>
      </c>
      <c r="C7055" s="2">
        <v>45629</v>
      </c>
      <c r="D7055" t="s">
        <v>19</v>
      </c>
      <c r="E7055" t="s">
        <v>30</v>
      </c>
      <c r="F7055" t="s">
        <v>27</v>
      </c>
      <c r="G7055">
        <v>10</v>
      </c>
      <c r="H7055">
        <v>223.98</v>
      </c>
      <c r="I7055">
        <v>0.05</v>
      </c>
      <c r="J7055">
        <v>2127.81</v>
      </c>
      <c r="K7055">
        <v>1698.94</v>
      </c>
      <c r="L7055">
        <v>428.87</v>
      </c>
      <c r="M7055" t="s">
        <v>22</v>
      </c>
      <c r="N7055" t="str">
        <f t="shared" si="110"/>
        <v>Low</v>
      </c>
    </row>
    <row r="7056" spans="1:14" x14ac:dyDescent="0.3">
      <c r="A7056">
        <v>7055</v>
      </c>
      <c r="B7056" t="s">
        <v>4884</v>
      </c>
      <c r="C7056" s="2">
        <v>45640</v>
      </c>
      <c r="D7056" t="s">
        <v>19</v>
      </c>
      <c r="E7056" t="s">
        <v>33</v>
      </c>
      <c r="F7056" t="s">
        <v>27</v>
      </c>
      <c r="G7056">
        <v>6</v>
      </c>
      <c r="H7056">
        <v>343.37</v>
      </c>
      <c r="I7056">
        <v>0.18</v>
      </c>
      <c r="J7056">
        <v>1689.38</v>
      </c>
      <c r="K7056">
        <v>927.32</v>
      </c>
      <c r="L7056">
        <v>762.06</v>
      </c>
      <c r="M7056" t="s">
        <v>28</v>
      </c>
      <c r="N7056" t="str">
        <f t="shared" si="110"/>
        <v>Medium</v>
      </c>
    </row>
    <row r="7057" spans="1:14" x14ac:dyDescent="0.3">
      <c r="A7057">
        <v>7056</v>
      </c>
      <c r="B7057" t="s">
        <v>1476</v>
      </c>
      <c r="C7057" s="2">
        <v>45413</v>
      </c>
      <c r="D7057" t="s">
        <v>14</v>
      </c>
      <c r="E7057" t="s">
        <v>30</v>
      </c>
      <c r="F7057" t="s">
        <v>16</v>
      </c>
      <c r="G7057">
        <v>7</v>
      </c>
      <c r="H7057">
        <v>244.96</v>
      </c>
      <c r="I7057">
        <v>0.12</v>
      </c>
      <c r="J7057">
        <v>1508.95</v>
      </c>
      <c r="K7057">
        <v>1067.05</v>
      </c>
      <c r="L7057">
        <v>441.9</v>
      </c>
      <c r="M7057" t="s">
        <v>17</v>
      </c>
      <c r="N7057" t="str">
        <f t="shared" si="110"/>
        <v>Medium</v>
      </c>
    </row>
    <row r="7058" spans="1:14" x14ac:dyDescent="0.3">
      <c r="A7058">
        <v>7057</v>
      </c>
      <c r="B7058" t="s">
        <v>4885</v>
      </c>
      <c r="C7058" s="2">
        <v>45524</v>
      </c>
      <c r="D7058" t="s">
        <v>24</v>
      </c>
      <c r="E7058" t="s">
        <v>30</v>
      </c>
      <c r="F7058" t="s">
        <v>27</v>
      </c>
      <c r="G7058">
        <v>5</v>
      </c>
      <c r="H7058">
        <v>50.75</v>
      </c>
      <c r="I7058">
        <v>0.23</v>
      </c>
      <c r="J7058">
        <v>195.39</v>
      </c>
      <c r="K7058">
        <v>129.52000000000001</v>
      </c>
      <c r="L7058">
        <v>65.87</v>
      </c>
      <c r="M7058" t="s">
        <v>17</v>
      </c>
      <c r="N7058" t="str">
        <f t="shared" si="110"/>
        <v>High</v>
      </c>
    </row>
    <row r="7059" spans="1:14" x14ac:dyDescent="0.3">
      <c r="A7059">
        <v>7058</v>
      </c>
      <c r="B7059" t="s">
        <v>4886</v>
      </c>
      <c r="C7059" s="2">
        <v>45605</v>
      </c>
      <c r="D7059" t="s">
        <v>14</v>
      </c>
      <c r="E7059" t="s">
        <v>25</v>
      </c>
      <c r="F7059" t="s">
        <v>27</v>
      </c>
      <c r="G7059">
        <v>1</v>
      </c>
      <c r="H7059">
        <v>77.319999999999993</v>
      </c>
      <c r="I7059">
        <v>0.12</v>
      </c>
      <c r="J7059">
        <v>68.040000000000006</v>
      </c>
      <c r="K7059">
        <v>51.97</v>
      </c>
      <c r="L7059">
        <v>16.07</v>
      </c>
      <c r="M7059" t="s">
        <v>22</v>
      </c>
      <c r="N7059" t="str">
        <f t="shared" si="110"/>
        <v>Medium</v>
      </c>
    </row>
    <row r="7060" spans="1:14" x14ac:dyDescent="0.3">
      <c r="A7060">
        <v>7059</v>
      </c>
      <c r="B7060" t="s">
        <v>1362</v>
      </c>
      <c r="C7060" s="2">
        <v>45352</v>
      </c>
      <c r="D7060" t="s">
        <v>24</v>
      </c>
      <c r="E7060" t="s">
        <v>15</v>
      </c>
      <c r="F7060" t="s">
        <v>16</v>
      </c>
      <c r="G7060">
        <v>5</v>
      </c>
      <c r="H7060">
        <v>454.54</v>
      </c>
      <c r="I7060">
        <v>0.25</v>
      </c>
      <c r="J7060">
        <v>1704.53</v>
      </c>
      <c r="K7060">
        <v>956.2</v>
      </c>
      <c r="L7060">
        <v>748.33</v>
      </c>
      <c r="M7060" t="s">
        <v>46</v>
      </c>
      <c r="N7060" t="str">
        <f t="shared" si="110"/>
        <v>High</v>
      </c>
    </row>
    <row r="7061" spans="1:14" x14ac:dyDescent="0.3">
      <c r="A7061">
        <v>7060</v>
      </c>
      <c r="B7061" t="s">
        <v>4887</v>
      </c>
      <c r="C7061" s="2">
        <v>45631</v>
      </c>
      <c r="D7061" t="s">
        <v>19</v>
      </c>
      <c r="E7061" t="s">
        <v>25</v>
      </c>
      <c r="F7061" t="s">
        <v>27</v>
      </c>
      <c r="G7061">
        <v>3</v>
      </c>
      <c r="H7061">
        <v>286.06</v>
      </c>
      <c r="I7061">
        <v>7.0000000000000007E-2</v>
      </c>
      <c r="J7061">
        <v>798.11</v>
      </c>
      <c r="K7061">
        <v>415.64</v>
      </c>
      <c r="L7061">
        <v>382.47</v>
      </c>
      <c r="M7061" t="s">
        <v>17</v>
      </c>
      <c r="N7061" t="str">
        <f t="shared" si="110"/>
        <v>Low</v>
      </c>
    </row>
    <row r="7062" spans="1:14" x14ac:dyDescent="0.3">
      <c r="A7062">
        <v>7061</v>
      </c>
      <c r="B7062" t="s">
        <v>4888</v>
      </c>
      <c r="C7062" s="2">
        <v>45522</v>
      </c>
      <c r="D7062" t="s">
        <v>14</v>
      </c>
      <c r="E7062" t="s">
        <v>30</v>
      </c>
      <c r="F7062" t="s">
        <v>21</v>
      </c>
      <c r="G7062">
        <v>5</v>
      </c>
      <c r="H7062">
        <v>279.13</v>
      </c>
      <c r="I7062">
        <v>0.24</v>
      </c>
      <c r="J7062">
        <v>1060.69</v>
      </c>
      <c r="K7062">
        <v>707</v>
      </c>
      <c r="L7062">
        <v>353.69</v>
      </c>
      <c r="M7062" t="s">
        <v>46</v>
      </c>
      <c r="N7062" t="str">
        <f t="shared" si="110"/>
        <v>High</v>
      </c>
    </row>
    <row r="7063" spans="1:14" x14ac:dyDescent="0.3">
      <c r="A7063">
        <v>7062</v>
      </c>
      <c r="B7063" t="s">
        <v>4889</v>
      </c>
      <c r="C7063" s="2">
        <v>45370</v>
      </c>
      <c r="D7063" t="s">
        <v>19</v>
      </c>
      <c r="E7063" t="s">
        <v>33</v>
      </c>
      <c r="F7063" t="s">
        <v>21</v>
      </c>
      <c r="G7063">
        <v>6</v>
      </c>
      <c r="H7063">
        <v>143.31</v>
      </c>
      <c r="I7063">
        <v>0.01</v>
      </c>
      <c r="J7063">
        <v>851.26</v>
      </c>
      <c r="K7063">
        <v>598.28</v>
      </c>
      <c r="L7063">
        <v>252.98</v>
      </c>
      <c r="M7063" t="s">
        <v>22</v>
      </c>
      <c r="N7063" t="str">
        <f t="shared" si="110"/>
        <v>Low</v>
      </c>
    </row>
    <row r="7064" spans="1:14" x14ac:dyDescent="0.3">
      <c r="A7064">
        <v>7063</v>
      </c>
      <c r="B7064" t="s">
        <v>576</v>
      </c>
      <c r="C7064" s="2">
        <v>45441</v>
      </c>
      <c r="D7064" t="s">
        <v>14</v>
      </c>
      <c r="E7064" t="s">
        <v>15</v>
      </c>
      <c r="F7064" t="s">
        <v>27</v>
      </c>
      <c r="G7064">
        <v>3</v>
      </c>
      <c r="H7064">
        <v>101.82</v>
      </c>
      <c r="I7064">
        <v>0.25</v>
      </c>
      <c r="J7064">
        <v>229.09</v>
      </c>
      <c r="K7064">
        <v>144.13</v>
      </c>
      <c r="L7064">
        <v>84.96</v>
      </c>
      <c r="M7064" t="s">
        <v>17</v>
      </c>
      <c r="N7064" t="str">
        <f t="shared" si="110"/>
        <v>High</v>
      </c>
    </row>
    <row r="7065" spans="1:14" x14ac:dyDescent="0.3">
      <c r="A7065">
        <v>7064</v>
      </c>
      <c r="B7065" t="s">
        <v>3707</v>
      </c>
      <c r="C7065" s="2">
        <v>45642</v>
      </c>
      <c r="D7065" t="s">
        <v>14</v>
      </c>
      <c r="E7065" t="s">
        <v>20</v>
      </c>
      <c r="F7065" t="s">
        <v>21</v>
      </c>
      <c r="G7065">
        <v>7</v>
      </c>
      <c r="H7065">
        <v>37.369999999999997</v>
      </c>
      <c r="I7065">
        <v>0.09</v>
      </c>
      <c r="J7065">
        <v>238.05</v>
      </c>
      <c r="K7065">
        <v>144.80000000000001</v>
      </c>
      <c r="L7065">
        <v>93.25</v>
      </c>
      <c r="M7065" t="s">
        <v>40</v>
      </c>
      <c r="N7065" t="str">
        <f t="shared" si="110"/>
        <v>Low</v>
      </c>
    </row>
    <row r="7066" spans="1:14" x14ac:dyDescent="0.3">
      <c r="A7066">
        <v>7065</v>
      </c>
      <c r="B7066" t="s">
        <v>810</v>
      </c>
      <c r="C7066" s="2">
        <v>45320</v>
      </c>
      <c r="D7066" t="s">
        <v>14</v>
      </c>
      <c r="E7066" t="s">
        <v>20</v>
      </c>
      <c r="F7066" t="s">
        <v>16</v>
      </c>
      <c r="G7066">
        <v>3</v>
      </c>
      <c r="H7066">
        <v>150.66</v>
      </c>
      <c r="I7066">
        <v>0.26</v>
      </c>
      <c r="J7066">
        <v>334.47</v>
      </c>
      <c r="K7066">
        <v>232.53</v>
      </c>
      <c r="L7066">
        <v>101.94</v>
      </c>
      <c r="M7066" t="s">
        <v>28</v>
      </c>
      <c r="N7066" t="str">
        <f t="shared" si="110"/>
        <v>High</v>
      </c>
    </row>
    <row r="7067" spans="1:14" x14ac:dyDescent="0.3">
      <c r="A7067">
        <v>7066</v>
      </c>
      <c r="B7067" t="s">
        <v>1016</v>
      </c>
      <c r="C7067" s="2">
        <v>45532</v>
      </c>
      <c r="D7067" t="s">
        <v>19</v>
      </c>
      <c r="E7067" t="s">
        <v>33</v>
      </c>
      <c r="F7067" t="s">
        <v>27</v>
      </c>
      <c r="G7067">
        <v>8</v>
      </c>
      <c r="H7067">
        <v>272.68</v>
      </c>
      <c r="I7067">
        <v>0.16</v>
      </c>
      <c r="J7067">
        <v>1832.41</v>
      </c>
      <c r="K7067">
        <v>973.22</v>
      </c>
      <c r="L7067">
        <v>859.19</v>
      </c>
      <c r="M7067" t="s">
        <v>28</v>
      </c>
      <c r="N7067" t="str">
        <f t="shared" si="110"/>
        <v>Medium</v>
      </c>
    </row>
    <row r="7068" spans="1:14" x14ac:dyDescent="0.3">
      <c r="A7068">
        <v>7067</v>
      </c>
      <c r="B7068" t="s">
        <v>4890</v>
      </c>
      <c r="C7068" s="2">
        <v>45642</v>
      </c>
      <c r="D7068" t="s">
        <v>14</v>
      </c>
      <c r="E7068" t="s">
        <v>20</v>
      </c>
      <c r="F7068" t="s">
        <v>27</v>
      </c>
      <c r="G7068">
        <v>2</v>
      </c>
      <c r="H7068">
        <v>464.09</v>
      </c>
      <c r="I7068">
        <v>0.28000000000000003</v>
      </c>
      <c r="J7068">
        <v>668.29</v>
      </c>
      <c r="K7068">
        <v>334.34</v>
      </c>
      <c r="L7068">
        <v>333.95</v>
      </c>
      <c r="M7068" t="s">
        <v>46</v>
      </c>
      <c r="N7068" t="str">
        <f t="shared" si="110"/>
        <v>High</v>
      </c>
    </row>
    <row r="7069" spans="1:14" x14ac:dyDescent="0.3">
      <c r="A7069">
        <v>7068</v>
      </c>
      <c r="B7069" t="s">
        <v>3430</v>
      </c>
      <c r="C7069" s="2">
        <v>45425</v>
      </c>
      <c r="D7069" t="s">
        <v>39</v>
      </c>
      <c r="E7069" t="s">
        <v>30</v>
      </c>
      <c r="F7069" t="s">
        <v>16</v>
      </c>
      <c r="G7069">
        <v>6</v>
      </c>
      <c r="H7069">
        <v>95.33</v>
      </c>
      <c r="I7069">
        <v>0.15</v>
      </c>
      <c r="J7069">
        <v>486.18</v>
      </c>
      <c r="K7069">
        <v>360.55</v>
      </c>
      <c r="L7069">
        <v>125.63</v>
      </c>
      <c r="M7069" t="s">
        <v>40</v>
      </c>
      <c r="N7069" t="str">
        <f t="shared" si="110"/>
        <v>Medium</v>
      </c>
    </row>
    <row r="7070" spans="1:14" x14ac:dyDescent="0.3">
      <c r="A7070">
        <v>7069</v>
      </c>
      <c r="B7070" t="s">
        <v>2655</v>
      </c>
      <c r="C7070" s="2">
        <v>45639</v>
      </c>
      <c r="D7070" t="s">
        <v>14</v>
      </c>
      <c r="E7070" t="s">
        <v>30</v>
      </c>
      <c r="F7070" t="s">
        <v>16</v>
      </c>
      <c r="G7070">
        <v>3</v>
      </c>
      <c r="H7070">
        <v>352.5</v>
      </c>
      <c r="I7070">
        <v>0.11</v>
      </c>
      <c r="J7070">
        <v>941.18</v>
      </c>
      <c r="K7070">
        <v>625.54999999999995</v>
      </c>
      <c r="L7070">
        <v>315.63</v>
      </c>
      <c r="M7070" t="s">
        <v>17</v>
      </c>
      <c r="N7070" t="str">
        <f t="shared" si="110"/>
        <v>Medium</v>
      </c>
    </row>
    <row r="7071" spans="1:14" x14ac:dyDescent="0.3">
      <c r="A7071">
        <v>7070</v>
      </c>
      <c r="B7071" t="s">
        <v>3208</v>
      </c>
      <c r="C7071" s="2">
        <v>45608</v>
      </c>
      <c r="D7071" t="s">
        <v>14</v>
      </c>
      <c r="E7071" t="s">
        <v>33</v>
      </c>
      <c r="F7071" t="s">
        <v>21</v>
      </c>
      <c r="G7071">
        <v>4</v>
      </c>
      <c r="H7071">
        <v>308.91000000000003</v>
      </c>
      <c r="I7071">
        <v>0.1</v>
      </c>
      <c r="J7071">
        <v>1112.08</v>
      </c>
      <c r="K7071">
        <v>712.99</v>
      </c>
      <c r="L7071">
        <v>399.09</v>
      </c>
      <c r="M7071" t="s">
        <v>17</v>
      </c>
      <c r="N7071" t="str">
        <f t="shared" si="110"/>
        <v>Low</v>
      </c>
    </row>
    <row r="7072" spans="1:14" x14ac:dyDescent="0.3">
      <c r="A7072">
        <v>7071</v>
      </c>
      <c r="B7072" t="s">
        <v>4891</v>
      </c>
      <c r="C7072" s="2">
        <v>45485</v>
      </c>
      <c r="D7072" t="s">
        <v>39</v>
      </c>
      <c r="E7072" t="s">
        <v>15</v>
      </c>
      <c r="F7072" t="s">
        <v>27</v>
      </c>
      <c r="G7072">
        <v>9</v>
      </c>
      <c r="H7072">
        <v>276.97000000000003</v>
      </c>
      <c r="I7072">
        <v>0.28000000000000003</v>
      </c>
      <c r="J7072">
        <v>1794.77</v>
      </c>
      <c r="K7072">
        <v>1368.25</v>
      </c>
      <c r="L7072">
        <v>426.52</v>
      </c>
      <c r="M7072" t="s">
        <v>28</v>
      </c>
      <c r="N7072" t="str">
        <f t="shared" si="110"/>
        <v>High</v>
      </c>
    </row>
    <row r="7073" spans="1:14" x14ac:dyDescent="0.3">
      <c r="A7073">
        <v>7072</v>
      </c>
      <c r="B7073" t="s">
        <v>4892</v>
      </c>
      <c r="C7073" s="2">
        <v>45633</v>
      </c>
      <c r="D7073" t="s">
        <v>19</v>
      </c>
      <c r="E7073" t="s">
        <v>30</v>
      </c>
      <c r="F7073" t="s">
        <v>27</v>
      </c>
      <c r="G7073">
        <v>10</v>
      </c>
      <c r="H7073">
        <v>253.72</v>
      </c>
      <c r="I7073">
        <v>0.28000000000000003</v>
      </c>
      <c r="J7073">
        <v>1826.78</v>
      </c>
      <c r="K7073">
        <v>1017.29</v>
      </c>
      <c r="L7073">
        <v>809.49</v>
      </c>
      <c r="M7073" t="s">
        <v>22</v>
      </c>
      <c r="N7073" t="str">
        <f t="shared" si="110"/>
        <v>High</v>
      </c>
    </row>
    <row r="7074" spans="1:14" x14ac:dyDescent="0.3">
      <c r="A7074">
        <v>7073</v>
      </c>
      <c r="B7074" t="s">
        <v>4370</v>
      </c>
      <c r="C7074" s="2">
        <v>45318</v>
      </c>
      <c r="D7074" t="s">
        <v>39</v>
      </c>
      <c r="E7074" t="s">
        <v>25</v>
      </c>
      <c r="F7074" t="s">
        <v>16</v>
      </c>
      <c r="G7074">
        <v>6</v>
      </c>
      <c r="H7074">
        <v>115.65</v>
      </c>
      <c r="I7074">
        <v>0.22</v>
      </c>
      <c r="J7074">
        <v>541.24</v>
      </c>
      <c r="K7074">
        <v>334.93</v>
      </c>
      <c r="L7074">
        <v>206.31</v>
      </c>
      <c r="M7074" t="s">
        <v>46</v>
      </c>
      <c r="N7074" t="str">
        <f t="shared" si="110"/>
        <v>High</v>
      </c>
    </row>
    <row r="7075" spans="1:14" x14ac:dyDescent="0.3">
      <c r="A7075">
        <v>7074</v>
      </c>
      <c r="B7075" t="s">
        <v>1293</v>
      </c>
      <c r="C7075" s="2">
        <v>45309</v>
      </c>
      <c r="D7075" t="s">
        <v>19</v>
      </c>
      <c r="E7075" t="s">
        <v>33</v>
      </c>
      <c r="F7075" t="s">
        <v>21</v>
      </c>
      <c r="G7075">
        <v>3</v>
      </c>
      <c r="H7075">
        <v>273.01</v>
      </c>
      <c r="I7075">
        <v>0.08</v>
      </c>
      <c r="J7075">
        <v>753.51</v>
      </c>
      <c r="K7075">
        <v>565.82000000000005</v>
      </c>
      <c r="L7075">
        <v>187.69</v>
      </c>
      <c r="M7075" t="s">
        <v>28</v>
      </c>
      <c r="N7075" t="str">
        <f t="shared" si="110"/>
        <v>Low</v>
      </c>
    </row>
    <row r="7076" spans="1:14" x14ac:dyDescent="0.3">
      <c r="A7076">
        <v>7075</v>
      </c>
      <c r="B7076" t="s">
        <v>4230</v>
      </c>
      <c r="C7076" s="2">
        <v>45636</v>
      </c>
      <c r="D7076" t="s">
        <v>19</v>
      </c>
      <c r="E7076" t="s">
        <v>33</v>
      </c>
      <c r="F7076" t="s">
        <v>16</v>
      </c>
      <c r="G7076">
        <v>4</v>
      </c>
      <c r="H7076">
        <v>498.91</v>
      </c>
      <c r="I7076">
        <v>0.02</v>
      </c>
      <c r="J7076">
        <v>1955.73</v>
      </c>
      <c r="K7076">
        <v>1193.17</v>
      </c>
      <c r="L7076">
        <v>762.56</v>
      </c>
      <c r="M7076" t="s">
        <v>17</v>
      </c>
      <c r="N7076" t="str">
        <f t="shared" si="110"/>
        <v>Low</v>
      </c>
    </row>
    <row r="7077" spans="1:14" x14ac:dyDescent="0.3">
      <c r="A7077">
        <v>7076</v>
      </c>
      <c r="B7077" t="s">
        <v>4893</v>
      </c>
      <c r="C7077" s="2">
        <v>45342</v>
      </c>
      <c r="D7077" t="s">
        <v>39</v>
      </c>
      <c r="E7077" t="s">
        <v>30</v>
      </c>
      <c r="F7077" t="s">
        <v>27</v>
      </c>
      <c r="G7077">
        <v>6</v>
      </c>
      <c r="H7077">
        <v>495.85</v>
      </c>
      <c r="I7077">
        <v>0.24</v>
      </c>
      <c r="J7077">
        <v>2261.08</v>
      </c>
      <c r="K7077">
        <v>1680.07</v>
      </c>
      <c r="L7077">
        <v>581.01</v>
      </c>
      <c r="M7077" t="s">
        <v>40</v>
      </c>
      <c r="N7077" t="str">
        <f t="shared" si="110"/>
        <v>High</v>
      </c>
    </row>
    <row r="7078" spans="1:14" x14ac:dyDescent="0.3">
      <c r="A7078">
        <v>7077</v>
      </c>
      <c r="B7078" t="s">
        <v>4894</v>
      </c>
      <c r="C7078" s="2">
        <v>45431</v>
      </c>
      <c r="D7078" t="s">
        <v>14</v>
      </c>
      <c r="E7078" t="s">
        <v>15</v>
      </c>
      <c r="F7078" t="s">
        <v>21</v>
      </c>
      <c r="G7078">
        <v>5</v>
      </c>
      <c r="H7078">
        <v>312.27999999999997</v>
      </c>
      <c r="I7078">
        <v>0.3</v>
      </c>
      <c r="J7078">
        <v>1092.98</v>
      </c>
      <c r="K7078">
        <v>552.26</v>
      </c>
      <c r="L7078">
        <v>540.72</v>
      </c>
      <c r="M7078" t="s">
        <v>17</v>
      </c>
      <c r="N7078" t="str">
        <f t="shared" si="110"/>
        <v>High</v>
      </c>
    </row>
    <row r="7079" spans="1:14" x14ac:dyDescent="0.3">
      <c r="A7079">
        <v>7078</v>
      </c>
      <c r="B7079" t="s">
        <v>3698</v>
      </c>
      <c r="C7079" s="2">
        <v>45462</v>
      </c>
      <c r="D7079" t="s">
        <v>19</v>
      </c>
      <c r="E7079" t="s">
        <v>20</v>
      </c>
      <c r="F7079" t="s">
        <v>21</v>
      </c>
      <c r="G7079">
        <v>2</v>
      </c>
      <c r="H7079">
        <v>472.66</v>
      </c>
      <c r="I7079">
        <v>0</v>
      </c>
      <c r="J7079">
        <v>945.32</v>
      </c>
      <c r="K7079">
        <v>482.11</v>
      </c>
      <c r="L7079">
        <v>463.21</v>
      </c>
      <c r="M7079" t="s">
        <v>46</v>
      </c>
      <c r="N7079" t="str">
        <f t="shared" si="110"/>
        <v>No Discount</v>
      </c>
    </row>
    <row r="7080" spans="1:14" x14ac:dyDescent="0.3">
      <c r="A7080">
        <v>7079</v>
      </c>
      <c r="B7080" t="s">
        <v>4895</v>
      </c>
      <c r="C7080" s="2">
        <v>45643</v>
      </c>
      <c r="D7080" t="s">
        <v>14</v>
      </c>
      <c r="E7080" t="s">
        <v>30</v>
      </c>
      <c r="F7080" t="s">
        <v>16</v>
      </c>
      <c r="G7080">
        <v>8</v>
      </c>
      <c r="H7080">
        <v>473.82</v>
      </c>
      <c r="I7080">
        <v>0.04</v>
      </c>
      <c r="J7080">
        <v>3638.94</v>
      </c>
      <c r="K7080">
        <v>2899.35</v>
      </c>
      <c r="L7080">
        <v>739.59</v>
      </c>
      <c r="M7080" t="s">
        <v>17</v>
      </c>
      <c r="N7080" t="str">
        <f t="shared" si="110"/>
        <v>Low</v>
      </c>
    </row>
    <row r="7081" spans="1:14" x14ac:dyDescent="0.3">
      <c r="A7081">
        <v>7080</v>
      </c>
      <c r="B7081" t="s">
        <v>2664</v>
      </c>
      <c r="C7081" s="2">
        <v>45313</v>
      </c>
      <c r="D7081" t="s">
        <v>39</v>
      </c>
      <c r="E7081" t="s">
        <v>33</v>
      </c>
      <c r="F7081" t="s">
        <v>21</v>
      </c>
      <c r="G7081">
        <v>8</v>
      </c>
      <c r="H7081">
        <v>353.96</v>
      </c>
      <c r="I7081">
        <v>0.26</v>
      </c>
      <c r="J7081">
        <v>2095.44</v>
      </c>
      <c r="K7081">
        <v>1314.89</v>
      </c>
      <c r="L7081">
        <v>780.55</v>
      </c>
      <c r="M7081" t="s">
        <v>28</v>
      </c>
      <c r="N7081" t="str">
        <f t="shared" si="110"/>
        <v>High</v>
      </c>
    </row>
    <row r="7082" spans="1:14" x14ac:dyDescent="0.3">
      <c r="A7082">
        <v>7081</v>
      </c>
      <c r="B7082" t="s">
        <v>4228</v>
      </c>
      <c r="C7082" s="2">
        <v>45552</v>
      </c>
      <c r="D7082" t="s">
        <v>14</v>
      </c>
      <c r="E7082" t="s">
        <v>15</v>
      </c>
      <c r="F7082" t="s">
        <v>27</v>
      </c>
      <c r="G7082">
        <v>2</v>
      </c>
      <c r="H7082">
        <v>253.58</v>
      </c>
      <c r="I7082">
        <v>0.03</v>
      </c>
      <c r="J7082">
        <v>491.95</v>
      </c>
      <c r="K7082">
        <v>313.62</v>
      </c>
      <c r="L7082">
        <v>178.33</v>
      </c>
      <c r="M7082" t="s">
        <v>22</v>
      </c>
      <c r="N7082" t="str">
        <f t="shared" si="110"/>
        <v>Low</v>
      </c>
    </row>
    <row r="7083" spans="1:14" x14ac:dyDescent="0.3">
      <c r="A7083">
        <v>7082</v>
      </c>
      <c r="B7083" t="s">
        <v>4065</v>
      </c>
      <c r="C7083" s="2">
        <v>45620</v>
      </c>
      <c r="D7083" t="s">
        <v>39</v>
      </c>
      <c r="E7083" t="s">
        <v>20</v>
      </c>
      <c r="F7083" t="s">
        <v>27</v>
      </c>
      <c r="G7083">
        <v>4</v>
      </c>
      <c r="H7083">
        <v>84.88</v>
      </c>
      <c r="I7083">
        <v>0.1</v>
      </c>
      <c r="J7083">
        <v>305.57</v>
      </c>
      <c r="K7083">
        <v>204.31</v>
      </c>
      <c r="L7083">
        <v>101.26</v>
      </c>
      <c r="M7083" t="s">
        <v>40</v>
      </c>
      <c r="N7083" t="str">
        <f t="shared" si="110"/>
        <v>Low</v>
      </c>
    </row>
    <row r="7084" spans="1:14" x14ac:dyDescent="0.3">
      <c r="A7084">
        <v>7083</v>
      </c>
      <c r="B7084" t="s">
        <v>1166</v>
      </c>
      <c r="C7084" s="2">
        <v>45552</v>
      </c>
      <c r="D7084" t="s">
        <v>14</v>
      </c>
      <c r="E7084" t="s">
        <v>15</v>
      </c>
      <c r="F7084" t="s">
        <v>21</v>
      </c>
      <c r="G7084">
        <v>5</v>
      </c>
      <c r="H7084">
        <v>130.32</v>
      </c>
      <c r="I7084">
        <v>0.28000000000000003</v>
      </c>
      <c r="J7084">
        <v>469.15</v>
      </c>
      <c r="K7084">
        <v>286.58999999999997</v>
      </c>
      <c r="L7084">
        <v>182.56</v>
      </c>
      <c r="M7084" t="s">
        <v>40</v>
      </c>
      <c r="N7084" t="str">
        <f t="shared" si="110"/>
        <v>High</v>
      </c>
    </row>
    <row r="7085" spans="1:14" x14ac:dyDescent="0.3">
      <c r="A7085">
        <v>7084</v>
      </c>
      <c r="B7085" t="s">
        <v>4896</v>
      </c>
      <c r="C7085" s="2">
        <v>45495</v>
      </c>
      <c r="D7085" t="s">
        <v>14</v>
      </c>
      <c r="E7085" t="s">
        <v>30</v>
      </c>
      <c r="F7085" t="s">
        <v>27</v>
      </c>
      <c r="G7085">
        <v>8</v>
      </c>
      <c r="H7085">
        <v>267.08</v>
      </c>
      <c r="I7085">
        <v>0.26</v>
      </c>
      <c r="J7085">
        <v>1581.11</v>
      </c>
      <c r="K7085">
        <v>830.52</v>
      </c>
      <c r="L7085">
        <v>750.59</v>
      </c>
      <c r="M7085" t="s">
        <v>40</v>
      </c>
      <c r="N7085" t="str">
        <f t="shared" si="110"/>
        <v>High</v>
      </c>
    </row>
    <row r="7086" spans="1:14" x14ac:dyDescent="0.3">
      <c r="A7086">
        <v>7085</v>
      </c>
      <c r="B7086" t="s">
        <v>4897</v>
      </c>
      <c r="C7086" s="2">
        <v>45457</v>
      </c>
      <c r="D7086" t="s">
        <v>39</v>
      </c>
      <c r="E7086" t="s">
        <v>25</v>
      </c>
      <c r="F7086" t="s">
        <v>27</v>
      </c>
      <c r="G7086">
        <v>8</v>
      </c>
      <c r="H7086">
        <v>409.48</v>
      </c>
      <c r="I7086">
        <v>0.28000000000000003</v>
      </c>
      <c r="J7086">
        <v>2358.6</v>
      </c>
      <c r="K7086">
        <v>1441.64</v>
      </c>
      <c r="L7086">
        <v>916.96</v>
      </c>
      <c r="M7086" t="s">
        <v>22</v>
      </c>
      <c r="N7086" t="str">
        <f t="shared" si="110"/>
        <v>High</v>
      </c>
    </row>
    <row r="7087" spans="1:14" x14ac:dyDescent="0.3">
      <c r="A7087">
        <v>7086</v>
      </c>
      <c r="B7087" t="s">
        <v>3483</v>
      </c>
      <c r="C7087" s="2">
        <v>45421</v>
      </c>
      <c r="D7087" t="s">
        <v>24</v>
      </c>
      <c r="E7087" t="s">
        <v>30</v>
      </c>
      <c r="F7087" t="s">
        <v>27</v>
      </c>
      <c r="G7087">
        <v>10</v>
      </c>
      <c r="H7087">
        <v>172.9</v>
      </c>
      <c r="I7087">
        <v>0.2</v>
      </c>
      <c r="J7087">
        <v>1383.2</v>
      </c>
      <c r="K7087">
        <v>1032.23</v>
      </c>
      <c r="L7087">
        <v>350.97</v>
      </c>
      <c r="M7087" t="s">
        <v>22</v>
      </c>
      <c r="N7087" t="str">
        <f t="shared" si="110"/>
        <v>Medium</v>
      </c>
    </row>
    <row r="7088" spans="1:14" x14ac:dyDescent="0.3">
      <c r="A7088">
        <v>7087</v>
      </c>
      <c r="B7088" t="s">
        <v>1399</v>
      </c>
      <c r="C7088" s="2">
        <v>45336</v>
      </c>
      <c r="D7088" t="s">
        <v>24</v>
      </c>
      <c r="E7088" t="s">
        <v>15</v>
      </c>
      <c r="F7088" t="s">
        <v>16</v>
      </c>
      <c r="G7088">
        <v>3</v>
      </c>
      <c r="H7088">
        <v>346.54</v>
      </c>
      <c r="I7088">
        <v>0.11</v>
      </c>
      <c r="J7088">
        <v>925.26</v>
      </c>
      <c r="K7088">
        <v>735.85</v>
      </c>
      <c r="L7088">
        <v>189.41</v>
      </c>
      <c r="M7088" t="s">
        <v>17</v>
      </c>
      <c r="N7088" t="str">
        <f t="shared" si="110"/>
        <v>Medium</v>
      </c>
    </row>
    <row r="7089" spans="1:14" x14ac:dyDescent="0.3">
      <c r="A7089">
        <v>7088</v>
      </c>
      <c r="B7089" t="s">
        <v>4898</v>
      </c>
      <c r="C7089" s="2">
        <v>45429</v>
      </c>
      <c r="D7089" t="s">
        <v>14</v>
      </c>
      <c r="E7089" t="s">
        <v>20</v>
      </c>
      <c r="F7089" t="s">
        <v>16</v>
      </c>
      <c r="G7089">
        <v>6</v>
      </c>
      <c r="H7089">
        <v>202.82</v>
      </c>
      <c r="I7089">
        <v>0.2</v>
      </c>
      <c r="J7089">
        <v>973.54</v>
      </c>
      <c r="K7089">
        <v>653.4</v>
      </c>
      <c r="L7089">
        <v>320.14</v>
      </c>
      <c r="M7089" t="s">
        <v>17</v>
      </c>
      <c r="N7089" t="str">
        <f t="shared" si="110"/>
        <v>Medium</v>
      </c>
    </row>
    <row r="7090" spans="1:14" x14ac:dyDescent="0.3">
      <c r="A7090">
        <v>7089</v>
      </c>
      <c r="B7090" t="s">
        <v>3504</v>
      </c>
      <c r="C7090" s="2">
        <v>45579</v>
      </c>
      <c r="D7090" t="s">
        <v>19</v>
      </c>
      <c r="E7090" t="s">
        <v>20</v>
      </c>
      <c r="F7090" t="s">
        <v>27</v>
      </c>
      <c r="G7090">
        <v>2</v>
      </c>
      <c r="H7090">
        <v>98.28</v>
      </c>
      <c r="I7090">
        <v>0.19</v>
      </c>
      <c r="J7090">
        <v>159.21</v>
      </c>
      <c r="K7090">
        <v>83.31</v>
      </c>
      <c r="L7090">
        <v>75.900000000000006</v>
      </c>
      <c r="M7090" t="s">
        <v>17</v>
      </c>
      <c r="N7090" t="str">
        <f t="shared" si="110"/>
        <v>Medium</v>
      </c>
    </row>
    <row r="7091" spans="1:14" x14ac:dyDescent="0.3">
      <c r="A7091">
        <v>7090</v>
      </c>
      <c r="B7091" t="s">
        <v>4521</v>
      </c>
      <c r="C7091" s="2">
        <v>45449</v>
      </c>
      <c r="D7091" t="s">
        <v>14</v>
      </c>
      <c r="E7091" t="s">
        <v>15</v>
      </c>
      <c r="F7091" t="s">
        <v>21</v>
      </c>
      <c r="G7091">
        <v>3</v>
      </c>
      <c r="H7091">
        <v>461.13</v>
      </c>
      <c r="I7091">
        <v>0.23</v>
      </c>
      <c r="J7091">
        <v>1065.21</v>
      </c>
      <c r="K7091">
        <v>820.79</v>
      </c>
      <c r="L7091">
        <v>244.42</v>
      </c>
      <c r="M7091" t="s">
        <v>17</v>
      </c>
      <c r="N7091" t="str">
        <f t="shared" si="110"/>
        <v>High</v>
      </c>
    </row>
    <row r="7092" spans="1:14" x14ac:dyDescent="0.3">
      <c r="A7092">
        <v>7091</v>
      </c>
      <c r="B7092" t="s">
        <v>309</v>
      </c>
      <c r="C7092" s="2">
        <v>45609</v>
      </c>
      <c r="D7092" t="s">
        <v>39</v>
      </c>
      <c r="E7092" t="s">
        <v>25</v>
      </c>
      <c r="F7092" t="s">
        <v>21</v>
      </c>
      <c r="G7092">
        <v>9</v>
      </c>
      <c r="H7092">
        <v>99.91</v>
      </c>
      <c r="I7092">
        <v>7.0000000000000007E-2</v>
      </c>
      <c r="J7092">
        <v>836.25</v>
      </c>
      <c r="K7092">
        <v>529.47</v>
      </c>
      <c r="L7092">
        <v>306.77999999999997</v>
      </c>
      <c r="M7092" t="s">
        <v>28</v>
      </c>
      <c r="N7092" t="str">
        <f t="shared" si="110"/>
        <v>Low</v>
      </c>
    </row>
    <row r="7093" spans="1:14" x14ac:dyDescent="0.3">
      <c r="A7093">
        <v>7092</v>
      </c>
      <c r="B7093" t="s">
        <v>4899</v>
      </c>
      <c r="C7093" s="2">
        <v>45441</v>
      </c>
      <c r="D7093" t="s">
        <v>14</v>
      </c>
      <c r="E7093" t="s">
        <v>30</v>
      </c>
      <c r="F7093" t="s">
        <v>16</v>
      </c>
      <c r="G7093">
        <v>10</v>
      </c>
      <c r="H7093">
        <v>419.08</v>
      </c>
      <c r="I7093">
        <v>0.03</v>
      </c>
      <c r="J7093">
        <v>4065.08</v>
      </c>
      <c r="K7093">
        <v>2757.44</v>
      </c>
      <c r="L7093">
        <v>1307.6400000000001</v>
      </c>
      <c r="M7093" t="s">
        <v>17</v>
      </c>
      <c r="N7093" t="str">
        <f t="shared" si="110"/>
        <v>Low</v>
      </c>
    </row>
    <row r="7094" spans="1:14" x14ac:dyDescent="0.3">
      <c r="A7094">
        <v>7093</v>
      </c>
      <c r="B7094" t="s">
        <v>1969</v>
      </c>
      <c r="C7094" s="2">
        <v>45334</v>
      </c>
      <c r="D7094" t="s">
        <v>19</v>
      </c>
      <c r="E7094" t="s">
        <v>30</v>
      </c>
      <c r="F7094" t="s">
        <v>27</v>
      </c>
      <c r="G7094">
        <v>10</v>
      </c>
      <c r="H7094">
        <v>166.3</v>
      </c>
      <c r="I7094">
        <v>7.0000000000000007E-2</v>
      </c>
      <c r="J7094">
        <v>1546.59</v>
      </c>
      <c r="K7094">
        <v>957.93</v>
      </c>
      <c r="L7094">
        <v>588.66</v>
      </c>
      <c r="M7094" t="s">
        <v>40</v>
      </c>
      <c r="N7094" t="str">
        <f t="shared" si="110"/>
        <v>Low</v>
      </c>
    </row>
    <row r="7095" spans="1:14" x14ac:dyDescent="0.3">
      <c r="A7095">
        <v>7094</v>
      </c>
      <c r="B7095" t="s">
        <v>4900</v>
      </c>
      <c r="C7095" s="2">
        <v>45468</v>
      </c>
      <c r="D7095" t="s">
        <v>39</v>
      </c>
      <c r="E7095" t="s">
        <v>15</v>
      </c>
      <c r="F7095" t="s">
        <v>21</v>
      </c>
      <c r="G7095">
        <v>3</v>
      </c>
      <c r="H7095">
        <v>236.36</v>
      </c>
      <c r="I7095">
        <v>0.26</v>
      </c>
      <c r="J7095">
        <v>524.72</v>
      </c>
      <c r="K7095">
        <v>364.15</v>
      </c>
      <c r="L7095">
        <v>160.57</v>
      </c>
      <c r="M7095" t="s">
        <v>46</v>
      </c>
      <c r="N7095" t="str">
        <f t="shared" si="110"/>
        <v>High</v>
      </c>
    </row>
    <row r="7096" spans="1:14" x14ac:dyDescent="0.3">
      <c r="A7096">
        <v>7095</v>
      </c>
      <c r="B7096" t="s">
        <v>2545</v>
      </c>
      <c r="C7096" s="2">
        <v>45613</v>
      </c>
      <c r="D7096" t="s">
        <v>39</v>
      </c>
      <c r="E7096" t="s">
        <v>30</v>
      </c>
      <c r="F7096" t="s">
        <v>21</v>
      </c>
      <c r="G7096">
        <v>1</v>
      </c>
      <c r="H7096">
        <v>205.46</v>
      </c>
      <c r="I7096">
        <v>0.06</v>
      </c>
      <c r="J7096">
        <v>193.13</v>
      </c>
      <c r="K7096">
        <v>144.9</v>
      </c>
      <c r="L7096">
        <v>48.23</v>
      </c>
      <c r="M7096" t="s">
        <v>22</v>
      </c>
      <c r="N7096" t="str">
        <f t="shared" si="110"/>
        <v>Low</v>
      </c>
    </row>
    <row r="7097" spans="1:14" x14ac:dyDescent="0.3">
      <c r="A7097">
        <v>7096</v>
      </c>
      <c r="B7097" t="s">
        <v>4901</v>
      </c>
      <c r="C7097" s="2">
        <v>45529</v>
      </c>
      <c r="D7097" t="s">
        <v>19</v>
      </c>
      <c r="E7097" t="s">
        <v>15</v>
      </c>
      <c r="F7097" t="s">
        <v>21</v>
      </c>
      <c r="G7097">
        <v>6</v>
      </c>
      <c r="H7097">
        <v>186.44</v>
      </c>
      <c r="I7097">
        <v>0.28999999999999998</v>
      </c>
      <c r="J7097">
        <v>794.23</v>
      </c>
      <c r="K7097">
        <v>567.46</v>
      </c>
      <c r="L7097">
        <v>226.77</v>
      </c>
      <c r="M7097" t="s">
        <v>17</v>
      </c>
      <c r="N7097" t="str">
        <f t="shared" si="110"/>
        <v>High</v>
      </c>
    </row>
    <row r="7098" spans="1:14" x14ac:dyDescent="0.3">
      <c r="A7098">
        <v>7097</v>
      </c>
      <c r="B7098" t="s">
        <v>4902</v>
      </c>
      <c r="C7098" s="2">
        <v>45547</v>
      </c>
      <c r="D7098" t="s">
        <v>24</v>
      </c>
      <c r="E7098" t="s">
        <v>25</v>
      </c>
      <c r="F7098" t="s">
        <v>27</v>
      </c>
      <c r="G7098">
        <v>8</v>
      </c>
      <c r="H7098">
        <v>48.71</v>
      </c>
      <c r="I7098">
        <v>0.27</v>
      </c>
      <c r="J7098">
        <v>284.47000000000003</v>
      </c>
      <c r="K7098">
        <v>217.82</v>
      </c>
      <c r="L7098">
        <v>66.650000000000006</v>
      </c>
      <c r="M7098" t="s">
        <v>28</v>
      </c>
      <c r="N7098" t="str">
        <f t="shared" si="110"/>
        <v>High</v>
      </c>
    </row>
    <row r="7099" spans="1:14" x14ac:dyDescent="0.3">
      <c r="A7099">
        <v>7098</v>
      </c>
      <c r="B7099" t="s">
        <v>1340</v>
      </c>
      <c r="C7099" s="2">
        <v>45440</v>
      </c>
      <c r="D7099" t="s">
        <v>19</v>
      </c>
      <c r="E7099" t="s">
        <v>30</v>
      </c>
      <c r="F7099" t="s">
        <v>21</v>
      </c>
      <c r="G7099">
        <v>8</v>
      </c>
      <c r="H7099">
        <v>77.760000000000005</v>
      </c>
      <c r="I7099">
        <v>0.03</v>
      </c>
      <c r="J7099">
        <v>603.41999999999996</v>
      </c>
      <c r="K7099">
        <v>418.83</v>
      </c>
      <c r="L7099">
        <v>184.59</v>
      </c>
      <c r="M7099" t="s">
        <v>40</v>
      </c>
      <c r="N7099" t="str">
        <f t="shared" si="110"/>
        <v>Low</v>
      </c>
    </row>
    <row r="7100" spans="1:14" x14ac:dyDescent="0.3">
      <c r="A7100">
        <v>7099</v>
      </c>
      <c r="B7100" t="s">
        <v>4508</v>
      </c>
      <c r="C7100" s="2">
        <v>45628</v>
      </c>
      <c r="D7100" t="s">
        <v>39</v>
      </c>
      <c r="E7100" t="s">
        <v>30</v>
      </c>
      <c r="F7100" t="s">
        <v>16</v>
      </c>
      <c r="G7100">
        <v>1</v>
      </c>
      <c r="H7100">
        <v>259.43</v>
      </c>
      <c r="I7100">
        <v>0.19</v>
      </c>
      <c r="J7100">
        <v>210.14</v>
      </c>
      <c r="K7100">
        <v>146.75</v>
      </c>
      <c r="L7100">
        <v>63.39</v>
      </c>
      <c r="M7100" t="s">
        <v>22</v>
      </c>
      <c r="N7100" t="str">
        <f t="shared" si="110"/>
        <v>Medium</v>
      </c>
    </row>
    <row r="7101" spans="1:14" x14ac:dyDescent="0.3">
      <c r="A7101">
        <v>7100</v>
      </c>
      <c r="B7101" t="s">
        <v>2777</v>
      </c>
      <c r="C7101" s="2">
        <v>45545</v>
      </c>
      <c r="D7101" t="s">
        <v>39</v>
      </c>
      <c r="E7101" t="s">
        <v>15</v>
      </c>
      <c r="F7101" t="s">
        <v>21</v>
      </c>
      <c r="G7101">
        <v>1</v>
      </c>
      <c r="H7101">
        <v>475.99</v>
      </c>
      <c r="I7101">
        <v>0.09</v>
      </c>
      <c r="J7101">
        <v>433.15</v>
      </c>
      <c r="K7101">
        <v>274.43</v>
      </c>
      <c r="L7101">
        <v>158.72</v>
      </c>
      <c r="M7101" t="s">
        <v>40</v>
      </c>
      <c r="N7101" t="str">
        <f t="shared" si="110"/>
        <v>Low</v>
      </c>
    </row>
    <row r="7102" spans="1:14" x14ac:dyDescent="0.3">
      <c r="A7102">
        <v>7101</v>
      </c>
      <c r="B7102" t="s">
        <v>4903</v>
      </c>
      <c r="C7102" s="2">
        <v>45347</v>
      </c>
      <c r="D7102" t="s">
        <v>39</v>
      </c>
      <c r="E7102" t="s">
        <v>25</v>
      </c>
      <c r="F7102" t="s">
        <v>27</v>
      </c>
      <c r="G7102">
        <v>7</v>
      </c>
      <c r="H7102">
        <v>437.75</v>
      </c>
      <c r="I7102">
        <v>0.28000000000000003</v>
      </c>
      <c r="J7102">
        <v>2206.2600000000002</v>
      </c>
      <c r="K7102">
        <v>1419.96</v>
      </c>
      <c r="L7102">
        <v>786.3</v>
      </c>
      <c r="M7102" t="s">
        <v>22</v>
      </c>
      <c r="N7102" t="str">
        <f t="shared" si="110"/>
        <v>High</v>
      </c>
    </row>
    <row r="7103" spans="1:14" x14ac:dyDescent="0.3">
      <c r="A7103">
        <v>7102</v>
      </c>
      <c r="B7103" t="s">
        <v>4904</v>
      </c>
      <c r="C7103" s="2">
        <v>45581</v>
      </c>
      <c r="D7103" t="s">
        <v>14</v>
      </c>
      <c r="E7103" t="s">
        <v>25</v>
      </c>
      <c r="F7103" t="s">
        <v>16</v>
      </c>
      <c r="G7103">
        <v>6</v>
      </c>
      <c r="H7103">
        <v>264.10000000000002</v>
      </c>
      <c r="I7103">
        <v>0.2</v>
      </c>
      <c r="J7103">
        <v>1267.68</v>
      </c>
      <c r="K7103">
        <v>908.62</v>
      </c>
      <c r="L7103">
        <v>359.06</v>
      </c>
      <c r="M7103" t="s">
        <v>17</v>
      </c>
      <c r="N7103" t="str">
        <f t="shared" si="110"/>
        <v>Medium</v>
      </c>
    </row>
    <row r="7104" spans="1:14" x14ac:dyDescent="0.3">
      <c r="A7104">
        <v>7103</v>
      </c>
      <c r="B7104" t="s">
        <v>4905</v>
      </c>
      <c r="C7104" s="2">
        <v>45583</v>
      </c>
      <c r="D7104" t="s">
        <v>24</v>
      </c>
      <c r="E7104" t="s">
        <v>25</v>
      </c>
      <c r="F7104" t="s">
        <v>21</v>
      </c>
      <c r="G7104">
        <v>8</v>
      </c>
      <c r="H7104">
        <v>488.89</v>
      </c>
      <c r="I7104">
        <v>0.08</v>
      </c>
      <c r="J7104">
        <v>3598.23</v>
      </c>
      <c r="K7104">
        <v>2598.2600000000002</v>
      </c>
      <c r="L7104">
        <v>999.97</v>
      </c>
      <c r="M7104" t="s">
        <v>28</v>
      </c>
      <c r="N7104" t="str">
        <f t="shared" si="110"/>
        <v>Low</v>
      </c>
    </row>
    <row r="7105" spans="1:14" x14ac:dyDescent="0.3">
      <c r="A7105">
        <v>7104</v>
      </c>
      <c r="B7105" t="s">
        <v>3162</v>
      </c>
      <c r="C7105" s="2">
        <v>45469</v>
      </c>
      <c r="D7105" t="s">
        <v>39</v>
      </c>
      <c r="E7105" t="s">
        <v>20</v>
      </c>
      <c r="F7105" t="s">
        <v>16</v>
      </c>
      <c r="G7105">
        <v>4</v>
      </c>
      <c r="H7105">
        <v>453.08</v>
      </c>
      <c r="I7105">
        <v>0.01</v>
      </c>
      <c r="J7105">
        <v>1794.2</v>
      </c>
      <c r="K7105">
        <v>1333.31</v>
      </c>
      <c r="L7105">
        <v>460.89</v>
      </c>
      <c r="M7105" t="s">
        <v>46</v>
      </c>
      <c r="N7105" t="str">
        <f t="shared" si="110"/>
        <v>Low</v>
      </c>
    </row>
    <row r="7106" spans="1:14" x14ac:dyDescent="0.3">
      <c r="A7106">
        <v>7105</v>
      </c>
      <c r="B7106" t="s">
        <v>4906</v>
      </c>
      <c r="C7106" s="2">
        <v>45454</v>
      </c>
      <c r="D7106" t="s">
        <v>39</v>
      </c>
      <c r="E7106" t="s">
        <v>20</v>
      </c>
      <c r="F7106" t="s">
        <v>27</v>
      </c>
      <c r="G7106">
        <v>1</v>
      </c>
      <c r="H7106">
        <v>401.08</v>
      </c>
      <c r="I7106">
        <v>0.19</v>
      </c>
      <c r="J7106">
        <v>324.87</v>
      </c>
      <c r="K7106">
        <v>167.85</v>
      </c>
      <c r="L7106">
        <v>157.02000000000001</v>
      </c>
      <c r="M7106" t="s">
        <v>22</v>
      </c>
      <c r="N7106" t="str">
        <f t="shared" si="110"/>
        <v>Medium</v>
      </c>
    </row>
    <row r="7107" spans="1:14" x14ac:dyDescent="0.3">
      <c r="A7107">
        <v>7106</v>
      </c>
      <c r="B7107" t="s">
        <v>4907</v>
      </c>
      <c r="C7107" s="2">
        <v>45307</v>
      </c>
      <c r="D7107" t="s">
        <v>14</v>
      </c>
      <c r="E7107" t="s">
        <v>33</v>
      </c>
      <c r="F7107" t="s">
        <v>16</v>
      </c>
      <c r="G7107">
        <v>5</v>
      </c>
      <c r="H7107">
        <v>305.7</v>
      </c>
      <c r="I7107">
        <v>0.08</v>
      </c>
      <c r="J7107">
        <v>1406.22</v>
      </c>
      <c r="K7107">
        <v>978.5</v>
      </c>
      <c r="L7107">
        <v>427.72</v>
      </c>
      <c r="M7107" t="s">
        <v>17</v>
      </c>
      <c r="N7107" t="str">
        <f t="shared" ref="N7107:N7170" si="111">_xlfn.IFS(I7107=0,"No Discount",I7107&gt;=0.21,"High",I7107&gt;=0.11,"Medium",I7107&gt;=0.01,"Low")</f>
        <v>Low</v>
      </c>
    </row>
    <row r="7108" spans="1:14" x14ac:dyDescent="0.3">
      <c r="A7108">
        <v>7107</v>
      </c>
      <c r="B7108" t="s">
        <v>4519</v>
      </c>
      <c r="C7108" s="2">
        <v>45463</v>
      </c>
      <c r="D7108" t="s">
        <v>14</v>
      </c>
      <c r="E7108" t="s">
        <v>15</v>
      </c>
      <c r="F7108" t="s">
        <v>21</v>
      </c>
      <c r="G7108">
        <v>10</v>
      </c>
      <c r="H7108">
        <v>425.86</v>
      </c>
      <c r="I7108">
        <v>0.16</v>
      </c>
      <c r="J7108">
        <v>3577.22</v>
      </c>
      <c r="K7108">
        <v>2552.7199999999998</v>
      </c>
      <c r="L7108">
        <v>1024.5</v>
      </c>
      <c r="M7108" t="s">
        <v>28</v>
      </c>
      <c r="N7108" t="str">
        <f t="shared" si="111"/>
        <v>Medium</v>
      </c>
    </row>
    <row r="7109" spans="1:14" x14ac:dyDescent="0.3">
      <c r="A7109">
        <v>7108</v>
      </c>
      <c r="B7109" t="s">
        <v>1402</v>
      </c>
      <c r="C7109" s="2">
        <v>45404</v>
      </c>
      <c r="D7109" t="s">
        <v>24</v>
      </c>
      <c r="E7109" t="s">
        <v>30</v>
      </c>
      <c r="F7109" t="s">
        <v>16</v>
      </c>
      <c r="G7109">
        <v>7</v>
      </c>
      <c r="H7109">
        <v>315.18</v>
      </c>
      <c r="I7109">
        <v>0.15</v>
      </c>
      <c r="J7109">
        <v>1875.32</v>
      </c>
      <c r="K7109">
        <v>1026.5899999999999</v>
      </c>
      <c r="L7109">
        <v>848.73</v>
      </c>
      <c r="M7109" t="s">
        <v>17</v>
      </c>
      <c r="N7109" t="str">
        <f t="shared" si="111"/>
        <v>Medium</v>
      </c>
    </row>
    <row r="7110" spans="1:14" x14ac:dyDescent="0.3">
      <c r="A7110">
        <v>7109</v>
      </c>
      <c r="B7110" t="s">
        <v>4908</v>
      </c>
      <c r="C7110" s="2">
        <v>45386</v>
      </c>
      <c r="D7110" t="s">
        <v>19</v>
      </c>
      <c r="E7110" t="s">
        <v>25</v>
      </c>
      <c r="F7110" t="s">
        <v>27</v>
      </c>
      <c r="G7110">
        <v>4</v>
      </c>
      <c r="H7110">
        <v>201.74</v>
      </c>
      <c r="I7110">
        <v>0.25</v>
      </c>
      <c r="J7110">
        <v>605.22</v>
      </c>
      <c r="K7110">
        <v>378.38</v>
      </c>
      <c r="L7110">
        <v>226.84</v>
      </c>
      <c r="M7110" t="s">
        <v>46</v>
      </c>
      <c r="N7110" t="str">
        <f t="shared" si="111"/>
        <v>High</v>
      </c>
    </row>
    <row r="7111" spans="1:14" x14ac:dyDescent="0.3">
      <c r="A7111">
        <v>7110</v>
      </c>
      <c r="B7111" t="s">
        <v>4909</v>
      </c>
      <c r="C7111" s="2">
        <v>45570</v>
      </c>
      <c r="D7111" t="s">
        <v>24</v>
      </c>
      <c r="E7111" t="s">
        <v>30</v>
      </c>
      <c r="F7111" t="s">
        <v>16</v>
      </c>
      <c r="G7111">
        <v>7</v>
      </c>
      <c r="H7111">
        <v>205.62</v>
      </c>
      <c r="I7111">
        <v>0.24</v>
      </c>
      <c r="J7111">
        <v>1093.9000000000001</v>
      </c>
      <c r="K7111">
        <v>604.65</v>
      </c>
      <c r="L7111">
        <v>489.25</v>
      </c>
      <c r="M7111" t="s">
        <v>40</v>
      </c>
      <c r="N7111" t="str">
        <f t="shared" si="111"/>
        <v>High</v>
      </c>
    </row>
    <row r="7112" spans="1:14" x14ac:dyDescent="0.3">
      <c r="A7112">
        <v>7111</v>
      </c>
      <c r="B7112" t="s">
        <v>2797</v>
      </c>
      <c r="C7112" s="2">
        <v>45320</v>
      </c>
      <c r="D7112" t="s">
        <v>19</v>
      </c>
      <c r="E7112" t="s">
        <v>15</v>
      </c>
      <c r="F7112" t="s">
        <v>21</v>
      </c>
      <c r="G7112">
        <v>1</v>
      </c>
      <c r="H7112">
        <v>95.74</v>
      </c>
      <c r="I7112">
        <v>0.02</v>
      </c>
      <c r="J7112">
        <v>93.83</v>
      </c>
      <c r="K7112">
        <v>57.35</v>
      </c>
      <c r="L7112">
        <v>36.479999999999997</v>
      </c>
      <c r="M7112" t="s">
        <v>22</v>
      </c>
      <c r="N7112" t="str">
        <f t="shared" si="111"/>
        <v>Low</v>
      </c>
    </row>
    <row r="7113" spans="1:14" x14ac:dyDescent="0.3">
      <c r="A7113">
        <v>7112</v>
      </c>
      <c r="B7113" t="s">
        <v>4303</v>
      </c>
      <c r="C7113" s="2">
        <v>45490</v>
      </c>
      <c r="D7113" t="s">
        <v>14</v>
      </c>
      <c r="E7113" t="s">
        <v>15</v>
      </c>
      <c r="F7113" t="s">
        <v>27</v>
      </c>
      <c r="G7113">
        <v>1</v>
      </c>
      <c r="H7113">
        <v>324.89999999999998</v>
      </c>
      <c r="I7113">
        <v>0.01</v>
      </c>
      <c r="J7113">
        <v>321.64999999999998</v>
      </c>
      <c r="K7113">
        <v>177.93</v>
      </c>
      <c r="L7113">
        <v>143.72</v>
      </c>
      <c r="M7113" t="s">
        <v>28</v>
      </c>
      <c r="N7113" t="str">
        <f t="shared" si="111"/>
        <v>Low</v>
      </c>
    </row>
    <row r="7114" spans="1:14" x14ac:dyDescent="0.3">
      <c r="A7114">
        <v>7113</v>
      </c>
      <c r="B7114" t="s">
        <v>4910</v>
      </c>
      <c r="C7114" s="2">
        <v>45468</v>
      </c>
      <c r="D7114" t="s">
        <v>19</v>
      </c>
      <c r="E7114" t="s">
        <v>25</v>
      </c>
      <c r="F7114" t="s">
        <v>21</v>
      </c>
      <c r="G7114">
        <v>5</v>
      </c>
      <c r="H7114">
        <v>177.13</v>
      </c>
      <c r="I7114">
        <v>0.3</v>
      </c>
      <c r="J7114">
        <v>619.95000000000005</v>
      </c>
      <c r="K7114">
        <v>346.26</v>
      </c>
      <c r="L7114">
        <v>273.69</v>
      </c>
      <c r="M7114" t="s">
        <v>28</v>
      </c>
      <c r="N7114" t="str">
        <f t="shared" si="111"/>
        <v>High</v>
      </c>
    </row>
    <row r="7115" spans="1:14" x14ac:dyDescent="0.3">
      <c r="A7115">
        <v>7114</v>
      </c>
      <c r="B7115" t="s">
        <v>2143</v>
      </c>
      <c r="C7115" s="2">
        <v>45610</v>
      </c>
      <c r="D7115" t="s">
        <v>24</v>
      </c>
      <c r="E7115" t="s">
        <v>20</v>
      </c>
      <c r="F7115" t="s">
        <v>27</v>
      </c>
      <c r="G7115">
        <v>3</v>
      </c>
      <c r="H7115">
        <v>95.76</v>
      </c>
      <c r="I7115">
        <v>0.27</v>
      </c>
      <c r="J7115">
        <v>209.71</v>
      </c>
      <c r="K7115">
        <v>150.84</v>
      </c>
      <c r="L7115">
        <v>58.87</v>
      </c>
      <c r="M7115" t="s">
        <v>28</v>
      </c>
      <c r="N7115" t="str">
        <f t="shared" si="111"/>
        <v>High</v>
      </c>
    </row>
    <row r="7116" spans="1:14" x14ac:dyDescent="0.3">
      <c r="A7116">
        <v>7115</v>
      </c>
      <c r="B7116" t="s">
        <v>3513</v>
      </c>
      <c r="C7116" s="2">
        <v>45463</v>
      </c>
      <c r="D7116" t="s">
        <v>39</v>
      </c>
      <c r="E7116" t="s">
        <v>33</v>
      </c>
      <c r="F7116" t="s">
        <v>21</v>
      </c>
      <c r="G7116">
        <v>8</v>
      </c>
      <c r="H7116">
        <v>359.37</v>
      </c>
      <c r="I7116">
        <v>0.23</v>
      </c>
      <c r="J7116">
        <v>2213.7199999999998</v>
      </c>
      <c r="K7116">
        <v>1128.28</v>
      </c>
      <c r="L7116">
        <v>1085.44</v>
      </c>
      <c r="M7116" t="s">
        <v>28</v>
      </c>
      <c r="N7116" t="str">
        <f t="shared" si="111"/>
        <v>High</v>
      </c>
    </row>
    <row r="7117" spans="1:14" x14ac:dyDescent="0.3">
      <c r="A7117">
        <v>7116</v>
      </c>
      <c r="B7117" t="s">
        <v>4911</v>
      </c>
      <c r="C7117" s="2">
        <v>45481</v>
      </c>
      <c r="D7117" t="s">
        <v>14</v>
      </c>
      <c r="E7117" t="s">
        <v>15</v>
      </c>
      <c r="F7117" t="s">
        <v>21</v>
      </c>
      <c r="G7117">
        <v>9</v>
      </c>
      <c r="H7117">
        <v>94.72</v>
      </c>
      <c r="I7117">
        <v>0.02</v>
      </c>
      <c r="J7117">
        <v>835.43</v>
      </c>
      <c r="K7117">
        <v>460.45</v>
      </c>
      <c r="L7117">
        <v>374.98</v>
      </c>
      <c r="M7117" t="s">
        <v>40</v>
      </c>
      <c r="N7117" t="str">
        <f t="shared" si="111"/>
        <v>Low</v>
      </c>
    </row>
    <row r="7118" spans="1:14" x14ac:dyDescent="0.3">
      <c r="A7118">
        <v>7117</v>
      </c>
      <c r="B7118" t="s">
        <v>2983</v>
      </c>
      <c r="C7118" s="2">
        <v>45326</v>
      </c>
      <c r="D7118" t="s">
        <v>19</v>
      </c>
      <c r="E7118" t="s">
        <v>30</v>
      </c>
      <c r="F7118" t="s">
        <v>16</v>
      </c>
      <c r="G7118">
        <v>3</v>
      </c>
      <c r="H7118">
        <v>248.83</v>
      </c>
      <c r="I7118">
        <v>0.23</v>
      </c>
      <c r="J7118">
        <v>574.79999999999995</v>
      </c>
      <c r="K7118">
        <v>451.64</v>
      </c>
      <c r="L7118">
        <v>123.16</v>
      </c>
      <c r="M7118" t="s">
        <v>40</v>
      </c>
      <c r="N7118" t="str">
        <f t="shared" si="111"/>
        <v>High</v>
      </c>
    </row>
    <row r="7119" spans="1:14" x14ac:dyDescent="0.3">
      <c r="A7119">
        <v>7118</v>
      </c>
      <c r="B7119" t="s">
        <v>4912</v>
      </c>
      <c r="C7119" s="2">
        <v>45644</v>
      </c>
      <c r="D7119" t="s">
        <v>39</v>
      </c>
      <c r="E7119" t="s">
        <v>30</v>
      </c>
      <c r="F7119" t="s">
        <v>16</v>
      </c>
      <c r="G7119">
        <v>1</v>
      </c>
      <c r="H7119">
        <v>341.76</v>
      </c>
      <c r="I7119">
        <v>0.26</v>
      </c>
      <c r="J7119">
        <v>252.9</v>
      </c>
      <c r="K7119">
        <v>177.29</v>
      </c>
      <c r="L7119">
        <v>75.61</v>
      </c>
      <c r="M7119" t="s">
        <v>22</v>
      </c>
      <c r="N7119" t="str">
        <f t="shared" si="111"/>
        <v>High</v>
      </c>
    </row>
    <row r="7120" spans="1:14" x14ac:dyDescent="0.3">
      <c r="A7120">
        <v>7119</v>
      </c>
      <c r="B7120" t="s">
        <v>4913</v>
      </c>
      <c r="C7120" s="2">
        <v>45563</v>
      </c>
      <c r="D7120" t="s">
        <v>24</v>
      </c>
      <c r="E7120" t="s">
        <v>25</v>
      </c>
      <c r="F7120" t="s">
        <v>21</v>
      </c>
      <c r="G7120">
        <v>10</v>
      </c>
      <c r="H7120">
        <v>280.48</v>
      </c>
      <c r="I7120">
        <v>0.12</v>
      </c>
      <c r="J7120">
        <v>2468.2199999999998</v>
      </c>
      <c r="K7120">
        <v>1633.59</v>
      </c>
      <c r="L7120">
        <v>834.63</v>
      </c>
      <c r="M7120" t="s">
        <v>40</v>
      </c>
      <c r="N7120" t="str">
        <f t="shared" si="111"/>
        <v>Medium</v>
      </c>
    </row>
    <row r="7121" spans="1:14" x14ac:dyDescent="0.3">
      <c r="A7121">
        <v>7120</v>
      </c>
      <c r="B7121" t="s">
        <v>2382</v>
      </c>
      <c r="C7121" s="2">
        <v>45507</v>
      </c>
      <c r="D7121" t="s">
        <v>39</v>
      </c>
      <c r="E7121" t="s">
        <v>20</v>
      </c>
      <c r="F7121" t="s">
        <v>21</v>
      </c>
      <c r="G7121">
        <v>9</v>
      </c>
      <c r="H7121">
        <v>21.66</v>
      </c>
      <c r="I7121">
        <v>0.23</v>
      </c>
      <c r="J7121">
        <v>150.1</v>
      </c>
      <c r="K7121">
        <v>110.4</v>
      </c>
      <c r="L7121">
        <v>39.700000000000003</v>
      </c>
      <c r="M7121" t="s">
        <v>17</v>
      </c>
      <c r="N7121" t="str">
        <f t="shared" si="111"/>
        <v>High</v>
      </c>
    </row>
    <row r="7122" spans="1:14" x14ac:dyDescent="0.3">
      <c r="A7122">
        <v>7121</v>
      </c>
      <c r="B7122" t="s">
        <v>4914</v>
      </c>
      <c r="C7122" s="2">
        <v>45564</v>
      </c>
      <c r="D7122" t="s">
        <v>24</v>
      </c>
      <c r="E7122" t="s">
        <v>20</v>
      </c>
      <c r="F7122" t="s">
        <v>27</v>
      </c>
      <c r="G7122">
        <v>8</v>
      </c>
      <c r="H7122">
        <v>498.73</v>
      </c>
      <c r="I7122">
        <v>0.28000000000000003</v>
      </c>
      <c r="J7122">
        <v>2872.68</v>
      </c>
      <c r="K7122">
        <v>1926.79</v>
      </c>
      <c r="L7122">
        <v>945.89</v>
      </c>
      <c r="M7122" t="s">
        <v>28</v>
      </c>
      <c r="N7122" t="str">
        <f t="shared" si="111"/>
        <v>High</v>
      </c>
    </row>
    <row r="7123" spans="1:14" x14ac:dyDescent="0.3">
      <c r="A7123">
        <v>7122</v>
      </c>
      <c r="B7123" t="s">
        <v>4915</v>
      </c>
      <c r="C7123" s="2">
        <v>45481</v>
      </c>
      <c r="D7123" t="s">
        <v>14</v>
      </c>
      <c r="E7123" t="s">
        <v>15</v>
      </c>
      <c r="F7123" t="s">
        <v>16</v>
      </c>
      <c r="G7123">
        <v>3</v>
      </c>
      <c r="H7123">
        <v>252.77</v>
      </c>
      <c r="I7123">
        <v>0.27</v>
      </c>
      <c r="J7123">
        <v>553.57000000000005</v>
      </c>
      <c r="K7123">
        <v>337.28</v>
      </c>
      <c r="L7123">
        <v>216.29</v>
      </c>
      <c r="M7123" t="s">
        <v>22</v>
      </c>
      <c r="N7123" t="str">
        <f t="shared" si="111"/>
        <v>High</v>
      </c>
    </row>
    <row r="7124" spans="1:14" x14ac:dyDescent="0.3">
      <c r="A7124">
        <v>7123</v>
      </c>
      <c r="B7124" t="s">
        <v>2702</v>
      </c>
      <c r="C7124" s="2">
        <v>45533</v>
      </c>
      <c r="D7124" t="s">
        <v>19</v>
      </c>
      <c r="E7124" t="s">
        <v>20</v>
      </c>
      <c r="F7124" t="s">
        <v>16</v>
      </c>
      <c r="G7124">
        <v>1</v>
      </c>
      <c r="H7124">
        <v>128.91999999999999</v>
      </c>
      <c r="I7124">
        <v>0.11</v>
      </c>
      <c r="J7124">
        <v>114.74</v>
      </c>
      <c r="K7124">
        <v>59.1</v>
      </c>
      <c r="L7124">
        <v>55.64</v>
      </c>
      <c r="M7124" t="s">
        <v>28</v>
      </c>
      <c r="N7124" t="str">
        <f t="shared" si="111"/>
        <v>Medium</v>
      </c>
    </row>
    <row r="7125" spans="1:14" x14ac:dyDescent="0.3">
      <c r="A7125">
        <v>7124</v>
      </c>
      <c r="B7125" t="s">
        <v>4916</v>
      </c>
      <c r="C7125" s="2">
        <v>45533</v>
      </c>
      <c r="D7125" t="s">
        <v>24</v>
      </c>
      <c r="E7125" t="s">
        <v>33</v>
      </c>
      <c r="F7125" t="s">
        <v>27</v>
      </c>
      <c r="G7125">
        <v>4</v>
      </c>
      <c r="H7125">
        <v>164.54</v>
      </c>
      <c r="I7125">
        <v>0.28999999999999998</v>
      </c>
      <c r="J7125">
        <v>467.29</v>
      </c>
      <c r="K7125">
        <v>244.87</v>
      </c>
      <c r="L7125">
        <v>222.42</v>
      </c>
      <c r="M7125" t="s">
        <v>46</v>
      </c>
      <c r="N7125" t="str">
        <f t="shared" si="111"/>
        <v>High</v>
      </c>
    </row>
    <row r="7126" spans="1:14" x14ac:dyDescent="0.3">
      <c r="A7126">
        <v>7125</v>
      </c>
      <c r="B7126" t="s">
        <v>2823</v>
      </c>
      <c r="C7126" s="2">
        <v>45446</v>
      </c>
      <c r="D7126" t="s">
        <v>14</v>
      </c>
      <c r="E7126" t="s">
        <v>25</v>
      </c>
      <c r="F7126" t="s">
        <v>21</v>
      </c>
      <c r="G7126">
        <v>2</v>
      </c>
      <c r="H7126">
        <v>234.58</v>
      </c>
      <c r="I7126">
        <v>0.11</v>
      </c>
      <c r="J7126">
        <v>417.55</v>
      </c>
      <c r="K7126">
        <v>208.99</v>
      </c>
      <c r="L7126">
        <v>208.56</v>
      </c>
      <c r="M7126" t="s">
        <v>17</v>
      </c>
      <c r="N7126" t="str">
        <f t="shared" si="111"/>
        <v>Medium</v>
      </c>
    </row>
    <row r="7127" spans="1:14" x14ac:dyDescent="0.3">
      <c r="A7127">
        <v>7126</v>
      </c>
      <c r="B7127" t="s">
        <v>3616</v>
      </c>
      <c r="C7127" s="2">
        <v>45454</v>
      </c>
      <c r="D7127" t="s">
        <v>14</v>
      </c>
      <c r="E7127" t="s">
        <v>30</v>
      </c>
      <c r="F7127" t="s">
        <v>16</v>
      </c>
      <c r="G7127">
        <v>7</v>
      </c>
      <c r="H7127">
        <v>292.83</v>
      </c>
      <c r="I7127">
        <v>0.22</v>
      </c>
      <c r="J7127">
        <v>1598.85</v>
      </c>
      <c r="K7127">
        <v>1115.3900000000001</v>
      </c>
      <c r="L7127">
        <v>483.46</v>
      </c>
      <c r="M7127" t="s">
        <v>22</v>
      </c>
      <c r="N7127" t="str">
        <f t="shared" si="111"/>
        <v>High</v>
      </c>
    </row>
    <row r="7128" spans="1:14" x14ac:dyDescent="0.3">
      <c r="A7128">
        <v>7127</v>
      </c>
      <c r="B7128" t="s">
        <v>4917</v>
      </c>
      <c r="C7128" s="2">
        <v>45586</v>
      </c>
      <c r="D7128" t="s">
        <v>14</v>
      </c>
      <c r="E7128" t="s">
        <v>15</v>
      </c>
      <c r="F7128" t="s">
        <v>16</v>
      </c>
      <c r="G7128">
        <v>7</v>
      </c>
      <c r="H7128">
        <v>113.58</v>
      </c>
      <c r="I7128">
        <v>0.27</v>
      </c>
      <c r="J7128">
        <v>580.39</v>
      </c>
      <c r="K7128">
        <v>328.94</v>
      </c>
      <c r="L7128">
        <v>251.45</v>
      </c>
      <c r="M7128" t="s">
        <v>22</v>
      </c>
      <c r="N7128" t="str">
        <f t="shared" si="111"/>
        <v>High</v>
      </c>
    </row>
    <row r="7129" spans="1:14" x14ac:dyDescent="0.3">
      <c r="A7129">
        <v>7128</v>
      </c>
      <c r="B7129" t="s">
        <v>4918</v>
      </c>
      <c r="C7129" s="2">
        <v>45537</v>
      </c>
      <c r="D7129" t="s">
        <v>19</v>
      </c>
      <c r="E7129" t="s">
        <v>25</v>
      </c>
      <c r="F7129" t="s">
        <v>27</v>
      </c>
      <c r="G7129">
        <v>8</v>
      </c>
      <c r="H7129">
        <v>300.52</v>
      </c>
      <c r="I7129">
        <v>0.23</v>
      </c>
      <c r="J7129">
        <v>1851.2</v>
      </c>
      <c r="K7129">
        <v>1375.34</v>
      </c>
      <c r="L7129">
        <v>475.86</v>
      </c>
      <c r="M7129" t="s">
        <v>46</v>
      </c>
      <c r="N7129" t="str">
        <f t="shared" si="111"/>
        <v>High</v>
      </c>
    </row>
    <row r="7130" spans="1:14" x14ac:dyDescent="0.3">
      <c r="A7130">
        <v>7129</v>
      </c>
      <c r="B7130" t="s">
        <v>1636</v>
      </c>
      <c r="C7130" s="2">
        <v>45538</v>
      </c>
      <c r="D7130" t="s">
        <v>39</v>
      </c>
      <c r="E7130" t="s">
        <v>25</v>
      </c>
      <c r="F7130" t="s">
        <v>27</v>
      </c>
      <c r="G7130">
        <v>3</v>
      </c>
      <c r="H7130">
        <v>261.51</v>
      </c>
      <c r="I7130">
        <v>0.25</v>
      </c>
      <c r="J7130">
        <v>588.4</v>
      </c>
      <c r="K7130">
        <v>386.63</v>
      </c>
      <c r="L7130">
        <v>201.77</v>
      </c>
      <c r="M7130" t="s">
        <v>17</v>
      </c>
      <c r="N7130" t="str">
        <f t="shared" si="111"/>
        <v>High</v>
      </c>
    </row>
    <row r="7131" spans="1:14" x14ac:dyDescent="0.3">
      <c r="A7131">
        <v>7130</v>
      </c>
      <c r="B7131" t="s">
        <v>2551</v>
      </c>
      <c r="C7131" s="2">
        <v>45449</v>
      </c>
      <c r="D7131" t="s">
        <v>24</v>
      </c>
      <c r="E7131" t="s">
        <v>30</v>
      </c>
      <c r="F7131" t="s">
        <v>16</v>
      </c>
      <c r="G7131">
        <v>9</v>
      </c>
      <c r="H7131">
        <v>361.39</v>
      </c>
      <c r="I7131">
        <v>0.06</v>
      </c>
      <c r="J7131">
        <v>3057.36</v>
      </c>
      <c r="K7131">
        <v>1870.52</v>
      </c>
      <c r="L7131">
        <v>1186.8399999999999</v>
      </c>
      <c r="M7131" t="s">
        <v>40</v>
      </c>
      <c r="N7131" t="str">
        <f t="shared" si="111"/>
        <v>Low</v>
      </c>
    </row>
    <row r="7132" spans="1:14" x14ac:dyDescent="0.3">
      <c r="A7132">
        <v>7131</v>
      </c>
      <c r="B7132" t="s">
        <v>4778</v>
      </c>
      <c r="C7132" s="2">
        <v>45595</v>
      </c>
      <c r="D7132" t="s">
        <v>24</v>
      </c>
      <c r="E7132" t="s">
        <v>25</v>
      </c>
      <c r="F7132" t="s">
        <v>16</v>
      </c>
      <c r="G7132">
        <v>1</v>
      </c>
      <c r="H7132">
        <v>313.37</v>
      </c>
      <c r="I7132">
        <v>0.17</v>
      </c>
      <c r="J7132">
        <v>260.10000000000002</v>
      </c>
      <c r="K7132">
        <v>179.37</v>
      </c>
      <c r="L7132">
        <v>80.73</v>
      </c>
      <c r="M7132" t="s">
        <v>40</v>
      </c>
      <c r="N7132" t="str">
        <f t="shared" si="111"/>
        <v>Medium</v>
      </c>
    </row>
    <row r="7133" spans="1:14" x14ac:dyDescent="0.3">
      <c r="A7133">
        <v>7132</v>
      </c>
      <c r="B7133" t="s">
        <v>1801</v>
      </c>
      <c r="C7133" s="2">
        <v>45381</v>
      </c>
      <c r="D7133" t="s">
        <v>19</v>
      </c>
      <c r="E7133" t="s">
        <v>25</v>
      </c>
      <c r="F7133" t="s">
        <v>21</v>
      </c>
      <c r="G7133">
        <v>2</v>
      </c>
      <c r="H7133">
        <v>147.66999999999999</v>
      </c>
      <c r="I7133">
        <v>0.15</v>
      </c>
      <c r="J7133">
        <v>251.04</v>
      </c>
      <c r="K7133">
        <v>146.72</v>
      </c>
      <c r="L7133">
        <v>104.32</v>
      </c>
      <c r="M7133" t="s">
        <v>28</v>
      </c>
      <c r="N7133" t="str">
        <f t="shared" si="111"/>
        <v>Medium</v>
      </c>
    </row>
    <row r="7134" spans="1:14" x14ac:dyDescent="0.3">
      <c r="A7134">
        <v>7133</v>
      </c>
      <c r="B7134" t="s">
        <v>4919</v>
      </c>
      <c r="C7134" s="2">
        <v>45509</v>
      </c>
      <c r="D7134" t="s">
        <v>19</v>
      </c>
      <c r="E7134" t="s">
        <v>25</v>
      </c>
      <c r="F7134" t="s">
        <v>27</v>
      </c>
      <c r="G7134">
        <v>2</v>
      </c>
      <c r="H7134">
        <v>457.86</v>
      </c>
      <c r="I7134">
        <v>0.16</v>
      </c>
      <c r="J7134">
        <v>769.2</v>
      </c>
      <c r="K7134">
        <v>585.6</v>
      </c>
      <c r="L7134">
        <v>183.6</v>
      </c>
      <c r="M7134" t="s">
        <v>28</v>
      </c>
      <c r="N7134" t="str">
        <f t="shared" si="111"/>
        <v>Medium</v>
      </c>
    </row>
    <row r="7135" spans="1:14" x14ac:dyDescent="0.3">
      <c r="A7135">
        <v>7134</v>
      </c>
      <c r="B7135" t="s">
        <v>2664</v>
      </c>
      <c r="C7135" s="2">
        <v>45529</v>
      </c>
      <c r="D7135" t="s">
        <v>24</v>
      </c>
      <c r="E7135" t="s">
        <v>20</v>
      </c>
      <c r="F7135" t="s">
        <v>16</v>
      </c>
      <c r="G7135">
        <v>10</v>
      </c>
      <c r="H7135">
        <v>417.01</v>
      </c>
      <c r="I7135">
        <v>0.22</v>
      </c>
      <c r="J7135">
        <v>3252.68</v>
      </c>
      <c r="K7135">
        <v>2073.0100000000002</v>
      </c>
      <c r="L7135">
        <v>1179.67</v>
      </c>
      <c r="M7135" t="s">
        <v>40</v>
      </c>
      <c r="N7135" t="str">
        <f t="shared" si="111"/>
        <v>High</v>
      </c>
    </row>
    <row r="7136" spans="1:14" x14ac:dyDescent="0.3">
      <c r="A7136">
        <v>7135</v>
      </c>
      <c r="B7136" t="s">
        <v>4920</v>
      </c>
      <c r="C7136" s="2">
        <v>45507</v>
      </c>
      <c r="D7136" t="s">
        <v>14</v>
      </c>
      <c r="E7136" t="s">
        <v>15</v>
      </c>
      <c r="F7136" t="s">
        <v>16</v>
      </c>
      <c r="G7136">
        <v>3</v>
      </c>
      <c r="H7136">
        <v>427.13</v>
      </c>
      <c r="I7136">
        <v>0.1</v>
      </c>
      <c r="J7136">
        <v>1153.25</v>
      </c>
      <c r="K7136">
        <v>587.57000000000005</v>
      </c>
      <c r="L7136">
        <v>565.67999999999995</v>
      </c>
      <c r="M7136" t="s">
        <v>46</v>
      </c>
      <c r="N7136" t="str">
        <f t="shared" si="111"/>
        <v>Low</v>
      </c>
    </row>
    <row r="7137" spans="1:14" x14ac:dyDescent="0.3">
      <c r="A7137">
        <v>7136</v>
      </c>
      <c r="B7137" t="s">
        <v>4524</v>
      </c>
      <c r="C7137" s="2">
        <v>45438</v>
      </c>
      <c r="D7137" t="s">
        <v>14</v>
      </c>
      <c r="E7137" t="s">
        <v>15</v>
      </c>
      <c r="F7137" t="s">
        <v>16</v>
      </c>
      <c r="G7137">
        <v>6</v>
      </c>
      <c r="H7137">
        <v>330.08</v>
      </c>
      <c r="I7137">
        <v>0.09</v>
      </c>
      <c r="J7137">
        <v>1802.24</v>
      </c>
      <c r="K7137">
        <v>1405.8</v>
      </c>
      <c r="L7137">
        <v>396.44</v>
      </c>
      <c r="M7137" t="s">
        <v>17</v>
      </c>
      <c r="N7137" t="str">
        <f t="shared" si="111"/>
        <v>Low</v>
      </c>
    </row>
    <row r="7138" spans="1:14" x14ac:dyDescent="0.3">
      <c r="A7138">
        <v>7137</v>
      </c>
      <c r="B7138" t="s">
        <v>1014</v>
      </c>
      <c r="C7138" s="2">
        <v>45466</v>
      </c>
      <c r="D7138" t="s">
        <v>19</v>
      </c>
      <c r="E7138" t="s">
        <v>33</v>
      </c>
      <c r="F7138" t="s">
        <v>27</v>
      </c>
      <c r="G7138">
        <v>7</v>
      </c>
      <c r="H7138">
        <v>93.5</v>
      </c>
      <c r="I7138">
        <v>0.04</v>
      </c>
      <c r="J7138">
        <v>628.32000000000005</v>
      </c>
      <c r="K7138">
        <v>462.22</v>
      </c>
      <c r="L7138">
        <v>166.1</v>
      </c>
      <c r="M7138" t="s">
        <v>17</v>
      </c>
      <c r="N7138" t="str">
        <f t="shared" si="111"/>
        <v>Low</v>
      </c>
    </row>
    <row r="7139" spans="1:14" x14ac:dyDescent="0.3">
      <c r="A7139">
        <v>7138</v>
      </c>
      <c r="B7139" t="s">
        <v>4921</v>
      </c>
      <c r="C7139" s="2">
        <v>45400</v>
      </c>
      <c r="D7139" t="s">
        <v>24</v>
      </c>
      <c r="E7139" t="s">
        <v>30</v>
      </c>
      <c r="F7139" t="s">
        <v>27</v>
      </c>
      <c r="G7139">
        <v>1</v>
      </c>
      <c r="H7139">
        <v>219.46</v>
      </c>
      <c r="I7139">
        <v>0.24</v>
      </c>
      <c r="J7139">
        <v>166.79</v>
      </c>
      <c r="K7139">
        <v>90.82</v>
      </c>
      <c r="L7139">
        <v>75.97</v>
      </c>
      <c r="M7139" t="s">
        <v>28</v>
      </c>
      <c r="N7139" t="str">
        <f t="shared" si="111"/>
        <v>High</v>
      </c>
    </row>
    <row r="7140" spans="1:14" x14ac:dyDescent="0.3">
      <c r="A7140">
        <v>7139</v>
      </c>
      <c r="B7140" t="s">
        <v>4922</v>
      </c>
      <c r="C7140" s="2">
        <v>45345</v>
      </c>
      <c r="D7140" t="s">
        <v>24</v>
      </c>
      <c r="E7140" t="s">
        <v>15</v>
      </c>
      <c r="F7140" t="s">
        <v>21</v>
      </c>
      <c r="G7140">
        <v>9</v>
      </c>
      <c r="H7140">
        <v>462.08</v>
      </c>
      <c r="I7140">
        <v>0.19</v>
      </c>
      <c r="J7140">
        <v>3368.56</v>
      </c>
      <c r="K7140">
        <v>2191.9</v>
      </c>
      <c r="L7140">
        <v>1176.6600000000001</v>
      </c>
      <c r="M7140" t="s">
        <v>46</v>
      </c>
      <c r="N7140" t="str">
        <f t="shared" si="111"/>
        <v>Medium</v>
      </c>
    </row>
    <row r="7141" spans="1:14" x14ac:dyDescent="0.3">
      <c r="A7141">
        <v>7140</v>
      </c>
      <c r="B7141" t="s">
        <v>4639</v>
      </c>
      <c r="C7141" s="2">
        <v>45327</v>
      </c>
      <c r="D7141" t="s">
        <v>14</v>
      </c>
      <c r="E7141" t="s">
        <v>25</v>
      </c>
      <c r="F7141" t="s">
        <v>16</v>
      </c>
      <c r="G7141">
        <v>4</v>
      </c>
      <c r="H7141">
        <v>65.56</v>
      </c>
      <c r="I7141">
        <v>0.17</v>
      </c>
      <c r="J7141">
        <v>217.66</v>
      </c>
      <c r="K7141">
        <v>160.86000000000001</v>
      </c>
      <c r="L7141">
        <v>56.8</v>
      </c>
      <c r="M7141" t="s">
        <v>22</v>
      </c>
      <c r="N7141" t="str">
        <f t="shared" si="111"/>
        <v>Medium</v>
      </c>
    </row>
    <row r="7142" spans="1:14" x14ac:dyDescent="0.3">
      <c r="A7142">
        <v>7141</v>
      </c>
      <c r="B7142" t="s">
        <v>4923</v>
      </c>
      <c r="C7142" s="2">
        <v>45514</v>
      </c>
      <c r="D7142" t="s">
        <v>24</v>
      </c>
      <c r="E7142" t="s">
        <v>20</v>
      </c>
      <c r="F7142" t="s">
        <v>16</v>
      </c>
      <c r="G7142">
        <v>10</v>
      </c>
      <c r="H7142">
        <v>292.41000000000003</v>
      </c>
      <c r="I7142">
        <v>0.16</v>
      </c>
      <c r="J7142">
        <v>2456.2399999999998</v>
      </c>
      <c r="K7142">
        <v>1908.75</v>
      </c>
      <c r="L7142">
        <v>547.49</v>
      </c>
      <c r="M7142" t="s">
        <v>17</v>
      </c>
      <c r="N7142" t="str">
        <f t="shared" si="111"/>
        <v>Medium</v>
      </c>
    </row>
    <row r="7143" spans="1:14" x14ac:dyDescent="0.3">
      <c r="A7143">
        <v>7142</v>
      </c>
      <c r="B7143" t="s">
        <v>4924</v>
      </c>
      <c r="C7143" s="2">
        <v>45568</v>
      </c>
      <c r="D7143" t="s">
        <v>19</v>
      </c>
      <c r="E7143" t="s">
        <v>20</v>
      </c>
      <c r="F7143" t="s">
        <v>27</v>
      </c>
      <c r="G7143">
        <v>8</v>
      </c>
      <c r="H7143">
        <v>83.78</v>
      </c>
      <c r="I7143">
        <v>0.24</v>
      </c>
      <c r="J7143">
        <v>509.38</v>
      </c>
      <c r="K7143">
        <v>285.07</v>
      </c>
      <c r="L7143">
        <v>224.31</v>
      </c>
      <c r="M7143" t="s">
        <v>40</v>
      </c>
      <c r="N7143" t="str">
        <f t="shared" si="111"/>
        <v>High</v>
      </c>
    </row>
    <row r="7144" spans="1:14" x14ac:dyDescent="0.3">
      <c r="A7144">
        <v>7143</v>
      </c>
      <c r="B7144" t="s">
        <v>390</v>
      </c>
      <c r="C7144" s="2">
        <v>45533</v>
      </c>
      <c r="D7144" t="s">
        <v>24</v>
      </c>
      <c r="E7144" t="s">
        <v>33</v>
      </c>
      <c r="F7144" t="s">
        <v>16</v>
      </c>
      <c r="G7144">
        <v>8</v>
      </c>
      <c r="H7144">
        <v>444.82</v>
      </c>
      <c r="I7144">
        <v>0.04</v>
      </c>
      <c r="J7144">
        <v>3416.22</v>
      </c>
      <c r="K7144">
        <v>2027.65</v>
      </c>
      <c r="L7144">
        <v>1388.57</v>
      </c>
      <c r="M7144" t="s">
        <v>28</v>
      </c>
      <c r="N7144" t="str">
        <f t="shared" si="111"/>
        <v>Low</v>
      </c>
    </row>
    <row r="7145" spans="1:14" x14ac:dyDescent="0.3">
      <c r="A7145">
        <v>7144</v>
      </c>
      <c r="B7145" t="s">
        <v>1860</v>
      </c>
      <c r="C7145" s="2">
        <v>45297</v>
      </c>
      <c r="D7145" t="s">
        <v>14</v>
      </c>
      <c r="E7145" t="s">
        <v>30</v>
      </c>
      <c r="F7145" t="s">
        <v>27</v>
      </c>
      <c r="G7145">
        <v>5</v>
      </c>
      <c r="H7145">
        <v>389.87</v>
      </c>
      <c r="I7145">
        <v>0.3</v>
      </c>
      <c r="J7145">
        <v>1364.54</v>
      </c>
      <c r="K7145">
        <v>940.24</v>
      </c>
      <c r="L7145">
        <v>424.3</v>
      </c>
      <c r="M7145" t="s">
        <v>40</v>
      </c>
      <c r="N7145" t="str">
        <f t="shared" si="111"/>
        <v>High</v>
      </c>
    </row>
    <row r="7146" spans="1:14" x14ac:dyDescent="0.3">
      <c r="A7146">
        <v>7145</v>
      </c>
      <c r="B7146" t="s">
        <v>4925</v>
      </c>
      <c r="C7146" s="2">
        <v>45581</v>
      </c>
      <c r="D7146" t="s">
        <v>14</v>
      </c>
      <c r="E7146" t="s">
        <v>25</v>
      </c>
      <c r="F7146" t="s">
        <v>16</v>
      </c>
      <c r="G7146">
        <v>9</v>
      </c>
      <c r="H7146">
        <v>13.19</v>
      </c>
      <c r="I7146">
        <v>0.1</v>
      </c>
      <c r="J7146">
        <v>106.84</v>
      </c>
      <c r="K7146">
        <v>77.37</v>
      </c>
      <c r="L7146">
        <v>29.47</v>
      </c>
      <c r="M7146" t="s">
        <v>17</v>
      </c>
      <c r="N7146" t="str">
        <f t="shared" si="111"/>
        <v>Low</v>
      </c>
    </row>
    <row r="7147" spans="1:14" x14ac:dyDescent="0.3">
      <c r="A7147">
        <v>7146</v>
      </c>
      <c r="B7147" t="s">
        <v>642</v>
      </c>
      <c r="C7147" s="2">
        <v>45632</v>
      </c>
      <c r="D7147" t="s">
        <v>19</v>
      </c>
      <c r="E7147" t="s">
        <v>25</v>
      </c>
      <c r="F7147" t="s">
        <v>21</v>
      </c>
      <c r="G7147">
        <v>3</v>
      </c>
      <c r="H7147">
        <v>118.53</v>
      </c>
      <c r="I7147">
        <v>0.03</v>
      </c>
      <c r="J7147">
        <v>344.92</v>
      </c>
      <c r="K7147">
        <v>238.46</v>
      </c>
      <c r="L7147">
        <v>106.46</v>
      </c>
      <c r="M7147" t="s">
        <v>46</v>
      </c>
      <c r="N7147" t="str">
        <f t="shared" si="111"/>
        <v>Low</v>
      </c>
    </row>
    <row r="7148" spans="1:14" x14ac:dyDescent="0.3">
      <c r="A7148">
        <v>7147</v>
      </c>
      <c r="B7148" t="s">
        <v>4926</v>
      </c>
      <c r="C7148" s="2">
        <v>45371</v>
      </c>
      <c r="D7148" t="s">
        <v>24</v>
      </c>
      <c r="E7148" t="s">
        <v>15</v>
      </c>
      <c r="F7148" t="s">
        <v>16</v>
      </c>
      <c r="G7148">
        <v>3</v>
      </c>
      <c r="H7148">
        <v>294.39999999999998</v>
      </c>
      <c r="I7148">
        <v>0.14000000000000001</v>
      </c>
      <c r="J7148">
        <v>759.55</v>
      </c>
      <c r="K7148">
        <v>498.62</v>
      </c>
      <c r="L7148">
        <v>260.93</v>
      </c>
      <c r="M7148" t="s">
        <v>22</v>
      </c>
      <c r="N7148" t="str">
        <f t="shared" si="111"/>
        <v>Medium</v>
      </c>
    </row>
    <row r="7149" spans="1:14" x14ac:dyDescent="0.3">
      <c r="A7149">
        <v>7148</v>
      </c>
      <c r="B7149" t="s">
        <v>4317</v>
      </c>
      <c r="C7149" s="2">
        <v>45437</v>
      </c>
      <c r="D7149" t="s">
        <v>19</v>
      </c>
      <c r="E7149" t="s">
        <v>25</v>
      </c>
      <c r="F7149" t="s">
        <v>16</v>
      </c>
      <c r="G7149">
        <v>7</v>
      </c>
      <c r="H7149">
        <v>39.21</v>
      </c>
      <c r="I7149">
        <v>0.09</v>
      </c>
      <c r="J7149">
        <v>249.77</v>
      </c>
      <c r="K7149">
        <v>131.71</v>
      </c>
      <c r="L7149">
        <v>118.06</v>
      </c>
      <c r="M7149" t="s">
        <v>28</v>
      </c>
      <c r="N7149" t="str">
        <f t="shared" si="111"/>
        <v>Low</v>
      </c>
    </row>
    <row r="7150" spans="1:14" x14ac:dyDescent="0.3">
      <c r="A7150">
        <v>7149</v>
      </c>
      <c r="B7150" t="s">
        <v>4927</v>
      </c>
      <c r="C7150" s="2">
        <v>45489</v>
      </c>
      <c r="D7150" t="s">
        <v>39</v>
      </c>
      <c r="E7150" t="s">
        <v>33</v>
      </c>
      <c r="F7150" t="s">
        <v>21</v>
      </c>
      <c r="G7150">
        <v>9</v>
      </c>
      <c r="H7150">
        <v>396.6</v>
      </c>
      <c r="I7150">
        <v>0.08</v>
      </c>
      <c r="J7150">
        <v>3283.85</v>
      </c>
      <c r="K7150">
        <v>1658.42</v>
      </c>
      <c r="L7150">
        <v>1625.43</v>
      </c>
      <c r="M7150" t="s">
        <v>22</v>
      </c>
      <c r="N7150" t="str">
        <f t="shared" si="111"/>
        <v>Low</v>
      </c>
    </row>
    <row r="7151" spans="1:14" x14ac:dyDescent="0.3">
      <c r="A7151">
        <v>7150</v>
      </c>
      <c r="B7151" t="s">
        <v>3681</v>
      </c>
      <c r="C7151" s="2">
        <v>45621</v>
      </c>
      <c r="D7151" t="s">
        <v>24</v>
      </c>
      <c r="E7151" t="s">
        <v>30</v>
      </c>
      <c r="F7151" t="s">
        <v>21</v>
      </c>
      <c r="G7151">
        <v>10</v>
      </c>
      <c r="H7151">
        <v>469.18</v>
      </c>
      <c r="I7151">
        <v>0.11</v>
      </c>
      <c r="J7151">
        <v>4175.7</v>
      </c>
      <c r="K7151">
        <v>2600.65</v>
      </c>
      <c r="L7151">
        <v>1575.05</v>
      </c>
      <c r="M7151" t="s">
        <v>46</v>
      </c>
      <c r="N7151" t="str">
        <f t="shared" si="111"/>
        <v>Medium</v>
      </c>
    </row>
    <row r="7152" spans="1:14" x14ac:dyDescent="0.3">
      <c r="A7152">
        <v>7151</v>
      </c>
      <c r="B7152" t="s">
        <v>4928</v>
      </c>
      <c r="C7152" s="2">
        <v>45319</v>
      </c>
      <c r="D7152" t="s">
        <v>39</v>
      </c>
      <c r="E7152" t="s">
        <v>25</v>
      </c>
      <c r="F7152" t="s">
        <v>27</v>
      </c>
      <c r="G7152">
        <v>10</v>
      </c>
      <c r="H7152">
        <v>74.209999999999994</v>
      </c>
      <c r="I7152">
        <v>0.19</v>
      </c>
      <c r="J7152">
        <v>601.1</v>
      </c>
      <c r="K7152">
        <v>463.6</v>
      </c>
      <c r="L7152">
        <v>137.5</v>
      </c>
      <c r="M7152" t="s">
        <v>28</v>
      </c>
      <c r="N7152" t="str">
        <f t="shared" si="111"/>
        <v>Medium</v>
      </c>
    </row>
    <row r="7153" spans="1:14" x14ac:dyDescent="0.3">
      <c r="A7153">
        <v>7152</v>
      </c>
      <c r="B7153" t="s">
        <v>1248</v>
      </c>
      <c r="C7153" s="2">
        <v>45498</v>
      </c>
      <c r="D7153" t="s">
        <v>24</v>
      </c>
      <c r="E7153" t="s">
        <v>30</v>
      </c>
      <c r="F7153" t="s">
        <v>16</v>
      </c>
      <c r="G7153">
        <v>9</v>
      </c>
      <c r="H7153">
        <v>392.64</v>
      </c>
      <c r="I7153">
        <v>0.05</v>
      </c>
      <c r="J7153">
        <v>3357.07</v>
      </c>
      <c r="K7153">
        <v>2426.27</v>
      </c>
      <c r="L7153">
        <v>930.8</v>
      </c>
      <c r="M7153" t="s">
        <v>28</v>
      </c>
      <c r="N7153" t="str">
        <f t="shared" si="111"/>
        <v>Low</v>
      </c>
    </row>
    <row r="7154" spans="1:14" x14ac:dyDescent="0.3">
      <c r="A7154">
        <v>7153</v>
      </c>
      <c r="B7154" t="s">
        <v>4929</v>
      </c>
      <c r="C7154" s="2">
        <v>45514</v>
      </c>
      <c r="D7154" t="s">
        <v>39</v>
      </c>
      <c r="E7154" t="s">
        <v>33</v>
      </c>
      <c r="F7154" t="s">
        <v>27</v>
      </c>
      <c r="G7154">
        <v>6</v>
      </c>
      <c r="H7154">
        <v>361.67</v>
      </c>
      <c r="I7154">
        <v>0.3</v>
      </c>
      <c r="J7154">
        <v>1519.01</v>
      </c>
      <c r="K7154">
        <v>968.71</v>
      </c>
      <c r="L7154">
        <v>550.29999999999995</v>
      </c>
      <c r="M7154" t="s">
        <v>17</v>
      </c>
      <c r="N7154" t="str">
        <f t="shared" si="111"/>
        <v>High</v>
      </c>
    </row>
    <row r="7155" spans="1:14" x14ac:dyDescent="0.3">
      <c r="A7155">
        <v>7154</v>
      </c>
      <c r="B7155" t="s">
        <v>1867</v>
      </c>
      <c r="C7155" s="2">
        <v>45380</v>
      </c>
      <c r="D7155" t="s">
        <v>14</v>
      </c>
      <c r="E7155" t="s">
        <v>33</v>
      </c>
      <c r="F7155" t="s">
        <v>27</v>
      </c>
      <c r="G7155">
        <v>3</v>
      </c>
      <c r="H7155">
        <v>377.75</v>
      </c>
      <c r="I7155">
        <v>0.16</v>
      </c>
      <c r="J7155">
        <v>951.93</v>
      </c>
      <c r="K7155">
        <v>509.92</v>
      </c>
      <c r="L7155">
        <v>442.01</v>
      </c>
      <c r="M7155" t="s">
        <v>22</v>
      </c>
      <c r="N7155" t="str">
        <f t="shared" si="111"/>
        <v>Medium</v>
      </c>
    </row>
    <row r="7156" spans="1:14" x14ac:dyDescent="0.3">
      <c r="A7156">
        <v>7155</v>
      </c>
      <c r="B7156" t="s">
        <v>2323</v>
      </c>
      <c r="C7156" s="2">
        <v>45431</v>
      </c>
      <c r="D7156" t="s">
        <v>14</v>
      </c>
      <c r="E7156" t="s">
        <v>20</v>
      </c>
      <c r="F7156" t="s">
        <v>27</v>
      </c>
      <c r="G7156">
        <v>2</v>
      </c>
      <c r="H7156">
        <v>492.35</v>
      </c>
      <c r="I7156">
        <v>0.21</v>
      </c>
      <c r="J7156">
        <v>777.91</v>
      </c>
      <c r="K7156">
        <v>464.29</v>
      </c>
      <c r="L7156">
        <v>313.62</v>
      </c>
      <c r="M7156" t="s">
        <v>22</v>
      </c>
      <c r="N7156" t="str">
        <f t="shared" si="111"/>
        <v>High</v>
      </c>
    </row>
    <row r="7157" spans="1:14" x14ac:dyDescent="0.3">
      <c r="A7157">
        <v>7156</v>
      </c>
      <c r="B7157" t="s">
        <v>4930</v>
      </c>
      <c r="C7157" s="2">
        <v>45415</v>
      </c>
      <c r="D7157" t="s">
        <v>14</v>
      </c>
      <c r="E7157" t="s">
        <v>30</v>
      </c>
      <c r="F7157" t="s">
        <v>16</v>
      </c>
      <c r="G7157">
        <v>4</v>
      </c>
      <c r="H7157">
        <v>117.2</v>
      </c>
      <c r="I7157">
        <v>0.12</v>
      </c>
      <c r="J7157">
        <v>412.54</v>
      </c>
      <c r="K7157">
        <v>262.12</v>
      </c>
      <c r="L7157">
        <v>150.41999999999999</v>
      </c>
      <c r="M7157" t="s">
        <v>28</v>
      </c>
      <c r="N7157" t="str">
        <f t="shared" si="111"/>
        <v>Medium</v>
      </c>
    </row>
    <row r="7158" spans="1:14" x14ac:dyDescent="0.3">
      <c r="A7158">
        <v>7157</v>
      </c>
      <c r="B7158" t="s">
        <v>3517</v>
      </c>
      <c r="C7158" s="2">
        <v>45311</v>
      </c>
      <c r="D7158" t="s">
        <v>14</v>
      </c>
      <c r="E7158" t="s">
        <v>25</v>
      </c>
      <c r="F7158" t="s">
        <v>27</v>
      </c>
      <c r="G7158">
        <v>1</v>
      </c>
      <c r="H7158">
        <v>288.33999999999997</v>
      </c>
      <c r="I7158">
        <v>0.05</v>
      </c>
      <c r="J7158">
        <v>273.92</v>
      </c>
      <c r="K7158">
        <v>149.16</v>
      </c>
      <c r="L7158">
        <v>124.76</v>
      </c>
      <c r="M7158" t="s">
        <v>17</v>
      </c>
      <c r="N7158" t="str">
        <f t="shared" si="111"/>
        <v>Low</v>
      </c>
    </row>
    <row r="7159" spans="1:14" x14ac:dyDescent="0.3">
      <c r="A7159">
        <v>7158</v>
      </c>
      <c r="B7159" t="s">
        <v>4931</v>
      </c>
      <c r="C7159" s="2">
        <v>45440</v>
      </c>
      <c r="D7159" t="s">
        <v>19</v>
      </c>
      <c r="E7159" t="s">
        <v>33</v>
      </c>
      <c r="F7159" t="s">
        <v>16</v>
      </c>
      <c r="G7159">
        <v>3</v>
      </c>
      <c r="H7159">
        <v>130.9</v>
      </c>
      <c r="I7159">
        <v>0.13</v>
      </c>
      <c r="J7159">
        <v>341.65</v>
      </c>
      <c r="K7159">
        <v>244.85</v>
      </c>
      <c r="L7159">
        <v>96.8</v>
      </c>
      <c r="M7159" t="s">
        <v>40</v>
      </c>
      <c r="N7159" t="str">
        <f t="shared" si="111"/>
        <v>Medium</v>
      </c>
    </row>
    <row r="7160" spans="1:14" x14ac:dyDescent="0.3">
      <c r="A7160">
        <v>7159</v>
      </c>
      <c r="B7160" t="s">
        <v>547</v>
      </c>
      <c r="C7160" s="2">
        <v>45645</v>
      </c>
      <c r="D7160" t="s">
        <v>19</v>
      </c>
      <c r="E7160" t="s">
        <v>25</v>
      </c>
      <c r="F7160" t="s">
        <v>27</v>
      </c>
      <c r="G7160">
        <v>10</v>
      </c>
      <c r="H7160">
        <v>270.06</v>
      </c>
      <c r="I7160">
        <v>0.12</v>
      </c>
      <c r="J7160">
        <v>2376.5300000000002</v>
      </c>
      <c r="K7160">
        <v>1331.95</v>
      </c>
      <c r="L7160">
        <v>1044.58</v>
      </c>
      <c r="M7160" t="s">
        <v>22</v>
      </c>
      <c r="N7160" t="str">
        <f t="shared" si="111"/>
        <v>Medium</v>
      </c>
    </row>
    <row r="7161" spans="1:14" x14ac:dyDescent="0.3">
      <c r="A7161">
        <v>7160</v>
      </c>
      <c r="B7161" t="s">
        <v>47</v>
      </c>
      <c r="C7161" s="2">
        <v>45634</v>
      </c>
      <c r="D7161" t="s">
        <v>39</v>
      </c>
      <c r="E7161" t="s">
        <v>20</v>
      </c>
      <c r="F7161" t="s">
        <v>27</v>
      </c>
      <c r="G7161">
        <v>2</v>
      </c>
      <c r="H7161">
        <v>231.18</v>
      </c>
      <c r="I7161">
        <v>0.19</v>
      </c>
      <c r="J7161">
        <v>374.51</v>
      </c>
      <c r="K7161">
        <v>212.13</v>
      </c>
      <c r="L7161">
        <v>162.38</v>
      </c>
      <c r="M7161" t="s">
        <v>17</v>
      </c>
      <c r="N7161" t="str">
        <f t="shared" si="111"/>
        <v>Medium</v>
      </c>
    </row>
    <row r="7162" spans="1:14" x14ac:dyDescent="0.3">
      <c r="A7162">
        <v>7161</v>
      </c>
      <c r="B7162" t="s">
        <v>1998</v>
      </c>
      <c r="C7162" s="2">
        <v>45653</v>
      </c>
      <c r="D7162" t="s">
        <v>24</v>
      </c>
      <c r="E7162" t="s">
        <v>25</v>
      </c>
      <c r="F7162" t="s">
        <v>27</v>
      </c>
      <c r="G7162">
        <v>10</v>
      </c>
      <c r="H7162">
        <v>406.43</v>
      </c>
      <c r="I7162">
        <v>0.22</v>
      </c>
      <c r="J7162">
        <v>3170.15</v>
      </c>
      <c r="K7162">
        <v>2193.87</v>
      </c>
      <c r="L7162">
        <v>976.28</v>
      </c>
      <c r="M7162" t="s">
        <v>28</v>
      </c>
      <c r="N7162" t="str">
        <f t="shared" si="111"/>
        <v>High</v>
      </c>
    </row>
    <row r="7163" spans="1:14" x14ac:dyDescent="0.3">
      <c r="A7163">
        <v>7162</v>
      </c>
      <c r="B7163" t="s">
        <v>4436</v>
      </c>
      <c r="C7163" s="2">
        <v>45356</v>
      </c>
      <c r="D7163" t="s">
        <v>14</v>
      </c>
      <c r="E7163" t="s">
        <v>15</v>
      </c>
      <c r="F7163" t="s">
        <v>27</v>
      </c>
      <c r="G7163">
        <v>8</v>
      </c>
      <c r="H7163">
        <v>78.64</v>
      </c>
      <c r="I7163">
        <v>0.28000000000000003</v>
      </c>
      <c r="J7163">
        <v>452.97</v>
      </c>
      <c r="K7163">
        <v>285.16000000000003</v>
      </c>
      <c r="L7163">
        <v>167.81</v>
      </c>
      <c r="M7163" t="s">
        <v>28</v>
      </c>
      <c r="N7163" t="str">
        <f t="shared" si="111"/>
        <v>High</v>
      </c>
    </row>
    <row r="7164" spans="1:14" x14ac:dyDescent="0.3">
      <c r="A7164">
        <v>7163</v>
      </c>
      <c r="B7164" t="s">
        <v>4085</v>
      </c>
      <c r="C7164" s="2">
        <v>45300</v>
      </c>
      <c r="D7164" t="s">
        <v>24</v>
      </c>
      <c r="E7164" t="s">
        <v>33</v>
      </c>
      <c r="F7164" t="s">
        <v>16</v>
      </c>
      <c r="G7164">
        <v>4</v>
      </c>
      <c r="H7164">
        <v>162.13999999999999</v>
      </c>
      <c r="I7164">
        <v>0.08</v>
      </c>
      <c r="J7164">
        <v>596.67999999999995</v>
      </c>
      <c r="K7164">
        <v>332.89</v>
      </c>
      <c r="L7164">
        <v>263.79000000000002</v>
      </c>
      <c r="M7164" t="s">
        <v>46</v>
      </c>
      <c r="N7164" t="str">
        <f t="shared" si="111"/>
        <v>Low</v>
      </c>
    </row>
    <row r="7165" spans="1:14" x14ac:dyDescent="0.3">
      <c r="A7165">
        <v>7164</v>
      </c>
      <c r="B7165" t="s">
        <v>2556</v>
      </c>
      <c r="C7165" s="2">
        <v>45440</v>
      </c>
      <c r="D7165" t="s">
        <v>39</v>
      </c>
      <c r="E7165" t="s">
        <v>15</v>
      </c>
      <c r="F7165" t="s">
        <v>16</v>
      </c>
      <c r="G7165">
        <v>7</v>
      </c>
      <c r="H7165">
        <v>25.53</v>
      </c>
      <c r="I7165">
        <v>0.24</v>
      </c>
      <c r="J7165">
        <v>135.82</v>
      </c>
      <c r="K7165">
        <v>104.05</v>
      </c>
      <c r="L7165">
        <v>31.77</v>
      </c>
      <c r="M7165" t="s">
        <v>40</v>
      </c>
      <c r="N7165" t="str">
        <f t="shared" si="111"/>
        <v>High</v>
      </c>
    </row>
    <row r="7166" spans="1:14" x14ac:dyDescent="0.3">
      <c r="A7166">
        <v>7165</v>
      </c>
      <c r="B7166" t="s">
        <v>3521</v>
      </c>
      <c r="C7166" s="2">
        <v>45326</v>
      </c>
      <c r="D7166" t="s">
        <v>24</v>
      </c>
      <c r="E7166" t="s">
        <v>30</v>
      </c>
      <c r="F7166" t="s">
        <v>21</v>
      </c>
      <c r="G7166">
        <v>6</v>
      </c>
      <c r="H7166">
        <v>112.43</v>
      </c>
      <c r="I7166">
        <v>0.04</v>
      </c>
      <c r="J7166">
        <v>647.6</v>
      </c>
      <c r="K7166">
        <v>379.75</v>
      </c>
      <c r="L7166">
        <v>267.85000000000002</v>
      </c>
      <c r="M7166" t="s">
        <v>28</v>
      </c>
      <c r="N7166" t="str">
        <f t="shared" si="111"/>
        <v>Low</v>
      </c>
    </row>
    <row r="7167" spans="1:14" x14ac:dyDescent="0.3">
      <c r="A7167">
        <v>7166</v>
      </c>
      <c r="B7167" t="s">
        <v>2437</v>
      </c>
      <c r="C7167" s="2">
        <v>45326</v>
      </c>
      <c r="D7167" t="s">
        <v>14</v>
      </c>
      <c r="E7167" t="s">
        <v>33</v>
      </c>
      <c r="F7167" t="s">
        <v>21</v>
      </c>
      <c r="G7167">
        <v>8</v>
      </c>
      <c r="H7167">
        <v>427.44</v>
      </c>
      <c r="I7167">
        <v>0.08</v>
      </c>
      <c r="J7167">
        <v>3145.96</v>
      </c>
      <c r="K7167">
        <v>1972.3</v>
      </c>
      <c r="L7167">
        <v>1173.6600000000001</v>
      </c>
      <c r="M7167" t="s">
        <v>22</v>
      </c>
      <c r="N7167" t="str">
        <f t="shared" si="111"/>
        <v>Low</v>
      </c>
    </row>
    <row r="7168" spans="1:14" x14ac:dyDescent="0.3">
      <c r="A7168">
        <v>7167</v>
      </c>
      <c r="B7168" t="s">
        <v>509</v>
      </c>
      <c r="C7168" s="2">
        <v>45580</v>
      </c>
      <c r="D7168" t="s">
        <v>39</v>
      </c>
      <c r="E7168" t="s">
        <v>15</v>
      </c>
      <c r="F7168" t="s">
        <v>27</v>
      </c>
      <c r="G7168">
        <v>6</v>
      </c>
      <c r="H7168">
        <v>444.81</v>
      </c>
      <c r="I7168">
        <v>0.08</v>
      </c>
      <c r="J7168">
        <v>2455.35</v>
      </c>
      <c r="K7168">
        <v>1919.93</v>
      </c>
      <c r="L7168">
        <v>535.41999999999996</v>
      </c>
      <c r="M7168" t="s">
        <v>22</v>
      </c>
      <c r="N7168" t="str">
        <f t="shared" si="111"/>
        <v>Low</v>
      </c>
    </row>
    <row r="7169" spans="1:14" x14ac:dyDescent="0.3">
      <c r="A7169">
        <v>7168</v>
      </c>
      <c r="B7169" t="s">
        <v>4932</v>
      </c>
      <c r="C7169" s="2">
        <v>45580</v>
      </c>
      <c r="D7169" t="s">
        <v>14</v>
      </c>
      <c r="E7169" t="s">
        <v>25</v>
      </c>
      <c r="F7169" t="s">
        <v>21</v>
      </c>
      <c r="G7169">
        <v>5</v>
      </c>
      <c r="H7169">
        <v>123.02</v>
      </c>
      <c r="I7169">
        <v>0.11</v>
      </c>
      <c r="J7169">
        <v>547.44000000000005</v>
      </c>
      <c r="K7169">
        <v>424.43</v>
      </c>
      <c r="L7169">
        <v>123.01</v>
      </c>
      <c r="M7169" t="s">
        <v>17</v>
      </c>
      <c r="N7169" t="str">
        <f t="shared" si="111"/>
        <v>Medium</v>
      </c>
    </row>
    <row r="7170" spans="1:14" x14ac:dyDescent="0.3">
      <c r="A7170">
        <v>7169</v>
      </c>
      <c r="B7170" t="s">
        <v>4933</v>
      </c>
      <c r="C7170" s="2">
        <v>45385</v>
      </c>
      <c r="D7170" t="s">
        <v>14</v>
      </c>
      <c r="E7170" t="s">
        <v>25</v>
      </c>
      <c r="F7170" t="s">
        <v>16</v>
      </c>
      <c r="G7170">
        <v>5</v>
      </c>
      <c r="H7170">
        <v>207.35</v>
      </c>
      <c r="I7170">
        <v>0.02</v>
      </c>
      <c r="J7170">
        <v>1016.01</v>
      </c>
      <c r="K7170">
        <v>672.38</v>
      </c>
      <c r="L7170">
        <v>343.63</v>
      </c>
      <c r="M7170" t="s">
        <v>28</v>
      </c>
      <c r="N7170" t="str">
        <f t="shared" si="111"/>
        <v>Low</v>
      </c>
    </row>
    <row r="7171" spans="1:14" x14ac:dyDescent="0.3">
      <c r="A7171">
        <v>7170</v>
      </c>
      <c r="B7171" t="s">
        <v>4632</v>
      </c>
      <c r="C7171" s="2">
        <v>45559</v>
      </c>
      <c r="D7171" t="s">
        <v>19</v>
      </c>
      <c r="E7171" t="s">
        <v>25</v>
      </c>
      <c r="F7171" t="s">
        <v>27</v>
      </c>
      <c r="G7171">
        <v>7</v>
      </c>
      <c r="H7171">
        <v>439.33</v>
      </c>
      <c r="I7171">
        <v>0.26</v>
      </c>
      <c r="J7171">
        <v>2275.73</v>
      </c>
      <c r="K7171">
        <v>1427.17</v>
      </c>
      <c r="L7171">
        <v>848.56</v>
      </c>
      <c r="M7171" t="s">
        <v>28</v>
      </c>
      <c r="N7171" t="str">
        <f t="shared" ref="N7171:N7234" si="112">_xlfn.IFS(I7171=0,"No Discount",I7171&gt;=0.21,"High",I7171&gt;=0.11,"Medium",I7171&gt;=0.01,"Low")</f>
        <v>High</v>
      </c>
    </row>
    <row r="7172" spans="1:14" x14ac:dyDescent="0.3">
      <c r="A7172">
        <v>7171</v>
      </c>
      <c r="B7172" t="s">
        <v>756</v>
      </c>
      <c r="C7172" s="2">
        <v>45467</v>
      </c>
      <c r="D7172" t="s">
        <v>24</v>
      </c>
      <c r="E7172" t="s">
        <v>15</v>
      </c>
      <c r="F7172" t="s">
        <v>21</v>
      </c>
      <c r="G7172">
        <v>3</v>
      </c>
      <c r="H7172">
        <v>220.03</v>
      </c>
      <c r="I7172">
        <v>0.18</v>
      </c>
      <c r="J7172">
        <v>541.27</v>
      </c>
      <c r="K7172">
        <v>314.06</v>
      </c>
      <c r="L7172">
        <v>227.21</v>
      </c>
      <c r="M7172" t="s">
        <v>22</v>
      </c>
      <c r="N7172" t="str">
        <f t="shared" si="112"/>
        <v>Medium</v>
      </c>
    </row>
    <row r="7173" spans="1:14" x14ac:dyDescent="0.3">
      <c r="A7173">
        <v>7172</v>
      </c>
      <c r="B7173" t="s">
        <v>4934</v>
      </c>
      <c r="C7173" s="2">
        <v>45531</v>
      </c>
      <c r="D7173" t="s">
        <v>14</v>
      </c>
      <c r="E7173" t="s">
        <v>20</v>
      </c>
      <c r="F7173" t="s">
        <v>21</v>
      </c>
      <c r="G7173">
        <v>6</v>
      </c>
      <c r="H7173">
        <v>264.75</v>
      </c>
      <c r="I7173">
        <v>0.13</v>
      </c>
      <c r="J7173">
        <v>1381.99</v>
      </c>
      <c r="K7173">
        <v>692.73</v>
      </c>
      <c r="L7173">
        <v>689.26</v>
      </c>
      <c r="M7173" t="s">
        <v>40</v>
      </c>
      <c r="N7173" t="str">
        <f t="shared" si="112"/>
        <v>Medium</v>
      </c>
    </row>
    <row r="7174" spans="1:14" x14ac:dyDescent="0.3">
      <c r="A7174">
        <v>7173</v>
      </c>
      <c r="B7174" t="s">
        <v>1602</v>
      </c>
      <c r="C7174" s="2">
        <v>45536</v>
      </c>
      <c r="D7174" t="s">
        <v>19</v>
      </c>
      <c r="E7174" t="s">
        <v>15</v>
      </c>
      <c r="F7174" t="s">
        <v>16</v>
      </c>
      <c r="G7174">
        <v>5</v>
      </c>
      <c r="H7174">
        <v>423.06</v>
      </c>
      <c r="I7174">
        <v>0.26</v>
      </c>
      <c r="J7174">
        <v>1565.32</v>
      </c>
      <c r="K7174">
        <v>1093.74</v>
      </c>
      <c r="L7174">
        <v>471.58</v>
      </c>
      <c r="M7174" t="s">
        <v>22</v>
      </c>
      <c r="N7174" t="str">
        <f t="shared" si="112"/>
        <v>High</v>
      </c>
    </row>
    <row r="7175" spans="1:14" x14ac:dyDescent="0.3">
      <c r="A7175">
        <v>7174</v>
      </c>
      <c r="B7175" t="s">
        <v>2808</v>
      </c>
      <c r="C7175" s="2">
        <v>45325</v>
      </c>
      <c r="D7175" t="s">
        <v>39</v>
      </c>
      <c r="E7175" t="s">
        <v>15</v>
      </c>
      <c r="F7175" t="s">
        <v>27</v>
      </c>
      <c r="G7175">
        <v>2</v>
      </c>
      <c r="H7175">
        <v>257.7</v>
      </c>
      <c r="I7175">
        <v>0.08</v>
      </c>
      <c r="J7175">
        <v>474.17</v>
      </c>
      <c r="K7175">
        <v>363.31</v>
      </c>
      <c r="L7175">
        <v>110.86</v>
      </c>
      <c r="M7175" t="s">
        <v>46</v>
      </c>
      <c r="N7175" t="str">
        <f t="shared" si="112"/>
        <v>Low</v>
      </c>
    </row>
    <row r="7176" spans="1:14" x14ac:dyDescent="0.3">
      <c r="A7176">
        <v>7175</v>
      </c>
      <c r="B7176" t="s">
        <v>4472</v>
      </c>
      <c r="C7176" s="2">
        <v>45606</v>
      </c>
      <c r="D7176" t="s">
        <v>39</v>
      </c>
      <c r="E7176" t="s">
        <v>30</v>
      </c>
      <c r="F7176" t="s">
        <v>21</v>
      </c>
      <c r="G7176">
        <v>9</v>
      </c>
      <c r="H7176">
        <v>160.9</v>
      </c>
      <c r="I7176">
        <v>0.08</v>
      </c>
      <c r="J7176">
        <v>1332.25</v>
      </c>
      <c r="K7176">
        <v>1020.33</v>
      </c>
      <c r="L7176">
        <v>311.92</v>
      </c>
      <c r="M7176" t="s">
        <v>17</v>
      </c>
      <c r="N7176" t="str">
        <f t="shared" si="112"/>
        <v>Low</v>
      </c>
    </row>
    <row r="7177" spans="1:14" x14ac:dyDescent="0.3">
      <c r="A7177">
        <v>7176</v>
      </c>
      <c r="B7177" t="s">
        <v>4935</v>
      </c>
      <c r="C7177" s="2">
        <v>45424</v>
      </c>
      <c r="D7177" t="s">
        <v>19</v>
      </c>
      <c r="E7177" t="s">
        <v>20</v>
      </c>
      <c r="F7177" t="s">
        <v>27</v>
      </c>
      <c r="G7177">
        <v>1</v>
      </c>
      <c r="H7177">
        <v>352.99</v>
      </c>
      <c r="I7177">
        <v>0.1</v>
      </c>
      <c r="J7177">
        <v>317.69</v>
      </c>
      <c r="K7177">
        <v>241.79</v>
      </c>
      <c r="L7177">
        <v>75.900000000000006</v>
      </c>
      <c r="M7177" t="s">
        <v>22</v>
      </c>
      <c r="N7177" t="str">
        <f t="shared" si="112"/>
        <v>Low</v>
      </c>
    </row>
    <row r="7178" spans="1:14" x14ac:dyDescent="0.3">
      <c r="A7178">
        <v>7177</v>
      </c>
      <c r="B7178" t="s">
        <v>1690</v>
      </c>
      <c r="C7178" s="2">
        <v>45347</v>
      </c>
      <c r="D7178" t="s">
        <v>24</v>
      </c>
      <c r="E7178" t="s">
        <v>30</v>
      </c>
      <c r="F7178" t="s">
        <v>16</v>
      </c>
      <c r="G7178">
        <v>3</v>
      </c>
      <c r="H7178">
        <v>36.69</v>
      </c>
      <c r="I7178">
        <v>0.16</v>
      </c>
      <c r="J7178">
        <v>92.46</v>
      </c>
      <c r="K7178">
        <v>51.03</v>
      </c>
      <c r="L7178">
        <v>41.43</v>
      </c>
      <c r="M7178" t="s">
        <v>22</v>
      </c>
      <c r="N7178" t="str">
        <f t="shared" si="112"/>
        <v>Medium</v>
      </c>
    </row>
    <row r="7179" spans="1:14" x14ac:dyDescent="0.3">
      <c r="A7179">
        <v>7178</v>
      </c>
      <c r="B7179" t="s">
        <v>3190</v>
      </c>
      <c r="C7179" s="2">
        <v>45402</v>
      </c>
      <c r="D7179" t="s">
        <v>39</v>
      </c>
      <c r="E7179" t="s">
        <v>20</v>
      </c>
      <c r="F7179" t="s">
        <v>21</v>
      </c>
      <c r="G7179">
        <v>5</v>
      </c>
      <c r="H7179">
        <v>338.39</v>
      </c>
      <c r="I7179">
        <v>0.14000000000000001</v>
      </c>
      <c r="J7179">
        <v>1455.08</v>
      </c>
      <c r="K7179">
        <v>824.76</v>
      </c>
      <c r="L7179">
        <v>630.32000000000005</v>
      </c>
      <c r="M7179" t="s">
        <v>40</v>
      </c>
      <c r="N7179" t="str">
        <f t="shared" si="112"/>
        <v>Medium</v>
      </c>
    </row>
    <row r="7180" spans="1:14" x14ac:dyDescent="0.3">
      <c r="A7180">
        <v>7179</v>
      </c>
      <c r="B7180" t="s">
        <v>4936</v>
      </c>
      <c r="C7180" s="2">
        <v>45421</v>
      </c>
      <c r="D7180" t="s">
        <v>14</v>
      </c>
      <c r="E7180" t="s">
        <v>15</v>
      </c>
      <c r="F7180" t="s">
        <v>16</v>
      </c>
      <c r="G7180">
        <v>10</v>
      </c>
      <c r="H7180">
        <v>307.36</v>
      </c>
      <c r="I7180">
        <v>0.11</v>
      </c>
      <c r="J7180">
        <v>2735.5</v>
      </c>
      <c r="K7180">
        <v>1656.25</v>
      </c>
      <c r="L7180">
        <v>1079.25</v>
      </c>
      <c r="M7180" t="s">
        <v>46</v>
      </c>
      <c r="N7180" t="str">
        <f t="shared" si="112"/>
        <v>Medium</v>
      </c>
    </row>
    <row r="7181" spans="1:14" x14ac:dyDescent="0.3">
      <c r="A7181">
        <v>7180</v>
      </c>
      <c r="B7181" t="s">
        <v>4937</v>
      </c>
      <c r="C7181" s="2">
        <v>45588</v>
      </c>
      <c r="D7181" t="s">
        <v>39</v>
      </c>
      <c r="E7181" t="s">
        <v>20</v>
      </c>
      <c r="F7181" t="s">
        <v>16</v>
      </c>
      <c r="G7181">
        <v>8</v>
      </c>
      <c r="H7181">
        <v>303.85000000000002</v>
      </c>
      <c r="I7181">
        <v>0.27</v>
      </c>
      <c r="J7181">
        <v>1774.48</v>
      </c>
      <c r="K7181">
        <v>1072.93</v>
      </c>
      <c r="L7181">
        <v>701.55</v>
      </c>
      <c r="M7181" t="s">
        <v>22</v>
      </c>
      <c r="N7181" t="str">
        <f t="shared" si="112"/>
        <v>High</v>
      </c>
    </row>
    <row r="7182" spans="1:14" x14ac:dyDescent="0.3">
      <c r="A7182">
        <v>7181</v>
      </c>
      <c r="B7182" t="s">
        <v>1766</v>
      </c>
      <c r="C7182" s="2">
        <v>45561</v>
      </c>
      <c r="D7182" t="s">
        <v>24</v>
      </c>
      <c r="E7182" t="s">
        <v>20</v>
      </c>
      <c r="F7182" t="s">
        <v>21</v>
      </c>
      <c r="G7182">
        <v>4</v>
      </c>
      <c r="H7182">
        <v>359.19</v>
      </c>
      <c r="I7182">
        <v>0.19</v>
      </c>
      <c r="J7182">
        <v>1163.78</v>
      </c>
      <c r="K7182">
        <v>773.91</v>
      </c>
      <c r="L7182">
        <v>389.87</v>
      </c>
      <c r="M7182" t="s">
        <v>40</v>
      </c>
      <c r="N7182" t="str">
        <f t="shared" si="112"/>
        <v>Medium</v>
      </c>
    </row>
    <row r="7183" spans="1:14" x14ac:dyDescent="0.3">
      <c r="A7183">
        <v>7182</v>
      </c>
      <c r="B7183" t="s">
        <v>4938</v>
      </c>
      <c r="C7183" s="2">
        <v>45507</v>
      </c>
      <c r="D7183" t="s">
        <v>19</v>
      </c>
      <c r="E7183" t="s">
        <v>33</v>
      </c>
      <c r="F7183" t="s">
        <v>21</v>
      </c>
      <c r="G7183">
        <v>5</v>
      </c>
      <c r="H7183">
        <v>182.61</v>
      </c>
      <c r="I7183">
        <v>0.04</v>
      </c>
      <c r="J7183">
        <v>876.53</v>
      </c>
      <c r="K7183">
        <v>506.97</v>
      </c>
      <c r="L7183">
        <v>369.56</v>
      </c>
      <c r="M7183" t="s">
        <v>22</v>
      </c>
      <c r="N7183" t="str">
        <f t="shared" si="112"/>
        <v>Low</v>
      </c>
    </row>
    <row r="7184" spans="1:14" x14ac:dyDescent="0.3">
      <c r="A7184">
        <v>7183</v>
      </c>
      <c r="B7184" t="s">
        <v>825</v>
      </c>
      <c r="C7184" s="2">
        <v>45422</v>
      </c>
      <c r="D7184" t="s">
        <v>39</v>
      </c>
      <c r="E7184" t="s">
        <v>20</v>
      </c>
      <c r="F7184" t="s">
        <v>21</v>
      </c>
      <c r="G7184">
        <v>9</v>
      </c>
      <c r="H7184">
        <v>401.95</v>
      </c>
      <c r="I7184">
        <v>0.25</v>
      </c>
      <c r="J7184">
        <v>2713.16</v>
      </c>
      <c r="K7184">
        <v>1810.07</v>
      </c>
      <c r="L7184">
        <v>903.09</v>
      </c>
      <c r="M7184" t="s">
        <v>40</v>
      </c>
      <c r="N7184" t="str">
        <f t="shared" si="112"/>
        <v>High</v>
      </c>
    </row>
    <row r="7185" spans="1:14" x14ac:dyDescent="0.3">
      <c r="A7185">
        <v>7184</v>
      </c>
      <c r="B7185" t="s">
        <v>245</v>
      </c>
      <c r="C7185" s="2">
        <v>45528</v>
      </c>
      <c r="D7185" t="s">
        <v>14</v>
      </c>
      <c r="E7185" t="s">
        <v>33</v>
      </c>
      <c r="F7185" t="s">
        <v>16</v>
      </c>
      <c r="G7185">
        <v>1</v>
      </c>
      <c r="H7185">
        <v>58.63</v>
      </c>
      <c r="I7185">
        <v>0.15</v>
      </c>
      <c r="J7185">
        <v>49.84</v>
      </c>
      <c r="K7185">
        <v>38.049999999999997</v>
      </c>
      <c r="L7185">
        <v>11.79</v>
      </c>
      <c r="M7185" t="s">
        <v>22</v>
      </c>
      <c r="N7185" t="str">
        <f t="shared" si="112"/>
        <v>Medium</v>
      </c>
    </row>
    <row r="7186" spans="1:14" x14ac:dyDescent="0.3">
      <c r="A7186">
        <v>7185</v>
      </c>
      <c r="B7186" t="s">
        <v>4939</v>
      </c>
      <c r="C7186" s="2">
        <v>45479</v>
      </c>
      <c r="D7186" t="s">
        <v>39</v>
      </c>
      <c r="E7186" t="s">
        <v>30</v>
      </c>
      <c r="F7186" t="s">
        <v>16</v>
      </c>
      <c r="G7186">
        <v>2</v>
      </c>
      <c r="H7186">
        <v>372.65</v>
      </c>
      <c r="I7186">
        <v>0.16</v>
      </c>
      <c r="J7186">
        <v>626.04999999999995</v>
      </c>
      <c r="K7186">
        <v>457.42</v>
      </c>
      <c r="L7186">
        <v>168.63</v>
      </c>
      <c r="M7186" t="s">
        <v>40</v>
      </c>
      <c r="N7186" t="str">
        <f t="shared" si="112"/>
        <v>Medium</v>
      </c>
    </row>
    <row r="7187" spans="1:14" x14ac:dyDescent="0.3">
      <c r="A7187">
        <v>7186</v>
      </c>
      <c r="B7187" t="s">
        <v>4618</v>
      </c>
      <c r="C7187" s="2">
        <v>45609</v>
      </c>
      <c r="D7187" t="s">
        <v>24</v>
      </c>
      <c r="E7187" t="s">
        <v>33</v>
      </c>
      <c r="F7187" t="s">
        <v>21</v>
      </c>
      <c r="G7187">
        <v>9</v>
      </c>
      <c r="H7187">
        <v>161.04</v>
      </c>
      <c r="I7187">
        <v>0.28999999999999998</v>
      </c>
      <c r="J7187">
        <v>1029.05</v>
      </c>
      <c r="K7187">
        <v>763.15</v>
      </c>
      <c r="L7187">
        <v>265.89999999999998</v>
      </c>
      <c r="M7187" t="s">
        <v>22</v>
      </c>
      <c r="N7187" t="str">
        <f t="shared" si="112"/>
        <v>High</v>
      </c>
    </row>
    <row r="7188" spans="1:14" x14ac:dyDescent="0.3">
      <c r="A7188">
        <v>7187</v>
      </c>
      <c r="B7188" t="s">
        <v>2955</v>
      </c>
      <c r="C7188" s="2">
        <v>45387</v>
      </c>
      <c r="D7188" t="s">
        <v>39</v>
      </c>
      <c r="E7188" t="s">
        <v>20</v>
      </c>
      <c r="F7188" t="s">
        <v>21</v>
      </c>
      <c r="G7188">
        <v>1</v>
      </c>
      <c r="H7188">
        <v>34.35</v>
      </c>
      <c r="I7188">
        <v>0.2</v>
      </c>
      <c r="J7188">
        <v>27.48</v>
      </c>
      <c r="K7188">
        <v>17.760000000000002</v>
      </c>
      <c r="L7188">
        <v>9.7200000000000006</v>
      </c>
      <c r="M7188" t="s">
        <v>46</v>
      </c>
      <c r="N7188" t="str">
        <f t="shared" si="112"/>
        <v>Medium</v>
      </c>
    </row>
    <row r="7189" spans="1:14" x14ac:dyDescent="0.3">
      <c r="A7189">
        <v>7188</v>
      </c>
      <c r="B7189" t="s">
        <v>2692</v>
      </c>
      <c r="C7189" s="2">
        <v>45389</v>
      </c>
      <c r="D7189" t="s">
        <v>19</v>
      </c>
      <c r="E7189" t="s">
        <v>25</v>
      </c>
      <c r="F7189" t="s">
        <v>27</v>
      </c>
      <c r="G7189">
        <v>7</v>
      </c>
      <c r="H7189">
        <v>67.17</v>
      </c>
      <c r="I7189">
        <v>7.0000000000000007E-2</v>
      </c>
      <c r="J7189">
        <v>437.28</v>
      </c>
      <c r="K7189">
        <v>267.82</v>
      </c>
      <c r="L7189">
        <v>169.46</v>
      </c>
      <c r="M7189" t="s">
        <v>22</v>
      </c>
      <c r="N7189" t="str">
        <f t="shared" si="112"/>
        <v>Low</v>
      </c>
    </row>
    <row r="7190" spans="1:14" x14ac:dyDescent="0.3">
      <c r="A7190">
        <v>7189</v>
      </c>
      <c r="B7190" t="s">
        <v>4940</v>
      </c>
      <c r="C7190" s="2">
        <v>45351</v>
      </c>
      <c r="D7190" t="s">
        <v>14</v>
      </c>
      <c r="E7190" t="s">
        <v>20</v>
      </c>
      <c r="F7190" t="s">
        <v>21</v>
      </c>
      <c r="G7190">
        <v>1</v>
      </c>
      <c r="H7190">
        <v>344.8</v>
      </c>
      <c r="I7190">
        <v>0.15</v>
      </c>
      <c r="J7190">
        <v>293.08</v>
      </c>
      <c r="K7190">
        <v>159.93</v>
      </c>
      <c r="L7190">
        <v>133.15</v>
      </c>
      <c r="M7190" t="s">
        <v>46</v>
      </c>
      <c r="N7190" t="str">
        <f t="shared" si="112"/>
        <v>Medium</v>
      </c>
    </row>
    <row r="7191" spans="1:14" x14ac:dyDescent="0.3">
      <c r="A7191">
        <v>7190</v>
      </c>
      <c r="B7191" t="s">
        <v>4941</v>
      </c>
      <c r="C7191" s="2">
        <v>45523</v>
      </c>
      <c r="D7191" t="s">
        <v>39</v>
      </c>
      <c r="E7191" t="s">
        <v>15</v>
      </c>
      <c r="F7191" t="s">
        <v>21</v>
      </c>
      <c r="G7191">
        <v>1</v>
      </c>
      <c r="H7191">
        <v>236.13</v>
      </c>
      <c r="I7191">
        <v>0.12</v>
      </c>
      <c r="J7191">
        <v>207.79</v>
      </c>
      <c r="K7191">
        <v>146.72999999999999</v>
      </c>
      <c r="L7191">
        <v>61.06</v>
      </c>
      <c r="M7191" t="s">
        <v>40</v>
      </c>
      <c r="N7191" t="str">
        <f t="shared" si="112"/>
        <v>Medium</v>
      </c>
    </row>
    <row r="7192" spans="1:14" x14ac:dyDescent="0.3">
      <c r="A7192">
        <v>7191</v>
      </c>
      <c r="B7192" t="s">
        <v>3867</v>
      </c>
      <c r="C7192" s="2">
        <v>45393</v>
      </c>
      <c r="D7192" t="s">
        <v>14</v>
      </c>
      <c r="E7192" t="s">
        <v>30</v>
      </c>
      <c r="F7192" t="s">
        <v>27</v>
      </c>
      <c r="G7192">
        <v>9</v>
      </c>
      <c r="H7192">
        <v>196.3</v>
      </c>
      <c r="I7192">
        <v>0.27</v>
      </c>
      <c r="J7192">
        <v>1289.69</v>
      </c>
      <c r="K7192">
        <v>906.4</v>
      </c>
      <c r="L7192">
        <v>383.29</v>
      </c>
      <c r="M7192" t="s">
        <v>28</v>
      </c>
      <c r="N7192" t="str">
        <f t="shared" si="112"/>
        <v>High</v>
      </c>
    </row>
    <row r="7193" spans="1:14" x14ac:dyDescent="0.3">
      <c r="A7193">
        <v>7192</v>
      </c>
      <c r="B7193" t="s">
        <v>4094</v>
      </c>
      <c r="C7193" s="2">
        <v>45357</v>
      </c>
      <c r="D7193" t="s">
        <v>14</v>
      </c>
      <c r="E7193" t="s">
        <v>30</v>
      </c>
      <c r="F7193" t="s">
        <v>16</v>
      </c>
      <c r="G7193">
        <v>3</v>
      </c>
      <c r="H7193">
        <v>387.35</v>
      </c>
      <c r="I7193">
        <v>0.27</v>
      </c>
      <c r="J7193">
        <v>848.3</v>
      </c>
      <c r="K7193">
        <v>640.54999999999995</v>
      </c>
      <c r="L7193">
        <v>207.75</v>
      </c>
      <c r="M7193" t="s">
        <v>17</v>
      </c>
      <c r="N7193" t="str">
        <f t="shared" si="112"/>
        <v>High</v>
      </c>
    </row>
    <row r="7194" spans="1:14" x14ac:dyDescent="0.3">
      <c r="A7194">
        <v>7193</v>
      </c>
      <c r="B7194" t="s">
        <v>496</v>
      </c>
      <c r="C7194" s="2">
        <v>45403</v>
      </c>
      <c r="D7194" t="s">
        <v>14</v>
      </c>
      <c r="E7194" t="s">
        <v>33</v>
      </c>
      <c r="F7194" t="s">
        <v>21</v>
      </c>
      <c r="G7194">
        <v>9</v>
      </c>
      <c r="H7194">
        <v>63.15</v>
      </c>
      <c r="I7194">
        <v>0.12</v>
      </c>
      <c r="J7194">
        <v>500.15</v>
      </c>
      <c r="K7194">
        <v>359.71</v>
      </c>
      <c r="L7194">
        <v>140.44</v>
      </c>
      <c r="M7194" t="s">
        <v>17</v>
      </c>
      <c r="N7194" t="str">
        <f t="shared" si="112"/>
        <v>Medium</v>
      </c>
    </row>
    <row r="7195" spans="1:14" x14ac:dyDescent="0.3">
      <c r="A7195">
        <v>7194</v>
      </c>
      <c r="B7195" t="s">
        <v>4942</v>
      </c>
      <c r="C7195" s="2">
        <v>45394</v>
      </c>
      <c r="D7195" t="s">
        <v>14</v>
      </c>
      <c r="E7195" t="s">
        <v>15</v>
      </c>
      <c r="F7195" t="s">
        <v>16</v>
      </c>
      <c r="G7195">
        <v>8</v>
      </c>
      <c r="H7195">
        <v>93.93</v>
      </c>
      <c r="I7195">
        <v>0.13</v>
      </c>
      <c r="J7195">
        <v>653.75</v>
      </c>
      <c r="K7195">
        <v>336.91</v>
      </c>
      <c r="L7195">
        <v>316.83999999999997</v>
      </c>
      <c r="M7195" t="s">
        <v>46</v>
      </c>
      <c r="N7195" t="str">
        <f t="shared" si="112"/>
        <v>Medium</v>
      </c>
    </row>
    <row r="7196" spans="1:14" x14ac:dyDescent="0.3">
      <c r="A7196">
        <v>7195</v>
      </c>
      <c r="B7196" t="s">
        <v>4340</v>
      </c>
      <c r="C7196" s="2">
        <v>45309</v>
      </c>
      <c r="D7196" t="s">
        <v>24</v>
      </c>
      <c r="E7196" t="s">
        <v>30</v>
      </c>
      <c r="F7196" t="s">
        <v>16</v>
      </c>
      <c r="G7196">
        <v>5</v>
      </c>
      <c r="H7196">
        <v>134.13</v>
      </c>
      <c r="I7196">
        <v>0.24</v>
      </c>
      <c r="J7196">
        <v>509.69</v>
      </c>
      <c r="K7196">
        <v>352.25</v>
      </c>
      <c r="L7196">
        <v>157.44</v>
      </c>
      <c r="M7196" t="s">
        <v>22</v>
      </c>
      <c r="N7196" t="str">
        <f t="shared" si="112"/>
        <v>High</v>
      </c>
    </row>
    <row r="7197" spans="1:14" x14ac:dyDescent="0.3">
      <c r="A7197">
        <v>7196</v>
      </c>
      <c r="B7197" t="s">
        <v>2489</v>
      </c>
      <c r="C7197" s="2">
        <v>45501</v>
      </c>
      <c r="D7197" t="s">
        <v>24</v>
      </c>
      <c r="E7197" t="s">
        <v>25</v>
      </c>
      <c r="F7197" t="s">
        <v>27</v>
      </c>
      <c r="G7197">
        <v>10</v>
      </c>
      <c r="H7197">
        <v>406.76</v>
      </c>
      <c r="I7197">
        <v>0.01</v>
      </c>
      <c r="J7197">
        <v>4026.92</v>
      </c>
      <c r="K7197">
        <v>2931</v>
      </c>
      <c r="L7197">
        <v>1095.92</v>
      </c>
      <c r="M7197" t="s">
        <v>17</v>
      </c>
      <c r="N7197" t="str">
        <f t="shared" si="112"/>
        <v>Low</v>
      </c>
    </row>
    <row r="7198" spans="1:14" x14ac:dyDescent="0.3">
      <c r="A7198">
        <v>7197</v>
      </c>
      <c r="B7198" t="s">
        <v>56</v>
      </c>
      <c r="C7198" s="2">
        <v>45333</v>
      </c>
      <c r="D7198" t="s">
        <v>19</v>
      </c>
      <c r="E7198" t="s">
        <v>20</v>
      </c>
      <c r="F7198" t="s">
        <v>21</v>
      </c>
      <c r="G7198">
        <v>3</v>
      </c>
      <c r="H7198">
        <v>133.78</v>
      </c>
      <c r="I7198">
        <v>7.0000000000000007E-2</v>
      </c>
      <c r="J7198">
        <v>373.25</v>
      </c>
      <c r="K7198">
        <v>249.43</v>
      </c>
      <c r="L7198">
        <v>123.82</v>
      </c>
      <c r="M7198" t="s">
        <v>40</v>
      </c>
      <c r="N7198" t="str">
        <f t="shared" si="112"/>
        <v>Low</v>
      </c>
    </row>
    <row r="7199" spans="1:14" x14ac:dyDescent="0.3">
      <c r="A7199">
        <v>7198</v>
      </c>
      <c r="B7199" t="s">
        <v>4943</v>
      </c>
      <c r="C7199" s="2">
        <v>45293</v>
      </c>
      <c r="D7199" t="s">
        <v>24</v>
      </c>
      <c r="E7199" t="s">
        <v>15</v>
      </c>
      <c r="F7199" t="s">
        <v>21</v>
      </c>
      <c r="G7199">
        <v>3</v>
      </c>
      <c r="H7199">
        <v>377.26</v>
      </c>
      <c r="I7199">
        <v>0.27</v>
      </c>
      <c r="J7199">
        <v>826.2</v>
      </c>
      <c r="K7199">
        <v>460.69</v>
      </c>
      <c r="L7199">
        <v>365.51</v>
      </c>
      <c r="M7199" t="s">
        <v>22</v>
      </c>
      <c r="N7199" t="str">
        <f t="shared" si="112"/>
        <v>High</v>
      </c>
    </row>
    <row r="7200" spans="1:14" x14ac:dyDescent="0.3">
      <c r="A7200">
        <v>7199</v>
      </c>
      <c r="B7200" t="s">
        <v>4944</v>
      </c>
      <c r="C7200" s="2">
        <v>45529</v>
      </c>
      <c r="D7200" t="s">
        <v>24</v>
      </c>
      <c r="E7200" t="s">
        <v>30</v>
      </c>
      <c r="F7200" t="s">
        <v>27</v>
      </c>
      <c r="G7200">
        <v>10</v>
      </c>
      <c r="H7200">
        <v>103.77</v>
      </c>
      <c r="I7200">
        <v>0.25</v>
      </c>
      <c r="J7200">
        <v>778.28</v>
      </c>
      <c r="K7200">
        <v>536.52</v>
      </c>
      <c r="L7200">
        <v>241.76</v>
      </c>
      <c r="M7200" t="s">
        <v>17</v>
      </c>
      <c r="N7200" t="str">
        <f t="shared" si="112"/>
        <v>High</v>
      </c>
    </row>
    <row r="7201" spans="1:14" x14ac:dyDescent="0.3">
      <c r="A7201">
        <v>7200</v>
      </c>
      <c r="B7201" t="s">
        <v>1175</v>
      </c>
      <c r="C7201" s="2">
        <v>45454</v>
      </c>
      <c r="D7201" t="s">
        <v>19</v>
      </c>
      <c r="E7201" t="s">
        <v>15</v>
      </c>
      <c r="F7201" t="s">
        <v>27</v>
      </c>
      <c r="G7201">
        <v>2</v>
      </c>
      <c r="H7201">
        <v>37.9</v>
      </c>
      <c r="I7201">
        <v>0.21</v>
      </c>
      <c r="J7201">
        <v>59.88</v>
      </c>
      <c r="K7201">
        <v>30.13</v>
      </c>
      <c r="L7201">
        <v>29.75</v>
      </c>
      <c r="M7201" t="s">
        <v>40</v>
      </c>
      <c r="N7201" t="str">
        <f t="shared" si="112"/>
        <v>High</v>
      </c>
    </row>
    <row r="7202" spans="1:14" x14ac:dyDescent="0.3">
      <c r="A7202">
        <v>7201</v>
      </c>
      <c r="B7202" t="s">
        <v>4945</v>
      </c>
      <c r="C7202" s="2">
        <v>45364</v>
      </c>
      <c r="D7202" t="s">
        <v>19</v>
      </c>
      <c r="E7202" t="s">
        <v>15</v>
      </c>
      <c r="F7202" t="s">
        <v>21</v>
      </c>
      <c r="G7202">
        <v>4</v>
      </c>
      <c r="H7202">
        <v>155.62</v>
      </c>
      <c r="I7202">
        <v>0.27</v>
      </c>
      <c r="J7202">
        <v>454.41</v>
      </c>
      <c r="K7202">
        <v>300.14</v>
      </c>
      <c r="L7202">
        <v>154.27000000000001</v>
      </c>
      <c r="M7202" t="s">
        <v>17</v>
      </c>
      <c r="N7202" t="str">
        <f t="shared" si="112"/>
        <v>High</v>
      </c>
    </row>
    <row r="7203" spans="1:14" x14ac:dyDescent="0.3">
      <c r="A7203">
        <v>7202</v>
      </c>
      <c r="B7203" t="s">
        <v>1384</v>
      </c>
      <c r="C7203" s="2">
        <v>45480</v>
      </c>
      <c r="D7203" t="s">
        <v>24</v>
      </c>
      <c r="E7203" t="s">
        <v>33</v>
      </c>
      <c r="F7203" t="s">
        <v>21</v>
      </c>
      <c r="G7203">
        <v>9</v>
      </c>
      <c r="H7203">
        <v>163.69999999999999</v>
      </c>
      <c r="I7203">
        <v>0.25</v>
      </c>
      <c r="J7203">
        <v>1104.97</v>
      </c>
      <c r="K7203">
        <v>844.67</v>
      </c>
      <c r="L7203">
        <v>260.3</v>
      </c>
      <c r="M7203" t="s">
        <v>28</v>
      </c>
      <c r="N7203" t="str">
        <f t="shared" si="112"/>
        <v>High</v>
      </c>
    </row>
    <row r="7204" spans="1:14" x14ac:dyDescent="0.3">
      <c r="A7204">
        <v>7203</v>
      </c>
      <c r="B7204" t="s">
        <v>909</v>
      </c>
      <c r="C7204" s="2">
        <v>45567</v>
      </c>
      <c r="D7204" t="s">
        <v>39</v>
      </c>
      <c r="E7204" t="s">
        <v>15</v>
      </c>
      <c r="F7204" t="s">
        <v>21</v>
      </c>
      <c r="G7204">
        <v>10</v>
      </c>
      <c r="H7204">
        <v>332.67</v>
      </c>
      <c r="I7204">
        <v>0.15</v>
      </c>
      <c r="J7204">
        <v>2827.7</v>
      </c>
      <c r="K7204">
        <v>1586.47</v>
      </c>
      <c r="L7204">
        <v>1241.23</v>
      </c>
      <c r="M7204" t="s">
        <v>28</v>
      </c>
      <c r="N7204" t="str">
        <f t="shared" si="112"/>
        <v>Medium</v>
      </c>
    </row>
    <row r="7205" spans="1:14" x14ac:dyDescent="0.3">
      <c r="A7205">
        <v>7204</v>
      </c>
      <c r="B7205" t="s">
        <v>2279</v>
      </c>
      <c r="C7205" s="2">
        <v>45500</v>
      </c>
      <c r="D7205" t="s">
        <v>14</v>
      </c>
      <c r="E7205" t="s">
        <v>20</v>
      </c>
      <c r="F7205" t="s">
        <v>21</v>
      </c>
      <c r="G7205">
        <v>7</v>
      </c>
      <c r="H7205">
        <v>316.24</v>
      </c>
      <c r="I7205">
        <v>0.11</v>
      </c>
      <c r="J7205">
        <v>1970.18</v>
      </c>
      <c r="K7205">
        <v>1440.18</v>
      </c>
      <c r="L7205">
        <v>530</v>
      </c>
      <c r="M7205" t="s">
        <v>40</v>
      </c>
      <c r="N7205" t="str">
        <f t="shared" si="112"/>
        <v>Medium</v>
      </c>
    </row>
    <row r="7206" spans="1:14" x14ac:dyDescent="0.3">
      <c r="A7206">
        <v>7205</v>
      </c>
      <c r="B7206" t="s">
        <v>1824</v>
      </c>
      <c r="C7206" s="2">
        <v>45389</v>
      </c>
      <c r="D7206" t="s">
        <v>14</v>
      </c>
      <c r="E7206" t="s">
        <v>33</v>
      </c>
      <c r="F7206" t="s">
        <v>21</v>
      </c>
      <c r="G7206">
        <v>2</v>
      </c>
      <c r="H7206">
        <v>116</v>
      </c>
      <c r="I7206">
        <v>0.04</v>
      </c>
      <c r="J7206">
        <v>222.72</v>
      </c>
      <c r="K7206">
        <v>137.49</v>
      </c>
      <c r="L7206">
        <v>85.23</v>
      </c>
      <c r="M7206" t="s">
        <v>28</v>
      </c>
      <c r="N7206" t="str">
        <f t="shared" si="112"/>
        <v>Low</v>
      </c>
    </row>
    <row r="7207" spans="1:14" x14ac:dyDescent="0.3">
      <c r="A7207">
        <v>7206</v>
      </c>
      <c r="B7207" t="s">
        <v>4946</v>
      </c>
      <c r="C7207" s="2">
        <v>45483</v>
      </c>
      <c r="D7207" t="s">
        <v>19</v>
      </c>
      <c r="E7207" t="s">
        <v>20</v>
      </c>
      <c r="F7207" t="s">
        <v>27</v>
      </c>
      <c r="G7207">
        <v>3</v>
      </c>
      <c r="H7207">
        <v>379.69</v>
      </c>
      <c r="I7207">
        <v>0.2</v>
      </c>
      <c r="J7207">
        <v>911.26</v>
      </c>
      <c r="K7207">
        <v>564.65</v>
      </c>
      <c r="L7207">
        <v>346.61</v>
      </c>
      <c r="M7207" t="s">
        <v>40</v>
      </c>
      <c r="N7207" t="str">
        <f t="shared" si="112"/>
        <v>Medium</v>
      </c>
    </row>
    <row r="7208" spans="1:14" x14ac:dyDescent="0.3">
      <c r="A7208">
        <v>7207</v>
      </c>
      <c r="B7208" t="s">
        <v>4947</v>
      </c>
      <c r="C7208" s="2">
        <v>45355</v>
      </c>
      <c r="D7208" t="s">
        <v>14</v>
      </c>
      <c r="E7208" t="s">
        <v>25</v>
      </c>
      <c r="F7208" t="s">
        <v>21</v>
      </c>
      <c r="G7208">
        <v>5</v>
      </c>
      <c r="H7208">
        <v>325.39</v>
      </c>
      <c r="I7208">
        <v>0.05</v>
      </c>
      <c r="J7208">
        <v>1545.6</v>
      </c>
      <c r="K7208">
        <v>916.07</v>
      </c>
      <c r="L7208">
        <v>629.53</v>
      </c>
      <c r="M7208" t="s">
        <v>22</v>
      </c>
      <c r="N7208" t="str">
        <f t="shared" si="112"/>
        <v>Low</v>
      </c>
    </row>
    <row r="7209" spans="1:14" x14ac:dyDescent="0.3">
      <c r="A7209">
        <v>7208</v>
      </c>
      <c r="B7209" t="s">
        <v>4948</v>
      </c>
      <c r="C7209" s="2">
        <v>45376</v>
      </c>
      <c r="D7209" t="s">
        <v>39</v>
      </c>
      <c r="E7209" t="s">
        <v>20</v>
      </c>
      <c r="F7209" t="s">
        <v>27</v>
      </c>
      <c r="G7209">
        <v>9</v>
      </c>
      <c r="H7209">
        <v>168.57</v>
      </c>
      <c r="I7209">
        <v>0.23</v>
      </c>
      <c r="J7209">
        <v>1168.19</v>
      </c>
      <c r="K7209">
        <v>729.8</v>
      </c>
      <c r="L7209">
        <v>438.39</v>
      </c>
      <c r="M7209" t="s">
        <v>22</v>
      </c>
      <c r="N7209" t="str">
        <f t="shared" si="112"/>
        <v>High</v>
      </c>
    </row>
    <row r="7210" spans="1:14" x14ac:dyDescent="0.3">
      <c r="A7210">
        <v>7209</v>
      </c>
      <c r="B7210" t="s">
        <v>4949</v>
      </c>
      <c r="C7210" s="2">
        <v>45457</v>
      </c>
      <c r="D7210" t="s">
        <v>14</v>
      </c>
      <c r="E7210" t="s">
        <v>15</v>
      </c>
      <c r="F7210" t="s">
        <v>21</v>
      </c>
      <c r="G7210">
        <v>1</v>
      </c>
      <c r="H7210">
        <v>124.04</v>
      </c>
      <c r="I7210">
        <v>0.16</v>
      </c>
      <c r="J7210">
        <v>104.19</v>
      </c>
      <c r="K7210">
        <v>73.31</v>
      </c>
      <c r="L7210">
        <v>30.88</v>
      </c>
      <c r="M7210" t="s">
        <v>46</v>
      </c>
      <c r="N7210" t="str">
        <f t="shared" si="112"/>
        <v>Medium</v>
      </c>
    </row>
    <row r="7211" spans="1:14" x14ac:dyDescent="0.3">
      <c r="A7211">
        <v>7210</v>
      </c>
      <c r="B7211" t="s">
        <v>4950</v>
      </c>
      <c r="C7211" s="2">
        <v>45455</v>
      </c>
      <c r="D7211" t="s">
        <v>39</v>
      </c>
      <c r="E7211" t="s">
        <v>33</v>
      </c>
      <c r="F7211" t="s">
        <v>21</v>
      </c>
      <c r="G7211">
        <v>4</v>
      </c>
      <c r="H7211">
        <v>266.45999999999998</v>
      </c>
      <c r="I7211">
        <v>0.19</v>
      </c>
      <c r="J7211">
        <v>863.33</v>
      </c>
      <c r="K7211">
        <v>623.34</v>
      </c>
      <c r="L7211">
        <v>239.99</v>
      </c>
      <c r="M7211" t="s">
        <v>22</v>
      </c>
      <c r="N7211" t="str">
        <f t="shared" si="112"/>
        <v>Medium</v>
      </c>
    </row>
    <row r="7212" spans="1:14" x14ac:dyDescent="0.3">
      <c r="A7212">
        <v>7211</v>
      </c>
      <c r="B7212" t="s">
        <v>4951</v>
      </c>
      <c r="C7212" s="2">
        <v>45621</v>
      </c>
      <c r="D7212" t="s">
        <v>39</v>
      </c>
      <c r="E7212" t="s">
        <v>25</v>
      </c>
      <c r="F7212" t="s">
        <v>27</v>
      </c>
      <c r="G7212">
        <v>4</v>
      </c>
      <c r="H7212">
        <v>321.57</v>
      </c>
      <c r="I7212">
        <v>0.12</v>
      </c>
      <c r="J7212">
        <v>1131.93</v>
      </c>
      <c r="K7212">
        <v>610.02</v>
      </c>
      <c r="L7212">
        <v>521.91</v>
      </c>
      <c r="M7212" t="s">
        <v>17</v>
      </c>
      <c r="N7212" t="str">
        <f t="shared" si="112"/>
        <v>Medium</v>
      </c>
    </row>
    <row r="7213" spans="1:14" x14ac:dyDescent="0.3">
      <c r="A7213">
        <v>7212</v>
      </c>
      <c r="B7213" t="s">
        <v>72</v>
      </c>
      <c r="C7213" s="2">
        <v>45640</v>
      </c>
      <c r="D7213" t="s">
        <v>19</v>
      </c>
      <c r="E7213" t="s">
        <v>25</v>
      </c>
      <c r="F7213" t="s">
        <v>16</v>
      </c>
      <c r="G7213">
        <v>9</v>
      </c>
      <c r="H7213">
        <v>497.99</v>
      </c>
      <c r="I7213">
        <v>0.27</v>
      </c>
      <c r="J7213">
        <v>3271.79</v>
      </c>
      <c r="K7213">
        <v>2509.5700000000002</v>
      </c>
      <c r="L7213">
        <v>762.22</v>
      </c>
      <c r="M7213" t="s">
        <v>22</v>
      </c>
      <c r="N7213" t="str">
        <f t="shared" si="112"/>
        <v>High</v>
      </c>
    </row>
    <row r="7214" spans="1:14" x14ac:dyDescent="0.3">
      <c r="A7214">
        <v>7213</v>
      </c>
      <c r="B7214" t="s">
        <v>1339</v>
      </c>
      <c r="C7214" s="2">
        <v>45592</v>
      </c>
      <c r="D7214" t="s">
        <v>39</v>
      </c>
      <c r="E7214" t="s">
        <v>33</v>
      </c>
      <c r="F7214" t="s">
        <v>27</v>
      </c>
      <c r="G7214">
        <v>10</v>
      </c>
      <c r="H7214">
        <v>436.93</v>
      </c>
      <c r="I7214">
        <v>0.17</v>
      </c>
      <c r="J7214">
        <v>3626.52</v>
      </c>
      <c r="K7214">
        <v>2287.09</v>
      </c>
      <c r="L7214">
        <v>1339.43</v>
      </c>
      <c r="M7214" t="s">
        <v>28</v>
      </c>
      <c r="N7214" t="str">
        <f t="shared" si="112"/>
        <v>Medium</v>
      </c>
    </row>
    <row r="7215" spans="1:14" x14ac:dyDescent="0.3">
      <c r="A7215">
        <v>7214</v>
      </c>
      <c r="B7215" t="s">
        <v>1854</v>
      </c>
      <c r="C7215" s="2">
        <v>45495</v>
      </c>
      <c r="D7215" t="s">
        <v>19</v>
      </c>
      <c r="E7215" t="s">
        <v>30</v>
      </c>
      <c r="F7215" t="s">
        <v>21</v>
      </c>
      <c r="G7215">
        <v>10</v>
      </c>
      <c r="H7215">
        <v>459.67</v>
      </c>
      <c r="I7215">
        <v>0.1</v>
      </c>
      <c r="J7215">
        <v>4137.03</v>
      </c>
      <c r="K7215">
        <v>2926.36</v>
      </c>
      <c r="L7215">
        <v>1210.67</v>
      </c>
      <c r="M7215" t="s">
        <v>28</v>
      </c>
      <c r="N7215" t="str">
        <f t="shared" si="112"/>
        <v>Low</v>
      </c>
    </row>
    <row r="7216" spans="1:14" x14ac:dyDescent="0.3">
      <c r="A7216">
        <v>7215</v>
      </c>
      <c r="B7216" t="s">
        <v>3963</v>
      </c>
      <c r="C7216" s="2">
        <v>45580</v>
      </c>
      <c r="D7216" t="s">
        <v>19</v>
      </c>
      <c r="E7216" t="s">
        <v>15</v>
      </c>
      <c r="F7216" t="s">
        <v>21</v>
      </c>
      <c r="G7216">
        <v>6</v>
      </c>
      <c r="H7216">
        <v>274.94</v>
      </c>
      <c r="I7216">
        <v>0.11</v>
      </c>
      <c r="J7216">
        <v>1468.18</v>
      </c>
      <c r="K7216">
        <v>1099.32</v>
      </c>
      <c r="L7216">
        <v>368.86</v>
      </c>
      <c r="M7216" t="s">
        <v>46</v>
      </c>
      <c r="N7216" t="str">
        <f t="shared" si="112"/>
        <v>Medium</v>
      </c>
    </row>
    <row r="7217" spans="1:14" x14ac:dyDescent="0.3">
      <c r="A7217">
        <v>7216</v>
      </c>
      <c r="B7217" t="s">
        <v>4952</v>
      </c>
      <c r="C7217" s="2">
        <v>45533</v>
      </c>
      <c r="D7217" t="s">
        <v>24</v>
      </c>
      <c r="E7217" t="s">
        <v>20</v>
      </c>
      <c r="F7217" t="s">
        <v>16</v>
      </c>
      <c r="G7217">
        <v>8</v>
      </c>
      <c r="H7217">
        <v>267.70999999999998</v>
      </c>
      <c r="I7217">
        <v>0.28999999999999998</v>
      </c>
      <c r="J7217">
        <v>1520.59</v>
      </c>
      <c r="K7217">
        <v>1050.8599999999999</v>
      </c>
      <c r="L7217">
        <v>469.73</v>
      </c>
      <c r="M7217" t="s">
        <v>46</v>
      </c>
      <c r="N7217" t="str">
        <f t="shared" si="112"/>
        <v>High</v>
      </c>
    </row>
    <row r="7218" spans="1:14" x14ac:dyDescent="0.3">
      <c r="A7218">
        <v>7217</v>
      </c>
      <c r="B7218" t="s">
        <v>222</v>
      </c>
      <c r="C7218" s="2">
        <v>45633</v>
      </c>
      <c r="D7218" t="s">
        <v>24</v>
      </c>
      <c r="E7218" t="s">
        <v>33</v>
      </c>
      <c r="F7218" t="s">
        <v>16</v>
      </c>
      <c r="G7218">
        <v>10</v>
      </c>
      <c r="H7218">
        <v>471</v>
      </c>
      <c r="I7218">
        <v>0.1</v>
      </c>
      <c r="J7218">
        <v>4239</v>
      </c>
      <c r="K7218">
        <v>2811.42</v>
      </c>
      <c r="L7218">
        <v>1427.58</v>
      </c>
      <c r="M7218" t="s">
        <v>46</v>
      </c>
      <c r="N7218" t="str">
        <f t="shared" si="112"/>
        <v>Low</v>
      </c>
    </row>
    <row r="7219" spans="1:14" x14ac:dyDescent="0.3">
      <c r="A7219">
        <v>7218</v>
      </c>
      <c r="B7219" t="s">
        <v>4814</v>
      </c>
      <c r="C7219" s="2">
        <v>45320</v>
      </c>
      <c r="D7219" t="s">
        <v>14</v>
      </c>
      <c r="E7219" t="s">
        <v>30</v>
      </c>
      <c r="F7219" t="s">
        <v>16</v>
      </c>
      <c r="G7219">
        <v>1</v>
      </c>
      <c r="H7219">
        <v>222.4</v>
      </c>
      <c r="I7219">
        <v>0.23</v>
      </c>
      <c r="J7219">
        <v>171.25</v>
      </c>
      <c r="K7219">
        <v>112.96</v>
      </c>
      <c r="L7219">
        <v>58.29</v>
      </c>
      <c r="M7219" t="s">
        <v>46</v>
      </c>
      <c r="N7219" t="str">
        <f t="shared" si="112"/>
        <v>High</v>
      </c>
    </row>
    <row r="7220" spans="1:14" x14ac:dyDescent="0.3">
      <c r="A7220">
        <v>7219</v>
      </c>
      <c r="B7220" t="s">
        <v>2405</v>
      </c>
      <c r="C7220" s="2">
        <v>45512</v>
      </c>
      <c r="D7220" t="s">
        <v>14</v>
      </c>
      <c r="E7220" t="s">
        <v>25</v>
      </c>
      <c r="F7220" t="s">
        <v>27</v>
      </c>
      <c r="G7220">
        <v>10</v>
      </c>
      <c r="H7220">
        <v>190.28</v>
      </c>
      <c r="I7220">
        <v>0.23</v>
      </c>
      <c r="J7220">
        <v>1465.16</v>
      </c>
      <c r="K7220">
        <v>1066.51</v>
      </c>
      <c r="L7220">
        <v>398.65</v>
      </c>
      <c r="M7220" t="s">
        <v>40</v>
      </c>
      <c r="N7220" t="str">
        <f t="shared" si="112"/>
        <v>High</v>
      </c>
    </row>
    <row r="7221" spans="1:14" x14ac:dyDescent="0.3">
      <c r="A7221">
        <v>7220</v>
      </c>
      <c r="B7221" t="s">
        <v>4136</v>
      </c>
      <c r="C7221" s="2">
        <v>45413</v>
      </c>
      <c r="D7221" t="s">
        <v>14</v>
      </c>
      <c r="E7221" t="s">
        <v>20</v>
      </c>
      <c r="F7221" t="s">
        <v>21</v>
      </c>
      <c r="G7221">
        <v>6</v>
      </c>
      <c r="H7221">
        <v>308.49</v>
      </c>
      <c r="I7221">
        <v>0.09</v>
      </c>
      <c r="J7221">
        <v>1684.36</v>
      </c>
      <c r="K7221">
        <v>852.8</v>
      </c>
      <c r="L7221">
        <v>831.56</v>
      </c>
      <c r="M7221" t="s">
        <v>17</v>
      </c>
      <c r="N7221" t="str">
        <f t="shared" si="112"/>
        <v>Low</v>
      </c>
    </row>
    <row r="7222" spans="1:14" x14ac:dyDescent="0.3">
      <c r="A7222">
        <v>7221</v>
      </c>
      <c r="B7222" t="s">
        <v>1933</v>
      </c>
      <c r="C7222" s="2">
        <v>45476</v>
      </c>
      <c r="D7222" t="s">
        <v>19</v>
      </c>
      <c r="E7222" t="s">
        <v>20</v>
      </c>
      <c r="F7222" t="s">
        <v>21</v>
      </c>
      <c r="G7222">
        <v>1</v>
      </c>
      <c r="H7222">
        <v>363.39</v>
      </c>
      <c r="I7222">
        <v>0.25</v>
      </c>
      <c r="J7222">
        <v>272.54000000000002</v>
      </c>
      <c r="K7222">
        <v>154.69999999999999</v>
      </c>
      <c r="L7222">
        <v>117.84</v>
      </c>
      <c r="M7222" t="s">
        <v>17</v>
      </c>
      <c r="N7222" t="str">
        <f t="shared" si="112"/>
        <v>High</v>
      </c>
    </row>
    <row r="7223" spans="1:14" x14ac:dyDescent="0.3">
      <c r="A7223">
        <v>7222</v>
      </c>
      <c r="B7223" t="s">
        <v>4953</v>
      </c>
      <c r="C7223" s="2">
        <v>45653</v>
      </c>
      <c r="D7223" t="s">
        <v>14</v>
      </c>
      <c r="E7223" t="s">
        <v>25</v>
      </c>
      <c r="F7223" t="s">
        <v>21</v>
      </c>
      <c r="G7223">
        <v>1</v>
      </c>
      <c r="H7223">
        <v>276.92</v>
      </c>
      <c r="I7223">
        <v>0.13</v>
      </c>
      <c r="J7223">
        <v>240.92</v>
      </c>
      <c r="K7223">
        <v>121.76</v>
      </c>
      <c r="L7223">
        <v>119.16</v>
      </c>
      <c r="M7223" t="s">
        <v>40</v>
      </c>
      <c r="N7223" t="str">
        <f t="shared" si="112"/>
        <v>Medium</v>
      </c>
    </row>
    <row r="7224" spans="1:14" x14ac:dyDescent="0.3">
      <c r="A7224">
        <v>7223</v>
      </c>
      <c r="B7224" t="s">
        <v>4414</v>
      </c>
      <c r="C7224" s="2">
        <v>45625</v>
      </c>
      <c r="D7224" t="s">
        <v>19</v>
      </c>
      <c r="E7224" t="s">
        <v>33</v>
      </c>
      <c r="F7224" t="s">
        <v>16</v>
      </c>
      <c r="G7224">
        <v>3</v>
      </c>
      <c r="H7224">
        <v>286.27999999999997</v>
      </c>
      <c r="I7224">
        <v>0.19</v>
      </c>
      <c r="J7224">
        <v>695.66</v>
      </c>
      <c r="K7224">
        <v>419.39</v>
      </c>
      <c r="L7224">
        <v>276.27</v>
      </c>
      <c r="M7224" t="s">
        <v>28</v>
      </c>
      <c r="N7224" t="str">
        <f t="shared" si="112"/>
        <v>Medium</v>
      </c>
    </row>
    <row r="7225" spans="1:14" x14ac:dyDescent="0.3">
      <c r="A7225">
        <v>7224</v>
      </c>
      <c r="B7225" t="s">
        <v>474</v>
      </c>
      <c r="C7225" s="2">
        <v>45293</v>
      </c>
      <c r="D7225" t="s">
        <v>14</v>
      </c>
      <c r="E7225" t="s">
        <v>15</v>
      </c>
      <c r="F7225" t="s">
        <v>16</v>
      </c>
      <c r="G7225">
        <v>9</v>
      </c>
      <c r="H7225">
        <v>143.46</v>
      </c>
      <c r="I7225">
        <v>0.06</v>
      </c>
      <c r="J7225">
        <v>1213.67</v>
      </c>
      <c r="K7225">
        <v>924.83</v>
      </c>
      <c r="L7225">
        <v>288.83999999999997</v>
      </c>
      <c r="M7225" t="s">
        <v>28</v>
      </c>
      <c r="N7225" t="str">
        <f t="shared" si="112"/>
        <v>Low</v>
      </c>
    </row>
    <row r="7226" spans="1:14" x14ac:dyDescent="0.3">
      <c r="A7226">
        <v>7225</v>
      </c>
      <c r="B7226" t="s">
        <v>4899</v>
      </c>
      <c r="C7226" s="2">
        <v>45318</v>
      </c>
      <c r="D7226" t="s">
        <v>39</v>
      </c>
      <c r="E7226" t="s">
        <v>25</v>
      </c>
      <c r="F7226" t="s">
        <v>21</v>
      </c>
      <c r="G7226">
        <v>8</v>
      </c>
      <c r="H7226">
        <v>418.89</v>
      </c>
      <c r="I7226">
        <v>0.1</v>
      </c>
      <c r="J7226">
        <v>3016.01</v>
      </c>
      <c r="K7226">
        <v>1729.15</v>
      </c>
      <c r="L7226">
        <v>1286.8599999999999</v>
      </c>
      <c r="M7226" t="s">
        <v>46</v>
      </c>
      <c r="N7226" t="str">
        <f t="shared" si="112"/>
        <v>Low</v>
      </c>
    </row>
    <row r="7227" spans="1:14" x14ac:dyDescent="0.3">
      <c r="A7227">
        <v>7226</v>
      </c>
      <c r="B7227" t="s">
        <v>651</v>
      </c>
      <c r="C7227" s="2">
        <v>45439</v>
      </c>
      <c r="D7227" t="s">
        <v>14</v>
      </c>
      <c r="E7227" t="s">
        <v>20</v>
      </c>
      <c r="F7227" t="s">
        <v>21</v>
      </c>
      <c r="G7227">
        <v>8</v>
      </c>
      <c r="H7227">
        <v>491.42</v>
      </c>
      <c r="I7227">
        <v>0.1</v>
      </c>
      <c r="J7227">
        <v>3538.22</v>
      </c>
      <c r="K7227">
        <v>2823.98</v>
      </c>
      <c r="L7227">
        <v>714.24</v>
      </c>
      <c r="M7227" t="s">
        <v>22</v>
      </c>
      <c r="N7227" t="str">
        <f t="shared" si="112"/>
        <v>Low</v>
      </c>
    </row>
    <row r="7228" spans="1:14" x14ac:dyDescent="0.3">
      <c r="A7228">
        <v>7227</v>
      </c>
      <c r="B7228" t="s">
        <v>4954</v>
      </c>
      <c r="C7228" s="2">
        <v>45417</v>
      </c>
      <c r="D7228" t="s">
        <v>24</v>
      </c>
      <c r="E7228" t="s">
        <v>20</v>
      </c>
      <c r="F7228" t="s">
        <v>16</v>
      </c>
      <c r="G7228">
        <v>7</v>
      </c>
      <c r="H7228">
        <v>185.83</v>
      </c>
      <c r="I7228">
        <v>0.25</v>
      </c>
      <c r="J7228">
        <v>975.61</v>
      </c>
      <c r="K7228">
        <v>497.14</v>
      </c>
      <c r="L7228">
        <v>478.47</v>
      </c>
      <c r="M7228" t="s">
        <v>17</v>
      </c>
      <c r="N7228" t="str">
        <f t="shared" si="112"/>
        <v>High</v>
      </c>
    </row>
    <row r="7229" spans="1:14" x14ac:dyDescent="0.3">
      <c r="A7229">
        <v>7228</v>
      </c>
      <c r="B7229" t="s">
        <v>4447</v>
      </c>
      <c r="C7229" s="2">
        <v>45518</v>
      </c>
      <c r="D7229" t="s">
        <v>24</v>
      </c>
      <c r="E7229" t="s">
        <v>25</v>
      </c>
      <c r="F7229" t="s">
        <v>21</v>
      </c>
      <c r="G7229">
        <v>2</v>
      </c>
      <c r="H7229">
        <v>328.82</v>
      </c>
      <c r="I7229">
        <v>0.1</v>
      </c>
      <c r="J7229">
        <v>591.88</v>
      </c>
      <c r="K7229">
        <v>445.21</v>
      </c>
      <c r="L7229">
        <v>146.66999999999999</v>
      </c>
      <c r="M7229" t="s">
        <v>22</v>
      </c>
      <c r="N7229" t="str">
        <f t="shared" si="112"/>
        <v>Low</v>
      </c>
    </row>
    <row r="7230" spans="1:14" x14ac:dyDescent="0.3">
      <c r="A7230">
        <v>7229</v>
      </c>
      <c r="B7230" t="s">
        <v>4955</v>
      </c>
      <c r="C7230" s="2">
        <v>45460</v>
      </c>
      <c r="D7230" t="s">
        <v>14</v>
      </c>
      <c r="E7230" t="s">
        <v>33</v>
      </c>
      <c r="F7230" t="s">
        <v>16</v>
      </c>
      <c r="G7230">
        <v>5</v>
      </c>
      <c r="H7230">
        <v>478.38</v>
      </c>
      <c r="I7230">
        <v>0.08</v>
      </c>
      <c r="J7230">
        <v>2200.5500000000002</v>
      </c>
      <c r="K7230">
        <v>1240.73</v>
      </c>
      <c r="L7230">
        <v>959.82</v>
      </c>
      <c r="M7230" t="s">
        <v>46</v>
      </c>
      <c r="N7230" t="str">
        <f t="shared" si="112"/>
        <v>Low</v>
      </c>
    </row>
    <row r="7231" spans="1:14" x14ac:dyDescent="0.3">
      <c r="A7231">
        <v>7230</v>
      </c>
      <c r="B7231" t="s">
        <v>4956</v>
      </c>
      <c r="C7231" s="2">
        <v>45325</v>
      </c>
      <c r="D7231" t="s">
        <v>14</v>
      </c>
      <c r="E7231" t="s">
        <v>30</v>
      </c>
      <c r="F7231" t="s">
        <v>16</v>
      </c>
      <c r="G7231">
        <v>6</v>
      </c>
      <c r="H7231">
        <v>308.54000000000002</v>
      </c>
      <c r="I7231">
        <v>0.15</v>
      </c>
      <c r="J7231">
        <v>1573.55</v>
      </c>
      <c r="K7231">
        <v>1087.19</v>
      </c>
      <c r="L7231">
        <v>486.36</v>
      </c>
      <c r="M7231" t="s">
        <v>22</v>
      </c>
      <c r="N7231" t="str">
        <f t="shared" si="112"/>
        <v>Medium</v>
      </c>
    </row>
    <row r="7232" spans="1:14" x14ac:dyDescent="0.3">
      <c r="A7232">
        <v>7231</v>
      </c>
      <c r="B7232" t="s">
        <v>4957</v>
      </c>
      <c r="C7232" s="2">
        <v>45647</v>
      </c>
      <c r="D7232" t="s">
        <v>19</v>
      </c>
      <c r="E7232" t="s">
        <v>15</v>
      </c>
      <c r="F7232" t="s">
        <v>16</v>
      </c>
      <c r="G7232">
        <v>3</v>
      </c>
      <c r="H7232">
        <v>456.38</v>
      </c>
      <c r="I7232">
        <v>0.05</v>
      </c>
      <c r="J7232">
        <v>1300.68</v>
      </c>
      <c r="K7232">
        <v>787.25</v>
      </c>
      <c r="L7232">
        <v>513.42999999999995</v>
      </c>
      <c r="M7232" t="s">
        <v>22</v>
      </c>
      <c r="N7232" t="str">
        <f t="shared" si="112"/>
        <v>Low</v>
      </c>
    </row>
    <row r="7233" spans="1:14" x14ac:dyDescent="0.3">
      <c r="A7233">
        <v>7232</v>
      </c>
      <c r="B7233" t="s">
        <v>1103</v>
      </c>
      <c r="C7233" s="2">
        <v>45502</v>
      </c>
      <c r="D7233" t="s">
        <v>19</v>
      </c>
      <c r="E7233" t="s">
        <v>30</v>
      </c>
      <c r="F7233" t="s">
        <v>27</v>
      </c>
      <c r="G7233">
        <v>10</v>
      </c>
      <c r="H7233">
        <v>81.95</v>
      </c>
      <c r="I7233">
        <v>0.04</v>
      </c>
      <c r="J7233">
        <v>786.72</v>
      </c>
      <c r="K7233">
        <v>623.15</v>
      </c>
      <c r="L7233">
        <v>163.57</v>
      </c>
      <c r="M7233" t="s">
        <v>17</v>
      </c>
      <c r="N7233" t="str">
        <f t="shared" si="112"/>
        <v>Low</v>
      </c>
    </row>
    <row r="7234" spans="1:14" x14ac:dyDescent="0.3">
      <c r="A7234">
        <v>7233</v>
      </c>
      <c r="B7234" t="s">
        <v>4636</v>
      </c>
      <c r="C7234" s="2">
        <v>45427</v>
      </c>
      <c r="D7234" t="s">
        <v>24</v>
      </c>
      <c r="E7234" t="s">
        <v>33</v>
      </c>
      <c r="F7234" t="s">
        <v>27</v>
      </c>
      <c r="G7234">
        <v>3</v>
      </c>
      <c r="H7234">
        <v>139.28</v>
      </c>
      <c r="I7234">
        <v>0.15</v>
      </c>
      <c r="J7234">
        <v>355.16</v>
      </c>
      <c r="K7234">
        <v>253.78</v>
      </c>
      <c r="L7234">
        <v>101.38</v>
      </c>
      <c r="M7234" t="s">
        <v>28</v>
      </c>
      <c r="N7234" t="str">
        <f t="shared" si="112"/>
        <v>Medium</v>
      </c>
    </row>
    <row r="7235" spans="1:14" x14ac:dyDescent="0.3">
      <c r="A7235">
        <v>7234</v>
      </c>
      <c r="B7235" t="s">
        <v>4958</v>
      </c>
      <c r="C7235" s="2">
        <v>45452</v>
      </c>
      <c r="D7235" t="s">
        <v>14</v>
      </c>
      <c r="E7235" t="s">
        <v>30</v>
      </c>
      <c r="F7235" t="s">
        <v>27</v>
      </c>
      <c r="G7235">
        <v>3</v>
      </c>
      <c r="H7235">
        <v>179.61</v>
      </c>
      <c r="I7235">
        <v>0.08</v>
      </c>
      <c r="J7235">
        <v>495.72</v>
      </c>
      <c r="K7235">
        <v>353.24</v>
      </c>
      <c r="L7235">
        <v>142.47999999999999</v>
      </c>
      <c r="M7235" t="s">
        <v>40</v>
      </c>
      <c r="N7235" t="str">
        <f t="shared" ref="N7235:N7298" si="113">_xlfn.IFS(I7235=0,"No Discount",I7235&gt;=0.21,"High",I7235&gt;=0.11,"Medium",I7235&gt;=0.01,"Low")</f>
        <v>Low</v>
      </c>
    </row>
    <row r="7236" spans="1:14" x14ac:dyDescent="0.3">
      <c r="A7236">
        <v>7235</v>
      </c>
      <c r="B7236" t="s">
        <v>4959</v>
      </c>
      <c r="C7236" s="2">
        <v>45600</v>
      </c>
      <c r="D7236" t="s">
        <v>19</v>
      </c>
      <c r="E7236" t="s">
        <v>15</v>
      </c>
      <c r="F7236" t="s">
        <v>27</v>
      </c>
      <c r="G7236">
        <v>5</v>
      </c>
      <c r="H7236">
        <v>124.5</v>
      </c>
      <c r="I7236">
        <v>0.23</v>
      </c>
      <c r="J7236">
        <v>479.32</v>
      </c>
      <c r="K7236">
        <v>319.45</v>
      </c>
      <c r="L7236">
        <v>159.87</v>
      </c>
      <c r="M7236" t="s">
        <v>22</v>
      </c>
      <c r="N7236" t="str">
        <f t="shared" si="113"/>
        <v>High</v>
      </c>
    </row>
    <row r="7237" spans="1:14" x14ac:dyDescent="0.3">
      <c r="A7237">
        <v>7236</v>
      </c>
      <c r="B7237" t="s">
        <v>2394</v>
      </c>
      <c r="C7237" s="2">
        <v>45390</v>
      </c>
      <c r="D7237" t="s">
        <v>24</v>
      </c>
      <c r="E7237" t="s">
        <v>15</v>
      </c>
      <c r="F7237" t="s">
        <v>16</v>
      </c>
      <c r="G7237">
        <v>9</v>
      </c>
      <c r="H7237">
        <v>303.97000000000003</v>
      </c>
      <c r="I7237">
        <v>0.24</v>
      </c>
      <c r="J7237">
        <v>2079.15</v>
      </c>
      <c r="K7237">
        <v>1388.26</v>
      </c>
      <c r="L7237">
        <v>690.89</v>
      </c>
      <c r="M7237" t="s">
        <v>40</v>
      </c>
      <c r="N7237" t="str">
        <f t="shared" si="113"/>
        <v>High</v>
      </c>
    </row>
    <row r="7238" spans="1:14" x14ac:dyDescent="0.3">
      <c r="A7238">
        <v>7237</v>
      </c>
      <c r="B7238" t="s">
        <v>4960</v>
      </c>
      <c r="C7238" s="2">
        <v>45357</v>
      </c>
      <c r="D7238" t="s">
        <v>24</v>
      </c>
      <c r="E7238" t="s">
        <v>25</v>
      </c>
      <c r="F7238" t="s">
        <v>16</v>
      </c>
      <c r="G7238">
        <v>1</v>
      </c>
      <c r="H7238">
        <v>32.43</v>
      </c>
      <c r="I7238">
        <v>0.17</v>
      </c>
      <c r="J7238">
        <v>26.92</v>
      </c>
      <c r="K7238">
        <v>19.96</v>
      </c>
      <c r="L7238">
        <v>6.96</v>
      </c>
      <c r="M7238" t="s">
        <v>22</v>
      </c>
      <c r="N7238" t="str">
        <f t="shared" si="113"/>
        <v>Medium</v>
      </c>
    </row>
    <row r="7239" spans="1:14" x14ac:dyDescent="0.3">
      <c r="A7239">
        <v>7238</v>
      </c>
      <c r="B7239" t="s">
        <v>4961</v>
      </c>
      <c r="C7239" s="2">
        <v>45519</v>
      </c>
      <c r="D7239" t="s">
        <v>39</v>
      </c>
      <c r="E7239" t="s">
        <v>33</v>
      </c>
      <c r="F7239" t="s">
        <v>21</v>
      </c>
      <c r="G7239">
        <v>1</v>
      </c>
      <c r="H7239">
        <v>277.33</v>
      </c>
      <c r="I7239">
        <v>0.25</v>
      </c>
      <c r="J7239">
        <v>208</v>
      </c>
      <c r="K7239">
        <v>163.21</v>
      </c>
      <c r="L7239">
        <v>44.79</v>
      </c>
      <c r="M7239" t="s">
        <v>17</v>
      </c>
      <c r="N7239" t="str">
        <f t="shared" si="113"/>
        <v>High</v>
      </c>
    </row>
    <row r="7240" spans="1:14" x14ac:dyDescent="0.3">
      <c r="A7240">
        <v>7239</v>
      </c>
      <c r="B7240" t="s">
        <v>2020</v>
      </c>
      <c r="C7240" s="2">
        <v>45399</v>
      </c>
      <c r="D7240" t="s">
        <v>19</v>
      </c>
      <c r="E7240" t="s">
        <v>20</v>
      </c>
      <c r="F7240" t="s">
        <v>21</v>
      </c>
      <c r="G7240">
        <v>5</v>
      </c>
      <c r="H7240">
        <v>142.37</v>
      </c>
      <c r="I7240">
        <v>0.08</v>
      </c>
      <c r="J7240">
        <v>654.9</v>
      </c>
      <c r="K7240">
        <v>441.04</v>
      </c>
      <c r="L7240">
        <v>213.86</v>
      </c>
      <c r="M7240" t="s">
        <v>28</v>
      </c>
      <c r="N7240" t="str">
        <f t="shared" si="113"/>
        <v>Low</v>
      </c>
    </row>
    <row r="7241" spans="1:14" x14ac:dyDescent="0.3">
      <c r="A7241">
        <v>7240</v>
      </c>
      <c r="B7241" t="s">
        <v>3492</v>
      </c>
      <c r="C7241" s="2">
        <v>45403</v>
      </c>
      <c r="D7241" t="s">
        <v>19</v>
      </c>
      <c r="E7241" t="s">
        <v>20</v>
      </c>
      <c r="F7241" t="s">
        <v>16</v>
      </c>
      <c r="G7241">
        <v>7</v>
      </c>
      <c r="H7241">
        <v>173.97</v>
      </c>
      <c r="I7241">
        <v>0.14000000000000001</v>
      </c>
      <c r="J7241">
        <v>1047.3</v>
      </c>
      <c r="K7241">
        <v>701.55</v>
      </c>
      <c r="L7241">
        <v>345.75</v>
      </c>
      <c r="M7241" t="s">
        <v>28</v>
      </c>
      <c r="N7241" t="str">
        <f t="shared" si="113"/>
        <v>Medium</v>
      </c>
    </row>
    <row r="7242" spans="1:14" x14ac:dyDescent="0.3">
      <c r="A7242">
        <v>7241</v>
      </c>
      <c r="B7242" t="s">
        <v>23</v>
      </c>
      <c r="C7242" s="2">
        <v>45623</v>
      </c>
      <c r="D7242" t="s">
        <v>24</v>
      </c>
      <c r="E7242" t="s">
        <v>20</v>
      </c>
      <c r="F7242" t="s">
        <v>16</v>
      </c>
      <c r="G7242">
        <v>5</v>
      </c>
      <c r="H7242">
        <v>383.36</v>
      </c>
      <c r="I7242">
        <v>0.17</v>
      </c>
      <c r="J7242">
        <v>1590.94</v>
      </c>
      <c r="K7242">
        <v>903.76</v>
      </c>
      <c r="L7242">
        <v>687.18</v>
      </c>
      <c r="M7242" t="s">
        <v>22</v>
      </c>
      <c r="N7242" t="str">
        <f t="shared" si="113"/>
        <v>Medium</v>
      </c>
    </row>
    <row r="7243" spans="1:14" x14ac:dyDescent="0.3">
      <c r="A7243">
        <v>7242</v>
      </c>
      <c r="B7243" t="s">
        <v>4962</v>
      </c>
      <c r="C7243" s="2">
        <v>45631</v>
      </c>
      <c r="D7243" t="s">
        <v>39</v>
      </c>
      <c r="E7243" t="s">
        <v>25</v>
      </c>
      <c r="F7243" t="s">
        <v>21</v>
      </c>
      <c r="G7243">
        <v>4</v>
      </c>
      <c r="H7243">
        <v>329.5</v>
      </c>
      <c r="I7243">
        <v>0.27</v>
      </c>
      <c r="J7243">
        <v>962.14</v>
      </c>
      <c r="K7243">
        <v>510.24</v>
      </c>
      <c r="L7243">
        <v>451.9</v>
      </c>
      <c r="M7243" t="s">
        <v>22</v>
      </c>
      <c r="N7243" t="str">
        <f t="shared" si="113"/>
        <v>High</v>
      </c>
    </row>
    <row r="7244" spans="1:14" x14ac:dyDescent="0.3">
      <c r="A7244">
        <v>7243</v>
      </c>
      <c r="B7244" t="s">
        <v>3191</v>
      </c>
      <c r="C7244" s="2">
        <v>45413</v>
      </c>
      <c r="D7244" t="s">
        <v>39</v>
      </c>
      <c r="E7244" t="s">
        <v>33</v>
      </c>
      <c r="F7244" t="s">
        <v>27</v>
      </c>
      <c r="G7244">
        <v>9</v>
      </c>
      <c r="H7244">
        <v>321.68</v>
      </c>
      <c r="I7244">
        <v>0.04</v>
      </c>
      <c r="J7244">
        <v>2779.32</v>
      </c>
      <c r="K7244">
        <v>2005.09</v>
      </c>
      <c r="L7244">
        <v>774.23</v>
      </c>
      <c r="M7244" t="s">
        <v>28</v>
      </c>
      <c r="N7244" t="str">
        <f t="shared" si="113"/>
        <v>Low</v>
      </c>
    </row>
    <row r="7245" spans="1:14" x14ac:dyDescent="0.3">
      <c r="A7245">
        <v>7244</v>
      </c>
      <c r="B7245" t="s">
        <v>2822</v>
      </c>
      <c r="C7245" s="2">
        <v>45498</v>
      </c>
      <c r="D7245" t="s">
        <v>14</v>
      </c>
      <c r="E7245" t="s">
        <v>30</v>
      </c>
      <c r="F7245" t="s">
        <v>27</v>
      </c>
      <c r="G7245">
        <v>1</v>
      </c>
      <c r="H7245">
        <v>352.4</v>
      </c>
      <c r="I7245">
        <v>0.21</v>
      </c>
      <c r="J7245">
        <v>278.39999999999998</v>
      </c>
      <c r="K7245">
        <v>145.62</v>
      </c>
      <c r="L7245">
        <v>132.78</v>
      </c>
      <c r="M7245" t="s">
        <v>40</v>
      </c>
      <c r="N7245" t="str">
        <f t="shared" si="113"/>
        <v>High</v>
      </c>
    </row>
    <row r="7246" spans="1:14" x14ac:dyDescent="0.3">
      <c r="A7246">
        <v>7245</v>
      </c>
      <c r="B7246" t="s">
        <v>4963</v>
      </c>
      <c r="C7246" s="2">
        <v>45515</v>
      </c>
      <c r="D7246" t="s">
        <v>39</v>
      </c>
      <c r="E7246" t="s">
        <v>30</v>
      </c>
      <c r="F7246" t="s">
        <v>16</v>
      </c>
      <c r="G7246">
        <v>9</v>
      </c>
      <c r="H7246">
        <v>268.73</v>
      </c>
      <c r="I7246">
        <v>0.17</v>
      </c>
      <c r="J7246">
        <v>2007.41</v>
      </c>
      <c r="K7246">
        <v>1031.49</v>
      </c>
      <c r="L7246">
        <v>975.92</v>
      </c>
      <c r="M7246" t="s">
        <v>17</v>
      </c>
      <c r="N7246" t="str">
        <f t="shared" si="113"/>
        <v>Medium</v>
      </c>
    </row>
    <row r="7247" spans="1:14" x14ac:dyDescent="0.3">
      <c r="A7247">
        <v>7246</v>
      </c>
      <c r="B7247" t="s">
        <v>3080</v>
      </c>
      <c r="C7247" s="2">
        <v>45340</v>
      </c>
      <c r="D7247" t="s">
        <v>24</v>
      </c>
      <c r="E7247" t="s">
        <v>15</v>
      </c>
      <c r="F7247" t="s">
        <v>27</v>
      </c>
      <c r="G7247">
        <v>3</v>
      </c>
      <c r="H7247">
        <v>220.51</v>
      </c>
      <c r="I7247">
        <v>0.16</v>
      </c>
      <c r="J7247">
        <v>555.69000000000005</v>
      </c>
      <c r="K7247">
        <v>321.69</v>
      </c>
      <c r="L7247">
        <v>234</v>
      </c>
      <c r="M7247" t="s">
        <v>46</v>
      </c>
      <c r="N7247" t="str">
        <f t="shared" si="113"/>
        <v>Medium</v>
      </c>
    </row>
    <row r="7248" spans="1:14" x14ac:dyDescent="0.3">
      <c r="A7248">
        <v>7247</v>
      </c>
      <c r="B7248" t="s">
        <v>4964</v>
      </c>
      <c r="C7248" s="2">
        <v>45383</v>
      </c>
      <c r="D7248" t="s">
        <v>19</v>
      </c>
      <c r="E7248" t="s">
        <v>30</v>
      </c>
      <c r="F7248" t="s">
        <v>21</v>
      </c>
      <c r="G7248">
        <v>6</v>
      </c>
      <c r="H7248">
        <v>73.02</v>
      </c>
      <c r="I7248">
        <v>0.08</v>
      </c>
      <c r="J7248">
        <v>403.07</v>
      </c>
      <c r="K7248">
        <v>270.24</v>
      </c>
      <c r="L7248">
        <v>132.83000000000001</v>
      </c>
      <c r="M7248" t="s">
        <v>46</v>
      </c>
      <c r="N7248" t="str">
        <f t="shared" si="113"/>
        <v>Low</v>
      </c>
    </row>
    <row r="7249" spans="1:14" x14ac:dyDescent="0.3">
      <c r="A7249">
        <v>7248</v>
      </c>
      <c r="B7249" t="s">
        <v>2451</v>
      </c>
      <c r="C7249" s="2">
        <v>45397</v>
      </c>
      <c r="D7249" t="s">
        <v>14</v>
      </c>
      <c r="E7249" t="s">
        <v>25</v>
      </c>
      <c r="F7249" t="s">
        <v>16</v>
      </c>
      <c r="G7249">
        <v>8</v>
      </c>
      <c r="H7249">
        <v>421.57</v>
      </c>
      <c r="I7249">
        <v>0.18</v>
      </c>
      <c r="J7249">
        <v>2765.5</v>
      </c>
      <c r="K7249">
        <v>1565.66</v>
      </c>
      <c r="L7249">
        <v>1199.8399999999999</v>
      </c>
      <c r="M7249" t="s">
        <v>40</v>
      </c>
      <c r="N7249" t="str">
        <f t="shared" si="113"/>
        <v>Medium</v>
      </c>
    </row>
    <row r="7250" spans="1:14" x14ac:dyDescent="0.3">
      <c r="A7250">
        <v>7249</v>
      </c>
      <c r="B7250" t="s">
        <v>4965</v>
      </c>
      <c r="C7250" s="2">
        <v>45582</v>
      </c>
      <c r="D7250" t="s">
        <v>19</v>
      </c>
      <c r="E7250" t="s">
        <v>20</v>
      </c>
      <c r="F7250" t="s">
        <v>21</v>
      </c>
      <c r="G7250">
        <v>7</v>
      </c>
      <c r="H7250">
        <v>195.54</v>
      </c>
      <c r="I7250">
        <v>0.04</v>
      </c>
      <c r="J7250">
        <v>1314.03</v>
      </c>
      <c r="K7250">
        <v>827.27</v>
      </c>
      <c r="L7250">
        <v>486.76</v>
      </c>
      <c r="M7250" t="s">
        <v>40</v>
      </c>
      <c r="N7250" t="str">
        <f t="shared" si="113"/>
        <v>Low</v>
      </c>
    </row>
    <row r="7251" spans="1:14" x14ac:dyDescent="0.3">
      <c r="A7251">
        <v>7250</v>
      </c>
      <c r="B7251" t="s">
        <v>423</v>
      </c>
      <c r="C7251" s="2">
        <v>45385</v>
      </c>
      <c r="D7251" t="s">
        <v>39</v>
      </c>
      <c r="E7251" t="s">
        <v>15</v>
      </c>
      <c r="F7251" t="s">
        <v>21</v>
      </c>
      <c r="G7251">
        <v>2</v>
      </c>
      <c r="H7251">
        <v>209.46</v>
      </c>
      <c r="I7251">
        <v>0.28000000000000003</v>
      </c>
      <c r="J7251">
        <v>301.62</v>
      </c>
      <c r="K7251">
        <v>172.78</v>
      </c>
      <c r="L7251">
        <v>128.84</v>
      </c>
      <c r="M7251" t="s">
        <v>46</v>
      </c>
      <c r="N7251" t="str">
        <f t="shared" si="113"/>
        <v>High</v>
      </c>
    </row>
    <row r="7252" spans="1:14" x14ac:dyDescent="0.3">
      <c r="A7252">
        <v>7251</v>
      </c>
      <c r="B7252" t="s">
        <v>2372</v>
      </c>
      <c r="C7252" s="2">
        <v>45454</v>
      </c>
      <c r="D7252" t="s">
        <v>14</v>
      </c>
      <c r="E7252" t="s">
        <v>15</v>
      </c>
      <c r="F7252" t="s">
        <v>16</v>
      </c>
      <c r="G7252">
        <v>9</v>
      </c>
      <c r="H7252">
        <v>209.29</v>
      </c>
      <c r="I7252">
        <v>0.3</v>
      </c>
      <c r="J7252">
        <v>1318.53</v>
      </c>
      <c r="K7252">
        <v>1018.6</v>
      </c>
      <c r="L7252">
        <v>299.93</v>
      </c>
      <c r="M7252" t="s">
        <v>17</v>
      </c>
      <c r="N7252" t="str">
        <f t="shared" si="113"/>
        <v>High</v>
      </c>
    </row>
    <row r="7253" spans="1:14" x14ac:dyDescent="0.3">
      <c r="A7253">
        <v>7252</v>
      </c>
      <c r="B7253" t="s">
        <v>4966</v>
      </c>
      <c r="C7253" s="2">
        <v>45571</v>
      </c>
      <c r="D7253" t="s">
        <v>39</v>
      </c>
      <c r="E7253" t="s">
        <v>25</v>
      </c>
      <c r="F7253" t="s">
        <v>27</v>
      </c>
      <c r="G7253">
        <v>3</v>
      </c>
      <c r="H7253">
        <v>468.31</v>
      </c>
      <c r="I7253">
        <v>0.24</v>
      </c>
      <c r="J7253">
        <v>1067.75</v>
      </c>
      <c r="K7253">
        <v>611.54</v>
      </c>
      <c r="L7253">
        <v>456.21</v>
      </c>
      <c r="M7253" t="s">
        <v>17</v>
      </c>
      <c r="N7253" t="str">
        <f t="shared" si="113"/>
        <v>High</v>
      </c>
    </row>
    <row r="7254" spans="1:14" x14ac:dyDescent="0.3">
      <c r="A7254">
        <v>7253</v>
      </c>
      <c r="B7254" t="s">
        <v>4967</v>
      </c>
      <c r="C7254" s="2">
        <v>45642</v>
      </c>
      <c r="D7254" t="s">
        <v>24</v>
      </c>
      <c r="E7254" t="s">
        <v>15</v>
      </c>
      <c r="F7254" t="s">
        <v>16</v>
      </c>
      <c r="G7254">
        <v>6</v>
      </c>
      <c r="H7254">
        <v>312.69</v>
      </c>
      <c r="I7254">
        <v>0.1</v>
      </c>
      <c r="J7254">
        <v>1688.53</v>
      </c>
      <c r="K7254">
        <v>1247.22</v>
      </c>
      <c r="L7254">
        <v>441.31</v>
      </c>
      <c r="M7254" t="s">
        <v>40</v>
      </c>
      <c r="N7254" t="str">
        <f t="shared" si="113"/>
        <v>Low</v>
      </c>
    </row>
    <row r="7255" spans="1:14" x14ac:dyDescent="0.3">
      <c r="A7255">
        <v>7254</v>
      </c>
      <c r="B7255" t="s">
        <v>3520</v>
      </c>
      <c r="C7255" s="2">
        <v>45315</v>
      </c>
      <c r="D7255" t="s">
        <v>19</v>
      </c>
      <c r="E7255" t="s">
        <v>25</v>
      </c>
      <c r="F7255" t="s">
        <v>16</v>
      </c>
      <c r="G7255">
        <v>7</v>
      </c>
      <c r="H7255">
        <v>354.93</v>
      </c>
      <c r="I7255">
        <v>0.13</v>
      </c>
      <c r="J7255">
        <v>2161.52</v>
      </c>
      <c r="K7255">
        <v>1578.14</v>
      </c>
      <c r="L7255">
        <v>583.38</v>
      </c>
      <c r="M7255" t="s">
        <v>46</v>
      </c>
      <c r="N7255" t="str">
        <f t="shared" si="113"/>
        <v>Medium</v>
      </c>
    </row>
    <row r="7256" spans="1:14" x14ac:dyDescent="0.3">
      <c r="A7256">
        <v>7255</v>
      </c>
      <c r="B7256" t="s">
        <v>2049</v>
      </c>
      <c r="C7256" s="2">
        <v>45559</v>
      </c>
      <c r="D7256" t="s">
        <v>39</v>
      </c>
      <c r="E7256" t="s">
        <v>30</v>
      </c>
      <c r="F7256" t="s">
        <v>21</v>
      </c>
      <c r="G7256">
        <v>6</v>
      </c>
      <c r="H7256">
        <v>255.52</v>
      </c>
      <c r="I7256">
        <v>0</v>
      </c>
      <c r="J7256">
        <v>1533.12</v>
      </c>
      <c r="K7256">
        <v>868.07</v>
      </c>
      <c r="L7256">
        <v>665.05</v>
      </c>
      <c r="M7256" t="s">
        <v>22</v>
      </c>
      <c r="N7256" t="str">
        <f t="shared" si="113"/>
        <v>No Discount</v>
      </c>
    </row>
    <row r="7257" spans="1:14" x14ac:dyDescent="0.3">
      <c r="A7257">
        <v>7256</v>
      </c>
      <c r="B7257" t="s">
        <v>1543</v>
      </c>
      <c r="C7257" s="2">
        <v>45543</v>
      </c>
      <c r="D7257" t="s">
        <v>19</v>
      </c>
      <c r="E7257" t="s">
        <v>15</v>
      </c>
      <c r="F7257" t="s">
        <v>21</v>
      </c>
      <c r="G7257">
        <v>7</v>
      </c>
      <c r="H7257">
        <v>221.93</v>
      </c>
      <c r="I7257">
        <v>0.24</v>
      </c>
      <c r="J7257">
        <v>1180.67</v>
      </c>
      <c r="K7257">
        <v>835.54</v>
      </c>
      <c r="L7257">
        <v>345.13</v>
      </c>
      <c r="M7257" t="s">
        <v>40</v>
      </c>
      <c r="N7257" t="str">
        <f t="shared" si="113"/>
        <v>High</v>
      </c>
    </row>
    <row r="7258" spans="1:14" x14ac:dyDescent="0.3">
      <c r="A7258">
        <v>7257</v>
      </c>
      <c r="B7258" t="s">
        <v>4968</v>
      </c>
      <c r="C7258" s="2">
        <v>45594</v>
      </c>
      <c r="D7258" t="s">
        <v>19</v>
      </c>
      <c r="E7258" t="s">
        <v>30</v>
      </c>
      <c r="F7258" t="s">
        <v>21</v>
      </c>
      <c r="G7258">
        <v>7</v>
      </c>
      <c r="H7258">
        <v>495.37</v>
      </c>
      <c r="I7258">
        <v>0.08</v>
      </c>
      <c r="J7258">
        <v>3190.18</v>
      </c>
      <c r="K7258">
        <v>2450.19</v>
      </c>
      <c r="L7258">
        <v>739.99</v>
      </c>
      <c r="M7258" t="s">
        <v>22</v>
      </c>
      <c r="N7258" t="str">
        <f t="shared" si="113"/>
        <v>Low</v>
      </c>
    </row>
    <row r="7259" spans="1:14" x14ac:dyDescent="0.3">
      <c r="A7259">
        <v>7258</v>
      </c>
      <c r="B7259" t="s">
        <v>4969</v>
      </c>
      <c r="C7259" s="2">
        <v>45344</v>
      </c>
      <c r="D7259" t="s">
        <v>24</v>
      </c>
      <c r="E7259" t="s">
        <v>15</v>
      </c>
      <c r="F7259" t="s">
        <v>21</v>
      </c>
      <c r="G7259">
        <v>4</v>
      </c>
      <c r="H7259">
        <v>240.4</v>
      </c>
      <c r="I7259">
        <v>0.05</v>
      </c>
      <c r="J7259">
        <v>913.52</v>
      </c>
      <c r="K7259">
        <v>700.92</v>
      </c>
      <c r="L7259">
        <v>212.6</v>
      </c>
      <c r="M7259" t="s">
        <v>22</v>
      </c>
      <c r="N7259" t="str">
        <f t="shared" si="113"/>
        <v>Low</v>
      </c>
    </row>
    <row r="7260" spans="1:14" x14ac:dyDescent="0.3">
      <c r="A7260">
        <v>7259</v>
      </c>
      <c r="B7260" t="s">
        <v>4970</v>
      </c>
      <c r="C7260" s="2">
        <v>45484</v>
      </c>
      <c r="D7260" t="s">
        <v>19</v>
      </c>
      <c r="E7260" t="s">
        <v>33</v>
      </c>
      <c r="F7260" t="s">
        <v>27</v>
      </c>
      <c r="G7260">
        <v>3</v>
      </c>
      <c r="H7260">
        <v>312.91000000000003</v>
      </c>
      <c r="I7260">
        <v>0.22</v>
      </c>
      <c r="J7260">
        <v>732.21</v>
      </c>
      <c r="K7260">
        <v>406.54</v>
      </c>
      <c r="L7260">
        <v>325.67</v>
      </c>
      <c r="M7260" t="s">
        <v>28</v>
      </c>
      <c r="N7260" t="str">
        <f t="shared" si="113"/>
        <v>High</v>
      </c>
    </row>
    <row r="7261" spans="1:14" x14ac:dyDescent="0.3">
      <c r="A7261">
        <v>7260</v>
      </c>
      <c r="B7261" t="s">
        <v>62</v>
      </c>
      <c r="C7261" s="2">
        <v>45428</v>
      </c>
      <c r="D7261" t="s">
        <v>14</v>
      </c>
      <c r="E7261" t="s">
        <v>25</v>
      </c>
      <c r="F7261" t="s">
        <v>27</v>
      </c>
      <c r="G7261">
        <v>4</v>
      </c>
      <c r="H7261">
        <v>299.47000000000003</v>
      </c>
      <c r="I7261">
        <v>0.27</v>
      </c>
      <c r="J7261">
        <v>874.45</v>
      </c>
      <c r="K7261">
        <v>616.32000000000005</v>
      </c>
      <c r="L7261">
        <v>258.13</v>
      </c>
      <c r="M7261" t="s">
        <v>17</v>
      </c>
      <c r="N7261" t="str">
        <f t="shared" si="113"/>
        <v>High</v>
      </c>
    </row>
    <row r="7262" spans="1:14" x14ac:dyDescent="0.3">
      <c r="A7262">
        <v>7261</v>
      </c>
      <c r="B7262" t="s">
        <v>4971</v>
      </c>
      <c r="C7262" s="2">
        <v>45645</v>
      </c>
      <c r="D7262" t="s">
        <v>19</v>
      </c>
      <c r="E7262" t="s">
        <v>30</v>
      </c>
      <c r="F7262" t="s">
        <v>27</v>
      </c>
      <c r="G7262">
        <v>3</v>
      </c>
      <c r="H7262">
        <v>42.53</v>
      </c>
      <c r="I7262">
        <v>0.03</v>
      </c>
      <c r="J7262">
        <v>123.76</v>
      </c>
      <c r="K7262">
        <v>88.31</v>
      </c>
      <c r="L7262">
        <v>35.450000000000003</v>
      </c>
      <c r="M7262" t="s">
        <v>46</v>
      </c>
      <c r="N7262" t="str">
        <f t="shared" si="113"/>
        <v>Low</v>
      </c>
    </row>
    <row r="7263" spans="1:14" x14ac:dyDescent="0.3">
      <c r="A7263">
        <v>7262</v>
      </c>
      <c r="B7263" t="s">
        <v>3422</v>
      </c>
      <c r="C7263" s="2">
        <v>45408</v>
      </c>
      <c r="D7263" t="s">
        <v>14</v>
      </c>
      <c r="E7263" t="s">
        <v>33</v>
      </c>
      <c r="F7263" t="s">
        <v>21</v>
      </c>
      <c r="G7263">
        <v>5</v>
      </c>
      <c r="H7263">
        <v>355.45</v>
      </c>
      <c r="I7263">
        <v>0</v>
      </c>
      <c r="J7263">
        <v>1777.25</v>
      </c>
      <c r="K7263">
        <v>1026.5</v>
      </c>
      <c r="L7263">
        <v>750.75</v>
      </c>
      <c r="M7263" t="s">
        <v>22</v>
      </c>
      <c r="N7263" t="str">
        <f t="shared" si="113"/>
        <v>No Discount</v>
      </c>
    </row>
    <row r="7264" spans="1:14" x14ac:dyDescent="0.3">
      <c r="A7264">
        <v>7263</v>
      </c>
      <c r="B7264" t="s">
        <v>896</v>
      </c>
      <c r="C7264" s="2">
        <v>45632</v>
      </c>
      <c r="D7264" t="s">
        <v>24</v>
      </c>
      <c r="E7264" t="s">
        <v>25</v>
      </c>
      <c r="F7264" t="s">
        <v>27</v>
      </c>
      <c r="G7264">
        <v>5</v>
      </c>
      <c r="H7264">
        <v>65.010000000000005</v>
      </c>
      <c r="I7264">
        <v>0.06</v>
      </c>
      <c r="J7264">
        <v>305.55</v>
      </c>
      <c r="K7264">
        <v>227.89</v>
      </c>
      <c r="L7264">
        <v>77.66</v>
      </c>
      <c r="M7264" t="s">
        <v>40</v>
      </c>
      <c r="N7264" t="str">
        <f t="shared" si="113"/>
        <v>Low</v>
      </c>
    </row>
    <row r="7265" spans="1:14" x14ac:dyDescent="0.3">
      <c r="A7265">
        <v>7264</v>
      </c>
      <c r="B7265" t="s">
        <v>4177</v>
      </c>
      <c r="C7265" s="2">
        <v>45327</v>
      </c>
      <c r="D7265" t="s">
        <v>24</v>
      </c>
      <c r="E7265" t="s">
        <v>15</v>
      </c>
      <c r="F7265" t="s">
        <v>27</v>
      </c>
      <c r="G7265">
        <v>4</v>
      </c>
      <c r="H7265">
        <v>210.38</v>
      </c>
      <c r="I7265">
        <v>0.24</v>
      </c>
      <c r="J7265">
        <v>639.55999999999995</v>
      </c>
      <c r="K7265">
        <v>497.88</v>
      </c>
      <c r="L7265">
        <v>141.68</v>
      </c>
      <c r="M7265" t="s">
        <v>22</v>
      </c>
      <c r="N7265" t="str">
        <f t="shared" si="113"/>
        <v>High</v>
      </c>
    </row>
    <row r="7266" spans="1:14" x14ac:dyDescent="0.3">
      <c r="A7266">
        <v>7265</v>
      </c>
      <c r="B7266" t="s">
        <v>3147</v>
      </c>
      <c r="C7266" s="2">
        <v>45351</v>
      </c>
      <c r="D7266" t="s">
        <v>39</v>
      </c>
      <c r="E7266" t="s">
        <v>25</v>
      </c>
      <c r="F7266" t="s">
        <v>16</v>
      </c>
      <c r="G7266">
        <v>9</v>
      </c>
      <c r="H7266">
        <v>327.31</v>
      </c>
      <c r="I7266">
        <v>0.1</v>
      </c>
      <c r="J7266">
        <v>2651.21</v>
      </c>
      <c r="K7266">
        <v>1903.97</v>
      </c>
      <c r="L7266">
        <v>747.24</v>
      </c>
      <c r="M7266" t="s">
        <v>46</v>
      </c>
      <c r="N7266" t="str">
        <f t="shared" si="113"/>
        <v>Low</v>
      </c>
    </row>
    <row r="7267" spans="1:14" x14ac:dyDescent="0.3">
      <c r="A7267">
        <v>7266</v>
      </c>
      <c r="B7267" t="s">
        <v>1205</v>
      </c>
      <c r="C7267" s="2">
        <v>45518</v>
      </c>
      <c r="D7267" t="s">
        <v>14</v>
      </c>
      <c r="E7267" t="s">
        <v>30</v>
      </c>
      <c r="F7267" t="s">
        <v>21</v>
      </c>
      <c r="G7267">
        <v>1</v>
      </c>
      <c r="H7267">
        <v>180.74</v>
      </c>
      <c r="I7267">
        <v>0.3</v>
      </c>
      <c r="J7267">
        <v>126.52</v>
      </c>
      <c r="K7267">
        <v>99.01</v>
      </c>
      <c r="L7267">
        <v>27.51</v>
      </c>
      <c r="M7267" t="s">
        <v>46</v>
      </c>
      <c r="N7267" t="str">
        <f t="shared" si="113"/>
        <v>High</v>
      </c>
    </row>
    <row r="7268" spans="1:14" x14ac:dyDescent="0.3">
      <c r="A7268">
        <v>7267</v>
      </c>
      <c r="B7268" t="s">
        <v>1218</v>
      </c>
      <c r="C7268" s="2">
        <v>45376</v>
      </c>
      <c r="D7268" t="s">
        <v>14</v>
      </c>
      <c r="E7268" t="s">
        <v>30</v>
      </c>
      <c r="F7268" t="s">
        <v>16</v>
      </c>
      <c r="G7268">
        <v>2</v>
      </c>
      <c r="H7268">
        <v>255.59</v>
      </c>
      <c r="I7268">
        <v>0.28000000000000003</v>
      </c>
      <c r="J7268">
        <v>368.05</v>
      </c>
      <c r="K7268">
        <v>199.5</v>
      </c>
      <c r="L7268">
        <v>168.55</v>
      </c>
      <c r="M7268" t="s">
        <v>40</v>
      </c>
      <c r="N7268" t="str">
        <f t="shared" si="113"/>
        <v>High</v>
      </c>
    </row>
    <row r="7269" spans="1:14" x14ac:dyDescent="0.3">
      <c r="A7269">
        <v>7268</v>
      </c>
      <c r="B7269" t="s">
        <v>2975</v>
      </c>
      <c r="C7269" s="2">
        <v>45576</v>
      </c>
      <c r="D7269" t="s">
        <v>39</v>
      </c>
      <c r="E7269" t="s">
        <v>20</v>
      </c>
      <c r="F7269" t="s">
        <v>21</v>
      </c>
      <c r="G7269">
        <v>8</v>
      </c>
      <c r="H7269">
        <v>406.38</v>
      </c>
      <c r="I7269">
        <v>0.04</v>
      </c>
      <c r="J7269">
        <v>3121</v>
      </c>
      <c r="K7269">
        <v>2179.7399999999998</v>
      </c>
      <c r="L7269">
        <v>941.26</v>
      </c>
      <c r="M7269" t="s">
        <v>17</v>
      </c>
      <c r="N7269" t="str">
        <f t="shared" si="113"/>
        <v>Low</v>
      </c>
    </row>
    <row r="7270" spans="1:14" x14ac:dyDescent="0.3">
      <c r="A7270">
        <v>7269</v>
      </c>
      <c r="B7270" t="s">
        <v>1702</v>
      </c>
      <c r="C7270" s="2">
        <v>45651</v>
      </c>
      <c r="D7270" t="s">
        <v>39</v>
      </c>
      <c r="E7270" t="s">
        <v>25</v>
      </c>
      <c r="F7270" t="s">
        <v>27</v>
      </c>
      <c r="G7270">
        <v>8</v>
      </c>
      <c r="H7270">
        <v>449.66</v>
      </c>
      <c r="I7270">
        <v>0.24</v>
      </c>
      <c r="J7270">
        <v>2733.93</v>
      </c>
      <c r="K7270">
        <v>1895.3</v>
      </c>
      <c r="L7270">
        <v>838.63</v>
      </c>
      <c r="M7270" t="s">
        <v>28</v>
      </c>
      <c r="N7270" t="str">
        <f t="shared" si="113"/>
        <v>High</v>
      </c>
    </row>
    <row r="7271" spans="1:14" x14ac:dyDescent="0.3">
      <c r="A7271">
        <v>7270</v>
      </c>
      <c r="B7271" t="s">
        <v>4972</v>
      </c>
      <c r="C7271" s="2">
        <v>45398</v>
      </c>
      <c r="D7271" t="s">
        <v>19</v>
      </c>
      <c r="E7271" t="s">
        <v>20</v>
      </c>
      <c r="F7271" t="s">
        <v>21</v>
      </c>
      <c r="G7271">
        <v>5</v>
      </c>
      <c r="H7271">
        <v>228.31</v>
      </c>
      <c r="I7271">
        <v>0.02</v>
      </c>
      <c r="J7271">
        <v>1118.72</v>
      </c>
      <c r="K7271">
        <v>850.9</v>
      </c>
      <c r="L7271">
        <v>267.82</v>
      </c>
      <c r="M7271" t="s">
        <v>22</v>
      </c>
      <c r="N7271" t="str">
        <f t="shared" si="113"/>
        <v>Low</v>
      </c>
    </row>
    <row r="7272" spans="1:14" x14ac:dyDescent="0.3">
      <c r="A7272">
        <v>7271</v>
      </c>
      <c r="B7272" t="s">
        <v>1071</v>
      </c>
      <c r="C7272" s="2">
        <v>45638</v>
      </c>
      <c r="D7272" t="s">
        <v>19</v>
      </c>
      <c r="E7272" t="s">
        <v>33</v>
      </c>
      <c r="F7272" t="s">
        <v>27</v>
      </c>
      <c r="G7272">
        <v>4</v>
      </c>
      <c r="H7272">
        <v>59.84</v>
      </c>
      <c r="I7272">
        <v>0.18</v>
      </c>
      <c r="J7272">
        <v>196.28</v>
      </c>
      <c r="K7272">
        <v>133</v>
      </c>
      <c r="L7272">
        <v>63.28</v>
      </c>
      <c r="M7272" t="s">
        <v>40</v>
      </c>
      <c r="N7272" t="str">
        <f t="shared" si="113"/>
        <v>Medium</v>
      </c>
    </row>
    <row r="7273" spans="1:14" x14ac:dyDescent="0.3">
      <c r="A7273">
        <v>7272</v>
      </c>
      <c r="B7273" t="s">
        <v>2602</v>
      </c>
      <c r="C7273" s="2">
        <v>45572</v>
      </c>
      <c r="D7273" t="s">
        <v>39</v>
      </c>
      <c r="E7273" t="s">
        <v>20</v>
      </c>
      <c r="F7273" t="s">
        <v>16</v>
      </c>
      <c r="G7273">
        <v>3</v>
      </c>
      <c r="H7273">
        <v>316.27999999999997</v>
      </c>
      <c r="I7273">
        <v>0.2</v>
      </c>
      <c r="J7273">
        <v>759.07</v>
      </c>
      <c r="K7273">
        <v>502.02</v>
      </c>
      <c r="L7273">
        <v>257.05</v>
      </c>
      <c r="M7273" t="s">
        <v>17</v>
      </c>
      <c r="N7273" t="str">
        <f t="shared" si="113"/>
        <v>Medium</v>
      </c>
    </row>
    <row r="7274" spans="1:14" x14ac:dyDescent="0.3">
      <c r="A7274">
        <v>7273</v>
      </c>
      <c r="B7274" t="s">
        <v>4973</v>
      </c>
      <c r="C7274" s="2">
        <v>45410</v>
      </c>
      <c r="D7274" t="s">
        <v>14</v>
      </c>
      <c r="E7274" t="s">
        <v>30</v>
      </c>
      <c r="F7274" t="s">
        <v>27</v>
      </c>
      <c r="G7274">
        <v>3</v>
      </c>
      <c r="H7274">
        <v>49.05</v>
      </c>
      <c r="I7274">
        <v>0.19</v>
      </c>
      <c r="J7274">
        <v>119.19</v>
      </c>
      <c r="K7274">
        <v>84.24</v>
      </c>
      <c r="L7274">
        <v>34.950000000000003</v>
      </c>
      <c r="M7274" t="s">
        <v>22</v>
      </c>
      <c r="N7274" t="str">
        <f t="shared" si="113"/>
        <v>Medium</v>
      </c>
    </row>
    <row r="7275" spans="1:14" x14ac:dyDescent="0.3">
      <c r="A7275">
        <v>7274</v>
      </c>
      <c r="B7275" t="s">
        <v>4974</v>
      </c>
      <c r="C7275" s="2">
        <v>45444</v>
      </c>
      <c r="D7275" t="s">
        <v>19</v>
      </c>
      <c r="E7275" t="s">
        <v>25</v>
      </c>
      <c r="F7275" t="s">
        <v>16</v>
      </c>
      <c r="G7275">
        <v>10</v>
      </c>
      <c r="H7275">
        <v>16.43</v>
      </c>
      <c r="I7275">
        <v>0.28000000000000003</v>
      </c>
      <c r="J7275">
        <v>118.3</v>
      </c>
      <c r="K7275">
        <v>83.13</v>
      </c>
      <c r="L7275">
        <v>35.17</v>
      </c>
      <c r="M7275" t="s">
        <v>22</v>
      </c>
      <c r="N7275" t="str">
        <f t="shared" si="113"/>
        <v>High</v>
      </c>
    </row>
    <row r="7276" spans="1:14" x14ac:dyDescent="0.3">
      <c r="A7276">
        <v>7275</v>
      </c>
      <c r="B7276" t="s">
        <v>2279</v>
      </c>
      <c r="C7276" s="2">
        <v>45353</v>
      </c>
      <c r="D7276" t="s">
        <v>14</v>
      </c>
      <c r="E7276" t="s">
        <v>33</v>
      </c>
      <c r="F7276" t="s">
        <v>16</v>
      </c>
      <c r="G7276">
        <v>10</v>
      </c>
      <c r="H7276">
        <v>62.5</v>
      </c>
      <c r="I7276">
        <v>0.23</v>
      </c>
      <c r="J7276">
        <v>481.25</v>
      </c>
      <c r="K7276">
        <v>371.14</v>
      </c>
      <c r="L7276">
        <v>110.11</v>
      </c>
      <c r="M7276" t="s">
        <v>17</v>
      </c>
      <c r="N7276" t="str">
        <f t="shared" si="113"/>
        <v>High</v>
      </c>
    </row>
    <row r="7277" spans="1:14" x14ac:dyDescent="0.3">
      <c r="A7277">
        <v>7276</v>
      </c>
      <c r="B7277" t="s">
        <v>1714</v>
      </c>
      <c r="C7277" s="2">
        <v>45434</v>
      </c>
      <c r="D7277" t="s">
        <v>24</v>
      </c>
      <c r="E7277" t="s">
        <v>25</v>
      </c>
      <c r="F7277" t="s">
        <v>16</v>
      </c>
      <c r="G7277">
        <v>5</v>
      </c>
      <c r="H7277">
        <v>36.89</v>
      </c>
      <c r="I7277">
        <v>0.15</v>
      </c>
      <c r="J7277">
        <v>156.78</v>
      </c>
      <c r="K7277">
        <v>102.63</v>
      </c>
      <c r="L7277">
        <v>54.15</v>
      </c>
      <c r="M7277" t="s">
        <v>40</v>
      </c>
      <c r="N7277" t="str">
        <f t="shared" si="113"/>
        <v>Medium</v>
      </c>
    </row>
    <row r="7278" spans="1:14" x14ac:dyDescent="0.3">
      <c r="A7278">
        <v>7277</v>
      </c>
      <c r="B7278" t="s">
        <v>4975</v>
      </c>
      <c r="C7278" s="2">
        <v>45590</v>
      </c>
      <c r="D7278" t="s">
        <v>39</v>
      </c>
      <c r="E7278" t="s">
        <v>15</v>
      </c>
      <c r="F7278" t="s">
        <v>21</v>
      </c>
      <c r="G7278">
        <v>4</v>
      </c>
      <c r="H7278">
        <v>252.31</v>
      </c>
      <c r="I7278">
        <v>0.14000000000000001</v>
      </c>
      <c r="J7278">
        <v>867.95</v>
      </c>
      <c r="K7278">
        <v>577.15</v>
      </c>
      <c r="L7278">
        <v>290.8</v>
      </c>
      <c r="M7278" t="s">
        <v>22</v>
      </c>
      <c r="N7278" t="str">
        <f t="shared" si="113"/>
        <v>Medium</v>
      </c>
    </row>
    <row r="7279" spans="1:14" x14ac:dyDescent="0.3">
      <c r="A7279">
        <v>7278</v>
      </c>
      <c r="B7279" t="s">
        <v>4976</v>
      </c>
      <c r="C7279" s="2">
        <v>45301</v>
      </c>
      <c r="D7279" t="s">
        <v>24</v>
      </c>
      <c r="E7279" t="s">
        <v>33</v>
      </c>
      <c r="F7279" t="s">
        <v>21</v>
      </c>
      <c r="G7279">
        <v>5</v>
      </c>
      <c r="H7279">
        <v>482.07</v>
      </c>
      <c r="I7279">
        <v>0.08</v>
      </c>
      <c r="J7279">
        <v>2217.52</v>
      </c>
      <c r="K7279">
        <v>1760.39</v>
      </c>
      <c r="L7279">
        <v>457.13</v>
      </c>
      <c r="M7279" t="s">
        <v>28</v>
      </c>
      <c r="N7279" t="str">
        <f t="shared" si="113"/>
        <v>Low</v>
      </c>
    </row>
    <row r="7280" spans="1:14" x14ac:dyDescent="0.3">
      <c r="A7280">
        <v>7279</v>
      </c>
      <c r="B7280" t="s">
        <v>1572</v>
      </c>
      <c r="C7280" s="2">
        <v>45609</v>
      </c>
      <c r="D7280" t="s">
        <v>19</v>
      </c>
      <c r="E7280" t="s">
        <v>15</v>
      </c>
      <c r="F7280" t="s">
        <v>16</v>
      </c>
      <c r="G7280">
        <v>3</v>
      </c>
      <c r="H7280">
        <v>140.6</v>
      </c>
      <c r="I7280">
        <v>0.12</v>
      </c>
      <c r="J7280">
        <v>371.18</v>
      </c>
      <c r="K7280">
        <v>267.52999999999997</v>
      </c>
      <c r="L7280">
        <v>103.65</v>
      </c>
      <c r="M7280" t="s">
        <v>28</v>
      </c>
      <c r="N7280" t="str">
        <f t="shared" si="113"/>
        <v>Medium</v>
      </c>
    </row>
    <row r="7281" spans="1:14" x14ac:dyDescent="0.3">
      <c r="A7281">
        <v>7280</v>
      </c>
      <c r="B7281" t="s">
        <v>3492</v>
      </c>
      <c r="C7281" s="2">
        <v>45332</v>
      </c>
      <c r="D7281" t="s">
        <v>39</v>
      </c>
      <c r="E7281" t="s">
        <v>15</v>
      </c>
      <c r="F7281" t="s">
        <v>27</v>
      </c>
      <c r="G7281">
        <v>6</v>
      </c>
      <c r="H7281">
        <v>279.27</v>
      </c>
      <c r="I7281">
        <v>0.14000000000000001</v>
      </c>
      <c r="J7281">
        <v>1441.03</v>
      </c>
      <c r="K7281">
        <v>734.4</v>
      </c>
      <c r="L7281">
        <v>706.63</v>
      </c>
      <c r="M7281" t="s">
        <v>28</v>
      </c>
      <c r="N7281" t="str">
        <f t="shared" si="113"/>
        <v>Medium</v>
      </c>
    </row>
    <row r="7282" spans="1:14" x14ac:dyDescent="0.3">
      <c r="A7282">
        <v>7281</v>
      </c>
      <c r="B7282" t="s">
        <v>2820</v>
      </c>
      <c r="C7282" s="2">
        <v>45446</v>
      </c>
      <c r="D7282" t="s">
        <v>19</v>
      </c>
      <c r="E7282" t="s">
        <v>25</v>
      </c>
      <c r="F7282" t="s">
        <v>16</v>
      </c>
      <c r="G7282">
        <v>7</v>
      </c>
      <c r="H7282">
        <v>271.56</v>
      </c>
      <c r="I7282">
        <v>0.1</v>
      </c>
      <c r="J7282">
        <v>1710.83</v>
      </c>
      <c r="K7282">
        <v>1175.24</v>
      </c>
      <c r="L7282">
        <v>535.59</v>
      </c>
      <c r="M7282" t="s">
        <v>28</v>
      </c>
      <c r="N7282" t="str">
        <f t="shared" si="113"/>
        <v>Low</v>
      </c>
    </row>
    <row r="7283" spans="1:14" x14ac:dyDescent="0.3">
      <c r="A7283">
        <v>7282</v>
      </c>
      <c r="B7283" t="s">
        <v>4977</v>
      </c>
      <c r="C7283" s="2">
        <v>45395</v>
      </c>
      <c r="D7283" t="s">
        <v>14</v>
      </c>
      <c r="E7283" t="s">
        <v>25</v>
      </c>
      <c r="F7283" t="s">
        <v>27</v>
      </c>
      <c r="G7283">
        <v>5</v>
      </c>
      <c r="H7283">
        <v>339.72</v>
      </c>
      <c r="I7283">
        <v>0.01</v>
      </c>
      <c r="J7283">
        <v>1681.61</v>
      </c>
      <c r="K7283">
        <v>1310.26</v>
      </c>
      <c r="L7283">
        <v>371.35</v>
      </c>
      <c r="M7283" t="s">
        <v>17</v>
      </c>
      <c r="N7283" t="str">
        <f t="shared" si="113"/>
        <v>Low</v>
      </c>
    </row>
    <row r="7284" spans="1:14" x14ac:dyDescent="0.3">
      <c r="A7284">
        <v>7283</v>
      </c>
      <c r="B7284" t="s">
        <v>888</v>
      </c>
      <c r="C7284" s="2">
        <v>45371</v>
      </c>
      <c r="D7284" t="s">
        <v>14</v>
      </c>
      <c r="E7284" t="s">
        <v>20</v>
      </c>
      <c r="F7284" t="s">
        <v>16</v>
      </c>
      <c r="G7284">
        <v>8</v>
      </c>
      <c r="H7284">
        <v>380.12</v>
      </c>
      <c r="I7284">
        <v>0.16</v>
      </c>
      <c r="J7284">
        <v>2554.41</v>
      </c>
      <c r="K7284">
        <v>1515.55</v>
      </c>
      <c r="L7284">
        <v>1038.8599999999999</v>
      </c>
      <c r="M7284" t="s">
        <v>28</v>
      </c>
      <c r="N7284" t="str">
        <f t="shared" si="113"/>
        <v>Medium</v>
      </c>
    </row>
    <row r="7285" spans="1:14" x14ac:dyDescent="0.3">
      <c r="A7285">
        <v>7284</v>
      </c>
      <c r="B7285" t="s">
        <v>4978</v>
      </c>
      <c r="C7285" s="2">
        <v>45303</v>
      </c>
      <c r="D7285" t="s">
        <v>24</v>
      </c>
      <c r="E7285" t="s">
        <v>15</v>
      </c>
      <c r="F7285" t="s">
        <v>16</v>
      </c>
      <c r="G7285">
        <v>5</v>
      </c>
      <c r="H7285">
        <v>438.03</v>
      </c>
      <c r="I7285">
        <v>0.25</v>
      </c>
      <c r="J7285">
        <v>1642.61</v>
      </c>
      <c r="K7285">
        <v>1076.3</v>
      </c>
      <c r="L7285">
        <v>566.30999999999995</v>
      </c>
      <c r="M7285" t="s">
        <v>22</v>
      </c>
      <c r="N7285" t="str">
        <f t="shared" si="113"/>
        <v>High</v>
      </c>
    </row>
    <row r="7286" spans="1:14" x14ac:dyDescent="0.3">
      <c r="A7286">
        <v>7285</v>
      </c>
      <c r="B7286" t="s">
        <v>1031</v>
      </c>
      <c r="C7286" s="2">
        <v>45345</v>
      </c>
      <c r="D7286" t="s">
        <v>19</v>
      </c>
      <c r="E7286" t="s">
        <v>25</v>
      </c>
      <c r="F7286" t="s">
        <v>21</v>
      </c>
      <c r="G7286">
        <v>3</v>
      </c>
      <c r="H7286">
        <v>272.14</v>
      </c>
      <c r="I7286">
        <v>0.05</v>
      </c>
      <c r="J7286">
        <v>775.6</v>
      </c>
      <c r="K7286">
        <v>478.1</v>
      </c>
      <c r="L7286">
        <v>297.5</v>
      </c>
      <c r="M7286" t="s">
        <v>40</v>
      </c>
      <c r="N7286" t="str">
        <f t="shared" si="113"/>
        <v>Low</v>
      </c>
    </row>
    <row r="7287" spans="1:14" x14ac:dyDescent="0.3">
      <c r="A7287">
        <v>7286</v>
      </c>
      <c r="B7287" t="s">
        <v>4979</v>
      </c>
      <c r="C7287" s="2">
        <v>45377</v>
      </c>
      <c r="D7287" t="s">
        <v>24</v>
      </c>
      <c r="E7287" t="s">
        <v>15</v>
      </c>
      <c r="F7287" t="s">
        <v>27</v>
      </c>
      <c r="G7287">
        <v>1</v>
      </c>
      <c r="H7287">
        <v>326.93</v>
      </c>
      <c r="I7287">
        <v>0.12</v>
      </c>
      <c r="J7287">
        <v>287.7</v>
      </c>
      <c r="K7287">
        <v>222.91</v>
      </c>
      <c r="L7287">
        <v>64.790000000000006</v>
      </c>
      <c r="M7287" t="s">
        <v>22</v>
      </c>
      <c r="N7287" t="str">
        <f t="shared" si="113"/>
        <v>Medium</v>
      </c>
    </row>
    <row r="7288" spans="1:14" x14ac:dyDescent="0.3">
      <c r="A7288">
        <v>7287</v>
      </c>
      <c r="B7288" t="s">
        <v>4980</v>
      </c>
      <c r="C7288" s="2">
        <v>45423</v>
      </c>
      <c r="D7288" t="s">
        <v>39</v>
      </c>
      <c r="E7288" t="s">
        <v>30</v>
      </c>
      <c r="F7288" t="s">
        <v>21</v>
      </c>
      <c r="G7288">
        <v>9</v>
      </c>
      <c r="H7288">
        <v>317.77999999999997</v>
      </c>
      <c r="I7288">
        <v>0.27</v>
      </c>
      <c r="J7288">
        <v>2087.81</v>
      </c>
      <c r="K7288">
        <v>1218.67</v>
      </c>
      <c r="L7288">
        <v>869.14</v>
      </c>
      <c r="M7288" t="s">
        <v>17</v>
      </c>
      <c r="N7288" t="str">
        <f t="shared" si="113"/>
        <v>High</v>
      </c>
    </row>
    <row r="7289" spans="1:14" x14ac:dyDescent="0.3">
      <c r="A7289">
        <v>7288</v>
      </c>
      <c r="B7289" t="s">
        <v>1797</v>
      </c>
      <c r="C7289" s="2">
        <v>45427</v>
      </c>
      <c r="D7289" t="s">
        <v>24</v>
      </c>
      <c r="E7289" t="s">
        <v>15</v>
      </c>
      <c r="F7289" t="s">
        <v>27</v>
      </c>
      <c r="G7289">
        <v>10</v>
      </c>
      <c r="H7289">
        <v>347.96</v>
      </c>
      <c r="I7289">
        <v>0.06</v>
      </c>
      <c r="J7289">
        <v>3270.82</v>
      </c>
      <c r="K7289">
        <v>1882.1</v>
      </c>
      <c r="L7289">
        <v>1388.72</v>
      </c>
      <c r="M7289" t="s">
        <v>46</v>
      </c>
      <c r="N7289" t="str">
        <f t="shared" si="113"/>
        <v>Low</v>
      </c>
    </row>
    <row r="7290" spans="1:14" x14ac:dyDescent="0.3">
      <c r="A7290">
        <v>7289</v>
      </c>
      <c r="B7290" t="s">
        <v>1994</v>
      </c>
      <c r="C7290" s="2">
        <v>45447</v>
      </c>
      <c r="D7290" t="s">
        <v>19</v>
      </c>
      <c r="E7290" t="s">
        <v>25</v>
      </c>
      <c r="F7290" t="s">
        <v>27</v>
      </c>
      <c r="G7290">
        <v>2</v>
      </c>
      <c r="H7290">
        <v>363.06</v>
      </c>
      <c r="I7290">
        <v>0.16</v>
      </c>
      <c r="J7290">
        <v>609.94000000000005</v>
      </c>
      <c r="K7290">
        <v>307.51</v>
      </c>
      <c r="L7290">
        <v>302.43</v>
      </c>
      <c r="M7290" t="s">
        <v>17</v>
      </c>
      <c r="N7290" t="str">
        <f t="shared" si="113"/>
        <v>Medium</v>
      </c>
    </row>
    <row r="7291" spans="1:14" x14ac:dyDescent="0.3">
      <c r="A7291">
        <v>7290</v>
      </c>
      <c r="B7291" t="s">
        <v>4981</v>
      </c>
      <c r="C7291" s="2">
        <v>45409</v>
      </c>
      <c r="D7291" t="s">
        <v>24</v>
      </c>
      <c r="E7291" t="s">
        <v>30</v>
      </c>
      <c r="F7291" t="s">
        <v>27</v>
      </c>
      <c r="G7291">
        <v>3</v>
      </c>
      <c r="H7291">
        <v>70.02</v>
      </c>
      <c r="I7291">
        <v>0.23</v>
      </c>
      <c r="J7291">
        <v>161.75</v>
      </c>
      <c r="K7291">
        <v>104.07</v>
      </c>
      <c r="L7291">
        <v>57.68</v>
      </c>
      <c r="M7291" t="s">
        <v>28</v>
      </c>
      <c r="N7291" t="str">
        <f t="shared" si="113"/>
        <v>High</v>
      </c>
    </row>
    <row r="7292" spans="1:14" x14ac:dyDescent="0.3">
      <c r="A7292">
        <v>7291</v>
      </c>
      <c r="B7292" t="s">
        <v>4982</v>
      </c>
      <c r="C7292" s="2">
        <v>45574</v>
      </c>
      <c r="D7292" t="s">
        <v>14</v>
      </c>
      <c r="E7292" t="s">
        <v>33</v>
      </c>
      <c r="F7292" t="s">
        <v>21</v>
      </c>
      <c r="G7292">
        <v>7</v>
      </c>
      <c r="H7292">
        <v>270.43</v>
      </c>
      <c r="I7292">
        <v>0.09</v>
      </c>
      <c r="J7292">
        <v>1722.64</v>
      </c>
      <c r="K7292">
        <v>975.36</v>
      </c>
      <c r="L7292">
        <v>747.28</v>
      </c>
      <c r="M7292" t="s">
        <v>40</v>
      </c>
      <c r="N7292" t="str">
        <f t="shared" si="113"/>
        <v>Low</v>
      </c>
    </row>
    <row r="7293" spans="1:14" x14ac:dyDescent="0.3">
      <c r="A7293">
        <v>7292</v>
      </c>
      <c r="B7293" t="s">
        <v>4222</v>
      </c>
      <c r="C7293" s="2">
        <v>45500</v>
      </c>
      <c r="D7293" t="s">
        <v>14</v>
      </c>
      <c r="E7293" t="s">
        <v>25</v>
      </c>
      <c r="F7293" t="s">
        <v>21</v>
      </c>
      <c r="G7293">
        <v>6</v>
      </c>
      <c r="H7293">
        <v>452.24</v>
      </c>
      <c r="I7293">
        <v>0.03</v>
      </c>
      <c r="J7293">
        <v>2632.04</v>
      </c>
      <c r="K7293">
        <v>1473.48</v>
      </c>
      <c r="L7293">
        <v>1158.56</v>
      </c>
      <c r="M7293" t="s">
        <v>22</v>
      </c>
      <c r="N7293" t="str">
        <f t="shared" si="113"/>
        <v>Low</v>
      </c>
    </row>
    <row r="7294" spans="1:14" x14ac:dyDescent="0.3">
      <c r="A7294">
        <v>7293</v>
      </c>
      <c r="B7294" t="s">
        <v>4131</v>
      </c>
      <c r="C7294" s="2">
        <v>45644</v>
      </c>
      <c r="D7294" t="s">
        <v>39</v>
      </c>
      <c r="E7294" t="s">
        <v>25</v>
      </c>
      <c r="F7294" t="s">
        <v>21</v>
      </c>
      <c r="G7294">
        <v>9</v>
      </c>
      <c r="H7294">
        <v>203.69</v>
      </c>
      <c r="I7294">
        <v>0.26</v>
      </c>
      <c r="J7294">
        <v>1356.58</v>
      </c>
      <c r="K7294">
        <v>940.49</v>
      </c>
      <c r="L7294">
        <v>416.09</v>
      </c>
      <c r="M7294" t="s">
        <v>46</v>
      </c>
      <c r="N7294" t="str">
        <f t="shared" si="113"/>
        <v>High</v>
      </c>
    </row>
    <row r="7295" spans="1:14" x14ac:dyDescent="0.3">
      <c r="A7295">
        <v>7294</v>
      </c>
      <c r="B7295" t="s">
        <v>2043</v>
      </c>
      <c r="C7295" s="2">
        <v>45337</v>
      </c>
      <c r="D7295" t="s">
        <v>39</v>
      </c>
      <c r="E7295" t="s">
        <v>15</v>
      </c>
      <c r="F7295" t="s">
        <v>16</v>
      </c>
      <c r="G7295">
        <v>10</v>
      </c>
      <c r="H7295">
        <v>480.55</v>
      </c>
      <c r="I7295">
        <v>0.23</v>
      </c>
      <c r="J7295">
        <v>3700.24</v>
      </c>
      <c r="K7295">
        <v>2177.6</v>
      </c>
      <c r="L7295">
        <v>1522.64</v>
      </c>
      <c r="M7295" t="s">
        <v>17</v>
      </c>
      <c r="N7295" t="str">
        <f t="shared" si="113"/>
        <v>High</v>
      </c>
    </row>
    <row r="7296" spans="1:14" x14ac:dyDescent="0.3">
      <c r="A7296">
        <v>7295</v>
      </c>
      <c r="B7296" t="s">
        <v>461</v>
      </c>
      <c r="C7296" s="2">
        <v>45487</v>
      </c>
      <c r="D7296" t="s">
        <v>39</v>
      </c>
      <c r="E7296" t="s">
        <v>30</v>
      </c>
      <c r="F7296" t="s">
        <v>27</v>
      </c>
      <c r="G7296">
        <v>4</v>
      </c>
      <c r="H7296">
        <v>12.22</v>
      </c>
      <c r="I7296">
        <v>0.17</v>
      </c>
      <c r="J7296">
        <v>40.57</v>
      </c>
      <c r="K7296">
        <v>20.55</v>
      </c>
      <c r="L7296">
        <v>20.02</v>
      </c>
      <c r="M7296" t="s">
        <v>22</v>
      </c>
      <c r="N7296" t="str">
        <f t="shared" si="113"/>
        <v>Medium</v>
      </c>
    </row>
    <row r="7297" spans="1:14" x14ac:dyDescent="0.3">
      <c r="A7297">
        <v>7296</v>
      </c>
      <c r="B7297" t="s">
        <v>3833</v>
      </c>
      <c r="C7297" s="2">
        <v>45518</v>
      </c>
      <c r="D7297" t="s">
        <v>24</v>
      </c>
      <c r="E7297" t="s">
        <v>30</v>
      </c>
      <c r="F7297" t="s">
        <v>21</v>
      </c>
      <c r="G7297">
        <v>2</v>
      </c>
      <c r="H7297">
        <v>174.62</v>
      </c>
      <c r="I7297">
        <v>7.0000000000000007E-2</v>
      </c>
      <c r="J7297">
        <v>324.79000000000002</v>
      </c>
      <c r="K7297">
        <v>174.41</v>
      </c>
      <c r="L7297">
        <v>150.38</v>
      </c>
      <c r="M7297" t="s">
        <v>22</v>
      </c>
      <c r="N7297" t="str">
        <f t="shared" si="113"/>
        <v>Low</v>
      </c>
    </row>
    <row r="7298" spans="1:14" x14ac:dyDescent="0.3">
      <c r="A7298">
        <v>7297</v>
      </c>
      <c r="B7298" t="s">
        <v>4983</v>
      </c>
      <c r="C7298" s="2">
        <v>45330</v>
      </c>
      <c r="D7298" t="s">
        <v>39</v>
      </c>
      <c r="E7298" t="s">
        <v>15</v>
      </c>
      <c r="F7298" t="s">
        <v>16</v>
      </c>
      <c r="G7298">
        <v>1</v>
      </c>
      <c r="H7298">
        <v>280.72000000000003</v>
      </c>
      <c r="I7298">
        <v>0.18</v>
      </c>
      <c r="J7298">
        <v>230.19</v>
      </c>
      <c r="K7298">
        <v>117.49</v>
      </c>
      <c r="L7298">
        <v>112.7</v>
      </c>
      <c r="M7298" t="s">
        <v>17</v>
      </c>
      <c r="N7298" t="str">
        <f t="shared" si="113"/>
        <v>Medium</v>
      </c>
    </row>
    <row r="7299" spans="1:14" x14ac:dyDescent="0.3">
      <c r="A7299">
        <v>7298</v>
      </c>
      <c r="B7299" t="s">
        <v>380</v>
      </c>
      <c r="C7299" s="2">
        <v>45429</v>
      </c>
      <c r="D7299" t="s">
        <v>14</v>
      </c>
      <c r="E7299" t="s">
        <v>30</v>
      </c>
      <c r="F7299" t="s">
        <v>21</v>
      </c>
      <c r="G7299">
        <v>5</v>
      </c>
      <c r="H7299">
        <v>494.33</v>
      </c>
      <c r="I7299">
        <v>0.06</v>
      </c>
      <c r="J7299">
        <v>2323.35</v>
      </c>
      <c r="K7299">
        <v>1504.31</v>
      </c>
      <c r="L7299">
        <v>819.04</v>
      </c>
      <c r="M7299" t="s">
        <v>17</v>
      </c>
      <c r="N7299" t="str">
        <f t="shared" ref="N7299:N7362" si="114">_xlfn.IFS(I7299=0,"No Discount",I7299&gt;=0.21,"High",I7299&gt;=0.11,"Medium",I7299&gt;=0.01,"Low")</f>
        <v>Low</v>
      </c>
    </row>
    <row r="7300" spans="1:14" x14ac:dyDescent="0.3">
      <c r="A7300">
        <v>7299</v>
      </c>
      <c r="B7300" t="s">
        <v>4984</v>
      </c>
      <c r="C7300" s="2">
        <v>45322</v>
      </c>
      <c r="D7300" t="s">
        <v>19</v>
      </c>
      <c r="E7300" t="s">
        <v>30</v>
      </c>
      <c r="F7300" t="s">
        <v>27</v>
      </c>
      <c r="G7300">
        <v>4</v>
      </c>
      <c r="H7300">
        <v>128.82</v>
      </c>
      <c r="I7300">
        <v>0.03</v>
      </c>
      <c r="J7300">
        <v>499.82</v>
      </c>
      <c r="K7300">
        <v>296.98</v>
      </c>
      <c r="L7300">
        <v>202.84</v>
      </c>
      <c r="M7300" t="s">
        <v>28</v>
      </c>
      <c r="N7300" t="str">
        <f t="shared" si="114"/>
        <v>Low</v>
      </c>
    </row>
    <row r="7301" spans="1:14" x14ac:dyDescent="0.3">
      <c r="A7301">
        <v>7300</v>
      </c>
      <c r="B7301" t="s">
        <v>4985</v>
      </c>
      <c r="C7301" s="2">
        <v>45413</v>
      </c>
      <c r="D7301" t="s">
        <v>19</v>
      </c>
      <c r="E7301" t="s">
        <v>30</v>
      </c>
      <c r="F7301" t="s">
        <v>27</v>
      </c>
      <c r="G7301">
        <v>6</v>
      </c>
      <c r="H7301">
        <v>477</v>
      </c>
      <c r="I7301">
        <v>0.12</v>
      </c>
      <c r="J7301">
        <v>2518.56</v>
      </c>
      <c r="K7301">
        <v>1673.41</v>
      </c>
      <c r="L7301">
        <v>845.15</v>
      </c>
      <c r="M7301" t="s">
        <v>22</v>
      </c>
      <c r="N7301" t="str">
        <f t="shared" si="114"/>
        <v>Medium</v>
      </c>
    </row>
    <row r="7302" spans="1:14" x14ac:dyDescent="0.3">
      <c r="A7302">
        <v>7301</v>
      </c>
      <c r="B7302" t="s">
        <v>3906</v>
      </c>
      <c r="C7302" s="2">
        <v>45297</v>
      </c>
      <c r="D7302" t="s">
        <v>24</v>
      </c>
      <c r="E7302" t="s">
        <v>25</v>
      </c>
      <c r="F7302" t="s">
        <v>27</v>
      </c>
      <c r="G7302">
        <v>10</v>
      </c>
      <c r="H7302">
        <v>393.53</v>
      </c>
      <c r="I7302">
        <v>0.2</v>
      </c>
      <c r="J7302">
        <v>3148.24</v>
      </c>
      <c r="K7302">
        <v>1766.27</v>
      </c>
      <c r="L7302">
        <v>1381.97</v>
      </c>
      <c r="M7302" t="s">
        <v>46</v>
      </c>
      <c r="N7302" t="str">
        <f t="shared" si="114"/>
        <v>Medium</v>
      </c>
    </row>
    <row r="7303" spans="1:14" x14ac:dyDescent="0.3">
      <c r="A7303">
        <v>7302</v>
      </c>
      <c r="B7303" t="s">
        <v>2827</v>
      </c>
      <c r="C7303" s="2">
        <v>45330</v>
      </c>
      <c r="D7303" t="s">
        <v>19</v>
      </c>
      <c r="E7303" t="s">
        <v>20</v>
      </c>
      <c r="F7303" t="s">
        <v>27</v>
      </c>
      <c r="G7303">
        <v>6</v>
      </c>
      <c r="H7303">
        <v>351.46</v>
      </c>
      <c r="I7303">
        <v>0.13</v>
      </c>
      <c r="J7303">
        <v>1834.62</v>
      </c>
      <c r="K7303">
        <v>917.41</v>
      </c>
      <c r="L7303">
        <v>917.21</v>
      </c>
      <c r="M7303" t="s">
        <v>17</v>
      </c>
      <c r="N7303" t="str">
        <f t="shared" si="114"/>
        <v>Medium</v>
      </c>
    </row>
    <row r="7304" spans="1:14" x14ac:dyDescent="0.3">
      <c r="A7304">
        <v>7303</v>
      </c>
      <c r="B7304" t="s">
        <v>528</v>
      </c>
      <c r="C7304" s="2">
        <v>45378</v>
      </c>
      <c r="D7304" t="s">
        <v>14</v>
      </c>
      <c r="E7304" t="s">
        <v>25</v>
      </c>
      <c r="F7304" t="s">
        <v>16</v>
      </c>
      <c r="G7304">
        <v>4</v>
      </c>
      <c r="H7304">
        <v>168.91</v>
      </c>
      <c r="I7304">
        <v>0.27</v>
      </c>
      <c r="J7304">
        <v>493.22</v>
      </c>
      <c r="K7304">
        <v>326.83999999999997</v>
      </c>
      <c r="L7304">
        <v>166.38</v>
      </c>
      <c r="M7304" t="s">
        <v>46</v>
      </c>
      <c r="N7304" t="str">
        <f t="shared" si="114"/>
        <v>High</v>
      </c>
    </row>
    <row r="7305" spans="1:14" x14ac:dyDescent="0.3">
      <c r="A7305">
        <v>7304</v>
      </c>
      <c r="B7305" t="s">
        <v>406</v>
      </c>
      <c r="C7305" s="2">
        <v>45331</v>
      </c>
      <c r="D7305" t="s">
        <v>19</v>
      </c>
      <c r="E7305" t="s">
        <v>15</v>
      </c>
      <c r="F7305" t="s">
        <v>21</v>
      </c>
      <c r="G7305">
        <v>6</v>
      </c>
      <c r="H7305">
        <v>179.46</v>
      </c>
      <c r="I7305">
        <v>7.0000000000000007E-2</v>
      </c>
      <c r="J7305">
        <v>1001.39</v>
      </c>
      <c r="K7305">
        <v>579.79999999999995</v>
      </c>
      <c r="L7305">
        <v>421.59</v>
      </c>
      <c r="M7305" t="s">
        <v>40</v>
      </c>
      <c r="N7305" t="str">
        <f t="shared" si="114"/>
        <v>Low</v>
      </c>
    </row>
    <row r="7306" spans="1:14" x14ac:dyDescent="0.3">
      <c r="A7306">
        <v>7305</v>
      </c>
      <c r="B7306" t="s">
        <v>4986</v>
      </c>
      <c r="C7306" s="2">
        <v>45411</v>
      </c>
      <c r="D7306" t="s">
        <v>19</v>
      </c>
      <c r="E7306" t="s">
        <v>20</v>
      </c>
      <c r="F7306" t="s">
        <v>16</v>
      </c>
      <c r="G7306">
        <v>6</v>
      </c>
      <c r="H7306">
        <v>205.41</v>
      </c>
      <c r="I7306">
        <v>0.26</v>
      </c>
      <c r="J7306">
        <v>912.02</v>
      </c>
      <c r="K7306">
        <v>642.6</v>
      </c>
      <c r="L7306">
        <v>269.42</v>
      </c>
      <c r="M7306" t="s">
        <v>28</v>
      </c>
      <c r="N7306" t="str">
        <f t="shared" si="114"/>
        <v>High</v>
      </c>
    </row>
    <row r="7307" spans="1:14" x14ac:dyDescent="0.3">
      <c r="A7307">
        <v>7306</v>
      </c>
      <c r="B7307" t="s">
        <v>1169</v>
      </c>
      <c r="C7307" s="2">
        <v>45546</v>
      </c>
      <c r="D7307" t="s">
        <v>19</v>
      </c>
      <c r="E7307" t="s">
        <v>25</v>
      </c>
      <c r="F7307" t="s">
        <v>16</v>
      </c>
      <c r="G7307">
        <v>10</v>
      </c>
      <c r="H7307">
        <v>497.26</v>
      </c>
      <c r="I7307">
        <v>0.08</v>
      </c>
      <c r="J7307">
        <v>4574.79</v>
      </c>
      <c r="K7307">
        <v>3039.22</v>
      </c>
      <c r="L7307">
        <v>1535.57</v>
      </c>
      <c r="M7307" t="s">
        <v>28</v>
      </c>
      <c r="N7307" t="str">
        <f t="shared" si="114"/>
        <v>Low</v>
      </c>
    </row>
    <row r="7308" spans="1:14" x14ac:dyDescent="0.3">
      <c r="A7308">
        <v>7307</v>
      </c>
      <c r="B7308" t="s">
        <v>4987</v>
      </c>
      <c r="C7308" s="2">
        <v>45405</v>
      </c>
      <c r="D7308" t="s">
        <v>24</v>
      </c>
      <c r="E7308" t="s">
        <v>20</v>
      </c>
      <c r="F7308" t="s">
        <v>16</v>
      </c>
      <c r="G7308">
        <v>8</v>
      </c>
      <c r="H7308">
        <v>105.65</v>
      </c>
      <c r="I7308">
        <v>0.09</v>
      </c>
      <c r="J7308">
        <v>769.13</v>
      </c>
      <c r="K7308">
        <v>476.95</v>
      </c>
      <c r="L7308">
        <v>292.18</v>
      </c>
      <c r="M7308" t="s">
        <v>22</v>
      </c>
      <c r="N7308" t="str">
        <f t="shared" si="114"/>
        <v>Low</v>
      </c>
    </row>
    <row r="7309" spans="1:14" x14ac:dyDescent="0.3">
      <c r="A7309">
        <v>7308</v>
      </c>
      <c r="B7309" t="s">
        <v>4971</v>
      </c>
      <c r="C7309" s="2">
        <v>45422</v>
      </c>
      <c r="D7309" t="s">
        <v>24</v>
      </c>
      <c r="E7309" t="s">
        <v>25</v>
      </c>
      <c r="F7309" t="s">
        <v>16</v>
      </c>
      <c r="G7309">
        <v>2</v>
      </c>
      <c r="H7309">
        <v>298.19</v>
      </c>
      <c r="I7309">
        <v>0.08</v>
      </c>
      <c r="J7309">
        <v>548.66999999999996</v>
      </c>
      <c r="K7309">
        <v>345.98</v>
      </c>
      <c r="L7309">
        <v>202.69</v>
      </c>
      <c r="M7309" t="s">
        <v>28</v>
      </c>
      <c r="N7309" t="str">
        <f t="shared" si="114"/>
        <v>Low</v>
      </c>
    </row>
    <row r="7310" spans="1:14" x14ac:dyDescent="0.3">
      <c r="A7310">
        <v>7309</v>
      </c>
      <c r="B7310" t="s">
        <v>92</v>
      </c>
      <c r="C7310" s="2">
        <v>45631</v>
      </c>
      <c r="D7310" t="s">
        <v>14</v>
      </c>
      <c r="E7310" t="s">
        <v>25</v>
      </c>
      <c r="F7310" t="s">
        <v>21</v>
      </c>
      <c r="G7310">
        <v>6</v>
      </c>
      <c r="H7310">
        <v>320.26</v>
      </c>
      <c r="I7310">
        <v>0</v>
      </c>
      <c r="J7310">
        <v>1921.56</v>
      </c>
      <c r="K7310">
        <v>1035.48</v>
      </c>
      <c r="L7310">
        <v>886.08</v>
      </c>
      <c r="M7310" t="s">
        <v>28</v>
      </c>
      <c r="N7310" t="str">
        <f t="shared" si="114"/>
        <v>No Discount</v>
      </c>
    </row>
    <row r="7311" spans="1:14" x14ac:dyDescent="0.3">
      <c r="A7311">
        <v>7310</v>
      </c>
      <c r="B7311" t="s">
        <v>363</v>
      </c>
      <c r="C7311" s="2">
        <v>45356</v>
      </c>
      <c r="D7311" t="s">
        <v>14</v>
      </c>
      <c r="E7311" t="s">
        <v>33</v>
      </c>
      <c r="F7311" t="s">
        <v>21</v>
      </c>
      <c r="G7311">
        <v>1</v>
      </c>
      <c r="H7311">
        <v>496.23</v>
      </c>
      <c r="I7311">
        <v>0.17</v>
      </c>
      <c r="J7311">
        <v>411.87</v>
      </c>
      <c r="K7311">
        <v>234.68</v>
      </c>
      <c r="L7311">
        <v>177.19</v>
      </c>
      <c r="M7311" t="s">
        <v>22</v>
      </c>
      <c r="N7311" t="str">
        <f t="shared" si="114"/>
        <v>Medium</v>
      </c>
    </row>
    <row r="7312" spans="1:14" x14ac:dyDescent="0.3">
      <c r="A7312">
        <v>7311</v>
      </c>
      <c r="B7312" t="s">
        <v>4988</v>
      </c>
      <c r="C7312" s="2">
        <v>45551</v>
      </c>
      <c r="D7312" t="s">
        <v>19</v>
      </c>
      <c r="E7312" t="s">
        <v>25</v>
      </c>
      <c r="F7312" t="s">
        <v>27</v>
      </c>
      <c r="G7312">
        <v>8</v>
      </c>
      <c r="H7312">
        <v>161.66</v>
      </c>
      <c r="I7312">
        <v>0.16</v>
      </c>
      <c r="J7312">
        <v>1086.3599999999999</v>
      </c>
      <c r="K7312">
        <v>779.91</v>
      </c>
      <c r="L7312">
        <v>306.45</v>
      </c>
      <c r="M7312" t="s">
        <v>22</v>
      </c>
      <c r="N7312" t="str">
        <f t="shared" si="114"/>
        <v>Medium</v>
      </c>
    </row>
    <row r="7313" spans="1:14" x14ac:dyDescent="0.3">
      <c r="A7313">
        <v>7312</v>
      </c>
      <c r="B7313" t="s">
        <v>4989</v>
      </c>
      <c r="C7313" s="2">
        <v>45312</v>
      </c>
      <c r="D7313" t="s">
        <v>24</v>
      </c>
      <c r="E7313" t="s">
        <v>25</v>
      </c>
      <c r="F7313" t="s">
        <v>21</v>
      </c>
      <c r="G7313">
        <v>6</v>
      </c>
      <c r="H7313">
        <v>436.83</v>
      </c>
      <c r="I7313">
        <v>0.12</v>
      </c>
      <c r="J7313">
        <v>2306.46</v>
      </c>
      <c r="K7313">
        <v>1323.12</v>
      </c>
      <c r="L7313">
        <v>983.34</v>
      </c>
      <c r="M7313" t="s">
        <v>28</v>
      </c>
      <c r="N7313" t="str">
        <f t="shared" si="114"/>
        <v>Medium</v>
      </c>
    </row>
    <row r="7314" spans="1:14" x14ac:dyDescent="0.3">
      <c r="A7314">
        <v>7313</v>
      </c>
      <c r="B7314" t="s">
        <v>4990</v>
      </c>
      <c r="C7314" s="2">
        <v>45559</v>
      </c>
      <c r="D7314" t="s">
        <v>39</v>
      </c>
      <c r="E7314" t="s">
        <v>20</v>
      </c>
      <c r="F7314" t="s">
        <v>27</v>
      </c>
      <c r="G7314">
        <v>10</v>
      </c>
      <c r="H7314">
        <v>333.57</v>
      </c>
      <c r="I7314">
        <v>0.1</v>
      </c>
      <c r="J7314">
        <v>3002.13</v>
      </c>
      <c r="K7314">
        <v>2148.1999999999998</v>
      </c>
      <c r="L7314">
        <v>853.93</v>
      </c>
      <c r="M7314" t="s">
        <v>40</v>
      </c>
      <c r="N7314" t="str">
        <f t="shared" si="114"/>
        <v>Low</v>
      </c>
    </row>
    <row r="7315" spans="1:14" x14ac:dyDescent="0.3">
      <c r="A7315">
        <v>7314</v>
      </c>
      <c r="B7315" t="s">
        <v>2598</v>
      </c>
      <c r="C7315" s="2">
        <v>45556</v>
      </c>
      <c r="D7315" t="s">
        <v>24</v>
      </c>
      <c r="E7315" t="s">
        <v>33</v>
      </c>
      <c r="F7315" t="s">
        <v>16</v>
      </c>
      <c r="G7315">
        <v>3</v>
      </c>
      <c r="H7315">
        <v>168.63</v>
      </c>
      <c r="I7315">
        <v>0</v>
      </c>
      <c r="J7315">
        <v>505.89</v>
      </c>
      <c r="K7315">
        <v>344.83</v>
      </c>
      <c r="L7315">
        <v>161.06</v>
      </c>
      <c r="M7315" t="s">
        <v>28</v>
      </c>
      <c r="N7315" t="str">
        <f t="shared" si="114"/>
        <v>No Discount</v>
      </c>
    </row>
    <row r="7316" spans="1:14" x14ac:dyDescent="0.3">
      <c r="A7316">
        <v>7315</v>
      </c>
      <c r="B7316" t="s">
        <v>2375</v>
      </c>
      <c r="C7316" s="2">
        <v>45592</v>
      </c>
      <c r="D7316" t="s">
        <v>19</v>
      </c>
      <c r="E7316" t="s">
        <v>15</v>
      </c>
      <c r="F7316" t="s">
        <v>21</v>
      </c>
      <c r="G7316">
        <v>9</v>
      </c>
      <c r="H7316">
        <v>407.65</v>
      </c>
      <c r="I7316">
        <v>0.17</v>
      </c>
      <c r="J7316">
        <v>3045.15</v>
      </c>
      <c r="K7316">
        <v>2420.54</v>
      </c>
      <c r="L7316">
        <v>624.61</v>
      </c>
      <c r="M7316" t="s">
        <v>28</v>
      </c>
      <c r="N7316" t="str">
        <f t="shared" si="114"/>
        <v>Medium</v>
      </c>
    </row>
    <row r="7317" spans="1:14" x14ac:dyDescent="0.3">
      <c r="A7317">
        <v>7316</v>
      </c>
      <c r="B7317" t="s">
        <v>3706</v>
      </c>
      <c r="C7317" s="2">
        <v>45650</v>
      </c>
      <c r="D7317" t="s">
        <v>14</v>
      </c>
      <c r="E7317" t="s">
        <v>20</v>
      </c>
      <c r="F7317" t="s">
        <v>16</v>
      </c>
      <c r="G7317">
        <v>3</v>
      </c>
      <c r="H7317">
        <v>141.88</v>
      </c>
      <c r="I7317">
        <v>0.28000000000000003</v>
      </c>
      <c r="J7317">
        <v>306.45999999999998</v>
      </c>
      <c r="K7317">
        <v>168.21</v>
      </c>
      <c r="L7317">
        <v>138.25</v>
      </c>
      <c r="M7317" t="s">
        <v>28</v>
      </c>
      <c r="N7317" t="str">
        <f t="shared" si="114"/>
        <v>High</v>
      </c>
    </row>
    <row r="7318" spans="1:14" x14ac:dyDescent="0.3">
      <c r="A7318">
        <v>7317</v>
      </c>
      <c r="B7318" t="s">
        <v>4025</v>
      </c>
      <c r="C7318" s="2">
        <v>45563</v>
      </c>
      <c r="D7318" t="s">
        <v>14</v>
      </c>
      <c r="E7318" t="s">
        <v>15</v>
      </c>
      <c r="F7318" t="s">
        <v>16</v>
      </c>
      <c r="G7318">
        <v>4</v>
      </c>
      <c r="H7318">
        <v>184.84</v>
      </c>
      <c r="I7318">
        <v>0.17</v>
      </c>
      <c r="J7318">
        <v>613.66999999999996</v>
      </c>
      <c r="K7318">
        <v>430.38</v>
      </c>
      <c r="L7318">
        <v>183.29</v>
      </c>
      <c r="M7318" t="s">
        <v>46</v>
      </c>
      <c r="N7318" t="str">
        <f t="shared" si="114"/>
        <v>Medium</v>
      </c>
    </row>
    <row r="7319" spans="1:14" x14ac:dyDescent="0.3">
      <c r="A7319">
        <v>7318</v>
      </c>
      <c r="B7319" t="s">
        <v>4683</v>
      </c>
      <c r="C7319" s="2">
        <v>45409</v>
      </c>
      <c r="D7319" t="s">
        <v>24</v>
      </c>
      <c r="E7319" t="s">
        <v>30</v>
      </c>
      <c r="F7319" t="s">
        <v>27</v>
      </c>
      <c r="G7319">
        <v>8</v>
      </c>
      <c r="H7319">
        <v>31.55</v>
      </c>
      <c r="I7319">
        <v>0</v>
      </c>
      <c r="J7319">
        <v>252.4</v>
      </c>
      <c r="K7319">
        <v>148.55000000000001</v>
      </c>
      <c r="L7319">
        <v>103.85</v>
      </c>
      <c r="M7319" t="s">
        <v>22</v>
      </c>
      <c r="N7319" t="str">
        <f t="shared" si="114"/>
        <v>No Discount</v>
      </c>
    </row>
    <row r="7320" spans="1:14" x14ac:dyDescent="0.3">
      <c r="A7320">
        <v>7319</v>
      </c>
      <c r="B7320" t="s">
        <v>3692</v>
      </c>
      <c r="C7320" s="2">
        <v>45633</v>
      </c>
      <c r="D7320" t="s">
        <v>24</v>
      </c>
      <c r="E7320" t="s">
        <v>33</v>
      </c>
      <c r="F7320" t="s">
        <v>27</v>
      </c>
      <c r="G7320">
        <v>6</v>
      </c>
      <c r="H7320">
        <v>14.97</v>
      </c>
      <c r="I7320">
        <v>0.21</v>
      </c>
      <c r="J7320">
        <v>70.959999999999994</v>
      </c>
      <c r="K7320">
        <v>50.17</v>
      </c>
      <c r="L7320">
        <v>20.79</v>
      </c>
      <c r="M7320" t="s">
        <v>28</v>
      </c>
      <c r="N7320" t="str">
        <f t="shared" si="114"/>
        <v>High</v>
      </c>
    </row>
    <row r="7321" spans="1:14" x14ac:dyDescent="0.3">
      <c r="A7321">
        <v>7320</v>
      </c>
      <c r="B7321" t="s">
        <v>1926</v>
      </c>
      <c r="C7321" s="2">
        <v>45379</v>
      </c>
      <c r="D7321" t="s">
        <v>14</v>
      </c>
      <c r="E7321" t="s">
        <v>33</v>
      </c>
      <c r="F7321" t="s">
        <v>16</v>
      </c>
      <c r="G7321">
        <v>4</v>
      </c>
      <c r="H7321">
        <v>235.03</v>
      </c>
      <c r="I7321">
        <v>0.2</v>
      </c>
      <c r="J7321">
        <v>752.1</v>
      </c>
      <c r="K7321">
        <v>506.39</v>
      </c>
      <c r="L7321">
        <v>245.71</v>
      </c>
      <c r="M7321" t="s">
        <v>40</v>
      </c>
      <c r="N7321" t="str">
        <f t="shared" si="114"/>
        <v>Medium</v>
      </c>
    </row>
    <row r="7322" spans="1:14" x14ac:dyDescent="0.3">
      <c r="A7322">
        <v>7321</v>
      </c>
      <c r="B7322" t="s">
        <v>1312</v>
      </c>
      <c r="C7322" s="2">
        <v>45602</v>
      </c>
      <c r="D7322" t="s">
        <v>14</v>
      </c>
      <c r="E7322" t="s">
        <v>33</v>
      </c>
      <c r="F7322" t="s">
        <v>16</v>
      </c>
      <c r="G7322">
        <v>6</v>
      </c>
      <c r="H7322">
        <v>44.77</v>
      </c>
      <c r="I7322">
        <v>0.18</v>
      </c>
      <c r="J7322">
        <v>220.27</v>
      </c>
      <c r="K7322">
        <v>128.96</v>
      </c>
      <c r="L7322">
        <v>91.31</v>
      </c>
      <c r="M7322" t="s">
        <v>17</v>
      </c>
      <c r="N7322" t="str">
        <f t="shared" si="114"/>
        <v>Medium</v>
      </c>
    </row>
    <row r="7323" spans="1:14" x14ac:dyDescent="0.3">
      <c r="A7323">
        <v>7322</v>
      </c>
      <c r="B7323" t="s">
        <v>4991</v>
      </c>
      <c r="C7323" s="2">
        <v>45449</v>
      </c>
      <c r="D7323" t="s">
        <v>19</v>
      </c>
      <c r="E7323" t="s">
        <v>15</v>
      </c>
      <c r="F7323" t="s">
        <v>21</v>
      </c>
      <c r="G7323">
        <v>10</v>
      </c>
      <c r="H7323">
        <v>474.58</v>
      </c>
      <c r="I7323">
        <v>0.28999999999999998</v>
      </c>
      <c r="J7323">
        <v>3369.52</v>
      </c>
      <c r="K7323">
        <v>2275.2600000000002</v>
      </c>
      <c r="L7323">
        <v>1094.26</v>
      </c>
      <c r="M7323" t="s">
        <v>28</v>
      </c>
      <c r="N7323" t="str">
        <f t="shared" si="114"/>
        <v>High</v>
      </c>
    </row>
    <row r="7324" spans="1:14" x14ac:dyDescent="0.3">
      <c r="A7324">
        <v>7323</v>
      </c>
      <c r="B7324" t="s">
        <v>239</v>
      </c>
      <c r="C7324" s="2">
        <v>45505</v>
      </c>
      <c r="D7324" t="s">
        <v>24</v>
      </c>
      <c r="E7324" t="s">
        <v>30</v>
      </c>
      <c r="F7324" t="s">
        <v>21</v>
      </c>
      <c r="G7324">
        <v>3</v>
      </c>
      <c r="H7324">
        <v>323.02999999999997</v>
      </c>
      <c r="I7324">
        <v>0.28999999999999998</v>
      </c>
      <c r="J7324">
        <v>688.05</v>
      </c>
      <c r="K7324">
        <v>413.12</v>
      </c>
      <c r="L7324">
        <v>274.93</v>
      </c>
      <c r="M7324" t="s">
        <v>22</v>
      </c>
      <c r="N7324" t="str">
        <f t="shared" si="114"/>
        <v>High</v>
      </c>
    </row>
    <row r="7325" spans="1:14" x14ac:dyDescent="0.3">
      <c r="A7325">
        <v>7324</v>
      </c>
      <c r="B7325" t="s">
        <v>1882</v>
      </c>
      <c r="C7325" s="2">
        <v>45651</v>
      </c>
      <c r="D7325" t="s">
        <v>39</v>
      </c>
      <c r="E7325" t="s">
        <v>33</v>
      </c>
      <c r="F7325" t="s">
        <v>21</v>
      </c>
      <c r="G7325">
        <v>5</v>
      </c>
      <c r="H7325">
        <v>320.01</v>
      </c>
      <c r="I7325">
        <v>0.21</v>
      </c>
      <c r="J7325">
        <v>1264.04</v>
      </c>
      <c r="K7325">
        <v>681.99</v>
      </c>
      <c r="L7325">
        <v>582.04999999999995</v>
      </c>
      <c r="M7325" t="s">
        <v>28</v>
      </c>
      <c r="N7325" t="str">
        <f t="shared" si="114"/>
        <v>High</v>
      </c>
    </row>
    <row r="7326" spans="1:14" x14ac:dyDescent="0.3">
      <c r="A7326">
        <v>7325</v>
      </c>
      <c r="B7326" t="s">
        <v>4590</v>
      </c>
      <c r="C7326" s="2">
        <v>45322</v>
      </c>
      <c r="D7326" t="s">
        <v>24</v>
      </c>
      <c r="E7326" t="s">
        <v>30</v>
      </c>
      <c r="F7326" t="s">
        <v>27</v>
      </c>
      <c r="G7326">
        <v>8</v>
      </c>
      <c r="H7326">
        <v>333.5</v>
      </c>
      <c r="I7326">
        <v>0.3</v>
      </c>
      <c r="J7326">
        <v>1867.6</v>
      </c>
      <c r="K7326">
        <v>1243.47</v>
      </c>
      <c r="L7326">
        <v>624.13</v>
      </c>
      <c r="M7326" t="s">
        <v>40</v>
      </c>
      <c r="N7326" t="str">
        <f t="shared" si="114"/>
        <v>High</v>
      </c>
    </row>
    <row r="7327" spans="1:14" x14ac:dyDescent="0.3">
      <c r="A7327">
        <v>7326</v>
      </c>
      <c r="B7327" t="s">
        <v>4992</v>
      </c>
      <c r="C7327" s="2">
        <v>45397</v>
      </c>
      <c r="D7327" t="s">
        <v>19</v>
      </c>
      <c r="E7327" t="s">
        <v>25</v>
      </c>
      <c r="F7327" t="s">
        <v>27</v>
      </c>
      <c r="G7327">
        <v>6</v>
      </c>
      <c r="H7327">
        <v>105.67</v>
      </c>
      <c r="I7327">
        <v>7.0000000000000007E-2</v>
      </c>
      <c r="J7327">
        <v>589.64</v>
      </c>
      <c r="K7327">
        <v>449.65</v>
      </c>
      <c r="L7327">
        <v>139.99</v>
      </c>
      <c r="M7327" t="s">
        <v>28</v>
      </c>
      <c r="N7327" t="str">
        <f t="shared" si="114"/>
        <v>Low</v>
      </c>
    </row>
    <row r="7328" spans="1:14" x14ac:dyDescent="0.3">
      <c r="A7328">
        <v>7327</v>
      </c>
      <c r="B7328" t="s">
        <v>693</v>
      </c>
      <c r="C7328" s="2">
        <v>45406</v>
      </c>
      <c r="D7328" t="s">
        <v>19</v>
      </c>
      <c r="E7328" t="s">
        <v>33</v>
      </c>
      <c r="F7328" t="s">
        <v>21</v>
      </c>
      <c r="G7328">
        <v>8</v>
      </c>
      <c r="H7328">
        <v>463.22</v>
      </c>
      <c r="I7328">
        <v>0.16</v>
      </c>
      <c r="J7328">
        <v>3112.84</v>
      </c>
      <c r="K7328">
        <v>1577.09</v>
      </c>
      <c r="L7328">
        <v>1535.75</v>
      </c>
      <c r="M7328" t="s">
        <v>46</v>
      </c>
      <c r="N7328" t="str">
        <f t="shared" si="114"/>
        <v>Medium</v>
      </c>
    </row>
    <row r="7329" spans="1:14" x14ac:dyDescent="0.3">
      <c r="A7329">
        <v>7328</v>
      </c>
      <c r="B7329" t="s">
        <v>4993</v>
      </c>
      <c r="C7329" s="2">
        <v>45531</v>
      </c>
      <c r="D7329" t="s">
        <v>14</v>
      </c>
      <c r="E7329" t="s">
        <v>33</v>
      </c>
      <c r="F7329" t="s">
        <v>16</v>
      </c>
      <c r="G7329">
        <v>9</v>
      </c>
      <c r="H7329">
        <v>77.5</v>
      </c>
      <c r="I7329">
        <v>0.16</v>
      </c>
      <c r="J7329">
        <v>585.9</v>
      </c>
      <c r="K7329">
        <v>424.56</v>
      </c>
      <c r="L7329">
        <v>161.34</v>
      </c>
      <c r="M7329" t="s">
        <v>40</v>
      </c>
      <c r="N7329" t="str">
        <f t="shared" si="114"/>
        <v>Medium</v>
      </c>
    </row>
    <row r="7330" spans="1:14" x14ac:dyDescent="0.3">
      <c r="A7330">
        <v>7329</v>
      </c>
      <c r="B7330" t="s">
        <v>4994</v>
      </c>
      <c r="C7330" s="2">
        <v>45319</v>
      </c>
      <c r="D7330" t="s">
        <v>14</v>
      </c>
      <c r="E7330" t="s">
        <v>33</v>
      </c>
      <c r="F7330" t="s">
        <v>16</v>
      </c>
      <c r="G7330">
        <v>10</v>
      </c>
      <c r="H7330">
        <v>102.79</v>
      </c>
      <c r="I7330">
        <v>0.18</v>
      </c>
      <c r="J7330">
        <v>842.88</v>
      </c>
      <c r="K7330">
        <v>616.9</v>
      </c>
      <c r="L7330">
        <v>225.98</v>
      </c>
      <c r="M7330" t="s">
        <v>17</v>
      </c>
      <c r="N7330" t="str">
        <f t="shared" si="114"/>
        <v>Medium</v>
      </c>
    </row>
    <row r="7331" spans="1:14" x14ac:dyDescent="0.3">
      <c r="A7331">
        <v>7330</v>
      </c>
      <c r="B7331" t="s">
        <v>4995</v>
      </c>
      <c r="C7331" s="2">
        <v>45550</v>
      </c>
      <c r="D7331" t="s">
        <v>14</v>
      </c>
      <c r="E7331" t="s">
        <v>30</v>
      </c>
      <c r="F7331" t="s">
        <v>21</v>
      </c>
      <c r="G7331">
        <v>8</v>
      </c>
      <c r="H7331">
        <v>151.08000000000001</v>
      </c>
      <c r="I7331">
        <v>0.16</v>
      </c>
      <c r="J7331">
        <v>1015.26</v>
      </c>
      <c r="K7331">
        <v>606.80999999999995</v>
      </c>
      <c r="L7331">
        <v>408.45</v>
      </c>
      <c r="M7331" t="s">
        <v>17</v>
      </c>
      <c r="N7331" t="str">
        <f t="shared" si="114"/>
        <v>Medium</v>
      </c>
    </row>
    <row r="7332" spans="1:14" x14ac:dyDescent="0.3">
      <c r="A7332">
        <v>7331</v>
      </c>
      <c r="B7332" t="s">
        <v>3080</v>
      </c>
      <c r="C7332" s="2">
        <v>45396</v>
      </c>
      <c r="D7332" t="s">
        <v>14</v>
      </c>
      <c r="E7332" t="s">
        <v>20</v>
      </c>
      <c r="F7332" t="s">
        <v>16</v>
      </c>
      <c r="G7332">
        <v>6</v>
      </c>
      <c r="H7332">
        <v>402.45</v>
      </c>
      <c r="I7332">
        <v>0.28999999999999998</v>
      </c>
      <c r="J7332">
        <v>1714.44</v>
      </c>
      <c r="K7332">
        <v>1205.8599999999999</v>
      </c>
      <c r="L7332">
        <v>508.58</v>
      </c>
      <c r="M7332" t="s">
        <v>28</v>
      </c>
      <c r="N7332" t="str">
        <f t="shared" si="114"/>
        <v>High</v>
      </c>
    </row>
    <row r="7333" spans="1:14" x14ac:dyDescent="0.3">
      <c r="A7333">
        <v>7332</v>
      </c>
      <c r="B7333" t="s">
        <v>4996</v>
      </c>
      <c r="C7333" s="2">
        <v>45430</v>
      </c>
      <c r="D7333" t="s">
        <v>14</v>
      </c>
      <c r="E7333" t="s">
        <v>25</v>
      </c>
      <c r="F7333" t="s">
        <v>27</v>
      </c>
      <c r="G7333">
        <v>2</v>
      </c>
      <c r="H7333">
        <v>425</v>
      </c>
      <c r="I7333">
        <v>0.21</v>
      </c>
      <c r="J7333">
        <v>671.5</v>
      </c>
      <c r="K7333">
        <v>408.63</v>
      </c>
      <c r="L7333">
        <v>262.87</v>
      </c>
      <c r="M7333" t="s">
        <v>17</v>
      </c>
      <c r="N7333" t="str">
        <f t="shared" si="114"/>
        <v>High</v>
      </c>
    </row>
    <row r="7334" spans="1:14" x14ac:dyDescent="0.3">
      <c r="A7334">
        <v>7333</v>
      </c>
      <c r="B7334" t="s">
        <v>4997</v>
      </c>
      <c r="C7334" s="2">
        <v>45614</v>
      </c>
      <c r="D7334" t="s">
        <v>14</v>
      </c>
      <c r="E7334" t="s">
        <v>20</v>
      </c>
      <c r="F7334" t="s">
        <v>16</v>
      </c>
      <c r="G7334">
        <v>7</v>
      </c>
      <c r="H7334">
        <v>205.63</v>
      </c>
      <c r="I7334">
        <v>0.17</v>
      </c>
      <c r="J7334">
        <v>1194.71</v>
      </c>
      <c r="K7334">
        <v>688.92</v>
      </c>
      <c r="L7334">
        <v>505.79</v>
      </c>
      <c r="M7334" t="s">
        <v>46</v>
      </c>
      <c r="N7334" t="str">
        <f t="shared" si="114"/>
        <v>Medium</v>
      </c>
    </row>
    <row r="7335" spans="1:14" x14ac:dyDescent="0.3">
      <c r="A7335">
        <v>7334</v>
      </c>
      <c r="B7335" t="s">
        <v>4998</v>
      </c>
      <c r="C7335" s="2">
        <v>45517</v>
      </c>
      <c r="D7335" t="s">
        <v>39</v>
      </c>
      <c r="E7335" t="s">
        <v>20</v>
      </c>
      <c r="F7335" t="s">
        <v>16</v>
      </c>
      <c r="G7335">
        <v>10</v>
      </c>
      <c r="H7335">
        <v>142.58000000000001</v>
      </c>
      <c r="I7335">
        <v>0.18</v>
      </c>
      <c r="J7335">
        <v>1169.1600000000001</v>
      </c>
      <c r="K7335">
        <v>907.06</v>
      </c>
      <c r="L7335">
        <v>262.10000000000002</v>
      </c>
      <c r="M7335" t="s">
        <v>22</v>
      </c>
      <c r="N7335" t="str">
        <f t="shared" si="114"/>
        <v>Medium</v>
      </c>
    </row>
    <row r="7336" spans="1:14" x14ac:dyDescent="0.3">
      <c r="A7336">
        <v>7335</v>
      </c>
      <c r="B7336" t="s">
        <v>2254</v>
      </c>
      <c r="C7336" s="2">
        <v>45510</v>
      </c>
      <c r="D7336" t="s">
        <v>14</v>
      </c>
      <c r="E7336" t="s">
        <v>33</v>
      </c>
      <c r="F7336" t="s">
        <v>21</v>
      </c>
      <c r="G7336">
        <v>5</v>
      </c>
      <c r="H7336">
        <v>69.98</v>
      </c>
      <c r="I7336">
        <v>0.1</v>
      </c>
      <c r="J7336">
        <v>314.91000000000003</v>
      </c>
      <c r="K7336">
        <v>198</v>
      </c>
      <c r="L7336">
        <v>116.91</v>
      </c>
      <c r="M7336" t="s">
        <v>22</v>
      </c>
      <c r="N7336" t="str">
        <f t="shared" si="114"/>
        <v>Low</v>
      </c>
    </row>
    <row r="7337" spans="1:14" x14ac:dyDescent="0.3">
      <c r="A7337">
        <v>7336</v>
      </c>
      <c r="B7337" t="s">
        <v>4999</v>
      </c>
      <c r="C7337" s="2">
        <v>45362</v>
      </c>
      <c r="D7337" t="s">
        <v>24</v>
      </c>
      <c r="E7337" t="s">
        <v>33</v>
      </c>
      <c r="F7337" t="s">
        <v>21</v>
      </c>
      <c r="G7337">
        <v>8</v>
      </c>
      <c r="H7337">
        <v>257.22000000000003</v>
      </c>
      <c r="I7337">
        <v>0.24</v>
      </c>
      <c r="J7337">
        <v>1563.9</v>
      </c>
      <c r="K7337">
        <v>785.03</v>
      </c>
      <c r="L7337">
        <v>778.87</v>
      </c>
      <c r="M7337" t="s">
        <v>17</v>
      </c>
      <c r="N7337" t="str">
        <f t="shared" si="114"/>
        <v>High</v>
      </c>
    </row>
    <row r="7338" spans="1:14" x14ac:dyDescent="0.3">
      <c r="A7338">
        <v>7337</v>
      </c>
      <c r="B7338" t="s">
        <v>5000</v>
      </c>
      <c r="C7338" s="2">
        <v>45356</v>
      </c>
      <c r="D7338" t="s">
        <v>19</v>
      </c>
      <c r="E7338" t="s">
        <v>15</v>
      </c>
      <c r="F7338" t="s">
        <v>21</v>
      </c>
      <c r="G7338">
        <v>4</v>
      </c>
      <c r="H7338">
        <v>104.98</v>
      </c>
      <c r="I7338">
        <v>0.28000000000000003</v>
      </c>
      <c r="J7338">
        <v>302.33999999999997</v>
      </c>
      <c r="K7338">
        <v>187.11</v>
      </c>
      <c r="L7338">
        <v>115.23</v>
      </c>
      <c r="M7338" t="s">
        <v>46</v>
      </c>
      <c r="N7338" t="str">
        <f t="shared" si="114"/>
        <v>High</v>
      </c>
    </row>
    <row r="7339" spans="1:14" x14ac:dyDescent="0.3">
      <c r="A7339">
        <v>7338</v>
      </c>
      <c r="B7339" t="s">
        <v>3246</v>
      </c>
      <c r="C7339" s="2">
        <v>45516</v>
      </c>
      <c r="D7339" t="s">
        <v>39</v>
      </c>
      <c r="E7339" t="s">
        <v>33</v>
      </c>
      <c r="F7339" t="s">
        <v>16</v>
      </c>
      <c r="G7339">
        <v>5</v>
      </c>
      <c r="H7339">
        <v>370.24</v>
      </c>
      <c r="I7339">
        <v>0.23</v>
      </c>
      <c r="J7339">
        <v>1425.42</v>
      </c>
      <c r="K7339">
        <v>972.06</v>
      </c>
      <c r="L7339">
        <v>453.36</v>
      </c>
      <c r="M7339" t="s">
        <v>28</v>
      </c>
      <c r="N7339" t="str">
        <f t="shared" si="114"/>
        <v>High</v>
      </c>
    </row>
    <row r="7340" spans="1:14" x14ac:dyDescent="0.3">
      <c r="A7340">
        <v>7339</v>
      </c>
      <c r="B7340" t="s">
        <v>5001</v>
      </c>
      <c r="C7340" s="2">
        <v>45469</v>
      </c>
      <c r="D7340" t="s">
        <v>19</v>
      </c>
      <c r="E7340" t="s">
        <v>30</v>
      </c>
      <c r="F7340" t="s">
        <v>21</v>
      </c>
      <c r="G7340">
        <v>4</v>
      </c>
      <c r="H7340">
        <v>322.57</v>
      </c>
      <c r="I7340">
        <v>0.22</v>
      </c>
      <c r="J7340">
        <v>1006.42</v>
      </c>
      <c r="K7340">
        <v>675.43</v>
      </c>
      <c r="L7340">
        <v>330.99</v>
      </c>
      <c r="M7340" t="s">
        <v>22</v>
      </c>
      <c r="N7340" t="str">
        <f t="shared" si="114"/>
        <v>High</v>
      </c>
    </row>
    <row r="7341" spans="1:14" x14ac:dyDescent="0.3">
      <c r="A7341">
        <v>7340</v>
      </c>
      <c r="B7341" t="s">
        <v>4254</v>
      </c>
      <c r="C7341" s="2">
        <v>45323</v>
      </c>
      <c r="D7341" t="s">
        <v>39</v>
      </c>
      <c r="E7341" t="s">
        <v>15</v>
      </c>
      <c r="F7341" t="s">
        <v>16</v>
      </c>
      <c r="G7341">
        <v>3</v>
      </c>
      <c r="H7341">
        <v>423.61</v>
      </c>
      <c r="I7341">
        <v>0.19</v>
      </c>
      <c r="J7341">
        <v>1029.3699999999999</v>
      </c>
      <c r="K7341">
        <v>819.04</v>
      </c>
      <c r="L7341">
        <v>210.33</v>
      </c>
      <c r="M7341" t="s">
        <v>22</v>
      </c>
      <c r="N7341" t="str">
        <f t="shared" si="114"/>
        <v>Medium</v>
      </c>
    </row>
    <row r="7342" spans="1:14" x14ac:dyDescent="0.3">
      <c r="A7342">
        <v>7341</v>
      </c>
      <c r="B7342" t="s">
        <v>1997</v>
      </c>
      <c r="C7342" s="2">
        <v>45636</v>
      </c>
      <c r="D7342" t="s">
        <v>24</v>
      </c>
      <c r="E7342" t="s">
        <v>15</v>
      </c>
      <c r="F7342" t="s">
        <v>27</v>
      </c>
      <c r="G7342">
        <v>3</v>
      </c>
      <c r="H7342">
        <v>62.92</v>
      </c>
      <c r="I7342">
        <v>0.21</v>
      </c>
      <c r="J7342">
        <v>149.12</v>
      </c>
      <c r="K7342">
        <v>111.77</v>
      </c>
      <c r="L7342">
        <v>37.35</v>
      </c>
      <c r="M7342" t="s">
        <v>28</v>
      </c>
      <c r="N7342" t="str">
        <f t="shared" si="114"/>
        <v>High</v>
      </c>
    </row>
    <row r="7343" spans="1:14" x14ac:dyDescent="0.3">
      <c r="A7343">
        <v>7342</v>
      </c>
      <c r="B7343" t="s">
        <v>5002</v>
      </c>
      <c r="C7343" s="2">
        <v>45642</v>
      </c>
      <c r="D7343" t="s">
        <v>39</v>
      </c>
      <c r="E7343" t="s">
        <v>20</v>
      </c>
      <c r="F7343" t="s">
        <v>16</v>
      </c>
      <c r="G7343">
        <v>2</v>
      </c>
      <c r="H7343">
        <v>476.81</v>
      </c>
      <c r="I7343">
        <v>0.03</v>
      </c>
      <c r="J7343">
        <v>925.01</v>
      </c>
      <c r="K7343">
        <v>668.06</v>
      </c>
      <c r="L7343">
        <v>256.95</v>
      </c>
      <c r="M7343" t="s">
        <v>22</v>
      </c>
      <c r="N7343" t="str">
        <f t="shared" si="114"/>
        <v>Low</v>
      </c>
    </row>
    <row r="7344" spans="1:14" x14ac:dyDescent="0.3">
      <c r="A7344">
        <v>7343</v>
      </c>
      <c r="B7344" t="s">
        <v>5003</v>
      </c>
      <c r="C7344" s="2">
        <v>45626</v>
      </c>
      <c r="D7344" t="s">
        <v>19</v>
      </c>
      <c r="E7344" t="s">
        <v>20</v>
      </c>
      <c r="F7344" t="s">
        <v>27</v>
      </c>
      <c r="G7344">
        <v>1</v>
      </c>
      <c r="H7344">
        <v>30.2</v>
      </c>
      <c r="I7344">
        <v>7.0000000000000007E-2</v>
      </c>
      <c r="J7344">
        <v>28.09</v>
      </c>
      <c r="K7344">
        <v>18.5</v>
      </c>
      <c r="L7344">
        <v>9.59</v>
      </c>
      <c r="M7344" t="s">
        <v>17</v>
      </c>
      <c r="N7344" t="str">
        <f t="shared" si="114"/>
        <v>Low</v>
      </c>
    </row>
    <row r="7345" spans="1:14" x14ac:dyDescent="0.3">
      <c r="A7345">
        <v>7344</v>
      </c>
      <c r="B7345" t="s">
        <v>5004</v>
      </c>
      <c r="C7345" s="2">
        <v>45387</v>
      </c>
      <c r="D7345" t="s">
        <v>19</v>
      </c>
      <c r="E7345" t="s">
        <v>20</v>
      </c>
      <c r="F7345" t="s">
        <v>27</v>
      </c>
      <c r="G7345">
        <v>9</v>
      </c>
      <c r="H7345">
        <v>485.55</v>
      </c>
      <c r="I7345">
        <v>0.11</v>
      </c>
      <c r="J7345">
        <v>3889.26</v>
      </c>
      <c r="K7345">
        <v>2335.96</v>
      </c>
      <c r="L7345">
        <v>1553.3</v>
      </c>
      <c r="M7345" t="s">
        <v>17</v>
      </c>
      <c r="N7345" t="str">
        <f t="shared" si="114"/>
        <v>Medium</v>
      </c>
    </row>
    <row r="7346" spans="1:14" x14ac:dyDescent="0.3">
      <c r="A7346">
        <v>7345</v>
      </c>
      <c r="B7346" t="s">
        <v>4795</v>
      </c>
      <c r="C7346" s="2">
        <v>45376</v>
      </c>
      <c r="D7346" t="s">
        <v>24</v>
      </c>
      <c r="E7346" t="s">
        <v>20</v>
      </c>
      <c r="F7346" t="s">
        <v>27</v>
      </c>
      <c r="G7346">
        <v>9</v>
      </c>
      <c r="H7346">
        <v>462.96</v>
      </c>
      <c r="I7346">
        <v>0.12</v>
      </c>
      <c r="J7346">
        <v>3666.64</v>
      </c>
      <c r="K7346">
        <v>2101.66</v>
      </c>
      <c r="L7346">
        <v>1564.98</v>
      </c>
      <c r="M7346" t="s">
        <v>46</v>
      </c>
      <c r="N7346" t="str">
        <f t="shared" si="114"/>
        <v>Medium</v>
      </c>
    </row>
    <row r="7347" spans="1:14" x14ac:dyDescent="0.3">
      <c r="A7347">
        <v>7346</v>
      </c>
      <c r="B7347" t="s">
        <v>5005</v>
      </c>
      <c r="C7347" s="2">
        <v>45305</v>
      </c>
      <c r="D7347" t="s">
        <v>39</v>
      </c>
      <c r="E7347" t="s">
        <v>33</v>
      </c>
      <c r="F7347" t="s">
        <v>21</v>
      </c>
      <c r="G7347">
        <v>2</v>
      </c>
      <c r="H7347">
        <v>247.08</v>
      </c>
      <c r="I7347">
        <v>0.11</v>
      </c>
      <c r="J7347">
        <v>439.8</v>
      </c>
      <c r="K7347">
        <v>329.5</v>
      </c>
      <c r="L7347">
        <v>110.3</v>
      </c>
      <c r="M7347" t="s">
        <v>28</v>
      </c>
      <c r="N7347" t="str">
        <f t="shared" si="114"/>
        <v>Medium</v>
      </c>
    </row>
    <row r="7348" spans="1:14" x14ac:dyDescent="0.3">
      <c r="A7348">
        <v>7347</v>
      </c>
      <c r="B7348" t="s">
        <v>5006</v>
      </c>
      <c r="C7348" s="2">
        <v>45560</v>
      </c>
      <c r="D7348" t="s">
        <v>24</v>
      </c>
      <c r="E7348" t="s">
        <v>25</v>
      </c>
      <c r="F7348" t="s">
        <v>21</v>
      </c>
      <c r="G7348">
        <v>10</v>
      </c>
      <c r="H7348">
        <v>172.88</v>
      </c>
      <c r="I7348">
        <v>0.1</v>
      </c>
      <c r="J7348">
        <v>1555.92</v>
      </c>
      <c r="K7348">
        <v>838.35</v>
      </c>
      <c r="L7348">
        <v>717.57</v>
      </c>
      <c r="M7348" t="s">
        <v>22</v>
      </c>
      <c r="N7348" t="str">
        <f t="shared" si="114"/>
        <v>Low</v>
      </c>
    </row>
    <row r="7349" spans="1:14" x14ac:dyDescent="0.3">
      <c r="A7349">
        <v>7348</v>
      </c>
      <c r="B7349" t="s">
        <v>2769</v>
      </c>
      <c r="C7349" s="2">
        <v>45384</v>
      </c>
      <c r="D7349" t="s">
        <v>19</v>
      </c>
      <c r="E7349" t="s">
        <v>30</v>
      </c>
      <c r="F7349" t="s">
        <v>16</v>
      </c>
      <c r="G7349">
        <v>2</v>
      </c>
      <c r="H7349">
        <v>351.45</v>
      </c>
      <c r="I7349">
        <v>0.08</v>
      </c>
      <c r="J7349">
        <v>646.66999999999996</v>
      </c>
      <c r="K7349">
        <v>418.51</v>
      </c>
      <c r="L7349">
        <v>228.16</v>
      </c>
      <c r="M7349" t="s">
        <v>40</v>
      </c>
      <c r="N7349" t="str">
        <f t="shared" si="114"/>
        <v>Low</v>
      </c>
    </row>
    <row r="7350" spans="1:14" x14ac:dyDescent="0.3">
      <c r="A7350">
        <v>7349</v>
      </c>
      <c r="B7350" t="s">
        <v>3050</v>
      </c>
      <c r="C7350" s="2">
        <v>45549</v>
      </c>
      <c r="D7350" t="s">
        <v>39</v>
      </c>
      <c r="E7350" t="s">
        <v>30</v>
      </c>
      <c r="F7350" t="s">
        <v>16</v>
      </c>
      <c r="G7350">
        <v>2</v>
      </c>
      <c r="H7350">
        <v>15.28</v>
      </c>
      <c r="I7350">
        <v>0.23</v>
      </c>
      <c r="J7350">
        <v>23.53</v>
      </c>
      <c r="K7350">
        <v>12.26</v>
      </c>
      <c r="L7350">
        <v>11.27</v>
      </c>
      <c r="M7350" t="s">
        <v>28</v>
      </c>
      <c r="N7350" t="str">
        <f t="shared" si="114"/>
        <v>High</v>
      </c>
    </row>
    <row r="7351" spans="1:14" x14ac:dyDescent="0.3">
      <c r="A7351">
        <v>7350</v>
      </c>
      <c r="B7351" t="s">
        <v>1287</v>
      </c>
      <c r="C7351" s="2">
        <v>45532</v>
      </c>
      <c r="D7351" t="s">
        <v>24</v>
      </c>
      <c r="E7351" t="s">
        <v>20</v>
      </c>
      <c r="F7351" t="s">
        <v>16</v>
      </c>
      <c r="G7351">
        <v>7</v>
      </c>
      <c r="H7351">
        <v>225.19</v>
      </c>
      <c r="I7351">
        <v>0.02</v>
      </c>
      <c r="J7351">
        <v>1544.8</v>
      </c>
      <c r="K7351">
        <v>823.32</v>
      </c>
      <c r="L7351">
        <v>721.48</v>
      </c>
      <c r="M7351" t="s">
        <v>28</v>
      </c>
      <c r="N7351" t="str">
        <f t="shared" si="114"/>
        <v>Low</v>
      </c>
    </row>
    <row r="7352" spans="1:14" x14ac:dyDescent="0.3">
      <c r="A7352">
        <v>7351</v>
      </c>
      <c r="B7352" t="s">
        <v>4185</v>
      </c>
      <c r="C7352" s="2">
        <v>45377</v>
      </c>
      <c r="D7352" t="s">
        <v>24</v>
      </c>
      <c r="E7352" t="s">
        <v>15</v>
      </c>
      <c r="F7352" t="s">
        <v>27</v>
      </c>
      <c r="G7352">
        <v>7</v>
      </c>
      <c r="H7352">
        <v>436</v>
      </c>
      <c r="I7352">
        <v>0.21</v>
      </c>
      <c r="J7352">
        <v>2411.08</v>
      </c>
      <c r="K7352">
        <v>1365.52</v>
      </c>
      <c r="L7352">
        <v>1045.56</v>
      </c>
      <c r="M7352" t="s">
        <v>22</v>
      </c>
      <c r="N7352" t="str">
        <f t="shared" si="114"/>
        <v>High</v>
      </c>
    </row>
    <row r="7353" spans="1:14" x14ac:dyDescent="0.3">
      <c r="A7353">
        <v>7352</v>
      </c>
      <c r="B7353" t="s">
        <v>836</v>
      </c>
      <c r="C7353" s="2">
        <v>45306</v>
      </c>
      <c r="D7353" t="s">
        <v>24</v>
      </c>
      <c r="E7353" t="s">
        <v>30</v>
      </c>
      <c r="F7353" t="s">
        <v>27</v>
      </c>
      <c r="G7353">
        <v>1</v>
      </c>
      <c r="H7353">
        <v>150.81</v>
      </c>
      <c r="I7353">
        <v>0.25</v>
      </c>
      <c r="J7353">
        <v>113.11</v>
      </c>
      <c r="K7353">
        <v>81.790000000000006</v>
      </c>
      <c r="L7353">
        <v>31.32</v>
      </c>
      <c r="M7353" t="s">
        <v>17</v>
      </c>
      <c r="N7353" t="str">
        <f t="shared" si="114"/>
        <v>High</v>
      </c>
    </row>
    <row r="7354" spans="1:14" x14ac:dyDescent="0.3">
      <c r="A7354">
        <v>7353</v>
      </c>
      <c r="B7354" t="s">
        <v>5007</v>
      </c>
      <c r="C7354" s="2">
        <v>45587</v>
      </c>
      <c r="D7354" t="s">
        <v>39</v>
      </c>
      <c r="E7354" t="s">
        <v>30</v>
      </c>
      <c r="F7354" t="s">
        <v>21</v>
      </c>
      <c r="G7354">
        <v>10</v>
      </c>
      <c r="H7354">
        <v>444.44</v>
      </c>
      <c r="I7354">
        <v>0.12</v>
      </c>
      <c r="J7354">
        <v>3911.07</v>
      </c>
      <c r="K7354">
        <v>2737.33</v>
      </c>
      <c r="L7354">
        <v>1173.74</v>
      </c>
      <c r="M7354" t="s">
        <v>22</v>
      </c>
      <c r="N7354" t="str">
        <f t="shared" si="114"/>
        <v>Medium</v>
      </c>
    </row>
    <row r="7355" spans="1:14" x14ac:dyDescent="0.3">
      <c r="A7355">
        <v>7354</v>
      </c>
      <c r="B7355" t="s">
        <v>393</v>
      </c>
      <c r="C7355" s="2">
        <v>45589</v>
      </c>
      <c r="D7355" t="s">
        <v>14</v>
      </c>
      <c r="E7355" t="s">
        <v>20</v>
      </c>
      <c r="F7355" t="s">
        <v>21</v>
      </c>
      <c r="G7355">
        <v>5</v>
      </c>
      <c r="H7355">
        <v>452.74</v>
      </c>
      <c r="I7355">
        <v>0.22</v>
      </c>
      <c r="J7355">
        <v>1765.69</v>
      </c>
      <c r="K7355">
        <v>885.65</v>
      </c>
      <c r="L7355">
        <v>880.04</v>
      </c>
      <c r="M7355" t="s">
        <v>40</v>
      </c>
      <c r="N7355" t="str">
        <f t="shared" si="114"/>
        <v>High</v>
      </c>
    </row>
    <row r="7356" spans="1:14" x14ac:dyDescent="0.3">
      <c r="A7356">
        <v>7355</v>
      </c>
      <c r="B7356" t="s">
        <v>5008</v>
      </c>
      <c r="C7356" s="2">
        <v>45390</v>
      </c>
      <c r="D7356" t="s">
        <v>39</v>
      </c>
      <c r="E7356" t="s">
        <v>25</v>
      </c>
      <c r="F7356" t="s">
        <v>21</v>
      </c>
      <c r="G7356">
        <v>3</v>
      </c>
      <c r="H7356">
        <v>125.24</v>
      </c>
      <c r="I7356">
        <v>0.27</v>
      </c>
      <c r="J7356">
        <v>274.27999999999997</v>
      </c>
      <c r="K7356">
        <v>169.48</v>
      </c>
      <c r="L7356">
        <v>104.8</v>
      </c>
      <c r="M7356" t="s">
        <v>46</v>
      </c>
      <c r="N7356" t="str">
        <f t="shared" si="114"/>
        <v>High</v>
      </c>
    </row>
    <row r="7357" spans="1:14" x14ac:dyDescent="0.3">
      <c r="A7357">
        <v>7356</v>
      </c>
      <c r="B7357" t="s">
        <v>5009</v>
      </c>
      <c r="C7357" s="2">
        <v>45510</v>
      </c>
      <c r="D7357" t="s">
        <v>19</v>
      </c>
      <c r="E7357" t="s">
        <v>30</v>
      </c>
      <c r="F7357" t="s">
        <v>16</v>
      </c>
      <c r="G7357">
        <v>7</v>
      </c>
      <c r="H7357">
        <v>243.28</v>
      </c>
      <c r="I7357">
        <v>0.23</v>
      </c>
      <c r="J7357">
        <v>1311.28</v>
      </c>
      <c r="K7357">
        <v>880.39</v>
      </c>
      <c r="L7357">
        <v>430.89</v>
      </c>
      <c r="M7357" t="s">
        <v>28</v>
      </c>
      <c r="N7357" t="str">
        <f t="shared" si="114"/>
        <v>High</v>
      </c>
    </row>
    <row r="7358" spans="1:14" x14ac:dyDescent="0.3">
      <c r="A7358">
        <v>7357</v>
      </c>
      <c r="B7358" t="s">
        <v>3305</v>
      </c>
      <c r="C7358" s="2">
        <v>45644</v>
      </c>
      <c r="D7358" t="s">
        <v>39</v>
      </c>
      <c r="E7358" t="s">
        <v>30</v>
      </c>
      <c r="F7358" t="s">
        <v>16</v>
      </c>
      <c r="G7358">
        <v>3</v>
      </c>
      <c r="H7358">
        <v>76.22</v>
      </c>
      <c r="I7358">
        <v>0.08</v>
      </c>
      <c r="J7358">
        <v>210.37</v>
      </c>
      <c r="K7358">
        <v>151.18</v>
      </c>
      <c r="L7358">
        <v>59.19</v>
      </c>
      <c r="M7358" t="s">
        <v>28</v>
      </c>
      <c r="N7358" t="str">
        <f t="shared" si="114"/>
        <v>Low</v>
      </c>
    </row>
    <row r="7359" spans="1:14" x14ac:dyDescent="0.3">
      <c r="A7359">
        <v>7358</v>
      </c>
      <c r="B7359" t="s">
        <v>4182</v>
      </c>
      <c r="C7359" s="2">
        <v>45391</v>
      </c>
      <c r="D7359" t="s">
        <v>14</v>
      </c>
      <c r="E7359" t="s">
        <v>25</v>
      </c>
      <c r="F7359" t="s">
        <v>21</v>
      </c>
      <c r="G7359">
        <v>5</v>
      </c>
      <c r="H7359">
        <v>443.68</v>
      </c>
      <c r="I7359">
        <v>0.27</v>
      </c>
      <c r="J7359">
        <v>1619.43</v>
      </c>
      <c r="K7359">
        <v>812.78</v>
      </c>
      <c r="L7359">
        <v>806.65</v>
      </c>
      <c r="M7359" t="s">
        <v>28</v>
      </c>
      <c r="N7359" t="str">
        <f t="shared" si="114"/>
        <v>High</v>
      </c>
    </row>
    <row r="7360" spans="1:14" x14ac:dyDescent="0.3">
      <c r="A7360">
        <v>7359</v>
      </c>
      <c r="B7360" t="s">
        <v>5010</v>
      </c>
      <c r="C7360" s="2">
        <v>45415</v>
      </c>
      <c r="D7360" t="s">
        <v>14</v>
      </c>
      <c r="E7360" t="s">
        <v>20</v>
      </c>
      <c r="F7360" t="s">
        <v>21</v>
      </c>
      <c r="G7360">
        <v>9</v>
      </c>
      <c r="H7360">
        <v>458.1</v>
      </c>
      <c r="I7360">
        <v>0.2</v>
      </c>
      <c r="J7360">
        <v>3298.32</v>
      </c>
      <c r="K7360">
        <v>2555.29</v>
      </c>
      <c r="L7360">
        <v>743.03</v>
      </c>
      <c r="M7360" t="s">
        <v>22</v>
      </c>
      <c r="N7360" t="str">
        <f t="shared" si="114"/>
        <v>Medium</v>
      </c>
    </row>
    <row r="7361" spans="1:14" x14ac:dyDescent="0.3">
      <c r="A7361">
        <v>7360</v>
      </c>
      <c r="B7361" t="s">
        <v>3029</v>
      </c>
      <c r="C7361" s="2">
        <v>45526</v>
      </c>
      <c r="D7361" t="s">
        <v>24</v>
      </c>
      <c r="E7361" t="s">
        <v>30</v>
      </c>
      <c r="F7361" t="s">
        <v>21</v>
      </c>
      <c r="G7361">
        <v>9</v>
      </c>
      <c r="H7361">
        <v>138.93</v>
      </c>
      <c r="I7361">
        <v>0.12</v>
      </c>
      <c r="J7361">
        <v>1100.33</v>
      </c>
      <c r="K7361">
        <v>731.79</v>
      </c>
      <c r="L7361">
        <v>368.54</v>
      </c>
      <c r="M7361" t="s">
        <v>46</v>
      </c>
      <c r="N7361" t="str">
        <f t="shared" si="114"/>
        <v>Medium</v>
      </c>
    </row>
    <row r="7362" spans="1:14" x14ac:dyDescent="0.3">
      <c r="A7362">
        <v>7361</v>
      </c>
      <c r="B7362" t="s">
        <v>1381</v>
      </c>
      <c r="C7362" s="2">
        <v>45443</v>
      </c>
      <c r="D7362" t="s">
        <v>14</v>
      </c>
      <c r="E7362" t="s">
        <v>30</v>
      </c>
      <c r="F7362" t="s">
        <v>16</v>
      </c>
      <c r="G7362">
        <v>1</v>
      </c>
      <c r="H7362">
        <v>267.19</v>
      </c>
      <c r="I7362">
        <v>0.15</v>
      </c>
      <c r="J7362">
        <v>227.11</v>
      </c>
      <c r="K7362">
        <v>163.78</v>
      </c>
      <c r="L7362">
        <v>63.33</v>
      </c>
      <c r="M7362" t="s">
        <v>17</v>
      </c>
      <c r="N7362" t="str">
        <f t="shared" si="114"/>
        <v>Medium</v>
      </c>
    </row>
    <row r="7363" spans="1:14" x14ac:dyDescent="0.3">
      <c r="A7363">
        <v>7362</v>
      </c>
      <c r="B7363" t="s">
        <v>5011</v>
      </c>
      <c r="C7363" s="2">
        <v>45483</v>
      </c>
      <c r="D7363" t="s">
        <v>14</v>
      </c>
      <c r="E7363" t="s">
        <v>33</v>
      </c>
      <c r="F7363" t="s">
        <v>16</v>
      </c>
      <c r="G7363">
        <v>2</v>
      </c>
      <c r="H7363">
        <v>400.75</v>
      </c>
      <c r="I7363">
        <v>0.27</v>
      </c>
      <c r="J7363">
        <v>585.1</v>
      </c>
      <c r="K7363">
        <v>371.09</v>
      </c>
      <c r="L7363">
        <v>214.01</v>
      </c>
      <c r="M7363" t="s">
        <v>28</v>
      </c>
      <c r="N7363" t="str">
        <f t="shared" ref="N7363:N7426" si="115">_xlfn.IFS(I7363=0,"No Discount",I7363&gt;=0.21,"High",I7363&gt;=0.11,"Medium",I7363&gt;=0.01,"Low")</f>
        <v>High</v>
      </c>
    </row>
    <row r="7364" spans="1:14" x14ac:dyDescent="0.3">
      <c r="A7364">
        <v>7363</v>
      </c>
      <c r="B7364" t="s">
        <v>1145</v>
      </c>
      <c r="C7364" s="2">
        <v>45542</v>
      </c>
      <c r="D7364" t="s">
        <v>14</v>
      </c>
      <c r="E7364" t="s">
        <v>25</v>
      </c>
      <c r="F7364" t="s">
        <v>16</v>
      </c>
      <c r="G7364">
        <v>5</v>
      </c>
      <c r="H7364">
        <v>126.74</v>
      </c>
      <c r="I7364">
        <v>0.18</v>
      </c>
      <c r="J7364">
        <v>519.63</v>
      </c>
      <c r="K7364">
        <v>327.10000000000002</v>
      </c>
      <c r="L7364">
        <v>192.53</v>
      </c>
      <c r="M7364" t="s">
        <v>17</v>
      </c>
      <c r="N7364" t="str">
        <f t="shared" si="115"/>
        <v>Medium</v>
      </c>
    </row>
    <row r="7365" spans="1:14" x14ac:dyDescent="0.3">
      <c r="A7365">
        <v>7364</v>
      </c>
      <c r="B7365" t="s">
        <v>5012</v>
      </c>
      <c r="C7365" s="2">
        <v>45398</v>
      </c>
      <c r="D7365" t="s">
        <v>24</v>
      </c>
      <c r="E7365" t="s">
        <v>30</v>
      </c>
      <c r="F7365" t="s">
        <v>27</v>
      </c>
      <c r="G7365">
        <v>6</v>
      </c>
      <c r="H7365">
        <v>227.58</v>
      </c>
      <c r="I7365">
        <v>0.04</v>
      </c>
      <c r="J7365">
        <v>1310.86</v>
      </c>
      <c r="K7365">
        <v>787.51</v>
      </c>
      <c r="L7365">
        <v>523.35</v>
      </c>
      <c r="M7365" t="s">
        <v>17</v>
      </c>
      <c r="N7365" t="str">
        <f t="shared" si="115"/>
        <v>Low</v>
      </c>
    </row>
    <row r="7366" spans="1:14" x14ac:dyDescent="0.3">
      <c r="A7366">
        <v>7365</v>
      </c>
      <c r="B7366" t="s">
        <v>5013</v>
      </c>
      <c r="C7366" s="2">
        <v>45649</v>
      </c>
      <c r="D7366" t="s">
        <v>39</v>
      </c>
      <c r="E7366" t="s">
        <v>20</v>
      </c>
      <c r="F7366" t="s">
        <v>16</v>
      </c>
      <c r="G7366">
        <v>8</v>
      </c>
      <c r="H7366">
        <v>280.64</v>
      </c>
      <c r="I7366">
        <v>0.3</v>
      </c>
      <c r="J7366">
        <v>1571.58</v>
      </c>
      <c r="K7366">
        <v>859.73</v>
      </c>
      <c r="L7366">
        <v>711.85</v>
      </c>
      <c r="M7366" t="s">
        <v>46</v>
      </c>
      <c r="N7366" t="str">
        <f t="shared" si="115"/>
        <v>High</v>
      </c>
    </row>
    <row r="7367" spans="1:14" x14ac:dyDescent="0.3">
      <c r="A7367">
        <v>7366</v>
      </c>
      <c r="B7367" t="s">
        <v>5014</v>
      </c>
      <c r="C7367" s="2">
        <v>45420</v>
      </c>
      <c r="D7367" t="s">
        <v>24</v>
      </c>
      <c r="E7367" t="s">
        <v>15</v>
      </c>
      <c r="F7367" t="s">
        <v>21</v>
      </c>
      <c r="G7367">
        <v>9</v>
      </c>
      <c r="H7367">
        <v>259.10000000000002</v>
      </c>
      <c r="I7367">
        <v>0.06</v>
      </c>
      <c r="J7367">
        <v>2191.9899999999998</v>
      </c>
      <c r="K7367">
        <v>1722.19</v>
      </c>
      <c r="L7367">
        <v>469.8</v>
      </c>
      <c r="M7367" t="s">
        <v>40</v>
      </c>
      <c r="N7367" t="str">
        <f t="shared" si="115"/>
        <v>Low</v>
      </c>
    </row>
    <row r="7368" spans="1:14" x14ac:dyDescent="0.3">
      <c r="A7368">
        <v>7367</v>
      </c>
      <c r="B7368" t="s">
        <v>5015</v>
      </c>
      <c r="C7368" s="2">
        <v>45367</v>
      </c>
      <c r="D7368" t="s">
        <v>19</v>
      </c>
      <c r="E7368" t="s">
        <v>15</v>
      </c>
      <c r="F7368" t="s">
        <v>16</v>
      </c>
      <c r="G7368">
        <v>6</v>
      </c>
      <c r="H7368">
        <v>458.88</v>
      </c>
      <c r="I7368">
        <v>0.14000000000000001</v>
      </c>
      <c r="J7368">
        <v>2367.8200000000002</v>
      </c>
      <c r="K7368">
        <v>1858.64</v>
      </c>
      <c r="L7368">
        <v>509.18</v>
      </c>
      <c r="M7368" t="s">
        <v>46</v>
      </c>
      <c r="N7368" t="str">
        <f t="shared" si="115"/>
        <v>Medium</v>
      </c>
    </row>
    <row r="7369" spans="1:14" x14ac:dyDescent="0.3">
      <c r="A7369">
        <v>7368</v>
      </c>
      <c r="B7369" t="s">
        <v>3928</v>
      </c>
      <c r="C7369" s="2">
        <v>45622</v>
      </c>
      <c r="D7369" t="s">
        <v>24</v>
      </c>
      <c r="E7369" t="s">
        <v>33</v>
      </c>
      <c r="F7369" t="s">
        <v>21</v>
      </c>
      <c r="G7369">
        <v>10</v>
      </c>
      <c r="H7369">
        <v>145.1</v>
      </c>
      <c r="I7369">
        <v>0.22</v>
      </c>
      <c r="J7369">
        <v>1131.78</v>
      </c>
      <c r="K7369">
        <v>682.04</v>
      </c>
      <c r="L7369">
        <v>449.74</v>
      </c>
      <c r="M7369" t="s">
        <v>40</v>
      </c>
      <c r="N7369" t="str">
        <f t="shared" si="115"/>
        <v>High</v>
      </c>
    </row>
    <row r="7370" spans="1:14" x14ac:dyDescent="0.3">
      <c r="A7370">
        <v>7369</v>
      </c>
      <c r="B7370" t="s">
        <v>3971</v>
      </c>
      <c r="C7370" s="2">
        <v>45419</v>
      </c>
      <c r="D7370" t="s">
        <v>14</v>
      </c>
      <c r="E7370" t="s">
        <v>15</v>
      </c>
      <c r="F7370" t="s">
        <v>27</v>
      </c>
      <c r="G7370">
        <v>2</v>
      </c>
      <c r="H7370">
        <v>458.62</v>
      </c>
      <c r="I7370">
        <v>0.11</v>
      </c>
      <c r="J7370">
        <v>816.34</v>
      </c>
      <c r="K7370">
        <v>543.64</v>
      </c>
      <c r="L7370">
        <v>272.7</v>
      </c>
      <c r="M7370" t="s">
        <v>22</v>
      </c>
      <c r="N7370" t="str">
        <f t="shared" si="115"/>
        <v>Medium</v>
      </c>
    </row>
    <row r="7371" spans="1:14" x14ac:dyDescent="0.3">
      <c r="A7371">
        <v>7370</v>
      </c>
      <c r="B7371" t="s">
        <v>2539</v>
      </c>
      <c r="C7371" s="2">
        <v>45590</v>
      </c>
      <c r="D7371" t="s">
        <v>39</v>
      </c>
      <c r="E7371" t="s">
        <v>25</v>
      </c>
      <c r="F7371" t="s">
        <v>16</v>
      </c>
      <c r="G7371">
        <v>9</v>
      </c>
      <c r="H7371">
        <v>446.92</v>
      </c>
      <c r="I7371">
        <v>0.16</v>
      </c>
      <c r="J7371">
        <v>3378.72</v>
      </c>
      <c r="K7371">
        <v>2516.09</v>
      </c>
      <c r="L7371">
        <v>862.63</v>
      </c>
      <c r="M7371" t="s">
        <v>40</v>
      </c>
      <c r="N7371" t="str">
        <f t="shared" si="115"/>
        <v>Medium</v>
      </c>
    </row>
    <row r="7372" spans="1:14" x14ac:dyDescent="0.3">
      <c r="A7372">
        <v>7371</v>
      </c>
      <c r="B7372" t="s">
        <v>578</v>
      </c>
      <c r="C7372" s="2">
        <v>45334</v>
      </c>
      <c r="D7372" t="s">
        <v>24</v>
      </c>
      <c r="E7372" t="s">
        <v>25</v>
      </c>
      <c r="F7372" t="s">
        <v>16</v>
      </c>
      <c r="G7372">
        <v>7</v>
      </c>
      <c r="H7372">
        <v>148.82</v>
      </c>
      <c r="I7372">
        <v>0.19</v>
      </c>
      <c r="J7372">
        <v>843.81</v>
      </c>
      <c r="K7372">
        <v>496.06</v>
      </c>
      <c r="L7372">
        <v>347.75</v>
      </c>
      <c r="M7372" t="s">
        <v>40</v>
      </c>
      <c r="N7372" t="str">
        <f t="shared" si="115"/>
        <v>Medium</v>
      </c>
    </row>
    <row r="7373" spans="1:14" x14ac:dyDescent="0.3">
      <c r="A7373">
        <v>7372</v>
      </c>
      <c r="B7373" t="s">
        <v>4918</v>
      </c>
      <c r="C7373" s="2">
        <v>45405</v>
      </c>
      <c r="D7373" t="s">
        <v>24</v>
      </c>
      <c r="E7373" t="s">
        <v>15</v>
      </c>
      <c r="F7373" t="s">
        <v>21</v>
      </c>
      <c r="G7373">
        <v>3</v>
      </c>
      <c r="H7373">
        <v>396.22</v>
      </c>
      <c r="I7373">
        <v>0.04</v>
      </c>
      <c r="J7373">
        <v>1141.1099999999999</v>
      </c>
      <c r="K7373">
        <v>716.85</v>
      </c>
      <c r="L7373">
        <v>424.26</v>
      </c>
      <c r="M7373" t="s">
        <v>40</v>
      </c>
      <c r="N7373" t="str">
        <f t="shared" si="115"/>
        <v>Low</v>
      </c>
    </row>
    <row r="7374" spans="1:14" x14ac:dyDescent="0.3">
      <c r="A7374">
        <v>7373</v>
      </c>
      <c r="B7374" t="s">
        <v>3239</v>
      </c>
      <c r="C7374" s="2">
        <v>45540</v>
      </c>
      <c r="D7374" t="s">
        <v>19</v>
      </c>
      <c r="E7374" t="s">
        <v>20</v>
      </c>
      <c r="F7374" t="s">
        <v>27</v>
      </c>
      <c r="G7374">
        <v>6</v>
      </c>
      <c r="H7374">
        <v>119.82</v>
      </c>
      <c r="I7374">
        <v>0.19</v>
      </c>
      <c r="J7374">
        <v>582.33000000000004</v>
      </c>
      <c r="K7374">
        <v>319.10000000000002</v>
      </c>
      <c r="L7374">
        <v>263.23</v>
      </c>
      <c r="M7374" t="s">
        <v>22</v>
      </c>
      <c r="N7374" t="str">
        <f t="shared" si="115"/>
        <v>Medium</v>
      </c>
    </row>
    <row r="7375" spans="1:14" x14ac:dyDescent="0.3">
      <c r="A7375">
        <v>7374</v>
      </c>
      <c r="B7375" t="s">
        <v>1145</v>
      </c>
      <c r="C7375" s="2">
        <v>45547</v>
      </c>
      <c r="D7375" t="s">
        <v>39</v>
      </c>
      <c r="E7375" t="s">
        <v>15</v>
      </c>
      <c r="F7375" t="s">
        <v>21</v>
      </c>
      <c r="G7375">
        <v>7</v>
      </c>
      <c r="H7375">
        <v>50.76</v>
      </c>
      <c r="I7375">
        <v>0.17</v>
      </c>
      <c r="J7375">
        <v>294.92</v>
      </c>
      <c r="K7375">
        <v>209.93</v>
      </c>
      <c r="L7375">
        <v>84.99</v>
      </c>
      <c r="M7375" t="s">
        <v>22</v>
      </c>
      <c r="N7375" t="str">
        <f t="shared" si="115"/>
        <v>Medium</v>
      </c>
    </row>
    <row r="7376" spans="1:14" x14ac:dyDescent="0.3">
      <c r="A7376">
        <v>7375</v>
      </c>
      <c r="B7376" t="s">
        <v>4289</v>
      </c>
      <c r="C7376" s="2">
        <v>45650</v>
      </c>
      <c r="D7376" t="s">
        <v>14</v>
      </c>
      <c r="E7376" t="s">
        <v>33</v>
      </c>
      <c r="F7376" t="s">
        <v>27</v>
      </c>
      <c r="G7376">
        <v>2</v>
      </c>
      <c r="H7376">
        <v>284.36</v>
      </c>
      <c r="I7376">
        <v>0.3</v>
      </c>
      <c r="J7376">
        <v>398.1</v>
      </c>
      <c r="K7376">
        <v>200.41</v>
      </c>
      <c r="L7376">
        <v>197.69</v>
      </c>
      <c r="M7376" t="s">
        <v>17</v>
      </c>
      <c r="N7376" t="str">
        <f t="shared" si="115"/>
        <v>High</v>
      </c>
    </row>
    <row r="7377" spans="1:14" x14ac:dyDescent="0.3">
      <c r="A7377">
        <v>7376</v>
      </c>
      <c r="B7377" t="s">
        <v>5016</v>
      </c>
      <c r="C7377" s="2">
        <v>45366</v>
      </c>
      <c r="D7377" t="s">
        <v>19</v>
      </c>
      <c r="E7377" t="s">
        <v>25</v>
      </c>
      <c r="F7377" t="s">
        <v>16</v>
      </c>
      <c r="G7377">
        <v>4</v>
      </c>
      <c r="H7377">
        <v>362.01</v>
      </c>
      <c r="I7377">
        <v>0.18</v>
      </c>
      <c r="J7377">
        <v>1187.3900000000001</v>
      </c>
      <c r="K7377">
        <v>775.48</v>
      </c>
      <c r="L7377">
        <v>411.91</v>
      </c>
      <c r="M7377" t="s">
        <v>22</v>
      </c>
      <c r="N7377" t="str">
        <f t="shared" si="115"/>
        <v>Medium</v>
      </c>
    </row>
    <row r="7378" spans="1:14" x14ac:dyDescent="0.3">
      <c r="A7378">
        <v>7377</v>
      </c>
      <c r="B7378" t="s">
        <v>5017</v>
      </c>
      <c r="C7378" s="2">
        <v>45316</v>
      </c>
      <c r="D7378" t="s">
        <v>19</v>
      </c>
      <c r="E7378" t="s">
        <v>33</v>
      </c>
      <c r="F7378" t="s">
        <v>16</v>
      </c>
      <c r="G7378">
        <v>4</v>
      </c>
      <c r="H7378">
        <v>149.30000000000001</v>
      </c>
      <c r="I7378">
        <v>0.28999999999999998</v>
      </c>
      <c r="J7378">
        <v>424.01</v>
      </c>
      <c r="K7378">
        <v>329.54</v>
      </c>
      <c r="L7378">
        <v>94.47</v>
      </c>
      <c r="M7378" t="s">
        <v>28</v>
      </c>
      <c r="N7378" t="str">
        <f t="shared" si="115"/>
        <v>High</v>
      </c>
    </row>
    <row r="7379" spans="1:14" x14ac:dyDescent="0.3">
      <c r="A7379">
        <v>7378</v>
      </c>
      <c r="B7379" t="s">
        <v>5018</v>
      </c>
      <c r="C7379" s="2">
        <v>45600</v>
      </c>
      <c r="D7379" t="s">
        <v>39</v>
      </c>
      <c r="E7379" t="s">
        <v>15</v>
      </c>
      <c r="F7379" t="s">
        <v>16</v>
      </c>
      <c r="G7379">
        <v>7</v>
      </c>
      <c r="H7379">
        <v>350.33</v>
      </c>
      <c r="I7379">
        <v>0.09</v>
      </c>
      <c r="J7379">
        <v>2231.6</v>
      </c>
      <c r="K7379">
        <v>1646.37</v>
      </c>
      <c r="L7379">
        <v>585.23</v>
      </c>
      <c r="M7379" t="s">
        <v>28</v>
      </c>
      <c r="N7379" t="str">
        <f t="shared" si="115"/>
        <v>Low</v>
      </c>
    </row>
    <row r="7380" spans="1:14" x14ac:dyDescent="0.3">
      <c r="A7380">
        <v>7379</v>
      </c>
      <c r="B7380" t="s">
        <v>936</v>
      </c>
      <c r="C7380" s="2">
        <v>45600</v>
      </c>
      <c r="D7380" t="s">
        <v>24</v>
      </c>
      <c r="E7380" t="s">
        <v>20</v>
      </c>
      <c r="F7380" t="s">
        <v>27</v>
      </c>
      <c r="G7380">
        <v>4</v>
      </c>
      <c r="H7380">
        <v>163.84</v>
      </c>
      <c r="I7380">
        <v>0.25</v>
      </c>
      <c r="J7380">
        <v>491.52</v>
      </c>
      <c r="K7380">
        <v>352.23</v>
      </c>
      <c r="L7380">
        <v>139.29</v>
      </c>
      <c r="M7380" t="s">
        <v>46</v>
      </c>
      <c r="N7380" t="str">
        <f t="shared" si="115"/>
        <v>High</v>
      </c>
    </row>
    <row r="7381" spans="1:14" x14ac:dyDescent="0.3">
      <c r="A7381">
        <v>7380</v>
      </c>
      <c r="B7381" t="s">
        <v>2228</v>
      </c>
      <c r="C7381" s="2">
        <v>45493</v>
      </c>
      <c r="D7381" t="s">
        <v>39</v>
      </c>
      <c r="E7381" t="s">
        <v>15</v>
      </c>
      <c r="F7381" t="s">
        <v>21</v>
      </c>
      <c r="G7381">
        <v>2</v>
      </c>
      <c r="H7381">
        <v>153.55000000000001</v>
      </c>
      <c r="I7381">
        <v>0.02</v>
      </c>
      <c r="J7381">
        <v>300.95999999999998</v>
      </c>
      <c r="K7381">
        <v>193.27</v>
      </c>
      <c r="L7381">
        <v>107.69</v>
      </c>
      <c r="M7381" t="s">
        <v>22</v>
      </c>
      <c r="N7381" t="str">
        <f t="shared" si="115"/>
        <v>Low</v>
      </c>
    </row>
    <row r="7382" spans="1:14" x14ac:dyDescent="0.3">
      <c r="A7382">
        <v>7381</v>
      </c>
      <c r="B7382" t="s">
        <v>5019</v>
      </c>
      <c r="C7382" s="2">
        <v>45549</v>
      </c>
      <c r="D7382" t="s">
        <v>39</v>
      </c>
      <c r="E7382" t="s">
        <v>15</v>
      </c>
      <c r="F7382" t="s">
        <v>27</v>
      </c>
      <c r="G7382">
        <v>9</v>
      </c>
      <c r="H7382">
        <v>57.22</v>
      </c>
      <c r="I7382">
        <v>0.04</v>
      </c>
      <c r="J7382">
        <v>494.38</v>
      </c>
      <c r="K7382">
        <v>284.45999999999998</v>
      </c>
      <c r="L7382">
        <v>209.92</v>
      </c>
      <c r="M7382" t="s">
        <v>28</v>
      </c>
      <c r="N7382" t="str">
        <f t="shared" si="115"/>
        <v>Low</v>
      </c>
    </row>
    <row r="7383" spans="1:14" x14ac:dyDescent="0.3">
      <c r="A7383">
        <v>7382</v>
      </c>
      <c r="B7383" t="s">
        <v>5020</v>
      </c>
      <c r="C7383" s="2">
        <v>45600</v>
      </c>
      <c r="D7383" t="s">
        <v>14</v>
      </c>
      <c r="E7383" t="s">
        <v>20</v>
      </c>
      <c r="F7383" t="s">
        <v>16</v>
      </c>
      <c r="G7383">
        <v>1</v>
      </c>
      <c r="H7383">
        <v>34.270000000000003</v>
      </c>
      <c r="I7383">
        <v>0.01</v>
      </c>
      <c r="J7383">
        <v>33.93</v>
      </c>
      <c r="K7383">
        <v>21.75</v>
      </c>
      <c r="L7383">
        <v>12.18</v>
      </c>
      <c r="M7383" t="s">
        <v>40</v>
      </c>
      <c r="N7383" t="str">
        <f t="shared" si="115"/>
        <v>Low</v>
      </c>
    </row>
    <row r="7384" spans="1:14" x14ac:dyDescent="0.3">
      <c r="A7384">
        <v>7383</v>
      </c>
      <c r="B7384" t="s">
        <v>729</v>
      </c>
      <c r="C7384" s="2">
        <v>45347</v>
      </c>
      <c r="D7384" t="s">
        <v>24</v>
      </c>
      <c r="E7384" t="s">
        <v>20</v>
      </c>
      <c r="F7384" t="s">
        <v>21</v>
      </c>
      <c r="G7384">
        <v>10</v>
      </c>
      <c r="H7384">
        <v>485.62</v>
      </c>
      <c r="I7384">
        <v>0.1</v>
      </c>
      <c r="J7384">
        <v>4370.58</v>
      </c>
      <c r="K7384">
        <v>3012.77</v>
      </c>
      <c r="L7384">
        <v>1357.81</v>
      </c>
      <c r="M7384" t="s">
        <v>46</v>
      </c>
      <c r="N7384" t="str">
        <f t="shared" si="115"/>
        <v>Low</v>
      </c>
    </row>
    <row r="7385" spans="1:14" x14ac:dyDescent="0.3">
      <c r="A7385">
        <v>7384</v>
      </c>
      <c r="B7385" t="s">
        <v>5021</v>
      </c>
      <c r="C7385" s="2">
        <v>45297</v>
      </c>
      <c r="D7385" t="s">
        <v>24</v>
      </c>
      <c r="E7385" t="s">
        <v>33</v>
      </c>
      <c r="F7385" t="s">
        <v>16</v>
      </c>
      <c r="G7385">
        <v>2</v>
      </c>
      <c r="H7385">
        <v>388.56</v>
      </c>
      <c r="I7385">
        <v>0.08</v>
      </c>
      <c r="J7385">
        <v>714.95</v>
      </c>
      <c r="K7385">
        <v>368.6</v>
      </c>
      <c r="L7385">
        <v>346.35</v>
      </c>
      <c r="M7385" t="s">
        <v>40</v>
      </c>
      <c r="N7385" t="str">
        <f t="shared" si="115"/>
        <v>Low</v>
      </c>
    </row>
    <row r="7386" spans="1:14" x14ac:dyDescent="0.3">
      <c r="A7386">
        <v>7385</v>
      </c>
      <c r="B7386" t="s">
        <v>5022</v>
      </c>
      <c r="C7386" s="2">
        <v>45403</v>
      </c>
      <c r="D7386" t="s">
        <v>24</v>
      </c>
      <c r="E7386" t="s">
        <v>15</v>
      </c>
      <c r="F7386" t="s">
        <v>27</v>
      </c>
      <c r="G7386">
        <v>1</v>
      </c>
      <c r="H7386">
        <v>40.19</v>
      </c>
      <c r="I7386">
        <v>0.02</v>
      </c>
      <c r="J7386">
        <v>39.39</v>
      </c>
      <c r="K7386">
        <v>27.73</v>
      </c>
      <c r="L7386">
        <v>11.66</v>
      </c>
      <c r="M7386" t="s">
        <v>28</v>
      </c>
      <c r="N7386" t="str">
        <f t="shared" si="115"/>
        <v>Low</v>
      </c>
    </row>
    <row r="7387" spans="1:14" x14ac:dyDescent="0.3">
      <c r="A7387">
        <v>7386</v>
      </c>
      <c r="B7387" t="s">
        <v>5023</v>
      </c>
      <c r="C7387" s="2">
        <v>45295</v>
      </c>
      <c r="D7387" t="s">
        <v>24</v>
      </c>
      <c r="E7387" t="s">
        <v>20</v>
      </c>
      <c r="F7387" t="s">
        <v>21</v>
      </c>
      <c r="G7387">
        <v>4</v>
      </c>
      <c r="H7387">
        <v>310.92</v>
      </c>
      <c r="I7387">
        <v>0.17</v>
      </c>
      <c r="J7387">
        <v>1032.25</v>
      </c>
      <c r="K7387">
        <v>625.6</v>
      </c>
      <c r="L7387">
        <v>406.65</v>
      </c>
      <c r="M7387" t="s">
        <v>46</v>
      </c>
      <c r="N7387" t="str">
        <f t="shared" si="115"/>
        <v>Medium</v>
      </c>
    </row>
    <row r="7388" spans="1:14" x14ac:dyDescent="0.3">
      <c r="A7388">
        <v>7387</v>
      </c>
      <c r="B7388" t="s">
        <v>3188</v>
      </c>
      <c r="C7388" s="2">
        <v>45373</v>
      </c>
      <c r="D7388" t="s">
        <v>24</v>
      </c>
      <c r="E7388" t="s">
        <v>30</v>
      </c>
      <c r="F7388" t="s">
        <v>21</v>
      </c>
      <c r="G7388">
        <v>1</v>
      </c>
      <c r="H7388">
        <v>121.86</v>
      </c>
      <c r="I7388">
        <v>0.2</v>
      </c>
      <c r="J7388">
        <v>97.49</v>
      </c>
      <c r="K7388">
        <v>48.94</v>
      </c>
      <c r="L7388">
        <v>48.55</v>
      </c>
      <c r="M7388" t="s">
        <v>22</v>
      </c>
      <c r="N7388" t="str">
        <f t="shared" si="115"/>
        <v>Medium</v>
      </c>
    </row>
    <row r="7389" spans="1:14" x14ac:dyDescent="0.3">
      <c r="A7389">
        <v>7388</v>
      </c>
      <c r="B7389" t="s">
        <v>5024</v>
      </c>
      <c r="C7389" s="2">
        <v>45646</v>
      </c>
      <c r="D7389" t="s">
        <v>14</v>
      </c>
      <c r="E7389" t="s">
        <v>25</v>
      </c>
      <c r="F7389" t="s">
        <v>16</v>
      </c>
      <c r="G7389">
        <v>4</v>
      </c>
      <c r="H7389">
        <v>62.53</v>
      </c>
      <c r="I7389">
        <v>0.1</v>
      </c>
      <c r="J7389">
        <v>225.11</v>
      </c>
      <c r="K7389">
        <v>133.87</v>
      </c>
      <c r="L7389">
        <v>91.24</v>
      </c>
      <c r="M7389" t="s">
        <v>17</v>
      </c>
      <c r="N7389" t="str">
        <f t="shared" si="115"/>
        <v>Low</v>
      </c>
    </row>
    <row r="7390" spans="1:14" x14ac:dyDescent="0.3">
      <c r="A7390">
        <v>7389</v>
      </c>
      <c r="B7390" t="s">
        <v>60</v>
      </c>
      <c r="C7390" s="2">
        <v>45524</v>
      </c>
      <c r="D7390" t="s">
        <v>24</v>
      </c>
      <c r="E7390" t="s">
        <v>20</v>
      </c>
      <c r="F7390" t="s">
        <v>27</v>
      </c>
      <c r="G7390">
        <v>5</v>
      </c>
      <c r="H7390">
        <v>213.46</v>
      </c>
      <c r="I7390">
        <v>0.06</v>
      </c>
      <c r="J7390">
        <v>1003.26</v>
      </c>
      <c r="K7390">
        <v>528.65</v>
      </c>
      <c r="L7390">
        <v>474.61</v>
      </c>
      <c r="M7390" t="s">
        <v>22</v>
      </c>
      <c r="N7390" t="str">
        <f t="shared" si="115"/>
        <v>Low</v>
      </c>
    </row>
    <row r="7391" spans="1:14" x14ac:dyDescent="0.3">
      <c r="A7391">
        <v>7390</v>
      </c>
      <c r="B7391" t="s">
        <v>1162</v>
      </c>
      <c r="C7391" s="2">
        <v>45351</v>
      </c>
      <c r="D7391" t="s">
        <v>19</v>
      </c>
      <c r="E7391" t="s">
        <v>15</v>
      </c>
      <c r="F7391" t="s">
        <v>27</v>
      </c>
      <c r="G7391">
        <v>1</v>
      </c>
      <c r="H7391">
        <v>230.65</v>
      </c>
      <c r="I7391">
        <v>0.28000000000000003</v>
      </c>
      <c r="J7391">
        <v>166.07</v>
      </c>
      <c r="K7391">
        <v>93.24</v>
      </c>
      <c r="L7391">
        <v>72.83</v>
      </c>
      <c r="M7391" t="s">
        <v>28</v>
      </c>
      <c r="N7391" t="str">
        <f t="shared" si="115"/>
        <v>High</v>
      </c>
    </row>
    <row r="7392" spans="1:14" x14ac:dyDescent="0.3">
      <c r="A7392">
        <v>7391</v>
      </c>
      <c r="B7392" t="s">
        <v>5025</v>
      </c>
      <c r="C7392" s="2">
        <v>45339</v>
      </c>
      <c r="D7392" t="s">
        <v>14</v>
      </c>
      <c r="E7392" t="s">
        <v>15</v>
      </c>
      <c r="F7392" t="s">
        <v>16</v>
      </c>
      <c r="G7392">
        <v>1</v>
      </c>
      <c r="H7392">
        <v>190.75</v>
      </c>
      <c r="I7392">
        <v>0.1</v>
      </c>
      <c r="J7392">
        <v>171.68</v>
      </c>
      <c r="K7392">
        <v>110.2</v>
      </c>
      <c r="L7392">
        <v>61.48</v>
      </c>
      <c r="M7392" t="s">
        <v>22</v>
      </c>
      <c r="N7392" t="str">
        <f t="shared" si="115"/>
        <v>Low</v>
      </c>
    </row>
    <row r="7393" spans="1:14" x14ac:dyDescent="0.3">
      <c r="A7393">
        <v>7392</v>
      </c>
      <c r="B7393" t="s">
        <v>5026</v>
      </c>
      <c r="C7393" s="2">
        <v>45629</v>
      </c>
      <c r="D7393" t="s">
        <v>24</v>
      </c>
      <c r="E7393" t="s">
        <v>30</v>
      </c>
      <c r="F7393" t="s">
        <v>16</v>
      </c>
      <c r="G7393">
        <v>2</v>
      </c>
      <c r="H7393">
        <v>430.09</v>
      </c>
      <c r="I7393">
        <v>0.12</v>
      </c>
      <c r="J7393">
        <v>756.96</v>
      </c>
      <c r="K7393">
        <v>460.79</v>
      </c>
      <c r="L7393">
        <v>296.17</v>
      </c>
      <c r="M7393" t="s">
        <v>17</v>
      </c>
      <c r="N7393" t="str">
        <f t="shared" si="115"/>
        <v>Medium</v>
      </c>
    </row>
    <row r="7394" spans="1:14" x14ac:dyDescent="0.3">
      <c r="A7394">
        <v>7393</v>
      </c>
      <c r="B7394" t="s">
        <v>2790</v>
      </c>
      <c r="C7394" s="2">
        <v>45538</v>
      </c>
      <c r="D7394" t="s">
        <v>39</v>
      </c>
      <c r="E7394" t="s">
        <v>30</v>
      </c>
      <c r="F7394" t="s">
        <v>27</v>
      </c>
      <c r="G7394">
        <v>3</v>
      </c>
      <c r="H7394">
        <v>64.599999999999994</v>
      </c>
      <c r="I7394">
        <v>0.14000000000000001</v>
      </c>
      <c r="J7394">
        <v>166.67</v>
      </c>
      <c r="K7394">
        <v>121.38</v>
      </c>
      <c r="L7394">
        <v>45.29</v>
      </c>
      <c r="M7394" t="s">
        <v>46</v>
      </c>
      <c r="N7394" t="str">
        <f t="shared" si="115"/>
        <v>Medium</v>
      </c>
    </row>
    <row r="7395" spans="1:14" x14ac:dyDescent="0.3">
      <c r="A7395">
        <v>7394</v>
      </c>
      <c r="B7395" t="s">
        <v>5027</v>
      </c>
      <c r="C7395" s="2">
        <v>45503</v>
      </c>
      <c r="D7395" t="s">
        <v>24</v>
      </c>
      <c r="E7395" t="s">
        <v>20</v>
      </c>
      <c r="F7395" t="s">
        <v>16</v>
      </c>
      <c r="G7395">
        <v>9</v>
      </c>
      <c r="H7395">
        <v>150.41999999999999</v>
      </c>
      <c r="I7395">
        <v>0.22</v>
      </c>
      <c r="J7395">
        <v>1055.95</v>
      </c>
      <c r="K7395">
        <v>727.12</v>
      </c>
      <c r="L7395">
        <v>328.83</v>
      </c>
      <c r="M7395" t="s">
        <v>40</v>
      </c>
      <c r="N7395" t="str">
        <f t="shared" si="115"/>
        <v>High</v>
      </c>
    </row>
    <row r="7396" spans="1:14" x14ac:dyDescent="0.3">
      <c r="A7396">
        <v>7395</v>
      </c>
      <c r="B7396" t="s">
        <v>505</v>
      </c>
      <c r="C7396" s="2">
        <v>45584</v>
      </c>
      <c r="D7396" t="s">
        <v>39</v>
      </c>
      <c r="E7396" t="s">
        <v>25</v>
      </c>
      <c r="F7396" t="s">
        <v>16</v>
      </c>
      <c r="G7396">
        <v>4</v>
      </c>
      <c r="H7396">
        <v>351.42</v>
      </c>
      <c r="I7396">
        <v>0.03</v>
      </c>
      <c r="J7396">
        <v>1363.51</v>
      </c>
      <c r="K7396">
        <v>987.53</v>
      </c>
      <c r="L7396">
        <v>375.98</v>
      </c>
      <c r="M7396" t="s">
        <v>40</v>
      </c>
      <c r="N7396" t="str">
        <f t="shared" si="115"/>
        <v>Low</v>
      </c>
    </row>
    <row r="7397" spans="1:14" x14ac:dyDescent="0.3">
      <c r="A7397">
        <v>7396</v>
      </c>
      <c r="B7397" t="s">
        <v>2840</v>
      </c>
      <c r="C7397" s="2">
        <v>45356</v>
      </c>
      <c r="D7397" t="s">
        <v>19</v>
      </c>
      <c r="E7397" t="s">
        <v>25</v>
      </c>
      <c r="F7397" t="s">
        <v>21</v>
      </c>
      <c r="G7397">
        <v>2</v>
      </c>
      <c r="H7397">
        <v>457.76</v>
      </c>
      <c r="I7397">
        <v>0.11</v>
      </c>
      <c r="J7397">
        <v>814.81</v>
      </c>
      <c r="K7397">
        <v>549.28</v>
      </c>
      <c r="L7397">
        <v>265.52999999999997</v>
      </c>
      <c r="M7397" t="s">
        <v>40</v>
      </c>
      <c r="N7397" t="str">
        <f t="shared" si="115"/>
        <v>Medium</v>
      </c>
    </row>
    <row r="7398" spans="1:14" x14ac:dyDescent="0.3">
      <c r="A7398">
        <v>7397</v>
      </c>
      <c r="B7398" t="s">
        <v>2939</v>
      </c>
      <c r="C7398" s="2">
        <v>45436</v>
      </c>
      <c r="D7398" t="s">
        <v>24</v>
      </c>
      <c r="E7398" t="s">
        <v>33</v>
      </c>
      <c r="F7398" t="s">
        <v>27</v>
      </c>
      <c r="G7398">
        <v>1</v>
      </c>
      <c r="H7398">
        <v>356.51</v>
      </c>
      <c r="I7398">
        <v>0.23</v>
      </c>
      <c r="J7398">
        <v>274.51</v>
      </c>
      <c r="K7398">
        <v>140.62</v>
      </c>
      <c r="L7398">
        <v>133.88999999999999</v>
      </c>
      <c r="M7398" t="s">
        <v>46</v>
      </c>
      <c r="N7398" t="str">
        <f t="shared" si="115"/>
        <v>High</v>
      </c>
    </row>
    <row r="7399" spans="1:14" x14ac:dyDescent="0.3">
      <c r="A7399">
        <v>7398</v>
      </c>
      <c r="B7399" t="s">
        <v>4833</v>
      </c>
      <c r="C7399" s="2">
        <v>45653</v>
      </c>
      <c r="D7399" t="s">
        <v>24</v>
      </c>
      <c r="E7399" t="s">
        <v>33</v>
      </c>
      <c r="F7399" t="s">
        <v>16</v>
      </c>
      <c r="G7399">
        <v>2</v>
      </c>
      <c r="H7399">
        <v>411.47</v>
      </c>
      <c r="I7399">
        <v>0.16</v>
      </c>
      <c r="J7399">
        <v>691.27</v>
      </c>
      <c r="K7399">
        <v>443.49</v>
      </c>
      <c r="L7399">
        <v>247.78</v>
      </c>
      <c r="M7399" t="s">
        <v>46</v>
      </c>
      <c r="N7399" t="str">
        <f t="shared" si="115"/>
        <v>Medium</v>
      </c>
    </row>
    <row r="7400" spans="1:14" x14ac:dyDescent="0.3">
      <c r="A7400">
        <v>7399</v>
      </c>
      <c r="B7400" t="s">
        <v>5028</v>
      </c>
      <c r="C7400" s="2">
        <v>45495</v>
      </c>
      <c r="D7400" t="s">
        <v>19</v>
      </c>
      <c r="E7400" t="s">
        <v>20</v>
      </c>
      <c r="F7400" t="s">
        <v>16</v>
      </c>
      <c r="G7400">
        <v>9</v>
      </c>
      <c r="H7400">
        <v>88.37</v>
      </c>
      <c r="I7400">
        <v>0.1</v>
      </c>
      <c r="J7400">
        <v>715.8</v>
      </c>
      <c r="K7400">
        <v>427.25</v>
      </c>
      <c r="L7400">
        <v>288.55</v>
      </c>
      <c r="M7400" t="s">
        <v>17</v>
      </c>
      <c r="N7400" t="str">
        <f t="shared" si="115"/>
        <v>Low</v>
      </c>
    </row>
    <row r="7401" spans="1:14" x14ac:dyDescent="0.3">
      <c r="A7401">
        <v>7400</v>
      </c>
      <c r="B7401" t="s">
        <v>1640</v>
      </c>
      <c r="C7401" s="2">
        <v>45336</v>
      </c>
      <c r="D7401" t="s">
        <v>39</v>
      </c>
      <c r="E7401" t="s">
        <v>20</v>
      </c>
      <c r="F7401" t="s">
        <v>16</v>
      </c>
      <c r="G7401">
        <v>4</v>
      </c>
      <c r="H7401">
        <v>22.13</v>
      </c>
      <c r="I7401">
        <v>0.19</v>
      </c>
      <c r="J7401">
        <v>71.7</v>
      </c>
      <c r="K7401">
        <v>53.47</v>
      </c>
      <c r="L7401">
        <v>18.23</v>
      </c>
      <c r="M7401" t="s">
        <v>22</v>
      </c>
      <c r="N7401" t="str">
        <f t="shared" si="115"/>
        <v>Medium</v>
      </c>
    </row>
    <row r="7402" spans="1:14" x14ac:dyDescent="0.3">
      <c r="A7402">
        <v>7401</v>
      </c>
      <c r="B7402" t="s">
        <v>4597</v>
      </c>
      <c r="C7402" s="2">
        <v>45351</v>
      </c>
      <c r="D7402" t="s">
        <v>24</v>
      </c>
      <c r="E7402" t="s">
        <v>33</v>
      </c>
      <c r="F7402" t="s">
        <v>16</v>
      </c>
      <c r="G7402">
        <v>6</v>
      </c>
      <c r="H7402">
        <v>380.93</v>
      </c>
      <c r="I7402">
        <v>0.2</v>
      </c>
      <c r="J7402">
        <v>1828.46</v>
      </c>
      <c r="K7402">
        <v>1283.8800000000001</v>
      </c>
      <c r="L7402">
        <v>544.58000000000004</v>
      </c>
      <c r="M7402" t="s">
        <v>22</v>
      </c>
      <c r="N7402" t="str">
        <f t="shared" si="115"/>
        <v>Medium</v>
      </c>
    </row>
    <row r="7403" spans="1:14" x14ac:dyDescent="0.3">
      <c r="A7403">
        <v>7402</v>
      </c>
      <c r="B7403" t="s">
        <v>3572</v>
      </c>
      <c r="C7403" s="2">
        <v>45319</v>
      </c>
      <c r="D7403" t="s">
        <v>24</v>
      </c>
      <c r="E7403" t="s">
        <v>25</v>
      </c>
      <c r="F7403" t="s">
        <v>27</v>
      </c>
      <c r="G7403">
        <v>6</v>
      </c>
      <c r="H7403">
        <v>413.68</v>
      </c>
      <c r="I7403">
        <v>0.23</v>
      </c>
      <c r="J7403">
        <v>1911.2</v>
      </c>
      <c r="K7403">
        <v>1070.8399999999999</v>
      </c>
      <c r="L7403">
        <v>840.36</v>
      </c>
      <c r="M7403" t="s">
        <v>28</v>
      </c>
      <c r="N7403" t="str">
        <f t="shared" si="115"/>
        <v>High</v>
      </c>
    </row>
    <row r="7404" spans="1:14" x14ac:dyDescent="0.3">
      <c r="A7404">
        <v>7403</v>
      </c>
      <c r="B7404" t="s">
        <v>1723</v>
      </c>
      <c r="C7404" s="2">
        <v>45345</v>
      </c>
      <c r="D7404" t="s">
        <v>24</v>
      </c>
      <c r="E7404" t="s">
        <v>33</v>
      </c>
      <c r="F7404" t="s">
        <v>27</v>
      </c>
      <c r="G7404">
        <v>10</v>
      </c>
      <c r="H7404">
        <v>107.38</v>
      </c>
      <c r="I7404">
        <v>0.19</v>
      </c>
      <c r="J7404">
        <v>869.78</v>
      </c>
      <c r="K7404">
        <v>695.02</v>
      </c>
      <c r="L7404">
        <v>174.76</v>
      </c>
      <c r="M7404" t="s">
        <v>40</v>
      </c>
      <c r="N7404" t="str">
        <f t="shared" si="115"/>
        <v>Medium</v>
      </c>
    </row>
    <row r="7405" spans="1:14" x14ac:dyDescent="0.3">
      <c r="A7405">
        <v>7404</v>
      </c>
      <c r="B7405" t="s">
        <v>938</v>
      </c>
      <c r="C7405" s="2">
        <v>45587</v>
      </c>
      <c r="D7405" t="s">
        <v>14</v>
      </c>
      <c r="E7405" t="s">
        <v>20</v>
      </c>
      <c r="F7405" t="s">
        <v>27</v>
      </c>
      <c r="G7405">
        <v>4</v>
      </c>
      <c r="H7405">
        <v>423.62</v>
      </c>
      <c r="I7405">
        <v>0.1</v>
      </c>
      <c r="J7405">
        <v>1525.03</v>
      </c>
      <c r="K7405">
        <v>934.34</v>
      </c>
      <c r="L7405">
        <v>590.69000000000005</v>
      </c>
      <c r="M7405" t="s">
        <v>46</v>
      </c>
      <c r="N7405" t="str">
        <f t="shared" si="115"/>
        <v>Low</v>
      </c>
    </row>
    <row r="7406" spans="1:14" x14ac:dyDescent="0.3">
      <c r="A7406">
        <v>7405</v>
      </c>
      <c r="B7406" t="s">
        <v>2368</v>
      </c>
      <c r="C7406" s="2">
        <v>45498</v>
      </c>
      <c r="D7406" t="s">
        <v>14</v>
      </c>
      <c r="E7406" t="s">
        <v>33</v>
      </c>
      <c r="F7406" t="s">
        <v>27</v>
      </c>
      <c r="G7406">
        <v>8</v>
      </c>
      <c r="H7406">
        <v>17.3</v>
      </c>
      <c r="I7406">
        <v>0.14000000000000001</v>
      </c>
      <c r="J7406">
        <v>119.02</v>
      </c>
      <c r="K7406">
        <v>73.040000000000006</v>
      </c>
      <c r="L7406">
        <v>45.98</v>
      </c>
      <c r="M7406" t="s">
        <v>17</v>
      </c>
      <c r="N7406" t="str">
        <f t="shared" si="115"/>
        <v>Medium</v>
      </c>
    </row>
    <row r="7407" spans="1:14" x14ac:dyDescent="0.3">
      <c r="A7407">
        <v>7406</v>
      </c>
      <c r="B7407" t="s">
        <v>3197</v>
      </c>
      <c r="C7407" s="2">
        <v>45304</v>
      </c>
      <c r="D7407" t="s">
        <v>24</v>
      </c>
      <c r="E7407" t="s">
        <v>20</v>
      </c>
      <c r="F7407" t="s">
        <v>27</v>
      </c>
      <c r="G7407">
        <v>4</v>
      </c>
      <c r="H7407">
        <v>269.56</v>
      </c>
      <c r="I7407">
        <v>0.18</v>
      </c>
      <c r="J7407">
        <v>884.16</v>
      </c>
      <c r="K7407">
        <v>488.14</v>
      </c>
      <c r="L7407">
        <v>396.02</v>
      </c>
      <c r="M7407" t="s">
        <v>28</v>
      </c>
      <c r="N7407" t="str">
        <f t="shared" si="115"/>
        <v>Medium</v>
      </c>
    </row>
    <row r="7408" spans="1:14" x14ac:dyDescent="0.3">
      <c r="A7408">
        <v>7407</v>
      </c>
      <c r="B7408" t="s">
        <v>4950</v>
      </c>
      <c r="C7408" s="2">
        <v>45562</v>
      </c>
      <c r="D7408" t="s">
        <v>14</v>
      </c>
      <c r="E7408" t="s">
        <v>15</v>
      </c>
      <c r="F7408" t="s">
        <v>27</v>
      </c>
      <c r="G7408">
        <v>10</v>
      </c>
      <c r="H7408">
        <v>245.03</v>
      </c>
      <c r="I7408">
        <v>0.2</v>
      </c>
      <c r="J7408">
        <v>1960.24</v>
      </c>
      <c r="K7408">
        <v>1190.8499999999999</v>
      </c>
      <c r="L7408">
        <v>769.39</v>
      </c>
      <c r="M7408" t="s">
        <v>40</v>
      </c>
      <c r="N7408" t="str">
        <f t="shared" si="115"/>
        <v>Medium</v>
      </c>
    </row>
    <row r="7409" spans="1:14" x14ac:dyDescent="0.3">
      <c r="A7409">
        <v>7408</v>
      </c>
      <c r="B7409" t="s">
        <v>5029</v>
      </c>
      <c r="C7409" s="2">
        <v>45417</v>
      </c>
      <c r="D7409" t="s">
        <v>14</v>
      </c>
      <c r="E7409" t="s">
        <v>15</v>
      </c>
      <c r="F7409" t="s">
        <v>21</v>
      </c>
      <c r="G7409">
        <v>1</v>
      </c>
      <c r="H7409">
        <v>457.05</v>
      </c>
      <c r="I7409">
        <v>0.06</v>
      </c>
      <c r="J7409">
        <v>429.63</v>
      </c>
      <c r="K7409">
        <v>260.74</v>
      </c>
      <c r="L7409">
        <v>168.89</v>
      </c>
      <c r="M7409" t="s">
        <v>22</v>
      </c>
      <c r="N7409" t="str">
        <f t="shared" si="115"/>
        <v>Low</v>
      </c>
    </row>
    <row r="7410" spans="1:14" x14ac:dyDescent="0.3">
      <c r="A7410">
        <v>7409</v>
      </c>
      <c r="B7410" t="s">
        <v>1821</v>
      </c>
      <c r="C7410" s="2">
        <v>45374</v>
      </c>
      <c r="D7410" t="s">
        <v>14</v>
      </c>
      <c r="E7410" t="s">
        <v>20</v>
      </c>
      <c r="F7410" t="s">
        <v>21</v>
      </c>
      <c r="G7410">
        <v>9</v>
      </c>
      <c r="H7410">
        <v>334.8</v>
      </c>
      <c r="I7410">
        <v>0.22</v>
      </c>
      <c r="J7410">
        <v>2350.3000000000002</v>
      </c>
      <c r="K7410">
        <v>1616.47</v>
      </c>
      <c r="L7410">
        <v>733.83</v>
      </c>
      <c r="M7410" t="s">
        <v>22</v>
      </c>
      <c r="N7410" t="str">
        <f t="shared" si="115"/>
        <v>High</v>
      </c>
    </row>
    <row r="7411" spans="1:14" x14ac:dyDescent="0.3">
      <c r="A7411">
        <v>7410</v>
      </c>
      <c r="B7411" t="s">
        <v>4504</v>
      </c>
      <c r="C7411" s="2">
        <v>45598</v>
      </c>
      <c r="D7411" t="s">
        <v>14</v>
      </c>
      <c r="E7411" t="s">
        <v>25</v>
      </c>
      <c r="F7411" t="s">
        <v>16</v>
      </c>
      <c r="G7411">
        <v>8</v>
      </c>
      <c r="H7411">
        <v>346.8</v>
      </c>
      <c r="I7411">
        <v>0.21</v>
      </c>
      <c r="J7411">
        <v>2191.7800000000002</v>
      </c>
      <c r="K7411">
        <v>1714.15</v>
      </c>
      <c r="L7411">
        <v>477.63</v>
      </c>
      <c r="M7411" t="s">
        <v>28</v>
      </c>
      <c r="N7411" t="str">
        <f t="shared" si="115"/>
        <v>High</v>
      </c>
    </row>
    <row r="7412" spans="1:14" x14ac:dyDescent="0.3">
      <c r="A7412">
        <v>7411</v>
      </c>
      <c r="B7412" t="s">
        <v>1890</v>
      </c>
      <c r="C7412" s="2">
        <v>45656</v>
      </c>
      <c r="D7412" t="s">
        <v>39</v>
      </c>
      <c r="E7412" t="s">
        <v>33</v>
      </c>
      <c r="F7412" t="s">
        <v>16</v>
      </c>
      <c r="G7412">
        <v>3</v>
      </c>
      <c r="H7412">
        <v>394.92</v>
      </c>
      <c r="I7412">
        <v>0.17</v>
      </c>
      <c r="J7412">
        <v>983.35</v>
      </c>
      <c r="K7412">
        <v>735.95</v>
      </c>
      <c r="L7412">
        <v>247.4</v>
      </c>
      <c r="M7412" t="s">
        <v>46</v>
      </c>
      <c r="N7412" t="str">
        <f t="shared" si="115"/>
        <v>Medium</v>
      </c>
    </row>
    <row r="7413" spans="1:14" x14ac:dyDescent="0.3">
      <c r="A7413">
        <v>7412</v>
      </c>
      <c r="B7413" t="s">
        <v>677</v>
      </c>
      <c r="C7413" s="2">
        <v>45619</v>
      </c>
      <c r="D7413" t="s">
        <v>19</v>
      </c>
      <c r="E7413" t="s">
        <v>30</v>
      </c>
      <c r="F7413" t="s">
        <v>27</v>
      </c>
      <c r="G7413">
        <v>8</v>
      </c>
      <c r="H7413">
        <v>291.33</v>
      </c>
      <c r="I7413">
        <v>0.17</v>
      </c>
      <c r="J7413">
        <v>1934.43</v>
      </c>
      <c r="K7413">
        <v>1025.0999999999999</v>
      </c>
      <c r="L7413">
        <v>909.33</v>
      </c>
      <c r="M7413" t="s">
        <v>40</v>
      </c>
      <c r="N7413" t="str">
        <f t="shared" si="115"/>
        <v>Medium</v>
      </c>
    </row>
    <row r="7414" spans="1:14" x14ac:dyDescent="0.3">
      <c r="A7414">
        <v>7413</v>
      </c>
      <c r="B7414" t="s">
        <v>5030</v>
      </c>
      <c r="C7414" s="2">
        <v>45473</v>
      </c>
      <c r="D7414" t="s">
        <v>14</v>
      </c>
      <c r="E7414" t="s">
        <v>15</v>
      </c>
      <c r="F7414" t="s">
        <v>16</v>
      </c>
      <c r="G7414">
        <v>2</v>
      </c>
      <c r="H7414">
        <v>296.98</v>
      </c>
      <c r="I7414">
        <v>0.22</v>
      </c>
      <c r="J7414">
        <v>463.29</v>
      </c>
      <c r="K7414">
        <v>251.46</v>
      </c>
      <c r="L7414">
        <v>211.83</v>
      </c>
      <c r="M7414" t="s">
        <v>46</v>
      </c>
      <c r="N7414" t="str">
        <f t="shared" si="115"/>
        <v>High</v>
      </c>
    </row>
    <row r="7415" spans="1:14" x14ac:dyDescent="0.3">
      <c r="A7415">
        <v>7414</v>
      </c>
      <c r="B7415" t="s">
        <v>5031</v>
      </c>
      <c r="C7415" s="2">
        <v>45523</v>
      </c>
      <c r="D7415" t="s">
        <v>39</v>
      </c>
      <c r="E7415" t="s">
        <v>15</v>
      </c>
      <c r="F7415" t="s">
        <v>27</v>
      </c>
      <c r="G7415">
        <v>4</v>
      </c>
      <c r="H7415">
        <v>387.49</v>
      </c>
      <c r="I7415">
        <v>0.25</v>
      </c>
      <c r="J7415">
        <v>1162.47</v>
      </c>
      <c r="K7415">
        <v>671.74</v>
      </c>
      <c r="L7415">
        <v>490.73</v>
      </c>
      <c r="M7415" t="s">
        <v>40</v>
      </c>
      <c r="N7415" t="str">
        <f t="shared" si="115"/>
        <v>High</v>
      </c>
    </row>
    <row r="7416" spans="1:14" x14ac:dyDescent="0.3">
      <c r="A7416">
        <v>7415</v>
      </c>
      <c r="B7416" t="s">
        <v>4216</v>
      </c>
      <c r="C7416" s="2">
        <v>45601</v>
      </c>
      <c r="D7416" t="s">
        <v>24</v>
      </c>
      <c r="E7416" t="s">
        <v>30</v>
      </c>
      <c r="F7416" t="s">
        <v>21</v>
      </c>
      <c r="G7416">
        <v>7</v>
      </c>
      <c r="H7416">
        <v>126.59</v>
      </c>
      <c r="I7416">
        <v>0.05</v>
      </c>
      <c r="J7416">
        <v>841.82</v>
      </c>
      <c r="K7416">
        <v>560.07000000000005</v>
      </c>
      <c r="L7416">
        <v>281.75</v>
      </c>
      <c r="M7416" t="s">
        <v>17</v>
      </c>
      <c r="N7416" t="str">
        <f t="shared" si="115"/>
        <v>Low</v>
      </c>
    </row>
    <row r="7417" spans="1:14" x14ac:dyDescent="0.3">
      <c r="A7417">
        <v>7416</v>
      </c>
      <c r="B7417" t="s">
        <v>5032</v>
      </c>
      <c r="C7417" s="2">
        <v>45467</v>
      </c>
      <c r="D7417" t="s">
        <v>14</v>
      </c>
      <c r="E7417" t="s">
        <v>33</v>
      </c>
      <c r="F7417" t="s">
        <v>16</v>
      </c>
      <c r="G7417">
        <v>6</v>
      </c>
      <c r="H7417">
        <v>181.15</v>
      </c>
      <c r="I7417">
        <v>0.2</v>
      </c>
      <c r="J7417">
        <v>869.52</v>
      </c>
      <c r="K7417">
        <v>440.48</v>
      </c>
      <c r="L7417">
        <v>429.04</v>
      </c>
      <c r="M7417" t="s">
        <v>17</v>
      </c>
      <c r="N7417" t="str">
        <f t="shared" si="115"/>
        <v>Medium</v>
      </c>
    </row>
    <row r="7418" spans="1:14" x14ac:dyDescent="0.3">
      <c r="A7418">
        <v>7417</v>
      </c>
      <c r="B7418" t="s">
        <v>2163</v>
      </c>
      <c r="C7418" s="2">
        <v>45524</v>
      </c>
      <c r="D7418" t="s">
        <v>39</v>
      </c>
      <c r="E7418" t="s">
        <v>15</v>
      </c>
      <c r="F7418" t="s">
        <v>21</v>
      </c>
      <c r="G7418">
        <v>3</v>
      </c>
      <c r="H7418">
        <v>196.6</v>
      </c>
      <c r="I7418">
        <v>0.09</v>
      </c>
      <c r="J7418">
        <v>536.72</v>
      </c>
      <c r="K7418">
        <v>315.95</v>
      </c>
      <c r="L7418">
        <v>220.77</v>
      </c>
      <c r="M7418" t="s">
        <v>17</v>
      </c>
      <c r="N7418" t="str">
        <f t="shared" si="115"/>
        <v>Low</v>
      </c>
    </row>
    <row r="7419" spans="1:14" x14ac:dyDescent="0.3">
      <c r="A7419">
        <v>7418</v>
      </c>
      <c r="B7419" t="s">
        <v>5033</v>
      </c>
      <c r="C7419" s="2">
        <v>45468</v>
      </c>
      <c r="D7419" t="s">
        <v>19</v>
      </c>
      <c r="E7419" t="s">
        <v>30</v>
      </c>
      <c r="F7419" t="s">
        <v>16</v>
      </c>
      <c r="G7419">
        <v>5</v>
      </c>
      <c r="H7419">
        <v>461.76</v>
      </c>
      <c r="I7419">
        <v>0.04</v>
      </c>
      <c r="J7419">
        <v>2216.4499999999998</v>
      </c>
      <c r="K7419">
        <v>1740.06</v>
      </c>
      <c r="L7419">
        <v>476.39</v>
      </c>
      <c r="M7419" t="s">
        <v>17</v>
      </c>
      <c r="N7419" t="str">
        <f t="shared" si="115"/>
        <v>Low</v>
      </c>
    </row>
    <row r="7420" spans="1:14" x14ac:dyDescent="0.3">
      <c r="A7420">
        <v>7419</v>
      </c>
      <c r="B7420" t="s">
        <v>2482</v>
      </c>
      <c r="C7420" s="2">
        <v>45403</v>
      </c>
      <c r="D7420" t="s">
        <v>39</v>
      </c>
      <c r="E7420" t="s">
        <v>20</v>
      </c>
      <c r="F7420" t="s">
        <v>16</v>
      </c>
      <c r="G7420">
        <v>9</v>
      </c>
      <c r="H7420">
        <v>498.4</v>
      </c>
      <c r="I7420">
        <v>0.28999999999999998</v>
      </c>
      <c r="J7420">
        <v>3184.78</v>
      </c>
      <c r="K7420">
        <v>2375.1999999999998</v>
      </c>
      <c r="L7420">
        <v>809.58</v>
      </c>
      <c r="M7420" t="s">
        <v>28</v>
      </c>
      <c r="N7420" t="str">
        <f t="shared" si="115"/>
        <v>High</v>
      </c>
    </row>
    <row r="7421" spans="1:14" x14ac:dyDescent="0.3">
      <c r="A7421">
        <v>7420</v>
      </c>
      <c r="B7421" t="s">
        <v>992</v>
      </c>
      <c r="C7421" s="2">
        <v>45642</v>
      </c>
      <c r="D7421" t="s">
        <v>39</v>
      </c>
      <c r="E7421" t="s">
        <v>33</v>
      </c>
      <c r="F7421" t="s">
        <v>21</v>
      </c>
      <c r="G7421">
        <v>4</v>
      </c>
      <c r="H7421">
        <v>92.6</v>
      </c>
      <c r="I7421">
        <v>0.1</v>
      </c>
      <c r="J7421">
        <v>333.36</v>
      </c>
      <c r="K7421">
        <v>171.38</v>
      </c>
      <c r="L7421">
        <v>161.97999999999999</v>
      </c>
      <c r="M7421" t="s">
        <v>40</v>
      </c>
      <c r="N7421" t="str">
        <f t="shared" si="115"/>
        <v>Low</v>
      </c>
    </row>
    <row r="7422" spans="1:14" x14ac:dyDescent="0.3">
      <c r="A7422">
        <v>7421</v>
      </c>
      <c r="B7422" t="s">
        <v>1457</v>
      </c>
      <c r="C7422" s="2">
        <v>45428</v>
      </c>
      <c r="D7422" t="s">
        <v>14</v>
      </c>
      <c r="E7422" t="s">
        <v>25</v>
      </c>
      <c r="F7422" t="s">
        <v>27</v>
      </c>
      <c r="G7422">
        <v>7</v>
      </c>
      <c r="H7422">
        <v>312.2</v>
      </c>
      <c r="I7422">
        <v>0.15</v>
      </c>
      <c r="J7422">
        <v>1857.59</v>
      </c>
      <c r="K7422">
        <v>1152.33</v>
      </c>
      <c r="L7422">
        <v>705.26</v>
      </c>
      <c r="M7422" t="s">
        <v>46</v>
      </c>
      <c r="N7422" t="str">
        <f t="shared" si="115"/>
        <v>Medium</v>
      </c>
    </row>
    <row r="7423" spans="1:14" x14ac:dyDescent="0.3">
      <c r="A7423">
        <v>7422</v>
      </c>
      <c r="B7423" t="s">
        <v>3434</v>
      </c>
      <c r="C7423" s="2">
        <v>45606</v>
      </c>
      <c r="D7423" t="s">
        <v>19</v>
      </c>
      <c r="E7423" t="s">
        <v>20</v>
      </c>
      <c r="F7423" t="s">
        <v>16</v>
      </c>
      <c r="G7423">
        <v>7</v>
      </c>
      <c r="H7423">
        <v>431.11</v>
      </c>
      <c r="I7423">
        <v>0.05</v>
      </c>
      <c r="J7423">
        <v>2866.88</v>
      </c>
      <c r="K7423">
        <v>1630.77</v>
      </c>
      <c r="L7423">
        <v>1236.1099999999999</v>
      </c>
      <c r="M7423" t="s">
        <v>46</v>
      </c>
      <c r="N7423" t="str">
        <f t="shared" si="115"/>
        <v>Low</v>
      </c>
    </row>
    <row r="7424" spans="1:14" x14ac:dyDescent="0.3">
      <c r="A7424">
        <v>7423</v>
      </c>
      <c r="B7424" t="s">
        <v>4646</v>
      </c>
      <c r="C7424" s="2">
        <v>45408</v>
      </c>
      <c r="D7424" t="s">
        <v>14</v>
      </c>
      <c r="E7424" t="s">
        <v>15</v>
      </c>
      <c r="F7424" t="s">
        <v>27</v>
      </c>
      <c r="G7424">
        <v>1</v>
      </c>
      <c r="H7424">
        <v>247.58</v>
      </c>
      <c r="I7424">
        <v>0.25</v>
      </c>
      <c r="J7424">
        <v>185.69</v>
      </c>
      <c r="K7424">
        <v>134.47</v>
      </c>
      <c r="L7424">
        <v>51.22</v>
      </c>
      <c r="M7424" t="s">
        <v>17</v>
      </c>
      <c r="N7424" t="str">
        <f t="shared" si="115"/>
        <v>High</v>
      </c>
    </row>
    <row r="7425" spans="1:14" x14ac:dyDescent="0.3">
      <c r="A7425">
        <v>7424</v>
      </c>
      <c r="B7425" t="s">
        <v>5034</v>
      </c>
      <c r="C7425" s="2">
        <v>45298</v>
      </c>
      <c r="D7425" t="s">
        <v>39</v>
      </c>
      <c r="E7425" t="s">
        <v>15</v>
      </c>
      <c r="F7425" t="s">
        <v>16</v>
      </c>
      <c r="G7425">
        <v>2</v>
      </c>
      <c r="H7425">
        <v>295.18</v>
      </c>
      <c r="I7425">
        <v>0.22</v>
      </c>
      <c r="J7425">
        <v>460.48</v>
      </c>
      <c r="K7425">
        <v>231.58</v>
      </c>
      <c r="L7425">
        <v>228.9</v>
      </c>
      <c r="M7425" t="s">
        <v>46</v>
      </c>
      <c r="N7425" t="str">
        <f t="shared" si="115"/>
        <v>High</v>
      </c>
    </row>
    <row r="7426" spans="1:14" x14ac:dyDescent="0.3">
      <c r="A7426">
        <v>7425</v>
      </c>
      <c r="B7426" t="s">
        <v>5035</v>
      </c>
      <c r="C7426" s="2">
        <v>45605</v>
      </c>
      <c r="D7426" t="s">
        <v>14</v>
      </c>
      <c r="E7426" t="s">
        <v>15</v>
      </c>
      <c r="F7426" t="s">
        <v>27</v>
      </c>
      <c r="G7426">
        <v>2</v>
      </c>
      <c r="H7426">
        <v>441.21</v>
      </c>
      <c r="I7426">
        <v>0.26</v>
      </c>
      <c r="J7426">
        <v>652.99</v>
      </c>
      <c r="K7426">
        <v>476.95</v>
      </c>
      <c r="L7426">
        <v>176.04</v>
      </c>
      <c r="M7426" t="s">
        <v>46</v>
      </c>
      <c r="N7426" t="str">
        <f t="shared" si="115"/>
        <v>High</v>
      </c>
    </row>
    <row r="7427" spans="1:14" x14ac:dyDescent="0.3">
      <c r="A7427">
        <v>7426</v>
      </c>
      <c r="B7427" t="s">
        <v>1096</v>
      </c>
      <c r="C7427" s="2">
        <v>45417</v>
      </c>
      <c r="D7427" t="s">
        <v>39</v>
      </c>
      <c r="E7427" t="s">
        <v>25</v>
      </c>
      <c r="F7427" t="s">
        <v>27</v>
      </c>
      <c r="G7427">
        <v>3</v>
      </c>
      <c r="H7427">
        <v>128.11000000000001</v>
      </c>
      <c r="I7427">
        <v>0.08</v>
      </c>
      <c r="J7427">
        <v>353.58</v>
      </c>
      <c r="K7427">
        <v>281.39</v>
      </c>
      <c r="L7427">
        <v>72.19</v>
      </c>
      <c r="M7427" t="s">
        <v>28</v>
      </c>
      <c r="N7427" t="str">
        <f t="shared" ref="N7427:N7490" si="116">_xlfn.IFS(I7427=0,"No Discount",I7427&gt;=0.21,"High",I7427&gt;=0.11,"Medium",I7427&gt;=0.01,"Low")</f>
        <v>Low</v>
      </c>
    </row>
    <row r="7428" spans="1:14" x14ac:dyDescent="0.3">
      <c r="A7428">
        <v>7427</v>
      </c>
      <c r="B7428" t="s">
        <v>3080</v>
      </c>
      <c r="C7428" s="2">
        <v>45365</v>
      </c>
      <c r="D7428" t="s">
        <v>14</v>
      </c>
      <c r="E7428" t="s">
        <v>20</v>
      </c>
      <c r="F7428" t="s">
        <v>27</v>
      </c>
      <c r="G7428">
        <v>10</v>
      </c>
      <c r="H7428">
        <v>65.97</v>
      </c>
      <c r="I7428">
        <v>0.17</v>
      </c>
      <c r="J7428">
        <v>547.54999999999995</v>
      </c>
      <c r="K7428">
        <v>416.29</v>
      </c>
      <c r="L7428">
        <v>131.26</v>
      </c>
      <c r="M7428" t="s">
        <v>46</v>
      </c>
      <c r="N7428" t="str">
        <f t="shared" si="116"/>
        <v>Medium</v>
      </c>
    </row>
    <row r="7429" spans="1:14" x14ac:dyDescent="0.3">
      <c r="A7429">
        <v>7428</v>
      </c>
      <c r="B7429" t="s">
        <v>5036</v>
      </c>
      <c r="C7429" s="2">
        <v>45457</v>
      </c>
      <c r="D7429" t="s">
        <v>19</v>
      </c>
      <c r="E7429" t="s">
        <v>33</v>
      </c>
      <c r="F7429" t="s">
        <v>27</v>
      </c>
      <c r="G7429">
        <v>10</v>
      </c>
      <c r="H7429">
        <v>162.66</v>
      </c>
      <c r="I7429">
        <v>0.28000000000000003</v>
      </c>
      <c r="J7429">
        <v>1171.1500000000001</v>
      </c>
      <c r="K7429">
        <v>807.12</v>
      </c>
      <c r="L7429">
        <v>364.03</v>
      </c>
      <c r="M7429" t="s">
        <v>22</v>
      </c>
      <c r="N7429" t="str">
        <f t="shared" si="116"/>
        <v>High</v>
      </c>
    </row>
    <row r="7430" spans="1:14" x14ac:dyDescent="0.3">
      <c r="A7430">
        <v>7429</v>
      </c>
      <c r="B7430" t="s">
        <v>1151</v>
      </c>
      <c r="C7430" s="2">
        <v>45581</v>
      </c>
      <c r="D7430" t="s">
        <v>24</v>
      </c>
      <c r="E7430" t="s">
        <v>15</v>
      </c>
      <c r="F7430" t="s">
        <v>16</v>
      </c>
      <c r="G7430">
        <v>7</v>
      </c>
      <c r="H7430">
        <v>342.76</v>
      </c>
      <c r="I7430">
        <v>0.18</v>
      </c>
      <c r="J7430">
        <v>1967.44</v>
      </c>
      <c r="K7430">
        <v>1312.6</v>
      </c>
      <c r="L7430">
        <v>654.84</v>
      </c>
      <c r="M7430" t="s">
        <v>22</v>
      </c>
      <c r="N7430" t="str">
        <f t="shared" si="116"/>
        <v>Medium</v>
      </c>
    </row>
    <row r="7431" spans="1:14" x14ac:dyDescent="0.3">
      <c r="A7431">
        <v>7430</v>
      </c>
      <c r="B7431" t="s">
        <v>4832</v>
      </c>
      <c r="C7431" s="2">
        <v>45461</v>
      </c>
      <c r="D7431" t="s">
        <v>24</v>
      </c>
      <c r="E7431" t="s">
        <v>25</v>
      </c>
      <c r="F7431" t="s">
        <v>27</v>
      </c>
      <c r="G7431">
        <v>5</v>
      </c>
      <c r="H7431">
        <v>352.98</v>
      </c>
      <c r="I7431">
        <v>0.22</v>
      </c>
      <c r="J7431">
        <v>1376.62</v>
      </c>
      <c r="K7431">
        <v>1061.96</v>
      </c>
      <c r="L7431">
        <v>314.66000000000003</v>
      </c>
      <c r="M7431" t="s">
        <v>17</v>
      </c>
      <c r="N7431" t="str">
        <f t="shared" si="116"/>
        <v>High</v>
      </c>
    </row>
    <row r="7432" spans="1:14" x14ac:dyDescent="0.3">
      <c r="A7432">
        <v>7431</v>
      </c>
      <c r="B7432" t="s">
        <v>5037</v>
      </c>
      <c r="C7432" s="2">
        <v>45564</v>
      </c>
      <c r="D7432" t="s">
        <v>39</v>
      </c>
      <c r="E7432" t="s">
        <v>25</v>
      </c>
      <c r="F7432" t="s">
        <v>27</v>
      </c>
      <c r="G7432">
        <v>6</v>
      </c>
      <c r="H7432">
        <v>427.44</v>
      </c>
      <c r="I7432">
        <v>0.28000000000000003</v>
      </c>
      <c r="J7432">
        <v>1846.54</v>
      </c>
      <c r="K7432">
        <v>1011.57</v>
      </c>
      <c r="L7432">
        <v>834.97</v>
      </c>
      <c r="M7432" t="s">
        <v>46</v>
      </c>
      <c r="N7432" t="str">
        <f t="shared" si="116"/>
        <v>High</v>
      </c>
    </row>
    <row r="7433" spans="1:14" x14ac:dyDescent="0.3">
      <c r="A7433">
        <v>7432</v>
      </c>
      <c r="B7433" t="s">
        <v>3306</v>
      </c>
      <c r="C7433" s="2">
        <v>45445</v>
      </c>
      <c r="D7433" t="s">
        <v>39</v>
      </c>
      <c r="E7433" t="s">
        <v>25</v>
      </c>
      <c r="F7433" t="s">
        <v>16</v>
      </c>
      <c r="G7433">
        <v>8</v>
      </c>
      <c r="H7433">
        <v>440.71</v>
      </c>
      <c r="I7433">
        <v>0.18</v>
      </c>
      <c r="J7433">
        <v>2891.06</v>
      </c>
      <c r="K7433">
        <v>1488.17</v>
      </c>
      <c r="L7433">
        <v>1402.89</v>
      </c>
      <c r="M7433" t="s">
        <v>28</v>
      </c>
      <c r="N7433" t="str">
        <f t="shared" si="116"/>
        <v>Medium</v>
      </c>
    </row>
    <row r="7434" spans="1:14" x14ac:dyDescent="0.3">
      <c r="A7434">
        <v>7433</v>
      </c>
      <c r="B7434" t="s">
        <v>1433</v>
      </c>
      <c r="C7434" s="2">
        <v>45317</v>
      </c>
      <c r="D7434" t="s">
        <v>19</v>
      </c>
      <c r="E7434" t="s">
        <v>33</v>
      </c>
      <c r="F7434" t="s">
        <v>21</v>
      </c>
      <c r="G7434">
        <v>4</v>
      </c>
      <c r="H7434">
        <v>82.76</v>
      </c>
      <c r="I7434">
        <v>0.16</v>
      </c>
      <c r="J7434">
        <v>278.07</v>
      </c>
      <c r="K7434">
        <v>174.95</v>
      </c>
      <c r="L7434">
        <v>103.12</v>
      </c>
      <c r="M7434" t="s">
        <v>46</v>
      </c>
      <c r="N7434" t="str">
        <f t="shared" si="116"/>
        <v>Medium</v>
      </c>
    </row>
    <row r="7435" spans="1:14" x14ac:dyDescent="0.3">
      <c r="A7435">
        <v>7434</v>
      </c>
      <c r="B7435" t="s">
        <v>5038</v>
      </c>
      <c r="C7435" s="2">
        <v>45501</v>
      </c>
      <c r="D7435" t="s">
        <v>14</v>
      </c>
      <c r="E7435" t="s">
        <v>20</v>
      </c>
      <c r="F7435" t="s">
        <v>27</v>
      </c>
      <c r="G7435">
        <v>9</v>
      </c>
      <c r="H7435">
        <v>103.6</v>
      </c>
      <c r="I7435">
        <v>0.02</v>
      </c>
      <c r="J7435">
        <v>913.75</v>
      </c>
      <c r="K7435">
        <v>598.54999999999995</v>
      </c>
      <c r="L7435">
        <v>315.2</v>
      </c>
      <c r="M7435" t="s">
        <v>46</v>
      </c>
      <c r="N7435" t="str">
        <f t="shared" si="116"/>
        <v>Low</v>
      </c>
    </row>
    <row r="7436" spans="1:14" x14ac:dyDescent="0.3">
      <c r="A7436">
        <v>7435</v>
      </c>
      <c r="B7436" t="s">
        <v>2883</v>
      </c>
      <c r="C7436" s="2">
        <v>45576</v>
      </c>
      <c r="D7436" t="s">
        <v>39</v>
      </c>
      <c r="E7436" t="s">
        <v>20</v>
      </c>
      <c r="F7436" t="s">
        <v>21</v>
      </c>
      <c r="G7436">
        <v>9</v>
      </c>
      <c r="H7436">
        <v>151.69999999999999</v>
      </c>
      <c r="I7436">
        <v>0.21</v>
      </c>
      <c r="J7436">
        <v>1078.5899999999999</v>
      </c>
      <c r="K7436">
        <v>824.7</v>
      </c>
      <c r="L7436">
        <v>253.89</v>
      </c>
      <c r="M7436" t="s">
        <v>17</v>
      </c>
      <c r="N7436" t="str">
        <f t="shared" si="116"/>
        <v>High</v>
      </c>
    </row>
    <row r="7437" spans="1:14" x14ac:dyDescent="0.3">
      <c r="A7437">
        <v>7436</v>
      </c>
      <c r="B7437" t="s">
        <v>3439</v>
      </c>
      <c r="C7437" s="2">
        <v>45513</v>
      </c>
      <c r="D7437" t="s">
        <v>19</v>
      </c>
      <c r="E7437" t="s">
        <v>30</v>
      </c>
      <c r="F7437" t="s">
        <v>27</v>
      </c>
      <c r="G7437">
        <v>5</v>
      </c>
      <c r="H7437">
        <v>117.5</v>
      </c>
      <c r="I7437">
        <v>0.03</v>
      </c>
      <c r="J7437">
        <v>569.88</v>
      </c>
      <c r="K7437">
        <v>340.15</v>
      </c>
      <c r="L7437">
        <v>229.73</v>
      </c>
      <c r="M7437" t="s">
        <v>22</v>
      </c>
      <c r="N7437" t="str">
        <f t="shared" si="116"/>
        <v>Low</v>
      </c>
    </row>
    <row r="7438" spans="1:14" x14ac:dyDescent="0.3">
      <c r="A7438">
        <v>7437</v>
      </c>
      <c r="B7438" t="s">
        <v>3939</v>
      </c>
      <c r="C7438" s="2">
        <v>45418</v>
      </c>
      <c r="D7438" t="s">
        <v>19</v>
      </c>
      <c r="E7438" t="s">
        <v>30</v>
      </c>
      <c r="F7438" t="s">
        <v>16</v>
      </c>
      <c r="G7438">
        <v>7</v>
      </c>
      <c r="H7438">
        <v>50.99</v>
      </c>
      <c r="I7438">
        <v>0.04</v>
      </c>
      <c r="J7438">
        <v>342.65</v>
      </c>
      <c r="K7438">
        <v>198.32</v>
      </c>
      <c r="L7438">
        <v>144.33000000000001</v>
      </c>
      <c r="M7438" t="s">
        <v>28</v>
      </c>
      <c r="N7438" t="str">
        <f t="shared" si="116"/>
        <v>Low</v>
      </c>
    </row>
    <row r="7439" spans="1:14" x14ac:dyDescent="0.3">
      <c r="A7439">
        <v>7438</v>
      </c>
      <c r="B7439" t="s">
        <v>313</v>
      </c>
      <c r="C7439" s="2">
        <v>45327</v>
      </c>
      <c r="D7439" t="s">
        <v>19</v>
      </c>
      <c r="E7439" t="s">
        <v>33</v>
      </c>
      <c r="F7439" t="s">
        <v>21</v>
      </c>
      <c r="G7439">
        <v>1</v>
      </c>
      <c r="H7439">
        <v>488.73</v>
      </c>
      <c r="I7439">
        <v>0.03</v>
      </c>
      <c r="J7439">
        <v>474.07</v>
      </c>
      <c r="K7439">
        <v>352.53</v>
      </c>
      <c r="L7439">
        <v>121.54</v>
      </c>
      <c r="M7439" t="s">
        <v>40</v>
      </c>
      <c r="N7439" t="str">
        <f t="shared" si="116"/>
        <v>Low</v>
      </c>
    </row>
    <row r="7440" spans="1:14" x14ac:dyDescent="0.3">
      <c r="A7440">
        <v>7439</v>
      </c>
      <c r="B7440" t="s">
        <v>1468</v>
      </c>
      <c r="C7440" s="2">
        <v>45424</v>
      </c>
      <c r="D7440" t="s">
        <v>14</v>
      </c>
      <c r="E7440" t="s">
        <v>25</v>
      </c>
      <c r="F7440" t="s">
        <v>27</v>
      </c>
      <c r="G7440">
        <v>6</v>
      </c>
      <c r="H7440">
        <v>287.18</v>
      </c>
      <c r="I7440">
        <v>0.28999999999999998</v>
      </c>
      <c r="J7440">
        <v>1223.3900000000001</v>
      </c>
      <c r="K7440">
        <v>917.2</v>
      </c>
      <c r="L7440">
        <v>306.19</v>
      </c>
      <c r="M7440" t="s">
        <v>28</v>
      </c>
      <c r="N7440" t="str">
        <f t="shared" si="116"/>
        <v>High</v>
      </c>
    </row>
    <row r="7441" spans="1:14" x14ac:dyDescent="0.3">
      <c r="A7441">
        <v>7440</v>
      </c>
      <c r="B7441" t="s">
        <v>5039</v>
      </c>
      <c r="C7441" s="2">
        <v>45655</v>
      </c>
      <c r="D7441" t="s">
        <v>14</v>
      </c>
      <c r="E7441" t="s">
        <v>20</v>
      </c>
      <c r="F7441" t="s">
        <v>16</v>
      </c>
      <c r="G7441">
        <v>9</v>
      </c>
      <c r="H7441">
        <v>496.3</v>
      </c>
      <c r="I7441">
        <v>0.27</v>
      </c>
      <c r="J7441">
        <v>3260.69</v>
      </c>
      <c r="K7441">
        <v>2140.67</v>
      </c>
      <c r="L7441">
        <v>1120.02</v>
      </c>
      <c r="M7441" t="s">
        <v>17</v>
      </c>
      <c r="N7441" t="str">
        <f t="shared" si="116"/>
        <v>High</v>
      </c>
    </row>
    <row r="7442" spans="1:14" x14ac:dyDescent="0.3">
      <c r="A7442">
        <v>7441</v>
      </c>
      <c r="B7442" t="s">
        <v>5040</v>
      </c>
      <c r="C7442" s="2">
        <v>45542</v>
      </c>
      <c r="D7442" t="s">
        <v>19</v>
      </c>
      <c r="E7442" t="s">
        <v>30</v>
      </c>
      <c r="F7442" t="s">
        <v>27</v>
      </c>
      <c r="G7442">
        <v>10</v>
      </c>
      <c r="H7442">
        <v>438.84</v>
      </c>
      <c r="I7442">
        <v>0.02</v>
      </c>
      <c r="J7442">
        <v>4300.63</v>
      </c>
      <c r="K7442">
        <v>2622.29</v>
      </c>
      <c r="L7442">
        <v>1678.34</v>
      </c>
      <c r="M7442" t="s">
        <v>46</v>
      </c>
      <c r="N7442" t="str">
        <f t="shared" si="116"/>
        <v>Low</v>
      </c>
    </row>
    <row r="7443" spans="1:14" x14ac:dyDescent="0.3">
      <c r="A7443">
        <v>7442</v>
      </c>
      <c r="B7443" t="s">
        <v>807</v>
      </c>
      <c r="C7443" s="2">
        <v>45428</v>
      </c>
      <c r="D7443" t="s">
        <v>19</v>
      </c>
      <c r="E7443" t="s">
        <v>33</v>
      </c>
      <c r="F7443" t="s">
        <v>21</v>
      </c>
      <c r="G7443">
        <v>7</v>
      </c>
      <c r="H7443">
        <v>202.98</v>
      </c>
      <c r="I7443">
        <v>0.3</v>
      </c>
      <c r="J7443">
        <v>994.6</v>
      </c>
      <c r="K7443">
        <v>727.21</v>
      </c>
      <c r="L7443">
        <v>267.39</v>
      </c>
      <c r="M7443" t="s">
        <v>22</v>
      </c>
      <c r="N7443" t="str">
        <f t="shared" si="116"/>
        <v>High</v>
      </c>
    </row>
    <row r="7444" spans="1:14" x14ac:dyDescent="0.3">
      <c r="A7444">
        <v>7443</v>
      </c>
      <c r="B7444" t="s">
        <v>4879</v>
      </c>
      <c r="C7444" s="2">
        <v>45601</v>
      </c>
      <c r="D7444" t="s">
        <v>19</v>
      </c>
      <c r="E7444" t="s">
        <v>30</v>
      </c>
      <c r="F7444" t="s">
        <v>21</v>
      </c>
      <c r="G7444">
        <v>1</v>
      </c>
      <c r="H7444">
        <v>134.69</v>
      </c>
      <c r="I7444">
        <v>0.03</v>
      </c>
      <c r="J7444">
        <v>130.65</v>
      </c>
      <c r="K7444">
        <v>73.680000000000007</v>
      </c>
      <c r="L7444">
        <v>56.97</v>
      </c>
      <c r="M7444" t="s">
        <v>17</v>
      </c>
      <c r="N7444" t="str">
        <f t="shared" si="116"/>
        <v>Low</v>
      </c>
    </row>
    <row r="7445" spans="1:14" x14ac:dyDescent="0.3">
      <c r="A7445">
        <v>7444</v>
      </c>
      <c r="B7445" t="s">
        <v>610</v>
      </c>
      <c r="C7445" s="2">
        <v>45625</v>
      </c>
      <c r="D7445" t="s">
        <v>24</v>
      </c>
      <c r="E7445" t="s">
        <v>20</v>
      </c>
      <c r="F7445" t="s">
        <v>21</v>
      </c>
      <c r="G7445">
        <v>3</v>
      </c>
      <c r="H7445">
        <v>189.06</v>
      </c>
      <c r="I7445">
        <v>0.19</v>
      </c>
      <c r="J7445">
        <v>459.42</v>
      </c>
      <c r="K7445">
        <v>324.55</v>
      </c>
      <c r="L7445">
        <v>134.87</v>
      </c>
      <c r="M7445" t="s">
        <v>28</v>
      </c>
      <c r="N7445" t="str">
        <f t="shared" si="116"/>
        <v>Medium</v>
      </c>
    </row>
    <row r="7446" spans="1:14" x14ac:dyDescent="0.3">
      <c r="A7446">
        <v>7445</v>
      </c>
      <c r="B7446" t="s">
        <v>4305</v>
      </c>
      <c r="C7446" s="2">
        <v>45375</v>
      </c>
      <c r="D7446" t="s">
        <v>14</v>
      </c>
      <c r="E7446" t="s">
        <v>30</v>
      </c>
      <c r="F7446" t="s">
        <v>27</v>
      </c>
      <c r="G7446">
        <v>2</v>
      </c>
      <c r="H7446">
        <v>340.72</v>
      </c>
      <c r="I7446">
        <v>0.21</v>
      </c>
      <c r="J7446">
        <v>538.34</v>
      </c>
      <c r="K7446">
        <v>414.91</v>
      </c>
      <c r="L7446">
        <v>123.43</v>
      </c>
      <c r="M7446" t="s">
        <v>22</v>
      </c>
      <c r="N7446" t="str">
        <f t="shared" si="116"/>
        <v>High</v>
      </c>
    </row>
    <row r="7447" spans="1:14" x14ac:dyDescent="0.3">
      <c r="A7447">
        <v>7446</v>
      </c>
      <c r="B7447" t="s">
        <v>235</v>
      </c>
      <c r="C7447" s="2">
        <v>45320</v>
      </c>
      <c r="D7447" t="s">
        <v>19</v>
      </c>
      <c r="E7447" t="s">
        <v>25</v>
      </c>
      <c r="F7447" t="s">
        <v>16</v>
      </c>
      <c r="G7447">
        <v>4</v>
      </c>
      <c r="H7447">
        <v>417.14</v>
      </c>
      <c r="I7447">
        <v>0.17</v>
      </c>
      <c r="J7447">
        <v>1384.9</v>
      </c>
      <c r="K7447">
        <v>801.49</v>
      </c>
      <c r="L7447">
        <v>583.41</v>
      </c>
      <c r="M7447" t="s">
        <v>22</v>
      </c>
      <c r="N7447" t="str">
        <f t="shared" si="116"/>
        <v>Medium</v>
      </c>
    </row>
    <row r="7448" spans="1:14" x14ac:dyDescent="0.3">
      <c r="A7448">
        <v>7447</v>
      </c>
      <c r="B7448" t="s">
        <v>135</v>
      </c>
      <c r="C7448" s="2">
        <v>45546</v>
      </c>
      <c r="D7448" t="s">
        <v>24</v>
      </c>
      <c r="E7448" t="s">
        <v>33</v>
      </c>
      <c r="F7448" t="s">
        <v>27</v>
      </c>
      <c r="G7448">
        <v>6</v>
      </c>
      <c r="H7448">
        <v>377.1</v>
      </c>
      <c r="I7448">
        <v>0.04</v>
      </c>
      <c r="J7448">
        <v>2172.1</v>
      </c>
      <c r="K7448">
        <v>1112.58</v>
      </c>
      <c r="L7448">
        <v>1059.52</v>
      </c>
      <c r="M7448" t="s">
        <v>22</v>
      </c>
      <c r="N7448" t="str">
        <f t="shared" si="116"/>
        <v>Low</v>
      </c>
    </row>
    <row r="7449" spans="1:14" x14ac:dyDescent="0.3">
      <c r="A7449">
        <v>7448</v>
      </c>
      <c r="B7449" t="s">
        <v>5041</v>
      </c>
      <c r="C7449" s="2">
        <v>45621</v>
      </c>
      <c r="D7449" t="s">
        <v>14</v>
      </c>
      <c r="E7449" t="s">
        <v>30</v>
      </c>
      <c r="F7449" t="s">
        <v>16</v>
      </c>
      <c r="G7449">
        <v>2</v>
      </c>
      <c r="H7449">
        <v>375.61</v>
      </c>
      <c r="I7449">
        <v>0.09</v>
      </c>
      <c r="J7449">
        <v>683.61</v>
      </c>
      <c r="K7449">
        <v>534.16999999999996</v>
      </c>
      <c r="L7449">
        <v>149.44</v>
      </c>
      <c r="M7449" t="s">
        <v>40</v>
      </c>
      <c r="N7449" t="str">
        <f t="shared" si="116"/>
        <v>Low</v>
      </c>
    </row>
    <row r="7450" spans="1:14" x14ac:dyDescent="0.3">
      <c r="A7450">
        <v>7449</v>
      </c>
      <c r="B7450" t="s">
        <v>1587</v>
      </c>
      <c r="C7450" s="2">
        <v>45566</v>
      </c>
      <c r="D7450" t="s">
        <v>24</v>
      </c>
      <c r="E7450" t="s">
        <v>20</v>
      </c>
      <c r="F7450" t="s">
        <v>21</v>
      </c>
      <c r="G7450">
        <v>1</v>
      </c>
      <c r="H7450">
        <v>343.73</v>
      </c>
      <c r="I7450">
        <v>0.23</v>
      </c>
      <c r="J7450">
        <v>264.67</v>
      </c>
      <c r="K7450">
        <v>190.47</v>
      </c>
      <c r="L7450">
        <v>74.2</v>
      </c>
      <c r="M7450" t="s">
        <v>22</v>
      </c>
      <c r="N7450" t="str">
        <f t="shared" si="116"/>
        <v>High</v>
      </c>
    </row>
    <row r="7451" spans="1:14" x14ac:dyDescent="0.3">
      <c r="A7451">
        <v>7450</v>
      </c>
      <c r="B7451" t="s">
        <v>2945</v>
      </c>
      <c r="C7451" s="2">
        <v>45377</v>
      </c>
      <c r="D7451" t="s">
        <v>19</v>
      </c>
      <c r="E7451" t="s">
        <v>25</v>
      </c>
      <c r="F7451" t="s">
        <v>27</v>
      </c>
      <c r="G7451">
        <v>9</v>
      </c>
      <c r="H7451">
        <v>113.17</v>
      </c>
      <c r="I7451">
        <v>0.27</v>
      </c>
      <c r="J7451">
        <v>743.53</v>
      </c>
      <c r="K7451">
        <v>475.93</v>
      </c>
      <c r="L7451">
        <v>267.60000000000002</v>
      </c>
      <c r="M7451" t="s">
        <v>40</v>
      </c>
      <c r="N7451" t="str">
        <f t="shared" si="116"/>
        <v>High</v>
      </c>
    </row>
    <row r="7452" spans="1:14" x14ac:dyDescent="0.3">
      <c r="A7452">
        <v>7451</v>
      </c>
      <c r="B7452" t="s">
        <v>4533</v>
      </c>
      <c r="C7452" s="2">
        <v>45484</v>
      </c>
      <c r="D7452" t="s">
        <v>39</v>
      </c>
      <c r="E7452" t="s">
        <v>25</v>
      </c>
      <c r="F7452" t="s">
        <v>21</v>
      </c>
      <c r="G7452">
        <v>3</v>
      </c>
      <c r="H7452">
        <v>158.49</v>
      </c>
      <c r="I7452">
        <v>0.27</v>
      </c>
      <c r="J7452">
        <v>347.09</v>
      </c>
      <c r="K7452">
        <v>213.22</v>
      </c>
      <c r="L7452">
        <v>133.87</v>
      </c>
      <c r="M7452" t="s">
        <v>28</v>
      </c>
      <c r="N7452" t="str">
        <f t="shared" si="116"/>
        <v>High</v>
      </c>
    </row>
    <row r="7453" spans="1:14" x14ac:dyDescent="0.3">
      <c r="A7453">
        <v>7452</v>
      </c>
      <c r="B7453" t="s">
        <v>1146</v>
      </c>
      <c r="C7453" s="2">
        <v>45418</v>
      </c>
      <c r="D7453" t="s">
        <v>19</v>
      </c>
      <c r="E7453" t="s">
        <v>33</v>
      </c>
      <c r="F7453" t="s">
        <v>21</v>
      </c>
      <c r="G7453">
        <v>4</v>
      </c>
      <c r="H7453">
        <v>426.64</v>
      </c>
      <c r="I7453">
        <v>0.11</v>
      </c>
      <c r="J7453">
        <v>1518.84</v>
      </c>
      <c r="K7453">
        <v>973.75</v>
      </c>
      <c r="L7453">
        <v>545.09</v>
      </c>
      <c r="M7453" t="s">
        <v>40</v>
      </c>
      <c r="N7453" t="str">
        <f t="shared" si="116"/>
        <v>Medium</v>
      </c>
    </row>
    <row r="7454" spans="1:14" x14ac:dyDescent="0.3">
      <c r="A7454">
        <v>7453</v>
      </c>
      <c r="B7454" t="s">
        <v>3013</v>
      </c>
      <c r="C7454" s="2">
        <v>45352</v>
      </c>
      <c r="D7454" t="s">
        <v>14</v>
      </c>
      <c r="E7454" t="s">
        <v>15</v>
      </c>
      <c r="F7454" t="s">
        <v>21</v>
      </c>
      <c r="G7454">
        <v>6</v>
      </c>
      <c r="H7454">
        <v>348.67</v>
      </c>
      <c r="I7454">
        <v>0.14000000000000001</v>
      </c>
      <c r="J7454">
        <v>1799.14</v>
      </c>
      <c r="K7454">
        <v>1324.57</v>
      </c>
      <c r="L7454">
        <v>474.57</v>
      </c>
      <c r="M7454" t="s">
        <v>22</v>
      </c>
      <c r="N7454" t="str">
        <f t="shared" si="116"/>
        <v>Medium</v>
      </c>
    </row>
    <row r="7455" spans="1:14" x14ac:dyDescent="0.3">
      <c r="A7455">
        <v>7454</v>
      </c>
      <c r="B7455" t="s">
        <v>5042</v>
      </c>
      <c r="C7455" s="2">
        <v>45481</v>
      </c>
      <c r="D7455" t="s">
        <v>14</v>
      </c>
      <c r="E7455" t="s">
        <v>20</v>
      </c>
      <c r="F7455" t="s">
        <v>27</v>
      </c>
      <c r="G7455">
        <v>8</v>
      </c>
      <c r="H7455">
        <v>54.24</v>
      </c>
      <c r="I7455">
        <v>0.17</v>
      </c>
      <c r="J7455">
        <v>360.15</v>
      </c>
      <c r="K7455">
        <v>205.34</v>
      </c>
      <c r="L7455">
        <v>154.81</v>
      </c>
      <c r="M7455" t="s">
        <v>28</v>
      </c>
      <c r="N7455" t="str">
        <f t="shared" si="116"/>
        <v>Medium</v>
      </c>
    </row>
    <row r="7456" spans="1:14" x14ac:dyDescent="0.3">
      <c r="A7456">
        <v>7455</v>
      </c>
      <c r="B7456" t="s">
        <v>4100</v>
      </c>
      <c r="C7456" s="2">
        <v>45647</v>
      </c>
      <c r="D7456" t="s">
        <v>14</v>
      </c>
      <c r="E7456" t="s">
        <v>15</v>
      </c>
      <c r="F7456" t="s">
        <v>27</v>
      </c>
      <c r="G7456">
        <v>7</v>
      </c>
      <c r="H7456">
        <v>35.29</v>
      </c>
      <c r="I7456">
        <v>0.13</v>
      </c>
      <c r="J7456">
        <v>214.92</v>
      </c>
      <c r="K7456">
        <v>127.13</v>
      </c>
      <c r="L7456">
        <v>87.79</v>
      </c>
      <c r="M7456" t="s">
        <v>40</v>
      </c>
      <c r="N7456" t="str">
        <f t="shared" si="116"/>
        <v>Medium</v>
      </c>
    </row>
    <row r="7457" spans="1:14" x14ac:dyDescent="0.3">
      <c r="A7457">
        <v>7456</v>
      </c>
      <c r="B7457" t="s">
        <v>5043</v>
      </c>
      <c r="C7457" s="2">
        <v>45436</v>
      </c>
      <c r="D7457" t="s">
        <v>39</v>
      </c>
      <c r="E7457" t="s">
        <v>33</v>
      </c>
      <c r="F7457" t="s">
        <v>16</v>
      </c>
      <c r="G7457">
        <v>7</v>
      </c>
      <c r="H7457">
        <v>196.42</v>
      </c>
      <c r="I7457">
        <v>0.01</v>
      </c>
      <c r="J7457">
        <v>1361.19</v>
      </c>
      <c r="K7457">
        <v>826.75</v>
      </c>
      <c r="L7457">
        <v>534.44000000000005</v>
      </c>
      <c r="M7457" t="s">
        <v>17</v>
      </c>
      <c r="N7457" t="str">
        <f t="shared" si="116"/>
        <v>Low</v>
      </c>
    </row>
    <row r="7458" spans="1:14" x14ac:dyDescent="0.3">
      <c r="A7458">
        <v>7457</v>
      </c>
      <c r="B7458" t="s">
        <v>1383</v>
      </c>
      <c r="C7458" s="2">
        <v>45319</v>
      </c>
      <c r="D7458" t="s">
        <v>14</v>
      </c>
      <c r="E7458" t="s">
        <v>20</v>
      </c>
      <c r="F7458" t="s">
        <v>16</v>
      </c>
      <c r="G7458">
        <v>10</v>
      </c>
      <c r="H7458">
        <v>136.66999999999999</v>
      </c>
      <c r="I7458">
        <v>0.11</v>
      </c>
      <c r="J7458">
        <v>1216.3599999999999</v>
      </c>
      <c r="K7458">
        <v>776.32</v>
      </c>
      <c r="L7458">
        <v>440.04</v>
      </c>
      <c r="M7458" t="s">
        <v>17</v>
      </c>
      <c r="N7458" t="str">
        <f t="shared" si="116"/>
        <v>Medium</v>
      </c>
    </row>
    <row r="7459" spans="1:14" x14ac:dyDescent="0.3">
      <c r="A7459">
        <v>7458</v>
      </c>
      <c r="B7459" t="s">
        <v>5044</v>
      </c>
      <c r="C7459" s="2">
        <v>45630</v>
      </c>
      <c r="D7459" t="s">
        <v>39</v>
      </c>
      <c r="E7459" t="s">
        <v>33</v>
      </c>
      <c r="F7459" t="s">
        <v>21</v>
      </c>
      <c r="G7459">
        <v>6</v>
      </c>
      <c r="H7459">
        <v>245.81</v>
      </c>
      <c r="I7459">
        <v>0.28999999999999998</v>
      </c>
      <c r="J7459">
        <v>1047.1500000000001</v>
      </c>
      <c r="K7459">
        <v>666.39</v>
      </c>
      <c r="L7459">
        <v>380.76</v>
      </c>
      <c r="M7459" t="s">
        <v>40</v>
      </c>
      <c r="N7459" t="str">
        <f t="shared" si="116"/>
        <v>High</v>
      </c>
    </row>
    <row r="7460" spans="1:14" x14ac:dyDescent="0.3">
      <c r="A7460">
        <v>7459</v>
      </c>
      <c r="B7460" t="s">
        <v>3814</v>
      </c>
      <c r="C7460" s="2">
        <v>45342</v>
      </c>
      <c r="D7460" t="s">
        <v>24</v>
      </c>
      <c r="E7460" t="s">
        <v>25</v>
      </c>
      <c r="F7460" t="s">
        <v>21</v>
      </c>
      <c r="G7460">
        <v>6</v>
      </c>
      <c r="H7460">
        <v>99.77</v>
      </c>
      <c r="I7460">
        <v>0.08</v>
      </c>
      <c r="J7460">
        <v>550.73</v>
      </c>
      <c r="K7460">
        <v>358.76</v>
      </c>
      <c r="L7460">
        <v>191.97</v>
      </c>
      <c r="M7460" t="s">
        <v>17</v>
      </c>
      <c r="N7460" t="str">
        <f t="shared" si="116"/>
        <v>Low</v>
      </c>
    </row>
    <row r="7461" spans="1:14" x14ac:dyDescent="0.3">
      <c r="A7461">
        <v>7460</v>
      </c>
      <c r="B7461" t="s">
        <v>5045</v>
      </c>
      <c r="C7461" s="2">
        <v>45610</v>
      </c>
      <c r="D7461" t="s">
        <v>19</v>
      </c>
      <c r="E7461" t="s">
        <v>30</v>
      </c>
      <c r="F7461" t="s">
        <v>27</v>
      </c>
      <c r="G7461">
        <v>1</v>
      </c>
      <c r="H7461">
        <v>318.06</v>
      </c>
      <c r="I7461">
        <v>0.12</v>
      </c>
      <c r="J7461">
        <v>279.89</v>
      </c>
      <c r="K7461">
        <v>170.09</v>
      </c>
      <c r="L7461">
        <v>109.8</v>
      </c>
      <c r="M7461" t="s">
        <v>46</v>
      </c>
      <c r="N7461" t="str">
        <f t="shared" si="116"/>
        <v>Medium</v>
      </c>
    </row>
    <row r="7462" spans="1:14" x14ac:dyDescent="0.3">
      <c r="A7462">
        <v>7461</v>
      </c>
      <c r="B7462" t="s">
        <v>855</v>
      </c>
      <c r="C7462" s="2">
        <v>45405</v>
      </c>
      <c r="D7462" t="s">
        <v>14</v>
      </c>
      <c r="E7462" t="s">
        <v>20</v>
      </c>
      <c r="F7462" t="s">
        <v>27</v>
      </c>
      <c r="G7462">
        <v>1</v>
      </c>
      <c r="H7462">
        <v>278.62</v>
      </c>
      <c r="I7462">
        <v>0.19</v>
      </c>
      <c r="J7462">
        <v>225.68</v>
      </c>
      <c r="K7462">
        <v>152.51</v>
      </c>
      <c r="L7462">
        <v>73.17</v>
      </c>
      <c r="M7462" t="s">
        <v>28</v>
      </c>
      <c r="N7462" t="str">
        <f t="shared" si="116"/>
        <v>Medium</v>
      </c>
    </row>
    <row r="7463" spans="1:14" x14ac:dyDescent="0.3">
      <c r="A7463">
        <v>7462</v>
      </c>
      <c r="B7463" t="s">
        <v>2481</v>
      </c>
      <c r="C7463" s="2">
        <v>45313</v>
      </c>
      <c r="D7463" t="s">
        <v>39</v>
      </c>
      <c r="E7463" t="s">
        <v>15</v>
      </c>
      <c r="F7463" t="s">
        <v>27</v>
      </c>
      <c r="G7463">
        <v>8</v>
      </c>
      <c r="H7463">
        <v>310.87</v>
      </c>
      <c r="I7463">
        <v>0.28000000000000003</v>
      </c>
      <c r="J7463">
        <v>1790.61</v>
      </c>
      <c r="K7463">
        <v>942.89</v>
      </c>
      <c r="L7463">
        <v>847.72</v>
      </c>
      <c r="M7463" t="s">
        <v>40</v>
      </c>
      <c r="N7463" t="str">
        <f t="shared" si="116"/>
        <v>High</v>
      </c>
    </row>
    <row r="7464" spans="1:14" x14ac:dyDescent="0.3">
      <c r="A7464">
        <v>7463</v>
      </c>
      <c r="B7464" t="s">
        <v>5046</v>
      </c>
      <c r="C7464" s="2">
        <v>45527</v>
      </c>
      <c r="D7464" t="s">
        <v>39</v>
      </c>
      <c r="E7464" t="s">
        <v>25</v>
      </c>
      <c r="F7464" t="s">
        <v>27</v>
      </c>
      <c r="G7464">
        <v>8</v>
      </c>
      <c r="H7464">
        <v>202.22</v>
      </c>
      <c r="I7464">
        <v>7.0000000000000007E-2</v>
      </c>
      <c r="J7464">
        <v>1504.52</v>
      </c>
      <c r="K7464">
        <v>836.65</v>
      </c>
      <c r="L7464">
        <v>667.87</v>
      </c>
      <c r="M7464" t="s">
        <v>28</v>
      </c>
      <c r="N7464" t="str">
        <f t="shared" si="116"/>
        <v>Low</v>
      </c>
    </row>
    <row r="7465" spans="1:14" x14ac:dyDescent="0.3">
      <c r="A7465">
        <v>7464</v>
      </c>
      <c r="B7465" t="s">
        <v>220</v>
      </c>
      <c r="C7465" s="2">
        <v>45516</v>
      </c>
      <c r="D7465" t="s">
        <v>39</v>
      </c>
      <c r="E7465" t="s">
        <v>30</v>
      </c>
      <c r="F7465" t="s">
        <v>21</v>
      </c>
      <c r="G7465">
        <v>6</v>
      </c>
      <c r="H7465">
        <v>189.72</v>
      </c>
      <c r="I7465">
        <v>7.0000000000000007E-2</v>
      </c>
      <c r="J7465">
        <v>1058.6400000000001</v>
      </c>
      <c r="K7465">
        <v>620.21</v>
      </c>
      <c r="L7465">
        <v>438.43</v>
      </c>
      <c r="M7465" t="s">
        <v>17</v>
      </c>
      <c r="N7465" t="str">
        <f t="shared" si="116"/>
        <v>Low</v>
      </c>
    </row>
    <row r="7466" spans="1:14" x14ac:dyDescent="0.3">
      <c r="A7466">
        <v>7465</v>
      </c>
      <c r="B7466" t="s">
        <v>4070</v>
      </c>
      <c r="C7466" s="2">
        <v>45451</v>
      </c>
      <c r="D7466" t="s">
        <v>19</v>
      </c>
      <c r="E7466" t="s">
        <v>15</v>
      </c>
      <c r="F7466" t="s">
        <v>16</v>
      </c>
      <c r="G7466">
        <v>3</v>
      </c>
      <c r="H7466">
        <v>444.85</v>
      </c>
      <c r="I7466">
        <v>0.22</v>
      </c>
      <c r="J7466">
        <v>1040.95</v>
      </c>
      <c r="K7466">
        <v>794.39</v>
      </c>
      <c r="L7466">
        <v>246.56</v>
      </c>
      <c r="M7466" t="s">
        <v>17</v>
      </c>
      <c r="N7466" t="str">
        <f t="shared" si="116"/>
        <v>High</v>
      </c>
    </row>
    <row r="7467" spans="1:14" x14ac:dyDescent="0.3">
      <c r="A7467">
        <v>7466</v>
      </c>
      <c r="B7467" t="s">
        <v>2259</v>
      </c>
      <c r="C7467" s="2">
        <v>45646</v>
      </c>
      <c r="D7467" t="s">
        <v>19</v>
      </c>
      <c r="E7467" t="s">
        <v>33</v>
      </c>
      <c r="F7467" t="s">
        <v>16</v>
      </c>
      <c r="G7467">
        <v>8</v>
      </c>
      <c r="H7467">
        <v>431.83</v>
      </c>
      <c r="I7467">
        <v>0.28000000000000003</v>
      </c>
      <c r="J7467">
        <v>2487.34</v>
      </c>
      <c r="K7467">
        <v>1445.33</v>
      </c>
      <c r="L7467">
        <v>1042.01</v>
      </c>
      <c r="M7467" t="s">
        <v>46</v>
      </c>
      <c r="N7467" t="str">
        <f t="shared" si="116"/>
        <v>High</v>
      </c>
    </row>
    <row r="7468" spans="1:14" x14ac:dyDescent="0.3">
      <c r="A7468">
        <v>7467</v>
      </c>
      <c r="B7468" t="s">
        <v>5047</v>
      </c>
      <c r="C7468" s="2">
        <v>45578</v>
      </c>
      <c r="D7468" t="s">
        <v>39</v>
      </c>
      <c r="E7468" t="s">
        <v>15</v>
      </c>
      <c r="F7468" t="s">
        <v>16</v>
      </c>
      <c r="G7468">
        <v>1</v>
      </c>
      <c r="H7468">
        <v>335.3</v>
      </c>
      <c r="I7468">
        <v>0.04</v>
      </c>
      <c r="J7468">
        <v>321.89</v>
      </c>
      <c r="K7468">
        <v>206.66</v>
      </c>
      <c r="L7468">
        <v>115.23</v>
      </c>
      <c r="M7468" t="s">
        <v>28</v>
      </c>
      <c r="N7468" t="str">
        <f t="shared" si="116"/>
        <v>Low</v>
      </c>
    </row>
    <row r="7469" spans="1:14" x14ac:dyDescent="0.3">
      <c r="A7469">
        <v>7468</v>
      </c>
      <c r="B7469" t="s">
        <v>5048</v>
      </c>
      <c r="C7469" s="2">
        <v>45642</v>
      </c>
      <c r="D7469" t="s">
        <v>14</v>
      </c>
      <c r="E7469" t="s">
        <v>15</v>
      </c>
      <c r="F7469" t="s">
        <v>27</v>
      </c>
      <c r="G7469">
        <v>3</v>
      </c>
      <c r="H7469">
        <v>41.21</v>
      </c>
      <c r="I7469">
        <v>0.28000000000000003</v>
      </c>
      <c r="J7469">
        <v>89.01</v>
      </c>
      <c r="K7469">
        <v>48.51</v>
      </c>
      <c r="L7469">
        <v>40.5</v>
      </c>
      <c r="M7469" t="s">
        <v>40</v>
      </c>
      <c r="N7469" t="str">
        <f t="shared" si="116"/>
        <v>High</v>
      </c>
    </row>
    <row r="7470" spans="1:14" x14ac:dyDescent="0.3">
      <c r="A7470">
        <v>7469</v>
      </c>
      <c r="B7470" t="s">
        <v>5049</v>
      </c>
      <c r="C7470" s="2">
        <v>45650</v>
      </c>
      <c r="D7470" t="s">
        <v>19</v>
      </c>
      <c r="E7470" t="s">
        <v>20</v>
      </c>
      <c r="F7470" t="s">
        <v>27</v>
      </c>
      <c r="G7470">
        <v>1</v>
      </c>
      <c r="H7470">
        <v>438.97</v>
      </c>
      <c r="I7470">
        <v>0.2</v>
      </c>
      <c r="J7470">
        <v>351.18</v>
      </c>
      <c r="K7470">
        <v>182.2</v>
      </c>
      <c r="L7470">
        <v>168.98</v>
      </c>
      <c r="M7470" t="s">
        <v>17</v>
      </c>
      <c r="N7470" t="str">
        <f t="shared" si="116"/>
        <v>Medium</v>
      </c>
    </row>
    <row r="7471" spans="1:14" x14ac:dyDescent="0.3">
      <c r="A7471">
        <v>7470</v>
      </c>
      <c r="B7471" t="s">
        <v>785</v>
      </c>
      <c r="C7471" s="2">
        <v>45303</v>
      </c>
      <c r="D7471" t="s">
        <v>39</v>
      </c>
      <c r="E7471" t="s">
        <v>25</v>
      </c>
      <c r="F7471" t="s">
        <v>27</v>
      </c>
      <c r="G7471">
        <v>5</v>
      </c>
      <c r="H7471">
        <v>386.2</v>
      </c>
      <c r="I7471">
        <v>0.22</v>
      </c>
      <c r="J7471">
        <v>1506.18</v>
      </c>
      <c r="K7471">
        <v>1139.19</v>
      </c>
      <c r="L7471">
        <v>366.99</v>
      </c>
      <c r="M7471" t="s">
        <v>17</v>
      </c>
      <c r="N7471" t="str">
        <f t="shared" si="116"/>
        <v>High</v>
      </c>
    </row>
    <row r="7472" spans="1:14" x14ac:dyDescent="0.3">
      <c r="A7472">
        <v>7471</v>
      </c>
      <c r="B7472" t="s">
        <v>4781</v>
      </c>
      <c r="C7472" s="2">
        <v>45426</v>
      </c>
      <c r="D7472" t="s">
        <v>24</v>
      </c>
      <c r="E7472" t="s">
        <v>33</v>
      </c>
      <c r="F7472" t="s">
        <v>27</v>
      </c>
      <c r="G7472">
        <v>8</v>
      </c>
      <c r="H7472">
        <v>443.45</v>
      </c>
      <c r="I7472">
        <v>0.08</v>
      </c>
      <c r="J7472">
        <v>3263.79</v>
      </c>
      <c r="K7472">
        <v>2375.44</v>
      </c>
      <c r="L7472">
        <v>888.35</v>
      </c>
      <c r="M7472" t="s">
        <v>40</v>
      </c>
      <c r="N7472" t="str">
        <f t="shared" si="116"/>
        <v>Low</v>
      </c>
    </row>
    <row r="7473" spans="1:14" x14ac:dyDescent="0.3">
      <c r="A7473">
        <v>7472</v>
      </c>
      <c r="B7473" t="s">
        <v>1561</v>
      </c>
      <c r="C7473" s="2">
        <v>45552</v>
      </c>
      <c r="D7473" t="s">
        <v>19</v>
      </c>
      <c r="E7473" t="s">
        <v>15</v>
      </c>
      <c r="F7473" t="s">
        <v>21</v>
      </c>
      <c r="G7473">
        <v>10</v>
      </c>
      <c r="H7473">
        <v>209.07</v>
      </c>
      <c r="I7473">
        <v>0.06</v>
      </c>
      <c r="J7473">
        <v>1965.26</v>
      </c>
      <c r="K7473">
        <v>1274.9100000000001</v>
      </c>
      <c r="L7473">
        <v>690.35</v>
      </c>
      <c r="M7473" t="s">
        <v>28</v>
      </c>
      <c r="N7473" t="str">
        <f t="shared" si="116"/>
        <v>Low</v>
      </c>
    </row>
    <row r="7474" spans="1:14" x14ac:dyDescent="0.3">
      <c r="A7474">
        <v>7473</v>
      </c>
      <c r="B7474" t="s">
        <v>3615</v>
      </c>
      <c r="C7474" s="2">
        <v>45357</v>
      </c>
      <c r="D7474" t="s">
        <v>24</v>
      </c>
      <c r="E7474" t="s">
        <v>30</v>
      </c>
      <c r="F7474" t="s">
        <v>27</v>
      </c>
      <c r="G7474">
        <v>4</v>
      </c>
      <c r="H7474">
        <v>113.43</v>
      </c>
      <c r="I7474">
        <v>0.22</v>
      </c>
      <c r="J7474">
        <v>353.9</v>
      </c>
      <c r="K7474">
        <v>255.22</v>
      </c>
      <c r="L7474">
        <v>98.68</v>
      </c>
      <c r="M7474" t="s">
        <v>40</v>
      </c>
      <c r="N7474" t="str">
        <f t="shared" si="116"/>
        <v>High</v>
      </c>
    </row>
    <row r="7475" spans="1:14" x14ac:dyDescent="0.3">
      <c r="A7475">
        <v>7474</v>
      </c>
      <c r="B7475" t="s">
        <v>3884</v>
      </c>
      <c r="C7475" s="2">
        <v>45624</v>
      </c>
      <c r="D7475" t="s">
        <v>24</v>
      </c>
      <c r="E7475" t="s">
        <v>25</v>
      </c>
      <c r="F7475" t="s">
        <v>21</v>
      </c>
      <c r="G7475">
        <v>5</v>
      </c>
      <c r="H7475">
        <v>311.44</v>
      </c>
      <c r="I7475">
        <v>0.02</v>
      </c>
      <c r="J7475">
        <v>1526.06</v>
      </c>
      <c r="K7475">
        <v>858.41</v>
      </c>
      <c r="L7475">
        <v>667.65</v>
      </c>
      <c r="M7475" t="s">
        <v>46</v>
      </c>
      <c r="N7475" t="str">
        <f t="shared" si="116"/>
        <v>Low</v>
      </c>
    </row>
    <row r="7476" spans="1:14" x14ac:dyDescent="0.3">
      <c r="A7476">
        <v>7475</v>
      </c>
      <c r="B7476" t="s">
        <v>5050</v>
      </c>
      <c r="C7476" s="2">
        <v>45656</v>
      </c>
      <c r="D7476" t="s">
        <v>14</v>
      </c>
      <c r="E7476" t="s">
        <v>25</v>
      </c>
      <c r="F7476" t="s">
        <v>27</v>
      </c>
      <c r="G7476">
        <v>5</v>
      </c>
      <c r="H7476">
        <v>157.88</v>
      </c>
      <c r="I7476">
        <v>0.26</v>
      </c>
      <c r="J7476">
        <v>584.16</v>
      </c>
      <c r="K7476">
        <v>361.52</v>
      </c>
      <c r="L7476">
        <v>222.64</v>
      </c>
      <c r="M7476" t="s">
        <v>17</v>
      </c>
      <c r="N7476" t="str">
        <f t="shared" si="116"/>
        <v>High</v>
      </c>
    </row>
    <row r="7477" spans="1:14" x14ac:dyDescent="0.3">
      <c r="A7477">
        <v>7476</v>
      </c>
      <c r="B7477" t="s">
        <v>1802</v>
      </c>
      <c r="C7477" s="2">
        <v>45433</v>
      </c>
      <c r="D7477" t="s">
        <v>24</v>
      </c>
      <c r="E7477" t="s">
        <v>15</v>
      </c>
      <c r="F7477" t="s">
        <v>21</v>
      </c>
      <c r="G7477">
        <v>3</v>
      </c>
      <c r="H7477">
        <v>317.02999999999997</v>
      </c>
      <c r="I7477">
        <v>0.12</v>
      </c>
      <c r="J7477">
        <v>836.96</v>
      </c>
      <c r="K7477">
        <v>468.53</v>
      </c>
      <c r="L7477">
        <v>368.43</v>
      </c>
      <c r="M7477" t="s">
        <v>40</v>
      </c>
      <c r="N7477" t="str">
        <f t="shared" si="116"/>
        <v>Medium</v>
      </c>
    </row>
    <row r="7478" spans="1:14" x14ac:dyDescent="0.3">
      <c r="A7478">
        <v>7477</v>
      </c>
      <c r="B7478" t="s">
        <v>4320</v>
      </c>
      <c r="C7478" s="2">
        <v>45628</v>
      </c>
      <c r="D7478" t="s">
        <v>24</v>
      </c>
      <c r="E7478" t="s">
        <v>20</v>
      </c>
      <c r="F7478" t="s">
        <v>27</v>
      </c>
      <c r="G7478">
        <v>1</v>
      </c>
      <c r="H7478">
        <v>33.340000000000003</v>
      </c>
      <c r="I7478">
        <v>0.22</v>
      </c>
      <c r="J7478">
        <v>26.01</v>
      </c>
      <c r="K7478">
        <v>13.61</v>
      </c>
      <c r="L7478">
        <v>12.4</v>
      </c>
      <c r="M7478" t="s">
        <v>22</v>
      </c>
      <c r="N7478" t="str">
        <f t="shared" si="116"/>
        <v>High</v>
      </c>
    </row>
    <row r="7479" spans="1:14" x14ac:dyDescent="0.3">
      <c r="A7479">
        <v>7478</v>
      </c>
      <c r="B7479" t="s">
        <v>2664</v>
      </c>
      <c r="C7479" s="2">
        <v>45463</v>
      </c>
      <c r="D7479" t="s">
        <v>24</v>
      </c>
      <c r="E7479" t="s">
        <v>15</v>
      </c>
      <c r="F7479" t="s">
        <v>21</v>
      </c>
      <c r="G7479">
        <v>2</v>
      </c>
      <c r="H7479">
        <v>160.27000000000001</v>
      </c>
      <c r="I7479">
        <v>0.02</v>
      </c>
      <c r="J7479">
        <v>314.13</v>
      </c>
      <c r="K7479">
        <v>210.09</v>
      </c>
      <c r="L7479">
        <v>104.04</v>
      </c>
      <c r="M7479" t="s">
        <v>46</v>
      </c>
      <c r="N7479" t="str">
        <f t="shared" si="116"/>
        <v>Low</v>
      </c>
    </row>
    <row r="7480" spans="1:14" x14ac:dyDescent="0.3">
      <c r="A7480">
        <v>7479</v>
      </c>
      <c r="B7480" t="s">
        <v>4017</v>
      </c>
      <c r="C7480" s="2">
        <v>45592</v>
      </c>
      <c r="D7480" t="s">
        <v>19</v>
      </c>
      <c r="E7480" t="s">
        <v>20</v>
      </c>
      <c r="F7480" t="s">
        <v>21</v>
      </c>
      <c r="G7480">
        <v>10</v>
      </c>
      <c r="H7480">
        <v>200.04</v>
      </c>
      <c r="I7480">
        <v>0.11</v>
      </c>
      <c r="J7480">
        <v>1780.36</v>
      </c>
      <c r="K7480">
        <v>1231.9100000000001</v>
      </c>
      <c r="L7480">
        <v>548.45000000000005</v>
      </c>
      <c r="M7480" t="s">
        <v>17</v>
      </c>
      <c r="N7480" t="str">
        <f t="shared" si="116"/>
        <v>Medium</v>
      </c>
    </row>
    <row r="7481" spans="1:14" x14ac:dyDescent="0.3">
      <c r="A7481">
        <v>7480</v>
      </c>
      <c r="B7481" t="s">
        <v>5051</v>
      </c>
      <c r="C7481" s="2">
        <v>45436</v>
      </c>
      <c r="D7481" t="s">
        <v>14</v>
      </c>
      <c r="E7481" t="s">
        <v>20</v>
      </c>
      <c r="F7481" t="s">
        <v>21</v>
      </c>
      <c r="G7481">
        <v>6</v>
      </c>
      <c r="H7481">
        <v>387.14</v>
      </c>
      <c r="I7481">
        <v>0.27</v>
      </c>
      <c r="J7481">
        <v>1695.67</v>
      </c>
      <c r="K7481">
        <v>992.81</v>
      </c>
      <c r="L7481">
        <v>702.86</v>
      </c>
      <c r="M7481" t="s">
        <v>17</v>
      </c>
      <c r="N7481" t="str">
        <f t="shared" si="116"/>
        <v>High</v>
      </c>
    </row>
    <row r="7482" spans="1:14" x14ac:dyDescent="0.3">
      <c r="A7482">
        <v>7481</v>
      </c>
      <c r="B7482" t="s">
        <v>2207</v>
      </c>
      <c r="C7482" s="2">
        <v>45563</v>
      </c>
      <c r="D7482" t="s">
        <v>39</v>
      </c>
      <c r="E7482" t="s">
        <v>20</v>
      </c>
      <c r="F7482" t="s">
        <v>27</v>
      </c>
      <c r="G7482">
        <v>7</v>
      </c>
      <c r="H7482">
        <v>370.96</v>
      </c>
      <c r="I7482">
        <v>0.09</v>
      </c>
      <c r="J7482">
        <v>2363.02</v>
      </c>
      <c r="K7482">
        <v>1555.22</v>
      </c>
      <c r="L7482">
        <v>807.8</v>
      </c>
      <c r="M7482" t="s">
        <v>22</v>
      </c>
      <c r="N7482" t="str">
        <f t="shared" si="116"/>
        <v>Low</v>
      </c>
    </row>
    <row r="7483" spans="1:14" x14ac:dyDescent="0.3">
      <c r="A7483">
        <v>7482</v>
      </c>
      <c r="B7483" t="s">
        <v>5052</v>
      </c>
      <c r="C7483" s="2">
        <v>45572</v>
      </c>
      <c r="D7483" t="s">
        <v>14</v>
      </c>
      <c r="E7483" t="s">
        <v>20</v>
      </c>
      <c r="F7483" t="s">
        <v>21</v>
      </c>
      <c r="G7483">
        <v>2</v>
      </c>
      <c r="H7483">
        <v>250.71</v>
      </c>
      <c r="I7483">
        <v>0.28999999999999998</v>
      </c>
      <c r="J7483">
        <v>356.01</v>
      </c>
      <c r="K7483">
        <v>212.53</v>
      </c>
      <c r="L7483">
        <v>143.47999999999999</v>
      </c>
      <c r="M7483" t="s">
        <v>22</v>
      </c>
      <c r="N7483" t="str">
        <f t="shared" si="116"/>
        <v>High</v>
      </c>
    </row>
    <row r="7484" spans="1:14" x14ac:dyDescent="0.3">
      <c r="A7484">
        <v>7483</v>
      </c>
      <c r="B7484" t="s">
        <v>5053</v>
      </c>
      <c r="C7484" s="2">
        <v>45367</v>
      </c>
      <c r="D7484" t="s">
        <v>24</v>
      </c>
      <c r="E7484" t="s">
        <v>20</v>
      </c>
      <c r="F7484" t="s">
        <v>21</v>
      </c>
      <c r="G7484">
        <v>9</v>
      </c>
      <c r="H7484">
        <v>419.78</v>
      </c>
      <c r="I7484">
        <v>0.01</v>
      </c>
      <c r="J7484">
        <v>3740.24</v>
      </c>
      <c r="K7484">
        <v>2577.7399999999998</v>
      </c>
      <c r="L7484">
        <v>1162.5</v>
      </c>
      <c r="M7484" t="s">
        <v>22</v>
      </c>
      <c r="N7484" t="str">
        <f t="shared" si="116"/>
        <v>Low</v>
      </c>
    </row>
    <row r="7485" spans="1:14" x14ac:dyDescent="0.3">
      <c r="A7485">
        <v>7484</v>
      </c>
      <c r="B7485" t="s">
        <v>113</v>
      </c>
      <c r="C7485" s="2">
        <v>45331</v>
      </c>
      <c r="D7485" t="s">
        <v>14</v>
      </c>
      <c r="E7485" t="s">
        <v>30</v>
      </c>
      <c r="F7485" t="s">
        <v>16</v>
      </c>
      <c r="G7485">
        <v>4</v>
      </c>
      <c r="H7485">
        <v>113.65</v>
      </c>
      <c r="I7485">
        <v>0.28000000000000003</v>
      </c>
      <c r="J7485">
        <v>327.31</v>
      </c>
      <c r="K7485">
        <v>165.47</v>
      </c>
      <c r="L7485">
        <v>161.84</v>
      </c>
      <c r="M7485" t="s">
        <v>22</v>
      </c>
      <c r="N7485" t="str">
        <f t="shared" si="116"/>
        <v>High</v>
      </c>
    </row>
    <row r="7486" spans="1:14" x14ac:dyDescent="0.3">
      <c r="A7486">
        <v>7485</v>
      </c>
      <c r="B7486" t="s">
        <v>4474</v>
      </c>
      <c r="C7486" s="2">
        <v>45542</v>
      </c>
      <c r="D7486" t="s">
        <v>24</v>
      </c>
      <c r="E7486" t="s">
        <v>15</v>
      </c>
      <c r="F7486" t="s">
        <v>16</v>
      </c>
      <c r="G7486">
        <v>9</v>
      </c>
      <c r="H7486">
        <v>331.44</v>
      </c>
      <c r="I7486">
        <v>0.06</v>
      </c>
      <c r="J7486">
        <v>2803.98</v>
      </c>
      <c r="K7486">
        <v>2023.18</v>
      </c>
      <c r="L7486">
        <v>780.8</v>
      </c>
      <c r="M7486" t="s">
        <v>17</v>
      </c>
      <c r="N7486" t="str">
        <f t="shared" si="116"/>
        <v>Low</v>
      </c>
    </row>
    <row r="7487" spans="1:14" x14ac:dyDescent="0.3">
      <c r="A7487">
        <v>7486</v>
      </c>
      <c r="B7487" t="s">
        <v>5054</v>
      </c>
      <c r="C7487" s="2">
        <v>45536</v>
      </c>
      <c r="D7487" t="s">
        <v>14</v>
      </c>
      <c r="E7487" t="s">
        <v>15</v>
      </c>
      <c r="F7487" t="s">
        <v>21</v>
      </c>
      <c r="G7487">
        <v>1</v>
      </c>
      <c r="H7487">
        <v>126.7</v>
      </c>
      <c r="I7487">
        <v>0.24</v>
      </c>
      <c r="J7487">
        <v>96.29</v>
      </c>
      <c r="K7487">
        <v>65.83</v>
      </c>
      <c r="L7487">
        <v>30.46</v>
      </c>
      <c r="M7487" t="s">
        <v>40</v>
      </c>
      <c r="N7487" t="str">
        <f t="shared" si="116"/>
        <v>High</v>
      </c>
    </row>
    <row r="7488" spans="1:14" x14ac:dyDescent="0.3">
      <c r="A7488">
        <v>7487</v>
      </c>
      <c r="B7488" t="s">
        <v>5055</v>
      </c>
      <c r="C7488" s="2">
        <v>45436</v>
      </c>
      <c r="D7488" t="s">
        <v>14</v>
      </c>
      <c r="E7488" t="s">
        <v>20</v>
      </c>
      <c r="F7488" t="s">
        <v>16</v>
      </c>
      <c r="G7488">
        <v>8</v>
      </c>
      <c r="H7488">
        <v>486.62</v>
      </c>
      <c r="I7488">
        <v>0.11</v>
      </c>
      <c r="J7488">
        <v>3464.73</v>
      </c>
      <c r="K7488">
        <v>1922.94</v>
      </c>
      <c r="L7488">
        <v>1541.79</v>
      </c>
      <c r="M7488" t="s">
        <v>17</v>
      </c>
      <c r="N7488" t="str">
        <f t="shared" si="116"/>
        <v>Medium</v>
      </c>
    </row>
    <row r="7489" spans="1:14" x14ac:dyDescent="0.3">
      <c r="A7489">
        <v>7488</v>
      </c>
      <c r="B7489" t="s">
        <v>4008</v>
      </c>
      <c r="C7489" s="2">
        <v>45561</v>
      </c>
      <c r="D7489" t="s">
        <v>14</v>
      </c>
      <c r="E7489" t="s">
        <v>33</v>
      </c>
      <c r="F7489" t="s">
        <v>16</v>
      </c>
      <c r="G7489">
        <v>7</v>
      </c>
      <c r="H7489">
        <v>301.95</v>
      </c>
      <c r="I7489">
        <v>0.06</v>
      </c>
      <c r="J7489">
        <v>1986.83</v>
      </c>
      <c r="K7489">
        <v>1252.71</v>
      </c>
      <c r="L7489">
        <v>734.12</v>
      </c>
      <c r="M7489" t="s">
        <v>22</v>
      </c>
      <c r="N7489" t="str">
        <f t="shared" si="116"/>
        <v>Low</v>
      </c>
    </row>
    <row r="7490" spans="1:14" x14ac:dyDescent="0.3">
      <c r="A7490">
        <v>7489</v>
      </c>
      <c r="B7490" t="s">
        <v>2162</v>
      </c>
      <c r="C7490" s="2">
        <v>45557</v>
      </c>
      <c r="D7490" t="s">
        <v>19</v>
      </c>
      <c r="E7490" t="s">
        <v>25</v>
      </c>
      <c r="F7490" t="s">
        <v>16</v>
      </c>
      <c r="G7490">
        <v>4</v>
      </c>
      <c r="H7490">
        <v>427.18</v>
      </c>
      <c r="I7490">
        <v>0.12</v>
      </c>
      <c r="J7490">
        <v>1503.67</v>
      </c>
      <c r="K7490">
        <v>1007.01</v>
      </c>
      <c r="L7490">
        <v>496.66</v>
      </c>
      <c r="M7490" t="s">
        <v>40</v>
      </c>
      <c r="N7490" t="str">
        <f t="shared" si="116"/>
        <v>Medium</v>
      </c>
    </row>
    <row r="7491" spans="1:14" x14ac:dyDescent="0.3">
      <c r="A7491">
        <v>7490</v>
      </c>
      <c r="B7491" t="s">
        <v>5056</v>
      </c>
      <c r="C7491" s="2">
        <v>45518</v>
      </c>
      <c r="D7491" t="s">
        <v>14</v>
      </c>
      <c r="E7491" t="s">
        <v>25</v>
      </c>
      <c r="F7491" t="s">
        <v>27</v>
      </c>
      <c r="G7491">
        <v>10</v>
      </c>
      <c r="H7491">
        <v>75.17</v>
      </c>
      <c r="I7491">
        <v>0.01</v>
      </c>
      <c r="J7491">
        <v>744.18</v>
      </c>
      <c r="K7491">
        <v>455.05</v>
      </c>
      <c r="L7491">
        <v>289.13</v>
      </c>
      <c r="M7491" t="s">
        <v>40</v>
      </c>
      <c r="N7491" t="str">
        <f t="shared" ref="N7491:N7554" si="117">_xlfn.IFS(I7491=0,"No Discount",I7491&gt;=0.21,"High",I7491&gt;=0.11,"Medium",I7491&gt;=0.01,"Low")</f>
        <v>Low</v>
      </c>
    </row>
    <row r="7492" spans="1:14" x14ac:dyDescent="0.3">
      <c r="A7492">
        <v>7491</v>
      </c>
      <c r="B7492" t="s">
        <v>5057</v>
      </c>
      <c r="C7492" s="2">
        <v>45599</v>
      </c>
      <c r="D7492" t="s">
        <v>14</v>
      </c>
      <c r="E7492" t="s">
        <v>20</v>
      </c>
      <c r="F7492" t="s">
        <v>27</v>
      </c>
      <c r="G7492">
        <v>9</v>
      </c>
      <c r="H7492">
        <v>433.76</v>
      </c>
      <c r="I7492">
        <v>0.16</v>
      </c>
      <c r="J7492">
        <v>3279.23</v>
      </c>
      <c r="K7492">
        <v>2307.5700000000002</v>
      </c>
      <c r="L7492">
        <v>971.66</v>
      </c>
      <c r="M7492" t="s">
        <v>17</v>
      </c>
      <c r="N7492" t="str">
        <f t="shared" si="117"/>
        <v>Medium</v>
      </c>
    </row>
    <row r="7493" spans="1:14" x14ac:dyDescent="0.3">
      <c r="A7493">
        <v>7492</v>
      </c>
      <c r="B7493" t="s">
        <v>5058</v>
      </c>
      <c r="C7493" s="2">
        <v>45545</v>
      </c>
      <c r="D7493" t="s">
        <v>19</v>
      </c>
      <c r="E7493" t="s">
        <v>30</v>
      </c>
      <c r="F7493" t="s">
        <v>27</v>
      </c>
      <c r="G7493">
        <v>7</v>
      </c>
      <c r="H7493">
        <v>367.27</v>
      </c>
      <c r="I7493">
        <v>0.05</v>
      </c>
      <c r="J7493">
        <v>2442.35</v>
      </c>
      <c r="K7493">
        <v>1920.2</v>
      </c>
      <c r="L7493">
        <v>522.15</v>
      </c>
      <c r="M7493" t="s">
        <v>46</v>
      </c>
      <c r="N7493" t="str">
        <f t="shared" si="117"/>
        <v>Low</v>
      </c>
    </row>
    <row r="7494" spans="1:14" x14ac:dyDescent="0.3">
      <c r="A7494">
        <v>7493</v>
      </c>
      <c r="B7494" t="s">
        <v>4097</v>
      </c>
      <c r="C7494" s="2">
        <v>45321</v>
      </c>
      <c r="D7494" t="s">
        <v>19</v>
      </c>
      <c r="E7494" t="s">
        <v>30</v>
      </c>
      <c r="F7494" t="s">
        <v>16</v>
      </c>
      <c r="G7494">
        <v>6</v>
      </c>
      <c r="H7494">
        <v>20.73</v>
      </c>
      <c r="I7494">
        <v>0.21</v>
      </c>
      <c r="J7494">
        <v>98.26</v>
      </c>
      <c r="K7494">
        <v>67.97</v>
      </c>
      <c r="L7494">
        <v>30.29</v>
      </c>
      <c r="M7494" t="s">
        <v>40</v>
      </c>
      <c r="N7494" t="str">
        <f t="shared" si="117"/>
        <v>High</v>
      </c>
    </row>
    <row r="7495" spans="1:14" x14ac:dyDescent="0.3">
      <c r="A7495">
        <v>7494</v>
      </c>
      <c r="B7495" t="s">
        <v>1691</v>
      </c>
      <c r="C7495" s="2">
        <v>45557</v>
      </c>
      <c r="D7495" t="s">
        <v>39</v>
      </c>
      <c r="E7495" t="s">
        <v>20</v>
      </c>
      <c r="F7495" t="s">
        <v>21</v>
      </c>
      <c r="G7495">
        <v>3</v>
      </c>
      <c r="H7495">
        <v>368.6</v>
      </c>
      <c r="I7495">
        <v>0.1</v>
      </c>
      <c r="J7495">
        <v>995.22</v>
      </c>
      <c r="K7495">
        <v>735.08</v>
      </c>
      <c r="L7495">
        <v>260.14</v>
      </c>
      <c r="M7495" t="s">
        <v>22</v>
      </c>
      <c r="N7495" t="str">
        <f t="shared" si="117"/>
        <v>Low</v>
      </c>
    </row>
    <row r="7496" spans="1:14" x14ac:dyDescent="0.3">
      <c r="A7496">
        <v>7495</v>
      </c>
      <c r="B7496" t="s">
        <v>5059</v>
      </c>
      <c r="C7496" s="2">
        <v>45622</v>
      </c>
      <c r="D7496" t="s">
        <v>19</v>
      </c>
      <c r="E7496" t="s">
        <v>20</v>
      </c>
      <c r="F7496" t="s">
        <v>16</v>
      </c>
      <c r="G7496">
        <v>6</v>
      </c>
      <c r="H7496">
        <v>255.23</v>
      </c>
      <c r="I7496">
        <v>0.18</v>
      </c>
      <c r="J7496">
        <v>1255.73</v>
      </c>
      <c r="K7496">
        <v>639.78</v>
      </c>
      <c r="L7496">
        <v>615.95000000000005</v>
      </c>
      <c r="M7496" t="s">
        <v>22</v>
      </c>
      <c r="N7496" t="str">
        <f t="shared" si="117"/>
        <v>Medium</v>
      </c>
    </row>
    <row r="7497" spans="1:14" x14ac:dyDescent="0.3">
      <c r="A7497">
        <v>7496</v>
      </c>
      <c r="B7497" t="s">
        <v>4678</v>
      </c>
      <c r="C7497" s="2">
        <v>45359</v>
      </c>
      <c r="D7497" t="s">
        <v>19</v>
      </c>
      <c r="E7497" t="s">
        <v>33</v>
      </c>
      <c r="F7497" t="s">
        <v>16</v>
      </c>
      <c r="G7497">
        <v>5</v>
      </c>
      <c r="H7497">
        <v>291.31</v>
      </c>
      <c r="I7497">
        <v>0.27</v>
      </c>
      <c r="J7497">
        <v>1063.28</v>
      </c>
      <c r="K7497">
        <v>666.22</v>
      </c>
      <c r="L7497">
        <v>397.06</v>
      </c>
      <c r="M7497" t="s">
        <v>28</v>
      </c>
      <c r="N7497" t="str">
        <f t="shared" si="117"/>
        <v>High</v>
      </c>
    </row>
    <row r="7498" spans="1:14" x14ac:dyDescent="0.3">
      <c r="A7498">
        <v>7497</v>
      </c>
      <c r="B7498" t="s">
        <v>5060</v>
      </c>
      <c r="C7498" s="2">
        <v>45470</v>
      </c>
      <c r="D7498" t="s">
        <v>24</v>
      </c>
      <c r="E7498" t="s">
        <v>15</v>
      </c>
      <c r="F7498" t="s">
        <v>27</v>
      </c>
      <c r="G7498">
        <v>5</v>
      </c>
      <c r="H7498">
        <v>307.39999999999998</v>
      </c>
      <c r="I7498">
        <v>0.3</v>
      </c>
      <c r="J7498">
        <v>1075.9000000000001</v>
      </c>
      <c r="K7498">
        <v>628.58000000000004</v>
      </c>
      <c r="L7498">
        <v>447.32</v>
      </c>
      <c r="M7498" t="s">
        <v>28</v>
      </c>
      <c r="N7498" t="str">
        <f t="shared" si="117"/>
        <v>High</v>
      </c>
    </row>
    <row r="7499" spans="1:14" x14ac:dyDescent="0.3">
      <c r="A7499">
        <v>7498</v>
      </c>
      <c r="B7499" t="s">
        <v>1150</v>
      </c>
      <c r="C7499" s="2">
        <v>45366</v>
      </c>
      <c r="D7499" t="s">
        <v>39</v>
      </c>
      <c r="E7499" t="s">
        <v>33</v>
      </c>
      <c r="F7499" t="s">
        <v>16</v>
      </c>
      <c r="G7499">
        <v>3</v>
      </c>
      <c r="H7499">
        <v>469.93</v>
      </c>
      <c r="I7499">
        <v>0.28000000000000003</v>
      </c>
      <c r="J7499">
        <v>1015.05</v>
      </c>
      <c r="K7499">
        <v>525.21</v>
      </c>
      <c r="L7499">
        <v>489.84</v>
      </c>
      <c r="M7499" t="s">
        <v>17</v>
      </c>
      <c r="N7499" t="str">
        <f t="shared" si="117"/>
        <v>High</v>
      </c>
    </row>
    <row r="7500" spans="1:14" x14ac:dyDescent="0.3">
      <c r="A7500">
        <v>7499</v>
      </c>
      <c r="B7500" t="s">
        <v>539</v>
      </c>
      <c r="C7500" s="2">
        <v>45391</v>
      </c>
      <c r="D7500" t="s">
        <v>19</v>
      </c>
      <c r="E7500" t="s">
        <v>25</v>
      </c>
      <c r="F7500" t="s">
        <v>21</v>
      </c>
      <c r="G7500">
        <v>9</v>
      </c>
      <c r="H7500">
        <v>489.04</v>
      </c>
      <c r="I7500">
        <v>0.12</v>
      </c>
      <c r="J7500">
        <v>3873.2</v>
      </c>
      <c r="K7500">
        <v>2704.88</v>
      </c>
      <c r="L7500">
        <v>1168.32</v>
      </c>
      <c r="M7500" t="s">
        <v>28</v>
      </c>
      <c r="N7500" t="str">
        <f t="shared" si="117"/>
        <v>Medium</v>
      </c>
    </row>
    <row r="7501" spans="1:14" x14ac:dyDescent="0.3">
      <c r="A7501">
        <v>7500</v>
      </c>
      <c r="B7501" t="s">
        <v>5061</v>
      </c>
      <c r="C7501" s="2">
        <v>45305</v>
      </c>
      <c r="D7501" t="s">
        <v>24</v>
      </c>
      <c r="E7501" t="s">
        <v>30</v>
      </c>
      <c r="F7501" t="s">
        <v>16</v>
      </c>
      <c r="G7501">
        <v>2</v>
      </c>
      <c r="H7501">
        <v>343.09</v>
      </c>
      <c r="I7501">
        <v>0.11</v>
      </c>
      <c r="J7501">
        <v>610.70000000000005</v>
      </c>
      <c r="K7501">
        <v>404.71</v>
      </c>
      <c r="L7501">
        <v>205.99</v>
      </c>
      <c r="M7501" t="s">
        <v>28</v>
      </c>
      <c r="N7501" t="str">
        <f t="shared" si="117"/>
        <v>Medium</v>
      </c>
    </row>
    <row r="7502" spans="1:14" x14ac:dyDescent="0.3">
      <c r="A7502">
        <v>7501</v>
      </c>
      <c r="B7502" t="s">
        <v>5062</v>
      </c>
      <c r="C7502" s="2">
        <v>45427</v>
      </c>
      <c r="D7502" t="s">
        <v>19</v>
      </c>
      <c r="E7502" t="s">
        <v>20</v>
      </c>
      <c r="F7502" t="s">
        <v>27</v>
      </c>
      <c r="G7502">
        <v>1</v>
      </c>
      <c r="H7502">
        <v>250.24</v>
      </c>
      <c r="I7502">
        <v>0.1</v>
      </c>
      <c r="J7502">
        <v>225.22</v>
      </c>
      <c r="K7502">
        <v>154.80000000000001</v>
      </c>
      <c r="L7502">
        <v>70.42</v>
      </c>
      <c r="M7502" t="s">
        <v>40</v>
      </c>
      <c r="N7502" t="str">
        <f t="shared" si="117"/>
        <v>Low</v>
      </c>
    </row>
    <row r="7503" spans="1:14" x14ac:dyDescent="0.3">
      <c r="A7503">
        <v>7502</v>
      </c>
      <c r="B7503" t="s">
        <v>5063</v>
      </c>
      <c r="C7503" s="2">
        <v>45426</v>
      </c>
      <c r="D7503" t="s">
        <v>24</v>
      </c>
      <c r="E7503" t="s">
        <v>15</v>
      </c>
      <c r="F7503" t="s">
        <v>27</v>
      </c>
      <c r="G7503">
        <v>4</v>
      </c>
      <c r="H7503">
        <v>373.61</v>
      </c>
      <c r="I7503">
        <v>0.16</v>
      </c>
      <c r="J7503">
        <v>1255.33</v>
      </c>
      <c r="K7503">
        <v>965.51</v>
      </c>
      <c r="L7503">
        <v>289.82</v>
      </c>
      <c r="M7503" t="s">
        <v>22</v>
      </c>
      <c r="N7503" t="str">
        <f t="shared" si="117"/>
        <v>Medium</v>
      </c>
    </row>
    <row r="7504" spans="1:14" x14ac:dyDescent="0.3">
      <c r="A7504">
        <v>7503</v>
      </c>
      <c r="B7504" t="s">
        <v>5064</v>
      </c>
      <c r="C7504" s="2">
        <v>45433</v>
      </c>
      <c r="D7504" t="s">
        <v>24</v>
      </c>
      <c r="E7504" t="s">
        <v>25</v>
      </c>
      <c r="F7504" t="s">
        <v>27</v>
      </c>
      <c r="G7504">
        <v>3</v>
      </c>
      <c r="H7504">
        <v>303.20999999999998</v>
      </c>
      <c r="I7504">
        <v>0.11</v>
      </c>
      <c r="J7504">
        <v>809.57</v>
      </c>
      <c r="K7504">
        <v>613.59</v>
      </c>
      <c r="L7504">
        <v>195.98</v>
      </c>
      <c r="M7504" t="s">
        <v>17</v>
      </c>
      <c r="N7504" t="str">
        <f t="shared" si="117"/>
        <v>Medium</v>
      </c>
    </row>
    <row r="7505" spans="1:14" x14ac:dyDescent="0.3">
      <c r="A7505">
        <v>7504</v>
      </c>
      <c r="B7505" t="s">
        <v>5065</v>
      </c>
      <c r="C7505" s="2">
        <v>45533</v>
      </c>
      <c r="D7505" t="s">
        <v>39</v>
      </c>
      <c r="E7505" t="s">
        <v>20</v>
      </c>
      <c r="F7505" t="s">
        <v>16</v>
      </c>
      <c r="G7505">
        <v>4</v>
      </c>
      <c r="H7505">
        <v>23.56</v>
      </c>
      <c r="I7505">
        <v>0.23</v>
      </c>
      <c r="J7505">
        <v>72.56</v>
      </c>
      <c r="K7505">
        <v>40.97</v>
      </c>
      <c r="L7505">
        <v>31.59</v>
      </c>
      <c r="M7505" t="s">
        <v>46</v>
      </c>
      <c r="N7505" t="str">
        <f t="shared" si="117"/>
        <v>High</v>
      </c>
    </row>
    <row r="7506" spans="1:14" x14ac:dyDescent="0.3">
      <c r="A7506">
        <v>7505</v>
      </c>
      <c r="B7506" t="s">
        <v>5066</v>
      </c>
      <c r="C7506" s="2">
        <v>45526</v>
      </c>
      <c r="D7506" t="s">
        <v>14</v>
      </c>
      <c r="E7506" t="s">
        <v>25</v>
      </c>
      <c r="F7506" t="s">
        <v>27</v>
      </c>
      <c r="G7506">
        <v>9</v>
      </c>
      <c r="H7506">
        <v>181.84</v>
      </c>
      <c r="I7506">
        <v>0.28999999999999998</v>
      </c>
      <c r="J7506">
        <v>1161.96</v>
      </c>
      <c r="K7506">
        <v>631.25</v>
      </c>
      <c r="L7506">
        <v>530.71</v>
      </c>
      <c r="M7506" t="s">
        <v>28</v>
      </c>
      <c r="N7506" t="str">
        <f t="shared" si="117"/>
        <v>High</v>
      </c>
    </row>
    <row r="7507" spans="1:14" x14ac:dyDescent="0.3">
      <c r="A7507">
        <v>7506</v>
      </c>
      <c r="B7507" t="s">
        <v>5067</v>
      </c>
      <c r="C7507" s="2">
        <v>45576</v>
      </c>
      <c r="D7507" t="s">
        <v>24</v>
      </c>
      <c r="E7507" t="s">
        <v>25</v>
      </c>
      <c r="F7507" t="s">
        <v>27</v>
      </c>
      <c r="G7507">
        <v>8</v>
      </c>
      <c r="H7507">
        <v>151.15</v>
      </c>
      <c r="I7507">
        <v>0.28000000000000003</v>
      </c>
      <c r="J7507">
        <v>870.62</v>
      </c>
      <c r="K7507">
        <v>580.65</v>
      </c>
      <c r="L7507">
        <v>289.97000000000003</v>
      </c>
      <c r="M7507" t="s">
        <v>40</v>
      </c>
      <c r="N7507" t="str">
        <f t="shared" si="117"/>
        <v>High</v>
      </c>
    </row>
    <row r="7508" spans="1:14" x14ac:dyDescent="0.3">
      <c r="A7508">
        <v>7507</v>
      </c>
      <c r="B7508" t="s">
        <v>5068</v>
      </c>
      <c r="C7508" s="2">
        <v>45567</v>
      </c>
      <c r="D7508" t="s">
        <v>24</v>
      </c>
      <c r="E7508" t="s">
        <v>20</v>
      </c>
      <c r="F7508" t="s">
        <v>27</v>
      </c>
      <c r="G7508">
        <v>5</v>
      </c>
      <c r="H7508">
        <v>292.04000000000002</v>
      </c>
      <c r="I7508">
        <v>0.28999999999999998</v>
      </c>
      <c r="J7508">
        <v>1036.74</v>
      </c>
      <c r="K7508">
        <v>642.65</v>
      </c>
      <c r="L7508">
        <v>394.09</v>
      </c>
      <c r="M7508" t="s">
        <v>17</v>
      </c>
      <c r="N7508" t="str">
        <f t="shared" si="117"/>
        <v>High</v>
      </c>
    </row>
    <row r="7509" spans="1:14" x14ac:dyDescent="0.3">
      <c r="A7509">
        <v>7508</v>
      </c>
      <c r="B7509" t="s">
        <v>1208</v>
      </c>
      <c r="C7509" s="2">
        <v>45526</v>
      </c>
      <c r="D7509" t="s">
        <v>14</v>
      </c>
      <c r="E7509" t="s">
        <v>33</v>
      </c>
      <c r="F7509" t="s">
        <v>21</v>
      </c>
      <c r="G7509">
        <v>7</v>
      </c>
      <c r="H7509">
        <v>434.43</v>
      </c>
      <c r="I7509">
        <v>0.04</v>
      </c>
      <c r="J7509">
        <v>2919.37</v>
      </c>
      <c r="K7509">
        <v>1614.93</v>
      </c>
      <c r="L7509">
        <v>1304.44</v>
      </c>
      <c r="M7509" t="s">
        <v>28</v>
      </c>
      <c r="N7509" t="str">
        <f t="shared" si="117"/>
        <v>Low</v>
      </c>
    </row>
    <row r="7510" spans="1:14" x14ac:dyDescent="0.3">
      <c r="A7510">
        <v>7509</v>
      </c>
      <c r="B7510" t="s">
        <v>5069</v>
      </c>
      <c r="C7510" s="2">
        <v>45600</v>
      </c>
      <c r="D7510" t="s">
        <v>24</v>
      </c>
      <c r="E7510" t="s">
        <v>25</v>
      </c>
      <c r="F7510" t="s">
        <v>16</v>
      </c>
      <c r="G7510">
        <v>5</v>
      </c>
      <c r="H7510">
        <v>202.61</v>
      </c>
      <c r="I7510">
        <v>0.1</v>
      </c>
      <c r="J7510">
        <v>911.75</v>
      </c>
      <c r="K7510">
        <v>554.29999999999995</v>
      </c>
      <c r="L7510">
        <v>357.45</v>
      </c>
      <c r="M7510" t="s">
        <v>28</v>
      </c>
      <c r="N7510" t="str">
        <f t="shared" si="117"/>
        <v>Low</v>
      </c>
    </row>
    <row r="7511" spans="1:14" x14ac:dyDescent="0.3">
      <c r="A7511">
        <v>7510</v>
      </c>
      <c r="B7511" t="s">
        <v>5070</v>
      </c>
      <c r="C7511" s="2">
        <v>45495</v>
      </c>
      <c r="D7511" t="s">
        <v>14</v>
      </c>
      <c r="E7511" t="s">
        <v>33</v>
      </c>
      <c r="F7511" t="s">
        <v>16</v>
      </c>
      <c r="G7511">
        <v>5</v>
      </c>
      <c r="H7511">
        <v>488.42</v>
      </c>
      <c r="I7511">
        <v>0.2</v>
      </c>
      <c r="J7511">
        <v>1953.68</v>
      </c>
      <c r="K7511">
        <v>1104.42</v>
      </c>
      <c r="L7511">
        <v>849.26</v>
      </c>
      <c r="M7511" t="s">
        <v>17</v>
      </c>
      <c r="N7511" t="str">
        <f t="shared" si="117"/>
        <v>Medium</v>
      </c>
    </row>
    <row r="7512" spans="1:14" x14ac:dyDescent="0.3">
      <c r="A7512">
        <v>7511</v>
      </c>
      <c r="B7512" t="s">
        <v>4135</v>
      </c>
      <c r="C7512" s="2">
        <v>45372</v>
      </c>
      <c r="D7512" t="s">
        <v>19</v>
      </c>
      <c r="E7512" t="s">
        <v>15</v>
      </c>
      <c r="F7512" t="s">
        <v>21</v>
      </c>
      <c r="G7512">
        <v>9</v>
      </c>
      <c r="H7512">
        <v>247.77</v>
      </c>
      <c r="I7512">
        <v>0.13</v>
      </c>
      <c r="J7512">
        <v>1940.04</v>
      </c>
      <c r="K7512">
        <v>1467.58</v>
      </c>
      <c r="L7512">
        <v>472.46</v>
      </c>
      <c r="M7512" t="s">
        <v>28</v>
      </c>
      <c r="N7512" t="str">
        <f t="shared" si="117"/>
        <v>Medium</v>
      </c>
    </row>
    <row r="7513" spans="1:14" x14ac:dyDescent="0.3">
      <c r="A7513">
        <v>7512</v>
      </c>
      <c r="B7513" t="s">
        <v>4448</v>
      </c>
      <c r="C7513" s="2">
        <v>45653</v>
      </c>
      <c r="D7513" t="s">
        <v>24</v>
      </c>
      <c r="E7513" t="s">
        <v>20</v>
      </c>
      <c r="F7513" t="s">
        <v>16</v>
      </c>
      <c r="G7513">
        <v>2</v>
      </c>
      <c r="H7513">
        <v>442.17</v>
      </c>
      <c r="I7513">
        <v>0.19</v>
      </c>
      <c r="J7513">
        <v>716.32</v>
      </c>
      <c r="K7513">
        <v>502.19</v>
      </c>
      <c r="L7513">
        <v>214.13</v>
      </c>
      <c r="M7513" t="s">
        <v>40</v>
      </c>
      <c r="N7513" t="str">
        <f t="shared" si="117"/>
        <v>Medium</v>
      </c>
    </row>
    <row r="7514" spans="1:14" x14ac:dyDescent="0.3">
      <c r="A7514">
        <v>7513</v>
      </c>
      <c r="B7514" t="s">
        <v>837</v>
      </c>
      <c r="C7514" s="2">
        <v>45452</v>
      </c>
      <c r="D7514" t="s">
        <v>19</v>
      </c>
      <c r="E7514" t="s">
        <v>15</v>
      </c>
      <c r="F7514" t="s">
        <v>27</v>
      </c>
      <c r="G7514">
        <v>6</v>
      </c>
      <c r="H7514">
        <v>323.25</v>
      </c>
      <c r="I7514">
        <v>0.18</v>
      </c>
      <c r="J7514">
        <v>1590.39</v>
      </c>
      <c r="K7514">
        <v>869.71</v>
      </c>
      <c r="L7514">
        <v>720.68</v>
      </c>
      <c r="M7514" t="s">
        <v>17</v>
      </c>
      <c r="N7514" t="str">
        <f t="shared" si="117"/>
        <v>Medium</v>
      </c>
    </row>
    <row r="7515" spans="1:14" x14ac:dyDescent="0.3">
      <c r="A7515">
        <v>7514</v>
      </c>
      <c r="B7515" t="s">
        <v>3189</v>
      </c>
      <c r="C7515" s="2">
        <v>45300</v>
      </c>
      <c r="D7515" t="s">
        <v>14</v>
      </c>
      <c r="E7515" t="s">
        <v>33</v>
      </c>
      <c r="F7515" t="s">
        <v>16</v>
      </c>
      <c r="G7515">
        <v>5</v>
      </c>
      <c r="H7515">
        <v>304.14999999999998</v>
      </c>
      <c r="I7515">
        <v>0.11</v>
      </c>
      <c r="J7515">
        <v>1353.47</v>
      </c>
      <c r="K7515">
        <v>935.06</v>
      </c>
      <c r="L7515">
        <v>418.41</v>
      </c>
      <c r="M7515" t="s">
        <v>22</v>
      </c>
      <c r="N7515" t="str">
        <f t="shared" si="117"/>
        <v>Medium</v>
      </c>
    </row>
    <row r="7516" spans="1:14" x14ac:dyDescent="0.3">
      <c r="A7516">
        <v>7515</v>
      </c>
      <c r="B7516" t="s">
        <v>5071</v>
      </c>
      <c r="C7516" s="2">
        <v>45551</v>
      </c>
      <c r="D7516" t="s">
        <v>24</v>
      </c>
      <c r="E7516" t="s">
        <v>25</v>
      </c>
      <c r="F7516" t="s">
        <v>21</v>
      </c>
      <c r="G7516">
        <v>6</v>
      </c>
      <c r="H7516">
        <v>197.38</v>
      </c>
      <c r="I7516">
        <v>0.27</v>
      </c>
      <c r="J7516">
        <v>864.52</v>
      </c>
      <c r="K7516">
        <v>595.41999999999996</v>
      </c>
      <c r="L7516">
        <v>269.10000000000002</v>
      </c>
      <c r="M7516" t="s">
        <v>22</v>
      </c>
      <c r="N7516" t="str">
        <f t="shared" si="117"/>
        <v>High</v>
      </c>
    </row>
    <row r="7517" spans="1:14" x14ac:dyDescent="0.3">
      <c r="A7517">
        <v>7516</v>
      </c>
      <c r="B7517" t="s">
        <v>5072</v>
      </c>
      <c r="C7517" s="2">
        <v>45336</v>
      </c>
      <c r="D7517" t="s">
        <v>14</v>
      </c>
      <c r="E7517" t="s">
        <v>15</v>
      </c>
      <c r="F7517" t="s">
        <v>27</v>
      </c>
      <c r="G7517">
        <v>4</v>
      </c>
      <c r="H7517">
        <v>367.31</v>
      </c>
      <c r="I7517">
        <v>0.28000000000000003</v>
      </c>
      <c r="J7517">
        <v>1057.8499999999999</v>
      </c>
      <c r="K7517">
        <v>720.82</v>
      </c>
      <c r="L7517">
        <v>337.03</v>
      </c>
      <c r="M7517" t="s">
        <v>28</v>
      </c>
      <c r="N7517" t="str">
        <f t="shared" si="117"/>
        <v>High</v>
      </c>
    </row>
    <row r="7518" spans="1:14" x14ac:dyDescent="0.3">
      <c r="A7518">
        <v>7517</v>
      </c>
      <c r="B7518" t="s">
        <v>5073</v>
      </c>
      <c r="C7518" s="2">
        <v>45422</v>
      </c>
      <c r="D7518" t="s">
        <v>14</v>
      </c>
      <c r="E7518" t="s">
        <v>33</v>
      </c>
      <c r="F7518" t="s">
        <v>16</v>
      </c>
      <c r="G7518">
        <v>4</v>
      </c>
      <c r="H7518">
        <v>405.8</v>
      </c>
      <c r="I7518">
        <v>0.3</v>
      </c>
      <c r="J7518">
        <v>1136.24</v>
      </c>
      <c r="K7518">
        <v>715.34</v>
      </c>
      <c r="L7518">
        <v>420.9</v>
      </c>
      <c r="M7518" t="s">
        <v>46</v>
      </c>
      <c r="N7518" t="str">
        <f t="shared" si="117"/>
        <v>High</v>
      </c>
    </row>
    <row r="7519" spans="1:14" x14ac:dyDescent="0.3">
      <c r="A7519">
        <v>7518</v>
      </c>
      <c r="B7519" t="s">
        <v>3411</v>
      </c>
      <c r="C7519" s="2">
        <v>45635</v>
      </c>
      <c r="D7519" t="s">
        <v>24</v>
      </c>
      <c r="E7519" t="s">
        <v>25</v>
      </c>
      <c r="F7519" t="s">
        <v>16</v>
      </c>
      <c r="G7519">
        <v>3</v>
      </c>
      <c r="H7519">
        <v>64.62</v>
      </c>
      <c r="I7519">
        <v>0.25</v>
      </c>
      <c r="J7519">
        <v>145.4</v>
      </c>
      <c r="K7519">
        <v>80.39</v>
      </c>
      <c r="L7519">
        <v>65.010000000000005</v>
      </c>
      <c r="M7519" t="s">
        <v>40</v>
      </c>
      <c r="N7519" t="str">
        <f t="shared" si="117"/>
        <v>High</v>
      </c>
    </row>
    <row r="7520" spans="1:14" x14ac:dyDescent="0.3">
      <c r="A7520">
        <v>7519</v>
      </c>
      <c r="B7520" t="s">
        <v>3946</v>
      </c>
      <c r="C7520" s="2">
        <v>45526</v>
      </c>
      <c r="D7520" t="s">
        <v>19</v>
      </c>
      <c r="E7520" t="s">
        <v>30</v>
      </c>
      <c r="F7520" t="s">
        <v>16</v>
      </c>
      <c r="G7520">
        <v>3</v>
      </c>
      <c r="H7520">
        <v>241.22</v>
      </c>
      <c r="I7520">
        <v>0.19</v>
      </c>
      <c r="J7520">
        <v>586.16</v>
      </c>
      <c r="K7520">
        <v>426.93</v>
      </c>
      <c r="L7520">
        <v>159.22999999999999</v>
      </c>
      <c r="M7520" t="s">
        <v>28</v>
      </c>
      <c r="N7520" t="str">
        <f t="shared" si="117"/>
        <v>Medium</v>
      </c>
    </row>
    <row r="7521" spans="1:14" x14ac:dyDescent="0.3">
      <c r="A7521">
        <v>7520</v>
      </c>
      <c r="B7521" t="s">
        <v>5074</v>
      </c>
      <c r="C7521" s="2">
        <v>45446</v>
      </c>
      <c r="D7521" t="s">
        <v>14</v>
      </c>
      <c r="E7521" t="s">
        <v>15</v>
      </c>
      <c r="F7521" t="s">
        <v>21</v>
      </c>
      <c r="G7521">
        <v>5</v>
      </c>
      <c r="H7521">
        <v>463.17</v>
      </c>
      <c r="I7521">
        <v>0.26</v>
      </c>
      <c r="J7521">
        <v>1713.73</v>
      </c>
      <c r="K7521">
        <v>911.42</v>
      </c>
      <c r="L7521">
        <v>802.31</v>
      </c>
      <c r="M7521" t="s">
        <v>22</v>
      </c>
      <c r="N7521" t="str">
        <f t="shared" si="117"/>
        <v>High</v>
      </c>
    </row>
    <row r="7522" spans="1:14" x14ac:dyDescent="0.3">
      <c r="A7522">
        <v>7521</v>
      </c>
      <c r="B7522" t="s">
        <v>5075</v>
      </c>
      <c r="C7522" s="2">
        <v>45656</v>
      </c>
      <c r="D7522" t="s">
        <v>39</v>
      </c>
      <c r="E7522" t="s">
        <v>30</v>
      </c>
      <c r="F7522" t="s">
        <v>21</v>
      </c>
      <c r="G7522">
        <v>2</v>
      </c>
      <c r="H7522">
        <v>133.34</v>
      </c>
      <c r="I7522">
        <v>0.16</v>
      </c>
      <c r="J7522">
        <v>224.01</v>
      </c>
      <c r="K7522">
        <v>173.22</v>
      </c>
      <c r="L7522">
        <v>50.79</v>
      </c>
      <c r="M7522" t="s">
        <v>22</v>
      </c>
      <c r="N7522" t="str">
        <f t="shared" si="117"/>
        <v>Medium</v>
      </c>
    </row>
    <row r="7523" spans="1:14" x14ac:dyDescent="0.3">
      <c r="A7523">
        <v>7522</v>
      </c>
      <c r="B7523" t="s">
        <v>5076</v>
      </c>
      <c r="C7523" s="2">
        <v>45345</v>
      </c>
      <c r="D7523" t="s">
        <v>24</v>
      </c>
      <c r="E7523" t="s">
        <v>15</v>
      </c>
      <c r="F7523" t="s">
        <v>21</v>
      </c>
      <c r="G7523">
        <v>1</v>
      </c>
      <c r="H7523">
        <v>186.24</v>
      </c>
      <c r="I7523">
        <v>0.16</v>
      </c>
      <c r="J7523">
        <v>156.44</v>
      </c>
      <c r="K7523">
        <v>119.57</v>
      </c>
      <c r="L7523">
        <v>36.869999999999997</v>
      </c>
      <c r="M7523" t="s">
        <v>17</v>
      </c>
      <c r="N7523" t="str">
        <f t="shared" si="117"/>
        <v>Medium</v>
      </c>
    </row>
    <row r="7524" spans="1:14" x14ac:dyDescent="0.3">
      <c r="A7524">
        <v>7523</v>
      </c>
      <c r="B7524" t="s">
        <v>5077</v>
      </c>
      <c r="C7524" s="2">
        <v>45477</v>
      </c>
      <c r="D7524" t="s">
        <v>14</v>
      </c>
      <c r="E7524" t="s">
        <v>20</v>
      </c>
      <c r="F7524" t="s">
        <v>16</v>
      </c>
      <c r="G7524">
        <v>6</v>
      </c>
      <c r="H7524">
        <v>392.87</v>
      </c>
      <c r="I7524">
        <v>0.13</v>
      </c>
      <c r="J7524">
        <v>2050.7800000000002</v>
      </c>
      <c r="K7524">
        <v>1166.8499999999999</v>
      </c>
      <c r="L7524">
        <v>883.93</v>
      </c>
      <c r="M7524" t="s">
        <v>17</v>
      </c>
      <c r="N7524" t="str">
        <f t="shared" si="117"/>
        <v>Medium</v>
      </c>
    </row>
    <row r="7525" spans="1:14" x14ac:dyDescent="0.3">
      <c r="A7525">
        <v>7524</v>
      </c>
      <c r="B7525" t="s">
        <v>171</v>
      </c>
      <c r="C7525" s="2">
        <v>45356</v>
      </c>
      <c r="D7525" t="s">
        <v>14</v>
      </c>
      <c r="E7525" t="s">
        <v>33</v>
      </c>
      <c r="F7525" t="s">
        <v>21</v>
      </c>
      <c r="G7525">
        <v>5</v>
      </c>
      <c r="H7525">
        <v>153.68</v>
      </c>
      <c r="I7525">
        <v>0.05</v>
      </c>
      <c r="J7525">
        <v>729.98</v>
      </c>
      <c r="K7525">
        <v>563.59</v>
      </c>
      <c r="L7525">
        <v>166.39</v>
      </c>
      <c r="M7525" t="s">
        <v>17</v>
      </c>
      <c r="N7525" t="str">
        <f t="shared" si="117"/>
        <v>Low</v>
      </c>
    </row>
    <row r="7526" spans="1:14" x14ac:dyDescent="0.3">
      <c r="A7526">
        <v>7525</v>
      </c>
      <c r="B7526" t="s">
        <v>5078</v>
      </c>
      <c r="C7526" s="2">
        <v>45594</v>
      </c>
      <c r="D7526" t="s">
        <v>14</v>
      </c>
      <c r="E7526" t="s">
        <v>15</v>
      </c>
      <c r="F7526" t="s">
        <v>16</v>
      </c>
      <c r="G7526">
        <v>9</v>
      </c>
      <c r="H7526">
        <v>53.96</v>
      </c>
      <c r="I7526">
        <v>0.14000000000000001</v>
      </c>
      <c r="J7526">
        <v>417.65</v>
      </c>
      <c r="K7526">
        <v>264.74</v>
      </c>
      <c r="L7526">
        <v>152.91</v>
      </c>
      <c r="M7526" t="s">
        <v>28</v>
      </c>
      <c r="N7526" t="str">
        <f t="shared" si="117"/>
        <v>Medium</v>
      </c>
    </row>
    <row r="7527" spans="1:14" x14ac:dyDescent="0.3">
      <c r="A7527">
        <v>7526</v>
      </c>
      <c r="B7527" t="s">
        <v>2699</v>
      </c>
      <c r="C7527" s="2">
        <v>45466</v>
      </c>
      <c r="D7527" t="s">
        <v>19</v>
      </c>
      <c r="E7527" t="s">
        <v>25</v>
      </c>
      <c r="F7527" t="s">
        <v>21</v>
      </c>
      <c r="G7527">
        <v>9</v>
      </c>
      <c r="H7527">
        <v>494.59</v>
      </c>
      <c r="I7527">
        <v>0.2</v>
      </c>
      <c r="J7527">
        <v>3561.05</v>
      </c>
      <c r="K7527">
        <v>2647.35</v>
      </c>
      <c r="L7527">
        <v>913.7</v>
      </c>
      <c r="M7527" t="s">
        <v>40</v>
      </c>
      <c r="N7527" t="str">
        <f t="shared" si="117"/>
        <v>Medium</v>
      </c>
    </row>
    <row r="7528" spans="1:14" x14ac:dyDescent="0.3">
      <c r="A7528">
        <v>7527</v>
      </c>
      <c r="B7528" t="s">
        <v>5079</v>
      </c>
      <c r="C7528" s="2">
        <v>45440</v>
      </c>
      <c r="D7528" t="s">
        <v>24</v>
      </c>
      <c r="E7528" t="s">
        <v>30</v>
      </c>
      <c r="F7528" t="s">
        <v>16</v>
      </c>
      <c r="G7528">
        <v>4</v>
      </c>
      <c r="H7528">
        <v>458.89</v>
      </c>
      <c r="I7528">
        <v>0</v>
      </c>
      <c r="J7528">
        <v>1835.56</v>
      </c>
      <c r="K7528">
        <v>1288.07</v>
      </c>
      <c r="L7528">
        <v>547.49</v>
      </c>
      <c r="M7528" t="s">
        <v>17</v>
      </c>
      <c r="N7528" t="str">
        <f t="shared" si="117"/>
        <v>No Discount</v>
      </c>
    </row>
    <row r="7529" spans="1:14" x14ac:dyDescent="0.3">
      <c r="A7529">
        <v>7528</v>
      </c>
      <c r="B7529" t="s">
        <v>5080</v>
      </c>
      <c r="C7529" s="2">
        <v>45588</v>
      </c>
      <c r="D7529" t="s">
        <v>19</v>
      </c>
      <c r="E7529" t="s">
        <v>15</v>
      </c>
      <c r="F7529" t="s">
        <v>16</v>
      </c>
      <c r="G7529">
        <v>6</v>
      </c>
      <c r="H7529">
        <v>68.13</v>
      </c>
      <c r="I7529">
        <v>0.27</v>
      </c>
      <c r="J7529">
        <v>298.41000000000003</v>
      </c>
      <c r="K7529">
        <v>221.25</v>
      </c>
      <c r="L7529">
        <v>77.16</v>
      </c>
      <c r="M7529" t="s">
        <v>28</v>
      </c>
      <c r="N7529" t="str">
        <f t="shared" si="117"/>
        <v>High</v>
      </c>
    </row>
    <row r="7530" spans="1:14" x14ac:dyDescent="0.3">
      <c r="A7530">
        <v>7529</v>
      </c>
      <c r="B7530" t="s">
        <v>2746</v>
      </c>
      <c r="C7530" s="2">
        <v>45322</v>
      </c>
      <c r="D7530" t="s">
        <v>19</v>
      </c>
      <c r="E7530" t="s">
        <v>20</v>
      </c>
      <c r="F7530" t="s">
        <v>21</v>
      </c>
      <c r="G7530">
        <v>8</v>
      </c>
      <c r="H7530">
        <v>280.85000000000002</v>
      </c>
      <c r="I7530">
        <v>0.18</v>
      </c>
      <c r="J7530">
        <v>1842.38</v>
      </c>
      <c r="K7530">
        <v>1340.12</v>
      </c>
      <c r="L7530">
        <v>502.26</v>
      </c>
      <c r="M7530" t="s">
        <v>28</v>
      </c>
      <c r="N7530" t="str">
        <f t="shared" si="117"/>
        <v>Medium</v>
      </c>
    </row>
    <row r="7531" spans="1:14" x14ac:dyDescent="0.3">
      <c r="A7531">
        <v>7530</v>
      </c>
      <c r="B7531" t="s">
        <v>3939</v>
      </c>
      <c r="C7531" s="2">
        <v>45492</v>
      </c>
      <c r="D7531" t="s">
        <v>24</v>
      </c>
      <c r="E7531" t="s">
        <v>30</v>
      </c>
      <c r="F7531" t="s">
        <v>16</v>
      </c>
      <c r="G7531">
        <v>6</v>
      </c>
      <c r="H7531">
        <v>435.2</v>
      </c>
      <c r="I7531">
        <v>0.19</v>
      </c>
      <c r="J7531">
        <v>2115.0700000000002</v>
      </c>
      <c r="K7531">
        <v>1284.69</v>
      </c>
      <c r="L7531">
        <v>830.38</v>
      </c>
      <c r="M7531" t="s">
        <v>17</v>
      </c>
      <c r="N7531" t="str">
        <f t="shared" si="117"/>
        <v>Medium</v>
      </c>
    </row>
    <row r="7532" spans="1:14" x14ac:dyDescent="0.3">
      <c r="A7532">
        <v>7531</v>
      </c>
      <c r="B7532" t="s">
        <v>1659</v>
      </c>
      <c r="C7532" s="2">
        <v>45548</v>
      </c>
      <c r="D7532" t="s">
        <v>39</v>
      </c>
      <c r="E7532" t="s">
        <v>25</v>
      </c>
      <c r="F7532" t="s">
        <v>27</v>
      </c>
      <c r="G7532">
        <v>10</v>
      </c>
      <c r="H7532">
        <v>305.27</v>
      </c>
      <c r="I7532">
        <v>0.01</v>
      </c>
      <c r="J7532">
        <v>3022.17</v>
      </c>
      <c r="K7532">
        <v>1948.7</v>
      </c>
      <c r="L7532">
        <v>1073.47</v>
      </c>
      <c r="M7532" t="s">
        <v>40</v>
      </c>
      <c r="N7532" t="str">
        <f t="shared" si="117"/>
        <v>Low</v>
      </c>
    </row>
    <row r="7533" spans="1:14" x14ac:dyDescent="0.3">
      <c r="A7533">
        <v>7532</v>
      </c>
      <c r="B7533" t="s">
        <v>1941</v>
      </c>
      <c r="C7533" s="2">
        <v>45426</v>
      </c>
      <c r="D7533" t="s">
        <v>24</v>
      </c>
      <c r="E7533" t="s">
        <v>25</v>
      </c>
      <c r="F7533" t="s">
        <v>27</v>
      </c>
      <c r="G7533">
        <v>1</v>
      </c>
      <c r="H7533">
        <v>263.76</v>
      </c>
      <c r="I7533">
        <v>0.14000000000000001</v>
      </c>
      <c r="J7533">
        <v>226.83</v>
      </c>
      <c r="K7533">
        <v>148.79</v>
      </c>
      <c r="L7533">
        <v>78.040000000000006</v>
      </c>
      <c r="M7533" t="s">
        <v>17</v>
      </c>
      <c r="N7533" t="str">
        <f t="shared" si="117"/>
        <v>Medium</v>
      </c>
    </row>
    <row r="7534" spans="1:14" x14ac:dyDescent="0.3">
      <c r="A7534">
        <v>7533</v>
      </c>
      <c r="B7534" t="s">
        <v>5010</v>
      </c>
      <c r="C7534" s="2">
        <v>45345</v>
      </c>
      <c r="D7534" t="s">
        <v>19</v>
      </c>
      <c r="E7534" t="s">
        <v>15</v>
      </c>
      <c r="F7534" t="s">
        <v>21</v>
      </c>
      <c r="G7534">
        <v>3</v>
      </c>
      <c r="H7534">
        <v>358.93</v>
      </c>
      <c r="I7534">
        <v>0.21</v>
      </c>
      <c r="J7534">
        <v>850.66</v>
      </c>
      <c r="K7534">
        <v>566.33000000000004</v>
      </c>
      <c r="L7534">
        <v>284.33</v>
      </c>
      <c r="M7534" t="s">
        <v>17</v>
      </c>
      <c r="N7534" t="str">
        <f t="shared" si="117"/>
        <v>High</v>
      </c>
    </row>
    <row r="7535" spans="1:14" x14ac:dyDescent="0.3">
      <c r="A7535">
        <v>7534</v>
      </c>
      <c r="B7535" t="s">
        <v>5081</v>
      </c>
      <c r="C7535" s="2">
        <v>45351</v>
      </c>
      <c r="D7535" t="s">
        <v>19</v>
      </c>
      <c r="E7535" t="s">
        <v>20</v>
      </c>
      <c r="F7535" t="s">
        <v>27</v>
      </c>
      <c r="G7535">
        <v>1</v>
      </c>
      <c r="H7535">
        <v>69.09</v>
      </c>
      <c r="I7535">
        <v>7.0000000000000007E-2</v>
      </c>
      <c r="J7535">
        <v>64.25</v>
      </c>
      <c r="K7535">
        <v>41.63</v>
      </c>
      <c r="L7535">
        <v>22.62</v>
      </c>
      <c r="M7535" t="s">
        <v>46</v>
      </c>
      <c r="N7535" t="str">
        <f t="shared" si="117"/>
        <v>Low</v>
      </c>
    </row>
    <row r="7536" spans="1:14" x14ac:dyDescent="0.3">
      <c r="A7536">
        <v>7535</v>
      </c>
      <c r="B7536" t="s">
        <v>3066</v>
      </c>
      <c r="C7536" s="2">
        <v>45395</v>
      </c>
      <c r="D7536" t="s">
        <v>14</v>
      </c>
      <c r="E7536" t="s">
        <v>33</v>
      </c>
      <c r="F7536" t="s">
        <v>27</v>
      </c>
      <c r="G7536">
        <v>7</v>
      </c>
      <c r="H7536">
        <v>206.72</v>
      </c>
      <c r="I7536">
        <v>0.03</v>
      </c>
      <c r="J7536">
        <v>1403.63</v>
      </c>
      <c r="K7536">
        <v>948.86</v>
      </c>
      <c r="L7536">
        <v>454.77</v>
      </c>
      <c r="M7536" t="s">
        <v>17</v>
      </c>
      <c r="N7536" t="str">
        <f t="shared" si="117"/>
        <v>Low</v>
      </c>
    </row>
    <row r="7537" spans="1:14" x14ac:dyDescent="0.3">
      <c r="A7537">
        <v>7536</v>
      </c>
      <c r="B7537" t="s">
        <v>1924</v>
      </c>
      <c r="C7537" s="2">
        <v>45370</v>
      </c>
      <c r="D7537" t="s">
        <v>39</v>
      </c>
      <c r="E7537" t="s">
        <v>15</v>
      </c>
      <c r="F7537" t="s">
        <v>21</v>
      </c>
      <c r="G7537">
        <v>5</v>
      </c>
      <c r="H7537">
        <v>194.75</v>
      </c>
      <c r="I7537">
        <v>0.21</v>
      </c>
      <c r="J7537">
        <v>769.26</v>
      </c>
      <c r="K7537">
        <v>579.32000000000005</v>
      </c>
      <c r="L7537">
        <v>189.94</v>
      </c>
      <c r="M7537" t="s">
        <v>28</v>
      </c>
      <c r="N7537" t="str">
        <f t="shared" si="117"/>
        <v>High</v>
      </c>
    </row>
    <row r="7538" spans="1:14" x14ac:dyDescent="0.3">
      <c r="A7538">
        <v>7537</v>
      </c>
      <c r="B7538" t="s">
        <v>3078</v>
      </c>
      <c r="C7538" s="2">
        <v>45648</v>
      </c>
      <c r="D7538" t="s">
        <v>24</v>
      </c>
      <c r="E7538" t="s">
        <v>15</v>
      </c>
      <c r="F7538" t="s">
        <v>21</v>
      </c>
      <c r="G7538">
        <v>2</v>
      </c>
      <c r="H7538">
        <v>466</v>
      </c>
      <c r="I7538">
        <v>0.02</v>
      </c>
      <c r="J7538">
        <v>913.36</v>
      </c>
      <c r="K7538">
        <v>706.93</v>
      </c>
      <c r="L7538">
        <v>206.43</v>
      </c>
      <c r="M7538" t="s">
        <v>22</v>
      </c>
      <c r="N7538" t="str">
        <f t="shared" si="117"/>
        <v>Low</v>
      </c>
    </row>
    <row r="7539" spans="1:14" x14ac:dyDescent="0.3">
      <c r="A7539">
        <v>7538</v>
      </c>
      <c r="B7539" t="s">
        <v>4600</v>
      </c>
      <c r="C7539" s="2">
        <v>45468</v>
      </c>
      <c r="D7539" t="s">
        <v>14</v>
      </c>
      <c r="E7539" t="s">
        <v>30</v>
      </c>
      <c r="F7539" t="s">
        <v>27</v>
      </c>
      <c r="G7539">
        <v>10</v>
      </c>
      <c r="H7539">
        <v>407.85</v>
      </c>
      <c r="I7539">
        <v>0.28000000000000003</v>
      </c>
      <c r="J7539">
        <v>2936.52</v>
      </c>
      <c r="K7539">
        <v>1945.8</v>
      </c>
      <c r="L7539">
        <v>990.72</v>
      </c>
      <c r="M7539" t="s">
        <v>46</v>
      </c>
      <c r="N7539" t="str">
        <f t="shared" si="117"/>
        <v>High</v>
      </c>
    </row>
    <row r="7540" spans="1:14" x14ac:dyDescent="0.3">
      <c r="A7540">
        <v>7539</v>
      </c>
      <c r="B7540" t="s">
        <v>5082</v>
      </c>
      <c r="C7540" s="2">
        <v>45657</v>
      </c>
      <c r="D7540" t="s">
        <v>19</v>
      </c>
      <c r="E7540" t="s">
        <v>33</v>
      </c>
      <c r="F7540" t="s">
        <v>16</v>
      </c>
      <c r="G7540">
        <v>9</v>
      </c>
      <c r="H7540">
        <v>160.5</v>
      </c>
      <c r="I7540">
        <v>0.02</v>
      </c>
      <c r="J7540">
        <v>1415.61</v>
      </c>
      <c r="K7540">
        <v>826.14</v>
      </c>
      <c r="L7540">
        <v>589.47</v>
      </c>
      <c r="M7540" t="s">
        <v>28</v>
      </c>
      <c r="N7540" t="str">
        <f t="shared" si="117"/>
        <v>Low</v>
      </c>
    </row>
    <row r="7541" spans="1:14" x14ac:dyDescent="0.3">
      <c r="A7541">
        <v>7540</v>
      </c>
      <c r="B7541" t="s">
        <v>1644</v>
      </c>
      <c r="C7541" s="2">
        <v>45619</v>
      </c>
      <c r="D7541" t="s">
        <v>19</v>
      </c>
      <c r="E7541" t="s">
        <v>15</v>
      </c>
      <c r="F7541" t="s">
        <v>27</v>
      </c>
      <c r="G7541">
        <v>6</v>
      </c>
      <c r="H7541">
        <v>110.04</v>
      </c>
      <c r="I7541">
        <v>0.19</v>
      </c>
      <c r="J7541">
        <v>534.79</v>
      </c>
      <c r="K7541">
        <v>327.89</v>
      </c>
      <c r="L7541">
        <v>206.9</v>
      </c>
      <c r="M7541" t="s">
        <v>22</v>
      </c>
      <c r="N7541" t="str">
        <f t="shared" si="117"/>
        <v>Medium</v>
      </c>
    </row>
    <row r="7542" spans="1:14" x14ac:dyDescent="0.3">
      <c r="A7542">
        <v>7541</v>
      </c>
      <c r="B7542" t="s">
        <v>5083</v>
      </c>
      <c r="C7542" s="2">
        <v>45395</v>
      </c>
      <c r="D7542" t="s">
        <v>14</v>
      </c>
      <c r="E7542" t="s">
        <v>15</v>
      </c>
      <c r="F7542" t="s">
        <v>16</v>
      </c>
      <c r="G7542">
        <v>10</v>
      </c>
      <c r="H7542">
        <v>109.79</v>
      </c>
      <c r="I7542">
        <v>0</v>
      </c>
      <c r="J7542">
        <v>1097.9000000000001</v>
      </c>
      <c r="K7542">
        <v>870.29</v>
      </c>
      <c r="L7542">
        <v>227.61</v>
      </c>
      <c r="M7542" t="s">
        <v>28</v>
      </c>
      <c r="N7542" t="str">
        <f t="shared" si="117"/>
        <v>No Discount</v>
      </c>
    </row>
    <row r="7543" spans="1:14" x14ac:dyDescent="0.3">
      <c r="A7543">
        <v>7542</v>
      </c>
      <c r="B7543" t="s">
        <v>5084</v>
      </c>
      <c r="C7543" s="2">
        <v>45455</v>
      </c>
      <c r="D7543" t="s">
        <v>24</v>
      </c>
      <c r="E7543" t="s">
        <v>25</v>
      </c>
      <c r="F7543" t="s">
        <v>27</v>
      </c>
      <c r="G7543">
        <v>6</v>
      </c>
      <c r="H7543">
        <v>19.55</v>
      </c>
      <c r="I7543">
        <v>0.11</v>
      </c>
      <c r="J7543">
        <v>104.4</v>
      </c>
      <c r="K7543">
        <v>60.27</v>
      </c>
      <c r="L7543">
        <v>44.13</v>
      </c>
      <c r="M7543" t="s">
        <v>28</v>
      </c>
      <c r="N7543" t="str">
        <f t="shared" si="117"/>
        <v>Medium</v>
      </c>
    </row>
    <row r="7544" spans="1:14" x14ac:dyDescent="0.3">
      <c r="A7544">
        <v>7543</v>
      </c>
      <c r="B7544" t="s">
        <v>3528</v>
      </c>
      <c r="C7544" s="2">
        <v>45339</v>
      </c>
      <c r="D7544" t="s">
        <v>39</v>
      </c>
      <c r="E7544" t="s">
        <v>20</v>
      </c>
      <c r="F7544" t="s">
        <v>27</v>
      </c>
      <c r="G7544">
        <v>4</v>
      </c>
      <c r="H7544">
        <v>362.23</v>
      </c>
      <c r="I7544">
        <v>0.1</v>
      </c>
      <c r="J7544">
        <v>1304.03</v>
      </c>
      <c r="K7544">
        <v>975.68</v>
      </c>
      <c r="L7544">
        <v>328.35</v>
      </c>
      <c r="M7544" t="s">
        <v>17</v>
      </c>
      <c r="N7544" t="str">
        <f t="shared" si="117"/>
        <v>Low</v>
      </c>
    </row>
    <row r="7545" spans="1:14" x14ac:dyDescent="0.3">
      <c r="A7545">
        <v>7544</v>
      </c>
      <c r="B7545" t="s">
        <v>726</v>
      </c>
      <c r="C7545" s="2">
        <v>45300</v>
      </c>
      <c r="D7545" t="s">
        <v>14</v>
      </c>
      <c r="E7545" t="s">
        <v>33</v>
      </c>
      <c r="F7545" t="s">
        <v>16</v>
      </c>
      <c r="G7545">
        <v>4</v>
      </c>
      <c r="H7545">
        <v>290.10000000000002</v>
      </c>
      <c r="I7545">
        <v>0.03</v>
      </c>
      <c r="J7545">
        <v>1125.5899999999999</v>
      </c>
      <c r="K7545">
        <v>750.71</v>
      </c>
      <c r="L7545">
        <v>374.88</v>
      </c>
      <c r="M7545" t="s">
        <v>28</v>
      </c>
      <c r="N7545" t="str">
        <f t="shared" si="117"/>
        <v>Low</v>
      </c>
    </row>
    <row r="7546" spans="1:14" x14ac:dyDescent="0.3">
      <c r="A7546">
        <v>7545</v>
      </c>
      <c r="B7546" t="s">
        <v>5085</v>
      </c>
      <c r="C7546" s="2">
        <v>45401</v>
      </c>
      <c r="D7546" t="s">
        <v>24</v>
      </c>
      <c r="E7546" t="s">
        <v>30</v>
      </c>
      <c r="F7546" t="s">
        <v>16</v>
      </c>
      <c r="G7546">
        <v>1</v>
      </c>
      <c r="H7546">
        <v>344.08</v>
      </c>
      <c r="I7546">
        <v>0.19</v>
      </c>
      <c r="J7546">
        <v>278.7</v>
      </c>
      <c r="K7546">
        <v>201.92</v>
      </c>
      <c r="L7546">
        <v>76.78</v>
      </c>
      <c r="M7546" t="s">
        <v>40</v>
      </c>
      <c r="N7546" t="str">
        <f t="shared" si="117"/>
        <v>Medium</v>
      </c>
    </row>
    <row r="7547" spans="1:14" x14ac:dyDescent="0.3">
      <c r="A7547">
        <v>7546</v>
      </c>
      <c r="B7547" t="s">
        <v>5086</v>
      </c>
      <c r="C7547" s="2">
        <v>45422</v>
      </c>
      <c r="D7547" t="s">
        <v>19</v>
      </c>
      <c r="E7547" t="s">
        <v>20</v>
      </c>
      <c r="F7547" t="s">
        <v>27</v>
      </c>
      <c r="G7547">
        <v>8</v>
      </c>
      <c r="H7547">
        <v>362.27</v>
      </c>
      <c r="I7547">
        <v>0.19</v>
      </c>
      <c r="J7547">
        <v>2347.5100000000002</v>
      </c>
      <c r="K7547">
        <v>1463.53</v>
      </c>
      <c r="L7547">
        <v>883.98</v>
      </c>
      <c r="M7547" t="s">
        <v>40</v>
      </c>
      <c r="N7547" t="str">
        <f t="shared" si="117"/>
        <v>Medium</v>
      </c>
    </row>
    <row r="7548" spans="1:14" x14ac:dyDescent="0.3">
      <c r="A7548">
        <v>7547</v>
      </c>
      <c r="B7548" t="s">
        <v>989</v>
      </c>
      <c r="C7548" s="2">
        <v>45515</v>
      </c>
      <c r="D7548" t="s">
        <v>24</v>
      </c>
      <c r="E7548" t="s">
        <v>33</v>
      </c>
      <c r="F7548" t="s">
        <v>16</v>
      </c>
      <c r="G7548">
        <v>1</v>
      </c>
      <c r="H7548">
        <v>411.06</v>
      </c>
      <c r="I7548">
        <v>0.18</v>
      </c>
      <c r="J7548">
        <v>337.07</v>
      </c>
      <c r="K7548">
        <v>242.44</v>
      </c>
      <c r="L7548">
        <v>94.63</v>
      </c>
      <c r="M7548" t="s">
        <v>40</v>
      </c>
      <c r="N7548" t="str">
        <f t="shared" si="117"/>
        <v>Medium</v>
      </c>
    </row>
    <row r="7549" spans="1:14" x14ac:dyDescent="0.3">
      <c r="A7549">
        <v>7548</v>
      </c>
      <c r="B7549" t="s">
        <v>5087</v>
      </c>
      <c r="C7549" s="2">
        <v>45496</v>
      </c>
      <c r="D7549" t="s">
        <v>24</v>
      </c>
      <c r="E7549" t="s">
        <v>25</v>
      </c>
      <c r="F7549" t="s">
        <v>27</v>
      </c>
      <c r="G7549">
        <v>2</v>
      </c>
      <c r="H7549">
        <v>339.07</v>
      </c>
      <c r="I7549">
        <v>0.08</v>
      </c>
      <c r="J7549">
        <v>623.89</v>
      </c>
      <c r="K7549">
        <v>409.18</v>
      </c>
      <c r="L7549">
        <v>214.71</v>
      </c>
      <c r="M7549" t="s">
        <v>40</v>
      </c>
      <c r="N7549" t="str">
        <f t="shared" si="117"/>
        <v>Low</v>
      </c>
    </row>
    <row r="7550" spans="1:14" x14ac:dyDescent="0.3">
      <c r="A7550">
        <v>7549</v>
      </c>
      <c r="B7550" t="s">
        <v>1549</v>
      </c>
      <c r="C7550" s="2">
        <v>45373</v>
      </c>
      <c r="D7550" t="s">
        <v>24</v>
      </c>
      <c r="E7550" t="s">
        <v>20</v>
      </c>
      <c r="F7550" t="s">
        <v>21</v>
      </c>
      <c r="G7550">
        <v>4</v>
      </c>
      <c r="H7550">
        <v>411.15</v>
      </c>
      <c r="I7550">
        <v>0.09</v>
      </c>
      <c r="J7550">
        <v>1496.59</v>
      </c>
      <c r="K7550">
        <v>872.26</v>
      </c>
      <c r="L7550">
        <v>624.33000000000004</v>
      </c>
      <c r="M7550" t="s">
        <v>46</v>
      </c>
      <c r="N7550" t="str">
        <f t="shared" si="117"/>
        <v>Low</v>
      </c>
    </row>
    <row r="7551" spans="1:14" x14ac:dyDescent="0.3">
      <c r="A7551">
        <v>7550</v>
      </c>
      <c r="B7551" t="s">
        <v>5088</v>
      </c>
      <c r="C7551" s="2">
        <v>45416</v>
      </c>
      <c r="D7551" t="s">
        <v>39</v>
      </c>
      <c r="E7551" t="s">
        <v>15</v>
      </c>
      <c r="F7551" t="s">
        <v>16</v>
      </c>
      <c r="G7551">
        <v>9</v>
      </c>
      <c r="H7551">
        <v>337.68</v>
      </c>
      <c r="I7551">
        <v>7.0000000000000007E-2</v>
      </c>
      <c r="J7551">
        <v>2826.38</v>
      </c>
      <c r="K7551">
        <v>1872.28</v>
      </c>
      <c r="L7551">
        <v>954.1</v>
      </c>
      <c r="M7551" t="s">
        <v>46</v>
      </c>
      <c r="N7551" t="str">
        <f t="shared" si="117"/>
        <v>Low</v>
      </c>
    </row>
    <row r="7552" spans="1:14" x14ac:dyDescent="0.3">
      <c r="A7552">
        <v>7551</v>
      </c>
      <c r="B7552" t="s">
        <v>5089</v>
      </c>
      <c r="C7552" s="2">
        <v>45323</v>
      </c>
      <c r="D7552" t="s">
        <v>19</v>
      </c>
      <c r="E7552" t="s">
        <v>30</v>
      </c>
      <c r="F7552" t="s">
        <v>21</v>
      </c>
      <c r="G7552">
        <v>1</v>
      </c>
      <c r="H7552">
        <v>273.31</v>
      </c>
      <c r="I7552">
        <v>0.25</v>
      </c>
      <c r="J7552">
        <v>204.98</v>
      </c>
      <c r="K7552">
        <v>155</v>
      </c>
      <c r="L7552">
        <v>49.98</v>
      </c>
      <c r="M7552" t="s">
        <v>28</v>
      </c>
      <c r="N7552" t="str">
        <f t="shared" si="117"/>
        <v>High</v>
      </c>
    </row>
    <row r="7553" spans="1:14" x14ac:dyDescent="0.3">
      <c r="A7553">
        <v>7552</v>
      </c>
      <c r="B7553" t="s">
        <v>5090</v>
      </c>
      <c r="C7553" s="2">
        <v>45555</v>
      </c>
      <c r="D7553" t="s">
        <v>19</v>
      </c>
      <c r="E7553" t="s">
        <v>20</v>
      </c>
      <c r="F7553" t="s">
        <v>16</v>
      </c>
      <c r="G7553">
        <v>7</v>
      </c>
      <c r="H7553">
        <v>494.24</v>
      </c>
      <c r="I7553">
        <v>0.24</v>
      </c>
      <c r="J7553">
        <v>2629.36</v>
      </c>
      <c r="K7553">
        <v>1510.5</v>
      </c>
      <c r="L7553">
        <v>1118.8599999999999</v>
      </c>
      <c r="M7553" t="s">
        <v>28</v>
      </c>
      <c r="N7553" t="str">
        <f t="shared" si="117"/>
        <v>High</v>
      </c>
    </row>
    <row r="7554" spans="1:14" x14ac:dyDescent="0.3">
      <c r="A7554">
        <v>7553</v>
      </c>
      <c r="B7554" t="s">
        <v>5091</v>
      </c>
      <c r="C7554" s="2">
        <v>45632</v>
      </c>
      <c r="D7554" t="s">
        <v>14</v>
      </c>
      <c r="E7554" t="s">
        <v>30</v>
      </c>
      <c r="F7554" t="s">
        <v>27</v>
      </c>
      <c r="G7554">
        <v>2</v>
      </c>
      <c r="H7554">
        <v>476.86</v>
      </c>
      <c r="I7554">
        <v>0.13</v>
      </c>
      <c r="J7554">
        <v>829.74</v>
      </c>
      <c r="K7554">
        <v>652.30999999999995</v>
      </c>
      <c r="L7554">
        <v>177.43</v>
      </c>
      <c r="M7554" t="s">
        <v>40</v>
      </c>
      <c r="N7554" t="str">
        <f t="shared" si="117"/>
        <v>Medium</v>
      </c>
    </row>
    <row r="7555" spans="1:14" x14ac:dyDescent="0.3">
      <c r="A7555">
        <v>7554</v>
      </c>
      <c r="B7555" t="s">
        <v>5092</v>
      </c>
      <c r="C7555" s="2">
        <v>45297</v>
      </c>
      <c r="D7555" t="s">
        <v>39</v>
      </c>
      <c r="E7555" t="s">
        <v>33</v>
      </c>
      <c r="F7555" t="s">
        <v>27</v>
      </c>
      <c r="G7555">
        <v>2</v>
      </c>
      <c r="H7555">
        <v>495.99</v>
      </c>
      <c r="I7555">
        <v>0.14000000000000001</v>
      </c>
      <c r="J7555">
        <v>853.1</v>
      </c>
      <c r="K7555">
        <v>460.81</v>
      </c>
      <c r="L7555">
        <v>392.29</v>
      </c>
      <c r="M7555" t="s">
        <v>17</v>
      </c>
      <c r="N7555" t="str">
        <f t="shared" ref="N7555:N7618" si="118">_xlfn.IFS(I7555=0,"No Discount",I7555&gt;=0.21,"High",I7555&gt;=0.11,"Medium",I7555&gt;=0.01,"Low")</f>
        <v>Medium</v>
      </c>
    </row>
    <row r="7556" spans="1:14" x14ac:dyDescent="0.3">
      <c r="A7556">
        <v>7555</v>
      </c>
      <c r="B7556" t="s">
        <v>2061</v>
      </c>
      <c r="C7556" s="2">
        <v>45436</v>
      </c>
      <c r="D7556" t="s">
        <v>19</v>
      </c>
      <c r="E7556" t="s">
        <v>33</v>
      </c>
      <c r="F7556" t="s">
        <v>27</v>
      </c>
      <c r="G7556">
        <v>3</v>
      </c>
      <c r="H7556">
        <v>412.43</v>
      </c>
      <c r="I7556">
        <v>0.09</v>
      </c>
      <c r="J7556">
        <v>1125.93</v>
      </c>
      <c r="K7556">
        <v>605.13</v>
      </c>
      <c r="L7556">
        <v>520.79999999999995</v>
      </c>
      <c r="M7556" t="s">
        <v>28</v>
      </c>
      <c r="N7556" t="str">
        <f t="shared" si="118"/>
        <v>Low</v>
      </c>
    </row>
    <row r="7557" spans="1:14" x14ac:dyDescent="0.3">
      <c r="A7557">
        <v>7556</v>
      </c>
      <c r="B7557" t="s">
        <v>5093</v>
      </c>
      <c r="C7557" s="2">
        <v>45358</v>
      </c>
      <c r="D7557" t="s">
        <v>24</v>
      </c>
      <c r="E7557" t="s">
        <v>33</v>
      </c>
      <c r="F7557" t="s">
        <v>27</v>
      </c>
      <c r="G7557">
        <v>4</v>
      </c>
      <c r="H7557">
        <v>329.94</v>
      </c>
      <c r="I7557">
        <v>0.1</v>
      </c>
      <c r="J7557">
        <v>1187.78</v>
      </c>
      <c r="K7557">
        <v>718.6</v>
      </c>
      <c r="L7557">
        <v>469.18</v>
      </c>
      <c r="M7557" t="s">
        <v>46</v>
      </c>
      <c r="N7557" t="str">
        <f t="shared" si="118"/>
        <v>Low</v>
      </c>
    </row>
    <row r="7558" spans="1:14" x14ac:dyDescent="0.3">
      <c r="A7558">
        <v>7557</v>
      </c>
      <c r="B7558" t="s">
        <v>5094</v>
      </c>
      <c r="C7558" s="2">
        <v>45467</v>
      </c>
      <c r="D7558" t="s">
        <v>19</v>
      </c>
      <c r="E7558" t="s">
        <v>15</v>
      </c>
      <c r="F7558" t="s">
        <v>21</v>
      </c>
      <c r="G7558">
        <v>2</v>
      </c>
      <c r="H7558">
        <v>294</v>
      </c>
      <c r="I7558">
        <v>0.16</v>
      </c>
      <c r="J7558">
        <v>493.92</v>
      </c>
      <c r="K7558">
        <v>256.58</v>
      </c>
      <c r="L7558">
        <v>237.34</v>
      </c>
      <c r="M7558" t="s">
        <v>46</v>
      </c>
      <c r="N7558" t="str">
        <f t="shared" si="118"/>
        <v>Medium</v>
      </c>
    </row>
    <row r="7559" spans="1:14" x14ac:dyDescent="0.3">
      <c r="A7559">
        <v>7558</v>
      </c>
      <c r="B7559" t="s">
        <v>5095</v>
      </c>
      <c r="C7559" s="2">
        <v>45398</v>
      </c>
      <c r="D7559" t="s">
        <v>14</v>
      </c>
      <c r="E7559" t="s">
        <v>25</v>
      </c>
      <c r="F7559" t="s">
        <v>16</v>
      </c>
      <c r="G7559">
        <v>4</v>
      </c>
      <c r="H7559">
        <v>199.54</v>
      </c>
      <c r="I7559">
        <v>0.03</v>
      </c>
      <c r="J7559">
        <v>774.22</v>
      </c>
      <c r="K7559">
        <v>500.65</v>
      </c>
      <c r="L7559">
        <v>273.57</v>
      </c>
      <c r="M7559" t="s">
        <v>17</v>
      </c>
      <c r="N7559" t="str">
        <f t="shared" si="118"/>
        <v>Low</v>
      </c>
    </row>
    <row r="7560" spans="1:14" x14ac:dyDescent="0.3">
      <c r="A7560">
        <v>7559</v>
      </c>
      <c r="B7560" t="s">
        <v>120</v>
      </c>
      <c r="C7560" s="2">
        <v>45307</v>
      </c>
      <c r="D7560" t="s">
        <v>14</v>
      </c>
      <c r="E7560" t="s">
        <v>15</v>
      </c>
      <c r="F7560" t="s">
        <v>27</v>
      </c>
      <c r="G7560">
        <v>6</v>
      </c>
      <c r="H7560">
        <v>255.46</v>
      </c>
      <c r="I7560">
        <v>0.05</v>
      </c>
      <c r="J7560">
        <v>1456.12</v>
      </c>
      <c r="K7560">
        <v>889.77</v>
      </c>
      <c r="L7560">
        <v>566.35</v>
      </c>
      <c r="M7560" t="s">
        <v>22</v>
      </c>
      <c r="N7560" t="str">
        <f t="shared" si="118"/>
        <v>Low</v>
      </c>
    </row>
    <row r="7561" spans="1:14" x14ac:dyDescent="0.3">
      <c r="A7561">
        <v>7560</v>
      </c>
      <c r="B7561" t="s">
        <v>5096</v>
      </c>
      <c r="C7561" s="2">
        <v>45532</v>
      </c>
      <c r="D7561" t="s">
        <v>14</v>
      </c>
      <c r="E7561" t="s">
        <v>25</v>
      </c>
      <c r="F7561" t="s">
        <v>21</v>
      </c>
      <c r="G7561">
        <v>5</v>
      </c>
      <c r="H7561">
        <v>157.26</v>
      </c>
      <c r="I7561">
        <v>0.17</v>
      </c>
      <c r="J7561">
        <v>652.63</v>
      </c>
      <c r="K7561">
        <v>519.65</v>
      </c>
      <c r="L7561">
        <v>132.97999999999999</v>
      </c>
      <c r="M7561" t="s">
        <v>22</v>
      </c>
      <c r="N7561" t="str">
        <f t="shared" si="118"/>
        <v>Medium</v>
      </c>
    </row>
    <row r="7562" spans="1:14" x14ac:dyDescent="0.3">
      <c r="A7562">
        <v>7561</v>
      </c>
      <c r="B7562" t="s">
        <v>1469</v>
      </c>
      <c r="C7562" s="2">
        <v>45484</v>
      </c>
      <c r="D7562" t="s">
        <v>14</v>
      </c>
      <c r="E7562" t="s">
        <v>20</v>
      </c>
      <c r="F7562" t="s">
        <v>27</v>
      </c>
      <c r="G7562">
        <v>2</v>
      </c>
      <c r="H7562">
        <v>200.15</v>
      </c>
      <c r="I7562">
        <v>0.11</v>
      </c>
      <c r="J7562">
        <v>356.27</v>
      </c>
      <c r="K7562">
        <v>216.06</v>
      </c>
      <c r="L7562">
        <v>140.21</v>
      </c>
      <c r="M7562" t="s">
        <v>17</v>
      </c>
      <c r="N7562" t="str">
        <f t="shared" si="118"/>
        <v>Medium</v>
      </c>
    </row>
    <row r="7563" spans="1:14" x14ac:dyDescent="0.3">
      <c r="A7563">
        <v>7562</v>
      </c>
      <c r="B7563" t="s">
        <v>1129</v>
      </c>
      <c r="C7563" s="2">
        <v>45574</v>
      </c>
      <c r="D7563" t="s">
        <v>14</v>
      </c>
      <c r="E7563" t="s">
        <v>33</v>
      </c>
      <c r="F7563" t="s">
        <v>16</v>
      </c>
      <c r="G7563">
        <v>10</v>
      </c>
      <c r="H7563">
        <v>268.5</v>
      </c>
      <c r="I7563">
        <v>0.17</v>
      </c>
      <c r="J7563">
        <v>2228.5500000000002</v>
      </c>
      <c r="K7563">
        <v>1606.3</v>
      </c>
      <c r="L7563">
        <v>622.25</v>
      </c>
      <c r="M7563" t="s">
        <v>22</v>
      </c>
      <c r="N7563" t="str">
        <f t="shared" si="118"/>
        <v>Medium</v>
      </c>
    </row>
    <row r="7564" spans="1:14" x14ac:dyDescent="0.3">
      <c r="A7564">
        <v>7563</v>
      </c>
      <c r="B7564" t="s">
        <v>5097</v>
      </c>
      <c r="C7564" s="2">
        <v>45355</v>
      </c>
      <c r="D7564" t="s">
        <v>14</v>
      </c>
      <c r="E7564" t="s">
        <v>15</v>
      </c>
      <c r="F7564" t="s">
        <v>16</v>
      </c>
      <c r="G7564">
        <v>8</v>
      </c>
      <c r="H7564">
        <v>242.98</v>
      </c>
      <c r="I7564">
        <v>0.23</v>
      </c>
      <c r="J7564">
        <v>1496.76</v>
      </c>
      <c r="K7564">
        <v>1018.67</v>
      </c>
      <c r="L7564">
        <v>478.09</v>
      </c>
      <c r="M7564" t="s">
        <v>46</v>
      </c>
      <c r="N7564" t="str">
        <f t="shared" si="118"/>
        <v>High</v>
      </c>
    </row>
    <row r="7565" spans="1:14" x14ac:dyDescent="0.3">
      <c r="A7565">
        <v>7564</v>
      </c>
      <c r="B7565" t="s">
        <v>5098</v>
      </c>
      <c r="C7565" s="2">
        <v>45475</v>
      </c>
      <c r="D7565" t="s">
        <v>39</v>
      </c>
      <c r="E7565" t="s">
        <v>15</v>
      </c>
      <c r="F7565" t="s">
        <v>21</v>
      </c>
      <c r="G7565">
        <v>7</v>
      </c>
      <c r="H7565">
        <v>381.37</v>
      </c>
      <c r="I7565">
        <v>0.28999999999999998</v>
      </c>
      <c r="J7565">
        <v>1895.41</v>
      </c>
      <c r="K7565">
        <v>1234.95</v>
      </c>
      <c r="L7565">
        <v>660.46</v>
      </c>
      <c r="M7565" t="s">
        <v>40</v>
      </c>
      <c r="N7565" t="str">
        <f t="shared" si="118"/>
        <v>High</v>
      </c>
    </row>
    <row r="7566" spans="1:14" x14ac:dyDescent="0.3">
      <c r="A7566">
        <v>7565</v>
      </c>
      <c r="B7566" t="s">
        <v>4630</v>
      </c>
      <c r="C7566" s="2">
        <v>45446</v>
      </c>
      <c r="D7566" t="s">
        <v>14</v>
      </c>
      <c r="E7566" t="s">
        <v>30</v>
      </c>
      <c r="F7566" t="s">
        <v>16</v>
      </c>
      <c r="G7566">
        <v>9</v>
      </c>
      <c r="H7566">
        <v>384.68</v>
      </c>
      <c r="I7566">
        <v>0.26</v>
      </c>
      <c r="J7566">
        <v>2561.9699999999998</v>
      </c>
      <c r="K7566">
        <v>1652.13</v>
      </c>
      <c r="L7566">
        <v>909.84</v>
      </c>
      <c r="M7566" t="s">
        <v>46</v>
      </c>
      <c r="N7566" t="str">
        <f t="shared" si="118"/>
        <v>High</v>
      </c>
    </row>
    <row r="7567" spans="1:14" x14ac:dyDescent="0.3">
      <c r="A7567">
        <v>7566</v>
      </c>
      <c r="B7567" t="s">
        <v>5099</v>
      </c>
      <c r="C7567" s="2">
        <v>45641</v>
      </c>
      <c r="D7567" t="s">
        <v>19</v>
      </c>
      <c r="E7567" t="s">
        <v>30</v>
      </c>
      <c r="F7567" t="s">
        <v>27</v>
      </c>
      <c r="G7567">
        <v>10</v>
      </c>
      <c r="H7567">
        <v>444.58</v>
      </c>
      <c r="I7567">
        <v>0.15</v>
      </c>
      <c r="J7567">
        <v>3778.93</v>
      </c>
      <c r="K7567">
        <v>2808.71</v>
      </c>
      <c r="L7567">
        <v>970.22</v>
      </c>
      <c r="M7567" t="s">
        <v>46</v>
      </c>
      <c r="N7567" t="str">
        <f t="shared" si="118"/>
        <v>Medium</v>
      </c>
    </row>
    <row r="7568" spans="1:14" x14ac:dyDescent="0.3">
      <c r="A7568">
        <v>7567</v>
      </c>
      <c r="B7568" t="s">
        <v>609</v>
      </c>
      <c r="C7568" s="2">
        <v>45636</v>
      </c>
      <c r="D7568" t="s">
        <v>19</v>
      </c>
      <c r="E7568" t="s">
        <v>30</v>
      </c>
      <c r="F7568" t="s">
        <v>16</v>
      </c>
      <c r="G7568">
        <v>9</v>
      </c>
      <c r="H7568">
        <v>429.67</v>
      </c>
      <c r="I7568">
        <v>0.06</v>
      </c>
      <c r="J7568">
        <v>3635.01</v>
      </c>
      <c r="K7568">
        <v>2599.4899999999998</v>
      </c>
      <c r="L7568">
        <v>1035.52</v>
      </c>
      <c r="M7568" t="s">
        <v>22</v>
      </c>
      <c r="N7568" t="str">
        <f t="shared" si="118"/>
        <v>Low</v>
      </c>
    </row>
    <row r="7569" spans="1:14" x14ac:dyDescent="0.3">
      <c r="A7569">
        <v>7568</v>
      </c>
      <c r="B7569" t="s">
        <v>2636</v>
      </c>
      <c r="C7569" s="2">
        <v>45316</v>
      </c>
      <c r="D7569" t="s">
        <v>24</v>
      </c>
      <c r="E7569" t="s">
        <v>15</v>
      </c>
      <c r="F7569" t="s">
        <v>21</v>
      </c>
      <c r="G7569">
        <v>3</v>
      </c>
      <c r="H7569">
        <v>214.48</v>
      </c>
      <c r="I7569">
        <v>0.19</v>
      </c>
      <c r="J7569">
        <v>521.19000000000005</v>
      </c>
      <c r="K7569">
        <v>284.60000000000002</v>
      </c>
      <c r="L7569">
        <v>236.59</v>
      </c>
      <c r="M7569" t="s">
        <v>17</v>
      </c>
      <c r="N7569" t="str">
        <f t="shared" si="118"/>
        <v>Medium</v>
      </c>
    </row>
    <row r="7570" spans="1:14" x14ac:dyDescent="0.3">
      <c r="A7570">
        <v>7569</v>
      </c>
      <c r="B7570" t="s">
        <v>5094</v>
      </c>
      <c r="C7570" s="2">
        <v>45337</v>
      </c>
      <c r="D7570" t="s">
        <v>39</v>
      </c>
      <c r="E7570" t="s">
        <v>33</v>
      </c>
      <c r="F7570" t="s">
        <v>27</v>
      </c>
      <c r="G7570">
        <v>5</v>
      </c>
      <c r="H7570">
        <v>481.81</v>
      </c>
      <c r="I7570">
        <v>0.18</v>
      </c>
      <c r="J7570">
        <v>1975.42</v>
      </c>
      <c r="K7570">
        <v>1090.08</v>
      </c>
      <c r="L7570">
        <v>885.34</v>
      </c>
      <c r="M7570" t="s">
        <v>17</v>
      </c>
      <c r="N7570" t="str">
        <f t="shared" si="118"/>
        <v>Medium</v>
      </c>
    </row>
    <row r="7571" spans="1:14" x14ac:dyDescent="0.3">
      <c r="A7571">
        <v>7570</v>
      </c>
      <c r="B7571" t="s">
        <v>4889</v>
      </c>
      <c r="C7571" s="2">
        <v>45297</v>
      </c>
      <c r="D7571" t="s">
        <v>14</v>
      </c>
      <c r="E7571" t="s">
        <v>25</v>
      </c>
      <c r="F7571" t="s">
        <v>27</v>
      </c>
      <c r="G7571">
        <v>6</v>
      </c>
      <c r="H7571">
        <v>305.95</v>
      </c>
      <c r="I7571">
        <v>0.1</v>
      </c>
      <c r="J7571">
        <v>1652.13</v>
      </c>
      <c r="K7571">
        <v>1003.93</v>
      </c>
      <c r="L7571">
        <v>648.20000000000005</v>
      </c>
      <c r="M7571" t="s">
        <v>28</v>
      </c>
      <c r="N7571" t="str">
        <f t="shared" si="118"/>
        <v>Low</v>
      </c>
    </row>
    <row r="7572" spans="1:14" x14ac:dyDescent="0.3">
      <c r="A7572">
        <v>7571</v>
      </c>
      <c r="B7572" t="s">
        <v>2541</v>
      </c>
      <c r="C7572" s="2">
        <v>45515</v>
      </c>
      <c r="D7572" t="s">
        <v>39</v>
      </c>
      <c r="E7572" t="s">
        <v>25</v>
      </c>
      <c r="F7572" t="s">
        <v>21</v>
      </c>
      <c r="G7572">
        <v>5</v>
      </c>
      <c r="H7572">
        <v>376.7</v>
      </c>
      <c r="I7572">
        <v>0.27</v>
      </c>
      <c r="J7572">
        <v>1374.95</v>
      </c>
      <c r="K7572">
        <v>1081.23</v>
      </c>
      <c r="L7572">
        <v>293.72000000000003</v>
      </c>
      <c r="M7572" t="s">
        <v>28</v>
      </c>
      <c r="N7572" t="str">
        <f t="shared" si="118"/>
        <v>High</v>
      </c>
    </row>
    <row r="7573" spans="1:14" x14ac:dyDescent="0.3">
      <c r="A7573">
        <v>7572</v>
      </c>
      <c r="B7573" t="s">
        <v>5100</v>
      </c>
      <c r="C7573" s="2">
        <v>45608</v>
      </c>
      <c r="D7573" t="s">
        <v>19</v>
      </c>
      <c r="E7573" t="s">
        <v>20</v>
      </c>
      <c r="F7573" t="s">
        <v>27</v>
      </c>
      <c r="G7573">
        <v>5</v>
      </c>
      <c r="H7573">
        <v>102</v>
      </c>
      <c r="I7573">
        <v>0.15</v>
      </c>
      <c r="J7573">
        <v>433.5</v>
      </c>
      <c r="K7573">
        <v>237.82</v>
      </c>
      <c r="L7573">
        <v>195.68</v>
      </c>
      <c r="M7573" t="s">
        <v>28</v>
      </c>
      <c r="N7573" t="str">
        <f t="shared" si="118"/>
        <v>Medium</v>
      </c>
    </row>
    <row r="7574" spans="1:14" x14ac:dyDescent="0.3">
      <c r="A7574">
        <v>7573</v>
      </c>
      <c r="B7574" t="s">
        <v>5101</v>
      </c>
      <c r="C7574" s="2">
        <v>45406</v>
      </c>
      <c r="D7574" t="s">
        <v>24</v>
      </c>
      <c r="E7574" t="s">
        <v>20</v>
      </c>
      <c r="F7574" t="s">
        <v>16</v>
      </c>
      <c r="G7574">
        <v>9</v>
      </c>
      <c r="H7574">
        <v>420.85</v>
      </c>
      <c r="I7574">
        <v>0.16</v>
      </c>
      <c r="J7574">
        <v>3181.63</v>
      </c>
      <c r="K7574">
        <v>1912.53</v>
      </c>
      <c r="L7574">
        <v>1269.0999999999999</v>
      </c>
      <c r="M7574" t="s">
        <v>22</v>
      </c>
      <c r="N7574" t="str">
        <f t="shared" si="118"/>
        <v>Medium</v>
      </c>
    </row>
    <row r="7575" spans="1:14" x14ac:dyDescent="0.3">
      <c r="A7575">
        <v>7574</v>
      </c>
      <c r="B7575" t="s">
        <v>1078</v>
      </c>
      <c r="C7575" s="2">
        <v>45636</v>
      </c>
      <c r="D7575" t="s">
        <v>14</v>
      </c>
      <c r="E7575" t="s">
        <v>15</v>
      </c>
      <c r="F7575" t="s">
        <v>27</v>
      </c>
      <c r="G7575">
        <v>10</v>
      </c>
      <c r="H7575">
        <v>482.89</v>
      </c>
      <c r="I7575">
        <v>0.26</v>
      </c>
      <c r="J7575">
        <v>3573.39</v>
      </c>
      <c r="K7575">
        <v>2643.54</v>
      </c>
      <c r="L7575">
        <v>929.85</v>
      </c>
      <c r="M7575" t="s">
        <v>17</v>
      </c>
      <c r="N7575" t="str">
        <f t="shared" si="118"/>
        <v>High</v>
      </c>
    </row>
    <row r="7576" spans="1:14" x14ac:dyDescent="0.3">
      <c r="A7576">
        <v>7575</v>
      </c>
      <c r="B7576" t="s">
        <v>1964</v>
      </c>
      <c r="C7576" s="2">
        <v>45320</v>
      </c>
      <c r="D7576" t="s">
        <v>14</v>
      </c>
      <c r="E7576" t="s">
        <v>15</v>
      </c>
      <c r="F7576" t="s">
        <v>21</v>
      </c>
      <c r="G7576">
        <v>7</v>
      </c>
      <c r="H7576">
        <v>324.10000000000002</v>
      </c>
      <c r="I7576">
        <v>0.19</v>
      </c>
      <c r="J7576">
        <v>1837.65</v>
      </c>
      <c r="K7576">
        <v>1172.1400000000001</v>
      </c>
      <c r="L7576">
        <v>665.51</v>
      </c>
      <c r="M7576" t="s">
        <v>40</v>
      </c>
      <c r="N7576" t="str">
        <f t="shared" si="118"/>
        <v>Medium</v>
      </c>
    </row>
    <row r="7577" spans="1:14" x14ac:dyDescent="0.3">
      <c r="A7577">
        <v>7576</v>
      </c>
      <c r="B7577" t="s">
        <v>5102</v>
      </c>
      <c r="C7577" s="2">
        <v>45648</v>
      </c>
      <c r="D7577" t="s">
        <v>19</v>
      </c>
      <c r="E7577" t="s">
        <v>15</v>
      </c>
      <c r="F7577" t="s">
        <v>27</v>
      </c>
      <c r="G7577">
        <v>6</v>
      </c>
      <c r="H7577">
        <v>373.75</v>
      </c>
      <c r="I7577">
        <v>7.0000000000000007E-2</v>
      </c>
      <c r="J7577">
        <v>2085.52</v>
      </c>
      <c r="K7577">
        <v>1600.11</v>
      </c>
      <c r="L7577">
        <v>485.41</v>
      </c>
      <c r="M7577" t="s">
        <v>17</v>
      </c>
      <c r="N7577" t="str">
        <f t="shared" si="118"/>
        <v>Low</v>
      </c>
    </row>
    <row r="7578" spans="1:14" x14ac:dyDescent="0.3">
      <c r="A7578">
        <v>7577</v>
      </c>
      <c r="B7578" t="s">
        <v>3469</v>
      </c>
      <c r="C7578" s="2">
        <v>45614</v>
      </c>
      <c r="D7578" t="s">
        <v>19</v>
      </c>
      <c r="E7578" t="s">
        <v>30</v>
      </c>
      <c r="F7578" t="s">
        <v>16</v>
      </c>
      <c r="G7578">
        <v>7</v>
      </c>
      <c r="H7578">
        <v>33.65</v>
      </c>
      <c r="I7578">
        <v>0.21</v>
      </c>
      <c r="J7578">
        <v>186.08</v>
      </c>
      <c r="K7578">
        <v>121.54</v>
      </c>
      <c r="L7578">
        <v>64.540000000000006</v>
      </c>
      <c r="M7578" t="s">
        <v>22</v>
      </c>
      <c r="N7578" t="str">
        <f t="shared" si="118"/>
        <v>High</v>
      </c>
    </row>
    <row r="7579" spans="1:14" x14ac:dyDescent="0.3">
      <c r="A7579">
        <v>7578</v>
      </c>
      <c r="B7579" t="s">
        <v>1600</v>
      </c>
      <c r="C7579" s="2">
        <v>45297</v>
      </c>
      <c r="D7579" t="s">
        <v>14</v>
      </c>
      <c r="E7579" t="s">
        <v>30</v>
      </c>
      <c r="F7579" t="s">
        <v>27</v>
      </c>
      <c r="G7579">
        <v>6</v>
      </c>
      <c r="H7579">
        <v>379.53</v>
      </c>
      <c r="I7579">
        <v>0.08</v>
      </c>
      <c r="J7579">
        <v>2095.0100000000002</v>
      </c>
      <c r="K7579">
        <v>1053.8800000000001</v>
      </c>
      <c r="L7579">
        <v>1041.1300000000001</v>
      </c>
      <c r="M7579" t="s">
        <v>46</v>
      </c>
      <c r="N7579" t="str">
        <f t="shared" si="118"/>
        <v>Low</v>
      </c>
    </row>
    <row r="7580" spans="1:14" x14ac:dyDescent="0.3">
      <c r="A7580">
        <v>7579</v>
      </c>
      <c r="B7580" t="s">
        <v>5103</v>
      </c>
      <c r="C7580" s="2">
        <v>45353</v>
      </c>
      <c r="D7580" t="s">
        <v>39</v>
      </c>
      <c r="E7580" t="s">
        <v>30</v>
      </c>
      <c r="F7580" t="s">
        <v>16</v>
      </c>
      <c r="G7580">
        <v>2</v>
      </c>
      <c r="H7580">
        <v>456.28</v>
      </c>
      <c r="I7580">
        <v>0.01</v>
      </c>
      <c r="J7580">
        <v>903.43</v>
      </c>
      <c r="K7580">
        <v>644.22</v>
      </c>
      <c r="L7580">
        <v>259.20999999999998</v>
      </c>
      <c r="M7580" t="s">
        <v>22</v>
      </c>
      <c r="N7580" t="str">
        <f t="shared" si="118"/>
        <v>Low</v>
      </c>
    </row>
    <row r="7581" spans="1:14" x14ac:dyDescent="0.3">
      <c r="A7581">
        <v>7580</v>
      </c>
      <c r="B7581" t="s">
        <v>696</v>
      </c>
      <c r="C7581" s="2">
        <v>45471</v>
      </c>
      <c r="D7581" t="s">
        <v>19</v>
      </c>
      <c r="E7581" t="s">
        <v>33</v>
      </c>
      <c r="F7581" t="s">
        <v>16</v>
      </c>
      <c r="G7581">
        <v>10</v>
      </c>
      <c r="H7581">
        <v>419.3</v>
      </c>
      <c r="I7581">
        <v>0.27</v>
      </c>
      <c r="J7581">
        <v>3060.89</v>
      </c>
      <c r="K7581">
        <v>1808.66</v>
      </c>
      <c r="L7581">
        <v>1252.23</v>
      </c>
      <c r="M7581" t="s">
        <v>22</v>
      </c>
      <c r="N7581" t="str">
        <f t="shared" si="118"/>
        <v>High</v>
      </c>
    </row>
    <row r="7582" spans="1:14" x14ac:dyDescent="0.3">
      <c r="A7582">
        <v>7581</v>
      </c>
      <c r="B7582" t="s">
        <v>4322</v>
      </c>
      <c r="C7582" s="2">
        <v>45402</v>
      </c>
      <c r="D7582" t="s">
        <v>24</v>
      </c>
      <c r="E7582" t="s">
        <v>30</v>
      </c>
      <c r="F7582" t="s">
        <v>16</v>
      </c>
      <c r="G7582">
        <v>9</v>
      </c>
      <c r="H7582">
        <v>14.94</v>
      </c>
      <c r="I7582">
        <v>0.23</v>
      </c>
      <c r="J7582">
        <v>103.53</v>
      </c>
      <c r="K7582">
        <v>75.03</v>
      </c>
      <c r="L7582">
        <v>28.5</v>
      </c>
      <c r="M7582" t="s">
        <v>22</v>
      </c>
      <c r="N7582" t="str">
        <f t="shared" si="118"/>
        <v>High</v>
      </c>
    </row>
    <row r="7583" spans="1:14" x14ac:dyDescent="0.3">
      <c r="A7583">
        <v>7582</v>
      </c>
      <c r="B7583" t="s">
        <v>55</v>
      </c>
      <c r="C7583" s="2">
        <v>45521</v>
      </c>
      <c r="D7583" t="s">
        <v>39</v>
      </c>
      <c r="E7583" t="s">
        <v>20</v>
      </c>
      <c r="F7583" t="s">
        <v>27</v>
      </c>
      <c r="G7583">
        <v>8</v>
      </c>
      <c r="H7583">
        <v>215.11</v>
      </c>
      <c r="I7583">
        <v>0.21</v>
      </c>
      <c r="J7583">
        <v>1359.5</v>
      </c>
      <c r="K7583">
        <v>979.6</v>
      </c>
      <c r="L7583">
        <v>379.9</v>
      </c>
      <c r="M7583" t="s">
        <v>28</v>
      </c>
      <c r="N7583" t="str">
        <f t="shared" si="118"/>
        <v>High</v>
      </c>
    </row>
    <row r="7584" spans="1:14" x14ac:dyDescent="0.3">
      <c r="A7584">
        <v>7583</v>
      </c>
      <c r="B7584" t="s">
        <v>1018</v>
      </c>
      <c r="C7584" s="2">
        <v>45589</v>
      </c>
      <c r="D7584" t="s">
        <v>24</v>
      </c>
      <c r="E7584" t="s">
        <v>15</v>
      </c>
      <c r="F7584" t="s">
        <v>16</v>
      </c>
      <c r="G7584">
        <v>7</v>
      </c>
      <c r="H7584">
        <v>194.59</v>
      </c>
      <c r="I7584">
        <v>0.03</v>
      </c>
      <c r="J7584">
        <v>1321.27</v>
      </c>
      <c r="K7584">
        <v>689.72</v>
      </c>
      <c r="L7584">
        <v>631.54999999999995</v>
      </c>
      <c r="M7584" t="s">
        <v>22</v>
      </c>
      <c r="N7584" t="str">
        <f t="shared" si="118"/>
        <v>Low</v>
      </c>
    </row>
    <row r="7585" spans="1:14" x14ac:dyDescent="0.3">
      <c r="A7585">
        <v>7584</v>
      </c>
      <c r="B7585" t="s">
        <v>3809</v>
      </c>
      <c r="C7585" s="2">
        <v>45470</v>
      </c>
      <c r="D7585" t="s">
        <v>14</v>
      </c>
      <c r="E7585" t="s">
        <v>15</v>
      </c>
      <c r="F7585" t="s">
        <v>21</v>
      </c>
      <c r="G7585">
        <v>2</v>
      </c>
      <c r="H7585">
        <v>270.73</v>
      </c>
      <c r="I7585">
        <v>0.05</v>
      </c>
      <c r="J7585">
        <v>514.39</v>
      </c>
      <c r="K7585">
        <v>284.10000000000002</v>
      </c>
      <c r="L7585">
        <v>230.29</v>
      </c>
      <c r="M7585" t="s">
        <v>28</v>
      </c>
      <c r="N7585" t="str">
        <f t="shared" si="118"/>
        <v>Low</v>
      </c>
    </row>
    <row r="7586" spans="1:14" x14ac:dyDescent="0.3">
      <c r="A7586">
        <v>7585</v>
      </c>
      <c r="B7586" t="s">
        <v>5104</v>
      </c>
      <c r="C7586" s="2">
        <v>45428</v>
      </c>
      <c r="D7586" t="s">
        <v>14</v>
      </c>
      <c r="E7586" t="s">
        <v>25</v>
      </c>
      <c r="F7586" t="s">
        <v>21</v>
      </c>
      <c r="G7586">
        <v>6</v>
      </c>
      <c r="H7586">
        <v>172.66</v>
      </c>
      <c r="I7586">
        <v>0.13</v>
      </c>
      <c r="J7586">
        <v>901.29</v>
      </c>
      <c r="K7586">
        <v>493.72</v>
      </c>
      <c r="L7586">
        <v>407.57</v>
      </c>
      <c r="M7586" t="s">
        <v>46</v>
      </c>
      <c r="N7586" t="str">
        <f t="shared" si="118"/>
        <v>Medium</v>
      </c>
    </row>
    <row r="7587" spans="1:14" x14ac:dyDescent="0.3">
      <c r="A7587">
        <v>7586</v>
      </c>
      <c r="B7587" t="s">
        <v>1905</v>
      </c>
      <c r="C7587" s="2">
        <v>45626</v>
      </c>
      <c r="D7587" t="s">
        <v>39</v>
      </c>
      <c r="E7587" t="s">
        <v>15</v>
      </c>
      <c r="F7587" t="s">
        <v>27</v>
      </c>
      <c r="G7587">
        <v>7</v>
      </c>
      <c r="H7587">
        <v>433.01</v>
      </c>
      <c r="I7587">
        <v>0.1</v>
      </c>
      <c r="J7587">
        <v>2727.96</v>
      </c>
      <c r="K7587">
        <v>2160.5100000000002</v>
      </c>
      <c r="L7587">
        <v>567.45000000000005</v>
      </c>
      <c r="M7587" t="s">
        <v>22</v>
      </c>
      <c r="N7587" t="str">
        <f t="shared" si="118"/>
        <v>Low</v>
      </c>
    </row>
    <row r="7588" spans="1:14" x14ac:dyDescent="0.3">
      <c r="A7588">
        <v>7587</v>
      </c>
      <c r="B7588" t="s">
        <v>5105</v>
      </c>
      <c r="C7588" s="2">
        <v>45589</v>
      </c>
      <c r="D7588" t="s">
        <v>14</v>
      </c>
      <c r="E7588" t="s">
        <v>33</v>
      </c>
      <c r="F7588" t="s">
        <v>21</v>
      </c>
      <c r="G7588">
        <v>7</v>
      </c>
      <c r="H7588">
        <v>263.57</v>
      </c>
      <c r="I7588">
        <v>0.21</v>
      </c>
      <c r="J7588">
        <v>1457.54</v>
      </c>
      <c r="K7588">
        <v>1082.0899999999999</v>
      </c>
      <c r="L7588">
        <v>375.45</v>
      </c>
      <c r="M7588" t="s">
        <v>46</v>
      </c>
      <c r="N7588" t="str">
        <f t="shared" si="118"/>
        <v>High</v>
      </c>
    </row>
    <row r="7589" spans="1:14" x14ac:dyDescent="0.3">
      <c r="A7589">
        <v>7588</v>
      </c>
      <c r="B7589" t="s">
        <v>3845</v>
      </c>
      <c r="C7589" s="2">
        <v>45581</v>
      </c>
      <c r="D7589" t="s">
        <v>24</v>
      </c>
      <c r="E7589" t="s">
        <v>33</v>
      </c>
      <c r="F7589" t="s">
        <v>21</v>
      </c>
      <c r="G7589">
        <v>10</v>
      </c>
      <c r="H7589">
        <v>251.73</v>
      </c>
      <c r="I7589">
        <v>0.12</v>
      </c>
      <c r="J7589">
        <v>2215.2199999999998</v>
      </c>
      <c r="K7589">
        <v>1660.74</v>
      </c>
      <c r="L7589">
        <v>554.48</v>
      </c>
      <c r="M7589" t="s">
        <v>28</v>
      </c>
      <c r="N7589" t="str">
        <f t="shared" si="118"/>
        <v>Medium</v>
      </c>
    </row>
    <row r="7590" spans="1:14" x14ac:dyDescent="0.3">
      <c r="A7590">
        <v>7589</v>
      </c>
      <c r="B7590" t="s">
        <v>5106</v>
      </c>
      <c r="C7590" s="2">
        <v>45458</v>
      </c>
      <c r="D7590" t="s">
        <v>39</v>
      </c>
      <c r="E7590" t="s">
        <v>20</v>
      </c>
      <c r="F7590" t="s">
        <v>21</v>
      </c>
      <c r="G7590">
        <v>5</v>
      </c>
      <c r="H7590">
        <v>370.23</v>
      </c>
      <c r="I7590">
        <v>0.1</v>
      </c>
      <c r="J7590">
        <v>1666.04</v>
      </c>
      <c r="K7590">
        <v>1170.1300000000001</v>
      </c>
      <c r="L7590">
        <v>495.91</v>
      </c>
      <c r="M7590" t="s">
        <v>46</v>
      </c>
      <c r="N7590" t="str">
        <f t="shared" si="118"/>
        <v>Low</v>
      </c>
    </row>
    <row r="7591" spans="1:14" x14ac:dyDescent="0.3">
      <c r="A7591">
        <v>7590</v>
      </c>
      <c r="B7591" t="s">
        <v>5107</v>
      </c>
      <c r="C7591" s="2">
        <v>45617</v>
      </c>
      <c r="D7591" t="s">
        <v>39</v>
      </c>
      <c r="E7591" t="s">
        <v>20</v>
      </c>
      <c r="F7591" t="s">
        <v>27</v>
      </c>
      <c r="G7591">
        <v>7</v>
      </c>
      <c r="H7591">
        <v>364.22</v>
      </c>
      <c r="I7591">
        <v>0.14000000000000001</v>
      </c>
      <c r="J7591">
        <v>2192.6</v>
      </c>
      <c r="K7591">
        <v>1720.94</v>
      </c>
      <c r="L7591">
        <v>471.66</v>
      </c>
      <c r="M7591" t="s">
        <v>22</v>
      </c>
      <c r="N7591" t="str">
        <f t="shared" si="118"/>
        <v>Medium</v>
      </c>
    </row>
    <row r="7592" spans="1:14" x14ac:dyDescent="0.3">
      <c r="A7592">
        <v>7591</v>
      </c>
      <c r="B7592" t="s">
        <v>5108</v>
      </c>
      <c r="C7592" s="2">
        <v>45654</v>
      </c>
      <c r="D7592" t="s">
        <v>39</v>
      </c>
      <c r="E7592" t="s">
        <v>20</v>
      </c>
      <c r="F7592" t="s">
        <v>16</v>
      </c>
      <c r="G7592">
        <v>3</v>
      </c>
      <c r="H7592">
        <v>72.53</v>
      </c>
      <c r="I7592">
        <v>0.21</v>
      </c>
      <c r="J7592">
        <v>171.9</v>
      </c>
      <c r="K7592">
        <v>113.01</v>
      </c>
      <c r="L7592">
        <v>58.89</v>
      </c>
      <c r="M7592" t="s">
        <v>28</v>
      </c>
      <c r="N7592" t="str">
        <f t="shared" si="118"/>
        <v>High</v>
      </c>
    </row>
    <row r="7593" spans="1:14" x14ac:dyDescent="0.3">
      <c r="A7593">
        <v>7592</v>
      </c>
      <c r="B7593" t="s">
        <v>5109</v>
      </c>
      <c r="C7593" s="2">
        <v>45380</v>
      </c>
      <c r="D7593" t="s">
        <v>24</v>
      </c>
      <c r="E7593" t="s">
        <v>30</v>
      </c>
      <c r="F7593" t="s">
        <v>27</v>
      </c>
      <c r="G7593">
        <v>6</v>
      </c>
      <c r="H7593">
        <v>18.98</v>
      </c>
      <c r="I7593">
        <v>0.06</v>
      </c>
      <c r="J7593">
        <v>107.05</v>
      </c>
      <c r="K7593">
        <v>59</v>
      </c>
      <c r="L7593">
        <v>48.05</v>
      </c>
      <c r="M7593" t="s">
        <v>22</v>
      </c>
      <c r="N7593" t="str">
        <f t="shared" si="118"/>
        <v>Low</v>
      </c>
    </row>
    <row r="7594" spans="1:14" x14ac:dyDescent="0.3">
      <c r="A7594">
        <v>7593</v>
      </c>
      <c r="B7594" t="s">
        <v>3482</v>
      </c>
      <c r="C7594" s="2">
        <v>45641</v>
      </c>
      <c r="D7594" t="s">
        <v>19</v>
      </c>
      <c r="E7594" t="s">
        <v>30</v>
      </c>
      <c r="F7594" t="s">
        <v>27</v>
      </c>
      <c r="G7594">
        <v>4</v>
      </c>
      <c r="H7594">
        <v>311.13</v>
      </c>
      <c r="I7594">
        <v>0.08</v>
      </c>
      <c r="J7594">
        <v>1144.96</v>
      </c>
      <c r="K7594">
        <v>711.16</v>
      </c>
      <c r="L7594">
        <v>433.8</v>
      </c>
      <c r="M7594" t="s">
        <v>28</v>
      </c>
      <c r="N7594" t="str">
        <f t="shared" si="118"/>
        <v>Low</v>
      </c>
    </row>
    <row r="7595" spans="1:14" x14ac:dyDescent="0.3">
      <c r="A7595">
        <v>7594</v>
      </c>
      <c r="B7595" t="s">
        <v>1800</v>
      </c>
      <c r="C7595" s="2">
        <v>45553</v>
      </c>
      <c r="D7595" t="s">
        <v>24</v>
      </c>
      <c r="E7595" t="s">
        <v>20</v>
      </c>
      <c r="F7595" t="s">
        <v>21</v>
      </c>
      <c r="G7595">
        <v>10</v>
      </c>
      <c r="H7595">
        <v>10.87</v>
      </c>
      <c r="I7595">
        <v>0.22</v>
      </c>
      <c r="J7595">
        <v>84.79</v>
      </c>
      <c r="K7595">
        <v>52.7</v>
      </c>
      <c r="L7595">
        <v>32.090000000000003</v>
      </c>
      <c r="M7595" t="s">
        <v>28</v>
      </c>
      <c r="N7595" t="str">
        <f t="shared" si="118"/>
        <v>High</v>
      </c>
    </row>
    <row r="7596" spans="1:14" x14ac:dyDescent="0.3">
      <c r="A7596">
        <v>7595</v>
      </c>
      <c r="B7596" t="s">
        <v>2228</v>
      </c>
      <c r="C7596" s="2">
        <v>45629</v>
      </c>
      <c r="D7596" t="s">
        <v>19</v>
      </c>
      <c r="E7596" t="s">
        <v>20</v>
      </c>
      <c r="F7596" t="s">
        <v>27</v>
      </c>
      <c r="G7596">
        <v>7</v>
      </c>
      <c r="H7596">
        <v>339.96</v>
      </c>
      <c r="I7596">
        <v>0.23</v>
      </c>
      <c r="J7596">
        <v>1832.38</v>
      </c>
      <c r="K7596">
        <v>1330.39</v>
      </c>
      <c r="L7596">
        <v>501.99</v>
      </c>
      <c r="M7596" t="s">
        <v>40</v>
      </c>
      <c r="N7596" t="str">
        <f t="shared" si="118"/>
        <v>High</v>
      </c>
    </row>
    <row r="7597" spans="1:14" x14ac:dyDescent="0.3">
      <c r="A7597">
        <v>7596</v>
      </c>
      <c r="B7597" t="s">
        <v>5110</v>
      </c>
      <c r="C7597" s="2">
        <v>45515</v>
      </c>
      <c r="D7597" t="s">
        <v>14</v>
      </c>
      <c r="E7597" t="s">
        <v>20</v>
      </c>
      <c r="F7597" t="s">
        <v>16</v>
      </c>
      <c r="G7597">
        <v>4</v>
      </c>
      <c r="H7597">
        <v>351.03</v>
      </c>
      <c r="I7597">
        <v>0.26</v>
      </c>
      <c r="J7597">
        <v>1039.05</v>
      </c>
      <c r="K7597">
        <v>714.86</v>
      </c>
      <c r="L7597">
        <v>324.19</v>
      </c>
      <c r="M7597" t="s">
        <v>28</v>
      </c>
      <c r="N7597" t="str">
        <f t="shared" si="118"/>
        <v>High</v>
      </c>
    </row>
    <row r="7598" spans="1:14" x14ac:dyDescent="0.3">
      <c r="A7598">
        <v>7597</v>
      </c>
      <c r="B7598" t="s">
        <v>3341</v>
      </c>
      <c r="C7598" s="2">
        <v>45507</v>
      </c>
      <c r="D7598" t="s">
        <v>39</v>
      </c>
      <c r="E7598" t="s">
        <v>15</v>
      </c>
      <c r="F7598" t="s">
        <v>21</v>
      </c>
      <c r="G7598">
        <v>10</v>
      </c>
      <c r="H7598">
        <v>212.39</v>
      </c>
      <c r="I7598">
        <v>0.25</v>
      </c>
      <c r="J7598">
        <v>1592.92</v>
      </c>
      <c r="K7598">
        <v>991</v>
      </c>
      <c r="L7598">
        <v>601.91999999999996</v>
      </c>
      <c r="M7598" t="s">
        <v>40</v>
      </c>
      <c r="N7598" t="str">
        <f t="shared" si="118"/>
        <v>High</v>
      </c>
    </row>
    <row r="7599" spans="1:14" x14ac:dyDescent="0.3">
      <c r="A7599">
        <v>7598</v>
      </c>
      <c r="B7599" t="s">
        <v>5111</v>
      </c>
      <c r="C7599" s="2">
        <v>45365</v>
      </c>
      <c r="D7599" t="s">
        <v>39</v>
      </c>
      <c r="E7599" t="s">
        <v>33</v>
      </c>
      <c r="F7599" t="s">
        <v>16</v>
      </c>
      <c r="G7599">
        <v>4</v>
      </c>
      <c r="H7599">
        <v>160.34</v>
      </c>
      <c r="I7599">
        <v>0.04</v>
      </c>
      <c r="J7599">
        <v>615.71</v>
      </c>
      <c r="K7599">
        <v>335.39</v>
      </c>
      <c r="L7599">
        <v>280.32</v>
      </c>
      <c r="M7599" t="s">
        <v>28</v>
      </c>
      <c r="N7599" t="str">
        <f t="shared" si="118"/>
        <v>Low</v>
      </c>
    </row>
    <row r="7600" spans="1:14" x14ac:dyDescent="0.3">
      <c r="A7600">
        <v>7599</v>
      </c>
      <c r="B7600" t="s">
        <v>2729</v>
      </c>
      <c r="C7600" s="2">
        <v>45409</v>
      </c>
      <c r="D7600" t="s">
        <v>19</v>
      </c>
      <c r="E7600" t="s">
        <v>15</v>
      </c>
      <c r="F7600" t="s">
        <v>21</v>
      </c>
      <c r="G7600">
        <v>3</v>
      </c>
      <c r="H7600">
        <v>152.38999999999999</v>
      </c>
      <c r="I7600">
        <v>0.16</v>
      </c>
      <c r="J7600">
        <v>384.02</v>
      </c>
      <c r="K7600">
        <v>225.7</v>
      </c>
      <c r="L7600">
        <v>158.32</v>
      </c>
      <c r="M7600" t="s">
        <v>46</v>
      </c>
      <c r="N7600" t="str">
        <f t="shared" si="118"/>
        <v>Medium</v>
      </c>
    </row>
    <row r="7601" spans="1:14" x14ac:dyDescent="0.3">
      <c r="A7601">
        <v>7600</v>
      </c>
      <c r="B7601" t="s">
        <v>5112</v>
      </c>
      <c r="C7601" s="2">
        <v>45293</v>
      </c>
      <c r="D7601" t="s">
        <v>24</v>
      </c>
      <c r="E7601" t="s">
        <v>25</v>
      </c>
      <c r="F7601" t="s">
        <v>21</v>
      </c>
      <c r="G7601">
        <v>7</v>
      </c>
      <c r="H7601">
        <v>162.27000000000001</v>
      </c>
      <c r="I7601">
        <v>0</v>
      </c>
      <c r="J7601">
        <v>1135.8900000000001</v>
      </c>
      <c r="K7601">
        <v>775.04</v>
      </c>
      <c r="L7601">
        <v>360.85</v>
      </c>
      <c r="M7601" t="s">
        <v>22</v>
      </c>
      <c r="N7601" t="str">
        <f t="shared" si="118"/>
        <v>No Discount</v>
      </c>
    </row>
    <row r="7602" spans="1:14" x14ac:dyDescent="0.3">
      <c r="A7602">
        <v>7601</v>
      </c>
      <c r="B7602" t="s">
        <v>5113</v>
      </c>
      <c r="C7602" s="2">
        <v>45654</v>
      </c>
      <c r="D7602" t="s">
        <v>14</v>
      </c>
      <c r="E7602" t="s">
        <v>20</v>
      </c>
      <c r="F7602" t="s">
        <v>21</v>
      </c>
      <c r="G7602">
        <v>7</v>
      </c>
      <c r="H7602">
        <v>20.95</v>
      </c>
      <c r="I7602">
        <v>0.25</v>
      </c>
      <c r="J7602">
        <v>109.99</v>
      </c>
      <c r="K7602">
        <v>73.89</v>
      </c>
      <c r="L7602">
        <v>36.1</v>
      </c>
      <c r="M7602" t="s">
        <v>40</v>
      </c>
      <c r="N7602" t="str">
        <f t="shared" si="118"/>
        <v>High</v>
      </c>
    </row>
    <row r="7603" spans="1:14" x14ac:dyDescent="0.3">
      <c r="A7603">
        <v>7602</v>
      </c>
      <c r="B7603" t="s">
        <v>2326</v>
      </c>
      <c r="C7603" s="2">
        <v>45645</v>
      </c>
      <c r="D7603" t="s">
        <v>39</v>
      </c>
      <c r="E7603" t="s">
        <v>33</v>
      </c>
      <c r="F7603" t="s">
        <v>21</v>
      </c>
      <c r="G7603">
        <v>8</v>
      </c>
      <c r="H7603">
        <v>228.99</v>
      </c>
      <c r="I7603">
        <v>0.26</v>
      </c>
      <c r="J7603">
        <v>1355.62</v>
      </c>
      <c r="K7603">
        <v>834.21</v>
      </c>
      <c r="L7603">
        <v>521.41</v>
      </c>
      <c r="M7603" t="s">
        <v>40</v>
      </c>
      <c r="N7603" t="str">
        <f t="shared" si="118"/>
        <v>High</v>
      </c>
    </row>
    <row r="7604" spans="1:14" x14ac:dyDescent="0.3">
      <c r="A7604">
        <v>7603</v>
      </c>
      <c r="B7604" t="s">
        <v>473</v>
      </c>
      <c r="C7604" s="2">
        <v>45519</v>
      </c>
      <c r="D7604" t="s">
        <v>39</v>
      </c>
      <c r="E7604" t="s">
        <v>15</v>
      </c>
      <c r="F7604" t="s">
        <v>27</v>
      </c>
      <c r="G7604">
        <v>7</v>
      </c>
      <c r="H7604">
        <v>72.97</v>
      </c>
      <c r="I7604">
        <v>0.09</v>
      </c>
      <c r="J7604">
        <v>464.82</v>
      </c>
      <c r="K7604">
        <v>371.27</v>
      </c>
      <c r="L7604">
        <v>93.55</v>
      </c>
      <c r="M7604" t="s">
        <v>40</v>
      </c>
      <c r="N7604" t="str">
        <f t="shared" si="118"/>
        <v>Low</v>
      </c>
    </row>
    <row r="7605" spans="1:14" x14ac:dyDescent="0.3">
      <c r="A7605">
        <v>7604</v>
      </c>
      <c r="B7605" t="s">
        <v>5114</v>
      </c>
      <c r="C7605" s="2">
        <v>45391</v>
      </c>
      <c r="D7605" t="s">
        <v>24</v>
      </c>
      <c r="E7605" t="s">
        <v>25</v>
      </c>
      <c r="F7605" t="s">
        <v>16</v>
      </c>
      <c r="G7605">
        <v>6</v>
      </c>
      <c r="H7605">
        <v>324.06</v>
      </c>
      <c r="I7605">
        <v>0.03</v>
      </c>
      <c r="J7605">
        <v>1886.03</v>
      </c>
      <c r="K7605">
        <v>1489.04</v>
      </c>
      <c r="L7605">
        <v>396.99</v>
      </c>
      <c r="M7605" t="s">
        <v>22</v>
      </c>
      <c r="N7605" t="str">
        <f t="shared" si="118"/>
        <v>Low</v>
      </c>
    </row>
    <row r="7606" spans="1:14" x14ac:dyDescent="0.3">
      <c r="A7606">
        <v>7605</v>
      </c>
      <c r="B7606" t="s">
        <v>5115</v>
      </c>
      <c r="C7606" s="2">
        <v>45370</v>
      </c>
      <c r="D7606" t="s">
        <v>24</v>
      </c>
      <c r="E7606" t="s">
        <v>25</v>
      </c>
      <c r="F7606" t="s">
        <v>21</v>
      </c>
      <c r="G7606">
        <v>6</v>
      </c>
      <c r="H7606">
        <v>227.28</v>
      </c>
      <c r="I7606">
        <v>0.19</v>
      </c>
      <c r="J7606">
        <v>1104.58</v>
      </c>
      <c r="K7606">
        <v>730.33</v>
      </c>
      <c r="L7606">
        <v>374.25</v>
      </c>
      <c r="M7606" t="s">
        <v>17</v>
      </c>
      <c r="N7606" t="str">
        <f t="shared" si="118"/>
        <v>Medium</v>
      </c>
    </row>
    <row r="7607" spans="1:14" x14ac:dyDescent="0.3">
      <c r="A7607">
        <v>7606</v>
      </c>
      <c r="B7607" t="s">
        <v>5116</v>
      </c>
      <c r="C7607" s="2">
        <v>45304</v>
      </c>
      <c r="D7607" t="s">
        <v>14</v>
      </c>
      <c r="E7607" t="s">
        <v>33</v>
      </c>
      <c r="F7607" t="s">
        <v>16</v>
      </c>
      <c r="G7607">
        <v>3</v>
      </c>
      <c r="H7607">
        <v>350.07</v>
      </c>
      <c r="I7607">
        <v>0.21</v>
      </c>
      <c r="J7607">
        <v>829.67</v>
      </c>
      <c r="K7607">
        <v>587.01</v>
      </c>
      <c r="L7607">
        <v>242.66</v>
      </c>
      <c r="M7607" t="s">
        <v>17</v>
      </c>
      <c r="N7607" t="str">
        <f t="shared" si="118"/>
        <v>High</v>
      </c>
    </row>
    <row r="7608" spans="1:14" x14ac:dyDescent="0.3">
      <c r="A7608">
        <v>7607</v>
      </c>
      <c r="B7608" t="s">
        <v>1132</v>
      </c>
      <c r="C7608" s="2">
        <v>45437</v>
      </c>
      <c r="D7608" t="s">
        <v>39</v>
      </c>
      <c r="E7608" t="s">
        <v>15</v>
      </c>
      <c r="F7608" t="s">
        <v>27</v>
      </c>
      <c r="G7608">
        <v>6</v>
      </c>
      <c r="H7608">
        <v>197.34</v>
      </c>
      <c r="I7608">
        <v>0.28000000000000003</v>
      </c>
      <c r="J7608">
        <v>852.51</v>
      </c>
      <c r="K7608">
        <v>585.5</v>
      </c>
      <c r="L7608">
        <v>267.01</v>
      </c>
      <c r="M7608" t="s">
        <v>40</v>
      </c>
      <c r="N7608" t="str">
        <f t="shared" si="118"/>
        <v>High</v>
      </c>
    </row>
    <row r="7609" spans="1:14" x14ac:dyDescent="0.3">
      <c r="A7609">
        <v>7608</v>
      </c>
      <c r="B7609" t="s">
        <v>2855</v>
      </c>
      <c r="C7609" s="2">
        <v>45544</v>
      </c>
      <c r="D7609" t="s">
        <v>39</v>
      </c>
      <c r="E7609" t="s">
        <v>33</v>
      </c>
      <c r="F7609" t="s">
        <v>27</v>
      </c>
      <c r="G7609">
        <v>8</v>
      </c>
      <c r="H7609">
        <v>222.27</v>
      </c>
      <c r="I7609">
        <v>0.1</v>
      </c>
      <c r="J7609">
        <v>1600.34</v>
      </c>
      <c r="K7609">
        <v>1245.6600000000001</v>
      </c>
      <c r="L7609">
        <v>354.68</v>
      </c>
      <c r="M7609" t="s">
        <v>28</v>
      </c>
      <c r="N7609" t="str">
        <f t="shared" si="118"/>
        <v>Low</v>
      </c>
    </row>
    <row r="7610" spans="1:14" x14ac:dyDescent="0.3">
      <c r="A7610">
        <v>7609</v>
      </c>
      <c r="B7610" t="s">
        <v>4234</v>
      </c>
      <c r="C7610" s="2">
        <v>45572</v>
      </c>
      <c r="D7610" t="s">
        <v>24</v>
      </c>
      <c r="E7610" t="s">
        <v>30</v>
      </c>
      <c r="F7610" t="s">
        <v>16</v>
      </c>
      <c r="G7610">
        <v>7</v>
      </c>
      <c r="H7610">
        <v>413.37</v>
      </c>
      <c r="I7610">
        <v>0.08</v>
      </c>
      <c r="J7610">
        <v>2662.1</v>
      </c>
      <c r="K7610">
        <v>1802.99</v>
      </c>
      <c r="L7610">
        <v>859.11</v>
      </c>
      <c r="M7610" t="s">
        <v>40</v>
      </c>
      <c r="N7610" t="str">
        <f t="shared" si="118"/>
        <v>Low</v>
      </c>
    </row>
    <row r="7611" spans="1:14" x14ac:dyDescent="0.3">
      <c r="A7611">
        <v>7610</v>
      </c>
      <c r="B7611" t="s">
        <v>5117</v>
      </c>
      <c r="C7611" s="2">
        <v>45620</v>
      </c>
      <c r="D7611" t="s">
        <v>14</v>
      </c>
      <c r="E7611" t="s">
        <v>25</v>
      </c>
      <c r="F7611" t="s">
        <v>27</v>
      </c>
      <c r="G7611">
        <v>8</v>
      </c>
      <c r="H7611">
        <v>56.06</v>
      </c>
      <c r="I7611">
        <v>0.17</v>
      </c>
      <c r="J7611">
        <v>372.24</v>
      </c>
      <c r="K7611">
        <v>247.54</v>
      </c>
      <c r="L7611">
        <v>124.7</v>
      </c>
      <c r="M7611" t="s">
        <v>46</v>
      </c>
      <c r="N7611" t="str">
        <f t="shared" si="118"/>
        <v>Medium</v>
      </c>
    </row>
    <row r="7612" spans="1:14" x14ac:dyDescent="0.3">
      <c r="A7612">
        <v>7611</v>
      </c>
      <c r="B7612" t="s">
        <v>4520</v>
      </c>
      <c r="C7612" s="2">
        <v>45333</v>
      </c>
      <c r="D7612" t="s">
        <v>14</v>
      </c>
      <c r="E7612" t="s">
        <v>30</v>
      </c>
      <c r="F7612" t="s">
        <v>16</v>
      </c>
      <c r="G7612">
        <v>5</v>
      </c>
      <c r="H7612">
        <v>44.88</v>
      </c>
      <c r="I7612">
        <v>0</v>
      </c>
      <c r="J7612">
        <v>224.4</v>
      </c>
      <c r="K7612">
        <v>118.44</v>
      </c>
      <c r="L7612">
        <v>105.96</v>
      </c>
      <c r="M7612" t="s">
        <v>22</v>
      </c>
      <c r="N7612" t="str">
        <f t="shared" si="118"/>
        <v>No Discount</v>
      </c>
    </row>
    <row r="7613" spans="1:14" x14ac:dyDescent="0.3">
      <c r="A7613">
        <v>7612</v>
      </c>
      <c r="B7613" t="s">
        <v>85</v>
      </c>
      <c r="C7613" s="2">
        <v>45634</v>
      </c>
      <c r="D7613" t="s">
        <v>24</v>
      </c>
      <c r="E7613" t="s">
        <v>30</v>
      </c>
      <c r="F7613" t="s">
        <v>21</v>
      </c>
      <c r="G7613">
        <v>7</v>
      </c>
      <c r="H7613">
        <v>140.88999999999999</v>
      </c>
      <c r="I7613">
        <v>0.16</v>
      </c>
      <c r="J7613">
        <v>828.43</v>
      </c>
      <c r="K7613">
        <v>488.3</v>
      </c>
      <c r="L7613">
        <v>340.13</v>
      </c>
      <c r="M7613" t="s">
        <v>28</v>
      </c>
      <c r="N7613" t="str">
        <f t="shared" si="118"/>
        <v>Medium</v>
      </c>
    </row>
    <row r="7614" spans="1:14" x14ac:dyDescent="0.3">
      <c r="A7614">
        <v>7613</v>
      </c>
      <c r="B7614" t="s">
        <v>5118</v>
      </c>
      <c r="C7614" s="2">
        <v>45313</v>
      </c>
      <c r="D7614" t="s">
        <v>19</v>
      </c>
      <c r="E7614" t="s">
        <v>30</v>
      </c>
      <c r="F7614" t="s">
        <v>21</v>
      </c>
      <c r="G7614">
        <v>5</v>
      </c>
      <c r="H7614">
        <v>142.15</v>
      </c>
      <c r="I7614">
        <v>0.08</v>
      </c>
      <c r="J7614">
        <v>653.89</v>
      </c>
      <c r="K7614">
        <v>500.53</v>
      </c>
      <c r="L7614">
        <v>153.36000000000001</v>
      </c>
      <c r="M7614" t="s">
        <v>40</v>
      </c>
      <c r="N7614" t="str">
        <f t="shared" si="118"/>
        <v>Low</v>
      </c>
    </row>
    <row r="7615" spans="1:14" x14ac:dyDescent="0.3">
      <c r="A7615">
        <v>7614</v>
      </c>
      <c r="B7615" t="s">
        <v>783</v>
      </c>
      <c r="C7615" s="2">
        <v>45590</v>
      </c>
      <c r="D7615" t="s">
        <v>14</v>
      </c>
      <c r="E7615" t="s">
        <v>33</v>
      </c>
      <c r="F7615" t="s">
        <v>16</v>
      </c>
      <c r="G7615">
        <v>2</v>
      </c>
      <c r="H7615">
        <v>291.75</v>
      </c>
      <c r="I7615">
        <v>0.19</v>
      </c>
      <c r="J7615">
        <v>472.64</v>
      </c>
      <c r="K7615">
        <v>281.36</v>
      </c>
      <c r="L7615">
        <v>191.28</v>
      </c>
      <c r="M7615" t="s">
        <v>46</v>
      </c>
      <c r="N7615" t="str">
        <f t="shared" si="118"/>
        <v>Medium</v>
      </c>
    </row>
    <row r="7616" spans="1:14" x14ac:dyDescent="0.3">
      <c r="A7616">
        <v>7615</v>
      </c>
      <c r="B7616" t="s">
        <v>2425</v>
      </c>
      <c r="C7616" s="2">
        <v>45386</v>
      </c>
      <c r="D7616" t="s">
        <v>14</v>
      </c>
      <c r="E7616" t="s">
        <v>33</v>
      </c>
      <c r="F7616" t="s">
        <v>21</v>
      </c>
      <c r="G7616">
        <v>3</v>
      </c>
      <c r="H7616">
        <v>347.88</v>
      </c>
      <c r="I7616">
        <v>0.15</v>
      </c>
      <c r="J7616">
        <v>887.09</v>
      </c>
      <c r="K7616">
        <v>546.05999999999995</v>
      </c>
      <c r="L7616">
        <v>341.03</v>
      </c>
      <c r="M7616" t="s">
        <v>22</v>
      </c>
      <c r="N7616" t="str">
        <f t="shared" si="118"/>
        <v>Medium</v>
      </c>
    </row>
    <row r="7617" spans="1:14" x14ac:dyDescent="0.3">
      <c r="A7617">
        <v>7616</v>
      </c>
      <c r="B7617" t="s">
        <v>1920</v>
      </c>
      <c r="C7617" s="2">
        <v>45655</v>
      </c>
      <c r="D7617" t="s">
        <v>14</v>
      </c>
      <c r="E7617" t="s">
        <v>25</v>
      </c>
      <c r="F7617" t="s">
        <v>16</v>
      </c>
      <c r="G7617">
        <v>6</v>
      </c>
      <c r="H7617">
        <v>182.28</v>
      </c>
      <c r="I7617">
        <v>0.28000000000000003</v>
      </c>
      <c r="J7617">
        <v>787.45</v>
      </c>
      <c r="K7617">
        <v>483.02</v>
      </c>
      <c r="L7617">
        <v>304.43</v>
      </c>
      <c r="M7617" t="s">
        <v>28</v>
      </c>
      <c r="N7617" t="str">
        <f t="shared" si="118"/>
        <v>High</v>
      </c>
    </row>
    <row r="7618" spans="1:14" x14ac:dyDescent="0.3">
      <c r="A7618">
        <v>7617</v>
      </c>
      <c r="B7618" t="s">
        <v>2592</v>
      </c>
      <c r="C7618" s="2">
        <v>45299</v>
      </c>
      <c r="D7618" t="s">
        <v>19</v>
      </c>
      <c r="E7618" t="s">
        <v>20</v>
      </c>
      <c r="F7618" t="s">
        <v>27</v>
      </c>
      <c r="G7618">
        <v>10</v>
      </c>
      <c r="H7618">
        <v>377.67</v>
      </c>
      <c r="I7618">
        <v>0.26</v>
      </c>
      <c r="J7618">
        <v>2794.76</v>
      </c>
      <c r="K7618">
        <v>1871.6</v>
      </c>
      <c r="L7618">
        <v>923.16</v>
      </c>
      <c r="M7618" t="s">
        <v>17</v>
      </c>
      <c r="N7618" t="str">
        <f t="shared" si="118"/>
        <v>High</v>
      </c>
    </row>
    <row r="7619" spans="1:14" x14ac:dyDescent="0.3">
      <c r="A7619">
        <v>7618</v>
      </c>
      <c r="B7619" t="s">
        <v>1368</v>
      </c>
      <c r="C7619" s="2">
        <v>45383</v>
      </c>
      <c r="D7619" t="s">
        <v>14</v>
      </c>
      <c r="E7619" t="s">
        <v>15</v>
      </c>
      <c r="F7619" t="s">
        <v>16</v>
      </c>
      <c r="G7619">
        <v>3</v>
      </c>
      <c r="H7619">
        <v>27.15</v>
      </c>
      <c r="I7619">
        <v>0.21</v>
      </c>
      <c r="J7619">
        <v>64.349999999999994</v>
      </c>
      <c r="K7619">
        <v>44.06</v>
      </c>
      <c r="L7619">
        <v>20.29</v>
      </c>
      <c r="M7619" t="s">
        <v>46</v>
      </c>
      <c r="N7619" t="str">
        <f t="shared" ref="N7619:N7682" si="119">_xlfn.IFS(I7619=0,"No Discount",I7619&gt;=0.21,"High",I7619&gt;=0.11,"Medium",I7619&gt;=0.01,"Low")</f>
        <v>High</v>
      </c>
    </row>
    <row r="7620" spans="1:14" x14ac:dyDescent="0.3">
      <c r="A7620">
        <v>7619</v>
      </c>
      <c r="B7620" t="s">
        <v>5119</v>
      </c>
      <c r="C7620" s="2">
        <v>45427</v>
      </c>
      <c r="D7620" t="s">
        <v>14</v>
      </c>
      <c r="E7620" t="s">
        <v>20</v>
      </c>
      <c r="F7620" t="s">
        <v>27</v>
      </c>
      <c r="G7620">
        <v>5</v>
      </c>
      <c r="H7620">
        <v>116.56</v>
      </c>
      <c r="I7620">
        <v>0.28000000000000003</v>
      </c>
      <c r="J7620">
        <v>419.62</v>
      </c>
      <c r="K7620">
        <v>295.47000000000003</v>
      </c>
      <c r="L7620">
        <v>124.15</v>
      </c>
      <c r="M7620" t="s">
        <v>17</v>
      </c>
      <c r="N7620" t="str">
        <f t="shared" si="119"/>
        <v>High</v>
      </c>
    </row>
    <row r="7621" spans="1:14" x14ac:dyDescent="0.3">
      <c r="A7621">
        <v>7620</v>
      </c>
      <c r="B7621" t="s">
        <v>2945</v>
      </c>
      <c r="C7621" s="2">
        <v>45605</v>
      </c>
      <c r="D7621" t="s">
        <v>24</v>
      </c>
      <c r="E7621" t="s">
        <v>20</v>
      </c>
      <c r="F7621" t="s">
        <v>27</v>
      </c>
      <c r="G7621">
        <v>1</v>
      </c>
      <c r="H7621">
        <v>435.46</v>
      </c>
      <c r="I7621">
        <v>0.25</v>
      </c>
      <c r="J7621">
        <v>326.58999999999997</v>
      </c>
      <c r="K7621">
        <v>247.22</v>
      </c>
      <c r="L7621">
        <v>79.37</v>
      </c>
      <c r="M7621" t="s">
        <v>22</v>
      </c>
      <c r="N7621" t="str">
        <f t="shared" si="119"/>
        <v>High</v>
      </c>
    </row>
    <row r="7622" spans="1:14" x14ac:dyDescent="0.3">
      <c r="A7622">
        <v>7621</v>
      </c>
      <c r="B7622" t="s">
        <v>2478</v>
      </c>
      <c r="C7622" s="2">
        <v>45358</v>
      </c>
      <c r="D7622" t="s">
        <v>24</v>
      </c>
      <c r="E7622" t="s">
        <v>25</v>
      </c>
      <c r="F7622" t="s">
        <v>16</v>
      </c>
      <c r="G7622">
        <v>9</v>
      </c>
      <c r="H7622">
        <v>349.81</v>
      </c>
      <c r="I7622">
        <v>0.1</v>
      </c>
      <c r="J7622">
        <v>2833.46</v>
      </c>
      <c r="K7622">
        <v>2009.87</v>
      </c>
      <c r="L7622">
        <v>823.59</v>
      </c>
      <c r="M7622" t="s">
        <v>40</v>
      </c>
      <c r="N7622" t="str">
        <f t="shared" si="119"/>
        <v>Low</v>
      </c>
    </row>
    <row r="7623" spans="1:14" x14ac:dyDescent="0.3">
      <c r="A7623">
        <v>7622</v>
      </c>
      <c r="B7623" t="s">
        <v>2479</v>
      </c>
      <c r="C7623" s="2">
        <v>45398</v>
      </c>
      <c r="D7623" t="s">
        <v>14</v>
      </c>
      <c r="E7623" t="s">
        <v>25</v>
      </c>
      <c r="F7623" t="s">
        <v>16</v>
      </c>
      <c r="G7623">
        <v>5</v>
      </c>
      <c r="H7623">
        <v>22.27</v>
      </c>
      <c r="I7623">
        <v>0.03</v>
      </c>
      <c r="J7623">
        <v>108.01</v>
      </c>
      <c r="K7623">
        <v>61.25</v>
      </c>
      <c r="L7623">
        <v>46.76</v>
      </c>
      <c r="M7623" t="s">
        <v>22</v>
      </c>
      <c r="N7623" t="str">
        <f t="shared" si="119"/>
        <v>Low</v>
      </c>
    </row>
    <row r="7624" spans="1:14" x14ac:dyDescent="0.3">
      <c r="A7624">
        <v>7623</v>
      </c>
      <c r="B7624" t="s">
        <v>5120</v>
      </c>
      <c r="C7624" s="2">
        <v>45388</v>
      </c>
      <c r="D7624" t="s">
        <v>24</v>
      </c>
      <c r="E7624" t="s">
        <v>20</v>
      </c>
      <c r="F7624" t="s">
        <v>21</v>
      </c>
      <c r="G7624">
        <v>3</v>
      </c>
      <c r="H7624">
        <v>223.1</v>
      </c>
      <c r="I7624">
        <v>0.24</v>
      </c>
      <c r="J7624">
        <v>508.67</v>
      </c>
      <c r="K7624">
        <v>263.89</v>
      </c>
      <c r="L7624">
        <v>244.78</v>
      </c>
      <c r="M7624" t="s">
        <v>40</v>
      </c>
      <c r="N7624" t="str">
        <f t="shared" si="119"/>
        <v>High</v>
      </c>
    </row>
    <row r="7625" spans="1:14" x14ac:dyDescent="0.3">
      <c r="A7625">
        <v>7624</v>
      </c>
      <c r="B7625" t="s">
        <v>5121</v>
      </c>
      <c r="C7625" s="2">
        <v>45380</v>
      </c>
      <c r="D7625" t="s">
        <v>19</v>
      </c>
      <c r="E7625" t="s">
        <v>20</v>
      </c>
      <c r="F7625" t="s">
        <v>21</v>
      </c>
      <c r="G7625">
        <v>9</v>
      </c>
      <c r="H7625">
        <v>225.38</v>
      </c>
      <c r="I7625">
        <v>0.18</v>
      </c>
      <c r="J7625">
        <v>1663.3</v>
      </c>
      <c r="K7625">
        <v>1330.19</v>
      </c>
      <c r="L7625">
        <v>333.11</v>
      </c>
      <c r="M7625" t="s">
        <v>28</v>
      </c>
      <c r="N7625" t="str">
        <f t="shared" si="119"/>
        <v>Medium</v>
      </c>
    </row>
    <row r="7626" spans="1:14" x14ac:dyDescent="0.3">
      <c r="A7626">
        <v>7625</v>
      </c>
      <c r="B7626" t="s">
        <v>5122</v>
      </c>
      <c r="C7626" s="2">
        <v>45411</v>
      </c>
      <c r="D7626" t="s">
        <v>39</v>
      </c>
      <c r="E7626" t="s">
        <v>33</v>
      </c>
      <c r="F7626" t="s">
        <v>16</v>
      </c>
      <c r="G7626">
        <v>4</v>
      </c>
      <c r="H7626">
        <v>422.12</v>
      </c>
      <c r="I7626">
        <v>0.02</v>
      </c>
      <c r="J7626">
        <v>1654.71</v>
      </c>
      <c r="K7626">
        <v>1087.1500000000001</v>
      </c>
      <c r="L7626">
        <v>567.55999999999995</v>
      </c>
      <c r="M7626" t="s">
        <v>17</v>
      </c>
      <c r="N7626" t="str">
        <f t="shared" si="119"/>
        <v>Low</v>
      </c>
    </row>
    <row r="7627" spans="1:14" x14ac:dyDescent="0.3">
      <c r="A7627">
        <v>7626</v>
      </c>
      <c r="B7627" t="s">
        <v>4588</v>
      </c>
      <c r="C7627" s="2">
        <v>45380</v>
      </c>
      <c r="D7627" t="s">
        <v>19</v>
      </c>
      <c r="E7627" t="s">
        <v>25</v>
      </c>
      <c r="F7627" t="s">
        <v>16</v>
      </c>
      <c r="G7627">
        <v>6</v>
      </c>
      <c r="H7627">
        <v>151.34</v>
      </c>
      <c r="I7627">
        <v>0</v>
      </c>
      <c r="J7627">
        <v>908.04</v>
      </c>
      <c r="K7627">
        <v>577.47</v>
      </c>
      <c r="L7627">
        <v>330.57</v>
      </c>
      <c r="M7627" t="s">
        <v>46</v>
      </c>
      <c r="N7627" t="str">
        <f t="shared" si="119"/>
        <v>No Discount</v>
      </c>
    </row>
    <row r="7628" spans="1:14" x14ac:dyDescent="0.3">
      <c r="A7628">
        <v>7627</v>
      </c>
      <c r="B7628" t="s">
        <v>1478</v>
      </c>
      <c r="C7628" s="2">
        <v>45316</v>
      </c>
      <c r="D7628" t="s">
        <v>39</v>
      </c>
      <c r="E7628" t="s">
        <v>33</v>
      </c>
      <c r="F7628" t="s">
        <v>16</v>
      </c>
      <c r="G7628">
        <v>7</v>
      </c>
      <c r="H7628">
        <v>378.24</v>
      </c>
      <c r="I7628">
        <v>0.24</v>
      </c>
      <c r="J7628">
        <v>2012.24</v>
      </c>
      <c r="K7628">
        <v>1019.19</v>
      </c>
      <c r="L7628">
        <v>993.05</v>
      </c>
      <c r="M7628" t="s">
        <v>40</v>
      </c>
      <c r="N7628" t="str">
        <f t="shared" si="119"/>
        <v>High</v>
      </c>
    </row>
    <row r="7629" spans="1:14" x14ac:dyDescent="0.3">
      <c r="A7629">
        <v>7628</v>
      </c>
      <c r="B7629" t="s">
        <v>3689</v>
      </c>
      <c r="C7629" s="2">
        <v>45558</v>
      </c>
      <c r="D7629" t="s">
        <v>24</v>
      </c>
      <c r="E7629" t="s">
        <v>15</v>
      </c>
      <c r="F7629" t="s">
        <v>21</v>
      </c>
      <c r="G7629">
        <v>3</v>
      </c>
      <c r="H7629">
        <v>353.07</v>
      </c>
      <c r="I7629">
        <v>0.09</v>
      </c>
      <c r="J7629">
        <v>963.88</v>
      </c>
      <c r="K7629">
        <v>556.22</v>
      </c>
      <c r="L7629">
        <v>407.66</v>
      </c>
      <c r="M7629" t="s">
        <v>22</v>
      </c>
      <c r="N7629" t="str">
        <f t="shared" si="119"/>
        <v>Low</v>
      </c>
    </row>
    <row r="7630" spans="1:14" x14ac:dyDescent="0.3">
      <c r="A7630">
        <v>7629</v>
      </c>
      <c r="B7630" t="s">
        <v>1770</v>
      </c>
      <c r="C7630" s="2">
        <v>45480</v>
      </c>
      <c r="D7630" t="s">
        <v>14</v>
      </c>
      <c r="E7630" t="s">
        <v>15</v>
      </c>
      <c r="F7630" t="s">
        <v>16</v>
      </c>
      <c r="G7630">
        <v>9</v>
      </c>
      <c r="H7630">
        <v>195.79</v>
      </c>
      <c r="I7630">
        <v>7.0000000000000007E-2</v>
      </c>
      <c r="J7630">
        <v>1638.76</v>
      </c>
      <c r="K7630">
        <v>1282.28</v>
      </c>
      <c r="L7630">
        <v>356.48</v>
      </c>
      <c r="M7630" t="s">
        <v>46</v>
      </c>
      <c r="N7630" t="str">
        <f t="shared" si="119"/>
        <v>Low</v>
      </c>
    </row>
    <row r="7631" spans="1:14" x14ac:dyDescent="0.3">
      <c r="A7631">
        <v>7630</v>
      </c>
      <c r="B7631" t="s">
        <v>3907</v>
      </c>
      <c r="C7631" s="2">
        <v>45352</v>
      </c>
      <c r="D7631" t="s">
        <v>19</v>
      </c>
      <c r="E7631" t="s">
        <v>25</v>
      </c>
      <c r="F7631" t="s">
        <v>27</v>
      </c>
      <c r="G7631">
        <v>4</v>
      </c>
      <c r="H7631">
        <v>107.8</v>
      </c>
      <c r="I7631">
        <v>0.22</v>
      </c>
      <c r="J7631">
        <v>336.34</v>
      </c>
      <c r="K7631">
        <v>224.99</v>
      </c>
      <c r="L7631">
        <v>111.35</v>
      </c>
      <c r="M7631" t="s">
        <v>40</v>
      </c>
      <c r="N7631" t="str">
        <f t="shared" si="119"/>
        <v>High</v>
      </c>
    </row>
    <row r="7632" spans="1:14" x14ac:dyDescent="0.3">
      <c r="A7632">
        <v>7631</v>
      </c>
      <c r="B7632" t="s">
        <v>1539</v>
      </c>
      <c r="C7632" s="2">
        <v>45420</v>
      </c>
      <c r="D7632" t="s">
        <v>24</v>
      </c>
      <c r="E7632" t="s">
        <v>15</v>
      </c>
      <c r="F7632" t="s">
        <v>27</v>
      </c>
      <c r="G7632">
        <v>10</v>
      </c>
      <c r="H7632">
        <v>456.19</v>
      </c>
      <c r="I7632">
        <v>0.03</v>
      </c>
      <c r="J7632">
        <v>4425.04</v>
      </c>
      <c r="K7632">
        <v>2550.11</v>
      </c>
      <c r="L7632">
        <v>1874.93</v>
      </c>
      <c r="M7632" t="s">
        <v>40</v>
      </c>
      <c r="N7632" t="str">
        <f t="shared" si="119"/>
        <v>Low</v>
      </c>
    </row>
    <row r="7633" spans="1:14" x14ac:dyDescent="0.3">
      <c r="A7633">
        <v>7632</v>
      </c>
      <c r="B7633" t="s">
        <v>4352</v>
      </c>
      <c r="C7633" s="2">
        <v>45620</v>
      </c>
      <c r="D7633" t="s">
        <v>19</v>
      </c>
      <c r="E7633" t="s">
        <v>15</v>
      </c>
      <c r="F7633" t="s">
        <v>16</v>
      </c>
      <c r="G7633">
        <v>10</v>
      </c>
      <c r="H7633">
        <v>285.95999999999998</v>
      </c>
      <c r="I7633">
        <v>0.23</v>
      </c>
      <c r="J7633">
        <v>2201.89</v>
      </c>
      <c r="K7633">
        <v>1677.08</v>
      </c>
      <c r="L7633">
        <v>524.80999999999995</v>
      </c>
      <c r="M7633" t="s">
        <v>40</v>
      </c>
      <c r="N7633" t="str">
        <f t="shared" si="119"/>
        <v>High</v>
      </c>
    </row>
    <row r="7634" spans="1:14" x14ac:dyDescent="0.3">
      <c r="A7634">
        <v>7633</v>
      </c>
      <c r="B7634" t="s">
        <v>2083</v>
      </c>
      <c r="C7634" s="2">
        <v>45378</v>
      </c>
      <c r="D7634" t="s">
        <v>39</v>
      </c>
      <c r="E7634" t="s">
        <v>30</v>
      </c>
      <c r="F7634" t="s">
        <v>16</v>
      </c>
      <c r="G7634">
        <v>10</v>
      </c>
      <c r="H7634">
        <v>274.41000000000003</v>
      </c>
      <c r="I7634">
        <v>0.15</v>
      </c>
      <c r="J7634">
        <v>2332.4899999999998</v>
      </c>
      <c r="K7634">
        <v>1566.86</v>
      </c>
      <c r="L7634">
        <v>765.63</v>
      </c>
      <c r="M7634" t="s">
        <v>46</v>
      </c>
      <c r="N7634" t="str">
        <f t="shared" si="119"/>
        <v>Medium</v>
      </c>
    </row>
    <row r="7635" spans="1:14" x14ac:dyDescent="0.3">
      <c r="A7635">
        <v>7634</v>
      </c>
      <c r="B7635" t="s">
        <v>120</v>
      </c>
      <c r="C7635" s="2">
        <v>45497</v>
      </c>
      <c r="D7635" t="s">
        <v>39</v>
      </c>
      <c r="E7635" t="s">
        <v>25</v>
      </c>
      <c r="F7635" t="s">
        <v>16</v>
      </c>
      <c r="G7635">
        <v>4</v>
      </c>
      <c r="H7635">
        <v>212.46</v>
      </c>
      <c r="I7635">
        <v>0.08</v>
      </c>
      <c r="J7635">
        <v>781.85</v>
      </c>
      <c r="K7635">
        <v>491.22</v>
      </c>
      <c r="L7635">
        <v>290.63</v>
      </c>
      <c r="M7635" t="s">
        <v>46</v>
      </c>
      <c r="N7635" t="str">
        <f t="shared" si="119"/>
        <v>Low</v>
      </c>
    </row>
    <row r="7636" spans="1:14" x14ac:dyDescent="0.3">
      <c r="A7636">
        <v>7635</v>
      </c>
      <c r="B7636" t="s">
        <v>5123</v>
      </c>
      <c r="C7636" s="2">
        <v>45563</v>
      </c>
      <c r="D7636" t="s">
        <v>14</v>
      </c>
      <c r="E7636" t="s">
        <v>33</v>
      </c>
      <c r="F7636" t="s">
        <v>27</v>
      </c>
      <c r="G7636">
        <v>9</v>
      </c>
      <c r="H7636">
        <v>343.72</v>
      </c>
      <c r="I7636">
        <v>0.04</v>
      </c>
      <c r="J7636">
        <v>2969.74</v>
      </c>
      <c r="K7636">
        <v>2199.27</v>
      </c>
      <c r="L7636">
        <v>770.47</v>
      </c>
      <c r="M7636" t="s">
        <v>40</v>
      </c>
      <c r="N7636" t="str">
        <f t="shared" si="119"/>
        <v>Low</v>
      </c>
    </row>
    <row r="7637" spans="1:14" x14ac:dyDescent="0.3">
      <c r="A7637">
        <v>7636</v>
      </c>
      <c r="B7637" t="s">
        <v>5124</v>
      </c>
      <c r="C7637" s="2">
        <v>45410</v>
      </c>
      <c r="D7637" t="s">
        <v>19</v>
      </c>
      <c r="E7637" t="s">
        <v>25</v>
      </c>
      <c r="F7637" t="s">
        <v>21</v>
      </c>
      <c r="G7637">
        <v>3</v>
      </c>
      <c r="H7637">
        <v>53.09</v>
      </c>
      <c r="I7637">
        <v>0.13</v>
      </c>
      <c r="J7637">
        <v>138.56</v>
      </c>
      <c r="K7637">
        <v>108.64</v>
      </c>
      <c r="L7637">
        <v>29.92</v>
      </c>
      <c r="M7637" t="s">
        <v>46</v>
      </c>
      <c r="N7637" t="str">
        <f t="shared" si="119"/>
        <v>Medium</v>
      </c>
    </row>
    <row r="7638" spans="1:14" x14ac:dyDescent="0.3">
      <c r="A7638">
        <v>7637</v>
      </c>
      <c r="B7638" t="s">
        <v>5125</v>
      </c>
      <c r="C7638" s="2">
        <v>45481</v>
      </c>
      <c r="D7638" t="s">
        <v>19</v>
      </c>
      <c r="E7638" t="s">
        <v>30</v>
      </c>
      <c r="F7638" t="s">
        <v>16</v>
      </c>
      <c r="G7638">
        <v>7</v>
      </c>
      <c r="H7638">
        <v>382.88</v>
      </c>
      <c r="I7638">
        <v>0.16</v>
      </c>
      <c r="J7638">
        <v>2251.33</v>
      </c>
      <c r="K7638">
        <v>1347.21</v>
      </c>
      <c r="L7638">
        <v>904.12</v>
      </c>
      <c r="M7638" t="s">
        <v>22</v>
      </c>
      <c r="N7638" t="str">
        <f t="shared" si="119"/>
        <v>Medium</v>
      </c>
    </row>
    <row r="7639" spans="1:14" x14ac:dyDescent="0.3">
      <c r="A7639">
        <v>7638</v>
      </c>
      <c r="B7639" t="s">
        <v>2140</v>
      </c>
      <c r="C7639" s="2">
        <v>45411</v>
      </c>
      <c r="D7639" t="s">
        <v>19</v>
      </c>
      <c r="E7639" t="s">
        <v>15</v>
      </c>
      <c r="F7639" t="s">
        <v>21</v>
      </c>
      <c r="G7639">
        <v>9</v>
      </c>
      <c r="H7639">
        <v>342.18</v>
      </c>
      <c r="I7639">
        <v>0.17</v>
      </c>
      <c r="J7639">
        <v>2556.08</v>
      </c>
      <c r="K7639">
        <v>1289.29</v>
      </c>
      <c r="L7639">
        <v>1266.79</v>
      </c>
      <c r="M7639" t="s">
        <v>40</v>
      </c>
      <c r="N7639" t="str">
        <f t="shared" si="119"/>
        <v>Medium</v>
      </c>
    </row>
    <row r="7640" spans="1:14" x14ac:dyDescent="0.3">
      <c r="A7640">
        <v>7639</v>
      </c>
      <c r="B7640" t="s">
        <v>2915</v>
      </c>
      <c r="C7640" s="2">
        <v>45301</v>
      </c>
      <c r="D7640" t="s">
        <v>19</v>
      </c>
      <c r="E7640" t="s">
        <v>15</v>
      </c>
      <c r="F7640" t="s">
        <v>27</v>
      </c>
      <c r="G7640">
        <v>3</v>
      </c>
      <c r="H7640">
        <v>318.83</v>
      </c>
      <c r="I7640">
        <v>0.25</v>
      </c>
      <c r="J7640">
        <v>717.37</v>
      </c>
      <c r="K7640">
        <v>552.25</v>
      </c>
      <c r="L7640">
        <v>165.12</v>
      </c>
      <c r="M7640" t="s">
        <v>40</v>
      </c>
      <c r="N7640" t="str">
        <f t="shared" si="119"/>
        <v>High</v>
      </c>
    </row>
    <row r="7641" spans="1:14" x14ac:dyDescent="0.3">
      <c r="A7641">
        <v>7640</v>
      </c>
      <c r="B7641" t="s">
        <v>4633</v>
      </c>
      <c r="C7641" s="2">
        <v>45646</v>
      </c>
      <c r="D7641" t="s">
        <v>39</v>
      </c>
      <c r="E7641" t="s">
        <v>15</v>
      </c>
      <c r="F7641" t="s">
        <v>21</v>
      </c>
      <c r="G7641">
        <v>7</v>
      </c>
      <c r="H7641">
        <v>175.98</v>
      </c>
      <c r="I7641">
        <v>0.14000000000000001</v>
      </c>
      <c r="J7641">
        <v>1059.4000000000001</v>
      </c>
      <c r="K7641">
        <v>596.08000000000004</v>
      </c>
      <c r="L7641">
        <v>463.32</v>
      </c>
      <c r="M7641" t="s">
        <v>40</v>
      </c>
      <c r="N7641" t="str">
        <f t="shared" si="119"/>
        <v>Medium</v>
      </c>
    </row>
    <row r="7642" spans="1:14" x14ac:dyDescent="0.3">
      <c r="A7642">
        <v>7641</v>
      </c>
      <c r="B7642" t="s">
        <v>663</v>
      </c>
      <c r="C7642" s="2">
        <v>45568</v>
      </c>
      <c r="D7642" t="s">
        <v>14</v>
      </c>
      <c r="E7642" t="s">
        <v>33</v>
      </c>
      <c r="F7642" t="s">
        <v>27</v>
      </c>
      <c r="G7642">
        <v>4</v>
      </c>
      <c r="H7642">
        <v>344.79</v>
      </c>
      <c r="I7642">
        <v>0.11</v>
      </c>
      <c r="J7642">
        <v>1227.45</v>
      </c>
      <c r="K7642">
        <v>619.44000000000005</v>
      </c>
      <c r="L7642">
        <v>608.01</v>
      </c>
      <c r="M7642" t="s">
        <v>40</v>
      </c>
      <c r="N7642" t="str">
        <f t="shared" si="119"/>
        <v>Medium</v>
      </c>
    </row>
    <row r="7643" spans="1:14" x14ac:dyDescent="0.3">
      <c r="A7643">
        <v>7642</v>
      </c>
      <c r="B7643" t="s">
        <v>2380</v>
      </c>
      <c r="C7643" s="2">
        <v>45619</v>
      </c>
      <c r="D7643" t="s">
        <v>14</v>
      </c>
      <c r="E7643" t="s">
        <v>20</v>
      </c>
      <c r="F7643" t="s">
        <v>16</v>
      </c>
      <c r="G7643">
        <v>3</v>
      </c>
      <c r="H7643">
        <v>381.43</v>
      </c>
      <c r="I7643">
        <v>0.15</v>
      </c>
      <c r="J7643">
        <v>972.65</v>
      </c>
      <c r="K7643">
        <v>533.73</v>
      </c>
      <c r="L7643">
        <v>438.92</v>
      </c>
      <c r="M7643" t="s">
        <v>46</v>
      </c>
      <c r="N7643" t="str">
        <f t="shared" si="119"/>
        <v>Medium</v>
      </c>
    </row>
    <row r="7644" spans="1:14" x14ac:dyDescent="0.3">
      <c r="A7644">
        <v>7643</v>
      </c>
      <c r="B7644" t="s">
        <v>5126</v>
      </c>
      <c r="C7644" s="2">
        <v>45410</v>
      </c>
      <c r="D7644" t="s">
        <v>14</v>
      </c>
      <c r="E7644" t="s">
        <v>15</v>
      </c>
      <c r="F7644" t="s">
        <v>27</v>
      </c>
      <c r="G7644">
        <v>6</v>
      </c>
      <c r="H7644">
        <v>67.17</v>
      </c>
      <c r="I7644">
        <v>0.1</v>
      </c>
      <c r="J7644">
        <v>362.72</v>
      </c>
      <c r="K7644">
        <v>245.35</v>
      </c>
      <c r="L7644">
        <v>117.37</v>
      </c>
      <c r="M7644" t="s">
        <v>22</v>
      </c>
      <c r="N7644" t="str">
        <f t="shared" si="119"/>
        <v>Low</v>
      </c>
    </row>
    <row r="7645" spans="1:14" x14ac:dyDescent="0.3">
      <c r="A7645">
        <v>7644</v>
      </c>
      <c r="B7645" t="s">
        <v>4038</v>
      </c>
      <c r="C7645" s="2">
        <v>45453</v>
      </c>
      <c r="D7645" t="s">
        <v>14</v>
      </c>
      <c r="E7645" t="s">
        <v>15</v>
      </c>
      <c r="F7645" t="s">
        <v>27</v>
      </c>
      <c r="G7645">
        <v>4</v>
      </c>
      <c r="H7645">
        <v>466.91</v>
      </c>
      <c r="I7645">
        <v>0.03</v>
      </c>
      <c r="J7645">
        <v>1811.61</v>
      </c>
      <c r="K7645">
        <v>1111.33</v>
      </c>
      <c r="L7645">
        <v>700.28</v>
      </c>
      <c r="M7645" t="s">
        <v>40</v>
      </c>
      <c r="N7645" t="str">
        <f t="shared" si="119"/>
        <v>Low</v>
      </c>
    </row>
    <row r="7646" spans="1:14" x14ac:dyDescent="0.3">
      <c r="A7646">
        <v>7645</v>
      </c>
      <c r="B7646" t="s">
        <v>3440</v>
      </c>
      <c r="C7646" s="2">
        <v>45299</v>
      </c>
      <c r="D7646" t="s">
        <v>14</v>
      </c>
      <c r="E7646" t="s">
        <v>30</v>
      </c>
      <c r="F7646" t="s">
        <v>27</v>
      </c>
      <c r="G7646">
        <v>5</v>
      </c>
      <c r="H7646">
        <v>113.98</v>
      </c>
      <c r="I7646">
        <v>0.2</v>
      </c>
      <c r="J7646">
        <v>455.92</v>
      </c>
      <c r="K7646">
        <v>363.42</v>
      </c>
      <c r="L7646">
        <v>92.5</v>
      </c>
      <c r="M7646" t="s">
        <v>22</v>
      </c>
      <c r="N7646" t="str">
        <f t="shared" si="119"/>
        <v>Medium</v>
      </c>
    </row>
    <row r="7647" spans="1:14" x14ac:dyDescent="0.3">
      <c r="A7647">
        <v>7646</v>
      </c>
      <c r="B7647" t="s">
        <v>5127</v>
      </c>
      <c r="C7647" s="2">
        <v>45446</v>
      </c>
      <c r="D7647" t="s">
        <v>19</v>
      </c>
      <c r="E7647" t="s">
        <v>25</v>
      </c>
      <c r="F7647" t="s">
        <v>27</v>
      </c>
      <c r="G7647">
        <v>7</v>
      </c>
      <c r="H7647">
        <v>269.38</v>
      </c>
      <c r="I7647">
        <v>0.24</v>
      </c>
      <c r="J7647">
        <v>1433.1</v>
      </c>
      <c r="K7647">
        <v>1082.26</v>
      </c>
      <c r="L7647">
        <v>350.84</v>
      </c>
      <c r="M7647" t="s">
        <v>46</v>
      </c>
      <c r="N7647" t="str">
        <f t="shared" si="119"/>
        <v>High</v>
      </c>
    </row>
    <row r="7648" spans="1:14" x14ac:dyDescent="0.3">
      <c r="A7648">
        <v>7647</v>
      </c>
      <c r="B7648" t="s">
        <v>5128</v>
      </c>
      <c r="C7648" s="2">
        <v>45412</v>
      </c>
      <c r="D7648" t="s">
        <v>19</v>
      </c>
      <c r="E7648" t="s">
        <v>33</v>
      </c>
      <c r="F7648" t="s">
        <v>21</v>
      </c>
      <c r="G7648">
        <v>2</v>
      </c>
      <c r="H7648">
        <v>123.88</v>
      </c>
      <c r="I7648">
        <v>0.15</v>
      </c>
      <c r="J7648">
        <v>210.6</v>
      </c>
      <c r="K7648">
        <v>127.54</v>
      </c>
      <c r="L7648">
        <v>83.06</v>
      </c>
      <c r="M7648" t="s">
        <v>17</v>
      </c>
      <c r="N7648" t="str">
        <f t="shared" si="119"/>
        <v>Medium</v>
      </c>
    </row>
    <row r="7649" spans="1:14" x14ac:dyDescent="0.3">
      <c r="A7649">
        <v>7648</v>
      </c>
      <c r="B7649" t="s">
        <v>4637</v>
      </c>
      <c r="C7649" s="2">
        <v>45485</v>
      </c>
      <c r="D7649" t="s">
        <v>14</v>
      </c>
      <c r="E7649" t="s">
        <v>20</v>
      </c>
      <c r="F7649" t="s">
        <v>21</v>
      </c>
      <c r="G7649">
        <v>1</v>
      </c>
      <c r="H7649">
        <v>72.010000000000005</v>
      </c>
      <c r="I7649">
        <v>0.02</v>
      </c>
      <c r="J7649">
        <v>70.569999999999993</v>
      </c>
      <c r="K7649">
        <v>41.8</v>
      </c>
      <c r="L7649">
        <v>28.77</v>
      </c>
      <c r="M7649" t="s">
        <v>28</v>
      </c>
      <c r="N7649" t="str">
        <f t="shared" si="119"/>
        <v>Low</v>
      </c>
    </row>
    <row r="7650" spans="1:14" x14ac:dyDescent="0.3">
      <c r="A7650">
        <v>7649</v>
      </c>
      <c r="B7650" t="s">
        <v>5129</v>
      </c>
      <c r="C7650" s="2">
        <v>45481</v>
      </c>
      <c r="D7650" t="s">
        <v>24</v>
      </c>
      <c r="E7650" t="s">
        <v>30</v>
      </c>
      <c r="F7650" t="s">
        <v>27</v>
      </c>
      <c r="G7650">
        <v>7</v>
      </c>
      <c r="H7650">
        <v>343.24</v>
      </c>
      <c r="I7650">
        <v>0.11</v>
      </c>
      <c r="J7650">
        <v>2138.39</v>
      </c>
      <c r="K7650">
        <v>1598.02</v>
      </c>
      <c r="L7650">
        <v>540.37</v>
      </c>
      <c r="M7650" t="s">
        <v>22</v>
      </c>
      <c r="N7650" t="str">
        <f t="shared" si="119"/>
        <v>Medium</v>
      </c>
    </row>
    <row r="7651" spans="1:14" x14ac:dyDescent="0.3">
      <c r="A7651">
        <v>7650</v>
      </c>
      <c r="B7651" t="s">
        <v>5130</v>
      </c>
      <c r="C7651" s="2">
        <v>45483</v>
      </c>
      <c r="D7651" t="s">
        <v>39</v>
      </c>
      <c r="E7651" t="s">
        <v>20</v>
      </c>
      <c r="F7651" t="s">
        <v>27</v>
      </c>
      <c r="G7651">
        <v>2</v>
      </c>
      <c r="H7651">
        <v>284.89</v>
      </c>
      <c r="I7651">
        <v>0.08</v>
      </c>
      <c r="J7651">
        <v>524.20000000000005</v>
      </c>
      <c r="K7651">
        <v>321.12</v>
      </c>
      <c r="L7651">
        <v>203.08</v>
      </c>
      <c r="M7651" t="s">
        <v>22</v>
      </c>
      <c r="N7651" t="str">
        <f t="shared" si="119"/>
        <v>Low</v>
      </c>
    </row>
    <row r="7652" spans="1:14" x14ac:dyDescent="0.3">
      <c r="A7652">
        <v>7651</v>
      </c>
      <c r="B7652" t="s">
        <v>5131</v>
      </c>
      <c r="C7652" s="2">
        <v>45643</v>
      </c>
      <c r="D7652" t="s">
        <v>24</v>
      </c>
      <c r="E7652" t="s">
        <v>25</v>
      </c>
      <c r="F7652" t="s">
        <v>27</v>
      </c>
      <c r="G7652">
        <v>6</v>
      </c>
      <c r="H7652">
        <v>244</v>
      </c>
      <c r="I7652">
        <v>0.14000000000000001</v>
      </c>
      <c r="J7652">
        <v>1259.04</v>
      </c>
      <c r="K7652">
        <v>632.54999999999995</v>
      </c>
      <c r="L7652">
        <v>626.49</v>
      </c>
      <c r="M7652" t="s">
        <v>40</v>
      </c>
      <c r="N7652" t="str">
        <f t="shared" si="119"/>
        <v>Medium</v>
      </c>
    </row>
    <row r="7653" spans="1:14" x14ac:dyDescent="0.3">
      <c r="A7653">
        <v>7652</v>
      </c>
      <c r="B7653" t="s">
        <v>3443</v>
      </c>
      <c r="C7653" s="2">
        <v>45362</v>
      </c>
      <c r="D7653" t="s">
        <v>19</v>
      </c>
      <c r="E7653" t="s">
        <v>33</v>
      </c>
      <c r="F7653" t="s">
        <v>16</v>
      </c>
      <c r="G7653">
        <v>9</v>
      </c>
      <c r="H7653">
        <v>427.95</v>
      </c>
      <c r="I7653">
        <v>0.21</v>
      </c>
      <c r="J7653">
        <v>3042.72</v>
      </c>
      <c r="K7653">
        <v>2407.7800000000002</v>
      </c>
      <c r="L7653">
        <v>634.94000000000005</v>
      </c>
      <c r="M7653" t="s">
        <v>46</v>
      </c>
      <c r="N7653" t="str">
        <f t="shared" si="119"/>
        <v>High</v>
      </c>
    </row>
    <row r="7654" spans="1:14" x14ac:dyDescent="0.3">
      <c r="A7654">
        <v>7653</v>
      </c>
      <c r="B7654" t="s">
        <v>5132</v>
      </c>
      <c r="C7654" s="2">
        <v>45519</v>
      </c>
      <c r="D7654" t="s">
        <v>19</v>
      </c>
      <c r="E7654" t="s">
        <v>15</v>
      </c>
      <c r="F7654" t="s">
        <v>27</v>
      </c>
      <c r="G7654">
        <v>10</v>
      </c>
      <c r="H7654">
        <v>77.56</v>
      </c>
      <c r="I7654">
        <v>0.12</v>
      </c>
      <c r="J7654">
        <v>682.53</v>
      </c>
      <c r="K7654">
        <v>507.59</v>
      </c>
      <c r="L7654">
        <v>174.94</v>
      </c>
      <c r="M7654" t="s">
        <v>28</v>
      </c>
      <c r="N7654" t="str">
        <f t="shared" si="119"/>
        <v>Medium</v>
      </c>
    </row>
    <row r="7655" spans="1:14" x14ac:dyDescent="0.3">
      <c r="A7655">
        <v>7654</v>
      </c>
      <c r="B7655" t="s">
        <v>4909</v>
      </c>
      <c r="C7655" s="2">
        <v>45397</v>
      </c>
      <c r="D7655" t="s">
        <v>19</v>
      </c>
      <c r="E7655" t="s">
        <v>33</v>
      </c>
      <c r="F7655" t="s">
        <v>21</v>
      </c>
      <c r="G7655">
        <v>5</v>
      </c>
      <c r="H7655">
        <v>432.53</v>
      </c>
      <c r="I7655">
        <v>0.09</v>
      </c>
      <c r="J7655">
        <v>1968.01</v>
      </c>
      <c r="K7655">
        <v>1393.59</v>
      </c>
      <c r="L7655">
        <v>574.41999999999996</v>
      </c>
      <c r="M7655" t="s">
        <v>22</v>
      </c>
      <c r="N7655" t="str">
        <f t="shared" si="119"/>
        <v>Low</v>
      </c>
    </row>
    <row r="7656" spans="1:14" x14ac:dyDescent="0.3">
      <c r="A7656">
        <v>7655</v>
      </c>
      <c r="B7656" t="s">
        <v>3295</v>
      </c>
      <c r="C7656" s="2">
        <v>45635</v>
      </c>
      <c r="D7656" t="s">
        <v>19</v>
      </c>
      <c r="E7656" t="s">
        <v>30</v>
      </c>
      <c r="F7656" t="s">
        <v>27</v>
      </c>
      <c r="G7656">
        <v>7</v>
      </c>
      <c r="H7656">
        <v>291.20999999999998</v>
      </c>
      <c r="I7656">
        <v>0</v>
      </c>
      <c r="J7656">
        <v>2038.47</v>
      </c>
      <c r="K7656">
        <v>1202.2</v>
      </c>
      <c r="L7656">
        <v>836.27</v>
      </c>
      <c r="M7656" t="s">
        <v>22</v>
      </c>
      <c r="N7656" t="str">
        <f t="shared" si="119"/>
        <v>No Discount</v>
      </c>
    </row>
    <row r="7657" spans="1:14" x14ac:dyDescent="0.3">
      <c r="A7657">
        <v>7656</v>
      </c>
      <c r="B7657" t="s">
        <v>5133</v>
      </c>
      <c r="C7657" s="2">
        <v>45538</v>
      </c>
      <c r="D7657" t="s">
        <v>19</v>
      </c>
      <c r="E7657" t="s">
        <v>15</v>
      </c>
      <c r="F7657" t="s">
        <v>21</v>
      </c>
      <c r="G7657">
        <v>10</v>
      </c>
      <c r="H7657">
        <v>253.98</v>
      </c>
      <c r="I7657">
        <v>0.04</v>
      </c>
      <c r="J7657">
        <v>2438.21</v>
      </c>
      <c r="K7657">
        <v>1856.64</v>
      </c>
      <c r="L7657">
        <v>581.57000000000005</v>
      </c>
      <c r="M7657" t="s">
        <v>17</v>
      </c>
      <c r="N7657" t="str">
        <f t="shared" si="119"/>
        <v>Low</v>
      </c>
    </row>
    <row r="7658" spans="1:14" x14ac:dyDescent="0.3">
      <c r="A7658">
        <v>7657</v>
      </c>
      <c r="B7658" t="s">
        <v>554</v>
      </c>
      <c r="C7658" s="2">
        <v>45583</v>
      </c>
      <c r="D7658" t="s">
        <v>39</v>
      </c>
      <c r="E7658" t="s">
        <v>30</v>
      </c>
      <c r="F7658" t="s">
        <v>16</v>
      </c>
      <c r="G7658">
        <v>5</v>
      </c>
      <c r="H7658">
        <v>354.42</v>
      </c>
      <c r="I7658">
        <v>0.2</v>
      </c>
      <c r="J7658">
        <v>1417.68</v>
      </c>
      <c r="K7658">
        <v>1048.9000000000001</v>
      </c>
      <c r="L7658">
        <v>368.78</v>
      </c>
      <c r="M7658" t="s">
        <v>46</v>
      </c>
      <c r="N7658" t="str">
        <f t="shared" si="119"/>
        <v>Medium</v>
      </c>
    </row>
    <row r="7659" spans="1:14" x14ac:dyDescent="0.3">
      <c r="A7659">
        <v>7658</v>
      </c>
      <c r="B7659" t="s">
        <v>5134</v>
      </c>
      <c r="C7659" s="2">
        <v>45559</v>
      </c>
      <c r="D7659" t="s">
        <v>24</v>
      </c>
      <c r="E7659" t="s">
        <v>20</v>
      </c>
      <c r="F7659" t="s">
        <v>27</v>
      </c>
      <c r="G7659">
        <v>2</v>
      </c>
      <c r="H7659">
        <v>405.21</v>
      </c>
      <c r="I7659">
        <v>0.04</v>
      </c>
      <c r="J7659">
        <v>778</v>
      </c>
      <c r="K7659">
        <v>447.61</v>
      </c>
      <c r="L7659">
        <v>330.39</v>
      </c>
      <c r="M7659" t="s">
        <v>17</v>
      </c>
      <c r="N7659" t="str">
        <f t="shared" si="119"/>
        <v>Low</v>
      </c>
    </row>
    <row r="7660" spans="1:14" x14ac:dyDescent="0.3">
      <c r="A7660">
        <v>7659</v>
      </c>
      <c r="B7660" t="s">
        <v>3035</v>
      </c>
      <c r="C7660" s="2">
        <v>45316</v>
      </c>
      <c r="D7660" t="s">
        <v>14</v>
      </c>
      <c r="E7660" t="s">
        <v>25</v>
      </c>
      <c r="F7660" t="s">
        <v>21</v>
      </c>
      <c r="G7660">
        <v>8</v>
      </c>
      <c r="H7660">
        <v>210.01</v>
      </c>
      <c r="I7660">
        <v>0.28000000000000003</v>
      </c>
      <c r="J7660">
        <v>1209.6600000000001</v>
      </c>
      <c r="K7660">
        <v>922.57</v>
      </c>
      <c r="L7660">
        <v>287.08999999999997</v>
      </c>
      <c r="M7660" t="s">
        <v>22</v>
      </c>
      <c r="N7660" t="str">
        <f t="shared" si="119"/>
        <v>High</v>
      </c>
    </row>
    <row r="7661" spans="1:14" x14ac:dyDescent="0.3">
      <c r="A7661">
        <v>7660</v>
      </c>
      <c r="B7661" t="s">
        <v>5135</v>
      </c>
      <c r="C7661" s="2">
        <v>45589</v>
      </c>
      <c r="D7661" t="s">
        <v>24</v>
      </c>
      <c r="E7661" t="s">
        <v>33</v>
      </c>
      <c r="F7661" t="s">
        <v>21</v>
      </c>
      <c r="G7661">
        <v>5</v>
      </c>
      <c r="H7661">
        <v>150.22</v>
      </c>
      <c r="I7661">
        <v>0.21</v>
      </c>
      <c r="J7661">
        <v>593.37</v>
      </c>
      <c r="K7661">
        <v>447.03</v>
      </c>
      <c r="L7661">
        <v>146.34</v>
      </c>
      <c r="M7661" t="s">
        <v>17</v>
      </c>
      <c r="N7661" t="str">
        <f t="shared" si="119"/>
        <v>High</v>
      </c>
    </row>
    <row r="7662" spans="1:14" x14ac:dyDescent="0.3">
      <c r="A7662">
        <v>7661</v>
      </c>
      <c r="B7662" t="s">
        <v>5136</v>
      </c>
      <c r="C7662" s="2">
        <v>45496</v>
      </c>
      <c r="D7662" t="s">
        <v>19</v>
      </c>
      <c r="E7662" t="s">
        <v>30</v>
      </c>
      <c r="F7662" t="s">
        <v>21</v>
      </c>
      <c r="G7662">
        <v>1</v>
      </c>
      <c r="H7662">
        <v>248.53</v>
      </c>
      <c r="I7662">
        <v>0.17</v>
      </c>
      <c r="J7662">
        <v>206.28</v>
      </c>
      <c r="K7662">
        <v>143.21</v>
      </c>
      <c r="L7662">
        <v>63.07</v>
      </c>
      <c r="M7662" t="s">
        <v>40</v>
      </c>
      <c r="N7662" t="str">
        <f t="shared" si="119"/>
        <v>Medium</v>
      </c>
    </row>
    <row r="7663" spans="1:14" x14ac:dyDescent="0.3">
      <c r="A7663">
        <v>7662</v>
      </c>
      <c r="B7663" t="s">
        <v>5137</v>
      </c>
      <c r="C7663" s="2">
        <v>45504</v>
      </c>
      <c r="D7663" t="s">
        <v>39</v>
      </c>
      <c r="E7663" t="s">
        <v>33</v>
      </c>
      <c r="F7663" t="s">
        <v>16</v>
      </c>
      <c r="G7663">
        <v>6</v>
      </c>
      <c r="H7663">
        <v>394.16</v>
      </c>
      <c r="I7663">
        <v>0.09</v>
      </c>
      <c r="J7663">
        <v>2152.11</v>
      </c>
      <c r="K7663">
        <v>1707.44</v>
      </c>
      <c r="L7663">
        <v>444.67</v>
      </c>
      <c r="M7663" t="s">
        <v>46</v>
      </c>
      <c r="N7663" t="str">
        <f t="shared" si="119"/>
        <v>Low</v>
      </c>
    </row>
    <row r="7664" spans="1:14" x14ac:dyDescent="0.3">
      <c r="A7664">
        <v>7663</v>
      </c>
      <c r="B7664" t="s">
        <v>402</v>
      </c>
      <c r="C7664" s="2">
        <v>45636</v>
      </c>
      <c r="D7664" t="s">
        <v>39</v>
      </c>
      <c r="E7664" t="s">
        <v>25</v>
      </c>
      <c r="F7664" t="s">
        <v>21</v>
      </c>
      <c r="G7664">
        <v>1</v>
      </c>
      <c r="H7664">
        <v>477.73</v>
      </c>
      <c r="I7664">
        <v>0.19</v>
      </c>
      <c r="J7664">
        <v>386.96</v>
      </c>
      <c r="K7664">
        <v>267.13</v>
      </c>
      <c r="L7664">
        <v>119.83</v>
      </c>
      <c r="M7664" t="s">
        <v>28</v>
      </c>
      <c r="N7664" t="str">
        <f t="shared" si="119"/>
        <v>Medium</v>
      </c>
    </row>
    <row r="7665" spans="1:14" x14ac:dyDescent="0.3">
      <c r="A7665">
        <v>7664</v>
      </c>
      <c r="B7665" t="s">
        <v>5138</v>
      </c>
      <c r="C7665" s="2">
        <v>45368</v>
      </c>
      <c r="D7665" t="s">
        <v>14</v>
      </c>
      <c r="E7665" t="s">
        <v>20</v>
      </c>
      <c r="F7665" t="s">
        <v>16</v>
      </c>
      <c r="G7665">
        <v>2</v>
      </c>
      <c r="H7665">
        <v>87.68</v>
      </c>
      <c r="I7665">
        <v>0.28999999999999998</v>
      </c>
      <c r="J7665">
        <v>124.51</v>
      </c>
      <c r="K7665">
        <v>88.23</v>
      </c>
      <c r="L7665">
        <v>36.28</v>
      </c>
      <c r="M7665" t="s">
        <v>46</v>
      </c>
      <c r="N7665" t="str">
        <f t="shared" si="119"/>
        <v>High</v>
      </c>
    </row>
    <row r="7666" spans="1:14" x14ac:dyDescent="0.3">
      <c r="A7666">
        <v>7665</v>
      </c>
      <c r="B7666" t="s">
        <v>298</v>
      </c>
      <c r="C7666" s="2">
        <v>45526</v>
      </c>
      <c r="D7666" t="s">
        <v>19</v>
      </c>
      <c r="E7666" t="s">
        <v>15</v>
      </c>
      <c r="F7666" t="s">
        <v>16</v>
      </c>
      <c r="G7666">
        <v>4</v>
      </c>
      <c r="H7666">
        <v>57.4</v>
      </c>
      <c r="I7666">
        <v>0.08</v>
      </c>
      <c r="J7666">
        <v>211.23</v>
      </c>
      <c r="K7666">
        <v>159.63999999999999</v>
      </c>
      <c r="L7666">
        <v>51.59</v>
      </c>
      <c r="M7666" t="s">
        <v>17</v>
      </c>
      <c r="N7666" t="str">
        <f t="shared" si="119"/>
        <v>Low</v>
      </c>
    </row>
    <row r="7667" spans="1:14" x14ac:dyDescent="0.3">
      <c r="A7667">
        <v>7666</v>
      </c>
      <c r="B7667" t="s">
        <v>3923</v>
      </c>
      <c r="C7667" s="2">
        <v>45574</v>
      </c>
      <c r="D7667" t="s">
        <v>19</v>
      </c>
      <c r="E7667" t="s">
        <v>25</v>
      </c>
      <c r="F7667" t="s">
        <v>21</v>
      </c>
      <c r="G7667">
        <v>10</v>
      </c>
      <c r="H7667">
        <v>362.03</v>
      </c>
      <c r="I7667">
        <v>0.13</v>
      </c>
      <c r="J7667">
        <v>3149.66</v>
      </c>
      <c r="K7667">
        <v>2181.8000000000002</v>
      </c>
      <c r="L7667">
        <v>967.86</v>
      </c>
      <c r="M7667" t="s">
        <v>40</v>
      </c>
      <c r="N7667" t="str">
        <f t="shared" si="119"/>
        <v>Medium</v>
      </c>
    </row>
    <row r="7668" spans="1:14" x14ac:dyDescent="0.3">
      <c r="A7668">
        <v>7667</v>
      </c>
      <c r="B7668" t="s">
        <v>2517</v>
      </c>
      <c r="C7668" s="2">
        <v>45550</v>
      </c>
      <c r="D7668" t="s">
        <v>14</v>
      </c>
      <c r="E7668" t="s">
        <v>15</v>
      </c>
      <c r="F7668" t="s">
        <v>16</v>
      </c>
      <c r="G7668">
        <v>10</v>
      </c>
      <c r="H7668">
        <v>72.89</v>
      </c>
      <c r="I7668">
        <v>0.12</v>
      </c>
      <c r="J7668">
        <v>641.42999999999995</v>
      </c>
      <c r="K7668">
        <v>420.01</v>
      </c>
      <c r="L7668">
        <v>221.42</v>
      </c>
      <c r="M7668" t="s">
        <v>28</v>
      </c>
      <c r="N7668" t="str">
        <f t="shared" si="119"/>
        <v>Medium</v>
      </c>
    </row>
    <row r="7669" spans="1:14" x14ac:dyDescent="0.3">
      <c r="A7669">
        <v>7668</v>
      </c>
      <c r="B7669" t="s">
        <v>5139</v>
      </c>
      <c r="C7669" s="2">
        <v>45413</v>
      </c>
      <c r="D7669" t="s">
        <v>24</v>
      </c>
      <c r="E7669" t="s">
        <v>33</v>
      </c>
      <c r="F7669" t="s">
        <v>27</v>
      </c>
      <c r="G7669">
        <v>9</v>
      </c>
      <c r="H7669">
        <v>245.93</v>
      </c>
      <c r="I7669">
        <v>0.28000000000000003</v>
      </c>
      <c r="J7669">
        <v>1593.63</v>
      </c>
      <c r="K7669">
        <v>1007.53</v>
      </c>
      <c r="L7669">
        <v>586.1</v>
      </c>
      <c r="M7669" t="s">
        <v>46</v>
      </c>
      <c r="N7669" t="str">
        <f t="shared" si="119"/>
        <v>High</v>
      </c>
    </row>
    <row r="7670" spans="1:14" x14ac:dyDescent="0.3">
      <c r="A7670">
        <v>7669</v>
      </c>
      <c r="B7670" t="s">
        <v>3305</v>
      </c>
      <c r="C7670" s="2">
        <v>45366</v>
      </c>
      <c r="D7670" t="s">
        <v>14</v>
      </c>
      <c r="E7670" t="s">
        <v>30</v>
      </c>
      <c r="F7670" t="s">
        <v>16</v>
      </c>
      <c r="G7670">
        <v>5</v>
      </c>
      <c r="H7670">
        <v>397.49</v>
      </c>
      <c r="I7670">
        <v>0.25</v>
      </c>
      <c r="J7670">
        <v>1490.59</v>
      </c>
      <c r="K7670">
        <v>1066.83</v>
      </c>
      <c r="L7670">
        <v>423.76</v>
      </c>
      <c r="M7670" t="s">
        <v>40</v>
      </c>
      <c r="N7670" t="str">
        <f t="shared" si="119"/>
        <v>High</v>
      </c>
    </row>
    <row r="7671" spans="1:14" x14ac:dyDescent="0.3">
      <c r="A7671">
        <v>7670</v>
      </c>
      <c r="B7671" t="s">
        <v>5140</v>
      </c>
      <c r="C7671" s="2">
        <v>45370</v>
      </c>
      <c r="D7671" t="s">
        <v>39</v>
      </c>
      <c r="E7671" t="s">
        <v>25</v>
      </c>
      <c r="F7671" t="s">
        <v>16</v>
      </c>
      <c r="G7671">
        <v>6</v>
      </c>
      <c r="H7671">
        <v>128.21</v>
      </c>
      <c r="I7671">
        <v>0.25</v>
      </c>
      <c r="J7671">
        <v>576.94000000000005</v>
      </c>
      <c r="K7671">
        <v>355</v>
      </c>
      <c r="L7671">
        <v>221.94</v>
      </c>
      <c r="M7671" t="s">
        <v>40</v>
      </c>
      <c r="N7671" t="str">
        <f t="shared" si="119"/>
        <v>High</v>
      </c>
    </row>
    <row r="7672" spans="1:14" x14ac:dyDescent="0.3">
      <c r="A7672">
        <v>7671</v>
      </c>
      <c r="B7672" t="s">
        <v>5141</v>
      </c>
      <c r="C7672" s="2">
        <v>45447</v>
      </c>
      <c r="D7672" t="s">
        <v>19</v>
      </c>
      <c r="E7672" t="s">
        <v>15</v>
      </c>
      <c r="F7672" t="s">
        <v>21</v>
      </c>
      <c r="G7672">
        <v>5</v>
      </c>
      <c r="H7672">
        <v>311.87</v>
      </c>
      <c r="I7672">
        <v>0.14000000000000001</v>
      </c>
      <c r="J7672">
        <v>1341.04</v>
      </c>
      <c r="K7672">
        <v>893.29</v>
      </c>
      <c r="L7672">
        <v>447.75</v>
      </c>
      <c r="M7672" t="s">
        <v>46</v>
      </c>
      <c r="N7672" t="str">
        <f t="shared" si="119"/>
        <v>Medium</v>
      </c>
    </row>
    <row r="7673" spans="1:14" x14ac:dyDescent="0.3">
      <c r="A7673">
        <v>7672</v>
      </c>
      <c r="B7673" t="s">
        <v>5142</v>
      </c>
      <c r="C7673" s="2">
        <v>45442</v>
      </c>
      <c r="D7673" t="s">
        <v>19</v>
      </c>
      <c r="E7673" t="s">
        <v>33</v>
      </c>
      <c r="F7673" t="s">
        <v>16</v>
      </c>
      <c r="G7673">
        <v>2</v>
      </c>
      <c r="H7673">
        <v>437.27</v>
      </c>
      <c r="I7673">
        <v>0.22</v>
      </c>
      <c r="J7673">
        <v>682.14</v>
      </c>
      <c r="K7673">
        <v>441.46</v>
      </c>
      <c r="L7673">
        <v>240.68</v>
      </c>
      <c r="M7673" t="s">
        <v>22</v>
      </c>
      <c r="N7673" t="str">
        <f t="shared" si="119"/>
        <v>High</v>
      </c>
    </row>
    <row r="7674" spans="1:14" x14ac:dyDescent="0.3">
      <c r="A7674">
        <v>7673</v>
      </c>
      <c r="B7674" t="s">
        <v>4284</v>
      </c>
      <c r="C7674" s="2">
        <v>45385</v>
      </c>
      <c r="D7674" t="s">
        <v>14</v>
      </c>
      <c r="E7674" t="s">
        <v>25</v>
      </c>
      <c r="F7674" t="s">
        <v>27</v>
      </c>
      <c r="G7674">
        <v>5</v>
      </c>
      <c r="H7674">
        <v>410.07</v>
      </c>
      <c r="I7674">
        <v>0.15</v>
      </c>
      <c r="J7674">
        <v>1742.8</v>
      </c>
      <c r="K7674">
        <v>1381.69</v>
      </c>
      <c r="L7674">
        <v>361.11</v>
      </c>
      <c r="M7674" t="s">
        <v>28</v>
      </c>
      <c r="N7674" t="str">
        <f t="shared" si="119"/>
        <v>Medium</v>
      </c>
    </row>
    <row r="7675" spans="1:14" x14ac:dyDescent="0.3">
      <c r="A7675">
        <v>7674</v>
      </c>
      <c r="B7675" t="s">
        <v>4369</v>
      </c>
      <c r="C7675" s="2">
        <v>45601</v>
      </c>
      <c r="D7675" t="s">
        <v>14</v>
      </c>
      <c r="E7675" t="s">
        <v>20</v>
      </c>
      <c r="F7675" t="s">
        <v>27</v>
      </c>
      <c r="G7675">
        <v>7</v>
      </c>
      <c r="H7675">
        <v>336.03</v>
      </c>
      <c r="I7675">
        <v>0.17</v>
      </c>
      <c r="J7675">
        <v>1952.33</v>
      </c>
      <c r="K7675">
        <v>1490.1</v>
      </c>
      <c r="L7675">
        <v>462.23</v>
      </c>
      <c r="M7675" t="s">
        <v>46</v>
      </c>
      <c r="N7675" t="str">
        <f t="shared" si="119"/>
        <v>Medium</v>
      </c>
    </row>
    <row r="7676" spans="1:14" x14ac:dyDescent="0.3">
      <c r="A7676">
        <v>7675</v>
      </c>
      <c r="B7676" t="s">
        <v>918</v>
      </c>
      <c r="C7676" s="2">
        <v>45570</v>
      </c>
      <c r="D7676" t="s">
        <v>39</v>
      </c>
      <c r="E7676" t="s">
        <v>15</v>
      </c>
      <c r="F7676" t="s">
        <v>16</v>
      </c>
      <c r="G7676">
        <v>3</v>
      </c>
      <c r="H7676">
        <v>482.79</v>
      </c>
      <c r="I7676">
        <v>0.17</v>
      </c>
      <c r="J7676">
        <v>1202.1500000000001</v>
      </c>
      <c r="K7676">
        <v>876.86</v>
      </c>
      <c r="L7676">
        <v>325.29000000000002</v>
      </c>
      <c r="M7676" t="s">
        <v>28</v>
      </c>
      <c r="N7676" t="str">
        <f t="shared" si="119"/>
        <v>Medium</v>
      </c>
    </row>
    <row r="7677" spans="1:14" x14ac:dyDescent="0.3">
      <c r="A7677">
        <v>7676</v>
      </c>
      <c r="B7677" t="s">
        <v>4883</v>
      </c>
      <c r="C7677" s="2">
        <v>45323</v>
      </c>
      <c r="D7677" t="s">
        <v>24</v>
      </c>
      <c r="E7677" t="s">
        <v>25</v>
      </c>
      <c r="F7677" t="s">
        <v>21</v>
      </c>
      <c r="G7677">
        <v>10</v>
      </c>
      <c r="H7677">
        <v>75.959999999999994</v>
      </c>
      <c r="I7677">
        <v>0.25</v>
      </c>
      <c r="J7677">
        <v>569.70000000000005</v>
      </c>
      <c r="K7677">
        <v>444.41</v>
      </c>
      <c r="L7677">
        <v>125.29</v>
      </c>
      <c r="M7677" t="s">
        <v>28</v>
      </c>
      <c r="N7677" t="str">
        <f t="shared" si="119"/>
        <v>High</v>
      </c>
    </row>
    <row r="7678" spans="1:14" x14ac:dyDescent="0.3">
      <c r="A7678">
        <v>7677</v>
      </c>
      <c r="B7678" t="s">
        <v>3919</v>
      </c>
      <c r="C7678" s="2">
        <v>45411</v>
      </c>
      <c r="D7678" t="s">
        <v>14</v>
      </c>
      <c r="E7678" t="s">
        <v>15</v>
      </c>
      <c r="F7678" t="s">
        <v>27</v>
      </c>
      <c r="G7678">
        <v>2</v>
      </c>
      <c r="H7678">
        <v>108.9</v>
      </c>
      <c r="I7678">
        <v>0.23</v>
      </c>
      <c r="J7678">
        <v>167.71</v>
      </c>
      <c r="K7678">
        <v>85.72</v>
      </c>
      <c r="L7678">
        <v>81.99</v>
      </c>
      <c r="M7678" t="s">
        <v>46</v>
      </c>
      <c r="N7678" t="str">
        <f t="shared" si="119"/>
        <v>High</v>
      </c>
    </row>
    <row r="7679" spans="1:14" x14ac:dyDescent="0.3">
      <c r="A7679">
        <v>7678</v>
      </c>
      <c r="B7679" t="s">
        <v>165</v>
      </c>
      <c r="C7679" s="2">
        <v>45499</v>
      </c>
      <c r="D7679" t="s">
        <v>39</v>
      </c>
      <c r="E7679" t="s">
        <v>15</v>
      </c>
      <c r="F7679" t="s">
        <v>21</v>
      </c>
      <c r="G7679">
        <v>8</v>
      </c>
      <c r="H7679">
        <v>49.89</v>
      </c>
      <c r="I7679">
        <v>0.15</v>
      </c>
      <c r="J7679">
        <v>339.25</v>
      </c>
      <c r="K7679">
        <v>172.62</v>
      </c>
      <c r="L7679">
        <v>166.63</v>
      </c>
      <c r="M7679" t="s">
        <v>46</v>
      </c>
      <c r="N7679" t="str">
        <f t="shared" si="119"/>
        <v>Medium</v>
      </c>
    </row>
    <row r="7680" spans="1:14" x14ac:dyDescent="0.3">
      <c r="A7680">
        <v>7679</v>
      </c>
      <c r="B7680" t="s">
        <v>5143</v>
      </c>
      <c r="C7680" s="2">
        <v>45481</v>
      </c>
      <c r="D7680" t="s">
        <v>24</v>
      </c>
      <c r="E7680" t="s">
        <v>33</v>
      </c>
      <c r="F7680" t="s">
        <v>16</v>
      </c>
      <c r="G7680">
        <v>8</v>
      </c>
      <c r="H7680">
        <v>17.53</v>
      </c>
      <c r="I7680">
        <v>0.19</v>
      </c>
      <c r="J7680">
        <v>113.59</v>
      </c>
      <c r="K7680">
        <v>67.94</v>
      </c>
      <c r="L7680">
        <v>45.65</v>
      </c>
      <c r="M7680" t="s">
        <v>28</v>
      </c>
      <c r="N7680" t="str">
        <f t="shared" si="119"/>
        <v>Medium</v>
      </c>
    </row>
    <row r="7681" spans="1:14" x14ac:dyDescent="0.3">
      <c r="A7681">
        <v>7680</v>
      </c>
      <c r="B7681" t="s">
        <v>5144</v>
      </c>
      <c r="C7681" s="2">
        <v>45419</v>
      </c>
      <c r="D7681" t="s">
        <v>19</v>
      </c>
      <c r="E7681" t="s">
        <v>20</v>
      </c>
      <c r="F7681" t="s">
        <v>16</v>
      </c>
      <c r="G7681">
        <v>3</v>
      </c>
      <c r="H7681">
        <v>479.29</v>
      </c>
      <c r="I7681">
        <v>0.24</v>
      </c>
      <c r="J7681">
        <v>1092.78</v>
      </c>
      <c r="K7681">
        <v>725.17</v>
      </c>
      <c r="L7681">
        <v>367.61</v>
      </c>
      <c r="M7681" t="s">
        <v>46</v>
      </c>
      <c r="N7681" t="str">
        <f t="shared" si="119"/>
        <v>High</v>
      </c>
    </row>
    <row r="7682" spans="1:14" x14ac:dyDescent="0.3">
      <c r="A7682">
        <v>7681</v>
      </c>
      <c r="B7682" t="s">
        <v>3326</v>
      </c>
      <c r="C7682" s="2">
        <v>45453</v>
      </c>
      <c r="D7682" t="s">
        <v>39</v>
      </c>
      <c r="E7682" t="s">
        <v>20</v>
      </c>
      <c r="F7682" t="s">
        <v>21</v>
      </c>
      <c r="G7682">
        <v>3</v>
      </c>
      <c r="H7682">
        <v>470.19</v>
      </c>
      <c r="I7682">
        <v>0.11</v>
      </c>
      <c r="J7682">
        <v>1255.4100000000001</v>
      </c>
      <c r="K7682">
        <v>985.06</v>
      </c>
      <c r="L7682">
        <v>270.35000000000002</v>
      </c>
      <c r="M7682" t="s">
        <v>17</v>
      </c>
      <c r="N7682" t="str">
        <f t="shared" si="119"/>
        <v>Medium</v>
      </c>
    </row>
    <row r="7683" spans="1:14" x14ac:dyDescent="0.3">
      <c r="A7683">
        <v>7682</v>
      </c>
      <c r="B7683" t="s">
        <v>495</v>
      </c>
      <c r="C7683" s="2">
        <v>45376</v>
      </c>
      <c r="D7683" t="s">
        <v>19</v>
      </c>
      <c r="E7683" t="s">
        <v>30</v>
      </c>
      <c r="F7683" t="s">
        <v>27</v>
      </c>
      <c r="G7683">
        <v>7</v>
      </c>
      <c r="H7683">
        <v>251.28</v>
      </c>
      <c r="I7683">
        <v>0.16</v>
      </c>
      <c r="J7683">
        <v>1477.53</v>
      </c>
      <c r="K7683">
        <v>739.86</v>
      </c>
      <c r="L7683">
        <v>737.67</v>
      </c>
      <c r="M7683" t="s">
        <v>40</v>
      </c>
      <c r="N7683" t="str">
        <f t="shared" ref="N7683:N7746" si="120">_xlfn.IFS(I7683=0,"No Discount",I7683&gt;=0.21,"High",I7683&gt;=0.11,"Medium",I7683&gt;=0.01,"Low")</f>
        <v>Medium</v>
      </c>
    </row>
    <row r="7684" spans="1:14" x14ac:dyDescent="0.3">
      <c r="A7684">
        <v>7683</v>
      </c>
      <c r="B7684" t="s">
        <v>88</v>
      </c>
      <c r="C7684" s="2">
        <v>45394</v>
      </c>
      <c r="D7684" t="s">
        <v>14</v>
      </c>
      <c r="E7684" t="s">
        <v>25</v>
      </c>
      <c r="F7684" t="s">
        <v>27</v>
      </c>
      <c r="G7684">
        <v>1</v>
      </c>
      <c r="H7684">
        <v>236.44</v>
      </c>
      <c r="I7684">
        <v>0.26</v>
      </c>
      <c r="J7684">
        <v>174.97</v>
      </c>
      <c r="K7684">
        <v>97.88</v>
      </c>
      <c r="L7684">
        <v>77.09</v>
      </c>
      <c r="M7684" t="s">
        <v>28</v>
      </c>
      <c r="N7684" t="str">
        <f t="shared" si="120"/>
        <v>High</v>
      </c>
    </row>
    <row r="7685" spans="1:14" x14ac:dyDescent="0.3">
      <c r="A7685">
        <v>7684</v>
      </c>
      <c r="B7685" t="s">
        <v>5145</v>
      </c>
      <c r="C7685" s="2">
        <v>45498</v>
      </c>
      <c r="D7685" t="s">
        <v>39</v>
      </c>
      <c r="E7685" t="s">
        <v>30</v>
      </c>
      <c r="F7685" t="s">
        <v>27</v>
      </c>
      <c r="G7685">
        <v>7</v>
      </c>
      <c r="H7685">
        <v>408.5</v>
      </c>
      <c r="I7685">
        <v>0.1</v>
      </c>
      <c r="J7685">
        <v>2573.5500000000002</v>
      </c>
      <c r="K7685">
        <v>1738.84</v>
      </c>
      <c r="L7685">
        <v>834.71</v>
      </c>
      <c r="M7685" t="s">
        <v>28</v>
      </c>
      <c r="N7685" t="str">
        <f t="shared" si="120"/>
        <v>Low</v>
      </c>
    </row>
    <row r="7686" spans="1:14" x14ac:dyDescent="0.3">
      <c r="A7686">
        <v>7685</v>
      </c>
      <c r="B7686" t="s">
        <v>5146</v>
      </c>
      <c r="C7686" s="2">
        <v>45398</v>
      </c>
      <c r="D7686" t="s">
        <v>39</v>
      </c>
      <c r="E7686" t="s">
        <v>33</v>
      </c>
      <c r="F7686" t="s">
        <v>16</v>
      </c>
      <c r="G7686">
        <v>2</v>
      </c>
      <c r="H7686">
        <v>193.08</v>
      </c>
      <c r="I7686">
        <v>0.28000000000000003</v>
      </c>
      <c r="J7686">
        <v>278.04000000000002</v>
      </c>
      <c r="K7686">
        <v>148.01</v>
      </c>
      <c r="L7686">
        <v>130.03</v>
      </c>
      <c r="M7686" t="s">
        <v>46</v>
      </c>
      <c r="N7686" t="str">
        <f t="shared" si="120"/>
        <v>High</v>
      </c>
    </row>
    <row r="7687" spans="1:14" x14ac:dyDescent="0.3">
      <c r="A7687">
        <v>7686</v>
      </c>
      <c r="B7687" t="s">
        <v>4644</v>
      </c>
      <c r="C7687" s="2">
        <v>45405</v>
      </c>
      <c r="D7687" t="s">
        <v>19</v>
      </c>
      <c r="E7687" t="s">
        <v>30</v>
      </c>
      <c r="F7687" t="s">
        <v>16</v>
      </c>
      <c r="G7687">
        <v>10</v>
      </c>
      <c r="H7687">
        <v>223.46</v>
      </c>
      <c r="I7687">
        <v>0.18</v>
      </c>
      <c r="J7687">
        <v>1832.37</v>
      </c>
      <c r="K7687">
        <v>1150.7</v>
      </c>
      <c r="L7687">
        <v>681.67</v>
      </c>
      <c r="M7687" t="s">
        <v>46</v>
      </c>
      <c r="N7687" t="str">
        <f t="shared" si="120"/>
        <v>Medium</v>
      </c>
    </row>
    <row r="7688" spans="1:14" x14ac:dyDescent="0.3">
      <c r="A7688">
        <v>7687</v>
      </c>
      <c r="B7688" t="s">
        <v>5147</v>
      </c>
      <c r="C7688" s="2">
        <v>45648</v>
      </c>
      <c r="D7688" t="s">
        <v>24</v>
      </c>
      <c r="E7688" t="s">
        <v>20</v>
      </c>
      <c r="F7688" t="s">
        <v>27</v>
      </c>
      <c r="G7688">
        <v>1</v>
      </c>
      <c r="H7688">
        <v>367.13</v>
      </c>
      <c r="I7688">
        <v>0.25</v>
      </c>
      <c r="J7688">
        <v>275.35000000000002</v>
      </c>
      <c r="K7688">
        <v>153.59</v>
      </c>
      <c r="L7688">
        <v>121.76</v>
      </c>
      <c r="M7688" t="s">
        <v>46</v>
      </c>
      <c r="N7688" t="str">
        <f t="shared" si="120"/>
        <v>High</v>
      </c>
    </row>
    <row r="7689" spans="1:14" x14ac:dyDescent="0.3">
      <c r="A7689">
        <v>7688</v>
      </c>
      <c r="B7689" t="s">
        <v>5148</v>
      </c>
      <c r="C7689" s="2">
        <v>45492</v>
      </c>
      <c r="D7689" t="s">
        <v>19</v>
      </c>
      <c r="E7689" t="s">
        <v>25</v>
      </c>
      <c r="F7689" t="s">
        <v>27</v>
      </c>
      <c r="G7689">
        <v>5</v>
      </c>
      <c r="H7689">
        <v>207.49</v>
      </c>
      <c r="I7689">
        <v>0.08</v>
      </c>
      <c r="J7689">
        <v>954.45</v>
      </c>
      <c r="K7689">
        <v>671.01</v>
      </c>
      <c r="L7689">
        <v>283.44</v>
      </c>
      <c r="M7689" t="s">
        <v>40</v>
      </c>
      <c r="N7689" t="str">
        <f t="shared" si="120"/>
        <v>Low</v>
      </c>
    </row>
    <row r="7690" spans="1:14" x14ac:dyDescent="0.3">
      <c r="A7690">
        <v>7689</v>
      </c>
      <c r="B7690" t="s">
        <v>2593</v>
      </c>
      <c r="C7690" s="2">
        <v>45344</v>
      </c>
      <c r="D7690" t="s">
        <v>24</v>
      </c>
      <c r="E7690" t="s">
        <v>30</v>
      </c>
      <c r="F7690" t="s">
        <v>16</v>
      </c>
      <c r="G7690">
        <v>9</v>
      </c>
      <c r="H7690">
        <v>493.97</v>
      </c>
      <c r="I7690">
        <v>0.19</v>
      </c>
      <c r="J7690">
        <v>3601.04</v>
      </c>
      <c r="K7690">
        <v>1891.76</v>
      </c>
      <c r="L7690">
        <v>1709.28</v>
      </c>
      <c r="M7690" t="s">
        <v>17</v>
      </c>
      <c r="N7690" t="str">
        <f t="shared" si="120"/>
        <v>Medium</v>
      </c>
    </row>
    <row r="7691" spans="1:14" x14ac:dyDescent="0.3">
      <c r="A7691">
        <v>7690</v>
      </c>
      <c r="B7691" t="s">
        <v>5149</v>
      </c>
      <c r="C7691" s="2">
        <v>45342</v>
      </c>
      <c r="D7691" t="s">
        <v>14</v>
      </c>
      <c r="E7691" t="s">
        <v>15</v>
      </c>
      <c r="F7691" t="s">
        <v>16</v>
      </c>
      <c r="G7691">
        <v>6</v>
      </c>
      <c r="H7691">
        <v>66.680000000000007</v>
      </c>
      <c r="I7691">
        <v>7.0000000000000007E-2</v>
      </c>
      <c r="J7691">
        <v>372.07</v>
      </c>
      <c r="K7691">
        <v>189.76</v>
      </c>
      <c r="L7691">
        <v>182.31</v>
      </c>
      <c r="M7691" t="s">
        <v>28</v>
      </c>
      <c r="N7691" t="str">
        <f t="shared" si="120"/>
        <v>Low</v>
      </c>
    </row>
    <row r="7692" spans="1:14" x14ac:dyDescent="0.3">
      <c r="A7692">
        <v>7691</v>
      </c>
      <c r="B7692" t="s">
        <v>712</v>
      </c>
      <c r="C7692" s="2">
        <v>45368</v>
      </c>
      <c r="D7692" t="s">
        <v>14</v>
      </c>
      <c r="E7692" t="s">
        <v>20</v>
      </c>
      <c r="F7692" t="s">
        <v>21</v>
      </c>
      <c r="G7692">
        <v>2</v>
      </c>
      <c r="H7692">
        <v>458.89</v>
      </c>
      <c r="I7692">
        <v>7.0000000000000007E-2</v>
      </c>
      <c r="J7692">
        <v>853.54</v>
      </c>
      <c r="K7692">
        <v>673.04</v>
      </c>
      <c r="L7692">
        <v>180.5</v>
      </c>
      <c r="M7692" t="s">
        <v>17</v>
      </c>
      <c r="N7692" t="str">
        <f t="shared" si="120"/>
        <v>Low</v>
      </c>
    </row>
    <row r="7693" spans="1:14" x14ac:dyDescent="0.3">
      <c r="A7693">
        <v>7692</v>
      </c>
      <c r="B7693" t="s">
        <v>3681</v>
      </c>
      <c r="C7693" s="2">
        <v>45365</v>
      </c>
      <c r="D7693" t="s">
        <v>24</v>
      </c>
      <c r="E7693" t="s">
        <v>15</v>
      </c>
      <c r="F7693" t="s">
        <v>16</v>
      </c>
      <c r="G7693">
        <v>6</v>
      </c>
      <c r="H7693">
        <v>413.8</v>
      </c>
      <c r="I7693">
        <v>0.01</v>
      </c>
      <c r="J7693">
        <v>2457.9699999999998</v>
      </c>
      <c r="K7693">
        <v>1917.97</v>
      </c>
      <c r="L7693">
        <v>540</v>
      </c>
      <c r="M7693" t="s">
        <v>17</v>
      </c>
      <c r="N7693" t="str">
        <f t="shared" si="120"/>
        <v>Low</v>
      </c>
    </row>
    <row r="7694" spans="1:14" x14ac:dyDescent="0.3">
      <c r="A7694">
        <v>7693</v>
      </c>
      <c r="B7694" t="s">
        <v>1167</v>
      </c>
      <c r="C7694" s="2">
        <v>45639</v>
      </c>
      <c r="D7694" t="s">
        <v>24</v>
      </c>
      <c r="E7694" t="s">
        <v>20</v>
      </c>
      <c r="F7694" t="s">
        <v>21</v>
      </c>
      <c r="G7694">
        <v>5</v>
      </c>
      <c r="H7694">
        <v>252.78</v>
      </c>
      <c r="I7694">
        <v>0.11</v>
      </c>
      <c r="J7694">
        <v>1124.8699999999999</v>
      </c>
      <c r="K7694">
        <v>773.18</v>
      </c>
      <c r="L7694">
        <v>351.69</v>
      </c>
      <c r="M7694" t="s">
        <v>22</v>
      </c>
      <c r="N7694" t="str">
        <f t="shared" si="120"/>
        <v>Medium</v>
      </c>
    </row>
    <row r="7695" spans="1:14" x14ac:dyDescent="0.3">
      <c r="A7695">
        <v>7694</v>
      </c>
      <c r="B7695" t="s">
        <v>4917</v>
      </c>
      <c r="C7695" s="2">
        <v>45301</v>
      </c>
      <c r="D7695" t="s">
        <v>39</v>
      </c>
      <c r="E7695" t="s">
        <v>15</v>
      </c>
      <c r="F7695" t="s">
        <v>21</v>
      </c>
      <c r="G7695">
        <v>2</v>
      </c>
      <c r="H7695">
        <v>455.82</v>
      </c>
      <c r="I7695">
        <v>0.18</v>
      </c>
      <c r="J7695">
        <v>747.54</v>
      </c>
      <c r="K7695">
        <v>419.03</v>
      </c>
      <c r="L7695">
        <v>328.51</v>
      </c>
      <c r="M7695" t="s">
        <v>28</v>
      </c>
      <c r="N7695" t="str">
        <f t="shared" si="120"/>
        <v>Medium</v>
      </c>
    </row>
    <row r="7696" spans="1:14" x14ac:dyDescent="0.3">
      <c r="A7696">
        <v>7695</v>
      </c>
      <c r="B7696" t="s">
        <v>3909</v>
      </c>
      <c r="C7696" s="2">
        <v>45341</v>
      </c>
      <c r="D7696" t="s">
        <v>24</v>
      </c>
      <c r="E7696" t="s">
        <v>30</v>
      </c>
      <c r="F7696" t="s">
        <v>27</v>
      </c>
      <c r="G7696">
        <v>2</v>
      </c>
      <c r="H7696">
        <v>18.02</v>
      </c>
      <c r="I7696">
        <v>0.13</v>
      </c>
      <c r="J7696">
        <v>31.35</v>
      </c>
      <c r="K7696">
        <v>23.85</v>
      </c>
      <c r="L7696">
        <v>7.5</v>
      </c>
      <c r="M7696" t="s">
        <v>46</v>
      </c>
      <c r="N7696" t="str">
        <f t="shared" si="120"/>
        <v>Medium</v>
      </c>
    </row>
    <row r="7697" spans="1:14" x14ac:dyDescent="0.3">
      <c r="A7697">
        <v>7696</v>
      </c>
      <c r="B7697" t="s">
        <v>3632</v>
      </c>
      <c r="C7697" s="2">
        <v>45635</v>
      </c>
      <c r="D7697" t="s">
        <v>24</v>
      </c>
      <c r="E7697" t="s">
        <v>15</v>
      </c>
      <c r="F7697" t="s">
        <v>21</v>
      </c>
      <c r="G7697">
        <v>9</v>
      </c>
      <c r="H7697">
        <v>20.48</v>
      </c>
      <c r="I7697">
        <v>0.28000000000000003</v>
      </c>
      <c r="J7697">
        <v>132.71</v>
      </c>
      <c r="K7697">
        <v>102.46</v>
      </c>
      <c r="L7697">
        <v>30.25</v>
      </c>
      <c r="M7697" t="s">
        <v>22</v>
      </c>
      <c r="N7697" t="str">
        <f t="shared" si="120"/>
        <v>High</v>
      </c>
    </row>
    <row r="7698" spans="1:14" x14ac:dyDescent="0.3">
      <c r="A7698">
        <v>7697</v>
      </c>
      <c r="B7698" t="s">
        <v>5150</v>
      </c>
      <c r="C7698" s="2">
        <v>45515</v>
      </c>
      <c r="D7698" t="s">
        <v>24</v>
      </c>
      <c r="E7698" t="s">
        <v>33</v>
      </c>
      <c r="F7698" t="s">
        <v>21</v>
      </c>
      <c r="G7698">
        <v>10</v>
      </c>
      <c r="H7698">
        <v>52.36</v>
      </c>
      <c r="I7698">
        <v>7.0000000000000007E-2</v>
      </c>
      <c r="J7698">
        <v>486.95</v>
      </c>
      <c r="K7698">
        <v>337.36</v>
      </c>
      <c r="L7698">
        <v>149.59</v>
      </c>
      <c r="M7698" t="s">
        <v>40</v>
      </c>
      <c r="N7698" t="str">
        <f t="shared" si="120"/>
        <v>Low</v>
      </c>
    </row>
    <row r="7699" spans="1:14" x14ac:dyDescent="0.3">
      <c r="A7699">
        <v>7698</v>
      </c>
      <c r="B7699" t="s">
        <v>4487</v>
      </c>
      <c r="C7699" s="2">
        <v>45510</v>
      </c>
      <c r="D7699" t="s">
        <v>19</v>
      </c>
      <c r="E7699" t="s">
        <v>33</v>
      </c>
      <c r="F7699" t="s">
        <v>21</v>
      </c>
      <c r="G7699">
        <v>4</v>
      </c>
      <c r="H7699">
        <v>110.94</v>
      </c>
      <c r="I7699">
        <v>0.1</v>
      </c>
      <c r="J7699">
        <v>399.38</v>
      </c>
      <c r="K7699">
        <v>205.57</v>
      </c>
      <c r="L7699">
        <v>193.81</v>
      </c>
      <c r="M7699" t="s">
        <v>40</v>
      </c>
      <c r="N7699" t="str">
        <f t="shared" si="120"/>
        <v>Low</v>
      </c>
    </row>
    <row r="7700" spans="1:14" x14ac:dyDescent="0.3">
      <c r="A7700">
        <v>7699</v>
      </c>
      <c r="B7700" t="s">
        <v>1401</v>
      </c>
      <c r="C7700" s="2">
        <v>45308</v>
      </c>
      <c r="D7700" t="s">
        <v>39</v>
      </c>
      <c r="E7700" t="s">
        <v>20</v>
      </c>
      <c r="F7700" t="s">
        <v>27</v>
      </c>
      <c r="G7700">
        <v>8</v>
      </c>
      <c r="H7700">
        <v>385.26</v>
      </c>
      <c r="I7700">
        <v>0.1</v>
      </c>
      <c r="J7700">
        <v>2773.87</v>
      </c>
      <c r="K7700">
        <v>2137.19</v>
      </c>
      <c r="L7700">
        <v>636.67999999999995</v>
      </c>
      <c r="M7700" t="s">
        <v>22</v>
      </c>
      <c r="N7700" t="str">
        <f t="shared" si="120"/>
        <v>Low</v>
      </c>
    </row>
    <row r="7701" spans="1:14" x14ac:dyDescent="0.3">
      <c r="A7701">
        <v>7700</v>
      </c>
      <c r="B7701" t="s">
        <v>1012</v>
      </c>
      <c r="C7701" s="2">
        <v>45410</v>
      </c>
      <c r="D7701" t="s">
        <v>14</v>
      </c>
      <c r="E7701" t="s">
        <v>25</v>
      </c>
      <c r="F7701" t="s">
        <v>16</v>
      </c>
      <c r="G7701">
        <v>5</v>
      </c>
      <c r="H7701">
        <v>115.47</v>
      </c>
      <c r="I7701">
        <v>0.28000000000000003</v>
      </c>
      <c r="J7701">
        <v>415.69</v>
      </c>
      <c r="K7701">
        <v>210.84</v>
      </c>
      <c r="L7701">
        <v>204.85</v>
      </c>
      <c r="M7701" t="s">
        <v>28</v>
      </c>
      <c r="N7701" t="str">
        <f t="shared" si="120"/>
        <v>High</v>
      </c>
    </row>
    <row r="7702" spans="1:14" x14ac:dyDescent="0.3">
      <c r="A7702">
        <v>7701</v>
      </c>
      <c r="B7702" t="s">
        <v>1855</v>
      </c>
      <c r="C7702" s="2">
        <v>45562</v>
      </c>
      <c r="D7702" t="s">
        <v>39</v>
      </c>
      <c r="E7702" t="s">
        <v>33</v>
      </c>
      <c r="F7702" t="s">
        <v>16</v>
      </c>
      <c r="G7702">
        <v>5</v>
      </c>
      <c r="H7702">
        <v>15.81</v>
      </c>
      <c r="I7702">
        <v>0.24</v>
      </c>
      <c r="J7702">
        <v>60.08</v>
      </c>
      <c r="K7702">
        <v>41.78</v>
      </c>
      <c r="L7702">
        <v>18.3</v>
      </c>
      <c r="M7702" t="s">
        <v>28</v>
      </c>
      <c r="N7702" t="str">
        <f t="shared" si="120"/>
        <v>High</v>
      </c>
    </row>
    <row r="7703" spans="1:14" x14ac:dyDescent="0.3">
      <c r="A7703">
        <v>7702</v>
      </c>
      <c r="B7703" t="s">
        <v>5151</v>
      </c>
      <c r="C7703" s="2">
        <v>45531</v>
      </c>
      <c r="D7703" t="s">
        <v>24</v>
      </c>
      <c r="E7703" t="s">
        <v>15</v>
      </c>
      <c r="F7703" t="s">
        <v>21</v>
      </c>
      <c r="G7703">
        <v>5</v>
      </c>
      <c r="H7703">
        <v>171.95</v>
      </c>
      <c r="I7703">
        <v>0.3</v>
      </c>
      <c r="J7703">
        <v>601.82000000000005</v>
      </c>
      <c r="K7703">
        <v>447.91</v>
      </c>
      <c r="L7703">
        <v>153.91</v>
      </c>
      <c r="M7703" t="s">
        <v>17</v>
      </c>
      <c r="N7703" t="str">
        <f t="shared" si="120"/>
        <v>High</v>
      </c>
    </row>
    <row r="7704" spans="1:14" x14ac:dyDescent="0.3">
      <c r="A7704">
        <v>7703</v>
      </c>
      <c r="B7704" t="s">
        <v>5152</v>
      </c>
      <c r="C7704" s="2">
        <v>45509</v>
      </c>
      <c r="D7704" t="s">
        <v>24</v>
      </c>
      <c r="E7704" t="s">
        <v>25</v>
      </c>
      <c r="F7704" t="s">
        <v>16</v>
      </c>
      <c r="G7704">
        <v>5</v>
      </c>
      <c r="H7704">
        <v>27.27</v>
      </c>
      <c r="I7704">
        <v>0.06</v>
      </c>
      <c r="J7704">
        <v>128.16999999999999</v>
      </c>
      <c r="K7704">
        <v>70.34</v>
      </c>
      <c r="L7704">
        <v>57.83</v>
      </c>
      <c r="M7704" t="s">
        <v>17</v>
      </c>
      <c r="N7704" t="str">
        <f t="shared" si="120"/>
        <v>Low</v>
      </c>
    </row>
    <row r="7705" spans="1:14" x14ac:dyDescent="0.3">
      <c r="A7705">
        <v>7704</v>
      </c>
      <c r="B7705" t="s">
        <v>5153</v>
      </c>
      <c r="C7705" s="2">
        <v>45408</v>
      </c>
      <c r="D7705" t="s">
        <v>39</v>
      </c>
      <c r="E7705" t="s">
        <v>20</v>
      </c>
      <c r="F7705" t="s">
        <v>21</v>
      </c>
      <c r="G7705">
        <v>10</v>
      </c>
      <c r="H7705">
        <v>426.53</v>
      </c>
      <c r="I7705">
        <v>0.13</v>
      </c>
      <c r="J7705">
        <v>3710.81</v>
      </c>
      <c r="K7705">
        <v>2577.4299999999998</v>
      </c>
      <c r="L7705">
        <v>1133.3800000000001</v>
      </c>
      <c r="M7705" t="s">
        <v>22</v>
      </c>
      <c r="N7705" t="str">
        <f t="shared" si="120"/>
        <v>Medium</v>
      </c>
    </row>
    <row r="7706" spans="1:14" x14ac:dyDescent="0.3">
      <c r="A7706">
        <v>7705</v>
      </c>
      <c r="B7706" t="s">
        <v>5154</v>
      </c>
      <c r="C7706" s="2">
        <v>45397</v>
      </c>
      <c r="D7706" t="s">
        <v>24</v>
      </c>
      <c r="E7706" t="s">
        <v>15</v>
      </c>
      <c r="F7706" t="s">
        <v>16</v>
      </c>
      <c r="G7706">
        <v>7</v>
      </c>
      <c r="H7706">
        <v>151.27000000000001</v>
      </c>
      <c r="I7706">
        <v>0.04</v>
      </c>
      <c r="J7706">
        <v>1016.53</v>
      </c>
      <c r="K7706">
        <v>804.08</v>
      </c>
      <c r="L7706">
        <v>212.45</v>
      </c>
      <c r="M7706" t="s">
        <v>40</v>
      </c>
      <c r="N7706" t="str">
        <f t="shared" si="120"/>
        <v>Low</v>
      </c>
    </row>
    <row r="7707" spans="1:14" x14ac:dyDescent="0.3">
      <c r="A7707">
        <v>7706</v>
      </c>
      <c r="B7707" t="s">
        <v>5155</v>
      </c>
      <c r="C7707" s="2">
        <v>45646</v>
      </c>
      <c r="D7707" t="s">
        <v>24</v>
      </c>
      <c r="E7707" t="s">
        <v>33</v>
      </c>
      <c r="F7707" t="s">
        <v>21</v>
      </c>
      <c r="G7707">
        <v>6</v>
      </c>
      <c r="H7707">
        <v>348.2</v>
      </c>
      <c r="I7707">
        <v>0.27</v>
      </c>
      <c r="J7707">
        <v>1525.12</v>
      </c>
      <c r="K7707">
        <v>1202.17</v>
      </c>
      <c r="L7707">
        <v>322.95</v>
      </c>
      <c r="M7707" t="s">
        <v>28</v>
      </c>
      <c r="N7707" t="str">
        <f t="shared" si="120"/>
        <v>High</v>
      </c>
    </row>
    <row r="7708" spans="1:14" x14ac:dyDescent="0.3">
      <c r="A7708">
        <v>7707</v>
      </c>
      <c r="B7708" t="s">
        <v>5156</v>
      </c>
      <c r="C7708" s="2">
        <v>45321</v>
      </c>
      <c r="D7708" t="s">
        <v>24</v>
      </c>
      <c r="E7708" t="s">
        <v>30</v>
      </c>
      <c r="F7708" t="s">
        <v>16</v>
      </c>
      <c r="G7708">
        <v>2</v>
      </c>
      <c r="H7708">
        <v>113.92</v>
      </c>
      <c r="I7708">
        <v>0.03</v>
      </c>
      <c r="J7708">
        <v>221</v>
      </c>
      <c r="K7708">
        <v>112.18</v>
      </c>
      <c r="L7708">
        <v>108.82</v>
      </c>
      <c r="M7708" t="s">
        <v>40</v>
      </c>
      <c r="N7708" t="str">
        <f t="shared" si="120"/>
        <v>Low</v>
      </c>
    </row>
    <row r="7709" spans="1:14" x14ac:dyDescent="0.3">
      <c r="A7709">
        <v>7708</v>
      </c>
      <c r="B7709" t="s">
        <v>5157</v>
      </c>
      <c r="C7709" s="2">
        <v>45438</v>
      </c>
      <c r="D7709" t="s">
        <v>19</v>
      </c>
      <c r="E7709" t="s">
        <v>33</v>
      </c>
      <c r="F7709" t="s">
        <v>16</v>
      </c>
      <c r="G7709">
        <v>4</v>
      </c>
      <c r="H7709">
        <v>398.04</v>
      </c>
      <c r="I7709">
        <v>0.12</v>
      </c>
      <c r="J7709">
        <v>1401.1</v>
      </c>
      <c r="K7709">
        <v>1085.1500000000001</v>
      </c>
      <c r="L7709">
        <v>315.95</v>
      </c>
      <c r="M7709" t="s">
        <v>40</v>
      </c>
      <c r="N7709" t="str">
        <f t="shared" si="120"/>
        <v>Medium</v>
      </c>
    </row>
    <row r="7710" spans="1:14" x14ac:dyDescent="0.3">
      <c r="A7710">
        <v>7709</v>
      </c>
      <c r="B7710" t="s">
        <v>5158</v>
      </c>
      <c r="C7710" s="2">
        <v>45619</v>
      </c>
      <c r="D7710" t="s">
        <v>14</v>
      </c>
      <c r="E7710" t="s">
        <v>20</v>
      </c>
      <c r="F7710" t="s">
        <v>27</v>
      </c>
      <c r="G7710">
        <v>4</v>
      </c>
      <c r="H7710">
        <v>243.19</v>
      </c>
      <c r="I7710">
        <v>7.0000000000000007E-2</v>
      </c>
      <c r="J7710">
        <v>904.67</v>
      </c>
      <c r="K7710">
        <v>633.54</v>
      </c>
      <c r="L7710">
        <v>271.13</v>
      </c>
      <c r="M7710" t="s">
        <v>28</v>
      </c>
      <c r="N7710" t="str">
        <f t="shared" si="120"/>
        <v>Low</v>
      </c>
    </row>
    <row r="7711" spans="1:14" x14ac:dyDescent="0.3">
      <c r="A7711">
        <v>7710</v>
      </c>
      <c r="B7711" t="s">
        <v>5159</v>
      </c>
      <c r="C7711" s="2">
        <v>45635</v>
      </c>
      <c r="D7711" t="s">
        <v>19</v>
      </c>
      <c r="E7711" t="s">
        <v>33</v>
      </c>
      <c r="F7711" t="s">
        <v>27</v>
      </c>
      <c r="G7711">
        <v>4</v>
      </c>
      <c r="H7711">
        <v>488.91</v>
      </c>
      <c r="I7711">
        <v>0.14000000000000001</v>
      </c>
      <c r="J7711">
        <v>1681.85</v>
      </c>
      <c r="K7711">
        <v>934.3</v>
      </c>
      <c r="L7711">
        <v>747.55</v>
      </c>
      <c r="M7711" t="s">
        <v>46</v>
      </c>
      <c r="N7711" t="str">
        <f t="shared" si="120"/>
        <v>Medium</v>
      </c>
    </row>
    <row r="7712" spans="1:14" x14ac:dyDescent="0.3">
      <c r="A7712">
        <v>7711</v>
      </c>
      <c r="B7712" t="s">
        <v>5025</v>
      </c>
      <c r="C7712" s="2">
        <v>45642</v>
      </c>
      <c r="D7712" t="s">
        <v>19</v>
      </c>
      <c r="E7712" t="s">
        <v>33</v>
      </c>
      <c r="F7712" t="s">
        <v>21</v>
      </c>
      <c r="G7712">
        <v>9</v>
      </c>
      <c r="H7712">
        <v>265.43</v>
      </c>
      <c r="I7712">
        <v>0.19</v>
      </c>
      <c r="J7712">
        <v>1934.98</v>
      </c>
      <c r="K7712">
        <v>1282.6400000000001</v>
      </c>
      <c r="L7712">
        <v>652.34</v>
      </c>
      <c r="M7712" t="s">
        <v>46</v>
      </c>
      <c r="N7712" t="str">
        <f t="shared" si="120"/>
        <v>Medium</v>
      </c>
    </row>
    <row r="7713" spans="1:14" x14ac:dyDescent="0.3">
      <c r="A7713">
        <v>7712</v>
      </c>
      <c r="B7713" t="s">
        <v>1584</v>
      </c>
      <c r="C7713" s="2">
        <v>45510</v>
      </c>
      <c r="D7713" t="s">
        <v>14</v>
      </c>
      <c r="E7713" t="s">
        <v>33</v>
      </c>
      <c r="F7713" t="s">
        <v>16</v>
      </c>
      <c r="G7713">
        <v>6</v>
      </c>
      <c r="H7713">
        <v>186.81</v>
      </c>
      <c r="I7713">
        <v>0.1</v>
      </c>
      <c r="J7713">
        <v>1008.77</v>
      </c>
      <c r="K7713">
        <v>518.41999999999996</v>
      </c>
      <c r="L7713">
        <v>490.35</v>
      </c>
      <c r="M7713" t="s">
        <v>28</v>
      </c>
      <c r="N7713" t="str">
        <f t="shared" si="120"/>
        <v>Low</v>
      </c>
    </row>
    <row r="7714" spans="1:14" x14ac:dyDescent="0.3">
      <c r="A7714">
        <v>7713</v>
      </c>
      <c r="B7714" t="s">
        <v>5160</v>
      </c>
      <c r="C7714" s="2">
        <v>45506</v>
      </c>
      <c r="D7714" t="s">
        <v>39</v>
      </c>
      <c r="E7714" t="s">
        <v>20</v>
      </c>
      <c r="F7714" t="s">
        <v>16</v>
      </c>
      <c r="G7714">
        <v>4</v>
      </c>
      <c r="H7714">
        <v>155.94999999999999</v>
      </c>
      <c r="I7714">
        <v>0.14000000000000001</v>
      </c>
      <c r="J7714">
        <v>536.47</v>
      </c>
      <c r="K7714">
        <v>285.42</v>
      </c>
      <c r="L7714">
        <v>251.05</v>
      </c>
      <c r="M7714" t="s">
        <v>28</v>
      </c>
      <c r="N7714" t="str">
        <f t="shared" si="120"/>
        <v>Medium</v>
      </c>
    </row>
    <row r="7715" spans="1:14" x14ac:dyDescent="0.3">
      <c r="A7715">
        <v>7714</v>
      </c>
      <c r="B7715" t="s">
        <v>5161</v>
      </c>
      <c r="C7715" s="2">
        <v>45294</v>
      </c>
      <c r="D7715" t="s">
        <v>14</v>
      </c>
      <c r="E7715" t="s">
        <v>20</v>
      </c>
      <c r="F7715" t="s">
        <v>21</v>
      </c>
      <c r="G7715">
        <v>8</v>
      </c>
      <c r="H7715">
        <v>237.8</v>
      </c>
      <c r="I7715">
        <v>0.13</v>
      </c>
      <c r="J7715">
        <v>1655.09</v>
      </c>
      <c r="K7715">
        <v>971.64</v>
      </c>
      <c r="L7715">
        <v>683.45</v>
      </c>
      <c r="M7715" t="s">
        <v>22</v>
      </c>
      <c r="N7715" t="str">
        <f t="shared" si="120"/>
        <v>Medium</v>
      </c>
    </row>
    <row r="7716" spans="1:14" x14ac:dyDescent="0.3">
      <c r="A7716">
        <v>7715</v>
      </c>
      <c r="B7716" t="s">
        <v>2796</v>
      </c>
      <c r="C7716" s="2">
        <v>45463</v>
      </c>
      <c r="D7716" t="s">
        <v>39</v>
      </c>
      <c r="E7716" t="s">
        <v>15</v>
      </c>
      <c r="F7716" t="s">
        <v>27</v>
      </c>
      <c r="G7716">
        <v>1</v>
      </c>
      <c r="H7716">
        <v>444.02</v>
      </c>
      <c r="I7716">
        <v>0.1</v>
      </c>
      <c r="J7716">
        <v>399.62</v>
      </c>
      <c r="K7716">
        <v>222.26</v>
      </c>
      <c r="L7716">
        <v>177.36</v>
      </c>
      <c r="M7716" t="s">
        <v>28</v>
      </c>
      <c r="N7716" t="str">
        <f t="shared" si="120"/>
        <v>Low</v>
      </c>
    </row>
    <row r="7717" spans="1:14" x14ac:dyDescent="0.3">
      <c r="A7717">
        <v>7716</v>
      </c>
      <c r="B7717" t="s">
        <v>1573</v>
      </c>
      <c r="C7717" s="2">
        <v>45368</v>
      </c>
      <c r="D7717" t="s">
        <v>14</v>
      </c>
      <c r="E7717" t="s">
        <v>25</v>
      </c>
      <c r="F7717" t="s">
        <v>21</v>
      </c>
      <c r="G7717">
        <v>2</v>
      </c>
      <c r="H7717">
        <v>481.2</v>
      </c>
      <c r="I7717">
        <v>0.27</v>
      </c>
      <c r="J7717">
        <v>702.55</v>
      </c>
      <c r="K7717">
        <v>539.52</v>
      </c>
      <c r="L7717">
        <v>163.03</v>
      </c>
      <c r="M7717" t="s">
        <v>40</v>
      </c>
      <c r="N7717" t="str">
        <f t="shared" si="120"/>
        <v>High</v>
      </c>
    </row>
    <row r="7718" spans="1:14" x14ac:dyDescent="0.3">
      <c r="A7718">
        <v>7717</v>
      </c>
      <c r="B7718" t="s">
        <v>2833</v>
      </c>
      <c r="C7718" s="2">
        <v>45574</v>
      </c>
      <c r="D7718" t="s">
        <v>24</v>
      </c>
      <c r="E7718" t="s">
        <v>20</v>
      </c>
      <c r="F7718" t="s">
        <v>21</v>
      </c>
      <c r="G7718">
        <v>5</v>
      </c>
      <c r="H7718">
        <v>344.3</v>
      </c>
      <c r="I7718">
        <v>0.28000000000000003</v>
      </c>
      <c r="J7718">
        <v>1239.48</v>
      </c>
      <c r="K7718">
        <v>796.61</v>
      </c>
      <c r="L7718">
        <v>442.87</v>
      </c>
      <c r="M7718" t="s">
        <v>22</v>
      </c>
      <c r="N7718" t="str">
        <f t="shared" si="120"/>
        <v>High</v>
      </c>
    </row>
    <row r="7719" spans="1:14" x14ac:dyDescent="0.3">
      <c r="A7719">
        <v>7718</v>
      </c>
      <c r="B7719" t="s">
        <v>5162</v>
      </c>
      <c r="C7719" s="2">
        <v>45399</v>
      </c>
      <c r="D7719" t="s">
        <v>39</v>
      </c>
      <c r="E7719" t="s">
        <v>30</v>
      </c>
      <c r="F7719" t="s">
        <v>21</v>
      </c>
      <c r="G7719">
        <v>6</v>
      </c>
      <c r="H7719">
        <v>416.42</v>
      </c>
      <c r="I7719">
        <v>0.17</v>
      </c>
      <c r="J7719">
        <v>2073.77</v>
      </c>
      <c r="K7719">
        <v>1089.8499999999999</v>
      </c>
      <c r="L7719">
        <v>983.92</v>
      </c>
      <c r="M7719" t="s">
        <v>40</v>
      </c>
      <c r="N7719" t="str">
        <f t="shared" si="120"/>
        <v>Medium</v>
      </c>
    </row>
    <row r="7720" spans="1:14" x14ac:dyDescent="0.3">
      <c r="A7720">
        <v>7719</v>
      </c>
      <c r="B7720" t="s">
        <v>2804</v>
      </c>
      <c r="C7720" s="2">
        <v>45509</v>
      </c>
      <c r="D7720" t="s">
        <v>14</v>
      </c>
      <c r="E7720" t="s">
        <v>25</v>
      </c>
      <c r="F7720" t="s">
        <v>16</v>
      </c>
      <c r="G7720">
        <v>8</v>
      </c>
      <c r="H7720">
        <v>368.06</v>
      </c>
      <c r="I7720">
        <v>0.03</v>
      </c>
      <c r="J7720">
        <v>2856.15</v>
      </c>
      <c r="K7720">
        <v>2052.37</v>
      </c>
      <c r="L7720">
        <v>803.78</v>
      </c>
      <c r="M7720" t="s">
        <v>40</v>
      </c>
      <c r="N7720" t="str">
        <f t="shared" si="120"/>
        <v>Low</v>
      </c>
    </row>
    <row r="7721" spans="1:14" x14ac:dyDescent="0.3">
      <c r="A7721">
        <v>7720</v>
      </c>
      <c r="B7721" t="s">
        <v>5163</v>
      </c>
      <c r="C7721" s="2">
        <v>45539</v>
      </c>
      <c r="D7721" t="s">
        <v>14</v>
      </c>
      <c r="E7721" t="s">
        <v>30</v>
      </c>
      <c r="F7721" t="s">
        <v>21</v>
      </c>
      <c r="G7721">
        <v>2</v>
      </c>
      <c r="H7721">
        <v>254.89</v>
      </c>
      <c r="I7721">
        <v>0.18</v>
      </c>
      <c r="J7721">
        <v>418.02</v>
      </c>
      <c r="K7721">
        <v>218.96</v>
      </c>
      <c r="L7721">
        <v>199.06</v>
      </c>
      <c r="M7721" t="s">
        <v>17</v>
      </c>
      <c r="N7721" t="str">
        <f t="shared" si="120"/>
        <v>Medium</v>
      </c>
    </row>
    <row r="7722" spans="1:14" x14ac:dyDescent="0.3">
      <c r="A7722">
        <v>7721</v>
      </c>
      <c r="B7722" t="s">
        <v>527</v>
      </c>
      <c r="C7722" s="2">
        <v>45572</v>
      </c>
      <c r="D7722" t="s">
        <v>24</v>
      </c>
      <c r="E7722" t="s">
        <v>20</v>
      </c>
      <c r="F7722" t="s">
        <v>21</v>
      </c>
      <c r="G7722">
        <v>5</v>
      </c>
      <c r="H7722">
        <v>118.72</v>
      </c>
      <c r="I7722">
        <v>0.2</v>
      </c>
      <c r="J7722">
        <v>474.88</v>
      </c>
      <c r="K7722">
        <v>245.02</v>
      </c>
      <c r="L7722">
        <v>229.86</v>
      </c>
      <c r="M7722" t="s">
        <v>28</v>
      </c>
      <c r="N7722" t="str">
        <f t="shared" si="120"/>
        <v>Medium</v>
      </c>
    </row>
    <row r="7723" spans="1:14" x14ac:dyDescent="0.3">
      <c r="A7723">
        <v>7722</v>
      </c>
      <c r="B7723" t="s">
        <v>2449</v>
      </c>
      <c r="C7723" s="2">
        <v>45312</v>
      </c>
      <c r="D7723" t="s">
        <v>24</v>
      </c>
      <c r="E7723" t="s">
        <v>30</v>
      </c>
      <c r="F7723" t="s">
        <v>21</v>
      </c>
      <c r="G7723">
        <v>5</v>
      </c>
      <c r="H7723">
        <v>216.81</v>
      </c>
      <c r="I7723">
        <v>0.17</v>
      </c>
      <c r="J7723">
        <v>899.76</v>
      </c>
      <c r="K7723">
        <v>663.74</v>
      </c>
      <c r="L7723">
        <v>236.02</v>
      </c>
      <c r="M7723" t="s">
        <v>28</v>
      </c>
      <c r="N7723" t="str">
        <f t="shared" si="120"/>
        <v>Medium</v>
      </c>
    </row>
    <row r="7724" spans="1:14" x14ac:dyDescent="0.3">
      <c r="A7724">
        <v>7723</v>
      </c>
      <c r="B7724" t="s">
        <v>5164</v>
      </c>
      <c r="C7724" s="2">
        <v>45299</v>
      </c>
      <c r="D7724" t="s">
        <v>24</v>
      </c>
      <c r="E7724" t="s">
        <v>20</v>
      </c>
      <c r="F7724" t="s">
        <v>16</v>
      </c>
      <c r="G7724">
        <v>6</v>
      </c>
      <c r="H7724">
        <v>122.09</v>
      </c>
      <c r="I7724">
        <v>0</v>
      </c>
      <c r="J7724">
        <v>732.54</v>
      </c>
      <c r="K7724">
        <v>472.68</v>
      </c>
      <c r="L7724">
        <v>259.86</v>
      </c>
      <c r="M7724" t="s">
        <v>28</v>
      </c>
      <c r="N7724" t="str">
        <f t="shared" si="120"/>
        <v>No Discount</v>
      </c>
    </row>
    <row r="7725" spans="1:14" x14ac:dyDescent="0.3">
      <c r="A7725">
        <v>7724</v>
      </c>
      <c r="B7725" t="s">
        <v>3689</v>
      </c>
      <c r="C7725" s="2">
        <v>45344</v>
      </c>
      <c r="D7725" t="s">
        <v>24</v>
      </c>
      <c r="E7725" t="s">
        <v>20</v>
      </c>
      <c r="F7725" t="s">
        <v>16</v>
      </c>
      <c r="G7725">
        <v>9</v>
      </c>
      <c r="H7725">
        <v>367.27</v>
      </c>
      <c r="I7725">
        <v>0.23</v>
      </c>
      <c r="J7725">
        <v>2545.1799999999998</v>
      </c>
      <c r="K7725">
        <v>1275.68</v>
      </c>
      <c r="L7725">
        <v>1269.5</v>
      </c>
      <c r="M7725" t="s">
        <v>17</v>
      </c>
      <c r="N7725" t="str">
        <f t="shared" si="120"/>
        <v>High</v>
      </c>
    </row>
    <row r="7726" spans="1:14" x14ac:dyDescent="0.3">
      <c r="A7726">
        <v>7725</v>
      </c>
      <c r="B7726" t="s">
        <v>2676</v>
      </c>
      <c r="C7726" s="2">
        <v>45597</v>
      </c>
      <c r="D7726" t="s">
        <v>19</v>
      </c>
      <c r="E7726" t="s">
        <v>15</v>
      </c>
      <c r="F7726" t="s">
        <v>21</v>
      </c>
      <c r="G7726">
        <v>2</v>
      </c>
      <c r="H7726">
        <v>246.27</v>
      </c>
      <c r="I7726">
        <v>0.05</v>
      </c>
      <c r="J7726">
        <v>467.91</v>
      </c>
      <c r="K7726">
        <v>241.29</v>
      </c>
      <c r="L7726">
        <v>226.62</v>
      </c>
      <c r="M7726" t="s">
        <v>40</v>
      </c>
      <c r="N7726" t="str">
        <f t="shared" si="120"/>
        <v>Low</v>
      </c>
    </row>
    <row r="7727" spans="1:14" x14ac:dyDescent="0.3">
      <c r="A7727">
        <v>7726</v>
      </c>
      <c r="B7727" t="s">
        <v>2702</v>
      </c>
      <c r="C7727" s="2">
        <v>45474</v>
      </c>
      <c r="D7727" t="s">
        <v>24</v>
      </c>
      <c r="E7727" t="s">
        <v>33</v>
      </c>
      <c r="F7727" t="s">
        <v>21</v>
      </c>
      <c r="G7727">
        <v>3</v>
      </c>
      <c r="H7727">
        <v>217.76</v>
      </c>
      <c r="I7727">
        <v>0.25</v>
      </c>
      <c r="J7727">
        <v>489.96</v>
      </c>
      <c r="K7727">
        <v>260.45999999999998</v>
      </c>
      <c r="L7727">
        <v>229.5</v>
      </c>
      <c r="M7727" t="s">
        <v>22</v>
      </c>
      <c r="N7727" t="str">
        <f t="shared" si="120"/>
        <v>High</v>
      </c>
    </row>
    <row r="7728" spans="1:14" x14ac:dyDescent="0.3">
      <c r="A7728">
        <v>7727</v>
      </c>
      <c r="B7728" t="s">
        <v>620</v>
      </c>
      <c r="C7728" s="2">
        <v>45301</v>
      </c>
      <c r="D7728" t="s">
        <v>39</v>
      </c>
      <c r="E7728" t="s">
        <v>30</v>
      </c>
      <c r="F7728" t="s">
        <v>21</v>
      </c>
      <c r="G7728">
        <v>7</v>
      </c>
      <c r="H7728">
        <v>345.25</v>
      </c>
      <c r="I7728">
        <v>0.28999999999999998</v>
      </c>
      <c r="J7728">
        <v>1715.89</v>
      </c>
      <c r="K7728">
        <v>1028</v>
      </c>
      <c r="L7728">
        <v>687.89</v>
      </c>
      <c r="M7728" t="s">
        <v>46</v>
      </c>
      <c r="N7728" t="str">
        <f t="shared" si="120"/>
        <v>High</v>
      </c>
    </row>
    <row r="7729" spans="1:14" x14ac:dyDescent="0.3">
      <c r="A7729">
        <v>7728</v>
      </c>
      <c r="B7729" t="s">
        <v>5165</v>
      </c>
      <c r="C7729" s="2">
        <v>45471</v>
      </c>
      <c r="D7729" t="s">
        <v>19</v>
      </c>
      <c r="E7729" t="s">
        <v>33</v>
      </c>
      <c r="F7729" t="s">
        <v>27</v>
      </c>
      <c r="G7729">
        <v>6</v>
      </c>
      <c r="H7729">
        <v>380.16</v>
      </c>
      <c r="I7729">
        <v>0.09</v>
      </c>
      <c r="J7729">
        <v>2075.67</v>
      </c>
      <c r="K7729">
        <v>1432.14</v>
      </c>
      <c r="L7729">
        <v>643.53</v>
      </c>
      <c r="M7729" t="s">
        <v>28</v>
      </c>
      <c r="N7729" t="str">
        <f t="shared" si="120"/>
        <v>Low</v>
      </c>
    </row>
    <row r="7730" spans="1:14" x14ac:dyDescent="0.3">
      <c r="A7730">
        <v>7729</v>
      </c>
      <c r="B7730" t="s">
        <v>5166</v>
      </c>
      <c r="C7730" s="2">
        <v>45523</v>
      </c>
      <c r="D7730" t="s">
        <v>14</v>
      </c>
      <c r="E7730" t="s">
        <v>20</v>
      </c>
      <c r="F7730" t="s">
        <v>16</v>
      </c>
      <c r="G7730">
        <v>8</v>
      </c>
      <c r="H7730">
        <v>456.69</v>
      </c>
      <c r="I7730">
        <v>0.21</v>
      </c>
      <c r="J7730">
        <v>2886.28</v>
      </c>
      <c r="K7730">
        <v>2194.04</v>
      </c>
      <c r="L7730">
        <v>692.24</v>
      </c>
      <c r="M7730" t="s">
        <v>22</v>
      </c>
      <c r="N7730" t="str">
        <f t="shared" si="120"/>
        <v>High</v>
      </c>
    </row>
    <row r="7731" spans="1:14" x14ac:dyDescent="0.3">
      <c r="A7731">
        <v>7730</v>
      </c>
      <c r="B7731" t="s">
        <v>940</v>
      </c>
      <c r="C7731" s="2">
        <v>45555</v>
      </c>
      <c r="D7731" t="s">
        <v>19</v>
      </c>
      <c r="E7731" t="s">
        <v>20</v>
      </c>
      <c r="F7731" t="s">
        <v>21</v>
      </c>
      <c r="G7731">
        <v>4</v>
      </c>
      <c r="H7731">
        <v>412.79</v>
      </c>
      <c r="I7731">
        <v>0.18</v>
      </c>
      <c r="J7731">
        <v>1353.95</v>
      </c>
      <c r="K7731">
        <v>859.61</v>
      </c>
      <c r="L7731">
        <v>494.34</v>
      </c>
      <c r="M7731" t="s">
        <v>28</v>
      </c>
      <c r="N7731" t="str">
        <f t="shared" si="120"/>
        <v>Medium</v>
      </c>
    </row>
    <row r="7732" spans="1:14" x14ac:dyDescent="0.3">
      <c r="A7732">
        <v>7731</v>
      </c>
      <c r="B7732" t="s">
        <v>4035</v>
      </c>
      <c r="C7732" s="2">
        <v>45441</v>
      </c>
      <c r="D7732" t="s">
        <v>24</v>
      </c>
      <c r="E7732" t="s">
        <v>20</v>
      </c>
      <c r="F7732" t="s">
        <v>16</v>
      </c>
      <c r="G7732">
        <v>2</v>
      </c>
      <c r="H7732">
        <v>297.14</v>
      </c>
      <c r="I7732">
        <v>0.09</v>
      </c>
      <c r="J7732">
        <v>540.79</v>
      </c>
      <c r="K7732">
        <v>340.26</v>
      </c>
      <c r="L7732">
        <v>200.53</v>
      </c>
      <c r="M7732" t="s">
        <v>46</v>
      </c>
      <c r="N7732" t="str">
        <f t="shared" si="120"/>
        <v>Low</v>
      </c>
    </row>
    <row r="7733" spans="1:14" x14ac:dyDescent="0.3">
      <c r="A7733">
        <v>7732</v>
      </c>
      <c r="B7733" t="s">
        <v>5167</v>
      </c>
      <c r="C7733" s="2">
        <v>45521</v>
      </c>
      <c r="D7733" t="s">
        <v>19</v>
      </c>
      <c r="E7733" t="s">
        <v>20</v>
      </c>
      <c r="F7733" t="s">
        <v>16</v>
      </c>
      <c r="G7733">
        <v>8</v>
      </c>
      <c r="H7733">
        <v>391.81</v>
      </c>
      <c r="I7733">
        <v>0.28999999999999998</v>
      </c>
      <c r="J7733">
        <v>2225.48</v>
      </c>
      <c r="K7733">
        <v>1584.13</v>
      </c>
      <c r="L7733">
        <v>641.35</v>
      </c>
      <c r="M7733" t="s">
        <v>22</v>
      </c>
      <c r="N7733" t="str">
        <f t="shared" si="120"/>
        <v>High</v>
      </c>
    </row>
    <row r="7734" spans="1:14" x14ac:dyDescent="0.3">
      <c r="A7734">
        <v>7733</v>
      </c>
      <c r="B7734" t="s">
        <v>2105</v>
      </c>
      <c r="C7734" s="2">
        <v>45543</v>
      </c>
      <c r="D7734" t="s">
        <v>14</v>
      </c>
      <c r="E7734" t="s">
        <v>30</v>
      </c>
      <c r="F7734" t="s">
        <v>16</v>
      </c>
      <c r="G7734">
        <v>4</v>
      </c>
      <c r="H7734">
        <v>80.930000000000007</v>
      </c>
      <c r="I7734">
        <v>0.13</v>
      </c>
      <c r="J7734">
        <v>281.64</v>
      </c>
      <c r="K7734">
        <v>162.61000000000001</v>
      </c>
      <c r="L7734">
        <v>119.03</v>
      </c>
      <c r="M7734" t="s">
        <v>28</v>
      </c>
      <c r="N7734" t="str">
        <f t="shared" si="120"/>
        <v>Medium</v>
      </c>
    </row>
    <row r="7735" spans="1:14" x14ac:dyDescent="0.3">
      <c r="A7735">
        <v>7734</v>
      </c>
      <c r="B7735" t="s">
        <v>1981</v>
      </c>
      <c r="C7735" s="2">
        <v>45651</v>
      </c>
      <c r="D7735" t="s">
        <v>19</v>
      </c>
      <c r="E7735" t="s">
        <v>30</v>
      </c>
      <c r="F7735" t="s">
        <v>21</v>
      </c>
      <c r="G7735">
        <v>2</v>
      </c>
      <c r="H7735">
        <v>246.85</v>
      </c>
      <c r="I7735">
        <v>0.01</v>
      </c>
      <c r="J7735">
        <v>488.76</v>
      </c>
      <c r="K7735">
        <v>375.27</v>
      </c>
      <c r="L7735">
        <v>113.49</v>
      </c>
      <c r="M7735" t="s">
        <v>46</v>
      </c>
      <c r="N7735" t="str">
        <f t="shared" si="120"/>
        <v>Low</v>
      </c>
    </row>
    <row r="7736" spans="1:14" x14ac:dyDescent="0.3">
      <c r="A7736">
        <v>7735</v>
      </c>
      <c r="B7736" t="s">
        <v>5168</v>
      </c>
      <c r="C7736" s="2">
        <v>45485</v>
      </c>
      <c r="D7736" t="s">
        <v>19</v>
      </c>
      <c r="E7736" t="s">
        <v>33</v>
      </c>
      <c r="F7736" t="s">
        <v>27</v>
      </c>
      <c r="G7736">
        <v>10</v>
      </c>
      <c r="H7736">
        <v>404.71</v>
      </c>
      <c r="I7736">
        <v>0.06</v>
      </c>
      <c r="J7736">
        <v>3804.27</v>
      </c>
      <c r="K7736">
        <v>2733.81</v>
      </c>
      <c r="L7736">
        <v>1070.46</v>
      </c>
      <c r="M7736" t="s">
        <v>46</v>
      </c>
      <c r="N7736" t="str">
        <f t="shared" si="120"/>
        <v>Low</v>
      </c>
    </row>
    <row r="7737" spans="1:14" x14ac:dyDescent="0.3">
      <c r="A7737">
        <v>7736</v>
      </c>
      <c r="B7737" t="s">
        <v>5169</v>
      </c>
      <c r="C7737" s="2">
        <v>45394</v>
      </c>
      <c r="D7737" t="s">
        <v>19</v>
      </c>
      <c r="E7737" t="s">
        <v>20</v>
      </c>
      <c r="F7737" t="s">
        <v>27</v>
      </c>
      <c r="G7737">
        <v>7</v>
      </c>
      <c r="H7737">
        <v>254.93</v>
      </c>
      <c r="I7737">
        <v>0.14000000000000001</v>
      </c>
      <c r="J7737">
        <v>1534.68</v>
      </c>
      <c r="K7737">
        <v>900.96</v>
      </c>
      <c r="L7737">
        <v>633.72</v>
      </c>
      <c r="M7737" t="s">
        <v>40</v>
      </c>
      <c r="N7737" t="str">
        <f t="shared" si="120"/>
        <v>Medium</v>
      </c>
    </row>
    <row r="7738" spans="1:14" x14ac:dyDescent="0.3">
      <c r="A7738">
        <v>7737</v>
      </c>
      <c r="B7738" t="s">
        <v>3781</v>
      </c>
      <c r="C7738" s="2">
        <v>45339</v>
      </c>
      <c r="D7738" t="s">
        <v>14</v>
      </c>
      <c r="E7738" t="s">
        <v>30</v>
      </c>
      <c r="F7738" t="s">
        <v>27</v>
      </c>
      <c r="G7738">
        <v>1</v>
      </c>
      <c r="H7738">
        <v>18.28</v>
      </c>
      <c r="I7738">
        <v>0.26</v>
      </c>
      <c r="J7738">
        <v>13.53</v>
      </c>
      <c r="K7738">
        <v>7.5</v>
      </c>
      <c r="L7738">
        <v>6.03</v>
      </c>
      <c r="M7738" t="s">
        <v>28</v>
      </c>
      <c r="N7738" t="str">
        <f t="shared" si="120"/>
        <v>High</v>
      </c>
    </row>
    <row r="7739" spans="1:14" x14ac:dyDescent="0.3">
      <c r="A7739">
        <v>7738</v>
      </c>
      <c r="B7739" t="s">
        <v>5170</v>
      </c>
      <c r="C7739" s="2">
        <v>45368</v>
      </c>
      <c r="D7739" t="s">
        <v>24</v>
      </c>
      <c r="E7739" t="s">
        <v>20</v>
      </c>
      <c r="F7739" t="s">
        <v>16</v>
      </c>
      <c r="G7739">
        <v>7</v>
      </c>
      <c r="H7739">
        <v>367.34</v>
      </c>
      <c r="I7739">
        <v>0.28999999999999998</v>
      </c>
      <c r="J7739">
        <v>1825.68</v>
      </c>
      <c r="K7739">
        <v>1172.6400000000001</v>
      </c>
      <c r="L7739">
        <v>653.04</v>
      </c>
      <c r="M7739" t="s">
        <v>40</v>
      </c>
      <c r="N7739" t="str">
        <f t="shared" si="120"/>
        <v>High</v>
      </c>
    </row>
    <row r="7740" spans="1:14" x14ac:dyDescent="0.3">
      <c r="A7740">
        <v>7739</v>
      </c>
      <c r="B7740" t="s">
        <v>2977</v>
      </c>
      <c r="C7740" s="2">
        <v>45619</v>
      </c>
      <c r="D7740" t="s">
        <v>39</v>
      </c>
      <c r="E7740" t="s">
        <v>25</v>
      </c>
      <c r="F7740" t="s">
        <v>16</v>
      </c>
      <c r="G7740">
        <v>7</v>
      </c>
      <c r="H7740">
        <v>204.29</v>
      </c>
      <c r="I7740">
        <v>0.08</v>
      </c>
      <c r="J7740">
        <v>1315.63</v>
      </c>
      <c r="K7740">
        <v>798.71</v>
      </c>
      <c r="L7740">
        <v>516.91999999999996</v>
      </c>
      <c r="M7740" t="s">
        <v>40</v>
      </c>
      <c r="N7740" t="str">
        <f t="shared" si="120"/>
        <v>Low</v>
      </c>
    </row>
    <row r="7741" spans="1:14" x14ac:dyDescent="0.3">
      <c r="A7741">
        <v>7740</v>
      </c>
      <c r="B7741" t="s">
        <v>5171</v>
      </c>
      <c r="C7741" s="2">
        <v>45613</v>
      </c>
      <c r="D7741" t="s">
        <v>19</v>
      </c>
      <c r="E7741" t="s">
        <v>25</v>
      </c>
      <c r="F7741" t="s">
        <v>27</v>
      </c>
      <c r="G7741">
        <v>8</v>
      </c>
      <c r="H7741">
        <v>271.36</v>
      </c>
      <c r="I7741">
        <v>0.05</v>
      </c>
      <c r="J7741">
        <v>2062.34</v>
      </c>
      <c r="K7741">
        <v>1032.18</v>
      </c>
      <c r="L7741">
        <v>1030.1600000000001</v>
      </c>
      <c r="M7741" t="s">
        <v>17</v>
      </c>
      <c r="N7741" t="str">
        <f t="shared" si="120"/>
        <v>Low</v>
      </c>
    </row>
    <row r="7742" spans="1:14" x14ac:dyDescent="0.3">
      <c r="A7742">
        <v>7741</v>
      </c>
      <c r="B7742" t="s">
        <v>2787</v>
      </c>
      <c r="C7742" s="2">
        <v>45496</v>
      </c>
      <c r="D7742" t="s">
        <v>24</v>
      </c>
      <c r="E7742" t="s">
        <v>20</v>
      </c>
      <c r="F7742" t="s">
        <v>27</v>
      </c>
      <c r="G7742">
        <v>1</v>
      </c>
      <c r="H7742">
        <v>403.48</v>
      </c>
      <c r="I7742">
        <v>0.06</v>
      </c>
      <c r="J7742">
        <v>379.27</v>
      </c>
      <c r="K7742">
        <v>198.86</v>
      </c>
      <c r="L7742">
        <v>180.41</v>
      </c>
      <c r="M7742" t="s">
        <v>17</v>
      </c>
      <c r="N7742" t="str">
        <f t="shared" si="120"/>
        <v>Low</v>
      </c>
    </row>
    <row r="7743" spans="1:14" x14ac:dyDescent="0.3">
      <c r="A7743">
        <v>7742</v>
      </c>
      <c r="B7743" t="s">
        <v>2146</v>
      </c>
      <c r="C7743" s="2">
        <v>45613</v>
      </c>
      <c r="D7743" t="s">
        <v>39</v>
      </c>
      <c r="E7743" t="s">
        <v>30</v>
      </c>
      <c r="F7743" t="s">
        <v>21</v>
      </c>
      <c r="G7743">
        <v>2</v>
      </c>
      <c r="H7743">
        <v>314.74</v>
      </c>
      <c r="I7743">
        <v>0.2</v>
      </c>
      <c r="J7743">
        <v>503.58</v>
      </c>
      <c r="K7743">
        <v>392.69</v>
      </c>
      <c r="L7743">
        <v>110.89</v>
      </c>
      <c r="M7743" t="s">
        <v>22</v>
      </c>
      <c r="N7743" t="str">
        <f t="shared" si="120"/>
        <v>Medium</v>
      </c>
    </row>
    <row r="7744" spans="1:14" x14ac:dyDescent="0.3">
      <c r="A7744">
        <v>7743</v>
      </c>
      <c r="B7744" t="s">
        <v>1613</v>
      </c>
      <c r="C7744" s="2">
        <v>45628</v>
      </c>
      <c r="D7744" t="s">
        <v>39</v>
      </c>
      <c r="E7744" t="s">
        <v>33</v>
      </c>
      <c r="F7744" t="s">
        <v>16</v>
      </c>
      <c r="G7744">
        <v>9</v>
      </c>
      <c r="H7744">
        <v>172.11</v>
      </c>
      <c r="I7744">
        <v>0.19</v>
      </c>
      <c r="J7744">
        <v>1254.68</v>
      </c>
      <c r="K7744">
        <v>764.96</v>
      </c>
      <c r="L7744">
        <v>489.72</v>
      </c>
      <c r="M7744" t="s">
        <v>22</v>
      </c>
      <c r="N7744" t="str">
        <f t="shared" si="120"/>
        <v>Medium</v>
      </c>
    </row>
    <row r="7745" spans="1:14" x14ac:dyDescent="0.3">
      <c r="A7745">
        <v>7744</v>
      </c>
      <c r="B7745" t="s">
        <v>1749</v>
      </c>
      <c r="C7745" s="2">
        <v>45429</v>
      </c>
      <c r="D7745" t="s">
        <v>14</v>
      </c>
      <c r="E7745" t="s">
        <v>15</v>
      </c>
      <c r="F7745" t="s">
        <v>16</v>
      </c>
      <c r="G7745">
        <v>5</v>
      </c>
      <c r="H7745">
        <v>147.78</v>
      </c>
      <c r="I7745">
        <v>0.1</v>
      </c>
      <c r="J7745">
        <v>665.01</v>
      </c>
      <c r="K7745">
        <v>384.4</v>
      </c>
      <c r="L7745">
        <v>280.61</v>
      </c>
      <c r="M7745" t="s">
        <v>46</v>
      </c>
      <c r="N7745" t="str">
        <f t="shared" si="120"/>
        <v>Low</v>
      </c>
    </row>
    <row r="7746" spans="1:14" x14ac:dyDescent="0.3">
      <c r="A7746">
        <v>7745</v>
      </c>
      <c r="B7746" t="s">
        <v>5172</v>
      </c>
      <c r="C7746" s="2">
        <v>45651</v>
      </c>
      <c r="D7746" t="s">
        <v>24</v>
      </c>
      <c r="E7746" t="s">
        <v>25</v>
      </c>
      <c r="F7746" t="s">
        <v>16</v>
      </c>
      <c r="G7746">
        <v>7</v>
      </c>
      <c r="H7746">
        <v>199.2</v>
      </c>
      <c r="I7746">
        <v>0.11</v>
      </c>
      <c r="J7746">
        <v>1241.02</v>
      </c>
      <c r="K7746">
        <v>892.56</v>
      </c>
      <c r="L7746">
        <v>348.46</v>
      </c>
      <c r="M7746" t="s">
        <v>46</v>
      </c>
      <c r="N7746" t="str">
        <f t="shared" si="120"/>
        <v>Medium</v>
      </c>
    </row>
    <row r="7747" spans="1:14" x14ac:dyDescent="0.3">
      <c r="A7747">
        <v>7746</v>
      </c>
      <c r="B7747" t="s">
        <v>2254</v>
      </c>
      <c r="C7747" s="2">
        <v>45428</v>
      </c>
      <c r="D7747" t="s">
        <v>19</v>
      </c>
      <c r="E7747" t="s">
        <v>33</v>
      </c>
      <c r="F7747" t="s">
        <v>27</v>
      </c>
      <c r="G7747">
        <v>2</v>
      </c>
      <c r="H7747">
        <v>81.040000000000006</v>
      </c>
      <c r="I7747">
        <v>0.01</v>
      </c>
      <c r="J7747">
        <v>160.46</v>
      </c>
      <c r="K7747">
        <v>90.74</v>
      </c>
      <c r="L7747">
        <v>69.72</v>
      </c>
      <c r="M7747" t="s">
        <v>22</v>
      </c>
      <c r="N7747" t="str">
        <f t="shared" ref="N7747:N7810" si="121">_xlfn.IFS(I7747=0,"No Discount",I7747&gt;=0.21,"High",I7747&gt;=0.11,"Medium",I7747&gt;=0.01,"Low")</f>
        <v>Low</v>
      </c>
    </row>
    <row r="7748" spans="1:14" x14ac:dyDescent="0.3">
      <c r="A7748">
        <v>7747</v>
      </c>
      <c r="B7748" t="s">
        <v>5173</v>
      </c>
      <c r="C7748" s="2">
        <v>45318</v>
      </c>
      <c r="D7748" t="s">
        <v>14</v>
      </c>
      <c r="E7748" t="s">
        <v>20</v>
      </c>
      <c r="F7748" t="s">
        <v>16</v>
      </c>
      <c r="G7748">
        <v>1</v>
      </c>
      <c r="H7748">
        <v>498.24</v>
      </c>
      <c r="I7748">
        <v>0.12</v>
      </c>
      <c r="J7748">
        <v>438.45</v>
      </c>
      <c r="K7748">
        <v>300.14</v>
      </c>
      <c r="L7748">
        <v>138.31</v>
      </c>
      <c r="M7748" t="s">
        <v>17</v>
      </c>
      <c r="N7748" t="str">
        <f t="shared" si="121"/>
        <v>Medium</v>
      </c>
    </row>
    <row r="7749" spans="1:14" x14ac:dyDescent="0.3">
      <c r="A7749">
        <v>7748</v>
      </c>
      <c r="B7749" t="s">
        <v>2503</v>
      </c>
      <c r="C7749" s="2">
        <v>45322</v>
      </c>
      <c r="D7749" t="s">
        <v>24</v>
      </c>
      <c r="E7749" t="s">
        <v>33</v>
      </c>
      <c r="F7749" t="s">
        <v>21</v>
      </c>
      <c r="G7749">
        <v>10</v>
      </c>
      <c r="H7749">
        <v>314.13</v>
      </c>
      <c r="I7749">
        <v>0.21</v>
      </c>
      <c r="J7749">
        <v>2481.63</v>
      </c>
      <c r="K7749">
        <v>1725.78</v>
      </c>
      <c r="L7749">
        <v>755.85</v>
      </c>
      <c r="M7749" t="s">
        <v>17</v>
      </c>
      <c r="N7749" t="str">
        <f t="shared" si="121"/>
        <v>High</v>
      </c>
    </row>
    <row r="7750" spans="1:14" x14ac:dyDescent="0.3">
      <c r="A7750">
        <v>7749</v>
      </c>
      <c r="B7750" t="s">
        <v>1993</v>
      </c>
      <c r="C7750" s="2">
        <v>45609</v>
      </c>
      <c r="D7750" t="s">
        <v>19</v>
      </c>
      <c r="E7750" t="s">
        <v>25</v>
      </c>
      <c r="F7750" t="s">
        <v>27</v>
      </c>
      <c r="G7750">
        <v>7</v>
      </c>
      <c r="H7750">
        <v>474.13</v>
      </c>
      <c r="I7750">
        <v>0.19</v>
      </c>
      <c r="J7750">
        <v>2688.32</v>
      </c>
      <c r="K7750">
        <v>2082.0500000000002</v>
      </c>
      <c r="L7750">
        <v>606.27</v>
      </c>
      <c r="M7750" t="s">
        <v>28</v>
      </c>
      <c r="N7750" t="str">
        <f t="shared" si="121"/>
        <v>Medium</v>
      </c>
    </row>
    <row r="7751" spans="1:14" x14ac:dyDescent="0.3">
      <c r="A7751">
        <v>7750</v>
      </c>
      <c r="B7751" t="s">
        <v>5174</v>
      </c>
      <c r="C7751" s="2">
        <v>45547</v>
      </c>
      <c r="D7751" t="s">
        <v>14</v>
      </c>
      <c r="E7751" t="s">
        <v>20</v>
      </c>
      <c r="F7751" t="s">
        <v>16</v>
      </c>
      <c r="G7751">
        <v>1</v>
      </c>
      <c r="H7751">
        <v>303.08</v>
      </c>
      <c r="I7751">
        <v>0.28000000000000003</v>
      </c>
      <c r="J7751">
        <v>218.22</v>
      </c>
      <c r="K7751">
        <v>135.28</v>
      </c>
      <c r="L7751">
        <v>82.94</v>
      </c>
      <c r="M7751" t="s">
        <v>46</v>
      </c>
      <c r="N7751" t="str">
        <f t="shared" si="121"/>
        <v>High</v>
      </c>
    </row>
    <row r="7752" spans="1:14" x14ac:dyDescent="0.3">
      <c r="A7752">
        <v>7751</v>
      </c>
      <c r="B7752" t="s">
        <v>5175</v>
      </c>
      <c r="C7752" s="2">
        <v>45488</v>
      </c>
      <c r="D7752" t="s">
        <v>39</v>
      </c>
      <c r="E7752" t="s">
        <v>33</v>
      </c>
      <c r="F7752" t="s">
        <v>27</v>
      </c>
      <c r="G7752">
        <v>10</v>
      </c>
      <c r="H7752">
        <v>218</v>
      </c>
      <c r="I7752">
        <v>7.0000000000000007E-2</v>
      </c>
      <c r="J7752">
        <v>2027.4</v>
      </c>
      <c r="K7752">
        <v>1595.99</v>
      </c>
      <c r="L7752">
        <v>431.41</v>
      </c>
      <c r="M7752" t="s">
        <v>46</v>
      </c>
      <c r="N7752" t="str">
        <f t="shared" si="121"/>
        <v>Low</v>
      </c>
    </row>
    <row r="7753" spans="1:14" x14ac:dyDescent="0.3">
      <c r="A7753">
        <v>7752</v>
      </c>
      <c r="B7753" t="s">
        <v>2252</v>
      </c>
      <c r="C7753" s="2">
        <v>45386</v>
      </c>
      <c r="D7753" t="s">
        <v>19</v>
      </c>
      <c r="E7753" t="s">
        <v>20</v>
      </c>
      <c r="F7753" t="s">
        <v>27</v>
      </c>
      <c r="G7753">
        <v>2</v>
      </c>
      <c r="H7753">
        <v>294.77999999999997</v>
      </c>
      <c r="I7753">
        <v>0.25</v>
      </c>
      <c r="J7753">
        <v>442.17</v>
      </c>
      <c r="K7753">
        <v>275.66000000000003</v>
      </c>
      <c r="L7753">
        <v>166.51</v>
      </c>
      <c r="M7753" t="s">
        <v>46</v>
      </c>
      <c r="N7753" t="str">
        <f t="shared" si="121"/>
        <v>High</v>
      </c>
    </row>
    <row r="7754" spans="1:14" x14ac:dyDescent="0.3">
      <c r="A7754">
        <v>7753</v>
      </c>
      <c r="B7754" t="s">
        <v>5176</v>
      </c>
      <c r="C7754" s="2">
        <v>45408</v>
      </c>
      <c r="D7754" t="s">
        <v>14</v>
      </c>
      <c r="E7754" t="s">
        <v>25</v>
      </c>
      <c r="F7754" t="s">
        <v>27</v>
      </c>
      <c r="G7754">
        <v>3</v>
      </c>
      <c r="H7754">
        <v>14.78</v>
      </c>
      <c r="I7754">
        <v>0.18</v>
      </c>
      <c r="J7754">
        <v>36.36</v>
      </c>
      <c r="K7754">
        <v>23.68</v>
      </c>
      <c r="L7754">
        <v>12.68</v>
      </c>
      <c r="M7754" t="s">
        <v>40</v>
      </c>
      <c r="N7754" t="str">
        <f t="shared" si="121"/>
        <v>Medium</v>
      </c>
    </row>
    <row r="7755" spans="1:14" x14ac:dyDescent="0.3">
      <c r="A7755">
        <v>7754</v>
      </c>
      <c r="B7755" t="s">
        <v>550</v>
      </c>
      <c r="C7755" s="2">
        <v>45525</v>
      </c>
      <c r="D7755" t="s">
        <v>19</v>
      </c>
      <c r="E7755" t="s">
        <v>25</v>
      </c>
      <c r="F7755" t="s">
        <v>21</v>
      </c>
      <c r="G7755">
        <v>6</v>
      </c>
      <c r="H7755">
        <v>290.69</v>
      </c>
      <c r="I7755">
        <v>0.19</v>
      </c>
      <c r="J7755">
        <v>1412.75</v>
      </c>
      <c r="K7755">
        <v>897.67</v>
      </c>
      <c r="L7755">
        <v>515.08000000000004</v>
      </c>
      <c r="M7755" t="s">
        <v>22</v>
      </c>
      <c r="N7755" t="str">
        <f t="shared" si="121"/>
        <v>Medium</v>
      </c>
    </row>
    <row r="7756" spans="1:14" x14ac:dyDescent="0.3">
      <c r="A7756">
        <v>7755</v>
      </c>
      <c r="B7756" t="s">
        <v>5177</v>
      </c>
      <c r="C7756" s="2">
        <v>45311</v>
      </c>
      <c r="D7756" t="s">
        <v>19</v>
      </c>
      <c r="E7756" t="s">
        <v>15</v>
      </c>
      <c r="F7756" t="s">
        <v>27</v>
      </c>
      <c r="G7756">
        <v>10</v>
      </c>
      <c r="H7756">
        <v>407.68</v>
      </c>
      <c r="I7756">
        <v>0.01</v>
      </c>
      <c r="J7756">
        <v>4036.03</v>
      </c>
      <c r="K7756">
        <v>2783.99</v>
      </c>
      <c r="L7756">
        <v>1252.04</v>
      </c>
      <c r="M7756" t="s">
        <v>40</v>
      </c>
      <c r="N7756" t="str">
        <f t="shared" si="121"/>
        <v>Low</v>
      </c>
    </row>
    <row r="7757" spans="1:14" x14ac:dyDescent="0.3">
      <c r="A7757">
        <v>7756</v>
      </c>
      <c r="B7757" t="s">
        <v>5178</v>
      </c>
      <c r="C7757" s="2">
        <v>45381</v>
      </c>
      <c r="D7757" t="s">
        <v>39</v>
      </c>
      <c r="E7757" t="s">
        <v>15</v>
      </c>
      <c r="F7757" t="s">
        <v>21</v>
      </c>
      <c r="G7757">
        <v>2</v>
      </c>
      <c r="H7757">
        <v>355.21</v>
      </c>
      <c r="I7757">
        <v>0.16</v>
      </c>
      <c r="J7757">
        <v>596.75</v>
      </c>
      <c r="K7757">
        <v>460.88</v>
      </c>
      <c r="L7757">
        <v>135.87</v>
      </c>
      <c r="M7757" t="s">
        <v>28</v>
      </c>
      <c r="N7757" t="str">
        <f t="shared" si="121"/>
        <v>Medium</v>
      </c>
    </row>
    <row r="7758" spans="1:14" x14ac:dyDescent="0.3">
      <c r="A7758">
        <v>7757</v>
      </c>
      <c r="B7758" t="s">
        <v>3891</v>
      </c>
      <c r="C7758" s="2">
        <v>45304</v>
      </c>
      <c r="D7758" t="s">
        <v>19</v>
      </c>
      <c r="E7758" t="s">
        <v>25</v>
      </c>
      <c r="F7758" t="s">
        <v>27</v>
      </c>
      <c r="G7758">
        <v>9</v>
      </c>
      <c r="H7758">
        <v>403.84</v>
      </c>
      <c r="I7758">
        <v>0.16</v>
      </c>
      <c r="J7758">
        <v>3053.03</v>
      </c>
      <c r="K7758">
        <v>1988.95</v>
      </c>
      <c r="L7758">
        <v>1064.08</v>
      </c>
      <c r="M7758" t="s">
        <v>46</v>
      </c>
      <c r="N7758" t="str">
        <f t="shared" si="121"/>
        <v>Medium</v>
      </c>
    </row>
    <row r="7759" spans="1:14" x14ac:dyDescent="0.3">
      <c r="A7759">
        <v>7758</v>
      </c>
      <c r="B7759" t="s">
        <v>613</v>
      </c>
      <c r="C7759" s="2">
        <v>45364</v>
      </c>
      <c r="D7759" t="s">
        <v>24</v>
      </c>
      <c r="E7759" t="s">
        <v>20</v>
      </c>
      <c r="F7759" t="s">
        <v>27</v>
      </c>
      <c r="G7759">
        <v>4</v>
      </c>
      <c r="H7759">
        <v>370.92</v>
      </c>
      <c r="I7759">
        <v>0.15</v>
      </c>
      <c r="J7759">
        <v>1261.1300000000001</v>
      </c>
      <c r="K7759">
        <v>872.15</v>
      </c>
      <c r="L7759">
        <v>388.98</v>
      </c>
      <c r="M7759" t="s">
        <v>28</v>
      </c>
      <c r="N7759" t="str">
        <f t="shared" si="121"/>
        <v>Medium</v>
      </c>
    </row>
    <row r="7760" spans="1:14" x14ac:dyDescent="0.3">
      <c r="A7760">
        <v>7759</v>
      </c>
      <c r="B7760" t="s">
        <v>5179</v>
      </c>
      <c r="C7760" s="2">
        <v>45505</v>
      </c>
      <c r="D7760" t="s">
        <v>19</v>
      </c>
      <c r="E7760" t="s">
        <v>20</v>
      </c>
      <c r="F7760" t="s">
        <v>16</v>
      </c>
      <c r="G7760">
        <v>6</v>
      </c>
      <c r="H7760">
        <v>90.71</v>
      </c>
      <c r="I7760">
        <v>0.09</v>
      </c>
      <c r="J7760">
        <v>495.28</v>
      </c>
      <c r="K7760">
        <v>249.7</v>
      </c>
      <c r="L7760">
        <v>245.58</v>
      </c>
      <c r="M7760" t="s">
        <v>17</v>
      </c>
      <c r="N7760" t="str">
        <f t="shared" si="121"/>
        <v>Low</v>
      </c>
    </row>
    <row r="7761" spans="1:14" x14ac:dyDescent="0.3">
      <c r="A7761">
        <v>7760</v>
      </c>
      <c r="B7761" t="s">
        <v>5180</v>
      </c>
      <c r="C7761" s="2">
        <v>45653</v>
      </c>
      <c r="D7761" t="s">
        <v>39</v>
      </c>
      <c r="E7761" t="s">
        <v>25</v>
      </c>
      <c r="F7761" t="s">
        <v>16</v>
      </c>
      <c r="G7761">
        <v>7</v>
      </c>
      <c r="H7761">
        <v>476.06</v>
      </c>
      <c r="I7761">
        <v>0.06</v>
      </c>
      <c r="J7761">
        <v>3132.47</v>
      </c>
      <c r="K7761">
        <v>2479.83</v>
      </c>
      <c r="L7761">
        <v>652.64</v>
      </c>
      <c r="M7761" t="s">
        <v>17</v>
      </c>
      <c r="N7761" t="str">
        <f t="shared" si="121"/>
        <v>Low</v>
      </c>
    </row>
    <row r="7762" spans="1:14" x14ac:dyDescent="0.3">
      <c r="A7762">
        <v>7761</v>
      </c>
      <c r="B7762" t="s">
        <v>1303</v>
      </c>
      <c r="C7762" s="2">
        <v>45458</v>
      </c>
      <c r="D7762" t="s">
        <v>39</v>
      </c>
      <c r="E7762" t="s">
        <v>20</v>
      </c>
      <c r="F7762" t="s">
        <v>21</v>
      </c>
      <c r="G7762">
        <v>10</v>
      </c>
      <c r="H7762">
        <v>420.33</v>
      </c>
      <c r="I7762">
        <v>0.24</v>
      </c>
      <c r="J7762">
        <v>3194.51</v>
      </c>
      <c r="K7762">
        <v>2163.9299999999998</v>
      </c>
      <c r="L7762">
        <v>1030.58</v>
      </c>
      <c r="M7762" t="s">
        <v>17</v>
      </c>
      <c r="N7762" t="str">
        <f t="shared" si="121"/>
        <v>High</v>
      </c>
    </row>
    <row r="7763" spans="1:14" x14ac:dyDescent="0.3">
      <c r="A7763">
        <v>7762</v>
      </c>
      <c r="B7763" t="s">
        <v>1588</v>
      </c>
      <c r="C7763" s="2">
        <v>45580</v>
      </c>
      <c r="D7763" t="s">
        <v>14</v>
      </c>
      <c r="E7763" t="s">
        <v>33</v>
      </c>
      <c r="F7763" t="s">
        <v>27</v>
      </c>
      <c r="G7763">
        <v>5</v>
      </c>
      <c r="H7763">
        <v>257.42</v>
      </c>
      <c r="I7763">
        <v>0.25</v>
      </c>
      <c r="J7763">
        <v>965.33</v>
      </c>
      <c r="K7763">
        <v>482.94</v>
      </c>
      <c r="L7763">
        <v>482.39</v>
      </c>
      <c r="M7763" t="s">
        <v>28</v>
      </c>
      <c r="N7763" t="str">
        <f t="shared" si="121"/>
        <v>High</v>
      </c>
    </row>
    <row r="7764" spans="1:14" x14ac:dyDescent="0.3">
      <c r="A7764">
        <v>7763</v>
      </c>
      <c r="B7764" t="s">
        <v>5181</v>
      </c>
      <c r="C7764" s="2">
        <v>45544</v>
      </c>
      <c r="D7764" t="s">
        <v>39</v>
      </c>
      <c r="E7764" t="s">
        <v>33</v>
      </c>
      <c r="F7764" t="s">
        <v>27</v>
      </c>
      <c r="G7764">
        <v>9</v>
      </c>
      <c r="H7764">
        <v>175.94</v>
      </c>
      <c r="I7764">
        <v>0.12</v>
      </c>
      <c r="J7764">
        <v>1393.44</v>
      </c>
      <c r="K7764">
        <v>703.98</v>
      </c>
      <c r="L7764">
        <v>689.46</v>
      </c>
      <c r="M7764" t="s">
        <v>46</v>
      </c>
      <c r="N7764" t="str">
        <f t="shared" si="121"/>
        <v>Medium</v>
      </c>
    </row>
    <row r="7765" spans="1:14" x14ac:dyDescent="0.3">
      <c r="A7765">
        <v>7764</v>
      </c>
      <c r="B7765" t="s">
        <v>3787</v>
      </c>
      <c r="C7765" s="2">
        <v>45428</v>
      </c>
      <c r="D7765" t="s">
        <v>24</v>
      </c>
      <c r="E7765" t="s">
        <v>25</v>
      </c>
      <c r="F7765" t="s">
        <v>16</v>
      </c>
      <c r="G7765">
        <v>10</v>
      </c>
      <c r="H7765">
        <v>434.07</v>
      </c>
      <c r="I7765">
        <v>0.11</v>
      </c>
      <c r="J7765">
        <v>3863.22</v>
      </c>
      <c r="K7765">
        <v>2411.33</v>
      </c>
      <c r="L7765">
        <v>1451.89</v>
      </c>
      <c r="M7765" t="s">
        <v>17</v>
      </c>
      <c r="N7765" t="str">
        <f t="shared" si="121"/>
        <v>Medium</v>
      </c>
    </row>
    <row r="7766" spans="1:14" x14ac:dyDescent="0.3">
      <c r="A7766">
        <v>7765</v>
      </c>
      <c r="B7766" t="s">
        <v>5116</v>
      </c>
      <c r="C7766" s="2">
        <v>45640</v>
      </c>
      <c r="D7766" t="s">
        <v>14</v>
      </c>
      <c r="E7766" t="s">
        <v>25</v>
      </c>
      <c r="F7766" t="s">
        <v>27</v>
      </c>
      <c r="G7766">
        <v>8</v>
      </c>
      <c r="H7766">
        <v>72.569999999999993</v>
      </c>
      <c r="I7766">
        <v>0.19</v>
      </c>
      <c r="J7766">
        <v>470.25</v>
      </c>
      <c r="K7766">
        <v>348.8</v>
      </c>
      <c r="L7766">
        <v>121.45</v>
      </c>
      <c r="M7766" t="s">
        <v>28</v>
      </c>
      <c r="N7766" t="str">
        <f t="shared" si="121"/>
        <v>Medium</v>
      </c>
    </row>
    <row r="7767" spans="1:14" x14ac:dyDescent="0.3">
      <c r="A7767">
        <v>7766</v>
      </c>
      <c r="B7767" t="s">
        <v>3150</v>
      </c>
      <c r="C7767" s="2">
        <v>45469</v>
      </c>
      <c r="D7767" t="s">
        <v>19</v>
      </c>
      <c r="E7767" t="s">
        <v>20</v>
      </c>
      <c r="F7767" t="s">
        <v>21</v>
      </c>
      <c r="G7767">
        <v>7</v>
      </c>
      <c r="H7767">
        <v>293.18</v>
      </c>
      <c r="I7767">
        <v>0.19</v>
      </c>
      <c r="J7767">
        <v>1662.33</v>
      </c>
      <c r="K7767">
        <v>1309.23</v>
      </c>
      <c r="L7767">
        <v>353.1</v>
      </c>
      <c r="M7767" t="s">
        <v>17</v>
      </c>
      <c r="N7767" t="str">
        <f t="shared" si="121"/>
        <v>Medium</v>
      </c>
    </row>
    <row r="7768" spans="1:14" x14ac:dyDescent="0.3">
      <c r="A7768">
        <v>7767</v>
      </c>
      <c r="B7768" t="s">
        <v>5027</v>
      </c>
      <c r="C7768" s="2">
        <v>45414</v>
      </c>
      <c r="D7768" t="s">
        <v>24</v>
      </c>
      <c r="E7768" t="s">
        <v>30</v>
      </c>
      <c r="F7768" t="s">
        <v>27</v>
      </c>
      <c r="G7768">
        <v>7</v>
      </c>
      <c r="H7768">
        <v>84.66</v>
      </c>
      <c r="I7768">
        <v>0.19</v>
      </c>
      <c r="J7768">
        <v>480.02</v>
      </c>
      <c r="K7768">
        <v>339.18</v>
      </c>
      <c r="L7768">
        <v>140.84</v>
      </c>
      <c r="M7768" t="s">
        <v>17</v>
      </c>
      <c r="N7768" t="str">
        <f t="shared" si="121"/>
        <v>Medium</v>
      </c>
    </row>
    <row r="7769" spans="1:14" x14ac:dyDescent="0.3">
      <c r="A7769">
        <v>7768</v>
      </c>
      <c r="B7769" t="s">
        <v>18</v>
      </c>
      <c r="C7769" s="2">
        <v>45595</v>
      </c>
      <c r="D7769" t="s">
        <v>39</v>
      </c>
      <c r="E7769" t="s">
        <v>15</v>
      </c>
      <c r="F7769" t="s">
        <v>27</v>
      </c>
      <c r="G7769">
        <v>1</v>
      </c>
      <c r="H7769">
        <v>439.88</v>
      </c>
      <c r="I7769">
        <v>7.0000000000000007E-2</v>
      </c>
      <c r="J7769">
        <v>409.09</v>
      </c>
      <c r="K7769">
        <v>227.15</v>
      </c>
      <c r="L7769">
        <v>181.94</v>
      </c>
      <c r="M7769" t="s">
        <v>28</v>
      </c>
      <c r="N7769" t="str">
        <f t="shared" si="121"/>
        <v>Low</v>
      </c>
    </row>
    <row r="7770" spans="1:14" x14ac:dyDescent="0.3">
      <c r="A7770">
        <v>7769</v>
      </c>
      <c r="B7770" t="s">
        <v>5182</v>
      </c>
      <c r="C7770" s="2">
        <v>45560</v>
      </c>
      <c r="D7770" t="s">
        <v>19</v>
      </c>
      <c r="E7770" t="s">
        <v>30</v>
      </c>
      <c r="F7770" t="s">
        <v>27</v>
      </c>
      <c r="G7770">
        <v>6</v>
      </c>
      <c r="H7770">
        <v>414.53</v>
      </c>
      <c r="I7770">
        <v>0</v>
      </c>
      <c r="J7770">
        <v>2487.1799999999998</v>
      </c>
      <c r="K7770">
        <v>1597.43</v>
      </c>
      <c r="L7770">
        <v>889.75</v>
      </c>
      <c r="M7770" t="s">
        <v>22</v>
      </c>
      <c r="N7770" t="str">
        <f t="shared" si="121"/>
        <v>No Discount</v>
      </c>
    </row>
    <row r="7771" spans="1:14" x14ac:dyDescent="0.3">
      <c r="A7771">
        <v>7770</v>
      </c>
      <c r="B7771" t="s">
        <v>2276</v>
      </c>
      <c r="C7771" s="2">
        <v>45399</v>
      </c>
      <c r="D7771" t="s">
        <v>39</v>
      </c>
      <c r="E7771" t="s">
        <v>33</v>
      </c>
      <c r="F7771" t="s">
        <v>21</v>
      </c>
      <c r="G7771">
        <v>3</v>
      </c>
      <c r="H7771">
        <v>177.05</v>
      </c>
      <c r="I7771">
        <v>0.21</v>
      </c>
      <c r="J7771">
        <v>419.61</v>
      </c>
      <c r="K7771">
        <v>254.81</v>
      </c>
      <c r="L7771">
        <v>164.8</v>
      </c>
      <c r="M7771" t="s">
        <v>46</v>
      </c>
      <c r="N7771" t="str">
        <f t="shared" si="121"/>
        <v>High</v>
      </c>
    </row>
    <row r="7772" spans="1:14" x14ac:dyDescent="0.3">
      <c r="A7772">
        <v>7771</v>
      </c>
      <c r="B7772" t="s">
        <v>5183</v>
      </c>
      <c r="C7772" s="2">
        <v>45590</v>
      </c>
      <c r="D7772" t="s">
        <v>39</v>
      </c>
      <c r="E7772" t="s">
        <v>33</v>
      </c>
      <c r="F7772" t="s">
        <v>27</v>
      </c>
      <c r="G7772">
        <v>1</v>
      </c>
      <c r="H7772">
        <v>172.73</v>
      </c>
      <c r="I7772">
        <v>0.22</v>
      </c>
      <c r="J7772">
        <v>134.72999999999999</v>
      </c>
      <c r="K7772">
        <v>83.05</v>
      </c>
      <c r="L7772">
        <v>51.68</v>
      </c>
      <c r="M7772" t="s">
        <v>28</v>
      </c>
      <c r="N7772" t="str">
        <f t="shared" si="121"/>
        <v>High</v>
      </c>
    </row>
    <row r="7773" spans="1:14" x14ac:dyDescent="0.3">
      <c r="A7773">
        <v>7772</v>
      </c>
      <c r="B7773" t="s">
        <v>3216</v>
      </c>
      <c r="C7773" s="2">
        <v>45434</v>
      </c>
      <c r="D7773" t="s">
        <v>39</v>
      </c>
      <c r="E7773" t="s">
        <v>20</v>
      </c>
      <c r="F7773" t="s">
        <v>16</v>
      </c>
      <c r="G7773">
        <v>10</v>
      </c>
      <c r="H7773">
        <v>211.43</v>
      </c>
      <c r="I7773">
        <v>0.14000000000000001</v>
      </c>
      <c r="J7773">
        <v>1818.3</v>
      </c>
      <c r="K7773">
        <v>1431.26</v>
      </c>
      <c r="L7773">
        <v>387.04</v>
      </c>
      <c r="M7773" t="s">
        <v>22</v>
      </c>
      <c r="N7773" t="str">
        <f t="shared" si="121"/>
        <v>Medium</v>
      </c>
    </row>
    <row r="7774" spans="1:14" x14ac:dyDescent="0.3">
      <c r="A7774">
        <v>7773</v>
      </c>
      <c r="B7774" t="s">
        <v>5184</v>
      </c>
      <c r="C7774" s="2">
        <v>45323</v>
      </c>
      <c r="D7774" t="s">
        <v>39</v>
      </c>
      <c r="E7774" t="s">
        <v>25</v>
      </c>
      <c r="F7774" t="s">
        <v>21</v>
      </c>
      <c r="G7774">
        <v>7</v>
      </c>
      <c r="H7774">
        <v>279.95999999999998</v>
      </c>
      <c r="I7774">
        <v>0.03</v>
      </c>
      <c r="J7774">
        <v>1900.93</v>
      </c>
      <c r="K7774">
        <v>1052.49</v>
      </c>
      <c r="L7774">
        <v>848.44</v>
      </c>
      <c r="M7774" t="s">
        <v>22</v>
      </c>
      <c r="N7774" t="str">
        <f t="shared" si="121"/>
        <v>Low</v>
      </c>
    </row>
    <row r="7775" spans="1:14" x14ac:dyDescent="0.3">
      <c r="A7775">
        <v>7774</v>
      </c>
      <c r="B7775" t="s">
        <v>5185</v>
      </c>
      <c r="C7775" s="2">
        <v>45496</v>
      </c>
      <c r="D7775" t="s">
        <v>19</v>
      </c>
      <c r="E7775" t="s">
        <v>20</v>
      </c>
      <c r="F7775" t="s">
        <v>16</v>
      </c>
      <c r="G7775">
        <v>2</v>
      </c>
      <c r="H7775">
        <v>254.14</v>
      </c>
      <c r="I7775">
        <v>7.0000000000000007E-2</v>
      </c>
      <c r="J7775">
        <v>472.7</v>
      </c>
      <c r="K7775">
        <v>242.31</v>
      </c>
      <c r="L7775">
        <v>230.39</v>
      </c>
      <c r="M7775" t="s">
        <v>17</v>
      </c>
      <c r="N7775" t="str">
        <f t="shared" si="121"/>
        <v>Low</v>
      </c>
    </row>
    <row r="7776" spans="1:14" x14ac:dyDescent="0.3">
      <c r="A7776">
        <v>7775</v>
      </c>
      <c r="B7776" t="s">
        <v>5186</v>
      </c>
      <c r="C7776" s="2">
        <v>45621</v>
      </c>
      <c r="D7776" t="s">
        <v>24</v>
      </c>
      <c r="E7776" t="s">
        <v>30</v>
      </c>
      <c r="F7776" t="s">
        <v>27</v>
      </c>
      <c r="G7776">
        <v>5</v>
      </c>
      <c r="H7776">
        <v>428.14</v>
      </c>
      <c r="I7776">
        <v>0.16</v>
      </c>
      <c r="J7776">
        <v>1798.19</v>
      </c>
      <c r="K7776">
        <v>1236.76</v>
      </c>
      <c r="L7776">
        <v>561.42999999999995</v>
      </c>
      <c r="M7776" t="s">
        <v>40</v>
      </c>
      <c r="N7776" t="str">
        <f t="shared" si="121"/>
        <v>Medium</v>
      </c>
    </row>
    <row r="7777" spans="1:14" x14ac:dyDescent="0.3">
      <c r="A7777">
        <v>7776</v>
      </c>
      <c r="B7777" t="s">
        <v>5187</v>
      </c>
      <c r="C7777" s="2">
        <v>45523</v>
      </c>
      <c r="D7777" t="s">
        <v>19</v>
      </c>
      <c r="E7777" t="s">
        <v>25</v>
      </c>
      <c r="F7777" t="s">
        <v>16</v>
      </c>
      <c r="G7777">
        <v>10</v>
      </c>
      <c r="H7777">
        <v>243.12</v>
      </c>
      <c r="I7777">
        <v>0.08</v>
      </c>
      <c r="J7777">
        <v>2236.6999999999998</v>
      </c>
      <c r="K7777">
        <v>1526.35</v>
      </c>
      <c r="L7777">
        <v>710.35</v>
      </c>
      <c r="M7777" t="s">
        <v>46</v>
      </c>
      <c r="N7777" t="str">
        <f t="shared" si="121"/>
        <v>Low</v>
      </c>
    </row>
    <row r="7778" spans="1:14" x14ac:dyDescent="0.3">
      <c r="A7778">
        <v>7777</v>
      </c>
      <c r="B7778" t="s">
        <v>5188</v>
      </c>
      <c r="C7778" s="2">
        <v>45445</v>
      </c>
      <c r="D7778" t="s">
        <v>14</v>
      </c>
      <c r="E7778" t="s">
        <v>20</v>
      </c>
      <c r="F7778" t="s">
        <v>27</v>
      </c>
      <c r="G7778">
        <v>7</v>
      </c>
      <c r="H7778">
        <v>291.5</v>
      </c>
      <c r="I7778">
        <v>0.21</v>
      </c>
      <c r="J7778">
        <v>1612</v>
      </c>
      <c r="K7778">
        <v>1214.31</v>
      </c>
      <c r="L7778">
        <v>397.69</v>
      </c>
      <c r="M7778" t="s">
        <v>17</v>
      </c>
      <c r="N7778" t="str">
        <f t="shared" si="121"/>
        <v>High</v>
      </c>
    </row>
    <row r="7779" spans="1:14" x14ac:dyDescent="0.3">
      <c r="A7779">
        <v>7778</v>
      </c>
      <c r="B7779" t="s">
        <v>2159</v>
      </c>
      <c r="C7779" s="2">
        <v>45415</v>
      </c>
      <c r="D7779" t="s">
        <v>24</v>
      </c>
      <c r="E7779" t="s">
        <v>33</v>
      </c>
      <c r="F7779" t="s">
        <v>16</v>
      </c>
      <c r="G7779">
        <v>9</v>
      </c>
      <c r="H7779">
        <v>140.15</v>
      </c>
      <c r="I7779">
        <v>0.19</v>
      </c>
      <c r="J7779">
        <v>1021.69</v>
      </c>
      <c r="K7779">
        <v>678.58</v>
      </c>
      <c r="L7779">
        <v>343.11</v>
      </c>
      <c r="M7779" t="s">
        <v>28</v>
      </c>
      <c r="N7779" t="str">
        <f t="shared" si="121"/>
        <v>Medium</v>
      </c>
    </row>
    <row r="7780" spans="1:14" x14ac:dyDescent="0.3">
      <c r="A7780">
        <v>7779</v>
      </c>
      <c r="B7780" t="s">
        <v>2739</v>
      </c>
      <c r="C7780" s="2">
        <v>45418</v>
      </c>
      <c r="D7780" t="s">
        <v>39</v>
      </c>
      <c r="E7780" t="s">
        <v>20</v>
      </c>
      <c r="F7780" t="s">
        <v>27</v>
      </c>
      <c r="G7780">
        <v>7</v>
      </c>
      <c r="H7780">
        <v>62.26</v>
      </c>
      <c r="I7780">
        <v>0.16</v>
      </c>
      <c r="J7780">
        <v>366.09</v>
      </c>
      <c r="K7780">
        <v>217.76</v>
      </c>
      <c r="L7780">
        <v>148.33000000000001</v>
      </c>
      <c r="M7780" t="s">
        <v>22</v>
      </c>
      <c r="N7780" t="str">
        <f t="shared" si="121"/>
        <v>Medium</v>
      </c>
    </row>
    <row r="7781" spans="1:14" x14ac:dyDescent="0.3">
      <c r="A7781">
        <v>7780</v>
      </c>
      <c r="B7781" t="s">
        <v>5189</v>
      </c>
      <c r="C7781" s="2">
        <v>45418</v>
      </c>
      <c r="D7781" t="s">
        <v>14</v>
      </c>
      <c r="E7781" t="s">
        <v>20</v>
      </c>
      <c r="F7781" t="s">
        <v>27</v>
      </c>
      <c r="G7781">
        <v>9</v>
      </c>
      <c r="H7781">
        <v>284.35000000000002</v>
      </c>
      <c r="I7781">
        <v>0.19</v>
      </c>
      <c r="J7781">
        <v>2072.91</v>
      </c>
      <c r="K7781">
        <v>1658.26</v>
      </c>
      <c r="L7781">
        <v>414.65</v>
      </c>
      <c r="M7781" t="s">
        <v>40</v>
      </c>
      <c r="N7781" t="str">
        <f t="shared" si="121"/>
        <v>Medium</v>
      </c>
    </row>
    <row r="7782" spans="1:14" x14ac:dyDescent="0.3">
      <c r="A7782">
        <v>7781</v>
      </c>
      <c r="B7782" t="s">
        <v>5190</v>
      </c>
      <c r="C7782" s="2">
        <v>45495</v>
      </c>
      <c r="D7782" t="s">
        <v>24</v>
      </c>
      <c r="E7782" t="s">
        <v>25</v>
      </c>
      <c r="F7782" t="s">
        <v>16</v>
      </c>
      <c r="G7782">
        <v>6</v>
      </c>
      <c r="H7782">
        <v>313.43</v>
      </c>
      <c r="I7782">
        <v>0.15</v>
      </c>
      <c r="J7782">
        <v>1598.49</v>
      </c>
      <c r="K7782">
        <v>896.22</v>
      </c>
      <c r="L7782">
        <v>702.27</v>
      </c>
      <c r="M7782" t="s">
        <v>28</v>
      </c>
      <c r="N7782" t="str">
        <f t="shared" si="121"/>
        <v>Medium</v>
      </c>
    </row>
    <row r="7783" spans="1:14" x14ac:dyDescent="0.3">
      <c r="A7783">
        <v>7782</v>
      </c>
      <c r="B7783" t="s">
        <v>626</v>
      </c>
      <c r="C7783" s="2">
        <v>45609</v>
      </c>
      <c r="D7783" t="s">
        <v>39</v>
      </c>
      <c r="E7783" t="s">
        <v>25</v>
      </c>
      <c r="F7783" t="s">
        <v>21</v>
      </c>
      <c r="G7783">
        <v>3</v>
      </c>
      <c r="H7783">
        <v>180.25</v>
      </c>
      <c r="I7783">
        <v>0.09</v>
      </c>
      <c r="J7783">
        <v>492.08</v>
      </c>
      <c r="K7783">
        <v>257.23</v>
      </c>
      <c r="L7783">
        <v>234.85</v>
      </c>
      <c r="M7783" t="s">
        <v>46</v>
      </c>
      <c r="N7783" t="str">
        <f t="shared" si="121"/>
        <v>Low</v>
      </c>
    </row>
    <row r="7784" spans="1:14" x14ac:dyDescent="0.3">
      <c r="A7784">
        <v>7783</v>
      </c>
      <c r="B7784" t="s">
        <v>5191</v>
      </c>
      <c r="C7784" s="2">
        <v>45390</v>
      </c>
      <c r="D7784" t="s">
        <v>19</v>
      </c>
      <c r="E7784" t="s">
        <v>30</v>
      </c>
      <c r="F7784" t="s">
        <v>16</v>
      </c>
      <c r="G7784">
        <v>2</v>
      </c>
      <c r="H7784">
        <v>307.64999999999998</v>
      </c>
      <c r="I7784">
        <v>0</v>
      </c>
      <c r="J7784">
        <v>615.29999999999995</v>
      </c>
      <c r="K7784">
        <v>384.87</v>
      </c>
      <c r="L7784">
        <v>230.43</v>
      </c>
      <c r="M7784" t="s">
        <v>28</v>
      </c>
      <c r="N7784" t="str">
        <f t="shared" si="121"/>
        <v>No Discount</v>
      </c>
    </row>
    <row r="7785" spans="1:14" x14ac:dyDescent="0.3">
      <c r="A7785">
        <v>7784</v>
      </c>
      <c r="B7785" t="s">
        <v>5192</v>
      </c>
      <c r="C7785" s="2">
        <v>45632</v>
      </c>
      <c r="D7785" t="s">
        <v>14</v>
      </c>
      <c r="E7785" t="s">
        <v>33</v>
      </c>
      <c r="F7785" t="s">
        <v>27</v>
      </c>
      <c r="G7785">
        <v>1</v>
      </c>
      <c r="H7785">
        <v>471.29</v>
      </c>
      <c r="I7785">
        <v>0.18</v>
      </c>
      <c r="J7785">
        <v>386.46</v>
      </c>
      <c r="K7785">
        <v>206.44</v>
      </c>
      <c r="L7785">
        <v>180.02</v>
      </c>
      <c r="M7785" t="s">
        <v>28</v>
      </c>
      <c r="N7785" t="str">
        <f t="shared" si="121"/>
        <v>Medium</v>
      </c>
    </row>
    <row r="7786" spans="1:14" x14ac:dyDescent="0.3">
      <c r="A7786">
        <v>7785</v>
      </c>
      <c r="B7786" t="s">
        <v>5193</v>
      </c>
      <c r="C7786" s="2">
        <v>45445</v>
      </c>
      <c r="D7786" t="s">
        <v>14</v>
      </c>
      <c r="E7786" t="s">
        <v>25</v>
      </c>
      <c r="F7786" t="s">
        <v>21</v>
      </c>
      <c r="G7786">
        <v>1</v>
      </c>
      <c r="H7786">
        <v>425.8</v>
      </c>
      <c r="I7786">
        <v>0.01</v>
      </c>
      <c r="J7786">
        <v>421.54</v>
      </c>
      <c r="K7786">
        <v>253.9</v>
      </c>
      <c r="L7786">
        <v>167.64</v>
      </c>
      <c r="M7786" t="s">
        <v>40</v>
      </c>
      <c r="N7786" t="str">
        <f t="shared" si="121"/>
        <v>Low</v>
      </c>
    </row>
    <row r="7787" spans="1:14" x14ac:dyDescent="0.3">
      <c r="A7787">
        <v>7786</v>
      </c>
      <c r="B7787" t="s">
        <v>5194</v>
      </c>
      <c r="C7787" s="2">
        <v>45466</v>
      </c>
      <c r="D7787" t="s">
        <v>39</v>
      </c>
      <c r="E7787" t="s">
        <v>20</v>
      </c>
      <c r="F7787" t="s">
        <v>21</v>
      </c>
      <c r="G7787">
        <v>9</v>
      </c>
      <c r="H7787">
        <v>104.89</v>
      </c>
      <c r="I7787">
        <v>0.25</v>
      </c>
      <c r="J7787">
        <v>708.01</v>
      </c>
      <c r="K7787">
        <v>498.09</v>
      </c>
      <c r="L7787">
        <v>209.92</v>
      </c>
      <c r="M7787" t="s">
        <v>17</v>
      </c>
      <c r="N7787" t="str">
        <f t="shared" si="121"/>
        <v>High</v>
      </c>
    </row>
    <row r="7788" spans="1:14" x14ac:dyDescent="0.3">
      <c r="A7788">
        <v>7787</v>
      </c>
      <c r="B7788" t="s">
        <v>3784</v>
      </c>
      <c r="C7788" s="2">
        <v>45339</v>
      </c>
      <c r="D7788" t="s">
        <v>24</v>
      </c>
      <c r="E7788" t="s">
        <v>20</v>
      </c>
      <c r="F7788" t="s">
        <v>27</v>
      </c>
      <c r="G7788">
        <v>9</v>
      </c>
      <c r="H7788">
        <v>146.75</v>
      </c>
      <c r="I7788">
        <v>0.3</v>
      </c>
      <c r="J7788">
        <v>924.52</v>
      </c>
      <c r="K7788">
        <v>518.6</v>
      </c>
      <c r="L7788">
        <v>405.92</v>
      </c>
      <c r="M7788" t="s">
        <v>17</v>
      </c>
      <c r="N7788" t="str">
        <f t="shared" si="121"/>
        <v>High</v>
      </c>
    </row>
    <row r="7789" spans="1:14" x14ac:dyDescent="0.3">
      <c r="A7789">
        <v>7788</v>
      </c>
      <c r="B7789" t="s">
        <v>76</v>
      </c>
      <c r="C7789" s="2">
        <v>45616</v>
      </c>
      <c r="D7789" t="s">
        <v>14</v>
      </c>
      <c r="E7789" t="s">
        <v>15</v>
      </c>
      <c r="F7789" t="s">
        <v>16</v>
      </c>
      <c r="G7789">
        <v>5</v>
      </c>
      <c r="H7789">
        <v>35.47</v>
      </c>
      <c r="I7789">
        <v>0.02</v>
      </c>
      <c r="J7789">
        <v>173.8</v>
      </c>
      <c r="K7789">
        <v>115.54</v>
      </c>
      <c r="L7789">
        <v>58.26</v>
      </c>
      <c r="M7789" t="s">
        <v>22</v>
      </c>
      <c r="N7789" t="str">
        <f t="shared" si="121"/>
        <v>Low</v>
      </c>
    </row>
    <row r="7790" spans="1:14" x14ac:dyDescent="0.3">
      <c r="A7790">
        <v>7789</v>
      </c>
      <c r="B7790" t="s">
        <v>752</v>
      </c>
      <c r="C7790" s="2">
        <v>45571</v>
      </c>
      <c r="D7790" t="s">
        <v>24</v>
      </c>
      <c r="E7790" t="s">
        <v>25</v>
      </c>
      <c r="F7790" t="s">
        <v>27</v>
      </c>
      <c r="G7790">
        <v>1</v>
      </c>
      <c r="H7790">
        <v>288.07</v>
      </c>
      <c r="I7790">
        <v>0.14000000000000001</v>
      </c>
      <c r="J7790">
        <v>247.74</v>
      </c>
      <c r="K7790">
        <v>188.17</v>
      </c>
      <c r="L7790">
        <v>59.57</v>
      </c>
      <c r="M7790" t="s">
        <v>28</v>
      </c>
      <c r="N7790" t="str">
        <f t="shared" si="121"/>
        <v>Medium</v>
      </c>
    </row>
    <row r="7791" spans="1:14" x14ac:dyDescent="0.3">
      <c r="A7791">
        <v>7790</v>
      </c>
      <c r="B7791" t="s">
        <v>5195</v>
      </c>
      <c r="C7791" s="2">
        <v>45330</v>
      </c>
      <c r="D7791" t="s">
        <v>39</v>
      </c>
      <c r="E7791" t="s">
        <v>33</v>
      </c>
      <c r="F7791" t="s">
        <v>27</v>
      </c>
      <c r="G7791">
        <v>5</v>
      </c>
      <c r="H7791">
        <v>44.76</v>
      </c>
      <c r="I7791">
        <v>0.01</v>
      </c>
      <c r="J7791">
        <v>221.56</v>
      </c>
      <c r="K7791">
        <v>176.35</v>
      </c>
      <c r="L7791">
        <v>45.21</v>
      </c>
      <c r="M7791" t="s">
        <v>46</v>
      </c>
      <c r="N7791" t="str">
        <f t="shared" si="121"/>
        <v>Low</v>
      </c>
    </row>
    <row r="7792" spans="1:14" x14ac:dyDescent="0.3">
      <c r="A7792">
        <v>7791</v>
      </c>
      <c r="B7792" t="s">
        <v>808</v>
      </c>
      <c r="C7792" s="2">
        <v>45363</v>
      </c>
      <c r="D7792" t="s">
        <v>24</v>
      </c>
      <c r="E7792" t="s">
        <v>30</v>
      </c>
      <c r="F7792" t="s">
        <v>21</v>
      </c>
      <c r="G7792">
        <v>1</v>
      </c>
      <c r="H7792">
        <v>498.55</v>
      </c>
      <c r="I7792">
        <v>0.13</v>
      </c>
      <c r="J7792">
        <v>433.74</v>
      </c>
      <c r="K7792">
        <v>287.67</v>
      </c>
      <c r="L7792">
        <v>146.07</v>
      </c>
      <c r="M7792" t="s">
        <v>22</v>
      </c>
      <c r="N7792" t="str">
        <f t="shared" si="121"/>
        <v>Medium</v>
      </c>
    </row>
    <row r="7793" spans="1:14" x14ac:dyDescent="0.3">
      <c r="A7793">
        <v>7792</v>
      </c>
      <c r="B7793" t="s">
        <v>3637</v>
      </c>
      <c r="C7793" s="2">
        <v>45371</v>
      </c>
      <c r="D7793" t="s">
        <v>39</v>
      </c>
      <c r="E7793" t="s">
        <v>30</v>
      </c>
      <c r="F7793" t="s">
        <v>16</v>
      </c>
      <c r="G7793">
        <v>10</v>
      </c>
      <c r="H7793">
        <v>340.28</v>
      </c>
      <c r="I7793">
        <v>0.14000000000000001</v>
      </c>
      <c r="J7793">
        <v>2926.41</v>
      </c>
      <c r="K7793">
        <v>1465.88</v>
      </c>
      <c r="L7793">
        <v>1460.53</v>
      </c>
      <c r="M7793" t="s">
        <v>22</v>
      </c>
      <c r="N7793" t="str">
        <f t="shared" si="121"/>
        <v>Medium</v>
      </c>
    </row>
    <row r="7794" spans="1:14" x14ac:dyDescent="0.3">
      <c r="A7794">
        <v>7793</v>
      </c>
      <c r="B7794" t="s">
        <v>5196</v>
      </c>
      <c r="C7794" s="2">
        <v>45324</v>
      </c>
      <c r="D7794" t="s">
        <v>19</v>
      </c>
      <c r="E7794" t="s">
        <v>25</v>
      </c>
      <c r="F7794" t="s">
        <v>27</v>
      </c>
      <c r="G7794">
        <v>5</v>
      </c>
      <c r="H7794">
        <v>19.98</v>
      </c>
      <c r="I7794">
        <v>0.05</v>
      </c>
      <c r="J7794">
        <v>94.91</v>
      </c>
      <c r="K7794">
        <v>67</v>
      </c>
      <c r="L7794">
        <v>27.91</v>
      </c>
      <c r="M7794" t="s">
        <v>17</v>
      </c>
      <c r="N7794" t="str">
        <f t="shared" si="121"/>
        <v>Low</v>
      </c>
    </row>
    <row r="7795" spans="1:14" x14ac:dyDescent="0.3">
      <c r="A7795">
        <v>7794</v>
      </c>
      <c r="B7795" t="s">
        <v>3380</v>
      </c>
      <c r="C7795" s="2">
        <v>45331</v>
      </c>
      <c r="D7795" t="s">
        <v>14</v>
      </c>
      <c r="E7795" t="s">
        <v>30</v>
      </c>
      <c r="F7795" t="s">
        <v>16</v>
      </c>
      <c r="G7795">
        <v>7</v>
      </c>
      <c r="H7795">
        <v>286.74</v>
      </c>
      <c r="I7795">
        <v>0.21</v>
      </c>
      <c r="J7795">
        <v>1585.67</v>
      </c>
      <c r="K7795">
        <v>1158.9000000000001</v>
      </c>
      <c r="L7795">
        <v>426.77</v>
      </c>
      <c r="M7795" t="s">
        <v>22</v>
      </c>
      <c r="N7795" t="str">
        <f t="shared" si="121"/>
        <v>High</v>
      </c>
    </row>
    <row r="7796" spans="1:14" x14ac:dyDescent="0.3">
      <c r="A7796">
        <v>7795</v>
      </c>
      <c r="B7796" t="s">
        <v>5197</v>
      </c>
      <c r="C7796" s="2">
        <v>45510</v>
      </c>
      <c r="D7796" t="s">
        <v>39</v>
      </c>
      <c r="E7796" t="s">
        <v>20</v>
      </c>
      <c r="F7796" t="s">
        <v>27</v>
      </c>
      <c r="G7796">
        <v>10</v>
      </c>
      <c r="H7796">
        <v>352.84</v>
      </c>
      <c r="I7796">
        <v>0.18</v>
      </c>
      <c r="J7796">
        <v>2893.29</v>
      </c>
      <c r="K7796">
        <v>1767.91</v>
      </c>
      <c r="L7796">
        <v>1125.3800000000001</v>
      </c>
      <c r="M7796" t="s">
        <v>28</v>
      </c>
      <c r="N7796" t="str">
        <f t="shared" si="121"/>
        <v>Medium</v>
      </c>
    </row>
    <row r="7797" spans="1:14" x14ac:dyDescent="0.3">
      <c r="A7797">
        <v>7796</v>
      </c>
      <c r="B7797" t="s">
        <v>4289</v>
      </c>
      <c r="C7797" s="2">
        <v>45418</v>
      </c>
      <c r="D7797" t="s">
        <v>14</v>
      </c>
      <c r="E7797" t="s">
        <v>25</v>
      </c>
      <c r="F7797" t="s">
        <v>16</v>
      </c>
      <c r="G7797">
        <v>4</v>
      </c>
      <c r="H7797">
        <v>447.09</v>
      </c>
      <c r="I7797">
        <v>0.15</v>
      </c>
      <c r="J7797">
        <v>1520.11</v>
      </c>
      <c r="K7797">
        <v>1212.27</v>
      </c>
      <c r="L7797">
        <v>307.83999999999997</v>
      </c>
      <c r="M7797" t="s">
        <v>28</v>
      </c>
      <c r="N7797" t="str">
        <f t="shared" si="121"/>
        <v>Medium</v>
      </c>
    </row>
    <row r="7798" spans="1:14" x14ac:dyDescent="0.3">
      <c r="A7798">
        <v>7797</v>
      </c>
      <c r="B7798" t="s">
        <v>5198</v>
      </c>
      <c r="C7798" s="2">
        <v>45323</v>
      </c>
      <c r="D7798" t="s">
        <v>14</v>
      </c>
      <c r="E7798" t="s">
        <v>20</v>
      </c>
      <c r="F7798" t="s">
        <v>27</v>
      </c>
      <c r="G7798">
        <v>3</v>
      </c>
      <c r="H7798">
        <v>148.86000000000001</v>
      </c>
      <c r="I7798">
        <v>0.19</v>
      </c>
      <c r="J7798">
        <v>361.73</v>
      </c>
      <c r="K7798">
        <v>215.66</v>
      </c>
      <c r="L7798">
        <v>146.07</v>
      </c>
      <c r="M7798" t="s">
        <v>17</v>
      </c>
      <c r="N7798" t="str">
        <f t="shared" si="121"/>
        <v>Medium</v>
      </c>
    </row>
    <row r="7799" spans="1:14" x14ac:dyDescent="0.3">
      <c r="A7799">
        <v>7798</v>
      </c>
      <c r="B7799" t="s">
        <v>4965</v>
      </c>
      <c r="C7799" s="2">
        <v>45469</v>
      </c>
      <c r="D7799" t="s">
        <v>14</v>
      </c>
      <c r="E7799" t="s">
        <v>30</v>
      </c>
      <c r="F7799" t="s">
        <v>27</v>
      </c>
      <c r="G7799">
        <v>5</v>
      </c>
      <c r="H7799">
        <v>152.08000000000001</v>
      </c>
      <c r="I7799">
        <v>0.17</v>
      </c>
      <c r="J7799">
        <v>631.13</v>
      </c>
      <c r="K7799">
        <v>429.79</v>
      </c>
      <c r="L7799">
        <v>201.34</v>
      </c>
      <c r="M7799" t="s">
        <v>46</v>
      </c>
      <c r="N7799" t="str">
        <f t="shared" si="121"/>
        <v>Medium</v>
      </c>
    </row>
    <row r="7800" spans="1:14" x14ac:dyDescent="0.3">
      <c r="A7800">
        <v>7799</v>
      </c>
      <c r="B7800" t="s">
        <v>5199</v>
      </c>
      <c r="C7800" s="2">
        <v>45523</v>
      </c>
      <c r="D7800" t="s">
        <v>14</v>
      </c>
      <c r="E7800" t="s">
        <v>30</v>
      </c>
      <c r="F7800" t="s">
        <v>16</v>
      </c>
      <c r="G7800">
        <v>1</v>
      </c>
      <c r="H7800">
        <v>408.65</v>
      </c>
      <c r="I7800">
        <v>0.11</v>
      </c>
      <c r="J7800">
        <v>363.7</v>
      </c>
      <c r="K7800">
        <v>269.88</v>
      </c>
      <c r="L7800">
        <v>93.82</v>
      </c>
      <c r="M7800" t="s">
        <v>40</v>
      </c>
      <c r="N7800" t="str">
        <f t="shared" si="121"/>
        <v>Medium</v>
      </c>
    </row>
    <row r="7801" spans="1:14" x14ac:dyDescent="0.3">
      <c r="A7801">
        <v>7800</v>
      </c>
      <c r="B7801" t="s">
        <v>3451</v>
      </c>
      <c r="C7801" s="2">
        <v>45616</v>
      </c>
      <c r="D7801" t="s">
        <v>19</v>
      </c>
      <c r="E7801" t="s">
        <v>30</v>
      </c>
      <c r="F7801" t="s">
        <v>27</v>
      </c>
      <c r="G7801">
        <v>4</v>
      </c>
      <c r="H7801">
        <v>61.44</v>
      </c>
      <c r="I7801">
        <v>0.18</v>
      </c>
      <c r="J7801">
        <v>201.52</v>
      </c>
      <c r="K7801">
        <v>153.55000000000001</v>
      </c>
      <c r="L7801">
        <v>47.97</v>
      </c>
      <c r="M7801" t="s">
        <v>40</v>
      </c>
      <c r="N7801" t="str">
        <f t="shared" si="121"/>
        <v>Medium</v>
      </c>
    </row>
    <row r="7802" spans="1:14" x14ac:dyDescent="0.3">
      <c r="A7802">
        <v>7801</v>
      </c>
      <c r="B7802" t="s">
        <v>550</v>
      </c>
      <c r="C7802" s="2">
        <v>45508</v>
      </c>
      <c r="D7802" t="s">
        <v>24</v>
      </c>
      <c r="E7802" t="s">
        <v>30</v>
      </c>
      <c r="F7802" t="s">
        <v>21</v>
      </c>
      <c r="G7802">
        <v>2</v>
      </c>
      <c r="H7802">
        <v>235.72</v>
      </c>
      <c r="I7802">
        <v>0.08</v>
      </c>
      <c r="J7802">
        <v>433.72</v>
      </c>
      <c r="K7802">
        <v>252.75</v>
      </c>
      <c r="L7802">
        <v>180.97</v>
      </c>
      <c r="M7802" t="s">
        <v>28</v>
      </c>
      <c r="N7802" t="str">
        <f t="shared" si="121"/>
        <v>Low</v>
      </c>
    </row>
    <row r="7803" spans="1:14" x14ac:dyDescent="0.3">
      <c r="A7803">
        <v>7802</v>
      </c>
      <c r="B7803" t="s">
        <v>835</v>
      </c>
      <c r="C7803" s="2">
        <v>45476</v>
      </c>
      <c r="D7803" t="s">
        <v>24</v>
      </c>
      <c r="E7803" t="s">
        <v>30</v>
      </c>
      <c r="F7803" t="s">
        <v>21</v>
      </c>
      <c r="G7803">
        <v>9</v>
      </c>
      <c r="H7803">
        <v>292.88</v>
      </c>
      <c r="I7803">
        <v>0.23</v>
      </c>
      <c r="J7803">
        <v>2029.66</v>
      </c>
      <c r="K7803">
        <v>1077.68</v>
      </c>
      <c r="L7803">
        <v>951.98</v>
      </c>
      <c r="M7803" t="s">
        <v>40</v>
      </c>
      <c r="N7803" t="str">
        <f t="shared" si="121"/>
        <v>High</v>
      </c>
    </row>
    <row r="7804" spans="1:14" x14ac:dyDescent="0.3">
      <c r="A7804">
        <v>7803</v>
      </c>
      <c r="B7804" t="s">
        <v>5200</v>
      </c>
      <c r="C7804" s="2">
        <v>45423</v>
      </c>
      <c r="D7804" t="s">
        <v>39</v>
      </c>
      <c r="E7804" t="s">
        <v>33</v>
      </c>
      <c r="F7804" t="s">
        <v>27</v>
      </c>
      <c r="G7804">
        <v>1</v>
      </c>
      <c r="H7804">
        <v>432.97</v>
      </c>
      <c r="I7804">
        <v>0.14000000000000001</v>
      </c>
      <c r="J7804">
        <v>372.35</v>
      </c>
      <c r="K7804">
        <v>247.79</v>
      </c>
      <c r="L7804">
        <v>124.56</v>
      </c>
      <c r="M7804" t="s">
        <v>40</v>
      </c>
      <c r="N7804" t="str">
        <f t="shared" si="121"/>
        <v>Medium</v>
      </c>
    </row>
    <row r="7805" spans="1:14" x14ac:dyDescent="0.3">
      <c r="A7805">
        <v>7804</v>
      </c>
      <c r="B7805" t="s">
        <v>4922</v>
      </c>
      <c r="C7805" s="2">
        <v>45328</v>
      </c>
      <c r="D7805" t="s">
        <v>19</v>
      </c>
      <c r="E7805" t="s">
        <v>20</v>
      </c>
      <c r="F7805" t="s">
        <v>16</v>
      </c>
      <c r="G7805">
        <v>9</v>
      </c>
      <c r="H7805">
        <v>404.71</v>
      </c>
      <c r="I7805">
        <v>0.14000000000000001</v>
      </c>
      <c r="J7805">
        <v>3132.46</v>
      </c>
      <c r="K7805">
        <v>2210</v>
      </c>
      <c r="L7805">
        <v>922.46</v>
      </c>
      <c r="M7805" t="s">
        <v>46</v>
      </c>
      <c r="N7805" t="str">
        <f t="shared" si="121"/>
        <v>Medium</v>
      </c>
    </row>
    <row r="7806" spans="1:14" x14ac:dyDescent="0.3">
      <c r="A7806">
        <v>7805</v>
      </c>
      <c r="B7806" t="s">
        <v>5201</v>
      </c>
      <c r="C7806" s="2">
        <v>45406</v>
      </c>
      <c r="D7806" t="s">
        <v>24</v>
      </c>
      <c r="E7806" t="s">
        <v>20</v>
      </c>
      <c r="F7806" t="s">
        <v>27</v>
      </c>
      <c r="G7806">
        <v>3</v>
      </c>
      <c r="H7806">
        <v>97.82</v>
      </c>
      <c r="I7806">
        <v>0.22</v>
      </c>
      <c r="J7806">
        <v>228.9</v>
      </c>
      <c r="K7806">
        <v>117.31</v>
      </c>
      <c r="L7806">
        <v>111.59</v>
      </c>
      <c r="M7806" t="s">
        <v>40</v>
      </c>
      <c r="N7806" t="str">
        <f t="shared" si="121"/>
        <v>High</v>
      </c>
    </row>
    <row r="7807" spans="1:14" x14ac:dyDescent="0.3">
      <c r="A7807">
        <v>7806</v>
      </c>
      <c r="B7807" t="s">
        <v>4168</v>
      </c>
      <c r="C7807" s="2">
        <v>45400</v>
      </c>
      <c r="D7807" t="s">
        <v>39</v>
      </c>
      <c r="E7807" t="s">
        <v>30</v>
      </c>
      <c r="F7807" t="s">
        <v>21</v>
      </c>
      <c r="G7807">
        <v>2</v>
      </c>
      <c r="H7807">
        <v>150.74</v>
      </c>
      <c r="I7807">
        <v>0.03</v>
      </c>
      <c r="J7807">
        <v>292.44</v>
      </c>
      <c r="K7807">
        <v>215.04</v>
      </c>
      <c r="L7807">
        <v>77.400000000000006</v>
      </c>
      <c r="M7807" t="s">
        <v>28</v>
      </c>
      <c r="N7807" t="str">
        <f t="shared" si="121"/>
        <v>Low</v>
      </c>
    </row>
    <row r="7808" spans="1:14" x14ac:dyDescent="0.3">
      <c r="A7808">
        <v>7807</v>
      </c>
      <c r="B7808" t="s">
        <v>5202</v>
      </c>
      <c r="C7808" s="2">
        <v>45491</v>
      </c>
      <c r="D7808" t="s">
        <v>39</v>
      </c>
      <c r="E7808" t="s">
        <v>33</v>
      </c>
      <c r="F7808" t="s">
        <v>16</v>
      </c>
      <c r="G7808">
        <v>7</v>
      </c>
      <c r="H7808">
        <v>209.68</v>
      </c>
      <c r="I7808">
        <v>0.23</v>
      </c>
      <c r="J7808">
        <v>1130.18</v>
      </c>
      <c r="K7808">
        <v>782.7</v>
      </c>
      <c r="L7808">
        <v>347.48</v>
      </c>
      <c r="M7808" t="s">
        <v>28</v>
      </c>
      <c r="N7808" t="str">
        <f t="shared" si="121"/>
        <v>High</v>
      </c>
    </row>
    <row r="7809" spans="1:14" x14ac:dyDescent="0.3">
      <c r="A7809">
        <v>7808</v>
      </c>
      <c r="B7809" t="s">
        <v>828</v>
      </c>
      <c r="C7809" s="2">
        <v>45554</v>
      </c>
      <c r="D7809" t="s">
        <v>14</v>
      </c>
      <c r="E7809" t="s">
        <v>30</v>
      </c>
      <c r="F7809" t="s">
        <v>27</v>
      </c>
      <c r="G7809">
        <v>3</v>
      </c>
      <c r="H7809">
        <v>38.51</v>
      </c>
      <c r="I7809">
        <v>0.19</v>
      </c>
      <c r="J7809">
        <v>93.58</v>
      </c>
      <c r="K7809">
        <v>53.57</v>
      </c>
      <c r="L7809">
        <v>40.01</v>
      </c>
      <c r="M7809" t="s">
        <v>28</v>
      </c>
      <c r="N7809" t="str">
        <f t="shared" si="121"/>
        <v>Medium</v>
      </c>
    </row>
    <row r="7810" spans="1:14" x14ac:dyDescent="0.3">
      <c r="A7810">
        <v>7809</v>
      </c>
      <c r="B7810" t="s">
        <v>4307</v>
      </c>
      <c r="C7810" s="2">
        <v>45457</v>
      </c>
      <c r="D7810" t="s">
        <v>39</v>
      </c>
      <c r="E7810" t="s">
        <v>33</v>
      </c>
      <c r="F7810" t="s">
        <v>21</v>
      </c>
      <c r="G7810">
        <v>9</v>
      </c>
      <c r="H7810">
        <v>39.479999999999997</v>
      </c>
      <c r="I7810">
        <v>0.27</v>
      </c>
      <c r="J7810">
        <v>259.38</v>
      </c>
      <c r="K7810">
        <v>197.46</v>
      </c>
      <c r="L7810">
        <v>61.92</v>
      </c>
      <c r="M7810" t="s">
        <v>22</v>
      </c>
      <c r="N7810" t="str">
        <f t="shared" si="121"/>
        <v>High</v>
      </c>
    </row>
    <row r="7811" spans="1:14" x14ac:dyDescent="0.3">
      <c r="A7811">
        <v>7810</v>
      </c>
      <c r="B7811" t="s">
        <v>5203</v>
      </c>
      <c r="C7811" s="2">
        <v>45366</v>
      </c>
      <c r="D7811" t="s">
        <v>39</v>
      </c>
      <c r="E7811" t="s">
        <v>33</v>
      </c>
      <c r="F7811" t="s">
        <v>27</v>
      </c>
      <c r="G7811">
        <v>10</v>
      </c>
      <c r="H7811">
        <v>153.38</v>
      </c>
      <c r="I7811">
        <v>0.24</v>
      </c>
      <c r="J7811">
        <v>1165.69</v>
      </c>
      <c r="K7811">
        <v>616.91999999999996</v>
      </c>
      <c r="L7811">
        <v>548.77</v>
      </c>
      <c r="M7811" t="s">
        <v>28</v>
      </c>
      <c r="N7811" t="str">
        <f t="shared" ref="N7811:N7874" si="122">_xlfn.IFS(I7811=0,"No Discount",I7811&gt;=0.21,"High",I7811&gt;=0.11,"Medium",I7811&gt;=0.01,"Low")</f>
        <v>High</v>
      </c>
    </row>
    <row r="7812" spans="1:14" x14ac:dyDescent="0.3">
      <c r="A7812">
        <v>7811</v>
      </c>
      <c r="B7812" t="s">
        <v>3338</v>
      </c>
      <c r="C7812" s="2">
        <v>45529</v>
      </c>
      <c r="D7812" t="s">
        <v>24</v>
      </c>
      <c r="E7812" t="s">
        <v>33</v>
      </c>
      <c r="F7812" t="s">
        <v>21</v>
      </c>
      <c r="G7812">
        <v>9</v>
      </c>
      <c r="H7812">
        <v>239.31</v>
      </c>
      <c r="I7812">
        <v>0.13</v>
      </c>
      <c r="J7812">
        <v>1873.8</v>
      </c>
      <c r="K7812">
        <v>1098.7</v>
      </c>
      <c r="L7812">
        <v>775.1</v>
      </c>
      <c r="M7812" t="s">
        <v>46</v>
      </c>
      <c r="N7812" t="str">
        <f t="shared" si="122"/>
        <v>Medium</v>
      </c>
    </row>
    <row r="7813" spans="1:14" x14ac:dyDescent="0.3">
      <c r="A7813">
        <v>7812</v>
      </c>
      <c r="B7813" t="s">
        <v>4876</v>
      </c>
      <c r="C7813" s="2">
        <v>45298</v>
      </c>
      <c r="D7813" t="s">
        <v>19</v>
      </c>
      <c r="E7813" t="s">
        <v>30</v>
      </c>
      <c r="F7813" t="s">
        <v>16</v>
      </c>
      <c r="G7813">
        <v>5</v>
      </c>
      <c r="H7813">
        <v>454.63</v>
      </c>
      <c r="I7813">
        <v>0.13</v>
      </c>
      <c r="J7813">
        <v>1977.64</v>
      </c>
      <c r="K7813">
        <v>1182.78</v>
      </c>
      <c r="L7813">
        <v>794.86</v>
      </c>
      <c r="M7813" t="s">
        <v>28</v>
      </c>
      <c r="N7813" t="str">
        <f t="shared" si="122"/>
        <v>Medium</v>
      </c>
    </row>
    <row r="7814" spans="1:14" x14ac:dyDescent="0.3">
      <c r="A7814">
        <v>7813</v>
      </c>
      <c r="B7814" t="s">
        <v>2299</v>
      </c>
      <c r="C7814" s="2">
        <v>45561</v>
      </c>
      <c r="D7814" t="s">
        <v>14</v>
      </c>
      <c r="E7814" t="s">
        <v>15</v>
      </c>
      <c r="F7814" t="s">
        <v>27</v>
      </c>
      <c r="G7814">
        <v>5</v>
      </c>
      <c r="H7814">
        <v>170.91</v>
      </c>
      <c r="I7814">
        <v>0.1</v>
      </c>
      <c r="J7814">
        <v>769.1</v>
      </c>
      <c r="K7814">
        <v>445.92</v>
      </c>
      <c r="L7814">
        <v>323.18</v>
      </c>
      <c r="M7814" t="s">
        <v>40</v>
      </c>
      <c r="N7814" t="str">
        <f t="shared" si="122"/>
        <v>Low</v>
      </c>
    </row>
    <row r="7815" spans="1:14" x14ac:dyDescent="0.3">
      <c r="A7815">
        <v>7814</v>
      </c>
      <c r="B7815" t="s">
        <v>5204</v>
      </c>
      <c r="C7815" s="2">
        <v>45467</v>
      </c>
      <c r="D7815" t="s">
        <v>14</v>
      </c>
      <c r="E7815" t="s">
        <v>15</v>
      </c>
      <c r="F7815" t="s">
        <v>21</v>
      </c>
      <c r="G7815">
        <v>9</v>
      </c>
      <c r="H7815">
        <v>87.4</v>
      </c>
      <c r="I7815">
        <v>0.11</v>
      </c>
      <c r="J7815">
        <v>700.07</v>
      </c>
      <c r="K7815">
        <v>474.75</v>
      </c>
      <c r="L7815">
        <v>225.32</v>
      </c>
      <c r="M7815" t="s">
        <v>40</v>
      </c>
      <c r="N7815" t="str">
        <f t="shared" si="122"/>
        <v>Medium</v>
      </c>
    </row>
    <row r="7816" spans="1:14" x14ac:dyDescent="0.3">
      <c r="A7816">
        <v>7815</v>
      </c>
      <c r="B7816" t="s">
        <v>5205</v>
      </c>
      <c r="C7816" s="2">
        <v>45604</v>
      </c>
      <c r="D7816" t="s">
        <v>19</v>
      </c>
      <c r="E7816" t="s">
        <v>15</v>
      </c>
      <c r="F7816" t="s">
        <v>21</v>
      </c>
      <c r="G7816">
        <v>4</v>
      </c>
      <c r="H7816">
        <v>86.06</v>
      </c>
      <c r="I7816">
        <v>0.26</v>
      </c>
      <c r="J7816">
        <v>254.74</v>
      </c>
      <c r="K7816">
        <v>182.37</v>
      </c>
      <c r="L7816">
        <v>72.37</v>
      </c>
      <c r="M7816" t="s">
        <v>17</v>
      </c>
      <c r="N7816" t="str">
        <f t="shared" si="122"/>
        <v>High</v>
      </c>
    </row>
    <row r="7817" spans="1:14" x14ac:dyDescent="0.3">
      <c r="A7817">
        <v>7816</v>
      </c>
      <c r="B7817" t="s">
        <v>1126</v>
      </c>
      <c r="C7817" s="2">
        <v>45559</v>
      </c>
      <c r="D7817" t="s">
        <v>19</v>
      </c>
      <c r="E7817" t="s">
        <v>25</v>
      </c>
      <c r="F7817" t="s">
        <v>21</v>
      </c>
      <c r="G7817">
        <v>1</v>
      </c>
      <c r="H7817">
        <v>59.55</v>
      </c>
      <c r="I7817">
        <v>0.22</v>
      </c>
      <c r="J7817">
        <v>46.45</v>
      </c>
      <c r="K7817">
        <v>24.93</v>
      </c>
      <c r="L7817">
        <v>21.52</v>
      </c>
      <c r="M7817" t="s">
        <v>28</v>
      </c>
      <c r="N7817" t="str">
        <f t="shared" si="122"/>
        <v>High</v>
      </c>
    </row>
    <row r="7818" spans="1:14" x14ac:dyDescent="0.3">
      <c r="A7818">
        <v>7817</v>
      </c>
      <c r="B7818" t="s">
        <v>5206</v>
      </c>
      <c r="C7818" s="2">
        <v>45615</v>
      </c>
      <c r="D7818" t="s">
        <v>19</v>
      </c>
      <c r="E7818" t="s">
        <v>15</v>
      </c>
      <c r="F7818" t="s">
        <v>27</v>
      </c>
      <c r="G7818">
        <v>2</v>
      </c>
      <c r="H7818">
        <v>481.44</v>
      </c>
      <c r="I7818">
        <v>0.25</v>
      </c>
      <c r="J7818">
        <v>722.16</v>
      </c>
      <c r="K7818">
        <v>373.61</v>
      </c>
      <c r="L7818">
        <v>348.55</v>
      </c>
      <c r="M7818" t="s">
        <v>40</v>
      </c>
      <c r="N7818" t="str">
        <f t="shared" si="122"/>
        <v>High</v>
      </c>
    </row>
    <row r="7819" spans="1:14" x14ac:dyDescent="0.3">
      <c r="A7819">
        <v>7818</v>
      </c>
      <c r="B7819" t="s">
        <v>3088</v>
      </c>
      <c r="C7819" s="2">
        <v>45437</v>
      </c>
      <c r="D7819" t="s">
        <v>39</v>
      </c>
      <c r="E7819" t="s">
        <v>33</v>
      </c>
      <c r="F7819" t="s">
        <v>16</v>
      </c>
      <c r="G7819">
        <v>9</v>
      </c>
      <c r="H7819">
        <v>463.4</v>
      </c>
      <c r="I7819">
        <v>0.03</v>
      </c>
      <c r="J7819">
        <v>4045.48</v>
      </c>
      <c r="K7819">
        <v>2439.64</v>
      </c>
      <c r="L7819">
        <v>1605.84</v>
      </c>
      <c r="M7819" t="s">
        <v>22</v>
      </c>
      <c r="N7819" t="str">
        <f t="shared" si="122"/>
        <v>Low</v>
      </c>
    </row>
    <row r="7820" spans="1:14" x14ac:dyDescent="0.3">
      <c r="A7820">
        <v>7819</v>
      </c>
      <c r="B7820" t="s">
        <v>3612</v>
      </c>
      <c r="C7820" s="2">
        <v>45603</v>
      </c>
      <c r="D7820" t="s">
        <v>14</v>
      </c>
      <c r="E7820" t="s">
        <v>33</v>
      </c>
      <c r="F7820" t="s">
        <v>27</v>
      </c>
      <c r="G7820">
        <v>9</v>
      </c>
      <c r="H7820">
        <v>280.95</v>
      </c>
      <c r="I7820">
        <v>0.16</v>
      </c>
      <c r="J7820">
        <v>2123.98</v>
      </c>
      <c r="K7820">
        <v>1474.55</v>
      </c>
      <c r="L7820">
        <v>649.42999999999995</v>
      </c>
      <c r="M7820" t="s">
        <v>40</v>
      </c>
      <c r="N7820" t="str">
        <f t="shared" si="122"/>
        <v>Medium</v>
      </c>
    </row>
    <row r="7821" spans="1:14" x14ac:dyDescent="0.3">
      <c r="A7821">
        <v>7820</v>
      </c>
      <c r="B7821" t="s">
        <v>2038</v>
      </c>
      <c r="C7821" s="2">
        <v>45507</v>
      </c>
      <c r="D7821" t="s">
        <v>19</v>
      </c>
      <c r="E7821" t="s">
        <v>15</v>
      </c>
      <c r="F7821" t="s">
        <v>27</v>
      </c>
      <c r="G7821">
        <v>10</v>
      </c>
      <c r="H7821">
        <v>304.89999999999998</v>
      </c>
      <c r="I7821">
        <v>0.3</v>
      </c>
      <c r="J7821">
        <v>2134.3000000000002</v>
      </c>
      <c r="K7821">
        <v>1126.82</v>
      </c>
      <c r="L7821">
        <v>1007.48</v>
      </c>
      <c r="M7821" t="s">
        <v>28</v>
      </c>
      <c r="N7821" t="str">
        <f t="shared" si="122"/>
        <v>High</v>
      </c>
    </row>
    <row r="7822" spans="1:14" x14ac:dyDescent="0.3">
      <c r="A7822">
        <v>7821</v>
      </c>
      <c r="B7822" t="s">
        <v>3439</v>
      </c>
      <c r="C7822" s="2">
        <v>45583</v>
      </c>
      <c r="D7822" t="s">
        <v>24</v>
      </c>
      <c r="E7822" t="s">
        <v>25</v>
      </c>
      <c r="F7822" t="s">
        <v>21</v>
      </c>
      <c r="G7822">
        <v>2</v>
      </c>
      <c r="H7822">
        <v>473.98</v>
      </c>
      <c r="I7822">
        <v>0.26</v>
      </c>
      <c r="J7822">
        <v>701.49</v>
      </c>
      <c r="K7822">
        <v>498.85</v>
      </c>
      <c r="L7822">
        <v>202.64</v>
      </c>
      <c r="M7822" t="s">
        <v>22</v>
      </c>
      <c r="N7822" t="str">
        <f t="shared" si="122"/>
        <v>High</v>
      </c>
    </row>
    <row r="7823" spans="1:14" x14ac:dyDescent="0.3">
      <c r="A7823">
        <v>7822</v>
      </c>
      <c r="B7823" t="s">
        <v>5207</v>
      </c>
      <c r="C7823" s="2">
        <v>45585</v>
      </c>
      <c r="D7823" t="s">
        <v>19</v>
      </c>
      <c r="E7823" t="s">
        <v>15</v>
      </c>
      <c r="F7823" t="s">
        <v>16</v>
      </c>
      <c r="G7823">
        <v>10</v>
      </c>
      <c r="H7823">
        <v>338.39</v>
      </c>
      <c r="I7823">
        <v>0.04</v>
      </c>
      <c r="J7823">
        <v>3248.54</v>
      </c>
      <c r="K7823">
        <v>1747.6</v>
      </c>
      <c r="L7823">
        <v>1500.94</v>
      </c>
      <c r="M7823" t="s">
        <v>22</v>
      </c>
      <c r="N7823" t="str">
        <f t="shared" si="122"/>
        <v>Low</v>
      </c>
    </row>
    <row r="7824" spans="1:14" x14ac:dyDescent="0.3">
      <c r="A7824">
        <v>7823</v>
      </c>
      <c r="B7824" t="s">
        <v>2748</v>
      </c>
      <c r="C7824" s="2">
        <v>45438</v>
      </c>
      <c r="D7824" t="s">
        <v>39</v>
      </c>
      <c r="E7824" t="s">
        <v>15</v>
      </c>
      <c r="F7824" t="s">
        <v>27</v>
      </c>
      <c r="G7824">
        <v>4</v>
      </c>
      <c r="H7824">
        <v>489.37</v>
      </c>
      <c r="I7824">
        <v>0.1</v>
      </c>
      <c r="J7824">
        <v>1761.73</v>
      </c>
      <c r="K7824">
        <v>948.2</v>
      </c>
      <c r="L7824">
        <v>813.53</v>
      </c>
      <c r="M7824" t="s">
        <v>22</v>
      </c>
      <c r="N7824" t="str">
        <f t="shared" si="122"/>
        <v>Low</v>
      </c>
    </row>
    <row r="7825" spans="1:14" x14ac:dyDescent="0.3">
      <c r="A7825">
        <v>7824</v>
      </c>
      <c r="B7825" t="s">
        <v>5208</v>
      </c>
      <c r="C7825" s="2">
        <v>45576</v>
      </c>
      <c r="D7825" t="s">
        <v>19</v>
      </c>
      <c r="E7825" t="s">
        <v>15</v>
      </c>
      <c r="F7825" t="s">
        <v>27</v>
      </c>
      <c r="G7825">
        <v>10</v>
      </c>
      <c r="H7825">
        <v>10.6</v>
      </c>
      <c r="I7825">
        <v>0.22</v>
      </c>
      <c r="J7825">
        <v>82.68</v>
      </c>
      <c r="K7825">
        <v>47.19</v>
      </c>
      <c r="L7825">
        <v>35.49</v>
      </c>
      <c r="M7825" t="s">
        <v>17</v>
      </c>
      <c r="N7825" t="str">
        <f t="shared" si="122"/>
        <v>High</v>
      </c>
    </row>
    <row r="7826" spans="1:14" x14ac:dyDescent="0.3">
      <c r="A7826">
        <v>7825</v>
      </c>
      <c r="B7826" t="s">
        <v>5209</v>
      </c>
      <c r="C7826" s="2">
        <v>45501</v>
      </c>
      <c r="D7826" t="s">
        <v>24</v>
      </c>
      <c r="E7826" t="s">
        <v>15</v>
      </c>
      <c r="F7826" t="s">
        <v>27</v>
      </c>
      <c r="G7826">
        <v>7</v>
      </c>
      <c r="H7826">
        <v>404.39</v>
      </c>
      <c r="I7826">
        <v>0.14000000000000001</v>
      </c>
      <c r="J7826">
        <v>2434.4299999999998</v>
      </c>
      <c r="K7826">
        <v>1469.42</v>
      </c>
      <c r="L7826">
        <v>965.01</v>
      </c>
      <c r="M7826" t="s">
        <v>46</v>
      </c>
      <c r="N7826" t="str">
        <f t="shared" si="122"/>
        <v>Medium</v>
      </c>
    </row>
    <row r="7827" spans="1:14" x14ac:dyDescent="0.3">
      <c r="A7827">
        <v>7826</v>
      </c>
      <c r="B7827" t="s">
        <v>5210</v>
      </c>
      <c r="C7827" s="2">
        <v>45623</v>
      </c>
      <c r="D7827" t="s">
        <v>14</v>
      </c>
      <c r="E7827" t="s">
        <v>30</v>
      </c>
      <c r="F7827" t="s">
        <v>27</v>
      </c>
      <c r="G7827">
        <v>1</v>
      </c>
      <c r="H7827">
        <v>72.92</v>
      </c>
      <c r="I7827">
        <v>0.27</v>
      </c>
      <c r="J7827">
        <v>53.23</v>
      </c>
      <c r="K7827">
        <v>41.6</v>
      </c>
      <c r="L7827">
        <v>11.63</v>
      </c>
      <c r="M7827" t="s">
        <v>17</v>
      </c>
      <c r="N7827" t="str">
        <f t="shared" si="122"/>
        <v>High</v>
      </c>
    </row>
    <row r="7828" spans="1:14" x14ac:dyDescent="0.3">
      <c r="A7828">
        <v>7827</v>
      </c>
      <c r="B7828" t="s">
        <v>5211</v>
      </c>
      <c r="C7828" s="2">
        <v>45616</v>
      </c>
      <c r="D7828" t="s">
        <v>24</v>
      </c>
      <c r="E7828" t="s">
        <v>30</v>
      </c>
      <c r="F7828" t="s">
        <v>27</v>
      </c>
      <c r="G7828">
        <v>2</v>
      </c>
      <c r="H7828">
        <v>154</v>
      </c>
      <c r="I7828">
        <v>0.11</v>
      </c>
      <c r="J7828">
        <v>274.12</v>
      </c>
      <c r="K7828">
        <v>182.53</v>
      </c>
      <c r="L7828">
        <v>91.59</v>
      </c>
      <c r="M7828" t="s">
        <v>40</v>
      </c>
      <c r="N7828" t="str">
        <f t="shared" si="122"/>
        <v>Medium</v>
      </c>
    </row>
    <row r="7829" spans="1:14" x14ac:dyDescent="0.3">
      <c r="A7829">
        <v>7828</v>
      </c>
      <c r="B7829" t="s">
        <v>5212</v>
      </c>
      <c r="C7829" s="2">
        <v>45545</v>
      </c>
      <c r="D7829" t="s">
        <v>19</v>
      </c>
      <c r="E7829" t="s">
        <v>15</v>
      </c>
      <c r="F7829" t="s">
        <v>27</v>
      </c>
      <c r="G7829">
        <v>5</v>
      </c>
      <c r="H7829">
        <v>133.66</v>
      </c>
      <c r="I7829">
        <v>0.28000000000000003</v>
      </c>
      <c r="J7829">
        <v>481.18</v>
      </c>
      <c r="K7829">
        <v>283.82</v>
      </c>
      <c r="L7829">
        <v>197.36</v>
      </c>
      <c r="M7829" t="s">
        <v>28</v>
      </c>
      <c r="N7829" t="str">
        <f t="shared" si="122"/>
        <v>High</v>
      </c>
    </row>
    <row r="7830" spans="1:14" x14ac:dyDescent="0.3">
      <c r="A7830">
        <v>7829</v>
      </c>
      <c r="B7830" t="s">
        <v>5213</v>
      </c>
      <c r="C7830" s="2">
        <v>45552</v>
      </c>
      <c r="D7830" t="s">
        <v>24</v>
      </c>
      <c r="E7830" t="s">
        <v>20</v>
      </c>
      <c r="F7830" t="s">
        <v>21</v>
      </c>
      <c r="G7830">
        <v>5</v>
      </c>
      <c r="H7830">
        <v>29.91</v>
      </c>
      <c r="I7830">
        <v>0.1</v>
      </c>
      <c r="J7830">
        <v>134.6</v>
      </c>
      <c r="K7830">
        <v>74.41</v>
      </c>
      <c r="L7830">
        <v>60.19</v>
      </c>
      <c r="M7830" t="s">
        <v>17</v>
      </c>
      <c r="N7830" t="str">
        <f t="shared" si="122"/>
        <v>Low</v>
      </c>
    </row>
    <row r="7831" spans="1:14" x14ac:dyDescent="0.3">
      <c r="A7831">
        <v>7830</v>
      </c>
      <c r="B7831" t="s">
        <v>2400</v>
      </c>
      <c r="C7831" s="2">
        <v>45485</v>
      </c>
      <c r="D7831" t="s">
        <v>39</v>
      </c>
      <c r="E7831" t="s">
        <v>33</v>
      </c>
      <c r="F7831" t="s">
        <v>21</v>
      </c>
      <c r="G7831">
        <v>1</v>
      </c>
      <c r="H7831">
        <v>115.29</v>
      </c>
      <c r="I7831">
        <v>0.26</v>
      </c>
      <c r="J7831">
        <v>85.31</v>
      </c>
      <c r="K7831">
        <v>45.42</v>
      </c>
      <c r="L7831">
        <v>39.89</v>
      </c>
      <c r="M7831" t="s">
        <v>40</v>
      </c>
      <c r="N7831" t="str">
        <f t="shared" si="122"/>
        <v>High</v>
      </c>
    </row>
    <row r="7832" spans="1:14" x14ac:dyDescent="0.3">
      <c r="A7832">
        <v>7831</v>
      </c>
      <c r="B7832" t="s">
        <v>2712</v>
      </c>
      <c r="C7832" s="2">
        <v>45486</v>
      </c>
      <c r="D7832" t="s">
        <v>24</v>
      </c>
      <c r="E7832" t="s">
        <v>33</v>
      </c>
      <c r="F7832" t="s">
        <v>21</v>
      </c>
      <c r="G7832">
        <v>10</v>
      </c>
      <c r="H7832">
        <v>52.82</v>
      </c>
      <c r="I7832">
        <v>0.28000000000000003</v>
      </c>
      <c r="J7832">
        <v>380.3</v>
      </c>
      <c r="K7832">
        <v>244.75</v>
      </c>
      <c r="L7832">
        <v>135.55000000000001</v>
      </c>
      <c r="M7832" t="s">
        <v>22</v>
      </c>
      <c r="N7832" t="str">
        <f t="shared" si="122"/>
        <v>High</v>
      </c>
    </row>
    <row r="7833" spans="1:14" x14ac:dyDescent="0.3">
      <c r="A7833">
        <v>7832</v>
      </c>
      <c r="B7833" t="s">
        <v>3812</v>
      </c>
      <c r="C7833" s="2">
        <v>45593</v>
      </c>
      <c r="D7833" t="s">
        <v>19</v>
      </c>
      <c r="E7833" t="s">
        <v>33</v>
      </c>
      <c r="F7833" t="s">
        <v>21</v>
      </c>
      <c r="G7833">
        <v>2</v>
      </c>
      <c r="H7833">
        <v>45.03</v>
      </c>
      <c r="I7833">
        <v>0.26</v>
      </c>
      <c r="J7833">
        <v>66.64</v>
      </c>
      <c r="K7833">
        <v>44.16</v>
      </c>
      <c r="L7833">
        <v>22.48</v>
      </c>
      <c r="M7833" t="s">
        <v>40</v>
      </c>
      <c r="N7833" t="str">
        <f t="shared" si="122"/>
        <v>High</v>
      </c>
    </row>
    <row r="7834" spans="1:14" x14ac:dyDescent="0.3">
      <c r="A7834">
        <v>7833</v>
      </c>
      <c r="B7834" t="s">
        <v>1427</v>
      </c>
      <c r="C7834" s="2">
        <v>45394</v>
      </c>
      <c r="D7834" t="s">
        <v>39</v>
      </c>
      <c r="E7834" t="s">
        <v>15</v>
      </c>
      <c r="F7834" t="s">
        <v>16</v>
      </c>
      <c r="G7834">
        <v>6</v>
      </c>
      <c r="H7834">
        <v>44.98</v>
      </c>
      <c r="I7834">
        <v>0.23</v>
      </c>
      <c r="J7834">
        <v>207.81</v>
      </c>
      <c r="K7834">
        <v>141.84</v>
      </c>
      <c r="L7834">
        <v>65.97</v>
      </c>
      <c r="M7834" t="s">
        <v>22</v>
      </c>
      <c r="N7834" t="str">
        <f t="shared" si="122"/>
        <v>High</v>
      </c>
    </row>
    <row r="7835" spans="1:14" x14ac:dyDescent="0.3">
      <c r="A7835">
        <v>7834</v>
      </c>
      <c r="B7835" t="s">
        <v>3095</v>
      </c>
      <c r="C7835" s="2">
        <v>45318</v>
      </c>
      <c r="D7835" t="s">
        <v>19</v>
      </c>
      <c r="E7835" t="s">
        <v>30</v>
      </c>
      <c r="F7835" t="s">
        <v>16</v>
      </c>
      <c r="G7835">
        <v>4</v>
      </c>
      <c r="H7835">
        <v>146.16999999999999</v>
      </c>
      <c r="I7835">
        <v>0.19</v>
      </c>
      <c r="J7835">
        <v>473.59</v>
      </c>
      <c r="K7835">
        <v>252.65</v>
      </c>
      <c r="L7835">
        <v>220.94</v>
      </c>
      <c r="M7835" t="s">
        <v>46</v>
      </c>
      <c r="N7835" t="str">
        <f t="shared" si="122"/>
        <v>Medium</v>
      </c>
    </row>
    <row r="7836" spans="1:14" x14ac:dyDescent="0.3">
      <c r="A7836">
        <v>7835</v>
      </c>
      <c r="B7836" t="s">
        <v>5214</v>
      </c>
      <c r="C7836" s="2">
        <v>45411</v>
      </c>
      <c r="D7836" t="s">
        <v>24</v>
      </c>
      <c r="E7836" t="s">
        <v>30</v>
      </c>
      <c r="F7836" t="s">
        <v>16</v>
      </c>
      <c r="G7836">
        <v>7</v>
      </c>
      <c r="H7836">
        <v>365.25</v>
      </c>
      <c r="I7836">
        <v>0.24</v>
      </c>
      <c r="J7836">
        <v>1943.13</v>
      </c>
      <c r="K7836">
        <v>1411.28</v>
      </c>
      <c r="L7836">
        <v>531.85</v>
      </c>
      <c r="M7836" t="s">
        <v>28</v>
      </c>
      <c r="N7836" t="str">
        <f t="shared" si="122"/>
        <v>High</v>
      </c>
    </row>
    <row r="7837" spans="1:14" x14ac:dyDescent="0.3">
      <c r="A7837">
        <v>7836</v>
      </c>
      <c r="B7837" t="s">
        <v>4222</v>
      </c>
      <c r="C7837" s="2">
        <v>45448</v>
      </c>
      <c r="D7837" t="s">
        <v>19</v>
      </c>
      <c r="E7837" t="s">
        <v>15</v>
      </c>
      <c r="F7837" t="s">
        <v>16</v>
      </c>
      <c r="G7837">
        <v>3</v>
      </c>
      <c r="H7837">
        <v>479.52</v>
      </c>
      <c r="I7837">
        <v>0.15</v>
      </c>
      <c r="J7837">
        <v>1222.78</v>
      </c>
      <c r="K7837">
        <v>888.66</v>
      </c>
      <c r="L7837">
        <v>334.12</v>
      </c>
      <c r="M7837" t="s">
        <v>22</v>
      </c>
      <c r="N7837" t="str">
        <f t="shared" si="122"/>
        <v>Medium</v>
      </c>
    </row>
    <row r="7838" spans="1:14" x14ac:dyDescent="0.3">
      <c r="A7838">
        <v>7837</v>
      </c>
      <c r="B7838" t="s">
        <v>5215</v>
      </c>
      <c r="C7838" s="2">
        <v>45654</v>
      </c>
      <c r="D7838" t="s">
        <v>19</v>
      </c>
      <c r="E7838" t="s">
        <v>33</v>
      </c>
      <c r="F7838" t="s">
        <v>16</v>
      </c>
      <c r="G7838">
        <v>1</v>
      </c>
      <c r="H7838">
        <v>389.01</v>
      </c>
      <c r="I7838">
        <v>0.02</v>
      </c>
      <c r="J7838">
        <v>381.23</v>
      </c>
      <c r="K7838">
        <v>216.83</v>
      </c>
      <c r="L7838">
        <v>164.4</v>
      </c>
      <c r="M7838" t="s">
        <v>46</v>
      </c>
      <c r="N7838" t="str">
        <f t="shared" si="122"/>
        <v>Low</v>
      </c>
    </row>
    <row r="7839" spans="1:14" x14ac:dyDescent="0.3">
      <c r="A7839">
        <v>7838</v>
      </c>
      <c r="B7839" t="s">
        <v>5216</v>
      </c>
      <c r="C7839" s="2">
        <v>45412</v>
      </c>
      <c r="D7839" t="s">
        <v>39</v>
      </c>
      <c r="E7839" t="s">
        <v>25</v>
      </c>
      <c r="F7839" t="s">
        <v>16</v>
      </c>
      <c r="G7839">
        <v>9</v>
      </c>
      <c r="H7839">
        <v>109.07</v>
      </c>
      <c r="I7839">
        <v>0.28999999999999998</v>
      </c>
      <c r="J7839">
        <v>696.96</v>
      </c>
      <c r="K7839">
        <v>362.88</v>
      </c>
      <c r="L7839">
        <v>334.08</v>
      </c>
      <c r="M7839" t="s">
        <v>17</v>
      </c>
      <c r="N7839" t="str">
        <f t="shared" si="122"/>
        <v>High</v>
      </c>
    </row>
    <row r="7840" spans="1:14" x14ac:dyDescent="0.3">
      <c r="A7840">
        <v>7839</v>
      </c>
      <c r="B7840" t="s">
        <v>3562</v>
      </c>
      <c r="C7840" s="2">
        <v>45385</v>
      </c>
      <c r="D7840" t="s">
        <v>19</v>
      </c>
      <c r="E7840" t="s">
        <v>20</v>
      </c>
      <c r="F7840" t="s">
        <v>21</v>
      </c>
      <c r="G7840">
        <v>8</v>
      </c>
      <c r="H7840">
        <v>126.4</v>
      </c>
      <c r="I7840">
        <v>7.0000000000000007E-2</v>
      </c>
      <c r="J7840">
        <v>940.42</v>
      </c>
      <c r="K7840">
        <v>696.72</v>
      </c>
      <c r="L7840">
        <v>243.7</v>
      </c>
      <c r="M7840" t="s">
        <v>22</v>
      </c>
      <c r="N7840" t="str">
        <f t="shared" si="122"/>
        <v>Low</v>
      </c>
    </row>
    <row r="7841" spans="1:14" x14ac:dyDescent="0.3">
      <c r="A7841">
        <v>7840</v>
      </c>
      <c r="B7841" t="s">
        <v>702</v>
      </c>
      <c r="C7841" s="2">
        <v>45299</v>
      </c>
      <c r="D7841" t="s">
        <v>24</v>
      </c>
      <c r="E7841" t="s">
        <v>33</v>
      </c>
      <c r="F7841" t="s">
        <v>27</v>
      </c>
      <c r="G7841">
        <v>6</v>
      </c>
      <c r="H7841">
        <v>193.36</v>
      </c>
      <c r="I7841">
        <v>0.27</v>
      </c>
      <c r="J7841">
        <v>846.92</v>
      </c>
      <c r="K7841">
        <v>516.57000000000005</v>
      </c>
      <c r="L7841">
        <v>330.35</v>
      </c>
      <c r="M7841" t="s">
        <v>22</v>
      </c>
      <c r="N7841" t="str">
        <f t="shared" si="122"/>
        <v>High</v>
      </c>
    </row>
    <row r="7842" spans="1:14" x14ac:dyDescent="0.3">
      <c r="A7842">
        <v>7841</v>
      </c>
      <c r="B7842" t="s">
        <v>3925</v>
      </c>
      <c r="C7842" s="2">
        <v>45474</v>
      </c>
      <c r="D7842" t="s">
        <v>14</v>
      </c>
      <c r="E7842" t="s">
        <v>30</v>
      </c>
      <c r="F7842" t="s">
        <v>27</v>
      </c>
      <c r="G7842">
        <v>4</v>
      </c>
      <c r="H7842">
        <v>295.69</v>
      </c>
      <c r="I7842">
        <v>0.17</v>
      </c>
      <c r="J7842">
        <v>981.69</v>
      </c>
      <c r="K7842">
        <v>610.73</v>
      </c>
      <c r="L7842">
        <v>370.96</v>
      </c>
      <c r="M7842" t="s">
        <v>17</v>
      </c>
      <c r="N7842" t="str">
        <f t="shared" si="122"/>
        <v>Medium</v>
      </c>
    </row>
    <row r="7843" spans="1:14" x14ac:dyDescent="0.3">
      <c r="A7843">
        <v>7842</v>
      </c>
      <c r="B7843" t="s">
        <v>5217</v>
      </c>
      <c r="C7843" s="2">
        <v>45426</v>
      </c>
      <c r="D7843" t="s">
        <v>19</v>
      </c>
      <c r="E7843" t="s">
        <v>20</v>
      </c>
      <c r="F7843" t="s">
        <v>16</v>
      </c>
      <c r="G7843">
        <v>9</v>
      </c>
      <c r="H7843">
        <v>180.38</v>
      </c>
      <c r="I7843">
        <v>0.18</v>
      </c>
      <c r="J7843">
        <v>1331.2</v>
      </c>
      <c r="K7843">
        <v>1059.3800000000001</v>
      </c>
      <c r="L7843">
        <v>271.82</v>
      </c>
      <c r="M7843" t="s">
        <v>28</v>
      </c>
      <c r="N7843" t="str">
        <f t="shared" si="122"/>
        <v>Medium</v>
      </c>
    </row>
    <row r="7844" spans="1:14" x14ac:dyDescent="0.3">
      <c r="A7844">
        <v>7843</v>
      </c>
      <c r="B7844" t="s">
        <v>4227</v>
      </c>
      <c r="C7844" s="2">
        <v>45385</v>
      </c>
      <c r="D7844" t="s">
        <v>14</v>
      </c>
      <c r="E7844" t="s">
        <v>30</v>
      </c>
      <c r="F7844" t="s">
        <v>21</v>
      </c>
      <c r="G7844">
        <v>3</v>
      </c>
      <c r="H7844">
        <v>369.74</v>
      </c>
      <c r="I7844">
        <v>0.26</v>
      </c>
      <c r="J7844">
        <v>820.82</v>
      </c>
      <c r="K7844">
        <v>656.48</v>
      </c>
      <c r="L7844">
        <v>164.34</v>
      </c>
      <c r="M7844" t="s">
        <v>28</v>
      </c>
      <c r="N7844" t="str">
        <f t="shared" si="122"/>
        <v>High</v>
      </c>
    </row>
    <row r="7845" spans="1:14" x14ac:dyDescent="0.3">
      <c r="A7845">
        <v>7844</v>
      </c>
      <c r="B7845" t="s">
        <v>4840</v>
      </c>
      <c r="C7845" s="2">
        <v>45587</v>
      </c>
      <c r="D7845" t="s">
        <v>14</v>
      </c>
      <c r="E7845" t="s">
        <v>30</v>
      </c>
      <c r="F7845" t="s">
        <v>27</v>
      </c>
      <c r="G7845">
        <v>2</v>
      </c>
      <c r="H7845">
        <v>448.65</v>
      </c>
      <c r="I7845">
        <v>0.28999999999999998</v>
      </c>
      <c r="J7845">
        <v>637.08000000000004</v>
      </c>
      <c r="K7845">
        <v>422.39</v>
      </c>
      <c r="L7845">
        <v>214.69</v>
      </c>
      <c r="M7845" t="s">
        <v>17</v>
      </c>
      <c r="N7845" t="str">
        <f t="shared" si="122"/>
        <v>High</v>
      </c>
    </row>
    <row r="7846" spans="1:14" x14ac:dyDescent="0.3">
      <c r="A7846">
        <v>7845</v>
      </c>
      <c r="B7846" t="s">
        <v>2278</v>
      </c>
      <c r="C7846" s="2">
        <v>45373</v>
      </c>
      <c r="D7846" t="s">
        <v>19</v>
      </c>
      <c r="E7846" t="s">
        <v>30</v>
      </c>
      <c r="F7846" t="s">
        <v>27</v>
      </c>
      <c r="G7846">
        <v>5</v>
      </c>
      <c r="H7846">
        <v>92.22</v>
      </c>
      <c r="I7846">
        <v>0.24</v>
      </c>
      <c r="J7846">
        <v>350.44</v>
      </c>
      <c r="K7846">
        <v>189.25</v>
      </c>
      <c r="L7846">
        <v>161.19</v>
      </c>
      <c r="M7846" t="s">
        <v>46</v>
      </c>
      <c r="N7846" t="str">
        <f t="shared" si="122"/>
        <v>High</v>
      </c>
    </row>
    <row r="7847" spans="1:14" x14ac:dyDescent="0.3">
      <c r="A7847">
        <v>7846</v>
      </c>
      <c r="B7847" t="s">
        <v>4969</v>
      </c>
      <c r="C7847" s="2">
        <v>45454</v>
      </c>
      <c r="D7847" t="s">
        <v>39</v>
      </c>
      <c r="E7847" t="s">
        <v>20</v>
      </c>
      <c r="F7847" t="s">
        <v>16</v>
      </c>
      <c r="G7847">
        <v>9</v>
      </c>
      <c r="H7847">
        <v>49.04</v>
      </c>
      <c r="I7847">
        <v>0.11</v>
      </c>
      <c r="J7847">
        <v>392.81</v>
      </c>
      <c r="K7847">
        <v>250.52</v>
      </c>
      <c r="L7847">
        <v>142.29</v>
      </c>
      <c r="M7847" t="s">
        <v>17</v>
      </c>
      <c r="N7847" t="str">
        <f t="shared" si="122"/>
        <v>Medium</v>
      </c>
    </row>
    <row r="7848" spans="1:14" x14ac:dyDescent="0.3">
      <c r="A7848">
        <v>7847</v>
      </c>
      <c r="B7848" t="s">
        <v>1793</v>
      </c>
      <c r="C7848" s="2">
        <v>45315</v>
      </c>
      <c r="D7848" t="s">
        <v>14</v>
      </c>
      <c r="E7848" t="s">
        <v>33</v>
      </c>
      <c r="F7848" t="s">
        <v>21</v>
      </c>
      <c r="G7848">
        <v>4</v>
      </c>
      <c r="H7848">
        <v>360.51</v>
      </c>
      <c r="I7848">
        <v>0.18</v>
      </c>
      <c r="J7848">
        <v>1182.47</v>
      </c>
      <c r="K7848">
        <v>825.46</v>
      </c>
      <c r="L7848">
        <v>357.01</v>
      </c>
      <c r="M7848" t="s">
        <v>40</v>
      </c>
      <c r="N7848" t="str">
        <f t="shared" si="122"/>
        <v>Medium</v>
      </c>
    </row>
    <row r="7849" spans="1:14" x14ac:dyDescent="0.3">
      <c r="A7849">
        <v>7848</v>
      </c>
      <c r="B7849" t="s">
        <v>5218</v>
      </c>
      <c r="C7849" s="2">
        <v>45487</v>
      </c>
      <c r="D7849" t="s">
        <v>39</v>
      </c>
      <c r="E7849" t="s">
        <v>15</v>
      </c>
      <c r="F7849" t="s">
        <v>27</v>
      </c>
      <c r="G7849">
        <v>6</v>
      </c>
      <c r="H7849">
        <v>492.46</v>
      </c>
      <c r="I7849">
        <v>0.1</v>
      </c>
      <c r="J7849">
        <v>2659.28</v>
      </c>
      <c r="K7849">
        <v>1785.01</v>
      </c>
      <c r="L7849">
        <v>874.27</v>
      </c>
      <c r="M7849" t="s">
        <v>22</v>
      </c>
      <c r="N7849" t="str">
        <f t="shared" si="122"/>
        <v>Low</v>
      </c>
    </row>
    <row r="7850" spans="1:14" x14ac:dyDescent="0.3">
      <c r="A7850">
        <v>7849</v>
      </c>
      <c r="B7850" t="s">
        <v>2464</v>
      </c>
      <c r="C7850" s="2">
        <v>45456</v>
      </c>
      <c r="D7850" t="s">
        <v>19</v>
      </c>
      <c r="E7850" t="s">
        <v>25</v>
      </c>
      <c r="F7850" t="s">
        <v>21</v>
      </c>
      <c r="G7850">
        <v>2</v>
      </c>
      <c r="H7850">
        <v>315.91000000000003</v>
      </c>
      <c r="I7850">
        <v>0.27</v>
      </c>
      <c r="J7850">
        <v>461.23</v>
      </c>
      <c r="K7850">
        <v>280.33999999999997</v>
      </c>
      <c r="L7850">
        <v>180.89</v>
      </c>
      <c r="M7850" t="s">
        <v>17</v>
      </c>
      <c r="N7850" t="str">
        <f t="shared" si="122"/>
        <v>High</v>
      </c>
    </row>
    <row r="7851" spans="1:14" x14ac:dyDescent="0.3">
      <c r="A7851">
        <v>7850</v>
      </c>
      <c r="B7851" t="s">
        <v>5219</v>
      </c>
      <c r="C7851" s="2">
        <v>45372</v>
      </c>
      <c r="D7851" t="s">
        <v>19</v>
      </c>
      <c r="E7851" t="s">
        <v>20</v>
      </c>
      <c r="F7851" t="s">
        <v>16</v>
      </c>
      <c r="G7851">
        <v>10</v>
      </c>
      <c r="H7851">
        <v>36.6</v>
      </c>
      <c r="I7851">
        <v>0.28999999999999998</v>
      </c>
      <c r="J7851">
        <v>259.86</v>
      </c>
      <c r="K7851">
        <v>163.05000000000001</v>
      </c>
      <c r="L7851">
        <v>96.81</v>
      </c>
      <c r="M7851" t="s">
        <v>46</v>
      </c>
      <c r="N7851" t="str">
        <f t="shared" si="122"/>
        <v>High</v>
      </c>
    </row>
    <row r="7852" spans="1:14" x14ac:dyDescent="0.3">
      <c r="A7852">
        <v>7851</v>
      </c>
      <c r="B7852" t="s">
        <v>5220</v>
      </c>
      <c r="C7852" s="2">
        <v>45484</v>
      </c>
      <c r="D7852" t="s">
        <v>14</v>
      </c>
      <c r="E7852" t="s">
        <v>30</v>
      </c>
      <c r="F7852" t="s">
        <v>27</v>
      </c>
      <c r="G7852">
        <v>6</v>
      </c>
      <c r="H7852">
        <v>498.31</v>
      </c>
      <c r="I7852">
        <v>0.21</v>
      </c>
      <c r="J7852">
        <v>2361.9899999999998</v>
      </c>
      <c r="K7852">
        <v>1824.04</v>
      </c>
      <c r="L7852">
        <v>537.95000000000005</v>
      </c>
      <c r="M7852" t="s">
        <v>46</v>
      </c>
      <c r="N7852" t="str">
        <f t="shared" si="122"/>
        <v>High</v>
      </c>
    </row>
    <row r="7853" spans="1:14" x14ac:dyDescent="0.3">
      <c r="A7853">
        <v>7852</v>
      </c>
      <c r="B7853" t="s">
        <v>869</v>
      </c>
      <c r="C7853" s="2">
        <v>45449</v>
      </c>
      <c r="D7853" t="s">
        <v>39</v>
      </c>
      <c r="E7853" t="s">
        <v>25</v>
      </c>
      <c r="F7853" t="s">
        <v>27</v>
      </c>
      <c r="G7853">
        <v>6</v>
      </c>
      <c r="H7853">
        <v>344.21</v>
      </c>
      <c r="I7853">
        <v>0.22</v>
      </c>
      <c r="J7853">
        <v>1610.9</v>
      </c>
      <c r="K7853">
        <v>844.71</v>
      </c>
      <c r="L7853">
        <v>766.19</v>
      </c>
      <c r="M7853" t="s">
        <v>17</v>
      </c>
      <c r="N7853" t="str">
        <f t="shared" si="122"/>
        <v>High</v>
      </c>
    </row>
    <row r="7854" spans="1:14" x14ac:dyDescent="0.3">
      <c r="A7854">
        <v>7853</v>
      </c>
      <c r="B7854" t="s">
        <v>1833</v>
      </c>
      <c r="C7854" s="2">
        <v>45425</v>
      </c>
      <c r="D7854" t="s">
        <v>19</v>
      </c>
      <c r="E7854" t="s">
        <v>30</v>
      </c>
      <c r="F7854" t="s">
        <v>16</v>
      </c>
      <c r="G7854">
        <v>2</v>
      </c>
      <c r="H7854">
        <v>484.25</v>
      </c>
      <c r="I7854">
        <v>0.28000000000000003</v>
      </c>
      <c r="J7854">
        <v>697.32</v>
      </c>
      <c r="K7854">
        <v>537.26</v>
      </c>
      <c r="L7854">
        <v>160.06</v>
      </c>
      <c r="M7854" t="s">
        <v>46</v>
      </c>
      <c r="N7854" t="str">
        <f t="shared" si="122"/>
        <v>High</v>
      </c>
    </row>
    <row r="7855" spans="1:14" x14ac:dyDescent="0.3">
      <c r="A7855">
        <v>7854</v>
      </c>
      <c r="B7855" t="s">
        <v>1505</v>
      </c>
      <c r="C7855" s="2">
        <v>45339</v>
      </c>
      <c r="D7855" t="s">
        <v>14</v>
      </c>
      <c r="E7855" t="s">
        <v>30</v>
      </c>
      <c r="F7855" t="s">
        <v>16</v>
      </c>
      <c r="G7855">
        <v>7</v>
      </c>
      <c r="H7855">
        <v>276.16000000000003</v>
      </c>
      <c r="I7855">
        <v>0.15</v>
      </c>
      <c r="J7855">
        <v>1643.15</v>
      </c>
      <c r="K7855">
        <v>971.35</v>
      </c>
      <c r="L7855">
        <v>671.8</v>
      </c>
      <c r="M7855" t="s">
        <v>46</v>
      </c>
      <c r="N7855" t="str">
        <f t="shared" si="122"/>
        <v>Medium</v>
      </c>
    </row>
    <row r="7856" spans="1:14" x14ac:dyDescent="0.3">
      <c r="A7856">
        <v>7855</v>
      </c>
      <c r="B7856" t="s">
        <v>1103</v>
      </c>
      <c r="C7856" s="2">
        <v>45604</v>
      </c>
      <c r="D7856" t="s">
        <v>24</v>
      </c>
      <c r="E7856" t="s">
        <v>15</v>
      </c>
      <c r="F7856" t="s">
        <v>16</v>
      </c>
      <c r="G7856">
        <v>9</v>
      </c>
      <c r="H7856">
        <v>88.43</v>
      </c>
      <c r="I7856">
        <v>0.03</v>
      </c>
      <c r="J7856">
        <v>771.99</v>
      </c>
      <c r="K7856">
        <v>386.48</v>
      </c>
      <c r="L7856">
        <v>385.51</v>
      </c>
      <c r="M7856" t="s">
        <v>28</v>
      </c>
      <c r="N7856" t="str">
        <f t="shared" si="122"/>
        <v>Low</v>
      </c>
    </row>
    <row r="7857" spans="1:14" x14ac:dyDescent="0.3">
      <c r="A7857">
        <v>7856</v>
      </c>
      <c r="B7857" t="s">
        <v>2767</v>
      </c>
      <c r="C7857" s="2">
        <v>45442</v>
      </c>
      <c r="D7857" t="s">
        <v>19</v>
      </c>
      <c r="E7857" t="s">
        <v>33</v>
      </c>
      <c r="F7857" t="s">
        <v>16</v>
      </c>
      <c r="G7857">
        <v>4</v>
      </c>
      <c r="H7857">
        <v>465.57</v>
      </c>
      <c r="I7857">
        <v>0.06</v>
      </c>
      <c r="J7857">
        <v>1750.54</v>
      </c>
      <c r="K7857">
        <v>1336.83</v>
      </c>
      <c r="L7857">
        <v>413.71</v>
      </c>
      <c r="M7857" t="s">
        <v>17</v>
      </c>
      <c r="N7857" t="str">
        <f t="shared" si="122"/>
        <v>Low</v>
      </c>
    </row>
    <row r="7858" spans="1:14" x14ac:dyDescent="0.3">
      <c r="A7858">
        <v>7857</v>
      </c>
      <c r="B7858" t="s">
        <v>1918</v>
      </c>
      <c r="C7858" s="2">
        <v>45429</v>
      </c>
      <c r="D7858" t="s">
        <v>24</v>
      </c>
      <c r="E7858" t="s">
        <v>20</v>
      </c>
      <c r="F7858" t="s">
        <v>21</v>
      </c>
      <c r="G7858">
        <v>7</v>
      </c>
      <c r="H7858">
        <v>359.03</v>
      </c>
      <c r="I7858">
        <v>0.16</v>
      </c>
      <c r="J7858">
        <v>2111.1</v>
      </c>
      <c r="K7858">
        <v>1212.82</v>
      </c>
      <c r="L7858">
        <v>898.28</v>
      </c>
      <c r="M7858" t="s">
        <v>17</v>
      </c>
      <c r="N7858" t="str">
        <f t="shared" si="122"/>
        <v>Medium</v>
      </c>
    </row>
    <row r="7859" spans="1:14" x14ac:dyDescent="0.3">
      <c r="A7859">
        <v>7858</v>
      </c>
      <c r="B7859" t="s">
        <v>4855</v>
      </c>
      <c r="C7859" s="2">
        <v>45362</v>
      </c>
      <c r="D7859" t="s">
        <v>19</v>
      </c>
      <c r="E7859" t="s">
        <v>30</v>
      </c>
      <c r="F7859" t="s">
        <v>27</v>
      </c>
      <c r="G7859">
        <v>9</v>
      </c>
      <c r="H7859">
        <v>276.04000000000002</v>
      </c>
      <c r="I7859">
        <v>0.08</v>
      </c>
      <c r="J7859">
        <v>2285.61</v>
      </c>
      <c r="K7859">
        <v>1457.79</v>
      </c>
      <c r="L7859">
        <v>827.82</v>
      </c>
      <c r="M7859" t="s">
        <v>40</v>
      </c>
      <c r="N7859" t="str">
        <f t="shared" si="122"/>
        <v>Low</v>
      </c>
    </row>
    <row r="7860" spans="1:14" x14ac:dyDescent="0.3">
      <c r="A7860">
        <v>7859</v>
      </c>
      <c r="B7860" t="s">
        <v>901</v>
      </c>
      <c r="C7860" s="2">
        <v>45459</v>
      </c>
      <c r="D7860" t="s">
        <v>39</v>
      </c>
      <c r="E7860" t="s">
        <v>15</v>
      </c>
      <c r="F7860" t="s">
        <v>16</v>
      </c>
      <c r="G7860">
        <v>7</v>
      </c>
      <c r="H7860">
        <v>15.99</v>
      </c>
      <c r="I7860">
        <v>7.0000000000000007E-2</v>
      </c>
      <c r="J7860">
        <v>104.09</v>
      </c>
      <c r="K7860">
        <v>60.11</v>
      </c>
      <c r="L7860">
        <v>43.98</v>
      </c>
      <c r="M7860" t="s">
        <v>22</v>
      </c>
      <c r="N7860" t="str">
        <f t="shared" si="122"/>
        <v>Low</v>
      </c>
    </row>
    <row r="7861" spans="1:14" x14ac:dyDescent="0.3">
      <c r="A7861">
        <v>7860</v>
      </c>
      <c r="B7861" t="s">
        <v>189</v>
      </c>
      <c r="C7861" s="2">
        <v>45490</v>
      </c>
      <c r="D7861" t="s">
        <v>19</v>
      </c>
      <c r="E7861" t="s">
        <v>30</v>
      </c>
      <c r="F7861" t="s">
        <v>21</v>
      </c>
      <c r="G7861">
        <v>10</v>
      </c>
      <c r="H7861">
        <v>111.25</v>
      </c>
      <c r="I7861">
        <v>0.25</v>
      </c>
      <c r="J7861">
        <v>834.38</v>
      </c>
      <c r="K7861">
        <v>519.59</v>
      </c>
      <c r="L7861">
        <v>314.79000000000002</v>
      </c>
      <c r="M7861" t="s">
        <v>22</v>
      </c>
      <c r="N7861" t="str">
        <f t="shared" si="122"/>
        <v>High</v>
      </c>
    </row>
    <row r="7862" spans="1:14" x14ac:dyDescent="0.3">
      <c r="A7862">
        <v>7861</v>
      </c>
      <c r="B7862" t="s">
        <v>4695</v>
      </c>
      <c r="C7862" s="2">
        <v>45519</v>
      </c>
      <c r="D7862" t="s">
        <v>39</v>
      </c>
      <c r="E7862" t="s">
        <v>30</v>
      </c>
      <c r="F7862" t="s">
        <v>21</v>
      </c>
      <c r="G7862">
        <v>5</v>
      </c>
      <c r="H7862">
        <v>203.32</v>
      </c>
      <c r="I7862">
        <v>0.01</v>
      </c>
      <c r="J7862">
        <v>1006.43</v>
      </c>
      <c r="K7862">
        <v>561.5</v>
      </c>
      <c r="L7862">
        <v>444.93</v>
      </c>
      <c r="M7862" t="s">
        <v>28</v>
      </c>
      <c r="N7862" t="str">
        <f t="shared" si="122"/>
        <v>Low</v>
      </c>
    </row>
    <row r="7863" spans="1:14" x14ac:dyDescent="0.3">
      <c r="A7863">
        <v>7862</v>
      </c>
      <c r="B7863" t="s">
        <v>5221</v>
      </c>
      <c r="C7863" s="2">
        <v>45360</v>
      </c>
      <c r="D7863" t="s">
        <v>14</v>
      </c>
      <c r="E7863" t="s">
        <v>25</v>
      </c>
      <c r="F7863" t="s">
        <v>16</v>
      </c>
      <c r="G7863">
        <v>8</v>
      </c>
      <c r="H7863">
        <v>457.2</v>
      </c>
      <c r="I7863">
        <v>0.28000000000000003</v>
      </c>
      <c r="J7863">
        <v>2633.47</v>
      </c>
      <c r="K7863">
        <v>1508</v>
      </c>
      <c r="L7863">
        <v>1125.47</v>
      </c>
      <c r="M7863" t="s">
        <v>22</v>
      </c>
      <c r="N7863" t="str">
        <f t="shared" si="122"/>
        <v>High</v>
      </c>
    </row>
    <row r="7864" spans="1:14" x14ac:dyDescent="0.3">
      <c r="A7864">
        <v>7863</v>
      </c>
      <c r="B7864" t="s">
        <v>5177</v>
      </c>
      <c r="C7864" s="2">
        <v>45588</v>
      </c>
      <c r="D7864" t="s">
        <v>39</v>
      </c>
      <c r="E7864" t="s">
        <v>33</v>
      </c>
      <c r="F7864" t="s">
        <v>21</v>
      </c>
      <c r="G7864">
        <v>5</v>
      </c>
      <c r="H7864">
        <v>117.04</v>
      </c>
      <c r="I7864">
        <v>0.22</v>
      </c>
      <c r="J7864">
        <v>456.46</v>
      </c>
      <c r="K7864">
        <v>325.88</v>
      </c>
      <c r="L7864">
        <v>130.58000000000001</v>
      </c>
      <c r="M7864" t="s">
        <v>40</v>
      </c>
      <c r="N7864" t="str">
        <f t="shared" si="122"/>
        <v>High</v>
      </c>
    </row>
    <row r="7865" spans="1:14" x14ac:dyDescent="0.3">
      <c r="A7865">
        <v>7864</v>
      </c>
      <c r="B7865" t="s">
        <v>614</v>
      </c>
      <c r="C7865" s="2">
        <v>45517</v>
      </c>
      <c r="D7865" t="s">
        <v>14</v>
      </c>
      <c r="E7865" t="s">
        <v>33</v>
      </c>
      <c r="F7865" t="s">
        <v>21</v>
      </c>
      <c r="G7865">
        <v>1</v>
      </c>
      <c r="H7865">
        <v>351.4</v>
      </c>
      <c r="I7865">
        <v>0.13</v>
      </c>
      <c r="J7865">
        <v>305.72000000000003</v>
      </c>
      <c r="K7865">
        <v>154.51</v>
      </c>
      <c r="L7865">
        <v>151.21</v>
      </c>
      <c r="M7865" t="s">
        <v>28</v>
      </c>
      <c r="N7865" t="str">
        <f t="shared" si="122"/>
        <v>Medium</v>
      </c>
    </row>
    <row r="7866" spans="1:14" x14ac:dyDescent="0.3">
      <c r="A7866">
        <v>7865</v>
      </c>
      <c r="B7866" t="s">
        <v>4177</v>
      </c>
      <c r="C7866" s="2">
        <v>45496</v>
      </c>
      <c r="D7866" t="s">
        <v>19</v>
      </c>
      <c r="E7866" t="s">
        <v>20</v>
      </c>
      <c r="F7866" t="s">
        <v>16</v>
      </c>
      <c r="G7866">
        <v>6</v>
      </c>
      <c r="H7866">
        <v>487.66</v>
      </c>
      <c r="I7866">
        <v>0.19</v>
      </c>
      <c r="J7866">
        <v>2370.0300000000002</v>
      </c>
      <c r="K7866">
        <v>1231.01</v>
      </c>
      <c r="L7866">
        <v>1139.02</v>
      </c>
      <c r="M7866" t="s">
        <v>17</v>
      </c>
      <c r="N7866" t="str">
        <f t="shared" si="122"/>
        <v>Medium</v>
      </c>
    </row>
    <row r="7867" spans="1:14" x14ac:dyDescent="0.3">
      <c r="A7867">
        <v>7866</v>
      </c>
      <c r="B7867" t="s">
        <v>3119</v>
      </c>
      <c r="C7867" s="2">
        <v>45363</v>
      </c>
      <c r="D7867" t="s">
        <v>19</v>
      </c>
      <c r="E7867" t="s">
        <v>15</v>
      </c>
      <c r="F7867" t="s">
        <v>21</v>
      </c>
      <c r="G7867">
        <v>6</v>
      </c>
      <c r="H7867">
        <v>269.39999999999998</v>
      </c>
      <c r="I7867">
        <v>0.03</v>
      </c>
      <c r="J7867">
        <v>1567.91</v>
      </c>
      <c r="K7867">
        <v>882.79</v>
      </c>
      <c r="L7867">
        <v>685.12</v>
      </c>
      <c r="M7867" t="s">
        <v>17</v>
      </c>
      <c r="N7867" t="str">
        <f t="shared" si="122"/>
        <v>Low</v>
      </c>
    </row>
    <row r="7868" spans="1:14" x14ac:dyDescent="0.3">
      <c r="A7868">
        <v>7867</v>
      </c>
      <c r="B7868" t="s">
        <v>5222</v>
      </c>
      <c r="C7868" s="2">
        <v>45415</v>
      </c>
      <c r="D7868" t="s">
        <v>19</v>
      </c>
      <c r="E7868" t="s">
        <v>33</v>
      </c>
      <c r="F7868" t="s">
        <v>21</v>
      </c>
      <c r="G7868">
        <v>6</v>
      </c>
      <c r="H7868">
        <v>484.38</v>
      </c>
      <c r="I7868">
        <v>0.04</v>
      </c>
      <c r="J7868">
        <v>2790.03</v>
      </c>
      <c r="K7868">
        <v>1876.67</v>
      </c>
      <c r="L7868">
        <v>913.36</v>
      </c>
      <c r="M7868" t="s">
        <v>22</v>
      </c>
      <c r="N7868" t="str">
        <f t="shared" si="122"/>
        <v>Low</v>
      </c>
    </row>
    <row r="7869" spans="1:14" x14ac:dyDescent="0.3">
      <c r="A7869">
        <v>7868</v>
      </c>
      <c r="B7869" t="s">
        <v>4728</v>
      </c>
      <c r="C7869" s="2">
        <v>45327</v>
      </c>
      <c r="D7869" t="s">
        <v>14</v>
      </c>
      <c r="E7869" t="s">
        <v>15</v>
      </c>
      <c r="F7869" t="s">
        <v>21</v>
      </c>
      <c r="G7869">
        <v>7</v>
      </c>
      <c r="H7869">
        <v>118.51</v>
      </c>
      <c r="I7869">
        <v>0.18</v>
      </c>
      <c r="J7869">
        <v>680.25</v>
      </c>
      <c r="K7869">
        <v>494</v>
      </c>
      <c r="L7869">
        <v>186.25</v>
      </c>
      <c r="M7869" t="s">
        <v>17</v>
      </c>
      <c r="N7869" t="str">
        <f t="shared" si="122"/>
        <v>Medium</v>
      </c>
    </row>
    <row r="7870" spans="1:14" x14ac:dyDescent="0.3">
      <c r="A7870">
        <v>7869</v>
      </c>
      <c r="B7870" t="s">
        <v>3083</v>
      </c>
      <c r="C7870" s="2">
        <v>45439</v>
      </c>
      <c r="D7870" t="s">
        <v>19</v>
      </c>
      <c r="E7870" t="s">
        <v>15</v>
      </c>
      <c r="F7870" t="s">
        <v>21</v>
      </c>
      <c r="G7870">
        <v>4</v>
      </c>
      <c r="H7870">
        <v>365.27</v>
      </c>
      <c r="I7870">
        <v>7.0000000000000007E-2</v>
      </c>
      <c r="J7870">
        <v>1358.8</v>
      </c>
      <c r="K7870">
        <v>800.25</v>
      </c>
      <c r="L7870">
        <v>558.54999999999995</v>
      </c>
      <c r="M7870" t="s">
        <v>40</v>
      </c>
      <c r="N7870" t="str">
        <f t="shared" si="122"/>
        <v>Low</v>
      </c>
    </row>
    <row r="7871" spans="1:14" x14ac:dyDescent="0.3">
      <c r="A7871">
        <v>7870</v>
      </c>
      <c r="B7871" t="s">
        <v>2933</v>
      </c>
      <c r="C7871" s="2">
        <v>45541</v>
      </c>
      <c r="D7871" t="s">
        <v>24</v>
      </c>
      <c r="E7871" t="s">
        <v>30</v>
      </c>
      <c r="F7871" t="s">
        <v>27</v>
      </c>
      <c r="G7871">
        <v>1</v>
      </c>
      <c r="H7871">
        <v>126.63</v>
      </c>
      <c r="I7871">
        <v>0.2</v>
      </c>
      <c r="J7871">
        <v>101.3</v>
      </c>
      <c r="K7871">
        <v>53.71</v>
      </c>
      <c r="L7871">
        <v>47.59</v>
      </c>
      <c r="M7871" t="s">
        <v>40</v>
      </c>
      <c r="N7871" t="str">
        <f t="shared" si="122"/>
        <v>Medium</v>
      </c>
    </row>
    <row r="7872" spans="1:14" x14ac:dyDescent="0.3">
      <c r="A7872">
        <v>7871</v>
      </c>
      <c r="B7872" t="s">
        <v>4075</v>
      </c>
      <c r="C7872" s="2">
        <v>45629</v>
      </c>
      <c r="D7872" t="s">
        <v>19</v>
      </c>
      <c r="E7872" t="s">
        <v>20</v>
      </c>
      <c r="F7872" t="s">
        <v>27</v>
      </c>
      <c r="G7872">
        <v>5</v>
      </c>
      <c r="H7872">
        <v>226.67</v>
      </c>
      <c r="I7872">
        <v>0.05</v>
      </c>
      <c r="J7872">
        <v>1076.68</v>
      </c>
      <c r="K7872">
        <v>681.04</v>
      </c>
      <c r="L7872">
        <v>395.64</v>
      </c>
      <c r="M7872" t="s">
        <v>17</v>
      </c>
      <c r="N7872" t="str">
        <f t="shared" si="122"/>
        <v>Low</v>
      </c>
    </row>
    <row r="7873" spans="1:14" x14ac:dyDescent="0.3">
      <c r="A7873">
        <v>7872</v>
      </c>
      <c r="B7873" t="s">
        <v>1585</v>
      </c>
      <c r="C7873" s="2">
        <v>45306</v>
      </c>
      <c r="D7873" t="s">
        <v>24</v>
      </c>
      <c r="E7873" t="s">
        <v>20</v>
      </c>
      <c r="F7873" t="s">
        <v>21</v>
      </c>
      <c r="G7873">
        <v>8</v>
      </c>
      <c r="H7873">
        <v>18.96</v>
      </c>
      <c r="I7873">
        <v>0</v>
      </c>
      <c r="J7873">
        <v>151.68</v>
      </c>
      <c r="K7873">
        <v>81.31</v>
      </c>
      <c r="L7873">
        <v>70.37</v>
      </c>
      <c r="M7873" t="s">
        <v>28</v>
      </c>
      <c r="N7873" t="str">
        <f t="shared" si="122"/>
        <v>No Discount</v>
      </c>
    </row>
    <row r="7874" spans="1:14" x14ac:dyDescent="0.3">
      <c r="A7874">
        <v>7873</v>
      </c>
      <c r="B7874" t="s">
        <v>5223</v>
      </c>
      <c r="C7874" s="2">
        <v>45462</v>
      </c>
      <c r="D7874" t="s">
        <v>19</v>
      </c>
      <c r="E7874" t="s">
        <v>20</v>
      </c>
      <c r="F7874" t="s">
        <v>27</v>
      </c>
      <c r="G7874">
        <v>8</v>
      </c>
      <c r="H7874">
        <v>180.34</v>
      </c>
      <c r="I7874">
        <v>0.02</v>
      </c>
      <c r="J7874">
        <v>1413.87</v>
      </c>
      <c r="K7874">
        <v>808.39</v>
      </c>
      <c r="L7874">
        <v>605.48</v>
      </c>
      <c r="M7874" t="s">
        <v>17</v>
      </c>
      <c r="N7874" t="str">
        <f t="shared" si="122"/>
        <v>Low</v>
      </c>
    </row>
    <row r="7875" spans="1:14" x14ac:dyDescent="0.3">
      <c r="A7875">
        <v>7874</v>
      </c>
      <c r="B7875" t="s">
        <v>5224</v>
      </c>
      <c r="C7875" s="2">
        <v>45301</v>
      </c>
      <c r="D7875" t="s">
        <v>24</v>
      </c>
      <c r="E7875" t="s">
        <v>33</v>
      </c>
      <c r="F7875" t="s">
        <v>27</v>
      </c>
      <c r="G7875">
        <v>2</v>
      </c>
      <c r="H7875">
        <v>218.49</v>
      </c>
      <c r="I7875">
        <v>0.24</v>
      </c>
      <c r="J7875">
        <v>332.1</v>
      </c>
      <c r="K7875">
        <v>201.65</v>
      </c>
      <c r="L7875">
        <v>130.44999999999999</v>
      </c>
      <c r="M7875" t="s">
        <v>28</v>
      </c>
      <c r="N7875" t="str">
        <f t="shared" ref="N7875:N7938" si="123">_xlfn.IFS(I7875=0,"No Discount",I7875&gt;=0.21,"High",I7875&gt;=0.11,"Medium",I7875&gt;=0.01,"Low")</f>
        <v>High</v>
      </c>
    </row>
    <row r="7876" spans="1:14" x14ac:dyDescent="0.3">
      <c r="A7876">
        <v>7875</v>
      </c>
      <c r="B7876" t="s">
        <v>852</v>
      </c>
      <c r="C7876" s="2">
        <v>45444</v>
      </c>
      <c r="D7876" t="s">
        <v>39</v>
      </c>
      <c r="E7876" t="s">
        <v>30</v>
      </c>
      <c r="F7876" t="s">
        <v>21</v>
      </c>
      <c r="G7876">
        <v>6</v>
      </c>
      <c r="H7876">
        <v>254.61</v>
      </c>
      <c r="I7876">
        <v>0.25</v>
      </c>
      <c r="J7876">
        <v>1145.75</v>
      </c>
      <c r="K7876">
        <v>641.04999999999995</v>
      </c>
      <c r="L7876">
        <v>504.7</v>
      </c>
      <c r="M7876" t="s">
        <v>17</v>
      </c>
      <c r="N7876" t="str">
        <f t="shared" si="123"/>
        <v>High</v>
      </c>
    </row>
    <row r="7877" spans="1:14" x14ac:dyDescent="0.3">
      <c r="A7877">
        <v>7876</v>
      </c>
      <c r="B7877" t="s">
        <v>5225</v>
      </c>
      <c r="C7877" s="2">
        <v>45627</v>
      </c>
      <c r="D7877" t="s">
        <v>19</v>
      </c>
      <c r="E7877" t="s">
        <v>33</v>
      </c>
      <c r="F7877" t="s">
        <v>27</v>
      </c>
      <c r="G7877">
        <v>4</v>
      </c>
      <c r="H7877">
        <v>493.93</v>
      </c>
      <c r="I7877">
        <v>0.25</v>
      </c>
      <c r="J7877">
        <v>1481.79</v>
      </c>
      <c r="K7877">
        <v>1019.53</v>
      </c>
      <c r="L7877">
        <v>462.26</v>
      </c>
      <c r="M7877" t="s">
        <v>17</v>
      </c>
      <c r="N7877" t="str">
        <f t="shared" si="123"/>
        <v>High</v>
      </c>
    </row>
    <row r="7878" spans="1:14" x14ac:dyDescent="0.3">
      <c r="A7878">
        <v>7877</v>
      </c>
      <c r="B7878" t="s">
        <v>5226</v>
      </c>
      <c r="C7878" s="2">
        <v>45500</v>
      </c>
      <c r="D7878" t="s">
        <v>39</v>
      </c>
      <c r="E7878" t="s">
        <v>15</v>
      </c>
      <c r="F7878" t="s">
        <v>27</v>
      </c>
      <c r="G7878">
        <v>5</v>
      </c>
      <c r="H7878">
        <v>259.58999999999997</v>
      </c>
      <c r="I7878">
        <v>0.05</v>
      </c>
      <c r="J7878">
        <v>1233.05</v>
      </c>
      <c r="K7878">
        <v>936.66</v>
      </c>
      <c r="L7878">
        <v>296.39</v>
      </c>
      <c r="M7878" t="s">
        <v>17</v>
      </c>
      <c r="N7878" t="str">
        <f t="shared" si="123"/>
        <v>Low</v>
      </c>
    </row>
    <row r="7879" spans="1:14" x14ac:dyDescent="0.3">
      <c r="A7879">
        <v>7878</v>
      </c>
      <c r="B7879" t="s">
        <v>3249</v>
      </c>
      <c r="C7879" s="2">
        <v>45442</v>
      </c>
      <c r="D7879" t="s">
        <v>39</v>
      </c>
      <c r="E7879" t="s">
        <v>30</v>
      </c>
      <c r="F7879" t="s">
        <v>16</v>
      </c>
      <c r="G7879">
        <v>1</v>
      </c>
      <c r="H7879">
        <v>68.11</v>
      </c>
      <c r="I7879">
        <v>0.04</v>
      </c>
      <c r="J7879">
        <v>65.39</v>
      </c>
      <c r="K7879">
        <v>48.16</v>
      </c>
      <c r="L7879">
        <v>17.23</v>
      </c>
      <c r="M7879" t="s">
        <v>22</v>
      </c>
      <c r="N7879" t="str">
        <f t="shared" si="123"/>
        <v>Low</v>
      </c>
    </row>
    <row r="7880" spans="1:14" x14ac:dyDescent="0.3">
      <c r="A7880">
        <v>7879</v>
      </c>
      <c r="B7880" t="s">
        <v>3588</v>
      </c>
      <c r="C7880" s="2">
        <v>45446</v>
      </c>
      <c r="D7880" t="s">
        <v>19</v>
      </c>
      <c r="E7880" t="s">
        <v>25</v>
      </c>
      <c r="F7880" t="s">
        <v>27</v>
      </c>
      <c r="G7880">
        <v>7</v>
      </c>
      <c r="H7880">
        <v>421.18</v>
      </c>
      <c r="I7880">
        <v>0.28000000000000003</v>
      </c>
      <c r="J7880">
        <v>2122.75</v>
      </c>
      <c r="K7880">
        <v>1615.45</v>
      </c>
      <c r="L7880">
        <v>507.3</v>
      </c>
      <c r="M7880" t="s">
        <v>17</v>
      </c>
      <c r="N7880" t="str">
        <f t="shared" si="123"/>
        <v>High</v>
      </c>
    </row>
    <row r="7881" spans="1:14" x14ac:dyDescent="0.3">
      <c r="A7881">
        <v>7880</v>
      </c>
      <c r="B7881" t="s">
        <v>4731</v>
      </c>
      <c r="C7881" s="2">
        <v>45336</v>
      </c>
      <c r="D7881" t="s">
        <v>24</v>
      </c>
      <c r="E7881" t="s">
        <v>20</v>
      </c>
      <c r="F7881" t="s">
        <v>27</v>
      </c>
      <c r="G7881">
        <v>10</v>
      </c>
      <c r="H7881">
        <v>285.32</v>
      </c>
      <c r="I7881">
        <v>0.06</v>
      </c>
      <c r="J7881">
        <v>2682.01</v>
      </c>
      <c r="K7881">
        <v>1596.4</v>
      </c>
      <c r="L7881">
        <v>1085.6099999999999</v>
      </c>
      <c r="M7881" t="s">
        <v>46</v>
      </c>
      <c r="N7881" t="str">
        <f t="shared" si="123"/>
        <v>Low</v>
      </c>
    </row>
    <row r="7882" spans="1:14" x14ac:dyDescent="0.3">
      <c r="A7882">
        <v>7881</v>
      </c>
      <c r="B7882" t="s">
        <v>5050</v>
      </c>
      <c r="C7882" s="2">
        <v>45381</v>
      </c>
      <c r="D7882" t="s">
        <v>14</v>
      </c>
      <c r="E7882" t="s">
        <v>30</v>
      </c>
      <c r="F7882" t="s">
        <v>27</v>
      </c>
      <c r="G7882">
        <v>7</v>
      </c>
      <c r="H7882">
        <v>472.61</v>
      </c>
      <c r="I7882">
        <v>0.25</v>
      </c>
      <c r="J7882">
        <v>2481.1999999999998</v>
      </c>
      <c r="K7882">
        <v>1476.74</v>
      </c>
      <c r="L7882">
        <v>1004.46</v>
      </c>
      <c r="M7882" t="s">
        <v>46</v>
      </c>
      <c r="N7882" t="str">
        <f t="shared" si="123"/>
        <v>High</v>
      </c>
    </row>
    <row r="7883" spans="1:14" x14ac:dyDescent="0.3">
      <c r="A7883">
        <v>7882</v>
      </c>
      <c r="B7883" t="s">
        <v>1765</v>
      </c>
      <c r="C7883" s="2">
        <v>45556</v>
      </c>
      <c r="D7883" t="s">
        <v>19</v>
      </c>
      <c r="E7883" t="s">
        <v>15</v>
      </c>
      <c r="F7883" t="s">
        <v>16</v>
      </c>
      <c r="G7883">
        <v>5</v>
      </c>
      <c r="H7883">
        <v>54.17</v>
      </c>
      <c r="I7883">
        <v>0.28000000000000003</v>
      </c>
      <c r="J7883">
        <v>195.01</v>
      </c>
      <c r="K7883">
        <v>125.66</v>
      </c>
      <c r="L7883">
        <v>69.349999999999994</v>
      </c>
      <c r="M7883" t="s">
        <v>22</v>
      </c>
      <c r="N7883" t="str">
        <f t="shared" si="123"/>
        <v>High</v>
      </c>
    </row>
    <row r="7884" spans="1:14" x14ac:dyDescent="0.3">
      <c r="A7884">
        <v>7883</v>
      </c>
      <c r="B7884" t="s">
        <v>2352</v>
      </c>
      <c r="C7884" s="2">
        <v>45383</v>
      </c>
      <c r="D7884" t="s">
        <v>39</v>
      </c>
      <c r="E7884" t="s">
        <v>20</v>
      </c>
      <c r="F7884" t="s">
        <v>27</v>
      </c>
      <c r="G7884">
        <v>2</v>
      </c>
      <c r="H7884">
        <v>112.76</v>
      </c>
      <c r="I7884">
        <v>0.13</v>
      </c>
      <c r="J7884">
        <v>196.2</v>
      </c>
      <c r="K7884">
        <v>122.56</v>
      </c>
      <c r="L7884">
        <v>73.64</v>
      </c>
      <c r="M7884" t="s">
        <v>22</v>
      </c>
      <c r="N7884" t="str">
        <f t="shared" si="123"/>
        <v>Medium</v>
      </c>
    </row>
    <row r="7885" spans="1:14" x14ac:dyDescent="0.3">
      <c r="A7885">
        <v>7884</v>
      </c>
      <c r="B7885" t="s">
        <v>544</v>
      </c>
      <c r="C7885" s="2">
        <v>45482</v>
      </c>
      <c r="D7885" t="s">
        <v>14</v>
      </c>
      <c r="E7885" t="s">
        <v>20</v>
      </c>
      <c r="F7885" t="s">
        <v>21</v>
      </c>
      <c r="G7885">
        <v>8</v>
      </c>
      <c r="H7885">
        <v>191.26</v>
      </c>
      <c r="I7885">
        <v>0.28000000000000003</v>
      </c>
      <c r="J7885">
        <v>1101.6600000000001</v>
      </c>
      <c r="K7885">
        <v>678.65</v>
      </c>
      <c r="L7885">
        <v>423.01</v>
      </c>
      <c r="M7885" t="s">
        <v>28</v>
      </c>
      <c r="N7885" t="str">
        <f t="shared" si="123"/>
        <v>High</v>
      </c>
    </row>
    <row r="7886" spans="1:14" x14ac:dyDescent="0.3">
      <c r="A7886">
        <v>7885</v>
      </c>
      <c r="B7886" t="s">
        <v>616</v>
      </c>
      <c r="C7886" s="2">
        <v>45567</v>
      </c>
      <c r="D7886" t="s">
        <v>24</v>
      </c>
      <c r="E7886" t="s">
        <v>33</v>
      </c>
      <c r="F7886" t="s">
        <v>16</v>
      </c>
      <c r="G7886">
        <v>9</v>
      </c>
      <c r="H7886">
        <v>196.58</v>
      </c>
      <c r="I7886">
        <v>0.09</v>
      </c>
      <c r="J7886">
        <v>1609.99</v>
      </c>
      <c r="K7886">
        <v>809</v>
      </c>
      <c r="L7886">
        <v>800.99</v>
      </c>
      <c r="M7886" t="s">
        <v>17</v>
      </c>
      <c r="N7886" t="str">
        <f t="shared" si="123"/>
        <v>Low</v>
      </c>
    </row>
    <row r="7887" spans="1:14" x14ac:dyDescent="0.3">
      <c r="A7887">
        <v>7886</v>
      </c>
      <c r="B7887" t="s">
        <v>4088</v>
      </c>
      <c r="C7887" s="2">
        <v>45480</v>
      </c>
      <c r="D7887" t="s">
        <v>14</v>
      </c>
      <c r="E7887" t="s">
        <v>20</v>
      </c>
      <c r="F7887" t="s">
        <v>27</v>
      </c>
      <c r="G7887">
        <v>9</v>
      </c>
      <c r="H7887">
        <v>402.45</v>
      </c>
      <c r="I7887">
        <v>0.27</v>
      </c>
      <c r="J7887">
        <v>2644.1</v>
      </c>
      <c r="K7887">
        <v>1366.57</v>
      </c>
      <c r="L7887">
        <v>1277.53</v>
      </c>
      <c r="M7887" t="s">
        <v>17</v>
      </c>
      <c r="N7887" t="str">
        <f t="shared" si="123"/>
        <v>High</v>
      </c>
    </row>
    <row r="7888" spans="1:14" x14ac:dyDescent="0.3">
      <c r="A7888">
        <v>7887</v>
      </c>
      <c r="B7888" t="s">
        <v>3807</v>
      </c>
      <c r="C7888" s="2">
        <v>45526</v>
      </c>
      <c r="D7888" t="s">
        <v>19</v>
      </c>
      <c r="E7888" t="s">
        <v>30</v>
      </c>
      <c r="F7888" t="s">
        <v>16</v>
      </c>
      <c r="G7888">
        <v>5</v>
      </c>
      <c r="H7888">
        <v>295.79000000000002</v>
      </c>
      <c r="I7888">
        <v>0.2</v>
      </c>
      <c r="J7888">
        <v>1183.1600000000001</v>
      </c>
      <c r="K7888">
        <v>884.88</v>
      </c>
      <c r="L7888">
        <v>298.27999999999997</v>
      </c>
      <c r="M7888" t="s">
        <v>17</v>
      </c>
      <c r="N7888" t="str">
        <f t="shared" si="123"/>
        <v>Medium</v>
      </c>
    </row>
    <row r="7889" spans="1:14" x14ac:dyDescent="0.3">
      <c r="A7889">
        <v>7888</v>
      </c>
      <c r="B7889" t="s">
        <v>1101</v>
      </c>
      <c r="C7889" s="2">
        <v>45585</v>
      </c>
      <c r="D7889" t="s">
        <v>39</v>
      </c>
      <c r="E7889" t="s">
        <v>15</v>
      </c>
      <c r="F7889" t="s">
        <v>16</v>
      </c>
      <c r="G7889">
        <v>4</v>
      </c>
      <c r="H7889">
        <v>315.5</v>
      </c>
      <c r="I7889">
        <v>0.28999999999999998</v>
      </c>
      <c r="J7889">
        <v>896.02</v>
      </c>
      <c r="K7889">
        <v>567.03</v>
      </c>
      <c r="L7889">
        <v>328.99</v>
      </c>
      <c r="M7889" t="s">
        <v>28</v>
      </c>
      <c r="N7889" t="str">
        <f t="shared" si="123"/>
        <v>High</v>
      </c>
    </row>
    <row r="7890" spans="1:14" x14ac:dyDescent="0.3">
      <c r="A7890">
        <v>7889</v>
      </c>
      <c r="B7890" t="s">
        <v>4632</v>
      </c>
      <c r="C7890" s="2">
        <v>45444</v>
      </c>
      <c r="D7890" t="s">
        <v>14</v>
      </c>
      <c r="E7890" t="s">
        <v>20</v>
      </c>
      <c r="F7890" t="s">
        <v>27</v>
      </c>
      <c r="G7890">
        <v>6</v>
      </c>
      <c r="H7890">
        <v>491.54</v>
      </c>
      <c r="I7890">
        <v>0.28000000000000003</v>
      </c>
      <c r="J7890">
        <v>2123.4499999999998</v>
      </c>
      <c r="K7890">
        <v>1142.3800000000001</v>
      </c>
      <c r="L7890">
        <v>981.07</v>
      </c>
      <c r="M7890" t="s">
        <v>46</v>
      </c>
      <c r="N7890" t="str">
        <f t="shared" si="123"/>
        <v>High</v>
      </c>
    </row>
    <row r="7891" spans="1:14" x14ac:dyDescent="0.3">
      <c r="A7891">
        <v>7890</v>
      </c>
      <c r="B7891" t="s">
        <v>5227</v>
      </c>
      <c r="C7891" s="2">
        <v>45354</v>
      </c>
      <c r="D7891" t="s">
        <v>24</v>
      </c>
      <c r="E7891" t="s">
        <v>20</v>
      </c>
      <c r="F7891" t="s">
        <v>21</v>
      </c>
      <c r="G7891">
        <v>7</v>
      </c>
      <c r="H7891">
        <v>266</v>
      </c>
      <c r="I7891">
        <v>0.13</v>
      </c>
      <c r="J7891">
        <v>1619.94</v>
      </c>
      <c r="K7891">
        <v>1205.29</v>
      </c>
      <c r="L7891">
        <v>414.65</v>
      </c>
      <c r="M7891" t="s">
        <v>40</v>
      </c>
      <c r="N7891" t="str">
        <f t="shared" si="123"/>
        <v>Medium</v>
      </c>
    </row>
    <row r="7892" spans="1:14" x14ac:dyDescent="0.3">
      <c r="A7892">
        <v>7891</v>
      </c>
      <c r="B7892" t="s">
        <v>3620</v>
      </c>
      <c r="C7892" s="2">
        <v>45309</v>
      </c>
      <c r="D7892" t="s">
        <v>24</v>
      </c>
      <c r="E7892" t="s">
        <v>20</v>
      </c>
      <c r="F7892" t="s">
        <v>21</v>
      </c>
      <c r="G7892">
        <v>1</v>
      </c>
      <c r="H7892">
        <v>63.24</v>
      </c>
      <c r="I7892">
        <v>0.12</v>
      </c>
      <c r="J7892">
        <v>55.65</v>
      </c>
      <c r="K7892">
        <v>39.659999999999997</v>
      </c>
      <c r="L7892">
        <v>15.99</v>
      </c>
      <c r="M7892" t="s">
        <v>22</v>
      </c>
      <c r="N7892" t="str">
        <f t="shared" si="123"/>
        <v>Medium</v>
      </c>
    </row>
    <row r="7893" spans="1:14" x14ac:dyDescent="0.3">
      <c r="A7893">
        <v>7892</v>
      </c>
      <c r="B7893" t="s">
        <v>102</v>
      </c>
      <c r="C7893" s="2">
        <v>45447</v>
      </c>
      <c r="D7893" t="s">
        <v>24</v>
      </c>
      <c r="E7893" t="s">
        <v>15</v>
      </c>
      <c r="F7893" t="s">
        <v>16</v>
      </c>
      <c r="G7893">
        <v>10</v>
      </c>
      <c r="H7893">
        <v>406.01</v>
      </c>
      <c r="I7893">
        <v>0.27</v>
      </c>
      <c r="J7893">
        <v>2963.87</v>
      </c>
      <c r="K7893">
        <v>2251.69</v>
      </c>
      <c r="L7893">
        <v>712.18</v>
      </c>
      <c r="M7893" t="s">
        <v>22</v>
      </c>
      <c r="N7893" t="str">
        <f t="shared" si="123"/>
        <v>High</v>
      </c>
    </row>
    <row r="7894" spans="1:14" x14ac:dyDescent="0.3">
      <c r="A7894">
        <v>7893</v>
      </c>
      <c r="B7894" t="s">
        <v>5228</v>
      </c>
      <c r="C7894" s="2">
        <v>45294</v>
      </c>
      <c r="D7894" t="s">
        <v>19</v>
      </c>
      <c r="E7894" t="s">
        <v>30</v>
      </c>
      <c r="F7894" t="s">
        <v>27</v>
      </c>
      <c r="G7894">
        <v>9</v>
      </c>
      <c r="H7894">
        <v>416.34</v>
      </c>
      <c r="I7894">
        <v>0.2</v>
      </c>
      <c r="J7894">
        <v>2997.65</v>
      </c>
      <c r="K7894">
        <v>2374.59</v>
      </c>
      <c r="L7894">
        <v>623.05999999999995</v>
      </c>
      <c r="M7894" t="s">
        <v>40</v>
      </c>
      <c r="N7894" t="str">
        <f t="shared" si="123"/>
        <v>Medium</v>
      </c>
    </row>
    <row r="7895" spans="1:14" x14ac:dyDescent="0.3">
      <c r="A7895">
        <v>7894</v>
      </c>
      <c r="B7895" t="s">
        <v>1592</v>
      </c>
      <c r="C7895" s="2">
        <v>45473</v>
      </c>
      <c r="D7895" t="s">
        <v>39</v>
      </c>
      <c r="E7895" t="s">
        <v>15</v>
      </c>
      <c r="F7895" t="s">
        <v>16</v>
      </c>
      <c r="G7895">
        <v>9</v>
      </c>
      <c r="H7895">
        <v>73.8</v>
      </c>
      <c r="I7895">
        <v>0.18</v>
      </c>
      <c r="J7895">
        <v>544.64</v>
      </c>
      <c r="K7895">
        <v>295.44</v>
      </c>
      <c r="L7895">
        <v>249.2</v>
      </c>
      <c r="M7895" t="s">
        <v>40</v>
      </c>
      <c r="N7895" t="str">
        <f t="shared" si="123"/>
        <v>Medium</v>
      </c>
    </row>
    <row r="7896" spans="1:14" x14ac:dyDescent="0.3">
      <c r="A7896">
        <v>7895</v>
      </c>
      <c r="B7896" t="s">
        <v>5229</v>
      </c>
      <c r="C7896" s="2">
        <v>45331</v>
      </c>
      <c r="D7896" t="s">
        <v>39</v>
      </c>
      <c r="E7896" t="s">
        <v>15</v>
      </c>
      <c r="F7896" t="s">
        <v>27</v>
      </c>
      <c r="G7896">
        <v>6</v>
      </c>
      <c r="H7896">
        <v>332.13</v>
      </c>
      <c r="I7896">
        <v>7.0000000000000007E-2</v>
      </c>
      <c r="J7896">
        <v>1853.29</v>
      </c>
      <c r="K7896">
        <v>1348.06</v>
      </c>
      <c r="L7896">
        <v>505.23</v>
      </c>
      <c r="M7896" t="s">
        <v>40</v>
      </c>
      <c r="N7896" t="str">
        <f t="shared" si="123"/>
        <v>Low</v>
      </c>
    </row>
    <row r="7897" spans="1:14" x14ac:dyDescent="0.3">
      <c r="A7897">
        <v>7896</v>
      </c>
      <c r="B7897" t="s">
        <v>1721</v>
      </c>
      <c r="C7897" s="2">
        <v>45444</v>
      </c>
      <c r="D7897" t="s">
        <v>24</v>
      </c>
      <c r="E7897" t="s">
        <v>30</v>
      </c>
      <c r="F7897" t="s">
        <v>27</v>
      </c>
      <c r="G7897">
        <v>3</v>
      </c>
      <c r="H7897">
        <v>254.76</v>
      </c>
      <c r="I7897">
        <v>0.18</v>
      </c>
      <c r="J7897">
        <v>626.71</v>
      </c>
      <c r="K7897">
        <v>332.69</v>
      </c>
      <c r="L7897">
        <v>294.02</v>
      </c>
      <c r="M7897" t="s">
        <v>40</v>
      </c>
      <c r="N7897" t="str">
        <f t="shared" si="123"/>
        <v>Medium</v>
      </c>
    </row>
    <row r="7898" spans="1:14" x14ac:dyDescent="0.3">
      <c r="A7898">
        <v>7897</v>
      </c>
      <c r="B7898" t="s">
        <v>5230</v>
      </c>
      <c r="C7898" s="2">
        <v>45628</v>
      </c>
      <c r="D7898" t="s">
        <v>24</v>
      </c>
      <c r="E7898" t="s">
        <v>25</v>
      </c>
      <c r="F7898" t="s">
        <v>16</v>
      </c>
      <c r="G7898">
        <v>1</v>
      </c>
      <c r="H7898">
        <v>420.55</v>
      </c>
      <c r="I7898">
        <v>0.03</v>
      </c>
      <c r="J7898">
        <v>407.93</v>
      </c>
      <c r="K7898">
        <v>223.89</v>
      </c>
      <c r="L7898">
        <v>184.04</v>
      </c>
      <c r="M7898" t="s">
        <v>17</v>
      </c>
      <c r="N7898" t="str">
        <f t="shared" si="123"/>
        <v>Low</v>
      </c>
    </row>
    <row r="7899" spans="1:14" x14ac:dyDescent="0.3">
      <c r="A7899">
        <v>7898</v>
      </c>
      <c r="B7899" t="s">
        <v>5231</v>
      </c>
      <c r="C7899" s="2">
        <v>45374</v>
      </c>
      <c r="D7899" t="s">
        <v>24</v>
      </c>
      <c r="E7899" t="s">
        <v>25</v>
      </c>
      <c r="F7899" t="s">
        <v>16</v>
      </c>
      <c r="G7899">
        <v>4</v>
      </c>
      <c r="H7899">
        <v>416.22</v>
      </c>
      <c r="I7899">
        <v>0.04</v>
      </c>
      <c r="J7899">
        <v>1598.28</v>
      </c>
      <c r="K7899">
        <v>1131.45</v>
      </c>
      <c r="L7899">
        <v>466.83</v>
      </c>
      <c r="M7899" t="s">
        <v>46</v>
      </c>
      <c r="N7899" t="str">
        <f t="shared" si="123"/>
        <v>Low</v>
      </c>
    </row>
    <row r="7900" spans="1:14" x14ac:dyDescent="0.3">
      <c r="A7900">
        <v>7899</v>
      </c>
      <c r="B7900" t="s">
        <v>5232</v>
      </c>
      <c r="C7900" s="2">
        <v>45563</v>
      </c>
      <c r="D7900" t="s">
        <v>19</v>
      </c>
      <c r="E7900" t="s">
        <v>30</v>
      </c>
      <c r="F7900" t="s">
        <v>27</v>
      </c>
      <c r="G7900">
        <v>3</v>
      </c>
      <c r="H7900">
        <v>187.79</v>
      </c>
      <c r="I7900">
        <v>0.03</v>
      </c>
      <c r="J7900">
        <v>546.47</v>
      </c>
      <c r="K7900">
        <v>427.07</v>
      </c>
      <c r="L7900">
        <v>119.4</v>
      </c>
      <c r="M7900" t="s">
        <v>22</v>
      </c>
      <c r="N7900" t="str">
        <f t="shared" si="123"/>
        <v>Low</v>
      </c>
    </row>
    <row r="7901" spans="1:14" x14ac:dyDescent="0.3">
      <c r="A7901">
        <v>7900</v>
      </c>
      <c r="B7901" t="s">
        <v>5233</v>
      </c>
      <c r="C7901" s="2">
        <v>45619</v>
      </c>
      <c r="D7901" t="s">
        <v>19</v>
      </c>
      <c r="E7901" t="s">
        <v>15</v>
      </c>
      <c r="F7901" t="s">
        <v>21</v>
      </c>
      <c r="G7901">
        <v>3</v>
      </c>
      <c r="H7901">
        <v>238.16</v>
      </c>
      <c r="I7901">
        <v>0.26</v>
      </c>
      <c r="J7901">
        <v>528.72</v>
      </c>
      <c r="K7901">
        <v>357.95</v>
      </c>
      <c r="L7901">
        <v>170.77</v>
      </c>
      <c r="M7901" t="s">
        <v>17</v>
      </c>
      <c r="N7901" t="str">
        <f t="shared" si="123"/>
        <v>High</v>
      </c>
    </row>
    <row r="7902" spans="1:14" x14ac:dyDescent="0.3">
      <c r="A7902">
        <v>7901</v>
      </c>
      <c r="B7902" t="s">
        <v>5234</v>
      </c>
      <c r="C7902" s="2">
        <v>45534</v>
      </c>
      <c r="D7902" t="s">
        <v>19</v>
      </c>
      <c r="E7902" t="s">
        <v>20</v>
      </c>
      <c r="F7902" t="s">
        <v>27</v>
      </c>
      <c r="G7902">
        <v>10</v>
      </c>
      <c r="H7902">
        <v>402.28</v>
      </c>
      <c r="I7902">
        <v>0.17</v>
      </c>
      <c r="J7902">
        <v>3338.92</v>
      </c>
      <c r="K7902">
        <v>1687.55</v>
      </c>
      <c r="L7902">
        <v>1651.37</v>
      </c>
      <c r="M7902" t="s">
        <v>40</v>
      </c>
      <c r="N7902" t="str">
        <f t="shared" si="123"/>
        <v>Medium</v>
      </c>
    </row>
    <row r="7903" spans="1:14" x14ac:dyDescent="0.3">
      <c r="A7903">
        <v>7902</v>
      </c>
      <c r="B7903" t="s">
        <v>5235</v>
      </c>
      <c r="C7903" s="2">
        <v>45609</v>
      </c>
      <c r="D7903" t="s">
        <v>19</v>
      </c>
      <c r="E7903" t="s">
        <v>20</v>
      </c>
      <c r="F7903" t="s">
        <v>21</v>
      </c>
      <c r="G7903">
        <v>8</v>
      </c>
      <c r="H7903">
        <v>201.5</v>
      </c>
      <c r="I7903">
        <v>0.09</v>
      </c>
      <c r="J7903">
        <v>1466.92</v>
      </c>
      <c r="K7903">
        <v>1021.87</v>
      </c>
      <c r="L7903">
        <v>445.05</v>
      </c>
      <c r="M7903" t="s">
        <v>46</v>
      </c>
      <c r="N7903" t="str">
        <f t="shared" si="123"/>
        <v>Low</v>
      </c>
    </row>
    <row r="7904" spans="1:14" x14ac:dyDescent="0.3">
      <c r="A7904">
        <v>7903</v>
      </c>
      <c r="B7904" t="s">
        <v>5236</v>
      </c>
      <c r="C7904" s="2">
        <v>45611</v>
      </c>
      <c r="D7904" t="s">
        <v>14</v>
      </c>
      <c r="E7904" t="s">
        <v>33</v>
      </c>
      <c r="F7904" t="s">
        <v>21</v>
      </c>
      <c r="G7904">
        <v>6</v>
      </c>
      <c r="H7904">
        <v>452.01</v>
      </c>
      <c r="I7904">
        <v>0.01</v>
      </c>
      <c r="J7904">
        <v>2684.94</v>
      </c>
      <c r="K7904">
        <v>1457.86</v>
      </c>
      <c r="L7904">
        <v>1227.08</v>
      </c>
      <c r="M7904" t="s">
        <v>46</v>
      </c>
      <c r="N7904" t="str">
        <f t="shared" si="123"/>
        <v>Low</v>
      </c>
    </row>
    <row r="7905" spans="1:14" x14ac:dyDescent="0.3">
      <c r="A7905">
        <v>7904</v>
      </c>
      <c r="B7905" t="s">
        <v>2690</v>
      </c>
      <c r="C7905" s="2">
        <v>45500</v>
      </c>
      <c r="D7905" t="s">
        <v>24</v>
      </c>
      <c r="E7905" t="s">
        <v>20</v>
      </c>
      <c r="F7905" t="s">
        <v>27</v>
      </c>
      <c r="G7905">
        <v>7</v>
      </c>
      <c r="H7905">
        <v>325.10000000000002</v>
      </c>
      <c r="I7905">
        <v>0.04</v>
      </c>
      <c r="J7905">
        <v>2184.67</v>
      </c>
      <c r="K7905">
        <v>1103.3399999999999</v>
      </c>
      <c r="L7905">
        <v>1081.33</v>
      </c>
      <c r="M7905" t="s">
        <v>46</v>
      </c>
      <c r="N7905" t="str">
        <f t="shared" si="123"/>
        <v>Low</v>
      </c>
    </row>
    <row r="7906" spans="1:14" x14ac:dyDescent="0.3">
      <c r="A7906">
        <v>7905</v>
      </c>
      <c r="B7906" t="s">
        <v>3985</v>
      </c>
      <c r="C7906" s="2">
        <v>45366</v>
      </c>
      <c r="D7906" t="s">
        <v>39</v>
      </c>
      <c r="E7906" t="s">
        <v>30</v>
      </c>
      <c r="F7906" t="s">
        <v>16</v>
      </c>
      <c r="G7906">
        <v>6</v>
      </c>
      <c r="H7906">
        <v>490.1</v>
      </c>
      <c r="I7906">
        <v>0</v>
      </c>
      <c r="J7906">
        <v>2940.6</v>
      </c>
      <c r="K7906">
        <v>1470.33</v>
      </c>
      <c r="L7906">
        <v>1470.27</v>
      </c>
      <c r="M7906" t="s">
        <v>28</v>
      </c>
      <c r="N7906" t="str">
        <f t="shared" si="123"/>
        <v>No Discount</v>
      </c>
    </row>
    <row r="7907" spans="1:14" x14ac:dyDescent="0.3">
      <c r="A7907">
        <v>7906</v>
      </c>
      <c r="B7907" t="s">
        <v>4477</v>
      </c>
      <c r="C7907" s="2">
        <v>45342</v>
      </c>
      <c r="D7907" t="s">
        <v>14</v>
      </c>
      <c r="E7907" t="s">
        <v>33</v>
      </c>
      <c r="F7907" t="s">
        <v>27</v>
      </c>
      <c r="G7907">
        <v>3</v>
      </c>
      <c r="H7907">
        <v>496.23</v>
      </c>
      <c r="I7907">
        <v>0.2</v>
      </c>
      <c r="J7907">
        <v>1190.95</v>
      </c>
      <c r="K7907">
        <v>910.03</v>
      </c>
      <c r="L7907">
        <v>280.92</v>
      </c>
      <c r="M7907" t="s">
        <v>17</v>
      </c>
      <c r="N7907" t="str">
        <f t="shared" si="123"/>
        <v>Medium</v>
      </c>
    </row>
    <row r="7908" spans="1:14" x14ac:dyDescent="0.3">
      <c r="A7908">
        <v>7907</v>
      </c>
      <c r="B7908" t="s">
        <v>4544</v>
      </c>
      <c r="C7908" s="2">
        <v>45566</v>
      </c>
      <c r="D7908" t="s">
        <v>14</v>
      </c>
      <c r="E7908" t="s">
        <v>25</v>
      </c>
      <c r="F7908" t="s">
        <v>27</v>
      </c>
      <c r="G7908">
        <v>1</v>
      </c>
      <c r="H7908">
        <v>122.32</v>
      </c>
      <c r="I7908">
        <v>0.16</v>
      </c>
      <c r="J7908">
        <v>102.75</v>
      </c>
      <c r="K7908">
        <v>76.650000000000006</v>
      </c>
      <c r="L7908">
        <v>26.1</v>
      </c>
      <c r="M7908" t="s">
        <v>46</v>
      </c>
      <c r="N7908" t="str">
        <f t="shared" si="123"/>
        <v>Medium</v>
      </c>
    </row>
    <row r="7909" spans="1:14" x14ac:dyDescent="0.3">
      <c r="A7909">
        <v>7908</v>
      </c>
      <c r="B7909" t="s">
        <v>3859</v>
      </c>
      <c r="C7909" s="2">
        <v>45574</v>
      </c>
      <c r="D7909" t="s">
        <v>39</v>
      </c>
      <c r="E7909" t="s">
        <v>15</v>
      </c>
      <c r="F7909" t="s">
        <v>27</v>
      </c>
      <c r="G7909">
        <v>4</v>
      </c>
      <c r="H7909">
        <v>301.49</v>
      </c>
      <c r="I7909">
        <v>0.01</v>
      </c>
      <c r="J7909">
        <v>1193.9000000000001</v>
      </c>
      <c r="K7909">
        <v>677.49</v>
      </c>
      <c r="L7909">
        <v>516.41</v>
      </c>
      <c r="M7909" t="s">
        <v>28</v>
      </c>
      <c r="N7909" t="str">
        <f t="shared" si="123"/>
        <v>Low</v>
      </c>
    </row>
    <row r="7910" spans="1:14" x14ac:dyDescent="0.3">
      <c r="A7910">
        <v>7909</v>
      </c>
      <c r="B7910" t="s">
        <v>5237</v>
      </c>
      <c r="C7910" s="2">
        <v>45557</v>
      </c>
      <c r="D7910" t="s">
        <v>24</v>
      </c>
      <c r="E7910" t="s">
        <v>20</v>
      </c>
      <c r="F7910" t="s">
        <v>16</v>
      </c>
      <c r="G7910">
        <v>10</v>
      </c>
      <c r="H7910">
        <v>368.62</v>
      </c>
      <c r="I7910">
        <v>0.03</v>
      </c>
      <c r="J7910">
        <v>3575.61</v>
      </c>
      <c r="K7910">
        <v>2588.4699999999998</v>
      </c>
      <c r="L7910">
        <v>987.14</v>
      </c>
      <c r="M7910" t="s">
        <v>17</v>
      </c>
      <c r="N7910" t="str">
        <f t="shared" si="123"/>
        <v>Low</v>
      </c>
    </row>
    <row r="7911" spans="1:14" x14ac:dyDescent="0.3">
      <c r="A7911">
        <v>7910</v>
      </c>
      <c r="B7911" t="s">
        <v>5238</v>
      </c>
      <c r="C7911" s="2">
        <v>45638</v>
      </c>
      <c r="D7911" t="s">
        <v>39</v>
      </c>
      <c r="E7911" t="s">
        <v>20</v>
      </c>
      <c r="F7911" t="s">
        <v>27</v>
      </c>
      <c r="G7911">
        <v>5</v>
      </c>
      <c r="H7911">
        <v>120.67</v>
      </c>
      <c r="I7911">
        <v>0.16</v>
      </c>
      <c r="J7911">
        <v>506.81</v>
      </c>
      <c r="K7911">
        <v>378.53</v>
      </c>
      <c r="L7911">
        <v>128.28</v>
      </c>
      <c r="M7911" t="s">
        <v>17</v>
      </c>
      <c r="N7911" t="str">
        <f t="shared" si="123"/>
        <v>Medium</v>
      </c>
    </row>
    <row r="7912" spans="1:14" x14ac:dyDescent="0.3">
      <c r="A7912">
        <v>7911</v>
      </c>
      <c r="B7912" t="s">
        <v>3443</v>
      </c>
      <c r="C7912" s="2">
        <v>45638</v>
      </c>
      <c r="D7912" t="s">
        <v>14</v>
      </c>
      <c r="E7912" t="s">
        <v>30</v>
      </c>
      <c r="F7912" t="s">
        <v>16</v>
      </c>
      <c r="G7912">
        <v>5</v>
      </c>
      <c r="H7912">
        <v>301.29000000000002</v>
      </c>
      <c r="I7912">
        <v>0.02</v>
      </c>
      <c r="J7912">
        <v>1476.32</v>
      </c>
      <c r="K7912">
        <v>855.85</v>
      </c>
      <c r="L7912">
        <v>620.47</v>
      </c>
      <c r="M7912" t="s">
        <v>22</v>
      </c>
      <c r="N7912" t="str">
        <f t="shared" si="123"/>
        <v>Low</v>
      </c>
    </row>
    <row r="7913" spans="1:14" x14ac:dyDescent="0.3">
      <c r="A7913">
        <v>7912</v>
      </c>
      <c r="B7913" t="s">
        <v>5239</v>
      </c>
      <c r="C7913" s="2">
        <v>45335</v>
      </c>
      <c r="D7913" t="s">
        <v>24</v>
      </c>
      <c r="E7913" t="s">
        <v>30</v>
      </c>
      <c r="F7913" t="s">
        <v>21</v>
      </c>
      <c r="G7913">
        <v>6</v>
      </c>
      <c r="H7913">
        <v>85.41</v>
      </c>
      <c r="I7913">
        <v>0.21</v>
      </c>
      <c r="J7913">
        <v>404.84</v>
      </c>
      <c r="K7913">
        <v>315.77</v>
      </c>
      <c r="L7913">
        <v>89.07</v>
      </c>
      <c r="M7913" t="s">
        <v>17</v>
      </c>
      <c r="N7913" t="str">
        <f t="shared" si="123"/>
        <v>High</v>
      </c>
    </row>
    <row r="7914" spans="1:14" x14ac:dyDescent="0.3">
      <c r="A7914">
        <v>7913</v>
      </c>
      <c r="B7914" t="s">
        <v>1782</v>
      </c>
      <c r="C7914" s="2">
        <v>45656</v>
      </c>
      <c r="D7914" t="s">
        <v>19</v>
      </c>
      <c r="E7914" t="s">
        <v>20</v>
      </c>
      <c r="F7914" t="s">
        <v>27</v>
      </c>
      <c r="G7914">
        <v>10</v>
      </c>
      <c r="H7914">
        <v>205.46</v>
      </c>
      <c r="I7914">
        <v>0.21</v>
      </c>
      <c r="J7914">
        <v>1623.13</v>
      </c>
      <c r="K7914">
        <v>912.1</v>
      </c>
      <c r="L7914">
        <v>711.03</v>
      </c>
      <c r="M7914" t="s">
        <v>28</v>
      </c>
      <c r="N7914" t="str">
        <f t="shared" si="123"/>
        <v>High</v>
      </c>
    </row>
    <row r="7915" spans="1:14" x14ac:dyDescent="0.3">
      <c r="A7915">
        <v>7914</v>
      </c>
      <c r="B7915" t="s">
        <v>1502</v>
      </c>
      <c r="C7915" s="2">
        <v>45422</v>
      </c>
      <c r="D7915" t="s">
        <v>24</v>
      </c>
      <c r="E7915" t="s">
        <v>20</v>
      </c>
      <c r="F7915" t="s">
        <v>16</v>
      </c>
      <c r="G7915">
        <v>1</v>
      </c>
      <c r="H7915">
        <v>94.8</v>
      </c>
      <c r="I7915">
        <v>0.18</v>
      </c>
      <c r="J7915">
        <v>77.739999999999995</v>
      </c>
      <c r="K7915">
        <v>61.13</v>
      </c>
      <c r="L7915">
        <v>16.61</v>
      </c>
      <c r="M7915" t="s">
        <v>46</v>
      </c>
      <c r="N7915" t="str">
        <f t="shared" si="123"/>
        <v>Medium</v>
      </c>
    </row>
    <row r="7916" spans="1:14" x14ac:dyDescent="0.3">
      <c r="A7916">
        <v>7915</v>
      </c>
      <c r="B7916" t="s">
        <v>2167</v>
      </c>
      <c r="C7916" s="2">
        <v>45334</v>
      </c>
      <c r="D7916" t="s">
        <v>14</v>
      </c>
      <c r="E7916" t="s">
        <v>30</v>
      </c>
      <c r="F7916" t="s">
        <v>21</v>
      </c>
      <c r="G7916">
        <v>9</v>
      </c>
      <c r="H7916">
        <v>493.85</v>
      </c>
      <c r="I7916">
        <v>0.16</v>
      </c>
      <c r="J7916">
        <v>3733.51</v>
      </c>
      <c r="K7916">
        <v>2563.88</v>
      </c>
      <c r="L7916">
        <v>1169.6300000000001</v>
      </c>
      <c r="M7916" t="s">
        <v>17</v>
      </c>
      <c r="N7916" t="str">
        <f t="shared" si="123"/>
        <v>Medium</v>
      </c>
    </row>
    <row r="7917" spans="1:14" x14ac:dyDescent="0.3">
      <c r="A7917">
        <v>7916</v>
      </c>
      <c r="B7917" t="s">
        <v>5240</v>
      </c>
      <c r="C7917" s="2">
        <v>45642</v>
      </c>
      <c r="D7917" t="s">
        <v>19</v>
      </c>
      <c r="E7917" t="s">
        <v>15</v>
      </c>
      <c r="F7917" t="s">
        <v>21</v>
      </c>
      <c r="G7917">
        <v>8</v>
      </c>
      <c r="H7917">
        <v>177.08</v>
      </c>
      <c r="I7917">
        <v>0.08</v>
      </c>
      <c r="J7917">
        <v>1303.31</v>
      </c>
      <c r="K7917">
        <v>820.61</v>
      </c>
      <c r="L7917">
        <v>482.7</v>
      </c>
      <c r="M7917" t="s">
        <v>22</v>
      </c>
      <c r="N7917" t="str">
        <f t="shared" si="123"/>
        <v>Low</v>
      </c>
    </row>
    <row r="7918" spans="1:14" x14ac:dyDescent="0.3">
      <c r="A7918">
        <v>7917</v>
      </c>
      <c r="B7918" t="s">
        <v>3666</v>
      </c>
      <c r="C7918" s="2">
        <v>45561</v>
      </c>
      <c r="D7918" t="s">
        <v>14</v>
      </c>
      <c r="E7918" t="s">
        <v>20</v>
      </c>
      <c r="F7918" t="s">
        <v>27</v>
      </c>
      <c r="G7918">
        <v>6</v>
      </c>
      <c r="H7918">
        <v>117.2</v>
      </c>
      <c r="I7918">
        <v>0.05</v>
      </c>
      <c r="J7918">
        <v>668.04</v>
      </c>
      <c r="K7918">
        <v>513.41999999999996</v>
      </c>
      <c r="L7918">
        <v>154.62</v>
      </c>
      <c r="M7918" t="s">
        <v>17</v>
      </c>
      <c r="N7918" t="str">
        <f t="shared" si="123"/>
        <v>Low</v>
      </c>
    </row>
    <row r="7919" spans="1:14" x14ac:dyDescent="0.3">
      <c r="A7919">
        <v>7918</v>
      </c>
      <c r="B7919" t="s">
        <v>283</v>
      </c>
      <c r="C7919" s="2">
        <v>45371</v>
      </c>
      <c r="D7919" t="s">
        <v>39</v>
      </c>
      <c r="E7919" t="s">
        <v>30</v>
      </c>
      <c r="F7919" t="s">
        <v>21</v>
      </c>
      <c r="G7919">
        <v>9</v>
      </c>
      <c r="H7919">
        <v>164.92</v>
      </c>
      <c r="I7919">
        <v>0.27</v>
      </c>
      <c r="J7919">
        <v>1083.52</v>
      </c>
      <c r="K7919">
        <v>632</v>
      </c>
      <c r="L7919">
        <v>451.52</v>
      </c>
      <c r="M7919" t="s">
        <v>22</v>
      </c>
      <c r="N7919" t="str">
        <f t="shared" si="123"/>
        <v>High</v>
      </c>
    </row>
    <row r="7920" spans="1:14" x14ac:dyDescent="0.3">
      <c r="A7920">
        <v>7919</v>
      </c>
      <c r="B7920" t="s">
        <v>360</v>
      </c>
      <c r="C7920" s="2">
        <v>45567</v>
      </c>
      <c r="D7920" t="s">
        <v>24</v>
      </c>
      <c r="E7920" t="s">
        <v>30</v>
      </c>
      <c r="F7920" t="s">
        <v>21</v>
      </c>
      <c r="G7920">
        <v>1</v>
      </c>
      <c r="H7920">
        <v>106.92</v>
      </c>
      <c r="I7920">
        <v>0.13</v>
      </c>
      <c r="J7920">
        <v>93.02</v>
      </c>
      <c r="K7920">
        <v>58.19</v>
      </c>
      <c r="L7920">
        <v>34.83</v>
      </c>
      <c r="M7920" t="s">
        <v>46</v>
      </c>
      <c r="N7920" t="str">
        <f t="shared" si="123"/>
        <v>Medium</v>
      </c>
    </row>
    <row r="7921" spans="1:14" x14ac:dyDescent="0.3">
      <c r="A7921">
        <v>7920</v>
      </c>
      <c r="B7921" t="s">
        <v>2201</v>
      </c>
      <c r="C7921" s="2">
        <v>45366</v>
      </c>
      <c r="D7921" t="s">
        <v>24</v>
      </c>
      <c r="E7921" t="s">
        <v>15</v>
      </c>
      <c r="F7921" t="s">
        <v>21</v>
      </c>
      <c r="G7921">
        <v>4</v>
      </c>
      <c r="H7921">
        <v>63.58</v>
      </c>
      <c r="I7921">
        <v>0.03</v>
      </c>
      <c r="J7921">
        <v>246.69</v>
      </c>
      <c r="K7921">
        <v>124.95</v>
      </c>
      <c r="L7921">
        <v>121.74</v>
      </c>
      <c r="M7921" t="s">
        <v>46</v>
      </c>
      <c r="N7921" t="str">
        <f t="shared" si="123"/>
        <v>Low</v>
      </c>
    </row>
    <row r="7922" spans="1:14" x14ac:dyDescent="0.3">
      <c r="A7922">
        <v>7921</v>
      </c>
      <c r="B7922" t="s">
        <v>1052</v>
      </c>
      <c r="C7922" s="2">
        <v>45479</v>
      </c>
      <c r="D7922" t="s">
        <v>19</v>
      </c>
      <c r="E7922" t="s">
        <v>20</v>
      </c>
      <c r="F7922" t="s">
        <v>27</v>
      </c>
      <c r="G7922">
        <v>4</v>
      </c>
      <c r="H7922">
        <v>293.01</v>
      </c>
      <c r="I7922">
        <v>0.01</v>
      </c>
      <c r="J7922">
        <v>1160.32</v>
      </c>
      <c r="K7922">
        <v>887.33</v>
      </c>
      <c r="L7922">
        <v>272.99</v>
      </c>
      <c r="M7922" t="s">
        <v>22</v>
      </c>
      <c r="N7922" t="str">
        <f t="shared" si="123"/>
        <v>Low</v>
      </c>
    </row>
    <row r="7923" spans="1:14" x14ac:dyDescent="0.3">
      <c r="A7923">
        <v>7922</v>
      </c>
      <c r="B7923" t="s">
        <v>5241</v>
      </c>
      <c r="C7923" s="2">
        <v>45506</v>
      </c>
      <c r="D7923" t="s">
        <v>19</v>
      </c>
      <c r="E7923" t="s">
        <v>30</v>
      </c>
      <c r="F7923" t="s">
        <v>27</v>
      </c>
      <c r="G7923">
        <v>4</v>
      </c>
      <c r="H7923">
        <v>242.69</v>
      </c>
      <c r="I7923">
        <v>0.06</v>
      </c>
      <c r="J7923">
        <v>912.51</v>
      </c>
      <c r="K7923">
        <v>654.98</v>
      </c>
      <c r="L7923">
        <v>257.52999999999997</v>
      </c>
      <c r="M7923" t="s">
        <v>22</v>
      </c>
      <c r="N7923" t="str">
        <f t="shared" si="123"/>
        <v>Low</v>
      </c>
    </row>
    <row r="7924" spans="1:14" x14ac:dyDescent="0.3">
      <c r="A7924">
        <v>7923</v>
      </c>
      <c r="B7924" t="s">
        <v>5242</v>
      </c>
      <c r="C7924" s="2">
        <v>45450</v>
      </c>
      <c r="D7924" t="s">
        <v>14</v>
      </c>
      <c r="E7924" t="s">
        <v>30</v>
      </c>
      <c r="F7924" t="s">
        <v>21</v>
      </c>
      <c r="G7924">
        <v>2</v>
      </c>
      <c r="H7924">
        <v>228.74</v>
      </c>
      <c r="I7924">
        <v>0.28999999999999998</v>
      </c>
      <c r="J7924">
        <v>324.81</v>
      </c>
      <c r="K7924">
        <v>212.74</v>
      </c>
      <c r="L7924">
        <v>112.07</v>
      </c>
      <c r="M7924" t="s">
        <v>46</v>
      </c>
      <c r="N7924" t="str">
        <f t="shared" si="123"/>
        <v>High</v>
      </c>
    </row>
    <row r="7925" spans="1:14" x14ac:dyDescent="0.3">
      <c r="A7925">
        <v>7924</v>
      </c>
      <c r="B7925" t="s">
        <v>4450</v>
      </c>
      <c r="C7925" s="2">
        <v>45519</v>
      </c>
      <c r="D7925" t="s">
        <v>39</v>
      </c>
      <c r="E7925" t="s">
        <v>33</v>
      </c>
      <c r="F7925" t="s">
        <v>21</v>
      </c>
      <c r="G7925">
        <v>5</v>
      </c>
      <c r="H7925">
        <v>48.41</v>
      </c>
      <c r="I7925">
        <v>0.23</v>
      </c>
      <c r="J7925">
        <v>186.38</v>
      </c>
      <c r="K7925">
        <v>134.88</v>
      </c>
      <c r="L7925">
        <v>51.5</v>
      </c>
      <c r="M7925" t="s">
        <v>40</v>
      </c>
      <c r="N7925" t="str">
        <f t="shared" si="123"/>
        <v>High</v>
      </c>
    </row>
    <row r="7926" spans="1:14" x14ac:dyDescent="0.3">
      <c r="A7926">
        <v>7925</v>
      </c>
      <c r="B7926" t="s">
        <v>5243</v>
      </c>
      <c r="C7926" s="2">
        <v>45589</v>
      </c>
      <c r="D7926" t="s">
        <v>14</v>
      </c>
      <c r="E7926" t="s">
        <v>30</v>
      </c>
      <c r="F7926" t="s">
        <v>21</v>
      </c>
      <c r="G7926">
        <v>10</v>
      </c>
      <c r="H7926">
        <v>498.13</v>
      </c>
      <c r="I7926">
        <v>0.06</v>
      </c>
      <c r="J7926">
        <v>4682.42</v>
      </c>
      <c r="K7926">
        <v>2848.63</v>
      </c>
      <c r="L7926">
        <v>1833.79</v>
      </c>
      <c r="M7926" t="s">
        <v>22</v>
      </c>
      <c r="N7926" t="str">
        <f t="shared" si="123"/>
        <v>Low</v>
      </c>
    </row>
    <row r="7927" spans="1:14" x14ac:dyDescent="0.3">
      <c r="A7927">
        <v>7926</v>
      </c>
      <c r="B7927" t="s">
        <v>5244</v>
      </c>
      <c r="C7927" s="2">
        <v>45515</v>
      </c>
      <c r="D7927" t="s">
        <v>24</v>
      </c>
      <c r="E7927" t="s">
        <v>25</v>
      </c>
      <c r="F7927" t="s">
        <v>27</v>
      </c>
      <c r="G7927">
        <v>1</v>
      </c>
      <c r="H7927">
        <v>116.05</v>
      </c>
      <c r="I7927">
        <v>0.21</v>
      </c>
      <c r="J7927">
        <v>91.68</v>
      </c>
      <c r="K7927">
        <v>59.43</v>
      </c>
      <c r="L7927">
        <v>32.25</v>
      </c>
      <c r="M7927" t="s">
        <v>22</v>
      </c>
      <c r="N7927" t="str">
        <f t="shared" si="123"/>
        <v>High</v>
      </c>
    </row>
    <row r="7928" spans="1:14" x14ac:dyDescent="0.3">
      <c r="A7928">
        <v>7927</v>
      </c>
      <c r="B7928" t="s">
        <v>5245</v>
      </c>
      <c r="C7928" s="2">
        <v>45355</v>
      </c>
      <c r="D7928" t="s">
        <v>19</v>
      </c>
      <c r="E7928" t="s">
        <v>15</v>
      </c>
      <c r="F7928" t="s">
        <v>16</v>
      </c>
      <c r="G7928">
        <v>6</v>
      </c>
      <c r="H7928">
        <v>254.56</v>
      </c>
      <c r="I7928">
        <v>0.11</v>
      </c>
      <c r="J7928">
        <v>1359.35</v>
      </c>
      <c r="K7928">
        <v>897.31</v>
      </c>
      <c r="L7928">
        <v>462.04</v>
      </c>
      <c r="M7928" t="s">
        <v>22</v>
      </c>
      <c r="N7928" t="str">
        <f t="shared" si="123"/>
        <v>Medium</v>
      </c>
    </row>
    <row r="7929" spans="1:14" x14ac:dyDescent="0.3">
      <c r="A7929">
        <v>7928</v>
      </c>
      <c r="B7929" t="s">
        <v>133</v>
      </c>
      <c r="C7929" s="2">
        <v>45345</v>
      </c>
      <c r="D7929" t="s">
        <v>24</v>
      </c>
      <c r="E7929" t="s">
        <v>25</v>
      </c>
      <c r="F7929" t="s">
        <v>16</v>
      </c>
      <c r="G7929">
        <v>8</v>
      </c>
      <c r="H7929">
        <v>248.23</v>
      </c>
      <c r="I7929">
        <v>0.02</v>
      </c>
      <c r="J7929">
        <v>1946.12</v>
      </c>
      <c r="K7929">
        <v>1127.57</v>
      </c>
      <c r="L7929">
        <v>818.55</v>
      </c>
      <c r="M7929" t="s">
        <v>40</v>
      </c>
      <c r="N7929" t="str">
        <f t="shared" si="123"/>
        <v>Low</v>
      </c>
    </row>
    <row r="7930" spans="1:14" x14ac:dyDescent="0.3">
      <c r="A7930">
        <v>7929</v>
      </c>
      <c r="B7930" t="s">
        <v>5246</v>
      </c>
      <c r="C7930" s="2">
        <v>45433</v>
      </c>
      <c r="D7930" t="s">
        <v>19</v>
      </c>
      <c r="E7930" t="s">
        <v>30</v>
      </c>
      <c r="F7930" t="s">
        <v>16</v>
      </c>
      <c r="G7930">
        <v>2</v>
      </c>
      <c r="H7930">
        <v>211.69</v>
      </c>
      <c r="I7930">
        <v>0.05</v>
      </c>
      <c r="J7930">
        <v>402.21</v>
      </c>
      <c r="K7930">
        <v>290.64</v>
      </c>
      <c r="L7930">
        <v>111.57</v>
      </c>
      <c r="M7930" t="s">
        <v>40</v>
      </c>
      <c r="N7930" t="str">
        <f t="shared" si="123"/>
        <v>Low</v>
      </c>
    </row>
    <row r="7931" spans="1:14" x14ac:dyDescent="0.3">
      <c r="A7931">
        <v>7930</v>
      </c>
      <c r="B7931" t="s">
        <v>5247</v>
      </c>
      <c r="C7931" s="2">
        <v>45426</v>
      </c>
      <c r="D7931" t="s">
        <v>24</v>
      </c>
      <c r="E7931" t="s">
        <v>30</v>
      </c>
      <c r="F7931" t="s">
        <v>21</v>
      </c>
      <c r="G7931">
        <v>7</v>
      </c>
      <c r="H7931">
        <v>56.98</v>
      </c>
      <c r="I7931">
        <v>0.12</v>
      </c>
      <c r="J7931">
        <v>351</v>
      </c>
      <c r="K7931">
        <v>225.91</v>
      </c>
      <c r="L7931">
        <v>125.09</v>
      </c>
      <c r="M7931" t="s">
        <v>28</v>
      </c>
      <c r="N7931" t="str">
        <f t="shared" si="123"/>
        <v>Medium</v>
      </c>
    </row>
    <row r="7932" spans="1:14" x14ac:dyDescent="0.3">
      <c r="A7932">
        <v>7931</v>
      </c>
      <c r="B7932" t="s">
        <v>5248</v>
      </c>
      <c r="C7932" s="2">
        <v>45553</v>
      </c>
      <c r="D7932" t="s">
        <v>14</v>
      </c>
      <c r="E7932" t="s">
        <v>30</v>
      </c>
      <c r="F7932" t="s">
        <v>21</v>
      </c>
      <c r="G7932">
        <v>1</v>
      </c>
      <c r="H7932">
        <v>29.44</v>
      </c>
      <c r="I7932">
        <v>0.24</v>
      </c>
      <c r="J7932">
        <v>22.37</v>
      </c>
      <c r="K7932">
        <v>15.28</v>
      </c>
      <c r="L7932">
        <v>7.09</v>
      </c>
      <c r="M7932" t="s">
        <v>46</v>
      </c>
      <c r="N7932" t="str">
        <f t="shared" si="123"/>
        <v>High</v>
      </c>
    </row>
    <row r="7933" spans="1:14" x14ac:dyDescent="0.3">
      <c r="A7933">
        <v>7932</v>
      </c>
      <c r="B7933" t="s">
        <v>5249</v>
      </c>
      <c r="C7933" s="2">
        <v>45476</v>
      </c>
      <c r="D7933" t="s">
        <v>39</v>
      </c>
      <c r="E7933" t="s">
        <v>25</v>
      </c>
      <c r="F7933" t="s">
        <v>16</v>
      </c>
      <c r="G7933">
        <v>4</v>
      </c>
      <c r="H7933">
        <v>356.92</v>
      </c>
      <c r="I7933">
        <v>0.05</v>
      </c>
      <c r="J7933">
        <v>1356.3</v>
      </c>
      <c r="K7933">
        <v>803.75</v>
      </c>
      <c r="L7933">
        <v>552.54999999999995</v>
      </c>
      <c r="M7933" t="s">
        <v>28</v>
      </c>
      <c r="N7933" t="str">
        <f t="shared" si="123"/>
        <v>Low</v>
      </c>
    </row>
    <row r="7934" spans="1:14" x14ac:dyDescent="0.3">
      <c r="A7934">
        <v>7933</v>
      </c>
      <c r="B7934" t="s">
        <v>5250</v>
      </c>
      <c r="C7934" s="2">
        <v>45367</v>
      </c>
      <c r="D7934" t="s">
        <v>14</v>
      </c>
      <c r="E7934" t="s">
        <v>15</v>
      </c>
      <c r="F7934" t="s">
        <v>16</v>
      </c>
      <c r="G7934">
        <v>3</v>
      </c>
      <c r="H7934">
        <v>277.93</v>
      </c>
      <c r="I7934">
        <v>0.23</v>
      </c>
      <c r="J7934">
        <v>642.02</v>
      </c>
      <c r="K7934">
        <v>406.5</v>
      </c>
      <c r="L7934">
        <v>235.52</v>
      </c>
      <c r="M7934" t="s">
        <v>46</v>
      </c>
      <c r="N7934" t="str">
        <f t="shared" si="123"/>
        <v>High</v>
      </c>
    </row>
    <row r="7935" spans="1:14" x14ac:dyDescent="0.3">
      <c r="A7935">
        <v>7934</v>
      </c>
      <c r="B7935" t="s">
        <v>92</v>
      </c>
      <c r="C7935" s="2">
        <v>45513</v>
      </c>
      <c r="D7935" t="s">
        <v>19</v>
      </c>
      <c r="E7935" t="s">
        <v>30</v>
      </c>
      <c r="F7935" t="s">
        <v>27</v>
      </c>
      <c r="G7935">
        <v>10</v>
      </c>
      <c r="H7935">
        <v>455.41</v>
      </c>
      <c r="I7935">
        <v>0.1</v>
      </c>
      <c r="J7935">
        <v>4098.6899999999996</v>
      </c>
      <c r="K7935">
        <v>2963.29</v>
      </c>
      <c r="L7935">
        <v>1135.4000000000001</v>
      </c>
      <c r="M7935" t="s">
        <v>40</v>
      </c>
      <c r="N7935" t="str">
        <f t="shared" si="123"/>
        <v>Low</v>
      </c>
    </row>
    <row r="7936" spans="1:14" x14ac:dyDescent="0.3">
      <c r="A7936">
        <v>7935</v>
      </c>
      <c r="B7936" t="s">
        <v>1158</v>
      </c>
      <c r="C7936" s="2">
        <v>45417</v>
      </c>
      <c r="D7936" t="s">
        <v>19</v>
      </c>
      <c r="E7936" t="s">
        <v>30</v>
      </c>
      <c r="F7936" t="s">
        <v>16</v>
      </c>
      <c r="G7936">
        <v>2</v>
      </c>
      <c r="H7936">
        <v>158.4</v>
      </c>
      <c r="I7936">
        <v>0.13</v>
      </c>
      <c r="J7936">
        <v>275.62</v>
      </c>
      <c r="K7936">
        <v>181.46</v>
      </c>
      <c r="L7936">
        <v>94.16</v>
      </c>
      <c r="M7936" t="s">
        <v>17</v>
      </c>
      <c r="N7936" t="str">
        <f t="shared" si="123"/>
        <v>Medium</v>
      </c>
    </row>
    <row r="7937" spans="1:14" x14ac:dyDescent="0.3">
      <c r="A7937">
        <v>7936</v>
      </c>
      <c r="B7937" t="s">
        <v>5251</v>
      </c>
      <c r="C7937" s="2">
        <v>45552</v>
      </c>
      <c r="D7937" t="s">
        <v>24</v>
      </c>
      <c r="E7937" t="s">
        <v>33</v>
      </c>
      <c r="F7937" t="s">
        <v>21</v>
      </c>
      <c r="G7937">
        <v>10</v>
      </c>
      <c r="H7937">
        <v>423.26</v>
      </c>
      <c r="I7937">
        <v>0.3</v>
      </c>
      <c r="J7937">
        <v>2962.82</v>
      </c>
      <c r="K7937">
        <v>1882.71</v>
      </c>
      <c r="L7937">
        <v>1080.1099999999999</v>
      </c>
      <c r="M7937" t="s">
        <v>22</v>
      </c>
      <c r="N7937" t="str">
        <f t="shared" si="123"/>
        <v>High</v>
      </c>
    </row>
    <row r="7938" spans="1:14" x14ac:dyDescent="0.3">
      <c r="A7938">
        <v>7937</v>
      </c>
      <c r="B7938" t="s">
        <v>138</v>
      </c>
      <c r="C7938" s="2">
        <v>45307</v>
      </c>
      <c r="D7938" t="s">
        <v>14</v>
      </c>
      <c r="E7938" t="s">
        <v>33</v>
      </c>
      <c r="F7938" t="s">
        <v>27</v>
      </c>
      <c r="G7938">
        <v>2</v>
      </c>
      <c r="H7938">
        <v>349.87</v>
      </c>
      <c r="I7938">
        <v>0.25</v>
      </c>
      <c r="J7938">
        <v>524.80999999999995</v>
      </c>
      <c r="K7938">
        <v>326.82</v>
      </c>
      <c r="L7938">
        <v>197.99</v>
      </c>
      <c r="M7938" t="s">
        <v>28</v>
      </c>
      <c r="N7938" t="str">
        <f t="shared" si="123"/>
        <v>High</v>
      </c>
    </row>
    <row r="7939" spans="1:14" x14ac:dyDescent="0.3">
      <c r="A7939">
        <v>7938</v>
      </c>
      <c r="B7939" t="s">
        <v>5252</v>
      </c>
      <c r="C7939" s="2">
        <v>45494</v>
      </c>
      <c r="D7939" t="s">
        <v>39</v>
      </c>
      <c r="E7939" t="s">
        <v>15</v>
      </c>
      <c r="F7939" t="s">
        <v>21</v>
      </c>
      <c r="G7939">
        <v>10</v>
      </c>
      <c r="H7939">
        <v>253.86</v>
      </c>
      <c r="I7939">
        <v>0.06</v>
      </c>
      <c r="J7939">
        <v>2386.2800000000002</v>
      </c>
      <c r="K7939">
        <v>1472.99</v>
      </c>
      <c r="L7939">
        <v>913.29</v>
      </c>
      <c r="M7939" t="s">
        <v>22</v>
      </c>
      <c r="N7939" t="str">
        <f t="shared" ref="N7939:N8002" si="124">_xlfn.IFS(I7939=0,"No Discount",I7939&gt;=0.21,"High",I7939&gt;=0.11,"Medium",I7939&gt;=0.01,"Low")</f>
        <v>Low</v>
      </c>
    </row>
    <row r="7940" spans="1:14" x14ac:dyDescent="0.3">
      <c r="A7940">
        <v>7939</v>
      </c>
      <c r="B7940" t="s">
        <v>5253</v>
      </c>
      <c r="C7940" s="2">
        <v>45544</v>
      </c>
      <c r="D7940" t="s">
        <v>19</v>
      </c>
      <c r="E7940" t="s">
        <v>33</v>
      </c>
      <c r="F7940" t="s">
        <v>16</v>
      </c>
      <c r="G7940">
        <v>3</v>
      </c>
      <c r="H7940">
        <v>490.41</v>
      </c>
      <c r="I7940">
        <v>0.03</v>
      </c>
      <c r="J7940">
        <v>1427.09</v>
      </c>
      <c r="K7940">
        <v>1057.29</v>
      </c>
      <c r="L7940">
        <v>369.8</v>
      </c>
      <c r="M7940" t="s">
        <v>40</v>
      </c>
      <c r="N7940" t="str">
        <f t="shared" si="124"/>
        <v>Low</v>
      </c>
    </row>
    <row r="7941" spans="1:14" x14ac:dyDescent="0.3">
      <c r="A7941">
        <v>7940</v>
      </c>
      <c r="B7941" t="s">
        <v>5254</v>
      </c>
      <c r="C7941" s="2">
        <v>45402</v>
      </c>
      <c r="D7941" t="s">
        <v>19</v>
      </c>
      <c r="E7941" t="s">
        <v>33</v>
      </c>
      <c r="F7941" t="s">
        <v>27</v>
      </c>
      <c r="G7941">
        <v>10</v>
      </c>
      <c r="H7941">
        <v>143.21</v>
      </c>
      <c r="I7941">
        <v>0.28000000000000003</v>
      </c>
      <c r="J7941">
        <v>1031.1099999999999</v>
      </c>
      <c r="K7941">
        <v>661.35</v>
      </c>
      <c r="L7941">
        <v>369.76</v>
      </c>
      <c r="M7941" t="s">
        <v>17</v>
      </c>
      <c r="N7941" t="str">
        <f t="shared" si="124"/>
        <v>High</v>
      </c>
    </row>
    <row r="7942" spans="1:14" x14ac:dyDescent="0.3">
      <c r="A7942">
        <v>7941</v>
      </c>
      <c r="B7942" t="s">
        <v>5255</v>
      </c>
      <c r="C7942" s="2">
        <v>45343</v>
      </c>
      <c r="D7942" t="s">
        <v>39</v>
      </c>
      <c r="E7942" t="s">
        <v>15</v>
      </c>
      <c r="F7942" t="s">
        <v>27</v>
      </c>
      <c r="G7942">
        <v>4</v>
      </c>
      <c r="H7942">
        <v>130.94999999999999</v>
      </c>
      <c r="I7942">
        <v>0.04</v>
      </c>
      <c r="J7942">
        <v>502.85</v>
      </c>
      <c r="K7942">
        <v>319.27999999999997</v>
      </c>
      <c r="L7942">
        <v>183.57</v>
      </c>
      <c r="M7942" t="s">
        <v>22</v>
      </c>
      <c r="N7942" t="str">
        <f t="shared" si="124"/>
        <v>Low</v>
      </c>
    </row>
    <row r="7943" spans="1:14" x14ac:dyDescent="0.3">
      <c r="A7943">
        <v>7942</v>
      </c>
      <c r="B7943" t="s">
        <v>5256</v>
      </c>
      <c r="C7943" s="2">
        <v>45628</v>
      </c>
      <c r="D7943" t="s">
        <v>24</v>
      </c>
      <c r="E7943" t="s">
        <v>25</v>
      </c>
      <c r="F7943" t="s">
        <v>27</v>
      </c>
      <c r="G7943">
        <v>6</v>
      </c>
      <c r="H7943">
        <v>36.42</v>
      </c>
      <c r="I7943">
        <v>0.24</v>
      </c>
      <c r="J7943">
        <v>166.08</v>
      </c>
      <c r="K7943">
        <v>128.91</v>
      </c>
      <c r="L7943">
        <v>37.17</v>
      </c>
      <c r="M7943" t="s">
        <v>28</v>
      </c>
      <c r="N7943" t="str">
        <f t="shared" si="124"/>
        <v>High</v>
      </c>
    </row>
    <row r="7944" spans="1:14" x14ac:dyDescent="0.3">
      <c r="A7944">
        <v>7943</v>
      </c>
      <c r="B7944" t="s">
        <v>753</v>
      </c>
      <c r="C7944" s="2">
        <v>45298</v>
      </c>
      <c r="D7944" t="s">
        <v>14</v>
      </c>
      <c r="E7944" t="s">
        <v>25</v>
      </c>
      <c r="F7944" t="s">
        <v>27</v>
      </c>
      <c r="G7944">
        <v>1</v>
      </c>
      <c r="H7944">
        <v>165.39</v>
      </c>
      <c r="I7944">
        <v>0.28000000000000003</v>
      </c>
      <c r="J7944">
        <v>119.08</v>
      </c>
      <c r="K7944">
        <v>94.88</v>
      </c>
      <c r="L7944">
        <v>24.2</v>
      </c>
      <c r="M7944" t="s">
        <v>22</v>
      </c>
      <c r="N7944" t="str">
        <f t="shared" si="124"/>
        <v>High</v>
      </c>
    </row>
    <row r="7945" spans="1:14" x14ac:dyDescent="0.3">
      <c r="A7945">
        <v>7944</v>
      </c>
      <c r="B7945" t="s">
        <v>5257</v>
      </c>
      <c r="C7945" s="2">
        <v>45593</v>
      </c>
      <c r="D7945" t="s">
        <v>14</v>
      </c>
      <c r="E7945" t="s">
        <v>30</v>
      </c>
      <c r="F7945" t="s">
        <v>21</v>
      </c>
      <c r="G7945">
        <v>2</v>
      </c>
      <c r="H7945">
        <v>136.65</v>
      </c>
      <c r="I7945">
        <v>0.04</v>
      </c>
      <c r="J7945">
        <v>262.37</v>
      </c>
      <c r="K7945">
        <v>145.19</v>
      </c>
      <c r="L7945">
        <v>117.18</v>
      </c>
      <c r="M7945" t="s">
        <v>46</v>
      </c>
      <c r="N7945" t="str">
        <f t="shared" si="124"/>
        <v>Low</v>
      </c>
    </row>
    <row r="7946" spans="1:14" x14ac:dyDescent="0.3">
      <c r="A7946">
        <v>7945</v>
      </c>
      <c r="B7946" t="s">
        <v>5258</v>
      </c>
      <c r="C7946" s="2">
        <v>45472</v>
      </c>
      <c r="D7946" t="s">
        <v>39</v>
      </c>
      <c r="E7946" t="s">
        <v>33</v>
      </c>
      <c r="F7946" t="s">
        <v>27</v>
      </c>
      <c r="G7946">
        <v>3</v>
      </c>
      <c r="H7946">
        <v>175.84</v>
      </c>
      <c r="I7946">
        <v>0.25</v>
      </c>
      <c r="J7946">
        <v>395.64</v>
      </c>
      <c r="K7946">
        <v>280.70999999999998</v>
      </c>
      <c r="L7946">
        <v>114.93</v>
      </c>
      <c r="M7946" t="s">
        <v>40</v>
      </c>
      <c r="N7946" t="str">
        <f t="shared" si="124"/>
        <v>High</v>
      </c>
    </row>
    <row r="7947" spans="1:14" x14ac:dyDescent="0.3">
      <c r="A7947">
        <v>7946</v>
      </c>
      <c r="B7947" t="s">
        <v>5259</v>
      </c>
      <c r="C7947" s="2">
        <v>45445</v>
      </c>
      <c r="D7947" t="s">
        <v>39</v>
      </c>
      <c r="E7947" t="s">
        <v>15</v>
      </c>
      <c r="F7947" t="s">
        <v>21</v>
      </c>
      <c r="G7947">
        <v>7</v>
      </c>
      <c r="H7947">
        <v>198.23</v>
      </c>
      <c r="I7947">
        <v>7.0000000000000007E-2</v>
      </c>
      <c r="J7947">
        <v>1290.48</v>
      </c>
      <c r="K7947">
        <v>730.98</v>
      </c>
      <c r="L7947">
        <v>559.5</v>
      </c>
      <c r="M7947" t="s">
        <v>17</v>
      </c>
      <c r="N7947" t="str">
        <f t="shared" si="124"/>
        <v>Low</v>
      </c>
    </row>
    <row r="7948" spans="1:14" x14ac:dyDescent="0.3">
      <c r="A7948">
        <v>7947</v>
      </c>
      <c r="B7948" t="s">
        <v>5260</v>
      </c>
      <c r="C7948" s="2">
        <v>45295</v>
      </c>
      <c r="D7948" t="s">
        <v>24</v>
      </c>
      <c r="E7948" t="s">
        <v>25</v>
      </c>
      <c r="F7948" t="s">
        <v>27</v>
      </c>
      <c r="G7948">
        <v>10</v>
      </c>
      <c r="H7948">
        <v>259.95999999999998</v>
      </c>
      <c r="I7948">
        <v>0.09</v>
      </c>
      <c r="J7948">
        <v>2365.64</v>
      </c>
      <c r="K7948">
        <v>1535.92</v>
      </c>
      <c r="L7948">
        <v>829.72</v>
      </c>
      <c r="M7948" t="s">
        <v>22</v>
      </c>
      <c r="N7948" t="str">
        <f t="shared" si="124"/>
        <v>Low</v>
      </c>
    </row>
    <row r="7949" spans="1:14" x14ac:dyDescent="0.3">
      <c r="A7949">
        <v>7948</v>
      </c>
      <c r="B7949" t="s">
        <v>5042</v>
      </c>
      <c r="C7949" s="2">
        <v>45387</v>
      </c>
      <c r="D7949" t="s">
        <v>24</v>
      </c>
      <c r="E7949" t="s">
        <v>30</v>
      </c>
      <c r="F7949" t="s">
        <v>27</v>
      </c>
      <c r="G7949">
        <v>9</v>
      </c>
      <c r="H7949">
        <v>218.73</v>
      </c>
      <c r="I7949">
        <v>0.15</v>
      </c>
      <c r="J7949">
        <v>1673.28</v>
      </c>
      <c r="K7949">
        <v>1199.51</v>
      </c>
      <c r="L7949">
        <v>473.77</v>
      </c>
      <c r="M7949" t="s">
        <v>17</v>
      </c>
      <c r="N7949" t="str">
        <f t="shared" si="124"/>
        <v>Medium</v>
      </c>
    </row>
    <row r="7950" spans="1:14" x14ac:dyDescent="0.3">
      <c r="A7950">
        <v>7949</v>
      </c>
      <c r="B7950" t="s">
        <v>5261</v>
      </c>
      <c r="C7950" s="2">
        <v>45631</v>
      </c>
      <c r="D7950" t="s">
        <v>39</v>
      </c>
      <c r="E7950" t="s">
        <v>20</v>
      </c>
      <c r="F7950" t="s">
        <v>16</v>
      </c>
      <c r="G7950">
        <v>9</v>
      </c>
      <c r="H7950">
        <v>377.58</v>
      </c>
      <c r="I7950">
        <v>0.01</v>
      </c>
      <c r="J7950">
        <v>3364.24</v>
      </c>
      <c r="K7950">
        <v>2401.92</v>
      </c>
      <c r="L7950">
        <v>962.32</v>
      </c>
      <c r="M7950" t="s">
        <v>22</v>
      </c>
      <c r="N7950" t="str">
        <f t="shared" si="124"/>
        <v>Low</v>
      </c>
    </row>
    <row r="7951" spans="1:14" x14ac:dyDescent="0.3">
      <c r="A7951">
        <v>7950</v>
      </c>
      <c r="B7951" t="s">
        <v>3048</v>
      </c>
      <c r="C7951" s="2">
        <v>45649</v>
      </c>
      <c r="D7951" t="s">
        <v>39</v>
      </c>
      <c r="E7951" t="s">
        <v>33</v>
      </c>
      <c r="F7951" t="s">
        <v>27</v>
      </c>
      <c r="G7951">
        <v>8</v>
      </c>
      <c r="H7951">
        <v>205.28</v>
      </c>
      <c r="I7951">
        <v>0.09</v>
      </c>
      <c r="J7951">
        <v>1494.44</v>
      </c>
      <c r="K7951">
        <v>948.55</v>
      </c>
      <c r="L7951">
        <v>545.89</v>
      </c>
      <c r="M7951" t="s">
        <v>40</v>
      </c>
      <c r="N7951" t="str">
        <f t="shared" si="124"/>
        <v>Low</v>
      </c>
    </row>
    <row r="7952" spans="1:14" x14ac:dyDescent="0.3">
      <c r="A7952">
        <v>7951</v>
      </c>
      <c r="B7952" t="s">
        <v>377</v>
      </c>
      <c r="C7952" s="2">
        <v>45568</v>
      </c>
      <c r="D7952" t="s">
        <v>14</v>
      </c>
      <c r="E7952" t="s">
        <v>15</v>
      </c>
      <c r="F7952" t="s">
        <v>27</v>
      </c>
      <c r="G7952">
        <v>1</v>
      </c>
      <c r="H7952">
        <v>155.65</v>
      </c>
      <c r="I7952">
        <v>0.08</v>
      </c>
      <c r="J7952">
        <v>143.19999999999999</v>
      </c>
      <c r="K7952">
        <v>101.46</v>
      </c>
      <c r="L7952">
        <v>41.74</v>
      </c>
      <c r="M7952" t="s">
        <v>40</v>
      </c>
      <c r="N7952" t="str">
        <f t="shared" si="124"/>
        <v>Low</v>
      </c>
    </row>
    <row r="7953" spans="1:14" x14ac:dyDescent="0.3">
      <c r="A7953">
        <v>7952</v>
      </c>
      <c r="B7953" t="s">
        <v>5262</v>
      </c>
      <c r="C7953" s="2">
        <v>45562</v>
      </c>
      <c r="D7953" t="s">
        <v>24</v>
      </c>
      <c r="E7953" t="s">
        <v>20</v>
      </c>
      <c r="F7953" t="s">
        <v>27</v>
      </c>
      <c r="G7953">
        <v>10</v>
      </c>
      <c r="H7953">
        <v>199.15</v>
      </c>
      <c r="I7953">
        <v>7.0000000000000007E-2</v>
      </c>
      <c r="J7953">
        <v>1852.09</v>
      </c>
      <c r="K7953">
        <v>1052.47</v>
      </c>
      <c r="L7953">
        <v>799.62</v>
      </c>
      <c r="M7953" t="s">
        <v>28</v>
      </c>
      <c r="N7953" t="str">
        <f t="shared" si="124"/>
        <v>Low</v>
      </c>
    </row>
    <row r="7954" spans="1:14" x14ac:dyDescent="0.3">
      <c r="A7954">
        <v>7953</v>
      </c>
      <c r="B7954" t="s">
        <v>3178</v>
      </c>
      <c r="C7954" s="2">
        <v>45466</v>
      </c>
      <c r="D7954" t="s">
        <v>14</v>
      </c>
      <c r="E7954" t="s">
        <v>20</v>
      </c>
      <c r="F7954" t="s">
        <v>21</v>
      </c>
      <c r="G7954">
        <v>7</v>
      </c>
      <c r="H7954">
        <v>404.12</v>
      </c>
      <c r="I7954">
        <v>0.03</v>
      </c>
      <c r="J7954">
        <v>2743.97</v>
      </c>
      <c r="K7954">
        <v>1746.35</v>
      </c>
      <c r="L7954">
        <v>997.62</v>
      </c>
      <c r="M7954" t="s">
        <v>40</v>
      </c>
      <c r="N7954" t="str">
        <f t="shared" si="124"/>
        <v>Low</v>
      </c>
    </row>
    <row r="7955" spans="1:14" x14ac:dyDescent="0.3">
      <c r="A7955">
        <v>7954</v>
      </c>
      <c r="B7955" t="s">
        <v>5263</v>
      </c>
      <c r="C7955" s="2">
        <v>45386</v>
      </c>
      <c r="D7955" t="s">
        <v>24</v>
      </c>
      <c r="E7955" t="s">
        <v>20</v>
      </c>
      <c r="F7955" t="s">
        <v>16</v>
      </c>
      <c r="G7955">
        <v>9</v>
      </c>
      <c r="H7955">
        <v>412.6</v>
      </c>
      <c r="I7955">
        <v>0.12</v>
      </c>
      <c r="J7955">
        <v>3267.79</v>
      </c>
      <c r="K7955">
        <v>2065.77</v>
      </c>
      <c r="L7955">
        <v>1202.02</v>
      </c>
      <c r="M7955" t="s">
        <v>40</v>
      </c>
      <c r="N7955" t="str">
        <f t="shared" si="124"/>
        <v>Medium</v>
      </c>
    </row>
    <row r="7956" spans="1:14" x14ac:dyDescent="0.3">
      <c r="A7956">
        <v>7955</v>
      </c>
      <c r="B7956" t="s">
        <v>5264</v>
      </c>
      <c r="C7956" s="2">
        <v>45310</v>
      </c>
      <c r="D7956" t="s">
        <v>39</v>
      </c>
      <c r="E7956" t="s">
        <v>25</v>
      </c>
      <c r="F7956" t="s">
        <v>27</v>
      </c>
      <c r="G7956">
        <v>6</v>
      </c>
      <c r="H7956">
        <v>62.1</v>
      </c>
      <c r="I7956">
        <v>0.28999999999999998</v>
      </c>
      <c r="J7956">
        <v>264.55</v>
      </c>
      <c r="K7956">
        <v>167.83</v>
      </c>
      <c r="L7956">
        <v>96.72</v>
      </c>
      <c r="M7956" t="s">
        <v>22</v>
      </c>
      <c r="N7956" t="str">
        <f t="shared" si="124"/>
        <v>High</v>
      </c>
    </row>
    <row r="7957" spans="1:14" x14ac:dyDescent="0.3">
      <c r="A7957">
        <v>7956</v>
      </c>
      <c r="B7957" t="s">
        <v>1925</v>
      </c>
      <c r="C7957" s="2">
        <v>45350</v>
      </c>
      <c r="D7957" t="s">
        <v>39</v>
      </c>
      <c r="E7957" t="s">
        <v>30</v>
      </c>
      <c r="F7957" t="s">
        <v>16</v>
      </c>
      <c r="G7957">
        <v>6</v>
      </c>
      <c r="H7957">
        <v>174.94</v>
      </c>
      <c r="I7957">
        <v>0.24</v>
      </c>
      <c r="J7957">
        <v>797.73</v>
      </c>
      <c r="K7957">
        <v>482.25</v>
      </c>
      <c r="L7957">
        <v>315.48</v>
      </c>
      <c r="M7957" t="s">
        <v>17</v>
      </c>
      <c r="N7957" t="str">
        <f t="shared" si="124"/>
        <v>High</v>
      </c>
    </row>
    <row r="7958" spans="1:14" x14ac:dyDescent="0.3">
      <c r="A7958">
        <v>7957</v>
      </c>
      <c r="B7958" t="s">
        <v>4831</v>
      </c>
      <c r="C7958" s="2">
        <v>45457</v>
      </c>
      <c r="D7958" t="s">
        <v>24</v>
      </c>
      <c r="E7958" t="s">
        <v>33</v>
      </c>
      <c r="F7958" t="s">
        <v>21</v>
      </c>
      <c r="G7958">
        <v>5</v>
      </c>
      <c r="H7958">
        <v>485.54</v>
      </c>
      <c r="I7958">
        <v>0.01</v>
      </c>
      <c r="J7958">
        <v>2403.42</v>
      </c>
      <c r="K7958">
        <v>1378.4</v>
      </c>
      <c r="L7958">
        <v>1025.02</v>
      </c>
      <c r="M7958" t="s">
        <v>22</v>
      </c>
      <c r="N7958" t="str">
        <f t="shared" si="124"/>
        <v>Low</v>
      </c>
    </row>
    <row r="7959" spans="1:14" x14ac:dyDescent="0.3">
      <c r="A7959">
        <v>7958</v>
      </c>
      <c r="B7959" t="s">
        <v>5060</v>
      </c>
      <c r="C7959" s="2">
        <v>45526</v>
      </c>
      <c r="D7959" t="s">
        <v>39</v>
      </c>
      <c r="E7959" t="s">
        <v>30</v>
      </c>
      <c r="F7959" t="s">
        <v>21</v>
      </c>
      <c r="G7959">
        <v>10</v>
      </c>
      <c r="H7959">
        <v>14.85</v>
      </c>
      <c r="I7959">
        <v>0.27</v>
      </c>
      <c r="J7959">
        <v>108.41</v>
      </c>
      <c r="K7959">
        <v>83.72</v>
      </c>
      <c r="L7959">
        <v>24.69</v>
      </c>
      <c r="M7959" t="s">
        <v>46</v>
      </c>
      <c r="N7959" t="str">
        <f t="shared" si="124"/>
        <v>High</v>
      </c>
    </row>
    <row r="7960" spans="1:14" x14ac:dyDescent="0.3">
      <c r="A7960">
        <v>7959</v>
      </c>
      <c r="B7960" t="s">
        <v>1717</v>
      </c>
      <c r="C7960" s="2">
        <v>45315</v>
      </c>
      <c r="D7960" t="s">
        <v>39</v>
      </c>
      <c r="E7960" t="s">
        <v>20</v>
      </c>
      <c r="F7960" t="s">
        <v>27</v>
      </c>
      <c r="G7960">
        <v>4</v>
      </c>
      <c r="H7960">
        <v>244.2</v>
      </c>
      <c r="I7960">
        <v>0</v>
      </c>
      <c r="J7960">
        <v>976.8</v>
      </c>
      <c r="K7960">
        <v>650.45000000000005</v>
      </c>
      <c r="L7960">
        <v>326.35000000000002</v>
      </c>
      <c r="M7960" t="s">
        <v>28</v>
      </c>
      <c r="N7960" t="str">
        <f t="shared" si="124"/>
        <v>No Discount</v>
      </c>
    </row>
    <row r="7961" spans="1:14" x14ac:dyDescent="0.3">
      <c r="A7961">
        <v>7960</v>
      </c>
      <c r="B7961" t="s">
        <v>5265</v>
      </c>
      <c r="C7961" s="2">
        <v>45391</v>
      </c>
      <c r="D7961" t="s">
        <v>14</v>
      </c>
      <c r="E7961" t="s">
        <v>33</v>
      </c>
      <c r="F7961" t="s">
        <v>21</v>
      </c>
      <c r="G7961">
        <v>1</v>
      </c>
      <c r="H7961">
        <v>183.5</v>
      </c>
      <c r="I7961">
        <v>0.14000000000000001</v>
      </c>
      <c r="J7961">
        <v>157.81</v>
      </c>
      <c r="K7961">
        <v>111.44</v>
      </c>
      <c r="L7961">
        <v>46.37</v>
      </c>
      <c r="M7961" t="s">
        <v>22</v>
      </c>
      <c r="N7961" t="str">
        <f t="shared" si="124"/>
        <v>Medium</v>
      </c>
    </row>
    <row r="7962" spans="1:14" x14ac:dyDescent="0.3">
      <c r="A7962">
        <v>7961</v>
      </c>
      <c r="B7962" t="s">
        <v>5266</v>
      </c>
      <c r="C7962" s="2">
        <v>45596</v>
      </c>
      <c r="D7962" t="s">
        <v>14</v>
      </c>
      <c r="E7962" t="s">
        <v>25</v>
      </c>
      <c r="F7962" t="s">
        <v>27</v>
      </c>
      <c r="G7962">
        <v>7</v>
      </c>
      <c r="H7962">
        <v>237.11</v>
      </c>
      <c r="I7962">
        <v>0.17</v>
      </c>
      <c r="J7962">
        <v>1377.61</v>
      </c>
      <c r="K7962">
        <v>724.32</v>
      </c>
      <c r="L7962">
        <v>653.29</v>
      </c>
      <c r="M7962" t="s">
        <v>40</v>
      </c>
      <c r="N7962" t="str">
        <f t="shared" si="124"/>
        <v>Medium</v>
      </c>
    </row>
    <row r="7963" spans="1:14" x14ac:dyDescent="0.3">
      <c r="A7963">
        <v>7962</v>
      </c>
      <c r="B7963" t="s">
        <v>1209</v>
      </c>
      <c r="C7963" s="2">
        <v>45435</v>
      </c>
      <c r="D7963" t="s">
        <v>14</v>
      </c>
      <c r="E7963" t="s">
        <v>33</v>
      </c>
      <c r="F7963" t="s">
        <v>16</v>
      </c>
      <c r="G7963">
        <v>2</v>
      </c>
      <c r="H7963">
        <v>176.77</v>
      </c>
      <c r="I7963">
        <v>0.17</v>
      </c>
      <c r="J7963">
        <v>293.44</v>
      </c>
      <c r="K7963">
        <v>168.57</v>
      </c>
      <c r="L7963">
        <v>124.87</v>
      </c>
      <c r="M7963" t="s">
        <v>46</v>
      </c>
      <c r="N7963" t="str">
        <f t="shared" si="124"/>
        <v>Medium</v>
      </c>
    </row>
    <row r="7964" spans="1:14" x14ac:dyDescent="0.3">
      <c r="A7964">
        <v>7963</v>
      </c>
      <c r="B7964" t="s">
        <v>5267</v>
      </c>
      <c r="C7964" s="2">
        <v>45547</v>
      </c>
      <c r="D7964" t="s">
        <v>14</v>
      </c>
      <c r="E7964" t="s">
        <v>33</v>
      </c>
      <c r="F7964" t="s">
        <v>21</v>
      </c>
      <c r="G7964">
        <v>3</v>
      </c>
      <c r="H7964">
        <v>301.16000000000003</v>
      </c>
      <c r="I7964">
        <v>0.13</v>
      </c>
      <c r="J7964">
        <v>786.03</v>
      </c>
      <c r="K7964">
        <v>602.04999999999995</v>
      </c>
      <c r="L7964">
        <v>183.98</v>
      </c>
      <c r="M7964" t="s">
        <v>17</v>
      </c>
      <c r="N7964" t="str">
        <f t="shared" si="124"/>
        <v>Medium</v>
      </c>
    </row>
    <row r="7965" spans="1:14" x14ac:dyDescent="0.3">
      <c r="A7965">
        <v>7964</v>
      </c>
      <c r="B7965" t="s">
        <v>1691</v>
      </c>
      <c r="C7965" s="2">
        <v>45399</v>
      </c>
      <c r="D7965" t="s">
        <v>39</v>
      </c>
      <c r="E7965" t="s">
        <v>20</v>
      </c>
      <c r="F7965" t="s">
        <v>21</v>
      </c>
      <c r="G7965">
        <v>10</v>
      </c>
      <c r="H7965">
        <v>189.46</v>
      </c>
      <c r="I7965">
        <v>0.25</v>
      </c>
      <c r="J7965">
        <v>1420.95</v>
      </c>
      <c r="K7965">
        <v>837.15</v>
      </c>
      <c r="L7965">
        <v>583.79999999999995</v>
      </c>
      <c r="M7965" t="s">
        <v>28</v>
      </c>
      <c r="N7965" t="str">
        <f t="shared" si="124"/>
        <v>High</v>
      </c>
    </row>
    <row r="7966" spans="1:14" x14ac:dyDescent="0.3">
      <c r="A7966">
        <v>7965</v>
      </c>
      <c r="B7966" t="s">
        <v>5268</v>
      </c>
      <c r="C7966" s="2">
        <v>45506</v>
      </c>
      <c r="D7966" t="s">
        <v>14</v>
      </c>
      <c r="E7966" t="s">
        <v>33</v>
      </c>
      <c r="F7966" t="s">
        <v>16</v>
      </c>
      <c r="G7966">
        <v>3</v>
      </c>
      <c r="H7966">
        <v>214</v>
      </c>
      <c r="I7966">
        <v>0.15</v>
      </c>
      <c r="J7966">
        <v>545.70000000000005</v>
      </c>
      <c r="K7966">
        <v>321.91000000000003</v>
      </c>
      <c r="L7966">
        <v>223.79</v>
      </c>
      <c r="M7966" t="s">
        <v>22</v>
      </c>
      <c r="N7966" t="str">
        <f t="shared" si="124"/>
        <v>Medium</v>
      </c>
    </row>
    <row r="7967" spans="1:14" x14ac:dyDescent="0.3">
      <c r="A7967">
        <v>7966</v>
      </c>
      <c r="B7967" t="s">
        <v>5269</v>
      </c>
      <c r="C7967" s="2">
        <v>45434</v>
      </c>
      <c r="D7967" t="s">
        <v>39</v>
      </c>
      <c r="E7967" t="s">
        <v>15</v>
      </c>
      <c r="F7967" t="s">
        <v>16</v>
      </c>
      <c r="G7967">
        <v>3</v>
      </c>
      <c r="H7967">
        <v>204.5</v>
      </c>
      <c r="I7967">
        <v>0.02</v>
      </c>
      <c r="J7967">
        <v>601.23</v>
      </c>
      <c r="K7967">
        <v>462.8</v>
      </c>
      <c r="L7967">
        <v>138.43</v>
      </c>
      <c r="M7967" t="s">
        <v>22</v>
      </c>
      <c r="N7967" t="str">
        <f t="shared" si="124"/>
        <v>Low</v>
      </c>
    </row>
    <row r="7968" spans="1:14" x14ac:dyDescent="0.3">
      <c r="A7968">
        <v>7967</v>
      </c>
      <c r="B7968" t="s">
        <v>2366</v>
      </c>
      <c r="C7968" s="2">
        <v>45471</v>
      </c>
      <c r="D7968" t="s">
        <v>39</v>
      </c>
      <c r="E7968" t="s">
        <v>30</v>
      </c>
      <c r="F7968" t="s">
        <v>16</v>
      </c>
      <c r="G7968">
        <v>3</v>
      </c>
      <c r="H7968">
        <v>81.73</v>
      </c>
      <c r="I7968">
        <v>0.28000000000000003</v>
      </c>
      <c r="J7968">
        <v>176.54</v>
      </c>
      <c r="K7968">
        <v>111.14</v>
      </c>
      <c r="L7968">
        <v>65.400000000000006</v>
      </c>
      <c r="M7968" t="s">
        <v>46</v>
      </c>
      <c r="N7968" t="str">
        <f t="shared" si="124"/>
        <v>High</v>
      </c>
    </row>
    <row r="7969" spans="1:14" x14ac:dyDescent="0.3">
      <c r="A7969">
        <v>7968</v>
      </c>
      <c r="B7969" t="s">
        <v>2736</v>
      </c>
      <c r="C7969" s="2">
        <v>45477</v>
      </c>
      <c r="D7969" t="s">
        <v>19</v>
      </c>
      <c r="E7969" t="s">
        <v>33</v>
      </c>
      <c r="F7969" t="s">
        <v>21</v>
      </c>
      <c r="G7969">
        <v>3</v>
      </c>
      <c r="H7969">
        <v>23.14</v>
      </c>
      <c r="I7969">
        <v>0.18</v>
      </c>
      <c r="J7969">
        <v>56.92</v>
      </c>
      <c r="K7969">
        <v>42.86</v>
      </c>
      <c r="L7969">
        <v>14.06</v>
      </c>
      <c r="M7969" t="s">
        <v>17</v>
      </c>
      <c r="N7969" t="str">
        <f t="shared" si="124"/>
        <v>Medium</v>
      </c>
    </row>
    <row r="7970" spans="1:14" x14ac:dyDescent="0.3">
      <c r="A7970">
        <v>7969</v>
      </c>
      <c r="B7970" t="s">
        <v>5270</v>
      </c>
      <c r="C7970" s="2">
        <v>45530</v>
      </c>
      <c r="D7970" t="s">
        <v>39</v>
      </c>
      <c r="E7970" t="s">
        <v>33</v>
      </c>
      <c r="F7970" t="s">
        <v>27</v>
      </c>
      <c r="G7970">
        <v>4</v>
      </c>
      <c r="H7970">
        <v>176.08</v>
      </c>
      <c r="I7970">
        <v>0.16</v>
      </c>
      <c r="J7970">
        <v>591.63</v>
      </c>
      <c r="K7970">
        <v>335.37</v>
      </c>
      <c r="L7970">
        <v>256.26</v>
      </c>
      <c r="M7970" t="s">
        <v>40</v>
      </c>
      <c r="N7970" t="str">
        <f t="shared" si="124"/>
        <v>Medium</v>
      </c>
    </row>
    <row r="7971" spans="1:14" x14ac:dyDescent="0.3">
      <c r="A7971">
        <v>7970</v>
      </c>
      <c r="B7971" t="s">
        <v>5271</v>
      </c>
      <c r="C7971" s="2">
        <v>45451</v>
      </c>
      <c r="D7971" t="s">
        <v>39</v>
      </c>
      <c r="E7971" t="s">
        <v>30</v>
      </c>
      <c r="F7971" t="s">
        <v>16</v>
      </c>
      <c r="G7971">
        <v>6</v>
      </c>
      <c r="H7971">
        <v>469.08</v>
      </c>
      <c r="I7971">
        <v>0.01</v>
      </c>
      <c r="J7971">
        <v>2786.34</v>
      </c>
      <c r="K7971">
        <v>2077.48</v>
      </c>
      <c r="L7971">
        <v>708.86</v>
      </c>
      <c r="M7971" t="s">
        <v>40</v>
      </c>
      <c r="N7971" t="str">
        <f t="shared" si="124"/>
        <v>Low</v>
      </c>
    </row>
    <row r="7972" spans="1:14" x14ac:dyDescent="0.3">
      <c r="A7972">
        <v>7971</v>
      </c>
      <c r="B7972" t="s">
        <v>399</v>
      </c>
      <c r="C7972" s="2">
        <v>45561</v>
      </c>
      <c r="D7972" t="s">
        <v>14</v>
      </c>
      <c r="E7972" t="s">
        <v>30</v>
      </c>
      <c r="F7972" t="s">
        <v>21</v>
      </c>
      <c r="G7972">
        <v>7</v>
      </c>
      <c r="H7972">
        <v>221.31</v>
      </c>
      <c r="I7972">
        <v>0.28999999999999998</v>
      </c>
      <c r="J7972">
        <v>1099.9100000000001</v>
      </c>
      <c r="K7972">
        <v>709.14</v>
      </c>
      <c r="L7972">
        <v>390.77</v>
      </c>
      <c r="M7972" t="s">
        <v>46</v>
      </c>
      <c r="N7972" t="str">
        <f t="shared" si="124"/>
        <v>High</v>
      </c>
    </row>
    <row r="7973" spans="1:14" x14ac:dyDescent="0.3">
      <c r="A7973">
        <v>7972</v>
      </c>
      <c r="B7973" t="s">
        <v>4069</v>
      </c>
      <c r="C7973" s="2">
        <v>45362</v>
      </c>
      <c r="D7973" t="s">
        <v>14</v>
      </c>
      <c r="E7973" t="s">
        <v>25</v>
      </c>
      <c r="F7973" t="s">
        <v>16</v>
      </c>
      <c r="G7973">
        <v>8</v>
      </c>
      <c r="H7973">
        <v>33.14</v>
      </c>
      <c r="I7973">
        <v>0.14000000000000001</v>
      </c>
      <c r="J7973">
        <v>228</v>
      </c>
      <c r="K7973">
        <v>128.5</v>
      </c>
      <c r="L7973">
        <v>99.5</v>
      </c>
      <c r="M7973" t="s">
        <v>22</v>
      </c>
      <c r="N7973" t="str">
        <f t="shared" si="124"/>
        <v>Medium</v>
      </c>
    </row>
    <row r="7974" spans="1:14" x14ac:dyDescent="0.3">
      <c r="A7974">
        <v>7973</v>
      </c>
      <c r="B7974" t="s">
        <v>510</v>
      </c>
      <c r="C7974" s="2">
        <v>45529</v>
      </c>
      <c r="D7974" t="s">
        <v>39</v>
      </c>
      <c r="E7974" t="s">
        <v>25</v>
      </c>
      <c r="F7974" t="s">
        <v>27</v>
      </c>
      <c r="G7974">
        <v>9</v>
      </c>
      <c r="H7974">
        <v>259.23</v>
      </c>
      <c r="I7974">
        <v>0.28999999999999998</v>
      </c>
      <c r="J7974">
        <v>1656.48</v>
      </c>
      <c r="K7974">
        <v>1282.08</v>
      </c>
      <c r="L7974">
        <v>374.4</v>
      </c>
      <c r="M7974" t="s">
        <v>46</v>
      </c>
      <c r="N7974" t="str">
        <f t="shared" si="124"/>
        <v>High</v>
      </c>
    </row>
    <row r="7975" spans="1:14" x14ac:dyDescent="0.3">
      <c r="A7975">
        <v>7974</v>
      </c>
      <c r="B7975" t="s">
        <v>3583</v>
      </c>
      <c r="C7975" s="2">
        <v>45381</v>
      </c>
      <c r="D7975" t="s">
        <v>19</v>
      </c>
      <c r="E7975" t="s">
        <v>15</v>
      </c>
      <c r="F7975" t="s">
        <v>27</v>
      </c>
      <c r="G7975">
        <v>6</v>
      </c>
      <c r="H7975">
        <v>480.98</v>
      </c>
      <c r="I7975">
        <v>0.28999999999999998</v>
      </c>
      <c r="J7975">
        <v>2048.9699999999998</v>
      </c>
      <c r="K7975">
        <v>1448.04</v>
      </c>
      <c r="L7975">
        <v>600.92999999999995</v>
      </c>
      <c r="M7975" t="s">
        <v>40</v>
      </c>
      <c r="N7975" t="str">
        <f t="shared" si="124"/>
        <v>High</v>
      </c>
    </row>
    <row r="7976" spans="1:14" x14ac:dyDescent="0.3">
      <c r="A7976">
        <v>7975</v>
      </c>
      <c r="B7976" t="s">
        <v>3256</v>
      </c>
      <c r="C7976" s="2">
        <v>45630</v>
      </c>
      <c r="D7976" t="s">
        <v>24</v>
      </c>
      <c r="E7976" t="s">
        <v>33</v>
      </c>
      <c r="F7976" t="s">
        <v>27</v>
      </c>
      <c r="G7976">
        <v>3</v>
      </c>
      <c r="H7976">
        <v>164.63</v>
      </c>
      <c r="I7976">
        <v>0.03</v>
      </c>
      <c r="J7976">
        <v>479.07</v>
      </c>
      <c r="K7976">
        <v>294.77</v>
      </c>
      <c r="L7976">
        <v>184.3</v>
      </c>
      <c r="M7976" t="s">
        <v>22</v>
      </c>
      <c r="N7976" t="str">
        <f t="shared" si="124"/>
        <v>Low</v>
      </c>
    </row>
    <row r="7977" spans="1:14" x14ac:dyDescent="0.3">
      <c r="A7977">
        <v>7976</v>
      </c>
      <c r="B7977" t="s">
        <v>4658</v>
      </c>
      <c r="C7977" s="2">
        <v>45403</v>
      </c>
      <c r="D7977" t="s">
        <v>14</v>
      </c>
      <c r="E7977" t="s">
        <v>25</v>
      </c>
      <c r="F7977" t="s">
        <v>27</v>
      </c>
      <c r="G7977">
        <v>7</v>
      </c>
      <c r="H7977">
        <v>193.98</v>
      </c>
      <c r="I7977">
        <v>0.23</v>
      </c>
      <c r="J7977">
        <v>1045.55</v>
      </c>
      <c r="K7977">
        <v>652.34</v>
      </c>
      <c r="L7977">
        <v>393.21</v>
      </c>
      <c r="M7977" t="s">
        <v>46</v>
      </c>
      <c r="N7977" t="str">
        <f t="shared" si="124"/>
        <v>High</v>
      </c>
    </row>
    <row r="7978" spans="1:14" x14ac:dyDescent="0.3">
      <c r="A7978">
        <v>7977</v>
      </c>
      <c r="B7978" t="s">
        <v>4401</v>
      </c>
      <c r="C7978" s="2">
        <v>45360</v>
      </c>
      <c r="D7978" t="s">
        <v>24</v>
      </c>
      <c r="E7978" t="s">
        <v>25</v>
      </c>
      <c r="F7978" t="s">
        <v>16</v>
      </c>
      <c r="G7978">
        <v>4</v>
      </c>
      <c r="H7978">
        <v>257.87</v>
      </c>
      <c r="I7978">
        <v>0.05</v>
      </c>
      <c r="J7978">
        <v>979.91</v>
      </c>
      <c r="K7978">
        <v>716.72</v>
      </c>
      <c r="L7978">
        <v>263.19</v>
      </c>
      <c r="M7978" t="s">
        <v>40</v>
      </c>
      <c r="N7978" t="str">
        <f t="shared" si="124"/>
        <v>Low</v>
      </c>
    </row>
    <row r="7979" spans="1:14" x14ac:dyDescent="0.3">
      <c r="A7979">
        <v>7978</v>
      </c>
      <c r="B7979" t="s">
        <v>5272</v>
      </c>
      <c r="C7979" s="2">
        <v>45479</v>
      </c>
      <c r="D7979" t="s">
        <v>19</v>
      </c>
      <c r="E7979" t="s">
        <v>15</v>
      </c>
      <c r="F7979" t="s">
        <v>21</v>
      </c>
      <c r="G7979">
        <v>8</v>
      </c>
      <c r="H7979">
        <v>311.29000000000002</v>
      </c>
      <c r="I7979">
        <v>0.25</v>
      </c>
      <c r="J7979">
        <v>1867.74</v>
      </c>
      <c r="K7979">
        <v>1370.94</v>
      </c>
      <c r="L7979">
        <v>496.8</v>
      </c>
      <c r="M7979" t="s">
        <v>46</v>
      </c>
      <c r="N7979" t="str">
        <f t="shared" si="124"/>
        <v>High</v>
      </c>
    </row>
    <row r="7980" spans="1:14" x14ac:dyDescent="0.3">
      <c r="A7980">
        <v>7979</v>
      </c>
      <c r="B7980" t="s">
        <v>5273</v>
      </c>
      <c r="C7980" s="2">
        <v>45382</v>
      </c>
      <c r="D7980" t="s">
        <v>19</v>
      </c>
      <c r="E7980" t="s">
        <v>33</v>
      </c>
      <c r="F7980" t="s">
        <v>21</v>
      </c>
      <c r="G7980">
        <v>9</v>
      </c>
      <c r="H7980">
        <v>197.63</v>
      </c>
      <c r="I7980">
        <v>0</v>
      </c>
      <c r="J7980">
        <v>1778.67</v>
      </c>
      <c r="K7980">
        <v>1026.23</v>
      </c>
      <c r="L7980">
        <v>752.44</v>
      </c>
      <c r="M7980" t="s">
        <v>17</v>
      </c>
      <c r="N7980" t="str">
        <f t="shared" si="124"/>
        <v>No Discount</v>
      </c>
    </row>
    <row r="7981" spans="1:14" x14ac:dyDescent="0.3">
      <c r="A7981">
        <v>7980</v>
      </c>
      <c r="B7981" t="s">
        <v>5274</v>
      </c>
      <c r="C7981" s="2">
        <v>45514</v>
      </c>
      <c r="D7981" t="s">
        <v>24</v>
      </c>
      <c r="E7981" t="s">
        <v>33</v>
      </c>
      <c r="F7981" t="s">
        <v>21</v>
      </c>
      <c r="G7981">
        <v>2</v>
      </c>
      <c r="H7981">
        <v>268.33999999999997</v>
      </c>
      <c r="I7981">
        <v>0.18</v>
      </c>
      <c r="J7981">
        <v>440.08</v>
      </c>
      <c r="K7981">
        <v>292.82</v>
      </c>
      <c r="L7981">
        <v>147.26</v>
      </c>
      <c r="M7981" t="s">
        <v>28</v>
      </c>
      <c r="N7981" t="str">
        <f t="shared" si="124"/>
        <v>Medium</v>
      </c>
    </row>
    <row r="7982" spans="1:14" x14ac:dyDescent="0.3">
      <c r="A7982">
        <v>7981</v>
      </c>
      <c r="B7982" t="s">
        <v>188</v>
      </c>
      <c r="C7982" s="2">
        <v>45342</v>
      </c>
      <c r="D7982" t="s">
        <v>24</v>
      </c>
      <c r="E7982" t="s">
        <v>33</v>
      </c>
      <c r="F7982" t="s">
        <v>16</v>
      </c>
      <c r="G7982">
        <v>1</v>
      </c>
      <c r="H7982">
        <v>461.46</v>
      </c>
      <c r="I7982">
        <v>0.21</v>
      </c>
      <c r="J7982">
        <v>364.55</v>
      </c>
      <c r="K7982">
        <v>220.38</v>
      </c>
      <c r="L7982">
        <v>144.16999999999999</v>
      </c>
      <c r="M7982" t="s">
        <v>28</v>
      </c>
      <c r="N7982" t="str">
        <f t="shared" si="124"/>
        <v>High</v>
      </c>
    </row>
    <row r="7983" spans="1:14" x14ac:dyDescent="0.3">
      <c r="A7983">
        <v>7982</v>
      </c>
      <c r="B7983" t="s">
        <v>5275</v>
      </c>
      <c r="C7983" s="2">
        <v>45520</v>
      </c>
      <c r="D7983" t="s">
        <v>14</v>
      </c>
      <c r="E7983" t="s">
        <v>33</v>
      </c>
      <c r="F7983" t="s">
        <v>27</v>
      </c>
      <c r="G7983">
        <v>1</v>
      </c>
      <c r="H7983">
        <v>20.54</v>
      </c>
      <c r="I7983">
        <v>0.05</v>
      </c>
      <c r="J7983">
        <v>19.510000000000002</v>
      </c>
      <c r="K7983">
        <v>15.26</v>
      </c>
      <c r="L7983">
        <v>4.25</v>
      </c>
      <c r="M7983" t="s">
        <v>17</v>
      </c>
      <c r="N7983" t="str">
        <f t="shared" si="124"/>
        <v>Low</v>
      </c>
    </row>
    <row r="7984" spans="1:14" x14ac:dyDescent="0.3">
      <c r="A7984">
        <v>7983</v>
      </c>
      <c r="B7984" t="s">
        <v>2523</v>
      </c>
      <c r="C7984" s="2">
        <v>45407</v>
      </c>
      <c r="D7984" t="s">
        <v>19</v>
      </c>
      <c r="E7984" t="s">
        <v>15</v>
      </c>
      <c r="F7984" t="s">
        <v>21</v>
      </c>
      <c r="G7984">
        <v>2</v>
      </c>
      <c r="H7984">
        <v>271.33999999999997</v>
      </c>
      <c r="I7984">
        <v>0.16</v>
      </c>
      <c r="J7984">
        <v>455.85</v>
      </c>
      <c r="K7984">
        <v>334.22</v>
      </c>
      <c r="L7984">
        <v>121.63</v>
      </c>
      <c r="M7984" t="s">
        <v>22</v>
      </c>
      <c r="N7984" t="str">
        <f t="shared" si="124"/>
        <v>Medium</v>
      </c>
    </row>
    <row r="7985" spans="1:14" x14ac:dyDescent="0.3">
      <c r="A7985">
        <v>7984</v>
      </c>
      <c r="B7985" t="s">
        <v>1213</v>
      </c>
      <c r="C7985" s="2">
        <v>45517</v>
      </c>
      <c r="D7985" t="s">
        <v>14</v>
      </c>
      <c r="E7985" t="s">
        <v>33</v>
      </c>
      <c r="F7985" t="s">
        <v>16</v>
      </c>
      <c r="G7985">
        <v>4</v>
      </c>
      <c r="H7985">
        <v>489.12</v>
      </c>
      <c r="I7985">
        <v>0.08</v>
      </c>
      <c r="J7985">
        <v>1799.96</v>
      </c>
      <c r="K7985">
        <v>1152.02</v>
      </c>
      <c r="L7985">
        <v>647.94000000000005</v>
      </c>
      <c r="M7985" t="s">
        <v>28</v>
      </c>
      <c r="N7985" t="str">
        <f t="shared" si="124"/>
        <v>Low</v>
      </c>
    </row>
    <row r="7986" spans="1:14" x14ac:dyDescent="0.3">
      <c r="A7986">
        <v>7985</v>
      </c>
      <c r="B7986" t="s">
        <v>2997</v>
      </c>
      <c r="C7986" s="2">
        <v>45293</v>
      </c>
      <c r="D7986" t="s">
        <v>24</v>
      </c>
      <c r="E7986" t="s">
        <v>33</v>
      </c>
      <c r="F7986" t="s">
        <v>16</v>
      </c>
      <c r="G7986">
        <v>1</v>
      </c>
      <c r="H7986">
        <v>399.04</v>
      </c>
      <c r="I7986">
        <v>0.21</v>
      </c>
      <c r="J7986">
        <v>315.24</v>
      </c>
      <c r="K7986">
        <v>176.25</v>
      </c>
      <c r="L7986">
        <v>138.99</v>
      </c>
      <c r="M7986" t="s">
        <v>22</v>
      </c>
      <c r="N7986" t="str">
        <f t="shared" si="124"/>
        <v>High</v>
      </c>
    </row>
    <row r="7987" spans="1:14" x14ac:dyDescent="0.3">
      <c r="A7987">
        <v>7986</v>
      </c>
      <c r="B7987" t="s">
        <v>5276</v>
      </c>
      <c r="C7987" s="2">
        <v>45439</v>
      </c>
      <c r="D7987" t="s">
        <v>39</v>
      </c>
      <c r="E7987" t="s">
        <v>20</v>
      </c>
      <c r="F7987" t="s">
        <v>21</v>
      </c>
      <c r="G7987">
        <v>9</v>
      </c>
      <c r="H7987">
        <v>94.02</v>
      </c>
      <c r="I7987">
        <v>0.04</v>
      </c>
      <c r="J7987">
        <v>812.33</v>
      </c>
      <c r="K7987">
        <v>531.14</v>
      </c>
      <c r="L7987">
        <v>281.19</v>
      </c>
      <c r="M7987" t="s">
        <v>22</v>
      </c>
      <c r="N7987" t="str">
        <f t="shared" si="124"/>
        <v>Low</v>
      </c>
    </row>
    <row r="7988" spans="1:14" x14ac:dyDescent="0.3">
      <c r="A7988">
        <v>7987</v>
      </c>
      <c r="B7988" t="s">
        <v>2632</v>
      </c>
      <c r="C7988" s="2">
        <v>45456</v>
      </c>
      <c r="D7988" t="s">
        <v>14</v>
      </c>
      <c r="E7988" t="s">
        <v>30</v>
      </c>
      <c r="F7988" t="s">
        <v>16</v>
      </c>
      <c r="G7988">
        <v>10</v>
      </c>
      <c r="H7988">
        <v>216.81</v>
      </c>
      <c r="I7988">
        <v>0.18</v>
      </c>
      <c r="J7988">
        <v>1777.84</v>
      </c>
      <c r="K7988">
        <v>1303.02</v>
      </c>
      <c r="L7988">
        <v>474.82</v>
      </c>
      <c r="M7988" t="s">
        <v>40</v>
      </c>
      <c r="N7988" t="str">
        <f t="shared" si="124"/>
        <v>Medium</v>
      </c>
    </row>
    <row r="7989" spans="1:14" x14ac:dyDescent="0.3">
      <c r="A7989">
        <v>7988</v>
      </c>
      <c r="B7989" t="s">
        <v>2373</v>
      </c>
      <c r="C7989" s="2">
        <v>45345</v>
      </c>
      <c r="D7989" t="s">
        <v>19</v>
      </c>
      <c r="E7989" t="s">
        <v>33</v>
      </c>
      <c r="F7989" t="s">
        <v>21</v>
      </c>
      <c r="G7989">
        <v>1</v>
      </c>
      <c r="H7989">
        <v>13.19</v>
      </c>
      <c r="I7989">
        <v>0.06</v>
      </c>
      <c r="J7989">
        <v>12.4</v>
      </c>
      <c r="K7989">
        <v>9.61</v>
      </c>
      <c r="L7989">
        <v>2.79</v>
      </c>
      <c r="M7989" t="s">
        <v>46</v>
      </c>
      <c r="N7989" t="str">
        <f t="shared" si="124"/>
        <v>Low</v>
      </c>
    </row>
    <row r="7990" spans="1:14" x14ac:dyDescent="0.3">
      <c r="A7990">
        <v>7989</v>
      </c>
      <c r="B7990" t="s">
        <v>591</v>
      </c>
      <c r="C7990" s="2">
        <v>45609</v>
      </c>
      <c r="D7990" t="s">
        <v>19</v>
      </c>
      <c r="E7990" t="s">
        <v>20</v>
      </c>
      <c r="F7990" t="s">
        <v>27</v>
      </c>
      <c r="G7990">
        <v>4</v>
      </c>
      <c r="H7990">
        <v>10.4</v>
      </c>
      <c r="I7990">
        <v>0.25</v>
      </c>
      <c r="J7990">
        <v>31.2</v>
      </c>
      <c r="K7990">
        <v>21.13</v>
      </c>
      <c r="L7990">
        <v>10.07</v>
      </c>
      <c r="M7990" t="s">
        <v>46</v>
      </c>
      <c r="N7990" t="str">
        <f t="shared" si="124"/>
        <v>High</v>
      </c>
    </row>
    <row r="7991" spans="1:14" x14ac:dyDescent="0.3">
      <c r="A7991">
        <v>7990</v>
      </c>
      <c r="B7991" t="s">
        <v>5277</v>
      </c>
      <c r="C7991" s="2">
        <v>45446</v>
      </c>
      <c r="D7991" t="s">
        <v>39</v>
      </c>
      <c r="E7991" t="s">
        <v>25</v>
      </c>
      <c r="F7991" t="s">
        <v>21</v>
      </c>
      <c r="G7991">
        <v>2</v>
      </c>
      <c r="H7991">
        <v>453.66</v>
      </c>
      <c r="I7991">
        <v>0.27</v>
      </c>
      <c r="J7991">
        <v>662.34</v>
      </c>
      <c r="K7991">
        <v>427.27</v>
      </c>
      <c r="L7991">
        <v>235.07</v>
      </c>
      <c r="M7991" t="s">
        <v>46</v>
      </c>
      <c r="N7991" t="str">
        <f t="shared" si="124"/>
        <v>High</v>
      </c>
    </row>
    <row r="7992" spans="1:14" x14ac:dyDescent="0.3">
      <c r="A7992">
        <v>7991</v>
      </c>
      <c r="B7992" t="s">
        <v>3130</v>
      </c>
      <c r="C7992" s="2">
        <v>45348</v>
      </c>
      <c r="D7992" t="s">
        <v>14</v>
      </c>
      <c r="E7992" t="s">
        <v>33</v>
      </c>
      <c r="F7992" t="s">
        <v>27</v>
      </c>
      <c r="G7992">
        <v>9</v>
      </c>
      <c r="H7992">
        <v>210.05</v>
      </c>
      <c r="I7992">
        <v>0.05</v>
      </c>
      <c r="J7992">
        <v>1795.93</v>
      </c>
      <c r="K7992">
        <v>1020.79</v>
      </c>
      <c r="L7992">
        <v>775.14</v>
      </c>
      <c r="M7992" t="s">
        <v>17</v>
      </c>
      <c r="N7992" t="str">
        <f t="shared" si="124"/>
        <v>Low</v>
      </c>
    </row>
    <row r="7993" spans="1:14" x14ac:dyDescent="0.3">
      <c r="A7993">
        <v>7992</v>
      </c>
      <c r="B7993" t="s">
        <v>2333</v>
      </c>
      <c r="C7993" s="2">
        <v>45312</v>
      </c>
      <c r="D7993" t="s">
        <v>14</v>
      </c>
      <c r="E7993" t="s">
        <v>20</v>
      </c>
      <c r="F7993" t="s">
        <v>21</v>
      </c>
      <c r="G7993">
        <v>4</v>
      </c>
      <c r="H7993">
        <v>111.89</v>
      </c>
      <c r="I7993">
        <v>0.27</v>
      </c>
      <c r="J7993">
        <v>326.72000000000003</v>
      </c>
      <c r="K7993">
        <v>258.58999999999997</v>
      </c>
      <c r="L7993">
        <v>68.13</v>
      </c>
      <c r="M7993" t="s">
        <v>46</v>
      </c>
      <c r="N7993" t="str">
        <f t="shared" si="124"/>
        <v>High</v>
      </c>
    </row>
    <row r="7994" spans="1:14" x14ac:dyDescent="0.3">
      <c r="A7994">
        <v>7993</v>
      </c>
      <c r="B7994" t="s">
        <v>5278</v>
      </c>
      <c r="C7994" s="2">
        <v>45506</v>
      </c>
      <c r="D7994" t="s">
        <v>24</v>
      </c>
      <c r="E7994" t="s">
        <v>25</v>
      </c>
      <c r="F7994" t="s">
        <v>27</v>
      </c>
      <c r="G7994">
        <v>10</v>
      </c>
      <c r="H7994">
        <v>226.37</v>
      </c>
      <c r="I7994">
        <v>0.14000000000000001</v>
      </c>
      <c r="J7994">
        <v>1946.78</v>
      </c>
      <c r="K7994">
        <v>1495.94</v>
      </c>
      <c r="L7994">
        <v>450.84</v>
      </c>
      <c r="M7994" t="s">
        <v>22</v>
      </c>
      <c r="N7994" t="str">
        <f t="shared" si="124"/>
        <v>Medium</v>
      </c>
    </row>
    <row r="7995" spans="1:14" x14ac:dyDescent="0.3">
      <c r="A7995">
        <v>7994</v>
      </c>
      <c r="B7995" t="s">
        <v>3385</v>
      </c>
      <c r="C7995" s="2">
        <v>45581</v>
      </c>
      <c r="D7995" t="s">
        <v>19</v>
      </c>
      <c r="E7995" t="s">
        <v>15</v>
      </c>
      <c r="F7995" t="s">
        <v>27</v>
      </c>
      <c r="G7995">
        <v>9</v>
      </c>
      <c r="H7995">
        <v>219.5</v>
      </c>
      <c r="I7995">
        <v>0.19</v>
      </c>
      <c r="J7995">
        <v>1600.16</v>
      </c>
      <c r="K7995">
        <v>844.88</v>
      </c>
      <c r="L7995">
        <v>755.28</v>
      </c>
      <c r="M7995" t="s">
        <v>28</v>
      </c>
      <c r="N7995" t="str">
        <f t="shared" si="124"/>
        <v>Medium</v>
      </c>
    </row>
    <row r="7996" spans="1:14" x14ac:dyDescent="0.3">
      <c r="A7996">
        <v>7995</v>
      </c>
      <c r="B7996" t="s">
        <v>5279</v>
      </c>
      <c r="C7996" s="2">
        <v>45438</v>
      </c>
      <c r="D7996" t="s">
        <v>24</v>
      </c>
      <c r="E7996" t="s">
        <v>20</v>
      </c>
      <c r="F7996" t="s">
        <v>16</v>
      </c>
      <c r="G7996">
        <v>7</v>
      </c>
      <c r="H7996">
        <v>456.48</v>
      </c>
      <c r="I7996">
        <v>7.0000000000000007E-2</v>
      </c>
      <c r="J7996">
        <v>2971.68</v>
      </c>
      <c r="K7996">
        <v>2141.81</v>
      </c>
      <c r="L7996">
        <v>829.87</v>
      </c>
      <c r="M7996" t="s">
        <v>17</v>
      </c>
      <c r="N7996" t="str">
        <f t="shared" si="124"/>
        <v>Low</v>
      </c>
    </row>
    <row r="7997" spans="1:14" x14ac:dyDescent="0.3">
      <c r="A7997">
        <v>7996</v>
      </c>
      <c r="B7997" t="s">
        <v>3039</v>
      </c>
      <c r="C7997" s="2">
        <v>45512</v>
      </c>
      <c r="D7997" t="s">
        <v>39</v>
      </c>
      <c r="E7997" t="s">
        <v>15</v>
      </c>
      <c r="F7997" t="s">
        <v>21</v>
      </c>
      <c r="G7997">
        <v>9</v>
      </c>
      <c r="H7997">
        <v>400.17</v>
      </c>
      <c r="I7997">
        <v>0.25</v>
      </c>
      <c r="J7997">
        <v>2701.15</v>
      </c>
      <c r="K7997">
        <v>2075.67</v>
      </c>
      <c r="L7997">
        <v>625.48</v>
      </c>
      <c r="M7997" t="s">
        <v>46</v>
      </c>
      <c r="N7997" t="str">
        <f t="shared" si="124"/>
        <v>High</v>
      </c>
    </row>
    <row r="7998" spans="1:14" x14ac:dyDescent="0.3">
      <c r="A7998">
        <v>7997</v>
      </c>
      <c r="B7998" t="s">
        <v>5280</v>
      </c>
      <c r="C7998" s="2">
        <v>45501</v>
      </c>
      <c r="D7998" t="s">
        <v>14</v>
      </c>
      <c r="E7998" t="s">
        <v>15</v>
      </c>
      <c r="F7998" t="s">
        <v>27</v>
      </c>
      <c r="G7998">
        <v>2</v>
      </c>
      <c r="H7998">
        <v>266.43</v>
      </c>
      <c r="I7998">
        <v>0.16</v>
      </c>
      <c r="J7998">
        <v>447.6</v>
      </c>
      <c r="K7998">
        <v>320.5</v>
      </c>
      <c r="L7998">
        <v>127.1</v>
      </c>
      <c r="M7998" t="s">
        <v>46</v>
      </c>
      <c r="N7998" t="str">
        <f t="shared" si="124"/>
        <v>Medium</v>
      </c>
    </row>
    <row r="7999" spans="1:14" x14ac:dyDescent="0.3">
      <c r="A7999">
        <v>7998</v>
      </c>
      <c r="B7999" t="s">
        <v>484</v>
      </c>
      <c r="C7999" s="2">
        <v>45526</v>
      </c>
      <c r="D7999" t="s">
        <v>14</v>
      </c>
      <c r="E7999" t="s">
        <v>25</v>
      </c>
      <c r="F7999" t="s">
        <v>16</v>
      </c>
      <c r="G7999">
        <v>3</v>
      </c>
      <c r="H7999">
        <v>208.95</v>
      </c>
      <c r="I7999">
        <v>0.23</v>
      </c>
      <c r="J7999">
        <v>482.67</v>
      </c>
      <c r="K7999">
        <v>301.23</v>
      </c>
      <c r="L7999">
        <v>181.44</v>
      </c>
      <c r="M7999" t="s">
        <v>28</v>
      </c>
      <c r="N7999" t="str">
        <f t="shared" si="124"/>
        <v>High</v>
      </c>
    </row>
    <row r="8000" spans="1:14" x14ac:dyDescent="0.3">
      <c r="A8000">
        <v>7999</v>
      </c>
      <c r="B8000" t="s">
        <v>4124</v>
      </c>
      <c r="C8000" s="2">
        <v>45518</v>
      </c>
      <c r="D8000" t="s">
        <v>14</v>
      </c>
      <c r="E8000" t="s">
        <v>15</v>
      </c>
      <c r="F8000" t="s">
        <v>27</v>
      </c>
      <c r="G8000">
        <v>2</v>
      </c>
      <c r="H8000">
        <v>128.21</v>
      </c>
      <c r="I8000">
        <v>0.25</v>
      </c>
      <c r="J8000">
        <v>192.31</v>
      </c>
      <c r="K8000">
        <v>143.91</v>
      </c>
      <c r="L8000">
        <v>48.4</v>
      </c>
      <c r="M8000" t="s">
        <v>17</v>
      </c>
      <c r="N8000" t="str">
        <f t="shared" si="124"/>
        <v>High</v>
      </c>
    </row>
    <row r="8001" spans="1:14" x14ac:dyDescent="0.3">
      <c r="A8001">
        <v>8000</v>
      </c>
      <c r="B8001" t="s">
        <v>5281</v>
      </c>
      <c r="C8001" s="2">
        <v>45357</v>
      </c>
      <c r="D8001" t="s">
        <v>19</v>
      </c>
      <c r="E8001" t="s">
        <v>20</v>
      </c>
      <c r="F8001" t="s">
        <v>16</v>
      </c>
      <c r="G8001">
        <v>5</v>
      </c>
      <c r="H8001">
        <v>157.85</v>
      </c>
      <c r="I8001">
        <v>0.16</v>
      </c>
      <c r="J8001">
        <v>662.97</v>
      </c>
      <c r="K8001">
        <v>530.04</v>
      </c>
      <c r="L8001">
        <v>132.93</v>
      </c>
      <c r="M8001" t="s">
        <v>46</v>
      </c>
      <c r="N8001" t="str">
        <f t="shared" si="124"/>
        <v>Medium</v>
      </c>
    </row>
    <row r="8002" spans="1:14" x14ac:dyDescent="0.3">
      <c r="A8002">
        <v>8001</v>
      </c>
      <c r="B8002" t="s">
        <v>3737</v>
      </c>
      <c r="C8002" s="2">
        <v>45632</v>
      </c>
      <c r="D8002" t="s">
        <v>14</v>
      </c>
      <c r="E8002" t="s">
        <v>20</v>
      </c>
      <c r="F8002" t="s">
        <v>21</v>
      </c>
      <c r="G8002">
        <v>4</v>
      </c>
      <c r="H8002">
        <v>440.78</v>
      </c>
      <c r="I8002">
        <v>0.01</v>
      </c>
      <c r="J8002">
        <v>1745.49</v>
      </c>
      <c r="K8002">
        <v>1284.5</v>
      </c>
      <c r="L8002">
        <v>460.99</v>
      </c>
      <c r="M8002" t="s">
        <v>28</v>
      </c>
      <c r="N8002" t="str">
        <f t="shared" si="124"/>
        <v>Low</v>
      </c>
    </row>
    <row r="8003" spans="1:14" x14ac:dyDescent="0.3">
      <c r="A8003">
        <v>8002</v>
      </c>
      <c r="B8003" t="s">
        <v>5282</v>
      </c>
      <c r="C8003" s="2">
        <v>45425</v>
      </c>
      <c r="D8003" t="s">
        <v>14</v>
      </c>
      <c r="E8003" t="s">
        <v>15</v>
      </c>
      <c r="F8003" t="s">
        <v>27</v>
      </c>
      <c r="G8003">
        <v>5</v>
      </c>
      <c r="H8003">
        <v>400.51</v>
      </c>
      <c r="I8003">
        <v>0.18</v>
      </c>
      <c r="J8003">
        <v>1642.09</v>
      </c>
      <c r="K8003">
        <v>1182.54</v>
      </c>
      <c r="L8003">
        <v>459.55</v>
      </c>
      <c r="M8003" t="s">
        <v>46</v>
      </c>
      <c r="N8003" t="str">
        <f t="shared" ref="N8003:N8066" si="125">_xlfn.IFS(I8003=0,"No Discount",I8003&gt;=0.21,"High",I8003&gt;=0.11,"Medium",I8003&gt;=0.01,"Low")</f>
        <v>Medium</v>
      </c>
    </row>
    <row r="8004" spans="1:14" x14ac:dyDescent="0.3">
      <c r="A8004">
        <v>8003</v>
      </c>
      <c r="B8004" t="s">
        <v>2990</v>
      </c>
      <c r="C8004" s="2">
        <v>45615</v>
      </c>
      <c r="D8004" t="s">
        <v>14</v>
      </c>
      <c r="E8004" t="s">
        <v>15</v>
      </c>
      <c r="F8004" t="s">
        <v>16</v>
      </c>
      <c r="G8004">
        <v>4</v>
      </c>
      <c r="H8004">
        <v>436.6</v>
      </c>
      <c r="I8004">
        <v>0</v>
      </c>
      <c r="J8004">
        <v>1746.4</v>
      </c>
      <c r="K8004">
        <v>1108.96</v>
      </c>
      <c r="L8004">
        <v>637.44000000000005</v>
      </c>
      <c r="M8004" t="s">
        <v>22</v>
      </c>
      <c r="N8004" t="str">
        <f t="shared" si="125"/>
        <v>No Discount</v>
      </c>
    </row>
    <row r="8005" spans="1:14" x14ac:dyDescent="0.3">
      <c r="A8005">
        <v>8004</v>
      </c>
      <c r="B8005" t="s">
        <v>3806</v>
      </c>
      <c r="C8005" s="2">
        <v>45354</v>
      </c>
      <c r="D8005" t="s">
        <v>39</v>
      </c>
      <c r="E8005" t="s">
        <v>25</v>
      </c>
      <c r="F8005" t="s">
        <v>21</v>
      </c>
      <c r="G8005">
        <v>3</v>
      </c>
      <c r="H8005">
        <v>295.39</v>
      </c>
      <c r="I8005">
        <v>0.28999999999999998</v>
      </c>
      <c r="J8005">
        <v>629.17999999999995</v>
      </c>
      <c r="K8005">
        <v>350.93</v>
      </c>
      <c r="L8005">
        <v>278.25</v>
      </c>
      <c r="M8005" t="s">
        <v>46</v>
      </c>
      <c r="N8005" t="str">
        <f t="shared" si="125"/>
        <v>High</v>
      </c>
    </row>
    <row r="8006" spans="1:14" x14ac:dyDescent="0.3">
      <c r="A8006">
        <v>8005</v>
      </c>
      <c r="B8006" t="s">
        <v>5283</v>
      </c>
      <c r="C8006" s="2">
        <v>45333</v>
      </c>
      <c r="D8006" t="s">
        <v>24</v>
      </c>
      <c r="E8006" t="s">
        <v>33</v>
      </c>
      <c r="F8006" t="s">
        <v>27</v>
      </c>
      <c r="G8006">
        <v>2</v>
      </c>
      <c r="H8006">
        <v>428.76</v>
      </c>
      <c r="I8006">
        <v>0.28000000000000003</v>
      </c>
      <c r="J8006">
        <v>617.41</v>
      </c>
      <c r="K8006">
        <v>323.56</v>
      </c>
      <c r="L8006">
        <v>293.85000000000002</v>
      </c>
      <c r="M8006" t="s">
        <v>46</v>
      </c>
      <c r="N8006" t="str">
        <f t="shared" si="125"/>
        <v>High</v>
      </c>
    </row>
    <row r="8007" spans="1:14" x14ac:dyDescent="0.3">
      <c r="A8007">
        <v>8006</v>
      </c>
      <c r="B8007" t="s">
        <v>5284</v>
      </c>
      <c r="C8007" s="2">
        <v>45330</v>
      </c>
      <c r="D8007" t="s">
        <v>24</v>
      </c>
      <c r="E8007" t="s">
        <v>33</v>
      </c>
      <c r="F8007" t="s">
        <v>21</v>
      </c>
      <c r="G8007">
        <v>8</v>
      </c>
      <c r="H8007">
        <v>289.94</v>
      </c>
      <c r="I8007">
        <v>0.08</v>
      </c>
      <c r="J8007">
        <v>2133.96</v>
      </c>
      <c r="K8007">
        <v>1376.67</v>
      </c>
      <c r="L8007">
        <v>757.29</v>
      </c>
      <c r="M8007" t="s">
        <v>46</v>
      </c>
      <c r="N8007" t="str">
        <f t="shared" si="125"/>
        <v>Low</v>
      </c>
    </row>
    <row r="8008" spans="1:14" x14ac:dyDescent="0.3">
      <c r="A8008">
        <v>8007</v>
      </c>
      <c r="B8008" t="s">
        <v>5285</v>
      </c>
      <c r="C8008" s="2">
        <v>45556</v>
      </c>
      <c r="D8008" t="s">
        <v>39</v>
      </c>
      <c r="E8008" t="s">
        <v>30</v>
      </c>
      <c r="F8008" t="s">
        <v>16</v>
      </c>
      <c r="G8008">
        <v>2</v>
      </c>
      <c r="H8008">
        <v>433.68</v>
      </c>
      <c r="I8008">
        <v>7.0000000000000007E-2</v>
      </c>
      <c r="J8008">
        <v>806.64</v>
      </c>
      <c r="K8008">
        <v>638.51</v>
      </c>
      <c r="L8008">
        <v>168.13</v>
      </c>
      <c r="M8008" t="s">
        <v>46</v>
      </c>
      <c r="N8008" t="str">
        <f t="shared" si="125"/>
        <v>Low</v>
      </c>
    </row>
    <row r="8009" spans="1:14" x14ac:dyDescent="0.3">
      <c r="A8009">
        <v>8008</v>
      </c>
      <c r="B8009" t="s">
        <v>4985</v>
      </c>
      <c r="C8009" s="2">
        <v>45577</v>
      </c>
      <c r="D8009" t="s">
        <v>14</v>
      </c>
      <c r="E8009" t="s">
        <v>20</v>
      </c>
      <c r="F8009" t="s">
        <v>27</v>
      </c>
      <c r="G8009">
        <v>2</v>
      </c>
      <c r="H8009">
        <v>89.8</v>
      </c>
      <c r="I8009">
        <v>0.23</v>
      </c>
      <c r="J8009">
        <v>138.29</v>
      </c>
      <c r="K8009">
        <v>100.32</v>
      </c>
      <c r="L8009">
        <v>37.97</v>
      </c>
      <c r="M8009" t="s">
        <v>17</v>
      </c>
      <c r="N8009" t="str">
        <f t="shared" si="125"/>
        <v>High</v>
      </c>
    </row>
    <row r="8010" spans="1:14" x14ac:dyDescent="0.3">
      <c r="A8010">
        <v>8009</v>
      </c>
      <c r="B8010" t="s">
        <v>5286</v>
      </c>
      <c r="C8010" s="2">
        <v>45357</v>
      </c>
      <c r="D8010" t="s">
        <v>14</v>
      </c>
      <c r="E8010" t="s">
        <v>15</v>
      </c>
      <c r="F8010" t="s">
        <v>21</v>
      </c>
      <c r="G8010">
        <v>10</v>
      </c>
      <c r="H8010">
        <v>294.12</v>
      </c>
      <c r="I8010">
        <v>0.17</v>
      </c>
      <c r="J8010">
        <v>2441.1999999999998</v>
      </c>
      <c r="K8010">
        <v>1281.8</v>
      </c>
      <c r="L8010">
        <v>1159.4000000000001</v>
      </c>
      <c r="M8010" t="s">
        <v>17</v>
      </c>
      <c r="N8010" t="str">
        <f t="shared" si="125"/>
        <v>Medium</v>
      </c>
    </row>
    <row r="8011" spans="1:14" x14ac:dyDescent="0.3">
      <c r="A8011">
        <v>8010</v>
      </c>
      <c r="B8011" t="s">
        <v>1660</v>
      </c>
      <c r="C8011" s="2">
        <v>45480</v>
      </c>
      <c r="D8011" t="s">
        <v>19</v>
      </c>
      <c r="E8011" t="s">
        <v>30</v>
      </c>
      <c r="F8011" t="s">
        <v>27</v>
      </c>
      <c r="G8011">
        <v>9</v>
      </c>
      <c r="H8011">
        <v>292.05</v>
      </c>
      <c r="I8011">
        <v>0.2</v>
      </c>
      <c r="J8011">
        <v>2102.7600000000002</v>
      </c>
      <c r="K8011">
        <v>1648.95</v>
      </c>
      <c r="L8011">
        <v>453.81</v>
      </c>
      <c r="M8011" t="s">
        <v>46</v>
      </c>
      <c r="N8011" t="str">
        <f t="shared" si="125"/>
        <v>Medium</v>
      </c>
    </row>
    <row r="8012" spans="1:14" x14ac:dyDescent="0.3">
      <c r="A8012">
        <v>8011</v>
      </c>
      <c r="B8012" t="s">
        <v>5287</v>
      </c>
      <c r="C8012" s="2">
        <v>45318</v>
      </c>
      <c r="D8012" t="s">
        <v>39</v>
      </c>
      <c r="E8012" t="s">
        <v>33</v>
      </c>
      <c r="F8012" t="s">
        <v>21</v>
      </c>
      <c r="G8012">
        <v>7</v>
      </c>
      <c r="H8012">
        <v>282.43</v>
      </c>
      <c r="I8012">
        <v>0.06</v>
      </c>
      <c r="J8012">
        <v>1858.39</v>
      </c>
      <c r="K8012">
        <v>1415.07</v>
      </c>
      <c r="L8012">
        <v>443.32</v>
      </c>
      <c r="M8012" t="s">
        <v>40</v>
      </c>
      <c r="N8012" t="str">
        <f t="shared" si="125"/>
        <v>Low</v>
      </c>
    </row>
    <row r="8013" spans="1:14" x14ac:dyDescent="0.3">
      <c r="A8013">
        <v>8012</v>
      </c>
      <c r="B8013" t="s">
        <v>2524</v>
      </c>
      <c r="C8013" s="2">
        <v>45483</v>
      </c>
      <c r="D8013" t="s">
        <v>14</v>
      </c>
      <c r="E8013" t="s">
        <v>20</v>
      </c>
      <c r="F8013" t="s">
        <v>21</v>
      </c>
      <c r="G8013">
        <v>7</v>
      </c>
      <c r="H8013">
        <v>223.32</v>
      </c>
      <c r="I8013">
        <v>7.0000000000000007E-2</v>
      </c>
      <c r="J8013">
        <v>1453.81</v>
      </c>
      <c r="K8013">
        <v>885.94</v>
      </c>
      <c r="L8013">
        <v>567.87</v>
      </c>
      <c r="M8013" t="s">
        <v>40</v>
      </c>
      <c r="N8013" t="str">
        <f t="shared" si="125"/>
        <v>Low</v>
      </c>
    </row>
    <row r="8014" spans="1:14" x14ac:dyDescent="0.3">
      <c r="A8014">
        <v>8013</v>
      </c>
      <c r="B8014" t="s">
        <v>2203</v>
      </c>
      <c r="C8014" s="2">
        <v>45490</v>
      </c>
      <c r="D8014" t="s">
        <v>14</v>
      </c>
      <c r="E8014" t="s">
        <v>15</v>
      </c>
      <c r="F8014" t="s">
        <v>16</v>
      </c>
      <c r="G8014">
        <v>4</v>
      </c>
      <c r="H8014">
        <v>170.15</v>
      </c>
      <c r="I8014">
        <v>0.02</v>
      </c>
      <c r="J8014">
        <v>666.99</v>
      </c>
      <c r="K8014">
        <v>476.19</v>
      </c>
      <c r="L8014">
        <v>190.8</v>
      </c>
      <c r="M8014" t="s">
        <v>28</v>
      </c>
      <c r="N8014" t="str">
        <f t="shared" si="125"/>
        <v>Low</v>
      </c>
    </row>
    <row r="8015" spans="1:14" x14ac:dyDescent="0.3">
      <c r="A8015">
        <v>8014</v>
      </c>
      <c r="B8015" t="s">
        <v>4847</v>
      </c>
      <c r="C8015" s="2">
        <v>45384</v>
      </c>
      <c r="D8015" t="s">
        <v>39</v>
      </c>
      <c r="E8015" t="s">
        <v>33</v>
      </c>
      <c r="F8015" t="s">
        <v>21</v>
      </c>
      <c r="G8015">
        <v>5</v>
      </c>
      <c r="H8015">
        <v>330.65</v>
      </c>
      <c r="I8015">
        <v>0.27</v>
      </c>
      <c r="J8015">
        <v>1206.8699999999999</v>
      </c>
      <c r="K8015">
        <v>839.83</v>
      </c>
      <c r="L8015">
        <v>367.04</v>
      </c>
      <c r="M8015" t="s">
        <v>46</v>
      </c>
      <c r="N8015" t="str">
        <f t="shared" si="125"/>
        <v>High</v>
      </c>
    </row>
    <row r="8016" spans="1:14" x14ac:dyDescent="0.3">
      <c r="A8016">
        <v>8015</v>
      </c>
      <c r="B8016" t="s">
        <v>5288</v>
      </c>
      <c r="C8016" s="2">
        <v>45589</v>
      </c>
      <c r="D8016" t="s">
        <v>24</v>
      </c>
      <c r="E8016" t="s">
        <v>20</v>
      </c>
      <c r="F8016" t="s">
        <v>21</v>
      </c>
      <c r="G8016">
        <v>10</v>
      </c>
      <c r="H8016">
        <v>221.98</v>
      </c>
      <c r="I8016">
        <v>0.3</v>
      </c>
      <c r="J8016">
        <v>1553.86</v>
      </c>
      <c r="K8016">
        <v>1126.6199999999999</v>
      </c>
      <c r="L8016">
        <v>427.24</v>
      </c>
      <c r="M8016" t="s">
        <v>17</v>
      </c>
      <c r="N8016" t="str">
        <f t="shared" si="125"/>
        <v>High</v>
      </c>
    </row>
    <row r="8017" spans="1:14" x14ac:dyDescent="0.3">
      <c r="A8017">
        <v>8016</v>
      </c>
      <c r="B8017" t="s">
        <v>100</v>
      </c>
      <c r="C8017" s="2">
        <v>45460</v>
      </c>
      <c r="D8017" t="s">
        <v>24</v>
      </c>
      <c r="E8017" t="s">
        <v>30</v>
      </c>
      <c r="F8017" t="s">
        <v>16</v>
      </c>
      <c r="G8017">
        <v>5</v>
      </c>
      <c r="H8017">
        <v>189.85</v>
      </c>
      <c r="I8017">
        <v>0.11</v>
      </c>
      <c r="J8017">
        <v>844.83</v>
      </c>
      <c r="K8017">
        <v>621.59</v>
      </c>
      <c r="L8017">
        <v>223.24</v>
      </c>
      <c r="M8017" t="s">
        <v>46</v>
      </c>
      <c r="N8017" t="str">
        <f t="shared" si="125"/>
        <v>Medium</v>
      </c>
    </row>
    <row r="8018" spans="1:14" x14ac:dyDescent="0.3">
      <c r="A8018">
        <v>8017</v>
      </c>
      <c r="B8018" t="s">
        <v>1241</v>
      </c>
      <c r="C8018" s="2">
        <v>45535</v>
      </c>
      <c r="D8018" t="s">
        <v>14</v>
      </c>
      <c r="E8018" t="s">
        <v>15</v>
      </c>
      <c r="F8018" t="s">
        <v>21</v>
      </c>
      <c r="G8018">
        <v>2</v>
      </c>
      <c r="H8018">
        <v>244.67</v>
      </c>
      <c r="I8018">
        <v>0.3</v>
      </c>
      <c r="J8018">
        <v>342.54</v>
      </c>
      <c r="K8018">
        <v>206.3</v>
      </c>
      <c r="L8018">
        <v>136.24</v>
      </c>
      <c r="M8018" t="s">
        <v>28</v>
      </c>
      <c r="N8018" t="str">
        <f t="shared" si="125"/>
        <v>High</v>
      </c>
    </row>
    <row r="8019" spans="1:14" x14ac:dyDescent="0.3">
      <c r="A8019">
        <v>8018</v>
      </c>
      <c r="B8019" t="s">
        <v>5289</v>
      </c>
      <c r="C8019" s="2">
        <v>45476</v>
      </c>
      <c r="D8019" t="s">
        <v>39</v>
      </c>
      <c r="E8019" t="s">
        <v>33</v>
      </c>
      <c r="F8019" t="s">
        <v>16</v>
      </c>
      <c r="G8019">
        <v>9</v>
      </c>
      <c r="H8019">
        <v>99.77</v>
      </c>
      <c r="I8019">
        <v>0.11</v>
      </c>
      <c r="J8019">
        <v>799.16</v>
      </c>
      <c r="K8019">
        <v>575</v>
      </c>
      <c r="L8019">
        <v>224.16</v>
      </c>
      <c r="M8019" t="s">
        <v>40</v>
      </c>
      <c r="N8019" t="str">
        <f t="shared" si="125"/>
        <v>Medium</v>
      </c>
    </row>
    <row r="8020" spans="1:14" x14ac:dyDescent="0.3">
      <c r="A8020">
        <v>8019</v>
      </c>
      <c r="B8020" t="s">
        <v>202</v>
      </c>
      <c r="C8020" s="2">
        <v>45639</v>
      </c>
      <c r="D8020" t="s">
        <v>14</v>
      </c>
      <c r="E8020" t="s">
        <v>15</v>
      </c>
      <c r="F8020" t="s">
        <v>16</v>
      </c>
      <c r="G8020">
        <v>3</v>
      </c>
      <c r="H8020">
        <v>12.46</v>
      </c>
      <c r="I8020">
        <v>0.12</v>
      </c>
      <c r="J8020">
        <v>32.89</v>
      </c>
      <c r="K8020">
        <v>24.66</v>
      </c>
      <c r="L8020">
        <v>8.23</v>
      </c>
      <c r="M8020" t="s">
        <v>28</v>
      </c>
      <c r="N8020" t="str">
        <f t="shared" si="125"/>
        <v>Medium</v>
      </c>
    </row>
    <row r="8021" spans="1:14" x14ac:dyDescent="0.3">
      <c r="A8021">
        <v>8020</v>
      </c>
      <c r="B8021" t="s">
        <v>142</v>
      </c>
      <c r="C8021" s="2">
        <v>45573</v>
      </c>
      <c r="D8021" t="s">
        <v>24</v>
      </c>
      <c r="E8021" t="s">
        <v>20</v>
      </c>
      <c r="F8021" t="s">
        <v>16</v>
      </c>
      <c r="G8021">
        <v>7</v>
      </c>
      <c r="H8021">
        <v>203.25</v>
      </c>
      <c r="I8021">
        <v>0.04</v>
      </c>
      <c r="J8021">
        <v>1365.84</v>
      </c>
      <c r="K8021">
        <v>761.36</v>
      </c>
      <c r="L8021">
        <v>604.48</v>
      </c>
      <c r="M8021" t="s">
        <v>17</v>
      </c>
      <c r="N8021" t="str">
        <f t="shared" si="125"/>
        <v>Low</v>
      </c>
    </row>
    <row r="8022" spans="1:14" x14ac:dyDescent="0.3">
      <c r="A8022">
        <v>8021</v>
      </c>
      <c r="B8022" t="s">
        <v>5290</v>
      </c>
      <c r="C8022" s="2">
        <v>45545</v>
      </c>
      <c r="D8022" t="s">
        <v>39</v>
      </c>
      <c r="E8022" t="s">
        <v>30</v>
      </c>
      <c r="F8022" t="s">
        <v>27</v>
      </c>
      <c r="G8022">
        <v>5</v>
      </c>
      <c r="H8022">
        <v>219.4</v>
      </c>
      <c r="I8022">
        <v>0.13</v>
      </c>
      <c r="J8022">
        <v>954.39</v>
      </c>
      <c r="K8022">
        <v>502.95</v>
      </c>
      <c r="L8022">
        <v>451.44</v>
      </c>
      <c r="M8022" t="s">
        <v>46</v>
      </c>
      <c r="N8022" t="str">
        <f t="shared" si="125"/>
        <v>Medium</v>
      </c>
    </row>
    <row r="8023" spans="1:14" x14ac:dyDescent="0.3">
      <c r="A8023">
        <v>8022</v>
      </c>
      <c r="B8023" t="s">
        <v>5291</v>
      </c>
      <c r="C8023" s="2">
        <v>45548</v>
      </c>
      <c r="D8023" t="s">
        <v>19</v>
      </c>
      <c r="E8023" t="s">
        <v>33</v>
      </c>
      <c r="F8023" t="s">
        <v>27</v>
      </c>
      <c r="G8023">
        <v>9</v>
      </c>
      <c r="H8023">
        <v>62.15</v>
      </c>
      <c r="I8023">
        <v>0.19</v>
      </c>
      <c r="J8023">
        <v>453.07</v>
      </c>
      <c r="K8023">
        <v>256.74</v>
      </c>
      <c r="L8023">
        <v>196.33</v>
      </c>
      <c r="M8023" t="s">
        <v>22</v>
      </c>
      <c r="N8023" t="str">
        <f t="shared" si="125"/>
        <v>Medium</v>
      </c>
    </row>
    <row r="8024" spans="1:14" x14ac:dyDescent="0.3">
      <c r="A8024">
        <v>8023</v>
      </c>
      <c r="B8024" t="s">
        <v>2200</v>
      </c>
      <c r="C8024" s="2">
        <v>45376</v>
      </c>
      <c r="D8024" t="s">
        <v>19</v>
      </c>
      <c r="E8024" t="s">
        <v>15</v>
      </c>
      <c r="F8024" t="s">
        <v>21</v>
      </c>
      <c r="G8024">
        <v>9</v>
      </c>
      <c r="H8024">
        <v>284.29000000000002</v>
      </c>
      <c r="I8024">
        <v>0.13</v>
      </c>
      <c r="J8024">
        <v>2225.9899999999998</v>
      </c>
      <c r="K8024">
        <v>1491.35</v>
      </c>
      <c r="L8024">
        <v>734.64</v>
      </c>
      <c r="M8024" t="s">
        <v>22</v>
      </c>
      <c r="N8024" t="str">
        <f t="shared" si="125"/>
        <v>Medium</v>
      </c>
    </row>
    <row r="8025" spans="1:14" x14ac:dyDescent="0.3">
      <c r="A8025">
        <v>8024</v>
      </c>
      <c r="B8025" t="s">
        <v>5292</v>
      </c>
      <c r="C8025" s="2">
        <v>45324</v>
      </c>
      <c r="D8025" t="s">
        <v>24</v>
      </c>
      <c r="E8025" t="s">
        <v>20</v>
      </c>
      <c r="F8025" t="s">
        <v>21</v>
      </c>
      <c r="G8025">
        <v>2</v>
      </c>
      <c r="H8025">
        <v>316.48</v>
      </c>
      <c r="I8025">
        <v>0.14000000000000001</v>
      </c>
      <c r="J8025">
        <v>544.35</v>
      </c>
      <c r="K8025">
        <v>308.41000000000003</v>
      </c>
      <c r="L8025">
        <v>235.94</v>
      </c>
      <c r="M8025" t="s">
        <v>40</v>
      </c>
      <c r="N8025" t="str">
        <f t="shared" si="125"/>
        <v>Medium</v>
      </c>
    </row>
    <row r="8026" spans="1:14" x14ac:dyDescent="0.3">
      <c r="A8026">
        <v>8025</v>
      </c>
      <c r="B8026" t="s">
        <v>5293</v>
      </c>
      <c r="C8026" s="2">
        <v>45482</v>
      </c>
      <c r="D8026" t="s">
        <v>39</v>
      </c>
      <c r="E8026" t="s">
        <v>20</v>
      </c>
      <c r="F8026" t="s">
        <v>27</v>
      </c>
      <c r="G8026">
        <v>1</v>
      </c>
      <c r="H8026">
        <v>176.08</v>
      </c>
      <c r="I8026">
        <v>0.03</v>
      </c>
      <c r="J8026">
        <v>170.8</v>
      </c>
      <c r="K8026">
        <v>106.37</v>
      </c>
      <c r="L8026">
        <v>64.430000000000007</v>
      </c>
      <c r="M8026" t="s">
        <v>22</v>
      </c>
      <c r="N8026" t="str">
        <f t="shared" si="125"/>
        <v>Low</v>
      </c>
    </row>
    <row r="8027" spans="1:14" x14ac:dyDescent="0.3">
      <c r="A8027">
        <v>8026</v>
      </c>
      <c r="B8027" t="s">
        <v>4480</v>
      </c>
      <c r="C8027" s="2">
        <v>45602</v>
      </c>
      <c r="D8027" t="s">
        <v>19</v>
      </c>
      <c r="E8027" t="s">
        <v>30</v>
      </c>
      <c r="F8027" t="s">
        <v>16</v>
      </c>
      <c r="G8027">
        <v>3</v>
      </c>
      <c r="H8027">
        <v>396.84</v>
      </c>
      <c r="I8027">
        <v>0.13</v>
      </c>
      <c r="J8027">
        <v>1035.75</v>
      </c>
      <c r="K8027">
        <v>525.88</v>
      </c>
      <c r="L8027">
        <v>509.87</v>
      </c>
      <c r="M8027" t="s">
        <v>17</v>
      </c>
      <c r="N8027" t="str">
        <f t="shared" si="125"/>
        <v>Medium</v>
      </c>
    </row>
    <row r="8028" spans="1:14" x14ac:dyDescent="0.3">
      <c r="A8028">
        <v>8027</v>
      </c>
      <c r="B8028" t="s">
        <v>1100</v>
      </c>
      <c r="C8028" s="2">
        <v>45332</v>
      </c>
      <c r="D8028" t="s">
        <v>24</v>
      </c>
      <c r="E8028" t="s">
        <v>20</v>
      </c>
      <c r="F8028" t="s">
        <v>21</v>
      </c>
      <c r="G8028">
        <v>10</v>
      </c>
      <c r="H8028">
        <v>262.51</v>
      </c>
      <c r="I8028">
        <v>0.18</v>
      </c>
      <c r="J8028">
        <v>2152.58</v>
      </c>
      <c r="K8028">
        <v>1396.9</v>
      </c>
      <c r="L8028">
        <v>755.68</v>
      </c>
      <c r="M8028" t="s">
        <v>17</v>
      </c>
      <c r="N8028" t="str">
        <f t="shared" si="125"/>
        <v>Medium</v>
      </c>
    </row>
    <row r="8029" spans="1:14" x14ac:dyDescent="0.3">
      <c r="A8029">
        <v>8028</v>
      </c>
      <c r="B8029" t="s">
        <v>5294</v>
      </c>
      <c r="C8029" s="2">
        <v>45454</v>
      </c>
      <c r="D8029" t="s">
        <v>39</v>
      </c>
      <c r="E8029" t="s">
        <v>33</v>
      </c>
      <c r="F8029" t="s">
        <v>16</v>
      </c>
      <c r="G8029">
        <v>4</v>
      </c>
      <c r="H8029">
        <v>95.65</v>
      </c>
      <c r="I8029">
        <v>0.19</v>
      </c>
      <c r="J8029">
        <v>309.91000000000003</v>
      </c>
      <c r="K8029">
        <v>182.61</v>
      </c>
      <c r="L8029">
        <v>127.3</v>
      </c>
      <c r="M8029" t="s">
        <v>22</v>
      </c>
      <c r="N8029" t="str">
        <f t="shared" si="125"/>
        <v>Medium</v>
      </c>
    </row>
    <row r="8030" spans="1:14" x14ac:dyDescent="0.3">
      <c r="A8030">
        <v>8029</v>
      </c>
      <c r="B8030" t="s">
        <v>2532</v>
      </c>
      <c r="C8030" s="2">
        <v>45506</v>
      </c>
      <c r="D8030" t="s">
        <v>14</v>
      </c>
      <c r="E8030" t="s">
        <v>20</v>
      </c>
      <c r="F8030" t="s">
        <v>21</v>
      </c>
      <c r="G8030">
        <v>8</v>
      </c>
      <c r="H8030">
        <v>304.43</v>
      </c>
      <c r="I8030">
        <v>0.12</v>
      </c>
      <c r="J8030">
        <v>2143.19</v>
      </c>
      <c r="K8030">
        <v>1614.63</v>
      </c>
      <c r="L8030">
        <v>528.55999999999995</v>
      </c>
      <c r="M8030" t="s">
        <v>17</v>
      </c>
      <c r="N8030" t="str">
        <f t="shared" si="125"/>
        <v>Medium</v>
      </c>
    </row>
    <row r="8031" spans="1:14" x14ac:dyDescent="0.3">
      <c r="A8031">
        <v>8030</v>
      </c>
      <c r="B8031" t="s">
        <v>1613</v>
      </c>
      <c r="C8031" s="2">
        <v>45546</v>
      </c>
      <c r="D8031" t="s">
        <v>24</v>
      </c>
      <c r="E8031" t="s">
        <v>15</v>
      </c>
      <c r="F8031" t="s">
        <v>27</v>
      </c>
      <c r="G8031">
        <v>6</v>
      </c>
      <c r="H8031">
        <v>129.19999999999999</v>
      </c>
      <c r="I8031">
        <v>0.15</v>
      </c>
      <c r="J8031">
        <v>658.92</v>
      </c>
      <c r="K8031">
        <v>516.73</v>
      </c>
      <c r="L8031">
        <v>142.19</v>
      </c>
      <c r="M8031" t="s">
        <v>22</v>
      </c>
      <c r="N8031" t="str">
        <f t="shared" si="125"/>
        <v>Medium</v>
      </c>
    </row>
    <row r="8032" spans="1:14" x14ac:dyDescent="0.3">
      <c r="A8032">
        <v>8031</v>
      </c>
      <c r="B8032" t="s">
        <v>2835</v>
      </c>
      <c r="C8032" s="2">
        <v>45437</v>
      </c>
      <c r="D8032" t="s">
        <v>24</v>
      </c>
      <c r="E8032" t="s">
        <v>15</v>
      </c>
      <c r="F8032" t="s">
        <v>16</v>
      </c>
      <c r="G8032">
        <v>10</v>
      </c>
      <c r="H8032">
        <v>57.35</v>
      </c>
      <c r="I8032">
        <v>7.0000000000000007E-2</v>
      </c>
      <c r="J8032">
        <v>533.36</v>
      </c>
      <c r="K8032">
        <v>332.45</v>
      </c>
      <c r="L8032">
        <v>200.91</v>
      </c>
      <c r="M8032" t="s">
        <v>28</v>
      </c>
      <c r="N8032" t="str">
        <f t="shared" si="125"/>
        <v>Low</v>
      </c>
    </row>
    <row r="8033" spans="1:14" x14ac:dyDescent="0.3">
      <c r="A8033">
        <v>8032</v>
      </c>
      <c r="B8033" t="s">
        <v>5295</v>
      </c>
      <c r="C8033" s="2">
        <v>45399</v>
      </c>
      <c r="D8033" t="s">
        <v>19</v>
      </c>
      <c r="E8033" t="s">
        <v>15</v>
      </c>
      <c r="F8033" t="s">
        <v>16</v>
      </c>
      <c r="G8033">
        <v>10</v>
      </c>
      <c r="H8033">
        <v>338.24</v>
      </c>
      <c r="I8033">
        <v>0.05</v>
      </c>
      <c r="J8033">
        <v>3213.28</v>
      </c>
      <c r="K8033">
        <v>2048.42</v>
      </c>
      <c r="L8033">
        <v>1164.8599999999999</v>
      </c>
      <c r="M8033" t="s">
        <v>40</v>
      </c>
      <c r="N8033" t="str">
        <f t="shared" si="125"/>
        <v>Low</v>
      </c>
    </row>
    <row r="8034" spans="1:14" x14ac:dyDescent="0.3">
      <c r="A8034">
        <v>8033</v>
      </c>
      <c r="B8034" t="s">
        <v>3393</v>
      </c>
      <c r="C8034" s="2">
        <v>45637</v>
      </c>
      <c r="D8034" t="s">
        <v>14</v>
      </c>
      <c r="E8034" t="s">
        <v>20</v>
      </c>
      <c r="F8034" t="s">
        <v>21</v>
      </c>
      <c r="G8034">
        <v>5</v>
      </c>
      <c r="H8034">
        <v>497.61</v>
      </c>
      <c r="I8034">
        <v>0.22</v>
      </c>
      <c r="J8034">
        <v>1940.68</v>
      </c>
      <c r="K8034">
        <v>988.22</v>
      </c>
      <c r="L8034">
        <v>952.46</v>
      </c>
      <c r="M8034" t="s">
        <v>46</v>
      </c>
      <c r="N8034" t="str">
        <f t="shared" si="125"/>
        <v>High</v>
      </c>
    </row>
    <row r="8035" spans="1:14" x14ac:dyDescent="0.3">
      <c r="A8035">
        <v>8034</v>
      </c>
      <c r="B8035" t="s">
        <v>5296</v>
      </c>
      <c r="C8035" s="2">
        <v>45641</v>
      </c>
      <c r="D8035" t="s">
        <v>39</v>
      </c>
      <c r="E8035" t="s">
        <v>30</v>
      </c>
      <c r="F8035" t="s">
        <v>27</v>
      </c>
      <c r="G8035">
        <v>7</v>
      </c>
      <c r="H8035">
        <v>475.11</v>
      </c>
      <c r="I8035">
        <v>0.18</v>
      </c>
      <c r="J8035">
        <v>2727.13</v>
      </c>
      <c r="K8035">
        <v>1608.83</v>
      </c>
      <c r="L8035">
        <v>1118.3</v>
      </c>
      <c r="M8035" t="s">
        <v>28</v>
      </c>
      <c r="N8035" t="str">
        <f t="shared" si="125"/>
        <v>Medium</v>
      </c>
    </row>
    <row r="8036" spans="1:14" x14ac:dyDescent="0.3">
      <c r="A8036">
        <v>8035</v>
      </c>
      <c r="B8036" t="s">
        <v>3629</v>
      </c>
      <c r="C8036" s="2">
        <v>45617</v>
      </c>
      <c r="D8036" t="s">
        <v>14</v>
      </c>
      <c r="E8036" t="s">
        <v>25</v>
      </c>
      <c r="F8036" t="s">
        <v>16</v>
      </c>
      <c r="G8036">
        <v>10</v>
      </c>
      <c r="H8036">
        <v>454.19</v>
      </c>
      <c r="I8036">
        <v>0.11</v>
      </c>
      <c r="J8036">
        <v>4042.29</v>
      </c>
      <c r="K8036">
        <v>2664.86</v>
      </c>
      <c r="L8036">
        <v>1377.43</v>
      </c>
      <c r="M8036" t="s">
        <v>28</v>
      </c>
      <c r="N8036" t="str">
        <f t="shared" si="125"/>
        <v>Medium</v>
      </c>
    </row>
    <row r="8037" spans="1:14" x14ac:dyDescent="0.3">
      <c r="A8037">
        <v>8036</v>
      </c>
      <c r="B8037" t="s">
        <v>3852</v>
      </c>
      <c r="C8037" s="2">
        <v>45322</v>
      </c>
      <c r="D8037" t="s">
        <v>14</v>
      </c>
      <c r="E8037" t="s">
        <v>15</v>
      </c>
      <c r="F8037" t="s">
        <v>16</v>
      </c>
      <c r="G8037">
        <v>6</v>
      </c>
      <c r="H8037">
        <v>217.24</v>
      </c>
      <c r="I8037">
        <v>0.03</v>
      </c>
      <c r="J8037">
        <v>1264.3399999999999</v>
      </c>
      <c r="K8037">
        <v>962.07</v>
      </c>
      <c r="L8037">
        <v>302.27</v>
      </c>
      <c r="M8037" t="s">
        <v>17</v>
      </c>
      <c r="N8037" t="str">
        <f t="shared" si="125"/>
        <v>Low</v>
      </c>
    </row>
    <row r="8038" spans="1:14" x14ac:dyDescent="0.3">
      <c r="A8038">
        <v>8037</v>
      </c>
      <c r="B8038" t="s">
        <v>3702</v>
      </c>
      <c r="C8038" s="2">
        <v>45449</v>
      </c>
      <c r="D8038" t="s">
        <v>39</v>
      </c>
      <c r="E8038" t="s">
        <v>25</v>
      </c>
      <c r="F8038" t="s">
        <v>21</v>
      </c>
      <c r="G8038">
        <v>5</v>
      </c>
      <c r="H8038">
        <v>443.44</v>
      </c>
      <c r="I8038">
        <v>0.15</v>
      </c>
      <c r="J8038">
        <v>1884.62</v>
      </c>
      <c r="K8038">
        <v>1387.27</v>
      </c>
      <c r="L8038">
        <v>497.35</v>
      </c>
      <c r="M8038" t="s">
        <v>40</v>
      </c>
      <c r="N8038" t="str">
        <f t="shared" si="125"/>
        <v>Medium</v>
      </c>
    </row>
    <row r="8039" spans="1:14" x14ac:dyDescent="0.3">
      <c r="A8039">
        <v>8038</v>
      </c>
      <c r="B8039" t="s">
        <v>3800</v>
      </c>
      <c r="C8039" s="2">
        <v>45321</v>
      </c>
      <c r="D8039" t="s">
        <v>14</v>
      </c>
      <c r="E8039" t="s">
        <v>15</v>
      </c>
      <c r="F8039" t="s">
        <v>27</v>
      </c>
      <c r="G8039">
        <v>8</v>
      </c>
      <c r="H8039">
        <v>17.97</v>
      </c>
      <c r="I8039">
        <v>0.27</v>
      </c>
      <c r="J8039">
        <v>104.94</v>
      </c>
      <c r="K8039">
        <v>68.819999999999993</v>
      </c>
      <c r="L8039">
        <v>36.119999999999997</v>
      </c>
      <c r="M8039" t="s">
        <v>22</v>
      </c>
      <c r="N8039" t="str">
        <f t="shared" si="125"/>
        <v>High</v>
      </c>
    </row>
    <row r="8040" spans="1:14" x14ac:dyDescent="0.3">
      <c r="A8040">
        <v>8039</v>
      </c>
      <c r="B8040" t="s">
        <v>5297</v>
      </c>
      <c r="C8040" s="2">
        <v>45543</v>
      </c>
      <c r="D8040" t="s">
        <v>24</v>
      </c>
      <c r="E8040" t="s">
        <v>25</v>
      </c>
      <c r="F8040" t="s">
        <v>21</v>
      </c>
      <c r="G8040">
        <v>3</v>
      </c>
      <c r="H8040">
        <v>217.57</v>
      </c>
      <c r="I8040">
        <v>0.12</v>
      </c>
      <c r="J8040">
        <v>574.38</v>
      </c>
      <c r="K8040">
        <v>412.44</v>
      </c>
      <c r="L8040">
        <v>161.94</v>
      </c>
      <c r="M8040" t="s">
        <v>40</v>
      </c>
      <c r="N8040" t="str">
        <f t="shared" si="125"/>
        <v>Medium</v>
      </c>
    </row>
    <row r="8041" spans="1:14" x14ac:dyDescent="0.3">
      <c r="A8041">
        <v>8040</v>
      </c>
      <c r="B8041" t="s">
        <v>5298</v>
      </c>
      <c r="C8041" s="2">
        <v>45626</v>
      </c>
      <c r="D8041" t="s">
        <v>24</v>
      </c>
      <c r="E8041" t="s">
        <v>25</v>
      </c>
      <c r="F8041" t="s">
        <v>21</v>
      </c>
      <c r="G8041">
        <v>1</v>
      </c>
      <c r="H8041">
        <v>393.43</v>
      </c>
      <c r="I8041">
        <v>0.28000000000000003</v>
      </c>
      <c r="J8041">
        <v>283.27</v>
      </c>
      <c r="K8041">
        <v>192.39</v>
      </c>
      <c r="L8041">
        <v>90.88</v>
      </c>
      <c r="M8041" t="s">
        <v>46</v>
      </c>
      <c r="N8041" t="str">
        <f t="shared" si="125"/>
        <v>High</v>
      </c>
    </row>
    <row r="8042" spans="1:14" x14ac:dyDescent="0.3">
      <c r="A8042">
        <v>8041</v>
      </c>
      <c r="B8042" t="s">
        <v>5299</v>
      </c>
      <c r="C8042" s="2">
        <v>45340</v>
      </c>
      <c r="D8042" t="s">
        <v>39</v>
      </c>
      <c r="E8042" t="s">
        <v>15</v>
      </c>
      <c r="F8042" t="s">
        <v>16</v>
      </c>
      <c r="G8042">
        <v>3</v>
      </c>
      <c r="H8042">
        <v>16.48</v>
      </c>
      <c r="I8042">
        <v>0.24</v>
      </c>
      <c r="J8042">
        <v>37.57</v>
      </c>
      <c r="K8042">
        <v>29.03</v>
      </c>
      <c r="L8042">
        <v>8.5399999999999991</v>
      </c>
      <c r="M8042" t="s">
        <v>22</v>
      </c>
      <c r="N8042" t="str">
        <f t="shared" si="125"/>
        <v>High</v>
      </c>
    </row>
    <row r="8043" spans="1:14" x14ac:dyDescent="0.3">
      <c r="A8043">
        <v>8042</v>
      </c>
      <c r="B8043" t="s">
        <v>5300</v>
      </c>
      <c r="C8043" s="2">
        <v>45422</v>
      </c>
      <c r="D8043" t="s">
        <v>24</v>
      </c>
      <c r="E8043" t="s">
        <v>15</v>
      </c>
      <c r="F8043" t="s">
        <v>16</v>
      </c>
      <c r="G8043">
        <v>2</v>
      </c>
      <c r="H8043">
        <v>212.79</v>
      </c>
      <c r="I8043">
        <v>0.01</v>
      </c>
      <c r="J8043">
        <v>421.32</v>
      </c>
      <c r="K8043">
        <v>257.67</v>
      </c>
      <c r="L8043">
        <v>163.65</v>
      </c>
      <c r="M8043" t="s">
        <v>40</v>
      </c>
      <c r="N8043" t="str">
        <f t="shared" si="125"/>
        <v>Low</v>
      </c>
    </row>
    <row r="8044" spans="1:14" x14ac:dyDescent="0.3">
      <c r="A8044">
        <v>8043</v>
      </c>
      <c r="B8044" t="s">
        <v>2601</v>
      </c>
      <c r="C8044" s="2">
        <v>45508</v>
      </c>
      <c r="D8044" t="s">
        <v>19</v>
      </c>
      <c r="E8044" t="s">
        <v>30</v>
      </c>
      <c r="F8044" t="s">
        <v>27</v>
      </c>
      <c r="G8044">
        <v>2</v>
      </c>
      <c r="H8044">
        <v>197.82</v>
      </c>
      <c r="I8044">
        <v>0.13</v>
      </c>
      <c r="J8044">
        <v>344.21</v>
      </c>
      <c r="K8044">
        <v>258.52999999999997</v>
      </c>
      <c r="L8044">
        <v>85.68</v>
      </c>
      <c r="M8044" t="s">
        <v>46</v>
      </c>
      <c r="N8044" t="str">
        <f t="shared" si="125"/>
        <v>Medium</v>
      </c>
    </row>
    <row r="8045" spans="1:14" x14ac:dyDescent="0.3">
      <c r="A8045">
        <v>8044</v>
      </c>
      <c r="B8045" t="s">
        <v>1108</v>
      </c>
      <c r="C8045" s="2">
        <v>45491</v>
      </c>
      <c r="D8045" t="s">
        <v>19</v>
      </c>
      <c r="E8045" t="s">
        <v>15</v>
      </c>
      <c r="F8045" t="s">
        <v>16</v>
      </c>
      <c r="G8045">
        <v>5</v>
      </c>
      <c r="H8045">
        <v>365.05</v>
      </c>
      <c r="I8045">
        <v>0.21</v>
      </c>
      <c r="J8045">
        <v>1441.95</v>
      </c>
      <c r="K8045">
        <v>872.07</v>
      </c>
      <c r="L8045">
        <v>569.88</v>
      </c>
      <c r="M8045" t="s">
        <v>17</v>
      </c>
      <c r="N8045" t="str">
        <f t="shared" si="125"/>
        <v>High</v>
      </c>
    </row>
    <row r="8046" spans="1:14" x14ac:dyDescent="0.3">
      <c r="A8046">
        <v>8045</v>
      </c>
      <c r="B8046" t="s">
        <v>5301</v>
      </c>
      <c r="C8046" s="2">
        <v>45470</v>
      </c>
      <c r="D8046" t="s">
        <v>39</v>
      </c>
      <c r="E8046" t="s">
        <v>25</v>
      </c>
      <c r="F8046" t="s">
        <v>16</v>
      </c>
      <c r="G8046">
        <v>4</v>
      </c>
      <c r="H8046">
        <v>50.9</v>
      </c>
      <c r="I8046">
        <v>7.0000000000000007E-2</v>
      </c>
      <c r="J8046">
        <v>189.35</v>
      </c>
      <c r="K8046">
        <v>149.24</v>
      </c>
      <c r="L8046">
        <v>40.11</v>
      </c>
      <c r="M8046" t="s">
        <v>17</v>
      </c>
      <c r="N8046" t="str">
        <f t="shared" si="125"/>
        <v>Low</v>
      </c>
    </row>
    <row r="8047" spans="1:14" x14ac:dyDescent="0.3">
      <c r="A8047">
        <v>8046</v>
      </c>
      <c r="B8047" t="s">
        <v>1686</v>
      </c>
      <c r="C8047" s="2">
        <v>45405</v>
      </c>
      <c r="D8047" t="s">
        <v>14</v>
      </c>
      <c r="E8047" t="s">
        <v>30</v>
      </c>
      <c r="F8047" t="s">
        <v>21</v>
      </c>
      <c r="G8047">
        <v>8</v>
      </c>
      <c r="H8047">
        <v>227.41</v>
      </c>
      <c r="I8047">
        <v>0.2</v>
      </c>
      <c r="J8047">
        <v>1455.42</v>
      </c>
      <c r="K8047">
        <v>761.24</v>
      </c>
      <c r="L8047">
        <v>694.18</v>
      </c>
      <c r="M8047" t="s">
        <v>22</v>
      </c>
      <c r="N8047" t="str">
        <f t="shared" si="125"/>
        <v>Medium</v>
      </c>
    </row>
    <row r="8048" spans="1:14" x14ac:dyDescent="0.3">
      <c r="A8048">
        <v>8047</v>
      </c>
      <c r="B8048" t="s">
        <v>5302</v>
      </c>
      <c r="C8048" s="2">
        <v>45615</v>
      </c>
      <c r="D8048" t="s">
        <v>14</v>
      </c>
      <c r="E8048" t="s">
        <v>20</v>
      </c>
      <c r="F8048" t="s">
        <v>27</v>
      </c>
      <c r="G8048">
        <v>4</v>
      </c>
      <c r="H8048">
        <v>320.51</v>
      </c>
      <c r="I8048">
        <v>0.22</v>
      </c>
      <c r="J8048">
        <v>999.99</v>
      </c>
      <c r="K8048">
        <v>653.47</v>
      </c>
      <c r="L8048">
        <v>346.52</v>
      </c>
      <c r="M8048" t="s">
        <v>28</v>
      </c>
      <c r="N8048" t="str">
        <f t="shared" si="125"/>
        <v>High</v>
      </c>
    </row>
    <row r="8049" spans="1:14" x14ac:dyDescent="0.3">
      <c r="A8049">
        <v>8048</v>
      </c>
      <c r="B8049" t="s">
        <v>5303</v>
      </c>
      <c r="C8049" s="2">
        <v>45495</v>
      </c>
      <c r="D8049" t="s">
        <v>14</v>
      </c>
      <c r="E8049" t="s">
        <v>15</v>
      </c>
      <c r="F8049" t="s">
        <v>27</v>
      </c>
      <c r="G8049">
        <v>7</v>
      </c>
      <c r="H8049">
        <v>239.07</v>
      </c>
      <c r="I8049">
        <v>0.16</v>
      </c>
      <c r="J8049">
        <v>1405.73</v>
      </c>
      <c r="K8049">
        <v>962.29</v>
      </c>
      <c r="L8049">
        <v>443.44</v>
      </c>
      <c r="M8049" t="s">
        <v>28</v>
      </c>
      <c r="N8049" t="str">
        <f t="shared" si="125"/>
        <v>Medium</v>
      </c>
    </row>
    <row r="8050" spans="1:14" x14ac:dyDescent="0.3">
      <c r="A8050">
        <v>8049</v>
      </c>
      <c r="B8050" t="s">
        <v>1392</v>
      </c>
      <c r="C8050" s="2">
        <v>45601</v>
      </c>
      <c r="D8050" t="s">
        <v>14</v>
      </c>
      <c r="E8050" t="s">
        <v>30</v>
      </c>
      <c r="F8050" t="s">
        <v>16</v>
      </c>
      <c r="G8050">
        <v>2</v>
      </c>
      <c r="H8050">
        <v>356.02</v>
      </c>
      <c r="I8050">
        <v>0.1</v>
      </c>
      <c r="J8050">
        <v>640.84</v>
      </c>
      <c r="K8050">
        <v>430.52</v>
      </c>
      <c r="L8050">
        <v>210.32</v>
      </c>
      <c r="M8050" t="s">
        <v>46</v>
      </c>
      <c r="N8050" t="str">
        <f t="shared" si="125"/>
        <v>Low</v>
      </c>
    </row>
    <row r="8051" spans="1:14" x14ac:dyDescent="0.3">
      <c r="A8051">
        <v>8050</v>
      </c>
      <c r="B8051" t="s">
        <v>5304</v>
      </c>
      <c r="C8051" s="2">
        <v>45644</v>
      </c>
      <c r="D8051" t="s">
        <v>19</v>
      </c>
      <c r="E8051" t="s">
        <v>20</v>
      </c>
      <c r="F8051" t="s">
        <v>21</v>
      </c>
      <c r="G8051">
        <v>1</v>
      </c>
      <c r="H8051">
        <v>496.04</v>
      </c>
      <c r="I8051">
        <v>0.3</v>
      </c>
      <c r="J8051">
        <v>347.23</v>
      </c>
      <c r="K8051">
        <v>252.6</v>
      </c>
      <c r="L8051">
        <v>94.63</v>
      </c>
      <c r="M8051" t="s">
        <v>22</v>
      </c>
      <c r="N8051" t="str">
        <f t="shared" si="125"/>
        <v>High</v>
      </c>
    </row>
    <row r="8052" spans="1:14" x14ac:dyDescent="0.3">
      <c r="A8052">
        <v>8051</v>
      </c>
      <c r="B8052" t="s">
        <v>5305</v>
      </c>
      <c r="C8052" s="2">
        <v>45398</v>
      </c>
      <c r="D8052" t="s">
        <v>24</v>
      </c>
      <c r="E8052" t="s">
        <v>15</v>
      </c>
      <c r="F8052" t="s">
        <v>16</v>
      </c>
      <c r="G8052">
        <v>8</v>
      </c>
      <c r="H8052">
        <v>70.28</v>
      </c>
      <c r="I8052">
        <v>0.08</v>
      </c>
      <c r="J8052">
        <v>517.26</v>
      </c>
      <c r="K8052">
        <v>391.38</v>
      </c>
      <c r="L8052">
        <v>125.88</v>
      </c>
      <c r="M8052" t="s">
        <v>40</v>
      </c>
      <c r="N8052" t="str">
        <f t="shared" si="125"/>
        <v>Low</v>
      </c>
    </row>
    <row r="8053" spans="1:14" x14ac:dyDescent="0.3">
      <c r="A8053">
        <v>8052</v>
      </c>
      <c r="B8053" t="s">
        <v>3188</v>
      </c>
      <c r="C8053" s="2">
        <v>45543</v>
      </c>
      <c r="D8053" t="s">
        <v>39</v>
      </c>
      <c r="E8053" t="s">
        <v>25</v>
      </c>
      <c r="F8053" t="s">
        <v>16</v>
      </c>
      <c r="G8053">
        <v>1</v>
      </c>
      <c r="H8053">
        <v>141.99</v>
      </c>
      <c r="I8053">
        <v>0.22</v>
      </c>
      <c r="J8053">
        <v>110.75</v>
      </c>
      <c r="K8053">
        <v>73.400000000000006</v>
      </c>
      <c r="L8053">
        <v>37.35</v>
      </c>
      <c r="M8053" t="s">
        <v>28</v>
      </c>
      <c r="N8053" t="str">
        <f t="shared" si="125"/>
        <v>High</v>
      </c>
    </row>
    <row r="8054" spans="1:14" x14ac:dyDescent="0.3">
      <c r="A8054">
        <v>8053</v>
      </c>
      <c r="B8054" t="s">
        <v>1841</v>
      </c>
      <c r="C8054" s="2">
        <v>45399</v>
      </c>
      <c r="D8054" t="s">
        <v>39</v>
      </c>
      <c r="E8054" t="s">
        <v>33</v>
      </c>
      <c r="F8054" t="s">
        <v>16</v>
      </c>
      <c r="G8054">
        <v>8</v>
      </c>
      <c r="H8054">
        <v>326.36</v>
      </c>
      <c r="I8054">
        <v>0.28000000000000003</v>
      </c>
      <c r="J8054">
        <v>1879.83</v>
      </c>
      <c r="K8054">
        <v>1007.81</v>
      </c>
      <c r="L8054">
        <v>872.02</v>
      </c>
      <c r="M8054" t="s">
        <v>17</v>
      </c>
      <c r="N8054" t="str">
        <f t="shared" si="125"/>
        <v>High</v>
      </c>
    </row>
    <row r="8055" spans="1:14" x14ac:dyDescent="0.3">
      <c r="A8055">
        <v>8054</v>
      </c>
      <c r="B8055" t="s">
        <v>5306</v>
      </c>
      <c r="C8055" s="2">
        <v>45316</v>
      </c>
      <c r="D8055" t="s">
        <v>14</v>
      </c>
      <c r="E8055" t="s">
        <v>30</v>
      </c>
      <c r="F8055" t="s">
        <v>27</v>
      </c>
      <c r="G8055">
        <v>1</v>
      </c>
      <c r="H8055">
        <v>54.33</v>
      </c>
      <c r="I8055">
        <v>0.02</v>
      </c>
      <c r="J8055">
        <v>53.24</v>
      </c>
      <c r="K8055">
        <v>29.32</v>
      </c>
      <c r="L8055">
        <v>23.92</v>
      </c>
      <c r="M8055" t="s">
        <v>46</v>
      </c>
      <c r="N8055" t="str">
        <f t="shared" si="125"/>
        <v>Low</v>
      </c>
    </row>
    <row r="8056" spans="1:14" x14ac:dyDescent="0.3">
      <c r="A8056">
        <v>8055</v>
      </c>
      <c r="B8056" t="s">
        <v>5307</v>
      </c>
      <c r="C8056" s="2">
        <v>45294</v>
      </c>
      <c r="D8056" t="s">
        <v>19</v>
      </c>
      <c r="E8056" t="s">
        <v>15</v>
      </c>
      <c r="F8056" t="s">
        <v>21</v>
      </c>
      <c r="G8056">
        <v>5</v>
      </c>
      <c r="H8056">
        <v>355.96</v>
      </c>
      <c r="I8056">
        <v>0.12</v>
      </c>
      <c r="J8056">
        <v>1566.22</v>
      </c>
      <c r="K8056">
        <v>1097.0899999999999</v>
      </c>
      <c r="L8056">
        <v>469.13</v>
      </c>
      <c r="M8056" t="s">
        <v>40</v>
      </c>
      <c r="N8056" t="str">
        <f t="shared" si="125"/>
        <v>Medium</v>
      </c>
    </row>
    <row r="8057" spans="1:14" x14ac:dyDescent="0.3">
      <c r="A8057">
        <v>8056</v>
      </c>
      <c r="B8057" t="s">
        <v>5308</v>
      </c>
      <c r="C8057" s="2">
        <v>45382</v>
      </c>
      <c r="D8057" t="s">
        <v>39</v>
      </c>
      <c r="E8057" t="s">
        <v>15</v>
      </c>
      <c r="F8057" t="s">
        <v>27</v>
      </c>
      <c r="G8057">
        <v>10</v>
      </c>
      <c r="H8057">
        <v>487.11</v>
      </c>
      <c r="I8057">
        <v>0.21</v>
      </c>
      <c r="J8057">
        <v>3848.17</v>
      </c>
      <c r="K8057">
        <v>2267</v>
      </c>
      <c r="L8057">
        <v>1581.17</v>
      </c>
      <c r="M8057" t="s">
        <v>17</v>
      </c>
      <c r="N8057" t="str">
        <f t="shared" si="125"/>
        <v>High</v>
      </c>
    </row>
    <row r="8058" spans="1:14" x14ac:dyDescent="0.3">
      <c r="A8058">
        <v>8057</v>
      </c>
      <c r="B8058" t="s">
        <v>5309</v>
      </c>
      <c r="C8058" s="2">
        <v>45453</v>
      </c>
      <c r="D8058" t="s">
        <v>24</v>
      </c>
      <c r="E8058" t="s">
        <v>15</v>
      </c>
      <c r="F8058" t="s">
        <v>27</v>
      </c>
      <c r="G8058">
        <v>2</v>
      </c>
      <c r="H8058">
        <v>498.56</v>
      </c>
      <c r="I8058">
        <v>7.0000000000000007E-2</v>
      </c>
      <c r="J8058">
        <v>927.32</v>
      </c>
      <c r="K8058">
        <v>679.56</v>
      </c>
      <c r="L8058">
        <v>247.76</v>
      </c>
      <c r="M8058" t="s">
        <v>17</v>
      </c>
      <c r="N8058" t="str">
        <f t="shared" si="125"/>
        <v>Low</v>
      </c>
    </row>
    <row r="8059" spans="1:14" x14ac:dyDescent="0.3">
      <c r="A8059">
        <v>8058</v>
      </c>
      <c r="B8059" t="s">
        <v>5310</v>
      </c>
      <c r="C8059" s="2">
        <v>45485</v>
      </c>
      <c r="D8059" t="s">
        <v>39</v>
      </c>
      <c r="E8059" t="s">
        <v>33</v>
      </c>
      <c r="F8059" t="s">
        <v>21</v>
      </c>
      <c r="G8059">
        <v>2</v>
      </c>
      <c r="H8059">
        <v>325.08999999999997</v>
      </c>
      <c r="I8059">
        <v>0.05</v>
      </c>
      <c r="J8059">
        <v>617.66999999999996</v>
      </c>
      <c r="K8059">
        <v>458.93</v>
      </c>
      <c r="L8059">
        <v>158.74</v>
      </c>
      <c r="M8059" t="s">
        <v>28</v>
      </c>
      <c r="N8059" t="str">
        <f t="shared" si="125"/>
        <v>Low</v>
      </c>
    </row>
    <row r="8060" spans="1:14" x14ac:dyDescent="0.3">
      <c r="A8060">
        <v>8059</v>
      </c>
      <c r="B8060" t="s">
        <v>5311</v>
      </c>
      <c r="C8060" s="2">
        <v>45340</v>
      </c>
      <c r="D8060" t="s">
        <v>14</v>
      </c>
      <c r="E8060" t="s">
        <v>33</v>
      </c>
      <c r="F8060" t="s">
        <v>16</v>
      </c>
      <c r="G8060">
        <v>1</v>
      </c>
      <c r="H8060">
        <v>235.81</v>
      </c>
      <c r="I8060">
        <v>0.16</v>
      </c>
      <c r="J8060">
        <v>198.08</v>
      </c>
      <c r="K8060">
        <v>146.52000000000001</v>
      </c>
      <c r="L8060">
        <v>51.56</v>
      </c>
      <c r="M8060" t="s">
        <v>46</v>
      </c>
      <c r="N8060" t="str">
        <f t="shared" si="125"/>
        <v>Medium</v>
      </c>
    </row>
    <row r="8061" spans="1:14" x14ac:dyDescent="0.3">
      <c r="A8061">
        <v>8060</v>
      </c>
      <c r="B8061" t="s">
        <v>4888</v>
      </c>
      <c r="C8061" s="2">
        <v>45435</v>
      </c>
      <c r="D8061" t="s">
        <v>14</v>
      </c>
      <c r="E8061" t="s">
        <v>33</v>
      </c>
      <c r="F8061" t="s">
        <v>21</v>
      </c>
      <c r="G8061">
        <v>4</v>
      </c>
      <c r="H8061">
        <v>121.85</v>
      </c>
      <c r="I8061">
        <v>0.11</v>
      </c>
      <c r="J8061">
        <v>433.79</v>
      </c>
      <c r="K8061">
        <v>319.83</v>
      </c>
      <c r="L8061">
        <v>113.96</v>
      </c>
      <c r="M8061" t="s">
        <v>28</v>
      </c>
      <c r="N8061" t="str">
        <f t="shared" si="125"/>
        <v>Medium</v>
      </c>
    </row>
    <row r="8062" spans="1:14" x14ac:dyDescent="0.3">
      <c r="A8062">
        <v>8061</v>
      </c>
      <c r="B8062" t="s">
        <v>5312</v>
      </c>
      <c r="C8062" s="2">
        <v>45462</v>
      </c>
      <c r="D8062" t="s">
        <v>19</v>
      </c>
      <c r="E8062" t="s">
        <v>30</v>
      </c>
      <c r="F8062" t="s">
        <v>16</v>
      </c>
      <c r="G8062">
        <v>7</v>
      </c>
      <c r="H8062">
        <v>135.31</v>
      </c>
      <c r="I8062">
        <v>0.02</v>
      </c>
      <c r="J8062">
        <v>928.23</v>
      </c>
      <c r="K8062">
        <v>587</v>
      </c>
      <c r="L8062">
        <v>341.23</v>
      </c>
      <c r="M8062" t="s">
        <v>46</v>
      </c>
      <c r="N8062" t="str">
        <f t="shared" si="125"/>
        <v>Low</v>
      </c>
    </row>
    <row r="8063" spans="1:14" x14ac:dyDescent="0.3">
      <c r="A8063">
        <v>8062</v>
      </c>
      <c r="B8063" t="s">
        <v>5313</v>
      </c>
      <c r="C8063" s="2">
        <v>45522</v>
      </c>
      <c r="D8063" t="s">
        <v>24</v>
      </c>
      <c r="E8063" t="s">
        <v>20</v>
      </c>
      <c r="F8063" t="s">
        <v>21</v>
      </c>
      <c r="G8063">
        <v>7</v>
      </c>
      <c r="H8063">
        <v>93.33</v>
      </c>
      <c r="I8063">
        <v>0.26</v>
      </c>
      <c r="J8063">
        <v>483.45</v>
      </c>
      <c r="K8063">
        <v>381.95</v>
      </c>
      <c r="L8063">
        <v>101.5</v>
      </c>
      <c r="M8063" t="s">
        <v>17</v>
      </c>
      <c r="N8063" t="str">
        <f t="shared" si="125"/>
        <v>High</v>
      </c>
    </row>
    <row r="8064" spans="1:14" x14ac:dyDescent="0.3">
      <c r="A8064">
        <v>8063</v>
      </c>
      <c r="B8064" t="s">
        <v>5314</v>
      </c>
      <c r="C8064" s="2">
        <v>45477</v>
      </c>
      <c r="D8064" t="s">
        <v>19</v>
      </c>
      <c r="E8064" t="s">
        <v>20</v>
      </c>
      <c r="F8064" t="s">
        <v>16</v>
      </c>
      <c r="G8064">
        <v>9</v>
      </c>
      <c r="H8064">
        <v>348.53</v>
      </c>
      <c r="I8064">
        <v>0.16</v>
      </c>
      <c r="J8064">
        <v>2634.89</v>
      </c>
      <c r="K8064">
        <v>1995.34</v>
      </c>
      <c r="L8064">
        <v>639.54999999999995</v>
      </c>
      <c r="M8064" t="s">
        <v>22</v>
      </c>
      <c r="N8064" t="str">
        <f t="shared" si="125"/>
        <v>Medium</v>
      </c>
    </row>
    <row r="8065" spans="1:14" x14ac:dyDescent="0.3">
      <c r="A8065">
        <v>8064</v>
      </c>
      <c r="B8065" t="s">
        <v>5315</v>
      </c>
      <c r="C8065" s="2">
        <v>45357</v>
      </c>
      <c r="D8065" t="s">
        <v>24</v>
      </c>
      <c r="E8065" t="s">
        <v>33</v>
      </c>
      <c r="F8065" t="s">
        <v>27</v>
      </c>
      <c r="G8065">
        <v>1</v>
      </c>
      <c r="H8065">
        <v>499.72</v>
      </c>
      <c r="I8065">
        <v>0.13</v>
      </c>
      <c r="J8065">
        <v>434.76</v>
      </c>
      <c r="K8065">
        <v>246.23</v>
      </c>
      <c r="L8065">
        <v>188.53</v>
      </c>
      <c r="M8065" t="s">
        <v>17</v>
      </c>
      <c r="N8065" t="str">
        <f t="shared" si="125"/>
        <v>Medium</v>
      </c>
    </row>
    <row r="8066" spans="1:14" x14ac:dyDescent="0.3">
      <c r="A8066">
        <v>8065</v>
      </c>
      <c r="B8066" t="s">
        <v>2491</v>
      </c>
      <c r="C8066" s="2">
        <v>45440</v>
      </c>
      <c r="D8066" t="s">
        <v>24</v>
      </c>
      <c r="E8066" t="s">
        <v>33</v>
      </c>
      <c r="F8066" t="s">
        <v>16</v>
      </c>
      <c r="G8066">
        <v>7</v>
      </c>
      <c r="H8066">
        <v>344.14</v>
      </c>
      <c r="I8066">
        <v>0.23</v>
      </c>
      <c r="J8066">
        <v>1854.91</v>
      </c>
      <c r="K8066">
        <v>1361.88</v>
      </c>
      <c r="L8066">
        <v>493.03</v>
      </c>
      <c r="M8066" t="s">
        <v>28</v>
      </c>
      <c r="N8066" t="str">
        <f t="shared" si="125"/>
        <v>High</v>
      </c>
    </row>
    <row r="8067" spans="1:14" x14ac:dyDescent="0.3">
      <c r="A8067">
        <v>8066</v>
      </c>
      <c r="B8067" t="s">
        <v>1448</v>
      </c>
      <c r="C8067" s="2">
        <v>45545</v>
      </c>
      <c r="D8067" t="s">
        <v>24</v>
      </c>
      <c r="E8067" t="s">
        <v>15</v>
      </c>
      <c r="F8067" t="s">
        <v>27</v>
      </c>
      <c r="G8067">
        <v>8</v>
      </c>
      <c r="H8067">
        <v>463.94</v>
      </c>
      <c r="I8067">
        <v>0.02</v>
      </c>
      <c r="J8067">
        <v>3637.29</v>
      </c>
      <c r="K8067">
        <v>2457.14</v>
      </c>
      <c r="L8067">
        <v>1180.1500000000001</v>
      </c>
      <c r="M8067" t="s">
        <v>46</v>
      </c>
      <c r="N8067" t="str">
        <f t="shared" ref="N8067:N8130" si="126">_xlfn.IFS(I8067=0,"No Discount",I8067&gt;=0.21,"High",I8067&gt;=0.11,"Medium",I8067&gt;=0.01,"Low")</f>
        <v>Low</v>
      </c>
    </row>
    <row r="8068" spans="1:14" x14ac:dyDescent="0.3">
      <c r="A8068">
        <v>8067</v>
      </c>
      <c r="B8068" t="s">
        <v>1421</v>
      </c>
      <c r="C8068" s="2">
        <v>45420</v>
      </c>
      <c r="D8068" t="s">
        <v>39</v>
      </c>
      <c r="E8068" t="s">
        <v>33</v>
      </c>
      <c r="F8068" t="s">
        <v>27</v>
      </c>
      <c r="G8068">
        <v>4</v>
      </c>
      <c r="H8068">
        <v>348.43</v>
      </c>
      <c r="I8068">
        <v>0.26</v>
      </c>
      <c r="J8068">
        <v>1031.3499999999999</v>
      </c>
      <c r="K8068">
        <v>804.27</v>
      </c>
      <c r="L8068">
        <v>227.08</v>
      </c>
      <c r="M8068" t="s">
        <v>22</v>
      </c>
      <c r="N8068" t="str">
        <f t="shared" si="126"/>
        <v>High</v>
      </c>
    </row>
    <row r="8069" spans="1:14" x14ac:dyDescent="0.3">
      <c r="A8069">
        <v>8068</v>
      </c>
      <c r="B8069" t="s">
        <v>4310</v>
      </c>
      <c r="C8069" s="2">
        <v>45401</v>
      </c>
      <c r="D8069" t="s">
        <v>14</v>
      </c>
      <c r="E8069" t="s">
        <v>30</v>
      </c>
      <c r="F8069" t="s">
        <v>27</v>
      </c>
      <c r="G8069">
        <v>2</v>
      </c>
      <c r="H8069">
        <v>274.99</v>
      </c>
      <c r="I8069">
        <v>0.13</v>
      </c>
      <c r="J8069">
        <v>478.48</v>
      </c>
      <c r="K8069">
        <v>351.13</v>
      </c>
      <c r="L8069">
        <v>127.35</v>
      </c>
      <c r="M8069" t="s">
        <v>40</v>
      </c>
      <c r="N8069" t="str">
        <f t="shared" si="126"/>
        <v>Medium</v>
      </c>
    </row>
    <row r="8070" spans="1:14" x14ac:dyDescent="0.3">
      <c r="A8070">
        <v>8069</v>
      </c>
      <c r="B8070" t="s">
        <v>5316</v>
      </c>
      <c r="C8070" s="2">
        <v>45649</v>
      </c>
      <c r="D8070" t="s">
        <v>19</v>
      </c>
      <c r="E8070" t="s">
        <v>30</v>
      </c>
      <c r="F8070" t="s">
        <v>27</v>
      </c>
      <c r="G8070">
        <v>7</v>
      </c>
      <c r="H8070">
        <v>88.3</v>
      </c>
      <c r="I8070">
        <v>0.03</v>
      </c>
      <c r="J8070">
        <v>599.55999999999995</v>
      </c>
      <c r="K8070">
        <v>371.56</v>
      </c>
      <c r="L8070">
        <v>228</v>
      </c>
      <c r="M8070" t="s">
        <v>22</v>
      </c>
      <c r="N8070" t="str">
        <f t="shared" si="126"/>
        <v>Low</v>
      </c>
    </row>
    <row r="8071" spans="1:14" x14ac:dyDescent="0.3">
      <c r="A8071">
        <v>8070</v>
      </c>
      <c r="B8071" t="s">
        <v>5317</v>
      </c>
      <c r="C8071" s="2">
        <v>45403</v>
      </c>
      <c r="D8071" t="s">
        <v>14</v>
      </c>
      <c r="E8071" t="s">
        <v>15</v>
      </c>
      <c r="F8071" t="s">
        <v>16</v>
      </c>
      <c r="G8071">
        <v>5</v>
      </c>
      <c r="H8071">
        <v>353.64</v>
      </c>
      <c r="I8071">
        <v>0.15</v>
      </c>
      <c r="J8071">
        <v>1502.97</v>
      </c>
      <c r="K8071">
        <v>969.08</v>
      </c>
      <c r="L8071">
        <v>533.89</v>
      </c>
      <c r="M8071" t="s">
        <v>17</v>
      </c>
      <c r="N8071" t="str">
        <f t="shared" si="126"/>
        <v>Medium</v>
      </c>
    </row>
    <row r="8072" spans="1:14" x14ac:dyDescent="0.3">
      <c r="A8072">
        <v>8071</v>
      </c>
      <c r="B8072" t="s">
        <v>5318</v>
      </c>
      <c r="C8072" s="2">
        <v>45513</v>
      </c>
      <c r="D8072" t="s">
        <v>14</v>
      </c>
      <c r="E8072" t="s">
        <v>15</v>
      </c>
      <c r="F8072" t="s">
        <v>27</v>
      </c>
      <c r="G8072">
        <v>5</v>
      </c>
      <c r="H8072">
        <v>255.18</v>
      </c>
      <c r="I8072">
        <v>0.06</v>
      </c>
      <c r="J8072">
        <v>1199.3499999999999</v>
      </c>
      <c r="K8072">
        <v>788.91</v>
      </c>
      <c r="L8072">
        <v>410.44</v>
      </c>
      <c r="M8072" t="s">
        <v>40</v>
      </c>
      <c r="N8072" t="str">
        <f t="shared" si="126"/>
        <v>Low</v>
      </c>
    </row>
    <row r="8073" spans="1:14" x14ac:dyDescent="0.3">
      <c r="A8073">
        <v>8072</v>
      </c>
      <c r="B8073" t="s">
        <v>3219</v>
      </c>
      <c r="C8073" s="2">
        <v>45655</v>
      </c>
      <c r="D8073" t="s">
        <v>14</v>
      </c>
      <c r="E8073" t="s">
        <v>25</v>
      </c>
      <c r="F8073" t="s">
        <v>16</v>
      </c>
      <c r="G8073">
        <v>9</v>
      </c>
      <c r="H8073">
        <v>229.03</v>
      </c>
      <c r="I8073">
        <v>0.03</v>
      </c>
      <c r="J8073">
        <v>1999.43</v>
      </c>
      <c r="K8073">
        <v>1016.65</v>
      </c>
      <c r="L8073">
        <v>982.78</v>
      </c>
      <c r="M8073" t="s">
        <v>40</v>
      </c>
      <c r="N8073" t="str">
        <f t="shared" si="126"/>
        <v>Low</v>
      </c>
    </row>
    <row r="8074" spans="1:14" x14ac:dyDescent="0.3">
      <c r="A8074">
        <v>8073</v>
      </c>
      <c r="B8074" t="s">
        <v>490</v>
      </c>
      <c r="C8074" s="2">
        <v>45387</v>
      </c>
      <c r="D8074" t="s">
        <v>39</v>
      </c>
      <c r="E8074" t="s">
        <v>20</v>
      </c>
      <c r="F8074" t="s">
        <v>16</v>
      </c>
      <c r="G8074">
        <v>5</v>
      </c>
      <c r="H8074">
        <v>131.27000000000001</v>
      </c>
      <c r="I8074">
        <v>0.26</v>
      </c>
      <c r="J8074">
        <v>485.7</v>
      </c>
      <c r="K8074">
        <v>301.22000000000003</v>
      </c>
      <c r="L8074">
        <v>184.48</v>
      </c>
      <c r="M8074" t="s">
        <v>22</v>
      </c>
      <c r="N8074" t="str">
        <f t="shared" si="126"/>
        <v>High</v>
      </c>
    </row>
    <row r="8075" spans="1:14" x14ac:dyDescent="0.3">
      <c r="A8075">
        <v>8074</v>
      </c>
      <c r="B8075" t="s">
        <v>753</v>
      </c>
      <c r="C8075" s="2">
        <v>45340</v>
      </c>
      <c r="D8075" t="s">
        <v>39</v>
      </c>
      <c r="E8075" t="s">
        <v>33</v>
      </c>
      <c r="F8075" t="s">
        <v>21</v>
      </c>
      <c r="G8075">
        <v>1</v>
      </c>
      <c r="H8075">
        <v>105.94</v>
      </c>
      <c r="I8075">
        <v>0.09</v>
      </c>
      <c r="J8075">
        <v>96.41</v>
      </c>
      <c r="K8075">
        <v>71.03</v>
      </c>
      <c r="L8075">
        <v>25.38</v>
      </c>
      <c r="M8075" t="s">
        <v>28</v>
      </c>
      <c r="N8075" t="str">
        <f t="shared" si="126"/>
        <v>Low</v>
      </c>
    </row>
    <row r="8076" spans="1:14" x14ac:dyDescent="0.3">
      <c r="A8076">
        <v>8075</v>
      </c>
      <c r="B8076" t="s">
        <v>5319</v>
      </c>
      <c r="C8076" s="2">
        <v>45498</v>
      </c>
      <c r="D8076" t="s">
        <v>14</v>
      </c>
      <c r="E8076" t="s">
        <v>25</v>
      </c>
      <c r="F8076" t="s">
        <v>16</v>
      </c>
      <c r="G8076">
        <v>7</v>
      </c>
      <c r="H8076">
        <v>460.83</v>
      </c>
      <c r="I8076">
        <v>0.19</v>
      </c>
      <c r="J8076">
        <v>2612.91</v>
      </c>
      <c r="K8076">
        <v>1704.75</v>
      </c>
      <c r="L8076">
        <v>908.16</v>
      </c>
      <c r="M8076" t="s">
        <v>22</v>
      </c>
      <c r="N8076" t="str">
        <f t="shared" si="126"/>
        <v>Medium</v>
      </c>
    </row>
    <row r="8077" spans="1:14" x14ac:dyDescent="0.3">
      <c r="A8077">
        <v>8076</v>
      </c>
      <c r="B8077" t="s">
        <v>5320</v>
      </c>
      <c r="C8077" s="2">
        <v>45629</v>
      </c>
      <c r="D8077" t="s">
        <v>24</v>
      </c>
      <c r="E8077" t="s">
        <v>33</v>
      </c>
      <c r="F8077" t="s">
        <v>16</v>
      </c>
      <c r="G8077">
        <v>9</v>
      </c>
      <c r="H8077">
        <v>91.05</v>
      </c>
      <c r="I8077">
        <v>0.09</v>
      </c>
      <c r="J8077">
        <v>745.7</v>
      </c>
      <c r="K8077">
        <v>513.52</v>
      </c>
      <c r="L8077">
        <v>232.18</v>
      </c>
      <c r="M8077" t="s">
        <v>28</v>
      </c>
      <c r="N8077" t="str">
        <f t="shared" si="126"/>
        <v>Low</v>
      </c>
    </row>
    <row r="8078" spans="1:14" x14ac:dyDescent="0.3">
      <c r="A8078">
        <v>8077</v>
      </c>
      <c r="B8078" t="s">
        <v>1669</v>
      </c>
      <c r="C8078" s="2">
        <v>45600</v>
      </c>
      <c r="D8078" t="s">
        <v>14</v>
      </c>
      <c r="E8078" t="s">
        <v>20</v>
      </c>
      <c r="F8078" t="s">
        <v>21</v>
      </c>
      <c r="G8078">
        <v>9</v>
      </c>
      <c r="H8078">
        <v>391.79</v>
      </c>
      <c r="I8078">
        <v>0.01</v>
      </c>
      <c r="J8078">
        <v>3490.85</v>
      </c>
      <c r="K8078">
        <v>2757.38</v>
      </c>
      <c r="L8078">
        <v>733.47</v>
      </c>
      <c r="M8078" t="s">
        <v>22</v>
      </c>
      <c r="N8078" t="str">
        <f t="shared" si="126"/>
        <v>Low</v>
      </c>
    </row>
    <row r="8079" spans="1:14" x14ac:dyDescent="0.3">
      <c r="A8079">
        <v>8078</v>
      </c>
      <c r="B8079" t="s">
        <v>3295</v>
      </c>
      <c r="C8079" s="2">
        <v>45589</v>
      </c>
      <c r="D8079" t="s">
        <v>14</v>
      </c>
      <c r="E8079" t="s">
        <v>25</v>
      </c>
      <c r="F8079" t="s">
        <v>16</v>
      </c>
      <c r="G8079">
        <v>3</v>
      </c>
      <c r="H8079">
        <v>42.78</v>
      </c>
      <c r="I8079">
        <v>0.18</v>
      </c>
      <c r="J8079">
        <v>105.24</v>
      </c>
      <c r="K8079">
        <v>79.33</v>
      </c>
      <c r="L8079">
        <v>25.91</v>
      </c>
      <c r="M8079" t="s">
        <v>22</v>
      </c>
      <c r="N8079" t="str">
        <f t="shared" si="126"/>
        <v>Medium</v>
      </c>
    </row>
    <row r="8080" spans="1:14" x14ac:dyDescent="0.3">
      <c r="A8080">
        <v>8079</v>
      </c>
      <c r="B8080" t="s">
        <v>3337</v>
      </c>
      <c r="C8080" s="2">
        <v>45605</v>
      </c>
      <c r="D8080" t="s">
        <v>39</v>
      </c>
      <c r="E8080" t="s">
        <v>33</v>
      </c>
      <c r="F8080" t="s">
        <v>27</v>
      </c>
      <c r="G8080">
        <v>3</v>
      </c>
      <c r="H8080">
        <v>315.18</v>
      </c>
      <c r="I8080">
        <v>0.12</v>
      </c>
      <c r="J8080">
        <v>832.08</v>
      </c>
      <c r="K8080">
        <v>526.36</v>
      </c>
      <c r="L8080">
        <v>305.72000000000003</v>
      </c>
      <c r="M8080" t="s">
        <v>40</v>
      </c>
      <c r="N8080" t="str">
        <f t="shared" si="126"/>
        <v>Medium</v>
      </c>
    </row>
    <row r="8081" spans="1:14" x14ac:dyDescent="0.3">
      <c r="A8081">
        <v>8080</v>
      </c>
      <c r="B8081" t="s">
        <v>4955</v>
      </c>
      <c r="C8081" s="2">
        <v>45568</v>
      </c>
      <c r="D8081" t="s">
        <v>39</v>
      </c>
      <c r="E8081" t="s">
        <v>25</v>
      </c>
      <c r="F8081" t="s">
        <v>16</v>
      </c>
      <c r="G8081">
        <v>4</v>
      </c>
      <c r="H8081">
        <v>480.03</v>
      </c>
      <c r="I8081">
        <v>0.13</v>
      </c>
      <c r="J8081">
        <v>1670.5</v>
      </c>
      <c r="K8081">
        <v>1056.01</v>
      </c>
      <c r="L8081">
        <v>614.49</v>
      </c>
      <c r="M8081" t="s">
        <v>28</v>
      </c>
      <c r="N8081" t="str">
        <f t="shared" si="126"/>
        <v>Medium</v>
      </c>
    </row>
    <row r="8082" spans="1:14" x14ac:dyDescent="0.3">
      <c r="A8082">
        <v>8081</v>
      </c>
      <c r="B8082" t="s">
        <v>2442</v>
      </c>
      <c r="C8082" s="2">
        <v>45580</v>
      </c>
      <c r="D8082" t="s">
        <v>39</v>
      </c>
      <c r="E8082" t="s">
        <v>25</v>
      </c>
      <c r="F8082" t="s">
        <v>21</v>
      </c>
      <c r="G8082">
        <v>3</v>
      </c>
      <c r="H8082">
        <v>390.61</v>
      </c>
      <c r="I8082">
        <v>0.04</v>
      </c>
      <c r="J8082">
        <v>1124.96</v>
      </c>
      <c r="K8082">
        <v>899</v>
      </c>
      <c r="L8082">
        <v>225.96</v>
      </c>
      <c r="M8082" t="s">
        <v>17</v>
      </c>
      <c r="N8082" t="str">
        <f t="shared" si="126"/>
        <v>Low</v>
      </c>
    </row>
    <row r="8083" spans="1:14" x14ac:dyDescent="0.3">
      <c r="A8083">
        <v>8082</v>
      </c>
      <c r="B8083" t="s">
        <v>5321</v>
      </c>
      <c r="C8083" s="2">
        <v>45524</v>
      </c>
      <c r="D8083" t="s">
        <v>24</v>
      </c>
      <c r="E8083" t="s">
        <v>30</v>
      </c>
      <c r="F8083" t="s">
        <v>27</v>
      </c>
      <c r="G8083">
        <v>10</v>
      </c>
      <c r="H8083">
        <v>205.53</v>
      </c>
      <c r="I8083">
        <v>0.08</v>
      </c>
      <c r="J8083">
        <v>1890.88</v>
      </c>
      <c r="K8083">
        <v>1499.65</v>
      </c>
      <c r="L8083">
        <v>391.23</v>
      </c>
      <c r="M8083" t="s">
        <v>40</v>
      </c>
      <c r="N8083" t="str">
        <f t="shared" si="126"/>
        <v>Low</v>
      </c>
    </row>
    <row r="8084" spans="1:14" x14ac:dyDescent="0.3">
      <c r="A8084">
        <v>8083</v>
      </c>
      <c r="B8084" t="s">
        <v>2953</v>
      </c>
      <c r="C8084" s="2">
        <v>45557</v>
      </c>
      <c r="D8084" t="s">
        <v>24</v>
      </c>
      <c r="E8084" t="s">
        <v>30</v>
      </c>
      <c r="F8084" t="s">
        <v>21</v>
      </c>
      <c r="G8084">
        <v>6</v>
      </c>
      <c r="H8084">
        <v>328.75</v>
      </c>
      <c r="I8084">
        <v>0.08</v>
      </c>
      <c r="J8084">
        <v>1814.7</v>
      </c>
      <c r="K8084">
        <v>1111.1099999999999</v>
      </c>
      <c r="L8084">
        <v>703.59</v>
      </c>
      <c r="M8084" t="s">
        <v>46</v>
      </c>
      <c r="N8084" t="str">
        <f t="shared" si="126"/>
        <v>Low</v>
      </c>
    </row>
    <row r="8085" spans="1:14" x14ac:dyDescent="0.3">
      <c r="A8085">
        <v>8084</v>
      </c>
      <c r="B8085" t="s">
        <v>5322</v>
      </c>
      <c r="C8085" s="2">
        <v>45456</v>
      </c>
      <c r="D8085" t="s">
        <v>24</v>
      </c>
      <c r="E8085" t="s">
        <v>20</v>
      </c>
      <c r="F8085" t="s">
        <v>16</v>
      </c>
      <c r="G8085">
        <v>6</v>
      </c>
      <c r="H8085">
        <v>353.47</v>
      </c>
      <c r="I8085">
        <v>0.04</v>
      </c>
      <c r="J8085">
        <v>2035.99</v>
      </c>
      <c r="K8085">
        <v>1298.33</v>
      </c>
      <c r="L8085">
        <v>737.66</v>
      </c>
      <c r="M8085" t="s">
        <v>28</v>
      </c>
      <c r="N8085" t="str">
        <f t="shared" si="126"/>
        <v>Low</v>
      </c>
    </row>
    <row r="8086" spans="1:14" x14ac:dyDescent="0.3">
      <c r="A8086">
        <v>8085</v>
      </c>
      <c r="B8086" t="s">
        <v>2607</v>
      </c>
      <c r="C8086" s="2">
        <v>45633</v>
      </c>
      <c r="D8086" t="s">
        <v>14</v>
      </c>
      <c r="E8086" t="s">
        <v>15</v>
      </c>
      <c r="F8086" t="s">
        <v>27</v>
      </c>
      <c r="G8086">
        <v>3</v>
      </c>
      <c r="H8086">
        <v>426.12</v>
      </c>
      <c r="I8086">
        <v>0.14000000000000001</v>
      </c>
      <c r="J8086">
        <v>1099.3900000000001</v>
      </c>
      <c r="K8086">
        <v>711.32</v>
      </c>
      <c r="L8086">
        <v>388.07</v>
      </c>
      <c r="M8086" t="s">
        <v>40</v>
      </c>
      <c r="N8086" t="str">
        <f t="shared" si="126"/>
        <v>Medium</v>
      </c>
    </row>
    <row r="8087" spans="1:14" x14ac:dyDescent="0.3">
      <c r="A8087">
        <v>8086</v>
      </c>
      <c r="B8087" t="s">
        <v>5323</v>
      </c>
      <c r="C8087" s="2">
        <v>45487</v>
      </c>
      <c r="D8087" t="s">
        <v>39</v>
      </c>
      <c r="E8087" t="s">
        <v>20</v>
      </c>
      <c r="F8087" t="s">
        <v>21</v>
      </c>
      <c r="G8087">
        <v>4</v>
      </c>
      <c r="H8087">
        <v>105.87</v>
      </c>
      <c r="I8087">
        <v>0.06</v>
      </c>
      <c r="J8087">
        <v>398.07</v>
      </c>
      <c r="K8087">
        <v>202.36</v>
      </c>
      <c r="L8087">
        <v>195.71</v>
      </c>
      <c r="M8087" t="s">
        <v>22</v>
      </c>
      <c r="N8087" t="str">
        <f t="shared" si="126"/>
        <v>Low</v>
      </c>
    </row>
    <row r="8088" spans="1:14" x14ac:dyDescent="0.3">
      <c r="A8088">
        <v>8087</v>
      </c>
      <c r="B8088" t="s">
        <v>1071</v>
      </c>
      <c r="C8088" s="2">
        <v>45512</v>
      </c>
      <c r="D8088" t="s">
        <v>14</v>
      </c>
      <c r="E8088" t="s">
        <v>15</v>
      </c>
      <c r="F8088" t="s">
        <v>16</v>
      </c>
      <c r="G8088">
        <v>6</v>
      </c>
      <c r="H8088">
        <v>261.86</v>
      </c>
      <c r="I8088">
        <v>0.17</v>
      </c>
      <c r="J8088">
        <v>1304.06</v>
      </c>
      <c r="K8088">
        <v>945.79</v>
      </c>
      <c r="L8088">
        <v>358.27</v>
      </c>
      <c r="M8088" t="s">
        <v>17</v>
      </c>
      <c r="N8088" t="str">
        <f t="shared" si="126"/>
        <v>Medium</v>
      </c>
    </row>
    <row r="8089" spans="1:14" x14ac:dyDescent="0.3">
      <c r="A8089">
        <v>8088</v>
      </c>
      <c r="B8089" t="s">
        <v>4442</v>
      </c>
      <c r="C8089" s="2">
        <v>45573</v>
      </c>
      <c r="D8089" t="s">
        <v>24</v>
      </c>
      <c r="E8089" t="s">
        <v>33</v>
      </c>
      <c r="F8089" t="s">
        <v>16</v>
      </c>
      <c r="G8089">
        <v>8</v>
      </c>
      <c r="H8089">
        <v>308.07</v>
      </c>
      <c r="I8089">
        <v>0.03</v>
      </c>
      <c r="J8089">
        <v>2390.62</v>
      </c>
      <c r="K8089">
        <v>1709.14</v>
      </c>
      <c r="L8089">
        <v>681.48</v>
      </c>
      <c r="M8089" t="s">
        <v>40</v>
      </c>
      <c r="N8089" t="str">
        <f t="shared" si="126"/>
        <v>Low</v>
      </c>
    </row>
    <row r="8090" spans="1:14" x14ac:dyDescent="0.3">
      <c r="A8090">
        <v>8089</v>
      </c>
      <c r="B8090" t="s">
        <v>5324</v>
      </c>
      <c r="C8090" s="2">
        <v>45507</v>
      </c>
      <c r="D8090" t="s">
        <v>39</v>
      </c>
      <c r="E8090" t="s">
        <v>15</v>
      </c>
      <c r="F8090" t="s">
        <v>16</v>
      </c>
      <c r="G8090">
        <v>7</v>
      </c>
      <c r="H8090">
        <v>238.81</v>
      </c>
      <c r="I8090">
        <v>0.01</v>
      </c>
      <c r="J8090">
        <v>1654.95</v>
      </c>
      <c r="K8090">
        <v>1274.18</v>
      </c>
      <c r="L8090">
        <v>380.77</v>
      </c>
      <c r="M8090" t="s">
        <v>17</v>
      </c>
      <c r="N8090" t="str">
        <f t="shared" si="126"/>
        <v>Low</v>
      </c>
    </row>
    <row r="8091" spans="1:14" x14ac:dyDescent="0.3">
      <c r="A8091">
        <v>8090</v>
      </c>
      <c r="B8091" t="s">
        <v>5325</v>
      </c>
      <c r="C8091" s="2">
        <v>45409</v>
      </c>
      <c r="D8091" t="s">
        <v>39</v>
      </c>
      <c r="E8091" t="s">
        <v>20</v>
      </c>
      <c r="F8091" t="s">
        <v>21</v>
      </c>
      <c r="G8091">
        <v>1</v>
      </c>
      <c r="H8091">
        <v>379.03</v>
      </c>
      <c r="I8091">
        <v>0.17</v>
      </c>
      <c r="J8091">
        <v>314.58999999999997</v>
      </c>
      <c r="K8091">
        <v>159.03</v>
      </c>
      <c r="L8091">
        <v>155.56</v>
      </c>
      <c r="M8091" t="s">
        <v>40</v>
      </c>
      <c r="N8091" t="str">
        <f t="shared" si="126"/>
        <v>Medium</v>
      </c>
    </row>
    <row r="8092" spans="1:14" x14ac:dyDescent="0.3">
      <c r="A8092">
        <v>8091</v>
      </c>
      <c r="B8092" t="s">
        <v>5326</v>
      </c>
      <c r="C8092" s="2">
        <v>45382</v>
      </c>
      <c r="D8092" t="s">
        <v>39</v>
      </c>
      <c r="E8092" t="s">
        <v>20</v>
      </c>
      <c r="F8092" t="s">
        <v>27</v>
      </c>
      <c r="G8092">
        <v>5</v>
      </c>
      <c r="H8092">
        <v>163.34</v>
      </c>
      <c r="I8092">
        <v>0.09</v>
      </c>
      <c r="J8092">
        <v>743.2</v>
      </c>
      <c r="K8092">
        <v>492.38</v>
      </c>
      <c r="L8092">
        <v>250.82</v>
      </c>
      <c r="M8092" t="s">
        <v>28</v>
      </c>
      <c r="N8092" t="str">
        <f t="shared" si="126"/>
        <v>Low</v>
      </c>
    </row>
    <row r="8093" spans="1:14" x14ac:dyDescent="0.3">
      <c r="A8093">
        <v>8092</v>
      </c>
      <c r="B8093" t="s">
        <v>2884</v>
      </c>
      <c r="C8093" s="2">
        <v>45624</v>
      </c>
      <c r="D8093" t="s">
        <v>19</v>
      </c>
      <c r="E8093" t="s">
        <v>30</v>
      </c>
      <c r="F8093" t="s">
        <v>27</v>
      </c>
      <c r="G8093">
        <v>4</v>
      </c>
      <c r="H8093">
        <v>281.48</v>
      </c>
      <c r="I8093">
        <v>0.14000000000000001</v>
      </c>
      <c r="J8093">
        <v>968.29</v>
      </c>
      <c r="K8093">
        <v>739.36</v>
      </c>
      <c r="L8093">
        <v>228.93</v>
      </c>
      <c r="M8093" t="s">
        <v>46</v>
      </c>
      <c r="N8093" t="str">
        <f t="shared" si="126"/>
        <v>Medium</v>
      </c>
    </row>
    <row r="8094" spans="1:14" x14ac:dyDescent="0.3">
      <c r="A8094">
        <v>8093</v>
      </c>
      <c r="B8094" t="s">
        <v>5327</v>
      </c>
      <c r="C8094" s="2">
        <v>45567</v>
      </c>
      <c r="D8094" t="s">
        <v>14</v>
      </c>
      <c r="E8094" t="s">
        <v>33</v>
      </c>
      <c r="F8094" t="s">
        <v>16</v>
      </c>
      <c r="G8094">
        <v>10</v>
      </c>
      <c r="H8094">
        <v>356.81</v>
      </c>
      <c r="I8094">
        <v>0.2</v>
      </c>
      <c r="J8094">
        <v>2854.48</v>
      </c>
      <c r="K8094">
        <v>1679.75</v>
      </c>
      <c r="L8094">
        <v>1174.73</v>
      </c>
      <c r="M8094" t="s">
        <v>40</v>
      </c>
      <c r="N8094" t="str">
        <f t="shared" si="126"/>
        <v>Medium</v>
      </c>
    </row>
    <row r="8095" spans="1:14" x14ac:dyDescent="0.3">
      <c r="A8095">
        <v>8094</v>
      </c>
      <c r="B8095" t="s">
        <v>5328</v>
      </c>
      <c r="C8095" s="2">
        <v>45599</v>
      </c>
      <c r="D8095" t="s">
        <v>39</v>
      </c>
      <c r="E8095" t="s">
        <v>20</v>
      </c>
      <c r="F8095" t="s">
        <v>21</v>
      </c>
      <c r="G8095">
        <v>8</v>
      </c>
      <c r="H8095">
        <v>270.93</v>
      </c>
      <c r="I8095">
        <v>0.26</v>
      </c>
      <c r="J8095">
        <v>1603.91</v>
      </c>
      <c r="K8095">
        <v>1148.81</v>
      </c>
      <c r="L8095">
        <v>455.1</v>
      </c>
      <c r="M8095" t="s">
        <v>40</v>
      </c>
      <c r="N8095" t="str">
        <f t="shared" si="126"/>
        <v>High</v>
      </c>
    </row>
    <row r="8096" spans="1:14" x14ac:dyDescent="0.3">
      <c r="A8096">
        <v>8095</v>
      </c>
      <c r="B8096" t="s">
        <v>5329</v>
      </c>
      <c r="C8096" s="2">
        <v>45532</v>
      </c>
      <c r="D8096" t="s">
        <v>39</v>
      </c>
      <c r="E8096" t="s">
        <v>25</v>
      </c>
      <c r="F8096" t="s">
        <v>16</v>
      </c>
      <c r="G8096">
        <v>3</v>
      </c>
      <c r="H8096">
        <v>388.01</v>
      </c>
      <c r="I8096">
        <v>0.2</v>
      </c>
      <c r="J8096">
        <v>931.22</v>
      </c>
      <c r="K8096">
        <v>665.1</v>
      </c>
      <c r="L8096">
        <v>266.12</v>
      </c>
      <c r="M8096" t="s">
        <v>22</v>
      </c>
      <c r="N8096" t="str">
        <f t="shared" si="126"/>
        <v>Medium</v>
      </c>
    </row>
    <row r="8097" spans="1:14" x14ac:dyDescent="0.3">
      <c r="A8097">
        <v>8096</v>
      </c>
      <c r="B8097" t="s">
        <v>4236</v>
      </c>
      <c r="C8097" s="2">
        <v>45607</v>
      </c>
      <c r="D8097" t="s">
        <v>24</v>
      </c>
      <c r="E8097" t="s">
        <v>20</v>
      </c>
      <c r="F8097" t="s">
        <v>21</v>
      </c>
      <c r="G8097">
        <v>9</v>
      </c>
      <c r="H8097">
        <v>315.88</v>
      </c>
      <c r="I8097">
        <v>0.21</v>
      </c>
      <c r="J8097">
        <v>2245.91</v>
      </c>
      <c r="K8097">
        <v>1364.21</v>
      </c>
      <c r="L8097">
        <v>881.7</v>
      </c>
      <c r="M8097" t="s">
        <v>40</v>
      </c>
      <c r="N8097" t="str">
        <f t="shared" si="126"/>
        <v>High</v>
      </c>
    </row>
    <row r="8098" spans="1:14" x14ac:dyDescent="0.3">
      <c r="A8098">
        <v>8097</v>
      </c>
      <c r="B8098" t="s">
        <v>5330</v>
      </c>
      <c r="C8098" s="2">
        <v>45643</v>
      </c>
      <c r="D8098" t="s">
        <v>39</v>
      </c>
      <c r="E8098" t="s">
        <v>30</v>
      </c>
      <c r="F8098" t="s">
        <v>16</v>
      </c>
      <c r="G8098">
        <v>4</v>
      </c>
      <c r="H8098">
        <v>495.73</v>
      </c>
      <c r="I8098">
        <v>0.22</v>
      </c>
      <c r="J8098">
        <v>1546.68</v>
      </c>
      <c r="K8098">
        <v>867.63</v>
      </c>
      <c r="L8098">
        <v>679.05</v>
      </c>
      <c r="M8098" t="s">
        <v>28</v>
      </c>
      <c r="N8098" t="str">
        <f t="shared" si="126"/>
        <v>High</v>
      </c>
    </row>
    <row r="8099" spans="1:14" x14ac:dyDescent="0.3">
      <c r="A8099">
        <v>8098</v>
      </c>
      <c r="B8099" t="s">
        <v>5331</v>
      </c>
      <c r="C8099" s="2">
        <v>45298</v>
      </c>
      <c r="D8099" t="s">
        <v>24</v>
      </c>
      <c r="E8099" t="s">
        <v>33</v>
      </c>
      <c r="F8099" t="s">
        <v>16</v>
      </c>
      <c r="G8099">
        <v>10</v>
      </c>
      <c r="H8099">
        <v>340.55</v>
      </c>
      <c r="I8099">
        <v>0.22</v>
      </c>
      <c r="J8099">
        <v>2656.29</v>
      </c>
      <c r="K8099">
        <v>1757.64</v>
      </c>
      <c r="L8099">
        <v>898.65</v>
      </c>
      <c r="M8099" t="s">
        <v>17</v>
      </c>
      <c r="N8099" t="str">
        <f t="shared" si="126"/>
        <v>High</v>
      </c>
    </row>
    <row r="8100" spans="1:14" x14ac:dyDescent="0.3">
      <c r="A8100">
        <v>8099</v>
      </c>
      <c r="B8100" t="s">
        <v>5080</v>
      </c>
      <c r="C8100" s="2">
        <v>45455</v>
      </c>
      <c r="D8100" t="s">
        <v>39</v>
      </c>
      <c r="E8100" t="s">
        <v>15</v>
      </c>
      <c r="F8100" t="s">
        <v>21</v>
      </c>
      <c r="G8100">
        <v>4</v>
      </c>
      <c r="H8100">
        <v>349.41</v>
      </c>
      <c r="I8100">
        <v>0.24</v>
      </c>
      <c r="J8100">
        <v>1062.21</v>
      </c>
      <c r="K8100">
        <v>636.39</v>
      </c>
      <c r="L8100">
        <v>425.82</v>
      </c>
      <c r="M8100" t="s">
        <v>40</v>
      </c>
      <c r="N8100" t="str">
        <f t="shared" si="126"/>
        <v>High</v>
      </c>
    </row>
    <row r="8101" spans="1:14" x14ac:dyDescent="0.3">
      <c r="A8101">
        <v>8100</v>
      </c>
      <c r="B8101" t="s">
        <v>5332</v>
      </c>
      <c r="C8101" s="2">
        <v>45419</v>
      </c>
      <c r="D8101" t="s">
        <v>14</v>
      </c>
      <c r="E8101" t="s">
        <v>33</v>
      </c>
      <c r="F8101" t="s">
        <v>21</v>
      </c>
      <c r="G8101">
        <v>5</v>
      </c>
      <c r="H8101">
        <v>16.97</v>
      </c>
      <c r="I8101">
        <v>0.11</v>
      </c>
      <c r="J8101">
        <v>75.52</v>
      </c>
      <c r="K8101">
        <v>44.43</v>
      </c>
      <c r="L8101">
        <v>31.09</v>
      </c>
      <c r="M8101" t="s">
        <v>46</v>
      </c>
      <c r="N8101" t="str">
        <f t="shared" si="126"/>
        <v>Medium</v>
      </c>
    </row>
    <row r="8102" spans="1:14" x14ac:dyDescent="0.3">
      <c r="A8102">
        <v>8101</v>
      </c>
      <c r="B8102" t="s">
        <v>4386</v>
      </c>
      <c r="C8102" s="2">
        <v>45431</v>
      </c>
      <c r="D8102" t="s">
        <v>14</v>
      </c>
      <c r="E8102" t="s">
        <v>20</v>
      </c>
      <c r="F8102" t="s">
        <v>16</v>
      </c>
      <c r="G8102">
        <v>9</v>
      </c>
      <c r="H8102">
        <v>130.58000000000001</v>
      </c>
      <c r="I8102">
        <v>0.22</v>
      </c>
      <c r="J8102">
        <v>916.67</v>
      </c>
      <c r="K8102">
        <v>507.36</v>
      </c>
      <c r="L8102">
        <v>409.31</v>
      </c>
      <c r="M8102" t="s">
        <v>22</v>
      </c>
      <c r="N8102" t="str">
        <f t="shared" si="126"/>
        <v>High</v>
      </c>
    </row>
    <row r="8103" spans="1:14" x14ac:dyDescent="0.3">
      <c r="A8103">
        <v>8102</v>
      </c>
      <c r="B8103" t="s">
        <v>2908</v>
      </c>
      <c r="C8103" s="2">
        <v>45458</v>
      </c>
      <c r="D8103" t="s">
        <v>24</v>
      </c>
      <c r="E8103" t="s">
        <v>15</v>
      </c>
      <c r="F8103" t="s">
        <v>16</v>
      </c>
      <c r="G8103">
        <v>4</v>
      </c>
      <c r="H8103">
        <v>416.98</v>
      </c>
      <c r="I8103">
        <v>0.24</v>
      </c>
      <c r="J8103">
        <v>1267.6199999999999</v>
      </c>
      <c r="K8103">
        <v>802.52</v>
      </c>
      <c r="L8103">
        <v>465.1</v>
      </c>
      <c r="M8103" t="s">
        <v>46</v>
      </c>
      <c r="N8103" t="str">
        <f t="shared" si="126"/>
        <v>High</v>
      </c>
    </row>
    <row r="8104" spans="1:14" x14ac:dyDescent="0.3">
      <c r="A8104">
        <v>8103</v>
      </c>
      <c r="B8104" t="s">
        <v>5333</v>
      </c>
      <c r="C8104" s="2">
        <v>45633</v>
      </c>
      <c r="D8104" t="s">
        <v>14</v>
      </c>
      <c r="E8104" t="s">
        <v>25</v>
      </c>
      <c r="F8104" t="s">
        <v>21</v>
      </c>
      <c r="G8104">
        <v>8</v>
      </c>
      <c r="H8104">
        <v>156.31</v>
      </c>
      <c r="I8104">
        <v>0.14000000000000001</v>
      </c>
      <c r="J8104">
        <v>1075.4100000000001</v>
      </c>
      <c r="K8104">
        <v>799.47</v>
      </c>
      <c r="L8104">
        <v>275.94</v>
      </c>
      <c r="M8104" t="s">
        <v>28</v>
      </c>
      <c r="N8104" t="str">
        <f t="shared" si="126"/>
        <v>Medium</v>
      </c>
    </row>
    <row r="8105" spans="1:14" x14ac:dyDescent="0.3">
      <c r="A8105">
        <v>8104</v>
      </c>
      <c r="B8105" t="s">
        <v>5334</v>
      </c>
      <c r="C8105" s="2">
        <v>45623</v>
      </c>
      <c r="D8105" t="s">
        <v>39</v>
      </c>
      <c r="E8105" t="s">
        <v>25</v>
      </c>
      <c r="F8105" t="s">
        <v>21</v>
      </c>
      <c r="G8105">
        <v>4</v>
      </c>
      <c r="H8105">
        <v>185.66</v>
      </c>
      <c r="I8105">
        <v>0.27</v>
      </c>
      <c r="J8105">
        <v>542.13</v>
      </c>
      <c r="K8105">
        <v>426.33</v>
      </c>
      <c r="L8105">
        <v>115.8</v>
      </c>
      <c r="M8105" t="s">
        <v>40</v>
      </c>
      <c r="N8105" t="str">
        <f t="shared" si="126"/>
        <v>High</v>
      </c>
    </row>
    <row r="8106" spans="1:14" x14ac:dyDescent="0.3">
      <c r="A8106">
        <v>8105</v>
      </c>
      <c r="B8106" t="s">
        <v>1142</v>
      </c>
      <c r="C8106" s="2">
        <v>45570</v>
      </c>
      <c r="D8106" t="s">
        <v>19</v>
      </c>
      <c r="E8106" t="s">
        <v>20</v>
      </c>
      <c r="F8106" t="s">
        <v>21</v>
      </c>
      <c r="G8106">
        <v>8</v>
      </c>
      <c r="H8106">
        <v>222.82</v>
      </c>
      <c r="I8106">
        <v>0.04</v>
      </c>
      <c r="J8106">
        <v>1711.26</v>
      </c>
      <c r="K8106">
        <v>1083.56</v>
      </c>
      <c r="L8106">
        <v>627.70000000000005</v>
      </c>
      <c r="M8106" t="s">
        <v>46</v>
      </c>
      <c r="N8106" t="str">
        <f t="shared" si="126"/>
        <v>Low</v>
      </c>
    </row>
    <row r="8107" spans="1:14" x14ac:dyDescent="0.3">
      <c r="A8107">
        <v>8106</v>
      </c>
      <c r="B8107" t="s">
        <v>2652</v>
      </c>
      <c r="C8107" s="2">
        <v>45363</v>
      </c>
      <c r="D8107" t="s">
        <v>39</v>
      </c>
      <c r="E8107" t="s">
        <v>25</v>
      </c>
      <c r="F8107" t="s">
        <v>27</v>
      </c>
      <c r="G8107">
        <v>4</v>
      </c>
      <c r="H8107">
        <v>417.72</v>
      </c>
      <c r="I8107">
        <v>0.2</v>
      </c>
      <c r="J8107">
        <v>1336.7</v>
      </c>
      <c r="K8107">
        <v>1034.94</v>
      </c>
      <c r="L8107">
        <v>301.76</v>
      </c>
      <c r="M8107" t="s">
        <v>28</v>
      </c>
      <c r="N8107" t="str">
        <f t="shared" si="126"/>
        <v>Medium</v>
      </c>
    </row>
    <row r="8108" spans="1:14" x14ac:dyDescent="0.3">
      <c r="A8108">
        <v>8107</v>
      </c>
      <c r="B8108" t="s">
        <v>1540</v>
      </c>
      <c r="C8108" s="2">
        <v>45354</v>
      </c>
      <c r="D8108" t="s">
        <v>14</v>
      </c>
      <c r="E8108" t="s">
        <v>25</v>
      </c>
      <c r="F8108" t="s">
        <v>16</v>
      </c>
      <c r="G8108">
        <v>8</v>
      </c>
      <c r="H8108">
        <v>198.13</v>
      </c>
      <c r="I8108">
        <v>0.04</v>
      </c>
      <c r="J8108">
        <v>1521.64</v>
      </c>
      <c r="K8108">
        <v>986.01</v>
      </c>
      <c r="L8108">
        <v>535.63</v>
      </c>
      <c r="M8108" t="s">
        <v>17</v>
      </c>
      <c r="N8108" t="str">
        <f t="shared" si="126"/>
        <v>Low</v>
      </c>
    </row>
    <row r="8109" spans="1:14" x14ac:dyDescent="0.3">
      <c r="A8109">
        <v>8108</v>
      </c>
      <c r="B8109" t="s">
        <v>5335</v>
      </c>
      <c r="C8109" s="2">
        <v>45435</v>
      </c>
      <c r="D8109" t="s">
        <v>19</v>
      </c>
      <c r="E8109" t="s">
        <v>30</v>
      </c>
      <c r="F8109" t="s">
        <v>21</v>
      </c>
      <c r="G8109">
        <v>8</v>
      </c>
      <c r="H8109">
        <v>111.64</v>
      </c>
      <c r="I8109">
        <v>0.03</v>
      </c>
      <c r="J8109">
        <v>866.33</v>
      </c>
      <c r="K8109">
        <v>536.95000000000005</v>
      </c>
      <c r="L8109">
        <v>329.38</v>
      </c>
      <c r="M8109" t="s">
        <v>28</v>
      </c>
      <c r="N8109" t="str">
        <f t="shared" si="126"/>
        <v>Low</v>
      </c>
    </row>
    <row r="8110" spans="1:14" x14ac:dyDescent="0.3">
      <c r="A8110">
        <v>8109</v>
      </c>
      <c r="B8110" t="s">
        <v>809</v>
      </c>
      <c r="C8110" s="2">
        <v>45508</v>
      </c>
      <c r="D8110" t="s">
        <v>14</v>
      </c>
      <c r="E8110" t="s">
        <v>30</v>
      </c>
      <c r="F8110" t="s">
        <v>21</v>
      </c>
      <c r="G8110">
        <v>7</v>
      </c>
      <c r="H8110">
        <v>273.49</v>
      </c>
      <c r="I8110">
        <v>0.22</v>
      </c>
      <c r="J8110">
        <v>1493.26</v>
      </c>
      <c r="K8110">
        <v>1021.16</v>
      </c>
      <c r="L8110">
        <v>472.1</v>
      </c>
      <c r="M8110" t="s">
        <v>17</v>
      </c>
      <c r="N8110" t="str">
        <f t="shared" si="126"/>
        <v>High</v>
      </c>
    </row>
    <row r="8111" spans="1:14" x14ac:dyDescent="0.3">
      <c r="A8111">
        <v>8110</v>
      </c>
      <c r="B8111" t="s">
        <v>3831</v>
      </c>
      <c r="C8111" s="2">
        <v>45634</v>
      </c>
      <c r="D8111" t="s">
        <v>19</v>
      </c>
      <c r="E8111" t="s">
        <v>25</v>
      </c>
      <c r="F8111" t="s">
        <v>27</v>
      </c>
      <c r="G8111">
        <v>4</v>
      </c>
      <c r="H8111">
        <v>202.31</v>
      </c>
      <c r="I8111">
        <v>0.15</v>
      </c>
      <c r="J8111">
        <v>687.85</v>
      </c>
      <c r="K8111">
        <v>511.65</v>
      </c>
      <c r="L8111">
        <v>176.2</v>
      </c>
      <c r="M8111" t="s">
        <v>22</v>
      </c>
      <c r="N8111" t="str">
        <f t="shared" si="126"/>
        <v>Medium</v>
      </c>
    </row>
    <row r="8112" spans="1:14" x14ac:dyDescent="0.3">
      <c r="A8112">
        <v>8111</v>
      </c>
      <c r="B8112" t="s">
        <v>914</v>
      </c>
      <c r="C8112" s="2">
        <v>45336</v>
      </c>
      <c r="D8112" t="s">
        <v>19</v>
      </c>
      <c r="E8112" t="s">
        <v>15</v>
      </c>
      <c r="F8112" t="s">
        <v>16</v>
      </c>
      <c r="G8112">
        <v>9</v>
      </c>
      <c r="H8112">
        <v>214.02</v>
      </c>
      <c r="I8112">
        <v>0.14000000000000001</v>
      </c>
      <c r="J8112">
        <v>1656.51</v>
      </c>
      <c r="K8112">
        <v>1018.99</v>
      </c>
      <c r="L8112">
        <v>637.52</v>
      </c>
      <c r="M8112" t="s">
        <v>46</v>
      </c>
      <c r="N8112" t="str">
        <f t="shared" si="126"/>
        <v>Medium</v>
      </c>
    </row>
    <row r="8113" spans="1:14" x14ac:dyDescent="0.3">
      <c r="A8113">
        <v>8112</v>
      </c>
      <c r="B8113" t="s">
        <v>3178</v>
      </c>
      <c r="C8113" s="2">
        <v>45377</v>
      </c>
      <c r="D8113" t="s">
        <v>39</v>
      </c>
      <c r="E8113" t="s">
        <v>25</v>
      </c>
      <c r="F8113" t="s">
        <v>21</v>
      </c>
      <c r="G8113">
        <v>1</v>
      </c>
      <c r="H8113">
        <v>197.15</v>
      </c>
      <c r="I8113">
        <v>0.22</v>
      </c>
      <c r="J8113">
        <v>153.78</v>
      </c>
      <c r="K8113">
        <v>115.54</v>
      </c>
      <c r="L8113">
        <v>38.24</v>
      </c>
      <c r="M8113" t="s">
        <v>17</v>
      </c>
      <c r="N8113" t="str">
        <f t="shared" si="126"/>
        <v>High</v>
      </c>
    </row>
    <row r="8114" spans="1:14" x14ac:dyDescent="0.3">
      <c r="A8114">
        <v>8113</v>
      </c>
      <c r="B8114" t="s">
        <v>4449</v>
      </c>
      <c r="C8114" s="2">
        <v>45323</v>
      </c>
      <c r="D8114" t="s">
        <v>14</v>
      </c>
      <c r="E8114" t="s">
        <v>15</v>
      </c>
      <c r="F8114" t="s">
        <v>27</v>
      </c>
      <c r="G8114">
        <v>8</v>
      </c>
      <c r="H8114">
        <v>324.93</v>
      </c>
      <c r="I8114">
        <v>0.22</v>
      </c>
      <c r="J8114">
        <v>2027.56</v>
      </c>
      <c r="K8114">
        <v>1556.24</v>
      </c>
      <c r="L8114">
        <v>471.32</v>
      </c>
      <c r="M8114" t="s">
        <v>46</v>
      </c>
      <c r="N8114" t="str">
        <f t="shared" si="126"/>
        <v>High</v>
      </c>
    </row>
    <row r="8115" spans="1:14" x14ac:dyDescent="0.3">
      <c r="A8115">
        <v>8114</v>
      </c>
      <c r="B8115" t="s">
        <v>1316</v>
      </c>
      <c r="C8115" s="2">
        <v>45642</v>
      </c>
      <c r="D8115" t="s">
        <v>24</v>
      </c>
      <c r="E8115" t="s">
        <v>20</v>
      </c>
      <c r="F8115" t="s">
        <v>27</v>
      </c>
      <c r="G8115">
        <v>1</v>
      </c>
      <c r="H8115">
        <v>349.15</v>
      </c>
      <c r="I8115">
        <v>0.08</v>
      </c>
      <c r="J8115">
        <v>321.22000000000003</v>
      </c>
      <c r="K8115">
        <v>164.08</v>
      </c>
      <c r="L8115">
        <v>157.13999999999999</v>
      </c>
      <c r="M8115" t="s">
        <v>40</v>
      </c>
      <c r="N8115" t="str">
        <f t="shared" si="126"/>
        <v>Low</v>
      </c>
    </row>
    <row r="8116" spans="1:14" x14ac:dyDescent="0.3">
      <c r="A8116">
        <v>8115</v>
      </c>
      <c r="B8116" t="s">
        <v>5336</v>
      </c>
      <c r="C8116" s="2">
        <v>45526</v>
      </c>
      <c r="D8116" t="s">
        <v>39</v>
      </c>
      <c r="E8116" t="s">
        <v>20</v>
      </c>
      <c r="F8116" t="s">
        <v>21</v>
      </c>
      <c r="G8116">
        <v>2</v>
      </c>
      <c r="H8116">
        <v>359.73</v>
      </c>
      <c r="I8116">
        <v>0.27</v>
      </c>
      <c r="J8116">
        <v>525.21</v>
      </c>
      <c r="K8116">
        <v>310.45</v>
      </c>
      <c r="L8116">
        <v>214.76</v>
      </c>
      <c r="M8116" t="s">
        <v>17</v>
      </c>
      <c r="N8116" t="str">
        <f t="shared" si="126"/>
        <v>High</v>
      </c>
    </row>
    <row r="8117" spans="1:14" x14ac:dyDescent="0.3">
      <c r="A8117">
        <v>8116</v>
      </c>
      <c r="B8117" t="s">
        <v>956</v>
      </c>
      <c r="C8117" s="2">
        <v>45612</v>
      </c>
      <c r="D8117" t="s">
        <v>14</v>
      </c>
      <c r="E8117" t="s">
        <v>20</v>
      </c>
      <c r="F8117" t="s">
        <v>27</v>
      </c>
      <c r="G8117">
        <v>9</v>
      </c>
      <c r="H8117">
        <v>77.42</v>
      </c>
      <c r="I8117">
        <v>0.01</v>
      </c>
      <c r="J8117">
        <v>689.81</v>
      </c>
      <c r="K8117">
        <v>520.29</v>
      </c>
      <c r="L8117">
        <v>169.52</v>
      </c>
      <c r="M8117" t="s">
        <v>17</v>
      </c>
      <c r="N8117" t="str">
        <f t="shared" si="126"/>
        <v>Low</v>
      </c>
    </row>
    <row r="8118" spans="1:14" x14ac:dyDescent="0.3">
      <c r="A8118">
        <v>8117</v>
      </c>
      <c r="B8118" t="s">
        <v>5337</v>
      </c>
      <c r="C8118" s="2">
        <v>45316</v>
      </c>
      <c r="D8118" t="s">
        <v>39</v>
      </c>
      <c r="E8118" t="s">
        <v>15</v>
      </c>
      <c r="F8118" t="s">
        <v>27</v>
      </c>
      <c r="G8118">
        <v>5</v>
      </c>
      <c r="H8118">
        <v>90.96</v>
      </c>
      <c r="I8118">
        <v>0.05</v>
      </c>
      <c r="J8118">
        <v>432.06</v>
      </c>
      <c r="K8118">
        <v>316.55</v>
      </c>
      <c r="L8118">
        <v>115.51</v>
      </c>
      <c r="M8118" t="s">
        <v>46</v>
      </c>
      <c r="N8118" t="str">
        <f t="shared" si="126"/>
        <v>Low</v>
      </c>
    </row>
    <row r="8119" spans="1:14" x14ac:dyDescent="0.3">
      <c r="A8119">
        <v>8118</v>
      </c>
      <c r="B8119" t="s">
        <v>5338</v>
      </c>
      <c r="C8119" s="2">
        <v>45413</v>
      </c>
      <c r="D8119" t="s">
        <v>39</v>
      </c>
      <c r="E8119" t="s">
        <v>25</v>
      </c>
      <c r="F8119" t="s">
        <v>27</v>
      </c>
      <c r="G8119">
        <v>5</v>
      </c>
      <c r="H8119">
        <v>73.41</v>
      </c>
      <c r="I8119">
        <v>0.14000000000000001</v>
      </c>
      <c r="J8119">
        <v>315.66000000000003</v>
      </c>
      <c r="K8119">
        <v>198.02</v>
      </c>
      <c r="L8119">
        <v>117.64</v>
      </c>
      <c r="M8119" t="s">
        <v>28</v>
      </c>
      <c r="N8119" t="str">
        <f t="shared" si="126"/>
        <v>Medium</v>
      </c>
    </row>
    <row r="8120" spans="1:14" x14ac:dyDescent="0.3">
      <c r="A8120">
        <v>8119</v>
      </c>
      <c r="B8120" t="s">
        <v>5198</v>
      </c>
      <c r="C8120" s="2">
        <v>45363</v>
      </c>
      <c r="D8120" t="s">
        <v>19</v>
      </c>
      <c r="E8120" t="s">
        <v>33</v>
      </c>
      <c r="F8120" t="s">
        <v>27</v>
      </c>
      <c r="G8120">
        <v>9</v>
      </c>
      <c r="H8120">
        <v>350.18</v>
      </c>
      <c r="I8120">
        <v>0.04</v>
      </c>
      <c r="J8120">
        <v>3025.56</v>
      </c>
      <c r="K8120">
        <v>2279.17</v>
      </c>
      <c r="L8120">
        <v>746.39</v>
      </c>
      <c r="M8120" t="s">
        <v>40</v>
      </c>
      <c r="N8120" t="str">
        <f t="shared" si="126"/>
        <v>Low</v>
      </c>
    </row>
    <row r="8121" spans="1:14" x14ac:dyDescent="0.3">
      <c r="A8121">
        <v>8120</v>
      </c>
      <c r="B8121" t="s">
        <v>5339</v>
      </c>
      <c r="C8121" s="2">
        <v>45523</v>
      </c>
      <c r="D8121" t="s">
        <v>14</v>
      </c>
      <c r="E8121" t="s">
        <v>20</v>
      </c>
      <c r="F8121" t="s">
        <v>27</v>
      </c>
      <c r="G8121">
        <v>4</v>
      </c>
      <c r="H8121">
        <v>482.8</v>
      </c>
      <c r="I8121">
        <v>0.16</v>
      </c>
      <c r="J8121">
        <v>1622.21</v>
      </c>
      <c r="K8121">
        <v>1075.0999999999999</v>
      </c>
      <c r="L8121">
        <v>547.11</v>
      </c>
      <c r="M8121" t="s">
        <v>40</v>
      </c>
      <c r="N8121" t="str">
        <f t="shared" si="126"/>
        <v>Medium</v>
      </c>
    </row>
    <row r="8122" spans="1:14" x14ac:dyDescent="0.3">
      <c r="A8122">
        <v>8121</v>
      </c>
      <c r="B8122" t="s">
        <v>5340</v>
      </c>
      <c r="C8122" s="2">
        <v>45407</v>
      </c>
      <c r="D8122" t="s">
        <v>14</v>
      </c>
      <c r="E8122" t="s">
        <v>15</v>
      </c>
      <c r="F8122" t="s">
        <v>21</v>
      </c>
      <c r="G8122">
        <v>3</v>
      </c>
      <c r="H8122">
        <v>76.03</v>
      </c>
      <c r="I8122">
        <v>0.04</v>
      </c>
      <c r="J8122">
        <v>218.97</v>
      </c>
      <c r="K8122">
        <v>133.58000000000001</v>
      </c>
      <c r="L8122">
        <v>85.39</v>
      </c>
      <c r="M8122" t="s">
        <v>40</v>
      </c>
      <c r="N8122" t="str">
        <f t="shared" si="126"/>
        <v>Low</v>
      </c>
    </row>
    <row r="8123" spans="1:14" x14ac:dyDescent="0.3">
      <c r="A8123">
        <v>8122</v>
      </c>
      <c r="B8123" t="s">
        <v>2249</v>
      </c>
      <c r="C8123" s="2">
        <v>45292</v>
      </c>
      <c r="D8123" t="s">
        <v>24</v>
      </c>
      <c r="E8123" t="s">
        <v>30</v>
      </c>
      <c r="F8123" t="s">
        <v>21</v>
      </c>
      <c r="G8123">
        <v>4</v>
      </c>
      <c r="H8123">
        <v>173.08</v>
      </c>
      <c r="I8123">
        <v>0.12</v>
      </c>
      <c r="J8123">
        <v>609.24</v>
      </c>
      <c r="K8123">
        <v>397.9</v>
      </c>
      <c r="L8123">
        <v>211.34</v>
      </c>
      <c r="M8123" t="s">
        <v>17</v>
      </c>
      <c r="N8123" t="str">
        <f t="shared" si="126"/>
        <v>Medium</v>
      </c>
    </row>
    <row r="8124" spans="1:14" x14ac:dyDescent="0.3">
      <c r="A8124">
        <v>8123</v>
      </c>
      <c r="B8124" t="s">
        <v>2135</v>
      </c>
      <c r="C8124" s="2">
        <v>45466</v>
      </c>
      <c r="D8124" t="s">
        <v>14</v>
      </c>
      <c r="E8124" t="s">
        <v>33</v>
      </c>
      <c r="F8124" t="s">
        <v>27</v>
      </c>
      <c r="G8124">
        <v>7</v>
      </c>
      <c r="H8124">
        <v>426.75</v>
      </c>
      <c r="I8124">
        <v>0.14000000000000001</v>
      </c>
      <c r="J8124">
        <v>2569.0300000000002</v>
      </c>
      <c r="K8124">
        <v>1852.76</v>
      </c>
      <c r="L8124">
        <v>716.27</v>
      </c>
      <c r="M8124" t="s">
        <v>40</v>
      </c>
      <c r="N8124" t="str">
        <f t="shared" si="126"/>
        <v>Medium</v>
      </c>
    </row>
    <row r="8125" spans="1:14" x14ac:dyDescent="0.3">
      <c r="A8125">
        <v>8124</v>
      </c>
      <c r="B8125" t="s">
        <v>5341</v>
      </c>
      <c r="C8125" s="2">
        <v>45430</v>
      </c>
      <c r="D8125" t="s">
        <v>14</v>
      </c>
      <c r="E8125" t="s">
        <v>20</v>
      </c>
      <c r="F8125" t="s">
        <v>21</v>
      </c>
      <c r="G8125">
        <v>4</v>
      </c>
      <c r="H8125">
        <v>215.61</v>
      </c>
      <c r="I8125">
        <v>0.16</v>
      </c>
      <c r="J8125">
        <v>724.45</v>
      </c>
      <c r="K8125">
        <v>426.48</v>
      </c>
      <c r="L8125">
        <v>297.97000000000003</v>
      </c>
      <c r="M8125" t="s">
        <v>40</v>
      </c>
      <c r="N8125" t="str">
        <f t="shared" si="126"/>
        <v>Medium</v>
      </c>
    </row>
    <row r="8126" spans="1:14" x14ac:dyDescent="0.3">
      <c r="A8126">
        <v>8125</v>
      </c>
      <c r="B8126" t="s">
        <v>5342</v>
      </c>
      <c r="C8126" s="2">
        <v>45641</v>
      </c>
      <c r="D8126" t="s">
        <v>24</v>
      </c>
      <c r="E8126" t="s">
        <v>15</v>
      </c>
      <c r="F8126" t="s">
        <v>16</v>
      </c>
      <c r="G8126">
        <v>9</v>
      </c>
      <c r="H8126">
        <v>499.44</v>
      </c>
      <c r="I8126">
        <v>0.13</v>
      </c>
      <c r="J8126">
        <v>3910.62</v>
      </c>
      <c r="K8126">
        <v>2766.78</v>
      </c>
      <c r="L8126">
        <v>1143.8399999999999</v>
      </c>
      <c r="M8126" t="s">
        <v>17</v>
      </c>
      <c r="N8126" t="str">
        <f t="shared" si="126"/>
        <v>Medium</v>
      </c>
    </row>
    <row r="8127" spans="1:14" x14ac:dyDescent="0.3">
      <c r="A8127">
        <v>8126</v>
      </c>
      <c r="B8127" t="s">
        <v>5343</v>
      </c>
      <c r="C8127" s="2">
        <v>45459</v>
      </c>
      <c r="D8127" t="s">
        <v>24</v>
      </c>
      <c r="E8127" t="s">
        <v>33</v>
      </c>
      <c r="F8127" t="s">
        <v>21</v>
      </c>
      <c r="G8127">
        <v>5</v>
      </c>
      <c r="H8127">
        <v>129.69999999999999</v>
      </c>
      <c r="I8127">
        <v>0.21</v>
      </c>
      <c r="J8127">
        <v>512.32000000000005</v>
      </c>
      <c r="K8127">
        <v>263.24</v>
      </c>
      <c r="L8127">
        <v>249.08</v>
      </c>
      <c r="M8127" t="s">
        <v>40</v>
      </c>
      <c r="N8127" t="str">
        <f t="shared" si="126"/>
        <v>High</v>
      </c>
    </row>
    <row r="8128" spans="1:14" x14ac:dyDescent="0.3">
      <c r="A8128">
        <v>8127</v>
      </c>
      <c r="B8128" t="s">
        <v>5344</v>
      </c>
      <c r="C8128" s="2">
        <v>45335</v>
      </c>
      <c r="D8128" t="s">
        <v>39</v>
      </c>
      <c r="E8128" t="s">
        <v>33</v>
      </c>
      <c r="F8128" t="s">
        <v>16</v>
      </c>
      <c r="G8128">
        <v>4</v>
      </c>
      <c r="H8128">
        <v>419.4</v>
      </c>
      <c r="I8128">
        <v>0.04</v>
      </c>
      <c r="J8128">
        <v>1610.5</v>
      </c>
      <c r="K8128">
        <v>1191.42</v>
      </c>
      <c r="L8128">
        <v>419.08</v>
      </c>
      <c r="M8128" t="s">
        <v>46</v>
      </c>
      <c r="N8128" t="str">
        <f t="shared" si="126"/>
        <v>Low</v>
      </c>
    </row>
    <row r="8129" spans="1:14" x14ac:dyDescent="0.3">
      <c r="A8129">
        <v>8128</v>
      </c>
      <c r="B8129" t="s">
        <v>2221</v>
      </c>
      <c r="C8129" s="2">
        <v>45406</v>
      </c>
      <c r="D8129" t="s">
        <v>14</v>
      </c>
      <c r="E8129" t="s">
        <v>25</v>
      </c>
      <c r="F8129" t="s">
        <v>21</v>
      </c>
      <c r="G8129">
        <v>5</v>
      </c>
      <c r="H8129">
        <v>168.67</v>
      </c>
      <c r="I8129">
        <v>0.28000000000000003</v>
      </c>
      <c r="J8129">
        <v>607.21</v>
      </c>
      <c r="K8129">
        <v>381.25</v>
      </c>
      <c r="L8129">
        <v>225.96</v>
      </c>
      <c r="M8129" t="s">
        <v>28</v>
      </c>
      <c r="N8129" t="str">
        <f t="shared" si="126"/>
        <v>High</v>
      </c>
    </row>
    <row r="8130" spans="1:14" x14ac:dyDescent="0.3">
      <c r="A8130">
        <v>8129</v>
      </c>
      <c r="B8130" t="s">
        <v>246</v>
      </c>
      <c r="C8130" s="2">
        <v>45600</v>
      </c>
      <c r="D8130" t="s">
        <v>14</v>
      </c>
      <c r="E8130" t="s">
        <v>25</v>
      </c>
      <c r="F8130" t="s">
        <v>27</v>
      </c>
      <c r="G8130">
        <v>8</v>
      </c>
      <c r="H8130">
        <v>392.71</v>
      </c>
      <c r="I8130">
        <v>0.14000000000000001</v>
      </c>
      <c r="J8130">
        <v>2701.84</v>
      </c>
      <c r="K8130">
        <v>1956.07</v>
      </c>
      <c r="L8130">
        <v>745.77</v>
      </c>
      <c r="M8130" t="s">
        <v>22</v>
      </c>
      <c r="N8130" t="str">
        <f t="shared" si="126"/>
        <v>Medium</v>
      </c>
    </row>
    <row r="8131" spans="1:14" x14ac:dyDescent="0.3">
      <c r="A8131">
        <v>8130</v>
      </c>
      <c r="B8131" t="s">
        <v>5345</v>
      </c>
      <c r="C8131" s="2">
        <v>45489</v>
      </c>
      <c r="D8131" t="s">
        <v>14</v>
      </c>
      <c r="E8131" t="s">
        <v>33</v>
      </c>
      <c r="F8131" t="s">
        <v>21</v>
      </c>
      <c r="G8131">
        <v>5</v>
      </c>
      <c r="H8131">
        <v>245.07</v>
      </c>
      <c r="I8131">
        <v>0.02</v>
      </c>
      <c r="J8131">
        <v>1200.8399999999999</v>
      </c>
      <c r="K8131">
        <v>854.45</v>
      </c>
      <c r="L8131">
        <v>346.39</v>
      </c>
      <c r="M8131" t="s">
        <v>46</v>
      </c>
      <c r="N8131" t="str">
        <f t="shared" ref="N8131:N8190" si="127">_xlfn.IFS(I8131=0,"No Discount",I8131&gt;=0.21,"High",I8131&gt;=0.11,"Medium",I8131&gt;=0.01,"Low")</f>
        <v>Low</v>
      </c>
    </row>
    <row r="8132" spans="1:14" x14ac:dyDescent="0.3">
      <c r="A8132">
        <v>8131</v>
      </c>
      <c r="B8132" t="s">
        <v>5131</v>
      </c>
      <c r="C8132" s="2">
        <v>45502</v>
      </c>
      <c r="D8132" t="s">
        <v>19</v>
      </c>
      <c r="E8132" t="s">
        <v>25</v>
      </c>
      <c r="F8132" t="s">
        <v>21</v>
      </c>
      <c r="G8132">
        <v>7</v>
      </c>
      <c r="H8132">
        <v>340.91</v>
      </c>
      <c r="I8132">
        <v>0.25</v>
      </c>
      <c r="J8132">
        <v>1789.78</v>
      </c>
      <c r="K8132">
        <v>1234.1300000000001</v>
      </c>
      <c r="L8132">
        <v>555.65</v>
      </c>
      <c r="M8132" t="s">
        <v>40</v>
      </c>
      <c r="N8132" t="str">
        <f t="shared" si="127"/>
        <v>High</v>
      </c>
    </row>
    <row r="8133" spans="1:14" x14ac:dyDescent="0.3">
      <c r="A8133">
        <v>8132</v>
      </c>
      <c r="B8133" t="s">
        <v>975</v>
      </c>
      <c r="C8133" s="2">
        <v>45336</v>
      </c>
      <c r="D8133" t="s">
        <v>14</v>
      </c>
      <c r="E8133" t="s">
        <v>33</v>
      </c>
      <c r="F8133" t="s">
        <v>21</v>
      </c>
      <c r="G8133">
        <v>10</v>
      </c>
      <c r="H8133">
        <v>182.81</v>
      </c>
      <c r="I8133">
        <v>0.19</v>
      </c>
      <c r="J8133">
        <v>1480.76</v>
      </c>
      <c r="K8133">
        <v>777.62</v>
      </c>
      <c r="L8133">
        <v>703.14</v>
      </c>
      <c r="M8133" t="s">
        <v>40</v>
      </c>
      <c r="N8133" t="str">
        <f t="shared" si="127"/>
        <v>Medium</v>
      </c>
    </row>
    <row r="8134" spans="1:14" x14ac:dyDescent="0.3">
      <c r="A8134">
        <v>8133</v>
      </c>
      <c r="B8134" t="s">
        <v>5346</v>
      </c>
      <c r="C8134" s="2">
        <v>45307</v>
      </c>
      <c r="D8134" t="s">
        <v>39</v>
      </c>
      <c r="E8134" t="s">
        <v>20</v>
      </c>
      <c r="F8134" t="s">
        <v>27</v>
      </c>
      <c r="G8134">
        <v>7</v>
      </c>
      <c r="H8134">
        <v>442.78</v>
      </c>
      <c r="I8134">
        <v>0.3</v>
      </c>
      <c r="J8134">
        <v>2169.62</v>
      </c>
      <c r="K8134">
        <v>1386.61</v>
      </c>
      <c r="L8134">
        <v>783.01</v>
      </c>
      <c r="M8134" t="s">
        <v>28</v>
      </c>
      <c r="N8134" t="str">
        <f t="shared" si="127"/>
        <v>High</v>
      </c>
    </row>
    <row r="8135" spans="1:14" x14ac:dyDescent="0.3">
      <c r="A8135">
        <v>8134</v>
      </c>
      <c r="B8135" t="s">
        <v>5347</v>
      </c>
      <c r="C8135" s="2">
        <v>45632</v>
      </c>
      <c r="D8135" t="s">
        <v>19</v>
      </c>
      <c r="E8135" t="s">
        <v>33</v>
      </c>
      <c r="F8135" t="s">
        <v>21</v>
      </c>
      <c r="G8135">
        <v>2</v>
      </c>
      <c r="H8135">
        <v>208.77</v>
      </c>
      <c r="I8135">
        <v>0.18</v>
      </c>
      <c r="J8135">
        <v>342.38</v>
      </c>
      <c r="K8135">
        <v>195.6</v>
      </c>
      <c r="L8135">
        <v>146.78</v>
      </c>
      <c r="M8135" t="s">
        <v>17</v>
      </c>
      <c r="N8135" t="str">
        <f t="shared" si="127"/>
        <v>Medium</v>
      </c>
    </row>
    <row r="8136" spans="1:14" x14ac:dyDescent="0.3">
      <c r="A8136">
        <v>8135</v>
      </c>
      <c r="B8136" t="s">
        <v>468</v>
      </c>
      <c r="C8136" s="2">
        <v>45414</v>
      </c>
      <c r="D8136" t="s">
        <v>14</v>
      </c>
      <c r="E8136" t="s">
        <v>25</v>
      </c>
      <c r="F8136" t="s">
        <v>27</v>
      </c>
      <c r="G8136">
        <v>5</v>
      </c>
      <c r="H8136">
        <v>297.06</v>
      </c>
      <c r="I8136">
        <v>0.06</v>
      </c>
      <c r="J8136">
        <v>1396.18</v>
      </c>
      <c r="K8136">
        <v>824.09</v>
      </c>
      <c r="L8136">
        <v>572.09</v>
      </c>
      <c r="M8136" t="s">
        <v>28</v>
      </c>
      <c r="N8136" t="str">
        <f t="shared" si="127"/>
        <v>Low</v>
      </c>
    </row>
    <row r="8137" spans="1:14" x14ac:dyDescent="0.3">
      <c r="A8137">
        <v>8136</v>
      </c>
      <c r="B8137" t="s">
        <v>564</v>
      </c>
      <c r="C8137" s="2">
        <v>45428</v>
      </c>
      <c r="D8137" t="s">
        <v>39</v>
      </c>
      <c r="E8137" t="s">
        <v>30</v>
      </c>
      <c r="F8137" t="s">
        <v>21</v>
      </c>
      <c r="G8137">
        <v>1</v>
      </c>
      <c r="H8137">
        <v>91.08</v>
      </c>
      <c r="I8137">
        <v>0.15</v>
      </c>
      <c r="J8137">
        <v>77.42</v>
      </c>
      <c r="K8137">
        <v>47</v>
      </c>
      <c r="L8137">
        <v>30.42</v>
      </c>
      <c r="M8137" t="s">
        <v>40</v>
      </c>
      <c r="N8137" t="str">
        <f t="shared" si="127"/>
        <v>Medium</v>
      </c>
    </row>
    <row r="8138" spans="1:14" x14ac:dyDescent="0.3">
      <c r="A8138">
        <v>8137</v>
      </c>
      <c r="B8138" t="s">
        <v>5348</v>
      </c>
      <c r="C8138" s="2">
        <v>45403</v>
      </c>
      <c r="D8138" t="s">
        <v>39</v>
      </c>
      <c r="E8138" t="s">
        <v>25</v>
      </c>
      <c r="F8138" t="s">
        <v>16</v>
      </c>
      <c r="G8138">
        <v>9</v>
      </c>
      <c r="H8138">
        <v>182.22</v>
      </c>
      <c r="I8138">
        <v>0.18</v>
      </c>
      <c r="J8138">
        <v>1344.78</v>
      </c>
      <c r="K8138">
        <v>812.91</v>
      </c>
      <c r="L8138">
        <v>531.87</v>
      </c>
      <c r="M8138" t="s">
        <v>28</v>
      </c>
      <c r="N8138" t="str">
        <f t="shared" si="127"/>
        <v>Medium</v>
      </c>
    </row>
    <row r="8139" spans="1:14" x14ac:dyDescent="0.3">
      <c r="A8139">
        <v>8138</v>
      </c>
      <c r="B8139" t="s">
        <v>1277</v>
      </c>
      <c r="C8139" s="2">
        <v>45523</v>
      </c>
      <c r="D8139" t="s">
        <v>14</v>
      </c>
      <c r="E8139" t="s">
        <v>30</v>
      </c>
      <c r="F8139" t="s">
        <v>21</v>
      </c>
      <c r="G8139">
        <v>9</v>
      </c>
      <c r="H8139">
        <v>480.03</v>
      </c>
      <c r="I8139">
        <v>0.05</v>
      </c>
      <c r="J8139">
        <v>4104.26</v>
      </c>
      <c r="K8139">
        <v>2367.6</v>
      </c>
      <c r="L8139">
        <v>1736.66</v>
      </c>
      <c r="M8139" t="s">
        <v>46</v>
      </c>
      <c r="N8139" t="str">
        <f t="shared" si="127"/>
        <v>Low</v>
      </c>
    </row>
    <row r="8140" spans="1:14" x14ac:dyDescent="0.3">
      <c r="A8140">
        <v>8139</v>
      </c>
      <c r="B8140" t="s">
        <v>234</v>
      </c>
      <c r="C8140" s="2">
        <v>45355</v>
      </c>
      <c r="D8140" t="s">
        <v>24</v>
      </c>
      <c r="E8140" t="s">
        <v>33</v>
      </c>
      <c r="F8140" t="s">
        <v>16</v>
      </c>
      <c r="G8140">
        <v>5</v>
      </c>
      <c r="H8140">
        <v>482.41</v>
      </c>
      <c r="I8140">
        <v>0.28999999999999998</v>
      </c>
      <c r="J8140">
        <v>1712.56</v>
      </c>
      <c r="K8140">
        <v>1019.99</v>
      </c>
      <c r="L8140">
        <v>692.57</v>
      </c>
      <c r="M8140" t="s">
        <v>46</v>
      </c>
      <c r="N8140" t="str">
        <f t="shared" si="127"/>
        <v>High</v>
      </c>
    </row>
    <row r="8141" spans="1:14" x14ac:dyDescent="0.3">
      <c r="A8141">
        <v>8140</v>
      </c>
      <c r="B8141" t="s">
        <v>5349</v>
      </c>
      <c r="C8141" s="2">
        <v>45482</v>
      </c>
      <c r="D8141" t="s">
        <v>24</v>
      </c>
      <c r="E8141" t="s">
        <v>30</v>
      </c>
      <c r="F8141" t="s">
        <v>21</v>
      </c>
      <c r="G8141">
        <v>6</v>
      </c>
      <c r="H8141">
        <v>253.84</v>
      </c>
      <c r="I8141">
        <v>0.28000000000000003</v>
      </c>
      <c r="J8141">
        <v>1096.5899999999999</v>
      </c>
      <c r="K8141">
        <v>847.89</v>
      </c>
      <c r="L8141">
        <v>248.7</v>
      </c>
      <c r="M8141" t="s">
        <v>17</v>
      </c>
      <c r="N8141" t="str">
        <f t="shared" si="127"/>
        <v>High</v>
      </c>
    </row>
    <row r="8142" spans="1:14" x14ac:dyDescent="0.3">
      <c r="A8142">
        <v>8141</v>
      </c>
      <c r="B8142" t="s">
        <v>5350</v>
      </c>
      <c r="C8142" s="2">
        <v>45595</v>
      </c>
      <c r="D8142" t="s">
        <v>39</v>
      </c>
      <c r="E8142" t="s">
        <v>20</v>
      </c>
      <c r="F8142" t="s">
        <v>16</v>
      </c>
      <c r="G8142">
        <v>7</v>
      </c>
      <c r="H8142">
        <v>270.83</v>
      </c>
      <c r="I8142">
        <v>0.25</v>
      </c>
      <c r="J8142">
        <v>1421.86</v>
      </c>
      <c r="K8142">
        <v>913.57</v>
      </c>
      <c r="L8142">
        <v>508.29</v>
      </c>
      <c r="M8142" t="s">
        <v>46</v>
      </c>
      <c r="N8142" t="str">
        <f t="shared" si="127"/>
        <v>High</v>
      </c>
    </row>
    <row r="8143" spans="1:14" x14ac:dyDescent="0.3">
      <c r="A8143">
        <v>8142</v>
      </c>
      <c r="B8143" t="s">
        <v>4479</v>
      </c>
      <c r="C8143" s="2">
        <v>45389</v>
      </c>
      <c r="D8143" t="s">
        <v>14</v>
      </c>
      <c r="E8143" t="s">
        <v>25</v>
      </c>
      <c r="F8143" t="s">
        <v>27</v>
      </c>
      <c r="G8143">
        <v>7</v>
      </c>
      <c r="H8143">
        <v>60.31</v>
      </c>
      <c r="I8143">
        <v>0.21</v>
      </c>
      <c r="J8143">
        <v>333.51</v>
      </c>
      <c r="K8143">
        <v>227.87</v>
      </c>
      <c r="L8143">
        <v>105.64</v>
      </c>
      <c r="M8143" t="s">
        <v>28</v>
      </c>
      <c r="N8143" t="str">
        <f t="shared" si="127"/>
        <v>High</v>
      </c>
    </row>
    <row r="8144" spans="1:14" x14ac:dyDescent="0.3">
      <c r="A8144">
        <v>8143</v>
      </c>
      <c r="B8144" t="s">
        <v>5351</v>
      </c>
      <c r="C8144" s="2">
        <v>45377</v>
      </c>
      <c r="D8144" t="s">
        <v>14</v>
      </c>
      <c r="E8144" t="s">
        <v>25</v>
      </c>
      <c r="F8144" t="s">
        <v>27</v>
      </c>
      <c r="G8144">
        <v>8</v>
      </c>
      <c r="H8144">
        <v>217.33</v>
      </c>
      <c r="I8144">
        <v>0.04</v>
      </c>
      <c r="J8144">
        <v>1669.09</v>
      </c>
      <c r="K8144">
        <v>1317.52</v>
      </c>
      <c r="L8144">
        <v>351.57</v>
      </c>
      <c r="M8144" t="s">
        <v>46</v>
      </c>
      <c r="N8144" t="str">
        <f t="shared" si="127"/>
        <v>Low</v>
      </c>
    </row>
    <row r="8145" spans="1:14" x14ac:dyDescent="0.3">
      <c r="A8145">
        <v>8144</v>
      </c>
      <c r="B8145" t="s">
        <v>5352</v>
      </c>
      <c r="C8145" s="2">
        <v>45547</v>
      </c>
      <c r="D8145" t="s">
        <v>14</v>
      </c>
      <c r="E8145" t="s">
        <v>15</v>
      </c>
      <c r="F8145" t="s">
        <v>16</v>
      </c>
      <c r="G8145">
        <v>10</v>
      </c>
      <c r="H8145">
        <v>251</v>
      </c>
      <c r="I8145">
        <v>0.25</v>
      </c>
      <c r="J8145">
        <v>1882.5</v>
      </c>
      <c r="K8145">
        <v>956.98</v>
      </c>
      <c r="L8145">
        <v>925.52</v>
      </c>
      <c r="M8145" t="s">
        <v>28</v>
      </c>
      <c r="N8145" t="str">
        <f t="shared" si="127"/>
        <v>High</v>
      </c>
    </row>
    <row r="8146" spans="1:14" x14ac:dyDescent="0.3">
      <c r="A8146">
        <v>8145</v>
      </c>
      <c r="B8146" t="s">
        <v>5353</v>
      </c>
      <c r="C8146" s="2">
        <v>45643</v>
      </c>
      <c r="D8146" t="s">
        <v>19</v>
      </c>
      <c r="E8146" t="s">
        <v>33</v>
      </c>
      <c r="F8146" t="s">
        <v>21</v>
      </c>
      <c r="G8146">
        <v>7</v>
      </c>
      <c r="H8146">
        <v>264.22000000000003</v>
      </c>
      <c r="I8146">
        <v>7.0000000000000007E-2</v>
      </c>
      <c r="J8146">
        <v>1720.07</v>
      </c>
      <c r="K8146">
        <v>974.43</v>
      </c>
      <c r="L8146">
        <v>745.64</v>
      </c>
      <c r="M8146" t="s">
        <v>40</v>
      </c>
      <c r="N8146" t="str">
        <f t="shared" si="127"/>
        <v>Low</v>
      </c>
    </row>
    <row r="8147" spans="1:14" x14ac:dyDescent="0.3">
      <c r="A8147">
        <v>8146</v>
      </c>
      <c r="B8147" t="s">
        <v>2680</v>
      </c>
      <c r="C8147" s="2">
        <v>45422</v>
      </c>
      <c r="D8147" t="s">
        <v>39</v>
      </c>
      <c r="E8147" t="s">
        <v>25</v>
      </c>
      <c r="F8147" t="s">
        <v>21</v>
      </c>
      <c r="G8147">
        <v>10</v>
      </c>
      <c r="H8147">
        <v>45.42</v>
      </c>
      <c r="I8147">
        <v>7.0000000000000007E-2</v>
      </c>
      <c r="J8147">
        <v>422.41</v>
      </c>
      <c r="K8147">
        <v>289.14</v>
      </c>
      <c r="L8147">
        <v>133.27000000000001</v>
      </c>
      <c r="M8147" t="s">
        <v>28</v>
      </c>
      <c r="N8147" t="str">
        <f t="shared" si="127"/>
        <v>Low</v>
      </c>
    </row>
    <row r="8148" spans="1:14" x14ac:dyDescent="0.3">
      <c r="A8148">
        <v>8147</v>
      </c>
      <c r="B8148" t="s">
        <v>3784</v>
      </c>
      <c r="C8148" s="2">
        <v>45338</v>
      </c>
      <c r="D8148" t="s">
        <v>19</v>
      </c>
      <c r="E8148" t="s">
        <v>33</v>
      </c>
      <c r="F8148" t="s">
        <v>16</v>
      </c>
      <c r="G8148">
        <v>3</v>
      </c>
      <c r="H8148">
        <v>162.51</v>
      </c>
      <c r="I8148">
        <v>0.08</v>
      </c>
      <c r="J8148">
        <v>448.53</v>
      </c>
      <c r="K8148">
        <v>313.14999999999998</v>
      </c>
      <c r="L8148">
        <v>135.38</v>
      </c>
      <c r="M8148" t="s">
        <v>40</v>
      </c>
      <c r="N8148" t="str">
        <f t="shared" si="127"/>
        <v>Low</v>
      </c>
    </row>
    <row r="8149" spans="1:14" x14ac:dyDescent="0.3">
      <c r="A8149">
        <v>8148</v>
      </c>
      <c r="B8149" t="s">
        <v>5267</v>
      </c>
      <c r="C8149" s="2">
        <v>45482</v>
      </c>
      <c r="D8149" t="s">
        <v>24</v>
      </c>
      <c r="E8149" t="s">
        <v>30</v>
      </c>
      <c r="F8149" t="s">
        <v>21</v>
      </c>
      <c r="G8149">
        <v>3</v>
      </c>
      <c r="H8149">
        <v>469.5</v>
      </c>
      <c r="I8149">
        <v>0.27</v>
      </c>
      <c r="J8149">
        <v>1028.2</v>
      </c>
      <c r="K8149">
        <v>687.23</v>
      </c>
      <c r="L8149">
        <v>340.97</v>
      </c>
      <c r="M8149" t="s">
        <v>28</v>
      </c>
      <c r="N8149" t="str">
        <f t="shared" si="127"/>
        <v>High</v>
      </c>
    </row>
    <row r="8150" spans="1:14" x14ac:dyDescent="0.3">
      <c r="A8150">
        <v>8149</v>
      </c>
      <c r="B8150" t="s">
        <v>5354</v>
      </c>
      <c r="C8150" s="2">
        <v>45530</v>
      </c>
      <c r="D8150" t="s">
        <v>14</v>
      </c>
      <c r="E8150" t="s">
        <v>15</v>
      </c>
      <c r="F8150" t="s">
        <v>21</v>
      </c>
      <c r="G8150">
        <v>9</v>
      </c>
      <c r="H8150">
        <v>160.03</v>
      </c>
      <c r="I8150">
        <v>0.02</v>
      </c>
      <c r="J8150">
        <v>1411.46</v>
      </c>
      <c r="K8150">
        <v>810.73</v>
      </c>
      <c r="L8150">
        <v>600.73</v>
      </c>
      <c r="M8150" t="s">
        <v>28</v>
      </c>
      <c r="N8150" t="str">
        <f t="shared" si="127"/>
        <v>Low</v>
      </c>
    </row>
    <row r="8151" spans="1:14" x14ac:dyDescent="0.3">
      <c r="A8151">
        <v>8150</v>
      </c>
      <c r="B8151" t="s">
        <v>5355</v>
      </c>
      <c r="C8151" s="2">
        <v>45472</v>
      </c>
      <c r="D8151" t="s">
        <v>14</v>
      </c>
      <c r="E8151" t="s">
        <v>33</v>
      </c>
      <c r="F8151" t="s">
        <v>27</v>
      </c>
      <c r="G8151">
        <v>5</v>
      </c>
      <c r="H8151">
        <v>398.54</v>
      </c>
      <c r="I8151">
        <v>0.09</v>
      </c>
      <c r="J8151">
        <v>1813.36</v>
      </c>
      <c r="K8151">
        <v>924.48</v>
      </c>
      <c r="L8151">
        <v>888.88</v>
      </c>
      <c r="M8151" t="s">
        <v>22</v>
      </c>
      <c r="N8151" t="str">
        <f t="shared" si="127"/>
        <v>Low</v>
      </c>
    </row>
    <row r="8152" spans="1:14" x14ac:dyDescent="0.3">
      <c r="A8152">
        <v>8151</v>
      </c>
      <c r="B8152" t="s">
        <v>5356</v>
      </c>
      <c r="C8152" s="2">
        <v>45470</v>
      </c>
      <c r="D8152" t="s">
        <v>19</v>
      </c>
      <c r="E8152" t="s">
        <v>15</v>
      </c>
      <c r="F8152" t="s">
        <v>16</v>
      </c>
      <c r="G8152">
        <v>7</v>
      </c>
      <c r="H8152">
        <v>12.76</v>
      </c>
      <c r="I8152">
        <v>0.2</v>
      </c>
      <c r="J8152">
        <v>71.459999999999994</v>
      </c>
      <c r="K8152">
        <v>40.75</v>
      </c>
      <c r="L8152">
        <v>30.71</v>
      </c>
      <c r="M8152" t="s">
        <v>17</v>
      </c>
      <c r="N8152" t="str">
        <f t="shared" si="127"/>
        <v>Medium</v>
      </c>
    </row>
    <row r="8153" spans="1:14" x14ac:dyDescent="0.3">
      <c r="A8153">
        <v>8152</v>
      </c>
      <c r="B8153" t="s">
        <v>54</v>
      </c>
      <c r="C8153" s="2">
        <v>45620</v>
      </c>
      <c r="D8153" t="s">
        <v>24</v>
      </c>
      <c r="E8153" t="s">
        <v>15</v>
      </c>
      <c r="F8153" t="s">
        <v>27</v>
      </c>
      <c r="G8153">
        <v>2</v>
      </c>
      <c r="H8153">
        <v>58.5</v>
      </c>
      <c r="I8153">
        <v>0.24</v>
      </c>
      <c r="J8153">
        <v>88.92</v>
      </c>
      <c r="K8153">
        <v>63.37</v>
      </c>
      <c r="L8153">
        <v>25.55</v>
      </c>
      <c r="M8153" t="s">
        <v>40</v>
      </c>
      <c r="N8153" t="str">
        <f t="shared" si="127"/>
        <v>High</v>
      </c>
    </row>
    <row r="8154" spans="1:14" x14ac:dyDescent="0.3">
      <c r="A8154">
        <v>8153</v>
      </c>
      <c r="B8154" t="s">
        <v>4439</v>
      </c>
      <c r="C8154" s="2">
        <v>45501</v>
      </c>
      <c r="D8154" t="s">
        <v>39</v>
      </c>
      <c r="E8154" t="s">
        <v>15</v>
      </c>
      <c r="F8154" t="s">
        <v>27</v>
      </c>
      <c r="G8154">
        <v>4</v>
      </c>
      <c r="H8154">
        <v>68.98</v>
      </c>
      <c r="I8154">
        <v>0.28999999999999998</v>
      </c>
      <c r="J8154">
        <v>195.9</v>
      </c>
      <c r="K8154">
        <v>116.43</v>
      </c>
      <c r="L8154">
        <v>79.47</v>
      </c>
      <c r="M8154" t="s">
        <v>46</v>
      </c>
      <c r="N8154" t="str">
        <f t="shared" si="127"/>
        <v>High</v>
      </c>
    </row>
    <row r="8155" spans="1:14" x14ac:dyDescent="0.3">
      <c r="A8155">
        <v>8154</v>
      </c>
      <c r="B8155" t="s">
        <v>4020</v>
      </c>
      <c r="C8155" s="2">
        <v>45407</v>
      </c>
      <c r="D8155" t="s">
        <v>14</v>
      </c>
      <c r="E8155" t="s">
        <v>20</v>
      </c>
      <c r="F8155" t="s">
        <v>16</v>
      </c>
      <c r="G8155">
        <v>6</v>
      </c>
      <c r="H8155">
        <v>452.57</v>
      </c>
      <c r="I8155">
        <v>0.03</v>
      </c>
      <c r="J8155">
        <v>2633.96</v>
      </c>
      <c r="K8155">
        <v>1356.64</v>
      </c>
      <c r="L8155">
        <v>1277.32</v>
      </c>
      <c r="M8155" t="s">
        <v>46</v>
      </c>
      <c r="N8155" t="str">
        <f t="shared" si="127"/>
        <v>Low</v>
      </c>
    </row>
    <row r="8156" spans="1:14" x14ac:dyDescent="0.3">
      <c r="A8156">
        <v>8155</v>
      </c>
      <c r="B8156" t="s">
        <v>2929</v>
      </c>
      <c r="C8156" s="2">
        <v>45306</v>
      </c>
      <c r="D8156" t="s">
        <v>14</v>
      </c>
      <c r="E8156" t="s">
        <v>15</v>
      </c>
      <c r="F8156" t="s">
        <v>21</v>
      </c>
      <c r="G8156">
        <v>10</v>
      </c>
      <c r="H8156">
        <v>332.42</v>
      </c>
      <c r="I8156">
        <v>0.28999999999999998</v>
      </c>
      <c r="J8156">
        <v>2360.1799999999998</v>
      </c>
      <c r="K8156">
        <v>1402.12</v>
      </c>
      <c r="L8156">
        <v>958.06</v>
      </c>
      <c r="M8156" t="s">
        <v>46</v>
      </c>
      <c r="N8156" t="str">
        <f t="shared" si="127"/>
        <v>High</v>
      </c>
    </row>
    <row r="8157" spans="1:14" x14ac:dyDescent="0.3">
      <c r="A8157">
        <v>8156</v>
      </c>
      <c r="B8157" t="s">
        <v>5357</v>
      </c>
      <c r="C8157" s="2">
        <v>45554</v>
      </c>
      <c r="D8157" t="s">
        <v>19</v>
      </c>
      <c r="E8157" t="s">
        <v>30</v>
      </c>
      <c r="F8157" t="s">
        <v>21</v>
      </c>
      <c r="G8157">
        <v>9</v>
      </c>
      <c r="H8157">
        <v>53.19</v>
      </c>
      <c r="I8157">
        <v>0.25</v>
      </c>
      <c r="J8157">
        <v>359.03</v>
      </c>
      <c r="K8157">
        <v>208.53</v>
      </c>
      <c r="L8157">
        <v>150.5</v>
      </c>
      <c r="M8157" t="s">
        <v>22</v>
      </c>
      <c r="N8157" t="str">
        <f t="shared" si="127"/>
        <v>High</v>
      </c>
    </row>
    <row r="8158" spans="1:14" x14ac:dyDescent="0.3">
      <c r="A8158">
        <v>8157</v>
      </c>
      <c r="B8158" t="s">
        <v>5358</v>
      </c>
      <c r="C8158" s="2">
        <v>45615</v>
      </c>
      <c r="D8158" t="s">
        <v>39</v>
      </c>
      <c r="E8158" t="s">
        <v>30</v>
      </c>
      <c r="F8158" t="s">
        <v>16</v>
      </c>
      <c r="G8158">
        <v>6</v>
      </c>
      <c r="H8158">
        <v>295.76</v>
      </c>
      <c r="I8158">
        <v>0.15</v>
      </c>
      <c r="J8158">
        <v>1508.38</v>
      </c>
      <c r="K8158">
        <v>844.68</v>
      </c>
      <c r="L8158">
        <v>663.7</v>
      </c>
      <c r="M8158" t="s">
        <v>40</v>
      </c>
      <c r="N8158" t="str">
        <f t="shared" si="127"/>
        <v>Medium</v>
      </c>
    </row>
    <row r="8159" spans="1:14" x14ac:dyDescent="0.3">
      <c r="A8159">
        <v>8158</v>
      </c>
      <c r="B8159" t="s">
        <v>5359</v>
      </c>
      <c r="C8159" s="2">
        <v>45627</v>
      </c>
      <c r="D8159" t="s">
        <v>14</v>
      </c>
      <c r="E8159" t="s">
        <v>20</v>
      </c>
      <c r="F8159" t="s">
        <v>27</v>
      </c>
      <c r="G8159">
        <v>8</v>
      </c>
      <c r="H8159">
        <v>441.88</v>
      </c>
      <c r="I8159">
        <v>0.13</v>
      </c>
      <c r="J8159">
        <v>3075.48</v>
      </c>
      <c r="K8159">
        <v>2313.4499999999998</v>
      </c>
      <c r="L8159">
        <v>762.03</v>
      </c>
      <c r="M8159" t="s">
        <v>40</v>
      </c>
      <c r="N8159" t="str">
        <f t="shared" si="127"/>
        <v>Medium</v>
      </c>
    </row>
    <row r="8160" spans="1:14" x14ac:dyDescent="0.3">
      <c r="A8160">
        <v>8159</v>
      </c>
      <c r="B8160" t="s">
        <v>3774</v>
      </c>
      <c r="C8160" s="2">
        <v>45518</v>
      </c>
      <c r="D8160" t="s">
        <v>24</v>
      </c>
      <c r="E8160" t="s">
        <v>15</v>
      </c>
      <c r="F8160" t="s">
        <v>16</v>
      </c>
      <c r="G8160">
        <v>1</v>
      </c>
      <c r="H8160">
        <v>390.72</v>
      </c>
      <c r="I8160">
        <v>0.16</v>
      </c>
      <c r="J8160">
        <v>328.2</v>
      </c>
      <c r="K8160">
        <v>237.78</v>
      </c>
      <c r="L8160">
        <v>90.42</v>
      </c>
      <c r="M8160" t="s">
        <v>22</v>
      </c>
      <c r="N8160" t="str">
        <f t="shared" si="127"/>
        <v>Medium</v>
      </c>
    </row>
    <row r="8161" spans="1:14" x14ac:dyDescent="0.3">
      <c r="A8161">
        <v>8160</v>
      </c>
      <c r="B8161" t="s">
        <v>1491</v>
      </c>
      <c r="C8161" s="2">
        <v>45652</v>
      </c>
      <c r="D8161" t="s">
        <v>19</v>
      </c>
      <c r="E8161" t="s">
        <v>33</v>
      </c>
      <c r="F8161" t="s">
        <v>27</v>
      </c>
      <c r="G8161">
        <v>5</v>
      </c>
      <c r="H8161">
        <v>212.37</v>
      </c>
      <c r="I8161">
        <v>0.09</v>
      </c>
      <c r="J8161">
        <v>966.28</v>
      </c>
      <c r="K8161">
        <v>668.5</v>
      </c>
      <c r="L8161">
        <v>297.77999999999997</v>
      </c>
      <c r="M8161" t="s">
        <v>40</v>
      </c>
      <c r="N8161" t="str">
        <f t="shared" si="127"/>
        <v>Low</v>
      </c>
    </row>
    <row r="8162" spans="1:14" x14ac:dyDescent="0.3">
      <c r="A8162">
        <v>8161</v>
      </c>
      <c r="B8162" t="s">
        <v>231</v>
      </c>
      <c r="C8162" s="2">
        <v>45350</v>
      </c>
      <c r="D8162" t="s">
        <v>14</v>
      </c>
      <c r="E8162" t="s">
        <v>25</v>
      </c>
      <c r="F8162" t="s">
        <v>16</v>
      </c>
      <c r="G8162">
        <v>7</v>
      </c>
      <c r="H8162">
        <v>448.7</v>
      </c>
      <c r="I8162">
        <v>0.28000000000000003</v>
      </c>
      <c r="J8162">
        <v>2261.4499999999998</v>
      </c>
      <c r="K8162">
        <v>1300.77</v>
      </c>
      <c r="L8162">
        <v>960.68</v>
      </c>
      <c r="M8162" t="s">
        <v>28</v>
      </c>
      <c r="N8162" t="str">
        <f t="shared" si="127"/>
        <v>High</v>
      </c>
    </row>
    <row r="8163" spans="1:14" x14ac:dyDescent="0.3">
      <c r="A8163">
        <v>8162</v>
      </c>
      <c r="B8163" t="s">
        <v>860</v>
      </c>
      <c r="C8163" s="2">
        <v>45377</v>
      </c>
      <c r="D8163" t="s">
        <v>19</v>
      </c>
      <c r="E8163" t="s">
        <v>30</v>
      </c>
      <c r="F8163" t="s">
        <v>16</v>
      </c>
      <c r="G8163">
        <v>1</v>
      </c>
      <c r="H8163">
        <v>44.23</v>
      </c>
      <c r="I8163">
        <v>0.28000000000000003</v>
      </c>
      <c r="J8163">
        <v>31.85</v>
      </c>
      <c r="K8163">
        <v>25.1</v>
      </c>
      <c r="L8163">
        <v>6.75</v>
      </c>
      <c r="M8163" t="s">
        <v>40</v>
      </c>
      <c r="N8163" t="str">
        <f t="shared" si="127"/>
        <v>High</v>
      </c>
    </row>
    <row r="8164" spans="1:14" x14ac:dyDescent="0.3">
      <c r="A8164">
        <v>8163</v>
      </c>
      <c r="B8164" t="s">
        <v>1226</v>
      </c>
      <c r="C8164" s="2">
        <v>45494</v>
      </c>
      <c r="D8164" t="s">
        <v>24</v>
      </c>
      <c r="E8164" t="s">
        <v>33</v>
      </c>
      <c r="F8164" t="s">
        <v>27</v>
      </c>
      <c r="G8164">
        <v>10</v>
      </c>
      <c r="H8164">
        <v>261.17</v>
      </c>
      <c r="I8164">
        <v>0.2</v>
      </c>
      <c r="J8164">
        <v>2089.36</v>
      </c>
      <c r="K8164">
        <v>1068.98</v>
      </c>
      <c r="L8164">
        <v>1020.38</v>
      </c>
      <c r="M8164" t="s">
        <v>17</v>
      </c>
      <c r="N8164" t="str">
        <f t="shared" si="127"/>
        <v>Medium</v>
      </c>
    </row>
    <row r="8165" spans="1:14" x14ac:dyDescent="0.3">
      <c r="A8165">
        <v>8164</v>
      </c>
      <c r="B8165" t="s">
        <v>5360</v>
      </c>
      <c r="C8165" s="2">
        <v>45566</v>
      </c>
      <c r="D8165" t="s">
        <v>14</v>
      </c>
      <c r="E8165" t="s">
        <v>20</v>
      </c>
      <c r="F8165" t="s">
        <v>27</v>
      </c>
      <c r="G8165">
        <v>9</v>
      </c>
      <c r="H8165">
        <v>226.11</v>
      </c>
      <c r="I8165">
        <v>0.22</v>
      </c>
      <c r="J8165">
        <v>1587.29</v>
      </c>
      <c r="K8165">
        <v>810.68</v>
      </c>
      <c r="L8165">
        <v>776.61</v>
      </c>
      <c r="M8165" t="s">
        <v>28</v>
      </c>
      <c r="N8165" t="str">
        <f t="shared" si="127"/>
        <v>High</v>
      </c>
    </row>
    <row r="8166" spans="1:14" x14ac:dyDescent="0.3">
      <c r="A8166">
        <v>8165</v>
      </c>
      <c r="B8166" t="s">
        <v>3950</v>
      </c>
      <c r="C8166" s="2">
        <v>45645</v>
      </c>
      <c r="D8166" t="s">
        <v>39</v>
      </c>
      <c r="E8166" t="s">
        <v>15</v>
      </c>
      <c r="F8166" t="s">
        <v>16</v>
      </c>
      <c r="G8166">
        <v>7</v>
      </c>
      <c r="H8166">
        <v>103.7</v>
      </c>
      <c r="I8166">
        <v>0.01</v>
      </c>
      <c r="J8166">
        <v>718.64</v>
      </c>
      <c r="K8166">
        <v>536.4</v>
      </c>
      <c r="L8166">
        <v>182.24</v>
      </c>
      <c r="M8166" t="s">
        <v>17</v>
      </c>
      <c r="N8166" t="str">
        <f t="shared" si="127"/>
        <v>Low</v>
      </c>
    </row>
    <row r="8167" spans="1:14" x14ac:dyDescent="0.3">
      <c r="A8167">
        <v>8166</v>
      </c>
      <c r="B8167" t="s">
        <v>3255</v>
      </c>
      <c r="C8167" s="2">
        <v>45647</v>
      </c>
      <c r="D8167" t="s">
        <v>24</v>
      </c>
      <c r="E8167" t="s">
        <v>30</v>
      </c>
      <c r="F8167" t="s">
        <v>16</v>
      </c>
      <c r="G8167">
        <v>8</v>
      </c>
      <c r="H8167">
        <v>89.04</v>
      </c>
      <c r="I8167">
        <v>0.02</v>
      </c>
      <c r="J8167">
        <v>698.07</v>
      </c>
      <c r="K8167">
        <v>461.72</v>
      </c>
      <c r="L8167">
        <v>236.35</v>
      </c>
      <c r="M8167" t="s">
        <v>40</v>
      </c>
      <c r="N8167" t="str">
        <f t="shared" si="127"/>
        <v>Low</v>
      </c>
    </row>
    <row r="8168" spans="1:14" x14ac:dyDescent="0.3">
      <c r="A8168">
        <v>8167</v>
      </c>
      <c r="B8168" t="s">
        <v>2449</v>
      </c>
      <c r="C8168" s="2">
        <v>45620</v>
      </c>
      <c r="D8168" t="s">
        <v>24</v>
      </c>
      <c r="E8168" t="s">
        <v>25</v>
      </c>
      <c r="F8168" t="s">
        <v>21</v>
      </c>
      <c r="G8168">
        <v>7</v>
      </c>
      <c r="H8168">
        <v>442.32</v>
      </c>
      <c r="I8168">
        <v>0.16</v>
      </c>
      <c r="J8168">
        <v>2600.84</v>
      </c>
      <c r="K8168">
        <v>2065.7600000000002</v>
      </c>
      <c r="L8168">
        <v>535.08000000000004</v>
      </c>
      <c r="M8168" t="s">
        <v>28</v>
      </c>
      <c r="N8168" t="str">
        <f t="shared" si="127"/>
        <v>Medium</v>
      </c>
    </row>
    <row r="8169" spans="1:14" x14ac:dyDescent="0.3">
      <c r="A8169">
        <v>8168</v>
      </c>
      <c r="B8169" t="s">
        <v>1984</v>
      </c>
      <c r="C8169" s="2">
        <v>45657</v>
      </c>
      <c r="D8169" t="s">
        <v>24</v>
      </c>
      <c r="E8169" t="s">
        <v>25</v>
      </c>
      <c r="F8169" t="s">
        <v>16</v>
      </c>
      <c r="G8169">
        <v>7</v>
      </c>
      <c r="H8169">
        <v>405.13</v>
      </c>
      <c r="I8169">
        <v>0.17</v>
      </c>
      <c r="J8169">
        <v>2353.81</v>
      </c>
      <c r="K8169">
        <v>1245.33</v>
      </c>
      <c r="L8169">
        <v>1108.48</v>
      </c>
      <c r="M8169" t="s">
        <v>46</v>
      </c>
      <c r="N8169" t="str">
        <f t="shared" si="127"/>
        <v>Medium</v>
      </c>
    </row>
    <row r="8170" spans="1:14" x14ac:dyDescent="0.3">
      <c r="A8170">
        <v>8169</v>
      </c>
      <c r="B8170" t="s">
        <v>5361</v>
      </c>
      <c r="C8170" s="2">
        <v>45397</v>
      </c>
      <c r="D8170" t="s">
        <v>14</v>
      </c>
      <c r="E8170" t="s">
        <v>15</v>
      </c>
      <c r="F8170" t="s">
        <v>16</v>
      </c>
      <c r="G8170">
        <v>9</v>
      </c>
      <c r="H8170">
        <v>218.64</v>
      </c>
      <c r="I8170">
        <v>0.25</v>
      </c>
      <c r="J8170">
        <v>1475.82</v>
      </c>
      <c r="K8170">
        <v>1017.74</v>
      </c>
      <c r="L8170">
        <v>458.08</v>
      </c>
      <c r="M8170" t="s">
        <v>46</v>
      </c>
      <c r="N8170" t="str">
        <f t="shared" si="127"/>
        <v>High</v>
      </c>
    </row>
    <row r="8171" spans="1:14" x14ac:dyDescent="0.3">
      <c r="A8171">
        <v>8170</v>
      </c>
      <c r="B8171" t="s">
        <v>1032</v>
      </c>
      <c r="C8171" s="2">
        <v>45543</v>
      </c>
      <c r="D8171" t="s">
        <v>24</v>
      </c>
      <c r="E8171" t="s">
        <v>15</v>
      </c>
      <c r="F8171" t="s">
        <v>21</v>
      </c>
      <c r="G8171">
        <v>3</v>
      </c>
      <c r="H8171">
        <v>323.42</v>
      </c>
      <c r="I8171">
        <v>0.04</v>
      </c>
      <c r="J8171">
        <v>931.45</v>
      </c>
      <c r="K8171">
        <v>618.78</v>
      </c>
      <c r="L8171">
        <v>312.67</v>
      </c>
      <c r="M8171" t="s">
        <v>40</v>
      </c>
      <c r="N8171" t="str">
        <f t="shared" si="127"/>
        <v>Low</v>
      </c>
    </row>
    <row r="8172" spans="1:14" x14ac:dyDescent="0.3">
      <c r="A8172">
        <v>8171</v>
      </c>
      <c r="B8172" t="s">
        <v>2986</v>
      </c>
      <c r="C8172" s="2">
        <v>45447</v>
      </c>
      <c r="D8172" t="s">
        <v>24</v>
      </c>
      <c r="E8172" t="s">
        <v>15</v>
      </c>
      <c r="F8172" t="s">
        <v>27</v>
      </c>
      <c r="G8172">
        <v>1</v>
      </c>
      <c r="H8172">
        <v>126.81</v>
      </c>
      <c r="I8172">
        <v>0.11</v>
      </c>
      <c r="J8172">
        <v>112.86</v>
      </c>
      <c r="K8172">
        <v>62.47</v>
      </c>
      <c r="L8172">
        <v>50.39</v>
      </c>
      <c r="M8172" t="s">
        <v>28</v>
      </c>
      <c r="N8172" t="str">
        <f t="shared" si="127"/>
        <v>Medium</v>
      </c>
    </row>
    <row r="8173" spans="1:14" x14ac:dyDescent="0.3">
      <c r="A8173">
        <v>8172</v>
      </c>
      <c r="B8173" t="s">
        <v>2968</v>
      </c>
      <c r="C8173" s="2">
        <v>45556</v>
      </c>
      <c r="D8173" t="s">
        <v>24</v>
      </c>
      <c r="E8173" t="s">
        <v>20</v>
      </c>
      <c r="F8173" t="s">
        <v>16</v>
      </c>
      <c r="G8173">
        <v>2</v>
      </c>
      <c r="H8173">
        <v>11.21</v>
      </c>
      <c r="I8173">
        <v>0.23</v>
      </c>
      <c r="J8173">
        <v>17.260000000000002</v>
      </c>
      <c r="K8173">
        <v>11.82</v>
      </c>
      <c r="L8173">
        <v>5.44</v>
      </c>
      <c r="M8173" t="s">
        <v>28</v>
      </c>
      <c r="N8173" t="str">
        <f t="shared" si="127"/>
        <v>High</v>
      </c>
    </row>
    <row r="8174" spans="1:14" x14ac:dyDescent="0.3">
      <c r="A8174">
        <v>8173</v>
      </c>
      <c r="B8174" t="s">
        <v>2161</v>
      </c>
      <c r="C8174" s="2">
        <v>45555</v>
      </c>
      <c r="D8174" t="s">
        <v>14</v>
      </c>
      <c r="E8174" t="s">
        <v>33</v>
      </c>
      <c r="F8174" t="s">
        <v>16</v>
      </c>
      <c r="G8174">
        <v>3</v>
      </c>
      <c r="H8174">
        <v>317.39</v>
      </c>
      <c r="I8174">
        <v>0.28999999999999998</v>
      </c>
      <c r="J8174">
        <v>676.04</v>
      </c>
      <c r="K8174">
        <v>459.71</v>
      </c>
      <c r="L8174">
        <v>216.33</v>
      </c>
      <c r="M8174" t="s">
        <v>40</v>
      </c>
      <c r="N8174" t="str">
        <f t="shared" si="127"/>
        <v>High</v>
      </c>
    </row>
    <row r="8175" spans="1:14" x14ac:dyDescent="0.3">
      <c r="A8175">
        <v>8174</v>
      </c>
      <c r="B8175" t="s">
        <v>3325</v>
      </c>
      <c r="C8175" s="2">
        <v>45540</v>
      </c>
      <c r="D8175" t="s">
        <v>39</v>
      </c>
      <c r="E8175" t="s">
        <v>20</v>
      </c>
      <c r="F8175" t="s">
        <v>21</v>
      </c>
      <c r="G8175">
        <v>9</v>
      </c>
      <c r="H8175">
        <v>145.61000000000001</v>
      </c>
      <c r="I8175">
        <v>0.16</v>
      </c>
      <c r="J8175">
        <v>1100.81</v>
      </c>
      <c r="K8175">
        <v>775.88</v>
      </c>
      <c r="L8175">
        <v>324.93</v>
      </c>
      <c r="M8175" t="s">
        <v>40</v>
      </c>
      <c r="N8175" t="str">
        <f t="shared" si="127"/>
        <v>Medium</v>
      </c>
    </row>
    <row r="8176" spans="1:14" x14ac:dyDescent="0.3">
      <c r="A8176">
        <v>8175</v>
      </c>
      <c r="B8176" t="s">
        <v>1034</v>
      </c>
      <c r="C8176" s="2">
        <v>45424</v>
      </c>
      <c r="D8176" t="s">
        <v>19</v>
      </c>
      <c r="E8176" t="s">
        <v>33</v>
      </c>
      <c r="F8176" t="s">
        <v>27</v>
      </c>
      <c r="G8176">
        <v>1</v>
      </c>
      <c r="H8176">
        <v>426.06</v>
      </c>
      <c r="I8176">
        <v>0.05</v>
      </c>
      <c r="J8176">
        <v>404.76</v>
      </c>
      <c r="K8176">
        <v>279.64</v>
      </c>
      <c r="L8176">
        <v>125.12</v>
      </c>
      <c r="M8176" t="s">
        <v>28</v>
      </c>
      <c r="N8176" t="str">
        <f t="shared" si="127"/>
        <v>Low</v>
      </c>
    </row>
    <row r="8177" spans="1:14" x14ac:dyDescent="0.3">
      <c r="A8177">
        <v>8176</v>
      </c>
      <c r="B8177" t="s">
        <v>1659</v>
      </c>
      <c r="C8177" s="2">
        <v>45575</v>
      </c>
      <c r="D8177" t="s">
        <v>19</v>
      </c>
      <c r="E8177" t="s">
        <v>33</v>
      </c>
      <c r="F8177" t="s">
        <v>16</v>
      </c>
      <c r="G8177">
        <v>9</v>
      </c>
      <c r="H8177">
        <v>384.91</v>
      </c>
      <c r="I8177">
        <v>0.25</v>
      </c>
      <c r="J8177">
        <v>2598.14</v>
      </c>
      <c r="K8177">
        <v>1697.24</v>
      </c>
      <c r="L8177">
        <v>900.9</v>
      </c>
      <c r="M8177" t="s">
        <v>22</v>
      </c>
      <c r="N8177" t="str">
        <f t="shared" si="127"/>
        <v>High</v>
      </c>
    </row>
    <row r="8178" spans="1:14" x14ac:dyDescent="0.3">
      <c r="A8178">
        <v>8177</v>
      </c>
      <c r="B8178" t="s">
        <v>3060</v>
      </c>
      <c r="C8178" s="2">
        <v>45358</v>
      </c>
      <c r="D8178" t="s">
        <v>39</v>
      </c>
      <c r="E8178" t="s">
        <v>30</v>
      </c>
      <c r="F8178" t="s">
        <v>27</v>
      </c>
      <c r="G8178">
        <v>2</v>
      </c>
      <c r="H8178">
        <v>76.760000000000005</v>
      </c>
      <c r="I8178">
        <v>0.27</v>
      </c>
      <c r="J8178">
        <v>112.07</v>
      </c>
      <c r="K8178">
        <v>86.63</v>
      </c>
      <c r="L8178">
        <v>25.44</v>
      </c>
      <c r="M8178" t="s">
        <v>46</v>
      </c>
      <c r="N8178" t="str">
        <f t="shared" si="127"/>
        <v>High</v>
      </c>
    </row>
    <row r="8179" spans="1:14" x14ac:dyDescent="0.3">
      <c r="A8179">
        <v>8178</v>
      </c>
      <c r="B8179" t="s">
        <v>2658</v>
      </c>
      <c r="C8179" s="2">
        <v>45456</v>
      </c>
      <c r="D8179" t="s">
        <v>14</v>
      </c>
      <c r="E8179" t="s">
        <v>20</v>
      </c>
      <c r="F8179" t="s">
        <v>21</v>
      </c>
      <c r="G8179">
        <v>9</v>
      </c>
      <c r="H8179">
        <v>199.69</v>
      </c>
      <c r="I8179">
        <v>0.11</v>
      </c>
      <c r="J8179">
        <v>1599.52</v>
      </c>
      <c r="K8179">
        <v>913.28</v>
      </c>
      <c r="L8179">
        <v>686.24</v>
      </c>
      <c r="M8179" t="s">
        <v>46</v>
      </c>
      <c r="N8179" t="str">
        <f t="shared" si="127"/>
        <v>Medium</v>
      </c>
    </row>
    <row r="8180" spans="1:14" x14ac:dyDescent="0.3">
      <c r="A8180">
        <v>8179</v>
      </c>
      <c r="B8180" t="s">
        <v>5362</v>
      </c>
      <c r="C8180" s="2">
        <v>45361</v>
      </c>
      <c r="D8180" t="s">
        <v>19</v>
      </c>
      <c r="E8180" t="s">
        <v>30</v>
      </c>
      <c r="F8180" t="s">
        <v>16</v>
      </c>
      <c r="G8180">
        <v>10</v>
      </c>
      <c r="H8180">
        <v>31.86</v>
      </c>
      <c r="I8180">
        <v>0.14000000000000001</v>
      </c>
      <c r="J8180">
        <v>274</v>
      </c>
      <c r="K8180">
        <v>149.93</v>
      </c>
      <c r="L8180">
        <v>124.07</v>
      </c>
      <c r="M8180" t="s">
        <v>17</v>
      </c>
      <c r="N8180" t="str">
        <f t="shared" si="127"/>
        <v>Medium</v>
      </c>
    </row>
    <row r="8181" spans="1:14" x14ac:dyDescent="0.3">
      <c r="A8181">
        <v>8180</v>
      </c>
      <c r="B8181" t="s">
        <v>5363</v>
      </c>
      <c r="C8181" s="2">
        <v>45541</v>
      </c>
      <c r="D8181" t="s">
        <v>19</v>
      </c>
      <c r="E8181" t="s">
        <v>30</v>
      </c>
      <c r="F8181" t="s">
        <v>27</v>
      </c>
      <c r="G8181">
        <v>9</v>
      </c>
      <c r="H8181">
        <v>225.09</v>
      </c>
      <c r="I8181">
        <v>0.26</v>
      </c>
      <c r="J8181">
        <v>1499.1</v>
      </c>
      <c r="K8181">
        <v>913.03</v>
      </c>
      <c r="L8181">
        <v>586.07000000000005</v>
      </c>
      <c r="M8181" t="s">
        <v>22</v>
      </c>
      <c r="N8181" t="str">
        <f t="shared" si="127"/>
        <v>High</v>
      </c>
    </row>
    <row r="8182" spans="1:14" x14ac:dyDescent="0.3">
      <c r="A8182">
        <v>8181</v>
      </c>
      <c r="B8182" t="s">
        <v>1908</v>
      </c>
      <c r="C8182" s="2">
        <v>45579</v>
      </c>
      <c r="D8182" t="s">
        <v>24</v>
      </c>
      <c r="E8182" t="s">
        <v>25</v>
      </c>
      <c r="F8182" t="s">
        <v>27</v>
      </c>
      <c r="G8182">
        <v>6</v>
      </c>
      <c r="H8182">
        <v>429.58</v>
      </c>
      <c r="I8182">
        <v>0.24</v>
      </c>
      <c r="J8182">
        <v>1958.88</v>
      </c>
      <c r="K8182">
        <v>1121.3399999999999</v>
      </c>
      <c r="L8182">
        <v>837.54</v>
      </c>
      <c r="M8182" t="s">
        <v>22</v>
      </c>
      <c r="N8182" t="str">
        <f t="shared" si="127"/>
        <v>High</v>
      </c>
    </row>
    <row r="8183" spans="1:14" x14ac:dyDescent="0.3">
      <c r="A8183">
        <v>8182</v>
      </c>
      <c r="B8183" t="s">
        <v>4143</v>
      </c>
      <c r="C8183" s="2">
        <v>45650</v>
      </c>
      <c r="D8183" t="s">
        <v>19</v>
      </c>
      <c r="E8183" t="s">
        <v>15</v>
      </c>
      <c r="F8183" t="s">
        <v>21</v>
      </c>
      <c r="G8183">
        <v>9</v>
      </c>
      <c r="H8183">
        <v>100.32</v>
      </c>
      <c r="I8183">
        <v>0.12</v>
      </c>
      <c r="J8183">
        <v>794.53</v>
      </c>
      <c r="K8183">
        <v>456.98</v>
      </c>
      <c r="L8183">
        <v>337.55</v>
      </c>
      <c r="M8183" t="s">
        <v>40</v>
      </c>
      <c r="N8183" t="str">
        <f t="shared" si="127"/>
        <v>Medium</v>
      </c>
    </row>
    <row r="8184" spans="1:14" x14ac:dyDescent="0.3">
      <c r="A8184">
        <v>8183</v>
      </c>
      <c r="B8184" t="s">
        <v>72</v>
      </c>
      <c r="C8184" s="2">
        <v>45613</v>
      </c>
      <c r="D8184" t="s">
        <v>14</v>
      </c>
      <c r="E8184" t="s">
        <v>15</v>
      </c>
      <c r="F8184" t="s">
        <v>21</v>
      </c>
      <c r="G8184">
        <v>1</v>
      </c>
      <c r="H8184">
        <v>251.75</v>
      </c>
      <c r="I8184">
        <v>0.28000000000000003</v>
      </c>
      <c r="J8184">
        <v>181.26</v>
      </c>
      <c r="K8184">
        <v>114.16</v>
      </c>
      <c r="L8184">
        <v>67.099999999999994</v>
      </c>
      <c r="M8184" t="s">
        <v>46</v>
      </c>
      <c r="N8184" t="str">
        <f t="shared" si="127"/>
        <v>High</v>
      </c>
    </row>
    <row r="8185" spans="1:14" x14ac:dyDescent="0.3">
      <c r="A8185">
        <v>8184</v>
      </c>
      <c r="B8185" t="s">
        <v>5364</v>
      </c>
      <c r="C8185" s="2">
        <v>45304</v>
      </c>
      <c r="D8185" t="s">
        <v>19</v>
      </c>
      <c r="E8185" t="s">
        <v>20</v>
      </c>
      <c r="F8185" t="s">
        <v>27</v>
      </c>
      <c r="G8185">
        <v>4</v>
      </c>
      <c r="H8185">
        <v>186.01</v>
      </c>
      <c r="I8185">
        <v>0.2</v>
      </c>
      <c r="J8185">
        <v>595.23</v>
      </c>
      <c r="K8185">
        <v>457.96</v>
      </c>
      <c r="L8185">
        <v>137.27000000000001</v>
      </c>
      <c r="M8185" t="s">
        <v>40</v>
      </c>
      <c r="N8185" t="str">
        <f t="shared" si="127"/>
        <v>Medium</v>
      </c>
    </row>
    <row r="8186" spans="1:14" x14ac:dyDescent="0.3">
      <c r="A8186">
        <v>8185</v>
      </c>
      <c r="B8186" t="s">
        <v>3144</v>
      </c>
      <c r="C8186" s="2">
        <v>45463</v>
      </c>
      <c r="D8186" t="s">
        <v>19</v>
      </c>
      <c r="E8186" t="s">
        <v>20</v>
      </c>
      <c r="F8186" t="s">
        <v>27</v>
      </c>
      <c r="G8186">
        <v>2</v>
      </c>
      <c r="H8186">
        <v>215.95</v>
      </c>
      <c r="I8186">
        <v>0.23</v>
      </c>
      <c r="J8186">
        <v>332.56</v>
      </c>
      <c r="K8186">
        <v>226.82</v>
      </c>
      <c r="L8186">
        <v>105.74</v>
      </c>
      <c r="M8186" t="s">
        <v>22</v>
      </c>
      <c r="N8186" t="str">
        <f t="shared" si="127"/>
        <v>High</v>
      </c>
    </row>
    <row r="8187" spans="1:14" x14ac:dyDescent="0.3">
      <c r="A8187">
        <v>8186</v>
      </c>
      <c r="B8187" t="s">
        <v>2444</v>
      </c>
      <c r="C8187" s="2">
        <v>45611</v>
      </c>
      <c r="D8187" t="s">
        <v>24</v>
      </c>
      <c r="E8187" t="s">
        <v>33</v>
      </c>
      <c r="F8187" t="s">
        <v>16</v>
      </c>
      <c r="G8187">
        <v>1</v>
      </c>
      <c r="H8187">
        <v>167.36</v>
      </c>
      <c r="I8187">
        <v>0.1</v>
      </c>
      <c r="J8187">
        <v>150.62</v>
      </c>
      <c r="K8187">
        <v>113.46</v>
      </c>
      <c r="L8187">
        <v>37.159999999999997</v>
      </c>
      <c r="M8187" t="s">
        <v>28</v>
      </c>
      <c r="N8187" t="str">
        <f t="shared" si="127"/>
        <v>Low</v>
      </c>
    </row>
    <row r="8188" spans="1:14" x14ac:dyDescent="0.3">
      <c r="A8188">
        <v>8187</v>
      </c>
      <c r="B8188" t="s">
        <v>5319</v>
      </c>
      <c r="C8188" s="2">
        <v>45340</v>
      </c>
      <c r="D8188" t="s">
        <v>39</v>
      </c>
      <c r="E8188" t="s">
        <v>15</v>
      </c>
      <c r="F8188" t="s">
        <v>27</v>
      </c>
      <c r="G8188">
        <v>10</v>
      </c>
      <c r="H8188">
        <v>438.82</v>
      </c>
      <c r="I8188">
        <v>0.18</v>
      </c>
      <c r="J8188">
        <v>3598.32</v>
      </c>
      <c r="K8188">
        <v>2326.87</v>
      </c>
      <c r="L8188">
        <v>1271.45</v>
      </c>
      <c r="M8188" t="s">
        <v>17</v>
      </c>
      <c r="N8188" t="str">
        <f t="shared" si="127"/>
        <v>Medium</v>
      </c>
    </row>
    <row r="8189" spans="1:14" x14ac:dyDescent="0.3">
      <c r="A8189">
        <v>8188</v>
      </c>
      <c r="B8189" t="s">
        <v>5365</v>
      </c>
      <c r="C8189" s="2">
        <v>45551</v>
      </c>
      <c r="D8189" t="s">
        <v>19</v>
      </c>
      <c r="E8189" t="s">
        <v>20</v>
      </c>
      <c r="F8189" t="s">
        <v>21</v>
      </c>
      <c r="G8189">
        <v>10</v>
      </c>
      <c r="H8189">
        <v>287.82</v>
      </c>
      <c r="I8189">
        <v>0.21</v>
      </c>
      <c r="J8189">
        <v>2273.7800000000002</v>
      </c>
      <c r="K8189">
        <v>1228.1400000000001</v>
      </c>
      <c r="L8189">
        <v>1045.6400000000001</v>
      </c>
      <c r="M8189" t="s">
        <v>40</v>
      </c>
      <c r="N8189" t="str">
        <f t="shared" si="127"/>
        <v>High</v>
      </c>
    </row>
    <row r="8190" spans="1:14" x14ac:dyDescent="0.3">
      <c r="A8190">
        <v>8189</v>
      </c>
      <c r="B8190" t="s">
        <v>3318</v>
      </c>
      <c r="C8190" s="2">
        <v>45492</v>
      </c>
      <c r="D8190" t="s">
        <v>39</v>
      </c>
      <c r="E8190" t="s">
        <v>25</v>
      </c>
      <c r="F8190" t="s">
        <v>21</v>
      </c>
      <c r="G8190">
        <v>9</v>
      </c>
      <c r="H8190">
        <v>45.31</v>
      </c>
      <c r="I8190">
        <v>0.16</v>
      </c>
      <c r="J8190">
        <v>342.54</v>
      </c>
      <c r="K8190">
        <v>203.64</v>
      </c>
      <c r="L8190">
        <v>138.9</v>
      </c>
      <c r="M8190" t="s">
        <v>22</v>
      </c>
      <c r="N8190" t="str">
        <f t="shared" si="127"/>
        <v>Medium</v>
      </c>
    </row>
    <row r="8191" spans="1:14" x14ac:dyDescent="0.3">
      <c r="A8191">
        <v>8190</v>
      </c>
      <c r="B8191" t="s">
        <v>5366</v>
      </c>
      <c r="C8191" s="2">
        <v>45363</v>
      </c>
      <c r="D8191" t="s">
        <v>39</v>
      </c>
      <c r="E8191" t="s">
        <v>20</v>
      </c>
      <c r="F8191" t="s">
        <v>27</v>
      </c>
      <c r="G8191">
        <v>6</v>
      </c>
      <c r="H8191">
        <v>375.09</v>
      </c>
      <c r="I8191">
        <v>0.25</v>
      </c>
      <c r="J8191">
        <v>1687.9</v>
      </c>
      <c r="K8191">
        <v>1141.3399999999999</v>
      </c>
      <c r="L8191">
        <v>546.55999999999995</v>
      </c>
      <c r="M8191" t="s">
        <v>46</v>
      </c>
      <c r="N8191" t="str">
        <f>_xlfn.IFS(I8191=0,"No Discount",I8191&gt;=0.21,"High",I8191&gt;=0.11,"Medium",I8191&gt;=0.01,"Low")</f>
        <v>High</v>
      </c>
    </row>
    <row r="8192" spans="1:14" x14ac:dyDescent="0.3">
      <c r="A8192">
        <v>8191</v>
      </c>
      <c r="B8192" t="s">
        <v>5367</v>
      </c>
      <c r="C8192" s="2">
        <v>45655</v>
      </c>
      <c r="D8192" t="s">
        <v>24</v>
      </c>
      <c r="E8192" t="s">
        <v>30</v>
      </c>
      <c r="F8192" t="s">
        <v>16</v>
      </c>
      <c r="G8192">
        <v>5</v>
      </c>
      <c r="H8192">
        <v>82.85</v>
      </c>
      <c r="I8192">
        <v>0.13</v>
      </c>
      <c r="J8192">
        <v>360.4</v>
      </c>
      <c r="K8192">
        <v>230.01</v>
      </c>
      <c r="L8192">
        <v>130.38999999999999</v>
      </c>
      <c r="M8192" t="s">
        <v>40</v>
      </c>
      <c r="N8192" t="str">
        <f t="shared" ref="N8192:N8255" si="128">_xlfn.IFS(I8192=0,"No Discount",I8192&gt;=0.21,"High",I8192&gt;=0.11,"Medium",I8192&gt;=0.01,"Low")</f>
        <v>Medium</v>
      </c>
    </row>
    <row r="8193" spans="1:14" x14ac:dyDescent="0.3">
      <c r="A8193">
        <v>8192</v>
      </c>
      <c r="B8193" t="s">
        <v>1815</v>
      </c>
      <c r="C8193" s="2">
        <v>45462</v>
      </c>
      <c r="D8193" t="s">
        <v>24</v>
      </c>
      <c r="E8193" t="s">
        <v>33</v>
      </c>
      <c r="F8193" t="s">
        <v>16</v>
      </c>
      <c r="G8193">
        <v>10</v>
      </c>
      <c r="H8193">
        <v>81.42</v>
      </c>
      <c r="I8193">
        <v>0.25</v>
      </c>
      <c r="J8193">
        <v>610.65</v>
      </c>
      <c r="K8193">
        <v>308.48</v>
      </c>
      <c r="L8193">
        <v>302.17</v>
      </c>
      <c r="M8193" t="s">
        <v>46</v>
      </c>
      <c r="N8193" t="str">
        <f t="shared" si="128"/>
        <v>High</v>
      </c>
    </row>
    <row r="8194" spans="1:14" x14ac:dyDescent="0.3">
      <c r="A8194">
        <v>8193</v>
      </c>
      <c r="B8194" t="s">
        <v>5368</v>
      </c>
      <c r="C8194" s="2">
        <v>45296</v>
      </c>
      <c r="D8194" t="s">
        <v>14</v>
      </c>
      <c r="E8194" t="s">
        <v>33</v>
      </c>
      <c r="F8194" t="s">
        <v>16</v>
      </c>
      <c r="G8194">
        <v>10</v>
      </c>
      <c r="H8194">
        <v>360.23</v>
      </c>
      <c r="I8194">
        <v>0.11</v>
      </c>
      <c r="J8194">
        <v>3206.05</v>
      </c>
      <c r="K8194">
        <v>1642.28</v>
      </c>
      <c r="L8194">
        <v>1563.77</v>
      </c>
      <c r="M8194" t="s">
        <v>17</v>
      </c>
      <c r="N8194" t="str">
        <f t="shared" si="128"/>
        <v>Medium</v>
      </c>
    </row>
    <row r="8195" spans="1:14" x14ac:dyDescent="0.3">
      <c r="A8195">
        <v>8194</v>
      </c>
      <c r="B8195" t="s">
        <v>5369</v>
      </c>
      <c r="C8195" s="2">
        <v>45331</v>
      </c>
      <c r="D8195" t="s">
        <v>19</v>
      </c>
      <c r="E8195" t="s">
        <v>15</v>
      </c>
      <c r="F8195" t="s">
        <v>16</v>
      </c>
      <c r="G8195">
        <v>2</v>
      </c>
      <c r="H8195">
        <v>51.98</v>
      </c>
      <c r="I8195">
        <v>0.01</v>
      </c>
      <c r="J8195">
        <v>102.92</v>
      </c>
      <c r="K8195">
        <v>81.86</v>
      </c>
      <c r="L8195">
        <v>21.06</v>
      </c>
      <c r="M8195" t="s">
        <v>17</v>
      </c>
      <c r="N8195" t="str">
        <f t="shared" si="128"/>
        <v>Low</v>
      </c>
    </row>
    <row r="8196" spans="1:14" x14ac:dyDescent="0.3">
      <c r="A8196">
        <v>8195</v>
      </c>
      <c r="B8196" t="s">
        <v>3199</v>
      </c>
      <c r="C8196" s="2">
        <v>45590</v>
      </c>
      <c r="D8196" t="s">
        <v>14</v>
      </c>
      <c r="E8196" t="s">
        <v>30</v>
      </c>
      <c r="F8196" t="s">
        <v>27</v>
      </c>
      <c r="G8196">
        <v>4</v>
      </c>
      <c r="H8196">
        <v>485.03</v>
      </c>
      <c r="I8196">
        <v>0.02</v>
      </c>
      <c r="J8196">
        <v>1901.32</v>
      </c>
      <c r="K8196">
        <v>1333.44</v>
      </c>
      <c r="L8196">
        <v>567.88</v>
      </c>
      <c r="M8196" t="s">
        <v>40</v>
      </c>
      <c r="N8196" t="str">
        <f t="shared" si="128"/>
        <v>Low</v>
      </c>
    </row>
    <row r="8197" spans="1:14" x14ac:dyDescent="0.3">
      <c r="A8197">
        <v>8196</v>
      </c>
      <c r="B8197" t="s">
        <v>5370</v>
      </c>
      <c r="C8197" s="2">
        <v>45342</v>
      </c>
      <c r="D8197" t="s">
        <v>39</v>
      </c>
      <c r="E8197" t="s">
        <v>33</v>
      </c>
      <c r="F8197" t="s">
        <v>21</v>
      </c>
      <c r="G8197">
        <v>7</v>
      </c>
      <c r="H8197">
        <v>83.99</v>
      </c>
      <c r="I8197">
        <v>0.21</v>
      </c>
      <c r="J8197">
        <v>464.46</v>
      </c>
      <c r="K8197">
        <v>265.91000000000003</v>
      </c>
      <c r="L8197">
        <v>198.55</v>
      </c>
      <c r="M8197" t="s">
        <v>22</v>
      </c>
      <c r="N8197" t="str">
        <f t="shared" si="128"/>
        <v>High</v>
      </c>
    </row>
    <row r="8198" spans="1:14" x14ac:dyDescent="0.3">
      <c r="A8198">
        <v>8197</v>
      </c>
      <c r="B8198" t="s">
        <v>5371</v>
      </c>
      <c r="C8198" s="2">
        <v>45608</v>
      </c>
      <c r="D8198" t="s">
        <v>14</v>
      </c>
      <c r="E8198" t="s">
        <v>33</v>
      </c>
      <c r="F8198" t="s">
        <v>27</v>
      </c>
      <c r="G8198">
        <v>8</v>
      </c>
      <c r="H8198">
        <v>419.12</v>
      </c>
      <c r="I8198">
        <v>7.0000000000000007E-2</v>
      </c>
      <c r="J8198">
        <v>3118.25</v>
      </c>
      <c r="K8198">
        <v>2182.77</v>
      </c>
      <c r="L8198">
        <v>935.48</v>
      </c>
      <c r="M8198" t="s">
        <v>22</v>
      </c>
      <c r="N8198" t="str">
        <f t="shared" si="128"/>
        <v>Low</v>
      </c>
    </row>
    <row r="8199" spans="1:14" x14ac:dyDescent="0.3">
      <c r="A8199">
        <v>8198</v>
      </c>
      <c r="B8199" t="s">
        <v>4087</v>
      </c>
      <c r="C8199" s="2">
        <v>45392</v>
      </c>
      <c r="D8199" t="s">
        <v>39</v>
      </c>
      <c r="E8199" t="s">
        <v>15</v>
      </c>
      <c r="F8199" t="s">
        <v>21</v>
      </c>
      <c r="G8199">
        <v>1</v>
      </c>
      <c r="H8199">
        <v>192.44</v>
      </c>
      <c r="I8199">
        <v>0.02</v>
      </c>
      <c r="J8199">
        <v>188.59</v>
      </c>
      <c r="K8199">
        <v>97.44</v>
      </c>
      <c r="L8199">
        <v>91.15</v>
      </c>
      <c r="M8199" t="s">
        <v>17</v>
      </c>
      <c r="N8199" t="str">
        <f t="shared" si="128"/>
        <v>Low</v>
      </c>
    </row>
    <row r="8200" spans="1:14" x14ac:dyDescent="0.3">
      <c r="A8200">
        <v>8199</v>
      </c>
      <c r="B8200" t="s">
        <v>5148</v>
      </c>
      <c r="C8200" s="2">
        <v>45438</v>
      </c>
      <c r="D8200" t="s">
        <v>24</v>
      </c>
      <c r="E8200" t="s">
        <v>20</v>
      </c>
      <c r="F8200" t="s">
        <v>21</v>
      </c>
      <c r="G8200">
        <v>1</v>
      </c>
      <c r="H8200">
        <v>333.92</v>
      </c>
      <c r="I8200">
        <v>0.28000000000000003</v>
      </c>
      <c r="J8200">
        <v>240.42</v>
      </c>
      <c r="K8200">
        <v>140.72</v>
      </c>
      <c r="L8200">
        <v>99.7</v>
      </c>
      <c r="M8200" t="s">
        <v>40</v>
      </c>
      <c r="N8200" t="str">
        <f t="shared" si="128"/>
        <v>High</v>
      </c>
    </row>
    <row r="8201" spans="1:14" x14ac:dyDescent="0.3">
      <c r="A8201">
        <v>8200</v>
      </c>
      <c r="B8201" t="s">
        <v>5372</v>
      </c>
      <c r="C8201" s="2">
        <v>45305</v>
      </c>
      <c r="D8201" t="s">
        <v>19</v>
      </c>
      <c r="E8201" t="s">
        <v>15</v>
      </c>
      <c r="F8201" t="s">
        <v>27</v>
      </c>
      <c r="G8201">
        <v>9</v>
      </c>
      <c r="H8201">
        <v>289.07</v>
      </c>
      <c r="I8201">
        <v>0.1</v>
      </c>
      <c r="J8201">
        <v>2341.4699999999998</v>
      </c>
      <c r="K8201">
        <v>1735.78</v>
      </c>
      <c r="L8201">
        <v>605.69000000000005</v>
      </c>
      <c r="M8201" t="s">
        <v>40</v>
      </c>
      <c r="N8201" t="str">
        <f t="shared" si="128"/>
        <v>Low</v>
      </c>
    </row>
    <row r="8202" spans="1:14" x14ac:dyDescent="0.3">
      <c r="A8202">
        <v>8201</v>
      </c>
      <c r="B8202" t="s">
        <v>3318</v>
      </c>
      <c r="C8202" s="2">
        <v>45326</v>
      </c>
      <c r="D8202" t="s">
        <v>39</v>
      </c>
      <c r="E8202" t="s">
        <v>15</v>
      </c>
      <c r="F8202" t="s">
        <v>27</v>
      </c>
      <c r="G8202">
        <v>6</v>
      </c>
      <c r="H8202">
        <v>270.35000000000002</v>
      </c>
      <c r="I8202">
        <v>0.02</v>
      </c>
      <c r="J8202">
        <v>1589.66</v>
      </c>
      <c r="K8202">
        <v>1053.73</v>
      </c>
      <c r="L8202">
        <v>535.92999999999995</v>
      </c>
      <c r="M8202" t="s">
        <v>46</v>
      </c>
      <c r="N8202" t="str">
        <f t="shared" si="128"/>
        <v>Low</v>
      </c>
    </row>
    <row r="8203" spans="1:14" x14ac:dyDescent="0.3">
      <c r="A8203">
        <v>8202</v>
      </c>
      <c r="B8203" t="s">
        <v>1326</v>
      </c>
      <c r="C8203" s="2">
        <v>45534</v>
      </c>
      <c r="D8203" t="s">
        <v>24</v>
      </c>
      <c r="E8203" t="s">
        <v>30</v>
      </c>
      <c r="F8203" t="s">
        <v>16</v>
      </c>
      <c r="G8203">
        <v>6</v>
      </c>
      <c r="H8203">
        <v>78.349999999999994</v>
      </c>
      <c r="I8203">
        <v>0.14000000000000001</v>
      </c>
      <c r="J8203">
        <v>404.29</v>
      </c>
      <c r="K8203">
        <v>318.14</v>
      </c>
      <c r="L8203">
        <v>86.15</v>
      </c>
      <c r="M8203" t="s">
        <v>28</v>
      </c>
      <c r="N8203" t="str">
        <f t="shared" si="128"/>
        <v>Medium</v>
      </c>
    </row>
    <row r="8204" spans="1:14" x14ac:dyDescent="0.3">
      <c r="A8204">
        <v>8203</v>
      </c>
      <c r="B8204" t="s">
        <v>5373</v>
      </c>
      <c r="C8204" s="2">
        <v>45551</v>
      </c>
      <c r="D8204" t="s">
        <v>24</v>
      </c>
      <c r="E8204" t="s">
        <v>33</v>
      </c>
      <c r="F8204" t="s">
        <v>27</v>
      </c>
      <c r="G8204">
        <v>1</v>
      </c>
      <c r="H8204">
        <v>314.58</v>
      </c>
      <c r="I8204">
        <v>0.23</v>
      </c>
      <c r="J8204">
        <v>242.23</v>
      </c>
      <c r="K8204">
        <v>165.67</v>
      </c>
      <c r="L8204">
        <v>76.56</v>
      </c>
      <c r="M8204" t="s">
        <v>22</v>
      </c>
      <c r="N8204" t="str">
        <f t="shared" si="128"/>
        <v>High</v>
      </c>
    </row>
    <row r="8205" spans="1:14" x14ac:dyDescent="0.3">
      <c r="A8205">
        <v>8204</v>
      </c>
      <c r="B8205" t="s">
        <v>5374</v>
      </c>
      <c r="C8205" s="2">
        <v>45318</v>
      </c>
      <c r="D8205" t="s">
        <v>19</v>
      </c>
      <c r="E8205" t="s">
        <v>33</v>
      </c>
      <c r="F8205" t="s">
        <v>16</v>
      </c>
      <c r="G8205">
        <v>5</v>
      </c>
      <c r="H8205">
        <v>231.39</v>
      </c>
      <c r="I8205">
        <v>0.22</v>
      </c>
      <c r="J8205">
        <v>902.42</v>
      </c>
      <c r="K8205">
        <v>666.16</v>
      </c>
      <c r="L8205">
        <v>236.26</v>
      </c>
      <c r="M8205" t="s">
        <v>17</v>
      </c>
      <c r="N8205" t="str">
        <f t="shared" si="128"/>
        <v>High</v>
      </c>
    </row>
    <row r="8206" spans="1:14" x14ac:dyDescent="0.3">
      <c r="A8206">
        <v>8205</v>
      </c>
      <c r="B8206" t="s">
        <v>4168</v>
      </c>
      <c r="C8206" s="2">
        <v>45554</v>
      </c>
      <c r="D8206" t="s">
        <v>39</v>
      </c>
      <c r="E8206" t="s">
        <v>15</v>
      </c>
      <c r="F8206" t="s">
        <v>27</v>
      </c>
      <c r="G8206">
        <v>7</v>
      </c>
      <c r="H8206">
        <v>48.39</v>
      </c>
      <c r="I8206">
        <v>0.23</v>
      </c>
      <c r="J8206">
        <v>260.82</v>
      </c>
      <c r="K8206">
        <v>201.08</v>
      </c>
      <c r="L8206">
        <v>59.74</v>
      </c>
      <c r="M8206" t="s">
        <v>40</v>
      </c>
      <c r="N8206" t="str">
        <f t="shared" si="128"/>
        <v>High</v>
      </c>
    </row>
    <row r="8207" spans="1:14" x14ac:dyDescent="0.3">
      <c r="A8207">
        <v>8206</v>
      </c>
      <c r="B8207" t="s">
        <v>5375</v>
      </c>
      <c r="C8207" s="2">
        <v>45360</v>
      </c>
      <c r="D8207" t="s">
        <v>14</v>
      </c>
      <c r="E8207" t="s">
        <v>30</v>
      </c>
      <c r="F8207" t="s">
        <v>16</v>
      </c>
      <c r="G8207">
        <v>2</v>
      </c>
      <c r="H8207">
        <v>334.02</v>
      </c>
      <c r="I8207">
        <v>0.17</v>
      </c>
      <c r="J8207">
        <v>554.47</v>
      </c>
      <c r="K8207">
        <v>402.85</v>
      </c>
      <c r="L8207">
        <v>151.62</v>
      </c>
      <c r="M8207" t="s">
        <v>40</v>
      </c>
      <c r="N8207" t="str">
        <f t="shared" si="128"/>
        <v>Medium</v>
      </c>
    </row>
    <row r="8208" spans="1:14" x14ac:dyDescent="0.3">
      <c r="A8208">
        <v>8207</v>
      </c>
      <c r="B8208" t="s">
        <v>5376</v>
      </c>
      <c r="C8208" s="2">
        <v>45314</v>
      </c>
      <c r="D8208" t="s">
        <v>39</v>
      </c>
      <c r="E8208" t="s">
        <v>20</v>
      </c>
      <c r="F8208" t="s">
        <v>27</v>
      </c>
      <c r="G8208">
        <v>2</v>
      </c>
      <c r="H8208">
        <v>443.97</v>
      </c>
      <c r="I8208">
        <v>0.19</v>
      </c>
      <c r="J8208">
        <v>719.23</v>
      </c>
      <c r="K8208">
        <v>411.15</v>
      </c>
      <c r="L8208">
        <v>308.08</v>
      </c>
      <c r="M8208" t="s">
        <v>17</v>
      </c>
      <c r="N8208" t="str">
        <f t="shared" si="128"/>
        <v>Medium</v>
      </c>
    </row>
    <row r="8209" spans="1:14" x14ac:dyDescent="0.3">
      <c r="A8209">
        <v>8208</v>
      </c>
      <c r="B8209" t="s">
        <v>432</v>
      </c>
      <c r="C8209" s="2">
        <v>45382</v>
      </c>
      <c r="D8209" t="s">
        <v>14</v>
      </c>
      <c r="E8209" t="s">
        <v>30</v>
      </c>
      <c r="F8209" t="s">
        <v>27</v>
      </c>
      <c r="G8209">
        <v>5</v>
      </c>
      <c r="H8209">
        <v>248.91</v>
      </c>
      <c r="I8209">
        <v>0.16</v>
      </c>
      <c r="J8209">
        <v>1045.42</v>
      </c>
      <c r="K8209">
        <v>531.04</v>
      </c>
      <c r="L8209">
        <v>514.38</v>
      </c>
      <c r="M8209" t="s">
        <v>46</v>
      </c>
      <c r="N8209" t="str">
        <f t="shared" si="128"/>
        <v>Medium</v>
      </c>
    </row>
    <row r="8210" spans="1:14" x14ac:dyDescent="0.3">
      <c r="A8210">
        <v>8209</v>
      </c>
      <c r="B8210" t="s">
        <v>3796</v>
      </c>
      <c r="C8210" s="2">
        <v>45644</v>
      </c>
      <c r="D8210" t="s">
        <v>14</v>
      </c>
      <c r="E8210" t="s">
        <v>20</v>
      </c>
      <c r="F8210" t="s">
        <v>21</v>
      </c>
      <c r="G8210">
        <v>5</v>
      </c>
      <c r="H8210">
        <v>185.77</v>
      </c>
      <c r="I8210">
        <v>0.15</v>
      </c>
      <c r="J8210">
        <v>789.52</v>
      </c>
      <c r="K8210">
        <v>605.53</v>
      </c>
      <c r="L8210">
        <v>183.99</v>
      </c>
      <c r="M8210" t="s">
        <v>40</v>
      </c>
      <c r="N8210" t="str">
        <f t="shared" si="128"/>
        <v>Medium</v>
      </c>
    </row>
    <row r="8211" spans="1:14" x14ac:dyDescent="0.3">
      <c r="A8211">
        <v>8210</v>
      </c>
      <c r="B8211" t="s">
        <v>5377</v>
      </c>
      <c r="C8211" s="2">
        <v>45409</v>
      </c>
      <c r="D8211" t="s">
        <v>24</v>
      </c>
      <c r="E8211" t="s">
        <v>15</v>
      </c>
      <c r="F8211" t="s">
        <v>27</v>
      </c>
      <c r="G8211">
        <v>8</v>
      </c>
      <c r="H8211">
        <v>15.61</v>
      </c>
      <c r="I8211">
        <v>0.03</v>
      </c>
      <c r="J8211">
        <v>121.13</v>
      </c>
      <c r="K8211">
        <v>96.85</v>
      </c>
      <c r="L8211">
        <v>24.28</v>
      </c>
      <c r="M8211" t="s">
        <v>17</v>
      </c>
      <c r="N8211" t="str">
        <f t="shared" si="128"/>
        <v>Low</v>
      </c>
    </row>
    <row r="8212" spans="1:14" x14ac:dyDescent="0.3">
      <c r="A8212">
        <v>8211</v>
      </c>
      <c r="B8212" t="s">
        <v>873</v>
      </c>
      <c r="C8212" s="2">
        <v>45397</v>
      </c>
      <c r="D8212" t="s">
        <v>39</v>
      </c>
      <c r="E8212" t="s">
        <v>33</v>
      </c>
      <c r="F8212" t="s">
        <v>21</v>
      </c>
      <c r="G8212">
        <v>9</v>
      </c>
      <c r="H8212">
        <v>489.86</v>
      </c>
      <c r="I8212">
        <v>0.27</v>
      </c>
      <c r="J8212">
        <v>3218.38</v>
      </c>
      <c r="K8212">
        <v>1970.68</v>
      </c>
      <c r="L8212">
        <v>1247.7</v>
      </c>
      <c r="M8212" t="s">
        <v>22</v>
      </c>
      <c r="N8212" t="str">
        <f t="shared" si="128"/>
        <v>High</v>
      </c>
    </row>
    <row r="8213" spans="1:14" x14ac:dyDescent="0.3">
      <c r="A8213">
        <v>8212</v>
      </c>
      <c r="B8213" t="s">
        <v>70</v>
      </c>
      <c r="C8213" s="2">
        <v>45352</v>
      </c>
      <c r="D8213" t="s">
        <v>24</v>
      </c>
      <c r="E8213" t="s">
        <v>15</v>
      </c>
      <c r="F8213" t="s">
        <v>27</v>
      </c>
      <c r="G8213">
        <v>9</v>
      </c>
      <c r="H8213">
        <v>316.08</v>
      </c>
      <c r="I8213">
        <v>0.05</v>
      </c>
      <c r="J8213">
        <v>2702.48</v>
      </c>
      <c r="K8213">
        <v>1372.5</v>
      </c>
      <c r="L8213">
        <v>1329.98</v>
      </c>
      <c r="M8213" t="s">
        <v>40</v>
      </c>
      <c r="N8213" t="str">
        <f t="shared" si="128"/>
        <v>Low</v>
      </c>
    </row>
    <row r="8214" spans="1:14" x14ac:dyDescent="0.3">
      <c r="A8214">
        <v>8213</v>
      </c>
      <c r="B8214" t="s">
        <v>2070</v>
      </c>
      <c r="C8214" s="2">
        <v>45519</v>
      </c>
      <c r="D8214" t="s">
        <v>24</v>
      </c>
      <c r="E8214" t="s">
        <v>33</v>
      </c>
      <c r="F8214" t="s">
        <v>16</v>
      </c>
      <c r="G8214">
        <v>3</v>
      </c>
      <c r="H8214">
        <v>311.87</v>
      </c>
      <c r="I8214">
        <v>0.16</v>
      </c>
      <c r="J8214">
        <v>785.91</v>
      </c>
      <c r="K8214">
        <v>616.73</v>
      </c>
      <c r="L8214">
        <v>169.18</v>
      </c>
      <c r="M8214" t="s">
        <v>40</v>
      </c>
      <c r="N8214" t="str">
        <f t="shared" si="128"/>
        <v>Medium</v>
      </c>
    </row>
    <row r="8215" spans="1:14" x14ac:dyDescent="0.3">
      <c r="A8215">
        <v>8214</v>
      </c>
      <c r="B8215" t="s">
        <v>4218</v>
      </c>
      <c r="C8215" s="2">
        <v>45607</v>
      </c>
      <c r="D8215" t="s">
        <v>39</v>
      </c>
      <c r="E8215" t="s">
        <v>20</v>
      </c>
      <c r="F8215" t="s">
        <v>27</v>
      </c>
      <c r="G8215">
        <v>3</v>
      </c>
      <c r="H8215">
        <v>450.19</v>
      </c>
      <c r="I8215">
        <v>0.3</v>
      </c>
      <c r="J8215">
        <v>945.4</v>
      </c>
      <c r="K8215">
        <v>618.57000000000005</v>
      </c>
      <c r="L8215">
        <v>326.83</v>
      </c>
      <c r="M8215" t="s">
        <v>28</v>
      </c>
      <c r="N8215" t="str">
        <f t="shared" si="128"/>
        <v>High</v>
      </c>
    </row>
    <row r="8216" spans="1:14" x14ac:dyDescent="0.3">
      <c r="A8216">
        <v>8215</v>
      </c>
      <c r="B8216" t="s">
        <v>4103</v>
      </c>
      <c r="C8216" s="2">
        <v>45314</v>
      </c>
      <c r="D8216" t="s">
        <v>19</v>
      </c>
      <c r="E8216" t="s">
        <v>30</v>
      </c>
      <c r="F8216" t="s">
        <v>16</v>
      </c>
      <c r="G8216">
        <v>6</v>
      </c>
      <c r="H8216">
        <v>154.52000000000001</v>
      </c>
      <c r="I8216">
        <v>0.06</v>
      </c>
      <c r="J8216">
        <v>871.49</v>
      </c>
      <c r="K8216">
        <v>642.23</v>
      </c>
      <c r="L8216">
        <v>229.26</v>
      </c>
      <c r="M8216" t="s">
        <v>28</v>
      </c>
      <c r="N8216" t="str">
        <f t="shared" si="128"/>
        <v>Low</v>
      </c>
    </row>
    <row r="8217" spans="1:14" x14ac:dyDescent="0.3">
      <c r="A8217">
        <v>8216</v>
      </c>
      <c r="B8217" t="s">
        <v>5378</v>
      </c>
      <c r="C8217" s="2">
        <v>45461</v>
      </c>
      <c r="D8217" t="s">
        <v>19</v>
      </c>
      <c r="E8217" t="s">
        <v>30</v>
      </c>
      <c r="F8217" t="s">
        <v>21</v>
      </c>
      <c r="G8217">
        <v>3</v>
      </c>
      <c r="H8217">
        <v>54.82</v>
      </c>
      <c r="I8217">
        <v>0.25</v>
      </c>
      <c r="J8217">
        <v>123.34</v>
      </c>
      <c r="K8217">
        <v>95.75</v>
      </c>
      <c r="L8217">
        <v>27.59</v>
      </c>
      <c r="M8217" t="s">
        <v>22</v>
      </c>
      <c r="N8217" t="str">
        <f t="shared" si="128"/>
        <v>High</v>
      </c>
    </row>
    <row r="8218" spans="1:14" x14ac:dyDescent="0.3">
      <c r="A8218">
        <v>8217</v>
      </c>
      <c r="B8218" t="s">
        <v>5379</v>
      </c>
      <c r="C8218" s="2">
        <v>45393</v>
      </c>
      <c r="D8218" t="s">
        <v>14</v>
      </c>
      <c r="E8218" t="s">
        <v>30</v>
      </c>
      <c r="F8218" t="s">
        <v>16</v>
      </c>
      <c r="G8218">
        <v>2</v>
      </c>
      <c r="H8218">
        <v>398.48</v>
      </c>
      <c r="I8218">
        <v>0.21</v>
      </c>
      <c r="J8218">
        <v>629.6</v>
      </c>
      <c r="K8218">
        <v>365.41</v>
      </c>
      <c r="L8218">
        <v>264.19</v>
      </c>
      <c r="M8218" t="s">
        <v>28</v>
      </c>
      <c r="N8218" t="str">
        <f t="shared" si="128"/>
        <v>High</v>
      </c>
    </row>
    <row r="8219" spans="1:14" x14ac:dyDescent="0.3">
      <c r="A8219">
        <v>8218</v>
      </c>
      <c r="B8219" t="s">
        <v>2744</v>
      </c>
      <c r="C8219" s="2">
        <v>45308</v>
      </c>
      <c r="D8219" t="s">
        <v>14</v>
      </c>
      <c r="E8219" t="s">
        <v>33</v>
      </c>
      <c r="F8219" t="s">
        <v>16</v>
      </c>
      <c r="G8219">
        <v>7</v>
      </c>
      <c r="H8219">
        <v>37.29</v>
      </c>
      <c r="I8219">
        <v>0.03</v>
      </c>
      <c r="J8219">
        <v>253.2</v>
      </c>
      <c r="K8219">
        <v>169.25</v>
      </c>
      <c r="L8219">
        <v>83.95</v>
      </c>
      <c r="M8219" t="s">
        <v>46</v>
      </c>
      <c r="N8219" t="str">
        <f t="shared" si="128"/>
        <v>Low</v>
      </c>
    </row>
    <row r="8220" spans="1:14" x14ac:dyDescent="0.3">
      <c r="A8220">
        <v>8219</v>
      </c>
      <c r="B8220" t="s">
        <v>2162</v>
      </c>
      <c r="C8220" s="2">
        <v>45613</v>
      </c>
      <c r="D8220" t="s">
        <v>14</v>
      </c>
      <c r="E8220" t="s">
        <v>20</v>
      </c>
      <c r="F8220" t="s">
        <v>16</v>
      </c>
      <c r="G8220">
        <v>9</v>
      </c>
      <c r="H8220">
        <v>214</v>
      </c>
      <c r="I8220">
        <v>0.09</v>
      </c>
      <c r="J8220">
        <v>1752.66</v>
      </c>
      <c r="K8220">
        <v>1127.1099999999999</v>
      </c>
      <c r="L8220">
        <v>625.54999999999995</v>
      </c>
      <c r="M8220" t="s">
        <v>40</v>
      </c>
      <c r="N8220" t="str">
        <f t="shared" si="128"/>
        <v>Low</v>
      </c>
    </row>
    <row r="8221" spans="1:14" x14ac:dyDescent="0.3">
      <c r="A8221">
        <v>8220</v>
      </c>
      <c r="B8221" t="s">
        <v>1748</v>
      </c>
      <c r="C8221" s="2">
        <v>45403</v>
      </c>
      <c r="D8221" t="s">
        <v>14</v>
      </c>
      <c r="E8221" t="s">
        <v>20</v>
      </c>
      <c r="F8221" t="s">
        <v>16</v>
      </c>
      <c r="G8221">
        <v>2</v>
      </c>
      <c r="H8221">
        <v>268.99</v>
      </c>
      <c r="I8221">
        <v>0.11</v>
      </c>
      <c r="J8221">
        <v>478.8</v>
      </c>
      <c r="K8221">
        <v>262.87</v>
      </c>
      <c r="L8221">
        <v>215.93</v>
      </c>
      <c r="M8221" t="s">
        <v>22</v>
      </c>
      <c r="N8221" t="str">
        <f t="shared" si="128"/>
        <v>Medium</v>
      </c>
    </row>
    <row r="8222" spans="1:14" x14ac:dyDescent="0.3">
      <c r="A8222">
        <v>8221</v>
      </c>
      <c r="B8222" t="s">
        <v>5380</v>
      </c>
      <c r="C8222" s="2">
        <v>45619</v>
      </c>
      <c r="D8222" t="s">
        <v>24</v>
      </c>
      <c r="E8222" t="s">
        <v>15</v>
      </c>
      <c r="F8222" t="s">
        <v>27</v>
      </c>
      <c r="G8222">
        <v>4</v>
      </c>
      <c r="H8222">
        <v>275.48</v>
      </c>
      <c r="I8222">
        <v>0.12</v>
      </c>
      <c r="J8222">
        <v>969.69</v>
      </c>
      <c r="K8222">
        <v>746.04</v>
      </c>
      <c r="L8222">
        <v>223.65</v>
      </c>
      <c r="M8222" t="s">
        <v>17</v>
      </c>
      <c r="N8222" t="str">
        <f t="shared" si="128"/>
        <v>Medium</v>
      </c>
    </row>
    <row r="8223" spans="1:14" x14ac:dyDescent="0.3">
      <c r="A8223">
        <v>8222</v>
      </c>
      <c r="B8223" t="s">
        <v>3354</v>
      </c>
      <c r="C8223" s="2">
        <v>45537</v>
      </c>
      <c r="D8223" t="s">
        <v>14</v>
      </c>
      <c r="E8223" t="s">
        <v>33</v>
      </c>
      <c r="F8223" t="s">
        <v>27</v>
      </c>
      <c r="G8223">
        <v>3</v>
      </c>
      <c r="H8223">
        <v>161.38</v>
      </c>
      <c r="I8223">
        <v>0.22</v>
      </c>
      <c r="J8223">
        <v>377.63</v>
      </c>
      <c r="K8223">
        <v>265.19</v>
      </c>
      <c r="L8223">
        <v>112.44</v>
      </c>
      <c r="M8223" t="s">
        <v>17</v>
      </c>
      <c r="N8223" t="str">
        <f t="shared" si="128"/>
        <v>High</v>
      </c>
    </row>
    <row r="8224" spans="1:14" x14ac:dyDescent="0.3">
      <c r="A8224">
        <v>8223</v>
      </c>
      <c r="B8224" t="s">
        <v>3848</v>
      </c>
      <c r="C8224" s="2">
        <v>45521</v>
      </c>
      <c r="D8224" t="s">
        <v>14</v>
      </c>
      <c r="E8224" t="s">
        <v>25</v>
      </c>
      <c r="F8224" t="s">
        <v>27</v>
      </c>
      <c r="G8224">
        <v>3</v>
      </c>
      <c r="H8224">
        <v>254.05</v>
      </c>
      <c r="I8224">
        <v>0.27</v>
      </c>
      <c r="J8224">
        <v>556.37</v>
      </c>
      <c r="K8224">
        <v>335.84</v>
      </c>
      <c r="L8224">
        <v>220.53</v>
      </c>
      <c r="M8224" t="s">
        <v>40</v>
      </c>
      <c r="N8224" t="str">
        <f t="shared" si="128"/>
        <v>High</v>
      </c>
    </row>
    <row r="8225" spans="1:14" x14ac:dyDescent="0.3">
      <c r="A8225">
        <v>8224</v>
      </c>
      <c r="B8225" t="s">
        <v>5381</v>
      </c>
      <c r="C8225" s="2">
        <v>45557</v>
      </c>
      <c r="D8225" t="s">
        <v>14</v>
      </c>
      <c r="E8225" t="s">
        <v>20</v>
      </c>
      <c r="F8225" t="s">
        <v>27</v>
      </c>
      <c r="G8225">
        <v>4</v>
      </c>
      <c r="H8225">
        <v>442.42</v>
      </c>
      <c r="I8225">
        <v>0.06</v>
      </c>
      <c r="J8225">
        <v>1663.5</v>
      </c>
      <c r="K8225">
        <v>1116.67</v>
      </c>
      <c r="L8225">
        <v>546.83000000000004</v>
      </c>
      <c r="M8225" t="s">
        <v>46</v>
      </c>
      <c r="N8225" t="str">
        <f t="shared" si="128"/>
        <v>Low</v>
      </c>
    </row>
    <row r="8226" spans="1:14" x14ac:dyDescent="0.3">
      <c r="A8226">
        <v>8225</v>
      </c>
      <c r="B8226" t="s">
        <v>5382</v>
      </c>
      <c r="C8226" s="2">
        <v>45562</v>
      </c>
      <c r="D8226" t="s">
        <v>39</v>
      </c>
      <c r="E8226" t="s">
        <v>33</v>
      </c>
      <c r="F8226" t="s">
        <v>16</v>
      </c>
      <c r="G8226">
        <v>10</v>
      </c>
      <c r="H8226">
        <v>198.48</v>
      </c>
      <c r="I8226">
        <v>0.21</v>
      </c>
      <c r="J8226">
        <v>1567.99</v>
      </c>
      <c r="K8226">
        <v>1145.23</v>
      </c>
      <c r="L8226">
        <v>422.76</v>
      </c>
      <c r="M8226" t="s">
        <v>40</v>
      </c>
      <c r="N8226" t="str">
        <f t="shared" si="128"/>
        <v>High</v>
      </c>
    </row>
    <row r="8227" spans="1:14" x14ac:dyDescent="0.3">
      <c r="A8227">
        <v>8226</v>
      </c>
      <c r="B8227" t="s">
        <v>4715</v>
      </c>
      <c r="C8227" s="2">
        <v>45328</v>
      </c>
      <c r="D8227" t="s">
        <v>14</v>
      </c>
      <c r="E8227" t="s">
        <v>15</v>
      </c>
      <c r="F8227" t="s">
        <v>21</v>
      </c>
      <c r="G8227">
        <v>8</v>
      </c>
      <c r="H8227">
        <v>231.37</v>
      </c>
      <c r="I8227">
        <v>0.3</v>
      </c>
      <c r="J8227">
        <v>1295.67</v>
      </c>
      <c r="K8227">
        <v>657.49</v>
      </c>
      <c r="L8227">
        <v>638.17999999999995</v>
      </c>
      <c r="M8227" t="s">
        <v>46</v>
      </c>
      <c r="N8227" t="str">
        <f t="shared" si="128"/>
        <v>High</v>
      </c>
    </row>
    <row r="8228" spans="1:14" x14ac:dyDescent="0.3">
      <c r="A8228">
        <v>8227</v>
      </c>
      <c r="B8228" t="s">
        <v>4568</v>
      </c>
      <c r="C8228" s="2">
        <v>45439</v>
      </c>
      <c r="D8228" t="s">
        <v>14</v>
      </c>
      <c r="E8228" t="s">
        <v>30</v>
      </c>
      <c r="F8228" t="s">
        <v>21</v>
      </c>
      <c r="G8228">
        <v>2</v>
      </c>
      <c r="H8228">
        <v>112.6</v>
      </c>
      <c r="I8228">
        <v>0.01</v>
      </c>
      <c r="J8228">
        <v>222.95</v>
      </c>
      <c r="K8228">
        <v>151.57</v>
      </c>
      <c r="L8228">
        <v>71.38</v>
      </c>
      <c r="M8228" t="s">
        <v>22</v>
      </c>
      <c r="N8228" t="str">
        <f t="shared" si="128"/>
        <v>Low</v>
      </c>
    </row>
    <row r="8229" spans="1:14" x14ac:dyDescent="0.3">
      <c r="A8229">
        <v>8228</v>
      </c>
      <c r="B8229" t="s">
        <v>590</v>
      </c>
      <c r="C8229" s="2">
        <v>45494</v>
      </c>
      <c r="D8229" t="s">
        <v>39</v>
      </c>
      <c r="E8229" t="s">
        <v>30</v>
      </c>
      <c r="F8229" t="s">
        <v>16</v>
      </c>
      <c r="G8229">
        <v>1</v>
      </c>
      <c r="H8229">
        <v>475.25</v>
      </c>
      <c r="I8229">
        <v>0.06</v>
      </c>
      <c r="J8229">
        <v>446.73</v>
      </c>
      <c r="K8229">
        <v>329.58</v>
      </c>
      <c r="L8229">
        <v>117.15</v>
      </c>
      <c r="M8229" t="s">
        <v>40</v>
      </c>
      <c r="N8229" t="str">
        <f t="shared" si="128"/>
        <v>Low</v>
      </c>
    </row>
    <row r="8230" spans="1:14" x14ac:dyDescent="0.3">
      <c r="A8230">
        <v>8229</v>
      </c>
      <c r="B8230" t="s">
        <v>4019</v>
      </c>
      <c r="C8230" s="2">
        <v>45523</v>
      </c>
      <c r="D8230" t="s">
        <v>19</v>
      </c>
      <c r="E8230" t="s">
        <v>15</v>
      </c>
      <c r="F8230" t="s">
        <v>27</v>
      </c>
      <c r="G8230">
        <v>1</v>
      </c>
      <c r="H8230">
        <v>131.28</v>
      </c>
      <c r="I8230">
        <v>0.22</v>
      </c>
      <c r="J8230">
        <v>102.4</v>
      </c>
      <c r="K8230">
        <v>79.88</v>
      </c>
      <c r="L8230">
        <v>22.52</v>
      </c>
      <c r="M8230" t="s">
        <v>46</v>
      </c>
      <c r="N8230" t="str">
        <f t="shared" si="128"/>
        <v>High</v>
      </c>
    </row>
    <row r="8231" spans="1:14" x14ac:dyDescent="0.3">
      <c r="A8231">
        <v>8230</v>
      </c>
      <c r="B8231" t="s">
        <v>851</v>
      </c>
      <c r="C8231" s="2">
        <v>45615</v>
      </c>
      <c r="D8231" t="s">
        <v>19</v>
      </c>
      <c r="E8231" t="s">
        <v>25</v>
      </c>
      <c r="F8231" t="s">
        <v>27</v>
      </c>
      <c r="G8231">
        <v>10</v>
      </c>
      <c r="H8231">
        <v>88.31</v>
      </c>
      <c r="I8231">
        <v>0.23</v>
      </c>
      <c r="J8231">
        <v>679.99</v>
      </c>
      <c r="K8231">
        <v>461.42</v>
      </c>
      <c r="L8231">
        <v>218.57</v>
      </c>
      <c r="M8231" t="s">
        <v>17</v>
      </c>
      <c r="N8231" t="str">
        <f t="shared" si="128"/>
        <v>High</v>
      </c>
    </row>
    <row r="8232" spans="1:14" x14ac:dyDescent="0.3">
      <c r="A8232">
        <v>8231</v>
      </c>
      <c r="B8232" t="s">
        <v>3582</v>
      </c>
      <c r="C8232" s="2">
        <v>45489</v>
      </c>
      <c r="D8232" t="s">
        <v>19</v>
      </c>
      <c r="E8232" t="s">
        <v>33</v>
      </c>
      <c r="F8232" t="s">
        <v>21</v>
      </c>
      <c r="G8232">
        <v>7</v>
      </c>
      <c r="H8232">
        <v>116.45</v>
      </c>
      <c r="I8232">
        <v>0.16</v>
      </c>
      <c r="J8232">
        <v>684.73</v>
      </c>
      <c r="K8232">
        <v>378.81</v>
      </c>
      <c r="L8232">
        <v>305.92</v>
      </c>
      <c r="M8232" t="s">
        <v>46</v>
      </c>
      <c r="N8232" t="str">
        <f t="shared" si="128"/>
        <v>Medium</v>
      </c>
    </row>
    <row r="8233" spans="1:14" x14ac:dyDescent="0.3">
      <c r="A8233">
        <v>8232</v>
      </c>
      <c r="B8233" t="s">
        <v>2358</v>
      </c>
      <c r="C8233" s="2">
        <v>45472</v>
      </c>
      <c r="D8233" t="s">
        <v>14</v>
      </c>
      <c r="E8233" t="s">
        <v>15</v>
      </c>
      <c r="F8233" t="s">
        <v>27</v>
      </c>
      <c r="G8233">
        <v>5</v>
      </c>
      <c r="H8233">
        <v>32.06</v>
      </c>
      <c r="I8233">
        <v>0.05</v>
      </c>
      <c r="J8233">
        <v>152.28</v>
      </c>
      <c r="K8233">
        <v>116.61</v>
      </c>
      <c r="L8233">
        <v>35.67</v>
      </c>
      <c r="M8233" t="s">
        <v>40</v>
      </c>
      <c r="N8233" t="str">
        <f t="shared" si="128"/>
        <v>Low</v>
      </c>
    </row>
    <row r="8234" spans="1:14" x14ac:dyDescent="0.3">
      <c r="A8234">
        <v>8233</v>
      </c>
      <c r="B8234" t="s">
        <v>5383</v>
      </c>
      <c r="C8234" s="2">
        <v>45401</v>
      </c>
      <c r="D8234" t="s">
        <v>14</v>
      </c>
      <c r="E8234" t="s">
        <v>20</v>
      </c>
      <c r="F8234" t="s">
        <v>21</v>
      </c>
      <c r="G8234">
        <v>10</v>
      </c>
      <c r="H8234">
        <v>376.01</v>
      </c>
      <c r="I8234">
        <v>0.03</v>
      </c>
      <c r="J8234">
        <v>3647.3</v>
      </c>
      <c r="K8234">
        <v>2516.21</v>
      </c>
      <c r="L8234">
        <v>1131.0899999999999</v>
      </c>
      <c r="M8234" t="s">
        <v>22</v>
      </c>
      <c r="N8234" t="str">
        <f t="shared" si="128"/>
        <v>Low</v>
      </c>
    </row>
    <row r="8235" spans="1:14" x14ac:dyDescent="0.3">
      <c r="A8235">
        <v>8234</v>
      </c>
      <c r="B8235" t="s">
        <v>3720</v>
      </c>
      <c r="C8235" s="2">
        <v>45418</v>
      </c>
      <c r="D8235" t="s">
        <v>39</v>
      </c>
      <c r="E8235" t="s">
        <v>33</v>
      </c>
      <c r="F8235" t="s">
        <v>27</v>
      </c>
      <c r="G8235">
        <v>10</v>
      </c>
      <c r="H8235">
        <v>49.78</v>
      </c>
      <c r="I8235">
        <v>0.14000000000000001</v>
      </c>
      <c r="J8235">
        <v>428.11</v>
      </c>
      <c r="K8235">
        <v>304.88</v>
      </c>
      <c r="L8235">
        <v>123.23</v>
      </c>
      <c r="M8235" t="s">
        <v>28</v>
      </c>
      <c r="N8235" t="str">
        <f t="shared" si="128"/>
        <v>Medium</v>
      </c>
    </row>
    <row r="8236" spans="1:14" x14ac:dyDescent="0.3">
      <c r="A8236">
        <v>8235</v>
      </c>
      <c r="B8236" t="s">
        <v>5384</v>
      </c>
      <c r="C8236" s="2">
        <v>45309</v>
      </c>
      <c r="D8236" t="s">
        <v>39</v>
      </c>
      <c r="E8236" t="s">
        <v>20</v>
      </c>
      <c r="F8236" t="s">
        <v>21</v>
      </c>
      <c r="G8236">
        <v>2</v>
      </c>
      <c r="H8236">
        <v>221.73</v>
      </c>
      <c r="I8236">
        <v>0.16</v>
      </c>
      <c r="J8236">
        <v>372.51</v>
      </c>
      <c r="K8236">
        <v>290.22000000000003</v>
      </c>
      <c r="L8236">
        <v>82.29</v>
      </c>
      <c r="M8236" t="s">
        <v>17</v>
      </c>
      <c r="N8236" t="str">
        <f t="shared" si="128"/>
        <v>Medium</v>
      </c>
    </row>
    <row r="8237" spans="1:14" x14ac:dyDescent="0.3">
      <c r="A8237">
        <v>8236</v>
      </c>
      <c r="B8237" t="s">
        <v>1901</v>
      </c>
      <c r="C8237" s="2">
        <v>45449</v>
      </c>
      <c r="D8237" t="s">
        <v>14</v>
      </c>
      <c r="E8237" t="s">
        <v>20</v>
      </c>
      <c r="F8237" t="s">
        <v>21</v>
      </c>
      <c r="G8237">
        <v>3</v>
      </c>
      <c r="H8237">
        <v>100.31</v>
      </c>
      <c r="I8237">
        <v>0.25</v>
      </c>
      <c r="J8237">
        <v>225.7</v>
      </c>
      <c r="K8237">
        <v>166.79</v>
      </c>
      <c r="L8237">
        <v>58.91</v>
      </c>
      <c r="M8237" t="s">
        <v>17</v>
      </c>
      <c r="N8237" t="str">
        <f t="shared" si="128"/>
        <v>High</v>
      </c>
    </row>
    <row r="8238" spans="1:14" x14ac:dyDescent="0.3">
      <c r="A8238">
        <v>8237</v>
      </c>
      <c r="B8238" t="s">
        <v>5385</v>
      </c>
      <c r="C8238" s="2">
        <v>45537</v>
      </c>
      <c r="D8238" t="s">
        <v>24</v>
      </c>
      <c r="E8238" t="s">
        <v>25</v>
      </c>
      <c r="F8238" t="s">
        <v>27</v>
      </c>
      <c r="G8238">
        <v>6</v>
      </c>
      <c r="H8238">
        <v>139.93</v>
      </c>
      <c r="I8238">
        <v>0.03</v>
      </c>
      <c r="J8238">
        <v>814.39</v>
      </c>
      <c r="K8238">
        <v>623.65</v>
      </c>
      <c r="L8238">
        <v>190.74</v>
      </c>
      <c r="M8238" t="s">
        <v>17</v>
      </c>
      <c r="N8238" t="str">
        <f t="shared" si="128"/>
        <v>Low</v>
      </c>
    </row>
    <row r="8239" spans="1:14" x14ac:dyDescent="0.3">
      <c r="A8239">
        <v>8238</v>
      </c>
      <c r="B8239" t="s">
        <v>2632</v>
      </c>
      <c r="C8239" s="2">
        <v>45377</v>
      </c>
      <c r="D8239" t="s">
        <v>24</v>
      </c>
      <c r="E8239" t="s">
        <v>33</v>
      </c>
      <c r="F8239" t="s">
        <v>27</v>
      </c>
      <c r="G8239">
        <v>9</v>
      </c>
      <c r="H8239">
        <v>149.77000000000001</v>
      </c>
      <c r="I8239">
        <v>0.1</v>
      </c>
      <c r="J8239">
        <v>1213.1400000000001</v>
      </c>
      <c r="K8239">
        <v>779.49</v>
      </c>
      <c r="L8239">
        <v>433.65</v>
      </c>
      <c r="M8239" t="s">
        <v>28</v>
      </c>
      <c r="N8239" t="str">
        <f t="shared" si="128"/>
        <v>Low</v>
      </c>
    </row>
    <row r="8240" spans="1:14" x14ac:dyDescent="0.3">
      <c r="A8240">
        <v>8239</v>
      </c>
      <c r="B8240" t="s">
        <v>5386</v>
      </c>
      <c r="C8240" s="2">
        <v>45488</v>
      </c>
      <c r="D8240" t="s">
        <v>39</v>
      </c>
      <c r="E8240" t="s">
        <v>15</v>
      </c>
      <c r="F8240" t="s">
        <v>27</v>
      </c>
      <c r="G8240">
        <v>6</v>
      </c>
      <c r="H8240">
        <v>279.16000000000003</v>
      </c>
      <c r="I8240">
        <v>0.27</v>
      </c>
      <c r="J8240">
        <v>1222.72</v>
      </c>
      <c r="K8240">
        <v>834.73</v>
      </c>
      <c r="L8240">
        <v>387.99</v>
      </c>
      <c r="M8240" t="s">
        <v>22</v>
      </c>
      <c r="N8240" t="str">
        <f t="shared" si="128"/>
        <v>High</v>
      </c>
    </row>
    <row r="8241" spans="1:14" x14ac:dyDescent="0.3">
      <c r="A8241">
        <v>8240</v>
      </c>
      <c r="B8241" t="s">
        <v>5387</v>
      </c>
      <c r="C8241" s="2">
        <v>45479</v>
      </c>
      <c r="D8241" t="s">
        <v>39</v>
      </c>
      <c r="E8241" t="s">
        <v>30</v>
      </c>
      <c r="F8241" t="s">
        <v>27</v>
      </c>
      <c r="G8241">
        <v>5</v>
      </c>
      <c r="H8241">
        <v>42.16</v>
      </c>
      <c r="I8241">
        <v>0.28999999999999998</v>
      </c>
      <c r="J8241">
        <v>149.66999999999999</v>
      </c>
      <c r="K8241">
        <v>82.46</v>
      </c>
      <c r="L8241">
        <v>67.209999999999994</v>
      </c>
      <c r="M8241" t="s">
        <v>28</v>
      </c>
      <c r="N8241" t="str">
        <f t="shared" si="128"/>
        <v>High</v>
      </c>
    </row>
    <row r="8242" spans="1:14" x14ac:dyDescent="0.3">
      <c r="A8242">
        <v>8241</v>
      </c>
      <c r="B8242" t="s">
        <v>777</v>
      </c>
      <c r="C8242" s="2">
        <v>45502</v>
      </c>
      <c r="D8242" t="s">
        <v>24</v>
      </c>
      <c r="E8242" t="s">
        <v>30</v>
      </c>
      <c r="F8242" t="s">
        <v>27</v>
      </c>
      <c r="G8242">
        <v>4</v>
      </c>
      <c r="H8242">
        <v>179.72</v>
      </c>
      <c r="I8242">
        <v>0.09</v>
      </c>
      <c r="J8242">
        <v>654.17999999999995</v>
      </c>
      <c r="K8242">
        <v>382.65</v>
      </c>
      <c r="L8242">
        <v>271.52999999999997</v>
      </c>
      <c r="M8242" t="s">
        <v>40</v>
      </c>
      <c r="N8242" t="str">
        <f t="shared" si="128"/>
        <v>Low</v>
      </c>
    </row>
    <row r="8243" spans="1:14" x14ac:dyDescent="0.3">
      <c r="A8243">
        <v>8242</v>
      </c>
      <c r="B8243" t="s">
        <v>5388</v>
      </c>
      <c r="C8243" s="2">
        <v>45627</v>
      </c>
      <c r="D8243" t="s">
        <v>19</v>
      </c>
      <c r="E8243" t="s">
        <v>15</v>
      </c>
      <c r="F8243" t="s">
        <v>27</v>
      </c>
      <c r="G8243">
        <v>10</v>
      </c>
      <c r="H8243">
        <v>105.17</v>
      </c>
      <c r="I8243">
        <v>0.12</v>
      </c>
      <c r="J8243">
        <v>925.5</v>
      </c>
      <c r="K8243">
        <v>629.79</v>
      </c>
      <c r="L8243">
        <v>295.70999999999998</v>
      </c>
      <c r="M8243" t="s">
        <v>22</v>
      </c>
      <c r="N8243" t="str">
        <f t="shared" si="128"/>
        <v>Medium</v>
      </c>
    </row>
    <row r="8244" spans="1:14" x14ac:dyDescent="0.3">
      <c r="A8244">
        <v>8243</v>
      </c>
      <c r="B8244" t="s">
        <v>5389</v>
      </c>
      <c r="C8244" s="2">
        <v>45430</v>
      </c>
      <c r="D8244" t="s">
        <v>19</v>
      </c>
      <c r="E8244" t="s">
        <v>15</v>
      </c>
      <c r="F8244" t="s">
        <v>21</v>
      </c>
      <c r="G8244">
        <v>3</v>
      </c>
      <c r="H8244">
        <v>141.33000000000001</v>
      </c>
      <c r="I8244">
        <v>0.08</v>
      </c>
      <c r="J8244">
        <v>390.07</v>
      </c>
      <c r="K8244">
        <v>233.79</v>
      </c>
      <c r="L8244">
        <v>156.28</v>
      </c>
      <c r="M8244" t="s">
        <v>22</v>
      </c>
      <c r="N8244" t="str">
        <f t="shared" si="128"/>
        <v>Low</v>
      </c>
    </row>
    <row r="8245" spans="1:14" x14ac:dyDescent="0.3">
      <c r="A8245">
        <v>8244</v>
      </c>
      <c r="B8245" t="s">
        <v>5390</v>
      </c>
      <c r="C8245" s="2">
        <v>45463</v>
      </c>
      <c r="D8245" t="s">
        <v>39</v>
      </c>
      <c r="E8245" t="s">
        <v>25</v>
      </c>
      <c r="F8245" t="s">
        <v>27</v>
      </c>
      <c r="G8245">
        <v>3</v>
      </c>
      <c r="H8245">
        <v>141.43</v>
      </c>
      <c r="I8245">
        <v>0.2</v>
      </c>
      <c r="J8245">
        <v>339.43</v>
      </c>
      <c r="K8245">
        <v>220.62</v>
      </c>
      <c r="L8245">
        <v>118.81</v>
      </c>
      <c r="M8245" t="s">
        <v>22</v>
      </c>
      <c r="N8245" t="str">
        <f t="shared" si="128"/>
        <v>Medium</v>
      </c>
    </row>
    <row r="8246" spans="1:14" x14ac:dyDescent="0.3">
      <c r="A8246">
        <v>8245</v>
      </c>
      <c r="B8246" t="s">
        <v>5391</v>
      </c>
      <c r="C8246" s="2">
        <v>45366</v>
      </c>
      <c r="D8246" t="s">
        <v>19</v>
      </c>
      <c r="E8246" t="s">
        <v>20</v>
      </c>
      <c r="F8246" t="s">
        <v>21</v>
      </c>
      <c r="G8246">
        <v>2</v>
      </c>
      <c r="H8246">
        <v>391.78</v>
      </c>
      <c r="I8246">
        <v>0.02</v>
      </c>
      <c r="J8246">
        <v>767.89</v>
      </c>
      <c r="K8246">
        <v>456.02</v>
      </c>
      <c r="L8246">
        <v>311.87</v>
      </c>
      <c r="M8246" t="s">
        <v>40</v>
      </c>
      <c r="N8246" t="str">
        <f t="shared" si="128"/>
        <v>Low</v>
      </c>
    </row>
    <row r="8247" spans="1:14" x14ac:dyDescent="0.3">
      <c r="A8247">
        <v>8246</v>
      </c>
      <c r="B8247" t="s">
        <v>5392</v>
      </c>
      <c r="C8247" s="2">
        <v>45538</v>
      </c>
      <c r="D8247" t="s">
        <v>24</v>
      </c>
      <c r="E8247" t="s">
        <v>30</v>
      </c>
      <c r="F8247" t="s">
        <v>21</v>
      </c>
      <c r="G8247">
        <v>4</v>
      </c>
      <c r="H8247">
        <v>275.19</v>
      </c>
      <c r="I8247">
        <v>0.06</v>
      </c>
      <c r="J8247">
        <v>1034.71</v>
      </c>
      <c r="K8247">
        <v>550.75</v>
      </c>
      <c r="L8247">
        <v>483.96</v>
      </c>
      <c r="M8247" t="s">
        <v>46</v>
      </c>
      <c r="N8247" t="str">
        <f t="shared" si="128"/>
        <v>Low</v>
      </c>
    </row>
    <row r="8248" spans="1:14" x14ac:dyDescent="0.3">
      <c r="A8248">
        <v>8247</v>
      </c>
      <c r="B8248" t="s">
        <v>5393</v>
      </c>
      <c r="C8248" s="2">
        <v>45653</v>
      </c>
      <c r="D8248" t="s">
        <v>39</v>
      </c>
      <c r="E8248" t="s">
        <v>30</v>
      </c>
      <c r="F8248" t="s">
        <v>21</v>
      </c>
      <c r="G8248">
        <v>5</v>
      </c>
      <c r="H8248">
        <v>470.63</v>
      </c>
      <c r="I8248">
        <v>0.25</v>
      </c>
      <c r="J8248">
        <v>1764.86</v>
      </c>
      <c r="K8248">
        <v>1123.44</v>
      </c>
      <c r="L8248">
        <v>641.41999999999996</v>
      </c>
      <c r="M8248" t="s">
        <v>40</v>
      </c>
      <c r="N8248" t="str">
        <f t="shared" si="128"/>
        <v>High</v>
      </c>
    </row>
    <row r="8249" spans="1:14" x14ac:dyDescent="0.3">
      <c r="A8249">
        <v>8248</v>
      </c>
      <c r="B8249" t="s">
        <v>5394</v>
      </c>
      <c r="C8249" s="2">
        <v>45489</v>
      </c>
      <c r="D8249" t="s">
        <v>14</v>
      </c>
      <c r="E8249" t="s">
        <v>20</v>
      </c>
      <c r="F8249" t="s">
        <v>21</v>
      </c>
      <c r="G8249">
        <v>6</v>
      </c>
      <c r="H8249">
        <v>51.28</v>
      </c>
      <c r="I8249">
        <v>0.12</v>
      </c>
      <c r="J8249">
        <v>270.76</v>
      </c>
      <c r="K8249">
        <v>172.72</v>
      </c>
      <c r="L8249">
        <v>98.04</v>
      </c>
      <c r="M8249" t="s">
        <v>40</v>
      </c>
      <c r="N8249" t="str">
        <f t="shared" si="128"/>
        <v>Medium</v>
      </c>
    </row>
    <row r="8250" spans="1:14" x14ac:dyDescent="0.3">
      <c r="A8250">
        <v>8249</v>
      </c>
      <c r="B8250" t="s">
        <v>4349</v>
      </c>
      <c r="C8250" s="2">
        <v>45303</v>
      </c>
      <c r="D8250" t="s">
        <v>39</v>
      </c>
      <c r="E8250" t="s">
        <v>15</v>
      </c>
      <c r="F8250" t="s">
        <v>27</v>
      </c>
      <c r="G8250">
        <v>8</v>
      </c>
      <c r="H8250">
        <v>140.29</v>
      </c>
      <c r="I8250">
        <v>0.16</v>
      </c>
      <c r="J8250">
        <v>942.75</v>
      </c>
      <c r="K8250">
        <v>505.67</v>
      </c>
      <c r="L8250">
        <v>437.08</v>
      </c>
      <c r="M8250" t="s">
        <v>40</v>
      </c>
      <c r="N8250" t="str">
        <f t="shared" si="128"/>
        <v>Medium</v>
      </c>
    </row>
    <row r="8251" spans="1:14" x14ac:dyDescent="0.3">
      <c r="A8251">
        <v>8250</v>
      </c>
      <c r="B8251" t="s">
        <v>1859</v>
      </c>
      <c r="C8251" s="2">
        <v>45511</v>
      </c>
      <c r="D8251" t="s">
        <v>39</v>
      </c>
      <c r="E8251" t="s">
        <v>33</v>
      </c>
      <c r="F8251" t="s">
        <v>16</v>
      </c>
      <c r="G8251">
        <v>4</v>
      </c>
      <c r="H8251">
        <v>146.01</v>
      </c>
      <c r="I8251">
        <v>0.28000000000000003</v>
      </c>
      <c r="J8251">
        <v>420.51</v>
      </c>
      <c r="K8251">
        <v>327.9</v>
      </c>
      <c r="L8251">
        <v>92.61</v>
      </c>
      <c r="M8251" t="s">
        <v>46</v>
      </c>
      <c r="N8251" t="str">
        <f t="shared" si="128"/>
        <v>High</v>
      </c>
    </row>
    <row r="8252" spans="1:14" x14ac:dyDescent="0.3">
      <c r="A8252">
        <v>8251</v>
      </c>
      <c r="B8252" t="s">
        <v>5395</v>
      </c>
      <c r="C8252" s="2">
        <v>45490</v>
      </c>
      <c r="D8252" t="s">
        <v>24</v>
      </c>
      <c r="E8252" t="s">
        <v>25</v>
      </c>
      <c r="F8252" t="s">
        <v>21</v>
      </c>
      <c r="G8252">
        <v>10</v>
      </c>
      <c r="H8252">
        <v>320.83999999999997</v>
      </c>
      <c r="I8252">
        <v>0.3</v>
      </c>
      <c r="J8252">
        <v>2245.88</v>
      </c>
      <c r="K8252">
        <v>1144.9000000000001</v>
      </c>
      <c r="L8252">
        <v>1100.98</v>
      </c>
      <c r="M8252" t="s">
        <v>46</v>
      </c>
      <c r="N8252" t="str">
        <f t="shared" si="128"/>
        <v>High</v>
      </c>
    </row>
    <row r="8253" spans="1:14" x14ac:dyDescent="0.3">
      <c r="A8253">
        <v>8252</v>
      </c>
      <c r="B8253" t="s">
        <v>5396</v>
      </c>
      <c r="C8253" s="2">
        <v>45374</v>
      </c>
      <c r="D8253" t="s">
        <v>14</v>
      </c>
      <c r="E8253" t="s">
        <v>15</v>
      </c>
      <c r="F8253" t="s">
        <v>21</v>
      </c>
      <c r="G8253">
        <v>1</v>
      </c>
      <c r="H8253">
        <v>378.11</v>
      </c>
      <c r="I8253">
        <v>0.21</v>
      </c>
      <c r="J8253">
        <v>298.70999999999998</v>
      </c>
      <c r="K8253">
        <v>222.76</v>
      </c>
      <c r="L8253">
        <v>75.95</v>
      </c>
      <c r="M8253" t="s">
        <v>40</v>
      </c>
      <c r="N8253" t="str">
        <f t="shared" si="128"/>
        <v>High</v>
      </c>
    </row>
    <row r="8254" spans="1:14" x14ac:dyDescent="0.3">
      <c r="A8254">
        <v>8253</v>
      </c>
      <c r="B8254" t="s">
        <v>2735</v>
      </c>
      <c r="C8254" s="2">
        <v>45609</v>
      </c>
      <c r="D8254" t="s">
        <v>24</v>
      </c>
      <c r="E8254" t="s">
        <v>33</v>
      </c>
      <c r="F8254" t="s">
        <v>16</v>
      </c>
      <c r="G8254">
        <v>7</v>
      </c>
      <c r="H8254">
        <v>23.64</v>
      </c>
      <c r="I8254">
        <v>0.11</v>
      </c>
      <c r="J8254">
        <v>147.28</v>
      </c>
      <c r="K8254">
        <v>106.92</v>
      </c>
      <c r="L8254">
        <v>40.36</v>
      </c>
      <c r="M8254" t="s">
        <v>17</v>
      </c>
      <c r="N8254" t="str">
        <f t="shared" si="128"/>
        <v>Medium</v>
      </c>
    </row>
    <row r="8255" spans="1:14" x14ac:dyDescent="0.3">
      <c r="A8255">
        <v>8254</v>
      </c>
      <c r="B8255" t="s">
        <v>3547</v>
      </c>
      <c r="C8255" s="2">
        <v>45325</v>
      </c>
      <c r="D8255" t="s">
        <v>19</v>
      </c>
      <c r="E8255" t="s">
        <v>20</v>
      </c>
      <c r="F8255" t="s">
        <v>21</v>
      </c>
      <c r="G8255">
        <v>6</v>
      </c>
      <c r="H8255">
        <v>405.9</v>
      </c>
      <c r="I8255">
        <v>0.25</v>
      </c>
      <c r="J8255">
        <v>1826.55</v>
      </c>
      <c r="K8255">
        <v>942.37</v>
      </c>
      <c r="L8255">
        <v>884.18</v>
      </c>
      <c r="M8255" t="s">
        <v>17</v>
      </c>
      <c r="N8255" t="str">
        <f t="shared" si="128"/>
        <v>High</v>
      </c>
    </row>
    <row r="8256" spans="1:14" x14ac:dyDescent="0.3">
      <c r="A8256">
        <v>8255</v>
      </c>
      <c r="B8256" t="s">
        <v>5200</v>
      </c>
      <c r="C8256" s="2">
        <v>45336</v>
      </c>
      <c r="D8256" t="s">
        <v>19</v>
      </c>
      <c r="E8256" t="s">
        <v>33</v>
      </c>
      <c r="F8256" t="s">
        <v>21</v>
      </c>
      <c r="G8256">
        <v>7</v>
      </c>
      <c r="H8256">
        <v>254.76</v>
      </c>
      <c r="I8256">
        <v>0.17</v>
      </c>
      <c r="J8256">
        <v>1480.16</v>
      </c>
      <c r="K8256">
        <v>901.84</v>
      </c>
      <c r="L8256">
        <v>578.32000000000005</v>
      </c>
      <c r="M8256" t="s">
        <v>17</v>
      </c>
      <c r="N8256" t="str">
        <f t="shared" ref="N8256:N8319" si="129">_xlfn.IFS(I8256=0,"No Discount",I8256&gt;=0.21,"High",I8256&gt;=0.11,"Medium",I8256&gt;=0.01,"Low")</f>
        <v>Medium</v>
      </c>
    </row>
    <row r="8257" spans="1:14" x14ac:dyDescent="0.3">
      <c r="A8257">
        <v>8256</v>
      </c>
      <c r="B8257" t="s">
        <v>2652</v>
      </c>
      <c r="C8257" s="2">
        <v>45329</v>
      </c>
      <c r="D8257" t="s">
        <v>14</v>
      </c>
      <c r="E8257" t="s">
        <v>33</v>
      </c>
      <c r="F8257" t="s">
        <v>27</v>
      </c>
      <c r="G8257">
        <v>7</v>
      </c>
      <c r="H8257">
        <v>389.6</v>
      </c>
      <c r="I8257">
        <v>0.1</v>
      </c>
      <c r="J8257">
        <v>2454.48</v>
      </c>
      <c r="K8257">
        <v>1452.67</v>
      </c>
      <c r="L8257">
        <v>1001.81</v>
      </c>
      <c r="M8257" t="s">
        <v>46</v>
      </c>
      <c r="N8257" t="str">
        <f t="shared" si="129"/>
        <v>Low</v>
      </c>
    </row>
    <row r="8258" spans="1:14" x14ac:dyDescent="0.3">
      <c r="A8258">
        <v>8257</v>
      </c>
      <c r="B8258" t="s">
        <v>5397</v>
      </c>
      <c r="C8258" s="2">
        <v>45502</v>
      </c>
      <c r="D8258" t="s">
        <v>14</v>
      </c>
      <c r="E8258" t="s">
        <v>15</v>
      </c>
      <c r="F8258" t="s">
        <v>27</v>
      </c>
      <c r="G8258">
        <v>5</v>
      </c>
      <c r="H8258">
        <v>305.17</v>
      </c>
      <c r="I8258">
        <v>0.02</v>
      </c>
      <c r="J8258">
        <v>1495.33</v>
      </c>
      <c r="K8258">
        <v>1173.33</v>
      </c>
      <c r="L8258">
        <v>322</v>
      </c>
      <c r="M8258" t="s">
        <v>28</v>
      </c>
      <c r="N8258" t="str">
        <f t="shared" si="129"/>
        <v>Low</v>
      </c>
    </row>
    <row r="8259" spans="1:14" x14ac:dyDescent="0.3">
      <c r="A8259">
        <v>8258</v>
      </c>
      <c r="B8259" t="s">
        <v>3559</v>
      </c>
      <c r="C8259" s="2">
        <v>45631</v>
      </c>
      <c r="D8259" t="s">
        <v>14</v>
      </c>
      <c r="E8259" t="s">
        <v>15</v>
      </c>
      <c r="F8259" t="s">
        <v>16</v>
      </c>
      <c r="G8259">
        <v>4</v>
      </c>
      <c r="H8259">
        <v>42.55</v>
      </c>
      <c r="I8259">
        <v>0.15</v>
      </c>
      <c r="J8259">
        <v>144.66999999999999</v>
      </c>
      <c r="K8259">
        <v>91.25</v>
      </c>
      <c r="L8259">
        <v>53.42</v>
      </c>
      <c r="M8259" t="s">
        <v>28</v>
      </c>
      <c r="N8259" t="str">
        <f t="shared" si="129"/>
        <v>Medium</v>
      </c>
    </row>
    <row r="8260" spans="1:14" x14ac:dyDescent="0.3">
      <c r="A8260">
        <v>8259</v>
      </c>
      <c r="B8260" t="s">
        <v>5396</v>
      </c>
      <c r="C8260" s="2">
        <v>45479</v>
      </c>
      <c r="D8260" t="s">
        <v>39</v>
      </c>
      <c r="E8260" t="s">
        <v>33</v>
      </c>
      <c r="F8260" t="s">
        <v>21</v>
      </c>
      <c r="G8260">
        <v>6</v>
      </c>
      <c r="H8260">
        <v>247.92</v>
      </c>
      <c r="I8260">
        <v>0.1</v>
      </c>
      <c r="J8260">
        <v>1338.77</v>
      </c>
      <c r="K8260">
        <v>814.06</v>
      </c>
      <c r="L8260">
        <v>524.71</v>
      </c>
      <c r="M8260" t="s">
        <v>17</v>
      </c>
      <c r="N8260" t="str">
        <f t="shared" si="129"/>
        <v>Low</v>
      </c>
    </row>
    <row r="8261" spans="1:14" x14ac:dyDescent="0.3">
      <c r="A8261">
        <v>8260</v>
      </c>
      <c r="B8261" t="s">
        <v>5398</v>
      </c>
      <c r="C8261" s="2">
        <v>45492</v>
      </c>
      <c r="D8261" t="s">
        <v>24</v>
      </c>
      <c r="E8261" t="s">
        <v>20</v>
      </c>
      <c r="F8261" t="s">
        <v>16</v>
      </c>
      <c r="G8261">
        <v>6</v>
      </c>
      <c r="H8261">
        <v>214.94</v>
      </c>
      <c r="I8261">
        <v>0.13</v>
      </c>
      <c r="J8261">
        <v>1121.99</v>
      </c>
      <c r="K8261">
        <v>615.72</v>
      </c>
      <c r="L8261">
        <v>506.27</v>
      </c>
      <c r="M8261" t="s">
        <v>46</v>
      </c>
      <c r="N8261" t="str">
        <f t="shared" si="129"/>
        <v>Medium</v>
      </c>
    </row>
    <row r="8262" spans="1:14" x14ac:dyDescent="0.3">
      <c r="A8262">
        <v>8261</v>
      </c>
      <c r="B8262" t="s">
        <v>5399</v>
      </c>
      <c r="C8262" s="2">
        <v>45400</v>
      </c>
      <c r="D8262" t="s">
        <v>19</v>
      </c>
      <c r="E8262" t="s">
        <v>25</v>
      </c>
      <c r="F8262" t="s">
        <v>21</v>
      </c>
      <c r="G8262">
        <v>4</v>
      </c>
      <c r="H8262">
        <v>67.91</v>
      </c>
      <c r="I8262">
        <v>7.0000000000000007E-2</v>
      </c>
      <c r="J8262">
        <v>252.63</v>
      </c>
      <c r="K8262">
        <v>145.52000000000001</v>
      </c>
      <c r="L8262">
        <v>107.11</v>
      </c>
      <c r="M8262" t="s">
        <v>28</v>
      </c>
      <c r="N8262" t="str">
        <f t="shared" si="129"/>
        <v>Low</v>
      </c>
    </row>
    <row r="8263" spans="1:14" x14ac:dyDescent="0.3">
      <c r="A8263">
        <v>8262</v>
      </c>
      <c r="B8263" t="s">
        <v>1264</v>
      </c>
      <c r="C8263" s="2">
        <v>45443</v>
      </c>
      <c r="D8263" t="s">
        <v>19</v>
      </c>
      <c r="E8263" t="s">
        <v>33</v>
      </c>
      <c r="F8263" t="s">
        <v>16</v>
      </c>
      <c r="G8263">
        <v>10</v>
      </c>
      <c r="H8263">
        <v>459.99</v>
      </c>
      <c r="I8263">
        <v>0.24</v>
      </c>
      <c r="J8263">
        <v>3495.92</v>
      </c>
      <c r="K8263">
        <v>2185.64</v>
      </c>
      <c r="L8263">
        <v>1310.28</v>
      </c>
      <c r="M8263" t="s">
        <v>28</v>
      </c>
      <c r="N8263" t="str">
        <f t="shared" si="129"/>
        <v>High</v>
      </c>
    </row>
    <row r="8264" spans="1:14" x14ac:dyDescent="0.3">
      <c r="A8264">
        <v>8263</v>
      </c>
      <c r="B8264" t="s">
        <v>1663</v>
      </c>
      <c r="C8264" s="2">
        <v>45633</v>
      </c>
      <c r="D8264" t="s">
        <v>19</v>
      </c>
      <c r="E8264" t="s">
        <v>33</v>
      </c>
      <c r="F8264" t="s">
        <v>21</v>
      </c>
      <c r="G8264">
        <v>8</v>
      </c>
      <c r="H8264">
        <v>96.56</v>
      </c>
      <c r="I8264">
        <v>0.15</v>
      </c>
      <c r="J8264">
        <v>656.61</v>
      </c>
      <c r="K8264">
        <v>359.71</v>
      </c>
      <c r="L8264">
        <v>296.89999999999998</v>
      </c>
      <c r="M8264" t="s">
        <v>40</v>
      </c>
      <c r="N8264" t="str">
        <f t="shared" si="129"/>
        <v>Medium</v>
      </c>
    </row>
    <row r="8265" spans="1:14" x14ac:dyDescent="0.3">
      <c r="A8265">
        <v>8264</v>
      </c>
      <c r="B8265" t="s">
        <v>5400</v>
      </c>
      <c r="C8265" s="2">
        <v>45605</v>
      </c>
      <c r="D8265" t="s">
        <v>19</v>
      </c>
      <c r="E8265" t="s">
        <v>30</v>
      </c>
      <c r="F8265" t="s">
        <v>21</v>
      </c>
      <c r="G8265">
        <v>1</v>
      </c>
      <c r="H8265">
        <v>269.35000000000002</v>
      </c>
      <c r="I8265">
        <v>0.02</v>
      </c>
      <c r="J8265">
        <v>263.95999999999998</v>
      </c>
      <c r="K8265">
        <v>143.12</v>
      </c>
      <c r="L8265">
        <v>120.84</v>
      </c>
      <c r="M8265" t="s">
        <v>46</v>
      </c>
      <c r="N8265" t="str">
        <f t="shared" si="129"/>
        <v>Low</v>
      </c>
    </row>
    <row r="8266" spans="1:14" x14ac:dyDescent="0.3">
      <c r="A8266">
        <v>8265</v>
      </c>
      <c r="B8266" t="s">
        <v>5401</v>
      </c>
      <c r="C8266" s="2">
        <v>45568</v>
      </c>
      <c r="D8266" t="s">
        <v>24</v>
      </c>
      <c r="E8266" t="s">
        <v>33</v>
      </c>
      <c r="F8266" t="s">
        <v>16</v>
      </c>
      <c r="G8266">
        <v>5</v>
      </c>
      <c r="H8266">
        <v>165.27</v>
      </c>
      <c r="I8266">
        <v>0.05</v>
      </c>
      <c r="J8266">
        <v>785.03</v>
      </c>
      <c r="K8266">
        <v>586.57000000000005</v>
      </c>
      <c r="L8266">
        <v>198.46</v>
      </c>
      <c r="M8266" t="s">
        <v>22</v>
      </c>
      <c r="N8266" t="str">
        <f t="shared" si="129"/>
        <v>Low</v>
      </c>
    </row>
    <row r="8267" spans="1:14" x14ac:dyDescent="0.3">
      <c r="A8267">
        <v>8266</v>
      </c>
      <c r="B8267" t="s">
        <v>1405</v>
      </c>
      <c r="C8267" s="2">
        <v>45383</v>
      </c>
      <c r="D8267" t="s">
        <v>19</v>
      </c>
      <c r="E8267" t="s">
        <v>25</v>
      </c>
      <c r="F8267" t="s">
        <v>21</v>
      </c>
      <c r="G8267">
        <v>4</v>
      </c>
      <c r="H8267">
        <v>467.43</v>
      </c>
      <c r="I8267">
        <v>0.28999999999999998</v>
      </c>
      <c r="J8267">
        <v>1327.5</v>
      </c>
      <c r="K8267">
        <v>1009.02</v>
      </c>
      <c r="L8267">
        <v>318.48</v>
      </c>
      <c r="M8267" t="s">
        <v>46</v>
      </c>
      <c r="N8267" t="str">
        <f t="shared" si="129"/>
        <v>High</v>
      </c>
    </row>
    <row r="8268" spans="1:14" x14ac:dyDescent="0.3">
      <c r="A8268">
        <v>8267</v>
      </c>
      <c r="B8268" t="s">
        <v>5402</v>
      </c>
      <c r="C8268" s="2">
        <v>45463</v>
      </c>
      <c r="D8268" t="s">
        <v>24</v>
      </c>
      <c r="E8268" t="s">
        <v>20</v>
      </c>
      <c r="F8268" t="s">
        <v>21</v>
      </c>
      <c r="G8268">
        <v>8</v>
      </c>
      <c r="H8268">
        <v>114.02</v>
      </c>
      <c r="I8268">
        <v>0.15</v>
      </c>
      <c r="J8268">
        <v>775.34</v>
      </c>
      <c r="K8268">
        <v>501.68</v>
      </c>
      <c r="L8268">
        <v>273.66000000000003</v>
      </c>
      <c r="M8268" t="s">
        <v>40</v>
      </c>
      <c r="N8268" t="str">
        <f t="shared" si="129"/>
        <v>Medium</v>
      </c>
    </row>
    <row r="8269" spans="1:14" x14ac:dyDescent="0.3">
      <c r="A8269">
        <v>8268</v>
      </c>
      <c r="B8269" t="s">
        <v>2428</v>
      </c>
      <c r="C8269" s="2">
        <v>45381</v>
      </c>
      <c r="D8269" t="s">
        <v>24</v>
      </c>
      <c r="E8269" t="s">
        <v>20</v>
      </c>
      <c r="F8269" t="s">
        <v>27</v>
      </c>
      <c r="G8269">
        <v>2</v>
      </c>
      <c r="H8269">
        <v>315.48</v>
      </c>
      <c r="I8269">
        <v>7.0000000000000007E-2</v>
      </c>
      <c r="J8269">
        <v>586.79</v>
      </c>
      <c r="K8269">
        <v>461.28</v>
      </c>
      <c r="L8269">
        <v>125.51</v>
      </c>
      <c r="M8269" t="s">
        <v>40</v>
      </c>
      <c r="N8269" t="str">
        <f t="shared" si="129"/>
        <v>Low</v>
      </c>
    </row>
    <row r="8270" spans="1:14" x14ac:dyDescent="0.3">
      <c r="A8270">
        <v>8269</v>
      </c>
      <c r="B8270" t="s">
        <v>1736</v>
      </c>
      <c r="C8270" s="2">
        <v>45517</v>
      </c>
      <c r="D8270" t="s">
        <v>39</v>
      </c>
      <c r="E8270" t="s">
        <v>15</v>
      </c>
      <c r="F8270" t="s">
        <v>27</v>
      </c>
      <c r="G8270">
        <v>5</v>
      </c>
      <c r="H8270">
        <v>356.28</v>
      </c>
      <c r="I8270">
        <v>0.13</v>
      </c>
      <c r="J8270">
        <v>1549.82</v>
      </c>
      <c r="K8270">
        <v>777.6</v>
      </c>
      <c r="L8270">
        <v>772.22</v>
      </c>
      <c r="M8270" t="s">
        <v>22</v>
      </c>
      <c r="N8270" t="str">
        <f t="shared" si="129"/>
        <v>Medium</v>
      </c>
    </row>
    <row r="8271" spans="1:14" x14ac:dyDescent="0.3">
      <c r="A8271">
        <v>8270</v>
      </c>
      <c r="B8271" t="s">
        <v>2148</v>
      </c>
      <c r="C8271" s="2">
        <v>45607</v>
      </c>
      <c r="D8271" t="s">
        <v>39</v>
      </c>
      <c r="E8271" t="s">
        <v>25</v>
      </c>
      <c r="F8271" t="s">
        <v>21</v>
      </c>
      <c r="G8271">
        <v>7</v>
      </c>
      <c r="H8271">
        <v>288.3</v>
      </c>
      <c r="I8271">
        <v>0.01</v>
      </c>
      <c r="J8271">
        <v>1997.92</v>
      </c>
      <c r="K8271">
        <v>1412.88</v>
      </c>
      <c r="L8271">
        <v>585.04</v>
      </c>
      <c r="M8271" t="s">
        <v>28</v>
      </c>
      <c r="N8271" t="str">
        <f t="shared" si="129"/>
        <v>Low</v>
      </c>
    </row>
    <row r="8272" spans="1:14" x14ac:dyDescent="0.3">
      <c r="A8272">
        <v>8271</v>
      </c>
      <c r="B8272" t="s">
        <v>5403</v>
      </c>
      <c r="C8272" s="2">
        <v>45643</v>
      </c>
      <c r="D8272" t="s">
        <v>14</v>
      </c>
      <c r="E8272" t="s">
        <v>25</v>
      </c>
      <c r="F8272" t="s">
        <v>27</v>
      </c>
      <c r="G8272">
        <v>10</v>
      </c>
      <c r="H8272">
        <v>181.84</v>
      </c>
      <c r="I8272">
        <v>0.28000000000000003</v>
      </c>
      <c r="J8272">
        <v>1309.25</v>
      </c>
      <c r="K8272">
        <v>848.19</v>
      </c>
      <c r="L8272">
        <v>461.06</v>
      </c>
      <c r="M8272" t="s">
        <v>28</v>
      </c>
      <c r="N8272" t="str">
        <f t="shared" si="129"/>
        <v>High</v>
      </c>
    </row>
    <row r="8273" spans="1:14" x14ac:dyDescent="0.3">
      <c r="A8273">
        <v>8272</v>
      </c>
      <c r="B8273" t="s">
        <v>2670</v>
      </c>
      <c r="C8273" s="2">
        <v>45517</v>
      </c>
      <c r="D8273" t="s">
        <v>14</v>
      </c>
      <c r="E8273" t="s">
        <v>30</v>
      </c>
      <c r="F8273" t="s">
        <v>21</v>
      </c>
      <c r="G8273">
        <v>7</v>
      </c>
      <c r="H8273">
        <v>242.03</v>
      </c>
      <c r="I8273">
        <v>0.06</v>
      </c>
      <c r="J8273">
        <v>1592.56</v>
      </c>
      <c r="K8273">
        <v>1256.83</v>
      </c>
      <c r="L8273">
        <v>335.73</v>
      </c>
      <c r="M8273" t="s">
        <v>22</v>
      </c>
      <c r="N8273" t="str">
        <f t="shared" si="129"/>
        <v>Low</v>
      </c>
    </row>
    <row r="8274" spans="1:14" x14ac:dyDescent="0.3">
      <c r="A8274">
        <v>8273</v>
      </c>
      <c r="B8274" t="s">
        <v>37</v>
      </c>
      <c r="C8274" s="2">
        <v>45499</v>
      </c>
      <c r="D8274" t="s">
        <v>39</v>
      </c>
      <c r="E8274" t="s">
        <v>30</v>
      </c>
      <c r="F8274" t="s">
        <v>16</v>
      </c>
      <c r="G8274">
        <v>3</v>
      </c>
      <c r="H8274">
        <v>275.62</v>
      </c>
      <c r="I8274">
        <v>0.1</v>
      </c>
      <c r="J8274">
        <v>744.17</v>
      </c>
      <c r="K8274">
        <v>426.22</v>
      </c>
      <c r="L8274">
        <v>317.95</v>
      </c>
      <c r="M8274" t="s">
        <v>22</v>
      </c>
      <c r="N8274" t="str">
        <f t="shared" si="129"/>
        <v>Low</v>
      </c>
    </row>
    <row r="8275" spans="1:14" x14ac:dyDescent="0.3">
      <c r="A8275">
        <v>8274</v>
      </c>
      <c r="B8275" t="s">
        <v>1638</v>
      </c>
      <c r="C8275" s="2">
        <v>45593</v>
      </c>
      <c r="D8275" t="s">
        <v>39</v>
      </c>
      <c r="E8275" t="s">
        <v>20</v>
      </c>
      <c r="F8275" t="s">
        <v>21</v>
      </c>
      <c r="G8275">
        <v>6</v>
      </c>
      <c r="H8275">
        <v>427.86</v>
      </c>
      <c r="I8275">
        <v>0.15</v>
      </c>
      <c r="J8275">
        <v>2182.09</v>
      </c>
      <c r="K8275">
        <v>1434.79</v>
      </c>
      <c r="L8275">
        <v>747.3</v>
      </c>
      <c r="M8275" t="s">
        <v>28</v>
      </c>
      <c r="N8275" t="str">
        <f t="shared" si="129"/>
        <v>Medium</v>
      </c>
    </row>
    <row r="8276" spans="1:14" x14ac:dyDescent="0.3">
      <c r="A8276">
        <v>8275</v>
      </c>
      <c r="B8276" t="s">
        <v>163</v>
      </c>
      <c r="C8276" s="2">
        <v>45316</v>
      </c>
      <c r="D8276" t="s">
        <v>39</v>
      </c>
      <c r="E8276" t="s">
        <v>33</v>
      </c>
      <c r="F8276" t="s">
        <v>21</v>
      </c>
      <c r="G8276">
        <v>5</v>
      </c>
      <c r="H8276">
        <v>448.28</v>
      </c>
      <c r="I8276">
        <v>0.1</v>
      </c>
      <c r="J8276">
        <v>2017.26</v>
      </c>
      <c r="K8276">
        <v>1166.4000000000001</v>
      </c>
      <c r="L8276">
        <v>850.86</v>
      </c>
      <c r="M8276" t="s">
        <v>46</v>
      </c>
      <c r="N8276" t="str">
        <f t="shared" si="129"/>
        <v>Low</v>
      </c>
    </row>
    <row r="8277" spans="1:14" x14ac:dyDescent="0.3">
      <c r="A8277">
        <v>8276</v>
      </c>
      <c r="B8277" t="s">
        <v>1434</v>
      </c>
      <c r="C8277" s="2">
        <v>45320</v>
      </c>
      <c r="D8277" t="s">
        <v>14</v>
      </c>
      <c r="E8277" t="s">
        <v>25</v>
      </c>
      <c r="F8277" t="s">
        <v>16</v>
      </c>
      <c r="G8277">
        <v>1</v>
      </c>
      <c r="H8277">
        <v>186.31</v>
      </c>
      <c r="I8277">
        <v>0.08</v>
      </c>
      <c r="J8277">
        <v>171.41</v>
      </c>
      <c r="K8277">
        <v>98.09</v>
      </c>
      <c r="L8277">
        <v>73.319999999999993</v>
      </c>
      <c r="M8277" t="s">
        <v>28</v>
      </c>
      <c r="N8277" t="str">
        <f t="shared" si="129"/>
        <v>Low</v>
      </c>
    </row>
    <row r="8278" spans="1:14" x14ac:dyDescent="0.3">
      <c r="A8278">
        <v>8277</v>
      </c>
      <c r="B8278" t="s">
        <v>5404</v>
      </c>
      <c r="C8278" s="2">
        <v>45612</v>
      </c>
      <c r="D8278" t="s">
        <v>39</v>
      </c>
      <c r="E8278" t="s">
        <v>33</v>
      </c>
      <c r="F8278" t="s">
        <v>27</v>
      </c>
      <c r="G8278">
        <v>9</v>
      </c>
      <c r="H8278">
        <v>442.31</v>
      </c>
      <c r="I8278">
        <v>0.13</v>
      </c>
      <c r="J8278">
        <v>3463.29</v>
      </c>
      <c r="K8278">
        <v>2659.47</v>
      </c>
      <c r="L8278">
        <v>803.82</v>
      </c>
      <c r="M8278" t="s">
        <v>17</v>
      </c>
      <c r="N8278" t="str">
        <f t="shared" si="129"/>
        <v>Medium</v>
      </c>
    </row>
    <row r="8279" spans="1:14" x14ac:dyDescent="0.3">
      <c r="A8279">
        <v>8278</v>
      </c>
      <c r="B8279" t="s">
        <v>4258</v>
      </c>
      <c r="C8279" s="2">
        <v>45474</v>
      </c>
      <c r="D8279" t="s">
        <v>14</v>
      </c>
      <c r="E8279" t="s">
        <v>25</v>
      </c>
      <c r="F8279" t="s">
        <v>16</v>
      </c>
      <c r="G8279">
        <v>9</v>
      </c>
      <c r="H8279">
        <v>437.37</v>
      </c>
      <c r="I8279">
        <v>0</v>
      </c>
      <c r="J8279">
        <v>3936.33</v>
      </c>
      <c r="K8279">
        <v>3056.7</v>
      </c>
      <c r="L8279">
        <v>879.63</v>
      </c>
      <c r="M8279" t="s">
        <v>22</v>
      </c>
      <c r="N8279" t="str">
        <f t="shared" si="129"/>
        <v>No Discount</v>
      </c>
    </row>
    <row r="8280" spans="1:14" x14ac:dyDescent="0.3">
      <c r="A8280">
        <v>8279</v>
      </c>
      <c r="B8280" t="s">
        <v>5405</v>
      </c>
      <c r="C8280" s="2">
        <v>45500</v>
      </c>
      <c r="D8280" t="s">
        <v>24</v>
      </c>
      <c r="E8280" t="s">
        <v>20</v>
      </c>
      <c r="F8280" t="s">
        <v>16</v>
      </c>
      <c r="G8280">
        <v>1</v>
      </c>
      <c r="H8280">
        <v>206.97</v>
      </c>
      <c r="I8280">
        <v>0.01</v>
      </c>
      <c r="J8280">
        <v>204.9</v>
      </c>
      <c r="K8280">
        <v>161.55000000000001</v>
      </c>
      <c r="L8280">
        <v>43.35</v>
      </c>
      <c r="M8280" t="s">
        <v>40</v>
      </c>
      <c r="N8280" t="str">
        <f t="shared" si="129"/>
        <v>Low</v>
      </c>
    </row>
    <row r="8281" spans="1:14" x14ac:dyDescent="0.3">
      <c r="A8281">
        <v>8280</v>
      </c>
      <c r="B8281" t="s">
        <v>5154</v>
      </c>
      <c r="C8281" s="2">
        <v>45631</v>
      </c>
      <c r="D8281" t="s">
        <v>39</v>
      </c>
      <c r="E8281" t="s">
        <v>30</v>
      </c>
      <c r="F8281" t="s">
        <v>21</v>
      </c>
      <c r="G8281">
        <v>2</v>
      </c>
      <c r="H8281">
        <v>314.54000000000002</v>
      </c>
      <c r="I8281">
        <v>0.06</v>
      </c>
      <c r="J8281">
        <v>591.34</v>
      </c>
      <c r="K8281">
        <v>315.39</v>
      </c>
      <c r="L8281">
        <v>275.95</v>
      </c>
      <c r="M8281" t="s">
        <v>28</v>
      </c>
      <c r="N8281" t="str">
        <f t="shared" si="129"/>
        <v>Low</v>
      </c>
    </row>
    <row r="8282" spans="1:14" x14ac:dyDescent="0.3">
      <c r="A8282">
        <v>8281</v>
      </c>
      <c r="B8282" t="s">
        <v>5406</v>
      </c>
      <c r="C8282" s="2">
        <v>45413</v>
      </c>
      <c r="D8282" t="s">
        <v>24</v>
      </c>
      <c r="E8282" t="s">
        <v>30</v>
      </c>
      <c r="F8282" t="s">
        <v>16</v>
      </c>
      <c r="G8282">
        <v>9</v>
      </c>
      <c r="H8282">
        <v>211.29</v>
      </c>
      <c r="I8282">
        <v>0.09</v>
      </c>
      <c r="J8282">
        <v>1730.47</v>
      </c>
      <c r="K8282">
        <v>1205.6099999999999</v>
      </c>
      <c r="L8282">
        <v>524.86</v>
      </c>
      <c r="M8282" t="s">
        <v>46</v>
      </c>
      <c r="N8282" t="str">
        <f t="shared" si="129"/>
        <v>Low</v>
      </c>
    </row>
    <row r="8283" spans="1:14" x14ac:dyDescent="0.3">
      <c r="A8283">
        <v>8282</v>
      </c>
      <c r="B8283" t="s">
        <v>4537</v>
      </c>
      <c r="C8283" s="2">
        <v>45346</v>
      </c>
      <c r="D8283" t="s">
        <v>14</v>
      </c>
      <c r="E8283" t="s">
        <v>15</v>
      </c>
      <c r="F8283" t="s">
        <v>16</v>
      </c>
      <c r="G8283">
        <v>9</v>
      </c>
      <c r="H8283">
        <v>166.56</v>
      </c>
      <c r="I8283">
        <v>0.27</v>
      </c>
      <c r="J8283">
        <v>1094.3</v>
      </c>
      <c r="K8283">
        <v>750.58</v>
      </c>
      <c r="L8283">
        <v>343.72</v>
      </c>
      <c r="M8283" t="s">
        <v>46</v>
      </c>
      <c r="N8283" t="str">
        <f t="shared" si="129"/>
        <v>High</v>
      </c>
    </row>
    <row r="8284" spans="1:14" x14ac:dyDescent="0.3">
      <c r="A8284">
        <v>8283</v>
      </c>
      <c r="B8284" t="s">
        <v>3967</v>
      </c>
      <c r="C8284" s="2">
        <v>45517</v>
      </c>
      <c r="D8284" t="s">
        <v>39</v>
      </c>
      <c r="E8284" t="s">
        <v>20</v>
      </c>
      <c r="F8284" t="s">
        <v>16</v>
      </c>
      <c r="G8284">
        <v>5</v>
      </c>
      <c r="H8284">
        <v>266.60000000000002</v>
      </c>
      <c r="I8284">
        <v>0</v>
      </c>
      <c r="J8284">
        <v>1333</v>
      </c>
      <c r="K8284">
        <v>1030.5899999999999</v>
      </c>
      <c r="L8284">
        <v>302.41000000000003</v>
      </c>
      <c r="M8284" t="s">
        <v>17</v>
      </c>
      <c r="N8284" t="str">
        <f t="shared" si="129"/>
        <v>No Discount</v>
      </c>
    </row>
    <row r="8285" spans="1:14" x14ac:dyDescent="0.3">
      <c r="A8285">
        <v>8284</v>
      </c>
      <c r="B8285" t="s">
        <v>754</v>
      </c>
      <c r="C8285" s="2">
        <v>45519</v>
      </c>
      <c r="D8285" t="s">
        <v>19</v>
      </c>
      <c r="E8285" t="s">
        <v>25</v>
      </c>
      <c r="F8285" t="s">
        <v>16</v>
      </c>
      <c r="G8285">
        <v>8</v>
      </c>
      <c r="H8285">
        <v>218</v>
      </c>
      <c r="I8285">
        <v>0.09</v>
      </c>
      <c r="J8285">
        <v>1587.04</v>
      </c>
      <c r="K8285">
        <v>1221.1300000000001</v>
      </c>
      <c r="L8285">
        <v>365.91</v>
      </c>
      <c r="M8285" t="s">
        <v>28</v>
      </c>
      <c r="N8285" t="str">
        <f t="shared" si="129"/>
        <v>Low</v>
      </c>
    </row>
    <row r="8286" spans="1:14" x14ac:dyDescent="0.3">
      <c r="A8286">
        <v>8285</v>
      </c>
      <c r="B8286" t="s">
        <v>5407</v>
      </c>
      <c r="C8286" s="2">
        <v>45548</v>
      </c>
      <c r="D8286" t="s">
        <v>14</v>
      </c>
      <c r="E8286" t="s">
        <v>25</v>
      </c>
      <c r="F8286" t="s">
        <v>27</v>
      </c>
      <c r="G8286">
        <v>9</v>
      </c>
      <c r="H8286">
        <v>396.68</v>
      </c>
      <c r="I8286">
        <v>0.18</v>
      </c>
      <c r="J8286">
        <v>2927.5</v>
      </c>
      <c r="K8286">
        <v>2293.2800000000002</v>
      </c>
      <c r="L8286">
        <v>634.22</v>
      </c>
      <c r="M8286" t="s">
        <v>28</v>
      </c>
      <c r="N8286" t="str">
        <f t="shared" si="129"/>
        <v>Medium</v>
      </c>
    </row>
    <row r="8287" spans="1:14" x14ac:dyDescent="0.3">
      <c r="A8287">
        <v>8286</v>
      </c>
      <c r="B8287" t="s">
        <v>4639</v>
      </c>
      <c r="C8287" s="2">
        <v>45301</v>
      </c>
      <c r="D8287" t="s">
        <v>39</v>
      </c>
      <c r="E8287" t="s">
        <v>20</v>
      </c>
      <c r="F8287" t="s">
        <v>27</v>
      </c>
      <c r="G8287">
        <v>3</v>
      </c>
      <c r="H8287">
        <v>183.45</v>
      </c>
      <c r="I8287">
        <v>0.23</v>
      </c>
      <c r="J8287">
        <v>423.77</v>
      </c>
      <c r="K8287">
        <v>215.31</v>
      </c>
      <c r="L8287">
        <v>208.46</v>
      </c>
      <c r="M8287" t="s">
        <v>22</v>
      </c>
      <c r="N8287" t="str">
        <f t="shared" si="129"/>
        <v>High</v>
      </c>
    </row>
    <row r="8288" spans="1:14" x14ac:dyDescent="0.3">
      <c r="A8288">
        <v>8287</v>
      </c>
      <c r="B8288" t="s">
        <v>5408</v>
      </c>
      <c r="C8288" s="2">
        <v>45455</v>
      </c>
      <c r="D8288" t="s">
        <v>19</v>
      </c>
      <c r="E8288" t="s">
        <v>30</v>
      </c>
      <c r="F8288" t="s">
        <v>16</v>
      </c>
      <c r="G8288">
        <v>10</v>
      </c>
      <c r="H8288">
        <v>26.08</v>
      </c>
      <c r="I8288">
        <v>0.23</v>
      </c>
      <c r="J8288">
        <v>200.82</v>
      </c>
      <c r="K8288">
        <v>114.18</v>
      </c>
      <c r="L8288">
        <v>86.64</v>
      </c>
      <c r="M8288" t="s">
        <v>22</v>
      </c>
      <c r="N8288" t="str">
        <f t="shared" si="129"/>
        <v>High</v>
      </c>
    </row>
    <row r="8289" spans="1:14" x14ac:dyDescent="0.3">
      <c r="A8289">
        <v>8288</v>
      </c>
      <c r="B8289" t="s">
        <v>1070</v>
      </c>
      <c r="C8289" s="2">
        <v>45526</v>
      </c>
      <c r="D8289" t="s">
        <v>39</v>
      </c>
      <c r="E8289" t="s">
        <v>33</v>
      </c>
      <c r="F8289" t="s">
        <v>27</v>
      </c>
      <c r="G8289">
        <v>2</v>
      </c>
      <c r="H8289">
        <v>317.85000000000002</v>
      </c>
      <c r="I8289">
        <v>0.13</v>
      </c>
      <c r="J8289">
        <v>553.05999999999995</v>
      </c>
      <c r="K8289">
        <v>341.56</v>
      </c>
      <c r="L8289">
        <v>211.5</v>
      </c>
      <c r="M8289" t="s">
        <v>28</v>
      </c>
      <c r="N8289" t="str">
        <f t="shared" si="129"/>
        <v>Medium</v>
      </c>
    </row>
    <row r="8290" spans="1:14" x14ac:dyDescent="0.3">
      <c r="A8290">
        <v>8289</v>
      </c>
      <c r="B8290" t="s">
        <v>2357</v>
      </c>
      <c r="C8290" s="2">
        <v>45444</v>
      </c>
      <c r="D8290" t="s">
        <v>24</v>
      </c>
      <c r="E8290" t="s">
        <v>30</v>
      </c>
      <c r="F8290" t="s">
        <v>27</v>
      </c>
      <c r="G8290">
        <v>3</v>
      </c>
      <c r="H8290">
        <v>33.97</v>
      </c>
      <c r="I8290">
        <v>0.02</v>
      </c>
      <c r="J8290">
        <v>99.87</v>
      </c>
      <c r="K8290">
        <v>79.209999999999994</v>
      </c>
      <c r="L8290">
        <v>20.66</v>
      </c>
      <c r="M8290" t="s">
        <v>17</v>
      </c>
      <c r="N8290" t="str">
        <f t="shared" si="129"/>
        <v>Low</v>
      </c>
    </row>
    <row r="8291" spans="1:14" x14ac:dyDescent="0.3">
      <c r="A8291">
        <v>8290</v>
      </c>
      <c r="B8291" t="s">
        <v>2388</v>
      </c>
      <c r="C8291" s="2">
        <v>45643</v>
      </c>
      <c r="D8291" t="s">
        <v>39</v>
      </c>
      <c r="E8291" t="s">
        <v>15</v>
      </c>
      <c r="F8291" t="s">
        <v>16</v>
      </c>
      <c r="G8291">
        <v>10</v>
      </c>
      <c r="H8291">
        <v>388.02</v>
      </c>
      <c r="I8291">
        <v>7.0000000000000007E-2</v>
      </c>
      <c r="J8291">
        <v>3608.59</v>
      </c>
      <c r="K8291">
        <v>2814.6</v>
      </c>
      <c r="L8291">
        <v>793.99</v>
      </c>
      <c r="M8291" t="s">
        <v>40</v>
      </c>
      <c r="N8291" t="str">
        <f t="shared" si="129"/>
        <v>Low</v>
      </c>
    </row>
    <row r="8292" spans="1:14" x14ac:dyDescent="0.3">
      <c r="A8292">
        <v>8291</v>
      </c>
      <c r="B8292" t="s">
        <v>5409</v>
      </c>
      <c r="C8292" s="2">
        <v>45459</v>
      </c>
      <c r="D8292" t="s">
        <v>19</v>
      </c>
      <c r="E8292" t="s">
        <v>33</v>
      </c>
      <c r="F8292" t="s">
        <v>16</v>
      </c>
      <c r="G8292">
        <v>5</v>
      </c>
      <c r="H8292">
        <v>193.16</v>
      </c>
      <c r="I8292">
        <v>0.21</v>
      </c>
      <c r="J8292">
        <v>762.98</v>
      </c>
      <c r="K8292">
        <v>504.08</v>
      </c>
      <c r="L8292">
        <v>258.89999999999998</v>
      </c>
      <c r="M8292" t="s">
        <v>40</v>
      </c>
      <c r="N8292" t="str">
        <f t="shared" si="129"/>
        <v>High</v>
      </c>
    </row>
    <row r="8293" spans="1:14" x14ac:dyDescent="0.3">
      <c r="A8293">
        <v>8292</v>
      </c>
      <c r="B8293" t="s">
        <v>5410</v>
      </c>
      <c r="C8293" s="2">
        <v>45591</v>
      </c>
      <c r="D8293" t="s">
        <v>39</v>
      </c>
      <c r="E8293" t="s">
        <v>20</v>
      </c>
      <c r="F8293" t="s">
        <v>16</v>
      </c>
      <c r="G8293">
        <v>8</v>
      </c>
      <c r="H8293">
        <v>40.36</v>
      </c>
      <c r="I8293">
        <v>0.28000000000000003</v>
      </c>
      <c r="J8293">
        <v>232.47</v>
      </c>
      <c r="K8293">
        <v>177.68</v>
      </c>
      <c r="L8293">
        <v>54.79</v>
      </c>
      <c r="M8293" t="s">
        <v>40</v>
      </c>
      <c r="N8293" t="str">
        <f t="shared" si="129"/>
        <v>High</v>
      </c>
    </row>
    <row r="8294" spans="1:14" x14ac:dyDescent="0.3">
      <c r="A8294">
        <v>8293</v>
      </c>
      <c r="B8294" t="s">
        <v>3223</v>
      </c>
      <c r="C8294" s="2">
        <v>45495</v>
      </c>
      <c r="D8294" t="s">
        <v>14</v>
      </c>
      <c r="E8294" t="s">
        <v>20</v>
      </c>
      <c r="F8294" t="s">
        <v>27</v>
      </c>
      <c r="G8294">
        <v>10</v>
      </c>
      <c r="H8294">
        <v>228.05</v>
      </c>
      <c r="I8294">
        <v>0.26</v>
      </c>
      <c r="J8294">
        <v>1687.57</v>
      </c>
      <c r="K8294">
        <v>1141.3</v>
      </c>
      <c r="L8294">
        <v>546.27</v>
      </c>
      <c r="M8294" t="s">
        <v>28</v>
      </c>
      <c r="N8294" t="str">
        <f t="shared" si="129"/>
        <v>High</v>
      </c>
    </row>
    <row r="8295" spans="1:14" x14ac:dyDescent="0.3">
      <c r="A8295">
        <v>8294</v>
      </c>
      <c r="B8295" t="s">
        <v>3972</v>
      </c>
      <c r="C8295" s="2">
        <v>45560</v>
      </c>
      <c r="D8295" t="s">
        <v>39</v>
      </c>
      <c r="E8295" t="s">
        <v>33</v>
      </c>
      <c r="F8295" t="s">
        <v>16</v>
      </c>
      <c r="G8295">
        <v>5</v>
      </c>
      <c r="H8295">
        <v>174.22</v>
      </c>
      <c r="I8295">
        <v>0.2</v>
      </c>
      <c r="J8295">
        <v>696.88</v>
      </c>
      <c r="K8295">
        <v>555.02</v>
      </c>
      <c r="L8295">
        <v>141.86000000000001</v>
      </c>
      <c r="M8295" t="s">
        <v>28</v>
      </c>
      <c r="N8295" t="str">
        <f t="shared" si="129"/>
        <v>Medium</v>
      </c>
    </row>
    <row r="8296" spans="1:14" x14ac:dyDescent="0.3">
      <c r="A8296">
        <v>8295</v>
      </c>
      <c r="B8296" t="s">
        <v>2130</v>
      </c>
      <c r="C8296" s="2">
        <v>45409</v>
      </c>
      <c r="D8296" t="s">
        <v>39</v>
      </c>
      <c r="E8296" t="s">
        <v>25</v>
      </c>
      <c r="F8296" t="s">
        <v>16</v>
      </c>
      <c r="G8296">
        <v>3</v>
      </c>
      <c r="H8296">
        <v>410.7</v>
      </c>
      <c r="I8296">
        <v>0.11</v>
      </c>
      <c r="J8296">
        <v>1096.57</v>
      </c>
      <c r="K8296">
        <v>843.94</v>
      </c>
      <c r="L8296">
        <v>252.63</v>
      </c>
      <c r="M8296" t="s">
        <v>17</v>
      </c>
      <c r="N8296" t="str">
        <f t="shared" si="129"/>
        <v>Medium</v>
      </c>
    </row>
    <row r="8297" spans="1:14" x14ac:dyDescent="0.3">
      <c r="A8297">
        <v>8296</v>
      </c>
      <c r="B8297" t="s">
        <v>5346</v>
      </c>
      <c r="C8297" s="2">
        <v>45604</v>
      </c>
      <c r="D8297" t="s">
        <v>14</v>
      </c>
      <c r="E8297" t="s">
        <v>20</v>
      </c>
      <c r="F8297" t="s">
        <v>27</v>
      </c>
      <c r="G8297">
        <v>2</v>
      </c>
      <c r="H8297">
        <v>212.72</v>
      </c>
      <c r="I8297">
        <v>0.01</v>
      </c>
      <c r="J8297">
        <v>421.19</v>
      </c>
      <c r="K8297">
        <v>283.45999999999998</v>
      </c>
      <c r="L8297">
        <v>137.72999999999999</v>
      </c>
      <c r="M8297" t="s">
        <v>17</v>
      </c>
      <c r="N8297" t="str">
        <f t="shared" si="129"/>
        <v>Low</v>
      </c>
    </row>
    <row r="8298" spans="1:14" x14ac:dyDescent="0.3">
      <c r="A8298">
        <v>8297</v>
      </c>
      <c r="B8298" t="s">
        <v>5411</v>
      </c>
      <c r="C8298" s="2">
        <v>45336</v>
      </c>
      <c r="D8298" t="s">
        <v>39</v>
      </c>
      <c r="E8298" t="s">
        <v>33</v>
      </c>
      <c r="F8298" t="s">
        <v>27</v>
      </c>
      <c r="G8298">
        <v>5</v>
      </c>
      <c r="H8298">
        <v>124.22</v>
      </c>
      <c r="I8298">
        <v>0.19</v>
      </c>
      <c r="J8298">
        <v>503.09</v>
      </c>
      <c r="K8298">
        <v>302.27</v>
      </c>
      <c r="L8298">
        <v>200.82</v>
      </c>
      <c r="M8298" t="s">
        <v>22</v>
      </c>
      <c r="N8298" t="str">
        <f t="shared" si="129"/>
        <v>Medium</v>
      </c>
    </row>
    <row r="8299" spans="1:14" x14ac:dyDescent="0.3">
      <c r="A8299">
        <v>8298</v>
      </c>
      <c r="B8299" t="s">
        <v>5412</v>
      </c>
      <c r="C8299" s="2">
        <v>45638</v>
      </c>
      <c r="D8299" t="s">
        <v>19</v>
      </c>
      <c r="E8299" t="s">
        <v>33</v>
      </c>
      <c r="F8299" t="s">
        <v>21</v>
      </c>
      <c r="G8299">
        <v>10</v>
      </c>
      <c r="H8299">
        <v>116.14</v>
      </c>
      <c r="I8299">
        <v>0.11</v>
      </c>
      <c r="J8299">
        <v>1033.6500000000001</v>
      </c>
      <c r="K8299">
        <v>615.78</v>
      </c>
      <c r="L8299">
        <v>417.87</v>
      </c>
      <c r="M8299" t="s">
        <v>46</v>
      </c>
      <c r="N8299" t="str">
        <f t="shared" si="129"/>
        <v>Medium</v>
      </c>
    </row>
    <row r="8300" spans="1:14" x14ac:dyDescent="0.3">
      <c r="A8300">
        <v>8299</v>
      </c>
      <c r="B8300" t="s">
        <v>2355</v>
      </c>
      <c r="C8300" s="2">
        <v>45576</v>
      </c>
      <c r="D8300" t="s">
        <v>24</v>
      </c>
      <c r="E8300" t="s">
        <v>33</v>
      </c>
      <c r="F8300" t="s">
        <v>27</v>
      </c>
      <c r="G8300">
        <v>5</v>
      </c>
      <c r="H8300">
        <v>43.02</v>
      </c>
      <c r="I8300">
        <v>0.04</v>
      </c>
      <c r="J8300">
        <v>206.5</v>
      </c>
      <c r="K8300">
        <v>105.62</v>
      </c>
      <c r="L8300">
        <v>100.88</v>
      </c>
      <c r="M8300" t="s">
        <v>17</v>
      </c>
      <c r="N8300" t="str">
        <f t="shared" si="129"/>
        <v>Low</v>
      </c>
    </row>
    <row r="8301" spans="1:14" x14ac:dyDescent="0.3">
      <c r="A8301">
        <v>8300</v>
      </c>
      <c r="B8301" t="s">
        <v>5413</v>
      </c>
      <c r="C8301" s="2">
        <v>45540</v>
      </c>
      <c r="D8301" t="s">
        <v>39</v>
      </c>
      <c r="E8301" t="s">
        <v>30</v>
      </c>
      <c r="F8301" t="s">
        <v>27</v>
      </c>
      <c r="G8301">
        <v>6</v>
      </c>
      <c r="H8301">
        <v>352.2</v>
      </c>
      <c r="I8301">
        <v>0.26</v>
      </c>
      <c r="J8301">
        <v>1563.77</v>
      </c>
      <c r="K8301">
        <v>820.15</v>
      </c>
      <c r="L8301">
        <v>743.62</v>
      </c>
      <c r="M8301" t="s">
        <v>40</v>
      </c>
      <c r="N8301" t="str">
        <f t="shared" si="129"/>
        <v>High</v>
      </c>
    </row>
    <row r="8302" spans="1:14" x14ac:dyDescent="0.3">
      <c r="A8302">
        <v>8301</v>
      </c>
      <c r="B8302" t="s">
        <v>4588</v>
      </c>
      <c r="C8302" s="2">
        <v>45564</v>
      </c>
      <c r="D8302" t="s">
        <v>19</v>
      </c>
      <c r="E8302" t="s">
        <v>15</v>
      </c>
      <c r="F8302" t="s">
        <v>21</v>
      </c>
      <c r="G8302">
        <v>2</v>
      </c>
      <c r="H8302">
        <v>122.38</v>
      </c>
      <c r="I8302">
        <v>0.05</v>
      </c>
      <c r="J8302">
        <v>232.52</v>
      </c>
      <c r="K8302">
        <v>126.63</v>
      </c>
      <c r="L8302">
        <v>105.89</v>
      </c>
      <c r="M8302" t="s">
        <v>22</v>
      </c>
      <c r="N8302" t="str">
        <f t="shared" si="129"/>
        <v>Low</v>
      </c>
    </row>
    <row r="8303" spans="1:14" x14ac:dyDescent="0.3">
      <c r="A8303">
        <v>8302</v>
      </c>
      <c r="B8303" t="s">
        <v>5414</v>
      </c>
      <c r="C8303" s="2">
        <v>45608</v>
      </c>
      <c r="D8303" t="s">
        <v>19</v>
      </c>
      <c r="E8303" t="s">
        <v>15</v>
      </c>
      <c r="F8303" t="s">
        <v>16</v>
      </c>
      <c r="G8303">
        <v>3</v>
      </c>
      <c r="H8303">
        <v>140.57</v>
      </c>
      <c r="I8303">
        <v>0.27</v>
      </c>
      <c r="J8303">
        <v>307.85000000000002</v>
      </c>
      <c r="K8303">
        <v>195.86</v>
      </c>
      <c r="L8303">
        <v>111.99</v>
      </c>
      <c r="M8303" t="s">
        <v>46</v>
      </c>
      <c r="N8303" t="str">
        <f t="shared" si="129"/>
        <v>High</v>
      </c>
    </row>
    <row r="8304" spans="1:14" x14ac:dyDescent="0.3">
      <c r="A8304">
        <v>8303</v>
      </c>
      <c r="B8304" t="s">
        <v>5415</v>
      </c>
      <c r="C8304" s="2">
        <v>45563</v>
      </c>
      <c r="D8304" t="s">
        <v>39</v>
      </c>
      <c r="E8304" t="s">
        <v>30</v>
      </c>
      <c r="F8304" t="s">
        <v>21</v>
      </c>
      <c r="G8304">
        <v>9</v>
      </c>
      <c r="H8304">
        <v>61.62</v>
      </c>
      <c r="I8304">
        <v>0.04</v>
      </c>
      <c r="J8304">
        <v>532.4</v>
      </c>
      <c r="K8304">
        <v>337.8</v>
      </c>
      <c r="L8304">
        <v>194.6</v>
      </c>
      <c r="M8304" t="s">
        <v>46</v>
      </c>
      <c r="N8304" t="str">
        <f t="shared" si="129"/>
        <v>Low</v>
      </c>
    </row>
    <row r="8305" spans="1:14" x14ac:dyDescent="0.3">
      <c r="A8305">
        <v>8304</v>
      </c>
      <c r="B8305" t="s">
        <v>1646</v>
      </c>
      <c r="C8305" s="2">
        <v>45469</v>
      </c>
      <c r="D8305" t="s">
        <v>24</v>
      </c>
      <c r="E8305" t="s">
        <v>15</v>
      </c>
      <c r="F8305" t="s">
        <v>16</v>
      </c>
      <c r="G8305">
        <v>8</v>
      </c>
      <c r="H8305">
        <v>69.44</v>
      </c>
      <c r="I8305">
        <v>0.15</v>
      </c>
      <c r="J8305">
        <v>472.19</v>
      </c>
      <c r="K8305">
        <v>313.79000000000002</v>
      </c>
      <c r="L8305">
        <v>158.4</v>
      </c>
      <c r="M8305" t="s">
        <v>22</v>
      </c>
      <c r="N8305" t="str">
        <f t="shared" si="129"/>
        <v>Medium</v>
      </c>
    </row>
    <row r="8306" spans="1:14" x14ac:dyDescent="0.3">
      <c r="A8306">
        <v>8305</v>
      </c>
      <c r="B8306" t="s">
        <v>4345</v>
      </c>
      <c r="C8306" s="2">
        <v>45509</v>
      </c>
      <c r="D8306" t="s">
        <v>24</v>
      </c>
      <c r="E8306" t="s">
        <v>15</v>
      </c>
      <c r="F8306" t="s">
        <v>27</v>
      </c>
      <c r="G8306">
        <v>5</v>
      </c>
      <c r="H8306">
        <v>381.65</v>
      </c>
      <c r="I8306">
        <v>0.11</v>
      </c>
      <c r="J8306">
        <v>1698.34</v>
      </c>
      <c r="K8306">
        <v>1055.2</v>
      </c>
      <c r="L8306">
        <v>643.14</v>
      </c>
      <c r="M8306" t="s">
        <v>46</v>
      </c>
      <c r="N8306" t="str">
        <f t="shared" si="129"/>
        <v>Medium</v>
      </c>
    </row>
    <row r="8307" spans="1:14" x14ac:dyDescent="0.3">
      <c r="A8307">
        <v>8306</v>
      </c>
      <c r="B8307" t="s">
        <v>4873</v>
      </c>
      <c r="C8307" s="2">
        <v>45461</v>
      </c>
      <c r="D8307" t="s">
        <v>24</v>
      </c>
      <c r="E8307" t="s">
        <v>25</v>
      </c>
      <c r="F8307" t="s">
        <v>16</v>
      </c>
      <c r="G8307">
        <v>9</v>
      </c>
      <c r="H8307">
        <v>123.36</v>
      </c>
      <c r="I8307">
        <v>0.15</v>
      </c>
      <c r="J8307">
        <v>943.7</v>
      </c>
      <c r="K8307">
        <v>595.78</v>
      </c>
      <c r="L8307">
        <v>347.92</v>
      </c>
      <c r="M8307" t="s">
        <v>28</v>
      </c>
      <c r="N8307" t="str">
        <f t="shared" si="129"/>
        <v>Medium</v>
      </c>
    </row>
    <row r="8308" spans="1:14" x14ac:dyDescent="0.3">
      <c r="A8308">
        <v>8307</v>
      </c>
      <c r="B8308" t="s">
        <v>2454</v>
      </c>
      <c r="C8308" s="2">
        <v>45458</v>
      </c>
      <c r="D8308" t="s">
        <v>39</v>
      </c>
      <c r="E8308" t="s">
        <v>20</v>
      </c>
      <c r="F8308" t="s">
        <v>21</v>
      </c>
      <c r="G8308">
        <v>9</v>
      </c>
      <c r="H8308">
        <v>283.14</v>
      </c>
      <c r="I8308">
        <v>0.24</v>
      </c>
      <c r="J8308">
        <v>1936.68</v>
      </c>
      <c r="K8308">
        <v>1308.4100000000001</v>
      </c>
      <c r="L8308">
        <v>628.27</v>
      </c>
      <c r="M8308" t="s">
        <v>17</v>
      </c>
      <c r="N8308" t="str">
        <f t="shared" si="129"/>
        <v>High</v>
      </c>
    </row>
    <row r="8309" spans="1:14" x14ac:dyDescent="0.3">
      <c r="A8309">
        <v>8308</v>
      </c>
      <c r="B8309" t="s">
        <v>5416</v>
      </c>
      <c r="C8309" s="2">
        <v>45590</v>
      </c>
      <c r="D8309" t="s">
        <v>19</v>
      </c>
      <c r="E8309" t="s">
        <v>25</v>
      </c>
      <c r="F8309" t="s">
        <v>21</v>
      </c>
      <c r="G8309">
        <v>6</v>
      </c>
      <c r="H8309">
        <v>150.75</v>
      </c>
      <c r="I8309">
        <v>0.27</v>
      </c>
      <c r="J8309">
        <v>660.28</v>
      </c>
      <c r="K8309">
        <v>508.32</v>
      </c>
      <c r="L8309">
        <v>151.96</v>
      </c>
      <c r="M8309" t="s">
        <v>40</v>
      </c>
      <c r="N8309" t="str">
        <f t="shared" si="129"/>
        <v>High</v>
      </c>
    </row>
    <row r="8310" spans="1:14" x14ac:dyDescent="0.3">
      <c r="A8310">
        <v>8309</v>
      </c>
      <c r="B8310" t="s">
        <v>5417</v>
      </c>
      <c r="C8310" s="2">
        <v>45572</v>
      </c>
      <c r="D8310" t="s">
        <v>14</v>
      </c>
      <c r="E8310" t="s">
        <v>30</v>
      </c>
      <c r="F8310" t="s">
        <v>21</v>
      </c>
      <c r="G8310">
        <v>7</v>
      </c>
      <c r="H8310">
        <v>204.03</v>
      </c>
      <c r="I8310">
        <v>7.0000000000000007E-2</v>
      </c>
      <c r="J8310">
        <v>1328.24</v>
      </c>
      <c r="K8310">
        <v>670.59</v>
      </c>
      <c r="L8310">
        <v>657.65</v>
      </c>
      <c r="M8310" t="s">
        <v>46</v>
      </c>
      <c r="N8310" t="str">
        <f t="shared" si="129"/>
        <v>Low</v>
      </c>
    </row>
    <row r="8311" spans="1:14" x14ac:dyDescent="0.3">
      <c r="A8311">
        <v>8310</v>
      </c>
      <c r="B8311" t="s">
        <v>2859</v>
      </c>
      <c r="C8311" s="2">
        <v>45310</v>
      </c>
      <c r="D8311" t="s">
        <v>39</v>
      </c>
      <c r="E8311" t="s">
        <v>33</v>
      </c>
      <c r="F8311" t="s">
        <v>16</v>
      </c>
      <c r="G8311">
        <v>7</v>
      </c>
      <c r="H8311">
        <v>60.07</v>
      </c>
      <c r="I8311">
        <v>0.25</v>
      </c>
      <c r="J8311">
        <v>315.37</v>
      </c>
      <c r="K8311">
        <v>176.69</v>
      </c>
      <c r="L8311">
        <v>138.68</v>
      </c>
      <c r="M8311" t="s">
        <v>17</v>
      </c>
      <c r="N8311" t="str">
        <f t="shared" si="129"/>
        <v>High</v>
      </c>
    </row>
    <row r="8312" spans="1:14" x14ac:dyDescent="0.3">
      <c r="A8312">
        <v>8311</v>
      </c>
      <c r="B8312" t="s">
        <v>3983</v>
      </c>
      <c r="C8312" s="2">
        <v>45396</v>
      </c>
      <c r="D8312" t="s">
        <v>39</v>
      </c>
      <c r="E8312" t="s">
        <v>30</v>
      </c>
      <c r="F8312" t="s">
        <v>21</v>
      </c>
      <c r="G8312">
        <v>1</v>
      </c>
      <c r="H8312">
        <v>242.34</v>
      </c>
      <c r="I8312">
        <v>0.04</v>
      </c>
      <c r="J8312">
        <v>232.65</v>
      </c>
      <c r="K8312">
        <v>133.43</v>
      </c>
      <c r="L8312">
        <v>99.22</v>
      </c>
      <c r="M8312" t="s">
        <v>28</v>
      </c>
      <c r="N8312" t="str">
        <f t="shared" si="129"/>
        <v>Low</v>
      </c>
    </row>
    <row r="8313" spans="1:14" x14ac:dyDescent="0.3">
      <c r="A8313">
        <v>8312</v>
      </c>
      <c r="B8313" t="s">
        <v>5418</v>
      </c>
      <c r="C8313" s="2">
        <v>45459</v>
      </c>
      <c r="D8313" t="s">
        <v>14</v>
      </c>
      <c r="E8313" t="s">
        <v>15</v>
      </c>
      <c r="F8313" t="s">
        <v>16</v>
      </c>
      <c r="G8313">
        <v>8</v>
      </c>
      <c r="H8313">
        <v>407.66</v>
      </c>
      <c r="I8313">
        <v>0.13</v>
      </c>
      <c r="J8313">
        <v>2837.31</v>
      </c>
      <c r="K8313">
        <v>2041.67</v>
      </c>
      <c r="L8313">
        <v>795.64</v>
      </c>
      <c r="M8313" t="s">
        <v>17</v>
      </c>
      <c r="N8313" t="str">
        <f t="shared" si="129"/>
        <v>Medium</v>
      </c>
    </row>
    <row r="8314" spans="1:14" x14ac:dyDescent="0.3">
      <c r="A8314">
        <v>8313</v>
      </c>
      <c r="B8314" t="s">
        <v>5419</v>
      </c>
      <c r="C8314" s="2">
        <v>45296</v>
      </c>
      <c r="D8314" t="s">
        <v>24</v>
      </c>
      <c r="E8314" t="s">
        <v>15</v>
      </c>
      <c r="F8314" t="s">
        <v>27</v>
      </c>
      <c r="G8314">
        <v>4</v>
      </c>
      <c r="H8314">
        <v>399.06</v>
      </c>
      <c r="I8314">
        <v>0.19</v>
      </c>
      <c r="J8314">
        <v>1292.95</v>
      </c>
      <c r="K8314">
        <v>686.34</v>
      </c>
      <c r="L8314">
        <v>606.61</v>
      </c>
      <c r="M8314" t="s">
        <v>46</v>
      </c>
      <c r="N8314" t="str">
        <f t="shared" si="129"/>
        <v>Medium</v>
      </c>
    </row>
    <row r="8315" spans="1:14" x14ac:dyDescent="0.3">
      <c r="A8315">
        <v>8314</v>
      </c>
      <c r="B8315" t="s">
        <v>3607</v>
      </c>
      <c r="C8315" s="2">
        <v>45548</v>
      </c>
      <c r="D8315" t="s">
        <v>14</v>
      </c>
      <c r="E8315" t="s">
        <v>33</v>
      </c>
      <c r="F8315" t="s">
        <v>27</v>
      </c>
      <c r="G8315">
        <v>1</v>
      </c>
      <c r="H8315">
        <v>28.72</v>
      </c>
      <c r="I8315">
        <v>0.28999999999999998</v>
      </c>
      <c r="J8315">
        <v>20.39</v>
      </c>
      <c r="K8315">
        <v>11.78</v>
      </c>
      <c r="L8315">
        <v>8.61</v>
      </c>
      <c r="M8315" t="s">
        <v>17</v>
      </c>
      <c r="N8315" t="str">
        <f t="shared" si="129"/>
        <v>High</v>
      </c>
    </row>
    <row r="8316" spans="1:14" x14ac:dyDescent="0.3">
      <c r="A8316">
        <v>8315</v>
      </c>
      <c r="B8316" t="s">
        <v>2268</v>
      </c>
      <c r="C8316" s="2">
        <v>45477</v>
      </c>
      <c r="D8316" t="s">
        <v>39</v>
      </c>
      <c r="E8316" t="s">
        <v>25</v>
      </c>
      <c r="F8316" t="s">
        <v>27</v>
      </c>
      <c r="G8316">
        <v>8</v>
      </c>
      <c r="H8316">
        <v>85.58</v>
      </c>
      <c r="I8316">
        <v>0.11</v>
      </c>
      <c r="J8316">
        <v>609.33000000000004</v>
      </c>
      <c r="K8316">
        <v>330.43</v>
      </c>
      <c r="L8316">
        <v>278.89999999999998</v>
      </c>
      <c r="M8316" t="s">
        <v>46</v>
      </c>
      <c r="N8316" t="str">
        <f t="shared" si="129"/>
        <v>Medium</v>
      </c>
    </row>
    <row r="8317" spans="1:14" x14ac:dyDescent="0.3">
      <c r="A8317">
        <v>8316</v>
      </c>
      <c r="B8317" t="s">
        <v>2963</v>
      </c>
      <c r="C8317" s="2">
        <v>45638</v>
      </c>
      <c r="D8317" t="s">
        <v>24</v>
      </c>
      <c r="E8317" t="s">
        <v>15</v>
      </c>
      <c r="F8317" t="s">
        <v>27</v>
      </c>
      <c r="G8317">
        <v>6</v>
      </c>
      <c r="H8317">
        <v>180.95</v>
      </c>
      <c r="I8317">
        <v>0.26</v>
      </c>
      <c r="J8317">
        <v>803.42</v>
      </c>
      <c r="K8317">
        <v>615.01</v>
      </c>
      <c r="L8317">
        <v>188.41</v>
      </c>
      <c r="M8317" t="s">
        <v>17</v>
      </c>
      <c r="N8317" t="str">
        <f t="shared" si="129"/>
        <v>High</v>
      </c>
    </row>
    <row r="8318" spans="1:14" x14ac:dyDescent="0.3">
      <c r="A8318">
        <v>8317</v>
      </c>
      <c r="B8318" t="s">
        <v>4935</v>
      </c>
      <c r="C8318" s="2">
        <v>45559</v>
      </c>
      <c r="D8318" t="s">
        <v>24</v>
      </c>
      <c r="E8318" t="s">
        <v>15</v>
      </c>
      <c r="F8318" t="s">
        <v>16</v>
      </c>
      <c r="G8318">
        <v>4</v>
      </c>
      <c r="H8318">
        <v>416.32</v>
      </c>
      <c r="I8318">
        <v>0.02</v>
      </c>
      <c r="J8318">
        <v>1631.97</v>
      </c>
      <c r="K8318">
        <v>1039.54</v>
      </c>
      <c r="L8318">
        <v>592.42999999999995</v>
      </c>
      <c r="M8318" t="s">
        <v>46</v>
      </c>
      <c r="N8318" t="str">
        <f t="shared" si="129"/>
        <v>Low</v>
      </c>
    </row>
    <row r="8319" spans="1:14" x14ac:dyDescent="0.3">
      <c r="A8319">
        <v>8318</v>
      </c>
      <c r="B8319" t="s">
        <v>5395</v>
      </c>
      <c r="C8319" s="2">
        <v>45445</v>
      </c>
      <c r="D8319" t="s">
        <v>24</v>
      </c>
      <c r="E8319" t="s">
        <v>15</v>
      </c>
      <c r="F8319" t="s">
        <v>16</v>
      </c>
      <c r="G8319">
        <v>3</v>
      </c>
      <c r="H8319">
        <v>441.64</v>
      </c>
      <c r="I8319">
        <v>0.18</v>
      </c>
      <c r="J8319">
        <v>1086.43</v>
      </c>
      <c r="K8319">
        <v>864.59</v>
      </c>
      <c r="L8319">
        <v>221.84</v>
      </c>
      <c r="M8319" t="s">
        <v>22</v>
      </c>
      <c r="N8319" t="str">
        <f t="shared" si="129"/>
        <v>Medium</v>
      </c>
    </row>
    <row r="8320" spans="1:14" x14ac:dyDescent="0.3">
      <c r="A8320">
        <v>8319</v>
      </c>
      <c r="B8320" t="s">
        <v>849</v>
      </c>
      <c r="C8320" s="2">
        <v>45561</v>
      </c>
      <c r="D8320" t="s">
        <v>39</v>
      </c>
      <c r="E8320" t="s">
        <v>33</v>
      </c>
      <c r="F8320" t="s">
        <v>27</v>
      </c>
      <c r="G8320">
        <v>10</v>
      </c>
      <c r="H8320">
        <v>136.16999999999999</v>
      </c>
      <c r="I8320">
        <v>0.3</v>
      </c>
      <c r="J8320">
        <v>953.19</v>
      </c>
      <c r="K8320">
        <v>585.79</v>
      </c>
      <c r="L8320">
        <v>367.4</v>
      </c>
      <c r="M8320" t="s">
        <v>17</v>
      </c>
      <c r="N8320" t="str">
        <f t="shared" ref="N8320:N8383" si="130">_xlfn.IFS(I8320=0,"No Discount",I8320&gt;=0.21,"High",I8320&gt;=0.11,"Medium",I8320&gt;=0.01,"Low")</f>
        <v>High</v>
      </c>
    </row>
    <row r="8321" spans="1:14" x14ac:dyDescent="0.3">
      <c r="A8321">
        <v>8320</v>
      </c>
      <c r="B8321" t="s">
        <v>5420</v>
      </c>
      <c r="C8321" s="2">
        <v>45472</v>
      </c>
      <c r="D8321" t="s">
        <v>14</v>
      </c>
      <c r="E8321" t="s">
        <v>20</v>
      </c>
      <c r="F8321" t="s">
        <v>16</v>
      </c>
      <c r="G8321">
        <v>10</v>
      </c>
      <c r="H8321">
        <v>181.76</v>
      </c>
      <c r="I8321">
        <v>0.11</v>
      </c>
      <c r="J8321">
        <v>1617.66</v>
      </c>
      <c r="K8321">
        <v>1215.77</v>
      </c>
      <c r="L8321">
        <v>401.89</v>
      </c>
      <c r="M8321" t="s">
        <v>40</v>
      </c>
      <c r="N8321" t="str">
        <f t="shared" si="130"/>
        <v>Medium</v>
      </c>
    </row>
    <row r="8322" spans="1:14" x14ac:dyDescent="0.3">
      <c r="A8322">
        <v>8321</v>
      </c>
      <c r="B8322" t="s">
        <v>1125</v>
      </c>
      <c r="C8322" s="2">
        <v>45551</v>
      </c>
      <c r="D8322" t="s">
        <v>14</v>
      </c>
      <c r="E8322" t="s">
        <v>33</v>
      </c>
      <c r="F8322" t="s">
        <v>16</v>
      </c>
      <c r="G8322">
        <v>3</v>
      </c>
      <c r="H8322">
        <v>485.33</v>
      </c>
      <c r="I8322">
        <v>0.21</v>
      </c>
      <c r="J8322">
        <v>1150.23</v>
      </c>
      <c r="K8322">
        <v>647.66999999999996</v>
      </c>
      <c r="L8322">
        <v>502.56</v>
      </c>
      <c r="M8322" t="s">
        <v>17</v>
      </c>
      <c r="N8322" t="str">
        <f t="shared" si="130"/>
        <v>High</v>
      </c>
    </row>
    <row r="8323" spans="1:14" x14ac:dyDescent="0.3">
      <c r="A8323">
        <v>8322</v>
      </c>
      <c r="B8323" t="s">
        <v>3580</v>
      </c>
      <c r="C8323" s="2">
        <v>45474</v>
      </c>
      <c r="D8323" t="s">
        <v>14</v>
      </c>
      <c r="E8323" t="s">
        <v>20</v>
      </c>
      <c r="F8323" t="s">
        <v>27</v>
      </c>
      <c r="G8323">
        <v>6</v>
      </c>
      <c r="H8323">
        <v>372.23</v>
      </c>
      <c r="I8323">
        <v>7.0000000000000007E-2</v>
      </c>
      <c r="J8323">
        <v>2077.04</v>
      </c>
      <c r="K8323">
        <v>1372.86</v>
      </c>
      <c r="L8323">
        <v>704.18</v>
      </c>
      <c r="M8323" t="s">
        <v>40</v>
      </c>
      <c r="N8323" t="str">
        <f t="shared" si="130"/>
        <v>Low</v>
      </c>
    </row>
    <row r="8324" spans="1:14" x14ac:dyDescent="0.3">
      <c r="A8324">
        <v>8323</v>
      </c>
      <c r="B8324" t="s">
        <v>5421</v>
      </c>
      <c r="C8324" s="2">
        <v>45491</v>
      </c>
      <c r="D8324" t="s">
        <v>39</v>
      </c>
      <c r="E8324" t="s">
        <v>33</v>
      </c>
      <c r="F8324" t="s">
        <v>16</v>
      </c>
      <c r="G8324">
        <v>1</v>
      </c>
      <c r="H8324">
        <v>21.87</v>
      </c>
      <c r="I8324">
        <v>0.02</v>
      </c>
      <c r="J8324">
        <v>21.43</v>
      </c>
      <c r="K8324">
        <v>16.43</v>
      </c>
      <c r="L8324">
        <v>5</v>
      </c>
      <c r="M8324" t="s">
        <v>28</v>
      </c>
      <c r="N8324" t="str">
        <f t="shared" si="130"/>
        <v>Low</v>
      </c>
    </row>
    <row r="8325" spans="1:14" x14ac:dyDescent="0.3">
      <c r="A8325">
        <v>8324</v>
      </c>
      <c r="B8325" t="s">
        <v>1269</v>
      </c>
      <c r="C8325" s="2">
        <v>45392</v>
      </c>
      <c r="D8325" t="s">
        <v>14</v>
      </c>
      <c r="E8325" t="s">
        <v>15</v>
      </c>
      <c r="F8325" t="s">
        <v>21</v>
      </c>
      <c r="G8325">
        <v>4</v>
      </c>
      <c r="H8325">
        <v>195.99</v>
      </c>
      <c r="I8325">
        <v>0.17</v>
      </c>
      <c r="J8325">
        <v>650.69000000000005</v>
      </c>
      <c r="K8325">
        <v>367.48</v>
      </c>
      <c r="L8325">
        <v>283.20999999999998</v>
      </c>
      <c r="M8325" t="s">
        <v>17</v>
      </c>
      <c r="N8325" t="str">
        <f t="shared" si="130"/>
        <v>Medium</v>
      </c>
    </row>
    <row r="8326" spans="1:14" x14ac:dyDescent="0.3">
      <c r="A8326">
        <v>8325</v>
      </c>
      <c r="B8326" t="s">
        <v>3652</v>
      </c>
      <c r="C8326" s="2">
        <v>45552</v>
      </c>
      <c r="D8326" t="s">
        <v>39</v>
      </c>
      <c r="E8326" t="s">
        <v>25</v>
      </c>
      <c r="F8326" t="s">
        <v>27</v>
      </c>
      <c r="G8326">
        <v>4</v>
      </c>
      <c r="H8326">
        <v>17.05</v>
      </c>
      <c r="I8326">
        <v>0.01</v>
      </c>
      <c r="J8326">
        <v>67.52</v>
      </c>
      <c r="K8326">
        <v>52.52</v>
      </c>
      <c r="L8326">
        <v>15</v>
      </c>
      <c r="M8326" t="s">
        <v>17</v>
      </c>
      <c r="N8326" t="str">
        <f t="shared" si="130"/>
        <v>Low</v>
      </c>
    </row>
    <row r="8327" spans="1:14" x14ac:dyDescent="0.3">
      <c r="A8327">
        <v>8326</v>
      </c>
      <c r="B8327" t="s">
        <v>5422</v>
      </c>
      <c r="C8327" s="2">
        <v>45631</v>
      </c>
      <c r="D8327" t="s">
        <v>14</v>
      </c>
      <c r="E8327" t="s">
        <v>20</v>
      </c>
      <c r="F8327" t="s">
        <v>21</v>
      </c>
      <c r="G8327">
        <v>6</v>
      </c>
      <c r="H8327">
        <v>308.27999999999997</v>
      </c>
      <c r="I8327">
        <v>0.22</v>
      </c>
      <c r="J8327">
        <v>1442.75</v>
      </c>
      <c r="K8327">
        <v>759.36</v>
      </c>
      <c r="L8327">
        <v>683.39</v>
      </c>
      <c r="M8327" t="s">
        <v>17</v>
      </c>
      <c r="N8327" t="str">
        <f t="shared" si="130"/>
        <v>High</v>
      </c>
    </row>
    <row r="8328" spans="1:14" x14ac:dyDescent="0.3">
      <c r="A8328">
        <v>8327</v>
      </c>
      <c r="B8328" t="s">
        <v>4780</v>
      </c>
      <c r="C8328" s="2">
        <v>45522</v>
      </c>
      <c r="D8328" t="s">
        <v>19</v>
      </c>
      <c r="E8328" t="s">
        <v>25</v>
      </c>
      <c r="F8328" t="s">
        <v>21</v>
      </c>
      <c r="G8328">
        <v>5</v>
      </c>
      <c r="H8328">
        <v>292.95999999999998</v>
      </c>
      <c r="I8328">
        <v>0.27</v>
      </c>
      <c r="J8328">
        <v>1069.3</v>
      </c>
      <c r="K8328">
        <v>654.49</v>
      </c>
      <c r="L8328">
        <v>414.81</v>
      </c>
      <c r="M8328" t="s">
        <v>22</v>
      </c>
      <c r="N8328" t="str">
        <f t="shared" si="130"/>
        <v>High</v>
      </c>
    </row>
    <row r="8329" spans="1:14" x14ac:dyDescent="0.3">
      <c r="A8329">
        <v>8328</v>
      </c>
      <c r="B8329" t="s">
        <v>4612</v>
      </c>
      <c r="C8329" s="2">
        <v>45610</v>
      </c>
      <c r="D8329" t="s">
        <v>14</v>
      </c>
      <c r="E8329" t="s">
        <v>25</v>
      </c>
      <c r="F8329" t="s">
        <v>21</v>
      </c>
      <c r="G8329">
        <v>5</v>
      </c>
      <c r="H8329">
        <v>353.2</v>
      </c>
      <c r="I8329">
        <v>0.28999999999999998</v>
      </c>
      <c r="J8329">
        <v>1253.8599999999999</v>
      </c>
      <c r="K8329">
        <v>897.71</v>
      </c>
      <c r="L8329">
        <v>356.15</v>
      </c>
      <c r="M8329" t="s">
        <v>17</v>
      </c>
      <c r="N8329" t="str">
        <f t="shared" si="130"/>
        <v>High</v>
      </c>
    </row>
    <row r="8330" spans="1:14" x14ac:dyDescent="0.3">
      <c r="A8330">
        <v>8329</v>
      </c>
      <c r="B8330" t="s">
        <v>325</v>
      </c>
      <c r="C8330" s="2">
        <v>45410</v>
      </c>
      <c r="D8330" t="s">
        <v>39</v>
      </c>
      <c r="E8330" t="s">
        <v>15</v>
      </c>
      <c r="F8330" t="s">
        <v>27</v>
      </c>
      <c r="G8330">
        <v>1</v>
      </c>
      <c r="H8330">
        <v>120.26</v>
      </c>
      <c r="I8330">
        <v>0.11</v>
      </c>
      <c r="J8330">
        <v>107.03</v>
      </c>
      <c r="K8330">
        <v>58.02</v>
      </c>
      <c r="L8330">
        <v>49.01</v>
      </c>
      <c r="M8330" t="s">
        <v>46</v>
      </c>
      <c r="N8330" t="str">
        <f t="shared" si="130"/>
        <v>Medium</v>
      </c>
    </row>
    <row r="8331" spans="1:14" x14ac:dyDescent="0.3">
      <c r="A8331">
        <v>8330</v>
      </c>
      <c r="B8331" t="s">
        <v>5423</v>
      </c>
      <c r="C8331" s="2">
        <v>45549</v>
      </c>
      <c r="D8331" t="s">
        <v>19</v>
      </c>
      <c r="E8331" t="s">
        <v>25</v>
      </c>
      <c r="F8331" t="s">
        <v>27</v>
      </c>
      <c r="G8331">
        <v>5</v>
      </c>
      <c r="H8331">
        <v>172.59</v>
      </c>
      <c r="I8331">
        <v>0.09</v>
      </c>
      <c r="J8331">
        <v>785.28</v>
      </c>
      <c r="K8331">
        <v>410.29</v>
      </c>
      <c r="L8331">
        <v>374.99</v>
      </c>
      <c r="M8331" t="s">
        <v>17</v>
      </c>
      <c r="N8331" t="str">
        <f t="shared" si="130"/>
        <v>Low</v>
      </c>
    </row>
    <row r="8332" spans="1:14" x14ac:dyDescent="0.3">
      <c r="A8332">
        <v>8331</v>
      </c>
      <c r="B8332" t="s">
        <v>1956</v>
      </c>
      <c r="C8332" s="2">
        <v>45296</v>
      </c>
      <c r="D8332" t="s">
        <v>14</v>
      </c>
      <c r="E8332" t="s">
        <v>20</v>
      </c>
      <c r="F8332" t="s">
        <v>27</v>
      </c>
      <c r="G8332">
        <v>6</v>
      </c>
      <c r="H8332">
        <v>472.41</v>
      </c>
      <c r="I8332">
        <v>0.24</v>
      </c>
      <c r="J8332">
        <v>2154.19</v>
      </c>
      <c r="K8332">
        <v>1436.91</v>
      </c>
      <c r="L8332">
        <v>717.28</v>
      </c>
      <c r="M8332" t="s">
        <v>28</v>
      </c>
      <c r="N8332" t="str">
        <f t="shared" si="130"/>
        <v>High</v>
      </c>
    </row>
    <row r="8333" spans="1:14" x14ac:dyDescent="0.3">
      <c r="A8333">
        <v>8332</v>
      </c>
      <c r="B8333" t="s">
        <v>5424</v>
      </c>
      <c r="C8333" s="2">
        <v>45516</v>
      </c>
      <c r="D8333" t="s">
        <v>24</v>
      </c>
      <c r="E8333" t="s">
        <v>25</v>
      </c>
      <c r="F8333" t="s">
        <v>27</v>
      </c>
      <c r="G8333">
        <v>10</v>
      </c>
      <c r="H8333">
        <v>385.27</v>
      </c>
      <c r="I8333">
        <v>0.28000000000000003</v>
      </c>
      <c r="J8333">
        <v>2773.94</v>
      </c>
      <c r="K8333">
        <v>1693.35</v>
      </c>
      <c r="L8333">
        <v>1080.5899999999999</v>
      </c>
      <c r="M8333" t="s">
        <v>17</v>
      </c>
      <c r="N8333" t="str">
        <f t="shared" si="130"/>
        <v>High</v>
      </c>
    </row>
    <row r="8334" spans="1:14" x14ac:dyDescent="0.3">
      <c r="A8334">
        <v>8333</v>
      </c>
      <c r="B8334" t="s">
        <v>546</v>
      </c>
      <c r="C8334" s="2">
        <v>45604</v>
      </c>
      <c r="D8334" t="s">
        <v>19</v>
      </c>
      <c r="E8334" t="s">
        <v>33</v>
      </c>
      <c r="F8334" t="s">
        <v>27</v>
      </c>
      <c r="G8334">
        <v>7</v>
      </c>
      <c r="H8334">
        <v>293.60000000000002</v>
      </c>
      <c r="I8334">
        <v>0.2</v>
      </c>
      <c r="J8334">
        <v>1644.16</v>
      </c>
      <c r="K8334">
        <v>945.68</v>
      </c>
      <c r="L8334">
        <v>698.48</v>
      </c>
      <c r="M8334" t="s">
        <v>46</v>
      </c>
      <c r="N8334" t="str">
        <f t="shared" si="130"/>
        <v>Medium</v>
      </c>
    </row>
    <row r="8335" spans="1:14" x14ac:dyDescent="0.3">
      <c r="A8335">
        <v>8334</v>
      </c>
      <c r="B8335" t="s">
        <v>5425</v>
      </c>
      <c r="C8335" s="2">
        <v>45578</v>
      </c>
      <c r="D8335" t="s">
        <v>14</v>
      </c>
      <c r="E8335" t="s">
        <v>25</v>
      </c>
      <c r="F8335" t="s">
        <v>16</v>
      </c>
      <c r="G8335">
        <v>4</v>
      </c>
      <c r="H8335">
        <v>128.84</v>
      </c>
      <c r="I8335">
        <v>0.02</v>
      </c>
      <c r="J8335">
        <v>505.05</v>
      </c>
      <c r="K8335">
        <v>271.52999999999997</v>
      </c>
      <c r="L8335">
        <v>233.52</v>
      </c>
      <c r="M8335" t="s">
        <v>17</v>
      </c>
      <c r="N8335" t="str">
        <f t="shared" si="130"/>
        <v>Low</v>
      </c>
    </row>
    <row r="8336" spans="1:14" x14ac:dyDescent="0.3">
      <c r="A8336">
        <v>8335</v>
      </c>
      <c r="B8336" t="s">
        <v>5426</v>
      </c>
      <c r="C8336" s="2">
        <v>45299</v>
      </c>
      <c r="D8336" t="s">
        <v>24</v>
      </c>
      <c r="E8336" t="s">
        <v>15</v>
      </c>
      <c r="F8336" t="s">
        <v>21</v>
      </c>
      <c r="G8336">
        <v>10</v>
      </c>
      <c r="H8336">
        <v>48.37</v>
      </c>
      <c r="I8336">
        <v>0.26</v>
      </c>
      <c r="J8336">
        <v>357.94</v>
      </c>
      <c r="K8336">
        <v>237.26</v>
      </c>
      <c r="L8336">
        <v>120.68</v>
      </c>
      <c r="M8336" t="s">
        <v>22</v>
      </c>
      <c r="N8336" t="str">
        <f t="shared" si="130"/>
        <v>High</v>
      </c>
    </row>
    <row r="8337" spans="1:14" x14ac:dyDescent="0.3">
      <c r="A8337">
        <v>8336</v>
      </c>
      <c r="B8337" t="s">
        <v>5427</v>
      </c>
      <c r="C8337" s="2">
        <v>45457</v>
      </c>
      <c r="D8337" t="s">
        <v>39</v>
      </c>
      <c r="E8337" t="s">
        <v>30</v>
      </c>
      <c r="F8337" t="s">
        <v>21</v>
      </c>
      <c r="G8337">
        <v>8</v>
      </c>
      <c r="H8337">
        <v>64.349999999999994</v>
      </c>
      <c r="I8337">
        <v>0.05</v>
      </c>
      <c r="J8337">
        <v>489.06</v>
      </c>
      <c r="K8337">
        <v>248.02</v>
      </c>
      <c r="L8337">
        <v>241.04</v>
      </c>
      <c r="M8337" t="s">
        <v>22</v>
      </c>
      <c r="N8337" t="str">
        <f t="shared" si="130"/>
        <v>Low</v>
      </c>
    </row>
    <row r="8338" spans="1:14" x14ac:dyDescent="0.3">
      <c r="A8338">
        <v>8337</v>
      </c>
      <c r="B8338" t="s">
        <v>971</v>
      </c>
      <c r="C8338" s="2">
        <v>45632</v>
      </c>
      <c r="D8338" t="s">
        <v>14</v>
      </c>
      <c r="E8338" t="s">
        <v>15</v>
      </c>
      <c r="F8338" t="s">
        <v>21</v>
      </c>
      <c r="G8338">
        <v>1</v>
      </c>
      <c r="H8338">
        <v>289.98</v>
      </c>
      <c r="I8338">
        <v>0.15</v>
      </c>
      <c r="J8338">
        <v>246.48</v>
      </c>
      <c r="K8338">
        <v>194.53</v>
      </c>
      <c r="L8338">
        <v>51.95</v>
      </c>
      <c r="M8338" t="s">
        <v>46</v>
      </c>
      <c r="N8338" t="str">
        <f t="shared" si="130"/>
        <v>Medium</v>
      </c>
    </row>
    <row r="8339" spans="1:14" x14ac:dyDescent="0.3">
      <c r="A8339">
        <v>8338</v>
      </c>
      <c r="B8339" t="s">
        <v>5428</v>
      </c>
      <c r="C8339" s="2">
        <v>45399</v>
      </c>
      <c r="D8339" t="s">
        <v>19</v>
      </c>
      <c r="E8339" t="s">
        <v>33</v>
      </c>
      <c r="F8339" t="s">
        <v>16</v>
      </c>
      <c r="G8339">
        <v>2</v>
      </c>
      <c r="H8339">
        <v>36.799999999999997</v>
      </c>
      <c r="I8339">
        <v>0.28999999999999998</v>
      </c>
      <c r="J8339">
        <v>52.26</v>
      </c>
      <c r="K8339">
        <v>30.08</v>
      </c>
      <c r="L8339">
        <v>22.18</v>
      </c>
      <c r="M8339" t="s">
        <v>17</v>
      </c>
      <c r="N8339" t="str">
        <f t="shared" si="130"/>
        <v>High</v>
      </c>
    </row>
    <row r="8340" spans="1:14" x14ac:dyDescent="0.3">
      <c r="A8340">
        <v>8339</v>
      </c>
      <c r="B8340" t="s">
        <v>4594</v>
      </c>
      <c r="C8340" s="2">
        <v>45586</v>
      </c>
      <c r="D8340" t="s">
        <v>14</v>
      </c>
      <c r="E8340" t="s">
        <v>15</v>
      </c>
      <c r="F8340" t="s">
        <v>27</v>
      </c>
      <c r="G8340">
        <v>2</v>
      </c>
      <c r="H8340">
        <v>60.16</v>
      </c>
      <c r="I8340">
        <v>0.03</v>
      </c>
      <c r="J8340">
        <v>116.71</v>
      </c>
      <c r="K8340">
        <v>83.64</v>
      </c>
      <c r="L8340">
        <v>33.07</v>
      </c>
      <c r="M8340" t="s">
        <v>40</v>
      </c>
      <c r="N8340" t="str">
        <f t="shared" si="130"/>
        <v>Low</v>
      </c>
    </row>
    <row r="8341" spans="1:14" x14ac:dyDescent="0.3">
      <c r="A8341">
        <v>8340</v>
      </c>
      <c r="B8341" t="s">
        <v>3129</v>
      </c>
      <c r="C8341" s="2">
        <v>45486</v>
      </c>
      <c r="D8341" t="s">
        <v>24</v>
      </c>
      <c r="E8341" t="s">
        <v>15</v>
      </c>
      <c r="F8341" t="s">
        <v>16</v>
      </c>
      <c r="G8341">
        <v>8</v>
      </c>
      <c r="H8341">
        <v>368.99</v>
      </c>
      <c r="I8341">
        <v>0.15</v>
      </c>
      <c r="J8341">
        <v>2509.13</v>
      </c>
      <c r="K8341">
        <v>1473.38</v>
      </c>
      <c r="L8341">
        <v>1035.75</v>
      </c>
      <c r="M8341" t="s">
        <v>46</v>
      </c>
      <c r="N8341" t="str">
        <f t="shared" si="130"/>
        <v>Medium</v>
      </c>
    </row>
    <row r="8342" spans="1:14" x14ac:dyDescent="0.3">
      <c r="A8342">
        <v>8341</v>
      </c>
      <c r="B8342" t="s">
        <v>2054</v>
      </c>
      <c r="C8342" s="2">
        <v>45641</v>
      </c>
      <c r="D8342" t="s">
        <v>14</v>
      </c>
      <c r="E8342" t="s">
        <v>25</v>
      </c>
      <c r="F8342" t="s">
        <v>16</v>
      </c>
      <c r="G8342">
        <v>4</v>
      </c>
      <c r="H8342">
        <v>247.12</v>
      </c>
      <c r="I8342">
        <v>0.03</v>
      </c>
      <c r="J8342">
        <v>958.83</v>
      </c>
      <c r="K8342">
        <v>557.14</v>
      </c>
      <c r="L8342">
        <v>401.69</v>
      </c>
      <c r="M8342" t="s">
        <v>22</v>
      </c>
      <c r="N8342" t="str">
        <f t="shared" si="130"/>
        <v>Low</v>
      </c>
    </row>
    <row r="8343" spans="1:14" x14ac:dyDescent="0.3">
      <c r="A8343">
        <v>8342</v>
      </c>
      <c r="B8343" t="s">
        <v>5429</v>
      </c>
      <c r="C8343" s="2">
        <v>45576</v>
      </c>
      <c r="D8343" t="s">
        <v>24</v>
      </c>
      <c r="E8343" t="s">
        <v>33</v>
      </c>
      <c r="F8343" t="s">
        <v>27</v>
      </c>
      <c r="G8343">
        <v>4</v>
      </c>
      <c r="H8343">
        <v>402.82</v>
      </c>
      <c r="I8343">
        <v>0.19</v>
      </c>
      <c r="J8343">
        <v>1305.1400000000001</v>
      </c>
      <c r="K8343">
        <v>714.46</v>
      </c>
      <c r="L8343">
        <v>590.67999999999995</v>
      </c>
      <c r="M8343" t="s">
        <v>40</v>
      </c>
      <c r="N8343" t="str">
        <f t="shared" si="130"/>
        <v>Medium</v>
      </c>
    </row>
    <row r="8344" spans="1:14" x14ac:dyDescent="0.3">
      <c r="A8344">
        <v>8343</v>
      </c>
      <c r="B8344" t="s">
        <v>1734</v>
      </c>
      <c r="C8344" s="2">
        <v>45299</v>
      </c>
      <c r="D8344" t="s">
        <v>19</v>
      </c>
      <c r="E8344" t="s">
        <v>15</v>
      </c>
      <c r="F8344" t="s">
        <v>16</v>
      </c>
      <c r="G8344">
        <v>5</v>
      </c>
      <c r="H8344">
        <v>109.1</v>
      </c>
      <c r="I8344">
        <v>0.04</v>
      </c>
      <c r="J8344">
        <v>523.67999999999995</v>
      </c>
      <c r="K8344">
        <v>270.87</v>
      </c>
      <c r="L8344">
        <v>252.81</v>
      </c>
      <c r="M8344" t="s">
        <v>22</v>
      </c>
      <c r="N8344" t="str">
        <f t="shared" si="130"/>
        <v>Low</v>
      </c>
    </row>
    <row r="8345" spans="1:14" x14ac:dyDescent="0.3">
      <c r="A8345">
        <v>8344</v>
      </c>
      <c r="B8345" t="s">
        <v>1319</v>
      </c>
      <c r="C8345" s="2">
        <v>45577</v>
      </c>
      <c r="D8345" t="s">
        <v>24</v>
      </c>
      <c r="E8345" t="s">
        <v>15</v>
      </c>
      <c r="F8345" t="s">
        <v>27</v>
      </c>
      <c r="G8345">
        <v>3</v>
      </c>
      <c r="H8345">
        <v>389.92</v>
      </c>
      <c r="I8345">
        <v>0.12</v>
      </c>
      <c r="J8345">
        <v>1029.3900000000001</v>
      </c>
      <c r="K8345">
        <v>649.22</v>
      </c>
      <c r="L8345">
        <v>380.17</v>
      </c>
      <c r="M8345" t="s">
        <v>22</v>
      </c>
      <c r="N8345" t="str">
        <f t="shared" si="130"/>
        <v>Medium</v>
      </c>
    </row>
    <row r="8346" spans="1:14" x14ac:dyDescent="0.3">
      <c r="A8346">
        <v>8345</v>
      </c>
      <c r="B8346" t="s">
        <v>3924</v>
      </c>
      <c r="C8346" s="2">
        <v>45596</v>
      </c>
      <c r="D8346" t="s">
        <v>39</v>
      </c>
      <c r="E8346" t="s">
        <v>15</v>
      </c>
      <c r="F8346" t="s">
        <v>21</v>
      </c>
      <c r="G8346">
        <v>10</v>
      </c>
      <c r="H8346">
        <v>441.81</v>
      </c>
      <c r="I8346">
        <v>0.15</v>
      </c>
      <c r="J8346">
        <v>3755.39</v>
      </c>
      <c r="K8346">
        <v>2775.59</v>
      </c>
      <c r="L8346">
        <v>979.8</v>
      </c>
      <c r="M8346" t="s">
        <v>22</v>
      </c>
      <c r="N8346" t="str">
        <f t="shared" si="130"/>
        <v>Medium</v>
      </c>
    </row>
    <row r="8347" spans="1:14" x14ac:dyDescent="0.3">
      <c r="A8347">
        <v>8346</v>
      </c>
      <c r="B8347" t="s">
        <v>5430</v>
      </c>
      <c r="C8347" s="2">
        <v>45558</v>
      </c>
      <c r="D8347" t="s">
        <v>39</v>
      </c>
      <c r="E8347" t="s">
        <v>33</v>
      </c>
      <c r="F8347" t="s">
        <v>27</v>
      </c>
      <c r="G8347">
        <v>7</v>
      </c>
      <c r="H8347">
        <v>206.61</v>
      </c>
      <c r="I8347">
        <v>0.22</v>
      </c>
      <c r="J8347">
        <v>1128.0899999999999</v>
      </c>
      <c r="K8347">
        <v>656.15</v>
      </c>
      <c r="L8347">
        <v>471.94</v>
      </c>
      <c r="M8347" t="s">
        <v>40</v>
      </c>
      <c r="N8347" t="str">
        <f t="shared" si="130"/>
        <v>High</v>
      </c>
    </row>
    <row r="8348" spans="1:14" x14ac:dyDescent="0.3">
      <c r="A8348">
        <v>8347</v>
      </c>
      <c r="B8348" t="s">
        <v>5431</v>
      </c>
      <c r="C8348" s="2">
        <v>45293</v>
      </c>
      <c r="D8348" t="s">
        <v>14</v>
      </c>
      <c r="E8348" t="s">
        <v>20</v>
      </c>
      <c r="F8348" t="s">
        <v>27</v>
      </c>
      <c r="G8348">
        <v>8</v>
      </c>
      <c r="H8348">
        <v>224.7</v>
      </c>
      <c r="I8348">
        <v>0.25</v>
      </c>
      <c r="J8348">
        <v>1348.2</v>
      </c>
      <c r="K8348">
        <v>712.1</v>
      </c>
      <c r="L8348">
        <v>636.1</v>
      </c>
      <c r="M8348" t="s">
        <v>46</v>
      </c>
      <c r="N8348" t="str">
        <f t="shared" si="130"/>
        <v>High</v>
      </c>
    </row>
    <row r="8349" spans="1:14" x14ac:dyDescent="0.3">
      <c r="A8349">
        <v>8348</v>
      </c>
      <c r="B8349" t="s">
        <v>3310</v>
      </c>
      <c r="C8349" s="2">
        <v>45641</v>
      </c>
      <c r="D8349" t="s">
        <v>39</v>
      </c>
      <c r="E8349" t="s">
        <v>30</v>
      </c>
      <c r="F8349" t="s">
        <v>27</v>
      </c>
      <c r="G8349">
        <v>10</v>
      </c>
      <c r="H8349">
        <v>433.42</v>
      </c>
      <c r="I8349">
        <v>0.28999999999999998</v>
      </c>
      <c r="J8349">
        <v>3077.28</v>
      </c>
      <c r="K8349">
        <v>1558.62</v>
      </c>
      <c r="L8349">
        <v>1518.66</v>
      </c>
      <c r="M8349" t="s">
        <v>22</v>
      </c>
      <c r="N8349" t="str">
        <f t="shared" si="130"/>
        <v>High</v>
      </c>
    </row>
    <row r="8350" spans="1:14" x14ac:dyDescent="0.3">
      <c r="A8350">
        <v>8349</v>
      </c>
      <c r="B8350" t="s">
        <v>4307</v>
      </c>
      <c r="C8350" s="2">
        <v>45481</v>
      </c>
      <c r="D8350" t="s">
        <v>39</v>
      </c>
      <c r="E8350" t="s">
        <v>15</v>
      </c>
      <c r="F8350" t="s">
        <v>27</v>
      </c>
      <c r="G8350">
        <v>5</v>
      </c>
      <c r="H8350">
        <v>493.18</v>
      </c>
      <c r="I8350">
        <v>0.16</v>
      </c>
      <c r="J8350">
        <v>2071.36</v>
      </c>
      <c r="K8350">
        <v>1112.1500000000001</v>
      </c>
      <c r="L8350">
        <v>959.21</v>
      </c>
      <c r="M8350" t="s">
        <v>28</v>
      </c>
      <c r="N8350" t="str">
        <f t="shared" si="130"/>
        <v>Medium</v>
      </c>
    </row>
    <row r="8351" spans="1:14" x14ac:dyDescent="0.3">
      <c r="A8351">
        <v>8350</v>
      </c>
      <c r="B8351" t="s">
        <v>5432</v>
      </c>
      <c r="C8351" s="2">
        <v>45466</v>
      </c>
      <c r="D8351" t="s">
        <v>39</v>
      </c>
      <c r="E8351" t="s">
        <v>30</v>
      </c>
      <c r="F8351" t="s">
        <v>21</v>
      </c>
      <c r="G8351">
        <v>8</v>
      </c>
      <c r="H8351">
        <v>120</v>
      </c>
      <c r="I8351">
        <v>0.16</v>
      </c>
      <c r="J8351">
        <v>806.4</v>
      </c>
      <c r="K8351">
        <v>498.74</v>
      </c>
      <c r="L8351">
        <v>307.66000000000003</v>
      </c>
      <c r="M8351" t="s">
        <v>40</v>
      </c>
      <c r="N8351" t="str">
        <f t="shared" si="130"/>
        <v>Medium</v>
      </c>
    </row>
    <row r="8352" spans="1:14" x14ac:dyDescent="0.3">
      <c r="A8352">
        <v>8351</v>
      </c>
      <c r="B8352" t="s">
        <v>5433</v>
      </c>
      <c r="C8352" s="2">
        <v>45315</v>
      </c>
      <c r="D8352" t="s">
        <v>39</v>
      </c>
      <c r="E8352" t="s">
        <v>33</v>
      </c>
      <c r="F8352" t="s">
        <v>16</v>
      </c>
      <c r="G8352">
        <v>3</v>
      </c>
      <c r="H8352">
        <v>447.92</v>
      </c>
      <c r="I8352">
        <v>0.14000000000000001</v>
      </c>
      <c r="J8352">
        <v>1155.6300000000001</v>
      </c>
      <c r="K8352">
        <v>615.67999999999995</v>
      </c>
      <c r="L8352">
        <v>539.95000000000005</v>
      </c>
      <c r="M8352" t="s">
        <v>40</v>
      </c>
      <c r="N8352" t="str">
        <f t="shared" si="130"/>
        <v>Medium</v>
      </c>
    </row>
    <row r="8353" spans="1:14" x14ac:dyDescent="0.3">
      <c r="A8353">
        <v>8352</v>
      </c>
      <c r="B8353" t="s">
        <v>3135</v>
      </c>
      <c r="C8353" s="2">
        <v>45478</v>
      </c>
      <c r="D8353" t="s">
        <v>19</v>
      </c>
      <c r="E8353" t="s">
        <v>20</v>
      </c>
      <c r="F8353" t="s">
        <v>21</v>
      </c>
      <c r="G8353">
        <v>10</v>
      </c>
      <c r="H8353">
        <v>103.06</v>
      </c>
      <c r="I8353">
        <v>0.1</v>
      </c>
      <c r="J8353">
        <v>927.54</v>
      </c>
      <c r="K8353">
        <v>652.55999999999995</v>
      </c>
      <c r="L8353">
        <v>274.98</v>
      </c>
      <c r="M8353" t="s">
        <v>40</v>
      </c>
      <c r="N8353" t="str">
        <f t="shared" si="130"/>
        <v>Low</v>
      </c>
    </row>
    <row r="8354" spans="1:14" x14ac:dyDescent="0.3">
      <c r="A8354">
        <v>8353</v>
      </c>
      <c r="B8354" t="s">
        <v>5434</v>
      </c>
      <c r="C8354" s="2">
        <v>45602</v>
      </c>
      <c r="D8354" t="s">
        <v>14</v>
      </c>
      <c r="E8354" t="s">
        <v>20</v>
      </c>
      <c r="F8354" t="s">
        <v>21</v>
      </c>
      <c r="G8354">
        <v>5</v>
      </c>
      <c r="H8354">
        <v>370.29</v>
      </c>
      <c r="I8354">
        <v>0.02</v>
      </c>
      <c r="J8354">
        <v>1814.42</v>
      </c>
      <c r="K8354">
        <v>1121.81</v>
      </c>
      <c r="L8354">
        <v>692.61</v>
      </c>
      <c r="M8354" t="s">
        <v>22</v>
      </c>
      <c r="N8354" t="str">
        <f t="shared" si="130"/>
        <v>Low</v>
      </c>
    </row>
    <row r="8355" spans="1:14" x14ac:dyDescent="0.3">
      <c r="A8355">
        <v>8354</v>
      </c>
      <c r="B8355" t="s">
        <v>3184</v>
      </c>
      <c r="C8355" s="2">
        <v>45507</v>
      </c>
      <c r="D8355" t="s">
        <v>19</v>
      </c>
      <c r="E8355" t="s">
        <v>25</v>
      </c>
      <c r="F8355" t="s">
        <v>21</v>
      </c>
      <c r="G8355">
        <v>3</v>
      </c>
      <c r="H8355">
        <v>455.88</v>
      </c>
      <c r="I8355">
        <v>0.18</v>
      </c>
      <c r="J8355">
        <v>1121.46</v>
      </c>
      <c r="K8355">
        <v>745.33</v>
      </c>
      <c r="L8355">
        <v>376.13</v>
      </c>
      <c r="M8355" t="s">
        <v>40</v>
      </c>
      <c r="N8355" t="str">
        <f t="shared" si="130"/>
        <v>Medium</v>
      </c>
    </row>
    <row r="8356" spans="1:14" x14ac:dyDescent="0.3">
      <c r="A8356">
        <v>8355</v>
      </c>
      <c r="B8356" t="s">
        <v>5435</v>
      </c>
      <c r="C8356" s="2">
        <v>45465</v>
      </c>
      <c r="D8356" t="s">
        <v>39</v>
      </c>
      <c r="E8356" t="s">
        <v>15</v>
      </c>
      <c r="F8356" t="s">
        <v>27</v>
      </c>
      <c r="G8356">
        <v>9</v>
      </c>
      <c r="H8356">
        <v>384.35</v>
      </c>
      <c r="I8356">
        <v>0.17</v>
      </c>
      <c r="J8356">
        <v>2871.09</v>
      </c>
      <c r="K8356">
        <v>2116.19</v>
      </c>
      <c r="L8356">
        <v>754.9</v>
      </c>
      <c r="M8356" t="s">
        <v>17</v>
      </c>
      <c r="N8356" t="str">
        <f t="shared" si="130"/>
        <v>Medium</v>
      </c>
    </row>
    <row r="8357" spans="1:14" x14ac:dyDescent="0.3">
      <c r="A8357">
        <v>8356</v>
      </c>
      <c r="B8357" t="s">
        <v>4819</v>
      </c>
      <c r="C8357" s="2">
        <v>45399</v>
      </c>
      <c r="D8357" t="s">
        <v>24</v>
      </c>
      <c r="E8357" t="s">
        <v>30</v>
      </c>
      <c r="F8357" t="s">
        <v>21</v>
      </c>
      <c r="G8357">
        <v>1</v>
      </c>
      <c r="H8357">
        <v>113.02</v>
      </c>
      <c r="I8357">
        <v>0.06</v>
      </c>
      <c r="J8357">
        <v>106.24</v>
      </c>
      <c r="K8357">
        <v>83.77</v>
      </c>
      <c r="L8357">
        <v>22.47</v>
      </c>
      <c r="M8357" t="s">
        <v>17</v>
      </c>
      <c r="N8357" t="str">
        <f t="shared" si="130"/>
        <v>Low</v>
      </c>
    </row>
    <row r="8358" spans="1:14" x14ac:dyDescent="0.3">
      <c r="A8358">
        <v>8357</v>
      </c>
      <c r="B8358" t="s">
        <v>5436</v>
      </c>
      <c r="C8358" s="2">
        <v>45557</v>
      </c>
      <c r="D8358" t="s">
        <v>14</v>
      </c>
      <c r="E8358" t="s">
        <v>15</v>
      </c>
      <c r="F8358" t="s">
        <v>27</v>
      </c>
      <c r="G8358">
        <v>2</v>
      </c>
      <c r="H8358">
        <v>315.19</v>
      </c>
      <c r="I8358">
        <v>0.11</v>
      </c>
      <c r="J8358">
        <v>561.04</v>
      </c>
      <c r="K8358">
        <v>370.16</v>
      </c>
      <c r="L8358">
        <v>190.88</v>
      </c>
      <c r="M8358" t="s">
        <v>17</v>
      </c>
      <c r="N8358" t="str">
        <f t="shared" si="130"/>
        <v>Medium</v>
      </c>
    </row>
    <row r="8359" spans="1:14" x14ac:dyDescent="0.3">
      <c r="A8359">
        <v>8358</v>
      </c>
      <c r="B8359" t="s">
        <v>5437</v>
      </c>
      <c r="C8359" s="2">
        <v>45460</v>
      </c>
      <c r="D8359" t="s">
        <v>39</v>
      </c>
      <c r="E8359" t="s">
        <v>15</v>
      </c>
      <c r="F8359" t="s">
        <v>21</v>
      </c>
      <c r="G8359">
        <v>7</v>
      </c>
      <c r="H8359">
        <v>14.37</v>
      </c>
      <c r="I8359">
        <v>0.26</v>
      </c>
      <c r="J8359">
        <v>74.44</v>
      </c>
      <c r="K8359">
        <v>48.55</v>
      </c>
      <c r="L8359">
        <v>25.89</v>
      </c>
      <c r="M8359" t="s">
        <v>46</v>
      </c>
      <c r="N8359" t="str">
        <f t="shared" si="130"/>
        <v>High</v>
      </c>
    </row>
    <row r="8360" spans="1:14" x14ac:dyDescent="0.3">
      <c r="A8360">
        <v>8359</v>
      </c>
      <c r="B8360" t="s">
        <v>3152</v>
      </c>
      <c r="C8360" s="2">
        <v>45400</v>
      </c>
      <c r="D8360" t="s">
        <v>24</v>
      </c>
      <c r="E8360" t="s">
        <v>20</v>
      </c>
      <c r="F8360" t="s">
        <v>16</v>
      </c>
      <c r="G8360">
        <v>2</v>
      </c>
      <c r="H8360">
        <v>193.57</v>
      </c>
      <c r="I8360">
        <v>0.11</v>
      </c>
      <c r="J8360">
        <v>344.55</v>
      </c>
      <c r="K8360">
        <v>230.85</v>
      </c>
      <c r="L8360">
        <v>113.7</v>
      </c>
      <c r="M8360" t="s">
        <v>22</v>
      </c>
      <c r="N8360" t="str">
        <f t="shared" si="130"/>
        <v>Medium</v>
      </c>
    </row>
    <row r="8361" spans="1:14" x14ac:dyDescent="0.3">
      <c r="A8361">
        <v>8360</v>
      </c>
      <c r="B8361" t="s">
        <v>4187</v>
      </c>
      <c r="C8361" s="2">
        <v>45298</v>
      </c>
      <c r="D8361" t="s">
        <v>24</v>
      </c>
      <c r="E8361" t="s">
        <v>30</v>
      </c>
      <c r="F8361" t="s">
        <v>16</v>
      </c>
      <c r="G8361">
        <v>2</v>
      </c>
      <c r="H8361">
        <v>210.9</v>
      </c>
      <c r="I8361">
        <v>0.03</v>
      </c>
      <c r="J8361">
        <v>409.15</v>
      </c>
      <c r="K8361">
        <v>234.56</v>
      </c>
      <c r="L8361">
        <v>174.59</v>
      </c>
      <c r="M8361" t="s">
        <v>22</v>
      </c>
      <c r="N8361" t="str">
        <f t="shared" si="130"/>
        <v>Low</v>
      </c>
    </row>
    <row r="8362" spans="1:14" x14ac:dyDescent="0.3">
      <c r="A8362">
        <v>8361</v>
      </c>
      <c r="B8362" t="s">
        <v>3805</v>
      </c>
      <c r="C8362" s="2">
        <v>45324</v>
      </c>
      <c r="D8362" t="s">
        <v>39</v>
      </c>
      <c r="E8362" t="s">
        <v>15</v>
      </c>
      <c r="F8362" t="s">
        <v>21</v>
      </c>
      <c r="G8362">
        <v>8</v>
      </c>
      <c r="H8362">
        <v>418.61</v>
      </c>
      <c r="I8362">
        <v>0.12</v>
      </c>
      <c r="J8362">
        <v>2947.01</v>
      </c>
      <c r="K8362">
        <v>1718.95</v>
      </c>
      <c r="L8362">
        <v>1228.06</v>
      </c>
      <c r="M8362" t="s">
        <v>17</v>
      </c>
      <c r="N8362" t="str">
        <f t="shared" si="130"/>
        <v>Medium</v>
      </c>
    </row>
    <row r="8363" spans="1:14" x14ac:dyDescent="0.3">
      <c r="A8363">
        <v>8362</v>
      </c>
      <c r="B8363" t="s">
        <v>5067</v>
      </c>
      <c r="C8363" s="2">
        <v>45478</v>
      </c>
      <c r="D8363" t="s">
        <v>19</v>
      </c>
      <c r="E8363" t="s">
        <v>33</v>
      </c>
      <c r="F8363" t="s">
        <v>21</v>
      </c>
      <c r="G8363">
        <v>9</v>
      </c>
      <c r="H8363">
        <v>462.8</v>
      </c>
      <c r="I8363">
        <v>0.1</v>
      </c>
      <c r="J8363">
        <v>3748.68</v>
      </c>
      <c r="K8363">
        <v>2840.15</v>
      </c>
      <c r="L8363">
        <v>908.53</v>
      </c>
      <c r="M8363" t="s">
        <v>17</v>
      </c>
      <c r="N8363" t="str">
        <f t="shared" si="130"/>
        <v>Low</v>
      </c>
    </row>
    <row r="8364" spans="1:14" x14ac:dyDescent="0.3">
      <c r="A8364">
        <v>8363</v>
      </c>
      <c r="B8364" t="s">
        <v>4169</v>
      </c>
      <c r="C8364" s="2">
        <v>45395</v>
      </c>
      <c r="D8364" t="s">
        <v>39</v>
      </c>
      <c r="E8364" t="s">
        <v>15</v>
      </c>
      <c r="F8364" t="s">
        <v>21</v>
      </c>
      <c r="G8364">
        <v>8</v>
      </c>
      <c r="H8364">
        <v>98.04</v>
      </c>
      <c r="I8364">
        <v>0.24</v>
      </c>
      <c r="J8364">
        <v>596.08000000000004</v>
      </c>
      <c r="K8364">
        <v>301.85000000000002</v>
      </c>
      <c r="L8364">
        <v>294.23</v>
      </c>
      <c r="M8364" t="s">
        <v>22</v>
      </c>
      <c r="N8364" t="str">
        <f t="shared" si="130"/>
        <v>High</v>
      </c>
    </row>
    <row r="8365" spans="1:14" x14ac:dyDescent="0.3">
      <c r="A8365">
        <v>8364</v>
      </c>
      <c r="B8365" t="s">
        <v>4929</v>
      </c>
      <c r="C8365" s="2">
        <v>45583</v>
      </c>
      <c r="D8365" t="s">
        <v>19</v>
      </c>
      <c r="E8365" t="s">
        <v>33</v>
      </c>
      <c r="F8365" t="s">
        <v>16</v>
      </c>
      <c r="G8365">
        <v>2</v>
      </c>
      <c r="H8365">
        <v>110.49</v>
      </c>
      <c r="I8365">
        <v>0.3</v>
      </c>
      <c r="J8365">
        <v>154.69</v>
      </c>
      <c r="K8365">
        <v>84.39</v>
      </c>
      <c r="L8365">
        <v>70.3</v>
      </c>
      <c r="M8365" t="s">
        <v>40</v>
      </c>
      <c r="N8365" t="str">
        <f t="shared" si="130"/>
        <v>High</v>
      </c>
    </row>
    <row r="8366" spans="1:14" x14ac:dyDescent="0.3">
      <c r="A8366">
        <v>8365</v>
      </c>
      <c r="B8366" t="s">
        <v>2539</v>
      </c>
      <c r="C8366" s="2">
        <v>45389</v>
      </c>
      <c r="D8366" t="s">
        <v>24</v>
      </c>
      <c r="E8366" t="s">
        <v>25</v>
      </c>
      <c r="F8366" t="s">
        <v>27</v>
      </c>
      <c r="G8366">
        <v>7</v>
      </c>
      <c r="H8366">
        <v>407.99</v>
      </c>
      <c r="I8366">
        <v>0.24</v>
      </c>
      <c r="J8366">
        <v>2170.5100000000002</v>
      </c>
      <c r="K8366">
        <v>1164.92</v>
      </c>
      <c r="L8366">
        <v>1005.59</v>
      </c>
      <c r="M8366" t="s">
        <v>46</v>
      </c>
      <c r="N8366" t="str">
        <f t="shared" si="130"/>
        <v>High</v>
      </c>
    </row>
    <row r="8367" spans="1:14" x14ac:dyDescent="0.3">
      <c r="A8367">
        <v>8366</v>
      </c>
      <c r="B8367" t="s">
        <v>5438</v>
      </c>
      <c r="C8367" s="2">
        <v>45363</v>
      </c>
      <c r="D8367" t="s">
        <v>14</v>
      </c>
      <c r="E8367" t="s">
        <v>20</v>
      </c>
      <c r="F8367" t="s">
        <v>21</v>
      </c>
      <c r="G8367">
        <v>9</v>
      </c>
      <c r="H8367">
        <v>63.04</v>
      </c>
      <c r="I8367">
        <v>0.01</v>
      </c>
      <c r="J8367">
        <v>561.69000000000005</v>
      </c>
      <c r="K8367">
        <v>394.59</v>
      </c>
      <c r="L8367">
        <v>167.1</v>
      </c>
      <c r="M8367" t="s">
        <v>40</v>
      </c>
      <c r="N8367" t="str">
        <f t="shared" si="130"/>
        <v>Low</v>
      </c>
    </row>
    <row r="8368" spans="1:14" x14ac:dyDescent="0.3">
      <c r="A8368">
        <v>8367</v>
      </c>
      <c r="B8368" t="s">
        <v>5439</v>
      </c>
      <c r="C8368" s="2">
        <v>45627</v>
      </c>
      <c r="D8368" t="s">
        <v>24</v>
      </c>
      <c r="E8368" t="s">
        <v>30</v>
      </c>
      <c r="F8368" t="s">
        <v>21</v>
      </c>
      <c r="G8368">
        <v>3</v>
      </c>
      <c r="H8368">
        <v>268.02999999999997</v>
      </c>
      <c r="I8368">
        <v>0.06</v>
      </c>
      <c r="J8368">
        <v>755.84</v>
      </c>
      <c r="K8368">
        <v>573.21</v>
      </c>
      <c r="L8368">
        <v>182.63</v>
      </c>
      <c r="M8368" t="s">
        <v>40</v>
      </c>
      <c r="N8368" t="str">
        <f t="shared" si="130"/>
        <v>Low</v>
      </c>
    </row>
    <row r="8369" spans="1:14" x14ac:dyDescent="0.3">
      <c r="A8369">
        <v>8368</v>
      </c>
      <c r="B8369" t="s">
        <v>4800</v>
      </c>
      <c r="C8369" s="2">
        <v>45359</v>
      </c>
      <c r="D8369" t="s">
        <v>14</v>
      </c>
      <c r="E8369" t="s">
        <v>15</v>
      </c>
      <c r="F8369" t="s">
        <v>27</v>
      </c>
      <c r="G8369">
        <v>5</v>
      </c>
      <c r="H8369">
        <v>224.81</v>
      </c>
      <c r="I8369">
        <v>0.01</v>
      </c>
      <c r="J8369">
        <v>1112.81</v>
      </c>
      <c r="K8369">
        <v>788.5</v>
      </c>
      <c r="L8369">
        <v>324.31</v>
      </c>
      <c r="M8369" t="s">
        <v>22</v>
      </c>
      <c r="N8369" t="str">
        <f t="shared" si="130"/>
        <v>Low</v>
      </c>
    </row>
    <row r="8370" spans="1:14" x14ac:dyDescent="0.3">
      <c r="A8370">
        <v>8369</v>
      </c>
      <c r="B8370" t="s">
        <v>4670</v>
      </c>
      <c r="C8370" s="2">
        <v>45446</v>
      </c>
      <c r="D8370" t="s">
        <v>39</v>
      </c>
      <c r="E8370" t="s">
        <v>30</v>
      </c>
      <c r="F8370" t="s">
        <v>21</v>
      </c>
      <c r="G8370">
        <v>3</v>
      </c>
      <c r="H8370">
        <v>473.7</v>
      </c>
      <c r="I8370">
        <v>0.16</v>
      </c>
      <c r="J8370">
        <v>1193.72</v>
      </c>
      <c r="K8370">
        <v>737.78</v>
      </c>
      <c r="L8370">
        <v>455.94</v>
      </c>
      <c r="M8370" t="s">
        <v>28</v>
      </c>
      <c r="N8370" t="str">
        <f t="shared" si="130"/>
        <v>Medium</v>
      </c>
    </row>
    <row r="8371" spans="1:14" x14ac:dyDescent="0.3">
      <c r="A8371">
        <v>8370</v>
      </c>
      <c r="B8371" t="s">
        <v>5440</v>
      </c>
      <c r="C8371" s="2">
        <v>45609</v>
      </c>
      <c r="D8371" t="s">
        <v>24</v>
      </c>
      <c r="E8371" t="s">
        <v>33</v>
      </c>
      <c r="F8371" t="s">
        <v>27</v>
      </c>
      <c r="G8371">
        <v>7</v>
      </c>
      <c r="H8371">
        <v>259.98</v>
      </c>
      <c r="I8371">
        <v>0.09</v>
      </c>
      <c r="J8371">
        <v>1656.07</v>
      </c>
      <c r="K8371">
        <v>1005.73</v>
      </c>
      <c r="L8371">
        <v>650.34</v>
      </c>
      <c r="M8371" t="s">
        <v>22</v>
      </c>
      <c r="N8371" t="str">
        <f t="shared" si="130"/>
        <v>Low</v>
      </c>
    </row>
    <row r="8372" spans="1:14" x14ac:dyDescent="0.3">
      <c r="A8372">
        <v>8371</v>
      </c>
      <c r="B8372" t="s">
        <v>3393</v>
      </c>
      <c r="C8372" s="2">
        <v>45562</v>
      </c>
      <c r="D8372" t="s">
        <v>39</v>
      </c>
      <c r="E8372" t="s">
        <v>30</v>
      </c>
      <c r="F8372" t="s">
        <v>21</v>
      </c>
      <c r="G8372">
        <v>10</v>
      </c>
      <c r="H8372">
        <v>235.91</v>
      </c>
      <c r="I8372">
        <v>0.3</v>
      </c>
      <c r="J8372">
        <v>1651.37</v>
      </c>
      <c r="K8372">
        <v>961.4</v>
      </c>
      <c r="L8372">
        <v>689.97</v>
      </c>
      <c r="M8372" t="s">
        <v>46</v>
      </c>
      <c r="N8372" t="str">
        <f t="shared" si="130"/>
        <v>High</v>
      </c>
    </row>
    <row r="8373" spans="1:14" x14ac:dyDescent="0.3">
      <c r="A8373">
        <v>8372</v>
      </c>
      <c r="B8373" t="s">
        <v>4952</v>
      </c>
      <c r="C8373" s="2">
        <v>45506</v>
      </c>
      <c r="D8373" t="s">
        <v>39</v>
      </c>
      <c r="E8373" t="s">
        <v>20</v>
      </c>
      <c r="F8373" t="s">
        <v>21</v>
      </c>
      <c r="G8373">
        <v>4</v>
      </c>
      <c r="H8373">
        <v>312.87</v>
      </c>
      <c r="I8373">
        <v>0.03</v>
      </c>
      <c r="J8373">
        <v>1213.94</v>
      </c>
      <c r="K8373">
        <v>710.37</v>
      </c>
      <c r="L8373">
        <v>503.57</v>
      </c>
      <c r="M8373" t="s">
        <v>40</v>
      </c>
      <c r="N8373" t="str">
        <f t="shared" si="130"/>
        <v>Low</v>
      </c>
    </row>
    <row r="8374" spans="1:14" x14ac:dyDescent="0.3">
      <c r="A8374">
        <v>8373</v>
      </c>
      <c r="B8374" t="s">
        <v>940</v>
      </c>
      <c r="C8374" s="2">
        <v>45378</v>
      </c>
      <c r="D8374" t="s">
        <v>39</v>
      </c>
      <c r="E8374" t="s">
        <v>30</v>
      </c>
      <c r="F8374" t="s">
        <v>21</v>
      </c>
      <c r="G8374">
        <v>8</v>
      </c>
      <c r="H8374">
        <v>191.44</v>
      </c>
      <c r="I8374">
        <v>0.03</v>
      </c>
      <c r="J8374">
        <v>1485.57</v>
      </c>
      <c r="K8374">
        <v>813.08</v>
      </c>
      <c r="L8374">
        <v>672.49</v>
      </c>
      <c r="M8374" t="s">
        <v>28</v>
      </c>
      <c r="N8374" t="str">
        <f t="shared" si="130"/>
        <v>Low</v>
      </c>
    </row>
    <row r="8375" spans="1:14" x14ac:dyDescent="0.3">
      <c r="A8375">
        <v>8374</v>
      </c>
      <c r="B8375" t="s">
        <v>2394</v>
      </c>
      <c r="C8375" s="2">
        <v>45356</v>
      </c>
      <c r="D8375" t="s">
        <v>14</v>
      </c>
      <c r="E8375" t="s">
        <v>20</v>
      </c>
      <c r="F8375" t="s">
        <v>27</v>
      </c>
      <c r="G8375">
        <v>8</v>
      </c>
      <c r="H8375">
        <v>244.04</v>
      </c>
      <c r="I8375">
        <v>0.06</v>
      </c>
      <c r="J8375">
        <v>1835.18</v>
      </c>
      <c r="K8375">
        <v>1045.1099999999999</v>
      </c>
      <c r="L8375">
        <v>790.07</v>
      </c>
      <c r="M8375" t="s">
        <v>22</v>
      </c>
      <c r="N8375" t="str">
        <f t="shared" si="130"/>
        <v>Low</v>
      </c>
    </row>
    <row r="8376" spans="1:14" x14ac:dyDescent="0.3">
      <c r="A8376">
        <v>8375</v>
      </c>
      <c r="B8376" t="s">
        <v>3129</v>
      </c>
      <c r="C8376" s="2">
        <v>45545</v>
      </c>
      <c r="D8376" t="s">
        <v>39</v>
      </c>
      <c r="E8376" t="s">
        <v>33</v>
      </c>
      <c r="F8376" t="s">
        <v>27</v>
      </c>
      <c r="G8376">
        <v>9</v>
      </c>
      <c r="H8376">
        <v>332.14</v>
      </c>
      <c r="I8376">
        <v>0.22</v>
      </c>
      <c r="J8376">
        <v>2331.62</v>
      </c>
      <c r="K8376">
        <v>1722.61</v>
      </c>
      <c r="L8376">
        <v>609.01</v>
      </c>
      <c r="M8376" t="s">
        <v>28</v>
      </c>
      <c r="N8376" t="str">
        <f t="shared" si="130"/>
        <v>High</v>
      </c>
    </row>
    <row r="8377" spans="1:14" x14ac:dyDescent="0.3">
      <c r="A8377">
        <v>8376</v>
      </c>
      <c r="B8377" t="s">
        <v>2515</v>
      </c>
      <c r="C8377" s="2">
        <v>45497</v>
      </c>
      <c r="D8377" t="s">
        <v>19</v>
      </c>
      <c r="E8377" t="s">
        <v>30</v>
      </c>
      <c r="F8377" t="s">
        <v>16</v>
      </c>
      <c r="G8377">
        <v>3</v>
      </c>
      <c r="H8377">
        <v>155.27000000000001</v>
      </c>
      <c r="I8377">
        <v>0.27</v>
      </c>
      <c r="J8377">
        <v>340.04</v>
      </c>
      <c r="K8377">
        <v>221.4</v>
      </c>
      <c r="L8377">
        <v>118.64</v>
      </c>
      <c r="M8377" t="s">
        <v>40</v>
      </c>
      <c r="N8377" t="str">
        <f t="shared" si="130"/>
        <v>High</v>
      </c>
    </row>
    <row r="8378" spans="1:14" x14ac:dyDescent="0.3">
      <c r="A8378">
        <v>8377</v>
      </c>
      <c r="B8378" t="s">
        <v>5441</v>
      </c>
      <c r="C8378" s="2">
        <v>45340</v>
      </c>
      <c r="D8378" t="s">
        <v>14</v>
      </c>
      <c r="E8378" t="s">
        <v>15</v>
      </c>
      <c r="F8378" t="s">
        <v>27</v>
      </c>
      <c r="G8378">
        <v>7</v>
      </c>
      <c r="H8378">
        <v>208.09</v>
      </c>
      <c r="I8378">
        <v>0.09</v>
      </c>
      <c r="J8378">
        <v>1325.53</v>
      </c>
      <c r="K8378">
        <v>666.63</v>
      </c>
      <c r="L8378">
        <v>658.9</v>
      </c>
      <c r="M8378" t="s">
        <v>28</v>
      </c>
      <c r="N8378" t="str">
        <f t="shared" si="130"/>
        <v>Low</v>
      </c>
    </row>
    <row r="8379" spans="1:14" x14ac:dyDescent="0.3">
      <c r="A8379">
        <v>8378</v>
      </c>
      <c r="B8379" t="s">
        <v>4297</v>
      </c>
      <c r="C8379" s="2">
        <v>45561</v>
      </c>
      <c r="D8379" t="s">
        <v>24</v>
      </c>
      <c r="E8379" t="s">
        <v>15</v>
      </c>
      <c r="F8379" t="s">
        <v>21</v>
      </c>
      <c r="G8379">
        <v>3</v>
      </c>
      <c r="H8379">
        <v>487.5</v>
      </c>
      <c r="I8379">
        <v>0</v>
      </c>
      <c r="J8379">
        <v>1462.5</v>
      </c>
      <c r="K8379">
        <v>1111.81</v>
      </c>
      <c r="L8379">
        <v>350.69</v>
      </c>
      <c r="M8379" t="s">
        <v>40</v>
      </c>
      <c r="N8379" t="str">
        <f t="shared" si="130"/>
        <v>No Discount</v>
      </c>
    </row>
    <row r="8380" spans="1:14" x14ac:dyDescent="0.3">
      <c r="A8380">
        <v>8379</v>
      </c>
      <c r="B8380" t="s">
        <v>5442</v>
      </c>
      <c r="C8380" s="2">
        <v>45460</v>
      </c>
      <c r="D8380" t="s">
        <v>14</v>
      </c>
      <c r="E8380" t="s">
        <v>25</v>
      </c>
      <c r="F8380" t="s">
        <v>16</v>
      </c>
      <c r="G8380">
        <v>3</v>
      </c>
      <c r="H8380">
        <v>58</v>
      </c>
      <c r="I8380">
        <v>0.17</v>
      </c>
      <c r="J8380">
        <v>144.41999999999999</v>
      </c>
      <c r="K8380">
        <v>97.66</v>
      </c>
      <c r="L8380">
        <v>46.76</v>
      </c>
      <c r="M8380" t="s">
        <v>46</v>
      </c>
      <c r="N8380" t="str">
        <f t="shared" si="130"/>
        <v>Medium</v>
      </c>
    </row>
    <row r="8381" spans="1:14" x14ac:dyDescent="0.3">
      <c r="A8381">
        <v>8380</v>
      </c>
      <c r="B8381" t="s">
        <v>5443</v>
      </c>
      <c r="C8381" s="2">
        <v>45324</v>
      </c>
      <c r="D8381" t="s">
        <v>24</v>
      </c>
      <c r="E8381" t="s">
        <v>33</v>
      </c>
      <c r="F8381" t="s">
        <v>16</v>
      </c>
      <c r="G8381">
        <v>10</v>
      </c>
      <c r="H8381">
        <v>251.59</v>
      </c>
      <c r="I8381">
        <v>0</v>
      </c>
      <c r="J8381">
        <v>2515.9</v>
      </c>
      <c r="K8381">
        <v>1464.04</v>
      </c>
      <c r="L8381">
        <v>1051.8599999999999</v>
      </c>
      <c r="M8381" t="s">
        <v>17</v>
      </c>
      <c r="N8381" t="str">
        <f t="shared" si="130"/>
        <v>No Discount</v>
      </c>
    </row>
    <row r="8382" spans="1:14" x14ac:dyDescent="0.3">
      <c r="A8382">
        <v>8381</v>
      </c>
      <c r="B8382" t="s">
        <v>4192</v>
      </c>
      <c r="C8382" s="2">
        <v>45347</v>
      </c>
      <c r="D8382" t="s">
        <v>19</v>
      </c>
      <c r="E8382" t="s">
        <v>30</v>
      </c>
      <c r="F8382" t="s">
        <v>21</v>
      </c>
      <c r="G8382">
        <v>1</v>
      </c>
      <c r="H8382">
        <v>244.48</v>
      </c>
      <c r="I8382">
        <v>0.04</v>
      </c>
      <c r="J8382">
        <v>234.7</v>
      </c>
      <c r="K8382">
        <v>170.21</v>
      </c>
      <c r="L8382">
        <v>64.489999999999995</v>
      </c>
      <c r="M8382" t="s">
        <v>22</v>
      </c>
      <c r="N8382" t="str">
        <f t="shared" si="130"/>
        <v>Low</v>
      </c>
    </row>
    <row r="8383" spans="1:14" x14ac:dyDescent="0.3">
      <c r="A8383">
        <v>8382</v>
      </c>
      <c r="B8383" t="s">
        <v>551</v>
      </c>
      <c r="C8383" s="2">
        <v>45612</v>
      </c>
      <c r="D8383" t="s">
        <v>39</v>
      </c>
      <c r="E8383" t="s">
        <v>33</v>
      </c>
      <c r="F8383" t="s">
        <v>27</v>
      </c>
      <c r="G8383">
        <v>7</v>
      </c>
      <c r="H8383">
        <v>59.07</v>
      </c>
      <c r="I8383">
        <v>0.17</v>
      </c>
      <c r="J8383">
        <v>343.2</v>
      </c>
      <c r="K8383">
        <v>258.82</v>
      </c>
      <c r="L8383">
        <v>84.38</v>
      </c>
      <c r="M8383" t="s">
        <v>22</v>
      </c>
      <c r="N8383" t="str">
        <f t="shared" si="130"/>
        <v>Medium</v>
      </c>
    </row>
    <row r="8384" spans="1:14" x14ac:dyDescent="0.3">
      <c r="A8384">
        <v>8383</v>
      </c>
      <c r="B8384" t="s">
        <v>1458</v>
      </c>
      <c r="C8384" s="2">
        <v>45412</v>
      </c>
      <c r="D8384" t="s">
        <v>24</v>
      </c>
      <c r="E8384" t="s">
        <v>20</v>
      </c>
      <c r="F8384" t="s">
        <v>16</v>
      </c>
      <c r="G8384">
        <v>7</v>
      </c>
      <c r="H8384">
        <v>94.32</v>
      </c>
      <c r="I8384">
        <v>0.28999999999999998</v>
      </c>
      <c r="J8384">
        <v>468.77</v>
      </c>
      <c r="K8384">
        <v>313.22000000000003</v>
      </c>
      <c r="L8384">
        <v>155.55000000000001</v>
      </c>
      <c r="M8384" t="s">
        <v>22</v>
      </c>
      <c r="N8384" t="str">
        <f t="shared" ref="N8384:N8447" si="131">_xlfn.IFS(I8384=0,"No Discount",I8384&gt;=0.21,"High",I8384&gt;=0.11,"Medium",I8384&gt;=0.01,"Low")</f>
        <v>High</v>
      </c>
    </row>
    <row r="8385" spans="1:14" x14ac:dyDescent="0.3">
      <c r="A8385">
        <v>8384</v>
      </c>
      <c r="B8385" t="s">
        <v>1825</v>
      </c>
      <c r="C8385" s="2">
        <v>45442</v>
      </c>
      <c r="D8385" t="s">
        <v>14</v>
      </c>
      <c r="E8385" t="s">
        <v>25</v>
      </c>
      <c r="F8385" t="s">
        <v>21</v>
      </c>
      <c r="G8385">
        <v>3</v>
      </c>
      <c r="H8385">
        <v>286.18</v>
      </c>
      <c r="I8385">
        <v>0.28999999999999998</v>
      </c>
      <c r="J8385">
        <v>609.55999999999995</v>
      </c>
      <c r="K8385">
        <v>375.57</v>
      </c>
      <c r="L8385">
        <v>233.99</v>
      </c>
      <c r="M8385" t="s">
        <v>28</v>
      </c>
      <c r="N8385" t="str">
        <f t="shared" si="131"/>
        <v>High</v>
      </c>
    </row>
    <row r="8386" spans="1:14" x14ac:dyDescent="0.3">
      <c r="A8386">
        <v>8385</v>
      </c>
      <c r="B8386" t="s">
        <v>4922</v>
      </c>
      <c r="C8386" s="2">
        <v>45584</v>
      </c>
      <c r="D8386" t="s">
        <v>39</v>
      </c>
      <c r="E8386" t="s">
        <v>33</v>
      </c>
      <c r="F8386" t="s">
        <v>27</v>
      </c>
      <c r="G8386">
        <v>5</v>
      </c>
      <c r="H8386">
        <v>172.22</v>
      </c>
      <c r="I8386">
        <v>0.27</v>
      </c>
      <c r="J8386">
        <v>628.6</v>
      </c>
      <c r="K8386">
        <v>343.46</v>
      </c>
      <c r="L8386">
        <v>285.14</v>
      </c>
      <c r="M8386" t="s">
        <v>28</v>
      </c>
      <c r="N8386" t="str">
        <f t="shared" si="131"/>
        <v>High</v>
      </c>
    </row>
    <row r="8387" spans="1:14" x14ac:dyDescent="0.3">
      <c r="A8387">
        <v>8386</v>
      </c>
      <c r="B8387" t="s">
        <v>5444</v>
      </c>
      <c r="C8387" s="2">
        <v>45453</v>
      </c>
      <c r="D8387" t="s">
        <v>39</v>
      </c>
      <c r="E8387" t="s">
        <v>30</v>
      </c>
      <c r="F8387" t="s">
        <v>21</v>
      </c>
      <c r="G8387">
        <v>8</v>
      </c>
      <c r="H8387">
        <v>150.41</v>
      </c>
      <c r="I8387">
        <v>0.22</v>
      </c>
      <c r="J8387">
        <v>938.56</v>
      </c>
      <c r="K8387">
        <v>670.68</v>
      </c>
      <c r="L8387">
        <v>267.88</v>
      </c>
      <c r="M8387" t="s">
        <v>22</v>
      </c>
      <c r="N8387" t="str">
        <f t="shared" si="131"/>
        <v>High</v>
      </c>
    </row>
    <row r="8388" spans="1:14" x14ac:dyDescent="0.3">
      <c r="A8388">
        <v>8387</v>
      </c>
      <c r="B8388" t="s">
        <v>85</v>
      </c>
      <c r="C8388" s="2">
        <v>45344</v>
      </c>
      <c r="D8388" t="s">
        <v>39</v>
      </c>
      <c r="E8388" t="s">
        <v>20</v>
      </c>
      <c r="F8388" t="s">
        <v>16</v>
      </c>
      <c r="G8388">
        <v>8</v>
      </c>
      <c r="H8388">
        <v>271.88</v>
      </c>
      <c r="I8388">
        <v>0.1</v>
      </c>
      <c r="J8388">
        <v>1957.54</v>
      </c>
      <c r="K8388">
        <v>1369.48</v>
      </c>
      <c r="L8388">
        <v>588.05999999999995</v>
      </c>
      <c r="M8388" t="s">
        <v>17</v>
      </c>
      <c r="N8388" t="str">
        <f t="shared" si="131"/>
        <v>Low</v>
      </c>
    </row>
    <row r="8389" spans="1:14" x14ac:dyDescent="0.3">
      <c r="A8389">
        <v>8388</v>
      </c>
      <c r="B8389" t="s">
        <v>2453</v>
      </c>
      <c r="C8389" s="2">
        <v>45483</v>
      </c>
      <c r="D8389" t="s">
        <v>19</v>
      </c>
      <c r="E8389" t="s">
        <v>20</v>
      </c>
      <c r="F8389" t="s">
        <v>27</v>
      </c>
      <c r="G8389">
        <v>6</v>
      </c>
      <c r="H8389">
        <v>328.4</v>
      </c>
      <c r="I8389">
        <v>0.01</v>
      </c>
      <c r="J8389">
        <v>1950.7</v>
      </c>
      <c r="K8389">
        <v>1041.94</v>
      </c>
      <c r="L8389">
        <v>908.76</v>
      </c>
      <c r="M8389" t="s">
        <v>22</v>
      </c>
      <c r="N8389" t="str">
        <f t="shared" si="131"/>
        <v>Low</v>
      </c>
    </row>
    <row r="8390" spans="1:14" x14ac:dyDescent="0.3">
      <c r="A8390">
        <v>8389</v>
      </c>
      <c r="B8390" t="s">
        <v>5445</v>
      </c>
      <c r="C8390" s="2">
        <v>45482</v>
      </c>
      <c r="D8390" t="s">
        <v>14</v>
      </c>
      <c r="E8390" t="s">
        <v>20</v>
      </c>
      <c r="F8390" t="s">
        <v>16</v>
      </c>
      <c r="G8390">
        <v>4</v>
      </c>
      <c r="H8390">
        <v>348.87</v>
      </c>
      <c r="I8390">
        <v>0.24</v>
      </c>
      <c r="J8390">
        <v>1060.56</v>
      </c>
      <c r="K8390">
        <v>718.2</v>
      </c>
      <c r="L8390">
        <v>342.36</v>
      </c>
      <c r="M8390" t="s">
        <v>22</v>
      </c>
      <c r="N8390" t="str">
        <f t="shared" si="131"/>
        <v>High</v>
      </c>
    </row>
    <row r="8391" spans="1:14" x14ac:dyDescent="0.3">
      <c r="A8391">
        <v>8390</v>
      </c>
      <c r="B8391" t="s">
        <v>3978</v>
      </c>
      <c r="C8391" s="2">
        <v>45533</v>
      </c>
      <c r="D8391" t="s">
        <v>39</v>
      </c>
      <c r="E8391" t="s">
        <v>33</v>
      </c>
      <c r="F8391" t="s">
        <v>21</v>
      </c>
      <c r="G8391">
        <v>3</v>
      </c>
      <c r="H8391">
        <v>39.92</v>
      </c>
      <c r="I8391">
        <v>0.09</v>
      </c>
      <c r="J8391">
        <v>108.98</v>
      </c>
      <c r="K8391">
        <v>55.4</v>
      </c>
      <c r="L8391">
        <v>53.58</v>
      </c>
      <c r="M8391" t="s">
        <v>22</v>
      </c>
      <c r="N8391" t="str">
        <f t="shared" si="131"/>
        <v>Low</v>
      </c>
    </row>
    <row r="8392" spans="1:14" x14ac:dyDescent="0.3">
      <c r="A8392">
        <v>8391</v>
      </c>
      <c r="B8392" t="s">
        <v>5446</v>
      </c>
      <c r="C8392" s="2">
        <v>45445</v>
      </c>
      <c r="D8392" t="s">
        <v>24</v>
      </c>
      <c r="E8392" t="s">
        <v>25</v>
      </c>
      <c r="F8392" t="s">
        <v>27</v>
      </c>
      <c r="G8392">
        <v>6</v>
      </c>
      <c r="H8392">
        <v>192.7</v>
      </c>
      <c r="I8392">
        <v>0.1</v>
      </c>
      <c r="J8392">
        <v>1040.58</v>
      </c>
      <c r="K8392">
        <v>581.91</v>
      </c>
      <c r="L8392">
        <v>458.67</v>
      </c>
      <c r="M8392" t="s">
        <v>40</v>
      </c>
      <c r="N8392" t="str">
        <f t="shared" si="131"/>
        <v>Low</v>
      </c>
    </row>
    <row r="8393" spans="1:14" x14ac:dyDescent="0.3">
      <c r="A8393">
        <v>8392</v>
      </c>
      <c r="B8393" t="s">
        <v>5447</v>
      </c>
      <c r="C8393" s="2">
        <v>45407</v>
      </c>
      <c r="D8393" t="s">
        <v>39</v>
      </c>
      <c r="E8393" t="s">
        <v>30</v>
      </c>
      <c r="F8393" t="s">
        <v>27</v>
      </c>
      <c r="G8393">
        <v>3</v>
      </c>
      <c r="H8393">
        <v>171.61</v>
      </c>
      <c r="I8393">
        <v>0.28000000000000003</v>
      </c>
      <c r="J8393">
        <v>370.68</v>
      </c>
      <c r="K8393">
        <v>265.45</v>
      </c>
      <c r="L8393">
        <v>105.23</v>
      </c>
      <c r="M8393" t="s">
        <v>17</v>
      </c>
      <c r="N8393" t="str">
        <f t="shared" si="131"/>
        <v>High</v>
      </c>
    </row>
    <row r="8394" spans="1:14" x14ac:dyDescent="0.3">
      <c r="A8394">
        <v>8393</v>
      </c>
      <c r="B8394" t="s">
        <v>4505</v>
      </c>
      <c r="C8394" s="2">
        <v>45491</v>
      </c>
      <c r="D8394" t="s">
        <v>19</v>
      </c>
      <c r="E8394" t="s">
        <v>33</v>
      </c>
      <c r="F8394" t="s">
        <v>16</v>
      </c>
      <c r="G8394">
        <v>5</v>
      </c>
      <c r="H8394">
        <v>378.76</v>
      </c>
      <c r="I8394">
        <v>0.09</v>
      </c>
      <c r="J8394">
        <v>1723.36</v>
      </c>
      <c r="K8394">
        <v>865.39</v>
      </c>
      <c r="L8394">
        <v>857.97</v>
      </c>
      <c r="M8394" t="s">
        <v>22</v>
      </c>
      <c r="N8394" t="str">
        <f t="shared" si="131"/>
        <v>Low</v>
      </c>
    </row>
    <row r="8395" spans="1:14" x14ac:dyDescent="0.3">
      <c r="A8395">
        <v>8394</v>
      </c>
      <c r="B8395" t="s">
        <v>5448</v>
      </c>
      <c r="C8395" s="2">
        <v>45470</v>
      </c>
      <c r="D8395" t="s">
        <v>19</v>
      </c>
      <c r="E8395" t="s">
        <v>33</v>
      </c>
      <c r="F8395" t="s">
        <v>21</v>
      </c>
      <c r="G8395">
        <v>9</v>
      </c>
      <c r="H8395">
        <v>277.72000000000003</v>
      </c>
      <c r="I8395">
        <v>0.13</v>
      </c>
      <c r="J8395">
        <v>2174.5500000000002</v>
      </c>
      <c r="K8395">
        <v>1492.93</v>
      </c>
      <c r="L8395">
        <v>681.62</v>
      </c>
      <c r="M8395" t="s">
        <v>28</v>
      </c>
      <c r="N8395" t="str">
        <f t="shared" si="131"/>
        <v>Medium</v>
      </c>
    </row>
    <row r="8396" spans="1:14" x14ac:dyDescent="0.3">
      <c r="A8396">
        <v>8395</v>
      </c>
      <c r="B8396" t="s">
        <v>5449</v>
      </c>
      <c r="C8396" s="2">
        <v>45358</v>
      </c>
      <c r="D8396" t="s">
        <v>24</v>
      </c>
      <c r="E8396" t="s">
        <v>33</v>
      </c>
      <c r="F8396" t="s">
        <v>21</v>
      </c>
      <c r="G8396">
        <v>6</v>
      </c>
      <c r="H8396">
        <v>363.58</v>
      </c>
      <c r="I8396">
        <v>0.28999999999999998</v>
      </c>
      <c r="J8396">
        <v>1548.85</v>
      </c>
      <c r="K8396">
        <v>1053.94</v>
      </c>
      <c r="L8396">
        <v>494.91</v>
      </c>
      <c r="M8396" t="s">
        <v>46</v>
      </c>
      <c r="N8396" t="str">
        <f t="shared" si="131"/>
        <v>High</v>
      </c>
    </row>
    <row r="8397" spans="1:14" x14ac:dyDescent="0.3">
      <c r="A8397">
        <v>8396</v>
      </c>
      <c r="B8397" t="s">
        <v>5450</v>
      </c>
      <c r="C8397" s="2">
        <v>45463</v>
      </c>
      <c r="D8397" t="s">
        <v>19</v>
      </c>
      <c r="E8397" t="s">
        <v>20</v>
      </c>
      <c r="F8397" t="s">
        <v>27</v>
      </c>
      <c r="G8397">
        <v>8</v>
      </c>
      <c r="H8397">
        <v>375.52</v>
      </c>
      <c r="I8397">
        <v>0.23</v>
      </c>
      <c r="J8397">
        <v>2313.1999999999998</v>
      </c>
      <c r="K8397">
        <v>1672.55</v>
      </c>
      <c r="L8397">
        <v>640.65</v>
      </c>
      <c r="M8397" t="s">
        <v>22</v>
      </c>
      <c r="N8397" t="str">
        <f t="shared" si="131"/>
        <v>High</v>
      </c>
    </row>
    <row r="8398" spans="1:14" x14ac:dyDescent="0.3">
      <c r="A8398">
        <v>8397</v>
      </c>
      <c r="B8398" t="s">
        <v>4518</v>
      </c>
      <c r="C8398" s="2">
        <v>45585</v>
      </c>
      <c r="D8398" t="s">
        <v>19</v>
      </c>
      <c r="E8398" t="s">
        <v>15</v>
      </c>
      <c r="F8398" t="s">
        <v>21</v>
      </c>
      <c r="G8398">
        <v>6</v>
      </c>
      <c r="H8398">
        <v>87.61</v>
      </c>
      <c r="I8398">
        <v>0.18</v>
      </c>
      <c r="J8398">
        <v>431.04</v>
      </c>
      <c r="K8398">
        <v>298.27</v>
      </c>
      <c r="L8398">
        <v>132.77000000000001</v>
      </c>
      <c r="M8398" t="s">
        <v>40</v>
      </c>
      <c r="N8398" t="str">
        <f t="shared" si="131"/>
        <v>Medium</v>
      </c>
    </row>
    <row r="8399" spans="1:14" x14ac:dyDescent="0.3">
      <c r="A8399">
        <v>8398</v>
      </c>
      <c r="B8399" t="s">
        <v>5451</v>
      </c>
      <c r="C8399" s="2">
        <v>45528</v>
      </c>
      <c r="D8399" t="s">
        <v>14</v>
      </c>
      <c r="E8399" t="s">
        <v>33</v>
      </c>
      <c r="F8399" t="s">
        <v>16</v>
      </c>
      <c r="G8399">
        <v>2</v>
      </c>
      <c r="H8399">
        <v>360.72</v>
      </c>
      <c r="I8399">
        <v>0.23</v>
      </c>
      <c r="J8399">
        <v>555.51</v>
      </c>
      <c r="K8399">
        <v>291.86</v>
      </c>
      <c r="L8399">
        <v>263.64999999999998</v>
      </c>
      <c r="M8399" t="s">
        <v>40</v>
      </c>
      <c r="N8399" t="str">
        <f t="shared" si="131"/>
        <v>High</v>
      </c>
    </row>
    <row r="8400" spans="1:14" x14ac:dyDescent="0.3">
      <c r="A8400">
        <v>8399</v>
      </c>
      <c r="B8400" t="s">
        <v>4000</v>
      </c>
      <c r="C8400" s="2">
        <v>45554</v>
      </c>
      <c r="D8400" t="s">
        <v>14</v>
      </c>
      <c r="E8400" t="s">
        <v>33</v>
      </c>
      <c r="F8400" t="s">
        <v>21</v>
      </c>
      <c r="G8400">
        <v>3</v>
      </c>
      <c r="H8400">
        <v>169.1</v>
      </c>
      <c r="I8400">
        <v>0.08</v>
      </c>
      <c r="J8400">
        <v>466.72</v>
      </c>
      <c r="K8400">
        <v>262.06</v>
      </c>
      <c r="L8400">
        <v>204.66</v>
      </c>
      <c r="M8400" t="s">
        <v>46</v>
      </c>
      <c r="N8400" t="str">
        <f t="shared" si="131"/>
        <v>Low</v>
      </c>
    </row>
    <row r="8401" spans="1:14" x14ac:dyDescent="0.3">
      <c r="A8401">
        <v>8400</v>
      </c>
      <c r="B8401" t="s">
        <v>5452</v>
      </c>
      <c r="C8401" s="2">
        <v>45571</v>
      </c>
      <c r="D8401" t="s">
        <v>19</v>
      </c>
      <c r="E8401" t="s">
        <v>20</v>
      </c>
      <c r="F8401" t="s">
        <v>21</v>
      </c>
      <c r="G8401">
        <v>2</v>
      </c>
      <c r="H8401">
        <v>434.67</v>
      </c>
      <c r="I8401">
        <v>0.26</v>
      </c>
      <c r="J8401">
        <v>643.30999999999995</v>
      </c>
      <c r="K8401">
        <v>356.79</v>
      </c>
      <c r="L8401">
        <v>286.52</v>
      </c>
      <c r="M8401" t="s">
        <v>17</v>
      </c>
      <c r="N8401" t="str">
        <f t="shared" si="131"/>
        <v>High</v>
      </c>
    </row>
    <row r="8402" spans="1:14" x14ac:dyDescent="0.3">
      <c r="A8402">
        <v>8401</v>
      </c>
      <c r="B8402" t="s">
        <v>236</v>
      </c>
      <c r="C8402" s="2">
        <v>45644</v>
      </c>
      <c r="D8402" t="s">
        <v>19</v>
      </c>
      <c r="E8402" t="s">
        <v>15</v>
      </c>
      <c r="F8402" t="s">
        <v>21</v>
      </c>
      <c r="G8402">
        <v>4</v>
      </c>
      <c r="H8402">
        <v>223.72</v>
      </c>
      <c r="I8402">
        <v>0.21</v>
      </c>
      <c r="J8402">
        <v>706.96</v>
      </c>
      <c r="K8402">
        <v>490.5</v>
      </c>
      <c r="L8402">
        <v>216.46</v>
      </c>
      <c r="M8402" t="s">
        <v>46</v>
      </c>
      <c r="N8402" t="str">
        <f t="shared" si="131"/>
        <v>High</v>
      </c>
    </row>
    <row r="8403" spans="1:14" x14ac:dyDescent="0.3">
      <c r="A8403">
        <v>8402</v>
      </c>
      <c r="B8403" t="s">
        <v>4883</v>
      </c>
      <c r="C8403" s="2">
        <v>45622</v>
      </c>
      <c r="D8403" t="s">
        <v>39</v>
      </c>
      <c r="E8403" t="s">
        <v>33</v>
      </c>
      <c r="F8403" t="s">
        <v>21</v>
      </c>
      <c r="G8403">
        <v>9</v>
      </c>
      <c r="H8403">
        <v>307.91000000000003</v>
      </c>
      <c r="I8403">
        <v>0.22</v>
      </c>
      <c r="J8403">
        <v>2161.5300000000002</v>
      </c>
      <c r="K8403">
        <v>1411.41</v>
      </c>
      <c r="L8403">
        <v>750.12</v>
      </c>
      <c r="M8403" t="s">
        <v>40</v>
      </c>
      <c r="N8403" t="str">
        <f t="shared" si="131"/>
        <v>High</v>
      </c>
    </row>
    <row r="8404" spans="1:14" x14ac:dyDescent="0.3">
      <c r="A8404">
        <v>8403</v>
      </c>
      <c r="B8404" t="s">
        <v>5453</v>
      </c>
      <c r="C8404" s="2">
        <v>45631</v>
      </c>
      <c r="D8404" t="s">
        <v>14</v>
      </c>
      <c r="E8404" t="s">
        <v>20</v>
      </c>
      <c r="F8404" t="s">
        <v>16</v>
      </c>
      <c r="G8404">
        <v>3</v>
      </c>
      <c r="H8404">
        <v>272.63</v>
      </c>
      <c r="I8404">
        <v>0.09</v>
      </c>
      <c r="J8404">
        <v>744.28</v>
      </c>
      <c r="K8404">
        <v>375.94</v>
      </c>
      <c r="L8404">
        <v>368.34</v>
      </c>
      <c r="M8404" t="s">
        <v>22</v>
      </c>
      <c r="N8404" t="str">
        <f t="shared" si="131"/>
        <v>Low</v>
      </c>
    </row>
    <row r="8405" spans="1:14" x14ac:dyDescent="0.3">
      <c r="A8405">
        <v>8404</v>
      </c>
      <c r="B8405" t="s">
        <v>5454</v>
      </c>
      <c r="C8405" s="2">
        <v>45306</v>
      </c>
      <c r="D8405" t="s">
        <v>14</v>
      </c>
      <c r="E8405" t="s">
        <v>15</v>
      </c>
      <c r="F8405" t="s">
        <v>16</v>
      </c>
      <c r="G8405">
        <v>7</v>
      </c>
      <c r="H8405">
        <v>18.579999999999998</v>
      </c>
      <c r="I8405">
        <v>0.26</v>
      </c>
      <c r="J8405">
        <v>96.24</v>
      </c>
      <c r="K8405">
        <v>57.61</v>
      </c>
      <c r="L8405">
        <v>38.630000000000003</v>
      </c>
      <c r="M8405" t="s">
        <v>46</v>
      </c>
      <c r="N8405" t="str">
        <f t="shared" si="131"/>
        <v>High</v>
      </c>
    </row>
    <row r="8406" spans="1:14" x14ac:dyDescent="0.3">
      <c r="A8406">
        <v>8405</v>
      </c>
      <c r="B8406" t="s">
        <v>2222</v>
      </c>
      <c r="C8406" s="2">
        <v>45406</v>
      </c>
      <c r="D8406" t="s">
        <v>19</v>
      </c>
      <c r="E8406" t="s">
        <v>25</v>
      </c>
      <c r="F8406" t="s">
        <v>21</v>
      </c>
      <c r="G8406">
        <v>5</v>
      </c>
      <c r="H8406">
        <v>430.28</v>
      </c>
      <c r="I8406">
        <v>0.2</v>
      </c>
      <c r="J8406">
        <v>1721.12</v>
      </c>
      <c r="K8406">
        <v>1066.7</v>
      </c>
      <c r="L8406">
        <v>654.41999999999996</v>
      </c>
      <c r="M8406" t="s">
        <v>40</v>
      </c>
      <c r="N8406" t="str">
        <f t="shared" si="131"/>
        <v>Medium</v>
      </c>
    </row>
    <row r="8407" spans="1:14" x14ac:dyDescent="0.3">
      <c r="A8407">
        <v>8406</v>
      </c>
      <c r="B8407" t="s">
        <v>3459</v>
      </c>
      <c r="C8407" s="2">
        <v>45622</v>
      </c>
      <c r="D8407" t="s">
        <v>14</v>
      </c>
      <c r="E8407" t="s">
        <v>33</v>
      </c>
      <c r="F8407" t="s">
        <v>21</v>
      </c>
      <c r="G8407">
        <v>1</v>
      </c>
      <c r="H8407">
        <v>110.14</v>
      </c>
      <c r="I8407">
        <v>0.2</v>
      </c>
      <c r="J8407">
        <v>88.11</v>
      </c>
      <c r="K8407">
        <v>51.71</v>
      </c>
      <c r="L8407">
        <v>36.4</v>
      </c>
      <c r="M8407" t="s">
        <v>46</v>
      </c>
      <c r="N8407" t="str">
        <f t="shared" si="131"/>
        <v>Medium</v>
      </c>
    </row>
    <row r="8408" spans="1:14" x14ac:dyDescent="0.3">
      <c r="A8408">
        <v>8407</v>
      </c>
      <c r="B8408" t="s">
        <v>5441</v>
      </c>
      <c r="C8408" s="2">
        <v>45466</v>
      </c>
      <c r="D8408" t="s">
        <v>39</v>
      </c>
      <c r="E8408" t="s">
        <v>25</v>
      </c>
      <c r="F8408" t="s">
        <v>27</v>
      </c>
      <c r="G8408">
        <v>9</v>
      </c>
      <c r="H8408">
        <v>246.9</v>
      </c>
      <c r="I8408">
        <v>0.18</v>
      </c>
      <c r="J8408">
        <v>1822.12</v>
      </c>
      <c r="K8408">
        <v>1253.99</v>
      </c>
      <c r="L8408">
        <v>568.13</v>
      </c>
      <c r="M8408" t="s">
        <v>17</v>
      </c>
      <c r="N8408" t="str">
        <f t="shared" si="131"/>
        <v>Medium</v>
      </c>
    </row>
    <row r="8409" spans="1:14" x14ac:dyDescent="0.3">
      <c r="A8409">
        <v>8408</v>
      </c>
      <c r="B8409" t="s">
        <v>2227</v>
      </c>
      <c r="C8409" s="2">
        <v>45456</v>
      </c>
      <c r="D8409" t="s">
        <v>24</v>
      </c>
      <c r="E8409" t="s">
        <v>25</v>
      </c>
      <c r="F8409" t="s">
        <v>21</v>
      </c>
      <c r="G8409">
        <v>10</v>
      </c>
      <c r="H8409">
        <v>303.23</v>
      </c>
      <c r="I8409">
        <v>0.02</v>
      </c>
      <c r="J8409">
        <v>2971.65</v>
      </c>
      <c r="K8409">
        <v>1788.89</v>
      </c>
      <c r="L8409">
        <v>1182.76</v>
      </c>
      <c r="M8409" t="s">
        <v>46</v>
      </c>
      <c r="N8409" t="str">
        <f t="shared" si="131"/>
        <v>Low</v>
      </c>
    </row>
    <row r="8410" spans="1:14" x14ac:dyDescent="0.3">
      <c r="A8410">
        <v>8409</v>
      </c>
      <c r="B8410" t="s">
        <v>5455</v>
      </c>
      <c r="C8410" s="2">
        <v>45629</v>
      </c>
      <c r="D8410" t="s">
        <v>14</v>
      </c>
      <c r="E8410" t="s">
        <v>30</v>
      </c>
      <c r="F8410" t="s">
        <v>21</v>
      </c>
      <c r="G8410">
        <v>3</v>
      </c>
      <c r="H8410">
        <v>324.52</v>
      </c>
      <c r="I8410">
        <v>0.28000000000000003</v>
      </c>
      <c r="J8410">
        <v>700.96</v>
      </c>
      <c r="K8410">
        <v>392.53</v>
      </c>
      <c r="L8410">
        <v>308.43</v>
      </c>
      <c r="M8410" t="s">
        <v>22</v>
      </c>
      <c r="N8410" t="str">
        <f t="shared" si="131"/>
        <v>High</v>
      </c>
    </row>
    <row r="8411" spans="1:14" x14ac:dyDescent="0.3">
      <c r="A8411">
        <v>8410</v>
      </c>
      <c r="B8411" t="s">
        <v>5456</v>
      </c>
      <c r="C8411" s="2">
        <v>45572</v>
      </c>
      <c r="D8411" t="s">
        <v>14</v>
      </c>
      <c r="E8411" t="s">
        <v>15</v>
      </c>
      <c r="F8411" t="s">
        <v>21</v>
      </c>
      <c r="G8411">
        <v>3</v>
      </c>
      <c r="H8411">
        <v>274.92</v>
      </c>
      <c r="I8411">
        <v>0.1</v>
      </c>
      <c r="J8411">
        <v>742.28</v>
      </c>
      <c r="K8411">
        <v>393.66</v>
      </c>
      <c r="L8411">
        <v>348.62</v>
      </c>
      <c r="M8411" t="s">
        <v>17</v>
      </c>
      <c r="N8411" t="str">
        <f t="shared" si="131"/>
        <v>Low</v>
      </c>
    </row>
    <row r="8412" spans="1:14" x14ac:dyDescent="0.3">
      <c r="A8412">
        <v>8411</v>
      </c>
      <c r="B8412" t="s">
        <v>4727</v>
      </c>
      <c r="C8412" s="2">
        <v>45343</v>
      </c>
      <c r="D8412" t="s">
        <v>14</v>
      </c>
      <c r="E8412" t="s">
        <v>30</v>
      </c>
      <c r="F8412" t="s">
        <v>16</v>
      </c>
      <c r="G8412">
        <v>5</v>
      </c>
      <c r="H8412">
        <v>163.75</v>
      </c>
      <c r="I8412">
        <v>0.24</v>
      </c>
      <c r="J8412">
        <v>622.25</v>
      </c>
      <c r="K8412">
        <v>451.63</v>
      </c>
      <c r="L8412">
        <v>170.62</v>
      </c>
      <c r="M8412" t="s">
        <v>46</v>
      </c>
      <c r="N8412" t="str">
        <f t="shared" si="131"/>
        <v>High</v>
      </c>
    </row>
    <row r="8413" spans="1:14" x14ac:dyDescent="0.3">
      <c r="A8413">
        <v>8412</v>
      </c>
      <c r="B8413" t="s">
        <v>768</v>
      </c>
      <c r="C8413" s="2">
        <v>45589</v>
      </c>
      <c r="D8413" t="s">
        <v>19</v>
      </c>
      <c r="E8413" t="s">
        <v>15</v>
      </c>
      <c r="F8413" t="s">
        <v>16</v>
      </c>
      <c r="G8413">
        <v>10</v>
      </c>
      <c r="H8413">
        <v>452.19</v>
      </c>
      <c r="I8413">
        <v>0.19</v>
      </c>
      <c r="J8413">
        <v>3662.74</v>
      </c>
      <c r="K8413">
        <v>2314.2800000000002</v>
      </c>
      <c r="L8413">
        <v>1348.46</v>
      </c>
      <c r="M8413" t="s">
        <v>28</v>
      </c>
      <c r="N8413" t="str">
        <f t="shared" si="131"/>
        <v>Medium</v>
      </c>
    </row>
    <row r="8414" spans="1:14" x14ac:dyDescent="0.3">
      <c r="A8414">
        <v>8413</v>
      </c>
      <c r="B8414" t="s">
        <v>2021</v>
      </c>
      <c r="C8414" s="2">
        <v>45360</v>
      </c>
      <c r="D8414" t="s">
        <v>39</v>
      </c>
      <c r="E8414" t="s">
        <v>15</v>
      </c>
      <c r="F8414" t="s">
        <v>21</v>
      </c>
      <c r="G8414">
        <v>5</v>
      </c>
      <c r="H8414">
        <v>388.06</v>
      </c>
      <c r="I8414">
        <v>0.23</v>
      </c>
      <c r="J8414">
        <v>1494.03</v>
      </c>
      <c r="K8414">
        <v>1166.57</v>
      </c>
      <c r="L8414">
        <v>327.45999999999998</v>
      </c>
      <c r="M8414" t="s">
        <v>17</v>
      </c>
      <c r="N8414" t="str">
        <f t="shared" si="131"/>
        <v>High</v>
      </c>
    </row>
    <row r="8415" spans="1:14" x14ac:dyDescent="0.3">
      <c r="A8415">
        <v>8414</v>
      </c>
      <c r="B8415" t="s">
        <v>5457</v>
      </c>
      <c r="C8415" s="2">
        <v>45429</v>
      </c>
      <c r="D8415" t="s">
        <v>39</v>
      </c>
      <c r="E8415" t="s">
        <v>30</v>
      </c>
      <c r="F8415" t="s">
        <v>16</v>
      </c>
      <c r="G8415">
        <v>2</v>
      </c>
      <c r="H8415">
        <v>359.93</v>
      </c>
      <c r="I8415">
        <v>0.06</v>
      </c>
      <c r="J8415">
        <v>676.67</v>
      </c>
      <c r="K8415">
        <v>395.99</v>
      </c>
      <c r="L8415">
        <v>280.68</v>
      </c>
      <c r="M8415" t="s">
        <v>22</v>
      </c>
      <c r="N8415" t="str">
        <f t="shared" si="131"/>
        <v>Low</v>
      </c>
    </row>
    <row r="8416" spans="1:14" x14ac:dyDescent="0.3">
      <c r="A8416">
        <v>8415</v>
      </c>
      <c r="B8416" t="s">
        <v>5458</v>
      </c>
      <c r="C8416" s="2">
        <v>45373</v>
      </c>
      <c r="D8416" t="s">
        <v>19</v>
      </c>
      <c r="E8416" t="s">
        <v>33</v>
      </c>
      <c r="F8416" t="s">
        <v>21</v>
      </c>
      <c r="G8416">
        <v>10</v>
      </c>
      <c r="H8416">
        <v>260.13</v>
      </c>
      <c r="I8416">
        <v>0.09</v>
      </c>
      <c r="J8416">
        <v>2367.1799999999998</v>
      </c>
      <c r="K8416">
        <v>1488.31</v>
      </c>
      <c r="L8416">
        <v>878.87</v>
      </c>
      <c r="M8416" t="s">
        <v>17</v>
      </c>
      <c r="N8416" t="str">
        <f t="shared" si="131"/>
        <v>Low</v>
      </c>
    </row>
    <row r="8417" spans="1:14" x14ac:dyDescent="0.3">
      <c r="A8417">
        <v>8416</v>
      </c>
      <c r="B8417" t="s">
        <v>1248</v>
      </c>
      <c r="C8417" s="2">
        <v>45359</v>
      </c>
      <c r="D8417" t="s">
        <v>14</v>
      </c>
      <c r="E8417" t="s">
        <v>15</v>
      </c>
      <c r="F8417" t="s">
        <v>27</v>
      </c>
      <c r="G8417">
        <v>3</v>
      </c>
      <c r="H8417">
        <v>13.4</v>
      </c>
      <c r="I8417">
        <v>0.04</v>
      </c>
      <c r="J8417">
        <v>38.590000000000003</v>
      </c>
      <c r="K8417">
        <v>27.16</v>
      </c>
      <c r="L8417">
        <v>11.43</v>
      </c>
      <c r="M8417" t="s">
        <v>40</v>
      </c>
      <c r="N8417" t="str">
        <f t="shared" si="131"/>
        <v>Low</v>
      </c>
    </row>
    <row r="8418" spans="1:14" x14ac:dyDescent="0.3">
      <c r="A8418">
        <v>8417</v>
      </c>
      <c r="B8418" t="s">
        <v>4977</v>
      </c>
      <c r="C8418" s="2">
        <v>45466</v>
      </c>
      <c r="D8418" t="s">
        <v>19</v>
      </c>
      <c r="E8418" t="s">
        <v>25</v>
      </c>
      <c r="F8418" t="s">
        <v>27</v>
      </c>
      <c r="G8418">
        <v>5</v>
      </c>
      <c r="H8418">
        <v>338.92</v>
      </c>
      <c r="I8418">
        <v>0.2</v>
      </c>
      <c r="J8418">
        <v>1355.68</v>
      </c>
      <c r="K8418">
        <v>813.77</v>
      </c>
      <c r="L8418">
        <v>541.91</v>
      </c>
      <c r="M8418" t="s">
        <v>40</v>
      </c>
      <c r="N8418" t="str">
        <f t="shared" si="131"/>
        <v>Medium</v>
      </c>
    </row>
    <row r="8419" spans="1:14" x14ac:dyDescent="0.3">
      <c r="A8419">
        <v>8418</v>
      </c>
      <c r="B8419" t="s">
        <v>4672</v>
      </c>
      <c r="C8419" s="2">
        <v>45560</v>
      </c>
      <c r="D8419" t="s">
        <v>14</v>
      </c>
      <c r="E8419" t="s">
        <v>15</v>
      </c>
      <c r="F8419" t="s">
        <v>27</v>
      </c>
      <c r="G8419">
        <v>1</v>
      </c>
      <c r="H8419">
        <v>161.22999999999999</v>
      </c>
      <c r="I8419">
        <v>0</v>
      </c>
      <c r="J8419">
        <v>161.22999999999999</v>
      </c>
      <c r="K8419">
        <v>94.69</v>
      </c>
      <c r="L8419">
        <v>66.540000000000006</v>
      </c>
      <c r="M8419" t="s">
        <v>40</v>
      </c>
      <c r="N8419" t="str">
        <f t="shared" si="131"/>
        <v>No Discount</v>
      </c>
    </row>
    <row r="8420" spans="1:14" x14ac:dyDescent="0.3">
      <c r="A8420">
        <v>8419</v>
      </c>
      <c r="B8420" t="s">
        <v>898</v>
      </c>
      <c r="C8420" s="2">
        <v>45590</v>
      </c>
      <c r="D8420" t="s">
        <v>24</v>
      </c>
      <c r="E8420" t="s">
        <v>25</v>
      </c>
      <c r="F8420" t="s">
        <v>21</v>
      </c>
      <c r="G8420">
        <v>5</v>
      </c>
      <c r="H8420">
        <v>409.69</v>
      </c>
      <c r="I8420">
        <v>0.27</v>
      </c>
      <c r="J8420">
        <v>1495.37</v>
      </c>
      <c r="K8420">
        <v>963.35</v>
      </c>
      <c r="L8420">
        <v>532.02</v>
      </c>
      <c r="M8420" t="s">
        <v>28</v>
      </c>
      <c r="N8420" t="str">
        <f t="shared" si="131"/>
        <v>High</v>
      </c>
    </row>
    <row r="8421" spans="1:14" x14ac:dyDescent="0.3">
      <c r="A8421">
        <v>8420</v>
      </c>
      <c r="B8421" t="s">
        <v>1852</v>
      </c>
      <c r="C8421" s="2">
        <v>45601</v>
      </c>
      <c r="D8421" t="s">
        <v>19</v>
      </c>
      <c r="E8421" t="s">
        <v>33</v>
      </c>
      <c r="F8421" t="s">
        <v>21</v>
      </c>
      <c r="G8421">
        <v>8</v>
      </c>
      <c r="H8421">
        <v>70.180000000000007</v>
      </c>
      <c r="I8421">
        <v>0.03</v>
      </c>
      <c r="J8421">
        <v>544.6</v>
      </c>
      <c r="K8421">
        <v>340.18</v>
      </c>
      <c r="L8421">
        <v>204.42</v>
      </c>
      <c r="M8421" t="s">
        <v>28</v>
      </c>
      <c r="N8421" t="str">
        <f t="shared" si="131"/>
        <v>Low</v>
      </c>
    </row>
    <row r="8422" spans="1:14" x14ac:dyDescent="0.3">
      <c r="A8422">
        <v>8421</v>
      </c>
      <c r="B8422" t="s">
        <v>2068</v>
      </c>
      <c r="C8422" s="2">
        <v>45475</v>
      </c>
      <c r="D8422" t="s">
        <v>39</v>
      </c>
      <c r="E8422" t="s">
        <v>33</v>
      </c>
      <c r="F8422" t="s">
        <v>21</v>
      </c>
      <c r="G8422">
        <v>7</v>
      </c>
      <c r="H8422">
        <v>425.67</v>
      </c>
      <c r="I8422">
        <v>0.14000000000000001</v>
      </c>
      <c r="J8422">
        <v>2562.5300000000002</v>
      </c>
      <c r="K8422">
        <v>1828.36</v>
      </c>
      <c r="L8422">
        <v>734.17</v>
      </c>
      <c r="M8422" t="s">
        <v>46</v>
      </c>
      <c r="N8422" t="str">
        <f t="shared" si="131"/>
        <v>Medium</v>
      </c>
    </row>
    <row r="8423" spans="1:14" x14ac:dyDescent="0.3">
      <c r="A8423">
        <v>8422</v>
      </c>
      <c r="B8423" t="s">
        <v>2863</v>
      </c>
      <c r="C8423" s="2">
        <v>45382</v>
      </c>
      <c r="D8423" t="s">
        <v>39</v>
      </c>
      <c r="E8423" t="s">
        <v>30</v>
      </c>
      <c r="F8423" t="s">
        <v>27</v>
      </c>
      <c r="G8423">
        <v>3</v>
      </c>
      <c r="H8423">
        <v>71.58</v>
      </c>
      <c r="I8423">
        <v>0.11</v>
      </c>
      <c r="J8423">
        <v>191.12</v>
      </c>
      <c r="K8423">
        <v>130.85</v>
      </c>
      <c r="L8423">
        <v>60.27</v>
      </c>
      <c r="M8423" t="s">
        <v>46</v>
      </c>
      <c r="N8423" t="str">
        <f t="shared" si="131"/>
        <v>Medium</v>
      </c>
    </row>
    <row r="8424" spans="1:14" x14ac:dyDescent="0.3">
      <c r="A8424">
        <v>8423</v>
      </c>
      <c r="B8424" t="s">
        <v>3594</v>
      </c>
      <c r="C8424" s="2">
        <v>45500</v>
      </c>
      <c r="D8424" t="s">
        <v>24</v>
      </c>
      <c r="E8424" t="s">
        <v>30</v>
      </c>
      <c r="F8424" t="s">
        <v>16</v>
      </c>
      <c r="G8424">
        <v>4</v>
      </c>
      <c r="H8424">
        <v>164.02</v>
      </c>
      <c r="I8424">
        <v>0.11</v>
      </c>
      <c r="J8424">
        <v>583.91</v>
      </c>
      <c r="K8424">
        <v>458.52</v>
      </c>
      <c r="L8424">
        <v>125.39</v>
      </c>
      <c r="M8424" t="s">
        <v>46</v>
      </c>
      <c r="N8424" t="str">
        <f t="shared" si="131"/>
        <v>Medium</v>
      </c>
    </row>
    <row r="8425" spans="1:14" x14ac:dyDescent="0.3">
      <c r="A8425">
        <v>8424</v>
      </c>
      <c r="B8425" t="s">
        <v>5459</v>
      </c>
      <c r="C8425" s="2">
        <v>45563</v>
      </c>
      <c r="D8425" t="s">
        <v>39</v>
      </c>
      <c r="E8425" t="s">
        <v>33</v>
      </c>
      <c r="F8425" t="s">
        <v>21</v>
      </c>
      <c r="G8425">
        <v>9</v>
      </c>
      <c r="H8425">
        <v>156.33000000000001</v>
      </c>
      <c r="I8425">
        <v>0.05</v>
      </c>
      <c r="J8425">
        <v>1336.62</v>
      </c>
      <c r="K8425">
        <v>729.27</v>
      </c>
      <c r="L8425">
        <v>607.35</v>
      </c>
      <c r="M8425" t="s">
        <v>46</v>
      </c>
      <c r="N8425" t="str">
        <f t="shared" si="131"/>
        <v>Low</v>
      </c>
    </row>
    <row r="8426" spans="1:14" x14ac:dyDescent="0.3">
      <c r="A8426">
        <v>8425</v>
      </c>
      <c r="B8426" t="s">
        <v>465</v>
      </c>
      <c r="C8426" s="2">
        <v>45628</v>
      </c>
      <c r="D8426" t="s">
        <v>14</v>
      </c>
      <c r="E8426" t="s">
        <v>33</v>
      </c>
      <c r="F8426" t="s">
        <v>16</v>
      </c>
      <c r="G8426">
        <v>10</v>
      </c>
      <c r="H8426">
        <v>159.35</v>
      </c>
      <c r="I8426">
        <v>0.18</v>
      </c>
      <c r="J8426">
        <v>1306.67</v>
      </c>
      <c r="K8426">
        <v>912.04</v>
      </c>
      <c r="L8426">
        <v>394.63</v>
      </c>
      <c r="M8426" t="s">
        <v>22</v>
      </c>
      <c r="N8426" t="str">
        <f t="shared" si="131"/>
        <v>Medium</v>
      </c>
    </row>
    <row r="8427" spans="1:14" x14ac:dyDescent="0.3">
      <c r="A8427">
        <v>8426</v>
      </c>
      <c r="B8427" t="s">
        <v>5460</v>
      </c>
      <c r="C8427" s="2">
        <v>45436</v>
      </c>
      <c r="D8427" t="s">
        <v>19</v>
      </c>
      <c r="E8427" t="s">
        <v>15</v>
      </c>
      <c r="F8427" t="s">
        <v>16</v>
      </c>
      <c r="G8427">
        <v>8</v>
      </c>
      <c r="H8427">
        <v>368.59</v>
      </c>
      <c r="I8427">
        <v>0.19</v>
      </c>
      <c r="J8427">
        <v>2388.46</v>
      </c>
      <c r="K8427">
        <v>1196.44</v>
      </c>
      <c r="L8427">
        <v>1192.02</v>
      </c>
      <c r="M8427" t="s">
        <v>28</v>
      </c>
      <c r="N8427" t="str">
        <f t="shared" si="131"/>
        <v>Medium</v>
      </c>
    </row>
    <row r="8428" spans="1:14" x14ac:dyDescent="0.3">
      <c r="A8428">
        <v>8427</v>
      </c>
      <c r="B8428" t="s">
        <v>5461</v>
      </c>
      <c r="C8428" s="2">
        <v>45446</v>
      </c>
      <c r="D8428" t="s">
        <v>19</v>
      </c>
      <c r="E8428" t="s">
        <v>25</v>
      </c>
      <c r="F8428" t="s">
        <v>16</v>
      </c>
      <c r="G8428">
        <v>2</v>
      </c>
      <c r="H8428">
        <v>287.49</v>
      </c>
      <c r="I8428">
        <v>0.14000000000000001</v>
      </c>
      <c r="J8428">
        <v>494.48</v>
      </c>
      <c r="K8428">
        <v>325.88</v>
      </c>
      <c r="L8428">
        <v>168.6</v>
      </c>
      <c r="M8428" t="s">
        <v>22</v>
      </c>
      <c r="N8428" t="str">
        <f t="shared" si="131"/>
        <v>Medium</v>
      </c>
    </row>
    <row r="8429" spans="1:14" x14ac:dyDescent="0.3">
      <c r="A8429">
        <v>8428</v>
      </c>
      <c r="B8429" t="s">
        <v>124</v>
      </c>
      <c r="C8429" s="2">
        <v>45540</v>
      </c>
      <c r="D8429" t="s">
        <v>19</v>
      </c>
      <c r="E8429" t="s">
        <v>20</v>
      </c>
      <c r="F8429" t="s">
        <v>27</v>
      </c>
      <c r="G8429">
        <v>2</v>
      </c>
      <c r="H8429">
        <v>487.16</v>
      </c>
      <c r="I8429">
        <v>0.05</v>
      </c>
      <c r="J8429">
        <v>925.6</v>
      </c>
      <c r="K8429">
        <v>601.74</v>
      </c>
      <c r="L8429">
        <v>323.86</v>
      </c>
      <c r="M8429" t="s">
        <v>28</v>
      </c>
      <c r="N8429" t="str">
        <f t="shared" si="131"/>
        <v>Low</v>
      </c>
    </row>
    <row r="8430" spans="1:14" x14ac:dyDescent="0.3">
      <c r="A8430">
        <v>8429</v>
      </c>
      <c r="B8430" t="s">
        <v>5462</v>
      </c>
      <c r="C8430" s="2">
        <v>45416</v>
      </c>
      <c r="D8430" t="s">
        <v>19</v>
      </c>
      <c r="E8430" t="s">
        <v>25</v>
      </c>
      <c r="F8430" t="s">
        <v>27</v>
      </c>
      <c r="G8430">
        <v>4</v>
      </c>
      <c r="H8430">
        <v>227.22</v>
      </c>
      <c r="I8430">
        <v>0.15</v>
      </c>
      <c r="J8430">
        <v>772.55</v>
      </c>
      <c r="K8430">
        <v>574.94000000000005</v>
      </c>
      <c r="L8430">
        <v>197.61</v>
      </c>
      <c r="M8430" t="s">
        <v>46</v>
      </c>
      <c r="N8430" t="str">
        <f t="shared" si="131"/>
        <v>Medium</v>
      </c>
    </row>
    <row r="8431" spans="1:14" x14ac:dyDescent="0.3">
      <c r="A8431">
        <v>8430</v>
      </c>
      <c r="B8431" t="s">
        <v>5206</v>
      </c>
      <c r="C8431" s="2">
        <v>45558</v>
      </c>
      <c r="D8431" t="s">
        <v>39</v>
      </c>
      <c r="E8431" t="s">
        <v>30</v>
      </c>
      <c r="F8431" t="s">
        <v>16</v>
      </c>
      <c r="G8431">
        <v>3</v>
      </c>
      <c r="H8431">
        <v>460.09</v>
      </c>
      <c r="I8431">
        <v>0.28999999999999998</v>
      </c>
      <c r="J8431">
        <v>979.99</v>
      </c>
      <c r="K8431">
        <v>503.23</v>
      </c>
      <c r="L8431">
        <v>476.76</v>
      </c>
      <c r="M8431" t="s">
        <v>22</v>
      </c>
      <c r="N8431" t="str">
        <f t="shared" si="131"/>
        <v>High</v>
      </c>
    </row>
    <row r="8432" spans="1:14" x14ac:dyDescent="0.3">
      <c r="A8432">
        <v>8431</v>
      </c>
      <c r="B8432" t="s">
        <v>4997</v>
      </c>
      <c r="C8432" s="2">
        <v>45344</v>
      </c>
      <c r="D8432" t="s">
        <v>14</v>
      </c>
      <c r="E8432" t="s">
        <v>15</v>
      </c>
      <c r="F8432" t="s">
        <v>16</v>
      </c>
      <c r="G8432">
        <v>4</v>
      </c>
      <c r="H8432">
        <v>239.47</v>
      </c>
      <c r="I8432">
        <v>7.0000000000000007E-2</v>
      </c>
      <c r="J8432">
        <v>890.83</v>
      </c>
      <c r="K8432">
        <v>569.33000000000004</v>
      </c>
      <c r="L8432">
        <v>321.5</v>
      </c>
      <c r="M8432" t="s">
        <v>22</v>
      </c>
      <c r="N8432" t="str">
        <f t="shared" si="131"/>
        <v>Low</v>
      </c>
    </row>
    <row r="8433" spans="1:14" x14ac:dyDescent="0.3">
      <c r="A8433">
        <v>8432</v>
      </c>
      <c r="B8433" t="s">
        <v>2586</v>
      </c>
      <c r="C8433" s="2">
        <v>45363</v>
      </c>
      <c r="D8433" t="s">
        <v>39</v>
      </c>
      <c r="E8433" t="s">
        <v>25</v>
      </c>
      <c r="F8433" t="s">
        <v>16</v>
      </c>
      <c r="G8433">
        <v>3</v>
      </c>
      <c r="H8433">
        <v>486.27</v>
      </c>
      <c r="I8433">
        <v>0.13</v>
      </c>
      <c r="J8433">
        <v>1269.1600000000001</v>
      </c>
      <c r="K8433">
        <v>985.18</v>
      </c>
      <c r="L8433">
        <v>283.98</v>
      </c>
      <c r="M8433" t="s">
        <v>46</v>
      </c>
      <c r="N8433" t="str">
        <f t="shared" si="131"/>
        <v>Medium</v>
      </c>
    </row>
    <row r="8434" spans="1:14" x14ac:dyDescent="0.3">
      <c r="A8434">
        <v>8433</v>
      </c>
      <c r="B8434" t="s">
        <v>5463</v>
      </c>
      <c r="C8434" s="2">
        <v>45652</v>
      </c>
      <c r="D8434" t="s">
        <v>39</v>
      </c>
      <c r="E8434" t="s">
        <v>20</v>
      </c>
      <c r="F8434" t="s">
        <v>27</v>
      </c>
      <c r="G8434">
        <v>3</v>
      </c>
      <c r="H8434">
        <v>123.48</v>
      </c>
      <c r="I8434">
        <v>0.05</v>
      </c>
      <c r="J8434">
        <v>351.92</v>
      </c>
      <c r="K8434">
        <v>202.31</v>
      </c>
      <c r="L8434">
        <v>149.61000000000001</v>
      </c>
      <c r="M8434" t="s">
        <v>28</v>
      </c>
      <c r="N8434" t="str">
        <f t="shared" si="131"/>
        <v>Low</v>
      </c>
    </row>
    <row r="8435" spans="1:14" x14ac:dyDescent="0.3">
      <c r="A8435">
        <v>8434</v>
      </c>
      <c r="B8435" t="s">
        <v>171</v>
      </c>
      <c r="C8435" s="2">
        <v>45384</v>
      </c>
      <c r="D8435" t="s">
        <v>19</v>
      </c>
      <c r="E8435" t="s">
        <v>33</v>
      </c>
      <c r="F8435" t="s">
        <v>27</v>
      </c>
      <c r="G8435">
        <v>5</v>
      </c>
      <c r="H8435">
        <v>162.09</v>
      </c>
      <c r="I8435">
        <v>0.01</v>
      </c>
      <c r="J8435">
        <v>802.35</v>
      </c>
      <c r="K8435">
        <v>539.49</v>
      </c>
      <c r="L8435">
        <v>262.86</v>
      </c>
      <c r="M8435" t="s">
        <v>17</v>
      </c>
      <c r="N8435" t="str">
        <f t="shared" si="131"/>
        <v>Low</v>
      </c>
    </row>
    <row r="8436" spans="1:14" x14ac:dyDescent="0.3">
      <c r="A8436">
        <v>8435</v>
      </c>
      <c r="B8436" t="s">
        <v>1484</v>
      </c>
      <c r="C8436" s="2">
        <v>45598</v>
      </c>
      <c r="D8436" t="s">
        <v>19</v>
      </c>
      <c r="E8436" t="s">
        <v>33</v>
      </c>
      <c r="F8436" t="s">
        <v>16</v>
      </c>
      <c r="G8436">
        <v>3</v>
      </c>
      <c r="H8436">
        <v>111.7</v>
      </c>
      <c r="I8436">
        <v>0.09</v>
      </c>
      <c r="J8436">
        <v>304.94</v>
      </c>
      <c r="K8436">
        <v>153.36000000000001</v>
      </c>
      <c r="L8436">
        <v>151.58000000000001</v>
      </c>
      <c r="M8436" t="s">
        <v>17</v>
      </c>
      <c r="N8436" t="str">
        <f t="shared" si="131"/>
        <v>Low</v>
      </c>
    </row>
    <row r="8437" spans="1:14" x14ac:dyDescent="0.3">
      <c r="A8437">
        <v>8436</v>
      </c>
      <c r="B8437" t="s">
        <v>5359</v>
      </c>
      <c r="C8437" s="2">
        <v>45452</v>
      </c>
      <c r="D8437" t="s">
        <v>24</v>
      </c>
      <c r="E8437" t="s">
        <v>33</v>
      </c>
      <c r="F8437" t="s">
        <v>21</v>
      </c>
      <c r="G8437">
        <v>3</v>
      </c>
      <c r="H8437">
        <v>54.78</v>
      </c>
      <c r="I8437">
        <v>0.19</v>
      </c>
      <c r="J8437">
        <v>133.12</v>
      </c>
      <c r="K8437">
        <v>81.290000000000006</v>
      </c>
      <c r="L8437">
        <v>51.83</v>
      </c>
      <c r="M8437" t="s">
        <v>17</v>
      </c>
      <c r="N8437" t="str">
        <f t="shared" si="131"/>
        <v>Medium</v>
      </c>
    </row>
    <row r="8438" spans="1:14" x14ac:dyDescent="0.3">
      <c r="A8438">
        <v>8437</v>
      </c>
      <c r="B8438" t="s">
        <v>5464</v>
      </c>
      <c r="C8438" s="2">
        <v>45408</v>
      </c>
      <c r="D8438" t="s">
        <v>19</v>
      </c>
      <c r="E8438" t="s">
        <v>20</v>
      </c>
      <c r="F8438" t="s">
        <v>21</v>
      </c>
      <c r="G8438">
        <v>6</v>
      </c>
      <c r="H8438">
        <v>316.2</v>
      </c>
      <c r="I8438">
        <v>0.15</v>
      </c>
      <c r="J8438">
        <v>1612.62</v>
      </c>
      <c r="K8438">
        <v>1132.31</v>
      </c>
      <c r="L8438">
        <v>480.31</v>
      </c>
      <c r="M8438" t="s">
        <v>40</v>
      </c>
      <c r="N8438" t="str">
        <f t="shared" si="131"/>
        <v>Medium</v>
      </c>
    </row>
    <row r="8439" spans="1:14" x14ac:dyDescent="0.3">
      <c r="A8439">
        <v>8438</v>
      </c>
      <c r="B8439" t="s">
        <v>5465</v>
      </c>
      <c r="C8439" s="2">
        <v>45579</v>
      </c>
      <c r="D8439" t="s">
        <v>24</v>
      </c>
      <c r="E8439" t="s">
        <v>33</v>
      </c>
      <c r="F8439" t="s">
        <v>27</v>
      </c>
      <c r="G8439">
        <v>2</v>
      </c>
      <c r="H8439">
        <v>327.49</v>
      </c>
      <c r="I8439">
        <v>0.09</v>
      </c>
      <c r="J8439">
        <v>596.03</v>
      </c>
      <c r="K8439">
        <v>451.66</v>
      </c>
      <c r="L8439">
        <v>144.37</v>
      </c>
      <c r="M8439" t="s">
        <v>28</v>
      </c>
      <c r="N8439" t="str">
        <f t="shared" si="131"/>
        <v>Low</v>
      </c>
    </row>
    <row r="8440" spans="1:14" x14ac:dyDescent="0.3">
      <c r="A8440">
        <v>8439</v>
      </c>
      <c r="B8440" t="s">
        <v>3813</v>
      </c>
      <c r="C8440" s="2">
        <v>45356</v>
      </c>
      <c r="D8440" t="s">
        <v>14</v>
      </c>
      <c r="E8440" t="s">
        <v>25</v>
      </c>
      <c r="F8440" t="s">
        <v>21</v>
      </c>
      <c r="G8440">
        <v>3</v>
      </c>
      <c r="H8440">
        <v>422.21</v>
      </c>
      <c r="I8440">
        <v>0.18</v>
      </c>
      <c r="J8440">
        <v>1038.6400000000001</v>
      </c>
      <c r="K8440">
        <v>742.74</v>
      </c>
      <c r="L8440">
        <v>295.89999999999998</v>
      </c>
      <c r="M8440" t="s">
        <v>46</v>
      </c>
      <c r="N8440" t="str">
        <f t="shared" si="131"/>
        <v>Medium</v>
      </c>
    </row>
    <row r="8441" spans="1:14" x14ac:dyDescent="0.3">
      <c r="A8441">
        <v>8440</v>
      </c>
      <c r="B8441" t="s">
        <v>3914</v>
      </c>
      <c r="C8441" s="2">
        <v>45569</v>
      </c>
      <c r="D8441" t="s">
        <v>39</v>
      </c>
      <c r="E8441" t="s">
        <v>15</v>
      </c>
      <c r="F8441" t="s">
        <v>21</v>
      </c>
      <c r="G8441">
        <v>7</v>
      </c>
      <c r="H8441">
        <v>234.27</v>
      </c>
      <c r="I8441">
        <v>0.11</v>
      </c>
      <c r="J8441">
        <v>1459.5</v>
      </c>
      <c r="K8441">
        <v>815.82</v>
      </c>
      <c r="L8441">
        <v>643.67999999999995</v>
      </c>
      <c r="M8441" t="s">
        <v>40</v>
      </c>
      <c r="N8441" t="str">
        <f t="shared" si="131"/>
        <v>Medium</v>
      </c>
    </row>
    <row r="8442" spans="1:14" x14ac:dyDescent="0.3">
      <c r="A8442">
        <v>8441</v>
      </c>
      <c r="B8442" t="s">
        <v>5466</v>
      </c>
      <c r="C8442" s="2">
        <v>45521</v>
      </c>
      <c r="D8442" t="s">
        <v>14</v>
      </c>
      <c r="E8442" t="s">
        <v>33</v>
      </c>
      <c r="F8442" t="s">
        <v>16</v>
      </c>
      <c r="G8442">
        <v>8</v>
      </c>
      <c r="H8442">
        <v>31.44</v>
      </c>
      <c r="I8442">
        <v>0.27</v>
      </c>
      <c r="J8442">
        <v>183.61</v>
      </c>
      <c r="K8442">
        <v>104.03</v>
      </c>
      <c r="L8442">
        <v>79.58</v>
      </c>
      <c r="M8442" t="s">
        <v>28</v>
      </c>
      <c r="N8442" t="str">
        <f t="shared" si="131"/>
        <v>High</v>
      </c>
    </row>
    <row r="8443" spans="1:14" x14ac:dyDescent="0.3">
      <c r="A8443">
        <v>8442</v>
      </c>
      <c r="B8443" t="s">
        <v>684</v>
      </c>
      <c r="C8443" s="2">
        <v>45377</v>
      </c>
      <c r="D8443" t="s">
        <v>39</v>
      </c>
      <c r="E8443" t="s">
        <v>15</v>
      </c>
      <c r="F8443" t="s">
        <v>16</v>
      </c>
      <c r="G8443">
        <v>3</v>
      </c>
      <c r="H8443">
        <v>283.58999999999997</v>
      </c>
      <c r="I8443">
        <v>0.26</v>
      </c>
      <c r="J8443">
        <v>629.57000000000005</v>
      </c>
      <c r="K8443">
        <v>330.98</v>
      </c>
      <c r="L8443">
        <v>298.58999999999997</v>
      </c>
      <c r="M8443" t="s">
        <v>40</v>
      </c>
      <c r="N8443" t="str">
        <f t="shared" si="131"/>
        <v>High</v>
      </c>
    </row>
    <row r="8444" spans="1:14" x14ac:dyDescent="0.3">
      <c r="A8444">
        <v>8443</v>
      </c>
      <c r="B8444" t="s">
        <v>3134</v>
      </c>
      <c r="C8444" s="2">
        <v>45478</v>
      </c>
      <c r="D8444" t="s">
        <v>24</v>
      </c>
      <c r="E8444" t="s">
        <v>33</v>
      </c>
      <c r="F8444" t="s">
        <v>16</v>
      </c>
      <c r="G8444">
        <v>6</v>
      </c>
      <c r="H8444">
        <v>400.39</v>
      </c>
      <c r="I8444">
        <v>0.04</v>
      </c>
      <c r="J8444">
        <v>2306.25</v>
      </c>
      <c r="K8444">
        <v>1735.89</v>
      </c>
      <c r="L8444">
        <v>570.36</v>
      </c>
      <c r="M8444" t="s">
        <v>17</v>
      </c>
      <c r="N8444" t="str">
        <f t="shared" si="131"/>
        <v>Low</v>
      </c>
    </row>
    <row r="8445" spans="1:14" x14ac:dyDescent="0.3">
      <c r="A8445">
        <v>8444</v>
      </c>
      <c r="B8445" t="s">
        <v>5467</v>
      </c>
      <c r="C8445" s="2">
        <v>45404</v>
      </c>
      <c r="D8445" t="s">
        <v>14</v>
      </c>
      <c r="E8445" t="s">
        <v>30</v>
      </c>
      <c r="F8445" t="s">
        <v>16</v>
      </c>
      <c r="G8445">
        <v>1</v>
      </c>
      <c r="H8445">
        <v>364.79</v>
      </c>
      <c r="I8445">
        <v>0.03</v>
      </c>
      <c r="J8445">
        <v>353.85</v>
      </c>
      <c r="K8445">
        <v>206.56</v>
      </c>
      <c r="L8445">
        <v>147.29</v>
      </c>
      <c r="M8445" t="s">
        <v>28</v>
      </c>
      <c r="N8445" t="str">
        <f t="shared" si="131"/>
        <v>Low</v>
      </c>
    </row>
    <row r="8446" spans="1:14" x14ac:dyDescent="0.3">
      <c r="A8446">
        <v>8445</v>
      </c>
      <c r="B8446" t="s">
        <v>976</v>
      </c>
      <c r="C8446" s="2">
        <v>45456</v>
      </c>
      <c r="D8446" t="s">
        <v>19</v>
      </c>
      <c r="E8446" t="s">
        <v>20</v>
      </c>
      <c r="F8446" t="s">
        <v>16</v>
      </c>
      <c r="G8446">
        <v>1</v>
      </c>
      <c r="H8446">
        <v>479.64</v>
      </c>
      <c r="I8446">
        <v>0.08</v>
      </c>
      <c r="J8446">
        <v>441.27</v>
      </c>
      <c r="K8446">
        <v>239.81</v>
      </c>
      <c r="L8446">
        <v>201.46</v>
      </c>
      <c r="M8446" t="s">
        <v>40</v>
      </c>
      <c r="N8446" t="str">
        <f t="shared" si="131"/>
        <v>Low</v>
      </c>
    </row>
    <row r="8447" spans="1:14" x14ac:dyDescent="0.3">
      <c r="A8447">
        <v>8446</v>
      </c>
      <c r="B8447" t="s">
        <v>4807</v>
      </c>
      <c r="C8447" s="2">
        <v>45468</v>
      </c>
      <c r="D8447" t="s">
        <v>19</v>
      </c>
      <c r="E8447" t="s">
        <v>30</v>
      </c>
      <c r="F8447" t="s">
        <v>21</v>
      </c>
      <c r="G8447">
        <v>10</v>
      </c>
      <c r="H8447">
        <v>187.66</v>
      </c>
      <c r="I8447">
        <v>0.08</v>
      </c>
      <c r="J8447">
        <v>1726.47</v>
      </c>
      <c r="K8447">
        <v>1144.49</v>
      </c>
      <c r="L8447">
        <v>581.98</v>
      </c>
      <c r="M8447" t="s">
        <v>40</v>
      </c>
      <c r="N8447" t="str">
        <f t="shared" si="131"/>
        <v>Low</v>
      </c>
    </row>
    <row r="8448" spans="1:14" x14ac:dyDescent="0.3">
      <c r="A8448">
        <v>8447</v>
      </c>
      <c r="B8448" t="s">
        <v>3328</v>
      </c>
      <c r="C8448" s="2">
        <v>45533</v>
      </c>
      <c r="D8448" t="s">
        <v>14</v>
      </c>
      <c r="E8448" t="s">
        <v>30</v>
      </c>
      <c r="F8448" t="s">
        <v>21</v>
      </c>
      <c r="G8448">
        <v>5</v>
      </c>
      <c r="H8448">
        <v>290.75</v>
      </c>
      <c r="I8448">
        <v>0.27</v>
      </c>
      <c r="J8448">
        <v>1061.24</v>
      </c>
      <c r="K8448">
        <v>588.79</v>
      </c>
      <c r="L8448">
        <v>472.45</v>
      </c>
      <c r="M8448" t="s">
        <v>28</v>
      </c>
      <c r="N8448" t="str">
        <f t="shared" ref="N8448:N8511" si="132">_xlfn.IFS(I8448=0,"No Discount",I8448&gt;=0.21,"High",I8448&gt;=0.11,"Medium",I8448&gt;=0.01,"Low")</f>
        <v>High</v>
      </c>
    </row>
    <row r="8449" spans="1:14" x14ac:dyDescent="0.3">
      <c r="A8449">
        <v>8448</v>
      </c>
      <c r="B8449" t="s">
        <v>5468</v>
      </c>
      <c r="C8449" s="2">
        <v>45307</v>
      </c>
      <c r="D8449" t="s">
        <v>14</v>
      </c>
      <c r="E8449" t="s">
        <v>30</v>
      </c>
      <c r="F8449" t="s">
        <v>27</v>
      </c>
      <c r="G8449">
        <v>7</v>
      </c>
      <c r="H8449">
        <v>133.84</v>
      </c>
      <c r="I8449">
        <v>0.22</v>
      </c>
      <c r="J8449">
        <v>730.77</v>
      </c>
      <c r="K8449">
        <v>493.86</v>
      </c>
      <c r="L8449">
        <v>236.91</v>
      </c>
      <c r="M8449" t="s">
        <v>46</v>
      </c>
      <c r="N8449" t="str">
        <f t="shared" si="132"/>
        <v>High</v>
      </c>
    </row>
    <row r="8450" spans="1:14" x14ac:dyDescent="0.3">
      <c r="A8450">
        <v>8449</v>
      </c>
      <c r="B8450" t="s">
        <v>5469</v>
      </c>
      <c r="C8450" s="2">
        <v>45460</v>
      </c>
      <c r="D8450" t="s">
        <v>24</v>
      </c>
      <c r="E8450" t="s">
        <v>33</v>
      </c>
      <c r="F8450" t="s">
        <v>21</v>
      </c>
      <c r="G8450">
        <v>5</v>
      </c>
      <c r="H8450">
        <v>81.22</v>
      </c>
      <c r="I8450">
        <v>0.21</v>
      </c>
      <c r="J8450">
        <v>320.82</v>
      </c>
      <c r="K8450">
        <v>186.31</v>
      </c>
      <c r="L8450">
        <v>134.51</v>
      </c>
      <c r="M8450" t="s">
        <v>46</v>
      </c>
      <c r="N8450" t="str">
        <f t="shared" si="132"/>
        <v>High</v>
      </c>
    </row>
    <row r="8451" spans="1:14" x14ac:dyDescent="0.3">
      <c r="A8451">
        <v>8450</v>
      </c>
      <c r="B8451" t="s">
        <v>2087</v>
      </c>
      <c r="C8451" s="2">
        <v>45351</v>
      </c>
      <c r="D8451" t="s">
        <v>14</v>
      </c>
      <c r="E8451" t="s">
        <v>30</v>
      </c>
      <c r="F8451" t="s">
        <v>27</v>
      </c>
      <c r="G8451">
        <v>9</v>
      </c>
      <c r="H8451">
        <v>363.76</v>
      </c>
      <c r="I8451">
        <v>0.13</v>
      </c>
      <c r="J8451">
        <v>2848.24</v>
      </c>
      <c r="K8451">
        <v>1428.17</v>
      </c>
      <c r="L8451">
        <v>1420.07</v>
      </c>
      <c r="M8451" t="s">
        <v>40</v>
      </c>
      <c r="N8451" t="str">
        <f t="shared" si="132"/>
        <v>Medium</v>
      </c>
    </row>
    <row r="8452" spans="1:14" x14ac:dyDescent="0.3">
      <c r="A8452">
        <v>8451</v>
      </c>
      <c r="B8452" t="s">
        <v>1758</v>
      </c>
      <c r="C8452" s="2">
        <v>45400</v>
      </c>
      <c r="D8452" t="s">
        <v>39</v>
      </c>
      <c r="E8452" t="s">
        <v>33</v>
      </c>
      <c r="F8452" t="s">
        <v>27</v>
      </c>
      <c r="G8452">
        <v>7</v>
      </c>
      <c r="H8452">
        <v>403.8</v>
      </c>
      <c r="I8452">
        <v>0.08</v>
      </c>
      <c r="J8452">
        <v>2600.4699999999998</v>
      </c>
      <c r="K8452">
        <v>1493.01</v>
      </c>
      <c r="L8452">
        <v>1107.46</v>
      </c>
      <c r="M8452" t="s">
        <v>46</v>
      </c>
      <c r="N8452" t="str">
        <f t="shared" si="132"/>
        <v>Low</v>
      </c>
    </row>
    <row r="8453" spans="1:14" x14ac:dyDescent="0.3">
      <c r="A8453">
        <v>8452</v>
      </c>
      <c r="B8453" t="s">
        <v>1523</v>
      </c>
      <c r="C8453" s="2">
        <v>45295</v>
      </c>
      <c r="D8453" t="s">
        <v>24</v>
      </c>
      <c r="E8453" t="s">
        <v>33</v>
      </c>
      <c r="F8453" t="s">
        <v>27</v>
      </c>
      <c r="G8453">
        <v>1</v>
      </c>
      <c r="H8453">
        <v>313.02</v>
      </c>
      <c r="I8453">
        <v>0.04</v>
      </c>
      <c r="J8453">
        <v>300.5</v>
      </c>
      <c r="K8453">
        <v>232.7</v>
      </c>
      <c r="L8453">
        <v>67.8</v>
      </c>
      <c r="M8453" t="s">
        <v>17</v>
      </c>
      <c r="N8453" t="str">
        <f t="shared" si="132"/>
        <v>Low</v>
      </c>
    </row>
    <row r="8454" spans="1:14" x14ac:dyDescent="0.3">
      <c r="A8454">
        <v>8453</v>
      </c>
      <c r="B8454" t="s">
        <v>5470</v>
      </c>
      <c r="C8454" s="2">
        <v>45444</v>
      </c>
      <c r="D8454" t="s">
        <v>39</v>
      </c>
      <c r="E8454" t="s">
        <v>25</v>
      </c>
      <c r="F8454" t="s">
        <v>21</v>
      </c>
      <c r="G8454">
        <v>3</v>
      </c>
      <c r="H8454">
        <v>372.05</v>
      </c>
      <c r="I8454">
        <v>0.12</v>
      </c>
      <c r="J8454">
        <v>982.21</v>
      </c>
      <c r="K8454">
        <v>670.53</v>
      </c>
      <c r="L8454">
        <v>311.68</v>
      </c>
      <c r="M8454" t="s">
        <v>46</v>
      </c>
      <c r="N8454" t="str">
        <f t="shared" si="132"/>
        <v>Medium</v>
      </c>
    </row>
    <row r="8455" spans="1:14" x14ac:dyDescent="0.3">
      <c r="A8455">
        <v>8454</v>
      </c>
      <c r="B8455" t="s">
        <v>5108</v>
      </c>
      <c r="C8455" s="2">
        <v>45460</v>
      </c>
      <c r="D8455" t="s">
        <v>14</v>
      </c>
      <c r="E8455" t="s">
        <v>15</v>
      </c>
      <c r="F8455" t="s">
        <v>27</v>
      </c>
      <c r="G8455">
        <v>8</v>
      </c>
      <c r="H8455">
        <v>69.180000000000007</v>
      </c>
      <c r="I8455">
        <v>0</v>
      </c>
      <c r="J8455">
        <v>553.44000000000005</v>
      </c>
      <c r="K8455">
        <v>425.4</v>
      </c>
      <c r="L8455">
        <v>128.04</v>
      </c>
      <c r="M8455" t="s">
        <v>46</v>
      </c>
      <c r="N8455" t="str">
        <f t="shared" si="132"/>
        <v>No Discount</v>
      </c>
    </row>
    <row r="8456" spans="1:14" x14ac:dyDescent="0.3">
      <c r="A8456">
        <v>8455</v>
      </c>
      <c r="B8456" t="s">
        <v>5202</v>
      </c>
      <c r="C8456" s="2">
        <v>45521</v>
      </c>
      <c r="D8456" t="s">
        <v>14</v>
      </c>
      <c r="E8456" t="s">
        <v>20</v>
      </c>
      <c r="F8456" t="s">
        <v>27</v>
      </c>
      <c r="G8456">
        <v>2</v>
      </c>
      <c r="H8456">
        <v>291.61</v>
      </c>
      <c r="I8456">
        <v>0.11</v>
      </c>
      <c r="J8456">
        <v>519.07000000000005</v>
      </c>
      <c r="K8456">
        <v>358.76</v>
      </c>
      <c r="L8456">
        <v>160.31</v>
      </c>
      <c r="M8456" t="s">
        <v>40</v>
      </c>
      <c r="N8456" t="str">
        <f t="shared" si="132"/>
        <v>Medium</v>
      </c>
    </row>
    <row r="8457" spans="1:14" x14ac:dyDescent="0.3">
      <c r="A8457">
        <v>8456</v>
      </c>
      <c r="B8457" t="s">
        <v>3565</v>
      </c>
      <c r="C8457" s="2">
        <v>45532</v>
      </c>
      <c r="D8457" t="s">
        <v>39</v>
      </c>
      <c r="E8457" t="s">
        <v>30</v>
      </c>
      <c r="F8457" t="s">
        <v>21</v>
      </c>
      <c r="G8457">
        <v>1</v>
      </c>
      <c r="H8457">
        <v>252.21</v>
      </c>
      <c r="I8457">
        <v>0.1</v>
      </c>
      <c r="J8457">
        <v>226.99</v>
      </c>
      <c r="K8457">
        <v>142.24</v>
      </c>
      <c r="L8457">
        <v>84.75</v>
      </c>
      <c r="M8457" t="s">
        <v>22</v>
      </c>
      <c r="N8457" t="str">
        <f t="shared" si="132"/>
        <v>Low</v>
      </c>
    </row>
    <row r="8458" spans="1:14" x14ac:dyDescent="0.3">
      <c r="A8458">
        <v>8457</v>
      </c>
      <c r="B8458" t="s">
        <v>5471</v>
      </c>
      <c r="C8458" s="2">
        <v>45600</v>
      </c>
      <c r="D8458" t="s">
        <v>24</v>
      </c>
      <c r="E8458" t="s">
        <v>33</v>
      </c>
      <c r="F8458" t="s">
        <v>16</v>
      </c>
      <c r="G8458">
        <v>2</v>
      </c>
      <c r="H8458">
        <v>201.79</v>
      </c>
      <c r="I8458">
        <v>0.01</v>
      </c>
      <c r="J8458">
        <v>399.54</v>
      </c>
      <c r="K8458">
        <v>230.22</v>
      </c>
      <c r="L8458">
        <v>169.32</v>
      </c>
      <c r="M8458" t="s">
        <v>17</v>
      </c>
      <c r="N8458" t="str">
        <f t="shared" si="132"/>
        <v>Low</v>
      </c>
    </row>
    <row r="8459" spans="1:14" x14ac:dyDescent="0.3">
      <c r="A8459">
        <v>8458</v>
      </c>
      <c r="B8459" t="s">
        <v>233</v>
      </c>
      <c r="C8459" s="2">
        <v>45313</v>
      </c>
      <c r="D8459" t="s">
        <v>39</v>
      </c>
      <c r="E8459" t="s">
        <v>15</v>
      </c>
      <c r="F8459" t="s">
        <v>21</v>
      </c>
      <c r="G8459">
        <v>7</v>
      </c>
      <c r="H8459">
        <v>349.2</v>
      </c>
      <c r="I8459">
        <v>0.27</v>
      </c>
      <c r="J8459">
        <v>1784.41</v>
      </c>
      <c r="K8459">
        <v>1102.04</v>
      </c>
      <c r="L8459">
        <v>682.37</v>
      </c>
      <c r="M8459" t="s">
        <v>22</v>
      </c>
      <c r="N8459" t="str">
        <f t="shared" si="132"/>
        <v>High</v>
      </c>
    </row>
    <row r="8460" spans="1:14" x14ac:dyDescent="0.3">
      <c r="A8460">
        <v>8459</v>
      </c>
      <c r="B8460" t="s">
        <v>5174</v>
      </c>
      <c r="C8460" s="2">
        <v>45348</v>
      </c>
      <c r="D8460" t="s">
        <v>39</v>
      </c>
      <c r="E8460" t="s">
        <v>33</v>
      </c>
      <c r="F8460" t="s">
        <v>27</v>
      </c>
      <c r="G8460">
        <v>4</v>
      </c>
      <c r="H8460">
        <v>409.53</v>
      </c>
      <c r="I8460">
        <v>0.12</v>
      </c>
      <c r="J8460">
        <v>1441.55</v>
      </c>
      <c r="K8460">
        <v>1120.1099999999999</v>
      </c>
      <c r="L8460">
        <v>321.44</v>
      </c>
      <c r="M8460" t="s">
        <v>22</v>
      </c>
      <c r="N8460" t="str">
        <f t="shared" si="132"/>
        <v>Medium</v>
      </c>
    </row>
    <row r="8461" spans="1:14" x14ac:dyDescent="0.3">
      <c r="A8461">
        <v>8460</v>
      </c>
      <c r="B8461" t="s">
        <v>2195</v>
      </c>
      <c r="C8461" s="2">
        <v>45324</v>
      </c>
      <c r="D8461" t="s">
        <v>24</v>
      </c>
      <c r="E8461" t="s">
        <v>30</v>
      </c>
      <c r="F8461" t="s">
        <v>16</v>
      </c>
      <c r="G8461">
        <v>9</v>
      </c>
      <c r="H8461">
        <v>259.3</v>
      </c>
      <c r="I8461">
        <v>0.2</v>
      </c>
      <c r="J8461">
        <v>1866.96</v>
      </c>
      <c r="K8461">
        <v>1274.46</v>
      </c>
      <c r="L8461">
        <v>592.5</v>
      </c>
      <c r="M8461" t="s">
        <v>46</v>
      </c>
      <c r="N8461" t="str">
        <f t="shared" si="132"/>
        <v>Medium</v>
      </c>
    </row>
    <row r="8462" spans="1:14" x14ac:dyDescent="0.3">
      <c r="A8462">
        <v>8461</v>
      </c>
      <c r="B8462" t="s">
        <v>1940</v>
      </c>
      <c r="C8462" s="2">
        <v>45488</v>
      </c>
      <c r="D8462" t="s">
        <v>14</v>
      </c>
      <c r="E8462" t="s">
        <v>20</v>
      </c>
      <c r="F8462" t="s">
        <v>21</v>
      </c>
      <c r="G8462">
        <v>1</v>
      </c>
      <c r="H8462">
        <v>435.89</v>
      </c>
      <c r="I8462">
        <v>0.01</v>
      </c>
      <c r="J8462">
        <v>431.53</v>
      </c>
      <c r="K8462">
        <v>320.14</v>
      </c>
      <c r="L8462">
        <v>111.39</v>
      </c>
      <c r="M8462" t="s">
        <v>46</v>
      </c>
      <c r="N8462" t="str">
        <f t="shared" si="132"/>
        <v>Low</v>
      </c>
    </row>
    <row r="8463" spans="1:14" x14ac:dyDescent="0.3">
      <c r="A8463">
        <v>8462</v>
      </c>
      <c r="B8463" t="s">
        <v>3930</v>
      </c>
      <c r="C8463" s="2">
        <v>45585</v>
      </c>
      <c r="D8463" t="s">
        <v>24</v>
      </c>
      <c r="E8463" t="s">
        <v>33</v>
      </c>
      <c r="F8463" t="s">
        <v>21</v>
      </c>
      <c r="G8463">
        <v>7</v>
      </c>
      <c r="H8463">
        <v>166.37</v>
      </c>
      <c r="I8463">
        <v>0.06</v>
      </c>
      <c r="J8463">
        <v>1094.71</v>
      </c>
      <c r="K8463">
        <v>600.96</v>
      </c>
      <c r="L8463">
        <v>493.75</v>
      </c>
      <c r="M8463" t="s">
        <v>40</v>
      </c>
      <c r="N8463" t="str">
        <f t="shared" si="132"/>
        <v>Low</v>
      </c>
    </row>
    <row r="8464" spans="1:14" x14ac:dyDescent="0.3">
      <c r="A8464">
        <v>8463</v>
      </c>
      <c r="B8464" t="s">
        <v>2380</v>
      </c>
      <c r="C8464" s="2">
        <v>45403</v>
      </c>
      <c r="D8464" t="s">
        <v>19</v>
      </c>
      <c r="E8464" t="s">
        <v>33</v>
      </c>
      <c r="F8464" t="s">
        <v>27</v>
      </c>
      <c r="G8464">
        <v>6</v>
      </c>
      <c r="H8464">
        <v>400.04</v>
      </c>
      <c r="I8464">
        <v>0.15</v>
      </c>
      <c r="J8464">
        <v>2040.2</v>
      </c>
      <c r="K8464">
        <v>1172.01</v>
      </c>
      <c r="L8464">
        <v>868.19</v>
      </c>
      <c r="M8464" t="s">
        <v>46</v>
      </c>
      <c r="N8464" t="str">
        <f t="shared" si="132"/>
        <v>Medium</v>
      </c>
    </row>
    <row r="8465" spans="1:14" x14ac:dyDescent="0.3">
      <c r="A8465">
        <v>8464</v>
      </c>
      <c r="B8465" t="s">
        <v>1125</v>
      </c>
      <c r="C8465" s="2">
        <v>45560</v>
      </c>
      <c r="D8465" t="s">
        <v>24</v>
      </c>
      <c r="E8465" t="s">
        <v>33</v>
      </c>
      <c r="F8465" t="s">
        <v>27</v>
      </c>
      <c r="G8465">
        <v>3</v>
      </c>
      <c r="H8465">
        <v>336.41</v>
      </c>
      <c r="I8465">
        <v>0.17</v>
      </c>
      <c r="J8465">
        <v>837.66</v>
      </c>
      <c r="K8465">
        <v>501.27</v>
      </c>
      <c r="L8465">
        <v>336.39</v>
      </c>
      <c r="M8465" t="s">
        <v>28</v>
      </c>
      <c r="N8465" t="str">
        <f t="shared" si="132"/>
        <v>Medium</v>
      </c>
    </row>
    <row r="8466" spans="1:14" x14ac:dyDescent="0.3">
      <c r="A8466">
        <v>8465</v>
      </c>
      <c r="B8466" t="s">
        <v>4759</v>
      </c>
      <c r="C8466" s="2">
        <v>45603</v>
      </c>
      <c r="D8466" t="s">
        <v>19</v>
      </c>
      <c r="E8466" t="s">
        <v>25</v>
      </c>
      <c r="F8466" t="s">
        <v>21</v>
      </c>
      <c r="G8466">
        <v>8</v>
      </c>
      <c r="H8466">
        <v>142.08000000000001</v>
      </c>
      <c r="I8466">
        <v>0.12</v>
      </c>
      <c r="J8466">
        <v>1000.24</v>
      </c>
      <c r="K8466">
        <v>504.44</v>
      </c>
      <c r="L8466">
        <v>495.8</v>
      </c>
      <c r="M8466" t="s">
        <v>22</v>
      </c>
      <c r="N8466" t="str">
        <f t="shared" si="132"/>
        <v>Medium</v>
      </c>
    </row>
    <row r="8467" spans="1:14" x14ac:dyDescent="0.3">
      <c r="A8467">
        <v>8466</v>
      </c>
      <c r="B8467" t="s">
        <v>2895</v>
      </c>
      <c r="C8467" s="2">
        <v>45556</v>
      </c>
      <c r="D8467" t="s">
        <v>19</v>
      </c>
      <c r="E8467" t="s">
        <v>33</v>
      </c>
      <c r="F8467" t="s">
        <v>16</v>
      </c>
      <c r="G8467">
        <v>10</v>
      </c>
      <c r="H8467">
        <v>452.91</v>
      </c>
      <c r="I8467">
        <v>0.23</v>
      </c>
      <c r="J8467">
        <v>3487.41</v>
      </c>
      <c r="K8467">
        <v>2713.4</v>
      </c>
      <c r="L8467">
        <v>774.01</v>
      </c>
      <c r="M8467" t="s">
        <v>28</v>
      </c>
      <c r="N8467" t="str">
        <f t="shared" si="132"/>
        <v>High</v>
      </c>
    </row>
    <row r="8468" spans="1:14" x14ac:dyDescent="0.3">
      <c r="A8468">
        <v>8467</v>
      </c>
      <c r="B8468" t="s">
        <v>5161</v>
      </c>
      <c r="C8468" s="2">
        <v>45293</v>
      </c>
      <c r="D8468" t="s">
        <v>24</v>
      </c>
      <c r="E8468" t="s">
        <v>20</v>
      </c>
      <c r="F8468" t="s">
        <v>21</v>
      </c>
      <c r="G8468">
        <v>2</v>
      </c>
      <c r="H8468">
        <v>234.29</v>
      </c>
      <c r="I8468">
        <v>0.2</v>
      </c>
      <c r="J8468">
        <v>374.86</v>
      </c>
      <c r="K8468">
        <v>266.38</v>
      </c>
      <c r="L8468">
        <v>108.48</v>
      </c>
      <c r="M8468" t="s">
        <v>17</v>
      </c>
      <c r="N8468" t="str">
        <f t="shared" si="132"/>
        <v>Medium</v>
      </c>
    </row>
    <row r="8469" spans="1:14" x14ac:dyDescent="0.3">
      <c r="A8469">
        <v>8468</v>
      </c>
      <c r="B8469" t="s">
        <v>5080</v>
      </c>
      <c r="C8469" s="2">
        <v>45467</v>
      </c>
      <c r="D8469" t="s">
        <v>19</v>
      </c>
      <c r="E8469" t="s">
        <v>25</v>
      </c>
      <c r="F8469" t="s">
        <v>27</v>
      </c>
      <c r="G8469">
        <v>9</v>
      </c>
      <c r="H8469">
        <v>138.56</v>
      </c>
      <c r="I8469">
        <v>0.28000000000000003</v>
      </c>
      <c r="J8469">
        <v>897.87</v>
      </c>
      <c r="K8469">
        <v>457.03</v>
      </c>
      <c r="L8469">
        <v>440.84</v>
      </c>
      <c r="M8469" t="s">
        <v>40</v>
      </c>
      <c r="N8469" t="str">
        <f t="shared" si="132"/>
        <v>High</v>
      </c>
    </row>
    <row r="8470" spans="1:14" x14ac:dyDescent="0.3">
      <c r="A8470">
        <v>8469</v>
      </c>
      <c r="B8470" t="s">
        <v>3001</v>
      </c>
      <c r="C8470" s="2">
        <v>45338</v>
      </c>
      <c r="D8470" t="s">
        <v>19</v>
      </c>
      <c r="E8470" t="s">
        <v>33</v>
      </c>
      <c r="F8470" t="s">
        <v>16</v>
      </c>
      <c r="G8470">
        <v>4</v>
      </c>
      <c r="H8470">
        <v>417.22</v>
      </c>
      <c r="I8470">
        <v>0.01</v>
      </c>
      <c r="J8470">
        <v>1652.19</v>
      </c>
      <c r="K8470">
        <v>1048.69</v>
      </c>
      <c r="L8470">
        <v>603.5</v>
      </c>
      <c r="M8470" t="s">
        <v>28</v>
      </c>
      <c r="N8470" t="str">
        <f t="shared" si="132"/>
        <v>Low</v>
      </c>
    </row>
    <row r="8471" spans="1:14" x14ac:dyDescent="0.3">
      <c r="A8471">
        <v>8470</v>
      </c>
      <c r="B8471" t="s">
        <v>3114</v>
      </c>
      <c r="C8471" s="2">
        <v>45494</v>
      </c>
      <c r="D8471" t="s">
        <v>39</v>
      </c>
      <c r="E8471" t="s">
        <v>30</v>
      </c>
      <c r="F8471" t="s">
        <v>16</v>
      </c>
      <c r="G8471">
        <v>1</v>
      </c>
      <c r="H8471">
        <v>480.01</v>
      </c>
      <c r="I8471">
        <v>0.19</v>
      </c>
      <c r="J8471">
        <v>388.81</v>
      </c>
      <c r="K8471">
        <v>294.73</v>
      </c>
      <c r="L8471">
        <v>94.08</v>
      </c>
      <c r="M8471" t="s">
        <v>40</v>
      </c>
      <c r="N8471" t="str">
        <f t="shared" si="132"/>
        <v>Medium</v>
      </c>
    </row>
    <row r="8472" spans="1:14" x14ac:dyDescent="0.3">
      <c r="A8472">
        <v>8471</v>
      </c>
      <c r="B8472" t="s">
        <v>5472</v>
      </c>
      <c r="C8472" s="2">
        <v>45354</v>
      </c>
      <c r="D8472" t="s">
        <v>19</v>
      </c>
      <c r="E8472" t="s">
        <v>33</v>
      </c>
      <c r="F8472" t="s">
        <v>21</v>
      </c>
      <c r="G8472">
        <v>2</v>
      </c>
      <c r="H8472">
        <v>99.95</v>
      </c>
      <c r="I8472">
        <v>0.14000000000000001</v>
      </c>
      <c r="J8472">
        <v>171.91</v>
      </c>
      <c r="K8472">
        <v>104.61</v>
      </c>
      <c r="L8472">
        <v>67.3</v>
      </c>
      <c r="M8472" t="s">
        <v>28</v>
      </c>
      <c r="N8472" t="str">
        <f t="shared" si="132"/>
        <v>Medium</v>
      </c>
    </row>
    <row r="8473" spans="1:14" x14ac:dyDescent="0.3">
      <c r="A8473">
        <v>8472</v>
      </c>
      <c r="B8473" t="s">
        <v>3337</v>
      </c>
      <c r="C8473" s="2">
        <v>45491</v>
      </c>
      <c r="D8473" t="s">
        <v>19</v>
      </c>
      <c r="E8473" t="s">
        <v>20</v>
      </c>
      <c r="F8473" t="s">
        <v>27</v>
      </c>
      <c r="G8473">
        <v>9</v>
      </c>
      <c r="H8473">
        <v>190.18</v>
      </c>
      <c r="I8473">
        <v>0.19</v>
      </c>
      <c r="J8473">
        <v>1386.41</v>
      </c>
      <c r="K8473">
        <v>1031.3</v>
      </c>
      <c r="L8473">
        <v>355.11</v>
      </c>
      <c r="M8473" t="s">
        <v>17</v>
      </c>
      <c r="N8473" t="str">
        <f t="shared" si="132"/>
        <v>Medium</v>
      </c>
    </row>
    <row r="8474" spans="1:14" x14ac:dyDescent="0.3">
      <c r="A8474">
        <v>8473</v>
      </c>
      <c r="B8474" t="s">
        <v>509</v>
      </c>
      <c r="C8474" s="2">
        <v>45361</v>
      </c>
      <c r="D8474" t="s">
        <v>14</v>
      </c>
      <c r="E8474" t="s">
        <v>20</v>
      </c>
      <c r="F8474" t="s">
        <v>16</v>
      </c>
      <c r="G8474">
        <v>8</v>
      </c>
      <c r="H8474">
        <v>238.34</v>
      </c>
      <c r="I8474">
        <v>0.27</v>
      </c>
      <c r="J8474">
        <v>1391.91</v>
      </c>
      <c r="K8474">
        <v>963.71</v>
      </c>
      <c r="L8474">
        <v>428.2</v>
      </c>
      <c r="M8474" t="s">
        <v>28</v>
      </c>
      <c r="N8474" t="str">
        <f t="shared" si="132"/>
        <v>High</v>
      </c>
    </row>
    <row r="8475" spans="1:14" x14ac:dyDescent="0.3">
      <c r="A8475">
        <v>8474</v>
      </c>
      <c r="B8475" t="s">
        <v>4398</v>
      </c>
      <c r="C8475" s="2">
        <v>45546</v>
      </c>
      <c r="D8475" t="s">
        <v>39</v>
      </c>
      <c r="E8475" t="s">
        <v>33</v>
      </c>
      <c r="F8475" t="s">
        <v>16</v>
      </c>
      <c r="G8475">
        <v>2</v>
      </c>
      <c r="H8475">
        <v>35.01</v>
      </c>
      <c r="I8475">
        <v>0.28000000000000003</v>
      </c>
      <c r="J8475">
        <v>50.41</v>
      </c>
      <c r="K8475">
        <v>30.96</v>
      </c>
      <c r="L8475">
        <v>19.45</v>
      </c>
      <c r="M8475" t="s">
        <v>46</v>
      </c>
      <c r="N8475" t="str">
        <f t="shared" si="132"/>
        <v>High</v>
      </c>
    </row>
    <row r="8476" spans="1:14" x14ac:dyDescent="0.3">
      <c r="A8476">
        <v>8475</v>
      </c>
      <c r="B8476" t="s">
        <v>1874</v>
      </c>
      <c r="C8476" s="2">
        <v>45466</v>
      </c>
      <c r="D8476" t="s">
        <v>19</v>
      </c>
      <c r="E8476" t="s">
        <v>30</v>
      </c>
      <c r="F8476" t="s">
        <v>21</v>
      </c>
      <c r="G8476">
        <v>5</v>
      </c>
      <c r="H8476">
        <v>337.79</v>
      </c>
      <c r="I8476">
        <v>0.24</v>
      </c>
      <c r="J8476">
        <v>1283.5999999999999</v>
      </c>
      <c r="K8476">
        <v>723.06</v>
      </c>
      <c r="L8476">
        <v>560.54</v>
      </c>
      <c r="M8476" t="s">
        <v>40</v>
      </c>
      <c r="N8476" t="str">
        <f t="shared" si="132"/>
        <v>High</v>
      </c>
    </row>
    <row r="8477" spans="1:14" x14ac:dyDescent="0.3">
      <c r="A8477">
        <v>8476</v>
      </c>
      <c r="B8477" t="s">
        <v>5473</v>
      </c>
      <c r="C8477" s="2">
        <v>45469</v>
      </c>
      <c r="D8477" t="s">
        <v>19</v>
      </c>
      <c r="E8477" t="s">
        <v>33</v>
      </c>
      <c r="F8477" t="s">
        <v>21</v>
      </c>
      <c r="G8477">
        <v>1</v>
      </c>
      <c r="H8477">
        <v>160.62</v>
      </c>
      <c r="I8477">
        <v>0.24</v>
      </c>
      <c r="J8477">
        <v>122.07</v>
      </c>
      <c r="K8477">
        <v>87.42</v>
      </c>
      <c r="L8477">
        <v>34.65</v>
      </c>
      <c r="M8477" t="s">
        <v>40</v>
      </c>
      <c r="N8477" t="str">
        <f t="shared" si="132"/>
        <v>High</v>
      </c>
    </row>
    <row r="8478" spans="1:14" x14ac:dyDescent="0.3">
      <c r="A8478">
        <v>8477</v>
      </c>
      <c r="B8478" t="s">
        <v>5474</v>
      </c>
      <c r="C8478" s="2">
        <v>45655</v>
      </c>
      <c r="D8478" t="s">
        <v>14</v>
      </c>
      <c r="E8478" t="s">
        <v>33</v>
      </c>
      <c r="F8478" t="s">
        <v>27</v>
      </c>
      <c r="G8478">
        <v>5</v>
      </c>
      <c r="H8478">
        <v>291.06</v>
      </c>
      <c r="I8478">
        <v>0.11</v>
      </c>
      <c r="J8478">
        <v>1295.22</v>
      </c>
      <c r="K8478">
        <v>721.63</v>
      </c>
      <c r="L8478">
        <v>573.59</v>
      </c>
      <c r="M8478" t="s">
        <v>28</v>
      </c>
      <c r="N8478" t="str">
        <f t="shared" si="132"/>
        <v>Medium</v>
      </c>
    </row>
    <row r="8479" spans="1:14" x14ac:dyDescent="0.3">
      <c r="A8479">
        <v>8478</v>
      </c>
      <c r="B8479" t="s">
        <v>654</v>
      </c>
      <c r="C8479" s="2">
        <v>45444</v>
      </c>
      <c r="D8479" t="s">
        <v>39</v>
      </c>
      <c r="E8479" t="s">
        <v>15</v>
      </c>
      <c r="F8479" t="s">
        <v>27</v>
      </c>
      <c r="G8479">
        <v>9</v>
      </c>
      <c r="H8479">
        <v>222.11</v>
      </c>
      <c r="I8479">
        <v>0.2</v>
      </c>
      <c r="J8479">
        <v>1599.19</v>
      </c>
      <c r="K8479">
        <v>960.42</v>
      </c>
      <c r="L8479">
        <v>638.77</v>
      </c>
      <c r="M8479" t="s">
        <v>17</v>
      </c>
      <c r="N8479" t="str">
        <f t="shared" si="132"/>
        <v>Medium</v>
      </c>
    </row>
    <row r="8480" spans="1:14" x14ac:dyDescent="0.3">
      <c r="A8480">
        <v>8479</v>
      </c>
      <c r="B8480" t="s">
        <v>2277</v>
      </c>
      <c r="C8480" s="2">
        <v>45606</v>
      </c>
      <c r="D8480" t="s">
        <v>19</v>
      </c>
      <c r="E8480" t="s">
        <v>25</v>
      </c>
      <c r="F8480" t="s">
        <v>21</v>
      </c>
      <c r="G8480">
        <v>5</v>
      </c>
      <c r="H8480">
        <v>163.63</v>
      </c>
      <c r="I8480">
        <v>0.27</v>
      </c>
      <c r="J8480">
        <v>597.25</v>
      </c>
      <c r="K8480">
        <v>304.47000000000003</v>
      </c>
      <c r="L8480">
        <v>292.77999999999997</v>
      </c>
      <c r="M8480" t="s">
        <v>46</v>
      </c>
      <c r="N8480" t="str">
        <f t="shared" si="132"/>
        <v>High</v>
      </c>
    </row>
    <row r="8481" spans="1:14" x14ac:dyDescent="0.3">
      <c r="A8481">
        <v>8480</v>
      </c>
      <c r="B8481" t="s">
        <v>5135</v>
      </c>
      <c r="C8481" s="2">
        <v>45638</v>
      </c>
      <c r="D8481" t="s">
        <v>19</v>
      </c>
      <c r="E8481" t="s">
        <v>30</v>
      </c>
      <c r="F8481" t="s">
        <v>27</v>
      </c>
      <c r="G8481">
        <v>2</v>
      </c>
      <c r="H8481">
        <v>445.85</v>
      </c>
      <c r="I8481">
        <v>0.08</v>
      </c>
      <c r="J8481">
        <v>820.36</v>
      </c>
      <c r="K8481">
        <v>493.54</v>
      </c>
      <c r="L8481">
        <v>326.82</v>
      </c>
      <c r="M8481" t="s">
        <v>28</v>
      </c>
      <c r="N8481" t="str">
        <f t="shared" si="132"/>
        <v>Low</v>
      </c>
    </row>
    <row r="8482" spans="1:14" x14ac:dyDescent="0.3">
      <c r="A8482">
        <v>8481</v>
      </c>
      <c r="B8482" t="s">
        <v>5475</v>
      </c>
      <c r="C8482" s="2">
        <v>45552</v>
      </c>
      <c r="D8482" t="s">
        <v>39</v>
      </c>
      <c r="E8482" t="s">
        <v>25</v>
      </c>
      <c r="F8482" t="s">
        <v>27</v>
      </c>
      <c r="G8482">
        <v>6</v>
      </c>
      <c r="H8482">
        <v>440.56</v>
      </c>
      <c r="I8482">
        <v>0.11</v>
      </c>
      <c r="J8482">
        <v>2352.59</v>
      </c>
      <c r="K8482">
        <v>1344.02</v>
      </c>
      <c r="L8482">
        <v>1008.57</v>
      </c>
      <c r="M8482" t="s">
        <v>17</v>
      </c>
      <c r="N8482" t="str">
        <f t="shared" si="132"/>
        <v>Medium</v>
      </c>
    </row>
    <row r="8483" spans="1:14" x14ac:dyDescent="0.3">
      <c r="A8483">
        <v>8482</v>
      </c>
      <c r="B8483" t="s">
        <v>2467</v>
      </c>
      <c r="C8483" s="2">
        <v>45481</v>
      </c>
      <c r="D8483" t="s">
        <v>19</v>
      </c>
      <c r="E8483" t="s">
        <v>33</v>
      </c>
      <c r="F8483" t="s">
        <v>27</v>
      </c>
      <c r="G8483">
        <v>7</v>
      </c>
      <c r="H8483">
        <v>298.37</v>
      </c>
      <c r="I8483">
        <v>7.0000000000000007E-2</v>
      </c>
      <c r="J8483">
        <v>1942.39</v>
      </c>
      <c r="K8483">
        <v>1054.4100000000001</v>
      </c>
      <c r="L8483">
        <v>887.98</v>
      </c>
      <c r="M8483" t="s">
        <v>28</v>
      </c>
      <c r="N8483" t="str">
        <f t="shared" si="132"/>
        <v>Low</v>
      </c>
    </row>
    <row r="8484" spans="1:14" x14ac:dyDescent="0.3">
      <c r="A8484">
        <v>8483</v>
      </c>
      <c r="B8484" t="s">
        <v>5476</v>
      </c>
      <c r="C8484" s="2">
        <v>45426</v>
      </c>
      <c r="D8484" t="s">
        <v>39</v>
      </c>
      <c r="E8484" t="s">
        <v>25</v>
      </c>
      <c r="F8484" t="s">
        <v>21</v>
      </c>
      <c r="G8484">
        <v>9</v>
      </c>
      <c r="H8484">
        <v>103.64</v>
      </c>
      <c r="I8484">
        <v>0.18</v>
      </c>
      <c r="J8484">
        <v>764.86</v>
      </c>
      <c r="K8484">
        <v>571.54</v>
      </c>
      <c r="L8484">
        <v>193.32</v>
      </c>
      <c r="M8484" t="s">
        <v>40</v>
      </c>
      <c r="N8484" t="str">
        <f t="shared" si="132"/>
        <v>Medium</v>
      </c>
    </row>
    <row r="8485" spans="1:14" x14ac:dyDescent="0.3">
      <c r="A8485">
        <v>8484</v>
      </c>
      <c r="B8485" t="s">
        <v>5476</v>
      </c>
      <c r="C8485" s="2">
        <v>45305</v>
      </c>
      <c r="D8485" t="s">
        <v>39</v>
      </c>
      <c r="E8485" t="s">
        <v>20</v>
      </c>
      <c r="F8485" t="s">
        <v>21</v>
      </c>
      <c r="G8485">
        <v>1</v>
      </c>
      <c r="H8485">
        <v>341.89</v>
      </c>
      <c r="I8485">
        <v>0.06</v>
      </c>
      <c r="J8485">
        <v>321.38</v>
      </c>
      <c r="K8485">
        <v>250.59</v>
      </c>
      <c r="L8485">
        <v>70.790000000000006</v>
      </c>
      <c r="M8485" t="s">
        <v>46</v>
      </c>
      <c r="N8485" t="str">
        <f t="shared" si="132"/>
        <v>Low</v>
      </c>
    </row>
    <row r="8486" spans="1:14" x14ac:dyDescent="0.3">
      <c r="A8486">
        <v>8485</v>
      </c>
      <c r="B8486" t="s">
        <v>99</v>
      </c>
      <c r="C8486" s="2">
        <v>45313</v>
      </c>
      <c r="D8486" t="s">
        <v>14</v>
      </c>
      <c r="E8486" t="s">
        <v>15</v>
      </c>
      <c r="F8486" t="s">
        <v>21</v>
      </c>
      <c r="G8486">
        <v>5</v>
      </c>
      <c r="H8486">
        <v>363.36</v>
      </c>
      <c r="I8486">
        <v>0.2</v>
      </c>
      <c r="J8486">
        <v>1453.44</v>
      </c>
      <c r="K8486">
        <v>763.43</v>
      </c>
      <c r="L8486">
        <v>690.01</v>
      </c>
      <c r="M8486" t="s">
        <v>46</v>
      </c>
      <c r="N8486" t="str">
        <f t="shared" si="132"/>
        <v>Medium</v>
      </c>
    </row>
    <row r="8487" spans="1:14" x14ac:dyDescent="0.3">
      <c r="A8487">
        <v>8486</v>
      </c>
      <c r="B8487" t="s">
        <v>2307</v>
      </c>
      <c r="C8487" s="2">
        <v>45506</v>
      </c>
      <c r="D8487" t="s">
        <v>39</v>
      </c>
      <c r="E8487" t="s">
        <v>20</v>
      </c>
      <c r="F8487" t="s">
        <v>21</v>
      </c>
      <c r="G8487">
        <v>9</v>
      </c>
      <c r="H8487">
        <v>172.5</v>
      </c>
      <c r="I8487">
        <v>0.08</v>
      </c>
      <c r="J8487">
        <v>1428.3</v>
      </c>
      <c r="K8487">
        <v>868.08</v>
      </c>
      <c r="L8487">
        <v>560.22</v>
      </c>
      <c r="M8487" t="s">
        <v>40</v>
      </c>
      <c r="N8487" t="str">
        <f t="shared" si="132"/>
        <v>Low</v>
      </c>
    </row>
    <row r="8488" spans="1:14" x14ac:dyDescent="0.3">
      <c r="A8488">
        <v>8487</v>
      </c>
      <c r="B8488" t="s">
        <v>460</v>
      </c>
      <c r="C8488" s="2">
        <v>45620</v>
      </c>
      <c r="D8488" t="s">
        <v>14</v>
      </c>
      <c r="E8488" t="s">
        <v>33</v>
      </c>
      <c r="F8488" t="s">
        <v>21</v>
      </c>
      <c r="G8488">
        <v>2</v>
      </c>
      <c r="H8488">
        <v>408.71</v>
      </c>
      <c r="I8488">
        <v>0.01</v>
      </c>
      <c r="J8488">
        <v>809.25</v>
      </c>
      <c r="K8488">
        <v>526.66</v>
      </c>
      <c r="L8488">
        <v>282.58999999999997</v>
      </c>
      <c r="M8488" t="s">
        <v>40</v>
      </c>
      <c r="N8488" t="str">
        <f t="shared" si="132"/>
        <v>Low</v>
      </c>
    </row>
    <row r="8489" spans="1:14" x14ac:dyDescent="0.3">
      <c r="A8489">
        <v>8488</v>
      </c>
      <c r="B8489" t="s">
        <v>5477</v>
      </c>
      <c r="C8489" s="2">
        <v>45582</v>
      </c>
      <c r="D8489" t="s">
        <v>14</v>
      </c>
      <c r="E8489" t="s">
        <v>30</v>
      </c>
      <c r="F8489" t="s">
        <v>27</v>
      </c>
      <c r="G8489">
        <v>8</v>
      </c>
      <c r="H8489">
        <v>444.01</v>
      </c>
      <c r="I8489">
        <v>0.09</v>
      </c>
      <c r="J8489">
        <v>3232.39</v>
      </c>
      <c r="K8489">
        <v>2414.4699999999998</v>
      </c>
      <c r="L8489">
        <v>817.92</v>
      </c>
      <c r="M8489" t="s">
        <v>40</v>
      </c>
      <c r="N8489" t="str">
        <f t="shared" si="132"/>
        <v>Low</v>
      </c>
    </row>
    <row r="8490" spans="1:14" x14ac:dyDescent="0.3">
      <c r="A8490">
        <v>8489</v>
      </c>
      <c r="B8490" t="s">
        <v>5478</v>
      </c>
      <c r="C8490" s="2">
        <v>45428</v>
      </c>
      <c r="D8490" t="s">
        <v>39</v>
      </c>
      <c r="E8490" t="s">
        <v>33</v>
      </c>
      <c r="F8490" t="s">
        <v>21</v>
      </c>
      <c r="G8490">
        <v>7</v>
      </c>
      <c r="H8490">
        <v>358.06</v>
      </c>
      <c r="I8490">
        <v>0.12</v>
      </c>
      <c r="J8490">
        <v>2205.65</v>
      </c>
      <c r="K8490">
        <v>1710.83</v>
      </c>
      <c r="L8490">
        <v>494.82</v>
      </c>
      <c r="M8490" t="s">
        <v>28</v>
      </c>
      <c r="N8490" t="str">
        <f t="shared" si="132"/>
        <v>Medium</v>
      </c>
    </row>
    <row r="8491" spans="1:14" x14ac:dyDescent="0.3">
      <c r="A8491">
        <v>8490</v>
      </c>
      <c r="B8491" t="s">
        <v>1771</v>
      </c>
      <c r="C8491" s="2">
        <v>45654</v>
      </c>
      <c r="D8491" t="s">
        <v>24</v>
      </c>
      <c r="E8491" t="s">
        <v>20</v>
      </c>
      <c r="F8491" t="s">
        <v>27</v>
      </c>
      <c r="G8491">
        <v>3</v>
      </c>
      <c r="H8491">
        <v>417.2</v>
      </c>
      <c r="I8491">
        <v>0.1</v>
      </c>
      <c r="J8491">
        <v>1126.44</v>
      </c>
      <c r="K8491">
        <v>790.43</v>
      </c>
      <c r="L8491">
        <v>336.01</v>
      </c>
      <c r="M8491" t="s">
        <v>22</v>
      </c>
      <c r="N8491" t="str">
        <f t="shared" si="132"/>
        <v>Low</v>
      </c>
    </row>
    <row r="8492" spans="1:14" x14ac:dyDescent="0.3">
      <c r="A8492">
        <v>8491</v>
      </c>
      <c r="B8492" t="s">
        <v>5479</v>
      </c>
      <c r="C8492" s="2">
        <v>45630</v>
      </c>
      <c r="D8492" t="s">
        <v>39</v>
      </c>
      <c r="E8492" t="s">
        <v>33</v>
      </c>
      <c r="F8492" t="s">
        <v>27</v>
      </c>
      <c r="G8492">
        <v>7</v>
      </c>
      <c r="H8492">
        <v>358.96</v>
      </c>
      <c r="I8492">
        <v>0.28999999999999998</v>
      </c>
      <c r="J8492">
        <v>1784.03</v>
      </c>
      <c r="K8492">
        <v>1029.9100000000001</v>
      </c>
      <c r="L8492">
        <v>754.12</v>
      </c>
      <c r="M8492" t="s">
        <v>28</v>
      </c>
      <c r="N8492" t="str">
        <f t="shared" si="132"/>
        <v>High</v>
      </c>
    </row>
    <row r="8493" spans="1:14" x14ac:dyDescent="0.3">
      <c r="A8493">
        <v>8492</v>
      </c>
      <c r="B8493" t="s">
        <v>5480</v>
      </c>
      <c r="C8493" s="2">
        <v>45508</v>
      </c>
      <c r="D8493" t="s">
        <v>14</v>
      </c>
      <c r="E8493" t="s">
        <v>33</v>
      </c>
      <c r="F8493" t="s">
        <v>21</v>
      </c>
      <c r="G8493">
        <v>10</v>
      </c>
      <c r="H8493">
        <v>377.82</v>
      </c>
      <c r="I8493">
        <v>0.15</v>
      </c>
      <c r="J8493">
        <v>3211.47</v>
      </c>
      <c r="K8493">
        <v>1980.24</v>
      </c>
      <c r="L8493">
        <v>1231.23</v>
      </c>
      <c r="M8493" t="s">
        <v>46</v>
      </c>
      <c r="N8493" t="str">
        <f t="shared" si="132"/>
        <v>Medium</v>
      </c>
    </row>
    <row r="8494" spans="1:14" x14ac:dyDescent="0.3">
      <c r="A8494">
        <v>8493</v>
      </c>
      <c r="B8494" t="s">
        <v>1894</v>
      </c>
      <c r="C8494" s="2">
        <v>45593</v>
      </c>
      <c r="D8494" t="s">
        <v>14</v>
      </c>
      <c r="E8494" t="s">
        <v>20</v>
      </c>
      <c r="F8494" t="s">
        <v>27</v>
      </c>
      <c r="G8494">
        <v>6</v>
      </c>
      <c r="H8494">
        <v>398.82</v>
      </c>
      <c r="I8494">
        <v>0.01</v>
      </c>
      <c r="J8494">
        <v>2368.9899999999998</v>
      </c>
      <c r="K8494">
        <v>1295.8</v>
      </c>
      <c r="L8494">
        <v>1073.19</v>
      </c>
      <c r="M8494" t="s">
        <v>28</v>
      </c>
      <c r="N8494" t="str">
        <f t="shared" si="132"/>
        <v>Low</v>
      </c>
    </row>
    <row r="8495" spans="1:14" x14ac:dyDescent="0.3">
      <c r="A8495">
        <v>8494</v>
      </c>
      <c r="B8495" t="s">
        <v>2298</v>
      </c>
      <c r="C8495" s="2">
        <v>45595</v>
      </c>
      <c r="D8495" t="s">
        <v>19</v>
      </c>
      <c r="E8495" t="s">
        <v>30</v>
      </c>
      <c r="F8495" t="s">
        <v>21</v>
      </c>
      <c r="G8495">
        <v>5</v>
      </c>
      <c r="H8495">
        <v>167.45</v>
      </c>
      <c r="I8495">
        <v>0.24</v>
      </c>
      <c r="J8495">
        <v>636.30999999999995</v>
      </c>
      <c r="K8495">
        <v>438.57</v>
      </c>
      <c r="L8495">
        <v>197.74</v>
      </c>
      <c r="M8495" t="s">
        <v>28</v>
      </c>
      <c r="N8495" t="str">
        <f t="shared" si="132"/>
        <v>High</v>
      </c>
    </row>
    <row r="8496" spans="1:14" x14ac:dyDescent="0.3">
      <c r="A8496">
        <v>8495</v>
      </c>
      <c r="B8496" t="s">
        <v>3428</v>
      </c>
      <c r="C8496" s="2">
        <v>45485</v>
      </c>
      <c r="D8496" t="s">
        <v>39</v>
      </c>
      <c r="E8496" t="s">
        <v>15</v>
      </c>
      <c r="F8496" t="s">
        <v>27</v>
      </c>
      <c r="G8496">
        <v>5</v>
      </c>
      <c r="H8496">
        <v>95.62</v>
      </c>
      <c r="I8496">
        <v>0.18</v>
      </c>
      <c r="J8496">
        <v>392.04</v>
      </c>
      <c r="K8496">
        <v>198.69</v>
      </c>
      <c r="L8496">
        <v>193.35</v>
      </c>
      <c r="M8496" t="s">
        <v>17</v>
      </c>
      <c r="N8496" t="str">
        <f t="shared" si="132"/>
        <v>Medium</v>
      </c>
    </row>
    <row r="8497" spans="1:14" x14ac:dyDescent="0.3">
      <c r="A8497">
        <v>8496</v>
      </c>
      <c r="B8497" t="s">
        <v>5481</v>
      </c>
      <c r="C8497" s="2">
        <v>45441</v>
      </c>
      <c r="D8497" t="s">
        <v>19</v>
      </c>
      <c r="E8497" t="s">
        <v>15</v>
      </c>
      <c r="F8497" t="s">
        <v>21</v>
      </c>
      <c r="G8497">
        <v>4</v>
      </c>
      <c r="H8497">
        <v>191.04</v>
      </c>
      <c r="I8497">
        <v>0.01</v>
      </c>
      <c r="J8497">
        <v>756.52</v>
      </c>
      <c r="K8497">
        <v>588.04999999999995</v>
      </c>
      <c r="L8497">
        <v>168.47</v>
      </c>
      <c r="M8497" t="s">
        <v>22</v>
      </c>
      <c r="N8497" t="str">
        <f t="shared" si="132"/>
        <v>Low</v>
      </c>
    </row>
    <row r="8498" spans="1:14" x14ac:dyDescent="0.3">
      <c r="A8498">
        <v>8497</v>
      </c>
      <c r="B8498" t="s">
        <v>1425</v>
      </c>
      <c r="C8498" s="2">
        <v>45375</v>
      </c>
      <c r="D8498" t="s">
        <v>39</v>
      </c>
      <c r="E8498" t="s">
        <v>20</v>
      </c>
      <c r="F8498" t="s">
        <v>16</v>
      </c>
      <c r="G8498">
        <v>3</v>
      </c>
      <c r="H8498">
        <v>416.27</v>
      </c>
      <c r="I8498">
        <v>0.22</v>
      </c>
      <c r="J8498">
        <v>974.07</v>
      </c>
      <c r="K8498">
        <v>549.07000000000005</v>
      </c>
      <c r="L8498">
        <v>425</v>
      </c>
      <c r="M8498" t="s">
        <v>22</v>
      </c>
      <c r="N8498" t="str">
        <f t="shared" si="132"/>
        <v>High</v>
      </c>
    </row>
    <row r="8499" spans="1:14" x14ac:dyDescent="0.3">
      <c r="A8499">
        <v>8498</v>
      </c>
      <c r="B8499" t="s">
        <v>5482</v>
      </c>
      <c r="C8499" s="2">
        <v>45642</v>
      </c>
      <c r="D8499" t="s">
        <v>24</v>
      </c>
      <c r="E8499" t="s">
        <v>15</v>
      </c>
      <c r="F8499" t="s">
        <v>21</v>
      </c>
      <c r="G8499">
        <v>4</v>
      </c>
      <c r="H8499">
        <v>291.27</v>
      </c>
      <c r="I8499">
        <v>0.2</v>
      </c>
      <c r="J8499">
        <v>932.06</v>
      </c>
      <c r="K8499">
        <v>743.65</v>
      </c>
      <c r="L8499">
        <v>188.41</v>
      </c>
      <c r="M8499" t="s">
        <v>22</v>
      </c>
      <c r="N8499" t="str">
        <f t="shared" si="132"/>
        <v>Medium</v>
      </c>
    </row>
    <row r="8500" spans="1:14" x14ac:dyDescent="0.3">
      <c r="A8500">
        <v>8499</v>
      </c>
      <c r="B8500" t="s">
        <v>5483</v>
      </c>
      <c r="C8500" s="2">
        <v>45369</v>
      </c>
      <c r="D8500" t="s">
        <v>19</v>
      </c>
      <c r="E8500" t="s">
        <v>15</v>
      </c>
      <c r="F8500" t="s">
        <v>27</v>
      </c>
      <c r="G8500">
        <v>9</v>
      </c>
      <c r="H8500">
        <v>10.39</v>
      </c>
      <c r="I8500">
        <v>0.01</v>
      </c>
      <c r="J8500">
        <v>92.57</v>
      </c>
      <c r="K8500">
        <v>47.78</v>
      </c>
      <c r="L8500">
        <v>44.79</v>
      </c>
      <c r="M8500" t="s">
        <v>22</v>
      </c>
      <c r="N8500" t="str">
        <f t="shared" si="132"/>
        <v>Low</v>
      </c>
    </row>
    <row r="8501" spans="1:14" x14ac:dyDescent="0.3">
      <c r="A8501">
        <v>8500</v>
      </c>
      <c r="B8501" t="s">
        <v>5484</v>
      </c>
      <c r="C8501" s="2">
        <v>45582</v>
      </c>
      <c r="D8501" t="s">
        <v>14</v>
      </c>
      <c r="E8501" t="s">
        <v>33</v>
      </c>
      <c r="F8501" t="s">
        <v>16</v>
      </c>
      <c r="G8501">
        <v>10</v>
      </c>
      <c r="H8501">
        <v>165.73</v>
      </c>
      <c r="I8501">
        <v>0.16</v>
      </c>
      <c r="J8501">
        <v>1392.13</v>
      </c>
      <c r="K8501">
        <v>773.27</v>
      </c>
      <c r="L8501">
        <v>618.86</v>
      </c>
      <c r="M8501" t="s">
        <v>46</v>
      </c>
      <c r="N8501" t="str">
        <f t="shared" si="132"/>
        <v>Medium</v>
      </c>
    </row>
    <row r="8502" spans="1:14" x14ac:dyDescent="0.3">
      <c r="A8502">
        <v>8501</v>
      </c>
      <c r="B8502" t="s">
        <v>5485</v>
      </c>
      <c r="C8502" s="2">
        <v>45628</v>
      </c>
      <c r="D8502" t="s">
        <v>14</v>
      </c>
      <c r="E8502" t="s">
        <v>33</v>
      </c>
      <c r="F8502" t="s">
        <v>27</v>
      </c>
      <c r="G8502">
        <v>3</v>
      </c>
      <c r="H8502">
        <v>400.35</v>
      </c>
      <c r="I8502">
        <v>0.27</v>
      </c>
      <c r="J8502">
        <v>876.77</v>
      </c>
      <c r="K8502">
        <v>577.91999999999996</v>
      </c>
      <c r="L8502">
        <v>298.85000000000002</v>
      </c>
      <c r="M8502" t="s">
        <v>28</v>
      </c>
      <c r="N8502" t="str">
        <f t="shared" si="132"/>
        <v>High</v>
      </c>
    </row>
    <row r="8503" spans="1:14" x14ac:dyDescent="0.3">
      <c r="A8503">
        <v>8502</v>
      </c>
      <c r="B8503" t="s">
        <v>2116</v>
      </c>
      <c r="C8503" s="2">
        <v>45396</v>
      </c>
      <c r="D8503" t="s">
        <v>14</v>
      </c>
      <c r="E8503" t="s">
        <v>25</v>
      </c>
      <c r="F8503" t="s">
        <v>21</v>
      </c>
      <c r="G8503">
        <v>2</v>
      </c>
      <c r="H8503">
        <v>176.85</v>
      </c>
      <c r="I8503">
        <v>0.28999999999999998</v>
      </c>
      <c r="J8503">
        <v>251.13</v>
      </c>
      <c r="K8503">
        <v>167.85</v>
      </c>
      <c r="L8503">
        <v>83.28</v>
      </c>
      <c r="M8503" t="s">
        <v>46</v>
      </c>
      <c r="N8503" t="str">
        <f t="shared" si="132"/>
        <v>High</v>
      </c>
    </row>
    <row r="8504" spans="1:14" x14ac:dyDescent="0.3">
      <c r="A8504">
        <v>8503</v>
      </c>
      <c r="B8504" t="s">
        <v>4859</v>
      </c>
      <c r="C8504" s="2">
        <v>45368</v>
      </c>
      <c r="D8504" t="s">
        <v>39</v>
      </c>
      <c r="E8504" t="s">
        <v>20</v>
      </c>
      <c r="F8504" t="s">
        <v>21</v>
      </c>
      <c r="G8504">
        <v>1</v>
      </c>
      <c r="H8504">
        <v>79.52</v>
      </c>
      <c r="I8504">
        <v>0.06</v>
      </c>
      <c r="J8504">
        <v>74.75</v>
      </c>
      <c r="K8504">
        <v>51.67</v>
      </c>
      <c r="L8504">
        <v>23.08</v>
      </c>
      <c r="M8504" t="s">
        <v>17</v>
      </c>
      <c r="N8504" t="str">
        <f t="shared" si="132"/>
        <v>Low</v>
      </c>
    </row>
    <row r="8505" spans="1:14" x14ac:dyDescent="0.3">
      <c r="A8505">
        <v>8504</v>
      </c>
      <c r="B8505" t="s">
        <v>5009</v>
      </c>
      <c r="C8505" s="2">
        <v>45560</v>
      </c>
      <c r="D8505" t="s">
        <v>14</v>
      </c>
      <c r="E8505" t="s">
        <v>33</v>
      </c>
      <c r="F8505" t="s">
        <v>16</v>
      </c>
      <c r="G8505">
        <v>8</v>
      </c>
      <c r="H8505">
        <v>398.49</v>
      </c>
      <c r="I8505">
        <v>0.04</v>
      </c>
      <c r="J8505">
        <v>3060.4</v>
      </c>
      <c r="K8505">
        <v>2210.38</v>
      </c>
      <c r="L8505">
        <v>850.02</v>
      </c>
      <c r="M8505" t="s">
        <v>22</v>
      </c>
      <c r="N8505" t="str">
        <f t="shared" si="132"/>
        <v>Low</v>
      </c>
    </row>
    <row r="8506" spans="1:14" x14ac:dyDescent="0.3">
      <c r="A8506">
        <v>8505</v>
      </c>
      <c r="B8506" t="s">
        <v>2206</v>
      </c>
      <c r="C8506" s="2">
        <v>45408</v>
      </c>
      <c r="D8506" t="s">
        <v>39</v>
      </c>
      <c r="E8506" t="s">
        <v>25</v>
      </c>
      <c r="F8506" t="s">
        <v>27</v>
      </c>
      <c r="G8506">
        <v>10</v>
      </c>
      <c r="H8506">
        <v>96.1</v>
      </c>
      <c r="I8506">
        <v>0.01</v>
      </c>
      <c r="J8506">
        <v>951.39</v>
      </c>
      <c r="K8506">
        <v>566.01</v>
      </c>
      <c r="L8506">
        <v>385.38</v>
      </c>
      <c r="M8506" t="s">
        <v>22</v>
      </c>
      <c r="N8506" t="str">
        <f t="shared" si="132"/>
        <v>Low</v>
      </c>
    </row>
    <row r="8507" spans="1:14" x14ac:dyDescent="0.3">
      <c r="A8507">
        <v>8506</v>
      </c>
      <c r="B8507" t="s">
        <v>5486</v>
      </c>
      <c r="C8507" s="2">
        <v>45591</v>
      </c>
      <c r="D8507" t="s">
        <v>14</v>
      </c>
      <c r="E8507" t="s">
        <v>25</v>
      </c>
      <c r="F8507" t="s">
        <v>16</v>
      </c>
      <c r="G8507">
        <v>2</v>
      </c>
      <c r="H8507">
        <v>427.67</v>
      </c>
      <c r="I8507">
        <v>0.21</v>
      </c>
      <c r="J8507">
        <v>675.72</v>
      </c>
      <c r="K8507">
        <v>430.04</v>
      </c>
      <c r="L8507">
        <v>245.68</v>
      </c>
      <c r="M8507" t="s">
        <v>22</v>
      </c>
      <c r="N8507" t="str">
        <f t="shared" si="132"/>
        <v>High</v>
      </c>
    </row>
    <row r="8508" spans="1:14" x14ac:dyDescent="0.3">
      <c r="A8508">
        <v>8507</v>
      </c>
      <c r="B8508" t="s">
        <v>5487</v>
      </c>
      <c r="C8508" s="2">
        <v>45523</v>
      </c>
      <c r="D8508" t="s">
        <v>24</v>
      </c>
      <c r="E8508" t="s">
        <v>33</v>
      </c>
      <c r="F8508" t="s">
        <v>16</v>
      </c>
      <c r="G8508">
        <v>8</v>
      </c>
      <c r="H8508">
        <v>347.2</v>
      </c>
      <c r="I8508">
        <v>0.08</v>
      </c>
      <c r="J8508">
        <v>2555.39</v>
      </c>
      <c r="K8508">
        <v>1550.88</v>
      </c>
      <c r="L8508">
        <v>1004.51</v>
      </c>
      <c r="M8508" t="s">
        <v>17</v>
      </c>
      <c r="N8508" t="str">
        <f t="shared" si="132"/>
        <v>Low</v>
      </c>
    </row>
    <row r="8509" spans="1:14" x14ac:dyDescent="0.3">
      <c r="A8509">
        <v>8508</v>
      </c>
      <c r="B8509" t="s">
        <v>5488</v>
      </c>
      <c r="C8509" s="2">
        <v>45520</v>
      </c>
      <c r="D8509" t="s">
        <v>24</v>
      </c>
      <c r="E8509" t="s">
        <v>25</v>
      </c>
      <c r="F8509" t="s">
        <v>21</v>
      </c>
      <c r="G8509">
        <v>2</v>
      </c>
      <c r="H8509">
        <v>444.29</v>
      </c>
      <c r="I8509">
        <v>0.28000000000000003</v>
      </c>
      <c r="J8509">
        <v>639.78</v>
      </c>
      <c r="K8509">
        <v>422.85</v>
      </c>
      <c r="L8509">
        <v>216.93</v>
      </c>
      <c r="M8509" t="s">
        <v>28</v>
      </c>
      <c r="N8509" t="str">
        <f t="shared" si="132"/>
        <v>High</v>
      </c>
    </row>
    <row r="8510" spans="1:14" x14ac:dyDescent="0.3">
      <c r="A8510">
        <v>8509</v>
      </c>
      <c r="B8510" t="s">
        <v>2886</v>
      </c>
      <c r="C8510" s="2">
        <v>45607</v>
      </c>
      <c r="D8510" t="s">
        <v>24</v>
      </c>
      <c r="E8510" t="s">
        <v>15</v>
      </c>
      <c r="F8510" t="s">
        <v>27</v>
      </c>
      <c r="G8510">
        <v>3</v>
      </c>
      <c r="H8510">
        <v>397.77</v>
      </c>
      <c r="I8510">
        <v>0.15</v>
      </c>
      <c r="J8510">
        <v>1014.31</v>
      </c>
      <c r="K8510">
        <v>599.38</v>
      </c>
      <c r="L8510">
        <v>414.93</v>
      </c>
      <c r="M8510" t="s">
        <v>28</v>
      </c>
      <c r="N8510" t="str">
        <f t="shared" si="132"/>
        <v>Medium</v>
      </c>
    </row>
    <row r="8511" spans="1:14" x14ac:dyDescent="0.3">
      <c r="A8511">
        <v>8510</v>
      </c>
      <c r="B8511" t="s">
        <v>1871</v>
      </c>
      <c r="C8511" s="2">
        <v>45327</v>
      </c>
      <c r="D8511" t="s">
        <v>39</v>
      </c>
      <c r="E8511" t="s">
        <v>33</v>
      </c>
      <c r="F8511" t="s">
        <v>16</v>
      </c>
      <c r="G8511">
        <v>4</v>
      </c>
      <c r="H8511">
        <v>77.319999999999993</v>
      </c>
      <c r="I8511">
        <v>0.2</v>
      </c>
      <c r="J8511">
        <v>247.42</v>
      </c>
      <c r="K8511">
        <v>167.25</v>
      </c>
      <c r="L8511">
        <v>80.17</v>
      </c>
      <c r="M8511" t="s">
        <v>22</v>
      </c>
      <c r="N8511" t="str">
        <f t="shared" si="132"/>
        <v>Medium</v>
      </c>
    </row>
    <row r="8512" spans="1:14" x14ac:dyDescent="0.3">
      <c r="A8512">
        <v>8511</v>
      </c>
      <c r="B8512" t="s">
        <v>1802</v>
      </c>
      <c r="C8512" s="2">
        <v>45532</v>
      </c>
      <c r="D8512" t="s">
        <v>39</v>
      </c>
      <c r="E8512" t="s">
        <v>25</v>
      </c>
      <c r="F8512" t="s">
        <v>21</v>
      </c>
      <c r="G8512">
        <v>3</v>
      </c>
      <c r="H8512">
        <v>40.909999999999997</v>
      </c>
      <c r="I8512">
        <v>0.18</v>
      </c>
      <c r="J8512">
        <v>100.64</v>
      </c>
      <c r="K8512">
        <v>77.23</v>
      </c>
      <c r="L8512">
        <v>23.41</v>
      </c>
      <c r="M8512" t="s">
        <v>40</v>
      </c>
      <c r="N8512" t="str">
        <f t="shared" ref="N8512:N8575" si="133">_xlfn.IFS(I8512=0,"No Discount",I8512&gt;=0.21,"High",I8512&gt;=0.11,"Medium",I8512&gt;=0.01,"Low")</f>
        <v>Medium</v>
      </c>
    </row>
    <row r="8513" spans="1:14" x14ac:dyDescent="0.3">
      <c r="A8513">
        <v>8512</v>
      </c>
      <c r="B8513" t="s">
        <v>2309</v>
      </c>
      <c r="C8513" s="2">
        <v>45370</v>
      </c>
      <c r="D8513" t="s">
        <v>39</v>
      </c>
      <c r="E8513" t="s">
        <v>33</v>
      </c>
      <c r="F8513" t="s">
        <v>21</v>
      </c>
      <c r="G8513">
        <v>10</v>
      </c>
      <c r="H8513">
        <v>459.05</v>
      </c>
      <c r="I8513">
        <v>0.21</v>
      </c>
      <c r="J8513">
        <v>3626.5</v>
      </c>
      <c r="K8513">
        <v>2033.38</v>
      </c>
      <c r="L8513">
        <v>1593.12</v>
      </c>
      <c r="M8513" t="s">
        <v>17</v>
      </c>
      <c r="N8513" t="str">
        <f t="shared" si="133"/>
        <v>High</v>
      </c>
    </row>
    <row r="8514" spans="1:14" x14ac:dyDescent="0.3">
      <c r="A8514">
        <v>8513</v>
      </c>
      <c r="B8514" t="s">
        <v>414</v>
      </c>
      <c r="C8514" s="2">
        <v>45409</v>
      </c>
      <c r="D8514" t="s">
        <v>19</v>
      </c>
      <c r="E8514" t="s">
        <v>30</v>
      </c>
      <c r="F8514" t="s">
        <v>21</v>
      </c>
      <c r="G8514">
        <v>8</v>
      </c>
      <c r="H8514">
        <v>240.28</v>
      </c>
      <c r="I8514">
        <v>0.05</v>
      </c>
      <c r="J8514">
        <v>1826.13</v>
      </c>
      <c r="K8514">
        <v>1348.53</v>
      </c>
      <c r="L8514">
        <v>477.6</v>
      </c>
      <c r="M8514" t="s">
        <v>46</v>
      </c>
      <c r="N8514" t="str">
        <f t="shared" si="133"/>
        <v>Low</v>
      </c>
    </row>
    <row r="8515" spans="1:14" x14ac:dyDescent="0.3">
      <c r="A8515">
        <v>8514</v>
      </c>
      <c r="B8515" t="s">
        <v>5178</v>
      </c>
      <c r="C8515" s="2">
        <v>45385</v>
      </c>
      <c r="D8515" t="s">
        <v>14</v>
      </c>
      <c r="E8515" t="s">
        <v>25</v>
      </c>
      <c r="F8515" t="s">
        <v>27</v>
      </c>
      <c r="G8515">
        <v>6</v>
      </c>
      <c r="H8515">
        <v>423.6</v>
      </c>
      <c r="I8515">
        <v>0.2</v>
      </c>
      <c r="J8515">
        <v>2033.28</v>
      </c>
      <c r="K8515">
        <v>1215.24</v>
      </c>
      <c r="L8515">
        <v>818.04</v>
      </c>
      <c r="M8515" t="s">
        <v>46</v>
      </c>
      <c r="N8515" t="str">
        <f t="shared" si="133"/>
        <v>Medium</v>
      </c>
    </row>
    <row r="8516" spans="1:14" x14ac:dyDescent="0.3">
      <c r="A8516">
        <v>8515</v>
      </c>
      <c r="B8516" t="s">
        <v>5489</v>
      </c>
      <c r="C8516" s="2">
        <v>45354</v>
      </c>
      <c r="D8516" t="s">
        <v>19</v>
      </c>
      <c r="E8516" t="s">
        <v>15</v>
      </c>
      <c r="F8516" t="s">
        <v>21</v>
      </c>
      <c r="G8516">
        <v>1</v>
      </c>
      <c r="H8516">
        <v>120.49</v>
      </c>
      <c r="I8516">
        <v>0.24</v>
      </c>
      <c r="J8516">
        <v>91.57</v>
      </c>
      <c r="K8516">
        <v>60.1</v>
      </c>
      <c r="L8516">
        <v>31.47</v>
      </c>
      <c r="M8516" t="s">
        <v>40</v>
      </c>
      <c r="N8516" t="str">
        <f t="shared" si="133"/>
        <v>High</v>
      </c>
    </row>
    <row r="8517" spans="1:14" x14ac:dyDescent="0.3">
      <c r="A8517">
        <v>8516</v>
      </c>
      <c r="B8517" t="s">
        <v>5080</v>
      </c>
      <c r="C8517" s="2">
        <v>45434</v>
      </c>
      <c r="D8517" t="s">
        <v>39</v>
      </c>
      <c r="E8517" t="s">
        <v>20</v>
      </c>
      <c r="F8517" t="s">
        <v>21</v>
      </c>
      <c r="G8517">
        <v>9</v>
      </c>
      <c r="H8517">
        <v>87.49</v>
      </c>
      <c r="I8517">
        <v>0.06</v>
      </c>
      <c r="J8517">
        <v>740.17</v>
      </c>
      <c r="K8517">
        <v>402.08</v>
      </c>
      <c r="L8517">
        <v>338.09</v>
      </c>
      <c r="M8517" t="s">
        <v>46</v>
      </c>
      <c r="N8517" t="str">
        <f t="shared" si="133"/>
        <v>Low</v>
      </c>
    </row>
    <row r="8518" spans="1:14" x14ac:dyDescent="0.3">
      <c r="A8518">
        <v>8517</v>
      </c>
      <c r="B8518" t="s">
        <v>5490</v>
      </c>
      <c r="C8518" s="2">
        <v>45511</v>
      </c>
      <c r="D8518" t="s">
        <v>39</v>
      </c>
      <c r="E8518" t="s">
        <v>15</v>
      </c>
      <c r="F8518" t="s">
        <v>21</v>
      </c>
      <c r="G8518">
        <v>10</v>
      </c>
      <c r="H8518">
        <v>58.5</v>
      </c>
      <c r="I8518">
        <v>0.02</v>
      </c>
      <c r="J8518">
        <v>573.29999999999995</v>
      </c>
      <c r="K8518">
        <v>334.26</v>
      </c>
      <c r="L8518">
        <v>239.04</v>
      </c>
      <c r="M8518" t="s">
        <v>40</v>
      </c>
      <c r="N8518" t="str">
        <f t="shared" si="133"/>
        <v>Low</v>
      </c>
    </row>
    <row r="8519" spans="1:14" x14ac:dyDescent="0.3">
      <c r="A8519">
        <v>8518</v>
      </c>
      <c r="B8519" t="s">
        <v>2432</v>
      </c>
      <c r="C8519" s="2">
        <v>45509</v>
      </c>
      <c r="D8519" t="s">
        <v>24</v>
      </c>
      <c r="E8519" t="s">
        <v>33</v>
      </c>
      <c r="F8519" t="s">
        <v>21</v>
      </c>
      <c r="G8519">
        <v>5</v>
      </c>
      <c r="H8519">
        <v>249.17</v>
      </c>
      <c r="I8519">
        <v>0.14000000000000001</v>
      </c>
      <c r="J8519">
        <v>1071.43</v>
      </c>
      <c r="K8519">
        <v>595.48</v>
      </c>
      <c r="L8519">
        <v>475.95</v>
      </c>
      <c r="M8519" t="s">
        <v>46</v>
      </c>
      <c r="N8519" t="str">
        <f t="shared" si="133"/>
        <v>Medium</v>
      </c>
    </row>
    <row r="8520" spans="1:14" x14ac:dyDescent="0.3">
      <c r="A8520">
        <v>8519</v>
      </c>
      <c r="B8520" t="s">
        <v>1588</v>
      </c>
      <c r="C8520" s="2">
        <v>45462</v>
      </c>
      <c r="D8520" t="s">
        <v>19</v>
      </c>
      <c r="E8520" t="s">
        <v>25</v>
      </c>
      <c r="F8520" t="s">
        <v>27</v>
      </c>
      <c r="G8520">
        <v>8</v>
      </c>
      <c r="H8520">
        <v>238.56</v>
      </c>
      <c r="I8520">
        <v>0.26</v>
      </c>
      <c r="J8520">
        <v>1412.28</v>
      </c>
      <c r="K8520">
        <v>813.38</v>
      </c>
      <c r="L8520">
        <v>598.9</v>
      </c>
      <c r="M8520" t="s">
        <v>28</v>
      </c>
      <c r="N8520" t="str">
        <f t="shared" si="133"/>
        <v>High</v>
      </c>
    </row>
    <row r="8521" spans="1:14" x14ac:dyDescent="0.3">
      <c r="A8521">
        <v>8520</v>
      </c>
      <c r="B8521" t="s">
        <v>5491</v>
      </c>
      <c r="C8521" s="2">
        <v>45406</v>
      </c>
      <c r="D8521" t="s">
        <v>24</v>
      </c>
      <c r="E8521" t="s">
        <v>25</v>
      </c>
      <c r="F8521" t="s">
        <v>16</v>
      </c>
      <c r="G8521">
        <v>2</v>
      </c>
      <c r="H8521">
        <v>89.28</v>
      </c>
      <c r="I8521">
        <v>0.02</v>
      </c>
      <c r="J8521">
        <v>174.99</v>
      </c>
      <c r="K8521">
        <v>115.67</v>
      </c>
      <c r="L8521">
        <v>59.32</v>
      </c>
      <c r="M8521" t="s">
        <v>22</v>
      </c>
      <c r="N8521" t="str">
        <f t="shared" si="133"/>
        <v>Low</v>
      </c>
    </row>
    <row r="8522" spans="1:14" x14ac:dyDescent="0.3">
      <c r="A8522">
        <v>8521</v>
      </c>
      <c r="B8522" t="s">
        <v>633</v>
      </c>
      <c r="C8522" s="2">
        <v>45414</v>
      </c>
      <c r="D8522" t="s">
        <v>14</v>
      </c>
      <c r="E8522" t="s">
        <v>25</v>
      </c>
      <c r="F8522" t="s">
        <v>21</v>
      </c>
      <c r="G8522">
        <v>4</v>
      </c>
      <c r="H8522">
        <v>385.88</v>
      </c>
      <c r="I8522">
        <v>0.14000000000000001</v>
      </c>
      <c r="J8522">
        <v>1327.43</v>
      </c>
      <c r="K8522">
        <v>799.07</v>
      </c>
      <c r="L8522">
        <v>528.36</v>
      </c>
      <c r="M8522" t="s">
        <v>46</v>
      </c>
      <c r="N8522" t="str">
        <f t="shared" si="133"/>
        <v>Medium</v>
      </c>
    </row>
    <row r="8523" spans="1:14" x14ac:dyDescent="0.3">
      <c r="A8523">
        <v>8522</v>
      </c>
      <c r="B8523" t="s">
        <v>5492</v>
      </c>
      <c r="C8523" s="2">
        <v>45455</v>
      </c>
      <c r="D8523" t="s">
        <v>24</v>
      </c>
      <c r="E8523" t="s">
        <v>15</v>
      </c>
      <c r="F8523" t="s">
        <v>21</v>
      </c>
      <c r="G8523">
        <v>4</v>
      </c>
      <c r="H8523">
        <v>452.26</v>
      </c>
      <c r="I8523">
        <v>0.05</v>
      </c>
      <c r="J8523">
        <v>1718.59</v>
      </c>
      <c r="K8523">
        <v>1251.82</v>
      </c>
      <c r="L8523">
        <v>466.77</v>
      </c>
      <c r="M8523" t="s">
        <v>46</v>
      </c>
      <c r="N8523" t="str">
        <f t="shared" si="133"/>
        <v>Low</v>
      </c>
    </row>
    <row r="8524" spans="1:14" x14ac:dyDescent="0.3">
      <c r="A8524">
        <v>8523</v>
      </c>
      <c r="B8524" t="s">
        <v>5493</v>
      </c>
      <c r="C8524" s="2">
        <v>45592</v>
      </c>
      <c r="D8524" t="s">
        <v>24</v>
      </c>
      <c r="E8524" t="s">
        <v>33</v>
      </c>
      <c r="F8524" t="s">
        <v>27</v>
      </c>
      <c r="G8524">
        <v>5</v>
      </c>
      <c r="H8524">
        <v>272.69</v>
      </c>
      <c r="I8524">
        <v>0.2</v>
      </c>
      <c r="J8524">
        <v>1090.76</v>
      </c>
      <c r="K8524">
        <v>688.85</v>
      </c>
      <c r="L8524">
        <v>401.91</v>
      </c>
      <c r="M8524" t="s">
        <v>40</v>
      </c>
      <c r="N8524" t="str">
        <f t="shared" si="133"/>
        <v>Medium</v>
      </c>
    </row>
    <row r="8525" spans="1:14" x14ac:dyDescent="0.3">
      <c r="A8525">
        <v>8524</v>
      </c>
      <c r="B8525" t="s">
        <v>2523</v>
      </c>
      <c r="C8525" s="2">
        <v>45486</v>
      </c>
      <c r="D8525" t="s">
        <v>19</v>
      </c>
      <c r="E8525" t="s">
        <v>25</v>
      </c>
      <c r="F8525" t="s">
        <v>16</v>
      </c>
      <c r="G8525">
        <v>2</v>
      </c>
      <c r="H8525">
        <v>427.59</v>
      </c>
      <c r="I8525">
        <v>0.28999999999999998</v>
      </c>
      <c r="J8525">
        <v>607.17999999999995</v>
      </c>
      <c r="K8525">
        <v>443</v>
      </c>
      <c r="L8525">
        <v>164.18</v>
      </c>
      <c r="M8525" t="s">
        <v>17</v>
      </c>
      <c r="N8525" t="str">
        <f t="shared" si="133"/>
        <v>High</v>
      </c>
    </row>
    <row r="8526" spans="1:14" x14ac:dyDescent="0.3">
      <c r="A8526">
        <v>8525</v>
      </c>
      <c r="B8526" t="s">
        <v>5494</v>
      </c>
      <c r="C8526" s="2">
        <v>45637</v>
      </c>
      <c r="D8526" t="s">
        <v>14</v>
      </c>
      <c r="E8526" t="s">
        <v>33</v>
      </c>
      <c r="F8526" t="s">
        <v>16</v>
      </c>
      <c r="G8526">
        <v>6</v>
      </c>
      <c r="H8526">
        <v>371.78</v>
      </c>
      <c r="I8526">
        <v>0.19</v>
      </c>
      <c r="J8526">
        <v>1806.85</v>
      </c>
      <c r="K8526">
        <v>1131.8399999999999</v>
      </c>
      <c r="L8526">
        <v>675.01</v>
      </c>
      <c r="M8526" t="s">
        <v>46</v>
      </c>
      <c r="N8526" t="str">
        <f t="shared" si="133"/>
        <v>Medium</v>
      </c>
    </row>
    <row r="8527" spans="1:14" x14ac:dyDescent="0.3">
      <c r="A8527">
        <v>8526</v>
      </c>
      <c r="B8527" t="s">
        <v>5495</v>
      </c>
      <c r="C8527" s="2">
        <v>45545</v>
      </c>
      <c r="D8527" t="s">
        <v>24</v>
      </c>
      <c r="E8527" t="s">
        <v>25</v>
      </c>
      <c r="F8527" t="s">
        <v>27</v>
      </c>
      <c r="G8527">
        <v>10</v>
      </c>
      <c r="H8527">
        <v>153.88999999999999</v>
      </c>
      <c r="I8527">
        <v>0.01</v>
      </c>
      <c r="J8527">
        <v>1523.51</v>
      </c>
      <c r="K8527">
        <v>1049.79</v>
      </c>
      <c r="L8527">
        <v>473.72</v>
      </c>
      <c r="M8527" t="s">
        <v>28</v>
      </c>
      <c r="N8527" t="str">
        <f t="shared" si="133"/>
        <v>Low</v>
      </c>
    </row>
    <row r="8528" spans="1:14" x14ac:dyDescent="0.3">
      <c r="A8528">
        <v>8527</v>
      </c>
      <c r="B8528" t="s">
        <v>1182</v>
      </c>
      <c r="C8528" s="2">
        <v>45443</v>
      </c>
      <c r="D8528" t="s">
        <v>14</v>
      </c>
      <c r="E8528" t="s">
        <v>30</v>
      </c>
      <c r="F8528" t="s">
        <v>16</v>
      </c>
      <c r="G8528">
        <v>8</v>
      </c>
      <c r="H8528">
        <v>394.49</v>
      </c>
      <c r="I8528">
        <v>0.26</v>
      </c>
      <c r="J8528">
        <v>2335.38</v>
      </c>
      <c r="K8528">
        <v>1737.32</v>
      </c>
      <c r="L8528">
        <v>598.05999999999995</v>
      </c>
      <c r="M8528" t="s">
        <v>28</v>
      </c>
      <c r="N8528" t="str">
        <f t="shared" si="133"/>
        <v>High</v>
      </c>
    </row>
    <row r="8529" spans="1:14" x14ac:dyDescent="0.3">
      <c r="A8529">
        <v>8528</v>
      </c>
      <c r="B8529" t="s">
        <v>2180</v>
      </c>
      <c r="C8529" s="2">
        <v>45545</v>
      </c>
      <c r="D8529" t="s">
        <v>19</v>
      </c>
      <c r="E8529" t="s">
        <v>30</v>
      </c>
      <c r="F8529" t="s">
        <v>21</v>
      </c>
      <c r="G8529">
        <v>6</v>
      </c>
      <c r="H8529">
        <v>78.34</v>
      </c>
      <c r="I8529">
        <v>0.26</v>
      </c>
      <c r="J8529">
        <v>347.83</v>
      </c>
      <c r="K8529">
        <v>262.45999999999998</v>
      </c>
      <c r="L8529">
        <v>85.37</v>
      </c>
      <c r="M8529" t="s">
        <v>22</v>
      </c>
      <c r="N8529" t="str">
        <f t="shared" si="133"/>
        <v>High</v>
      </c>
    </row>
    <row r="8530" spans="1:14" x14ac:dyDescent="0.3">
      <c r="A8530">
        <v>8529</v>
      </c>
      <c r="B8530" t="s">
        <v>5496</v>
      </c>
      <c r="C8530" s="2">
        <v>45583</v>
      </c>
      <c r="D8530" t="s">
        <v>14</v>
      </c>
      <c r="E8530" t="s">
        <v>33</v>
      </c>
      <c r="F8530" t="s">
        <v>16</v>
      </c>
      <c r="G8530">
        <v>3</v>
      </c>
      <c r="H8530">
        <v>125.66</v>
      </c>
      <c r="I8530">
        <v>0.16</v>
      </c>
      <c r="J8530">
        <v>316.66000000000003</v>
      </c>
      <c r="K8530">
        <v>196.73</v>
      </c>
      <c r="L8530">
        <v>119.93</v>
      </c>
      <c r="M8530" t="s">
        <v>22</v>
      </c>
      <c r="N8530" t="str">
        <f t="shared" si="133"/>
        <v>Medium</v>
      </c>
    </row>
    <row r="8531" spans="1:14" x14ac:dyDescent="0.3">
      <c r="A8531">
        <v>8530</v>
      </c>
      <c r="B8531" t="s">
        <v>229</v>
      </c>
      <c r="C8531" s="2">
        <v>45633</v>
      </c>
      <c r="D8531" t="s">
        <v>19</v>
      </c>
      <c r="E8531" t="s">
        <v>15</v>
      </c>
      <c r="F8531" t="s">
        <v>16</v>
      </c>
      <c r="G8531">
        <v>7</v>
      </c>
      <c r="H8531">
        <v>137.62</v>
      </c>
      <c r="I8531">
        <v>0.04</v>
      </c>
      <c r="J8531">
        <v>924.81</v>
      </c>
      <c r="K8531">
        <v>588.38</v>
      </c>
      <c r="L8531">
        <v>336.43</v>
      </c>
      <c r="M8531" t="s">
        <v>46</v>
      </c>
      <c r="N8531" t="str">
        <f t="shared" si="133"/>
        <v>Low</v>
      </c>
    </row>
    <row r="8532" spans="1:14" x14ac:dyDescent="0.3">
      <c r="A8532">
        <v>8531</v>
      </c>
      <c r="B8532" t="s">
        <v>5497</v>
      </c>
      <c r="C8532" s="2">
        <v>45558</v>
      </c>
      <c r="D8532" t="s">
        <v>39</v>
      </c>
      <c r="E8532" t="s">
        <v>33</v>
      </c>
      <c r="F8532" t="s">
        <v>21</v>
      </c>
      <c r="G8532">
        <v>6</v>
      </c>
      <c r="H8532">
        <v>102.43</v>
      </c>
      <c r="I8532">
        <v>0.08</v>
      </c>
      <c r="J8532">
        <v>565.41</v>
      </c>
      <c r="K8532">
        <v>390.21</v>
      </c>
      <c r="L8532">
        <v>175.2</v>
      </c>
      <c r="M8532" t="s">
        <v>22</v>
      </c>
      <c r="N8532" t="str">
        <f t="shared" si="133"/>
        <v>Low</v>
      </c>
    </row>
    <row r="8533" spans="1:14" x14ac:dyDescent="0.3">
      <c r="A8533">
        <v>8532</v>
      </c>
      <c r="B8533" t="s">
        <v>5498</v>
      </c>
      <c r="C8533" s="2">
        <v>45481</v>
      </c>
      <c r="D8533" t="s">
        <v>19</v>
      </c>
      <c r="E8533" t="s">
        <v>33</v>
      </c>
      <c r="F8533" t="s">
        <v>21</v>
      </c>
      <c r="G8533">
        <v>6</v>
      </c>
      <c r="H8533">
        <v>20.57</v>
      </c>
      <c r="I8533">
        <v>0.12</v>
      </c>
      <c r="J8533">
        <v>108.61</v>
      </c>
      <c r="K8533">
        <v>82.72</v>
      </c>
      <c r="L8533">
        <v>25.89</v>
      </c>
      <c r="M8533" t="s">
        <v>28</v>
      </c>
      <c r="N8533" t="str">
        <f t="shared" si="133"/>
        <v>Medium</v>
      </c>
    </row>
    <row r="8534" spans="1:14" x14ac:dyDescent="0.3">
      <c r="A8534">
        <v>8533</v>
      </c>
      <c r="B8534" t="s">
        <v>5499</v>
      </c>
      <c r="C8534" s="2">
        <v>45331</v>
      </c>
      <c r="D8534" t="s">
        <v>39</v>
      </c>
      <c r="E8534" t="s">
        <v>15</v>
      </c>
      <c r="F8534" t="s">
        <v>16</v>
      </c>
      <c r="G8534">
        <v>10</v>
      </c>
      <c r="H8534">
        <v>102.54</v>
      </c>
      <c r="I8534">
        <v>0.09</v>
      </c>
      <c r="J8534">
        <v>933.11</v>
      </c>
      <c r="K8534">
        <v>530.78</v>
      </c>
      <c r="L8534">
        <v>402.33</v>
      </c>
      <c r="M8534" t="s">
        <v>28</v>
      </c>
      <c r="N8534" t="str">
        <f t="shared" si="133"/>
        <v>Low</v>
      </c>
    </row>
    <row r="8535" spans="1:14" x14ac:dyDescent="0.3">
      <c r="A8535">
        <v>8534</v>
      </c>
      <c r="B8535" t="s">
        <v>5500</v>
      </c>
      <c r="C8535" s="2">
        <v>45534</v>
      </c>
      <c r="D8535" t="s">
        <v>39</v>
      </c>
      <c r="E8535" t="s">
        <v>33</v>
      </c>
      <c r="F8535" t="s">
        <v>27</v>
      </c>
      <c r="G8535">
        <v>1</v>
      </c>
      <c r="H8535">
        <v>403.67</v>
      </c>
      <c r="I8535">
        <v>0.28000000000000003</v>
      </c>
      <c r="J8535">
        <v>290.64</v>
      </c>
      <c r="K8535">
        <v>152.26</v>
      </c>
      <c r="L8535">
        <v>138.38</v>
      </c>
      <c r="M8535" t="s">
        <v>28</v>
      </c>
      <c r="N8535" t="str">
        <f t="shared" si="133"/>
        <v>High</v>
      </c>
    </row>
    <row r="8536" spans="1:14" x14ac:dyDescent="0.3">
      <c r="A8536">
        <v>8535</v>
      </c>
      <c r="B8536" t="s">
        <v>5501</v>
      </c>
      <c r="C8536" s="2">
        <v>45460</v>
      </c>
      <c r="D8536" t="s">
        <v>39</v>
      </c>
      <c r="E8536" t="s">
        <v>15</v>
      </c>
      <c r="F8536" t="s">
        <v>21</v>
      </c>
      <c r="G8536">
        <v>7</v>
      </c>
      <c r="H8536">
        <v>131.97</v>
      </c>
      <c r="I8536">
        <v>0.08</v>
      </c>
      <c r="J8536">
        <v>849.89</v>
      </c>
      <c r="K8536">
        <v>646.67999999999995</v>
      </c>
      <c r="L8536">
        <v>203.21</v>
      </c>
      <c r="M8536" t="s">
        <v>17</v>
      </c>
      <c r="N8536" t="str">
        <f t="shared" si="133"/>
        <v>Low</v>
      </c>
    </row>
    <row r="8537" spans="1:14" x14ac:dyDescent="0.3">
      <c r="A8537">
        <v>8536</v>
      </c>
      <c r="B8537" t="s">
        <v>5502</v>
      </c>
      <c r="C8537" s="2">
        <v>45418</v>
      </c>
      <c r="D8537" t="s">
        <v>19</v>
      </c>
      <c r="E8537" t="s">
        <v>15</v>
      </c>
      <c r="F8537" t="s">
        <v>16</v>
      </c>
      <c r="G8537">
        <v>6</v>
      </c>
      <c r="H8537">
        <v>47.61</v>
      </c>
      <c r="I8537">
        <v>0.06</v>
      </c>
      <c r="J8537">
        <v>268.52</v>
      </c>
      <c r="K8537">
        <v>139.56</v>
      </c>
      <c r="L8537">
        <v>128.96</v>
      </c>
      <c r="M8537" t="s">
        <v>46</v>
      </c>
      <c r="N8537" t="str">
        <f t="shared" si="133"/>
        <v>Low</v>
      </c>
    </row>
    <row r="8538" spans="1:14" x14ac:dyDescent="0.3">
      <c r="A8538">
        <v>8537</v>
      </c>
      <c r="B8538" t="s">
        <v>4254</v>
      </c>
      <c r="C8538" s="2">
        <v>45463</v>
      </c>
      <c r="D8538" t="s">
        <v>39</v>
      </c>
      <c r="E8538" t="s">
        <v>20</v>
      </c>
      <c r="F8538" t="s">
        <v>16</v>
      </c>
      <c r="G8538">
        <v>8</v>
      </c>
      <c r="H8538">
        <v>321.47000000000003</v>
      </c>
      <c r="I8538">
        <v>0.18</v>
      </c>
      <c r="J8538">
        <v>2108.84</v>
      </c>
      <c r="K8538">
        <v>1288.4000000000001</v>
      </c>
      <c r="L8538">
        <v>820.44</v>
      </c>
      <c r="M8538" t="s">
        <v>40</v>
      </c>
      <c r="N8538" t="str">
        <f t="shared" si="133"/>
        <v>Medium</v>
      </c>
    </row>
    <row r="8539" spans="1:14" x14ac:dyDescent="0.3">
      <c r="A8539">
        <v>8538</v>
      </c>
      <c r="B8539" t="s">
        <v>5503</v>
      </c>
      <c r="C8539" s="2">
        <v>45562</v>
      </c>
      <c r="D8539" t="s">
        <v>14</v>
      </c>
      <c r="E8539" t="s">
        <v>33</v>
      </c>
      <c r="F8539" t="s">
        <v>27</v>
      </c>
      <c r="G8539">
        <v>5</v>
      </c>
      <c r="H8539">
        <v>325.45999999999998</v>
      </c>
      <c r="I8539">
        <v>0.28999999999999998</v>
      </c>
      <c r="J8539">
        <v>1155.3800000000001</v>
      </c>
      <c r="K8539">
        <v>824.47</v>
      </c>
      <c r="L8539">
        <v>330.91</v>
      </c>
      <c r="M8539" t="s">
        <v>40</v>
      </c>
      <c r="N8539" t="str">
        <f t="shared" si="133"/>
        <v>High</v>
      </c>
    </row>
    <row r="8540" spans="1:14" x14ac:dyDescent="0.3">
      <c r="A8540">
        <v>8539</v>
      </c>
      <c r="B8540" t="s">
        <v>5394</v>
      </c>
      <c r="C8540" s="2">
        <v>45371</v>
      </c>
      <c r="D8540" t="s">
        <v>19</v>
      </c>
      <c r="E8540" t="s">
        <v>25</v>
      </c>
      <c r="F8540" t="s">
        <v>27</v>
      </c>
      <c r="G8540">
        <v>6</v>
      </c>
      <c r="H8540">
        <v>182.4</v>
      </c>
      <c r="I8540">
        <v>0.26</v>
      </c>
      <c r="J8540">
        <v>809.86</v>
      </c>
      <c r="K8540">
        <v>635.53</v>
      </c>
      <c r="L8540">
        <v>174.33</v>
      </c>
      <c r="M8540" t="s">
        <v>46</v>
      </c>
      <c r="N8540" t="str">
        <f t="shared" si="133"/>
        <v>High</v>
      </c>
    </row>
    <row r="8541" spans="1:14" x14ac:dyDescent="0.3">
      <c r="A8541">
        <v>8540</v>
      </c>
      <c r="B8541" t="s">
        <v>5504</v>
      </c>
      <c r="C8541" s="2">
        <v>45480</v>
      </c>
      <c r="D8541" t="s">
        <v>19</v>
      </c>
      <c r="E8541" t="s">
        <v>30</v>
      </c>
      <c r="F8541" t="s">
        <v>27</v>
      </c>
      <c r="G8541">
        <v>1</v>
      </c>
      <c r="H8541">
        <v>390.76</v>
      </c>
      <c r="I8541">
        <v>0.01</v>
      </c>
      <c r="J8541">
        <v>386.85</v>
      </c>
      <c r="K8541">
        <v>224.23</v>
      </c>
      <c r="L8541">
        <v>162.62</v>
      </c>
      <c r="M8541" t="s">
        <v>17</v>
      </c>
      <c r="N8541" t="str">
        <f t="shared" si="133"/>
        <v>Low</v>
      </c>
    </row>
    <row r="8542" spans="1:14" x14ac:dyDescent="0.3">
      <c r="A8542">
        <v>8541</v>
      </c>
      <c r="B8542" t="s">
        <v>4690</v>
      </c>
      <c r="C8542" s="2">
        <v>45485</v>
      </c>
      <c r="D8542" t="s">
        <v>24</v>
      </c>
      <c r="E8542" t="s">
        <v>20</v>
      </c>
      <c r="F8542" t="s">
        <v>16</v>
      </c>
      <c r="G8542">
        <v>5</v>
      </c>
      <c r="H8542">
        <v>268.22000000000003</v>
      </c>
      <c r="I8542">
        <v>0.24</v>
      </c>
      <c r="J8542">
        <v>1019.24</v>
      </c>
      <c r="K8542">
        <v>803.11</v>
      </c>
      <c r="L8542">
        <v>216.13</v>
      </c>
      <c r="M8542" t="s">
        <v>28</v>
      </c>
      <c r="N8542" t="str">
        <f t="shared" si="133"/>
        <v>High</v>
      </c>
    </row>
    <row r="8543" spans="1:14" x14ac:dyDescent="0.3">
      <c r="A8543">
        <v>8542</v>
      </c>
      <c r="B8543" t="s">
        <v>942</v>
      </c>
      <c r="C8543" s="2">
        <v>45657</v>
      </c>
      <c r="D8543" t="s">
        <v>14</v>
      </c>
      <c r="E8543" t="s">
        <v>25</v>
      </c>
      <c r="F8543" t="s">
        <v>27</v>
      </c>
      <c r="G8543">
        <v>2</v>
      </c>
      <c r="H8543">
        <v>406.63</v>
      </c>
      <c r="I8543">
        <v>0.28999999999999998</v>
      </c>
      <c r="J8543">
        <v>577.41</v>
      </c>
      <c r="K8543">
        <v>460.31</v>
      </c>
      <c r="L8543">
        <v>117.1</v>
      </c>
      <c r="M8543" t="s">
        <v>22</v>
      </c>
      <c r="N8543" t="str">
        <f t="shared" si="133"/>
        <v>High</v>
      </c>
    </row>
    <row r="8544" spans="1:14" x14ac:dyDescent="0.3">
      <c r="A8544">
        <v>8543</v>
      </c>
      <c r="B8544" t="s">
        <v>5505</v>
      </c>
      <c r="C8544" s="2">
        <v>45454</v>
      </c>
      <c r="D8544" t="s">
        <v>24</v>
      </c>
      <c r="E8544" t="s">
        <v>30</v>
      </c>
      <c r="F8544" t="s">
        <v>16</v>
      </c>
      <c r="G8544">
        <v>10</v>
      </c>
      <c r="H8544">
        <v>382.25</v>
      </c>
      <c r="I8544">
        <v>0.02</v>
      </c>
      <c r="J8544">
        <v>3746.05</v>
      </c>
      <c r="K8544">
        <v>2336.5700000000002</v>
      </c>
      <c r="L8544">
        <v>1409.48</v>
      </c>
      <c r="M8544" t="s">
        <v>17</v>
      </c>
      <c r="N8544" t="str">
        <f t="shared" si="133"/>
        <v>Low</v>
      </c>
    </row>
    <row r="8545" spans="1:14" x14ac:dyDescent="0.3">
      <c r="A8545">
        <v>8544</v>
      </c>
      <c r="B8545" t="s">
        <v>5506</v>
      </c>
      <c r="C8545" s="2">
        <v>45468</v>
      </c>
      <c r="D8545" t="s">
        <v>24</v>
      </c>
      <c r="E8545" t="s">
        <v>20</v>
      </c>
      <c r="F8545" t="s">
        <v>27</v>
      </c>
      <c r="G8545">
        <v>10</v>
      </c>
      <c r="H8545">
        <v>204.43</v>
      </c>
      <c r="I8545">
        <v>0.13</v>
      </c>
      <c r="J8545">
        <v>1778.54</v>
      </c>
      <c r="K8545">
        <v>1004.7</v>
      </c>
      <c r="L8545">
        <v>773.84</v>
      </c>
      <c r="M8545" t="s">
        <v>40</v>
      </c>
      <c r="N8545" t="str">
        <f t="shared" si="133"/>
        <v>Medium</v>
      </c>
    </row>
    <row r="8546" spans="1:14" x14ac:dyDescent="0.3">
      <c r="A8546">
        <v>8545</v>
      </c>
      <c r="B8546" t="s">
        <v>2767</v>
      </c>
      <c r="C8546" s="2">
        <v>45560</v>
      </c>
      <c r="D8546" t="s">
        <v>19</v>
      </c>
      <c r="E8546" t="s">
        <v>25</v>
      </c>
      <c r="F8546" t="s">
        <v>27</v>
      </c>
      <c r="G8546">
        <v>8</v>
      </c>
      <c r="H8546">
        <v>451.46</v>
      </c>
      <c r="I8546">
        <v>0.06</v>
      </c>
      <c r="J8546">
        <v>3394.98</v>
      </c>
      <c r="K8546">
        <v>1961.09</v>
      </c>
      <c r="L8546">
        <v>1433.89</v>
      </c>
      <c r="M8546" t="s">
        <v>40</v>
      </c>
      <c r="N8546" t="str">
        <f t="shared" si="133"/>
        <v>Low</v>
      </c>
    </row>
    <row r="8547" spans="1:14" x14ac:dyDescent="0.3">
      <c r="A8547">
        <v>8546</v>
      </c>
      <c r="B8547" t="s">
        <v>5507</v>
      </c>
      <c r="C8547" s="2">
        <v>45497</v>
      </c>
      <c r="D8547" t="s">
        <v>19</v>
      </c>
      <c r="E8547" t="s">
        <v>25</v>
      </c>
      <c r="F8547" t="s">
        <v>16</v>
      </c>
      <c r="G8547">
        <v>10</v>
      </c>
      <c r="H8547">
        <v>212.9</v>
      </c>
      <c r="I8547">
        <v>0.21</v>
      </c>
      <c r="J8547">
        <v>1681.91</v>
      </c>
      <c r="K8547">
        <v>1017.68</v>
      </c>
      <c r="L8547">
        <v>664.23</v>
      </c>
      <c r="M8547" t="s">
        <v>28</v>
      </c>
      <c r="N8547" t="str">
        <f t="shared" si="133"/>
        <v>High</v>
      </c>
    </row>
    <row r="8548" spans="1:14" x14ac:dyDescent="0.3">
      <c r="A8548">
        <v>8547</v>
      </c>
      <c r="B8548" t="s">
        <v>1985</v>
      </c>
      <c r="C8548" s="2">
        <v>45335</v>
      </c>
      <c r="D8548" t="s">
        <v>19</v>
      </c>
      <c r="E8548" t="s">
        <v>20</v>
      </c>
      <c r="F8548" t="s">
        <v>21</v>
      </c>
      <c r="G8548">
        <v>9</v>
      </c>
      <c r="H8548">
        <v>193.79</v>
      </c>
      <c r="I8548">
        <v>0.27</v>
      </c>
      <c r="J8548">
        <v>1273.2</v>
      </c>
      <c r="K8548">
        <v>755.37</v>
      </c>
      <c r="L8548">
        <v>517.83000000000004</v>
      </c>
      <c r="M8548" t="s">
        <v>46</v>
      </c>
      <c r="N8548" t="str">
        <f t="shared" si="133"/>
        <v>High</v>
      </c>
    </row>
    <row r="8549" spans="1:14" x14ac:dyDescent="0.3">
      <c r="A8549">
        <v>8548</v>
      </c>
      <c r="B8549" t="s">
        <v>1208</v>
      </c>
      <c r="C8549" s="2">
        <v>45433</v>
      </c>
      <c r="D8549" t="s">
        <v>14</v>
      </c>
      <c r="E8549" t="s">
        <v>30</v>
      </c>
      <c r="F8549" t="s">
        <v>27</v>
      </c>
      <c r="G8549">
        <v>7</v>
      </c>
      <c r="H8549">
        <v>292.89999999999998</v>
      </c>
      <c r="I8549">
        <v>0.21</v>
      </c>
      <c r="J8549">
        <v>1619.74</v>
      </c>
      <c r="K8549">
        <v>963.64</v>
      </c>
      <c r="L8549">
        <v>656.1</v>
      </c>
      <c r="M8549" t="s">
        <v>46</v>
      </c>
      <c r="N8549" t="str">
        <f t="shared" si="133"/>
        <v>High</v>
      </c>
    </row>
    <row r="8550" spans="1:14" x14ac:dyDescent="0.3">
      <c r="A8550">
        <v>8549</v>
      </c>
      <c r="B8550" t="s">
        <v>5508</v>
      </c>
      <c r="C8550" s="2">
        <v>45385</v>
      </c>
      <c r="D8550" t="s">
        <v>14</v>
      </c>
      <c r="E8550" t="s">
        <v>30</v>
      </c>
      <c r="F8550" t="s">
        <v>16</v>
      </c>
      <c r="G8550">
        <v>3</v>
      </c>
      <c r="H8550">
        <v>152.58000000000001</v>
      </c>
      <c r="I8550">
        <v>7.0000000000000007E-2</v>
      </c>
      <c r="J8550">
        <v>425.7</v>
      </c>
      <c r="K8550">
        <v>239.25</v>
      </c>
      <c r="L8550">
        <v>186.45</v>
      </c>
      <c r="M8550" t="s">
        <v>28</v>
      </c>
      <c r="N8550" t="str">
        <f t="shared" si="133"/>
        <v>Low</v>
      </c>
    </row>
    <row r="8551" spans="1:14" x14ac:dyDescent="0.3">
      <c r="A8551">
        <v>8550</v>
      </c>
      <c r="B8551" t="s">
        <v>4683</v>
      </c>
      <c r="C8551" s="2">
        <v>45615</v>
      </c>
      <c r="D8551" t="s">
        <v>14</v>
      </c>
      <c r="E8551" t="s">
        <v>25</v>
      </c>
      <c r="F8551" t="s">
        <v>16</v>
      </c>
      <c r="G8551">
        <v>8</v>
      </c>
      <c r="H8551">
        <v>148.44</v>
      </c>
      <c r="I8551">
        <v>0.03</v>
      </c>
      <c r="J8551">
        <v>1151.8900000000001</v>
      </c>
      <c r="K8551">
        <v>697.32</v>
      </c>
      <c r="L8551">
        <v>454.57</v>
      </c>
      <c r="M8551" t="s">
        <v>17</v>
      </c>
      <c r="N8551" t="str">
        <f t="shared" si="133"/>
        <v>Low</v>
      </c>
    </row>
    <row r="8552" spans="1:14" x14ac:dyDescent="0.3">
      <c r="A8552">
        <v>8551</v>
      </c>
      <c r="B8552" t="s">
        <v>3727</v>
      </c>
      <c r="C8552" s="2">
        <v>45573</v>
      </c>
      <c r="D8552" t="s">
        <v>24</v>
      </c>
      <c r="E8552" t="s">
        <v>33</v>
      </c>
      <c r="F8552" t="s">
        <v>21</v>
      </c>
      <c r="G8552">
        <v>7</v>
      </c>
      <c r="H8552">
        <v>299.95</v>
      </c>
      <c r="I8552">
        <v>0.22</v>
      </c>
      <c r="J8552">
        <v>1637.73</v>
      </c>
      <c r="K8552">
        <v>1148.4100000000001</v>
      </c>
      <c r="L8552">
        <v>489.32</v>
      </c>
      <c r="M8552" t="s">
        <v>17</v>
      </c>
      <c r="N8552" t="str">
        <f t="shared" si="133"/>
        <v>High</v>
      </c>
    </row>
    <row r="8553" spans="1:14" x14ac:dyDescent="0.3">
      <c r="A8553">
        <v>8552</v>
      </c>
      <c r="B8553" t="s">
        <v>956</v>
      </c>
      <c r="C8553" s="2">
        <v>45397</v>
      </c>
      <c r="D8553" t="s">
        <v>24</v>
      </c>
      <c r="E8553" t="s">
        <v>33</v>
      </c>
      <c r="F8553" t="s">
        <v>21</v>
      </c>
      <c r="G8553">
        <v>7</v>
      </c>
      <c r="H8553">
        <v>325.07</v>
      </c>
      <c r="I8553">
        <v>0.21</v>
      </c>
      <c r="J8553">
        <v>1797.64</v>
      </c>
      <c r="K8553">
        <v>1419.6</v>
      </c>
      <c r="L8553">
        <v>378.04</v>
      </c>
      <c r="M8553" t="s">
        <v>46</v>
      </c>
      <c r="N8553" t="str">
        <f t="shared" si="133"/>
        <v>High</v>
      </c>
    </row>
    <row r="8554" spans="1:14" x14ac:dyDescent="0.3">
      <c r="A8554">
        <v>8553</v>
      </c>
      <c r="B8554" t="s">
        <v>5509</v>
      </c>
      <c r="C8554" s="2">
        <v>45623</v>
      </c>
      <c r="D8554" t="s">
        <v>19</v>
      </c>
      <c r="E8554" t="s">
        <v>20</v>
      </c>
      <c r="F8554" t="s">
        <v>27</v>
      </c>
      <c r="G8554">
        <v>2</v>
      </c>
      <c r="H8554">
        <v>326.57</v>
      </c>
      <c r="I8554">
        <v>0.22</v>
      </c>
      <c r="J8554">
        <v>509.45</v>
      </c>
      <c r="K8554">
        <v>269.92</v>
      </c>
      <c r="L8554">
        <v>239.53</v>
      </c>
      <c r="M8554" t="s">
        <v>22</v>
      </c>
      <c r="N8554" t="str">
        <f t="shared" si="133"/>
        <v>High</v>
      </c>
    </row>
    <row r="8555" spans="1:14" x14ac:dyDescent="0.3">
      <c r="A8555">
        <v>8554</v>
      </c>
      <c r="B8555" t="s">
        <v>3460</v>
      </c>
      <c r="C8555" s="2">
        <v>45366</v>
      </c>
      <c r="D8555" t="s">
        <v>19</v>
      </c>
      <c r="E8555" t="s">
        <v>15</v>
      </c>
      <c r="F8555" t="s">
        <v>21</v>
      </c>
      <c r="G8555">
        <v>8</v>
      </c>
      <c r="H8555">
        <v>245.49</v>
      </c>
      <c r="I8555">
        <v>0.04</v>
      </c>
      <c r="J8555">
        <v>1885.36</v>
      </c>
      <c r="K8555">
        <v>1092.47</v>
      </c>
      <c r="L8555">
        <v>792.89</v>
      </c>
      <c r="M8555" t="s">
        <v>40</v>
      </c>
      <c r="N8555" t="str">
        <f t="shared" si="133"/>
        <v>Low</v>
      </c>
    </row>
    <row r="8556" spans="1:14" x14ac:dyDescent="0.3">
      <c r="A8556">
        <v>8555</v>
      </c>
      <c r="B8556" t="s">
        <v>4764</v>
      </c>
      <c r="C8556" s="2">
        <v>45452</v>
      </c>
      <c r="D8556" t="s">
        <v>14</v>
      </c>
      <c r="E8556" t="s">
        <v>20</v>
      </c>
      <c r="F8556" t="s">
        <v>16</v>
      </c>
      <c r="G8556">
        <v>4</v>
      </c>
      <c r="H8556">
        <v>297.70999999999998</v>
      </c>
      <c r="I8556">
        <v>0.21</v>
      </c>
      <c r="J8556">
        <v>940.76</v>
      </c>
      <c r="K8556">
        <v>690.14</v>
      </c>
      <c r="L8556">
        <v>250.62</v>
      </c>
      <c r="M8556" t="s">
        <v>46</v>
      </c>
      <c r="N8556" t="str">
        <f t="shared" si="133"/>
        <v>High</v>
      </c>
    </row>
    <row r="8557" spans="1:14" x14ac:dyDescent="0.3">
      <c r="A8557">
        <v>8556</v>
      </c>
      <c r="B8557" t="s">
        <v>2270</v>
      </c>
      <c r="C8557" s="2">
        <v>45549</v>
      </c>
      <c r="D8557" t="s">
        <v>39</v>
      </c>
      <c r="E8557" t="s">
        <v>15</v>
      </c>
      <c r="F8557" t="s">
        <v>16</v>
      </c>
      <c r="G8557">
        <v>4</v>
      </c>
      <c r="H8557">
        <v>238.02</v>
      </c>
      <c r="I8557">
        <v>0.08</v>
      </c>
      <c r="J8557">
        <v>875.91</v>
      </c>
      <c r="K8557">
        <v>631.61</v>
      </c>
      <c r="L8557">
        <v>244.3</v>
      </c>
      <c r="M8557" t="s">
        <v>46</v>
      </c>
      <c r="N8557" t="str">
        <f t="shared" si="133"/>
        <v>Low</v>
      </c>
    </row>
    <row r="8558" spans="1:14" x14ac:dyDescent="0.3">
      <c r="A8558">
        <v>8557</v>
      </c>
      <c r="B8558" t="s">
        <v>2814</v>
      </c>
      <c r="C8558" s="2">
        <v>45577</v>
      </c>
      <c r="D8558" t="s">
        <v>19</v>
      </c>
      <c r="E8558" t="s">
        <v>25</v>
      </c>
      <c r="F8558" t="s">
        <v>21</v>
      </c>
      <c r="G8558">
        <v>5</v>
      </c>
      <c r="H8558">
        <v>336.35</v>
      </c>
      <c r="I8558">
        <v>0.04</v>
      </c>
      <c r="J8558">
        <v>1614.48</v>
      </c>
      <c r="K8558">
        <v>987.37</v>
      </c>
      <c r="L8558">
        <v>627.11</v>
      </c>
      <c r="M8558" t="s">
        <v>46</v>
      </c>
      <c r="N8558" t="str">
        <f t="shared" si="133"/>
        <v>Low</v>
      </c>
    </row>
    <row r="8559" spans="1:14" x14ac:dyDescent="0.3">
      <c r="A8559">
        <v>8558</v>
      </c>
      <c r="B8559" t="s">
        <v>5510</v>
      </c>
      <c r="C8559" s="2">
        <v>45314</v>
      </c>
      <c r="D8559" t="s">
        <v>19</v>
      </c>
      <c r="E8559" t="s">
        <v>20</v>
      </c>
      <c r="F8559" t="s">
        <v>27</v>
      </c>
      <c r="G8559">
        <v>5</v>
      </c>
      <c r="H8559">
        <v>376.03</v>
      </c>
      <c r="I8559">
        <v>0.26</v>
      </c>
      <c r="J8559">
        <v>1391.31</v>
      </c>
      <c r="K8559">
        <v>799.02</v>
      </c>
      <c r="L8559">
        <v>592.29</v>
      </c>
      <c r="M8559" t="s">
        <v>46</v>
      </c>
      <c r="N8559" t="str">
        <f t="shared" si="133"/>
        <v>High</v>
      </c>
    </row>
    <row r="8560" spans="1:14" x14ac:dyDescent="0.3">
      <c r="A8560">
        <v>8559</v>
      </c>
      <c r="B8560" t="s">
        <v>3246</v>
      </c>
      <c r="C8560" s="2">
        <v>45468</v>
      </c>
      <c r="D8560" t="s">
        <v>19</v>
      </c>
      <c r="E8560" t="s">
        <v>30</v>
      </c>
      <c r="F8560" t="s">
        <v>27</v>
      </c>
      <c r="G8560">
        <v>3</v>
      </c>
      <c r="H8560">
        <v>438.55</v>
      </c>
      <c r="I8560">
        <v>0.17</v>
      </c>
      <c r="J8560">
        <v>1091.99</v>
      </c>
      <c r="K8560">
        <v>619.97</v>
      </c>
      <c r="L8560">
        <v>472.02</v>
      </c>
      <c r="M8560" t="s">
        <v>22</v>
      </c>
      <c r="N8560" t="str">
        <f t="shared" si="133"/>
        <v>Medium</v>
      </c>
    </row>
    <row r="8561" spans="1:14" x14ac:dyDescent="0.3">
      <c r="A8561">
        <v>8560</v>
      </c>
      <c r="B8561" t="s">
        <v>5511</v>
      </c>
      <c r="C8561" s="2">
        <v>45388</v>
      </c>
      <c r="D8561" t="s">
        <v>14</v>
      </c>
      <c r="E8561" t="s">
        <v>25</v>
      </c>
      <c r="F8561" t="s">
        <v>27</v>
      </c>
      <c r="G8561">
        <v>1</v>
      </c>
      <c r="H8561">
        <v>107.11</v>
      </c>
      <c r="I8561">
        <v>0.11</v>
      </c>
      <c r="J8561">
        <v>95.33</v>
      </c>
      <c r="K8561">
        <v>55.87</v>
      </c>
      <c r="L8561">
        <v>39.46</v>
      </c>
      <c r="M8561" t="s">
        <v>28</v>
      </c>
      <c r="N8561" t="str">
        <f t="shared" si="133"/>
        <v>Medium</v>
      </c>
    </row>
    <row r="8562" spans="1:14" x14ac:dyDescent="0.3">
      <c r="A8562">
        <v>8561</v>
      </c>
      <c r="B8562" t="s">
        <v>5512</v>
      </c>
      <c r="C8562" s="2">
        <v>45542</v>
      </c>
      <c r="D8562" t="s">
        <v>14</v>
      </c>
      <c r="E8562" t="s">
        <v>15</v>
      </c>
      <c r="F8562" t="s">
        <v>21</v>
      </c>
      <c r="G8562">
        <v>8</v>
      </c>
      <c r="H8562">
        <v>254.61</v>
      </c>
      <c r="I8562">
        <v>0.08</v>
      </c>
      <c r="J8562">
        <v>1873.93</v>
      </c>
      <c r="K8562">
        <v>1056.5</v>
      </c>
      <c r="L8562">
        <v>817.43</v>
      </c>
      <c r="M8562" t="s">
        <v>22</v>
      </c>
      <c r="N8562" t="str">
        <f t="shared" si="133"/>
        <v>Low</v>
      </c>
    </row>
    <row r="8563" spans="1:14" x14ac:dyDescent="0.3">
      <c r="A8563">
        <v>8562</v>
      </c>
      <c r="B8563" t="s">
        <v>3871</v>
      </c>
      <c r="C8563" s="2">
        <v>45407</v>
      </c>
      <c r="D8563" t="s">
        <v>14</v>
      </c>
      <c r="E8563" t="s">
        <v>25</v>
      </c>
      <c r="F8563" t="s">
        <v>27</v>
      </c>
      <c r="G8563">
        <v>10</v>
      </c>
      <c r="H8563">
        <v>458.58</v>
      </c>
      <c r="I8563">
        <v>0.08</v>
      </c>
      <c r="J8563">
        <v>4218.9399999999996</v>
      </c>
      <c r="K8563">
        <v>3113.38</v>
      </c>
      <c r="L8563">
        <v>1105.56</v>
      </c>
      <c r="M8563" t="s">
        <v>28</v>
      </c>
      <c r="N8563" t="str">
        <f t="shared" si="133"/>
        <v>Low</v>
      </c>
    </row>
    <row r="8564" spans="1:14" x14ac:dyDescent="0.3">
      <c r="A8564">
        <v>8563</v>
      </c>
      <c r="B8564" t="s">
        <v>3280</v>
      </c>
      <c r="C8564" s="2">
        <v>45497</v>
      </c>
      <c r="D8564" t="s">
        <v>24</v>
      </c>
      <c r="E8564" t="s">
        <v>15</v>
      </c>
      <c r="F8564" t="s">
        <v>16</v>
      </c>
      <c r="G8564">
        <v>2</v>
      </c>
      <c r="H8564">
        <v>416.07</v>
      </c>
      <c r="I8564">
        <v>0.24</v>
      </c>
      <c r="J8564">
        <v>632.42999999999995</v>
      </c>
      <c r="K8564">
        <v>390.98</v>
      </c>
      <c r="L8564">
        <v>241.45</v>
      </c>
      <c r="M8564" t="s">
        <v>22</v>
      </c>
      <c r="N8564" t="str">
        <f t="shared" si="133"/>
        <v>High</v>
      </c>
    </row>
    <row r="8565" spans="1:14" x14ac:dyDescent="0.3">
      <c r="A8565">
        <v>8564</v>
      </c>
      <c r="B8565" t="s">
        <v>5513</v>
      </c>
      <c r="C8565" s="2">
        <v>45597</v>
      </c>
      <c r="D8565" t="s">
        <v>39</v>
      </c>
      <c r="E8565" t="s">
        <v>25</v>
      </c>
      <c r="F8565" t="s">
        <v>27</v>
      </c>
      <c r="G8565">
        <v>10</v>
      </c>
      <c r="H8565">
        <v>403.95</v>
      </c>
      <c r="I8565">
        <v>0.22</v>
      </c>
      <c r="J8565">
        <v>3150.81</v>
      </c>
      <c r="K8565">
        <v>1933.48</v>
      </c>
      <c r="L8565">
        <v>1217.33</v>
      </c>
      <c r="M8565" t="s">
        <v>28</v>
      </c>
      <c r="N8565" t="str">
        <f t="shared" si="133"/>
        <v>High</v>
      </c>
    </row>
    <row r="8566" spans="1:14" x14ac:dyDescent="0.3">
      <c r="A8566">
        <v>8565</v>
      </c>
      <c r="B8566" t="s">
        <v>4209</v>
      </c>
      <c r="C8566" s="2">
        <v>45299</v>
      </c>
      <c r="D8566" t="s">
        <v>39</v>
      </c>
      <c r="E8566" t="s">
        <v>33</v>
      </c>
      <c r="F8566" t="s">
        <v>16</v>
      </c>
      <c r="G8566">
        <v>5</v>
      </c>
      <c r="H8566">
        <v>128.66</v>
      </c>
      <c r="I8566">
        <v>0</v>
      </c>
      <c r="J8566">
        <v>643.29999999999995</v>
      </c>
      <c r="K8566">
        <v>479.25</v>
      </c>
      <c r="L8566">
        <v>164.05</v>
      </c>
      <c r="M8566" t="s">
        <v>17</v>
      </c>
      <c r="N8566" t="str">
        <f t="shared" si="133"/>
        <v>No Discount</v>
      </c>
    </row>
    <row r="8567" spans="1:14" x14ac:dyDescent="0.3">
      <c r="A8567">
        <v>8566</v>
      </c>
      <c r="B8567" t="s">
        <v>5514</v>
      </c>
      <c r="C8567" s="2">
        <v>45471</v>
      </c>
      <c r="D8567" t="s">
        <v>24</v>
      </c>
      <c r="E8567" t="s">
        <v>25</v>
      </c>
      <c r="F8567" t="s">
        <v>16</v>
      </c>
      <c r="G8567">
        <v>3</v>
      </c>
      <c r="H8567">
        <v>349.2</v>
      </c>
      <c r="I8567">
        <v>0.25</v>
      </c>
      <c r="J8567">
        <v>785.7</v>
      </c>
      <c r="K8567">
        <v>465.96</v>
      </c>
      <c r="L8567">
        <v>319.74</v>
      </c>
      <c r="M8567" t="s">
        <v>17</v>
      </c>
      <c r="N8567" t="str">
        <f t="shared" si="133"/>
        <v>High</v>
      </c>
    </row>
    <row r="8568" spans="1:14" x14ac:dyDescent="0.3">
      <c r="A8568">
        <v>8567</v>
      </c>
      <c r="B8568" t="s">
        <v>5175</v>
      </c>
      <c r="C8568" s="2">
        <v>45369</v>
      </c>
      <c r="D8568" t="s">
        <v>19</v>
      </c>
      <c r="E8568" t="s">
        <v>25</v>
      </c>
      <c r="F8568" t="s">
        <v>27</v>
      </c>
      <c r="G8568">
        <v>3</v>
      </c>
      <c r="H8568">
        <v>234.88</v>
      </c>
      <c r="I8568">
        <v>0.14000000000000001</v>
      </c>
      <c r="J8568">
        <v>605.99</v>
      </c>
      <c r="K8568">
        <v>449.24</v>
      </c>
      <c r="L8568">
        <v>156.75</v>
      </c>
      <c r="M8568" t="s">
        <v>22</v>
      </c>
      <c r="N8568" t="str">
        <f t="shared" si="133"/>
        <v>Medium</v>
      </c>
    </row>
    <row r="8569" spans="1:14" x14ac:dyDescent="0.3">
      <c r="A8569">
        <v>8568</v>
      </c>
      <c r="B8569" t="s">
        <v>3748</v>
      </c>
      <c r="C8569" s="2">
        <v>45524</v>
      </c>
      <c r="D8569" t="s">
        <v>14</v>
      </c>
      <c r="E8569" t="s">
        <v>25</v>
      </c>
      <c r="F8569" t="s">
        <v>27</v>
      </c>
      <c r="G8569">
        <v>1</v>
      </c>
      <c r="H8569">
        <v>307.14999999999998</v>
      </c>
      <c r="I8569">
        <v>0.28999999999999998</v>
      </c>
      <c r="J8569">
        <v>218.08</v>
      </c>
      <c r="K8569">
        <v>154.79</v>
      </c>
      <c r="L8569">
        <v>63.29</v>
      </c>
      <c r="M8569" t="s">
        <v>22</v>
      </c>
      <c r="N8569" t="str">
        <f t="shared" si="133"/>
        <v>High</v>
      </c>
    </row>
    <row r="8570" spans="1:14" x14ac:dyDescent="0.3">
      <c r="A8570">
        <v>8569</v>
      </c>
      <c r="B8570" t="s">
        <v>5515</v>
      </c>
      <c r="C8570" s="2">
        <v>45479</v>
      </c>
      <c r="D8570" t="s">
        <v>39</v>
      </c>
      <c r="E8570" t="s">
        <v>20</v>
      </c>
      <c r="F8570" t="s">
        <v>27</v>
      </c>
      <c r="G8570">
        <v>3</v>
      </c>
      <c r="H8570">
        <v>274.20999999999998</v>
      </c>
      <c r="I8570">
        <v>0.26</v>
      </c>
      <c r="J8570">
        <v>608.75</v>
      </c>
      <c r="K8570">
        <v>393.94</v>
      </c>
      <c r="L8570">
        <v>214.81</v>
      </c>
      <c r="M8570" t="s">
        <v>17</v>
      </c>
      <c r="N8570" t="str">
        <f t="shared" si="133"/>
        <v>High</v>
      </c>
    </row>
    <row r="8571" spans="1:14" x14ac:dyDescent="0.3">
      <c r="A8571">
        <v>8570</v>
      </c>
      <c r="B8571" t="s">
        <v>150</v>
      </c>
      <c r="C8571" s="2">
        <v>45317</v>
      </c>
      <c r="D8571" t="s">
        <v>14</v>
      </c>
      <c r="E8571" t="s">
        <v>25</v>
      </c>
      <c r="F8571" t="s">
        <v>16</v>
      </c>
      <c r="G8571">
        <v>5</v>
      </c>
      <c r="H8571">
        <v>55.93</v>
      </c>
      <c r="I8571">
        <v>0.26</v>
      </c>
      <c r="J8571">
        <v>206.94</v>
      </c>
      <c r="K8571">
        <v>122.1</v>
      </c>
      <c r="L8571">
        <v>84.84</v>
      </c>
      <c r="M8571" t="s">
        <v>46</v>
      </c>
      <c r="N8571" t="str">
        <f t="shared" si="133"/>
        <v>High</v>
      </c>
    </row>
    <row r="8572" spans="1:14" x14ac:dyDescent="0.3">
      <c r="A8572">
        <v>8571</v>
      </c>
      <c r="B8572" t="s">
        <v>5212</v>
      </c>
      <c r="C8572" s="2">
        <v>45456</v>
      </c>
      <c r="D8572" t="s">
        <v>24</v>
      </c>
      <c r="E8572" t="s">
        <v>20</v>
      </c>
      <c r="F8572" t="s">
        <v>21</v>
      </c>
      <c r="G8572">
        <v>8</v>
      </c>
      <c r="H8572">
        <v>313.41000000000003</v>
      </c>
      <c r="I8572">
        <v>0.15</v>
      </c>
      <c r="J8572">
        <v>2131.19</v>
      </c>
      <c r="K8572">
        <v>1681.05</v>
      </c>
      <c r="L8572">
        <v>450.14</v>
      </c>
      <c r="M8572" t="s">
        <v>28</v>
      </c>
      <c r="N8572" t="str">
        <f t="shared" si="133"/>
        <v>Medium</v>
      </c>
    </row>
    <row r="8573" spans="1:14" x14ac:dyDescent="0.3">
      <c r="A8573">
        <v>8572</v>
      </c>
      <c r="B8573" t="s">
        <v>2585</v>
      </c>
      <c r="C8573" s="2">
        <v>45564</v>
      </c>
      <c r="D8573" t="s">
        <v>24</v>
      </c>
      <c r="E8573" t="s">
        <v>33</v>
      </c>
      <c r="F8573" t="s">
        <v>27</v>
      </c>
      <c r="G8573">
        <v>5</v>
      </c>
      <c r="H8573">
        <v>330.09</v>
      </c>
      <c r="I8573">
        <v>0.17</v>
      </c>
      <c r="J8573">
        <v>1369.87</v>
      </c>
      <c r="K8573">
        <v>790.48</v>
      </c>
      <c r="L8573">
        <v>579.39</v>
      </c>
      <c r="M8573" t="s">
        <v>22</v>
      </c>
      <c r="N8573" t="str">
        <f t="shared" si="133"/>
        <v>Medium</v>
      </c>
    </row>
    <row r="8574" spans="1:14" x14ac:dyDescent="0.3">
      <c r="A8574">
        <v>8573</v>
      </c>
      <c r="B8574" t="s">
        <v>281</v>
      </c>
      <c r="C8574" s="2">
        <v>45657</v>
      </c>
      <c r="D8574" t="s">
        <v>24</v>
      </c>
      <c r="E8574" t="s">
        <v>25</v>
      </c>
      <c r="F8574" t="s">
        <v>16</v>
      </c>
      <c r="G8574">
        <v>5</v>
      </c>
      <c r="H8574">
        <v>52.16</v>
      </c>
      <c r="I8574">
        <v>0.18</v>
      </c>
      <c r="J8574">
        <v>213.86</v>
      </c>
      <c r="K8574">
        <v>146.03</v>
      </c>
      <c r="L8574">
        <v>67.83</v>
      </c>
      <c r="M8574" t="s">
        <v>40</v>
      </c>
      <c r="N8574" t="str">
        <f t="shared" si="133"/>
        <v>Medium</v>
      </c>
    </row>
    <row r="8575" spans="1:14" x14ac:dyDescent="0.3">
      <c r="A8575">
        <v>8574</v>
      </c>
      <c r="B8575" t="s">
        <v>672</v>
      </c>
      <c r="C8575" s="2">
        <v>45539</v>
      </c>
      <c r="D8575" t="s">
        <v>24</v>
      </c>
      <c r="E8575" t="s">
        <v>30</v>
      </c>
      <c r="F8575" t="s">
        <v>16</v>
      </c>
      <c r="G8575">
        <v>4</v>
      </c>
      <c r="H8575">
        <v>465.86</v>
      </c>
      <c r="I8575">
        <v>0.18</v>
      </c>
      <c r="J8575">
        <v>1528.02</v>
      </c>
      <c r="K8575">
        <v>802.71</v>
      </c>
      <c r="L8575">
        <v>725.31</v>
      </c>
      <c r="M8575" t="s">
        <v>46</v>
      </c>
      <c r="N8575" t="str">
        <f t="shared" si="133"/>
        <v>Medium</v>
      </c>
    </row>
    <row r="8576" spans="1:14" x14ac:dyDescent="0.3">
      <c r="A8576">
        <v>8575</v>
      </c>
      <c r="B8576" t="s">
        <v>299</v>
      </c>
      <c r="C8576" s="2">
        <v>45593</v>
      </c>
      <c r="D8576" t="s">
        <v>24</v>
      </c>
      <c r="E8576" t="s">
        <v>20</v>
      </c>
      <c r="F8576" t="s">
        <v>16</v>
      </c>
      <c r="G8576">
        <v>8</v>
      </c>
      <c r="H8576">
        <v>383.22</v>
      </c>
      <c r="I8576">
        <v>0</v>
      </c>
      <c r="J8576">
        <v>3065.76</v>
      </c>
      <c r="K8576">
        <v>1579.29</v>
      </c>
      <c r="L8576">
        <v>1486.47</v>
      </c>
      <c r="M8576" t="s">
        <v>28</v>
      </c>
      <c r="N8576" t="str">
        <f t="shared" ref="N8576:N8639" si="134">_xlfn.IFS(I8576=0,"No Discount",I8576&gt;=0.21,"High",I8576&gt;=0.11,"Medium",I8576&gt;=0.01,"Low")</f>
        <v>No Discount</v>
      </c>
    </row>
    <row r="8577" spans="1:14" x14ac:dyDescent="0.3">
      <c r="A8577">
        <v>8576</v>
      </c>
      <c r="B8577" t="s">
        <v>5516</v>
      </c>
      <c r="C8577" s="2">
        <v>45299</v>
      </c>
      <c r="D8577" t="s">
        <v>19</v>
      </c>
      <c r="E8577" t="s">
        <v>15</v>
      </c>
      <c r="F8577" t="s">
        <v>27</v>
      </c>
      <c r="G8577">
        <v>5</v>
      </c>
      <c r="H8577">
        <v>155.19999999999999</v>
      </c>
      <c r="I8577">
        <v>0.02</v>
      </c>
      <c r="J8577">
        <v>760.48</v>
      </c>
      <c r="K8577">
        <v>483.11</v>
      </c>
      <c r="L8577">
        <v>277.37</v>
      </c>
      <c r="M8577" t="s">
        <v>22</v>
      </c>
      <c r="N8577" t="str">
        <f t="shared" si="134"/>
        <v>Low</v>
      </c>
    </row>
    <row r="8578" spans="1:14" x14ac:dyDescent="0.3">
      <c r="A8578">
        <v>8577</v>
      </c>
      <c r="B8578" t="s">
        <v>5517</v>
      </c>
      <c r="C8578" s="2">
        <v>45523</v>
      </c>
      <c r="D8578" t="s">
        <v>24</v>
      </c>
      <c r="E8578" t="s">
        <v>30</v>
      </c>
      <c r="F8578" t="s">
        <v>21</v>
      </c>
      <c r="G8578">
        <v>1</v>
      </c>
      <c r="H8578">
        <v>32.450000000000003</v>
      </c>
      <c r="I8578">
        <v>0.25</v>
      </c>
      <c r="J8578">
        <v>24.34</v>
      </c>
      <c r="K8578">
        <v>18.79</v>
      </c>
      <c r="L8578">
        <v>5.55</v>
      </c>
      <c r="M8578" t="s">
        <v>22</v>
      </c>
      <c r="N8578" t="str">
        <f t="shared" si="134"/>
        <v>High</v>
      </c>
    </row>
    <row r="8579" spans="1:14" x14ac:dyDescent="0.3">
      <c r="A8579">
        <v>8578</v>
      </c>
      <c r="B8579" t="s">
        <v>4533</v>
      </c>
      <c r="C8579" s="2">
        <v>45476</v>
      </c>
      <c r="D8579" t="s">
        <v>19</v>
      </c>
      <c r="E8579" t="s">
        <v>25</v>
      </c>
      <c r="F8579" t="s">
        <v>16</v>
      </c>
      <c r="G8579">
        <v>7</v>
      </c>
      <c r="H8579">
        <v>54.24</v>
      </c>
      <c r="I8579">
        <v>0.2</v>
      </c>
      <c r="J8579">
        <v>303.74</v>
      </c>
      <c r="K8579">
        <v>176.51</v>
      </c>
      <c r="L8579">
        <v>127.23</v>
      </c>
      <c r="M8579" t="s">
        <v>46</v>
      </c>
      <c r="N8579" t="str">
        <f t="shared" si="134"/>
        <v>Medium</v>
      </c>
    </row>
    <row r="8580" spans="1:14" x14ac:dyDescent="0.3">
      <c r="A8580">
        <v>8579</v>
      </c>
      <c r="B8580" t="s">
        <v>2704</v>
      </c>
      <c r="C8580" s="2">
        <v>45436</v>
      </c>
      <c r="D8580" t="s">
        <v>39</v>
      </c>
      <c r="E8580" t="s">
        <v>15</v>
      </c>
      <c r="F8580" t="s">
        <v>21</v>
      </c>
      <c r="G8580">
        <v>7</v>
      </c>
      <c r="H8580">
        <v>375.06</v>
      </c>
      <c r="I8580">
        <v>0.27</v>
      </c>
      <c r="J8580">
        <v>1916.56</v>
      </c>
      <c r="K8580">
        <v>985.74</v>
      </c>
      <c r="L8580">
        <v>930.82</v>
      </c>
      <c r="M8580" t="s">
        <v>46</v>
      </c>
      <c r="N8580" t="str">
        <f t="shared" si="134"/>
        <v>High</v>
      </c>
    </row>
    <row r="8581" spans="1:14" x14ac:dyDescent="0.3">
      <c r="A8581">
        <v>8580</v>
      </c>
      <c r="B8581" t="s">
        <v>5518</v>
      </c>
      <c r="C8581" s="2">
        <v>45634</v>
      </c>
      <c r="D8581" t="s">
        <v>39</v>
      </c>
      <c r="E8581" t="s">
        <v>33</v>
      </c>
      <c r="F8581" t="s">
        <v>27</v>
      </c>
      <c r="G8581">
        <v>3</v>
      </c>
      <c r="H8581">
        <v>208.91</v>
      </c>
      <c r="I8581">
        <v>0.05</v>
      </c>
      <c r="J8581">
        <v>595.39</v>
      </c>
      <c r="K8581">
        <v>391.78</v>
      </c>
      <c r="L8581">
        <v>203.61</v>
      </c>
      <c r="M8581" t="s">
        <v>46</v>
      </c>
      <c r="N8581" t="str">
        <f t="shared" si="134"/>
        <v>Low</v>
      </c>
    </row>
    <row r="8582" spans="1:14" x14ac:dyDescent="0.3">
      <c r="A8582">
        <v>8581</v>
      </c>
      <c r="B8582" t="s">
        <v>5519</v>
      </c>
      <c r="C8582" s="2">
        <v>45315</v>
      </c>
      <c r="D8582" t="s">
        <v>14</v>
      </c>
      <c r="E8582" t="s">
        <v>20</v>
      </c>
      <c r="F8582" t="s">
        <v>16</v>
      </c>
      <c r="G8582">
        <v>8</v>
      </c>
      <c r="H8582">
        <v>69.849999999999994</v>
      </c>
      <c r="I8582">
        <v>0.05</v>
      </c>
      <c r="J8582">
        <v>530.86</v>
      </c>
      <c r="K8582">
        <v>275.47000000000003</v>
      </c>
      <c r="L8582">
        <v>255.39</v>
      </c>
      <c r="M8582" t="s">
        <v>17</v>
      </c>
      <c r="N8582" t="str">
        <f t="shared" si="134"/>
        <v>Low</v>
      </c>
    </row>
    <row r="8583" spans="1:14" x14ac:dyDescent="0.3">
      <c r="A8583">
        <v>8582</v>
      </c>
      <c r="B8583" t="s">
        <v>2632</v>
      </c>
      <c r="C8583" s="2">
        <v>45341</v>
      </c>
      <c r="D8583" t="s">
        <v>39</v>
      </c>
      <c r="E8583" t="s">
        <v>30</v>
      </c>
      <c r="F8583" t="s">
        <v>21</v>
      </c>
      <c r="G8583">
        <v>8</v>
      </c>
      <c r="H8583">
        <v>283.35000000000002</v>
      </c>
      <c r="I8583">
        <v>0.2</v>
      </c>
      <c r="J8583">
        <v>1813.44</v>
      </c>
      <c r="K8583">
        <v>940.08</v>
      </c>
      <c r="L8583">
        <v>873.36</v>
      </c>
      <c r="M8583" t="s">
        <v>46</v>
      </c>
      <c r="N8583" t="str">
        <f t="shared" si="134"/>
        <v>Medium</v>
      </c>
    </row>
    <row r="8584" spans="1:14" x14ac:dyDescent="0.3">
      <c r="A8584">
        <v>8583</v>
      </c>
      <c r="B8584" t="s">
        <v>3174</v>
      </c>
      <c r="C8584" s="2">
        <v>45541</v>
      </c>
      <c r="D8584" t="s">
        <v>24</v>
      </c>
      <c r="E8584" t="s">
        <v>25</v>
      </c>
      <c r="F8584" t="s">
        <v>21</v>
      </c>
      <c r="G8584">
        <v>5</v>
      </c>
      <c r="H8584">
        <v>44.58</v>
      </c>
      <c r="I8584">
        <v>0.08</v>
      </c>
      <c r="J8584">
        <v>205.07</v>
      </c>
      <c r="K8584">
        <v>157.54</v>
      </c>
      <c r="L8584">
        <v>47.53</v>
      </c>
      <c r="M8584" t="s">
        <v>40</v>
      </c>
      <c r="N8584" t="str">
        <f t="shared" si="134"/>
        <v>Low</v>
      </c>
    </row>
    <row r="8585" spans="1:14" x14ac:dyDescent="0.3">
      <c r="A8585">
        <v>8584</v>
      </c>
      <c r="B8585" t="s">
        <v>4423</v>
      </c>
      <c r="C8585" s="2">
        <v>45405</v>
      </c>
      <c r="D8585" t="s">
        <v>24</v>
      </c>
      <c r="E8585" t="s">
        <v>30</v>
      </c>
      <c r="F8585" t="s">
        <v>27</v>
      </c>
      <c r="G8585">
        <v>4</v>
      </c>
      <c r="H8585">
        <v>426.9</v>
      </c>
      <c r="I8585">
        <v>0.03</v>
      </c>
      <c r="J8585">
        <v>1656.37</v>
      </c>
      <c r="K8585">
        <v>1211.76</v>
      </c>
      <c r="L8585">
        <v>444.61</v>
      </c>
      <c r="M8585" t="s">
        <v>40</v>
      </c>
      <c r="N8585" t="str">
        <f t="shared" si="134"/>
        <v>Low</v>
      </c>
    </row>
    <row r="8586" spans="1:14" x14ac:dyDescent="0.3">
      <c r="A8586">
        <v>8585</v>
      </c>
      <c r="B8586" t="s">
        <v>5520</v>
      </c>
      <c r="C8586" s="2">
        <v>45293</v>
      </c>
      <c r="D8586" t="s">
        <v>24</v>
      </c>
      <c r="E8586" t="s">
        <v>20</v>
      </c>
      <c r="F8586" t="s">
        <v>27</v>
      </c>
      <c r="G8586">
        <v>10</v>
      </c>
      <c r="H8586">
        <v>107.46</v>
      </c>
      <c r="I8586">
        <v>0.27</v>
      </c>
      <c r="J8586">
        <v>784.46</v>
      </c>
      <c r="K8586">
        <v>514.59</v>
      </c>
      <c r="L8586">
        <v>269.87</v>
      </c>
      <c r="M8586" t="s">
        <v>46</v>
      </c>
      <c r="N8586" t="str">
        <f t="shared" si="134"/>
        <v>High</v>
      </c>
    </row>
    <row r="8587" spans="1:14" x14ac:dyDescent="0.3">
      <c r="A8587">
        <v>8586</v>
      </c>
      <c r="B8587" t="s">
        <v>2110</v>
      </c>
      <c r="C8587" s="2">
        <v>45500</v>
      </c>
      <c r="D8587" t="s">
        <v>19</v>
      </c>
      <c r="E8587" t="s">
        <v>20</v>
      </c>
      <c r="F8587" t="s">
        <v>21</v>
      </c>
      <c r="G8587">
        <v>7</v>
      </c>
      <c r="H8587">
        <v>164.24</v>
      </c>
      <c r="I8587">
        <v>0.24</v>
      </c>
      <c r="J8587">
        <v>873.76</v>
      </c>
      <c r="K8587">
        <v>654.33000000000004</v>
      </c>
      <c r="L8587">
        <v>219.43</v>
      </c>
      <c r="M8587" t="s">
        <v>46</v>
      </c>
      <c r="N8587" t="str">
        <f t="shared" si="134"/>
        <v>High</v>
      </c>
    </row>
    <row r="8588" spans="1:14" x14ac:dyDescent="0.3">
      <c r="A8588">
        <v>8587</v>
      </c>
      <c r="B8588" t="s">
        <v>5521</v>
      </c>
      <c r="C8588" s="2">
        <v>45458</v>
      </c>
      <c r="D8588" t="s">
        <v>14</v>
      </c>
      <c r="E8588" t="s">
        <v>33</v>
      </c>
      <c r="F8588" t="s">
        <v>27</v>
      </c>
      <c r="G8588">
        <v>7</v>
      </c>
      <c r="H8588">
        <v>353.1</v>
      </c>
      <c r="I8588">
        <v>0.22</v>
      </c>
      <c r="J8588">
        <v>1927.93</v>
      </c>
      <c r="K8588">
        <v>1265.21</v>
      </c>
      <c r="L8588">
        <v>662.72</v>
      </c>
      <c r="M8588" t="s">
        <v>17</v>
      </c>
      <c r="N8588" t="str">
        <f t="shared" si="134"/>
        <v>High</v>
      </c>
    </row>
    <row r="8589" spans="1:14" x14ac:dyDescent="0.3">
      <c r="A8589">
        <v>8588</v>
      </c>
      <c r="B8589" t="s">
        <v>2615</v>
      </c>
      <c r="C8589" s="2">
        <v>45357</v>
      </c>
      <c r="D8589" t="s">
        <v>14</v>
      </c>
      <c r="E8589" t="s">
        <v>25</v>
      </c>
      <c r="F8589" t="s">
        <v>21</v>
      </c>
      <c r="G8589">
        <v>2</v>
      </c>
      <c r="H8589">
        <v>254.84</v>
      </c>
      <c r="I8589">
        <v>0.19</v>
      </c>
      <c r="J8589">
        <v>412.84</v>
      </c>
      <c r="K8589">
        <v>218.59</v>
      </c>
      <c r="L8589">
        <v>194.25</v>
      </c>
      <c r="M8589" t="s">
        <v>22</v>
      </c>
      <c r="N8589" t="str">
        <f t="shared" si="134"/>
        <v>Medium</v>
      </c>
    </row>
    <row r="8590" spans="1:14" x14ac:dyDescent="0.3">
      <c r="A8590">
        <v>8589</v>
      </c>
      <c r="B8590" t="s">
        <v>2957</v>
      </c>
      <c r="C8590" s="2">
        <v>45508</v>
      </c>
      <c r="D8590" t="s">
        <v>39</v>
      </c>
      <c r="E8590" t="s">
        <v>33</v>
      </c>
      <c r="F8590" t="s">
        <v>27</v>
      </c>
      <c r="G8590">
        <v>10</v>
      </c>
      <c r="H8590">
        <v>209.14</v>
      </c>
      <c r="I8590">
        <v>0.26</v>
      </c>
      <c r="J8590">
        <v>1547.64</v>
      </c>
      <c r="K8590">
        <v>1138.06</v>
      </c>
      <c r="L8590">
        <v>409.58</v>
      </c>
      <c r="M8590" t="s">
        <v>46</v>
      </c>
      <c r="N8590" t="str">
        <f t="shared" si="134"/>
        <v>High</v>
      </c>
    </row>
    <row r="8591" spans="1:14" x14ac:dyDescent="0.3">
      <c r="A8591">
        <v>8590</v>
      </c>
      <c r="B8591" t="s">
        <v>1536</v>
      </c>
      <c r="C8591" s="2">
        <v>45320</v>
      </c>
      <c r="D8591" t="s">
        <v>39</v>
      </c>
      <c r="E8591" t="s">
        <v>25</v>
      </c>
      <c r="F8591" t="s">
        <v>21</v>
      </c>
      <c r="G8591">
        <v>9</v>
      </c>
      <c r="H8591">
        <v>461.59</v>
      </c>
      <c r="I8591">
        <v>0.28000000000000003</v>
      </c>
      <c r="J8591">
        <v>2991.1</v>
      </c>
      <c r="K8591">
        <v>1509.91</v>
      </c>
      <c r="L8591">
        <v>1481.19</v>
      </c>
      <c r="M8591" t="s">
        <v>28</v>
      </c>
      <c r="N8591" t="str">
        <f t="shared" si="134"/>
        <v>High</v>
      </c>
    </row>
    <row r="8592" spans="1:14" x14ac:dyDescent="0.3">
      <c r="A8592">
        <v>8591</v>
      </c>
      <c r="B8592" t="s">
        <v>4848</v>
      </c>
      <c r="C8592" s="2">
        <v>45462</v>
      </c>
      <c r="D8592" t="s">
        <v>24</v>
      </c>
      <c r="E8592" t="s">
        <v>25</v>
      </c>
      <c r="F8592" t="s">
        <v>16</v>
      </c>
      <c r="G8592">
        <v>1</v>
      </c>
      <c r="H8592">
        <v>458.03</v>
      </c>
      <c r="I8592">
        <v>0.06</v>
      </c>
      <c r="J8592">
        <v>430.55</v>
      </c>
      <c r="K8592">
        <v>278.98</v>
      </c>
      <c r="L8592">
        <v>151.57</v>
      </c>
      <c r="M8592" t="s">
        <v>22</v>
      </c>
      <c r="N8592" t="str">
        <f t="shared" si="134"/>
        <v>Low</v>
      </c>
    </row>
    <row r="8593" spans="1:14" x14ac:dyDescent="0.3">
      <c r="A8593">
        <v>8592</v>
      </c>
      <c r="B8593" t="s">
        <v>5522</v>
      </c>
      <c r="C8593" s="2">
        <v>45602</v>
      </c>
      <c r="D8593" t="s">
        <v>39</v>
      </c>
      <c r="E8593" t="s">
        <v>20</v>
      </c>
      <c r="F8593" t="s">
        <v>21</v>
      </c>
      <c r="G8593">
        <v>3</v>
      </c>
      <c r="H8593">
        <v>152.58000000000001</v>
      </c>
      <c r="I8593">
        <v>0.16</v>
      </c>
      <c r="J8593">
        <v>384.5</v>
      </c>
      <c r="K8593">
        <v>198.61</v>
      </c>
      <c r="L8593">
        <v>185.89</v>
      </c>
      <c r="M8593" t="s">
        <v>28</v>
      </c>
      <c r="N8593" t="str">
        <f t="shared" si="134"/>
        <v>Medium</v>
      </c>
    </row>
    <row r="8594" spans="1:14" x14ac:dyDescent="0.3">
      <c r="A8594">
        <v>8593</v>
      </c>
      <c r="B8594" t="s">
        <v>5523</v>
      </c>
      <c r="C8594" s="2">
        <v>45639</v>
      </c>
      <c r="D8594" t="s">
        <v>14</v>
      </c>
      <c r="E8594" t="s">
        <v>20</v>
      </c>
      <c r="F8594" t="s">
        <v>21</v>
      </c>
      <c r="G8594">
        <v>7</v>
      </c>
      <c r="H8594">
        <v>478.83</v>
      </c>
      <c r="I8594">
        <v>0.13</v>
      </c>
      <c r="J8594">
        <v>2916.07</v>
      </c>
      <c r="K8594">
        <v>1916.04</v>
      </c>
      <c r="L8594">
        <v>1000.03</v>
      </c>
      <c r="M8594" t="s">
        <v>46</v>
      </c>
      <c r="N8594" t="str">
        <f t="shared" si="134"/>
        <v>Medium</v>
      </c>
    </row>
    <row r="8595" spans="1:14" x14ac:dyDescent="0.3">
      <c r="A8595">
        <v>8594</v>
      </c>
      <c r="B8595" t="s">
        <v>5524</v>
      </c>
      <c r="C8595" s="2">
        <v>45392</v>
      </c>
      <c r="D8595" t="s">
        <v>24</v>
      </c>
      <c r="E8595" t="s">
        <v>30</v>
      </c>
      <c r="F8595" t="s">
        <v>16</v>
      </c>
      <c r="G8595">
        <v>8</v>
      </c>
      <c r="H8595">
        <v>332.42</v>
      </c>
      <c r="I8595">
        <v>0.03</v>
      </c>
      <c r="J8595">
        <v>2579.58</v>
      </c>
      <c r="K8595">
        <v>1435.35</v>
      </c>
      <c r="L8595">
        <v>1144.23</v>
      </c>
      <c r="M8595" t="s">
        <v>46</v>
      </c>
      <c r="N8595" t="str">
        <f t="shared" si="134"/>
        <v>Low</v>
      </c>
    </row>
    <row r="8596" spans="1:14" x14ac:dyDescent="0.3">
      <c r="A8596">
        <v>8595</v>
      </c>
      <c r="B8596" t="s">
        <v>4585</v>
      </c>
      <c r="C8596" s="2">
        <v>45420</v>
      </c>
      <c r="D8596" t="s">
        <v>39</v>
      </c>
      <c r="E8596" t="s">
        <v>33</v>
      </c>
      <c r="F8596" t="s">
        <v>16</v>
      </c>
      <c r="G8596">
        <v>1</v>
      </c>
      <c r="H8596">
        <v>188.48</v>
      </c>
      <c r="I8596">
        <v>0.21</v>
      </c>
      <c r="J8596">
        <v>148.9</v>
      </c>
      <c r="K8596">
        <v>97.44</v>
      </c>
      <c r="L8596">
        <v>51.46</v>
      </c>
      <c r="M8596" t="s">
        <v>40</v>
      </c>
      <c r="N8596" t="str">
        <f t="shared" si="134"/>
        <v>High</v>
      </c>
    </row>
    <row r="8597" spans="1:14" x14ac:dyDescent="0.3">
      <c r="A8597">
        <v>8596</v>
      </c>
      <c r="B8597" t="s">
        <v>121</v>
      </c>
      <c r="C8597" s="2">
        <v>45497</v>
      </c>
      <c r="D8597" t="s">
        <v>24</v>
      </c>
      <c r="E8597" t="s">
        <v>33</v>
      </c>
      <c r="F8597" t="s">
        <v>16</v>
      </c>
      <c r="G8597">
        <v>4</v>
      </c>
      <c r="H8597">
        <v>193.45</v>
      </c>
      <c r="I8597">
        <v>0.03</v>
      </c>
      <c r="J8597">
        <v>750.59</v>
      </c>
      <c r="K8597">
        <v>444.78</v>
      </c>
      <c r="L8597">
        <v>305.81</v>
      </c>
      <c r="M8597" t="s">
        <v>46</v>
      </c>
      <c r="N8597" t="str">
        <f t="shared" si="134"/>
        <v>Low</v>
      </c>
    </row>
    <row r="8598" spans="1:14" x14ac:dyDescent="0.3">
      <c r="A8598">
        <v>8597</v>
      </c>
      <c r="B8598" t="s">
        <v>1664</v>
      </c>
      <c r="C8598" s="2">
        <v>45305</v>
      </c>
      <c r="D8598" t="s">
        <v>14</v>
      </c>
      <c r="E8598" t="s">
        <v>15</v>
      </c>
      <c r="F8598" t="s">
        <v>21</v>
      </c>
      <c r="G8598">
        <v>3</v>
      </c>
      <c r="H8598">
        <v>118.82</v>
      </c>
      <c r="I8598">
        <v>0.27</v>
      </c>
      <c r="J8598">
        <v>260.22000000000003</v>
      </c>
      <c r="K8598">
        <v>146.44</v>
      </c>
      <c r="L8598">
        <v>113.78</v>
      </c>
      <c r="M8598" t="s">
        <v>17</v>
      </c>
      <c r="N8598" t="str">
        <f t="shared" si="134"/>
        <v>High</v>
      </c>
    </row>
    <row r="8599" spans="1:14" x14ac:dyDescent="0.3">
      <c r="A8599">
        <v>8598</v>
      </c>
      <c r="B8599" t="s">
        <v>5525</v>
      </c>
      <c r="C8599" s="2">
        <v>45470</v>
      </c>
      <c r="D8599" t="s">
        <v>24</v>
      </c>
      <c r="E8599" t="s">
        <v>25</v>
      </c>
      <c r="F8599" t="s">
        <v>16</v>
      </c>
      <c r="G8599">
        <v>3</v>
      </c>
      <c r="H8599">
        <v>116.88</v>
      </c>
      <c r="I8599">
        <v>0.12</v>
      </c>
      <c r="J8599">
        <v>308.56</v>
      </c>
      <c r="K8599">
        <v>202.45</v>
      </c>
      <c r="L8599">
        <v>106.11</v>
      </c>
      <c r="M8599" t="s">
        <v>28</v>
      </c>
      <c r="N8599" t="str">
        <f t="shared" si="134"/>
        <v>Medium</v>
      </c>
    </row>
    <row r="8600" spans="1:14" x14ac:dyDescent="0.3">
      <c r="A8600">
        <v>8599</v>
      </c>
      <c r="B8600" t="s">
        <v>1600</v>
      </c>
      <c r="C8600" s="2">
        <v>45578</v>
      </c>
      <c r="D8600" t="s">
        <v>39</v>
      </c>
      <c r="E8600" t="s">
        <v>25</v>
      </c>
      <c r="F8600" t="s">
        <v>16</v>
      </c>
      <c r="G8600">
        <v>9</v>
      </c>
      <c r="H8600">
        <v>431.64</v>
      </c>
      <c r="I8600">
        <v>0.22</v>
      </c>
      <c r="J8600">
        <v>3030.11</v>
      </c>
      <c r="K8600">
        <v>1593.79</v>
      </c>
      <c r="L8600">
        <v>1436.32</v>
      </c>
      <c r="M8600" t="s">
        <v>17</v>
      </c>
      <c r="N8600" t="str">
        <f t="shared" si="134"/>
        <v>High</v>
      </c>
    </row>
    <row r="8601" spans="1:14" x14ac:dyDescent="0.3">
      <c r="A8601">
        <v>8600</v>
      </c>
      <c r="B8601" t="s">
        <v>5526</v>
      </c>
      <c r="C8601" s="2">
        <v>45412</v>
      </c>
      <c r="D8601" t="s">
        <v>39</v>
      </c>
      <c r="E8601" t="s">
        <v>20</v>
      </c>
      <c r="F8601" t="s">
        <v>21</v>
      </c>
      <c r="G8601">
        <v>10</v>
      </c>
      <c r="H8601">
        <v>331.91</v>
      </c>
      <c r="I8601">
        <v>0</v>
      </c>
      <c r="J8601">
        <v>3319.1</v>
      </c>
      <c r="K8601">
        <v>2195.73</v>
      </c>
      <c r="L8601">
        <v>1123.3699999999999</v>
      </c>
      <c r="M8601" t="s">
        <v>17</v>
      </c>
      <c r="N8601" t="str">
        <f t="shared" si="134"/>
        <v>No Discount</v>
      </c>
    </row>
    <row r="8602" spans="1:14" x14ac:dyDescent="0.3">
      <c r="A8602">
        <v>8601</v>
      </c>
      <c r="B8602" t="s">
        <v>5527</v>
      </c>
      <c r="C8602" s="2">
        <v>45470</v>
      </c>
      <c r="D8602" t="s">
        <v>19</v>
      </c>
      <c r="E8602" t="s">
        <v>33</v>
      </c>
      <c r="F8602" t="s">
        <v>27</v>
      </c>
      <c r="G8602">
        <v>4</v>
      </c>
      <c r="H8602">
        <v>427.4</v>
      </c>
      <c r="I8602">
        <v>0.1</v>
      </c>
      <c r="J8602">
        <v>1538.64</v>
      </c>
      <c r="K8602">
        <v>988.71</v>
      </c>
      <c r="L8602">
        <v>549.92999999999995</v>
      </c>
      <c r="M8602" t="s">
        <v>22</v>
      </c>
      <c r="N8602" t="str">
        <f t="shared" si="134"/>
        <v>Low</v>
      </c>
    </row>
    <row r="8603" spans="1:14" x14ac:dyDescent="0.3">
      <c r="A8603">
        <v>8602</v>
      </c>
      <c r="B8603" t="s">
        <v>931</v>
      </c>
      <c r="C8603" s="2">
        <v>45641</v>
      </c>
      <c r="D8603" t="s">
        <v>24</v>
      </c>
      <c r="E8603" t="s">
        <v>20</v>
      </c>
      <c r="F8603" t="s">
        <v>21</v>
      </c>
      <c r="G8603">
        <v>3</v>
      </c>
      <c r="H8603">
        <v>222.11</v>
      </c>
      <c r="I8603">
        <v>0.15</v>
      </c>
      <c r="J8603">
        <v>566.38</v>
      </c>
      <c r="K8603">
        <v>410.25</v>
      </c>
      <c r="L8603">
        <v>156.13</v>
      </c>
      <c r="M8603" t="s">
        <v>40</v>
      </c>
      <c r="N8603" t="str">
        <f t="shared" si="134"/>
        <v>Medium</v>
      </c>
    </row>
    <row r="8604" spans="1:14" x14ac:dyDescent="0.3">
      <c r="A8604">
        <v>8603</v>
      </c>
      <c r="B8604" t="s">
        <v>283</v>
      </c>
      <c r="C8604" s="2">
        <v>45423</v>
      </c>
      <c r="D8604" t="s">
        <v>24</v>
      </c>
      <c r="E8604" t="s">
        <v>20</v>
      </c>
      <c r="F8604" t="s">
        <v>27</v>
      </c>
      <c r="G8604">
        <v>1</v>
      </c>
      <c r="H8604">
        <v>230.92</v>
      </c>
      <c r="I8604">
        <v>0.1</v>
      </c>
      <c r="J8604">
        <v>207.83</v>
      </c>
      <c r="K8604">
        <v>107.99</v>
      </c>
      <c r="L8604">
        <v>99.84</v>
      </c>
      <c r="M8604" t="s">
        <v>46</v>
      </c>
      <c r="N8604" t="str">
        <f t="shared" si="134"/>
        <v>Low</v>
      </c>
    </row>
    <row r="8605" spans="1:14" x14ac:dyDescent="0.3">
      <c r="A8605">
        <v>8604</v>
      </c>
      <c r="B8605" t="s">
        <v>791</v>
      </c>
      <c r="C8605" s="2">
        <v>45585</v>
      </c>
      <c r="D8605" t="s">
        <v>24</v>
      </c>
      <c r="E8605" t="s">
        <v>33</v>
      </c>
      <c r="F8605" t="s">
        <v>27</v>
      </c>
      <c r="G8605">
        <v>9</v>
      </c>
      <c r="H8605">
        <v>144.03</v>
      </c>
      <c r="I8605">
        <v>0.28000000000000003</v>
      </c>
      <c r="J8605">
        <v>933.31</v>
      </c>
      <c r="K8605">
        <v>693.37</v>
      </c>
      <c r="L8605">
        <v>239.94</v>
      </c>
      <c r="M8605" t="s">
        <v>28</v>
      </c>
      <c r="N8605" t="str">
        <f t="shared" si="134"/>
        <v>High</v>
      </c>
    </row>
    <row r="8606" spans="1:14" x14ac:dyDescent="0.3">
      <c r="A8606">
        <v>8605</v>
      </c>
      <c r="B8606" t="s">
        <v>4118</v>
      </c>
      <c r="C8606" s="2">
        <v>45404</v>
      </c>
      <c r="D8606" t="s">
        <v>19</v>
      </c>
      <c r="E8606" t="s">
        <v>25</v>
      </c>
      <c r="F8606" t="s">
        <v>27</v>
      </c>
      <c r="G8606">
        <v>3</v>
      </c>
      <c r="H8606">
        <v>484.06</v>
      </c>
      <c r="I8606">
        <v>7.0000000000000007E-2</v>
      </c>
      <c r="J8606">
        <v>1350.53</v>
      </c>
      <c r="K8606">
        <v>700.71</v>
      </c>
      <c r="L8606">
        <v>649.82000000000005</v>
      </c>
      <c r="M8606" t="s">
        <v>28</v>
      </c>
      <c r="N8606" t="str">
        <f t="shared" si="134"/>
        <v>Low</v>
      </c>
    </row>
    <row r="8607" spans="1:14" x14ac:dyDescent="0.3">
      <c r="A8607">
        <v>8606</v>
      </c>
      <c r="B8607" t="s">
        <v>5528</v>
      </c>
      <c r="C8607" s="2">
        <v>45306</v>
      </c>
      <c r="D8607" t="s">
        <v>39</v>
      </c>
      <c r="E8607" t="s">
        <v>33</v>
      </c>
      <c r="F8607" t="s">
        <v>21</v>
      </c>
      <c r="G8607">
        <v>3</v>
      </c>
      <c r="H8607">
        <v>145.33000000000001</v>
      </c>
      <c r="I8607">
        <v>0.09</v>
      </c>
      <c r="J8607">
        <v>396.75</v>
      </c>
      <c r="K8607">
        <v>280.32</v>
      </c>
      <c r="L8607">
        <v>116.43</v>
      </c>
      <c r="M8607" t="s">
        <v>28</v>
      </c>
      <c r="N8607" t="str">
        <f t="shared" si="134"/>
        <v>Low</v>
      </c>
    </row>
    <row r="8608" spans="1:14" x14ac:dyDescent="0.3">
      <c r="A8608">
        <v>8607</v>
      </c>
      <c r="B8608" t="s">
        <v>5529</v>
      </c>
      <c r="C8608" s="2">
        <v>45521</v>
      </c>
      <c r="D8608" t="s">
        <v>24</v>
      </c>
      <c r="E8608" t="s">
        <v>15</v>
      </c>
      <c r="F8608" t="s">
        <v>27</v>
      </c>
      <c r="G8608">
        <v>7</v>
      </c>
      <c r="H8608">
        <v>224.12</v>
      </c>
      <c r="I8608">
        <v>0.08</v>
      </c>
      <c r="J8608">
        <v>1443.33</v>
      </c>
      <c r="K8608">
        <v>1048.74</v>
      </c>
      <c r="L8608">
        <v>394.59</v>
      </c>
      <c r="M8608" t="s">
        <v>22</v>
      </c>
      <c r="N8608" t="str">
        <f t="shared" si="134"/>
        <v>Low</v>
      </c>
    </row>
    <row r="8609" spans="1:14" x14ac:dyDescent="0.3">
      <c r="A8609">
        <v>8608</v>
      </c>
      <c r="B8609" t="s">
        <v>5530</v>
      </c>
      <c r="C8609" s="2">
        <v>45338</v>
      </c>
      <c r="D8609" t="s">
        <v>14</v>
      </c>
      <c r="E8609" t="s">
        <v>30</v>
      </c>
      <c r="F8609" t="s">
        <v>21</v>
      </c>
      <c r="G8609">
        <v>7</v>
      </c>
      <c r="H8609">
        <v>438.44</v>
      </c>
      <c r="I8609">
        <v>7.0000000000000007E-2</v>
      </c>
      <c r="J8609">
        <v>2854.24</v>
      </c>
      <c r="K8609">
        <v>2093.6799999999998</v>
      </c>
      <c r="L8609">
        <v>760.56</v>
      </c>
      <c r="M8609" t="s">
        <v>22</v>
      </c>
      <c r="N8609" t="str">
        <f t="shared" si="134"/>
        <v>Low</v>
      </c>
    </row>
    <row r="8610" spans="1:14" x14ac:dyDescent="0.3">
      <c r="A8610">
        <v>8609</v>
      </c>
      <c r="B8610" t="s">
        <v>5531</v>
      </c>
      <c r="C8610" s="2">
        <v>45442</v>
      </c>
      <c r="D8610" t="s">
        <v>19</v>
      </c>
      <c r="E8610" t="s">
        <v>20</v>
      </c>
      <c r="F8610" t="s">
        <v>16</v>
      </c>
      <c r="G8610">
        <v>10</v>
      </c>
      <c r="H8610">
        <v>161.32</v>
      </c>
      <c r="I8610">
        <v>0.21</v>
      </c>
      <c r="J8610">
        <v>1274.43</v>
      </c>
      <c r="K8610">
        <v>835.27</v>
      </c>
      <c r="L8610">
        <v>439.16</v>
      </c>
      <c r="M8610" t="s">
        <v>28</v>
      </c>
      <c r="N8610" t="str">
        <f t="shared" si="134"/>
        <v>High</v>
      </c>
    </row>
    <row r="8611" spans="1:14" x14ac:dyDescent="0.3">
      <c r="A8611">
        <v>8610</v>
      </c>
      <c r="B8611" t="s">
        <v>3728</v>
      </c>
      <c r="C8611" s="2">
        <v>45418</v>
      </c>
      <c r="D8611" t="s">
        <v>39</v>
      </c>
      <c r="E8611" t="s">
        <v>25</v>
      </c>
      <c r="F8611" t="s">
        <v>27</v>
      </c>
      <c r="G8611">
        <v>2</v>
      </c>
      <c r="H8611">
        <v>115.52</v>
      </c>
      <c r="I8611">
        <v>0.15</v>
      </c>
      <c r="J8611">
        <v>196.38</v>
      </c>
      <c r="K8611">
        <v>130.69999999999999</v>
      </c>
      <c r="L8611">
        <v>65.680000000000007</v>
      </c>
      <c r="M8611" t="s">
        <v>40</v>
      </c>
      <c r="N8611" t="str">
        <f t="shared" si="134"/>
        <v>Medium</v>
      </c>
    </row>
    <row r="8612" spans="1:14" x14ac:dyDescent="0.3">
      <c r="A8612">
        <v>8611</v>
      </c>
      <c r="B8612" t="s">
        <v>1660</v>
      </c>
      <c r="C8612" s="2">
        <v>45307</v>
      </c>
      <c r="D8612" t="s">
        <v>39</v>
      </c>
      <c r="E8612" t="s">
        <v>33</v>
      </c>
      <c r="F8612" t="s">
        <v>27</v>
      </c>
      <c r="G8612">
        <v>1</v>
      </c>
      <c r="H8612">
        <v>267.62</v>
      </c>
      <c r="I8612">
        <v>0.05</v>
      </c>
      <c r="J8612">
        <v>254.24</v>
      </c>
      <c r="K8612">
        <v>159.97</v>
      </c>
      <c r="L8612">
        <v>94.27</v>
      </c>
      <c r="M8612" t="s">
        <v>17</v>
      </c>
      <c r="N8612" t="str">
        <f t="shared" si="134"/>
        <v>Low</v>
      </c>
    </row>
    <row r="8613" spans="1:14" x14ac:dyDescent="0.3">
      <c r="A8613">
        <v>8612</v>
      </c>
      <c r="B8613" t="s">
        <v>3014</v>
      </c>
      <c r="C8613" s="2">
        <v>45401</v>
      </c>
      <c r="D8613" t="s">
        <v>14</v>
      </c>
      <c r="E8613" t="s">
        <v>20</v>
      </c>
      <c r="F8613" t="s">
        <v>27</v>
      </c>
      <c r="G8613">
        <v>8</v>
      </c>
      <c r="H8613">
        <v>314.91000000000003</v>
      </c>
      <c r="I8613">
        <v>0.2</v>
      </c>
      <c r="J8613">
        <v>2015.42</v>
      </c>
      <c r="K8613">
        <v>1288.04</v>
      </c>
      <c r="L8613">
        <v>727.38</v>
      </c>
      <c r="M8613" t="s">
        <v>17</v>
      </c>
      <c r="N8613" t="str">
        <f t="shared" si="134"/>
        <v>Medium</v>
      </c>
    </row>
    <row r="8614" spans="1:14" x14ac:dyDescent="0.3">
      <c r="A8614">
        <v>8613</v>
      </c>
      <c r="B8614" t="s">
        <v>2666</v>
      </c>
      <c r="C8614" s="2">
        <v>45346</v>
      </c>
      <c r="D8614" t="s">
        <v>24</v>
      </c>
      <c r="E8614" t="s">
        <v>20</v>
      </c>
      <c r="F8614" t="s">
        <v>27</v>
      </c>
      <c r="G8614">
        <v>2</v>
      </c>
      <c r="H8614">
        <v>283.77999999999997</v>
      </c>
      <c r="I8614">
        <v>0.26</v>
      </c>
      <c r="J8614">
        <v>419.99</v>
      </c>
      <c r="K8614">
        <v>277.20999999999998</v>
      </c>
      <c r="L8614">
        <v>142.78</v>
      </c>
      <c r="M8614" t="s">
        <v>40</v>
      </c>
      <c r="N8614" t="str">
        <f t="shared" si="134"/>
        <v>High</v>
      </c>
    </row>
    <row r="8615" spans="1:14" x14ac:dyDescent="0.3">
      <c r="A8615">
        <v>8614</v>
      </c>
      <c r="B8615" t="s">
        <v>5532</v>
      </c>
      <c r="C8615" s="2">
        <v>45543</v>
      </c>
      <c r="D8615" t="s">
        <v>39</v>
      </c>
      <c r="E8615" t="s">
        <v>25</v>
      </c>
      <c r="F8615" t="s">
        <v>16</v>
      </c>
      <c r="G8615">
        <v>8</v>
      </c>
      <c r="H8615">
        <v>49.57</v>
      </c>
      <c r="I8615">
        <v>0.17</v>
      </c>
      <c r="J8615">
        <v>329.14</v>
      </c>
      <c r="K8615">
        <v>217.27</v>
      </c>
      <c r="L8615">
        <v>111.87</v>
      </c>
      <c r="M8615" t="s">
        <v>46</v>
      </c>
      <c r="N8615" t="str">
        <f t="shared" si="134"/>
        <v>Medium</v>
      </c>
    </row>
    <row r="8616" spans="1:14" x14ac:dyDescent="0.3">
      <c r="A8616">
        <v>8615</v>
      </c>
      <c r="B8616" t="s">
        <v>5533</v>
      </c>
      <c r="C8616" s="2">
        <v>45369</v>
      </c>
      <c r="D8616" t="s">
        <v>19</v>
      </c>
      <c r="E8616" t="s">
        <v>20</v>
      </c>
      <c r="F8616" t="s">
        <v>21</v>
      </c>
      <c r="G8616">
        <v>9</v>
      </c>
      <c r="H8616">
        <v>428.57</v>
      </c>
      <c r="I8616">
        <v>0.11</v>
      </c>
      <c r="J8616">
        <v>3432.85</v>
      </c>
      <c r="K8616">
        <v>2557.7600000000002</v>
      </c>
      <c r="L8616">
        <v>875.09</v>
      </c>
      <c r="M8616" t="s">
        <v>17</v>
      </c>
      <c r="N8616" t="str">
        <f t="shared" si="134"/>
        <v>Medium</v>
      </c>
    </row>
    <row r="8617" spans="1:14" x14ac:dyDescent="0.3">
      <c r="A8617">
        <v>8616</v>
      </c>
      <c r="B8617" t="s">
        <v>4965</v>
      </c>
      <c r="C8617" s="2">
        <v>45497</v>
      </c>
      <c r="D8617" t="s">
        <v>39</v>
      </c>
      <c r="E8617" t="s">
        <v>20</v>
      </c>
      <c r="F8617" t="s">
        <v>21</v>
      </c>
      <c r="G8617">
        <v>9</v>
      </c>
      <c r="H8617">
        <v>122.23</v>
      </c>
      <c r="I8617">
        <v>0.09</v>
      </c>
      <c r="J8617">
        <v>1001.06</v>
      </c>
      <c r="K8617">
        <v>522.53</v>
      </c>
      <c r="L8617">
        <v>478.53</v>
      </c>
      <c r="M8617" t="s">
        <v>40</v>
      </c>
      <c r="N8617" t="str">
        <f t="shared" si="134"/>
        <v>Low</v>
      </c>
    </row>
    <row r="8618" spans="1:14" x14ac:dyDescent="0.3">
      <c r="A8618">
        <v>8617</v>
      </c>
      <c r="B8618" t="s">
        <v>5534</v>
      </c>
      <c r="C8618" s="2">
        <v>45578</v>
      </c>
      <c r="D8618" t="s">
        <v>39</v>
      </c>
      <c r="E8618" t="s">
        <v>15</v>
      </c>
      <c r="F8618" t="s">
        <v>27</v>
      </c>
      <c r="G8618">
        <v>5</v>
      </c>
      <c r="H8618">
        <v>214.63</v>
      </c>
      <c r="I8618">
        <v>0.03</v>
      </c>
      <c r="J8618">
        <v>1040.96</v>
      </c>
      <c r="K8618">
        <v>702.92</v>
      </c>
      <c r="L8618">
        <v>338.04</v>
      </c>
      <c r="M8618" t="s">
        <v>40</v>
      </c>
      <c r="N8618" t="str">
        <f t="shared" si="134"/>
        <v>Low</v>
      </c>
    </row>
    <row r="8619" spans="1:14" x14ac:dyDescent="0.3">
      <c r="A8619">
        <v>8618</v>
      </c>
      <c r="B8619" t="s">
        <v>1528</v>
      </c>
      <c r="C8619" s="2">
        <v>45512</v>
      </c>
      <c r="D8619" t="s">
        <v>39</v>
      </c>
      <c r="E8619" t="s">
        <v>30</v>
      </c>
      <c r="F8619" t="s">
        <v>21</v>
      </c>
      <c r="G8619">
        <v>1</v>
      </c>
      <c r="H8619">
        <v>96.72</v>
      </c>
      <c r="I8619">
        <v>0.27</v>
      </c>
      <c r="J8619">
        <v>70.61</v>
      </c>
      <c r="K8619">
        <v>48.17</v>
      </c>
      <c r="L8619">
        <v>22.44</v>
      </c>
      <c r="M8619" t="s">
        <v>22</v>
      </c>
      <c r="N8619" t="str">
        <f t="shared" si="134"/>
        <v>High</v>
      </c>
    </row>
    <row r="8620" spans="1:14" x14ac:dyDescent="0.3">
      <c r="A8620">
        <v>8619</v>
      </c>
      <c r="B8620" t="s">
        <v>5535</v>
      </c>
      <c r="C8620" s="2">
        <v>45340</v>
      </c>
      <c r="D8620" t="s">
        <v>24</v>
      </c>
      <c r="E8620" t="s">
        <v>30</v>
      </c>
      <c r="F8620" t="s">
        <v>21</v>
      </c>
      <c r="G8620">
        <v>5</v>
      </c>
      <c r="H8620">
        <v>160.81</v>
      </c>
      <c r="I8620">
        <v>0.19</v>
      </c>
      <c r="J8620">
        <v>651.28</v>
      </c>
      <c r="K8620">
        <v>354.6</v>
      </c>
      <c r="L8620">
        <v>296.68</v>
      </c>
      <c r="M8620" t="s">
        <v>17</v>
      </c>
      <c r="N8620" t="str">
        <f t="shared" si="134"/>
        <v>Medium</v>
      </c>
    </row>
    <row r="8621" spans="1:14" x14ac:dyDescent="0.3">
      <c r="A8621">
        <v>8620</v>
      </c>
      <c r="B8621" t="s">
        <v>1656</v>
      </c>
      <c r="C8621" s="2">
        <v>45360</v>
      </c>
      <c r="D8621" t="s">
        <v>19</v>
      </c>
      <c r="E8621" t="s">
        <v>15</v>
      </c>
      <c r="F8621" t="s">
        <v>21</v>
      </c>
      <c r="G8621">
        <v>1</v>
      </c>
      <c r="H8621">
        <v>297.43</v>
      </c>
      <c r="I8621">
        <v>0.04</v>
      </c>
      <c r="J8621">
        <v>285.52999999999997</v>
      </c>
      <c r="K8621">
        <v>209.26</v>
      </c>
      <c r="L8621">
        <v>76.27</v>
      </c>
      <c r="M8621" t="s">
        <v>28</v>
      </c>
      <c r="N8621" t="str">
        <f t="shared" si="134"/>
        <v>Low</v>
      </c>
    </row>
    <row r="8622" spans="1:14" x14ac:dyDescent="0.3">
      <c r="A8622">
        <v>8621</v>
      </c>
      <c r="B8622" t="s">
        <v>5536</v>
      </c>
      <c r="C8622" s="2">
        <v>45421</v>
      </c>
      <c r="D8622" t="s">
        <v>39</v>
      </c>
      <c r="E8622" t="s">
        <v>20</v>
      </c>
      <c r="F8622" t="s">
        <v>21</v>
      </c>
      <c r="G8622">
        <v>3</v>
      </c>
      <c r="H8622">
        <v>45.41</v>
      </c>
      <c r="I8622">
        <v>0.13</v>
      </c>
      <c r="J8622">
        <v>118.52</v>
      </c>
      <c r="K8622">
        <v>75.5</v>
      </c>
      <c r="L8622">
        <v>43.02</v>
      </c>
      <c r="M8622" t="s">
        <v>28</v>
      </c>
      <c r="N8622" t="str">
        <f t="shared" si="134"/>
        <v>Medium</v>
      </c>
    </row>
    <row r="8623" spans="1:14" x14ac:dyDescent="0.3">
      <c r="A8623">
        <v>8622</v>
      </c>
      <c r="B8623" t="s">
        <v>653</v>
      </c>
      <c r="C8623" s="2">
        <v>45381</v>
      </c>
      <c r="D8623" t="s">
        <v>39</v>
      </c>
      <c r="E8623" t="s">
        <v>30</v>
      </c>
      <c r="F8623" t="s">
        <v>16</v>
      </c>
      <c r="G8623">
        <v>10</v>
      </c>
      <c r="H8623">
        <v>65.58</v>
      </c>
      <c r="I8623">
        <v>0.09</v>
      </c>
      <c r="J8623">
        <v>596.78</v>
      </c>
      <c r="K8623">
        <v>388.43</v>
      </c>
      <c r="L8623">
        <v>208.35</v>
      </c>
      <c r="M8623" t="s">
        <v>40</v>
      </c>
      <c r="N8623" t="str">
        <f t="shared" si="134"/>
        <v>Low</v>
      </c>
    </row>
    <row r="8624" spans="1:14" x14ac:dyDescent="0.3">
      <c r="A8624">
        <v>8623</v>
      </c>
      <c r="B8624" t="s">
        <v>4969</v>
      </c>
      <c r="C8624" s="2">
        <v>45353</v>
      </c>
      <c r="D8624" t="s">
        <v>14</v>
      </c>
      <c r="E8624" t="s">
        <v>30</v>
      </c>
      <c r="F8624" t="s">
        <v>27</v>
      </c>
      <c r="G8624">
        <v>9</v>
      </c>
      <c r="H8624">
        <v>435.75</v>
      </c>
      <c r="I8624">
        <v>0.19</v>
      </c>
      <c r="J8624">
        <v>3176.62</v>
      </c>
      <c r="K8624">
        <v>1920.81</v>
      </c>
      <c r="L8624">
        <v>1255.81</v>
      </c>
      <c r="M8624" t="s">
        <v>40</v>
      </c>
      <c r="N8624" t="str">
        <f t="shared" si="134"/>
        <v>Medium</v>
      </c>
    </row>
    <row r="8625" spans="1:14" x14ac:dyDescent="0.3">
      <c r="A8625">
        <v>8624</v>
      </c>
      <c r="B8625" t="s">
        <v>3907</v>
      </c>
      <c r="C8625" s="2">
        <v>45308</v>
      </c>
      <c r="D8625" t="s">
        <v>39</v>
      </c>
      <c r="E8625" t="s">
        <v>25</v>
      </c>
      <c r="F8625" t="s">
        <v>16</v>
      </c>
      <c r="G8625">
        <v>9</v>
      </c>
      <c r="H8625">
        <v>44.51</v>
      </c>
      <c r="I8625">
        <v>0.3</v>
      </c>
      <c r="J8625">
        <v>280.41000000000003</v>
      </c>
      <c r="K8625">
        <v>192.11</v>
      </c>
      <c r="L8625">
        <v>88.3</v>
      </c>
      <c r="M8625" t="s">
        <v>17</v>
      </c>
      <c r="N8625" t="str">
        <f t="shared" si="134"/>
        <v>High</v>
      </c>
    </row>
    <row r="8626" spans="1:14" x14ac:dyDescent="0.3">
      <c r="A8626">
        <v>8625</v>
      </c>
      <c r="B8626" t="s">
        <v>5537</v>
      </c>
      <c r="C8626" s="2">
        <v>45447</v>
      </c>
      <c r="D8626" t="s">
        <v>14</v>
      </c>
      <c r="E8626" t="s">
        <v>20</v>
      </c>
      <c r="F8626" t="s">
        <v>27</v>
      </c>
      <c r="G8626">
        <v>7</v>
      </c>
      <c r="H8626">
        <v>289.77999999999997</v>
      </c>
      <c r="I8626">
        <v>0.16</v>
      </c>
      <c r="J8626">
        <v>1703.91</v>
      </c>
      <c r="K8626">
        <v>984.61</v>
      </c>
      <c r="L8626">
        <v>719.3</v>
      </c>
      <c r="M8626" t="s">
        <v>46</v>
      </c>
      <c r="N8626" t="str">
        <f t="shared" si="134"/>
        <v>Medium</v>
      </c>
    </row>
    <row r="8627" spans="1:14" x14ac:dyDescent="0.3">
      <c r="A8627">
        <v>8626</v>
      </c>
      <c r="B8627" t="s">
        <v>1156</v>
      </c>
      <c r="C8627" s="2">
        <v>45559</v>
      </c>
      <c r="D8627" t="s">
        <v>24</v>
      </c>
      <c r="E8627" t="s">
        <v>15</v>
      </c>
      <c r="F8627" t="s">
        <v>21</v>
      </c>
      <c r="G8627">
        <v>10</v>
      </c>
      <c r="H8627">
        <v>408.66</v>
      </c>
      <c r="I8627">
        <v>0.14000000000000001</v>
      </c>
      <c r="J8627">
        <v>3514.48</v>
      </c>
      <c r="K8627">
        <v>1940.72</v>
      </c>
      <c r="L8627">
        <v>1573.76</v>
      </c>
      <c r="M8627" t="s">
        <v>28</v>
      </c>
      <c r="N8627" t="str">
        <f t="shared" si="134"/>
        <v>Medium</v>
      </c>
    </row>
    <row r="8628" spans="1:14" x14ac:dyDescent="0.3">
      <c r="A8628">
        <v>8627</v>
      </c>
      <c r="B8628" t="s">
        <v>2916</v>
      </c>
      <c r="C8628" s="2">
        <v>45313</v>
      </c>
      <c r="D8628" t="s">
        <v>19</v>
      </c>
      <c r="E8628" t="s">
        <v>30</v>
      </c>
      <c r="F8628" t="s">
        <v>27</v>
      </c>
      <c r="G8628">
        <v>7</v>
      </c>
      <c r="H8628">
        <v>26.74</v>
      </c>
      <c r="I8628">
        <v>0.1</v>
      </c>
      <c r="J8628">
        <v>168.46</v>
      </c>
      <c r="K8628">
        <v>103.75</v>
      </c>
      <c r="L8628">
        <v>64.709999999999994</v>
      </c>
      <c r="M8628" t="s">
        <v>40</v>
      </c>
      <c r="N8628" t="str">
        <f t="shared" si="134"/>
        <v>Low</v>
      </c>
    </row>
    <row r="8629" spans="1:14" x14ac:dyDescent="0.3">
      <c r="A8629">
        <v>8628</v>
      </c>
      <c r="B8629" t="s">
        <v>1203</v>
      </c>
      <c r="C8629" s="2">
        <v>45298</v>
      </c>
      <c r="D8629" t="s">
        <v>39</v>
      </c>
      <c r="E8629" t="s">
        <v>15</v>
      </c>
      <c r="F8629" t="s">
        <v>16</v>
      </c>
      <c r="G8629">
        <v>10</v>
      </c>
      <c r="H8629">
        <v>435.81</v>
      </c>
      <c r="I8629">
        <v>0.18</v>
      </c>
      <c r="J8629">
        <v>3573.64</v>
      </c>
      <c r="K8629">
        <v>2734.36</v>
      </c>
      <c r="L8629">
        <v>839.28</v>
      </c>
      <c r="M8629" t="s">
        <v>22</v>
      </c>
      <c r="N8629" t="str">
        <f t="shared" si="134"/>
        <v>Medium</v>
      </c>
    </row>
    <row r="8630" spans="1:14" x14ac:dyDescent="0.3">
      <c r="A8630">
        <v>8629</v>
      </c>
      <c r="B8630" t="s">
        <v>1705</v>
      </c>
      <c r="C8630" s="2">
        <v>45583</v>
      </c>
      <c r="D8630" t="s">
        <v>19</v>
      </c>
      <c r="E8630" t="s">
        <v>20</v>
      </c>
      <c r="F8630" t="s">
        <v>21</v>
      </c>
      <c r="G8630">
        <v>10</v>
      </c>
      <c r="H8630">
        <v>167.76</v>
      </c>
      <c r="I8630">
        <v>0.13</v>
      </c>
      <c r="J8630">
        <v>1459.51</v>
      </c>
      <c r="K8630">
        <v>830.51</v>
      </c>
      <c r="L8630">
        <v>629</v>
      </c>
      <c r="M8630" t="s">
        <v>17</v>
      </c>
      <c r="N8630" t="str">
        <f t="shared" si="134"/>
        <v>Medium</v>
      </c>
    </row>
    <row r="8631" spans="1:14" x14ac:dyDescent="0.3">
      <c r="A8631">
        <v>8630</v>
      </c>
      <c r="B8631" t="s">
        <v>44</v>
      </c>
      <c r="C8631" s="2">
        <v>45575</v>
      </c>
      <c r="D8631" t="s">
        <v>39</v>
      </c>
      <c r="E8631" t="s">
        <v>20</v>
      </c>
      <c r="F8631" t="s">
        <v>21</v>
      </c>
      <c r="G8631">
        <v>4</v>
      </c>
      <c r="H8631">
        <v>109.13</v>
      </c>
      <c r="I8631">
        <v>0.04</v>
      </c>
      <c r="J8631">
        <v>419.06</v>
      </c>
      <c r="K8631">
        <v>263.77</v>
      </c>
      <c r="L8631">
        <v>155.29</v>
      </c>
      <c r="M8631" t="s">
        <v>40</v>
      </c>
      <c r="N8631" t="str">
        <f t="shared" si="134"/>
        <v>Low</v>
      </c>
    </row>
    <row r="8632" spans="1:14" x14ac:dyDescent="0.3">
      <c r="A8632">
        <v>8631</v>
      </c>
      <c r="B8632" t="s">
        <v>4899</v>
      </c>
      <c r="C8632" s="2">
        <v>45338</v>
      </c>
      <c r="D8632" t="s">
        <v>39</v>
      </c>
      <c r="E8632" t="s">
        <v>30</v>
      </c>
      <c r="F8632" t="s">
        <v>21</v>
      </c>
      <c r="G8632">
        <v>6</v>
      </c>
      <c r="H8632">
        <v>141.55000000000001</v>
      </c>
      <c r="I8632">
        <v>0.28000000000000003</v>
      </c>
      <c r="J8632">
        <v>611.5</v>
      </c>
      <c r="K8632">
        <v>437.05</v>
      </c>
      <c r="L8632">
        <v>174.45</v>
      </c>
      <c r="M8632" t="s">
        <v>22</v>
      </c>
      <c r="N8632" t="str">
        <f t="shared" si="134"/>
        <v>High</v>
      </c>
    </row>
    <row r="8633" spans="1:14" x14ac:dyDescent="0.3">
      <c r="A8633">
        <v>8632</v>
      </c>
      <c r="B8633" t="s">
        <v>5538</v>
      </c>
      <c r="C8633" s="2">
        <v>45420</v>
      </c>
      <c r="D8633" t="s">
        <v>39</v>
      </c>
      <c r="E8633" t="s">
        <v>30</v>
      </c>
      <c r="F8633" t="s">
        <v>16</v>
      </c>
      <c r="G8633">
        <v>10</v>
      </c>
      <c r="H8633">
        <v>440.41</v>
      </c>
      <c r="I8633">
        <v>0.14000000000000001</v>
      </c>
      <c r="J8633">
        <v>3787.53</v>
      </c>
      <c r="K8633">
        <v>2745.58</v>
      </c>
      <c r="L8633">
        <v>1041.95</v>
      </c>
      <c r="M8633" t="s">
        <v>17</v>
      </c>
      <c r="N8633" t="str">
        <f t="shared" si="134"/>
        <v>Medium</v>
      </c>
    </row>
    <row r="8634" spans="1:14" x14ac:dyDescent="0.3">
      <c r="A8634">
        <v>8633</v>
      </c>
      <c r="B8634" t="s">
        <v>5539</v>
      </c>
      <c r="C8634" s="2">
        <v>45578</v>
      </c>
      <c r="D8634" t="s">
        <v>19</v>
      </c>
      <c r="E8634" t="s">
        <v>25</v>
      </c>
      <c r="F8634" t="s">
        <v>27</v>
      </c>
      <c r="G8634">
        <v>9</v>
      </c>
      <c r="H8634">
        <v>483.77</v>
      </c>
      <c r="I8634">
        <v>0.24</v>
      </c>
      <c r="J8634">
        <v>3308.99</v>
      </c>
      <c r="K8634">
        <v>2025.24</v>
      </c>
      <c r="L8634">
        <v>1283.75</v>
      </c>
      <c r="M8634" t="s">
        <v>40</v>
      </c>
      <c r="N8634" t="str">
        <f t="shared" si="134"/>
        <v>High</v>
      </c>
    </row>
    <row r="8635" spans="1:14" x14ac:dyDescent="0.3">
      <c r="A8635">
        <v>8634</v>
      </c>
      <c r="B8635" t="s">
        <v>1414</v>
      </c>
      <c r="C8635" s="2">
        <v>45480</v>
      </c>
      <c r="D8635" t="s">
        <v>19</v>
      </c>
      <c r="E8635" t="s">
        <v>20</v>
      </c>
      <c r="F8635" t="s">
        <v>27</v>
      </c>
      <c r="G8635">
        <v>7</v>
      </c>
      <c r="H8635">
        <v>313.58</v>
      </c>
      <c r="I8635">
        <v>0.13</v>
      </c>
      <c r="J8635">
        <v>1909.7</v>
      </c>
      <c r="K8635">
        <v>1095.1300000000001</v>
      </c>
      <c r="L8635">
        <v>814.57</v>
      </c>
      <c r="M8635" t="s">
        <v>17</v>
      </c>
      <c r="N8635" t="str">
        <f t="shared" si="134"/>
        <v>Medium</v>
      </c>
    </row>
    <row r="8636" spans="1:14" x14ac:dyDescent="0.3">
      <c r="A8636">
        <v>8635</v>
      </c>
      <c r="B8636" t="s">
        <v>2998</v>
      </c>
      <c r="C8636" s="2">
        <v>45590</v>
      </c>
      <c r="D8636" t="s">
        <v>19</v>
      </c>
      <c r="E8636" t="s">
        <v>33</v>
      </c>
      <c r="F8636" t="s">
        <v>16</v>
      </c>
      <c r="G8636">
        <v>4</v>
      </c>
      <c r="H8636">
        <v>155.56</v>
      </c>
      <c r="I8636">
        <v>0.12</v>
      </c>
      <c r="J8636">
        <v>547.57000000000005</v>
      </c>
      <c r="K8636">
        <v>374.17</v>
      </c>
      <c r="L8636">
        <v>173.4</v>
      </c>
      <c r="M8636" t="s">
        <v>22</v>
      </c>
      <c r="N8636" t="str">
        <f t="shared" si="134"/>
        <v>Medium</v>
      </c>
    </row>
    <row r="8637" spans="1:14" x14ac:dyDescent="0.3">
      <c r="A8637">
        <v>8636</v>
      </c>
      <c r="B8637" t="s">
        <v>5540</v>
      </c>
      <c r="C8637" s="2">
        <v>45330</v>
      </c>
      <c r="D8637" t="s">
        <v>19</v>
      </c>
      <c r="E8637" t="s">
        <v>30</v>
      </c>
      <c r="F8637" t="s">
        <v>21</v>
      </c>
      <c r="G8637">
        <v>1</v>
      </c>
      <c r="H8637">
        <v>188.57</v>
      </c>
      <c r="I8637">
        <v>0.18</v>
      </c>
      <c r="J8637">
        <v>154.63</v>
      </c>
      <c r="K8637">
        <v>84.35</v>
      </c>
      <c r="L8637">
        <v>70.28</v>
      </c>
      <c r="M8637" t="s">
        <v>40</v>
      </c>
      <c r="N8637" t="str">
        <f t="shared" si="134"/>
        <v>Medium</v>
      </c>
    </row>
    <row r="8638" spans="1:14" x14ac:dyDescent="0.3">
      <c r="A8638">
        <v>8637</v>
      </c>
      <c r="B8638" t="s">
        <v>1801</v>
      </c>
      <c r="C8638" s="2">
        <v>45565</v>
      </c>
      <c r="D8638" t="s">
        <v>14</v>
      </c>
      <c r="E8638" t="s">
        <v>25</v>
      </c>
      <c r="F8638" t="s">
        <v>27</v>
      </c>
      <c r="G8638">
        <v>3</v>
      </c>
      <c r="H8638">
        <v>44.62</v>
      </c>
      <c r="I8638">
        <v>0.1</v>
      </c>
      <c r="J8638">
        <v>120.47</v>
      </c>
      <c r="K8638">
        <v>77.58</v>
      </c>
      <c r="L8638">
        <v>42.89</v>
      </c>
      <c r="M8638" t="s">
        <v>40</v>
      </c>
      <c r="N8638" t="str">
        <f t="shared" si="134"/>
        <v>Low</v>
      </c>
    </row>
    <row r="8639" spans="1:14" x14ac:dyDescent="0.3">
      <c r="A8639">
        <v>8638</v>
      </c>
      <c r="B8639" t="s">
        <v>1617</v>
      </c>
      <c r="C8639" s="2">
        <v>45449</v>
      </c>
      <c r="D8639" t="s">
        <v>19</v>
      </c>
      <c r="E8639" t="s">
        <v>25</v>
      </c>
      <c r="F8639" t="s">
        <v>16</v>
      </c>
      <c r="G8639">
        <v>7</v>
      </c>
      <c r="H8639">
        <v>338.13</v>
      </c>
      <c r="I8639">
        <v>0.15</v>
      </c>
      <c r="J8639">
        <v>2011.87</v>
      </c>
      <c r="K8639">
        <v>1228.72</v>
      </c>
      <c r="L8639">
        <v>783.15</v>
      </c>
      <c r="M8639" t="s">
        <v>22</v>
      </c>
      <c r="N8639" t="str">
        <f t="shared" si="134"/>
        <v>Medium</v>
      </c>
    </row>
    <row r="8640" spans="1:14" x14ac:dyDescent="0.3">
      <c r="A8640">
        <v>8639</v>
      </c>
      <c r="B8640" t="s">
        <v>5541</v>
      </c>
      <c r="C8640" s="2">
        <v>45485</v>
      </c>
      <c r="D8640" t="s">
        <v>39</v>
      </c>
      <c r="E8640" t="s">
        <v>20</v>
      </c>
      <c r="F8640" t="s">
        <v>21</v>
      </c>
      <c r="G8640">
        <v>10</v>
      </c>
      <c r="H8640">
        <v>343.23</v>
      </c>
      <c r="I8640">
        <v>0.05</v>
      </c>
      <c r="J8640">
        <v>3260.68</v>
      </c>
      <c r="K8640">
        <v>2009.51</v>
      </c>
      <c r="L8640">
        <v>1251.17</v>
      </c>
      <c r="M8640" t="s">
        <v>46</v>
      </c>
      <c r="N8640" t="str">
        <f t="shared" ref="N8640:N8703" si="135">_xlfn.IFS(I8640=0,"No Discount",I8640&gt;=0.21,"High",I8640&gt;=0.11,"Medium",I8640&gt;=0.01,"Low")</f>
        <v>Low</v>
      </c>
    </row>
    <row r="8641" spans="1:14" x14ac:dyDescent="0.3">
      <c r="A8641">
        <v>8640</v>
      </c>
      <c r="B8641" t="s">
        <v>5542</v>
      </c>
      <c r="C8641" s="2">
        <v>45377</v>
      </c>
      <c r="D8641" t="s">
        <v>19</v>
      </c>
      <c r="E8641" t="s">
        <v>33</v>
      </c>
      <c r="F8641" t="s">
        <v>16</v>
      </c>
      <c r="G8641">
        <v>8</v>
      </c>
      <c r="H8641">
        <v>154.26</v>
      </c>
      <c r="I8641">
        <v>0.05</v>
      </c>
      <c r="J8641">
        <v>1172.3800000000001</v>
      </c>
      <c r="K8641">
        <v>666.49</v>
      </c>
      <c r="L8641">
        <v>505.89</v>
      </c>
      <c r="M8641" t="s">
        <v>17</v>
      </c>
      <c r="N8641" t="str">
        <f t="shared" si="135"/>
        <v>Low</v>
      </c>
    </row>
    <row r="8642" spans="1:14" x14ac:dyDescent="0.3">
      <c r="A8642">
        <v>8641</v>
      </c>
      <c r="B8642" t="s">
        <v>3776</v>
      </c>
      <c r="C8642" s="2">
        <v>45464</v>
      </c>
      <c r="D8642" t="s">
        <v>24</v>
      </c>
      <c r="E8642" t="s">
        <v>15</v>
      </c>
      <c r="F8642" t="s">
        <v>27</v>
      </c>
      <c r="G8642">
        <v>6</v>
      </c>
      <c r="H8642">
        <v>17.41</v>
      </c>
      <c r="I8642">
        <v>7.0000000000000007E-2</v>
      </c>
      <c r="J8642">
        <v>97.15</v>
      </c>
      <c r="K8642">
        <v>66.11</v>
      </c>
      <c r="L8642">
        <v>31.04</v>
      </c>
      <c r="M8642" t="s">
        <v>46</v>
      </c>
      <c r="N8642" t="str">
        <f t="shared" si="135"/>
        <v>Low</v>
      </c>
    </row>
    <row r="8643" spans="1:14" x14ac:dyDescent="0.3">
      <c r="A8643">
        <v>8642</v>
      </c>
      <c r="B8643" t="s">
        <v>5543</v>
      </c>
      <c r="C8643" s="2">
        <v>45419</v>
      </c>
      <c r="D8643" t="s">
        <v>19</v>
      </c>
      <c r="E8643" t="s">
        <v>20</v>
      </c>
      <c r="F8643" t="s">
        <v>16</v>
      </c>
      <c r="G8643">
        <v>7</v>
      </c>
      <c r="H8643">
        <v>52.65</v>
      </c>
      <c r="I8643">
        <v>0.03</v>
      </c>
      <c r="J8643">
        <v>357.49</v>
      </c>
      <c r="K8643">
        <v>253.67</v>
      </c>
      <c r="L8643">
        <v>103.82</v>
      </c>
      <c r="M8643" t="s">
        <v>46</v>
      </c>
      <c r="N8643" t="str">
        <f t="shared" si="135"/>
        <v>Low</v>
      </c>
    </row>
    <row r="8644" spans="1:14" x14ac:dyDescent="0.3">
      <c r="A8644">
        <v>8643</v>
      </c>
      <c r="B8644" t="s">
        <v>5544</v>
      </c>
      <c r="C8644" s="2">
        <v>45402</v>
      </c>
      <c r="D8644" t="s">
        <v>14</v>
      </c>
      <c r="E8644" t="s">
        <v>30</v>
      </c>
      <c r="F8644" t="s">
        <v>27</v>
      </c>
      <c r="G8644">
        <v>7</v>
      </c>
      <c r="H8644">
        <v>497.52</v>
      </c>
      <c r="I8644">
        <v>0.3</v>
      </c>
      <c r="J8644">
        <v>2437.85</v>
      </c>
      <c r="K8644">
        <v>1303.25</v>
      </c>
      <c r="L8644">
        <v>1134.5999999999999</v>
      </c>
      <c r="M8644" t="s">
        <v>46</v>
      </c>
      <c r="N8644" t="str">
        <f t="shared" si="135"/>
        <v>High</v>
      </c>
    </row>
    <row r="8645" spans="1:14" x14ac:dyDescent="0.3">
      <c r="A8645">
        <v>8644</v>
      </c>
      <c r="B8645" t="s">
        <v>3520</v>
      </c>
      <c r="C8645" s="2">
        <v>45316</v>
      </c>
      <c r="D8645" t="s">
        <v>39</v>
      </c>
      <c r="E8645" t="s">
        <v>25</v>
      </c>
      <c r="F8645" t="s">
        <v>27</v>
      </c>
      <c r="G8645">
        <v>8</v>
      </c>
      <c r="H8645">
        <v>374.7</v>
      </c>
      <c r="I8645">
        <v>0.15</v>
      </c>
      <c r="J8645">
        <v>2547.96</v>
      </c>
      <c r="K8645">
        <v>1714.11</v>
      </c>
      <c r="L8645">
        <v>833.85</v>
      </c>
      <c r="M8645" t="s">
        <v>17</v>
      </c>
      <c r="N8645" t="str">
        <f t="shared" si="135"/>
        <v>Medium</v>
      </c>
    </row>
    <row r="8646" spans="1:14" x14ac:dyDescent="0.3">
      <c r="A8646">
        <v>8645</v>
      </c>
      <c r="B8646" t="s">
        <v>2095</v>
      </c>
      <c r="C8646" s="2">
        <v>45494</v>
      </c>
      <c r="D8646" t="s">
        <v>24</v>
      </c>
      <c r="E8646" t="s">
        <v>33</v>
      </c>
      <c r="F8646" t="s">
        <v>16</v>
      </c>
      <c r="G8646">
        <v>1</v>
      </c>
      <c r="H8646">
        <v>496.38</v>
      </c>
      <c r="I8646">
        <v>0.16</v>
      </c>
      <c r="J8646">
        <v>416.96</v>
      </c>
      <c r="K8646">
        <v>303.64</v>
      </c>
      <c r="L8646">
        <v>113.32</v>
      </c>
      <c r="M8646" t="s">
        <v>40</v>
      </c>
      <c r="N8646" t="str">
        <f t="shared" si="135"/>
        <v>Medium</v>
      </c>
    </row>
    <row r="8647" spans="1:14" x14ac:dyDescent="0.3">
      <c r="A8647">
        <v>8646</v>
      </c>
      <c r="B8647" t="s">
        <v>5545</v>
      </c>
      <c r="C8647" s="2">
        <v>45622</v>
      </c>
      <c r="D8647" t="s">
        <v>39</v>
      </c>
      <c r="E8647" t="s">
        <v>15</v>
      </c>
      <c r="F8647" t="s">
        <v>21</v>
      </c>
      <c r="G8647">
        <v>1</v>
      </c>
      <c r="H8647">
        <v>483.12</v>
      </c>
      <c r="I8647">
        <v>0.2</v>
      </c>
      <c r="J8647">
        <v>386.5</v>
      </c>
      <c r="K8647">
        <v>305.91000000000003</v>
      </c>
      <c r="L8647">
        <v>80.59</v>
      </c>
      <c r="M8647" t="s">
        <v>40</v>
      </c>
      <c r="N8647" t="str">
        <f t="shared" si="135"/>
        <v>Medium</v>
      </c>
    </row>
    <row r="8648" spans="1:14" x14ac:dyDescent="0.3">
      <c r="A8648">
        <v>8647</v>
      </c>
      <c r="B8648" t="s">
        <v>5546</v>
      </c>
      <c r="C8648" s="2">
        <v>45352</v>
      </c>
      <c r="D8648" t="s">
        <v>14</v>
      </c>
      <c r="E8648" t="s">
        <v>33</v>
      </c>
      <c r="F8648" t="s">
        <v>27</v>
      </c>
      <c r="G8648">
        <v>1</v>
      </c>
      <c r="H8648">
        <v>231.97</v>
      </c>
      <c r="I8648">
        <v>0.08</v>
      </c>
      <c r="J8648">
        <v>213.41</v>
      </c>
      <c r="K8648">
        <v>120.1</v>
      </c>
      <c r="L8648">
        <v>93.31</v>
      </c>
      <c r="M8648" t="s">
        <v>40</v>
      </c>
      <c r="N8648" t="str">
        <f t="shared" si="135"/>
        <v>Low</v>
      </c>
    </row>
    <row r="8649" spans="1:14" x14ac:dyDescent="0.3">
      <c r="A8649">
        <v>8648</v>
      </c>
      <c r="B8649" t="s">
        <v>4569</v>
      </c>
      <c r="C8649" s="2">
        <v>45627</v>
      </c>
      <c r="D8649" t="s">
        <v>24</v>
      </c>
      <c r="E8649" t="s">
        <v>20</v>
      </c>
      <c r="F8649" t="s">
        <v>27</v>
      </c>
      <c r="G8649">
        <v>3</v>
      </c>
      <c r="H8649">
        <v>426.87</v>
      </c>
      <c r="I8649">
        <v>0.09</v>
      </c>
      <c r="J8649">
        <v>1165.3599999999999</v>
      </c>
      <c r="K8649">
        <v>585.08000000000004</v>
      </c>
      <c r="L8649">
        <v>580.28</v>
      </c>
      <c r="M8649" t="s">
        <v>46</v>
      </c>
      <c r="N8649" t="str">
        <f t="shared" si="135"/>
        <v>Low</v>
      </c>
    </row>
    <row r="8650" spans="1:14" x14ac:dyDescent="0.3">
      <c r="A8650">
        <v>8649</v>
      </c>
      <c r="B8650" t="s">
        <v>1437</v>
      </c>
      <c r="C8650" s="2">
        <v>45639</v>
      </c>
      <c r="D8650" t="s">
        <v>24</v>
      </c>
      <c r="E8650" t="s">
        <v>15</v>
      </c>
      <c r="F8650" t="s">
        <v>21</v>
      </c>
      <c r="G8650">
        <v>2</v>
      </c>
      <c r="H8650">
        <v>162.82</v>
      </c>
      <c r="I8650">
        <v>0.19</v>
      </c>
      <c r="J8650">
        <v>263.77</v>
      </c>
      <c r="K8650">
        <v>172.71</v>
      </c>
      <c r="L8650">
        <v>91.06</v>
      </c>
      <c r="M8650" t="s">
        <v>22</v>
      </c>
      <c r="N8650" t="str">
        <f t="shared" si="135"/>
        <v>Medium</v>
      </c>
    </row>
    <row r="8651" spans="1:14" x14ac:dyDescent="0.3">
      <c r="A8651">
        <v>8650</v>
      </c>
      <c r="B8651" t="s">
        <v>1390</v>
      </c>
      <c r="C8651" s="2">
        <v>45652</v>
      </c>
      <c r="D8651" t="s">
        <v>39</v>
      </c>
      <c r="E8651" t="s">
        <v>20</v>
      </c>
      <c r="F8651" t="s">
        <v>21</v>
      </c>
      <c r="G8651">
        <v>4</v>
      </c>
      <c r="H8651">
        <v>464.99</v>
      </c>
      <c r="I8651">
        <v>0.08</v>
      </c>
      <c r="J8651">
        <v>1711.16</v>
      </c>
      <c r="K8651">
        <v>1155.5999999999999</v>
      </c>
      <c r="L8651">
        <v>555.55999999999995</v>
      </c>
      <c r="M8651" t="s">
        <v>28</v>
      </c>
      <c r="N8651" t="str">
        <f t="shared" si="135"/>
        <v>Low</v>
      </c>
    </row>
    <row r="8652" spans="1:14" x14ac:dyDescent="0.3">
      <c r="A8652">
        <v>8651</v>
      </c>
      <c r="B8652" t="s">
        <v>5547</v>
      </c>
      <c r="C8652" s="2">
        <v>45388</v>
      </c>
      <c r="D8652" t="s">
        <v>39</v>
      </c>
      <c r="E8652" t="s">
        <v>25</v>
      </c>
      <c r="F8652" t="s">
        <v>16</v>
      </c>
      <c r="G8652">
        <v>3</v>
      </c>
      <c r="H8652">
        <v>452.32</v>
      </c>
      <c r="I8652">
        <v>0</v>
      </c>
      <c r="J8652">
        <v>1356.96</v>
      </c>
      <c r="K8652">
        <v>718.92</v>
      </c>
      <c r="L8652">
        <v>638.04</v>
      </c>
      <c r="M8652" t="s">
        <v>22</v>
      </c>
      <c r="N8652" t="str">
        <f t="shared" si="135"/>
        <v>No Discount</v>
      </c>
    </row>
    <row r="8653" spans="1:14" x14ac:dyDescent="0.3">
      <c r="A8653">
        <v>8652</v>
      </c>
      <c r="B8653" t="s">
        <v>533</v>
      </c>
      <c r="C8653" s="2">
        <v>45299</v>
      </c>
      <c r="D8653" t="s">
        <v>14</v>
      </c>
      <c r="E8653" t="s">
        <v>33</v>
      </c>
      <c r="F8653" t="s">
        <v>27</v>
      </c>
      <c r="G8653">
        <v>4</v>
      </c>
      <c r="H8653">
        <v>453.02</v>
      </c>
      <c r="I8653">
        <v>0.02</v>
      </c>
      <c r="J8653">
        <v>1775.84</v>
      </c>
      <c r="K8653">
        <v>927.14</v>
      </c>
      <c r="L8653">
        <v>848.7</v>
      </c>
      <c r="M8653" t="s">
        <v>40</v>
      </c>
      <c r="N8653" t="str">
        <f t="shared" si="135"/>
        <v>Low</v>
      </c>
    </row>
    <row r="8654" spans="1:14" x14ac:dyDescent="0.3">
      <c r="A8654">
        <v>8653</v>
      </c>
      <c r="B8654" t="s">
        <v>5548</v>
      </c>
      <c r="C8654" s="2">
        <v>45591</v>
      </c>
      <c r="D8654" t="s">
        <v>39</v>
      </c>
      <c r="E8654" t="s">
        <v>30</v>
      </c>
      <c r="F8654" t="s">
        <v>27</v>
      </c>
      <c r="G8654">
        <v>5</v>
      </c>
      <c r="H8654">
        <v>174.51</v>
      </c>
      <c r="I8654">
        <v>0.09</v>
      </c>
      <c r="J8654">
        <v>794.02</v>
      </c>
      <c r="K8654">
        <v>407.6</v>
      </c>
      <c r="L8654">
        <v>386.42</v>
      </c>
      <c r="M8654" t="s">
        <v>40</v>
      </c>
      <c r="N8654" t="str">
        <f t="shared" si="135"/>
        <v>Low</v>
      </c>
    </row>
    <row r="8655" spans="1:14" x14ac:dyDescent="0.3">
      <c r="A8655">
        <v>8654</v>
      </c>
      <c r="B8655" t="s">
        <v>2712</v>
      </c>
      <c r="C8655" s="2">
        <v>45404</v>
      </c>
      <c r="D8655" t="s">
        <v>14</v>
      </c>
      <c r="E8655" t="s">
        <v>33</v>
      </c>
      <c r="F8655" t="s">
        <v>16</v>
      </c>
      <c r="G8655">
        <v>10</v>
      </c>
      <c r="H8655">
        <v>478.84</v>
      </c>
      <c r="I8655">
        <v>0.06</v>
      </c>
      <c r="J8655">
        <v>4501.1000000000004</v>
      </c>
      <c r="K8655">
        <v>2470.64</v>
      </c>
      <c r="L8655">
        <v>2030.46</v>
      </c>
      <c r="M8655" t="s">
        <v>46</v>
      </c>
      <c r="N8655" t="str">
        <f t="shared" si="135"/>
        <v>Low</v>
      </c>
    </row>
    <row r="8656" spans="1:14" x14ac:dyDescent="0.3">
      <c r="A8656">
        <v>8655</v>
      </c>
      <c r="B8656" t="s">
        <v>4326</v>
      </c>
      <c r="C8656" s="2">
        <v>45475</v>
      </c>
      <c r="D8656" t="s">
        <v>39</v>
      </c>
      <c r="E8656" t="s">
        <v>20</v>
      </c>
      <c r="F8656" t="s">
        <v>21</v>
      </c>
      <c r="G8656">
        <v>7</v>
      </c>
      <c r="H8656">
        <v>447.52</v>
      </c>
      <c r="I8656">
        <v>0.16</v>
      </c>
      <c r="J8656">
        <v>2631.42</v>
      </c>
      <c r="K8656">
        <v>1505.37</v>
      </c>
      <c r="L8656">
        <v>1126.05</v>
      </c>
      <c r="M8656" t="s">
        <v>22</v>
      </c>
      <c r="N8656" t="str">
        <f t="shared" si="135"/>
        <v>Medium</v>
      </c>
    </row>
    <row r="8657" spans="1:14" x14ac:dyDescent="0.3">
      <c r="A8657">
        <v>8656</v>
      </c>
      <c r="B8657" t="s">
        <v>5549</v>
      </c>
      <c r="C8657" s="2">
        <v>45537</v>
      </c>
      <c r="D8657" t="s">
        <v>19</v>
      </c>
      <c r="E8657" t="s">
        <v>20</v>
      </c>
      <c r="F8657" t="s">
        <v>16</v>
      </c>
      <c r="G8657">
        <v>3</v>
      </c>
      <c r="H8657">
        <v>265.74</v>
      </c>
      <c r="I8657">
        <v>0.28999999999999998</v>
      </c>
      <c r="J8657">
        <v>566.03</v>
      </c>
      <c r="K8657">
        <v>341.14</v>
      </c>
      <c r="L8657">
        <v>224.89</v>
      </c>
      <c r="M8657" t="s">
        <v>28</v>
      </c>
      <c r="N8657" t="str">
        <f t="shared" si="135"/>
        <v>High</v>
      </c>
    </row>
    <row r="8658" spans="1:14" x14ac:dyDescent="0.3">
      <c r="A8658">
        <v>8657</v>
      </c>
      <c r="B8658" t="s">
        <v>3922</v>
      </c>
      <c r="C8658" s="2">
        <v>45359</v>
      </c>
      <c r="D8658" t="s">
        <v>39</v>
      </c>
      <c r="E8658" t="s">
        <v>33</v>
      </c>
      <c r="F8658" t="s">
        <v>27</v>
      </c>
      <c r="G8658">
        <v>3</v>
      </c>
      <c r="H8658">
        <v>399.12</v>
      </c>
      <c r="I8658">
        <v>0.01</v>
      </c>
      <c r="J8658">
        <v>1185.3900000000001</v>
      </c>
      <c r="K8658">
        <v>616.89</v>
      </c>
      <c r="L8658">
        <v>568.5</v>
      </c>
      <c r="M8658" t="s">
        <v>46</v>
      </c>
      <c r="N8658" t="str">
        <f t="shared" si="135"/>
        <v>Low</v>
      </c>
    </row>
    <row r="8659" spans="1:14" x14ac:dyDescent="0.3">
      <c r="A8659">
        <v>8658</v>
      </c>
      <c r="B8659" t="s">
        <v>5550</v>
      </c>
      <c r="C8659" s="2">
        <v>45349</v>
      </c>
      <c r="D8659" t="s">
        <v>24</v>
      </c>
      <c r="E8659" t="s">
        <v>33</v>
      </c>
      <c r="F8659" t="s">
        <v>27</v>
      </c>
      <c r="G8659">
        <v>2</v>
      </c>
      <c r="H8659">
        <v>292.7</v>
      </c>
      <c r="I8659">
        <v>0.04</v>
      </c>
      <c r="J8659">
        <v>561.98</v>
      </c>
      <c r="K8659">
        <v>322.27999999999997</v>
      </c>
      <c r="L8659">
        <v>239.7</v>
      </c>
      <c r="M8659" t="s">
        <v>40</v>
      </c>
      <c r="N8659" t="str">
        <f t="shared" si="135"/>
        <v>Low</v>
      </c>
    </row>
    <row r="8660" spans="1:14" x14ac:dyDescent="0.3">
      <c r="A8660">
        <v>8659</v>
      </c>
      <c r="B8660" t="s">
        <v>2127</v>
      </c>
      <c r="C8660" s="2">
        <v>45546</v>
      </c>
      <c r="D8660" t="s">
        <v>24</v>
      </c>
      <c r="E8660" t="s">
        <v>30</v>
      </c>
      <c r="F8660" t="s">
        <v>16</v>
      </c>
      <c r="G8660">
        <v>5</v>
      </c>
      <c r="H8660">
        <v>104.36</v>
      </c>
      <c r="I8660">
        <v>0.01</v>
      </c>
      <c r="J8660">
        <v>516.58000000000004</v>
      </c>
      <c r="K8660">
        <v>274.07</v>
      </c>
      <c r="L8660">
        <v>242.51</v>
      </c>
      <c r="M8660" t="s">
        <v>28</v>
      </c>
      <c r="N8660" t="str">
        <f t="shared" si="135"/>
        <v>Low</v>
      </c>
    </row>
    <row r="8661" spans="1:14" x14ac:dyDescent="0.3">
      <c r="A8661">
        <v>8660</v>
      </c>
      <c r="B8661" t="s">
        <v>5551</v>
      </c>
      <c r="C8661" s="2">
        <v>45615</v>
      </c>
      <c r="D8661" t="s">
        <v>24</v>
      </c>
      <c r="E8661" t="s">
        <v>30</v>
      </c>
      <c r="F8661" t="s">
        <v>27</v>
      </c>
      <c r="G8661">
        <v>6</v>
      </c>
      <c r="H8661">
        <v>397.65</v>
      </c>
      <c r="I8661">
        <v>0.06</v>
      </c>
      <c r="J8661">
        <v>2242.75</v>
      </c>
      <c r="K8661">
        <v>1145.9100000000001</v>
      </c>
      <c r="L8661">
        <v>1096.8399999999999</v>
      </c>
      <c r="M8661" t="s">
        <v>22</v>
      </c>
      <c r="N8661" t="str">
        <f t="shared" si="135"/>
        <v>Low</v>
      </c>
    </row>
    <row r="8662" spans="1:14" x14ac:dyDescent="0.3">
      <c r="A8662">
        <v>8661</v>
      </c>
      <c r="B8662" t="s">
        <v>4102</v>
      </c>
      <c r="C8662" s="2">
        <v>45510</v>
      </c>
      <c r="D8662" t="s">
        <v>24</v>
      </c>
      <c r="E8662" t="s">
        <v>30</v>
      </c>
      <c r="F8662" t="s">
        <v>16</v>
      </c>
      <c r="G8662">
        <v>2</v>
      </c>
      <c r="H8662">
        <v>34.44</v>
      </c>
      <c r="I8662">
        <v>0.02</v>
      </c>
      <c r="J8662">
        <v>67.5</v>
      </c>
      <c r="K8662">
        <v>40.14</v>
      </c>
      <c r="L8662">
        <v>27.36</v>
      </c>
      <c r="M8662" t="s">
        <v>17</v>
      </c>
      <c r="N8662" t="str">
        <f t="shared" si="135"/>
        <v>Low</v>
      </c>
    </row>
    <row r="8663" spans="1:14" x14ac:dyDescent="0.3">
      <c r="A8663">
        <v>8662</v>
      </c>
      <c r="B8663" t="s">
        <v>5316</v>
      </c>
      <c r="C8663" s="2">
        <v>45309</v>
      </c>
      <c r="D8663" t="s">
        <v>24</v>
      </c>
      <c r="E8663" t="s">
        <v>15</v>
      </c>
      <c r="F8663" t="s">
        <v>16</v>
      </c>
      <c r="G8663">
        <v>9</v>
      </c>
      <c r="H8663">
        <v>275.7</v>
      </c>
      <c r="I8663">
        <v>0.21</v>
      </c>
      <c r="J8663">
        <v>1960.23</v>
      </c>
      <c r="K8663">
        <v>1424.79</v>
      </c>
      <c r="L8663">
        <v>535.44000000000005</v>
      </c>
      <c r="M8663" t="s">
        <v>28</v>
      </c>
      <c r="N8663" t="str">
        <f t="shared" si="135"/>
        <v>High</v>
      </c>
    </row>
    <row r="8664" spans="1:14" x14ac:dyDescent="0.3">
      <c r="A8664">
        <v>8663</v>
      </c>
      <c r="B8664" t="s">
        <v>4529</v>
      </c>
      <c r="C8664" s="2">
        <v>45630</v>
      </c>
      <c r="D8664" t="s">
        <v>14</v>
      </c>
      <c r="E8664" t="s">
        <v>33</v>
      </c>
      <c r="F8664" t="s">
        <v>16</v>
      </c>
      <c r="G8664">
        <v>3</v>
      </c>
      <c r="H8664">
        <v>110.04</v>
      </c>
      <c r="I8664">
        <v>0.23</v>
      </c>
      <c r="J8664">
        <v>254.19</v>
      </c>
      <c r="K8664">
        <v>153.91999999999999</v>
      </c>
      <c r="L8664">
        <v>100.27</v>
      </c>
      <c r="M8664" t="s">
        <v>46</v>
      </c>
      <c r="N8664" t="str">
        <f t="shared" si="135"/>
        <v>High</v>
      </c>
    </row>
    <row r="8665" spans="1:14" x14ac:dyDescent="0.3">
      <c r="A8665">
        <v>8664</v>
      </c>
      <c r="B8665" t="s">
        <v>3566</v>
      </c>
      <c r="C8665" s="2">
        <v>45456</v>
      </c>
      <c r="D8665" t="s">
        <v>39</v>
      </c>
      <c r="E8665" t="s">
        <v>15</v>
      </c>
      <c r="F8665" t="s">
        <v>27</v>
      </c>
      <c r="G8665">
        <v>2</v>
      </c>
      <c r="H8665">
        <v>255.35</v>
      </c>
      <c r="I8665">
        <v>0.05</v>
      </c>
      <c r="J8665">
        <v>485.16</v>
      </c>
      <c r="K8665">
        <v>345.86</v>
      </c>
      <c r="L8665">
        <v>139.30000000000001</v>
      </c>
      <c r="M8665" t="s">
        <v>46</v>
      </c>
      <c r="N8665" t="str">
        <f t="shared" si="135"/>
        <v>Low</v>
      </c>
    </row>
    <row r="8666" spans="1:14" x14ac:dyDescent="0.3">
      <c r="A8666">
        <v>8665</v>
      </c>
      <c r="B8666" t="s">
        <v>4800</v>
      </c>
      <c r="C8666" s="2">
        <v>45416</v>
      </c>
      <c r="D8666" t="s">
        <v>19</v>
      </c>
      <c r="E8666" t="s">
        <v>15</v>
      </c>
      <c r="F8666" t="s">
        <v>16</v>
      </c>
      <c r="G8666">
        <v>1</v>
      </c>
      <c r="H8666">
        <v>463.2</v>
      </c>
      <c r="I8666">
        <v>0.14000000000000001</v>
      </c>
      <c r="J8666">
        <v>398.35</v>
      </c>
      <c r="K8666">
        <v>292.89</v>
      </c>
      <c r="L8666">
        <v>105.46</v>
      </c>
      <c r="M8666" t="s">
        <v>28</v>
      </c>
      <c r="N8666" t="str">
        <f t="shared" si="135"/>
        <v>Medium</v>
      </c>
    </row>
    <row r="8667" spans="1:14" x14ac:dyDescent="0.3">
      <c r="A8667">
        <v>8666</v>
      </c>
      <c r="B8667" t="s">
        <v>5552</v>
      </c>
      <c r="C8667" s="2">
        <v>45497</v>
      </c>
      <c r="D8667" t="s">
        <v>19</v>
      </c>
      <c r="E8667" t="s">
        <v>25</v>
      </c>
      <c r="F8667" t="s">
        <v>27</v>
      </c>
      <c r="G8667">
        <v>8</v>
      </c>
      <c r="H8667">
        <v>378.63</v>
      </c>
      <c r="I8667">
        <v>0.27</v>
      </c>
      <c r="J8667">
        <v>2211.1999999999998</v>
      </c>
      <c r="K8667">
        <v>1751.92</v>
      </c>
      <c r="L8667">
        <v>459.28</v>
      </c>
      <c r="M8667" t="s">
        <v>22</v>
      </c>
      <c r="N8667" t="str">
        <f t="shared" si="135"/>
        <v>High</v>
      </c>
    </row>
    <row r="8668" spans="1:14" x14ac:dyDescent="0.3">
      <c r="A8668">
        <v>8667</v>
      </c>
      <c r="B8668" t="s">
        <v>3734</v>
      </c>
      <c r="C8668" s="2">
        <v>45294</v>
      </c>
      <c r="D8668" t="s">
        <v>39</v>
      </c>
      <c r="E8668" t="s">
        <v>33</v>
      </c>
      <c r="F8668" t="s">
        <v>21</v>
      </c>
      <c r="G8668">
        <v>8</v>
      </c>
      <c r="H8668">
        <v>323.22000000000003</v>
      </c>
      <c r="I8668">
        <v>0.06</v>
      </c>
      <c r="J8668">
        <v>2430.61</v>
      </c>
      <c r="K8668">
        <v>1740.38</v>
      </c>
      <c r="L8668">
        <v>690.23</v>
      </c>
      <c r="M8668" t="s">
        <v>28</v>
      </c>
      <c r="N8668" t="str">
        <f t="shared" si="135"/>
        <v>Low</v>
      </c>
    </row>
    <row r="8669" spans="1:14" x14ac:dyDescent="0.3">
      <c r="A8669">
        <v>8668</v>
      </c>
      <c r="B8669" t="s">
        <v>2533</v>
      </c>
      <c r="C8669" s="2">
        <v>45311</v>
      </c>
      <c r="D8669" t="s">
        <v>14</v>
      </c>
      <c r="E8669" t="s">
        <v>33</v>
      </c>
      <c r="F8669" t="s">
        <v>16</v>
      </c>
      <c r="G8669">
        <v>10</v>
      </c>
      <c r="H8669">
        <v>213.05</v>
      </c>
      <c r="I8669">
        <v>0.01</v>
      </c>
      <c r="J8669">
        <v>2109.1999999999998</v>
      </c>
      <c r="K8669">
        <v>1114.17</v>
      </c>
      <c r="L8669">
        <v>995.03</v>
      </c>
      <c r="M8669" t="s">
        <v>28</v>
      </c>
      <c r="N8669" t="str">
        <f t="shared" si="135"/>
        <v>Low</v>
      </c>
    </row>
    <row r="8670" spans="1:14" x14ac:dyDescent="0.3">
      <c r="A8670">
        <v>8669</v>
      </c>
      <c r="B8670" t="s">
        <v>5553</v>
      </c>
      <c r="C8670" s="2">
        <v>45329</v>
      </c>
      <c r="D8670" t="s">
        <v>14</v>
      </c>
      <c r="E8670" t="s">
        <v>20</v>
      </c>
      <c r="F8670" t="s">
        <v>21</v>
      </c>
      <c r="G8670">
        <v>3</v>
      </c>
      <c r="H8670">
        <v>263.44</v>
      </c>
      <c r="I8670">
        <v>0.04</v>
      </c>
      <c r="J8670">
        <v>758.71</v>
      </c>
      <c r="K8670">
        <v>409.65</v>
      </c>
      <c r="L8670">
        <v>349.06</v>
      </c>
      <c r="M8670" t="s">
        <v>28</v>
      </c>
      <c r="N8670" t="str">
        <f t="shared" si="135"/>
        <v>Low</v>
      </c>
    </row>
    <row r="8671" spans="1:14" x14ac:dyDescent="0.3">
      <c r="A8671">
        <v>8670</v>
      </c>
      <c r="B8671" t="s">
        <v>5486</v>
      </c>
      <c r="C8671" s="2">
        <v>45309</v>
      </c>
      <c r="D8671" t="s">
        <v>39</v>
      </c>
      <c r="E8671" t="s">
        <v>33</v>
      </c>
      <c r="F8671" t="s">
        <v>27</v>
      </c>
      <c r="G8671">
        <v>8</v>
      </c>
      <c r="H8671">
        <v>375.22</v>
      </c>
      <c r="I8671">
        <v>0.23</v>
      </c>
      <c r="J8671">
        <v>2311.36</v>
      </c>
      <c r="K8671">
        <v>1446</v>
      </c>
      <c r="L8671">
        <v>865.36</v>
      </c>
      <c r="M8671" t="s">
        <v>46</v>
      </c>
      <c r="N8671" t="str">
        <f t="shared" si="135"/>
        <v>High</v>
      </c>
    </row>
    <row r="8672" spans="1:14" x14ac:dyDescent="0.3">
      <c r="A8672">
        <v>8671</v>
      </c>
      <c r="B8672" t="s">
        <v>4391</v>
      </c>
      <c r="C8672" s="2">
        <v>45459</v>
      </c>
      <c r="D8672" t="s">
        <v>39</v>
      </c>
      <c r="E8672" t="s">
        <v>15</v>
      </c>
      <c r="F8672" t="s">
        <v>27</v>
      </c>
      <c r="G8672">
        <v>7</v>
      </c>
      <c r="H8672">
        <v>320.37</v>
      </c>
      <c r="I8672">
        <v>0.06</v>
      </c>
      <c r="J8672">
        <v>2108.0300000000002</v>
      </c>
      <c r="K8672">
        <v>1103.81</v>
      </c>
      <c r="L8672">
        <v>1004.22</v>
      </c>
      <c r="M8672" t="s">
        <v>17</v>
      </c>
      <c r="N8672" t="str">
        <f t="shared" si="135"/>
        <v>Low</v>
      </c>
    </row>
    <row r="8673" spans="1:14" x14ac:dyDescent="0.3">
      <c r="A8673">
        <v>8672</v>
      </c>
      <c r="B8673" t="s">
        <v>5554</v>
      </c>
      <c r="C8673" s="2">
        <v>45545</v>
      </c>
      <c r="D8673" t="s">
        <v>39</v>
      </c>
      <c r="E8673" t="s">
        <v>15</v>
      </c>
      <c r="F8673" t="s">
        <v>21</v>
      </c>
      <c r="G8673">
        <v>3</v>
      </c>
      <c r="H8673">
        <v>310.77</v>
      </c>
      <c r="I8673">
        <v>0.05</v>
      </c>
      <c r="J8673">
        <v>885.69</v>
      </c>
      <c r="K8673">
        <v>456.99</v>
      </c>
      <c r="L8673">
        <v>428.7</v>
      </c>
      <c r="M8673" t="s">
        <v>28</v>
      </c>
      <c r="N8673" t="str">
        <f t="shared" si="135"/>
        <v>Low</v>
      </c>
    </row>
    <row r="8674" spans="1:14" x14ac:dyDescent="0.3">
      <c r="A8674">
        <v>8673</v>
      </c>
      <c r="B8674" t="s">
        <v>1740</v>
      </c>
      <c r="C8674" s="2">
        <v>45558</v>
      </c>
      <c r="D8674" t="s">
        <v>19</v>
      </c>
      <c r="E8674" t="s">
        <v>30</v>
      </c>
      <c r="F8674" t="s">
        <v>27</v>
      </c>
      <c r="G8674">
        <v>2</v>
      </c>
      <c r="H8674">
        <v>88.73</v>
      </c>
      <c r="I8674">
        <v>0.22</v>
      </c>
      <c r="J8674">
        <v>138.41999999999999</v>
      </c>
      <c r="K8674">
        <v>106.81</v>
      </c>
      <c r="L8674">
        <v>31.61</v>
      </c>
      <c r="M8674" t="s">
        <v>46</v>
      </c>
      <c r="N8674" t="str">
        <f t="shared" si="135"/>
        <v>High</v>
      </c>
    </row>
    <row r="8675" spans="1:14" x14ac:dyDescent="0.3">
      <c r="A8675">
        <v>8674</v>
      </c>
      <c r="B8675" t="s">
        <v>5555</v>
      </c>
      <c r="C8675" s="2">
        <v>45541</v>
      </c>
      <c r="D8675" t="s">
        <v>39</v>
      </c>
      <c r="E8675" t="s">
        <v>30</v>
      </c>
      <c r="F8675" t="s">
        <v>16</v>
      </c>
      <c r="G8675">
        <v>4</v>
      </c>
      <c r="H8675">
        <v>56.44</v>
      </c>
      <c r="I8675">
        <v>0.05</v>
      </c>
      <c r="J8675">
        <v>214.47</v>
      </c>
      <c r="K8675">
        <v>135.04</v>
      </c>
      <c r="L8675">
        <v>79.430000000000007</v>
      </c>
      <c r="M8675" t="s">
        <v>22</v>
      </c>
      <c r="N8675" t="str">
        <f t="shared" si="135"/>
        <v>Low</v>
      </c>
    </row>
    <row r="8676" spans="1:14" x14ac:dyDescent="0.3">
      <c r="A8676">
        <v>8675</v>
      </c>
      <c r="B8676" t="s">
        <v>2622</v>
      </c>
      <c r="C8676" s="2">
        <v>45640</v>
      </c>
      <c r="D8676" t="s">
        <v>39</v>
      </c>
      <c r="E8676" t="s">
        <v>15</v>
      </c>
      <c r="F8676" t="s">
        <v>27</v>
      </c>
      <c r="G8676">
        <v>6</v>
      </c>
      <c r="H8676">
        <v>94.87</v>
      </c>
      <c r="I8676">
        <v>0.26</v>
      </c>
      <c r="J8676">
        <v>421.22</v>
      </c>
      <c r="K8676">
        <v>255.95</v>
      </c>
      <c r="L8676">
        <v>165.27</v>
      </c>
      <c r="M8676" t="s">
        <v>17</v>
      </c>
      <c r="N8676" t="str">
        <f t="shared" si="135"/>
        <v>High</v>
      </c>
    </row>
    <row r="8677" spans="1:14" x14ac:dyDescent="0.3">
      <c r="A8677">
        <v>8676</v>
      </c>
      <c r="B8677" t="s">
        <v>781</v>
      </c>
      <c r="C8677" s="2">
        <v>45633</v>
      </c>
      <c r="D8677" t="s">
        <v>39</v>
      </c>
      <c r="E8677" t="s">
        <v>20</v>
      </c>
      <c r="F8677" t="s">
        <v>27</v>
      </c>
      <c r="G8677">
        <v>7</v>
      </c>
      <c r="H8677">
        <v>494.51</v>
      </c>
      <c r="I8677">
        <v>0.1</v>
      </c>
      <c r="J8677">
        <v>3115.41</v>
      </c>
      <c r="K8677">
        <v>1734.47</v>
      </c>
      <c r="L8677">
        <v>1380.94</v>
      </c>
      <c r="M8677" t="s">
        <v>46</v>
      </c>
      <c r="N8677" t="str">
        <f t="shared" si="135"/>
        <v>Low</v>
      </c>
    </row>
    <row r="8678" spans="1:14" x14ac:dyDescent="0.3">
      <c r="A8678">
        <v>8677</v>
      </c>
      <c r="B8678" t="s">
        <v>1456</v>
      </c>
      <c r="C8678" s="2">
        <v>45537</v>
      </c>
      <c r="D8678" t="s">
        <v>39</v>
      </c>
      <c r="E8678" t="s">
        <v>15</v>
      </c>
      <c r="F8678" t="s">
        <v>27</v>
      </c>
      <c r="G8678">
        <v>6</v>
      </c>
      <c r="H8678">
        <v>295.57</v>
      </c>
      <c r="I8678">
        <v>0.22</v>
      </c>
      <c r="J8678">
        <v>1383.27</v>
      </c>
      <c r="K8678">
        <v>804.22</v>
      </c>
      <c r="L8678">
        <v>579.04999999999995</v>
      </c>
      <c r="M8678" t="s">
        <v>28</v>
      </c>
      <c r="N8678" t="str">
        <f t="shared" si="135"/>
        <v>High</v>
      </c>
    </row>
    <row r="8679" spans="1:14" x14ac:dyDescent="0.3">
      <c r="A8679">
        <v>8678</v>
      </c>
      <c r="B8679" t="s">
        <v>5556</v>
      </c>
      <c r="C8679" s="2">
        <v>45440</v>
      </c>
      <c r="D8679" t="s">
        <v>19</v>
      </c>
      <c r="E8679" t="s">
        <v>20</v>
      </c>
      <c r="F8679" t="s">
        <v>16</v>
      </c>
      <c r="G8679">
        <v>9</v>
      </c>
      <c r="H8679">
        <v>26.72</v>
      </c>
      <c r="I8679">
        <v>0.06</v>
      </c>
      <c r="J8679">
        <v>226.05</v>
      </c>
      <c r="K8679">
        <v>120.53</v>
      </c>
      <c r="L8679">
        <v>105.52</v>
      </c>
      <c r="M8679" t="s">
        <v>46</v>
      </c>
      <c r="N8679" t="str">
        <f t="shared" si="135"/>
        <v>Low</v>
      </c>
    </row>
    <row r="8680" spans="1:14" x14ac:dyDescent="0.3">
      <c r="A8680">
        <v>8679</v>
      </c>
      <c r="B8680" t="s">
        <v>5557</v>
      </c>
      <c r="C8680" s="2">
        <v>45368</v>
      </c>
      <c r="D8680" t="s">
        <v>39</v>
      </c>
      <c r="E8680" t="s">
        <v>25</v>
      </c>
      <c r="F8680" t="s">
        <v>21</v>
      </c>
      <c r="G8680">
        <v>9</v>
      </c>
      <c r="H8680">
        <v>265.27999999999997</v>
      </c>
      <c r="I8680">
        <v>0.04</v>
      </c>
      <c r="J8680">
        <v>2292.02</v>
      </c>
      <c r="K8680">
        <v>1385.95</v>
      </c>
      <c r="L8680">
        <v>906.07</v>
      </c>
      <c r="M8680" t="s">
        <v>28</v>
      </c>
      <c r="N8680" t="str">
        <f t="shared" si="135"/>
        <v>Low</v>
      </c>
    </row>
    <row r="8681" spans="1:14" x14ac:dyDescent="0.3">
      <c r="A8681">
        <v>8680</v>
      </c>
      <c r="B8681" t="s">
        <v>5558</v>
      </c>
      <c r="C8681" s="2">
        <v>45453</v>
      </c>
      <c r="D8681" t="s">
        <v>19</v>
      </c>
      <c r="E8681" t="s">
        <v>33</v>
      </c>
      <c r="F8681" t="s">
        <v>27</v>
      </c>
      <c r="G8681">
        <v>5</v>
      </c>
      <c r="H8681">
        <v>425.03</v>
      </c>
      <c r="I8681">
        <v>0.28999999999999998</v>
      </c>
      <c r="J8681">
        <v>1508.86</v>
      </c>
      <c r="K8681">
        <v>1043.5999999999999</v>
      </c>
      <c r="L8681">
        <v>465.26</v>
      </c>
      <c r="M8681" t="s">
        <v>22</v>
      </c>
      <c r="N8681" t="str">
        <f t="shared" si="135"/>
        <v>High</v>
      </c>
    </row>
    <row r="8682" spans="1:14" x14ac:dyDescent="0.3">
      <c r="A8682">
        <v>8681</v>
      </c>
      <c r="B8682" t="s">
        <v>4309</v>
      </c>
      <c r="C8682" s="2">
        <v>45396</v>
      </c>
      <c r="D8682" t="s">
        <v>39</v>
      </c>
      <c r="E8682" t="s">
        <v>20</v>
      </c>
      <c r="F8682" t="s">
        <v>21</v>
      </c>
      <c r="G8682">
        <v>9</v>
      </c>
      <c r="H8682">
        <v>299.31</v>
      </c>
      <c r="I8682">
        <v>0.04</v>
      </c>
      <c r="J8682">
        <v>2586.04</v>
      </c>
      <c r="K8682">
        <v>1373.66</v>
      </c>
      <c r="L8682">
        <v>1212.3800000000001</v>
      </c>
      <c r="M8682" t="s">
        <v>28</v>
      </c>
      <c r="N8682" t="str">
        <f t="shared" si="135"/>
        <v>Low</v>
      </c>
    </row>
    <row r="8683" spans="1:14" x14ac:dyDescent="0.3">
      <c r="A8683">
        <v>8682</v>
      </c>
      <c r="B8683" t="s">
        <v>3339</v>
      </c>
      <c r="C8683" s="2">
        <v>45471</v>
      </c>
      <c r="D8683" t="s">
        <v>14</v>
      </c>
      <c r="E8683" t="s">
        <v>30</v>
      </c>
      <c r="F8683" t="s">
        <v>21</v>
      </c>
      <c r="G8683">
        <v>9</v>
      </c>
      <c r="H8683">
        <v>173.53</v>
      </c>
      <c r="I8683">
        <v>0.11</v>
      </c>
      <c r="J8683">
        <v>1389.98</v>
      </c>
      <c r="K8683">
        <v>894.72</v>
      </c>
      <c r="L8683">
        <v>495.26</v>
      </c>
      <c r="M8683" t="s">
        <v>40</v>
      </c>
      <c r="N8683" t="str">
        <f t="shared" si="135"/>
        <v>Medium</v>
      </c>
    </row>
    <row r="8684" spans="1:14" x14ac:dyDescent="0.3">
      <c r="A8684">
        <v>8683</v>
      </c>
      <c r="B8684" t="s">
        <v>5559</v>
      </c>
      <c r="C8684" s="2">
        <v>45304</v>
      </c>
      <c r="D8684" t="s">
        <v>14</v>
      </c>
      <c r="E8684" t="s">
        <v>20</v>
      </c>
      <c r="F8684" t="s">
        <v>21</v>
      </c>
      <c r="G8684">
        <v>2</v>
      </c>
      <c r="H8684">
        <v>149.05000000000001</v>
      </c>
      <c r="I8684">
        <v>0.05</v>
      </c>
      <c r="J8684">
        <v>283.19</v>
      </c>
      <c r="K8684">
        <v>176.97</v>
      </c>
      <c r="L8684">
        <v>106.22</v>
      </c>
      <c r="M8684" t="s">
        <v>40</v>
      </c>
      <c r="N8684" t="str">
        <f t="shared" si="135"/>
        <v>Low</v>
      </c>
    </row>
    <row r="8685" spans="1:14" x14ac:dyDescent="0.3">
      <c r="A8685">
        <v>8684</v>
      </c>
      <c r="B8685" t="s">
        <v>4135</v>
      </c>
      <c r="C8685" s="2">
        <v>45332</v>
      </c>
      <c r="D8685" t="s">
        <v>19</v>
      </c>
      <c r="E8685" t="s">
        <v>30</v>
      </c>
      <c r="F8685" t="s">
        <v>16</v>
      </c>
      <c r="G8685">
        <v>5</v>
      </c>
      <c r="H8685">
        <v>242.2</v>
      </c>
      <c r="I8685">
        <v>0.03</v>
      </c>
      <c r="J8685">
        <v>1174.67</v>
      </c>
      <c r="K8685">
        <v>933.39</v>
      </c>
      <c r="L8685">
        <v>241.28</v>
      </c>
      <c r="M8685" t="s">
        <v>46</v>
      </c>
      <c r="N8685" t="str">
        <f t="shared" si="135"/>
        <v>Low</v>
      </c>
    </row>
    <row r="8686" spans="1:14" x14ac:dyDescent="0.3">
      <c r="A8686">
        <v>8685</v>
      </c>
      <c r="B8686" t="s">
        <v>1820</v>
      </c>
      <c r="C8686" s="2">
        <v>45378</v>
      </c>
      <c r="D8686" t="s">
        <v>39</v>
      </c>
      <c r="E8686" t="s">
        <v>15</v>
      </c>
      <c r="F8686" t="s">
        <v>21</v>
      </c>
      <c r="G8686">
        <v>6</v>
      </c>
      <c r="H8686">
        <v>450.41</v>
      </c>
      <c r="I8686">
        <v>0.03</v>
      </c>
      <c r="J8686">
        <v>2621.39</v>
      </c>
      <c r="K8686">
        <v>1743.46</v>
      </c>
      <c r="L8686">
        <v>877.93</v>
      </c>
      <c r="M8686" t="s">
        <v>28</v>
      </c>
      <c r="N8686" t="str">
        <f t="shared" si="135"/>
        <v>Low</v>
      </c>
    </row>
    <row r="8687" spans="1:14" x14ac:dyDescent="0.3">
      <c r="A8687">
        <v>8686</v>
      </c>
      <c r="B8687" t="s">
        <v>5004</v>
      </c>
      <c r="C8687" s="2">
        <v>45313</v>
      </c>
      <c r="D8687" t="s">
        <v>14</v>
      </c>
      <c r="E8687" t="s">
        <v>30</v>
      </c>
      <c r="F8687" t="s">
        <v>16</v>
      </c>
      <c r="G8687">
        <v>7</v>
      </c>
      <c r="H8687">
        <v>256.02</v>
      </c>
      <c r="I8687">
        <v>0.19</v>
      </c>
      <c r="J8687">
        <v>1451.63</v>
      </c>
      <c r="K8687">
        <v>747.34</v>
      </c>
      <c r="L8687">
        <v>704.29</v>
      </c>
      <c r="M8687" t="s">
        <v>22</v>
      </c>
      <c r="N8687" t="str">
        <f t="shared" si="135"/>
        <v>Medium</v>
      </c>
    </row>
    <row r="8688" spans="1:14" x14ac:dyDescent="0.3">
      <c r="A8688">
        <v>8687</v>
      </c>
      <c r="B8688" t="s">
        <v>4780</v>
      </c>
      <c r="C8688" s="2">
        <v>45360</v>
      </c>
      <c r="D8688" t="s">
        <v>24</v>
      </c>
      <c r="E8688" t="s">
        <v>20</v>
      </c>
      <c r="F8688" t="s">
        <v>21</v>
      </c>
      <c r="G8688">
        <v>1</v>
      </c>
      <c r="H8688">
        <v>283.60000000000002</v>
      </c>
      <c r="I8688">
        <v>0.25</v>
      </c>
      <c r="J8688">
        <v>212.7</v>
      </c>
      <c r="K8688">
        <v>169.39</v>
      </c>
      <c r="L8688">
        <v>43.31</v>
      </c>
      <c r="M8688" t="s">
        <v>46</v>
      </c>
      <c r="N8688" t="str">
        <f t="shared" si="135"/>
        <v>High</v>
      </c>
    </row>
    <row r="8689" spans="1:14" x14ac:dyDescent="0.3">
      <c r="A8689">
        <v>8688</v>
      </c>
      <c r="B8689" t="s">
        <v>2540</v>
      </c>
      <c r="C8689" s="2">
        <v>45623</v>
      </c>
      <c r="D8689" t="s">
        <v>24</v>
      </c>
      <c r="E8689" t="s">
        <v>25</v>
      </c>
      <c r="F8689" t="s">
        <v>21</v>
      </c>
      <c r="G8689">
        <v>3</v>
      </c>
      <c r="H8689">
        <v>406.45</v>
      </c>
      <c r="I8689">
        <v>0.3</v>
      </c>
      <c r="J8689">
        <v>853.54</v>
      </c>
      <c r="K8689">
        <v>615.25</v>
      </c>
      <c r="L8689">
        <v>238.29</v>
      </c>
      <c r="M8689" t="s">
        <v>46</v>
      </c>
      <c r="N8689" t="str">
        <f t="shared" si="135"/>
        <v>High</v>
      </c>
    </row>
    <row r="8690" spans="1:14" x14ac:dyDescent="0.3">
      <c r="A8690">
        <v>8689</v>
      </c>
      <c r="B8690" t="s">
        <v>5560</v>
      </c>
      <c r="C8690" s="2">
        <v>45388</v>
      </c>
      <c r="D8690" t="s">
        <v>14</v>
      </c>
      <c r="E8690" t="s">
        <v>25</v>
      </c>
      <c r="F8690" t="s">
        <v>21</v>
      </c>
      <c r="G8690">
        <v>4</v>
      </c>
      <c r="H8690">
        <v>226.38</v>
      </c>
      <c r="I8690">
        <v>0.06</v>
      </c>
      <c r="J8690">
        <v>851.19</v>
      </c>
      <c r="K8690">
        <v>463.05</v>
      </c>
      <c r="L8690">
        <v>388.14</v>
      </c>
      <c r="M8690" t="s">
        <v>22</v>
      </c>
      <c r="N8690" t="str">
        <f t="shared" si="135"/>
        <v>Low</v>
      </c>
    </row>
    <row r="8691" spans="1:14" x14ac:dyDescent="0.3">
      <c r="A8691">
        <v>8690</v>
      </c>
      <c r="B8691" t="s">
        <v>1200</v>
      </c>
      <c r="C8691" s="2">
        <v>45520</v>
      </c>
      <c r="D8691" t="s">
        <v>39</v>
      </c>
      <c r="E8691" t="s">
        <v>30</v>
      </c>
      <c r="F8691" t="s">
        <v>27</v>
      </c>
      <c r="G8691">
        <v>1</v>
      </c>
      <c r="H8691">
        <v>281.82</v>
      </c>
      <c r="I8691">
        <v>0.15</v>
      </c>
      <c r="J8691">
        <v>239.55</v>
      </c>
      <c r="K8691">
        <v>165.49</v>
      </c>
      <c r="L8691">
        <v>74.06</v>
      </c>
      <c r="M8691" t="s">
        <v>46</v>
      </c>
      <c r="N8691" t="str">
        <f t="shared" si="135"/>
        <v>Medium</v>
      </c>
    </row>
    <row r="8692" spans="1:14" x14ac:dyDescent="0.3">
      <c r="A8692">
        <v>8691</v>
      </c>
      <c r="B8692" t="s">
        <v>3215</v>
      </c>
      <c r="C8692" s="2">
        <v>45499</v>
      </c>
      <c r="D8692" t="s">
        <v>24</v>
      </c>
      <c r="E8692" t="s">
        <v>30</v>
      </c>
      <c r="F8692" t="s">
        <v>21</v>
      </c>
      <c r="G8692">
        <v>5</v>
      </c>
      <c r="H8692">
        <v>42.72</v>
      </c>
      <c r="I8692">
        <v>0.27</v>
      </c>
      <c r="J8692">
        <v>155.93</v>
      </c>
      <c r="K8692">
        <v>103.43</v>
      </c>
      <c r="L8692">
        <v>52.5</v>
      </c>
      <c r="M8692" t="s">
        <v>46</v>
      </c>
      <c r="N8692" t="str">
        <f t="shared" si="135"/>
        <v>High</v>
      </c>
    </row>
    <row r="8693" spans="1:14" x14ac:dyDescent="0.3">
      <c r="A8693">
        <v>8692</v>
      </c>
      <c r="B8693" t="s">
        <v>5561</v>
      </c>
      <c r="C8693" s="2">
        <v>45465</v>
      </c>
      <c r="D8693" t="s">
        <v>39</v>
      </c>
      <c r="E8693" t="s">
        <v>30</v>
      </c>
      <c r="F8693" t="s">
        <v>16</v>
      </c>
      <c r="G8693">
        <v>4</v>
      </c>
      <c r="H8693">
        <v>216.61</v>
      </c>
      <c r="I8693">
        <v>0.25</v>
      </c>
      <c r="J8693">
        <v>649.83000000000004</v>
      </c>
      <c r="K8693">
        <v>460.87</v>
      </c>
      <c r="L8693">
        <v>188.96</v>
      </c>
      <c r="M8693" t="s">
        <v>17</v>
      </c>
      <c r="N8693" t="str">
        <f t="shared" si="135"/>
        <v>High</v>
      </c>
    </row>
    <row r="8694" spans="1:14" x14ac:dyDescent="0.3">
      <c r="A8694">
        <v>8693</v>
      </c>
      <c r="B8694" t="s">
        <v>5562</v>
      </c>
      <c r="C8694" s="2">
        <v>45340</v>
      </c>
      <c r="D8694" t="s">
        <v>14</v>
      </c>
      <c r="E8694" t="s">
        <v>25</v>
      </c>
      <c r="F8694" t="s">
        <v>16</v>
      </c>
      <c r="G8694">
        <v>5</v>
      </c>
      <c r="H8694">
        <v>91.14</v>
      </c>
      <c r="I8694">
        <v>0.21</v>
      </c>
      <c r="J8694">
        <v>360</v>
      </c>
      <c r="K8694">
        <v>258.08999999999997</v>
      </c>
      <c r="L8694">
        <v>101.91</v>
      </c>
      <c r="M8694" t="s">
        <v>22</v>
      </c>
      <c r="N8694" t="str">
        <f t="shared" si="135"/>
        <v>High</v>
      </c>
    </row>
    <row r="8695" spans="1:14" x14ac:dyDescent="0.3">
      <c r="A8695">
        <v>8694</v>
      </c>
      <c r="B8695" t="s">
        <v>312</v>
      </c>
      <c r="C8695" s="2">
        <v>45404</v>
      </c>
      <c r="D8695" t="s">
        <v>39</v>
      </c>
      <c r="E8695" t="s">
        <v>30</v>
      </c>
      <c r="F8695" t="s">
        <v>21</v>
      </c>
      <c r="G8695">
        <v>2</v>
      </c>
      <c r="H8695">
        <v>356.71</v>
      </c>
      <c r="I8695">
        <v>0.23</v>
      </c>
      <c r="J8695">
        <v>549.33000000000004</v>
      </c>
      <c r="K8695">
        <v>433.05</v>
      </c>
      <c r="L8695">
        <v>116.28</v>
      </c>
      <c r="M8695" t="s">
        <v>22</v>
      </c>
      <c r="N8695" t="str">
        <f t="shared" si="135"/>
        <v>High</v>
      </c>
    </row>
    <row r="8696" spans="1:14" x14ac:dyDescent="0.3">
      <c r="A8696">
        <v>8695</v>
      </c>
      <c r="B8696" t="s">
        <v>1052</v>
      </c>
      <c r="C8696" s="2">
        <v>45306</v>
      </c>
      <c r="D8696" t="s">
        <v>14</v>
      </c>
      <c r="E8696" t="s">
        <v>33</v>
      </c>
      <c r="F8696" t="s">
        <v>21</v>
      </c>
      <c r="G8696">
        <v>7</v>
      </c>
      <c r="H8696">
        <v>344.82</v>
      </c>
      <c r="I8696">
        <v>0.24</v>
      </c>
      <c r="J8696">
        <v>1834.44</v>
      </c>
      <c r="K8696">
        <v>1138.6199999999999</v>
      </c>
      <c r="L8696">
        <v>695.82</v>
      </c>
      <c r="M8696" t="s">
        <v>46</v>
      </c>
      <c r="N8696" t="str">
        <f t="shared" si="135"/>
        <v>High</v>
      </c>
    </row>
    <row r="8697" spans="1:14" x14ac:dyDescent="0.3">
      <c r="A8697">
        <v>8696</v>
      </c>
      <c r="B8697" t="s">
        <v>3593</v>
      </c>
      <c r="C8697" s="2">
        <v>45335</v>
      </c>
      <c r="D8697" t="s">
        <v>14</v>
      </c>
      <c r="E8697" t="s">
        <v>15</v>
      </c>
      <c r="F8697" t="s">
        <v>27</v>
      </c>
      <c r="G8697">
        <v>10</v>
      </c>
      <c r="H8697">
        <v>92.17</v>
      </c>
      <c r="I8697">
        <v>0.11</v>
      </c>
      <c r="J8697">
        <v>820.31</v>
      </c>
      <c r="K8697">
        <v>461.22</v>
      </c>
      <c r="L8697">
        <v>359.09</v>
      </c>
      <c r="M8697" t="s">
        <v>28</v>
      </c>
      <c r="N8697" t="str">
        <f t="shared" si="135"/>
        <v>Medium</v>
      </c>
    </row>
    <row r="8698" spans="1:14" x14ac:dyDescent="0.3">
      <c r="A8698">
        <v>8697</v>
      </c>
      <c r="B8698" t="s">
        <v>5563</v>
      </c>
      <c r="C8698" s="2">
        <v>45338</v>
      </c>
      <c r="D8698" t="s">
        <v>39</v>
      </c>
      <c r="E8698" t="s">
        <v>20</v>
      </c>
      <c r="F8698" t="s">
        <v>16</v>
      </c>
      <c r="G8698">
        <v>7</v>
      </c>
      <c r="H8698">
        <v>248.4</v>
      </c>
      <c r="I8698">
        <v>0.28999999999999998</v>
      </c>
      <c r="J8698">
        <v>1234.55</v>
      </c>
      <c r="K8698">
        <v>954.61</v>
      </c>
      <c r="L8698">
        <v>279.94</v>
      </c>
      <c r="M8698" t="s">
        <v>28</v>
      </c>
      <c r="N8698" t="str">
        <f t="shared" si="135"/>
        <v>High</v>
      </c>
    </row>
    <row r="8699" spans="1:14" x14ac:dyDescent="0.3">
      <c r="A8699">
        <v>8698</v>
      </c>
      <c r="B8699" t="s">
        <v>5564</v>
      </c>
      <c r="C8699" s="2">
        <v>45539</v>
      </c>
      <c r="D8699" t="s">
        <v>24</v>
      </c>
      <c r="E8699" t="s">
        <v>25</v>
      </c>
      <c r="F8699" t="s">
        <v>21</v>
      </c>
      <c r="G8699">
        <v>1</v>
      </c>
      <c r="H8699">
        <v>40.94</v>
      </c>
      <c r="I8699">
        <v>0.16</v>
      </c>
      <c r="J8699">
        <v>34.39</v>
      </c>
      <c r="K8699">
        <v>23.06</v>
      </c>
      <c r="L8699">
        <v>11.33</v>
      </c>
      <c r="M8699" t="s">
        <v>40</v>
      </c>
      <c r="N8699" t="str">
        <f t="shared" si="135"/>
        <v>Medium</v>
      </c>
    </row>
    <row r="8700" spans="1:14" x14ac:dyDescent="0.3">
      <c r="A8700">
        <v>8699</v>
      </c>
      <c r="B8700" t="s">
        <v>5565</v>
      </c>
      <c r="C8700" s="2">
        <v>45556</v>
      </c>
      <c r="D8700" t="s">
        <v>24</v>
      </c>
      <c r="E8700" t="s">
        <v>30</v>
      </c>
      <c r="F8700" t="s">
        <v>27</v>
      </c>
      <c r="G8700">
        <v>5</v>
      </c>
      <c r="H8700">
        <v>388.19</v>
      </c>
      <c r="I8700">
        <v>0.19</v>
      </c>
      <c r="J8700">
        <v>1572.17</v>
      </c>
      <c r="K8700">
        <v>905.05</v>
      </c>
      <c r="L8700">
        <v>667.12</v>
      </c>
      <c r="M8700" t="s">
        <v>28</v>
      </c>
      <c r="N8700" t="str">
        <f t="shared" si="135"/>
        <v>Medium</v>
      </c>
    </row>
    <row r="8701" spans="1:14" x14ac:dyDescent="0.3">
      <c r="A8701">
        <v>8700</v>
      </c>
      <c r="B8701" t="s">
        <v>4578</v>
      </c>
      <c r="C8701" s="2">
        <v>45509</v>
      </c>
      <c r="D8701" t="s">
        <v>14</v>
      </c>
      <c r="E8701" t="s">
        <v>30</v>
      </c>
      <c r="F8701" t="s">
        <v>27</v>
      </c>
      <c r="G8701">
        <v>9</v>
      </c>
      <c r="H8701">
        <v>135.38</v>
      </c>
      <c r="I8701">
        <v>0.3</v>
      </c>
      <c r="J8701">
        <v>852.89</v>
      </c>
      <c r="K8701">
        <v>579.24</v>
      </c>
      <c r="L8701">
        <v>273.64999999999998</v>
      </c>
      <c r="M8701" t="s">
        <v>28</v>
      </c>
      <c r="N8701" t="str">
        <f t="shared" si="135"/>
        <v>High</v>
      </c>
    </row>
    <row r="8702" spans="1:14" x14ac:dyDescent="0.3">
      <c r="A8702">
        <v>8701</v>
      </c>
      <c r="B8702" t="s">
        <v>5098</v>
      </c>
      <c r="C8702" s="2">
        <v>45299</v>
      </c>
      <c r="D8702" t="s">
        <v>14</v>
      </c>
      <c r="E8702" t="s">
        <v>25</v>
      </c>
      <c r="F8702" t="s">
        <v>27</v>
      </c>
      <c r="G8702">
        <v>6</v>
      </c>
      <c r="H8702">
        <v>13.41</v>
      </c>
      <c r="I8702">
        <v>0.1</v>
      </c>
      <c r="J8702">
        <v>72.41</v>
      </c>
      <c r="K8702">
        <v>44.74</v>
      </c>
      <c r="L8702">
        <v>27.67</v>
      </c>
      <c r="M8702" t="s">
        <v>22</v>
      </c>
      <c r="N8702" t="str">
        <f t="shared" si="135"/>
        <v>Low</v>
      </c>
    </row>
    <row r="8703" spans="1:14" x14ac:dyDescent="0.3">
      <c r="A8703">
        <v>8702</v>
      </c>
      <c r="B8703" t="s">
        <v>5566</v>
      </c>
      <c r="C8703" s="2">
        <v>45585</v>
      </c>
      <c r="D8703" t="s">
        <v>19</v>
      </c>
      <c r="E8703" t="s">
        <v>25</v>
      </c>
      <c r="F8703" t="s">
        <v>21</v>
      </c>
      <c r="G8703">
        <v>1</v>
      </c>
      <c r="H8703">
        <v>14.66</v>
      </c>
      <c r="I8703">
        <v>0.1</v>
      </c>
      <c r="J8703">
        <v>13.19</v>
      </c>
      <c r="K8703">
        <v>8.94</v>
      </c>
      <c r="L8703">
        <v>4.25</v>
      </c>
      <c r="M8703" t="s">
        <v>17</v>
      </c>
      <c r="N8703" t="str">
        <f t="shared" si="135"/>
        <v>Low</v>
      </c>
    </row>
    <row r="8704" spans="1:14" x14ac:dyDescent="0.3">
      <c r="A8704">
        <v>8703</v>
      </c>
      <c r="B8704" t="s">
        <v>1457</v>
      </c>
      <c r="C8704" s="2">
        <v>45584</v>
      </c>
      <c r="D8704" t="s">
        <v>19</v>
      </c>
      <c r="E8704" t="s">
        <v>25</v>
      </c>
      <c r="F8704" t="s">
        <v>27</v>
      </c>
      <c r="G8704">
        <v>2</v>
      </c>
      <c r="H8704">
        <v>12.46</v>
      </c>
      <c r="I8704">
        <v>0.14000000000000001</v>
      </c>
      <c r="J8704">
        <v>21.43</v>
      </c>
      <c r="K8704">
        <v>12.32</v>
      </c>
      <c r="L8704">
        <v>9.11</v>
      </c>
      <c r="M8704" t="s">
        <v>17</v>
      </c>
      <c r="N8704" t="str">
        <f t="shared" ref="N8704:N8767" si="136">_xlfn.IFS(I8704=0,"No Discount",I8704&gt;=0.21,"High",I8704&gt;=0.11,"Medium",I8704&gt;=0.01,"Low")</f>
        <v>Medium</v>
      </c>
    </row>
    <row r="8705" spans="1:14" x14ac:dyDescent="0.3">
      <c r="A8705">
        <v>8704</v>
      </c>
      <c r="B8705" t="s">
        <v>5567</v>
      </c>
      <c r="C8705" s="2">
        <v>45588</v>
      </c>
      <c r="D8705" t="s">
        <v>39</v>
      </c>
      <c r="E8705" t="s">
        <v>30</v>
      </c>
      <c r="F8705" t="s">
        <v>16</v>
      </c>
      <c r="G8705">
        <v>7</v>
      </c>
      <c r="H8705">
        <v>282.83</v>
      </c>
      <c r="I8705">
        <v>0.05</v>
      </c>
      <c r="J8705">
        <v>1880.82</v>
      </c>
      <c r="K8705">
        <v>969.74</v>
      </c>
      <c r="L8705">
        <v>911.08</v>
      </c>
      <c r="M8705" t="s">
        <v>28</v>
      </c>
      <c r="N8705" t="str">
        <f t="shared" si="136"/>
        <v>Low</v>
      </c>
    </row>
    <row r="8706" spans="1:14" x14ac:dyDescent="0.3">
      <c r="A8706">
        <v>8705</v>
      </c>
      <c r="B8706" t="s">
        <v>5568</v>
      </c>
      <c r="C8706" s="2">
        <v>45556</v>
      </c>
      <c r="D8706" t="s">
        <v>14</v>
      </c>
      <c r="E8706" t="s">
        <v>15</v>
      </c>
      <c r="F8706" t="s">
        <v>21</v>
      </c>
      <c r="G8706">
        <v>1</v>
      </c>
      <c r="H8706">
        <v>214.72</v>
      </c>
      <c r="I8706">
        <v>0.15</v>
      </c>
      <c r="J8706">
        <v>182.51</v>
      </c>
      <c r="K8706">
        <v>134.74</v>
      </c>
      <c r="L8706">
        <v>47.77</v>
      </c>
      <c r="M8706" t="s">
        <v>46</v>
      </c>
      <c r="N8706" t="str">
        <f t="shared" si="136"/>
        <v>Medium</v>
      </c>
    </row>
    <row r="8707" spans="1:14" x14ac:dyDescent="0.3">
      <c r="A8707">
        <v>8706</v>
      </c>
      <c r="B8707" t="s">
        <v>5569</v>
      </c>
      <c r="C8707" s="2">
        <v>45624</v>
      </c>
      <c r="D8707" t="s">
        <v>39</v>
      </c>
      <c r="E8707" t="s">
        <v>25</v>
      </c>
      <c r="F8707" t="s">
        <v>16</v>
      </c>
      <c r="G8707">
        <v>6</v>
      </c>
      <c r="H8707">
        <v>229.91</v>
      </c>
      <c r="I8707">
        <v>0.26</v>
      </c>
      <c r="J8707">
        <v>1020.8</v>
      </c>
      <c r="K8707">
        <v>652.41</v>
      </c>
      <c r="L8707">
        <v>368.39</v>
      </c>
      <c r="M8707" t="s">
        <v>46</v>
      </c>
      <c r="N8707" t="str">
        <f t="shared" si="136"/>
        <v>High</v>
      </c>
    </row>
    <row r="8708" spans="1:14" x14ac:dyDescent="0.3">
      <c r="A8708">
        <v>8707</v>
      </c>
      <c r="B8708" t="s">
        <v>974</v>
      </c>
      <c r="C8708" s="2">
        <v>45323</v>
      </c>
      <c r="D8708" t="s">
        <v>19</v>
      </c>
      <c r="E8708" t="s">
        <v>25</v>
      </c>
      <c r="F8708" t="s">
        <v>27</v>
      </c>
      <c r="G8708">
        <v>2</v>
      </c>
      <c r="H8708">
        <v>385.97</v>
      </c>
      <c r="I8708">
        <v>0.18</v>
      </c>
      <c r="J8708">
        <v>632.99</v>
      </c>
      <c r="K8708">
        <v>456.57</v>
      </c>
      <c r="L8708">
        <v>176.42</v>
      </c>
      <c r="M8708" t="s">
        <v>40</v>
      </c>
      <c r="N8708" t="str">
        <f t="shared" si="136"/>
        <v>Medium</v>
      </c>
    </row>
    <row r="8709" spans="1:14" x14ac:dyDescent="0.3">
      <c r="A8709">
        <v>8708</v>
      </c>
      <c r="B8709" t="s">
        <v>5570</v>
      </c>
      <c r="C8709" s="2">
        <v>45437</v>
      </c>
      <c r="D8709" t="s">
        <v>19</v>
      </c>
      <c r="E8709" t="s">
        <v>30</v>
      </c>
      <c r="F8709" t="s">
        <v>21</v>
      </c>
      <c r="G8709">
        <v>9</v>
      </c>
      <c r="H8709">
        <v>45.89</v>
      </c>
      <c r="I8709">
        <v>0.26</v>
      </c>
      <c r="J8709">
        <v>305.63</v>
      </c>
      <c r="K8709">
        <v>198.97</v>
      </c>
      <c r="L8709">
        <v>106.66</v>
      </c>
      <c r="M8709" t="s">
        <v>17</v>
      </c>
      <c r="N8709" t="str">
        <f t="shared" si="136"/>
        <v>High</v>
      </c>
    </row>
    <row r="8710" spans="1:14" x14ac:dyDescent="0.3">
      <c r="A8710">
        <v>8709</v>
      </c>
      <c r="B8710" t="s">
        <v>4780</v>
      </c>
      <c r="C8710" s="2">
        <v>45415</v>
      </c>
      <c r="D8710" t="s">
        <v>14</v>
      </c>
      <c r="E8710" t="s">
        <v>30</v>
      </c>
      <c r="F8710" t="s">
        <v>21</v>
      </c>
      <c r="G8710">
        <v>5</v>
      </c>
      <c r="H8710">
        <v>309.33999999999997</v>
      </c>
      <c r="I8710">
        <v>0.09</v>
      </c>
      <c r="J8710">
        <v>1407.5</v>
      </c>
      <c r="K8710">
        <v>1076.08</v>
      </c>
      <c r="L8710">
        <v>331.42</v>
      </c>
      <c r="M8710" t="s">
        <v>22</v>
      </c>
      <c r="N8710" t="str">
        <f t="shared" si="136"/>
        <v>Low</v>
      </c>
    </row>
    <row r="8711" spans="1:14" x14ac:dyDescent="0.3">
      <c r="A8711">
        <v>8710</v>
      </c>
      <c r="B8711" t="s">
        <v>3453</v>
      </c>
      <c r="C8711" s="2">
        <v>45450</v>
      </c>
      <c r="D8711" t="s">
        <v>19</v>
      </c>
      <c r="E8711" t="s">
        <v>30</v>
      </c>
      <c r="F8711" t="s">
        <v>27</v>
      </c>
      <c r="G8711">
        <v>1</v>
      </c>
      <c r="H8711">
        <v>440.83</v>
      </c>
      <c r="I8711">
        <v>0.11</v>
      </c>
      <c r="J8711">
        <v>392.34</v>
      </c>
      <c r="K8711">
        <v>264.94</v>
      </c>
      <c r="L8711">
        <v>127.4</v>
      </c>
      <c r="M8711" t="s">
        <v>22</v>
      </c>
      <c r="N8711" t="str">
        <f t="shared" si="136"/>
        <v>Medium</v>
      </c>
    </row>
    <row r="8712" spans="1:14" x14ac:dyDescent="0.3">
      <c r="A8712">
        <v>8711</v>
      </c>
      <c r="B8712" t="s">
        <v>2263</v>
      </c>
      <c r="C8712" s="2">
        <v>45298</v>
      </c>
      <c r="D8712" t="s">
        <v>19</v>
      </c>
      <c r="E8712" t="s">
        <v>15</v>
      </c>
      <c r="F8712" t="s">
        <v>16</v>
      </c>
      <c r="G8712">
        <v>5</v>
      </c>
      <c r="H8712">
        <v>449.91</v>
      </c>
      <c r="I8712">
        <v>0.21</v>
      </c>
      <c r="J8712">
        <v>1777.14</v>
      </c>
      <c r="K8712">
        <v>1195.75</v>
      </c>
      <c r="L8712">
        <v>581.39</v>
      </c>
      <c r="M8712" t="s">
        <v>28</v>
      </c>
      <c r="N8712" t="str">
        <f t="shared" si="136"/>
        <v>High</v>
      </c>
    </row>
    <row r="8713" spans="1:14" x14ac:dyDescent="0.3">
      <c r="A8713">
        <v>8712</v>
      </c>
      <c r="B8713" t="s">
        <v>5571</v>
      </c>
      <c r="C8713" s="2">
        <v>45475</v>
      </c>
      <c r="D8713" t="s">
        <v>14</v>
      </c>
      <c r="E8713" t="s">
        <v>25</v>
      </c>
      <c r="F8713" t="s">
        <v>27</v>
      </c>
      <c r="G8713">
        <v>8</v>
      </c>
      <c r="H8713">
        <v>471.73</v>
      </c>
      <c r="I8713">
        <v>0.28999999999999998</v>
      </c>
      <c r="J8713">
        <v>2679.43</v>
      </c>
      <c r="K8713">
        <v>1852.76</v>
      </c>
      <c r="L8713">
        <v>826.67</v>
      </c>
      <c r="M8713" t="s">
        <v>46</v>
      </c>
      <c r="N8713" t="str">
        <f t="shared" si="136"/>
        <v>High</v>
      </c>
    </row>
    <row r="8714" spans="1:14" x14ac:dyDescent="0.3">
      <c r="A8714">
        <v>8713</v>
      </c>
      <c r="B8714" t="s">
        <v>5572</v>
      </c>
      <c r="C8714" s="2">
        <v>45383</v>
      </c>
      <c r="D8714" t="s">
        <v>24</v>
      </c>
      <c r="E8714" t="s">
        <v>15</v>
      </c>
      <c r="F8714" t="s">
        <v>16</v>
      </c>
      <c r="G8714">
        <v>9</v>
      </c>
      <c r="H8714">
        <v>455.59</v>
      </c>
      <c r="I8714">
        <v>0.16</v>
      </c>
      <c r="J8714">
        <v>3444.26</v>
      </c>
      <c r="K8714">
        <v>1739.07</v>
      </c>
      <c r="L8714">
        <v>1705.19</v>
      </c>
      <c r="M8714" t="s">
        <v>46</v>
      </c>
      <c r="N8714" t="str">
        <f t="shared" si="136"/>
        <v>Medium</v>
      </c>
    </row>
    <row r="8715" spans="1:14" x14ac:dyDescent="0.3">
      <c r="A8715">
        <v>8714</v>
      </c>
      <c r="B8715" t="s">
        <v>5573</v>
      </c>
      <c r="C8715" s="2">
        <v>45564</v>
      </c>
      <c r="D8715" t="s">
        <v>39</v>
      </c>
      <c r="E8715" t="s">
        <v>15</v>
      </c>
      <c r="F8715" t="s">
        <v>27</v>
      </c>
      <c r="G8715">
        <v>9</v>
      </c>
      <c r="H8715">
        <v>438.46</v>
      </c>
      <c r="I8715">
        <v>0.27</v>
      </c>
      <c r="J8715">
        <v>2880.68</v>
      </c>
      <c r="K8715">
        <v>2028.64</v>
      </c>
      <c r="L8715">
        <v>852.04</v>
      </c>
      <c r="M8715" t="s">
        <v>22</v>
      </c>
      <c r="N8715" t="str">
        <f t="shared" si="136"/>
        <v>High</v>
      </c>
    </row>
    <row r="8716" spans="1:14" x14ac:dyDescent="0.3">
      <c r="A8716">
        <v>8715</v>
      </c>
      <c r="B8716" t="s">
        <v>5574</v>
      </c>
      <c r="C8716" s="2">
        <v>45447</v>
      </c>
      <c r="D8716" t="s">
        <v>24</v>
      </c>
      <c r="E8716" t="s">
        <v>15</v>
      </c>
      <c r="F8716" t="s">
        <v>16</v>
      </c>
      <c r="G8716">
        <v>1</v>
      </c>
      <c r="H8716">
        <v>345.2</v>
      </c>
      <c r="I8716">
        <v>0.15</v>
      </c>
      <c r="J8716">
        <v>293.42</v>
      </c>
      <c r="K8716">
        <v>154.56</v>
      </c>
      <c r="L8716">
        <v>138.86000000000001</v>
      </c>
      <c r="M8716" t="s">
        <v>22</v>
      </c>
      <c r="N8716" t="str">
        <f t="shared" si="136"/>
        <v>Medium</v>
      </c>
    </row>
    <row r="8717" spans="1:14" x14ac:dyDescent="0.3">
      <c r="A8717">
        <v>8716</v>
      </c>
      <c r="B8717" t="s">
        <v>1445</v>
      </c>
      <c r="C8717" s="2">
        <v>45500</v>
      </c>
      <c r="D8717" t="s">
        <v>19</v>
      </c>
      <c r="E8717" t="s">
        <v>33</v>
      </c>
      <c r="F8717" t="s">
        <v>27</v>
      </c>
      <c r="G8717">
        <v>6</v>
      </c>
      <c r="H8717">
        <v>294.45999999999998</v>
      </c>
      <c r="I8717">
        <v>0.01</v>
      </c>
      <c r="J8717">
        <v>1749.09</v>
      </c>
      <c r="K8717">
        <v>1333.88</v>
      </c>
      <c r="L8717">
        <v>415.21</v>
      </c>
      <c r="M8717" t="s">
        <v>28</v>
      </c>
      <c r="N8717" t="str">
        <f t="shared" si="136"/>
        <v>Low</v>
      </c>
    </row>
    <row r="8718" spans="1:14" x14ac:dyDescent="0.3">
      <c r="A8718">
        <v>8717</v>
      </c>
      <c r="B8718" t="s">
        <v>840</v>
      </c>
      <c r="C8718" s="2">
        <v>45508</v>
      </c>
      <c r="D8718" t="s">
        <v>14</v>
      </c>
      <c r="E8718" t="s">
        <v>33</v>
      </c>
      <c r="F8718" t="s">
        <v>21</v>
      </c>
      <c r="G8718">
        <v>9</v>
      </c>
      <c r="H8718">
        <v>23.95</v>
      </c>
      <c r="I8718">
        <v>0.2</v>
      </c>
      <c r="J8718">
        <v>172.44</v>
      </c>
      <c r="K8718">
        <v>108.74</v>
      </c>
      <c r="L8718">
        <v>63.7</v>
      </c>
      <c r="M8718" t="s">
        <v>40</v>
      </c>
      <c r="N8718" t="str">
        <f t="shared" si="136"/>
        <v>Medium</v>
      </c>
    </row>
    <row r="8719" spans="1:14" x14ac:dyDescent="0.3">
      <c r="A8719">
        <v>8718</v>
      </c>
      <c r="B8719" t="s">
        <v>5575</v>
      </c>
      <c r="C8719" s="2">
        <v>45386</v>
      </c>
      <c r="D8719" t="s">
        <v>14</v>
      </c>
      <c r="E8719" t="s">
        <v>25</v>
      </c>
      <c r="F8719" t="s">
        <v>16</v>
      </c>
      <c r="G8719">
        <v>7</v>
      </c>
      <c r="H8719">
        <v>191.73</v>
      </c>
      <c r="I8719">
        <v>0.2</v>
      </c>
      <c r="J8719">
        <v>1073.69</v>
      </c>
      <c r="K8719">
        <v>782.56</v>
      </c>
      <c r="L8719">
        <v>291.13</v>
      </c>
      <c r="M8719" t="s">
        <v>22</v>
      </c>
      <c r="N8719" t="str">
        <f t="shared" si="136"/>
        <v>Medium</v>
      </c>
    </row>
    <row r="8720" spans="1:14" x14ac:dyDescent="0.3">
      <c r="A8720">
        <v>8719</v>
      </c>
      <c r="B8720" t="s">
        <v>4500</v>
      </c>
      <c r="C8720" s="2">
        <v>45418</v>
      </c>
      <c r="D8720" t="s">
        <v>14</v>
      </c>
      <c r="E8720" t="s">
        <v>25</v>
      </c>
      <c r="F8720" t="s">
        <v>27</v>
      </c>
      <c r="G8720">
        <v>6</v>
      </c>
      <c r="H8720">
        <v>133.66</v>
      </c>
      <c r="I8720">
        <v>0.08</v>
      </c>
      <c r="J8720">
        <v>737.8</v>
      </c>
      <c r="K8720">
        <v>461.29</v>
      </c>
      <c r="L8720">
        <v>276.51</v>
      </c>
      <c r="M8720" t="s">
        <v>40</v>
      </c>
      <c r="N8720" t="str">
        <f t="shared" si="136"/>
        <v>Low</v>
      </c>
    </row>
    <row r="8721" spans="1:14" x14ac:dyDescent="0.3">
      <c r="A8721">
        <v>8720</v>
      </c>
      <c r="B8721" t="s">
        <v>5576</v>
      </c>
      <c r="C8721" s="2">
        <v>45376</v>
      </c>
      <c r="D8721" t="s">
        <v>39</v>
      </c>
      <c r="E8721" t="s">
        <v>33</v>
      </c>
      <c r="F8721" t="s">
        <v>16</v>
      </c>
      <c r="G8721">
        <v>2</v>
      </c>
      <c r="H8721">
        <v>449.14</v>
      </c>
      <c r="I8721">
        <v>0.19</v>
      </c>
      <c r="J8721">
        <v>727.61</v>
      </c>
      <c r="K8721">
        <v>403.76</v>
      </c>
      <c r="L8721">
        <v>323.85000000000002</v>
      </c>
      <c r="M8721" t="s">
        <v>40</v>
      </c>
      <c r="N8721" t="str">
        <f t="shared" si="136"/>
        <v>Medium</v>
      </c>
    </row>
    <row r="8722" spans="1:14" x14ac:dyDescent="0.3">
      <c r="A8722">
        <v>8721</v>
      </c>
      <c r="B8722" t="s">
        <v>5577</v>
      </c>
      <c r="C8722" s="2">
        <v>45379</v>
      </c>
      <c r="D8722" t="s">
        <v>39</v>
      </c>
      <c r="E8722" t="s">
        <v>30</v>
      </c>
      <c r="F8722" t="s">
        <v>27</v>
      </c>
      <c r="G8722">
        <v>3</v>
      </c>
      <c r="H8722">
        <v>19.77</v>
      </c>
      <c r="I8722">
        <v>0.21</v>
      </c>
      <c r="J8722">
        <v>46.85</v>
      </c>
      <c r="K8722">
        <v>27.75</v>
      </c>
      <c r="L8722">
        <v>19.100000000000001</v>
      </c>
      <c r="M8722" t="s">
        <v>28</v>
      </c>
      <c r="N8722" t="str">
        <f t="shared" si="136"/>
        <v>High</v>
      </c>
    </row>
    <row r="8723" spans="1:14" x14ac:dyDescent="0.3">
      <c r="A8723">
        <v>8722</v>
      </c>
      <c r="B8723" t="s">
        <v>391</v>
      </c>
      <c r="C8723" s="2">
        <v>45322</v>
      </c>
      <c r="D8723" t="s">
        <v>39</v>
      </c>
      <c r="E8723" t="s">
        <v>33</v>
      </c>
      <c r="F8723" t="s">
        <v>16</v>
      </c>
      <c r="G8723">
        <v>6</v>
      </c>
      <c r="H8723">
        <v>425.46</v>
      </c>
      <c r="I8723">
        <v>0.09</v>
      </c>
      <c r="J8723">
        <v>2323.0100000000002</v>
      </c>
      <c r="K8723">
        <v>1187.79</v>
      </c>
      <c r="L8723">
        <v>1135.22</v>
      </c>
      <c r="M8723" t="s">
        <v>40</v>
      </c>
      <c r="N8723" t="str">
        <f t="shared" si="136"/>
        <v>Low</v>
      </c>
    </row>
    <row r="8724" spans="1:14" x14ac:dyDescent="0.3">
      <c r="A8724">
        <v>8723</v>
      </c>
      <c r="B8724" t="s">
        <v>5578</v>
      </c>
      <c r="C8724" s="2">
        <v>45422</v>
      </c>
      <c r="D8724" t="s">
        <v>14</v>
      </c>
      <c r="E8724" t="s">
        <v>33</v>
      </c>
      <c r="F8724" t="s">
        <v>21</v>
      </c>
      <c r="G8724">
        <v>4</v>
      </c>
      <c r="H8724">
        <v>387.03</v>
      </c>
      <c r="I8724">
        <v>0.18</v>
      </c>
      <c r="J8724">
        <v>1269.46</v>
      </c>
      <c r="K8724">
        <v>670.56</v>
      </c>
      <c r="L8724">
        <v>598.9</v>
      </c>
      <c r="M8724" t="s">
        <v>17</v>
      </c>
      <c r="N8724" t="str">
        <f t="shared" si="136"/>
        <v>Medium</v>
      </c>
    </row>
    <row r="8725" spans="1:14" x14ac:dyDescent="0.3">
      <c r="A8725">
        <v>8724</v>
      </c>
      <c r="B8725" t="s">
        <v>4150</v>
      </c>
      <c r="C8725" s="2">
        <v>45370</v>
      </c>
      <c r="D8725" t="s">
        <v>39</v>
      </c>
      <c r="E8725" t="s">
        <v>20</v>
      </c>
      <c r="F8725" t="s">
        <v>16</v>
      </c>
      <c r="G8725">
        <v>1</v>
      </c>
      <c r="H8725">
        <v>447.41</v>
      </c>
      <c r="I8725">
        <v>0.11</v>
      </c>
      <c r="J8725">
        <v>398.19</v>
      </c>
      <c r="K8725">
        <v>255.01</v>
      </c>
      <c r="L8725">
        <v>143.18</v>
      </c>
      <c r="M8725" t="s">
        <v>17</v>
      </c>
      <c r="N8725" t="str">
        <f t="shared" si="136"/>
        <v>Medium</v>
      </c>
    </row>
    <row r="8726" spans="1:14" x14ac:dyDescent="0.3">
      <c r="A8726">
        <v>8725</v>
      </c>
      <c r="B8726" t="s">
        <v>5579</v>
      </c>
      <c r="C8726" s="2">
        <v>45526</v>
      </c>
      <c r="D8726" t="s">
        <v>19</v>
      </c>
      <c r="E8726" t="s">
        <v>20</v>
      </c>
      <c r="F8726" t="s">
        <v>21</v>
      </c>
      <c r="G8726">
        <v>10</v>
      </c>
      <c r="H8726">
        <v>138.62</v>
      </c>
      <c r="I8726">
        <v>0.05</v>
      </c>
      <c r="J8726">
        <v>1316.89</v>
      </c>
      <c r="K8726">
        <v>832.66</v>
      </c>
      <c r="L8726">
        <v>484.23</v>
      </c>
      <c r="M8726" t="s">
        <v>17</v>
      </c>
      <c r="N8726" t="str">
        <f t="shared" si="136"/>
        <v>Low</v>
      </c>
    </row>
    <row r="8727" spans="1:14" x14ac:dyDescent="0.3">
      <c r="A8727">
        <v>8726</v>
      </c>
      <c r="B8727" t="s">
        <v>3680</v>
      </c>
      <c r="C8727" s="2">
        <v>45541</v>
      </c>
      <c r="D8727" t="s">
        <v>19</v>
      </c>
      <c r="E8727" t="s">
        <v>20</v>
      </c>
      <c r="F8727" t="s">
        <v>27</v>
      </c>
      <c r="G8727">
        <v>8</v>
      </c>
      <c r="H8727">
        <v>279.7</v>
      </c>
      <c r="I8727">
        <v>7.0000000000000007E-2</v>
      </c>
      <c r="J8727">
        <v>2080.9699999999998</v>
      </c>
      <c r="K8727">
        <v>1374.77</v>
      </c>
      <c r="L8727">
        <v>706.2</v>
      </c>
      <c r="M8727" t="s">
        <v>28</v>
      </c>
      <c r="N8727" t="str">
        <f t="shared" si="136"/>
        <v>Low</v>
      </c>
    </row>
    <row r="8728" spans="1:14" x14ac:dyDescent="0.3">
      <c r="A8728">
        <v>8727</v>
      </c>
      <c r="B8728" t="s">
        <v>2125</v>
      </c>
      <c r="C8728" s="2">
        <v>45546</v>
      </c>
      <c r="D8728" t="s">
        <v>39</v>
      </c>
      <c r="E8728" t="s">
        <v>33</v>
      </c>
      <c r="F8728" t="s">
        <v>21</v>
      </c>
      <c r="G8728">
        <v>3</v>
      </c>
      <c r="H8728">
        <v>304.02999999999997</v>
      </c>
      <c r="I8728">
        <v>0.03</v>
      </c>
      <c r="J8728">
        <v>884.73</v>
      </c>
      <c r="K8728">
        <v>492.85</v>
      </c>
      <c r="L8728">
        <v>391.88</v>
      </c>
      <c r="M8728" t="s">
        <v>28</v>
      </c>
      <c r="N8728" t="str">
        <f t="shared" si="136"/>
        <v>Low</v>
      </c>
    </row>
    <row r="8729" spans="1:14" x14ac:dyDescent="0.3">
      <c r="A8729">
        <v>8728</v>
      </c>
      <c r="B8729" t="s">
        <v>3469</v>
      </c>
      <c r="C8729" s="2">
        <v>45409</v>
      </c>
      <c r="D8729" t="s">
        <v>14</v>
      </c>
      <c r="E8729" t="s">
        <v>33</v>
      </c>
      <c r="F8729" t="s">
        <v>21</v>
      </c>
      <c r="G8729">
        <v>2</v>
      </c>
      <c r="H8729">
        <v>162</v>
      </c>
      <c r="I8729">
        <v>0.25</v>
      </c>
      <c r="J8729">
        <v>243</v>
      </c>
      <c r="K8729">
        <v>129.22999999999999</v>
      </c>
      <c r="L8729">
        <v>113.77</v>
      </c>
      <c r="M8729" t="s">
        <v>17</v>
      </c>
      <c r="N8729" t="str">
        <f t="shared" si="136"/>
        <v>High</v>
      </c>
    </row>
    <row r="8730" spans="1:14" x14ac:dyDescent="0.3">
      <c r="A8730">
        <v>8729</v>
      </c>
      <c r="B8730" t="s">
        <v>4774</v>
      </c>
      <c r="C8730" s="2">
        <v>45534</v>
      </c>
      <c r="D8730" t="s">
        <v>19</v>
      </c>
      <c r="E8730" t="s">
        <v>30</v>
      </c>
      <c r="F8730" t="s">
        <v>21</v>
      </c>
      <c r="G8730">
        <v>9</v>
      </c>
      <c r="H8730">
        <v>24.87</v>
      </c>
      <c r="I8730">
        <v>0.09</v>
      </c>
      <c r="J8730">
        <v>203.69</v>
      </c>
      <c r="K8730">
        <v>157.32</v>
      </c>
      <c r="L8730">
        <v>46.37</v>
      </c>
      <c r="M8730" t="s">
        <v>22</v>
      </c>
      <c r="N8730" t="str">
        <f t="shared" si="136"/>
        <v>Low</v>
      </c>
    </row>
    <row r="8731" spans="1:14" x14ac:dyDescent="0.3">
      <c r="A8731">
        <v>8730</v>
      </c>
      <c r="B8731" t="s">
        <v>5014</v>
      </c>
      <c r="C8731" s="2">
        <v>45435</v>
      </c>
      <c r="D8731" t="s">
        <v>19</v>
      </c>
      <c r="E8731" t="s">
        <v>33</v>
      </c>
      <c r="F8731" t="s">
        <v>27</v>
      </c>
      <c r="G8731">
        <v>1</v>
      </c>
      <c r="H8731">
        <v>47.71</v>
      </c>
      <c r="I8731">
        <v>0.22</v>
      </c>
      <c r="J8731">
        <v>37.21</v>
      </c>
      <c r="K8731">
        <v>27.05</v>
      </c>
      <c r="L8731">
        <v>10.16</v>
      </c>
      <c r="M8731" t="s">
        <v>22</v>
      </c>
      <c r="N8731" t="str">
        <f t="shared" si="136"/>
        <v>High</v>
      </c>
    </row>
    <row r="8732" spans="1:14" x14ac:dyDescent="0.3">
      <c r="A8732">
        <v>8731</v>
      </c>
      <c r="B8732" t="s">
        <v>5580</v>
      </c>
      <c r="C8732" s="2">
        <v>45613</v>
      </c>
      <c r="D8732" t="s">
        <v>14</v>
      </c>
      <c r="E8732" t="s">
        <v>25</v>
      </c>
      <c r="F8732" t="s">
        <v>16</v>
      </c>
      <c r="G8732">
        <v>6</v>
      </c>
      <c r="H8732">
        <v>216.35</v>
      </c>
      <c r="I8732">
        <v>0.23</v>
      </c>
      <c r="J8732">
        <v>999.54</v>
      </c>
      <c r="K8732">
        <v>687.24</v>
      </c>
      <c r="L8732">
        <v>312.3</v>
      </c>
      <c r="M8732" t="s">
        <v>22</v>
      </c>
      <c r="N8732" t="str">
        <f t="shared" si="136"/>
        <v>High</v>
      </c>
    </row>
    <row r="8733" spans="1:14" x14ac:dyDescent="0.3">
      <c r="A8733">
        <v>8732</v>
      </c>
      <c r="B8733" t="s">
        <v>975</v>
      </c>
      <c r="C8733" s="2">
        <v>45390</v>
      </c>
      <c r="D8733" t="s">
        <v>14</v>
      </c>
      <c r="E8733" t="s">
        <v>20</v>
      </c>
      <c r="F8733" t="s">
        <v>16</v>
      </c>
      <c r="G8733">
        <v>3</v>
      </c>
      <c r="H8733">
        <v>396.77</v>
      </c>
      <c r="I8733">
        <v>0.15</v>
      </c>
      <c r="J8733">
        <v>1011.76</v>
      </c>
      <c r="K8733">
        <v>746.83</v>
      </c>
      <c r="L8733">
        <v>264.93</v>
      </c>
      <c r="M8733" t="s">
        <v>22</v>
      </c>
      <c r="N8733" t="str">
        <f t="shared" si="136"/>
        <v>Medium</v>
      </c>
    </row>
    <row r="8734" spans="1:14" x14ac:dyDescent="0.3">
      <c r="A8734">
        <v>8733</v>
      </c>
      <c r="B8734" t="s">
        <v>845</v>
      </c>
      <c r="C8734" s="2">
        <v>45599</v>
      </c>
      <c r="D8734" t="s">
        <v>39</v>
      </c>
      <c r="E8734" t="s">
        <v>20</v>
      </c>
      <c r="F8734" t="s">
        <v>16</v>
      </c>
      <c r="G8734">
        <v>8</v>
      </c>
      <c r="H8734">
        <v>27.46</v>
      </c>
      <c r="I8734">
        <v>0.23</v>
      </c>
      <c r="J8734">
        <v>169.15</v>
      </c>
      <c r="K8734">
        <v>126.35</v>
      </c>
      <c r="L8734">
        <v>42.8</v>
      </c>
      <c r="M8734" t="s">
        <v>40</v>
      </c>
      <c r="N8734" t="str">
        <f t="shared" si="136"/>
        <v>High</v>
      </c>
    </row>
    <row r="8735" spans="1:14" x14ac:dyDescent="0.3">
      <c r="A8735">
        <v>8734</v>
      </c>
      <c r="B8735" t="s">
        <v>5581</v>
      </c>
      <c r="C8735" s="2">
        <v>45359</v>
      </c>
      <c r="D8735" t="s">
        <v>24</v>
      </c>
      <c r="E8735" t="s">
        <v>30</v>
      </c>
      <c r="F8735" t="s">
        <v>16</v>
      </c>
      <c r="G8735">
        <v>6</v>
      </c>
      <c r="H8735">
        <v>467.9</v>
      </c>
      <c r="I8735">
        <v>0.1</v>
      </c>
      <c r="J8735">
        <v>2526.66</v>
      </c>
      <c r="K8735">
        <v>1367.8</v>
      </c>
      <c r="L8735">
        <v>1158.8599999999999</v>
      </c>
      <c r="M8735" t="s">
        <v>46</v>
      </c>
      <c r="N8735" t="str">
        <f t="shared" si="136"/>
        <v>Low</v>
      </c>
    </row>
    <row r="8736" spans="1:14" x14ac:dyDescent="0.3">
      <c r="A8736">
        <v>8735</v>
      </c>
      <c r="B8736" t="s">
        <v>5530</v>
      </c>
      <c r="C8736" s="2">
        <v>45506</v>
      </c>
      <c r="D8736" t="s">
        <v>39</v>
      </c>
      <c r="E8736" t="s">
        <v>20</v>
      </c>
      <c r="F8736" t="s">
        <v>27</v>
      </c>
      <c r="G8736">
        <v>6</v>
      </c>
      <c r="H8736">
        <v>251.29</v>
      </c>
      <c r="I8736">
        <v>0.15</v>
      </c>
      <c r="J8736">
        <v>1281.58</v>
      </c>
      <c r="K8736">
        <v>938.76</v>
      </c>
      <c r="L8736">
        <v>342.82</v>
      </c>
      <c r="M8736" t="s">
        <v>17</v>
      </c>
      <c r="N8736" t="str">
        <f t="shared" si="136"/>
        <v>Medium</v>
      </c>
    </row>
    <row r="8737" spans="1:14" x14ac:dyDescent="0.3">
      <c r="A8737">
        <v>8736</v>
      </c>
      <c r="B8737" t="s">
        <v>5582</v>
      </c>
      <c r="C8737" s="2">
        <v>45345</v>
      </c>
      <c r="D8737" t="s">
        <v>14</v>
      </c>
      <c r="E8737" t="s">
        <v>33</v>
      </c>
      <c r="F8737" t="s">
        <v>21</v>
      </c>
      <c r="G8737">
        <v>4</v>
      </c>
      <c r="H8737">
        <v>462.76</v>
      </c>
      <c r="I8737">
        <v>0.09</v>
      </c>
      <c r="J8737">
        <v>1684.45</v>
      </c>
      <c r="K8737">
        <v>1294.1199999999999</v>
      </c>
      <c r="L8737">
        <v>390.33</v>
      </c>
      <c r="M8737" t="s">
        <v>40</v>
      </c>
      <c r="N8737" t="str">
        <f t="shared" si="136"/>
        <v>Low</v>
      </c>
    </row>
    <row r="8738" spans="1:14" x14ac:dyDescent="0.3">
      <c r="A8738">
        <v>8737</v>
      </c>
      <c r="B8738" t="s">
        <v>5583</v>
      </c>
      <c r="C8738" s="2">
        <v>45345</v>
      </c>
      <c r="D8738" t="s">
        <v>14</v>
      </c>
      <c r="E8738" t="s">
        <v>25</v>
      </c>
      <c r="F8738" t="s">
        <v>21</v>
      </c>
      <c r="G8738">
        <v>1</v>
      </c>
      <c r="H8738">
        <v>414.71</v>
      </c>
      <c r="I8738">
        <v>0.2</v>
      </c>
      <c r="J8738">
        <v>331.77</v>
      </c>
      <c r="K8738">
        <v>175.14</v>
      </c>
      <c r="L8738">
        <v>156.63</v>
      </c>
      <c r="M8738" t="s">
        <v>28</v>
      </c>
      <c r="N8738" t="str">
        <f t="shared" si="136"/>
        <v>Medium</v>
      </c>
    </row>
    <row r="8739" spans="1:14" x14ac:dyDescent="0.3">
      <c r="A8739">
        <v>8738</v>
      </c>
      <c r="B8739" t="s">
        <v>3623</v>
      </c>
      <c r="C8739" s="2">
        <v>45645</v>
      </c>
      <c r="D8739" t="s">
        <v>19</v>
      </c>
      <c r="E8739" t="s">
        <v>25</v>
      </c>
      <c r="F8739" t="s">
        <v>27</v>
      </c>
      <c r="G8739">
        <v>8</v>
      </c>
      <c r="H8739">
        <v>277.52999999999997</v>
      </c>
      <c r="I8739">
        <v>0.11</v>
      </c>
      <c r="J8739">
        <v>1976.01</v>
      </c>
      <c r="K8739">
        <v>1091.82</v>
      </c>
      <c r="L8739">
        <v>884.19</v>
      </c>
      <c r="M8739" t="s">
        <v>22</v>
      </c>
      <c r="N8739" t="str">
        <f t="shared" si="136"/>
        <v>Medium</v>
      </c>
    </row>
    <row r="8740" spans="1:14" x14ac:dyDescent="0.3">
      <c r="A8740">
        <v>8739</v>
      </c>
      <c r="B8740" t="s">
        <v>5584</v>
      </c>
      <c r="C8740" s="2">
        <v>45464</v>
      </c>
      <c r="D8740" t="s">
        <v>39</v>
      </c>
      <c r="E8740" t="s">
        <v>33</v>
      </c>
      <c r="F8740" t="s">
        <v>21</v>
      </c>
      <c r="G8740">
        <v>4</v>
      </c>
      <c r="H8740">
        <v>383.99</v>
      </c>
      <c r="I8740">
        <v>0.15</v>
      </c>
      <c r="J8740">
        <v>1305.57</v>
      </c>
      <c r="K8740">
        <v>966.11</v>
      </c>
      <c r="L8740">
        <v>339.46</v>
      </c>
      <c r="M8740" t="s">
        <v>17</v>
      </c>
      <c r="N8740" t="str">
        <f t="shared" si="136"/>
        <v>Medium</v>
      </c>
    </row>
    <row r="8741" spans="1:14" x14ac:dyDescent="0.3">
      <c r="A8741">
        <v>8740</v>
      </c>
      <c r="B8741" t="s">
        <v>5585</v>
      </c>
      <c r="C8741" s="2">
        <v>45637</v>
      </c>
      <c r="D8741" t="s">
        <v>24</v>
      </c>
      <c r="E8741" t="s">
        <v>15</v>
      </c>
      <c r="F8741" t="s">
        <v>16</v>
      </c>
      <c r="G8741">
        <v>4</v>
      </c>
      <c r="H8741">
        <v>406.17</v>
      </c>
      <c r="I8741">
        <v>0.2</v>
      </c>
      <c r="J8741">
        <v>1299.74</v>
      </c>
      <c r="K8741">
        <v>1017.07</v>
      </c>
      <c r="L8741">
        <v>282.67</v>
      </c>
      <c r="M8741" t="s">
        <v>22</v>
      </c>
      <c r="N8741" t="str">
        <f t="shared" si="136"/>
        <v>Medium</v>
      </c>
    </row>
    <row r="8742" spans="1:14" x14ac:dyDescent="0.3">
      <c r="A8742">
        <v>8741</v>
      </c>
      <c r="B8742" t="s">
        <v>1488</v>
      </c>
      <c r="C8742" s="2">
        <v>45335</v>
      </c>
      <c r="D8742" t="s">
        <v>39</v>
      </c>
      <c r="E8742" t="s">
        <v>15</v>
      </c>
      <c r="F8742" t="s">
        <v>27</v>
      </c>
      <c r="G8742">
        <v>1</v>
      </c>
      <c r="H8742">
        <v>236.94</v>
      </c>
      <c r="I8742">
        <v>0.21</v>
      </c>
      <c r="J8742">
        <v>187.18</v>
      </c>
      <c r="K8742">
        <v>141.16</v>
      </c>
      <c r="L8742">
        <v>46.02</v>
      </c>
      <c r="M8742" t="s">
        <v>40</v>
      </c>
      <c r="N8742" t="str">
        <f t="shared" si="136"/>
        <v>High</v>
      </c>
    </row>
    <row r="8743" spans="1:14" x14ac:dyDescent="0.3">
      <c r="A8743">
        <v>8742</v>
      </c>
      <c r="B8743" t="s">
        <v>5586</v>
      </c>
      <c r="C8743" s="2">
        <v>45642</v>
      </c>
      <c r="D8743" t="s">
        <v>39</v>
      </c>
      <c r="E8743" t="s">
        <v>33</v>
      </c>
      <c r="F8743" t="s">
        <v>27</v>
      </c>
      <c r="G8743">
        <v>9</v>
      </c>
      <c r="H8743">
        <v>187.89</v>
      </c>
      <c r="I8743">
        <v>0.18</v>
      </c>
      <c r="J8743">
        <v>1386.63</v>
      </c>
      <c r="K8743">
        <v>782.52</v>
      </c>
      <c r="L8743">
        <v>604.11</v>
      </c>
      <c r="M8743" t="s">
        <v>40</v>
      </c>
      <c r="N8743" t="str">
        <f t="shared" si="136"/>
        <v>Medium</v>
      </c>
    </row>
    <row r="8744" spans="1:14" x14ac:dyDescent="0.3">
      <c r="A8744">
        <v>8743</v>
      </c>
      <c r="B8744" t="s">
        <v>5587</v>
      </c>
      <c r="C8744" s="2">
        <v>45346</v>
      </c>
      <c r="D8744" t="s">
        <v>24</v>
      </c>
      <c r="E8744" t="s">
        <v>30</v>
      </c>
      <c r="F8744" t="s">
        <v>27</v>
      </c>
      <c r="G8744">
        <v>6</v>
      </c>
      <c r="H8744">
        <v>435.74</v>
      </c>
      <c r="I8744">
        <v>0.24</v>
      </c>
      <c r="J8744">
        <v>1986.97</v>
      </c>
      <c r="K8744">
        <v>1369.65</v>
      </c>
      <c r="L8744">
        <v>617.32000000000005</v>
      </c>
      <c r="M8744" t="s">
        <v>46</v>
      </c>
      <c r="N8744" t="str">
        <f t="shared" si="136"/>
        <v>High</v>
      </c>
    </row>
    <row r="8745" spans="1:14" x14ac:dyDescent="0.3">
      <c r="A8745">
        <v>8744</v>
      </c>
      <c r="B8745" t="s">
        <v>3843</v>
      </c>
      <c r="C8745" s="2">
        <v>45466</v>
      </c>
      <c r="D8745" t="s">
        <v>24</v>
      </c>
      <c r="E8745" t="s">
        <v>20</v>
      </c>
      <c r="F8745" t="s">
        <v>16</v>
      </c>
      <c r="G8745">
        <v>5</v>
      </c>
      <c r="H8745">
        <v>421.74</v>
      </c>
      <c r="I8745">
        <v>0.22</v>
      </c>
      <c r="J8745">
        <v>1644.79</v>
      </c>
      <c r="K8745">
        <v>872.34</v>
      </c>
      <c r="L8745">
        <v>772.45</v>
      </c>
      <c r="M8745" t="s">
        <v>22</v>
      </c>
      <c r="N8745" t="str">
        <f t="shared" si="136"/>
        <v>High</v>
      </c>
    </row>
    <row r="8746" spans="1:14" x14ac:dyDescent="0.3">
      <c r="A8746">
        <v>8745</v>
      </c>
      <c r="B8746" t="s">
        <v>2626</v>
      </c>
      <c r="C8746" s="2">
        <v>45645</v>
      </c>
      <c r="D8746" t="s">
        <v>19</v>
      </c>
      <c r="E8746" t="s">
        <v>33</v>
      </c>
      <c r="F8746" t="s">
        <v>21</v>
      </c>
      <c r="G8746">
        <v>7</v>
      </c>
      <c r="H8746">
        <v>310.73</v>
      </c>
      <c r="I8746">
        <v>0.16</v>
      </c>
      <c r="J8746">
        <v>1827.09</v>
      </c>
      <c r="K8746">
        <v>1035.56</v>
      </c>
      <c r="L8746">
        <v>791.53</v>
      </c>
      <c r="M8746" t="s">
        <v>46</v>
      </c>
      <c r="N8746" t="str">
        <f t="shared" si="136"/>
        <v>Medium</v>
      </c>
    </row>
    <row r="8747" spans="1:14" x14ac:dyDescent="0.3">
      <c r="A8747">
        <v>8746</v>
      </c>
      <c r="B8747" t="s">
        <v>4705</v>
      </c>
      <c r="C8747" s="2">
        <v>45478</v>
      </c>
      <c r="D8747" t="s">
        <v>14</v>
      </c>
      <c r="E8747" t="s">
        <v>25</v>
      </c>
      <c r="F8747" t="s">
        <v>21</v>
      </c>
      <c r="G8747">
        <v>7</v>
      </c>
      <c r="H8747">
        <v>389.97</v>
      </c>
      <c r="I8747">
        <v>0.08</v>
      </c>
      <c r="J8747">
        <v>2511.41</v>
      </c>
      <c r="K8747">
        <v>1880.68</v>
      </c>
      <c r="L8747">
        <v>630.73</v>
      </c>
      <c r="M8747" t="s">
        <v>22</v>
      </c>
      <c r="N8747" t="str">
        <f t="shared" si="136"/>
        <v>Low</v>
      </c>
    </row>
    <row r="8748" spans="1:14" x14ac:dyDescent="0.3">
      <c r="A8748">
        <v>8747</v>
      </c>
      <c r="B8748" t="s">
        <v>2098</v>
      </c>
      <c r="C8748" s="2">
        <v>45532</v>
      </c>
      <c r="D8748" t="s">
        <v>24</v>
      </c>
      <c r="E8748" t="s">
        <v>25</v>
      </c>
      <c r="F8748" t="s">
        <v>27</v>
      </c>
      <c r="G8748">
        <v>8</v>
      </c>
      <c r="H8748">
        <v>46.94</v>
      </c>
      <c r="I8748">
        <v>0.1</v>
      </c>
      <c r="J8748">
        <v>337.97</v>
      </c>
      <c r="K8748">
        <v>226.24</v>
      </c>
      <c r="L8748">
        <v>111.73</v>
      </c>
      <c r="M8748" t="s">
        <v>46</v>
      </c>
      <c r="N8748" t="str">
        <f t="shared" si="136"/>
        <v>Low</v>
      </c>
    </row>
    <row r="8749" spans="1:14" x14ac:dyDescent="0.3">
      <c r="A8749">
        <v>8748</v>
      </c>
      <c r="B8749" t="s">
        <v>1179</v>
      </c>
      <c r="C8749" s="2">
        <v>45372</v>
      </c>
      <c r="D8749" t="s">
        <v>39</v>
      </c>
      <c r="E8749" t="s">
        <v>33</v>
      </c>
      <c r="F8749" t="s">
        <v>16</v>
      </c>
      <c r="G8749">
        <v>2</v>
      </c>
      <c r="H8749">
        <v>479.65</v>
      </c>
      <c r="I8749">
        <v>0.27</v>
      </c>
      <c r="J8749">
        <v>700.29</v>
      </c>
      <c r="K8749">
        <v>533.34</v>
      </c>
      <c r="L8749">
        <v>166.95</v>
      </c>
      <c r="M8749" t="s">
        <v>46</v>
      </c>
      <c r="N8749" t="str">
        <f t="shared" si="136"/>
        <v>High</v>
      </c>
    </row>
    <row r="8750" spans="1:14" x14ac:dyDescent="0.3">
      <c r="A8750">
        <v>8749</v>
      </c>
      <c r="B8750" t="s">
        <v>5588</v>
      </c>
      <c r="C8750" s="2">
        <v>45468</v>
      </c>
      <c r="D8750" t="s">
        <v>24</v>
      </c>
      <c r="E8750" t="s">
        <v>33</v>
      </c>
      <c r="F8750" t="s">
        <v>27</v>
      </c>
      <c r="G8750">
        <v>10</v>
      </c>
      <c r="H8750">
        <v>380.31</v>
      </c>
      <c r="I8750">
        <v>0.11</v>
      </c>
      <c r="J8750">
        <v>3384.76</v>
      </c>
      <c r="K8750">
        <v>2494.52</v>
      </c>
      <c r="L8750">
        <v>890.24</v>
      </c>
      <c r="M8750" t="s">
        <v>40</v>
      </c>
      <c r="N8750" t="str">
        <f t="shared" si="136"/>
        <v>Medium</v>
      </c>
    </row>
    <row r="8751" spans="1:14" x14ac:dyDescent="0.3">
      <c r="A8751">
        <v>8750</v>
      </c>
      <c r="B8751" t="s">
        <v>5589</v>
      </c>
      <c r="C8751" s="2">
        <v>45393</v>
      </c>
      <c r="D8751" t="s">
        <v>14</v>
      </c>
      <c r="E8751" t="s">
        <v>33</v>
      </c>
      <c r="F8751" t="s">
        <v>21</v>
      </c>
      <c r="G8751">
        <v>4</v>
      </c>
      <c r="H8751">
        <v>330.38</v>
      </c>
      <c r="I8751">
        <v>0.28999999999999998</v>
      </c>
      <c r="J8751">
        <v>938.28</v>
      </c>
      <c r="K8751">
        <v>492.79</v>
      </c>
      <c r="L8751">
        <v>445.49</v>
      </c>
      <c r="M8751" t="s">
        <v>28</v>
      </c>
      <c r="N8751" t="str">
        <f t="shared" si="136"/>
        <v>High</v>
      </c>
    </row>
    <row r="8752" spans="1:14" x14ac:dyDescent="0.3">
      <c r="A8752">
        <v>8751</v>
      </c>
      <c r="B8752" t="s">
        <v>124</v>
      </c>
      <c r="C8752" s="2">
        <v>45466</v>
      </c>
      <c r="D8752" t="s">
        <v>39</v>
      </c>
      <c r="E8752" t="s">
        <v>30</v>
      </c>
      <c r="F8752" t="s">
        <v>27</v>
      </c>
      <c r="G8752">
        <v>5</v>
      </c>
      <c r="H8752">
        <v>60.55</v>
      </c>
      <c r="I8752">
        <v>0.08</v>
      </c>
      <c r="J8752">
        <v>278.52999999999997</v>
      </c>
      <c r="K8752">
        <v>200.83</v>
      </c>
      <c r="L8752">
        <v>77.7</v>
      </c>
      <c r="M8752" t="s">
        <v>40</v>
      </c>
      <c r="N8752" t="str">
        <f t="shared" si="136"/>
        <v>Low</v>
      </c>
    </row>
    <row r="8753" spans="1:14" x14ac:dyDescent="0.3">
      <c r="A8753">
        <v>8752</v>
      </c>
      <c r="B8753" t="s">
        <v>3799</v>
      </c>
      <c r="C8753" s="2">
        <v>45387</v>
      </c>
      <c r="D8753" t="s">
        <v>14</v>
      </c>
      <c r="E8753" t="s">
        <v>20</v>
      </c>
      <c r="F8753" t="s">
        <v>16</v>
      </c>
      <c r="G8753">
        <v>2</v>
      </c>
      <c r="H8753">
        <v>497.09</v>
      </c>
      <c r="I8753">
        <v>0.18</v>
      </c>
      <c r="J8753">
        <v>815.23</v>
      </c>
      <c r="K8753">
        <v>477.33</v>
      </c>
      <c r="L8753">
        <v>337.9</v>
      </c>
      <c r="M8753" t="s">
        <v>28</v>
      </c>
      <c r="N8753" t="str">
        <f t="shared" si="136"/>
        <v>Medium</v>
      </c>
    </row>
    <row r="8754" spans="1:14" x14ac:dyDescent="0.3">
      <c r="A8754">
        <v>8753</v>
      </c>
      <c r="B8754" t="s">
        <v>5590</v>
      </c>
      <c r="C8754" s="2">
        <v>45520</v>
      </c>
      <c r="D8754" t="s">
        <v>19</v>
      </c>
      <c r="E8754" t="s">
        <v>15</v>
      </c>
      <c r="F8754" t="s">
        <v>21</v>
      </c>
      <c r="G8754">
        <v>8</v>
      </c>
      <c r="H8754">
        <v>154.77000000000001</v>
      </c>
      <c r="I8754">
        <v>0.17</v>
      </c>
      <c r="J8754">
        <v>1027.67</v>
      </c>
      <c r="K8754">
        <v>574.96</v>
      </c>
      <c r="L8754">
        <v>452.71</v>
      </c>
      <c r="M8754" t="s">
        <v>17</v>
      </c>
      <c r="N8754" t="str">
        <f t="shared" si="136"/>
        <v>Medium</v>
      </c>
    </row>
    <row r="8755" spans="1:14" x14ac:dyDescent="0.3">
      <c r="A8755">
        <v>8754</v>
      </c>
      <c r="B8755" t="s">
        <v>4048</v>
      </c>
      <c r="C8755" s="2">
        <v>45657</v>
      </c>
      <c r="D8755" t="s">
        <v>19</v>
      </c>
      <c r="E8755" t="s">
        <v>15</v>
      </c>
      <c r="F8755" t="s">
        <v>16</v>
      </c>
      <c r="G8755">
        <v>9</v>
      </c>
      <c r="H8755">
        <v>172.44</v>
      </c>
      <c r="I8755">
        <v>0.17</v>
      </c>
      <c r="J8755">
        <v>1288.1300000000001</v>
      </c>
      <c r="K8755">
        <v>686.02</v>
      </c>
      <c r="L8755">
        <v>602.11</v>
      </c>
      <c r="M8755" t="s">
        <v>22</v>
      </c>
      <c r="N8755" t="str">
        <f t="shared" si="136"/>
        <v>Medium</v>
      </c>
    </row>
    <row r="8756" spans="1:14" x14ac:dyDescent="0.3">
      <c r="A8756">
        <v>8755</v>
      </c>
      <c r="B8756" t="s">
        <v>5591</v>
      </c>
      <c r="C8756" s="2">
        <v>45575</v>
      </c>
      <c r="D8756" t="s">
        <v>39</v>
      </c>
      <c r="E8756" t="s">
        <v>15</v>
      </c>
      <c r="F8756" t="s">
        <v>27</v>
      </c>
      <c r="G8756">
        <v>8</v>
      </c>
      <c r="H8756">
        <v>350.71</v>
      </c>
      <c r="I8756">
        <v>0.15</v>
      </c>
      <c r="J8756">
        <v>2384.83</v>
      </c>
      <c r="K8756">
        <v>1215.8699999999999</v>
      </c>
      <c r="L8756">
        <v>1168.96</v>
      </c>
      <c r="M8756" t="s">
        <v>17</v>
      </c>
      <c r="N8756" t="str">
        <f t="shared" si="136"/>
        <v>Medium</v>
      </c>
    </row>
    <row r="8757" spans="1:14" x14ac:dyDescent="0.3">
      <c r="A8757">
        <v>8756</v>
      </c>
      <c r="B8757" t="s">
        <v>5543</v>
      </c>
      <c r="C8757" s="2">
        <v>45622</v>
      </c>
      <c r="D8757" t="s">
        <v>19</v>
      </c>
      <c r="E8757" t="s">
        <v>15</v>
      </c>
      <c r="F8757" t="s">
        <v>21</v>
      </c>
      <c r="G8757">
        <v>4</v>
      </c>
      <c r="H8757">
        <v>91.04</v>
      </c>
      <c r="I8757">
        <v>0.01</v>
      </c>
      <c r="J8757">
        <v>360.52</v>
      </c>
      <c r="K8757">
        <v>272.94</v>
      </c>
      <c r="L8757">
        <v>87.58</v>
      </c>
      <c r="M8757" t="s">
        <v>22</v>
      </c>
      <c r="N8757" t="str">
        <f t="shared" si="136"/>
        <v>Low</v>
      </c>
    </row>
    <row r="8758" spans="1:14" x14ac:dyDescent="0.3">
      <c r="A8758">
        <v>8757</v>
      </c>
      <c r="B8758" t="s">
        <v>5592</v>
      </c>
      <c r="C8758" s="2">
        <v>45293</v>
      </c>
      <c r="D8758" t="s">
        <v>24</v>
      </c>
      <c r="E8758" t="s">
        <v>33</v>
      </c>
      <c r="F8758" t="s">
        <v>21</v>
      </c>
      <c r="G8758">
        <v>2</v>
      </c>
      <c r="H8758">
        <v>290.08999999999997</v>
      </c>
      <c r="I8758">
        <v>0.24</v>
      </c>
      <c r="J8758">
        <v>440.94</v>
      </c>
      <c r="K8758">
        <v>317.64999999999998</v>
      </c>
      <c r="L8758">
        <v>123.29</v>
      </c>
      <c r="M8758" t="s">
        <v>22</v>
      </c>
      <c r="N8758" t="str">
        <f t="shared" si="136"/>
        <v>High</v>
      </c>
    </row>
    <row r="8759" spans="1:14" x14ac:dyDescent="0.3">
      <c r="A8759">
        <v>8758</v>
      </c>
      <c r="B8759" t="s">
        <v>5593</v>
      </c>
      <c r="C8759" s="2">
        <v>45459</v>
      </c>
      <c r="D8759" t="s">
        <v>24</v>
      </c>
      <c r="E8759" t="s">
        <v>25</v>
      </c>
      <c r="F8759" t="s">
        <v>16</v>
      </c>
      <c r="G8759">
        <v>2</v>
      </c>
      <c r="H8759">
        <v>185.73</v>
      </c>
      <c r="I8759">
        <v>7.0000000000000007E-2</v>
      </c>
      <c r="J8759">
        <v>345.46</v>
      </c>
      <c r="K8759">
        <v>211.23</v>
      </c>
      <c r="L8759">
        <v>134.22999999999999</v>
      </c>
      <c r="M8759" t="s">
        <v>46</v>
      </c>
      <c r="N8759" t="str">
        <f t="shared" si="136"/>
        <v>Low</v>
      </c>
    </row>
    <row r="8760" spans="1:14" x14ac:dyDescent="0.3">
      <c r="A8760">
        <v>8759</v>
      </c>
      <c r="B8760" t="s">
        <v>3053</v>
      </c>
      <c r="C8760" s="2">
        <v>45374</v>
      </c>
      <c r="D8760" t="s">
        <v>14</v>
      </c>
      <c r="E8760" t="s">
        <v>33</v>
      </c>
      <c r="F8760" t="s">
        <v>16</v>
      </c>
      <c r="G8760">
        <v>9</v>
      </c>
      <c r="H8760">
        <v>74.73</v>
      </c>
      <c r="I8760">
        <v>0.25</v>
      </c>
      <c r="J8760">
        <v>504.43</v>
      </c>
      <c r="K8760">
        <v>294.70999999999998</v>
      </c>
      <c r="L8760">
        <v>209.72</v>
      </c>
      <c r="M8760" t="s">
        <v>28</v>
      </c>
      <c r="N8760" t="str">
        <f t="shared" si="136"/>
        <v>High</v>
      </c>
    </row>
    <row r="8761" spans="1:14" x14ac:dyDescent="0.3">
      <c r="A8761">
        <v>8760</v>
      </c>
      <c r="B8761" t="s">
        <v>950</v>
      </c>
      <c r="C8761" s="2">
        <v>45403</v>
      </c>
      <c r="D8761" t="s">
        <v>24</v>
      </c>
      <c r="E8761" t="s">
        <v>33</v>
      </c>
      <c r="F8761" t="s">
        <v>21</v>
      </c>
      <c r="G8761">
        <v>10</v>
      </c>
      <c r="H8761">
        <v>310.36</v>
      </c>
      <c r="I8761">
        <v>0.16</v>
      </c>
      <c r="J8761">
        <v>2607.02</v>
      </c>
      <c r="K8761">
        <v>2072.15</v>
      </c>
      <c r="L8761">
        <v>534.87</v>
      </c>
      <c r="M8761" t="s">
        <v>40</v>
      </c>
      <c r="N8761" t="str">
        <f t="shared" si="136"/>
        <v>Medium</v>
      </c>
    </row>
    <row r="8762" spans="1:14" x14ac:dyDescent="0.3">
      <c r="A8762">
        <v>8761</v>
      </c>
      <c r="B8762" t="s">
        <v>2998</v>
      </c>
      <c r="C8762" s="2">
        <v>45642</v>
      </c>
      <c r="D8762" t="s">
        <v>24</v>
      </c>
      <c r="E8762" t="s">
        <v>33</v>
      </c>
      <c r="F8762" t="s">
        <v>21</v>
      </c>
      <c r="G8762">
        <v>9</v>
      </c>
      <c r="H8762">
        <v>243.92</v>
      </c>
      <c r="I8762">
        <v>0.25</v>
      </c>
      <c r="J8762">
        <v>1646.46</v>
      </c>
      <c r="K8762">
        <v>984.33</v>
      </c>
      <c r="L8762">
        <v>662.13</v>
      </c>
      <c r="M8762" t="s">
        <v>22</v>
      </c>
      <c r="N8762" t="str">
        <f t="shared" si="136"/>
        <v>High</v>
      </c>
    </row>
    <row r="8763" spans="1:14" x14ac:dyDescent="0.3">
      <c r="A8763">
        <v>8762</v>
      </c>
      <c r="B8763" t="s">
        <v>5594</v>
      </c>
      <c r="C8763" s="2">
        <v>45506</v>
      </c>
      <c r="D8763" t="s">
        <v>24</v>
      </c>
      <c r="E8763" t="s">
        <v>20</v>
      </c>
      <c r="F8763" t="s">
        <v>27</v>
      </c>
      <c r="G8763">
        <v>9</v>
      </c>
      <c r="H8763">
        <v>116.29</v>
      </c>
      <c r="I8763">
        <v>0.04</v>
      </c>
      <c r="J8763">
        <v>1004.75</v>
      </c>
      <c r="K8763">
        <v>685.81</v>
      </c>
      <c r="L8763">
        <v>318.94</v>
      </c>
      <c r="M8763" t="s">
        <v>22</v>
      </c>
      <c r="N8763" t="str">
        <f t="shared" si="136"/>
        <v>Low</v>
      </c>
    </row>
    <row r="8764" spans="1:14" x14ac:dyDescent="0.3">
      <c r="A8764">
        <v>8763</v>
      </c>
      <c r="B8764" t="s">
        <v>4670</v>
      </c>
      <c r="C8764" s="2">
        <v>45633</v>
      </c>
      <c r="D8764" t="s">
        <v>39</v>
      </c>
      <c r="E8764" t="s">
        <v>15</v>
      </c>
      <c r="F8764" t="s">
        <v>27</v>
      </c>
      <c r="G8764">
        <v>6</v>
      </c>
      <c r="H8764">
        <v>190.97</v>
      </c>
      <c r="I8764">
        <v>7.0000000000000007E-2</v>
      </c>
      <c r="J8764">
        <v>1065.6099999999999</v>
      </c>
      <c r="K8764">
        <v>551.20000000000005</v>
      </c>
      <c r="L8764">
        <v>514.41</v>
      </c>
      <c r="M8764" t="s">
        <v>46</v>
      </c>
      <c r="N8764" t="str">
        <f t="shared" si="136"/>
        <v>Low</v>
      </c>
    </row>
    <row r="8765" spans="1:14" x14ac:dyDescent="0.3">
      <c r="A8765">
        <v>8764</v>
      </c>
      <c r="B8765" t="s">
        <v>3668</v>
      </c>
      <c r="C8765" s="2">
        <v>45345</v>
      </c>
      <c r="D8765" t="s">
        <v>39</v>
      </c>
      <c r="E8765" t="s">
        <v>33</v>
      </c>
      <c r="F8765" t="s">
        <v>21</v>
      </c>
      <c r="G8765">
        <v>6</v>
      </c>
      <c r="H8765">
        <v>70.87</v>
      </c>
      <c r="I8765">
        <v>0.27</v>
      </c>
      <c r="J8765">
        <v>310.41000000000003</v>
      </c>
      <c r="K8765">
        <v>164.87</v>
      </c>
      <c r="L8765">
        <v>145.54</v>
      </c>
      <c r="M8765" t="s">
        <v>22</v>
      </c>
      <c r="N8765" t="str">
        <f t="shared" si="136"/>
        <v>High</v>
      </c>
    </row>
    <row r="8766" spans="1:14" x14ac:dyDescent="0.3">
      <c r="A8766">
        <v>8765</v>
      </c>
      <c r="B8766" t="s">
        <v>5595</v>
      </c>
      <c r="C8766" s="2">
        <v>45529</v>
      </c>
      <c r="D8766" t="s">
        <v>14</v>
      </c>
      <c r="E8766" t="s">
        <v>33</v>
      </c>
      <c r="F8766" t="s">
        <v>27</v>
      </c>
      <c r="G8766">
        <v>7</v>
      </c>
      <c r="H8766">
        <v>302.52</v>
      </c>
      <c r="I8766">
        <v>0.08</v>
      </c>
      <c r="J8766">
        <v>1948.23</v>
      </c>
      <c r="K8766">
        <v>1356.9</v>
      </c>
      <c r="L8766">
        <v>591.33000000000004</v>
      </c>
      <c r="M8766" t="s">
        <v>17</v>
      </c>
      <c r="N8766" t="str">
        <f t="shared" si="136"/>
        <v>Low</v>
      </c>
    </row>
    <row r="8767" spans="1:14" x14ac:dyDescent="0.3">
      <c r="A8767">
        <v>8766</v>
      </c>
      <c r="B8767" t="s">
        <v>1555</v>
      </c>
      <c r="C8767" s="2">
        <v>45390</v>
      </c>
      <c r="D8767" t="s">
        <v>19</v>
      </c>
      <c r="E8767" t="s">
        <v>33</v>
      </c>
      <c r="F8767" t="s">
        <v>16</v>
      </c>
      <c r="G8767">
        <v>5</v>
      </c>
      <c r="H8767">
        <v>451.75</v>
      </c>
      <c r="I8767">
        <v>0.13</v>
      </c>
      <c r="J8767">
        <v>1965.11</v>
      </c>
      <c r="K8767">
        <v>1275.56</v>
      </c>
      <c r="L8767">
        <v>689.55</v>
      </c>
      <c r="M8767" t="s">
        <v>40</v>
      </c>
      <c r="N8767" t="str">
        <f t="shared" si="136"/>
        <v>Medium</v>
      </c>
    </row>
    <row r="8768" spans="1:14" x14ac:dyDescent="0.3">
      <c r="A8768">
        <v>8767</v>
      </c>
      <c r="B8768" t="s">
        <v>2940</v>
      </c>
      <c r="C8768" s="2">
        <v>45625</v>
      </c>
      <c r="D8768" t="s">
        <v>14</v>
      </c>
      <c r="E8768" t="s">
        <v>20</v>
      </c>
      <c r="F8768" t="s">
        <v>27</v>
      </c>
      <c r="G8768">
        <v>7</v>
      </c>
      <c r="H8768">
        <v>383.39</v>
      </c>
      <c r="I8768">
        <v>0.26</v>
      </c>
      <c r="J8768">
        <v>1985.96</v>
      </c>
      <c r="K8768">
        <v>1212.6400000000001</v>
      </c>
      <c r="L8768">
        <v>773.32</v>
      </c>
      <c r="M8768" t="s">
        <v>28</v>
      </c>
      <c r="N8768" t="str">
        <f t="shared" ref="N8768:N8831" si="137">_xlfn.IFS(I8768=0,"No Discount",I8768&gt;=0.21,"High",I8768&gt;=0.11,"Medium",I8768&gt;=0.01,"Low")</f>
        <v>High</v>
      </c>
    </row>
    <row r="8769" spans="1:14" x14ac:dyDescent="0.3">
      <c r="A8769">
        <v>8768</v>
      </c>
      <c r="B8769" t="s">
        <v>241</v>
      </c>
      <c r="C8769" s="2">
        <v>45509</v>
      </c>
      <c r="D8769" t="s">
        <v>24</v>
      </c>
      <c r="E8769" t="s">
        <v>15</v>
      </c>
      <c r="F8769" t="s">
        <v>27</v>
      </c>
      <c r="G8769">
        <v>6</v>
      </c>
      <c r="H8769">
        <v>100.93</v>
      </c>
      <c r="I8769">
        <v>0.1</v>
      </c>
      <c r="J8769">
        <v>545.02</v>
      </c>
      <c r="K8769">
        <v>382.81</v>
      </c>
      <c r="L8769">
        <v>162.21</v>
      </c>
      <c r="M8769" t="s">
        <v>22</v>
      </c>
      <c r="N8769" t="str">
        <f t="shared" si="137"/>
        <v>Low</v>
      </c>
    </row>
    <row r="8770" spans="1:14" x14ac:dyDescent="0.3">
      <c r="A8770">
        <v>8769</v>
      </c>
      <c r="B8770" t="s">
        <v>5596</v>
      </c>
      <c r="C8770" s="2">
        <v>45458</v>
      </c>
      <c r="D8770" t="s">
        <v>14</v>
      </c>
      <c r="E8770" t="s">
        <v>25</v>
      </c>
      <c r="F8770" t="s">
        <v>27</v>
      </c>
      <c r="G8770">
        <v>9</v>
      </c>
      <c r="H8770">
        <v>283.48</v>
      </c>
      <c r="I8770">
        <v>0.15</v>
      </c>
      <c r="J8770">
        <v>2168.62</v>
      </c>
      <c r="K8770">
        <v>1489.26</v>
      </c>
      <c r="L8770">
        <v>679.36</v>
      </c>
      <c r="M8770" t="s">
        <v>28</v>
      </c>
      <c r="N8770" t="str">
        <f t="shared" si="137"/>
        <v>Medium</v>
      </c>
    </row>
    <row r="8771" spans="1:14" x14ac:dyDescent="0.3">
      <c r="A8771">
        <v>8770</v>
      </c>
      <c r="B8771" t="s">
        <v>5597</v>
      </c>
      <c r="C8771" s="2">
        <v>45351</v>
      </c>
      <c r="D8771" t="s">
        <v>14</v>
      </c>
      <c r="E8771" t="s">
        <v>25</v>
      </c>
      <c r="F8771" t="s">
        <v>27</v>
      </c>
      <c r="G8771">
        <v>3</v>
      </c>
      <c r="H8771">
        <v>312.08</v>
      </c>
      <c r="I8771">
        <v>0.04</v>
      </c>
      <c r="J8771">
        <v>898.79</v>
      </c>
      <c r="K8771">
        <v>552.9</v>
      </c>
      <c r="L8771">
        <v>345.89</v>
      </c>
      <c r="M8771" t="s">
        <v>40</v>
      </c>
      <c r="N8771" t="str">
        <f t="shared" si="137"/>
        <v>Low</v>
      </c>
    </row>
    <row r="8772" spans="1:14" x14ac:dyDescent="0.3">
      <c r="A8772">
        <v>8771</v>
      </c>
      <c r="B8772" t="s">
        <v>2514</v>
      </c>
      <c r="C8772" s="2">
        <v>45621</v>
      </c>
      <c r="D8772" t="s">
        <v>39</v>
      </c>
      <c r="E8772" t="s">
        <v>30</v>
      </c>
      <c r="F8772" t="s">
        <v>27</v>
      </c>
      <c r="G8772">
        <v>4</v>
      </c>
      <c r="H8772">
        <v>274.05</v>
      </c>
      <c r="I8772">
        <v>0.3</v>
      </c>
      <c r="J8772">
        <v>767.34</v>
      </c>
      <c r="K8772">
        <v>410.59</v>
      </c>
      <c r="L8772">
        <v>356.75</v>
      </c>
      <c r="M8772" t="s">
        <v>46</v>
      </c>
      <c r="N8772" t="str">
        <f t="shared" si="137"/>
        <v>High</v>
      </c>
    </row>
    <row r="8773" spans="1:14" x14ac:dyDescent="0.3">
      <c r="A8773">
        <v>8772</v>
      </c>
      <c r="B8773" t="s">
        <v>5598</v>
      </c>
      <c r="C8773" s="2">
        <v>45489</v>
      </c>
      <c r="D8773" t="s">
        <v>39</v>
      </c>
      <c r="E8773" t="s">
        <v>30</v>
      </c>
      <c r="F8773" t="s">
        <v>16</v>
      </c>
      <c r="G8773">
        <v>9</v>
      </c>
      <c r="H8773">
        <v>303.88</v>
      </c>
      <c r="I8773">
        <v>0.15</v>
      </c>
      <c r="J8773">
        <v>2324.6799999999998</v>
      </c>
      <c r="K8773">
        <v>1256.44</v>
      </c>
      <c r="L8773">
        <v>1068.24</v>
      </c>
      <c r="M8773" t="s">
        <v>22</v>
      </c>
      <c r="N8773" t="str">
        <f t="shared" si="137"/>
        <v>Medium</v>
      </c>
    </row>
    <row r="8774" spans="1:14" x14ac:dyDescent="0.3">
      <c r="A8774">
        <v>8773</v>
      </c>
      <c r="B8774" t="s">
        <v>2562</v>
      </c>
      <c r="C8774" s="2">
        <v>45613</v>
      </c>
      <c r="D8774" t="s">
        <v>39</v>
      </c>
      <c r="E8774" t="s">
        <v>25</v>
      </c>
      <c r="F8774" t="s">
        <v>21</v>
      </c>
      <c r="G8774">
        <v>10</v>
      </c>
      <c r="H8774">
        <v>156.38</v>
      </c>
      <c r="I8774">
        <v>0.12</v>
      </c>
      <c r="J8774">
        <v>1376.14</v>
      </c>
      <c r="K8774">
        <v>959.89</v>
      </c>
      <c r="L8774">
        <v>416.25</v>
      </c>
      <c r="M8774" t="s">
        <v>22</v>
      </c>
      <c r="N8774" t="str">
        <f t="shared" si="137"/>
        <v>Medium</v>
      </c>
    </row>
    <row r="8775" spans="1:14" x14ac:dyDescent="0.3">
      <c r="A8775">
        <v>8774</v>
      </c>
      <c r="B8775" t="s">
        <v>4961</v>
      </c>
      <c r="C8775" s="2">
        <v>45482</v>
      </c>
      <c r="D8775" t="s">
        <v>24</v>
      </c>
      <c r="E8775" t="s">
        <v>20</v>
      </c>
      <c r="F8775" t="s">
        <v>27</v>
      </c>
      <c r="G8775">
        <v>5</v>
      </c>
      <c r="H8775">
        <v>428.17</v>
      </c>
      <c r="I8775">
        <v>0.28000000000000003</v>
      </c>
      <c r="J8775">
        <v>1541.41</v>
      </c>
      <c r="K8775">
        <v>1150.47</v>
      </c>
      <c r="L8775">
        <v>390.94</v>
      </c>
      <c r="M8775" t="s">
        <v>22</v>
      </c>
      <c r="N8775" t="str">
        <f t="shared" si="137"/>
        <v>High</v>
      </c>
    </row>
    <row r="8776" spans="1:14" x14ac:dyDescent="0.3">
      <c r="A8776">
        <v>8775</v>
      </c>
      <c r="B8776" t="s">
        <v>5599</v>
      </c>
      <c r="C8776" s="2">
        <v>45633</v>
      </c>
      <c r="D8776" t="s">
        <v>24</v>
      </c>
      <c r="E8776" t="s">
        <v>25</v>
      </c>
      <c r="F8776" t="s">
        <v>27</v>
      </c>
      <c r="G8776">
        <v>8</v>
      </c>
      <c r="H8776">
        <v>34.31</v>
      </c>
      <c r="I8776">
        <v>0.15</v>
      </c>
      <c r="J8776">
        <v>233.31</v>
      </c>
      <c r="K8776">
        <v>158.80000000000001</v>
      </c>
      <c r="L8776">
        <v>74.510000000000005</v>
      </c>
      <c r="M8776" t="s">
        <v>28</v>
      </c>
      <c r="N8776" t="str">
        <f t="shared" si="137"/>
        <v>Medium</v>
      </c>
    </row>
    <row r="8777" spans="1:14" x14ac:dyDescent="0.3">
      <c r="A8777">
        <v>8776</v>
      </c>
      <c r="B8777" t="s">
        <v>896</v>
      </c>
      <c r="C8777" s="2">
        <v>45470</v>
      </c>
      <c r="D8777" t="s">
        <v>39</v>
      </c>
      <c r="E8777" t="s">
        <v>25</v>
      </c>
      <c r="F8777" t="s">
        <v>16</v>
      </c>
      <c r="G8777">
        <v>4</v>
      </c>
      <c r="H8777">
        <v>242.49</v>
      </c>
      <c r="I8777">
        <v>0.13</v>
      </c>
      <c r="J8777">
        <v>843.87</v>
      </c>
      <c r="K8777">
        <v>505.27</v>
      </c>
      <c r="L8777">
        <v>338.6</v>
      </c>
      <c r="M8777" t="s">
        <v>22</v>
      </c>
      <c r="N8777" t="str">
        <f t="shared" si="137"/>
        <v>Medium</v>
      </c>
    </row>
    <row r="8778" spans="1:14" x14ac:dyDescent="0.3">
      <c r="A8778">
        <v>8777</v>
      </c>
      <c r="B8778" t="s">
        <v>2951</v>
      </c>
      <c r="C8778" s="2">
        <v>45358</v>
      </c>
      <c r="D8778" t="s">
        <v>39</v>
      </c>
      <c r="E8778" t="s">
        <v>25</v>
      </c>
      <c r="F8778" t="s">
        <v>16</v>
      </c>
      <c r="G8778">
        <v>8</v>
      </c>
      <c r="H8778">
        <v>254.99</v>
      </c>
      <c r="I8778">
        <v>0.19</v>
      </c>
      <c r="J8778">
        <v>1652.34</v>
      </c>
      <c r="K8778">
        <v>1153.8800000000001</v>
      </c>
      <c r="L8778">
        <v>498.46</v>
      </c>
      <c r="M8778" t="s">
        <v>40</v>
      </c>
      <c r="N8778" t="str">
        <f t="shared" si="137"/>
        <v>Medium</v>
      </c>
    </row>
    <row r="8779" spans="1:14" x14ac:dyDescent="0.3">
      <c r="A8779">
        <v>8778</v>
      </c>
      <c r="B8779" t="s">
        <v>495</v>
      </c>
      <c r="C8779" s="2">
        <v>45601</v>
      </c>
      <c r="D8779" t="s">
        <v>14</v>
      </c>
      <c r="E8779" t="s">
        <v>25</v>
      </c>
      <c r="F8779" t="s">
        <v>27</v>
      </c>
      <c r="G8779">
        <v>7</v>
      </c>
      <c r="H8779">
        <v>339.73</v>
      </c>
      <c r="I8779">
        <v>0.14000000000000001</v>
      </c>
      <c r="J8779">
        <v>2045.17</v>
      </c>
      <c r="K8779">
        <v>1123.6400000000001</v>
      </c>
      <c r="L8779">
        <v>921.53</v>
      </c>
      <c r="M8779" t="s">
        <v>40</v>
      </c>
      <c r="N8779" t="str">
        <f t="shared" si="137"/>
        <v>Medium</v>
      </c>
    </row>
    <row r="8780" spans="1:14" x14ac:dyDescent="0.3">
      <c r="A8780">
        <v>8779</v>
      </c>
      <c r="B8780" t="s">
        <v>5600</v>
      </c>
      <c r="C8780" s="2">
        <v>45528</v>
      </c>
      <c r="D8780" t="s">
        <v>14</v>
      </c>
      <c r="E8780" t="s">
        <v>30</v>
      </c>
      <c r="F8780" t="s">
        <v>27</v>
      </c>
      <c r="G8780">
        <v>7</v>
      </c>
      <c r="H8780">
        <v>223.26</v>
      </c>
      <c r="I8780">
        <v>0.27</v>
      </c>
      <c r="J8780">
        <v>1140.8599999999999</v>
      </c>
      <c r="K8780">
        <v>630.76</v>
      </c>
      <c r="L8780">
        <v>510.1</v>
      </c>
      <c r="M8780" t="s">
        <v>22</v>
      </c>
      <c r="N8780" t="str">
        <f t="shared" si="137"/>
        <v>High</v>
      </c>
    </row>
    <row r="8781" spans="1:14" x14ac:dyDescent="0.3">
      <c r="A8781">
        <v>8780</v>
      </c>
      <c r="B8781" t="s">
        <v>893</v>
      </c>
      <c r="C8781" s="2">
        <v>45632</v>
      </c>
      <c r="D8781" t="s">
        <v>39</v>
      </c>
      <c r="E8781" t="s">
        <v>15</v>
      </c>
      <c r="F8781" t="s">
        <v>27</v>
      </c>
      <c r="G8781">
        <v>1</v>
      </c>
      <c r="H8781">
        <v>117.81</v>
      </c>
      <c r="I8781">
        <v>0.22</v>
      </c>
      <c r="J8781">
        <v>91.89</v>
      </c>
      <c r="K8781">
        <v>59.3</v>
      </c>
      <c r="L8781">
        <v>32.590000000000003</v>
      </c>
      <c r="M8781" t="s">
        <v>22</v>
      </c>
      <c r="N8781" t="str">
        <f t="shared" si="137"/>
        <v>High</v>
      </c>
    </row>
    <row r="8782" spans="1:14" x14ac:dyDescent="0.3">
      <c r="A8782">
        <v>8781</v>
      </c>
      <c r="B8782" t="s">
        <v>3121</v>
      </c>
      <c r="C8782" s="2">
        <v>45565</v>
      </c>
      <c r="D8782" t="s">
        <v>39</v>
      </c>
      <c r="E8782" t="s">
        <v>15</v>
      </c>
      <c r="F8782" t="s">
        <v>21</v>
      </c>
      <c r="G8782">
        <v>10</v>
      </c>
      <c r="H8782">
        <v>448.7</v>
      </c>
      <c r="I8782">
        <v>0</v>
      </c>
      <c r="J8782">
        <v>4487</v>
      </c>
      <c r="K8782">
        <v>2509.96</v>
      </c>
      <c r="L8782">
        <v>1977.04</v>
      </c>
      <c r="M8782" t="s">
        <v>40</v>
      </c>
      <c r="N8782" t="str">
        <f t="shared" si="137"/>
        <v>No Discount</v>
      </c>
    </row>
    <row r="8783" spans="1:14" x14ac:dyDescent="0.3">
      <c r="A8783">
        <v>8782</v>
      </c>
      <c r="B8783" t="s">
        <v>701</v>
      </c>
      <c r="C8783" s="2">
        <v>45492</v>
      </c>
      <c r="D8783" t="s">
        <v>19</v>
      </c>
      <c r="E8783" t="s">
        <v>20</v>
      </c>
      <c r="F8783" t="s">
        <v>21</v>
      </c>
      <c r="G8783">
        <v>2</v>
      </c>
      <c r="H8783">
        <v>465.49</v>
      </c>
      <c r="I8783">
        <v>0.11</v>
      </c>
      <c r="J8783">
        <v>828.57</v>
      </c>
      <c r="K8783">
        <v>596.59</v>
      </c>
      <c r="L8783">
        <v>231.98</v>
      </c>
      <c r="M8783" t="s">
        <v>28</v>
      </c>
      <c r="N8783" t="str">
        <f t="shared" si="137"/>
        <v>Medium</v>
      </c>
    </row>
    <row r="8784" spans="1:14" x14ac:dyDescent="0.3">
      <c r="A8784">
        <v>8783</v>
      </c>
      <c r="B8784" t="s">
        <v>5601</v>
      </c>
      <c r="C8784" s="2">
        <v>45388</v>
      </c>
      <c r="D8784" t="s">
        <v>14</v>
      </c>
      <c r="E8784" t="s">
        <v>33</v>
      </c>
      <c r="F8784" t="s">
        <v>21</v>
      </c>
      <c r="G8784">
        <v>3</v>
      </c>
      <c r="H8784">
        <v>46.01</v>
      </c>
      <c r="I8784">
        <v>0.12</v>
      </c>
      <c r="J8784">
        <v>121.47</v>
      </c>
      <c r="K8784">
        <v>78.23</v>
      </c>
      <c r="L8784">
        <v>43.24</v>
      </c>
      <c r="M8784" t="s">
        <v>28</v>
      </c>
      <c r="N8784" t="str">
        <f t="shared" si="137"/>
        <v>Medium</v>
      </c>
    </row>
    <row r="8785" spans="1:14" x14ac:dyDescent="0.3">
      <c r="A8785">
        <v>8784</v>
      </c>
      <c r="B8785" t="s">
        <v>5602</v>
      </c>
      <c r="C8785" s="2">
        <v>45366</v>
      </c>
      <c r="D8785" t="s">
        <v>24</v>
      </c>
      <c r="E8785" t="s">
        <v>30</v>
      </c>
      <c r="F8785" t="s">
        <v>16</v>
      </c>
      <c r="G8785">
        <v>2</v>
      </c>
      <c r="H8785">
        <v>407.62</v>
      </c>
      <c r="I8785">
        <v>0.05</v>
      </c>
      <c r="J8785">
        <v>774.48</v>
      </c>
      <c r="K8785">
        <v>402.21</v>
      </c>
      <c r="L8785">
        <v>372.27</v>
      </c>
      <c r="M8785" t="s">
        <v>17</v>
      </c>
      <c r="N8785" t="str">
        <f t="shared" si="137"/>
        <v>Low</v>
      </c>
    </row>
    <row r="8786" spans="1:14" x14ac:dyDescent="0.3">
      <c r="A8786">
        <v>8785</v>
      </c>
      <c r="B8786" t="s">
        <v>2434</v>
      </c>
      <c r="C8786" s="2">
        <v>45348</v>
      </c>
      <c r="D8786" t="s">
        <v>24</v>
      </c>
      <c r="E8786" t="s">
        <v>30</v>
      </c>
      <c r="F8786" t="s">
        <v>16</v>
      </c>
      <c r="G8786">
        <v>9</v>
      </c>
      <c r="H8786">
        <v>491.88</v>
      </c>
      <c r="I8786">
        <v>0.13</v>
      </c>
      <c r="J8786">
        <v>3851.42</v>
      </c>
      <c r="K8786">
        <v>2987.74</v>
      </c>
      <c r="L8786">
        <v>863.68</v>
      </c>
      <c r="M8786" t="s">
        <v>17</v>
      </c>
      <c r="N8786" t="str">
        <f t="shared" si="137"/>
        <v>Medium</v>
      </c>
    </row>
    <row r="8787" spans="1:14" x14ac:dyDescent="0.3">
      <c r="A8787">
        <v>8786</v>
      </c>
      <c r="B8787" t="s">
        <v>4911</v>
      </c>
      <c r="C8787" s="2">
        <v>45480</v>
      </c>
      <c r="D8787" t="s">
        <v>14</v>
      </c>
      <c r="E8787" t="s">
        <v>20</v>
      </c>
      <c r="F8787" t="s">
        <v>27</v>
      </c>
      <c r="G8787">
        <v>5</v>
      </c>
      <c r="H8787">
        <v>233.56</v>
      </c>
      <c r="I8787">
        <v>0.27</v>
      </c>
      <c r="J8787">
        <v>852.49</v>
      </c>
      <c r="K8787">
        <v>504.94</v>
      </c>
      <c r="L8787">
        <v>347.55</v>
      </c>
      <c r="M8787" t="s">
        <v>28</v>
      </c>
      <c r="N8787" t="str">
        <f t="shared" si="137"/>
        <v>High</v>
      </c>
    </row>
    <row r="8788" spans="1:14" x14ac:dyDescent="0.3">
      <c r="A8788">
        <v>8787</v>
      </c>
      <c r="B8788" t="s">
        <v>5603</v>
      </c>
      <c r="C8788" s="2">
        <v>45567</v>
      </c>
      <c r="D8788" t="s">
        <v>39</v>
      </c>
      <c r="E8788" t="s">
        <v>30</v>
      </c>
      <c r="F8788" t="s">
        <v>27</v>
      </c>
      <c r="G8788">
        <v>8</v>
      </c>
      <c r="H8788">
        <v>107.03</v>
      </c>
      <c r="I8788">
        <v>0.3</v>
      </c>
      <c r="J8788">
        <v>599.37</v>
      </c>
      <c r="K8788">
        <v>399.48</v>
      </c>
      <c r="L8788">
        <v>199.89</v>
      </c>
      <c r="M8788" t="s">
        <v>46</v>
      </c>
      <c r="N8788" t="str">
        <f t="shared" si="137"/>
        <v>High</v>
      </c>
    </row>
    <row r="8789" spans="1:14" x14ac:dyDescent="0.3">
      <c r="A8789">
        <v>8788</v>
      </c>
      <c r="B8789" t="s">
        <v>2796</v>
      </c>
      <c r="C8789" s="2">
        <v>45311</v>
      </c>
      <c r="D8789" t="s">
        <v>14</v>
      </c>
      <c r="E8789" t="s">
        <v>33</v>
      </c>
      <c r="F8789" t="s">
        <v>21</v>
      </c>
      <c r="G8789">
        <v>5</v>
      </c>
      <c r="H8789">
        <v>161.77000000000001</v>
      </c>
      <c r="I8789">
        <v>0.14000000000000001</v>
      </c>
      <c r="J8789">
        <v>695.61</v>
      </c>
      <c r="K8789">
        <v>430.4</v>
      </c>
      <c r="L8789">
        <v>265.20999999999998</v>
      </c>
      <c r="M8789" t="s">
        <v>17</v>
      </c>
      <c r="N8789" t="str">
        <f t="shared" si="137"/>
        <v>Medium</v>
      </c>
    </row>
    <row r="8790" spans="1:14" x14ac:dyDescent="0.3">
      <c r="A8790">
        <v>8789</v>
      </c>
      <c r="B8790" t="s">
        <v>3410</v>
      </c>
      <c r="C8790" s="2">
        <v>45531</v>
      </c>
      <c r="D8790" t="s">
        <v>14</v>
      </c>
      <c r="E8790" t="s">
        <v>30</v>
      </c>
      <c r="F8790" t="s">
        <v>27</v>
      </c>
      <c r="G8790">
        <v>8</v>
      </c>
      <c r="H8790">
        <v>237.72</v>
      </c>
      <c r="I8790">
        <v>0.1</v>
      </c>
      <c r="J8790">
        <v>1711.58</v>
      </c>
      <c r="K8790">
        <v>1202.81</v>
      </c>
      <c r="L8790">
        <v>508.77</v>
      </c>
      <c r="M8790" t="s">
        <v>22</v>
      </c>
      <c r="N8790" t="str">
        <f t="shared" si="137"/>
        <v>Low</v>
      </c>
    </row>
    <row r="8791" spans="1:14" x14ac:dyDescent="0.3">
      <c r="A8791">
        <v>8790</v>
      </c>
      <c r="B8791" t="s">
        <v>58</v>
      </c>
      <c r="C8791" s="2">
        <v>45441</v>
      </c>
      <c r="D8791" t="s">
        <v>14</v>
      </c>
      <c r="E8791" t="s">
        <v>20</v>
      </c>
      <c r="F8791" t="s">
        <v>27</v>
      </c>
      <c r="G8791">
        <v>5</v>
      </c>
      <c r="H8791">
        <v>390.26</v>
      </c>
      <c r="I8791">
        <v>0.15</v>
      </c>
      <c r="J8791">
        <v>1658.61</v>
      </c>
      <c r="K8791">
        <v>930.85</v>
      </c>
      <c r="L8791">
        <v>727.76</v>
      </c>
      <c r="M8791" t="s">
        <v>22</v>
      </c>
      <c r="N8791" t="str">
        <f t="shared" si="137"/>
        <v>Medium</v>
      </c>
    </row>
    <row r="8792" spans="1:14" x14ac:dyDescent="0.3">
      <c r="A8792">
        <v>8791</v>
      </c>
      <c r="B8792" t="s">
        <v>5604</v>
      </c>
      <c r="C8792" s="2">
        <v>45325</v>
      </c>
      <c r="D8792" t="s">
        <v>14</v>
      </c>
      <c r="E8792" t="s">
        <v>30</v>
      </c>
      <c r="F8792" t="s">
        <v>27</v>
      </c>
      <c r="G8792">
        <v>9</v>
      </c>
      <c r="H8792">
        <v>176.45</v>
      </c>
      <c r="I8792">
        <v>0.11</v>
      </c>
      <c r="J8792">
        <v>1413.36</v>
      </c>
      <c r="K8792">
        <v>750.11</v>
      </c>
      <c r="L8792">
        <v>663.25</v>
      </c>
      <c r="M8792" t="s">
        <v>17</v>
      </c>
      <c r="N8792" t="str">
        <f t="shared" si="137"/>
        <v>Medium</v>
      </c>
    </row>
    <row r="8793" spans="1:14" x14ac:dyDescent="0.3">
      <c r="A8793">
        <v>8792</v>
      </c>
      <c r="B8793" t="s">
        <v>5605</v>
      </c>
      <c r="C8793" s="2">
        <v>45468</v>
      </c>
      <c r="D8793" t="s">
        <v>39</v>
      </c>
      <c r="E8793" t="s">
        <v>25</v>
      </c>
      <c r="F8793" t="s">
        <v>21</v>
      </c>
      <c r="G8793">
        <v>8</v>
      </c>
      <c r="H8793">
        <v>146.69</v>
      </c>
      <c r="I8793">
        <v>0.16</v>
      </c>
      <c r="J8793">
        <v>985.76</v>
      </c>
      <c r="K8793">
        <v>607.76</v>
      </c>
      <c r="L8793">
        <v>378</v>
      </c>
      <c r="M8793" t="s">
        <v>40</v>
      </c>
      <c r="N8793" t="str">
        <f t="shared" si="137"/>
        <v>Medium</v>
      </c>
    </row>
    <row r="8794" spans="1:14" x14ac:dyDescent="0.3">
      <c r="A8794">
        <v>8793</v>
      </c>
      <c r="B8794" t="s">
        <v>2580</v>
      </c>
      <c r="C8794" s="2">
        <v>45620</v>
      </c>
      <c r="D8794" t="s">
        <v>19</v>
      </c>
      <c r="E8794" t="s">
        <v>33</v>
      </c>
      <c r="F8794" t="s">
        <v>21</v>
      </c>
      <c r="G8794">
        <v>1</v>
      </c>
      <c r="H8794">
        <v>95.41</v>
      </c>
      <c r="I8794">
        <v>0.28999999999999998</v>
      </c>
      <c r="J8794">
        <v>67.739999999999995</v>
      </c>
      <c r="K8794">
        <v>53.2</v>
      </c>
      <c r="L8794">
        <v>14.54</v>
      </c>
      <c r="M8794" t="s">
        <v>17</v>
      </c>
      <c r="N8794" t="str">
        <f t="shared" si="137"/>
        <v>High</v>
      </c>
    </row>
    <row r="8795" spans="1:14" x14ac:dyDescent="0.3">
      <c r="A8795">
        <v>8794</v>
      </c>
      <c r="B8795" t="s">
        <v>5606</v>
      </c>
      <c r="C8795" s="2">
        <v>45588</v>
      </c>
      <c r="D8795" t="s">
        <v>24</v>
      </c>
      <c r="E8795" t="s">
        <v>20</v>
      </c>
      <c r="F8795" t="s">
        <v>16</v>
      </c>
      <c r="G8795">
        <v>2</v>
      </c>
      <c r="H8795">
        <v>132.13999999999999</v>
      </c>
      <c r="I8795">
        <v>0.23</v>
      </c>
      <c r="J8795">
        <v>203.5</v>
      </c>
      <c r="K8795">
        <v>146.16999999999999</v>
      </c>
      <c r="L8795">
        <v>57.33</v>
      </c>
      <c r="M8795" t="s">
        <v>40</v>
      </c>
      <c r="N8795" t="str">
        <f t="shared" si="137"/>
        <v>High</v>
      </c>
    </row>
    <row r="8796" spans="1:14" x14ac:dyDescent="0.3">
      <c r="A8796">
        <v>8795</v>
      </c>
      <c r="B8796" t="s">
        <v>1295</v>
      </c>
      <c r="C8796" s="2">
        <v>45405</v>
      </c>
      <c r="D8796" t="s">
        <v>19</v>
      </c>
      <c r="E8796" t="s">
        <v>15</v>
      </c>
      <c r="F8796" t="s">
        <v>21</v>
      </c>
      <c r="G8796">
        <v>1</v>
      </c>
      <c r="H8796">
        <v>301.77999999999997</v>
      </c>
      <c r="I8796">
        <v>0.19</v>
      </c>
      <c r="J8796">
        <v>244.44</v>
      </c>
      <c r="K8796">
        <v>175.81</v>
      </c>
      <c r="L8796">
        <v>68.63</v>
      </c>
      <c r="M8796" t="s">
        <v>17</v>
      </c>
      <c r="N8796" t="str">
        <f t="shared" si="137"/>
        <v>Medium</v>
      </c>
    </row>
    <row r="8797" spans="1:14" x14ac:dyDescent="0.3">
      <c r="A8797">
        <v>8796</v>
      </c>
      <c r="B8797" t="s">
        <v>2553</v>
      </c>
      <c r="C8797" s="2">
        <v>45421</v>
      </c>
      <c r="D8797" t="s">
        <v>19</v>
      </c>
      <c r="E8797" t="s">
        <v>33</v>
      </c>
      <c r="F8797" t="s">
        <v>16</v>
      </c>
      <c r="G8797">
        <v>5</v>
      </c>
      <c r="H8797">
        <v>221.35</v>
      </c>
      <c r="I8797">
        <v>0.06</v>
      </c>
      <c r="J8797">
        <v>1040.3499999999999</v>
      </c>
      <c r="K8797">
        <v>686.32</v>
      </c>
      <c r="L8797">
        <v>354.03</v>
      </c>
      <c r="M8797" t="s">
        <v>17</v>
      </c>
      <c r="N8797" t="str">
        <f t="shared" si="137"/>
        <v>Low</v>
      </c>
    </row>
    <row r="8798" spans="1:14" x14ac:dyDescent="0.3">
      <c r="A8798">
        <v>8797</v>
      </c>
      <c r="B8798" t="s">
        <v>1506</v>
      </c>
      <c r="C8798" s="2">
        <v>45445</v>
      </c>
      <c r="D8798" t="s">
        <v>24</v>
      </c>
      <c r="E8798" t="s">
        <v>15</v>
      </c>
      <c r="F8798" t="s">
        <v>27</v>
      </c>
      <c r="G8798">
        <v>7</v>
      </c>
      <c r="H8798">
        <v>362.72</v>
      </c>
      <c r="I8798">
        <v>0.28999999999999998</v>
      </c>
      <c r="J8798">
        <v>1802.72</v>
      </c>
      <c r="K8798">
        <v>1123.3399999999999</v>
      </c>
      <c r="L8798">
        <v>679.38</v>
      </c>
      <c r="M8798" t="s">
        <v>46</v>
      </c>
      <c r="N8798" t="str">
        <f t="shared" si="137"/>
        <v>High</v>
      </c>
    </row>
    <row r="8799" spans="1:14" x14ac:dyDescent="0.3">
      <c r="A8799">
        <v>8798</v>
      </c>
      <c r="B8799" t="s">
        <v>1081</v>
      </c>
      <c r="C8799" s="2">
        <v>45580</v>
      </c>
      <c r="D8799" t="s">
        <v>14</v>
      </c>
      <c r="E8799" t="s">
        <v>20</v>
      </c>
      <c r="F8799" t="s">
        <v>21</v>
      </c>
      <c r="G8799">
        <v>4</v>
      </c>
      <c r="H8799">
        <v>128.68</v>
      </c>
      <c r="I8799">
        <v>0.13</v>
      </c>
      <c r="J8799">
        <v>447.81</v>
      </c>
      <c r="K8799">
        <v>342.72</v>
      </c>
      <c r="L8799">
        <v>105.09</v>
      </c>
      <c r="M8799" t="s">
        <v>40</v>
      </c>
      <c r="N8799" t="str">
        <f t="shared" si="137"/>
        <v>Medium</v>
      </c>
    </row>
    <row r="8800" spans="1:14" x14ac:dyDescent="0.3">
      <c r="A8800">
        <v>8799</v>
      </c>
      <c r="B8800" t="s">
        <v>5607</v>
      </c>
      <c r="C8800" s="2">
        <v>45390</v>
      </c>
      <c r="D8800" t="s">
        <v>39</v>
      </c>
      <c r="E8800" t="s">
        <v>25</v>
      </c>
      <c r="F8800" t="s">
        <v>21</v>
      </c>
      <c r="G8800">
        <v>10</v>
      </c>
      <c r="H8800">
        <v>75.72</v>
      </c>
      <c r="I8800">
        <v>0.04</v>
      </c>
      <c r="J8800">
        <v>726.91</v>
      </c>
      <c r="K8800">
        <v>402.36</v>
      </c>
      <c r="L8800">
        <v>324.55</v>
      </c>
      <c r="M8800" t="s">
        <v>28</v>
      </c>
      <c r="N8800" t="str">
        <f t="shared" si="137"/>
        <v>Low</v>
      </c>
    </row>
    <row r="8801" spans="1:14" x14ac:dyDescent="0.3">
      <c r="A8801">
        <v>8800</v>
      </c>
      <c r="B8801" t="s">
        <v>3274</v>
      </c>
      <c r="C8801" s="2">
        <v>45457</v>
      </c>
      <c r="D8801" t="s">
        <v>24</v>
      </c>
      <c r="E8801" t="s">
        <v>25</v>
      </c>
      <c r="F8801" t="s">
        <v>27</v>
      </c>
      <c r="G8801">
        <v>2</v>
      </c>
      <c r="H8801">
        <v>22.75</v>
      </c>
      <c r="I8801">
        <v>0.14000000000000001</v>
      </c>
      <c r="J8801">
        <v>39.130000000000003</v>
      </c>
      <c r="K8801">
        <v>21.64</v>
      </c>
      <c r="L8801">
        <v>17.489999999999998</v>
      </c>
      <c r="M8801" t="s">
        <v>28</v>
      </c>
      <c r="N8801" t="str">
        <f t="shared" si="137"/>
        <v>Medium</v>
      </c>
    </row>
    <row r="8802" spans="1:14" x14ac:dyDescent="0.3">
      <c r="A8802">
        <v>8801</v>
      </c>
      <c r="B8802" t="s">
        <v>1890</v>
      </c>
      <c r="C8802" s="2">
        <v>45494</v>
      </c>
      <c r="D8802" t="s">
        <v>14</v>
      </c>
      <c r="E8802" t="s">
        <v>25</v>
      </c>
      <c r="F8802" t="s">
        <v>16</v>
      </c>
      <c r="G8802">
        <v>5</v>
      </c>
      <c r="H8802">
        <v>260.26</v>
      </c>
      <c r="I8802">
        <v>0.05</v>
      </c>
      <c r="J8802">
        <v>1236.23</v>
      </c>
      <c r="K8802">
        <v>730.52</v>
      </c>
      <c r="L8802">
        <v>505.71</v>
      </c>
      <c r="M8802" t="s">
        <v>28</v>
      </c>
      <c r="N8802" t="str">
        <f t="shared" si="137"/>
        <v>Low</v>
      </c>
    </row>
    <row r="8803" spans="1:14" x14ac:dyDescent="0.3">
      <c r="A8803">
        <v>8802</v>
      </c>
      <c r="B8803" t="s">
        <v>229</v>
      </c>
      <c r="C8803" s="2">
        <v>45539</v>
      </c>
      <c r="D8803" t="s">
        <v>39</v>
      </c>
      <c r="E8803" t="s">
        <v>20</v>
      </c>
      <c r="F8803" t="s">
        <v>27</v>
      </c>
      <c r="G8803">
        <v>7</v>
      </c>
      <c r="H8803">
        <v>298.45</v>
      </c>
      <c r="I8803">
        <v>0.06</v>
      </c>
      <c r="J8803">
        <v>1963.8</v>
      </c>
      <c r="K8803">
        <v>1312.18</v>
      </c>
      <c r="L8803">
        <v>651.62</v>
      </c>
      <c r="M8803" t="s">
        <v>17</v>
      </c>
      <c r="N8803" t="str">
        <f t="shared" si="137"/>
        <v>Low</v>
      </c>
    </row>
    <row r="8804" spans="1:14" x14ac:dyDescent="0.3">
      <c r="A8804">
        <v>8803</v>
      </c>
      <c r="B8804" t="s">
        <v>5608</v>
      </c>
      <c r="C8804" s="2">
        <v>45358</v>
      </c>
      <c r="D8804" t="s">
        <v>24</v>
      </c>
      <c r="E8804" t="s">
        <v>20</v>
      </c>
      <c r="F8804" t="s">
        <v>21</v>
      </c>
      <c r="G8804">
        <v>3</v>
      </c>
      <c r="H8804">
        <v>96.81</v>
      </c>
      <c r="I8804">
        <v>0.11</v>
      </c>
      <c r="J8804">
        <v>258.48</v>
      </c>
      <c r="K8804">
        <v>199.27</v>
      </c>
      <c r="L8804">
        <v>59.21</v>
      </c>
      <c r="M8804" t="s">
        <v>22</v>
      </c>
      <c r="N8804" t="str">
        <f t="shared" si="137"/>
        <v>Medium</v>
      </c>
    </row>
    <row r="8805" spans="1:14" x14ac:dyDescent="0.3">
      <c r="A8805">
        <v>8804</v>
      </c>
      <c r="B8805" t="s">
        <v>2707</v>
      </c>
      <c r="C8805" s="2">
        <v>45381</v>
      </c>
      <c r="D8805" t="s">
        <v>39</v>
      </c>
      <c r="E8805" t="s">
        <v>33</v>
      </c>
      <c r="F8805" t="s">
        <v>27</v>
      </c>
      <c r="G8805">
        <v>6</v>
      </c>
      <c r="H8805">
        <v>36.82</v>
      </c>
      <c r="I8805">
        <v>7.0000000000000007E-2</v>
      </c>
      <c r="J8805">
        <v>205.46</v>
      </c>
      <c r="K8805">
        <v>133.72999999999999</v>
      </c>
      <c r="L8805">
        <v>71.73</v>
      </c>
      <c r="M8805" t="s">
        <v>46</v>
      </c>
      <c r="N8805" t="str">
        <f t="shared" si="137"/>
        <v>Low</v>
      </c>
    </row>
    <row r="8806" spans="1:14" x14ac:dyDescent="0.3">
      <c r="A8806">
        <v>8805</v>
      </c>
      <c r="B8806" t="s">
        <v>5609</v>
      </c>
      <c r="C8806" s="2">
        <v>45474</v>
      </c>
      <c r="D8806" t="s">
        <v>39</v>
      </c>
      <c r="E8806" t="s">
        <v>30</v>
      </c>
      <c r="F8806" t="s">
        <v>21</v>
      </c>
      <c r="G8806">
        <v>8</v>
      </c>
      <c r="H8806">
        <v>420.06</v>
      </c>
      <c r="I8806">
        <v>0.27</v>
      </c>
      <c r="J8806">
        <v>2453.15</v>
      </c>
      <c r="K8806">
        <v>1958.98</v>
      </c>
      <c r="L8806">
        <v>494.17</v>
      </c>
      <c r="M8806" t="s">
        <v>22</v>
      </c>
      <c r="N8806" t="str">
        <f t="shared" si="137"/>
        <v>High</v>
      </c>
    </row>
    <row r="8807" spans="1:14" x14ac:dyDescent="0.3">
      <c r="A8807">
        <v>8806</v>
      </c>
      <c r="B8807" t="s">
        <v>5610</v>
      </c>
      <c r="C8807" s="2">
        <v>45581</v>
      </c>
      <c r="D8807" t="s">
        <v>19</v>
      </c>
      <c r="E8807" t="s">
        <v>20</v>
      </c>
      <c r="F8807" t="s">
        <v>27</v>
      </c>
      <c r="G8807">
        <v>1</v>
      </c>
      <c r="H8807">
        <v>353.01</v>
      </c>
      <c r="I8807">
        <v>0.04</v>
      </c>
      <c r="J8807">
        <v>338.89</v>
      </c>
      <c r="K8807">
        <v>176.2</v>
      </c>
      <c r="L8807">
        <v>162.69</v>
      </c>
      <c r="M8807" t="s">
        <v>40</v>
      </c>
      <c r="N8807" t="str">
        <f t="shared" si="137"/>
        <v>Low</v>
      </c>
    </row>
    <row r="8808" spans="1:14" x14ac:dyDescent="0.3">
      <c r="A8808">
        <v>8807</v>
      </c>
      <c r="B8808" t="s">
        <v>5611</v>
      </c>
      <c r="C8808" s="2">
        <v>45476</v>
      </c>
      <c r="D8808" t="s">
        <v>19</v>
      </c>
      <c r="E8808" t="s">
        <v>30</v>
      </c>
      <c r="F8808" t="s">
        <v>16</v>
      </c>
      <c r="G8808">
        <v>10</v>
      </c>
      <c r="H8808">
        <v>117.36</v>
      </c>
      <c r="I8808">
        <v>0.28000000000000003</v>
      </c>
      <c r="J8808">
        <v>844.99</v>
      </c>
      <c r="K8808">
        <v>585.46</v>
      </c>
      <c r="L8808">
        <v>259.52999999999997</v>
      </c>
      <c r="M8808" t="s">
        <v>28</v>
      </c>
      <c r="N8808" t="str">
        <f t="shared" si="137"/>
        <v>High</v>
      </c>
    </row>
    <row r="8809" spans="1:14" x14ac:dyDescent="0.3">
      <c r="A8809">
        <v>8808</v>
      </c>
      <c r="B8809" t="s">
        <v>2449</v>
      </c>
      <c r="C8809" s="2">
        <v>45374</v>
      </c>
      <c r="D8809" t="s">
        <v>24</v>
      </c>
      <c r="E8809" t="s">
        <v>20</v>
      </c>
      <c r="F8809" t="s">
        <v>21</v>
      </c>
      <c r="G8809">
        <v>4</v>
      </c>
      <c r="H8809">
        <v>284.77999999999997</v>
      </c>
      <c r="I8809">
        <v>0.25</v>
      </c>
      <c r="J8809">
        <v>854.34</v>
      </c>
      <c r="K8809">
        <v>622.45000000000005</v>
      </c>
      <c r="L8809">
        <v>231.89</v>
      </c>
      <c r="M8809" t="s">
        <v>40</v>
      </c>
      <c r="N8809" t="str">
        <f t="shared" si="137"/>
        <v>High</v>
      </c>
    </row>
    <row r="8810" spans="1:14" x14ac:dyDescent="0.3">
      <c r="A8810">
        <v>8809</v>
      </c>
      <c r="B8810" t="s">
        <v>493</v>
      </c>
      <c r="C8810" s="2">
        <v>45382</v>
      </c>
      <c r="D8810" t="s">
        <v>14</v>
      </c>
      <c r="E8810" t="s">
        <v>15</v>
      </c>
      <c r="F8810" t="s">
        <v>27</v>
      </c>
      <c r="G8810">
        <v>9</v>
      </c>
      <c r="H8810">
        <v>99.07</v>
      </c>
      <c r="I8810">
        <v>0.03</v>
      </c>
      <c r="J8810">
        <v>864.88</v>
      </c>
      <c r="K8810">
        <v>599.79</v>
      </c>
      <c r="L8810">
        <v>265.08999999999997</v>
      </c>
      <c r="M8810" t="s">
        <v>40</v>
      </c>
      <c r="N8810" t="str">
        <f t="shared" si="137"/>
        <v>Low</v>
      </c>
    </row>
    <row r="8811" spans="1:14" x14ac:dyDescent="0.3">
      <c r="A8811">
        <v>8810</v>
      </c>
      <c r="B8811" t="s">
        <v>4077</v>
      </c>
      <c r="C8811" s="2">
        <v>45341</v>
      </c>
      <c r="D8811" t="s">
        <v>24</v>
      </c>
      <c r="E8811" t="s">
        <v>30</v>
      </c>
      <c r="F8811" t="s">
        <v>21</v>
      </c>
      <c r="G8811">
        <v>10</v>
      </c>
      <c r="H8811">
        <v>388.62</v>
      </c>
      <c r="I8811">
        <v>0.19</v>
      </c>
      <c r="J8811">
        <v>3147.82</v>
      </c>
      <c r="K8811">
        <v>1604.76</v>
      </c>
      <c r="L8811">
        <v>1543.06</v>
      </c>
      <c r="M8811" t="s">
        <v>22</v>
      </c>
      <c r="N8811" t="str">
        <f t="shared" si="137"/>
        <v>Medium</v>
      </c>
    </row>
    <row r="8812" spans="1:14" x14ac:dyDescent="0.3">
      <c r="A8812">
        <v>8811</v>
      </c>
      <c r="B8812" t="s">
        <v>5612</v>
      </c>
      <c r="C8812" s="2">
        <v>45356</v>
      </c>
      <c r="D8812" t="s">
        <v>24</v>
      </c>
      <c r="E8812" t="s">
        <v>20</v>
      </c>
      <c r="F8812" t="s">
        <v>16</v>
      </c>
      <c r="G8812">
        <v>6</v>
      </c>
      <c r="H8812">
        <v>140.59</v>
      </c>
      <c r="I8812">
        <v>0.08</v>
      </c>
      <c r="J8812">
        <v>776.06</v>
      </c>
      <c r="K8812">
        <v>419.24</v>
      </c>
      <c r="L8812">
        <v>356.82</v>
      </c>
      <c r="M8812" t="s">
        <v>40</v>
      </c>
      <c r="N8812" t="str">
        <f t="shared" si="137"/>
        <v>Low</v>
      </c>
    </row>
    <row r="8813" spans="1:14" x14ac:dyDescent="0.3">
      <c r="A8813">
        <v>8812</v>
      </c>
      <c r="B8813" t="s">
        <v>1046</v>
      </c>
      <c r="C8813" s="2">
        <v>45518</v>
      </c>
      <c r="D8813" t="s">
        <v>24</v>
      </c>
      <c r="E8813" t="s">
        <v>15</v>
      </c>
      <c r="F8813" t="s">
        <v>21</v>
      </c>
      <c r="G8813">
        <v>1</v>
      </c>
      <c r="H8813">
        <v>131.63</v>
      </c>
      <c r="I8813">
        <v>0.28000000000000003</v>
      </c>
      <c r="J8813">
        <v>94.77</v>
      </c>
      <c r="K8813">
        <v>53.71</v>
      </c>
      <c r="L8813">
        <v>41.06</v>
      </c>
      <c r="M8813" t="s">
        <v>40</v>
      </c>
      <c r="N8813" t="str">
        <f t="shared" si="137"/>
        <v>High</v>
      </c>
    </row>
    <row r="8814" spans="1:14" x14ac:dyDescent="0.3">
      <c r="A8814">
        <v>8813</v>
      </c>
      <c r="B8814" t="s">
        <v>1154</v>
      </c>
      <c r="C8814" s="2">
        <v>45551</v>
      </c>
      <c r="D8814" t="s">
        <v>14</v>
      </c>
      <c r="E8814" t="s">
        <v>30</v>
      </c>
      <c r="F8814" t="s">
        <v>21</v>
      </c>
      <c r="G8814">
        <v>9</v>
      </c>
      <c r="H8814">
        <v>477.52</v>
      </c>
      <c r="I8814">
        <v>0.24</v>
      </c>
      <c r="J8814">
        <v>3266.24</v>
      </c>
      <c r="K8814">
        <v>2061.98</v>
      </c>
      <c r="L8814">
        <v>1204.26</v>
      </c>
      <c r="M8814" t="s">
        <v>46</v>
      </c>
      <c r="N8814" t="str">
        <f t="shared" si="137"/>
        <v>High</v>
      </c>
    </row>
    <row r="8815" spans="1:14" x14ac:dyDescent="0.3">
      <c r="A8815">
        <v>8814</v>
      </c>
      <c r="B8815" t="s">
        <v>2864</v>
      </c>
      <c r="C8815" s="2">
        <v>45440</v>
      </c>
      <c r="D8815" t="s">
        <v>14</v>
      </c>
      <c r="E8815" t="s">
        <v>15</v>
      </c>
      <c r="F8815" t="s">
        <v>27</v>
      </c>
      <c r="G8815">
        <v>4</v>
      </c>
      <c r="H8815">
        <v>135.49</v>
      </c>
      <c r="I8815">
        <v>0.22</v>
      </c>
      <c r="J8815">
        <v>422.73</v>
      </c>
      <c r="K8815">
        <v>225.2</v>
      </c>
      <c r="L8815">
        <v>197.53</v>
      </c>
      <c r="M8815" t="s">
        <v>17</v>
      </c>
      <c r="N8815" t="str">
        <f t="shared" si="137"/>
        <v>High</v>
      </c>
    </row>
    <row r="8816" spans="1:14" x14ac:dyDescent="0.3">
      <c r="A8816">
        <v>8815</v>
      </c>
      <c r="B8816" t="s">
        <v>2329</v>
      </c>
      <c r="C8816" s="2">
        <v>45511</v>
      </c>
      <c r="D8816" t="s">
        <v>24</v>
      </c>
      <c r="E8816" t="s">
        <v>20</v>
      </c>
      <c r="F8816" t="s">
        <v>27</v>
      </c>
      <c r="G8816">
        <v>4</v>
      </c>
      <c r="H8816">
        <v>319.27999999999997</v>
      </c>
      <c r="I8816">
        <v>0.28999999999999998</v>
      </c>
      <c r="J8816">
        <v>906.76</v>
      </c>
      <c r="K8816">
        <v>709.5</v>
      </c>
      <c r="L8816">
        <v>197.26</v>
      </c>
      <c r="M8816" t="s">
        <v>28</v>
      </c>
      <c r="N8816" t="str">
        <f t="shared" si="137"/>
        <v>High</v>
      </c>
    </row>
    <row r="8817" spans="1:14" x14ac:dyDescent="0.3">
      <c r="A8817">
        <v>8816</v>
      </c>
      <c r="B8817" t="s">
        <v>254</v>
      </c>
      <c r="C8817" s="2">
        <v>45578</v>
      </c>
      <c r="D8817" t="s">
        <v>24</v>
      </c>
      <c r="E8817" t="s">
        <v>33</v>
      </c>
      <c r="F8817" t="s">
        <v>21</v>
      </c>
      <c r="G8817">
        <v>10</v>
      </c>
      <c r="H8817">
        <v>417.59</v>
      </c>
      <c r="I8817">
        <v>0.01</v>
      </c>
      <c r="J8817">
        <v>4134.1400000000003</v>
      </c>
      <c r="K8817">
        <v>2866.08</v>
      </c>
      <c r="L8817">
        <v>1268.06</v>
      </c>
      <c r="M8817" t="s">
        <v>46</v>
      </c>
      <c r="N8817" t="str">
        <f t="shared" si="137"/>
        <v>Low</v>
      </c>
    </row>
    <row r="8818" spans="1:14" x14ac:dyDescent="0.3">
      <c r="A8818">
        <v>8817</v>
      </c>
      <c r="B8818" t="s">
        <v>5054</v>
      </c>
      <c r="C8818" s="2">
        <v>45553</v>
      </c>
      <c r="D8818" t="s">
        <v>14</v>
      </c>
      <c r="E8818" t="s">
        <v>15</v>
      </c>
      <c r="F8818" t="s">
        <v>27</v>
      </c>
      <c r="G8818">
        <v>7</v>
      </c>
      <c r="H8818">
        <v>482.39</v>
      </c>
      <c r="I8818">
        <v>0.11</v>
      </c>
      <c r="J8818">
        <v>3005.29</v>
      </c>
      <c r="K8818">
        <v>2042.27</v>
      </c>
      <c r="L8818">
        <v>963.02</v>
      </c>
      <c r="M8818" t="s">
        <v>40</v>
      </c>
      <c r="N8818" t="str">
        <f t="shared" si="137"/>
        <v>Medium</v>
      </c>
    </row>
    <row r="8819" spans="1:14" x14ac:dyDescent="0.3">
      <c r="A8819">
        <v>8818</v>
      </c>
      <c r="B8819" t="s">
        <v>5120</v>
      </c>
      <c r="C8819" s="2">
        <v>45403</v>
      </c>
      <c r="D8819" t="s">
        <v>14</v>
      </c>
      <c r="E8819" t="s">
        <v>25</v>
      </c>
      <c r="F8819" t="s">
        <v>16</v>
      </c>
      <c r="G8819">
        <v>8</v>
      </c>
      <c r="H8819">
        <v>391.92</v>
      </c>
      <c r="I8819">
        <v>0.21</v>
      </c>
      <c r="J8819">
        <v>2476.9299999999998</v>
      </c>
      <c r="K8819">
        <v>1756.08</v>
      </c>
      <c r="L8819">
        <v>720.85</v>
      </c>
      <c r="M8819" t="s">
        <v>46</v>
      </c>
      <c r="N8819" t="str">
        <f t="shared" si="137"/>
        <v>High</v>
      </c>
    </row>
    <row r="8820" spans="1:14" x14ac:dyDescent="0.3">
      <c r="A8820">
        <v>8819</v>
      </c>
      <c r="B8820" t="s">
        <v>5613</v>
      </c>
      <c r="C8820" s="2">
        <v>45547</v>
      </c>
      <c r="D8820" t="s">
        <v>19</v>
      </c>
      <c r="E8820" t="s">
        <v>30</v>
      </c>
      <c r="F8820" t="s">
        <v>27</v>
      </c>
      <c r="G8820">
        <v>5</v>
      </c>
      <c r="H8820">
        <v>390.68</v>
      </c>
      <c r="I8820">
        <v>0.22</v>
      </c>
      <c r="J8820">
        <v>1523.65</v>
      </c>
      <c r="K8820">
        <v>963.87</v>
      </c>
      <c r="L8820">
        <v>559.78</v>
      </c>
      <c r="M8820" t="s">
        <v>28</v>
      </c>
      <c r="N8820" t="str">
        <f t="shared" si="137"/>
        <v>High</v>
      </c>
    </row>
    <row r="8821" spans="1:14" x14ac:dyDescent="0.3">
      <c r="A8821">
        <v>8820</v>
      </c>
      <c r="B8821" t="s">
        <v>3147</v>
      </c>
      <c r="C8821" s="2">
        <v>45624</v>
      </c>
      <c r="D8821" t="s">
        <v>14</v>
      </c>
      <c r="E8821" t="s">
        <v>33</v>
      </c>
      <c r="F8821" t="s">
        <v>21</v>
      </c>
      <c r="G8821">
        <v>5</v>
      </c>
      <c r="H8821">
        <v>54.51</v>
      </c>
      <c r="I8821">
        <v>0.25</v>
      </c>
      <c r="J8821">
        <v>204.41</v>
      </c>
      <c r="K8821">
        <v>156.69999999999999</v>
      </c>
      <c r="L8821">
        <v>47.71</v>
      </c>
      <c r="M8821" t="s">
        <v>28</v>
      </c>
      <c r="N8821" t="str">
        <f t="shared" si="137"/>
        <v>High</v>
      </c>
    </row>
    <row r="8822" spans="1:14" x14ac:dyDescent="0.3">
      <c r="A8822">
        <v>8821</v>
      </c>
      <c r="B8822" t="s">
        <v>5614</v>
      </c>
      <c r="C8822" s="2">
        <v>45311</v>
      </c>
      <c r="D8822" t="s">
        <v>39</v>
      </c>
      <c r="E8822" t="s">
        <v>25</v>
      </c>
      <c r="F8822" t="s">
        <v>16</v>
      </c>
      <c r="G8822">
        <v>6</v>
      </c>
      <c r="H8822">
        <v>431.57</v>
      </c>
      <c r="I8822">
        <v>0.25</v>
      </c>
      <c r="J8822">
        <v>1942.07</v>
      </c>
      <c r="K8822">
        <v>1539.34</v>
      </c>
      <c r="L8822">
        <v>402.73</v>
      </c>
      <c r="M8822" t="s">
        <v>40</v>
      </c>
      <c r="N8822" t="str">
        <f t="shared" si="137"/>
        <v>High</v>
      </c>
    </row>
    <row r="8823" spans="1:14" x14ac:dyDescent="0.3">
      <c r="A8823">
        <v>8822</v>
      </c>
      <c r="B8823" t="s">
        <v>1340</v>
      </c>
      <c r="C8823" s="2">
        <v>45308</v>
      </c>
      <c r="D8823" t="s">
        <v>19</v>
      </c>
      <c r="E8823" t="s">
        <v>15</v>
      </c>
      <c r="F8823" t="s">
        <v>21</v>
      </c>
      <c r="G8823">
        <v>5</v>
      </c>
      <c r="H8823">
        <v>326.13</v>
      </c>
      <c r="I8823">
        <v>0</v>
      </c>
      <c r="J8823">
        <v>1630.65</v>
      </c>
      <c r="K8823">
        <v>1171.58</v>
      </c>
      <c r="L8823">
        <v>459.07</v>
      </c>
      <c r="M8823" t="s">
        <v>17</v>
      </c>
      <c r="N8823" t="str">
        <f t="shared" si="137"/>
        <v>No Discount</v>
      </c>
    </row>
    <row r="8824" spans="1:14" x14ac:dyDescent="0.3">
      <c r="A8824">
        <v>8823</v>
      </c>
      <c r="B8824" t="s">
        <v>5615</v>
      </c>
      <c r="C8824" s="2">
        <v>45584</v>
      </c>
      <c r="D8824" t="s">
        <v>14</v>
      </c>
      <c r="E8824" t="s">
        <v>20</v>
      </c>
      <c r="F8824" t="s">
        <v>27</v>
      </c>
      <c r="G8824">
        <v>2</v>
      </c>
      <c r="H8824">
        <v>381.46</v>
      </c>
      <c r="I8824">
        <v>0.15</v>
      </c>
      <c r="J8824">
        <v>648.48</v>
      </c>
      <c r="K8824">
        <v>336.08</v>
      </c>
      <c r="L8824">
        <v>312.39999999999998</v>
      </c>
      <c r="M8824" t="s">
        <v>46</v>
      </c>
      <c r="N8824" t="str">
        <f t="shared" si="137"/>
        <v>Medium</v>
      </c>
    </row>
    <row r="8825" spans="1:14" x14ac:dyDescent="0.3">
      <c r="A8825">
        <v>8824</v>
      </c>
      <c r="B8825" t="s">
        <v>5616</v>
      </c>
      <c r="C8825" s="2">
        <v>45578</v>
      </c>
      <c r="D8825" t="s">
        <v>24</v>
      </c>
      <c r="E8825" t="s">
        <v>25</v>
      </c>
      <c r="F8825" t="s">
        <v>27</v>
      </c>
      <c r="G8825">
        <v>4</v>
      </c>
      <c r="H8825">
        <v>340.27</v>
      </c>
      <c r="I8825">
        <v>0.09</v>
      </c>
      <c r="J8825">
        <v>1238.58</v>
      </c>
      <c r="K8825">
        <v>970.56</v>
      </c>
      <c r="L8825">
        <v>268.02</v>
      </c>
      <c r="M8825" t="s">
        <v>22</v>
      </c>
      <c r="N8825" t="str">
        <f t="shared" si="137"/>
        <v>Low</v>
      </c>
    </row>
    <row r="8826" spans="1:14" x14ac:dyDescent="0.3">
      <c r="A8826">
        <v>8825</v>
      </c>
      <c r="B8826" t="s">
        <v>4863</v>
      </c>
      <c r="C8826" s="2">
        <v>45397</v>
      </c>
      <c r="D8826" t="s">
        <v>39</v>
      </c>
      <c r="E8826" t="s">
        <v>25</v>
      </c>
      <c r="F8826" t="s">
        <v>27</v>
      </c>
      <c r="G8826">
        <v>1</v>
      </c>
      <c r="H8826">
        <v>475.66</v>
      </c>
      <c r="I8826">
        <v>0.27</v>
      </c>
      <c r="J8826">
        <v>347.23</v>
      </c>
      <c r="K8826">
        <v>242.97</v>
      </c>
      <c r="L8826">
        <v>104.26</v>
      </c>
      <c r="M8826" t="s">
        <v>28</v>
      </c>
      <c r="N8826" t="str">
        <f t="shared" si="137"/>
        <v>High</v>
      </c>
    </row>
    <row r="8827" spans="1:14" x14ac:dyDescent="0.3">
      <c r="A8827">
        <v>8826</v>
      </c>
      <c r="B8827" t="s">
        <v>1584</v>
      </c>
      <c r="C8827" s="2">
        <v>45495</v>
      </c>
      <c r="D8827" t="s">
        <v>39</v>
      </c>
      <c r="E8827" t="s">
        <v>25</v>
      </c>
      <c r="F8827" t="s">
        <v>16</v>
      </c>
      <c r="G8827">
        <v>5</v>
      </c>
      <c r="H8827">
        <v>246.15</v>
      </c>
      <c r="I8827">
        <v>0.12</v>
      </c>
      <c r="J8827">
        <v>1083.06</v>
      </c>
      <c r="K8827">
        <v>858.82</v>
      </c>
      <c r="L8827">
        <v>224.24</v>
      </c>
      <c r="M8827" t="s">
        <v>17</v>
      </c>
      <c r="N8827" t="str">
        <f t="shared" si="137"/>
        <v>Medium</v>
      </c>
    </row>
    <row r="8828" spans="1:14" x14ac:dyDescent="0.3">
      <c r="A8828">
        <v>8827</v>
      </c>
      <c r="B8828" t="s">
        <v>3852</v>
      </c>
      <c r="C8828" s="2">
        <v>45332</v>
      </c>
      <c r="D8828" t="s">
        <v>19</v>
      </c>
      <c r="E8828" t="s">
        <v>30</v>
      </c>
      <c r="F8828" t="s">
        <v>21</v>
      </c>
      <c r="G8828">
        <v>2</v>
      </c>
      <c r="H8828">
        <v>136.77000000000001</v>
      </c>
      <c r="I8828">
        <v>0.05</v>
      </c>
      <c r="J8828">
        <v>259.86</v>
      </c>
      <c r="K8828">
        <v>173.6</v>
      </c>
      <c r="L8828">
        <v>86.26</v>
      </c>
      <c r="M8828" t="s">
        <v>28</v>
      </c>
      <c r="N8828" t="str">
        <f t="shared" si="137"/>
        <v>Low</v>
      </c>
    </row>
    <row r="8829" spans="1:14" x14ac:dyDescent="0.3">
      <c r="A8829">
        <v>8828</v>
      </c>
      <c r="B8829" t="s">
        <v>270</v>
      </c>
      <c r="C8829" s="2">
        <v>45615</v>
      </c>
      <c r="D8829" t="s">
        <v>19</v>
      </c>
      <c r="E8829" t="s">
        <v>15</v>
      </c>
      <c r="F8829" t="s">
        <v>16</v>
      </c>
      <c r="G8829">
        <v>10</v>
      </c>
      <c r="H8829">
        <v>363.39</v>
      </c>
      <c r="I8829">
        <v>0.27</v>
      </c>
      <c r="J8829">
        <v>2652.75</v>
      </c>
      <c r="K8829">
        <v>2008.89</v>
      </c>
      <c r="L8829">
        <v>643.86</v>
      </c>
      <c r="M8829" t="s">
        <v>17</v>
      </c>
      <c r="N8829" t="str">
        <f t="shared" si="137"/>
        <v>High</v>
      </c>
    </row>
    <row r="8830" spans="1:14" x14ac:dyDescent="0.3">
      <c r="A8830">
        <v>8829</v>
      </c>
      <c r="B8830" t="s">
        <v>3953</v>
      </c>
      <c r="C8830" s="2">
        <v>45653</v>
      </c>
      <c r="D8830" t="s">
        <v>19</v>
      </c>
      <c r="E8830" t="s">
        <v>33</v>
      </c>
      <c r="F8830" t="s">
        <v>21</v>
      </c>
      <c r="G8830">
        <v>1</v>
      </c>
      <c r="H8830">
        <v>469.88</v>
      </c>
      <c r="I8830">
        <v>0.15</v>
      </c>
      <c r="J8830">
        <v>399.4</v>
      </c>
      <c r="K8830">
        <v>263.20999999999998</v>
      </c>
      <c r="L8830">
        <v>136.19</v>
      </c>
      <c r="M8830" t="s">
        <v>46</v>
      </c>
      <c r="N8830" t="str">
        <f t="shared" si="137"/>
        <v>Medium</v>
      </c>
    </row>
    <row r="8831" spans="1:14" x14ac:dyDescent="0.3">
      <c r="A8831">
        <v>8830</v>
      </c>
      <c r="B8831" t="s">
        <v>5617</v>
      </c>
      <c r="C8831" s="2">
        <v>45358</v>
      </c>
      <c r="D8831" t="s">
        <v>14</v>
      </c>
      <c r="E8831" t="s">
        <v>15</v>
      </c>
      <c r="F8831" t="s">
        <v>16</v>
      </c>
      <c r="G8831">
        <v>7</v>
      </c>
      <c r="H8831">
        <v>457.09</v>
      </c>
      <c r="I8831">
        <v>0.02</v>
      </c>
      <c r="J8831">
        <v>3135.64</v>
      </c>
      <c r="K8831">
        <v>2014.09</v>
      </c>
      <c r="L8831">
        <v>1121.55</v>
      </c>
      <c r="M8831" t="s">
        <v>40</v>
      </c>
      <c r="N8831" t="str">
        <f t="shared" si="137"/>
        <v>Low</v>
      </c>
    </row>
    <row r="8832" spans="1:14" x14ac:dyDescent="0.3">
      <c r="A8832">
        <v>8831</v>
      </c>
      <c r="B8832" t="s">
        <v>740</v>
      </c>
      <c r="C8832" s="2">
        <v>45621</v>
      </c>
      <c r="D8832" t="s">
        <v>39</v>
      </c>
      <c r="E8832" t="s">
        <v>25</v>
      </c>
      <c r="F8832" t="s">
        <v>21</v>
      </c>
      <c r="G8832">
        <v>9</v>
      </c>
      <c r="H8832">
        <v>183.03</v>
      </c>
      <c r="I8832">
        <v>0.24</v>
      </c>
      <c r="J8832">
        <v>1251.93</v>
      </c>
      <c r="K8832">
        <v>635.05999999999995</v>
      </c>
      <c r="L8832">
        <v>616.87</v>
      </c>
      <c r="M8832" t="s">
        <v>28</v>
      </c>
      <c r="N8832" t="str">
        <f t="shared" ref="N8832:N8895" si="138">_xlfn.IFS(I8832=0,"No Discount",I8832&gt;=0.21,"High",I8832&gt;=0.11,"Medium",I8832&gt;=0.01,"Low")</f>
        <v>High</v>
      </c>
    </row>
    <row r="8833" spans="1:14" x14ac:dyDescent="0.3">
      <c r="A8833">
        <v>8832</v>
      </c>
      <c r="B8833" t="s">
        <v>5449</v>
      </c>
      <c r="C8833" s="2">
        <v>45335</v>
      </c>
      <c r="D8833" t="s">
        <v>24</v>
      </c>
      <c r="E8833" t="s">
        <v>20</v>
      </c>
      <c r="F8833" t="s">
        <v>27</v>
      </c>
      <c r="G8833">
        <v>6</v>
      </c>
      <c r="H8833">
        <v>487.62</v>
      </c>
      <c r="I8833">
        <v>0.23</v>
      </c>
      <c r="J8833">
        <v>2252.8000000000002</v>
      </c>
      <c r="K8833">
        <v>1283.3499999999999</v>
      </c>
      <c r="L8833">
        <v>969.45</v>
      </c>
      <c r="M8833" t="s">
        <v>40</v>
      </c>
      <c r="N8833" t="str">
        <f t="shared" si="138"/>
        <v>High</v>
      </c>
    </row>
    <row r="8834" spans="1:14" x14ac:dyDescent="0.3">
      <c r="A8834">
        <v>8833</v>
      </c>
      <c r="B8834" t="s">
        <v>4234</v>
      </c>
      <c r="C8834" s="2">
        <v>45487</v>
      </c>
      <c r="D8834" t="s">
        <v>24</v>
      </c>
      <c r="E8834" t="s">
        <v>33</v>
      </c>
      <c r="F8834" t="s">
        <v>16</v>
      </c>
      <c r="G8834">
        <v>9</v>
      </c>
      <c r="H8834">
        <v>180.97</v>
      </c>
      <c r="I8834">
        <v>0.06</v>
      </c>
      <c r="J8834">
        <v>1531.01</v>
      </c>
      <c r="K8834">
        <v>1057.08</v>
      </c>
      <c r="L8834">
        <v>473.93</v>
      </c>
      <c r="M8834" t="s">
        <v>22</v>
      </c>
      <c r="N8834" t="str">
        <f t="shared" si="138"/>
        <v>Low</v>
      </c>
    </row>
    <row r="8835" spans="1:14" x14ac:dyDescent="0.3">
      <c r="A8835">
        <v>8834</v>
      </c>
      <c r="B8835" t="s">
        <v>5618</v>
      </c>
      <c r="C8835" s="2">
        <v>45543</v>
      </c>
      <c r="D8835" t="s">
        <v>14</v>
      </c>
      <c r="E8835" t="s">
        <v>33</v>
      </c>
      <c r="F8835" t="s">
        <v>16</v>
      </c>
      <c r="G8835">
        <v>2</v>
      </c>
      <c r="H8835">
        <v>315.04000000000002</v>
      </c>
      <c r="I8835">
        <v>0.21</v>
      </c>
      <c r="J8835">
        <v>497.76</v>
      </c>
      <c r="K8835">
        <v>322.43</v>
      </c>
      <c r="L8835">
        <v>175.33</v>
      </c>
      <c r="M8835" t="s">
        <v>28</v>
      </c>
      <c r="N8835" t="str">
        <f t="shared" si="138"/>
        <v>High</v>
      </c>
    </row>
    <row r="8836" spans="1:14" x14ac:dyDescent="0.3">
      <c r="A8836">
        <v>8835</v>
      </c>
      <c r="B8836" t="s">
        <v>5619</v>
      </c>
      <c r="C8836" s="2">
        <v>45523</v>
      </c>
      <c r="D8836" t="s">
        <v>19</v>
      </c>
      <c r="E8836" t="s">
        <v>20</v>
      </c>
      <c r="F8836" t="s">
        <v>27</v>
      </c>
      <c r="G8836">
        <v>9</v>
      </c>
      <c r="H8836">
        <v>327.47000000000003</v>
      </c>
      <c r="I8836">
        <v>0.21</v>
      </c>
      <c r="J8836">
        <v>2328.31</v>
      </c>
      <c r="K8836">
        <v>1309.75</v>
      </c>
      <c r="L8836">
        <v>1018.56</v>
      </c>
      <c r="M8836" t="s">
        <v>40</v>
      </c>
      <c r="N8836" t="str">
        <f t="shared" si="138"/>
        <v>High</v>
      </c>
    </row>
    <row r="8837" spans="1:14" x14ac:dyDescent="0.3">
      <c r="A8837">
        <v>8836</v>
      </c>
      <c r="B8837" t="s">
        <v>1401</v>
      </c>
      <c r="C8837" s="2">
        <v>45632</v>
      </c>
      <c r="D8837" t="s">
        <v>19</v>
      </c>
      <c r="E8837" t="s">
        <v>20</v>
      </c>
      <c r="F8837" t="s">
        <v>27</v>
      </c>
      <c r="G8837">
        <v>4</v>
      </c>
      <c r="H8837">
        <v>141.82</v>
      </c>
      <c r="I8837">
        <v>0.17</v>
      </c>
      <c r="J8837">
        <v>470.84</v>
      </c>
      <c r="K8837">
        <v>375.36</v>
      </c>
      <c r="L8837">
        <v>95.48</v>
      </c>
      <c r="M8837" t="s">
        <v>17</v>
      </c>
      <c r="N8837" t="str">
        <f t="shared" si="138"/>
        <v>Medium</v>
      </c>
    </row>
    <row r="8838" spans="1:14" x14ac:dyDescent="0.3">
      <c r="A8838">
        <v>8837</v>
      </c>
      <c r="B8838" t="s">
        <v>1157</v>
      </c>
      <c r="C8838" s="2">
        <v>45601</v>
      </c>
      <c r="D8838" t="s">
        <v>19</v>
      </c>
      <c r="E8838" t="s">
        <v>20</v>
      </c>
      <c r="F8838" t="s">
        <v>21</v>
      </c>
      <c r="G8838">
        <v>2</v>
      </c>
      <c r="H8838">
        <v>16.86</v>
      </c>
      <c r="I8838">
        <v>0.17</v>
      </c>
      <c r="J8838">
        <v>27.99</v>
      </c>
      <c r="K8838">
        <v>20.78</v>
      </c>
      <c r="L8838">
        <v>7.21</v>
      </c>
      <c r="M8838" t="s">
        <v>22</v>
      </c>
      <c r="N8838" t="str">
        <f t="shared" si="138"/>
        <v>Medium</v>
      </c>
    </row>
    <row r="8839" spans="1:14" x14ac:dyDescent="0.3">
      <c r="A8839">
        <v>8838</v>
      </c>
      <c r="B8839" t="s">
        <v>5611</v>
      </c>
      <c r="C8839" s="2">
        <v>45524</v>
      </c>
      <c r="D8839" t="s">
        <v>14</v>
      </c>
      <c r="E8839" t="s">
        <v>15</v>
      </c>
      <c r="F8839" t="s">
        <v>27</v>
      </c>
      <c r="G8839">
        <v>8</v>
      </c>
      <c r="H8839">
        <v>480.28</v>
      </c>
      <c r="I8839">
        <v>0.12</v>
      </c>
      <c r="J8839">
        <v>3381.17</v>
      </c>
      <c r="K8839">
        <v>2595.71</v>
      </c>
      <c r="L8839">
        <v>785.46</v>
      </c>
      <c r="M8839" t="s">
        <v>22</v>
      </c>
      <c r="N8839" t="str">
        <f t="shared" si="138"/>
        <v>Medium</v>
      </c>
    </row>
    <row r="8840" spans="1:14" x14ac:dyDescent="0.3">
      <c r="A8840">
        <v>8839</v>
      </c>
      <c r="B8840" t="s">
        <v>5620</v>
      </c>
      <c r="C8840" s="2">
        <v>45294</v>
      </c>
      <c r="D8840" t="s">
        <v>39</v>
      </c>
      <c r="E8840" t="s">
        <v>25</v>
      </c>
      <c r="F8840" t="s">
        <v>16</v>
      </c>
      <c r="G8840">
        <v>6</v>
      </c>
      <c r="H8840">
        <v>170.2</v>
      </c>
      <c r="I8840">
        <v>0.11</v>
      </c>
      <c r="J8840">
        <v>908.87</v>
      </c>
      <c r="K8840">
        <v>641.88</v>
      </c>
      <c r="L8840">
        <v>266.99</v>
      </c>
      <c r="M8840" t="s">
        <v>40</v>
      </c>
      <c r="N8840" t="str">
        <f t="shared" si="138"/>
        <v>Medium</v>
      </c>
    </row>
    <row r="8841" spans="1:14" x14ac:dyDescent="0.3">
      <c r="A8841">
        <v>8840</v>
      </c>
      <c r="B8841" t="s">
        <v>1100</v>
      </c>
      <c r="C8841" s="2">
        <v>45616</v>
      </c>
      <c r="D8841" t="s">
        <v>19</v>
      </c>
      <c r="E8841" t="s">
        <v>20</v>
      </c>
      <c r="F8841" t="s">
        <v>21</v>
      </c>
      <c r="G8841">
        <v>3</v>
      </c>
      <c r="H8841">
        <v>46.7</v>
      </c>
      <c r="I8841">
        <v>0.14000000000000001</v>
      </c>
      <c r="J8841">
        <v>120.49</v>
      </c>
      <c r="K8841">
        <v>67.34</v>
      </c>
      <c r="L8841">
        <v>53.15</v>
      </c>
      <c r="M8841" t="s">
        <v>28</v>
      </c>
      <c r="N8841" t="str">
        <f t="shared" si="138"/>
        <v>Medium</v>
      </c>
    </row>
    <row r="8842" spans="1:14" x14ac:dyDescent="0.3">
      <c r="A8842">
        <v>8841</v>
      </c>
      <c r="B8842" t="s">
        <v>5621</v>
      </c>
      <c r="C8842" s="2">
        <v>45392</v>
      </c>
      <c r="D8842" t="s">
        <v>14</v>
      </c>
      <c r="E8842" t="s">
        <v>20</v>
      </c>
      <c r="F8842" t="s">
        <v>16</v>
      </c>
      <c r="G8842">
        <v>2</v>
      </c>
      <c r="H8842">
        <v>273.45</v>
      </c>
      <c r="I8842">
        <v>0.14000000000000001</v>
      </c>
      <c r="J8842">
        <v>470.33</v>
      </c>
      <c r="K8842">
        <v>257.88</v>
      </c>
      <c r="L8842">
        <v>212.45</v>
      </c>
      <c r="M8842" t="s">
        <v>40</v>
      </c>
      <c r="N8842" t="str">
        <f t="shared" si="138"/>
        <v>Medium</v>
      </c>
    </row>
    <row r="8843" spans="1:14" x14ac:dyDescent="0.3">
      <c r="A8843">
        <v>8842</v>
      </c>
      <c r="B8843" t="s">
        <v>999</v>
      </c>
      <c r="C8843" s="2">
        <v>45655</v>
      </c>
      <c r="D8843" t="s">
        <v>19</v>
      </c>
      <c r="E8843" t="s">
        <v>15</v>
      </c>
      <c r="F8843" t="s">
        <v>21</v>
      </c>
      <c r="G8843">
        <v>10</v>
      </c>
      <c r="H8843">
        <v>207.86</v>
      </c>
      <c r="I8843">
        <v>0.03</v>
      </c>
      <c r="J8843">
        <v>2016.24</v>
      </c>
      <c r="K8843">
        <v>1162.53</v>
      </c>
      <c r="L8843">
        <v>853.71</v>
      </c>
      <c r="M8843" t="s">
        <v>28</v>
      </c>
      <c r="N8843" t="str">
        <f t="shared" si="138"/>
        <v>Low</v>
      </c>
    </row>
    <row r="8844" spans="1:14" x14ac:dyDescent="0.3">
      <c r="A8844">
        <v>8843</v>
      </c>
      <c r="B8844" t="s">
        <v>5622</v>
      </c>
      <c r="C8844" s="2">
        <v>45457</v>
      </c>
      <c r="D8844" t="s">
        <v>39</v>
      </c>
      <c r="E8844" t="s">
        <v>15</v>
      </c>
      <c r="F8844" t="s">
        <v>21</v>
      </c>
      <c r="G8844">
        <v>5</v>
      </c>
      <c r="H8844">
        <v>207.14</v>
      </c>
      <c r="I8844">
        <v>0.02</v>
      </c>
      <c r="J8844">
        <v>1014.99</v>
      </c>
      <c r="K8844">
        <v>795.45</v>
      </c>
      <c r="L8844">
        <v>219.54</v>
      </c>
      <c r="M8844" t="s">
        <v>46</v>
      </c>
      <c r="N8844" t="str">
        <f t="shared" si="138"/>
        <v>Low</v>
      </c>
    </row>
    <row r="8845" spans="1:14" x14ac:dyDescent="0.3">
      <c r="A8845">
        <v>8844</v>
      </c>
      <c r="B8845" t="s">
        <v>5623</v>
      </c>
      <c r="C8845" s="2">
        <v>45436</v>
      </c>
      <c r="D8845" t="s">
        <v>19</v>
      </c>
      <c r="E8845" t="s">
        <v>15</v>
      </c>
      <c r="F8845" t="s">
        <v>16</v>
      </c>
      <c r="G8845">
        <v>5</v>
      </c>
      <c r="H8845">
        <v>48.73</v>
      </c>
      <c r="I8845">
        <v>0.12</v>
      </c>
      <c r="J8845">
        <v>214.41</v>
      </c>
      <c r="K8845">
        <v>139.56</v>
      </c>
      <c r="L8845">
        <v>74.849999999999994</v>
      </c>
      <c r="M8845" t="s">
        <v>28</v>
      </c>
      <c r="N8845" t="str">
        <f t="shared" si="138"/>
        <v>Medium</v>
      </c>
    </row>
    <row r="8846" spans="1:14" x14ac:dyDescent="0.3">
      <c r="A8846">
        <v>8845</v>
      </c>
      <c r="B8846" t="s">
        <v>4431</v>
      </c>
      <c r="C8846" s="2">
        <v>45580</v>
      </c>
      <c r="D8846" t="s">
        <v>39</v>
      </c>
      <c r="E8846" t="s">
        <v>25</v>
      </c>
      <c r="F8846" t="s">
        <v>16</v>
      </c>
      <c r="G8846">
        <v>2</v>
      </c>
      <c r="H8846">
        <v>185.89</v>
      </c>
      <c r="I8846">
        <v>0.01</v>
      </c>
      <c r="J8846">
        <v>368.06</v>
      </c>
      <c r="K8846">
        <v>257.99</v>
      </c>
      <c r="L8846">
        <v>110.07</v>
      </c>
      <c r="M8846" t="s">
        <v>46</v>
      </c>
      <c r="N8846" t="str">
        <f t="shared" si="138"/>
        <v>Low</v>
      </c>
    </row>
    <row r="8847" spans="1:14" x14ac:dyDescent="0.3">
      <c r="A8847">
        <v>8846</v>
      </c>
      <c r="B8847" t="s">
        <v>1883</v>
      </c>
      <c r="C8847" s="2">
        <v>45411</v>
      </c>
      <c r="D8847" t="s">
        <v>24</v>
      </c>
      <c r="E8847" t="s">
        <v>25</v>
      </c>
      <c r="F8847" t="s">
        <v>16</v>
      </c>
      <c r="G8847">
        <v>10</v>
      </c>
      <c r="H8847">
        <v>139.16</v>
      </c>
      <c r="I8847">
        <v>0.15</v>
      </c>
      <c r="J8847">
        <v>1182.8599999999999</v>
      </c>
      <c r="K8847">
        <v>617.64</v>
      </c>
      <c r="L8847">
        <v>565.22</v>
      </c>
      <c r="M8847" t="s">
        <v>28</v>
      </c>
      <c r="N8847" t="str">
        <f t="shared" si="138"/>
        <v>Medium</v>
      </c>
    </row>
    <row r="8848" spans="1:14" x14ac:dyDescent="0.3">
      <c r="A8848">
        <v>8847</v>
      </c>
      <c r="B8848" t="s">
        <v>710</v>
      </c>
      <c r="C8848" s="2">
        <v>45343</v>
      </c>
      <c r="D8848" t="s">
        <v>19</v>
      </c>
      <c r="E8848" t="s">
        <v>20</v>
      </c>
      <c r="F8848" t="s">
        <v>16</v>
      </c>
      <c r="G8848">
        <v>3</v>
      </c>
      <c r="H8848">
        <v>381.98</v>
      </c>
      <c r="I8848">
        <v>0.16</v>
      </c>
      <c r="J8848">
        <v>962.59</v>
      </c>
      <c r="K8848">
        <v>725.17</v>
      </c>
      <c r="L8848">
        <v>237.42</v>
      </c>
      <c r="M8848" t="s">
        <v>46</v>
      </c>
      <c r="N8848" t="str">
        <f t="shared" si="138"/>
        <v>Medium</v>
      </c>
    </row>
    <row r="8849" spans="1:14" x14ac:dyDescent="0.3">
      <c r="A8849">
        <v>8848</v>
      </c>
      <c r="B8849" t="s">
        <v>2411</v>
      </c>
      <c r="C8849" s="2">
        <v>45360</v>
      </c>
      <c r="D8849" t="s">
        <v>24</v>
      </c>
      <c r="E8849" t="s">
        <v>30</v>
      </c>
      <c r="F8849" t="s">
        <v>16</v>
      </c>
      <c r="G8849">
        <v>5</v>
      </c>
      <c r="H8849">
        <v>326.41000000000003</v>
      </c>
      <c r="I8849">
        <v>0.11</v>
      </c>
      <c r="J8849">
        <v>1452.52</v>
      </c>
      <c r="K8849">
        <v>876.41</v>
      </c>
      <c r="L8849">
        <v>576.11</v>
      </c>
      <c r="M8849" t="s">
        <v>46</v>
      </c>
      <c r="N8849" t="str">
        <f t="shared" si="138"/>
        <v>Medium</v>
      </c>
    </row>
    <row r="8850" spans="1:14" x14ac:dyDescent="0.3">
      <c r="A8850">
        <v>8849</v>
      </c>
      <c r="B8850" t="s">
        <v>5624</v>
      </c>
      <c r="C8850" s="2">
        <v>45456</v>
      </c>
      <c r="D8850" t="s">
        <v>39</v>
      </c>
      <c r="E8850" t="s">
        <v>30</v>
      </c>
      <c r="F8850" t="s">
        <v>16</v>
      </c>
      <c r="G8850">
        <v>1</v>
      </c>
      <c r="H8850">
        <v>188.3</v>
      </c>
      <c r="I8850">
        <v>0.28000000000000003</v>
      </c>
      <c r="J8850">
        <v>135.58000000000001</v>
      </c>
      <c r="K8850">
        <v>96.61</v>
      </c>
      <c r="L8850">
        <v>38.97</v>
      </c>
      <c r="M8850" t="s">
        <v>17</v>
      </c>
      <c r="N8850" t="str">
        <f t="shared" si="138"/>
        <v>High</v>
      </c>
    </row>
    <row r="8851" spans="1:14" x14ac:dyDescent="0.3">
      <c r="A8851">
        <v>8850</v>
      </c>
      <c r="B8851" t="s">
        <v>5625</v>
      </c>
      <c r="C8851" s="2">
        <v>45520</v>
      </c>
      <c r="D8851" t="s">
        <v>19</v>
      </c>
      <c r="E8851" t="s">
        <v>25</v>
      </c>
      <c r="F8851" t="s">
        <v>16</v>
      </c>
      <c r="G8851">
        <v>6</v>
      </c>
      <c r="H8851">
        <v>425.72</v>
      </c>
      <c r="I8851">
        <v>0.08</v>
      </c>
      <c r="J8851">
        <v>2349.9699999999998</v>
      </c>
      <c r="K8851">
        <v>1358.73</v>
      </c>
      <c r="L8851">
        <v>991.24</v>
      </c>
      <c r="M8851" t="s">
        <v>22</v>
      </c>
      <c r="N8851" t="str">
        <f t="shared" si="138"/>
        <v>Low</v>
      </c>
    </row>
    <row r="8852" spans="1:14" x14ac:dyDescent="0.3">
      <c r="A8852">
        <v>8851</v>
      </c>
      <c r="B8852" t="s">
        <v>1586</v>
      </c>
      <c r="C8852" s="2">
        <v>45397</v>
      </c>
      <c r="D8852" t="s">
        <v>19</v>
      </c>
      <c r="E8852" t="s">
        <v>25</v>
      </c>
      <c r="F8852" t="s">
        <v>21</v>
      </c>
      <c r="G8852">
        <v>1</v>
      </c>
      <c r="H8852">
        <v>120.04</v>
      </c>
      <c r="I8852">
        <v>0.05</v>
      </c>
      <c r="J8852">
        <v>114.04</v>
      </c>
      <c r="K8852">
        <v>88.33</v>
      </c>
      <c r="L8852">
        <v>25.71</v>
      </c>
      <c r="M8852" t="s">
        <v>40</v>
      </c>
      <c r="N8852" t="str">
        <f t="shared" si="138"/>
        <v>Low</v>
      </c>
    </row>
    <row r="8853" spans="1:14" x14ac:dyDescent="0.3">
      <c r="A8853">
        <v>8852</v>
      </c>
      <c r="B8853" t="s">
        <v>5626</v>
      </c>
      <c r="C8853" s="2">
        <v>45557</v>
      </c>
      <c r="D8853" t="s">
        <v>39</v>
      </c>
      <c r="E8853" t="s">
        <v>20</v>
      </c>
      <c r="F8853" t="s">
        <v>21</v>
      </c>
      <c r="G8853">
        <v>3</v>
      </c>
      <c r="H8853">
        <v>406.92</v>
      </c>
      <c r="I8853">
        <v>0.1</v>
      </c>
      <c r="J8853">
        <v>1098.68</v>
      </c>
      <c r="K8853">
        <v>833.01</v>
      </c>
      <c r="L8853">
        <v>265.67</v>
      </c>
      <c r="M8853" t="s">
        <v>40</v>
      </c>
      <c r="N8853" t="str">
        <f t="shared" si="138"/>
        <v>Low</v>
      </c>
    </row>
    <row r="8854" spans="1:14" x14ac:dyDescent="0.3">
      <c r="A8854">
        <v>8853</v>
      </c>
      <c r="B8854" t="s">
        <v>5627</v>
      </c>
      <c r="C8854" s="2">
        <v>45431</v>
      </c>
      <c r="D8854" t="s">
        <v>39</v>
      </c>
      <c r="E8854" t="s">
        <v>20</v>
      </c>
      <c r="F8854" t="s">
        <v>16</v>
      </c>
      <c r="G8854">
        <v>4</v>
      </c>
      <c r="H8854">
        <v>364.11</v>
      </c>
      <c r="I8854">
        <v>0.25</v>
      </c>
      <c r="J8854">
        <v>1092.33</v>
      </c>
      <c r="K8854">
        <v>761.15</v>
      </c>
      <c r="L8854">
        <v>331.18</v>
      </c>
      <c r="M8854" t="s">
        <v>28</v>
      </c>
      <c r="N8854" t="str">
        <f t="shared" si="138"/>
        <v>High</v>
      </c>
    </row>
    <row r="8855" spans="1:14" x14ac:dyDescent="0.3">
      <c r="A8855">
        <v>8854</v>
      </c>
      <c r="B8855" t="s">
        <v>2999</v>
      </c>
      <c r="C8855" s="2">
        <v>45382</v>
      </c>
      <c r="D8855" t="s">
        <v>39</v>
      </c>
      <c r="E8855" t="s">
        <v>30</v>
      </c>
      <c r="F8855" t="s">
        <v>16</v>
      </c>
      <c r="G8855">
        <v>2</v>
      </c>
      <c r="H8855">
        <v>412.39</v>
      </c>
      <c r="I8855">
        <v>0.25</v>
      </c>
      <c r="J8855">
        <v>618.59</v>
      </c>
      <c r="K8855">
        <v>435.65</v>
      </c>
      <c r="L8855">
        <v>182.94</v>
      </c>
      <c r="M8855" t="s">
        <v>22</v>
      </c>
      <c r="N8855" t="str">
        <f t="shared" si="138"/>
        <v>High</v>
      </c>
    </row>
    <row r="8856" spans="1:14" x14ac:dyDescent="0.3">
      <c r="A8856">
        <v>8855</v>
      </c>
      <c r="B8856" t="s">
        <v>1485</v>
      </c>
      <c r="C8856" s="2">
        <v>45432</v>
      </c>
      <c r="D8856" t="s">
        <v>19</v>
      </c>
      <c r="E8856" t="s">
        <v>15</v>
      </c>
      <c r="F8856" t="s">
        <v>16</v>
      </c>
      <c r="G8856">
        <v>10</v>
      </c>
      <c r="H8856">
        <v>343.97</v>
      </c>
      <c r="I8856">
        <v>0.22</v>
      </c>
      <c r="J8856">
        <v>2682.97</v>
      </c>
      <c r="K8856">
        <v>1819.87</v>
      </c>
      <c r="L8856">
        <v>863.1</v>
      </c>
      <c r="M8856" t="s">
        <v>17</v>
      </c>
      <c r="N8856" t="str">
        <f t="shared" si="138"/>
        <v>High</v>
      </c>
    </row>
    <row r="8857" spans="1:14" x14ac:dyDescent="0.3">
      <c r="A8857">
        <v>8856</v>
      </c>
      <c r="B8857" t="s">
        <v>5628</v>
      </c>
      <c r="C8857" s="2">
        <v>45635</v>
      </c>
      <c r="D8857" t="s">
        <v>39</v>
      </c>
      <c r="E8857" t="s">
        <v>25</v>
      </c>
      <c r="F8857" t="s">
        <v>27</v>
      </c>
      <c r="G8857">
        <v>9</v>
      </c>
      <c r="H8857">
        <v>383.25</v>
      </c>
      <c r="I8857">
        <v>0.26</v>
      </c>
      <c r="J8857">
        <v>2552.4499999999998</v>
      </c>
      <c r="K8857">
        <v>1707.66</v>
      </c>
      <c r="L8857">
        <v>844.79</v>
      </c>
      <c r="M8857" t="s">
        <v>40</v>
      </c>
      <c r="N8857" t="str">
        <f t="shared" si="138"/>
        <v>High</v>
      </c>
    </row>
    <row r="8858" spans="1:14" x14ac:dyDescent="0.3">
      <c r="A8858">
        <v>8857</v>
      </c>
      <c r="B8858" t="s">
        <v>5629</v>
      </c>
      <c r="C8858" s="2">
        <v>45331</v>
      </c>
      <c r="D8858" t="s">
        <v>39</v>
      </c>
      <c r="E8858" t="s">
        <v>20</v>
      </c>
      <c r="F8858" t="s">
        <v>27</v>
      </c>
      <c r="G8858">
        <v>8</v>
      </c>
      <c r="H8858">
        <v>114.16</v>
      </c>
      <c r="I8858">
        <v>0.1</v>
      </c>
      <c r="J8858">
        <v>821.95</v>
      </c>
      <c r="K8858">
        <v>621.6</v>
      </c>
      <c r="L8858">
        <v>200.35</v>
      </c>
      <c r="M8858" t="s">
        <v>17</v>
      </c>
      <c r="N8858" t="str">
        <f t="shared" si="138"/>
        <v>Low</v>
      </c>
    </row>
    <row r="8859" spans="1:14" x14ac:dyDescent="0.3">
      <c r="A8859">
        <v>8858</v>
      </c>
      <c r="B8859" t="s">
        <v>4621</v>
      </c>
      <c r="C8859" s="2">
        <v>45330</v>
      </c>
      <c r="D8859" t="s">
        <v>19</v>
      </c>
      <c r="E8859" t="s">
        <v>15</v>
      </c>
      <c r="F8859" t="s">
        <v>16</v>
      </c>
      <c r="G8859">
        <v>5</v>
      </c>
      <c r="H8859">
        <v>72.5</v>
      </c>
      <c r="I8859">
        <v>0.13</v>
      </c>
      <c r="J8859">
        <v>315.38</v>
      </c>
      <c r="K8859">
        <v>226.1</v>
      </c>
      <c r="L8859">
        <v>89.28</v>
      </c>
      <c r="M8859" t="s">
        <v>40</v>
      </c>
      <c r="N8859" t="str">
        <f t="shared" si="138"/>
        <v>Medium</v>
      </c>
    </row>
    <row r="8860" spans="1:14" x14ac:dyDescent="0.3">
      <c r="A8860">
        <v>8859</v>
      </c>
      <c r="B8860" t="s">
        <v>5630</v>
      </c>
      <c r="C8860" s="2">
        <v>45609</v>
      </c>
      <c r="D8860" t="s">
        <v>24</v>
      </c>
      <c r="E8860" t="s">
        <v>30</v>
      </c>
      <c r="F8860" t="s">
        <v>21</v>
      </c>
      <c r="G8860">
        <v>4</v>
      </c>
      <c r="H8860">
        <v>375.69</v>
      </c>
      <c r="I8860">
        <v>0.1</v>
      </c>
      <c r="J8860">
        <v>1352.48</v>
      </c>
      <c r="K8860">
        <v>935.87</v>
      </c>
      <c r="L8860">
        <v>416.61</v>
      </c>
      <c r="M8860" t="s">
        <v>46</v>
      </c>
      <c r="N8860" t="str">
        <f t="shared" si="138"/>
        <v>Low</v>
      </c>
    </row>
    <row r="8861" spans="1:14" x14ac:dyDescent="0.3">
      <c r="A8861">
        <v>8860</v>
      </c>
      <c r="B8861" t="s">
        <v>2010</v>
      </c>
      <c r="C8861" s="2">
        <v>45459</v>
      </c>
      <c r="D8861" t="s">
        <v>24</v>
      </c>
      <c r="E8861" t="s">
        <v>30</v>
      </c>
      <c r="F8861" t="s">
        <v>27</v>
      </c>
      <c r="G8861">
        <v>2</v>
      </c>
      <c r="H8861">
        <v>482.1</v>
      </c>
      <c r="I8861">
        <v>0.09</v>
      </c>
      <c r="J8861">
        <v>877.42</v>
      </c>
      <c r="K8861">
        <v>680.29</v>
      </c>
      <c r="L8861">
        <v>197.13</v>
      </c>
      <c r="M8861" t="s">
        <v>46</v>
      </c>
      <c r="N8861" t="str">
        <f t="shared" si="138"/>
        <v>Low</v>
      </c>
    </row>
    <row r="8862" spans="1:14" x14ac:dyDescent="0.3">
      <c r="A8862">
        <v>8861</v>
      </c>
      <c r="B8862" t="s">
        <v>4959</v>
      </c>
      <c r="C8862" s="2">
        <v>45526</v>
      </c>
      <c r="D8862" t="s">
        <v>24</v>
      </c>
      <c r="E8862" t="s">
        <v>20</v>
      </c>
      <c r="F8862" t="s">
        <v>21</v>
      </c>
      <c r="G8862">
        <v>9</v>
      </c>
      <c r="H8862">
        <v>29.47</v>
      </c>
      <c r="I8862">
        <v>0.1</v>
      </c>
      <c r="J8862">
        <v>238.71</v>
      </c>
      <c r="K8862">
        <v>141.09</v>
      </c>
      <c r="L8862">
        <v>97.62</v>
      </c>
      <c r="M8862" t="s">
        <v>40</v>
      </c>
      <c r="N8862" t="str">
        <f t="shared" si="138"/>
        <v>Low</v>
      </c>
    </row>
    <row r="8863" spans="1:14" x14ac:dyDescent="0.3">
      <c r="A8863">
        <v>8862</v>
      </c>
      <c r="B8863" t="s">
        <v>1564</v>
      </c>
      <c r="C8863" s="2">
        <v>45318</v>
      </c>
      <c r="D8863" t="s">
        <v>19</v>
      </c>
      <c r="E8863" t="s">
        <v>30</v>
      </c>
      <c r="F8863" t="s">
        <v>27</v>
      </c>
      <c r="G8863">
        <v>2</v>
      </c>
      <c r="H8863">
        <v>124</v>
      </c>
      <c r="I8863">
        <v>0.13</v>
      </c>
      <c r="J8863">
        <v>215.76</v>
      </c>
      <c r="K8863">
        <v>131.22</v>
      </c>
      <c r="L8863">
        <v>84.54</v>
      </c>
      <c r="M8863" t="s">
        <v>28</v>
      </c>
      <c r="N8863" t="str">
        <f t="shared" si="138"/>
        <v>Medium</v>
      </c>
    </row>
    <row r="8864" spans="1:14" x14ac:dyDescent="0.3">
      <c r="A8864">
        <v>8863</v>
      </c>
      <c r="B8864" t="s">
        <v>5631</v>
      </c>
      <c r="C8864" s="2">
        <v>45441</v>
      </c>
      <c r="D8864" t="s">
        <v>19</v>
      </c>
      <c r="E8864" t="s">
        <v>15</v>
      </c>
      <c r="F8864" t="s">
        <v>21</v>
      </c>
      <c r="G8864">
        <v>10</v>
      </c>
      <c r="H8864">
        <v>411.43</v>
      </c>
      <c r="I8864">
        <v>0.22</v>
      </c>
      <c r="J8864">
        <v>3209.15</v>
      </c>
      <c r="K8864">
        <v>2181.61</v>
      </c>
      <c r="L8864">
        <v>1027.54</v>
      </c>
      <c r="M8864" t="s">
        <v>28</v>
      </c>
      <c r="N8864" t="str">
        <f t="shared" si="138"/>
        <v>High</v>
      </c>
    </row>
    <row r="8865" spans="1:14" x14ac:dyDescent="0.3">
      <c r="A8865">
        <v>8864</v>
      </c>
      <c r="B8865" t="s">
        <v>4571</v>
      </c>
      <c r="C8865" s="2">
        <v>45620</v>
      </c>
      <c r="D8865" t="s">
        <v>14</v>
      </c>
      <c r="E8865" t="s">
        <v>15</v>
      </c>
      <c r="F8865" t="s">
        <v>16</v>
      </c>
      <c r="G8865">
        <v>6</v>
      </c>
      <c r="H8865">
        <v>420.16</v>
      </c>
      <c r="I8865">
        <v>0.22</v>
      </c>
      <c r="J8865">
        <v>1966.35</v>
      </c>
      <c r="K8865">
        <v>1129.8800000000001</v>
      </c>
      <c r="L8865">
        <v>836.47</v>
      </c>
      <c r="M8865" t="s">
        <v>40</v>
      </c>
      <c r="N8865" t="str">
        <f t="shared" si="138"/>
        <v>High</v>
      </c>
    </row>
    <row r="8866" spans="1:14" x14ac:dyDescent="0.3">
      <c r="A8866">
        <v>8865</v>
      </c>
      <c r="B8866" t="s">
        <v>5632</v>
      </c>
      <c r="C8866" s="2">
        <v>45409</v>
      </c>
      <c r="D8866" t="s">
        <v>19</v>
      </c>
      <c r="E8866" t="s">
        <v>15</v>
      </c>
      <c r="F8866" t="s">
        <v>16</v>
      </c>
      <c r="G8866">
        <v>6</v>
      </c>
      <c r="H8866">
        <v>117.58</v>
      </c>
      <c r="I8866">
        <v>0.27</v>
      </c>
      <c r="J8866">
        <v>515</v>
      </c>
      <c r="K8866">
        <v>349.79</v>
      </c>
      <c r="L8866">
        <v>165.21</v>
      </c>
      <c r="M8866" t="s">
        <v>28</v>
      </c>
      <c r="N8866" t="str">
        <f t="shared" si="138"/>
        <v>High</v>
      </c>
    </row>
    <row r="8867" spans="1:14" x14ac:dyDescent="0.3">
      <c r="A8867">
        <v>8866</v>
      </c>
      <c r="B8867" t="s">
        <v>4958</v>
      </c>
      <c r="C8867" s="2">
        <v>45559</v>
      </c>
      <c r="D8867" t="s">
        <v>39</v>
      </c>
      <c r="E8867" t="s">
        <v>15</v>
      </c>
      <c r="F8867" t="s">
        <v>21</v>
      </c>
      <c r="G8867">
        <v>2</v>
      </c>
      <c r="H8867">
        <v>145.09</v>
      </c>
      <c r="I8867">
        <v>0.3</v>
      </c>
      <c r="J8867">
        <v>203.13</v>
      </c>
      <c r="K8867">
        <v>147.02000000000001</v>
      </c>
      <c r="L8867">
        <v>56.11</v>
      </c>
      <c r="M8867" t="s">
        <v>28</v>
      </c>
      <c r="N8867" t="str">
        <f t="shared" si="138"/>
        <v>High</v>
      </c>
    </row>
    <row r="8868" spans="1:14" x14ac:dyDescent="0.3">
      <c r="A8868">
        <v>8867</v>
      </c>
      <c r="B8868" t="s">
        <v>1112</v>
      </c>
      <c r="C8868" s="2">
        <v>45515</v>
      </c>
      <c r="D8868" t="s">
        <v>39</v>
      </c>
      <c r="E8868" t="s">
        <v>33</v>
      </c>
      <c r="F8868" t="s">
        <v>21</v>
      </c>
      <c r="G8868">
        <v>4</v>
      </c>
      <c r="H8868">
        <v>213.38</v>
      </c>
      <c r="I8868">
        <v>0.05</v>
      </c>
      <c r="J8868">
        <v>810.84</v>
      </c>
      <c r="K8868">
        <v>576.4</v>
      </c>
      <c r="L8868">
        <v>234.44</v>
      </c>
      <c r="M8868" t="s">
        <v>28</v>
      </c>
      <c r="N8868" t="str">
        <f t="shared" si="138"/>
        <v>Low</v>
      </c>
    </row>
    <row r="8869" spans="1:14" x14ac:dyDescent="0.3">
      <c r="A8869">
        <v>8868</v>
      </c>
      <c r="B8869" t="s">
        <v>5633</v>
      </c>
      <c r="C8869" s="2">
        <v>45449</v>
      </c>
      <c r="D8869" t="s">
        <v>24</v>
      </c>
      <c r="E8869" t="s">
        <v>33</v>
      </c>
      <c r="F8869" t="s">
        <v>21</v>
      </c>
      <c r="G8869">
        <v>7</v>
      </c>
      <c r="H8869">
        <v>381.6</v>
      </c>
      <c r="I8869">
        <v>0.28000000000000003</v>
      </c>
      <c r="J8869">
        <v>1923.26</v>
      </c>
      <c r="K8869">
        <v>1419.55</v>
      </c>
      <c r="L8869">
        <v>503.71</v>
      </c>
      <c r="M8869" t="s">
        <v>40</v>
      </c>
      <c r="N8869" t="str">
        <f t="shared" si="138"/>
        <v>High</v>
      </c>
    </row>
    <row r="8870" spans="1:14" x14ac:dyDescent="0.3">
      <c r="A8870">
        <v>8869</v>
      </c>
      <c r="B8870" t="s">
        <v>5634</v>
      </c>
      <c r="C8870" s="2">
        <v>45378</v>
      </c>
      <c r="D8870" t="s">
        <v>14</v>
      </c>
      <c r="E8870" t="s">
        <v>15</v>
      </c>
      <c r="F8870" t="s">
        <v>21</v>
      </c>
      <c r="G8870">
        <v>10</v>
      </c>
      <c r="H8870">
        <v>46.66</v>
      </c>
      <c r="I8870">
        <v>0.03</v>
      </c>
      <c r="J8870">
        <v>452.6</v>
      </c>
      <c r="K8870">
        <v>329.42</v>
      </c>
      <c r="L8870">
        <v>123.18</v>
      </c>
      <c r="M8870" t="s">
        <v>40</v>
      </c>
      <c r="N8870" t="str">
        <f t="shared" si="138"/>
        <v>Low</v>
      </c>
    </row>
    <row r="8871" spans="1:14" x14ac:dyDescent="0.3">
      <c r="A8871">
        <v>8870</v>
      </c>
      <c r="B8871" t="s">
        <v>5635</v>
      </c>
      <c r="C8871" s="2">
        <v>45564</v>
      </c>
      <c r="D8871" t="s">
        <v>19</v>
      </c>
      <c r="E8871" t="s">
        <v>33</v>
      </c>
      <c r="F8871" t="s">
        <v>21</v>
      </c>
      <c r="G8871">
        <v>5</v>
      </c>
      <c r="H8871">
        <v>174.26</v>
      </c>
      <c r="I8871">
        <v>0.22</v>
      </c>
      <c r="J8871">
        <v>679.61</v>
      </c>
      <c r="K8871">
        <v>423.32</v>
      </c>
      <c r="L8871">
        <v>256.29000000000002</v>
      </c>
      <c r="M8871" t="s">
        <v>46</v>
      </c>
      <c r="N8871" t="str">
        <f t="shared" si="138"/>
        <v>High</v>
      </c>
    </row>
    <row r="8872" spans="1:14" x14ac:dyDescent="0.3">
      <c r="A8872">
        <v>8871</v>
      </c>
      <c r="B8872" t="s">
        <v>5636</v>
      </c>
      <c r="C8872" s="2">
        <v>45322</v>
      </c>
      <c r="D8872" t="s">
        <v>19</v>
      </c>
      <c r="E8872" t="s">
        <v>25</v>
      </c>
      <c r="F8872" t="s">
        <v>16</v>
      </c>
      <c r="G8872">
        <v>5</v>
      </c>
      <c r="H8872">
        <v>166.76</v>
      </c>
      <c r="I8872">
        <v>0.19</v>
      </c>
      <c r="J8872">
        <v>675.38</v>
      </c>
      <c r="K8872">
        <v>406.96</v>
      </c>
      <c r="L8872">
        <v>268.42</v>
      </c>
      <c r="M8872" t="s">
        <v>28</v>
      </c>
      <c r="N8872" t="str">
        <f t="shared" si="138"/>
        <v>Medium</v>
      </c>
    </row>
    <row r="8873" spans="1:14" x14ac:dyDescent="0.3">
      <c r="A8873">
        <v>8872</v>
      </c>
      <c r="B8873" t="s">
        <v>5637</v>
      </c>
      <c r="C8873" s="2">
        <v>45305</v>
      </c>
      <c r="D8873" t="s">
        <v>19</v>
      </c>
      <c r="E8873" t="s">
        <v>20</v>
      </c>
      <c r="F8873" t="s">
        <v>16</v>
      </c>
      <c r="G8873">
        <v>9</v>
      </c>
      <c r="H8873">
        <v>326.89999999999998</v>
      </c>
      <c r="I8873">
        <v>7.0000000000000007E-2</v>
      </c>
      <c r="J8873">
        <v>2736.15</v>
      </c>
      <c r="K8873">
        <v>1927.79</v>
      </c>
      <c r="L8873">
        <v>808.36</v>
      </c>
      <c r="M8873" t="s">
        <v>22</v>
      </c>
      <c r="N8873" t="str">
        <f t="shared" si="138"/>
        <v>Low</v>
      </c>
    </row>
    <row r="8874" spans="1:14" x14ac:dyDescent="0.3">
      <c r="A8874">
        <v>8873</v>
      </c>
      <c r="B8874" t="s">
        <v>1839</v>
      </c>
      <c r="C8874" s="2">
        <v>45452</v>
      </c>
      <c r="D8874" t="s">
        <v>19</v>
      </c>
      <c r="E8874" t="s">
        <v>33</v>
      </c>
      <c r="F8874" t="s">
        <v>27</v>
      </c>
      <c r="G8874">
        <v>4</v>
      </c>
      <c r="H8874">
        <v>468.12</v>
      </c>
      <c r="I8874">
        <v>0.3</v>
      </c>
      <c r="J8874">
        <v>1310.74</v>
      </c>
      <c r="K8874">
        <v>980.32</v>
      </c>
      <c r="L8874">
        <v>330.42</v>
      </c>
      <c r="M8874" t="s">
        <v>22</v>
      </c>
      <c r="N8874" t="str">
        <f t="shared" si="138"/>
        <v>High</v>
      </c>
    </row>
    <row r="8875" spans="1:14" x14ac:dyDescent="0.3">
      <c r="A8875">
        <v>8874</v>
      </c>
      <c r="B8875" t="s">
        <v>703</v>
      </c>
      <c r="C8875" s="2">
        <v>45431</v>
      </c>
      <c r="D8875" t="s">
        <v>14</v>
      </c>
      <c r="E8875" t="s">
        <v>15</v>
      </c>
      <c r="F8875" t="s">
        <v>27</v>
      </c>
      <c r="G8875">
        <v>9</v>
      </c>
      <c r="H8875">
        <v>97.18</v>
      </c>
      <c r="I8875">
        <v>7.0000000000000007E-2</v>
      </c>
      <c r="J8875">
        <v>813.4</v>
      </c>
      <c r="K8875">
        <v>437.49</v>
      </c>
      <c r="L8875">
        <v>375.91</v>
      </c>
      <c r="M8875" t="s">
        <v>40</v>
      </c>
      <c r="N8875" t="str">
        <f t="shared" si="138"/>
        <v>Low</v>
      </c>
    </row>
    <row r="8876" spans="1:14" x14ac:dyDescent="0.3">
      <c r="A8876">
        <v>8875</v>
      </c>
      <c r="B8876" t="s">
        <v>1803</v>
      </c>
      <c r="C8876" s="2">
        <v>45544</v>
      </c>
      <c r="D8876" t="s">
        <v>14</v>
      </c>
      <c r="E8876" t="s">
        <v>33</v>
      </c>
      <c r="F8876" t="s">
        <v>27</v>
      </c>
      <c r="G8876">
        <v>5</v>
      </c>
      <c r="H8876">
        <v>326.83999999999997</v>
      </c>
      <c r="I8876">
        <v>0.13</v>
      </c>
      <c r="J8876">
        <v>1421.75</v>
      </c>
      <c r="K8876">
        <v>842.94</v>
      </c>
      <c r="L8876">
        <v>578.80999999999995</v>
      </c>
      <c r="M8876" t="s">
        <v>28</v>
      </c>
      <c r="N8876" t="str">
        <f t="shared" si="138"/>
        <v>Medium</v>
      </c>
    </row>
    <row r="8877" spans="1:14" x14ac:dyDescent="0.3">
      <c r="A8877">
        <v>8876</v>
      </c>
      <c r="B8877" t="s">
        <v>5638</v>
      </c>
      <c r="C8877" s="2">
        <v>45408</v>
      </c>
      <c r="D8877" t="s">
        <v>24</v>
      </c>
      <c r="E8877" t="s">
        <v>20</v>
      </c>
      <c r="F8877" t="s">
        <v>16</v>
      </c>
      <c r="G8877">
        <v>8</v>
      </c>
      <c r="H8877">
        <v>161.72999999999999</v>
      </c>
      <c r="I8877">
        <v>0.15</v>
      </c>
      <c r="J8877">
        <v>1099.76</v>
      </c>
      <c r="K8877">
        <v>575.39</v>
      </c>
      <c r="L8877">
        <v>524.37</v>
      </c>
      <c r="M8877" t="s">
        <v>46</v>
      </c>
      <c r="N8877" t="str">
        <f t="shared" si="138"/>
        <v>Medium</v>
      </c>
    </row>
    <row r="8878" spans="1:14" x14ac:dyDescent="0.3">
      <c r="A8878">
        <v>8877</v>
      </c>
      <c r="B8878" t="s">
        <v>3643</v>
      </c>
      <c r="C8878" s="2">
        <v>45461</v>
      </c>
      <c r="D8878" t="s">
        <v>14</v>
      </c>
      <c r="E8878" t="s">
        <v>15</v>
      </c>
      <c r="F8878" t="s">
        <v>27</v>
      </c>
      <c r="G8878">
        <v>9</v>
      </c>
      <c r="H8878">
        <v>395.14</v>
      </c>
      <c r="I8878">
        <v>0.18</v>
      </c>
      <c r="J8878">
        <v>2916.13</v>
      </c>
      <c r="K8878">
        <v>2023.18</v>
      </c>
      <c r="L8878">
        <v>892.95</v>
      </c>
      <c r="M8878" t="s">
        <v>40</v>
      </c>
      <c r="N8878" t="str">
        <f t="shared" si="138"/>
        <v>Medium</v>
      </c>
    </row>
    <row r="8879" spans="1:14" x14ac:dyDescent="0.3">
      <c r="A8879">
        <v>8878</v>
      </c>
      <c r="B8879" t="s">
        <v>3304</v>
      </c>
      <c r="C8879" s="2">
        <v>45520</v>
      </c>
      <c r="D8879" t="s">
        <v>19</v>
      </c>
      <c r="E8879" t="s">
        <v>30</v>
      </c>
      <c r="F8879" t="s">
        <v>27</v>
      </c>
      <c r="G8879">
        <v>4</v>
      </c>
      <c r="H8879">
        <v>391.79</v>
      </c>
      <c r="I8879">
        <v>0.1</v>
      </c>
      <c r="J8879">
        <v>1410.44</v>
      </c>
      <c r="K8879">
        <v>840.15</v>
      </c>
      <c r="L8879">
        <v>570.29</v>
      </c>
      <c r="M8879" t="s">
        <v>40</v>
      </c>
      <c r="N8879" t="str">
        <f t="shared" si="138"/>
        <v>Low</v>
      </c>
    </row>
    <row r="8880" spans="1:14" x14ac:dyDescent="0.3">
      <c r="A8880">
        <v>8879</v>
      </c>
      <c r="B8880" t="s">
        <v>5639</v>
      </c>
      <c r="C8880" s="2">
        <v>45334</v>
      </c>
      <c r="D8880" t="s">
        <v>39</v>
      </c>
      <c r="E8880" t="s">
        <v>30</v>
      </c>
      <c r="F8880" t="s">
        <v>21</v>
      </c>
      <c r="G8880">
        <v>8</v>
      </c>
      <c r="H8880">
        <v>368.37</v>
      </c>
      <c r="I8880">
        <v>0.11</v>
      </c>
      <c r="J8880">
        <v>2622.79</v>
      </c>
      <c r="K8880">
        <v>2013.84</v>
      </c>
      <c r="L8880">
        <v>608.95000000000005</v>
      </c>
      <c r="M8880" t="s">
        <v>17</v>
      </c>
      <c r="N8880" t="str">
        <f t="shared" si="138"/>
        <v>Medium</v>
      </c>
    </row>
    <row r="8881" spans="1:14" x14ac:dyDescent="0.3">
      <c r="A8881">
        <v>8880</v>
      </c>
      <c r="B8881" t="s">
        <v>1418</v>
      </c>
      <c r="C8881" s="2">
        <v>45453</v>
      </c>
      <c r="D8881" t="s">
        <v>19</v>
      </c>
      <c r="E8881" t="s">
        <v>15</v>
      </c>
      <c r="F8881" t="s">
        <v>21</v>
      </c>
      <c r="G8881">
        <v>10</v>
      </c>
      <c r="H8881">
        <v>298.95999999999998</v>
      </c>
      <c r="I8881">
        <v>0.2</v>
      </c>
      <c r="J8881">
        <v>2391.6799999999998</v>
      </c>
      <c r="K8881">
        <v>1698.01</v>
      </c>
      <c r="L8881">
        <v>693.67</v>
      </c>
      <c r="M8881" t="s">
        <v>17</v>
      </c>
      <c r="N8881" t="str">
        <f t="shared" si="138"/>
        <v>Medium</v>
      </c>
    </row>
    <row r="8882" spans="1:14" x14ac:dyDescent="0.3">
      <c r="A8882">
        <v>8881</v>
      </c>
      <c r="B8882" t="s">
        <v>5368</v>
      </c>
      <c r="C8882" s="2">
        <v>45444</v>
      </c>
      <c r="D8882" t="s">
        <v>24</v>
      </c>
      <c r="E8882" t="s">
        <v>20</v>
      </c>
      <c r="F8882" t="s">
        <v>27</v>
      </c>
      <c r="G8882">
        <v>7</v>
      </c>
      <c r="H8882">
        <v>290.18</v>
      </c>
      <c r="I8882">
        <v>0.16</v>
      </c>
      <c r="J8882">
        <v>1706.26</v>
      </c>
      <c r="K8882">
        <v>884.77</v>
      </c>
      <c r="L8882">
        <v>821.49</v>
      </c>
      <c r="M8882" t="s">
        <v>28</v>
      </c>
      <c r="N8882" t="str">
        <f t="shared" si="138"/>
        <v>Medium</v>
      </c>
    </row>
    <row r="8883" spans="1:14" x14ac:dyDescent="0.3">
      <c r="A8883">
        <v>8882</v>
      </c>
      <c r="B8883" t="s">
        <v>4767</v>
      </c>
      <c r="C8883" s="2">
        <v>45429</v>
      </c>
      <c r="D8883" t="s">
        <v>39</v>
      </c>
      <c r="E8883" t="s">
        <v>25</v>
      </c>
      <c r="F8883" t="s">
        <v>27</v>
      </c>
      <c r="G8883">
        <v>1</v>
      </c>
      <c r="H8883">
        <v>144.58000000000001</v>
      </c>
      <c r="I8883">
        <v>0.27</v>
      </c>
      <c r="J8883">
        <v>105.54</v>
      </c>
      <c r="K8883">
        <v>57.65</v>
      </c>
      <c r="L8883">
        <v>47.89</v>
      </c>
      <c r="M8883" t="s">
        <v>28</v>
      </c>
      <c r="N8883" t="str">
        <f t="shared" si="138"/>
        <v>High</v>
      </c>
    </row>
    <row r="8884" spans="1:14" x14ac:dyDescent="0.3">
      <c r="A8884">
        <v>8883</v>
      </c>
      <c r="B8884" t="s">
        <v>5640</v>
      </c>
      <c r="C8884" s="2">
        <v>45302</v>
      </c>
      <c r="D8884" t="s">
        <v>14</v>
      </c>
      <c r="E8884" t="s">
        <v>33</v>
      </c>
      <c r="F8884" t="s">
        <v>16</v>
      </c>
      <c r="G8884">
        <v>9</v>
      </c>
      <c r="H8884">
        <v>392.02</v>
      </c>
      <c r="I8884">
        <v>0.25</v>
      </c>
      <c r="J8884">
        <v>2646.13</v>
      </c>
      <c r="K8884">
        <v>1829.07</v>
      </c>
      <c r="L8884">
        <v>817.06</v>
      </c>
      <c r="M8884" t="s">
        <v>46</v>
      </c>
      <c r="N8884" t="str">
        <f t="shared" si="138"/>
        <v>High</v>
      </c>
    </row>
    <row r="8885" spans="1:14" x14ac:dyDescent="0.3">
      <c r="A8885">
        <v>8884</v>
      </c>
      <c r="B8885" t="s">
        <v>31</v>
      </c>
      <c r="C8885" s="2">
        <v>45504</v>
      </c>
      <c r="D8885" t="s">
        <v>39</v>
      </c>
      <c r="E8885" t="s">
        <v>33</v>
      </c>
      <c r="F8885" t="s">
        <v>16</v>
      </c>
      <c r="G8885">
        <v>1</v>
      </c>
      <c r="H8885">
        <v>385.79</v>
      </c>
      <c r="I8885">
        <v>0.17</v>
      </c>
      <c r="J8885">
        <v>320.20999999999998</v>
      </c>
      <c r="K8885">
        <v>192.55</v>
      </c>
      <c r="L8885">
        <v>127.66</v>
      </c>
      <c r="M8885" t="s">
        <v>46</v>
      </c>
      <c r="N8885" t="str">
        <f t="shared" si="138"/>
        <v>Medium</v>
      </c>
    </row>
    <row r="8886" spans="1:14" x14ac:dyDescent="0.3">
      <c r="A8886">
        <v>8885</v>
      </c>
      <c r="B8886" t="s">
        <v>3382</v>
      </c>
      <c r="C8886" s="2">
        <v>45299</v>
      </c>
      <c r="D8886" t="s">
        <v>39</v>
      </c>
      <c r="E8886" t="s">
        <v>25</v>
      </c>
      <c r="F8886" t="s">
        <v>21</v>
      </c>
      <c r="G8886">
        <v>6</v>
      </c>
      <c r="H8886">
        <v>460.63</v>
      </c>
      <c r="I8886">
        <v>0.15</v>
      </c>
      <c r="J8886">
        <v>2349.21</v>
      </c>
      <c r="K8886">
        <v>1499.31</v>
      </c>
      <c r="L8886">
        <v>849.9</v>
      </c>
      <c r="M8886" t="s">
        <v>46</v>
      </c>
      <c r="N8886" t="str">
        <f t="shared" si="138"/>
        <v>Medium</v>
      </c>
    </row>
    <row r="8887" spans="1:14" x14ac:dyDescent="0.3">
      <c r="A8887">
        <v>8886</v>
      </c>
      <c r="B8887" t="s">
        <v>4265</v>
      </c>
      <c r="C8887" s="2">
        <v>45330</v>
      </c>
      <c r="D8887" t="s">
        <v>24</v>
      </c>
      <c r="E8887" t="s">
        <v>30</v>
      </c>
      <c r="F8887" t="s">
        <v>16</v>
      </c>
      <c r="G8887">
        <v>8</v>
      </c>
      <c r="H8887">
        <v>93.2</v>
      </c>
      <c r="I8887">
        <v>0.09</v>
      </c>
      <c r="J8887">
        <v>678.5</v>
      </c>
      <c r="K8887">
        <v>492.46</v>
      </c>
      <c r="L8887">
        <v>186.04</v>
      </c>
      <c r="M8887" t="s">
        <v>46</v>
      </c>
      <c r="N8887" t="str">
        <f t="shared" si="138"/>
        <v>Low</v>
      </c>
    </row>
    <row r="8888" spans="1:14" x14ac:dyDescent="0.3">
      <c r="A8888">
        <v>8887</v>
      </c>
      <c r="B8888" t="s">
        <v>3276</v>
      </c>
      <c r="C8888" s="2">
        <v>45341</v>
      </c>
      <c r="D8888" t="s">
        <v>24</v>
      </c>
      <c r="E8888" t="s">
        <v>33</v>
      </c>
      <c r="F8888" t="s">
        <v>16</v>
      </c>
      <c r="G8888">
        <v>3</v>
      </c>
      <c r="H8888">
        <v>142.68</v>
      </c>
      <c r="I8888">
        <v>0.02</v>
      </c>
      <c r="J8888">
        <v>419.48</v>
      </c>
      <c r="K8888">
        <v>238.04</v>
      </c>
      <c r="L8888">
        <v>181.44</v>
      </c>
      <c r="M8888" t="s">
        <v>28</v>
      </c>
      <c r="N8888" t="str">
        <f t="shared" si="138"/>
        <v>Low</v>
      </c>
    </row>
    <row r="8889" spans="1:14" x14ac:dyDescent="0.3">
      <c r="A8889">
        <v>8888</v>
      </c>
      <c r="B8889" t="s">
        <v>4044</v>
      </c>
      <c r="C8889" s="2">
        <v>45360</v>
      </c>
      <c r="D8889" t="s">
        <v>39</v>
      </c>
      <c r="E8889" t="s">
        <v>15</v>
      </c>
      <c r="F8889" t="s">
        <v>21</v>
      </c>
      <c r="G8889">
        <v>10</v>
      </c>
      <c r="H8889">
        <v>480.07</v>
      </c>
      <c r="I8889">
        <v>0.16</v>
      </c>
      <c r="J8889">
        <v>4032.59</v>
      </c>
      <c r="K8889">
        <v>2818.74</v>
      </c>
      <c r="L8889">
        <v>1213.8499999999999</v>
      </c>
      <c r="M8889" t="s">
        <v>46</v>
      </c>
      <c r="N8889" t="str">
        <f t="shared" si="138"/>
        <v>Medium</v>
      </c>
    </row>
    <row r="8890" spans="1:14" x14ac:dyDescent="0.3">
      <c r="A8890">
        <v>8889</v>
      </c>
      <c r="B8890" t="s">
        <v>5641</v>
      </c>
      <c r="C8890" s="2">
        <v>45562</v>
      </c>
      <c r="D8890" t="s">
        <v>14</v>
      </c>
      <c r="E8890" t="s">
        <v>33</v>
      </c>
      <c r="F8890" t="s">
        <v>21</v>
      </c>
      <c r="G8890">
        <v>8</v>
      </c>
      <c r="H8890">
        <v>244.46</v>
      </c>
      <c r="I8890">
        <v>0.28999999999999998</v>
      </c>
      <c r="J8890">
        <v>1388.53</v>
      </c>
      <c r="K8890">
        <v>945.34</v>
      </c>
      <c r="L8890">
        <v>443.19</v>
      </c>
      <c r="M8890" t="s">
        <v>40</v>
      </c>
      <c r="N8890" t="str">
        <f t="shared" si="138"/>
        <v>High</v>
      </c>
    </row>
    <row r="8891" spans="1:14" x14ac:dyDescent="0.3">
      <c r="A8891">
        <v>8890</v>
      </c>
      <c r="B8891" t="s">
        <v>3826</v>
      </c>
      <c r="C8891" s="2">
        <v>45627</v>
      </c>
      <c r="D8891" t="s">
        <v>19</v>
      </c>
      <c r="E8891" t="s">
        <v>30</v>
      </c>
      <c r="F8891" t="s">
        <v>21</v>
      </c>
      <c r="G8891">
        <v>10</v>
      </c>
      <c r="H8891">
        <v>373.89</v>
      </c>
      <c r="I8891">
        <v>0.21</v>
      </c>
      <c r="J8891">
        <v>2953.73</v>
      </c>
      <c r="K8891">
        <v>1641.83</v>
      </c>
      <c r="L8891">
        <v>1311.9</v>
      </c>
      <c r="M8891" t="s">
        <v>22</v>
      </c>
      <c r="N8891" t="str">
        <f t="shared" si="138"/>
        <v>High</v>
      </c>
    </row>
    <row r="8892" spans="1:14" x14ac:dyDescent="0.3">
      <c r="A8892">
        <v>8891</v>
      </c>
      <c r="B8892" t="s">
        <v>2826</v>
      </c>
      <c r="C8892" s="2">
        <v>45569</v>
      </c>
      <c r="D8892" t="s">
        <v>19</v>
      </c>
      <c r="E8892" t="s">
        <v>15</v>
      </c>
      <c r="F8892" t="s">
        <v>16</v>
      </c>
      <c r="G8892">
        <v>6</v>
      </c>
      <c r="H8892">
        <v>309.86</v>
      </c>
      <c r="I8892">
        <v>0.01</v>
      </c>
      <c r="J8892">
        <v>1840.57</v>
      </c>
      <c r="K8892">
        <v>1332.92</v>
      </c>
      <c r="L8892">
        <v>507.65</v>
      </c>
      <c r="M8892" t="s">
        <v>40</v>
      </c>
      <c r="N8892" t="str">
        <f t="shared" si="138"/>
        <v>Low</v>
      </c>
    </row>
    <row r="8893" spans="1:14" x14ac:dyDescent="0.3">
      <c r="A8893">
        <v>8892</v>
      </c>
      <c r="B8893" t="s">
        <v>911</v>
      </c>
      <c r="C8893" s="2">
        <v>45350</v>
      </c>
      <c r="D8893" t="s">
        <v>14</v>
      </c>
      <c r="E8893" t="s">
        <v>30</v>
      </c>
      <c r="F8893" t="s">
        <v>16</v>
      </c>
      <c r="G8893">
        <v>6</v>
      </c>
      <c r="H8893">
        <v>353.64</v>
      </c>
      <c r="I8893">
        <v>0.27</v>
      </c>
      <c r="J8893">
        <v>1548.94</v>
      </c>
      <c r="K8893">
        <v>1210.1099999999999</v>
      </c>
      <c r="L8893">
        <v>338.83</v>
      </c>
      <c r="M8893" t="s">
        <v>28</v>
      </c>
      <c r="N8893" t="str">
        <f t="shared" si="138"/>
        <v>High</v>
      </c>
    </row>
    <row r="8894" spans="1:14" x14ac:dyDescent="0.3">
      <c r="A8894">
        <v>8893</v>
      </c>
      <c r="B8894" t="s">
        <v>4086</v>
      </c>
      <c r="C8894" s="2">
        <v>45529</v>
      </c>
      <c r="D8894" t="s">
        <v>19</v>
      </c>
      <c r="E8894" t="s">
        <v>30</v>
      </c>
      <c r="F8894" t="s">
        <v>27</v>
      </c>
      <c r="G8894">
        <v>6</v>
      </c>
      <c r="H8894">
        <v>419.48</v>
      </c>
      <c r="I8894">
        <v>0.28000000000000003</v>
      </c>
      <c r="J8894">
        <v>1812.15</v>
      </c>
      <c r="K8894">
        <v>1013.31</v>
      </c>
      <c r="L8894">
        <v>798.84</v>
      </c>
      <c r="M8894" t="s">
        <v>28</v>
      </c>
      <c r="N8894" t="str">
        <f t="shared" si="138"/>
        <v>High</v>
      </c>
    </row>
    <row r="8895" spans="1:14" x14ac:dyDescent="0.3">
      <c r="A8895">
        <v>8894</v>
      </c>
      <c r="B8895" t="s">
        <v>311</v>
      </c>
      <c r="C8895" s="2">
        <v>45342</v>
      </c>
      <c r="D8895" t="s">
        <v>24</v>
      </c>
      <c r="E8895" t="s">
        <v>30</v>
      </c>
      <c r="F8895" t="s">
        <v>16</v>
      </c>
      <c r="G8895">
        <v>9</v>
      </c>
      <c r="H8895">
        <v>60.01</v>
      </c>
      <c r="I8895">
        <v>0.02</v>
      </c>
      <c r="J8895">
        <v>529.29</v>
      </c>
      <c r="K8895">
        <v>355.37</v>
      </c>
      <c r="L8895">
        <v>173.92</v>
      </c>
      <c r="M8895" t="s">
        <v>40</v>
      </c>
      <c r="N8895" t="str">
        <f t="shared" si="138"/>
        <v>Low</v>
      </c>
    </row>
    <row r="8896" spans="1:14" x14ac:dyDescent="0.3">
      <c r="A8896">
        <v>8895</v>
      </c>
      <c r="B8896" t="s">
        <v>5642</v>
      </c>
      <c r="C8896" s="2">
        <v>45471</v>
      </c>
      <c r="D8896" t="s">
        <v>14</v>
      </c>
      <c r="E8896" t="s">
        <v>20</v>
      </c>
      <c r="F8896" t="s">
        <v>27</v>
      </c>
      <c r="G8896">
        <v>4</v>
      </c>
      <c r="H8896">
        <v>287.49</v>
      </c>
      <c r="I8896">
        <v>0.06</v>
      </c>
      <c r="J8896">
        <v>1080.96</v>
      </c>
      <c r="K8896">
        <v>669.9</v>
      </c>
      <c r="L8896">
        <v>411.06</v>
      </c>
      <c r="M8896" t="s">
        <v>17</v>
      </c>
      <c r="N8896" t="str">
        <f t="shared" ref="N8896:N8959" si="139">_xlfn.IFS(I8896=0,"No Discount",I8896&gt;=0.21,"High",I8896&gt;=0.11,"Medium",I8896&gt;=0.01,"Low")</f>
        <v>Low</v>
      </c>
    </row>
    <row r="8897" spans="1:14" x14ac:dyDescent="0.3">
      <c r="A8897">
        <v>8896</v>
      </c>
      <c r="B8897" t="s">
        <v>968</v>
      </c>
      <c r="C8897" s="2">
        <v>45445</v>
      </c>
      <c r="D8897" t="s">
        <v>19</v>
      </c>
      <c r="E8897" t="s">
        <v>30</v>
      </c>
      <c r="F8897" t="s">
        <v>27</v>
      </c>
      <c r="G8897">
        <v>6</v>
      </c>
      <c r="H8897">
        <v>209.18</v>
      </c>
      <c r="I8897">
        <v>0.09</v>
      </c>
      <c r="J8897">
        <v>1142.1199999999999</v>
      </c>
      <c r="K8897">
        <v>843.79</v>
      </c>
      <c r="L8897">
        <v>298.33</v>
      </c>
      <c r="M8897" t="s">
        <v>22</v>
      </c>
      <c r="N8897" t="str">
        <f t="shared" si="139"/>
        <v>Low</v>
      </c>
    </row>
    <row r="8898" spans="1:14" x14ac:dyDescent="0.3">
      <c r="A8898">
        <v>8897</v>
      </c>
      <c r="B8898" t="s">
        <v>5643</v>
      </c>
      <c r="C8898" s="2">
        <v>45388</v>
      </c>
      <c r="D8898" t="s">
        <v>14</v>
      </c>
      <c r="E8898" t="s">
        <v>20</v>
      </c>
      <c r="F8898" t="s">
        <v>21</v>
      </c>
      <c r="G8898">
        <v>8</v>
      </c>
      <c r="H8898">
        <v>309.62</v>
      </c>
      <c r="I8898">
        <v>0.14000000000000001</v>
      </c>
      <c r="J8898">
        <v>2130.19</v>
      </c>
      <c r="K8898">
        <v>1683.46</v>
      </c>
      <c r="L8898">
        <v>446.73</v>
      </c>
      <c r="M8898" t="s">
        <v>17</v>
      </c>
      <c r="N8898" t="str">
        <f t="shared" si="139"/>
        <v>Medium</v>
      </c>
    </row>
    <row r="8899" spans="1:14" x14ac:dyDescent="0.3">
      <c r="A8899">
        <v>8898</v>
      </c>
      <c r="B8899" t="s">
        <v>5644</v>
      </c>
      <c r="C8899" s="2">
        <v>45347</v>
      </c>
      <c r="D8899" t="s">
        <v>14</v>
      </c>
      <c r="E8899" t="s">
        <v>30</v>
      </c>
      <c r="F8899" t="s">
        <v>27</v>
      </c>
      <c r="G8899">
        <v>5</v>
      </c>
      <c r="H8899">
        <v>459.29</v>
      </c>
      <c r="I8899">
        <v>0.25</v>
      </c>
      <c r="J8899">
        <v>1722.34</v>
      </c>
      <c r="K8899">
        <v>981.77</v>
      </c>
      <c r="L8899">
        <v>740.57</v>
      </c>
      <c r="M8899" t="s">
        <v>28</v>
      </c>
      <c r="N8899" t="str">
        <f t="shared" si="139"/>
        <v>High</v>
      </c>
    </row>
    <row r="8900" spans="1:14" x14ac:dyDescent="0.3">
      <c r="A8900">
        <v>8899</v>
      </c>
      <c r="B8900" t="s">
        <v>4228</v>
      </c>
      <c r="C8900" s="2">
        <v>45551</v>
      </c>
      <c r="D8900" t="s">
        <v>19</v>
      </c>
      <c r="E8900" t="s">
        <v>20</v>
      </c>
      <c r="F8900" t="s">
        <v>21</v>
      </c>
      <c r="G8900">
        <v>5</v>
      </c>
      <c r="H8900">
        <v>225.78</v>
      </c>
      <c r="I8900">
        <v>0.17</v>
      </c>
      <c r="J8900">
        <v>936.99</v>
      </c>
      <c r="K8900">
        <v>624.47</v>
      </c>
      <c r="L8900">
        <v>312.52</v>
      </c>
      <c r="M8900" t="s">
        <v>22</v>
      </c>
      <c r="N8900" t="str">
        <f t="shared" si="139"/>
        <v>Medium</v>
      </c>
    </row>
    <row r="8901" spans="1:14" x14ac:dyDescent="0.3">
      <c r="A8901">
        <v>8900</v>
      </c>
      <c r="B8901" t="s">
        <v>894</v>
      </c>
      <c r="C8901" s="2">
        <v>45599</v>
      </c>
      <c r="D8901" t="s">
        <v>39</v>
      </c>
      <c r="E8901" t="s">
        <v>20</v>
      </c>
      <c r="F8901" t="s">
        <v>21</v>
      </c>
      <c r="G8901">
        <v>3</v>
      </c>
      <c r="H8901">
        <v>349.9</v>
      </c>
      <c r="I8901">
        <v>0.04</v>
      </c>
      <c r="J8901">
        <v>1007.71</v>
      </c>
      <c r="K8901">
        <v>689.73</v>
      </c>
      <c r="L8901">
        <v>317.98</v>
      </c>
      <c r="M8901" t="s">
        <v>17</v>
      </c>
      <c r="N8901" t="str">
        <f t="shared" si="139"/>
        <v>Low</v>
      </c>
    </row>
    <row r="8902" spans="1:14" x14ac:dyDescent="0.3">
      <c r="A8902">
        <v>8901</v>
      </c>
      <c r="B8902" t="s">
        <v>5645</v>
      </c>
      <c r="C8902" s="2">
        <v>45423</v>
      </c>
      <c r="D8902" t="s">
        <v>19</v>
      </c>
      <c r="E8902" t="s">
        <v>33</v>
      </c>
      <c r="F8902" t="s">
        <v>16</v>
      </c>
      <c r="G8902">
        <v>10</v>
      </c>
      <c r="H8902">
        <v>239.47</v>
      </c>
      <c r="I8902">
        <v>0.22</v>
      </c>
      <c r="J8902">
        <v>1867.87</v>
      </c>
      <c r="K8902">
        <v>1404.33</v>
      </c>
      <c r="L8902">
        <v>463.54</v>
      </c>
      <c r="M8902" t="s">
        <v>40</v>
      </c>
      <c r="N8902" t="str">
        <f t="shared" si="139"/>
        <v>High</v>
      </c>
    </row>
    <row r="8903" spans="1:14" x14ac:dyDescent="0.3">
      <c r="A8903">
        <v>8902</v>
      </c>
      <c r="B8903" t="s">
        <v>1752</v>
      </c>
      <c r="C8903" s="2">
        <v>45600</v>
      </c>
      <c r="D8903" t="s">
        <v>14</v>
      </c>
      <c r="E8903" t="s">
        <v>33</v>
      </c>
      <c r="F8903" t="s">
        <v>27</v>
      </c>
      <c r="G8903">
        <v>3</v>
      </c>
      <c r="H8903">
        <v>146.31</v>
      </c>
      <c r="I8903">
        <v>0.28000000000000003</v>
      </c>
      <c r="J8903">
        <v>316.02999999999997</v>
      </c>
      <c r="K8903">
        <v>160.88</v>
      </c>
      <c r="L8903">
        <v>155.15</v>
      </c>
      <c r="M8903" t="s">
        <v>28</v>
      </c>
      <c r="N8903" t="str">
        <f t="shared" si="139"/>
        <v>High</v>
      </c>
    </row>
    <row r="8904" spans="1:14" x14ac:dyDescent="0.3">
      <c r="A8904">
        <v>8903</v>
      </c>
      <c r="B8904" t="s">
        <v>5646</v>
      </c>
      <c r="C8904" s="2">
        <v>45567</v>
      </c>
      <c r="D8904" t="s">
        <v>39</v>
      </c>
      <c r="E8904" t="s">
        <v>33</v>
      </c>
      <c r="F8904" t="s">
        <v>21</v>
      </c>
      <c r="G8904">
        <v>5</v>
      </c>
      <c r="H8904">
        <v>127.94</v>
      </c>
      <c r="I8904">
        <v>0.14000000000000001</v>
      </c>
      <c r="J8904">
        <v>550.14</v>
      </c>
      <c r="K8904">
        <v>401.79</v>
      </c>
      <c r="L8904">
        <v>148.35</v>
      </c>
      <c r="M8904" t="s">
        <v>46</v>
      </c>
      <c r="N8904" t="str">
        <f t="shared" si="139"/>
        <v>Medium</v>
      </c>
    </row>
    <row r="8905" spans="1:14" x14ac:dyDescent="0.3">
      <c r="A8905">
        <v>8904</v>
      </c>
      <c r="B8905" t="s">
        <v>3927</v>
      </c>
      <c r="C8905" s="2">
        <v>45358</v>
      </c>
      <c r="D8905" t="s">
        <v>19</v>
      </c>
      <c r="E8905" t="s">
        <v>15</v>
      </c>
      <c r="F8905" t="s">
        <v>21</v>
      </c>
      <c r="G8905">
        <v>7</v>
      </c>
      <c r="H8905">
        <v>17.53</v>
      </c>
      <c r="I8905">
        <v>0.28000000000000003</v>
      </c>
      <c r="J8905">
        <v>88.35</v>
      </c>
      <c r="K8905">
        <v>48.68</v>
      </c>
      <c r="L8905">
        <v>39.67</v>
      </c>
      <c r="M8905" t="s">
        <v>40</v>
      </c>
      <c r="N8905" t="str">
        <f t="shared" si="139"/>
        <v>High</v>
      </c>
    </row>
    <row r="8906" spans="1:14" x14ac:dyDescent="0.3">
      <c r="A8906">
        <v>8905</v>
      </c>
      <c r="B8906" t="s">
        <v>2916</v>
      </c>
      <c r="C8906" s="2">
        <v>45535</v>
      </c>
      <c r="D8906" t="s">
        <v>24</v>
      </c>
      <c r="E8906" t="s">
        <v>33</v>
      </c>
      <c r="F8906" t="s">
        <v>27</v>
      </c>
      <c r="G8906">
        <v>3</v>
      </c>
      <c r="H8906">
        <v>41.36</v>
      </c>
      <c r="I8906">
        <v>0.21</v>
      </c>
      <c r="J8906">
        <v>98.02</v>
      </c>
      <c r="K8906">
        <v>54.17</v>
      </c>
      <c r="L8906">
        <v>43.85</v>
      </c>
      <c r="M8906" t="s">
        <v>46</v>
      </c>
      <c r="N8906" t="str">
        <f t="shared" si="139"/>
        <v>High</v>
      </c>
    </row>
    <row r="8907" spans="1:14" x14ac:dyDescent="0.3">
      <c r="A8907">
        <v>8906</v>
      </c>
      <c r="B8907" t="s">
        <v>1227</v>
      </c>
      <c r="C8907" s="2">
        <v>45544</v>
      </c>
      <c r="D8907" t="s">
        <v>14</v>
      </c>
      <c r="E8907" t="s">
        <v>20</v>
      </c>
      <c r="F8907" t="s">
        <v>16</v>
      </c>
      <c r="G8907">
        <v>7</v>
      </c>
      <c r="H8907">
        <v>194.92</v>
      </c>
      <c r="I8907">
        <v>0.11</v>
      </c>
      <c r="J8907">
        <v>1214.3499999999999</v>
      </c>
      <c r="K8907">
        <v>857.04</v>
      </c>
      <c r="L8907">
        <v>357.31</v>
      </c>
      <c r="M8907" t="s">
        <v>40</v>
      </c>
      <c r="N8907" t="str">
        <f t="shared" si="139"/>
        <v>Medium</v>
      </c>
    </row>
    <row r="8908" spans="1:14" x14ac:dyDescent="0.3">
      <c r="A8908">
        <v>8907</v>
      </c>
      <c r="B8908" t="s">
        <v>5647</v>
      </c>
      <c r="C8908" s="2">
        <v>45405</v>
      </c>
      <c r="D8908" t="s">
        <v>19</v>
      </c>
      <c r="E8908" t="s">
        <v>33</v>
      </c>
      <c r="F8908" t="s">
        <v>21</v>
      </c>
      <c r="G8908">
        <v>9</v>
      </c>
      <c r="H8908">
        <v>70.47</v>
      </c>
      <c r="I8908">
        <v>0.05</v>
      </c>
      <c r="J8908">
        <v>602.52</v>
      </c>
      <c r="K8908">
        <v>323.14</v>
      </c>
      <c r="L8908">
        <v>279.38</v>
      </c>
      <c r="M8908" t="s">
        <v>40</v>
      </c>
      <c r="N8908" t="str">
        <f t="shared" si="139"/>
        <v>Low</v>
      </c>
    </row>
    <row r="8909" spans="1:14" x14ac:dyDescent="0.3">
      <c r="A8909">
        <v>8908</v>
      </c>
      <c r="B8909" t="s">
        <v>5648</v>
      </c>
      <c r="C8909" s="2">
        <v>45444</v>
      </c>
      <c r="D8909" t="s">
        <v>39</v>
      </c>
      <c r="E8909" t="s">
        <v>30</v>
      </c>
      <c r="F8909" t="s">
        <v>27</v>
      </c>
      <c r="G8909">
        <v>1</v>
      </c>
      <c r="H8909">
        <v>15.01</v>
      </c>
      <c r="I8909">
        <v>0.05</v>
      </c>
      <c r="J8909">
        <v>14.26</v>
      </c>
      <c r="K8909">
        <v>9.5399999999999991</v>
      </c>
      <c r="L8909">
        <v>4.72</v>
      </c>
      <c r="M8909" t="s">
        <v>17</v>
      </c>
      <c r="N8909" t="str">
        <f t="shared" si="139"/>
        <v>Low</v>
      </c>
    </row>
    <row r="8910" spans="1:14" x14ac:dyDescent="0.3">
      <c r="A8910">
        <v>8909</v>
      </c>
      <c r="B8910" t="s">
        <v>3039</v>
      </c>
      <c r="C8910" s="2">
        <v>45313</v>
      </c>
      <c r="D8910" t="s">
        <v>19</v>
      </c>
      <c r="E8910" t="s">
        <v>33</v>
      </c>
      <c r="F8910" t="s">
        <v>16</v>
      </c>
      <c r="G8910">
        <v>10</v>
      </c>
      <c r="H8910">
        <v>365.75</v>
      </c>
      <c r="I8910">
        <v>0.22</v>
      </c>
      <c r="J8910">
        <v>2852.85</v>
      </c>
      <c r="K8910">
        <v>1855.99</v>
      </c>
      <c r="L8910">
        <v>996.86</v>
      </c>
      <c r="M8910" t="s">
        <v>22</v>
      </c>
      <c r="N8910" t="str">
        <f t="shared" si="139"/>
        <v>High</v>
      </c>
    </row>
    <row r="8911" spans="1:14" x14ac:dyDescent="0.3">
      <c r="A8911">
        <v>8910</v>
      </c>
      <c r="B8911" t="s">
        <v>2494</v>
      </c>
      <c r="C8911" s="2">
        <v>45462</v>
      </c>
      <c r="D8911" t="s">
        <v>39</v>
      </c>
      <c r="E8911" t="s">
        <v>33</v>
      </c>
      <c r="F8911" t="s">
        <v>16</v>
      </c>
      <c r="G8911">
        <v>1</v>
      </c>
      <c r="H8911">
        <v>462.58</v>
      </c>
      <c r="I8911">
        <v>0.2</v>
      </c>
      <c r="J8911">
        <v>370.06</v>
      </c>
      <c r="K8911">
        <v>273.11</v>
      </c>
      <c r="L8911">
        <v>96.95</v>
      </c>
      <c r="M8911" t="s">
        <v>17</v>
      </c>
      <c r="N8911" t="str">
        <f t="shared" si="139"/>
        <v>Medium</v>
      </c>
    </row>
    <row r="8912" spans="1:14" x14ac:dyDescent="0.3">
      <c r="A8912">
        <v>8911</v>
      </c>
      <c r="B8912" t="s">
        <v>5550</v>
      </c>
      <c r="C8912" s="2">
        <v>45382</v>
      </c>
      <c r="D8912" t="s">
        <v>39</v>
      </c>
      <c r="E8912" t="s">
        <v>30</v>
      </c>
      <c r="F8912" t="s">
        <v>16</v>
      </c>
      <c r="G8912">
        <v>2</v>
      </c>
      <c r="H8912">
        <v>45.06</v>
      </c>
      <c r="I8912">
        <v>0.08</v>
      </c>
      <c r="J8912">
        <v>82.91</v>
      </c>
      <c r="K8912">
        <v>46.26</v>
      </c>
      <c r="L8912">
        <v>36.65</v>
      </c>
      <c r="M8912" t="s">
        <v>17</v>
      </c>
      <c r="N8912" t="str">
        <f t="shared" si="139"/>
        <v>Low</v>
      </c>
    </row>
    <row r="8913" spans="1:14" x14ac:dyDescent="0.3">
      <c r="A8913">
        <v>8912</v>
      </c>
      <c r="B8913" t="s">
        <v>5649</v>
      </c>
      <c r="C8913" s="2">
        <v>45586</v>
      </c>
      <c r="D8913" t="s">
        <v>24</v>
      </c>
      <c r="E8913" t="s">
        <v>30</v>
      </c>
      <c r="F8913" t="s">
        <v>27</v>
      </c>
      <c r="G8913">
        <v>10</v>
      </c>
      <c r="H8913">
        <v>166.42</v>
      </c>
      <c r="I8913">
        <v>0.1</v>
      </c>
      <c r="J8913">
        <v>1497.78</v>
      </c>
      <c r="K8913">
        <v>778.85</v>
      </c>
      <c r="L8913">
        <v>718.93</v>
      </c>
      <c r="M8913" t="s">
        <v>28</v>
      </c>
      <c r="N8913" t="str">
        <f t="shared" si="139"/>
        <v>Low</v>
      </c>
    </row>
    <row r="8914" spans="1:14" x14ac:dyDescent="0.3">
      <c r="A8914">
        <v>8913</v>
      </c>
      <c r="B8914" t="s">
        <v>2576</v>
      </c>
      <c r="C8914" s="2">
        <v>45469</v>
      </c>
      <c r="D8914" t="s">
        <v>24</v>
      </c>
      <c r="E8914" t="s">
        <v>33</v>
      </c>
      <c r="F8914" t="s">
        <v>27</v>
      </c>
      <c r="G8914">
        <v>6</v>
      </c>
      <c r="H8914">
        <v>469.12</v>
      </c>
      <c r="I8914">
        <v>0.18</v>
      </c>
      <c r="J8914">
        <v>2308.0700000000002</v>
      </c>
      <c r="K8914">
        <v>1734.66</v>
      </c>
      <c r="L8914">
        <v>573.41</v>
      </c>
      <c r="M8914" t="s">
        <v>46</v>
      </c>
      <c r="N8914" t="str">
        <f t="shared" si="139"/>
        <v>Medium</v>
      </c>
    </row>
    <row r="8915" spans="1:14" x14ac:dyDescent="0.3">
      <c r="A8915">
        <v>8914</v>
      </c>
      <c r="B8915" t="s">
        <v>3276</v>
      </c>
      <c r="C8915" s="2">
        <v>45354</v>
      </c>
      <c r="D8915" t="s">
        <v>19</v>
      </c>
      <c r="E8915" t="s">
        <v>15</v>
      </c>
      <c r="F8915" t="s">
        <v>21</v>
      </c>
      <c r="G8915">
        <v>2</v>
      </c>
      <c r="H8915">
        <v>389.22</v>
      </c>
      <c r="I8915">
        <v>0.04</v>
      </c>
      <c r="J8915">
        <v>747.3</v>
      </c>
      <c r="K8915">
        <v>574.14</v>
      </c>
      <c r="L8915">
        <v>173.16</v>
      </c>
      <c r="M8915" t="s">
        <v>17</v>
      </c>
      <c r="N8915" t="str">
        <f t="shared" si="139"/>
        <v>Low</v>
      </c>
    </row>
    <row r="8916" spans="1:14" x14ac:dyDescent="0.3">
      <c r="A8916">
        <v>8915</v>
      </c>
      <c r="B8916" t="s">
        <v>5650</v>
      </c>
      <c r="C8916" s="2">
        <v>45446</v>
      </c>
      <c r="D8916" t="s">
        <v>19</v>
      </c>
      <c r="E8916" t="s">
        <v>33</v>
      </c>
      <c r="F8916" t="s">
        <v>27</v>
      </c>
      <c r="G8916">
        <v>5</v>
      </c>
      <c r="H8916">
        <v>387.32</v>
      </c>
      <c r="I8916">
        <v>0.2</v>
      </c>
      <c r="J8916">
        <v>1549.28</v>
      </c>
      <c r="K8916">
        <v>869.12</v>
      </c>
      <c r="L8916">
        <v>680.16</v>
      </c>
      <c r="M8916" t="s">
        <v>46</v>
      </c>
      <c r="N8916" t="str">
        <f t="shared" si="139"/>
        <v>Medium</v>
      </c>
    </row>
    <row r="8917" spans="1:14" x14ac:dyDescent="0.3">
      <c r="A8917">
        <v>8916</v>
      </c>
      <c r="B8917" t="s">
        <v>3870</v>
      </c>
      <c r="C8917" s="2">
        <v>45424</v>
      </c>
      <c r="D8917" t="s">
        <v>24</v>
      </c>
      <c r="E8917" t="s">
        <v>33</v>
      </c>
      <c r="F8917" t="s">
        <v>16</v>
      </c>
      <c r="G8917">
        <v>8</v>
      </c>
      <c r="H8917">
        <v>273.23</v>
      </c>
      <c r="I8917">
        <v>0.03</v>
      </c>
      <c r="J8917">
        <v>2120.2600000000002</v>
      </c>
      <c r="K8917">
        <v>1120.8499999999999</v>
      </c>
      <c r="L8917">
        <v>999.41</v>
      </c>
      <c r="M8917" t="s">
        <v>28</v>
      </c>
      <c r="N8917" t="str">
        <f t="shared" si="139"/>
        <v>Low</v>
      </c>
    </row>
    <row r="8918" spans="1:14" x14ac:dyDescent="0.3">
      <c r="A8918">
        <v>8917</v>
      </c>
      <c r="B8918" t="s">
        <v>4154</v>
      </c>
      <c r="C8918" s="2">
        <v>45572</v>
      </c>
      <c r="D8918" t="s">
        <v>39</v>
      </c>
      <c r="E8918" t="s">
        <v>20</v>
      </c>
      <c r="F8918" t="s">
        <v>21</v>
      </c>
      <c r="G8918">
        <v>1</v>
      </c>
      <c r="H8918">
        <v>216.61</v>
      </c>
      <c r="I8918">
        <v>0.14000000000000001</v>
      </c>
      <c r="J8918">
        <v>186.28</v>
      </c>
      <c r="K8918">
        <v>119.02</v>
      </c>
      <c r="L8918">
        <v>67.260000000000005</v>
      </c>
      <c r="M8918" t="s">
        <v>17</v>
      </c>
      <c r="N8918" t="str">
        <f t="shared" si="139"/>
        <v>Medium</v>
      </c>
    </row>
    <row r="8919" spans="1:14" x14ac:dyDescent="0.3">
      <c r="A8919">
        <v>8918</v>
      </c>
      <c r="B8919" t="s">
        <v>2964</v>
      </c>
      <c r="C8919" s="2">
        <v>45564</v>
      </c>
      <c r="D8919" t="s">
        <v>39</v>
      </c>
      <c r="E8919" t="s">
        <v>25</v>
      </c>
      <c r="F8919" t="s">
        <v>21</v>
      </c>
      <c r="G8919">
        <v>5</v>
      </c>
      <c r="H8919">
        <v>324.89999999999998</v>
      </c>
      <c r="I8919">
        <v>0.13</v>
      </c>
      <c r="J8919">
        <v>1413.32</v>
      </c>
      <c r="K8919">
        <v>988.68</v>
      </c>
      <c r="L8919">
        <v>424.64</v>
      </c>
      <c r="M8919" t="s">
        <v>46</v>
      </c>
      <c r="N8919" t="str">
        <f t="shared" si="139"/>
        <v>Medium</v>
      </c>
    </row>
    <row r="8920" spans="1:14" x14ac:dyDescent="0.3">
      <c r="A8920">
        <v>8919</v>
      </c>
      <c r="B8920" t="s">
        <v>4290</v>
      </c>
      <c r="C8920" s="2">
        <v>45479</v>
      </c>
      <c r="D8920" t="s">
        <v>39</v>
      </c>
      <c r="E8920" t="s">
        <v>15</v>
      </c>
      <c r="F8920" t="s">
        <v>16</v>
      </c>
      <c r="G8920">
        <v>9</v>
      </c>
      <c r="H8920">
        <v>30.61</v>
      </c>
      <c r="I8920">
        <v>0.09</v>
      </c>
      <c r="J8920">
        <v>250.7</v>
      </c>
      <c r="K8920">
        <v>183.51</v>
      </c>
      <c r="L8920">
        <v>67.19</v>
      </c>
      <c r="M8920" t="s">
        <v>22</v>
      </c>
      <c r="N8920" t="str">
        <f t="shared" si="139"/>
        <v>Low</v>
      </c>
    </row>
    <row r="8921" spans="1:14" x14ac:dyDescent="0.3">
      <c r="A8921">
        <v>8920</v>
      </c>
      <c r="B8921" t="s">
        <v>3482</v>
      </c>
      <c r="C8921" s="2">
        <v>45311</v>
      </c>
      <c r="D8921" t="s">
        <v>39</v>
      </c>
      <c r="E8921" t="s">
        <v>33</v>
      </c>
      <c r="F8921" t="s">
        <v>21</v>
      </c>
      <c r="G8921">
        <v>9</v>
      </c>
      <c r="H8921">
        <v>186.6</v>
      </c>
      <c r="I8921">
        <v>0.17</v>
      </c>
      <c r="J8921">
        <v>1393.9</v>
      </c>
      <c r="K8921">
        <v>1091.3399999999999</v>
      </c>
      <c r="L8921">
        <v>302.56</v>
      </c>
      <c r="M8921" t="s">
        <v>28</v>
      </c>
      <c r="N8921" t="str">
        <f t="shared" si="139"/>
        <v>Medium</v>
      </c>
    </row>
    <row r="8922" spans="1:14" x14ac:dyDescent="0.3">
      <c r="A8922">
        <v>8921</v>
      </c>
      <c r="B8922" t="s">
        <v>5402</v>
      </c>
      <c r="C8922" s="2">
        <v>45333</v>
      </c>
      <c r="D8922" t="s">
        <v>14</v>
      </c>
      <c r="E8922" t="s">
        <v>25</v>
      </c>
      <c r="F8922" t="s">
        <v>21</v>
      </c>
      <c r="G8922">
        <v>4</v>
      </c>
      <c r="H8922">
        <v>81.650000000000006</v>
      </c>
      <c r="I8922">
        <v>0.18</v>
      </c>
      <c r="J8922">
        <v>267.81</v>
      </c>
      <c r="K8922">
        <v>184.69</v>
      </c>
      <c r="L8922">
        <v>83.12</v>
      </c>
      <c r="M8922" t="s">
        <v>46</v>
      </c>
      <c r="N8922" t="str">
        <f t="shared" si="139"/>
        <v>Medium</v>
      </c>
    </row>
    <row r="8923" spans="1:14" x14ac:dyDescent="0.3">
      <c r="A8923">
        <v>8922</v>
      </c>
      <c r="B8923" t="s">
        <v>5651</v>
      </c>
      <c r="C8923" s="2">
        <v>45395</v>
      </c>
      <c r="D8923" t="s">
        <v>14</v>
      </c>
      <c r="E8923" t="s">
        <v>25</v>
      </c>
      <c r="F8923" t="s">
        <v>16</v>
      </c>
      <c r="G8923">
        <v>2</v>
      </c>
      <c r="H8923">
        <v>322.45</v>
      </c>
      <c r="I8923">
        <v>0.18</v>
      </c>
      <c r="J8923">
        <v>528.82000000000005</v>
      </c>
      <c r="K8923">
        <v>352.53</v>
      </c>
      <c r="L8923">
        <v>176.29</v>
      </c>
      <c r="M8923" t="s">
        <v>17</v>
      </c>
      <c r="N8923" t="str">
        <f t="shared" si="139"/>
        <v>Medium</v>
      </c>
    </row>
    <row r="8924" spans="1:14" x14ac:dyDescent="0.3">
      <c r="A8924">
        <v>8923</v>
      </c>
      <c r="B8924" t="s">
        <v>5652</v>
      </c>
      <c r="C8924" s="2">
        <v>45585</v>
      </c>
      <c r="D8924" t="s">
        <v>19</v>
      </c>
      <c r="E8924" t="s">
        <v>25</v>
      </c>
      <c r="F8924" t="s">
        <v>16</v>
      </c>
      <c r="G8924">
        <v>10</v>
      </c>
      <c r="H8924">
        <v>17.64</v>
      </c>
      <c r="I8924">
        <v>0.28999999999999998</v>
      </c>
      <c r="J8924">
        <v>125.24</v>
      </c>
      <c r="K8924">
        <v>92.18</v>
      </c>
      <c r="L8924">
        <v>33.06</v>
      </c>
      <c r="M8924" t="s">
        <v>46</v>
      </c>
      <c r="N8924" t="str">
        <f t="shared" si="139"/>
        <v>High</v>
      </c>
    </row>
    <row r="8925" spans="1:14" x14ac:dyDescent="0.3">
      <c r="A8925">
        <v>8924</v>
      </c>
      <c r="B8925" t="s">
        <v>5653</v>
      </c>
      <c r="C8925" s="2">
        <v>45491</v>
      </c>
      <c r="D8925" t="s">
        <v>14</v>
      </c>
      <c r="E8925" t="s">
        <v>20</v>
      </c>
      <c r="F8925" t="s">
        <v>21</v>
      </c>
      <c r="G8925">
        <v>4</v>
      </c>
      <c r="H8925">
        <v>71.19</v>
      </c>
      <c r="I8925">
        <v>0.05</v>
      </c>
      <c r="J8925">
        <v>270.52</v>
      </c>
      <c r="K8925">
        <v>167.52</v>
      </c>
      <c r="L8925">
        <v>103</v>
      </c>
      <c r="M8925" t="s">
        <v>40</v>
      </c>
      <c r="N8925" t="str">
        <f t="shared" si="139"/>
        <v>Low</v>
      </c>
    </row>
    <row r="8926" spans="1:14" x14ac:dyDescent="0.3">
      <c r="A8926">
        <v>8925</v>
      </c>
      <c r="B8926" t="s">
        <v>2238</v>
      </c>
      <c r="C8926" s="2">
        <v>45633</v>
      </c>
      <c r="D8926" t="s">
        <v>39</v>
      </c>
      <c r="E8926" t="s">
        <v>33</v>
      </c>
      <c r="F8926" t="s">
        <v>27</v>
      </c>
      <c r="G8926">
        <v>8</v>
      </c>
      <c r="H8926">
        <v>28.61</v>
      </c>
      <c r="I8926">
        <v>0.11</v>
      </c>
      <c r="J8926">
        <v>203.7</v>
      </c>
      <c r="K8926">
        <v>116.22</v>
      </c>
      <c r="L8926">
        <v>87.48</v>
      </c>
      <c r="M8926" t="s">
        <v>22</v>
      </c>
      <c r="N8926" t="str">
        <f t="shared" si="139"/>
        <v>Medium</v>
      </c>
    </row>
    <row r="8927" spans="1:14" x14ac:dyDescent="0.3">
      <c r="A8927">
        <v>8926</v>
      </c>
      <c r="B8927" t="s">
        <v>4911</v>
      </c>
      <c r="C8927" s="2">
        <v>45439</v>
      </c>
      <c r="D8927" t="s">
        <v>14</v>
      </c>
      <c r="E8927" t="s">
        <v>33</v>
      </c>
      <c r="F8927" t="s">
        <v>27</v>
      </c>
      <c r="G8927">
        <v>10</v>
      </c>
      <c r="H8927">
        <v>223.43</v>
      </c>
      <c r="I8927">
        <v>0.13</v>
      </c>
      <c r="J8927">
        <v>1943.84</v>
      </c>
      <c r="K8927">
        <v>1146.81</v>
      </c>
      <c r="L8927">
        <v>797.03</v>
      </c>
      <c r="M8927" t="s">
        <v>40</v>
      </c>
      <c r="N8927" t="str">
        <f t="shared" si="139"/>
        <v>Medium</v>
      </c>
    </row>
    <row r="8928" spans="1:14" x14ac:dyDescent="0.3">
      <c r="A8928">
        <v>8927</v>
      </c>
      <c r="B8928" t="s">
        <v>5654</v>
      </c>
      <c r="C8928" s="2">
        <v>45419</v>
      </c>
      <c r="D8928" t="s">
        <v>14</v>
      </c>
      <c r="E8928" t="s">
        <v>15</v>
      </c>
      <c r="F8928" t="s">
        <v>16</v>
      </c>
      <c r="G8928">
        <v>9</v>
      </c>
      <c r="H8928">
        <v>94.8</v>
      </c>
      <c r="I8928">
        <v>0.3</v>
      </c>
      <c r="J8928">
        <v>597.24</v>
      </c>
      <c r="K8928">
        <v>385.14</v>
      </c>
      <c r="L8928">
        <v>212.1</v>
      </c>
      <c r="M8928" t="s">
        <v>17</v>
      </c>
      <c r="N8928" t="str">
        <f t="shared" si="139"/>
        <v>High</v>
      </c>
    </row>
    <row r="8929" spans="1:14" x14ac:dyDescent="0.3">
      <c r="A8929">
        <v>8928</v>
      </c>
      <c r="B8929" t="s">
        <v>5655</v>
      </c>
      <c r="C8929" s="2">
        <v>45501</v>
      </c>
      <c r="D8929" t="s">
        <v>19</v>
      </c>
      <c r="E8929" t="s">
        <v>33</v>
      </c>
      <c r="F8929" t="s">
        <v>27</v>
      </c>
      <c r="G8929">
        <v>1</v>
      </c>
      <c r="H8929">
        <v>205.6</v>
      </c>
      <c r="I8929">
        <v>0.16</v>
      </c>
      <c r="J8929">
        <v>172.7</v>
      </c>
      <c r="K8929">
        <v>122.81</v>
      </c>
      <c r="L8929">
        <v>49.89</v>
      </c>
      <c r="M8929" t="s">
        <v>22</v>
      </c>
      <c r="N8929" t="str">
        <f t="shared" si="139"/>
        <v>Medium</v>
      </c>
    </row>
    <row r="8930" spans="1:14" x14ac:dyDescent="0.3">
      <c r="A8930">
        <v>8929</v>
      </c>
      <c r="B8930" t="s">
        <v>2071</v>
      </c>
      <c r="C8930" s="2">
        <v>45352</v>
      </c>
      <c r="D8930" t="s">
        <v>14</v>
      </c>
      <c r="E8930" t="s">
        <v>30</v>
      </c>
      <c r="F8930" t="s">
        <v>21</v>
      </c>
      <c r="G8930">
        <v>2</v>
      </c>
      <c r="H8930">
        <v>395.98</v>
      </c>
      <c r="I8930">
        <v>0.13</v>
      </c>
      <c r="J8930">
        <v>689.01</v>
      </c>
      <c r="K8930">
        <v>485.83</v>
      </c>
      <c r="L8930">
        <v>203.18</v>
      </c>
      <c r="M8930" t="s">
        <v>22</v>
      </c>
      <c r="N8930" t="str">
        <f t="shared" si="139"/>
        <v>Medium</v>
      </c>
    </row>
    <row r="8931" spans="1:14" x14ac:dyDescent="0.3">
      <c r="A8931">
        <v>8930</v>
      </c>
      <c r="B8931" t="s">
        <v>5648</v>
      </c>
      <c r="C8931" s="2">
        <v>45653</v>
      </c>
      <c r="D8931" t="s">
        <v>24</v>
      </c>
      <c r="E8931" t="s">
        <v>25</v>
      </c>
      <c r="F8931" t="s">
        <v>27</v>
      </c>
      <c r="G8931">
        <v>4</v>
      </c>
      <c r="H8931">
        <v>371.5</v>
      </c>
      <c r="I8931">
        <v>0.05</v>
      </c>
      <c r="J8931">
        <v>1411.7</v>
      </c>
      <c r="K8931">
        <v>1023.88</v>
      </c>
      <c r="L8931">
        <v>387.82</v>
      </c>
      <c r="M8931" t="s">
        <v>40</v>
      </c>
      <c r="N8931" t="str">
        <f t="shared" si="139"/>
        <v>Low</v>
      </c>
    </row>
    <row r="8932" spans="1:14" x14ac:dyDescent="0.3">
      <c r="A8932">
        <v>8931</v>
      </c>
      <c r="B8932" t="s">
        <v>5365</v>
      </c>
      <c r="C8932" s="2">
        <v>45571</v>
      </c>
      <c r="D8932" t="s">
        <v>39</v>
      </c>
      <c r="E8932" t="s">
        <v>33</v>
      </c>
      <c r="F8932" t="s">
        <v>16</v>
      </c>
      <c r="G8932">
        <v>6</v>
      </c>
      <c r="H8932">
        <v>315.10000000000002</v>
      </c>
      <c r="I8932">
        <v>0.03</v>
      </c>
      <c r="J8932">
        <v>1833.88</v>
      </c>
      <c r="K8932">
        <v>991.26</v>
      </c>
      <c r="L8932">
        <v>842.62</v>
      </c>
      <c r="M8932" t="s">
        <v>46</v>
      </c>
      <c r="N8932" t="str">
        <f t="shared" si="139"/>
        <v>Low</v>
      </c>
    </row>
    <row r="8933" spans="1:14" x14ac:dyDescent="0.3">
      <c r="A8933">
        <v>8932</v>
      </c>
      <c r="B8933" t="s">
        <v>5009</v>
      </c>
      <c r="C8933" s="2">
        <v>45326</v>
      </c>
      <c r="D8933" t="s">
        <v>14</v>
      </c>
      <c r="E8933" t="s">
        <v>33</v>
      </c>
      <c r="F8933" t="s">
        <v>27</v>
      </c>
      <c r="G8933">
        <v>3</v>
      </c>
      <c r="H8933">
        <v>266.92</v>
      </c>
      <c r="I8933">
        <v>0.01</v>
      </c>
      <c r="J8933">
        <v>792.75</v>
      </c>
      <c r="K8933">
        <v>450.17</v>
      </c>
      <c r="L8933">
        <v>342.58</v>
      </c>
      <c r="M8933" t="s">
        <v>46</v>
      </c>
      <c r="N8933" t="str">
        <f t="shared" si="139"/>
        <v>Low</v>
      </c>
    </row>
    <row r="8934" spans="1:14" x14ac:dyDescent="0.3">
      <c r="A8934">
        <v>8933</v>
      </c>
      <c r="B8934" t="s">
        <v>2208</v>
      </c>
      <c r="C8934" s="2">
        <v>45540</v>
      </c>
      <c r="D8934" t="s">
        <v>19</v>
      </c>
      <c r="E8934" t="s">
        <v>33</v>
      </c>
      <c r="F8934" t="s">
        <v>16</v>
      </c>
      <c r="G8934">
        <v>9</v>
      </c>
      <c r="H8934">
        <v>33.229999999999997</v>
      </c>
      <c r="I8934">
        <v>0.16</v>
      </c>
      <c r="J8934">
        <v>251.22</v>
      </c>
      <c r="K8934">
        <v>153</v>
      </c>
      <c r="L8934">
        <v>98.22</v>
      </c>
      <c r="M8934" t="s">
        <v>28</v>
      </c>
      <c r="N8934" t="str">
        <f t="shared" si="139"/>
        <v>Medium</v>
      </c>
    </row>
    <row r="8935" spans="1:14" x14ac:dyDescent="0.3">
      <c r="A8935">
        <v>8934</v>
      </c>
      <c r="B8935" t="s">
        <v>5656</v>
      </c>
      <c r="C8935" s="2">
        <v>45627</v>
      </c>
      <c r="D8935" t="s">
        <v>39</v>
      </c>
      <c r="E8935" t="s">
        <v>25</v>
      </c>
      <c r="F8935" t="s">
        <v>21</v>
      </c>
      <c r="G8935">
        <v>1</v>
      </c>
      <c r="H8935">
        <v>239.48</v>
      </c>
      <c r="I8935">
        <v>0.14000000000000001</v>
      </c>
      <c r="J8935">
        <v>205.95</v>
      </c>
      <c r="K8935">
        <v>123.38</v>
      </c>
      <c r="L8935">
        <v>82.57</v>
      </c>
      <c r="M8935" t="s">
        <v>28</v>
      </c>
      <c r="N8935" t="str">
        <f t="shared" si="139"/>
        <v>Medium</v>
      </c>
    </row>
    <row r="8936" spans="1:14" x14ac:dyDescent="0.3">
      <c r="A8936">
        <v>8935</v>
      </c>
      <c r="B8936" t="s">
        <v>5657</v>
      </c>
      <c r="C8936" s="2">
        <v>45376</v>
      </c>
      <c r="D8936" t="s">
        <v>19</v>
      </c>
      <c r="E8936" t="s">
        <v>33</v>
      </c>
      <c r="F8936" t="s">
        <v>27</v>
      </c>
      <c r="G8936">
        <v>6</v>
      </c>
      <c r="H8936">
        <v>48.49</v>
      </c>
      <c r="I8936">
        <v>0.28999999999999998</v>
      </c>
      <c r="J8936">
        <v>206.57</v>
      </c>
      <c r="K8936">
        <v>120.57</v>
      </c>
      <c r="L8936">
        <v>86</v>
      </c>
      <c r="M8936" t="s">
        <v>22</v>
      </c>
      <c r="N8936" t="str">
        <f t="shared" si="139"/>
        <v>High</v>
      </c>
    </row>
    <row r="8937" spans="1:14" x14ac:dyDescent="0.3">
      <c r="A8937">
        <v>8936</v>
      </c>
      <c r="B8937" t="s">
        <v>385</v>
      </c>
      <c r="C8937" s="2">
        <v>45380</v>
      </c>
      <c r="D8937" t="s">
        <v>19</v>
      </c>
      <c r="E8937" t="s">
        <v>15</v>
      </c>
      <c r="F8937" t="s">
        <v>27</v>
      </c>
      <c r="G8937">
        <v>5</v>
      </c>
      <c r="H8937">
        <v>106.38</v>
      </c>
      <c r="I8937">
        <v>0.14000000000000001</v>
      </c>
      <c r="J8937">
        <v>457.43</v>
      </c>
      <c r="K8937">
        <v>297.05</v>
      </c>
      <c r="L8937">
        <v>160.38</v>
      </c>
      <c r="M8937" t="s">
        <v>28</v>
      </c>
      <c r="N8937" t="str">
        <f t="shared" si="139"/>
        <v>Medium</v>
      </c>
    </row>
    <row r="8938" spans="1:14" x14ac:dyDescent="0.3">
      <c r="A8938">
        <v>8937</v>
      </c>
      <c r="B8938" t="s">
        <v>1594</v>
      </c>
      <c r="C8938" s="2">
        <v>45440</v>
      </c>
      <c r="D8938" t="s">
        <v>39</v>
      </c>
      <c r="E8938" t="s">
        <v>20</v>
      </c>
      <c r="F8938" t="s">
        <v>21</v>
      </c>
      <c r="G8938">
        <v>8</v>
      </c>
      <c r="H8938">
        <v>33.67</v>
      </c>
      <c r="I8938">
        <v>0.14000000000000001</v>
      </c>
      <c r="J8938">
        <v>231.65</v>
      </c>
      <c r="K8938">
        <v>128.06</v>
      </c>
      <c r="L8938">
        <v>103.59</v>
      </c>
      <c r="M8938" t="s">
        <v>28</v>
      </c>
      <c r="N8938" t="str">
        <f t="shared" si="139"/>
        <v>Medium</v>
      </c>
    </row>
    <row r="8939" spans="1:14" x14ac:dyDescent="0.3">
      <c r="A8939">
        <v>8938</v>
      </c>
      <c r="B8939" t="s">
        <v>5658</v>
      </c>
      <c r="C8939" s="2">
        <v>45397</v>
      </c>
      <c r="D8939" t="s">
        <v>24</v>
      </c>
      <c r="E8939" t="s">
        <v>30</v>
      </c>
      <c r="F8939" t="s">
        <v>16</v>
      </c>
      <c r="G8939">
        <v>6</v>
      </c>
      <c r="H8939">
        <v>15.51</v>
      </c>
      <c r="I8939">
        <v>7.0000000000000007E-2</v>
      </c>
      <c r="J8939">
        <v>86.55</v>
      </c>
      <c r="K8939">
        <v>47.1</v>
      </c>
      <c r="L8939">
        <v>39.450000000000003</v>
      </c>
      <c r="M8939" t="s">
        <v>40</v>
      </c>
      <c r="N8939" t="str">
        <f t="shared" si="139"/>
        <v>Low</v>
      </c>
    </row>
    <row r="8940" spans="1:14" x14ac:dyDescent="0.3">
      <c r="A8940">
        <v>8939</v>
      </c>
      <c r="B8940" t="s">
        <v>3788</v>
      </c>
      <c r="C8940" s="2">
        <v>45328</v>
      </c>
      <c r="D8940" t="s">
        <v>24</v>
      </c>
      <c r="E8940" t="s">
        <v>20</v>
      </c>
      <c r="F8940" t="s">
        <v>27</v>
      </c>
      <c r="G8940">
        <v>6</v>
      </c>
      <c r="H8940">
        <v>265.2</v>
      </c>
      <c r="I8940">
        <v>0.21</v>
      </c>
      <c r="J8940">
        <v>1257.05</v>
      </c>
      <c r="K8940">
        <v>959.14</v>
      </c>
      <c r="L8940">
        <v>297.91000000000003</v>
      </c>
      <c r="M8940" t="s">
        <v>46</v>
      </c>
      <c r="N8940" t="str">
        <f t="shared" si="139"/>
        <v>High</v>
      </c>
    </row>
    <row r="8941" spans="1:14" x14ac:dyDescent="0.3">
      <c r="A8941">
        <v>8940</v>
      </c>
      <c r="B8941" t="s">
        <v>4346</v>
      </c>
      <c r="C8941" s="2">
        <v>45391</v>
      </c>
      <c r="D8941" t="s">
        <v>39</v>
      </c>
      <c r="E8941" t="s">
        <v>20</v>
      </c>
      <c r="F8941" t="s">
        <v>27</v>
      </c>
      <c r="G8941">
        <v>3</v>
      </c>
      <c r="H8941">
        <v>454.31</v>
      </c>
      <c r="I8941">
        <v>0.02</v>
      </c>
      <c r="J8941">
        <v>1335.67</v>
      </c>
      <c r="K8941">
        <v>830.57</v>
      </c>
      <c r="L8941">
        <v>505.1</v>
      </c>
      <c r="M8941" t="s">
        <v>40</v>
      </c>
      <c r="N8941" t="str">
        <f t="shared" si="139"/>
        <v>Low</v>
      </c>
    </row>
    <row r="8942" spans="1:14" x14ac:dyDescent="0.3">
      <c r="A8942">
        <v>8941</v>
      </c>
      <c r="B8942" t="s">
        <v>5659</v>
      </c>
      <c r="C8942" s="2">
        <v>45534</v>
      </c>
      <c r="D8942" t="s">
        <v>24</v>
      </c>
      <c r="E8942" t="s">
        <v>20</v>
      </c>
      <c r="F8942" t="s">
        <v>16</v>
      </c>
      <c r="G8942">
        <v>4</v>
      </c>
      <c r="H8942">
        <v>315.32</v>
      </c>
      <c r="I8942">
        <v>0.28000000000000003</v>
      </c>
      <c r="J8942">
        <v>908.12</v>
      </c>
      <c r="K8942">
        <v>615.97</v>
      </c>
      <c r="L8942">
        <v>292.14999999999998</v>
      </c>
      <c r="M8942" t="s">
        <v>22</v>
      </c>
      <c r="N8942" t="str">
        <f t="shared" si="139"/>
        <v>High</v>
      </c>
    </row>
    <row r="8943" spans="1:14" x14ac:dyDescent="0.3">
      <c r="A8943">
        <v>8942</v>
      </c>
      <c r="B8943" t="s">
        <v>1104</v>
      </c>
      <c r="C8943" s="2">
        <v>45407</v>
      </c>
      <c r="D8943" t="s">
        <v>39</v>
      </c>
      <c r="E8943" t="s">
        <v>30</v>
      </c>
      <c r="F8943" t="s">
        <v>16</v>
      </c>
      <c r="G8943">
        <v>2</v>
      </c>
      <c r="H8943">
        <v>19.510000000000002</v>
      </c>
      <c r="I8943">
        <v>0.04</v>
      </c>
      <c r="J8943">
        <v>37.46</v>
      </c>
      <c r="K8943">
        <v>27.8</v>
      </c>
      <c r="L8943">
        <v>9.66</v>
      </c>
      <c r="M8943" t="s">
        <v>17</v>
      </c>
      <c r="N8943" t="str">
        <f t="shared" si="139"/>
        <v>Low</v>
      </c>
    </row>
    <row r="8944" spans="1:14" x14ac:dyDescent="0.3">
      <c r="A8944">
        <v>8943</v>
      </c>
      <c r="B8944" t="s">
        <v>5660</v>
      </c>
      <c r="C8944" s="2">
        <v>45626</v>
      </c>
      <c r="D8944" t="s">
        <v>14</v>
      </c>
      <c r="E8944" t="s">
        <v>30</v>
      </c>
      <c r="F8944" t="s">
        <v>16</v>
      </c>
      <c r="G8944">
        <v>2</v>
      </c>
      <c r="H8944">
        <v>259.63</v>
      </c>
      <c r="I8944">
        <v>7.0000000000000007E-2</v>
      </c>
      <c r="J8944">
        <v>482.91</v>
      </c>
      <c r="K8944">
        <v>364.1</v>
      </c>
      <c r="L8944">
        <v>118.81</v>
      </c>
      <c r="M8944" t="s">
        <v>17</v>
      </c>
      <c r="N8944" t="str">
        <f t="shared" si="139"/>
        <v>Low</v>
      </c>
    </row>
    <row r="8945" spans="1:14" x14ac:dyDescent="0.3">
      <c r="A8945">
        <v>8944</v>
      </c>
      <c r="B8945" t="s">
        <v>1002</v>
      </c>
      <c r="C8945" s="2">
        <v>45498</v>
      </c>
      <c r="D8945" t="s">
        <v>24</v>
      </c>
      <c r="E8945" t="s">
        <v>15</v>
      </c>
      <c r="F8945" t="s">
        <v>21</v>
      </c>
      <c r="G8945">
        <v>6</v>
      </c>
      <c r="H8945">
        <v>278.37</v>
      </c>
      <c r="I8945">
        <v>0.2</v>
      </c>
      <c r="J8945">
        <v>1336.18</v>
      </c>
      <c r="K8945">
        <v>692.71</v>
      </c>
      <c r="L8945">
        <v>643.47</v>
      </c>
      <c r="M8945" t="s">
        <v>40</v>
      </c>
      <c r="N8945" t="str">
        <f t="shared" si="139"/>
        <v>Medium</v>
      </c>
    </row>
    <row r="8946" spans="1:14" x14ac:dyDescent="0.3">
      <c r="A8946">
        <v>8945</v>
      </c>
      <c r="B8946" t="s">
        <v>615</v>
      </c>
      <c r="C8946" s="2">
        <v>45524</v>
      </c>
      <c r="D8946" t="s">
        <v>24</v>
      </c>
      <c r="E8946" t="s">
        <v>15</v>
      </c>
      <c r="F8946" t="s">
        <v>16</v>
      </c>
      <c r="G8946">
        <v>6</v>
      </c>
      <c r="H8946">
        <v>230.67</v>
      </c>
      <c r="I8946">
        <v>0.15</v>
      </c>
      <c r="J8946">
        <v>1176.42</v>
      </c>
      <c r="K8946">
        <v>624.69000000000005</v>
      </c>
      <c r="L8946">
        <v>551.73</v>
      </c>
      <c r="M8946" t="s">
        <v>22</v>
      </c>
      <c r="N8946" t="str">
        <f t="shared" si="139"/>
        <v>Medium</v>
      </c>
    </row>
    <row r="8947" spans="1:14" x14ac:dyDescent="0.3">
      <c r="A8947">
        <v>8946</v>
      </c>
      <c r="B8947" t="s">
        <v>1612</v>
      </c>
      <c r="C8947" s="2">
        <v>45370</v>
      </c>
      <c r="D8947" t="s">
        <v>24</v>
      </c>
      <c r="E8947" t="s">
        <v>20</v>
      </c>
      <c r="F8947" t="s">
        <v>27</v>
      </c>
      <c r="G8947">
        <v>4</v>
      </c>
      <c r="H8947">
        <v>292.88</v>
      </c>
      <c r="I8947">
        <v>0</v>
      </c>
      <c r="J8947">
        <v>1171.52</v>
      </c>
      <c r="K8947">
        <v>841.9</v>
      </c>
      <c r="L8947">
        <v>329.62</v>
      </c>
      <c r="M8947" t="s">
        <v>40</v>
      </c>
      <c r="N8947" t="str">
        <f t="shared" si="139"/>
        <v>No Discount</v>
      </c>
    </row>
    <row r="8948" spans="1:14" x14ac:dyDescent="0.3">
      <c r="A8948">
        <v>8947</v>
      </c>
      <c r="B8948" t="s">
        <v>5661</v>
      </c>
      <c r="C8948" s="2">
        <v>45592</v>
      </c>
      <c r="D8948" t="s">
        <v>14</v>
      </c>
      <c r="E8948" t="s">
        <v>30</v>
      </c>
      <c r="F8948" t="s">
        <v>27</v>
      </c>
      <c r="G8948">
        <v>6</v>
      </c>
      <c r="H8948">
        <v>124.12</v>
      </c>
      <c r="I8948">
        <v>0.05</v>
      </c>
      <c r="J8948">
        <v>707.48</v>
      </c>
      <c r="K8948">
        <v>460.37</v>
      </c>
      <c r="L8948">
        <v>247.11</v>
      </c>
      <c r="M8948" t="s">
        <v>28</v>
      </c>
      <c r="N8948" t="str">
        <f t="shared" si="139"/>
        <v>Low</v>
      </c>
    </row>
    <row r="8949" spans="1:14" x14ac:dyDescent="0.3">
      <c r="A8949">
        <v>8948</v>
      </c>
      <c r="B8949" t="s">
        <v>3594</v>
      </c>
      <c r="C8949" s="2">
        <v>45462</v>
      </c>
      <c r="D8949" t="s">
        <v>19</v>
      </c>
      <c r="E8949" t="s">
        <v>25</v>
      </c>
      <c r="F8949" t="s">
        <v>21</v>
      </c>
      <c r="G8949">
        <v>2</v>
      </c>
      <c r="H8949">
        <v>154.12</v>
      </c>
      <c r="I8949">
        <v>0.25</v>
      </c>
      <c r="J8949">
        <v>231.18</v>
      </c>
      <c r="K8949">
        <v>117.9</v>
      </c>
      <c r="L8949">
        <v>113.28</v>
      </c>
      <c r="M8949" t="s">
        <v>22</v>
      </c>
      <c r="N8949" t="str">
        <f t="shared" si="139"/>
        <v>High</v>
      </c>
    </row>
    <row r="8950" spans="1:14" x14ac:dyDescent="0.3">
      <c r="A8950">
        <v>8949</v>
      </c>
      <c r="B8950" t="s">
        <v>2415</v>
      </c>
      <c r="C8950" s="2">
        <v>45512</v>
      </c>
      <c r="D8950" t="s">
        <v>24</v>
      </c>
      <c r="E8950" t="s">
        <v>33</v>
      </c>
      <c r="F8950" t="s">
        <v>21</v>
      </c>
      <c r="G8950">
        <v>9</v>
      </c>
      <c r="H8950">
        <v>319.10000000000002</v>
      </c>
      <c r="I8950">
        <v>0.15</v>
      </c>
      <c r="J8950">
        <v>2441.12</v>
      </c>
      <c r="K8950">
        <v>1589.01</v>
      </c>
      <c r="L8950">
        <v>852.11</v>
      </c>
      <c r="M8950" t="s">
        <v>40</v>
      </c>
      <c r="N8950" t="str">
        <f t="shared" si="139"/>
        <v>Medium</v>
      </c>
    </row>
    <row r="8951" spans="1:14" x14ac:dyDescent="0.3">
      <c r="A8951">
        <v>8950</v>
      </c>
      <c r="B8951" t="s">
        <v>4991</v>
      </c>
      <c r="C8951" s="2">
        <v>45383</v>
      </c>
      <c r="D8951" t="s">
        <v>14</v>
      </c>
      <c r="E8951" t="s">
        <v>25</v>
      </c>
      <c r="F8951" t="s">
        <v>16</v>
      </c>
      <c r="G8951">
        <v>7</v>
      </c>
      <c r="H8951">
        <v>465.04</v>
      </c>
      <c r="I8951">
        <v>0.21</v>
      </c>
      <c r="J8951">
        <v>2571.67</v>
      </c>
      <c r="K8951">
        <v>1911.44</v>
      </c>
      <c r="L8951">
        <v>660.23</v>
      </c>
      <c r="M8951" t="s">
        <v>46</v>
      </c>
      <c r="N8951" t="str">
        <f t="shared" si="139"/>
        <v>High</v>
      </c>
    </row>
    <row r="8952" spans="1:14" x14ac:dyDescent="0.3">
      <c r="A8952">
        <v>8951</v>
      </c>
      <c r="B8952" t="s">
        <v>5662</v>
      </c>
      <c r="C8952" s="2">
        <v>45420</v>
      </c>
      <c r="D8952" t="s">
        <v>19</v>
      </c>
      <c r="E8952" t="s">
        <v>15</v>
      </c>
      <c r="F8952" t="s">
        <v>27</v>
      </c>
      <c r="G8952">
        <v>5</v>
      </c>
      <c r="H8952">
        <v>123.37</v>
      </c>
      <c r="I8952">
        <v>0.28000000000000003</v>
      </c>
      <c r="J8952">
        <v>444.13</v>
      </c>
      <c r="K8952">
        <v>350.81</v>
      </c>
      <c r="L8952">
        <v>93.32</v>
      </c>
      <c r="M8952" t="s">
        <v>22</v>
      </c>
      <c r="N8952" t="str">
        <f t="shared" si="139"/>
        <v>High</v>
      </c>
    </row>
    <row r="8953" spans="1:14" x14ac:dyDescent="0.3">
      <c r="A8953">
        <v>8952</v>
      </c>
      <c r="B8953" t="s">
        <v>2112</v>
      </c>
      <c r="C8953" s="2">
        <v>45306</v>
      </c>
      <c r="D8953" t="s">
        <v>24</v>
      </c>
      <c r="E8953" t="s">
        <v>30</v>
      </c>
      <c r="F8953" t="s">
        <v>16</v>
      </c>
      <c r="G8953">
        <v>1</v>
      </c>
      <c r="H8953">
        <v>368.98</v>
      </c>
      <c r="I8953">
        <v>0.26</v>
      </c>
      <c r="J8953">
        <v>273.05</v>
      </c>
      <c r="K8953">
        <v>208.43</v>
      </c>
      <c r="L8953">
        <v>64.62</v>
      </c>
      <c r="M8953" t="s">
        <v>17</v>
      </c>
      <c r="N8953" t="str">
        <f t="shared" si="139"/>
        <v>High</v>
      </c>
    </row>
    <row r="8954" spans="1:14" x14ac:dyDescent="0.3">
      <c r="A8954">
        <v>8953</v>
      </c>
      <c r="B8954" t="s">
        <v>3357</v>
      </c>
      <c r="C8954" s="2">
        <v>45313</v>
      </c>
      <c r="D8954" t="s">
        <v>14</v>
      </c>
      <c r="E8954" t="s">
        <v>25</v>
      </c>
      <c r="F8954" t="s">
        <v>27</v>
      </c>
      <c r="G8954">
        <v>3</v>
      </c>
      <c r="H8954">
        <v>24.49</v>
      </c>
      <c r="I8954">
        <v>0.2</v>
      </c>
      <c r="J8954">
        <v>58.78</v>
      </c>
      <c r="K8954">
        <v>39.35</v>
      </c>
      <c r="L8954">
        <v>19.43</v>
      </c>
      <c r="M8954" t="s">
        <v>17</v>
      </c>
      <c r="N8954" t="str">
        <f t="shared" si="139"/>
        <v>Medium</v>
      </c>
    </row>
    <row r="8955" spans="1:14" x14ac:dyDescent="0.3">
      <c r="A8955">
        <v>8954</v>
      </c>
      <c r="B8955" t="s">
        <v>4001</v>
      </c>
      <c r="C8955" s="2">
        <v>45350</v>
      </c>
      <c r="D8955" t="s">
        <v>24</v>
      </c>
      <c r="E8955" t="s">
        <v>15</v>
      </c>
      <c r="F8955" t="s">
        <v>21</v>
      </c>
      <c r="G8955">
        <v>7</v>
      </c>
      <c r="H8955">
        <v>354.76</v>
      </c>
      <c r="I8955">
        <v>0.23</v>
      </c>
      <c r="J8955">
        <v>1912.16</v>
      </c>
      <c r="K8955">
        <v>1366.4</v>
      </c>
      <c r="L8955">
        <v>545.76</v>
      </c>
      <c r="M8955" t="s">
        <v>28</v>
      </c>
      <c r="N8955" t="str">
        <f t="shared" si="139"/>
        <v>High</v>
      </c>
    </row>
    <row r="8956" spans="1:14" x14ac:dyDescent="0.3">
      <c r="A8956">
        <v>8955</v>
      </c>
      <c r="B8956" t="s">
        <v>3293</v>
      </c>
      <c r="C8956" s="2">
        <v>45568</v>
      </c>
      <c r="D8956" t="s">
        <v>39</v>
      </c>
      <c r="E8956" t="s">
        <v>25</v>
      </c>
      <c r="F8956" t="s">
        <v>27</v>
      </c>
      <c r="G8956">
        <v>6</v>
      </c>
      <c r="H8956">
        <v>316.14</v>
      </c>
      <c r="I8956">
        <v>0.05</v>
      </c>
      <c r="J8956">
        <v>1802</v>
      </c>
      <c r="K8956">
        <v>1227.27</v>
      </c>
      <c r="L8956">
        <v>574.73</v>
      </c>
      <c r="M8956" t="s">
        <v>28</v>
      </c>
      <c r="N8956" t="str">
        <f t="shared" si="139"/>
        <v>Low</v>
      </c>
    </row>
    <row r="8957" spans="1:14" x14ac:dyDescent="0.3">
      <c r="A8957">
        <v>8956</v>
      </c>
      <c r="B8957" t="s">
        <v>5663</v>
      </c>
      <c r="C8957" s="2">
        <v>45646</v>
      </c>
      <c r="D8957" t="s">
        <v>14</v>
      </c>
      <c r="E8957" t="s">
        <v>33</v>
      </c>
      <c r="F8957" t="s">
        <v>27</v>
      </c>
      <c r="G8957">
        <v>7</v>
      </c>
      <c r="H8957">
        <v>404.4</v>
      </c>
      <c r="I8957">
        <v>0.08</v>
      </c>
      <c r="J8957">
        <v>2604.34</v>
      </c>
      <c r="K8957">
        <v>1449.95</v>
      </c>
      <c r="L8957">
        <v>1154.3900000000001</v>
      </c>
      <c r="M8957" t="s">
        <v>46</v>
      </c>
      <c r="N8957" t="str">
        <f t="shared" si="139"/>
        <v>Low</v>
      </c>
    </row>
    <row r="8958" spans="1:14" x14ac:dyDescent="0.3">
      <c r="A8958">
        <v>8957</v>
      </c>
      <c r="B8958" t="s">
        <v>5664</v>
      </c>
      <c r="C8958" s="2">
        <v>45314</v>
      </c>
      <c r="D8958" t="s">
        <v>24</v>
      </c>
      <c r="E8958" t="s">
        <v>33</v>
      </c>
      <c r="F8958" t="s">
        <v>21</v>
      </c>
      <c r="G8958">
        <v>10</v>
      </c>
      <c r="H8958">
        <v>347.76</v>
      </c>
      <c r="I8958">
        <v>0.06</v>
      </c>
      <c r="J8958">
        <v>3268.94</v>
      </c>
      <c r="K8958">
        <v>2600.6799999999998</v>
      </c>
      <c r="L8958">
        <v>668.26</v>
      </c>
      <c r="M8958" t="s">
        <v>22</v>
      </c>
      <c r="N8958" t="str">
        <f t="shared" si="139"/>
        <v>Low</v>
      </c>
    </row>
    <row r="8959" spans="1:14" x14ac:dyDescent="0.3">
      <c r="A8959">
        <v>8958</v>
      </c>
      <c r="B8959" t="s">
        <v>5665</v>
      </c>
      <c r="C8959" s="2">
        <v>45545</v>
      </c>
      <c r="D8959" t="s">
        <v>19</v>
      </c>
      <c r="E8959" t="s">
        <v>25</v>
      </c>
      <c r="F8959" t="s">
        <v>16</v>
      </c>
      <c r="G8959">
        <v>6</v>
      </c>
      <c r="H8959">
        <v>314.33</v>
      </c>
      <c r="I8959">
        <v>0.02</v>
      </c>
      <c r="J8959">
        <v>1848.26</v>
      </c>
      <c r="K8959">
        <v>1244.5</v>
      </c>
      <c r="L8959">
        <v>603.76</v>
      </c>
      <c r="M8959" t="s">
        <v>46</v>
      </c>
      <c r="N8959" t="str">
        <f t="shared" si="139"/>
        <v>Low</v>
      </c>
    </row>
    <row r="8960" spans="1:14" x14ac:dyDescent="0.3">
      <c r="A8960">
        <v>8959</v>
      </c>
      <c r="B8960" t="s">
        <v>5666</v>
      </c>
      <c r="C8960" s="2">
        <v>45471</v>
      </c>
      <c r="D8960" t="s">
        <v>14</v>
      </c>
      <c r="E8960" t="s">
        <v>15</v>
      </c>
      <c r="F8960" t="s">
        <v>21</v>
      </c>
      <c r="G8960">
        <v>5</v>
      </c>
      <c r="H8960">
        <v>450.2</v>
      </c>
      <c r="I8960">
        <v>0.15</v>
      </c>
      <c r="J8960">
        <v>1913.35</v>
      </c>
      <c r="K8960">
        <v>1114.55</v>
      </c>
      <c r="L8960">
        <v>798.8</v>
      </c>
      <c r="M8960" t="s">
        <v>22</v>
      </c>
      <c r="N8960" t="str">
        <f t="shared" ref="N8960:N9023" si="140">_xlfn.IFS(I8960=0,"No Discount",I8960&gt;=0.21,"High",I8960&gt;=0.11,"Medium",I8960&gt;=0.01,"Low")</f>
        <v>Medium</v>
      </c>
    </row>
    <row r="8961" spans="1:14" x14ac:dyDescent="0.3">
      <c r="A8961">
        <v>8960</v>
      </c>
      <c r="B8961" t="s">
        <v>251</v>
      </c>
      <c r="C8961" s="2">
        <v>45654</v>
      </c>
      <c r="D8961" t="s">
        <v>19</v>
      </c>
      <c r="E8961" t="s">
        <v>20</v>
      </c>
      <c r="F8961" t="s">
        <v>27</v>
      </c>
      <c r="G8961">
        <v>10</v>
      </c>
      <c r="H8961">
        <v>468.31</v>
      </c>
      <c r="I8961">
        <v>0.24</v>
      </c>
      <c r="J8961">
        <v>3559.16</v>
      </c>
      <c r="K8961">
        <v>1854.27</v>
      </c>
      <c r="L8961">
        <v>1704.89</v>
      </c>
      <c r="M8961" t="s">
        <v>40</v>
      </c>
      <c r="N8961" t="str">
        <f t="shared" si="140"/>
        <v>High</v>
      </c>
    </row>
    <row r="8962" spans="1:14" x14ac:dyDescent="0.3">
      <c r="A8962">
        <v>8961</v>
      </c>
      <c r="B8962" t="s">
        <v>3920</v>
      </c>
      <c r="C8962" s="2">
        <v>45568</v>
      </c>
      <c r="D8962" t="s">
        <v>19</v>
      </c>
      <c r="E8962" t="s">
        <v>33</v>
      </c>
      <c r="F8962" t="s">
        <v>16</v>
      </c>
      <c r="G8962">
        <v>9</v>
      </c>
      <c r="H8962">
        <v>383.36</v>
      </c>
      <c r="I8962">
        <v>0.12</v>
      </c>
      <c r="J8962">
        <v>3036.21</v>
      </c>
      <c r="K8962">
        <v>1818.13</v>
      </c>
      <c r="L8962">
        <v>1218.08</v>
      </c>
      <c r="M8962" t="s">
        <v>40</v>
      </c>
      <c r="N8962" t="str">
        <f t="shared" si="140"/>
        <v>Medium</v>
      </c>
    </row>
    <row r="8963" spans="1:14" x14ac:dyDescent="0.3">
      <c r="A8963">
        <v>8962</v>
      </c>
      <c r="B8963" t="s">
        <v>2309</v>
      </c>
      <c r="C8963" s="2">
        <v>45307</v>
      </c>
      <c r="D8963" t="s">
        <v>39</v>
      </c>
      <c r="E8963" t="s">
        <v>25</v>
      </c>
      <c r="F8963" t="s">
        <v>21</v>
      </c>
      <c r="G8963">
        <v>3</v>
      </c>
      <c r="H8963">
        <v>359.65</v>
      </c>
      <c r="I8963">
        <v>0.05</v>
      </c>
      <c r="J8963">
        <v>1025</v>
      </c>
      <c r="K8963">
        <v>763.43</v>
      </c>
      <c r="L8963">
        <v>261.57</v>
      </c>
      <c r="M8963" t="s">
        <v>17</v>
      </c>
      <c r="N8963" t="str">
        <f t="shared" si="140"/>
        <v>Low</v>
      </c>
    </row>
    <row r="8964" spans="1:14" x14ac:dyDescent="0.3">
      <c r="A8964">
        <v>8963</v>
      </c>
      <c r="B8964" t="s">
        <v>5667</v>
      </c>
      <c r="C8964" s="2">
        <v>45420</v>
      </c>
      <c r="D8964" t="s">
        <v>14</v>
      </c>
      <c r="E8964" t="s">
        <v>33</v>
      </c>
      <c r="F8964" t="s">
        <v>16</v>
      </c>
      <c r="G8964">
        <v>6</v>
      </c>
      <c r="H8964">
        <v>427.48</v>
      </c>
      <c r="I8964">
        <v>0.21</v>
      </c>
      <c r="J8964">
        <v>2026.26</v>
      </c>
      <c r="K8964">
        <v>1316.71</v>
      </c>
      <c r="L8964">
        <v>709.55</v>
      </c>
      <c r="M8964" t="s">
        <v>40</v>
      </c>
      <c r="N8964" t="str">
        <f t="shared" si="140"/>
        <v>High</v>
      </c>
    </row>
    <row r="8965" spans="1:14" x14ac:dyDescent="0.3">
      <c r="A8965">
        <v>8964</v>
      </c>
      <c r="B8965" t="s">
        <v>2354</v>
      </c>
      <c r="C8965" s="2">
        <v>45311</v>
      </c>
      <c r="D8965" t="s">
        <v>19</v>
      </c>
      <c r="E8965" t="s">
        <v>33</v>
      </c>
      <c r="F8965" t="s">
        <v>27</v>
      </c>
      <c r="G8965">
        <v>8</v>
      </c>
      <c r="H8965">
        <v>479.48</v>
      </c>
      <c r="I8965">
        <v>0.2</v>
      </c>
      <c r="J8965">
        <v>3068.67</v>
      </c>
      <c r="K8965">
        <v>2171.5300000000002</v>
      </c>
      <c r="L8965">
        <v>897.14</v>
      </c>
      <c r="M8965" t="s">
        <v>17</v>
      </c>
      <c r="N8965" t="str">
        <f t="shared" si="140"/>
        <v>Medium</v>
      </c>
    </row>
    <row r="8966" spans="1:14" x14ac:dyDescent="0.3">
      <c r="A8966">
        <v>8965</v>
      </c>
      <c r="B8966" t="s">
        <v>3337</v>
      </c>
      <c r="C8966" s="2">
        <v>45571</v>
      </c>
      <c r="D8966" t="s">
        <v>24</v>
      </c>
      <c r="E8966" t="s">
        <v>20</v>
      </c>
      <c r="F8966" t="s">
        <v>21</v>
      </c>
      <c r="G8966">
        <v>7</v>
      </c>
      <c r="H8966">
        <v>479.14</v>
      </c>
      <c r="I8966">
        <v>0.2</v>
      </c>
      <c r="J8966">
        <v>2683.18</v>
      </c>
      <c r="K8966">
        <v>1996.21</v>
      </c>
      <c r="L8966">
        <v>686.97</v>
      </c>
      <c r="M8966" t="s">
        <v>46</v>
      </c>
      <c r="N8966" t="str">
        <f t="shared" si="140"/>
        <v>Medium</v>
      </c>
    </row>
    <row r="8967" spans="1:14" x14ac:dyDescent="0.3">
      <c r="A8967">
        <v>8966</v>
      </c>
      <c r="B8967" t="s">
        <v>5642</v>
      </c>
      <c r="C8967" s="2">
        <v>45547</v>
      </c>
      <c r="D8967" t="s">
        <v>19</v>
      </c>
      <c r="E8967" t="s">
        <v>25</v>
      </c>
      <c r="F8967" t="s">
        <v>16</v>
      </c>
      <c r="G8967">
        <v>4</v>
      </c>
      <c r="H8967">
        <v>238.31</v>
      </c>
      <c r="I8967">
        <v>0.26</v>
      </c>
      <c r="J8967">
        <v>705.4</v>
      </c>
      <c r="K8967">
        <v>389.11</v>
      </c>
      <c r="L8967">
        <v>316.29000000000002</v>
      </c>
      <c r="M8967" t="s">
        <v>22</v>
      </c>
      <c r="N8967" t="str">
        <f t="shared" si="140"/>
        <v>High</v>
      </c>
    </row>
    <row r="8968" spans="1:14" x14ac:dyDescent="0.3">
      <c r="A8968">
        <v>8967</v>
      </c>
      <c r="B8968" t="s">
        <v>4787</v>
      </c>
      <c r="C8968" s="2">
        <v>45326</v>
      </c>
      <c r="D8968" t="s">
        <v>24</v>
      </c>
      <c r="E8968" t="s">
        <v>15</v>
      </c>
      <c r="F8968" t="s">
        <v>16</v>
      </c>
      <c r="G8968">
        <v>3</v>
      </c>
      <c r="H8968">
        <v>342.3</v>
      </c>
      <c r="I8968">
        <v>0.1</v>
      </c>
      <c r="J8968">
        <v>924.21</v>
      </c>
      <c r="K8968">
        <v>514.03</v>
      </c>
      <c r="L8968">
        <v>410.18</v>
      </c>
      <c r="M8968" t="s">
        <v>40</v>
      </c>
      <c r="N8968" t="str">
        <f t="shared" si="140"/>
        <v>Low</v>
      </c>
    </row>
    <row r="8969" spans="1:14" x14ac:dyDescent="0.3">
      <c r="A8969">
        <v>8968</v>
      </c>
      <c r="B8969" t="s">
        <v>1203</v>
      </c>
      <c r="C8969" s="2">
        <v>45482</v>
      </c>
      <c r="D8969" t="s">
        <v>24</v>
      </c>
      <c r="E8969" t="s">
        <v>33</v>
      </c>
      <c r="F8969" t="s">
        <v>16</v>
      </c>
      <c r="G8969">
        <v>4</v>
      </c>
      <c r="H8969">
        <v>264.41000000000003</v>
      </c>
      <c r="I8969">
        <v>0.21</v>
      </c>
      <c r="J8969">
        <v>835.54</v>
      </c>
      <c r="K8969">
        <v>603.48</v>
      </c>
      <c r="L8969">
        <v>232.06</v>
      </c>
      <c r="M8969" t="s">
        <v>46</v>
      </c>
      <c r="N8969" t="str">
        <f t="shared" si="140"/>
        <v>High</v>
      </c>
    </row>
    <row r="8970" spans="1:14" x14ac:dyDescent="0.3">
      <c r="A8970">
        <v>8969</v>
      </c>
      <c r="B8970" t="s">
        <v>3044</v>
      </c>
      <c r="C8970" s="2">
        <v>45383</v>
      </c>
      <c r="D8970" t="s">
        <v>24</v>
      </c>
      <c r="E8970" t="s">
        <v>30</v>
      </c>
      <c r="F8970" t="s">
        <v>21</v>
      </c>
      <c r="G8970">
        <v>3</v>
      </c>
      <c r="H8970">
        <v>498.52</v>
      </c>
      <c r="I8970">
        <v>0.04</v>
      </c>
      <c r="J8970">
        <v>1435.74</v>
      </c>
      <c r="K8970">
        <v>957.41</v>
      </c>
      <c r="L8970">
        <v>478.33</v>
      </c>
      <c r="M8970" t="s">
        <v>28</v>
      </c>
      <c r="N8970" t="str">
        <f t="shared" si="140"/>
        <v>Low</v>
      </c>
    </row>
    <row r="8971" spans="1:14" x14ac:dyDescent="0.3">
      <c r="A8971">
        <v>8970</v>
      </c>
      <c r="B8971" t="s">
        <v>5218</v>
      </c>
      <c r="C8971" s="2">
        <v>45564</v>
      </c>
      <c r="D8971" t="s">
        <v>19</v>
      </c>
      <c r="E8971" t="s">
        <v>33</v>
      </c>
      <c r="F8971" t="s">
        <v>16</v>
      </c>
      <c r="G8971">
        <v>3</v>
      </c>
      <c r="H8971">
        <v>359.18</v>
      </c>
      <c r="I8971">
        <v>7.0000000000000007E-2</v>
      </c>
      <c r="J8971">
        <v>1002.11</v>
      </c>
      <c r="K8971">
        <v>789.48</v>
      </c>
      <c r="L8971">
        <v>212.63</v>
      </c>
      <c r="M8971" t="s">
        <v>40</v>
      </c>
      <c r="N8971" t="str">
        <f t="shared" si="140"/>
        <v>Low</v>
      </c>
    </row>
    <row r="8972" spans="1:14" x14ac:dyDescent="0.3">
      <c r="A8972">
        <v>8971</v>
      </c>
      <c r="B8972" t="s">
        <v>2585</v>
      </c>
      <c r="C8972" s="2">
        <v>45345</v>
      </c>
      <c r="D8972" t="s">
        <v>39</v>
      </c>
      <c r="E8972" t="s">
        <v>33</v>
      </c>
      <c r="F8972" t="s">
        <v>27</v>
      </c>
      <c r="G8972">
        <v>5</v>
      </c>
      <c r="H8972">
        <v>263.91000000000003</v>
      </c>
      <c r="I8972">
        <v>0.08</v>
      </c>
      <c r="J8972">
        <v>1213.99</v>
      </c>
      <c r="K8972">
        <v>842.39</v>
      </c>
      <c r="L8972">
        <v>371.6</v>
      </c>
      <c r="M8972" t="s">
        <v>17</v>
      </c>
      <c r="N8972" t="str">
        <f t="shared" si="140"/>
        <v>Low</v>
      </c>
    </row>
    <row r="8973" spans="1:14" x14ac:dyDescent="0.3">
      <c r="A8973">
        <v>8972</v>
      </c>
      <c r="B8973" t="s">
        <v>5668</v>
      </c>
      <c r="C8973" s="2">
        <v>45558</v>
      </c>
      <c r="D8973" t="s">
        <v>19</v>
      </c>
      <c r="E8973" t="s">
        <v>25</v>
      </c>
      <c r="F8973" t="s">
        <v>27</v>
      </c>
      <c r="G8973">
        <v>1</v>
      </c>
      <c r="H8973">
        <v>442.02</v>
      </c>
      <c r="I8973">
        <v>0.2</v>
      </c>
      <c r="J8973">
        <v>353.62</v>
      </c>
      <c r="K8973">
        <v>228.92</v>
      </c>
      <c r="L8973">
        <v>124.7</v>
      </c>
      <c r="M8973" t="s">
        <v>22</v>
      </c>
      <c r="N8973" t="str">
        <f t="shared" si="140"/>
        <v>Medium</v>
      </c>
    </row>
    <row r="8974" spans="1:14" x14ac:dyDescent="0.3">
      <c r="A8974">
        <v>8973</v>
      </c>
      <c r="B8974" t="s">
        <v>5155</v>
      </c>
      <c r="C8974" s="2">
        <v>45645</v>
      </c>
      <c r="D8974" t="s">
        <v>14</v>
      </c>
      <c r="E8974" t="s">
        <v>30</v>
      </c>
      <c r="F8974" t="s">
        <v>16</v>
      </c>
      <c r="G8974">
        <v>6</v>
      </c>
      <c r="H8974">
        <v>480.14</v>
      </c>
      <c r="I8974">
        <v>0.08</v>
      </c>
      <c r="J8974">
        <v>2650.37</v>
      </c>
      <c r="K8974">
        <v>1982.92</v>
      </c>
      <c r="L8974">
        <v>667.45</v>
      </c>
      <c r="M8974" t="s">
        <v>22</v>
      </c>
      <c r="N8974" t="str">
        <f t="shared" si="140"/>
        <v>Low</v>
      </c>
    </row>
    <row r="8975" spans="1:14" x14ac:dyDescent="0.3">
      <c r="A8975">
        <v>8974</v>
      </c>
      <c r="B8975" t="s">
        <v>4406</v>
      </c>
      <c r="C8975" s="2">
        <v>45321</v>
      </c>
      <c r="D8975" t="s">
        <v>14</v>
      </c>
      <c r="E8975" t="s">
        <v>30</v>
      </c>
      <c r="F8975" t="s">
        <v>16</v>
      </c>
      <c r="G8975">
        <v>8</v>
      </c>
      <c r="H8975">
        <v>219.15</v>
      </c>
      <c r="I8975">
        <v>0.24</v>
      </c>
      <c r="J8975">
        <v>1332.43</v>
      </c>
      <c r="K8975">
        <v>1007.62</v>
      </c>
      <c r="L8975">
        <v>324.81</v>
      </c>
      <c r="M8975" t="s">
        <v>28</v>
      </c>
      <c r="N8975" t="str">
        <f t="shared" si="140"/>
        <v>High</v>
      </c>
    </row>
    <row r="8976" spans="1:14" x14ac:dyDescent="0.3">
      <c r="A8976">
        <v>8975</v>
      </c>
      <c r="B8976" t="s">
        <v>5669</v>
      </c>
      <c r="C8976" s="2">
        <v>45440</v>
      </c>
      <c r="D8976" t="s">
        <v>19</v>
      </c>
      <c r="E8976" t="s">
        <v>20</v>
      </c>
      <c r="F8976" t="s">
        <v>27</v>
      </c>
      <c r="G8976">
        <v>3</v>
      </c>
      <c r="H8976">
        <v>494.02</v>
      </c>
      <c r="I8976">
        <v>0.04</v>
      </c>
      <c r="J8976">
        <v>1422.78</v>
      </c>
      <c r="K8976">
        <v>1074.43</v>
      </c>
      <c r="L8976">
        <v>348.35</v>
      </c>
      <c r="M8976" t="s">
        <v>28</v>
      </c>
      <c r="N8976" t="str">
        <f t="shared" si="140"/>
        <v>Low</v>
      </c>
    </row>
    <row r="8977" spans="1:14" x14ac:dyDescent="0.3">
      <c r="A8977">
        <v>8976</v>
      </c>
      <c r="B8977" t="s">
        <v>1208</v>
      </c>
      <c r="C8977" s="2">
        <v>45431</v>
      </c>
      <c r="D8977" t="s">
        <v>14</v>
      </c>
      <c r="E8977" t="s">
        <v>20</v>
      </c>
      <c r="F8977" t="s">
        <v>27</v>
      </c>
      <c r="G8977">
        <v>8</v>
      </c>
      <c r="H8977">
        <v>215.31</v>
      </c>
      <c r="I8977">
        <v>0.12</v>
      </c>
      <c r="J8977">
        <v>1515.78</v>
      </c>
      <c r="K8977">
        <v>855.36</v>
      </c>
      <c r="L8977">
        <v>660.42</v>
      </c>
      <c r="M8977" t="s">
        <v>40</v>
      </c>
      <c r="N8977" t="str">
        <f t="shared" si="140"/>
        <v>Medium</v>
      </c>
    </row>
    <row r="8978" spans="1:14" x14ac:dyDescent="0.3">
      <c r="A8978">
        <v>8977</v>
      </c>
      <c r="B8978" t="s">
        <v>3453</v>
      </c>
      <c r="C8978" s="2">
        <v>45569</v>
      </c>
      <c r="D8978" t="s">
        <v>39</v>
      </c>
      <c r="E8978" t="s">
        <v>33</v>
      </c>
      <c r="F8978" t="s">
        <v>27</v>
      </c>
      <c r="G8978">
        <v>4</v>
      </c>
      <c r="H8978">
        <v>335.23</v>
      </c>
      <c r="I8978">
        <v>0.09</v>
      </c>
      <c r="J8978">
        <v>1220.24</v>
      </c>
      <c r="K8978">
        <v>923.3</v>
      </c>
      <c r="L8978">
        <v>296.94</v>
      </c>
      <c r="M8978" t="s">
        <v>22</v>
      </c>
      <c r="N8978" t="str">
        <f t="shared" si="140"/>
        <v>Low</v>
      </c>
    </row>
    <row r="8979" spans="1:14" x14ac:dyDescent="0.3">
      <c r="A8979">
        <v>8978</v>
      </c>
      <c r="B8979" t="s">
        <v>5670</v>
      </c>
      <c r="C8979" s="2">
        <v>45322</v>
      </c>
      <c r="D8979" t="s">
        <v>14</v>
      </c>
      <c r="E8979" t="s">
        <v>20</v>
      </c>
      <c r="F8979" t="s">
        <v>27</v>
      </c>
      <c r="G8979">
        <v>5</v>
      </c>
      <c r="H8979">
        <v>315.08999999999997</v>
      </c>
      <c r="I8979">
        <v>0.27</v>
      </c>
      <c r="J8979">
        <v>1150.08</v>
      </c>
      <c r="K8979">
        <v>844.83</v>
      </c>
      <c r="L8979">
        <v>305.25</v>
      </c>
      <c r="M8979" t="s">
        <v>46</v>
      </c>
      <c r="N8979" t="str">
        <f t="shared" si="140"/>
        <v>High</v>
      </c>
    </row>
    <row r="8980" spans="1:14" x14ac:dyDescent="0.3">
      <c r="A8980">
        <v>8979</v>
      </c>
      <c r="B8980" t="s">
        <v>5671</v>
      </c>
      <c r="C8980" s="2">
        <v>45426</v>
      </c>
      <c r="D8980" t="s">
        <v>14</v>
      </c>
      <c r="E8980" t="s">
        <v>33</v>
      </c>
      <c r="F8980" t="s">
        <v>27</v>
      </c>
      <c r="G8980">
        <v>5</v>
      </c>
      <c r="H8980">
        <v>133.29</v>
      </c>
      <c r="I8980">
        <v>0.03</v>
      </c>
      <c r="J8980">
        <v>646.46</v>
      </c>
      <c r="K8980">
        <v>470.41</v>
      </c>
      <c r="L8980">
        <v>176.05</v>
      </c>
      <c r="M8980" t="s">
        <v>17</v>
      </c>
      <c r="N8980" t="str">
        <f t="shared" si="140"/>
        <v>Low</v>
      </c>
    </row>
    <row r="8981" spans="1:14" x14ac:dyDescent="0.3">
      <c r="A8981">
        <v>8980</v>
      </c>
      <c r="B8981" t="s">
        <v>5672</v>
      </c>
      <c r="C8981" s="2">
        <v>45534</v>
      </c>
      <c r="D8981" t="s">
        <v>14</v>
      </c>
      <c r="E8981" t="s">
        <v>30</v>
      </c>
      <c r="F8981" t="s">
        <v>27</v>
      </c>
      <c r="G8981">
        <v>4</v>
      </c>
      <c r="H8981">
        <v>148.81</v>
      </c>
      <c r="I8981">
        <v>0.08</v>
      </c>
      <c r="J8981">
        <v>547.62</v>
      </c>
      <c r="K8981">
        <v>390.73</v>
      </c>
      <c r="L8981">
        <v>156.88999999999999</v>
      </c>
      <c r="M8981" t="s">
        <v>22</v>
      </c>
      <c r="N8981" t="str">
        <f t="shared" si="140"/>
        <v>Low</v>
      </c>
    </row>
    <row r="8982" spans="1:14" x14ac:dyDescent="0.3">
      <c r="A8982">
        <v>8981</v>
      </c>
      <c r="B8982" t="s">
        <v>2731</v>
      </c>
      <c r="C8982" s="2">
        <v>45417</v>
      </c>
      <c r="D8982" t="s">
        <v>14</v>
      </c>
      <c r="E8982" t="s">
        <v>30</v>
      </c>
      <c r="F8982" t="s">
        <v>21</v>
      </c>
      <c r="G8982">
        <v>1</v>
      </c>
      <c r="H8982">
        <v>168.74</v>
      </c>
      <c r="I8982">
        <v>0.25</v>
      </c>
      <c r="J8982">
        <v>126.56</v>
      </c>
      <c r="K8982">
        <v>94.01</v>
      </c>
      <c r="L8982">
        <v>32.549999999999997</v>
      </c>
      <c r="M8982" t="s">
        <v>22</v>
      </c>
      <c r="N8982" t="str">
        <f t="shared" si="140"/>
        <v>High</v>
      </c>
    </row>
    <row r="8983" spans="1:14" x14ac:dyDescent="0.3">
      <c r="A8983">
        <v>8982</v>
      </c>
      <c r="B8983" t="s">
        <v>4891</v>
      </c>
      <c r="C8983" s="2">
        <v>45580</v>
      </c>
      <c r="D8983" t="s">
        <v>24</v>
      </c>
      <c r="E8983" t="s">
        <v>20</v>
      </c>
      <c r="F8983" t="s">
        <v>21</v>
      </c>
      <c r="G8983">
        <v>9</v>
      </c>
      <c r="H8983">
        <v>423.88</v>
      </c>
      <c r="I8983">
        <v>0.12</v>
      </c>
      <c r="J8983">
        <v>3357.13</v>
      </c>
      <c r="K8983">
        <v>1811.08</v>
      </c>
      <c r="L8983">
        <v>1546.05</v>
      </c>
      <c r="M8983" t="s">
        <v>40</v>
      </c>
      <c r="N8983" t="str">
        <f t="shared" si="140"/>
        <v>Medium</v>
      </c>
    </row>
    <row r="8984" spans="1:14" x14ac:dyDescent="0.3">
      <c r="A8984">
        <v>8983</v>
      </c>
      <c r="B8984" t="s">
        <v>5673</v>
      </c>
      <c r="C8984" s="2">
        <v>45501</v>
      </c>
      <c r="D8984" t="s">
        <v>14</v>
      </c>
      <c r="E8984" t="s">
        <v>20</v>
      </c>
      <c r="F8984" t="s">
        <v>27</v>
      </c>
      <c r="G8984">
        <v>5</v>
      </c>
      <c r="H8984">
        <v>343.91</v>
      </c>
      <c r="I8984">
        <v>0.21</v>
      </c>
      <c r="J8984">
        <v>1358.44</v>
      </c>
      <c r="K8984">
        <v>980.21</v>
      </c>
      <c r="L8984">
        <v>378.23</v>
      </c>
      <c r="M8984" t="s">
        <v>40</v>
      </c>
      <c r="N8984" t="str">
        <f t="shared" si="140"/>
        <v>High</v>
      </c>
    </row>
    <row r="8985" spans="1:14" x14ac:dyDescent="0.3">
      <c r="A8985">
        <v>8984</v>
      </c>
      <c r="B8985" t="s">
        <v>5299</v>
      </c>
      <c r="C8985" s="2">
        <v>45383</v>
      </c>
      <c r="D8985" t="s">
        <v>19</v>
      </c>
      <c r="E8985" t="s">
        <v>33</v>
      </c>
      <c r="F8985" t="s">
        <v>16</v>
      </c>
      <c r="G8985">
        <v>6</v>
      </c>
      <c r="H8985">
        <v>107.13</v>
      </c>
      <c r="I8985">
        <v>0.13</v>
      </c>
      <c r="J8985">
        <v>559.22</v>
      </c>
      <c r="K8985">
        <v>332.01</v>
      </c>
      <c r="L8985">
        <v>227.21</v>
      </c>
      <c r="M8985" t="s">
        <v>46</v>
      </c>
      <c r="N8985" t="str">
        <f t="shared" si="140"/>
        <v>Medium</v>
      </c>
    </row>
    <row r="8986" spans="1:14" x14ac:dyDescent="0.3">
      <c r="A8986">
        <v>8985</v>
      </c>
      <c r="B8986" t="s">
        <v>1476</v>
      </c>
      <c r="C8986" s="2">
        <v>45380</v>
      </c>
      <c r="D8986" t="s">
        <v>19</v>
      </c>
      <c r="E8986" t="s">
        <v>15</v>
      </c>
      <c r="F8986" t="s">
        <v>27</v>
      </c>
      <c r="G8986">
        <v>1</v>
      </c>
      <c r="H8986">
        <v>37.79</v>
      </c>
      <c r="I8986">
        <v>0.12</v>
      </c>
      <c r="J8986">
        <v>33.26</v>
      </c>
      <c r="K8986">
        <v>25.42</v>
      </c>
      <c r="L8986">
        <v>7.84</v>
      </c>
      <c r="M8986" t="s">
        <v>40</v>
      </c>
      <c r="N8986" t="str">
        <f t="shared" si="140"/>
        <v>Medium</v>
      </c>
    </row>
    <row r="8987" spans="1:14" x14ac:dyDescent="0.3">
      <c r="A8987">
        <v>8986</v>
      </c>
      <c r="B8987" t="s">
        <v>4322</v>
      </c>
      <c r="C8987" s="2">
        <v>45412</v>
      </c>
      <c r="D8987" t="s">
        <v>24</v>
      </c>
      <c r="E8987" t="s">
        <v>25</v>
      </c>
      <c r="F8987" t="s">
        <v>27</v>
      </c>
      <c r="G8987">
        <v>3</v>
      </c>
      <c r="H8987">
        <v>277.7</v>
      </c>
      <c r="I8987">
        <v>0.03</v>
      </c>
      <c r="J8987">
        <v>808.11</v>
      </c>
      <c r="K8987">
        <v>611.19000000000005</v>
      </c>
      <c r="L8987">
        <v>196.92</v>
      </c>
      <c r="M8987" t="s">
        <v>17</v>
      </c>
      <c r="N8987" t="str">
        <f t="shared" si="140"/>
        <v>Low</v>
      </c>
    </row>
    <row r="8988" spans="1:14" x14ac:dyDescent="0.3">
      <c r="A8988">
        <v>8987</v>
      </c>
      <c r="B8988" t="s">
        <v>5674</v>
      </c>
      <c r="C8988" s="2">
        <v>45352</v>
      </c>
      <c r="D8988" t="s">
        <v>39</v>
      </c>
      <c r="E8988" t="s">
        <v>25</v>
      </c>
      <c r="F8988" t="s">
        <v>16</v>
      </c>
      <c r="G8988">
        <v>9</v>
      </c>
      <c r="H8988">
        <v>166.77</v>
      </c>
      <c r="I8988">
        <v>0.3</v>
      </c>
      <c r="J8988">
        <v>1050.6500000000001</v>
      </c>
      <c r="K8988">
        <v>792.98</v>
      </c>
      <c r="L8988">
        <v>257.67</v>
      </c>
      <c r="M8988" t="s">
        <v>22</v>
      </c>
      <c r="N8988" t="str">
        <f t="shared" si="140"/>
        <v>High</v>
      </c>
    </row>
    <row r="8989" spans="1:14" x14ac:dyDescent="0.3">
      <c r="A8989">
        <v>8988</v>
      </c>
      <c r="B8989" t="s">
        <v>2289</v>
      </c>
      <c r="C8989" s="2">
        <v>45599</v>
      </c>
      <c r="D8989" t="s">
        <v>39</v>
      </c>
      <c r="E8989" t="s">
        <v>30</v>
      </c>
      <c r="F8989" t="s">
        <v>27</v>
      </c>
      <c r="G8989">
        <v>5</v>
      </c>
      <c r="H8989">
        <v>144.01</v>
      </c>
      <c r="I8989">
        <v>0.09</v>
      </c>
      <c r="J8989">
        <v>655.25</v>
      </c>
      <c r="K8989">
        <v>426.1</v>
      </c>
      <c r="L8989">
        <v>229.15</v>
      </c>
      <c r="M8989" t="s">
        <v>22</v>
      </c>
      <c r="N8989" t="str">
        <f t="shared" si="140"/>
        <v>Low</v>
      </c>
    </row>
    <row r="8990" spans="1:14" x14ac:dyDescent="0.3">
      <c r="A8990">
        <v>8989</v>
      </c>
      <c r="B8990" t="s">
        <v>166</v>
      </c>
      <c r="C8990" s="2">
        <v>45509</v>
      </c>
      <c r="D8990" t="s">
        <v>24</v>
      </c>
      <c r="E8990" t="s">
        <v>30</v>
      </c>
      <c r="F8990" t="s">
        <v>16</v>
      </c>
      <c r="G8990">
        <v>4</v>
      </c>
      <c r="H8990">
        <v>223.07</v>
      </c>
      <c r="I8990">
        <v>0.27</v>
      </c>
      <c r="J8990">
        <v>651.36</v>
      </c>
      <c r="K8990">
        <v>476.8</v>
      </c>
      <c r="L8990">
        <v>174.56</v>
      </c>
      <c r="M8990" t="s">
        <v>22</v>
      </c>
      <c r="N8990" t="str">
        <f t="shared" si="140"/>
        <v>High</v>
      </c>
    </row>
    <row r="8991" spans="1:14" x14ac:dyDescent="0.3">
      <c r="A8991">
        <v>8990</v>
      </c>
      <c r="B8991" t="s">
        <v>3175</v>
      </c>
      <c r="C8991" s="2">
        <v>45512</v>
      </c>
      <c r="D8991" t="s">
        <v>24</v>
      </c>
      <c r="E8991" t="s">
        <v>15</v>
      </c>
      <c r="F8991" t="s">
        <v>16</v>
      </c>
      <c r="G8991">
        <v>9</v>
      </c>
      <c r="H8991">
        <v>231.15</v>
      </c>
      <c r="I8991">
        <v>0.23</v>
      </c>
      <c r="J8991">
        <v>1601.87</v>
      </c>
      <c r="K8991">
        <v>1159.68</v>
      </c>
      <c r="L8991">
        <v>442.19</v>
      </c>
      <c r="M8991" t="s">
        <v>28</v>
      </c>
      <c r="N8991" t="str">
        <f t="shared" si="140"/>
        <v>High</v>
      </c>
    </row>
    <row r="8992" spans="1:14" x14ac:dyDescent="0.3">
      <c r="A8992">
        <v>8991</v>
      </c>
      <c r="B8992" t="s">
        <v>3599</v>
      </c>
      <c r="C8992" s="2">
        <v>45391</v>
      </c>
      <c r="D8992" t="s">
        <v>39</v>
      </c>
      <c r="E8992" t="s">
        <v>25</v>
      </c>
      <c r="F8992" t="s">
        <v>16</v>
      </c>
      <c r="G8992">
        <v>3</v>
      </c>
      <c r="H8992">
        <v>330.74</v>
      </c>
      <c r="I8992">
        <v>0.06</v>
      </c>
      <c r="J8992">
        <v>932.69</v>
      </c>
      <c r="K8992">
        <v>512.52</v>
      </c>
      <c r="L8992">
        <v>420.17</v>
      </c>
      <c r="M8992" t="s">
        <v>17</v>
      </c>
      <c r="N8992" t="str">
        <f t="shared" si="140"/>
        <v>Low</v>
      </c>
    </row>
    <row r="8993" spans="1:14" x14ac:dyDescent="0.3">
      <c r="A8993">
        <v>8992</v>
      </c>
      <c r="B8993" t="s">
        <v>5675</v>
      </c>
      <c r="C8993" s="2">
        <v>45362</v>
      </c>
      <c r="D8993" t="s">
        <v>14</v>
      </c>
      <c r="E8993" t="s">
        <v>33</v>
      </c>
      <c r="F8993" t="s">
        <v>27</v>
      </c>
      <c r="G8993">
        <v>1</v>
      </c>
      <c r="H8993">
        <v>261.32</v>
      </c>
      <c r="I8993">
        <v>7.0000000000000007E-2</v>
      </c>
      <c r="J8993">
        <v>243.03</v>
      </c>
      <c r="K8993">
        <v>163.53</v>
      </c>
      <c r="L8993">
        <v>79.5</v>
      </c>
      <c r="M8993" t="s">
        <v>17</v>
      </c>
      <c r="N8993" t="str">
        <f t="shared" si="140"/>
        <v>Low</v>
      </c>
    </row>
    <row r="8994" spans="1:14" x14ac:dyDescent="0.3">
      <c r="A8994">
        <v>8993</v>
      </c>
      <c r="B8994" t="s">
        <v>5676</v>
      </c>
      <c r="C8994" s="2">
        <v>45429</v>
      </c>
      <c r="D8994" t="s">
        <v>24</v>
      </c>
      <c r="E8994" t="s">
        <v>30</v>
      </c>
      <c r="F8994" t="s">
        <v>16</v>
      </c>
      <c r="G8994">
        <v>9</v>
      </c>
      <c r="H8994">
        <v>75.11</v>
      </c>
      <c r="I8994">
        <v>0.08</v>
      </c>
      <c r="J8994">
        <v>621.91</v>
      </c>
      <c r="K8994">
        <v>422.29</v>
      </c>
      <c r="L8994">
        <v>199.62</v>
      </c>
      <c r="M8994" t="s">
        <v>46</v>
      </c>
      <c r="N8994" t="str">
        <f t="shared" si="140"/>
        <v>Low</v>
      </c>
    </row>
    <row r="8995" spans="1:14" x14ac:dyDescent="0.3">
      <c r="A8995">
        <v>8994</v>
      </c>
      <c r="B8995" t="s">
        <v>3068</v>
      </c>
      <c r="C8995" s="2">
        <v>45519</v>
      </c>
      <c r="D8995" t="s">
        <v>24</v>
      </c>
      <c r="E8995" t="s">
        <v>30</v>
      </c>
      <c r="F8995" t="s">
        <v>16</v>
      </c>
      <c r="G8995">
        <v>3</v>
      </c>
      <c r="H8995">
        <v>319.58</v>
      </c>
      <c r="I8995">
        <v>0.12</v>
      </c>
      <c r="J8995">
        <v>843.69</v>
      </c>
      <c r="K8995">
        <v>470.62</v>
      </c>
      <c r="L8995">
        <v>373.07</v>
      </c>
      <c r="M8995" t="s">
        <v>22</v>
      </c>
      <c r="N8995" t="str">
        <f t="shared" si="140"/>
        <v>Medium</v>
      </c>
    </row>
    <row r="8996" spans="1:14" x14ac:dyDescent="0.3">
      <c r="A8996">
        <v>8995</v>
      </c>
      <c r="B8996" t="s">
        <v>5677</v>
      </c>
      <c r="C8996" s="2">
        <v>45309</v>
      </c>
      <c r="D8996" t="s">
        <v>39</v>
      </c>
      <c r="E8996" t="s">
        <v>15</v>
      </c>
      <c r="F8996" t="s">
        <v>16</v>
      </c>
      <c r="G8996">
        <v>2</v>
      </c>
      <c r="H8996">
        <v>235.55</v>
      </c>
      <c r="I8996">
        <v>0.24</v>
      </c>
      <c r="J8996">
        <v>358.04</v>
      </c>
      <c r="K8996">
        <v>248.32</v>
      </c>
      <c r="L8996">
        <v>109.72</v>
      </c>
      <c r="M8996" t="s">
        <v>28</v>
      </c>
      <c r="N8996" t="str">
        <f t="shared" si="140"/>
        <v>High</v>
      </c>
    </row>
    <row r="8997" spans="1:14" x14ac:dyDescent="0.3">
      <c r="A8997">
        <v>8996</v>
      </c>
      <c r="B8997" t="s">
        <v>5678</v>
      </c>
      <c r="C8997" s="2">
        <v>45642</v>
      </c>
      <c r="D8997" t="s">
        <v>24</v>
      </c>
      <c r="E8997" t="s">
        <v>20</v>
      </c>
      <c r="F8997" t="s">
        <v>16</v>
      </c>
      <c r="G8997">
        <v>5</v>
      </c>
      <c r="H8997">
        <v>440.91</v>
      </c>
      <c r="I8997">
        <v>0.17</v>
      </c>
      <c r="J8997">
        <v>1829.78</v>
      </c>
      <c r="K8997">
        <v>1414.81</v>
      </c>
      <c r="L8997">
        <v>414.97</v>
      </c>
      <c r="M8997" t="s">
        <v>17</v>
      </c>
      <c r="N8997" t="str">
        <f t="shared" si="140"/>
        <v>Medium</v>
      </c>
    </row>
    <row r="8998" spans="1:14" x14ac:dyDescent="0.3">
      <c r="A8998">
        <v>8997</v>
      </c>
      <c r="B8998" t="s">
        <v>484</v>
      </c>
      <c r="C8998" s="2">
        <v>45508</v>
      </c>
      <c r="D8998" t="s">
        <v>24</v>
      </c>
      <c r="E8998" t="s">
        <v>20</v>
      </c>
      <c r="F8998" t="s">
        <v>16</v>
      </c>
      <c r="G8998">
        <v>8</v>
      </c>
      <c r="H8998">
        <v>207.24</v>
      </c>
      <c r="I8998">
        <v>0.14000000000000001</v>
      </c>
      <c r="J8998">
        <v>1425.81</v>
      </c>
      <c r="K8998">
        <v>1005.98</v>
      </c>
      <c r="L8998">
        <v>419.83</v>
      </c>
      <c r="M8998" t="s">
        <v>46</v>
      </c>
      <c r="N8998" t="str">
        <f t="shared" si="140"/>
        <v>Medium</v>
      </c>
    </row>
    <row r="8999" spans="1:14" x14ac:dyDescent="0.3">
      <c r="A8999">
        <v>8998</v>
      </c>
      <c r="B8999" t="s">
        <v>1279</v>
      </c>
      <c r="C8999" s="2">
        <v>45334</v>
      </c>
      <c r="D8999" t="s">
        <v>24</v>
      </c>
      <c r="E8999" t="s">
        <v>33</v>
      </c>
      <c r="F8999" t="s">
        <v>27</v>
      </c>
      <c r="G8999">
        <v>3</v>
      </c>
      <c r="H8999">
        <v>148.54</v>
      </c>
      <c r="I8999">
        <v>0.14000000000000001</v>
      </c>
      <c r="J8999">
        <v>383.23</v>
      </c>
      <c r="K8999">
        <v>292.02</v>
      </c>
      <c r="L8999">
        <v>91.21</v>
      </c>
      <c r="M8999" t="s">
        <v>46</v>
      </c>
      <c r="N8999" t="str">
        <f t="shared" si="140"/>
        <v>Medium</v>
      </c>
    </row>
    <row r="9000" spans="1:14" x14ac:dyDescent="0.3">
      <c r="A9000">
        <v>8999</v>
      </c>
      <c r="B9000" t="s">
        <v>5679</v>
      </c>
      <c r="C9000" s="2">
        <v>45299</v>
      </c>
      <c r="D9000" t="s">
        <v>24</v>
      </c>
      <c r="E9000" t="s">
        <v>25</v>
      </c>
      <c r="F9000" t="s">
        <v>27</v>
      </c>
      <c r="G9000">
        <v>4</v>
      </c>
      <c r="H9000">
        <v>410.03</v>
      </c>
      <c r="I9000">
        <v>0.11</v>
      </c>
      <c r="J9000">
        <v>1459.71</v>
      </c>
      <c r="K9000">
        <v>993.24</v>
      </c>
      <c r="L9000">
        <v>466.47</v>
      </c>
      <c r="M9000" t="s">
        <v>17</v>
      </c>
      <c r="N9000" t="str">
        <f t="shared" si="140"/>
        <v>Medium</v>
      </c>
    </row>
    <row r="9001" spans="1:14" x14ac:dyDescent="0.3">
      <c r="A9001">
        <v>9000</v>
      </c>
      <c r="B9001" t="s">
        <v>1887</v>
      </c>
      <c r="C9001" s="2">
        <v>45601</v>
      </c>
      <c r="D9001" t="s">
        <v>39</v>
      </c>
      <c r="E9001" t="s">
        <v>15</v>
      </c>
      <c r="F9001" t="s">
        <v>27</v>
      </c>
      <c r="G9001">
        <v>1</v>
      </c>
      <c r="H9001">
        <v>327.71</v>
      </c>
      <c r="I9001">
        <v>0.3</v>
      </c>
      <c r="J9001">
        <v>229.4</v>
      </c>
      <c r="K9001">
        <v>151.97</v>
      </c>
      <c r="L9001">
        <v>77.430000000000007</v>
      </c>
      <c r="M9001" t="s">
        <v>17</v>
      </c>
      <c r="N9001" t="str">
        <f t="shared" si="140"/>
        <v>High</v>
      </c>
    </row>
    <row r="9002" spans="1:14" x14ac:dyDescent="0.3">
      <c r="A9002">
        <v>9001</v>
      </c>
      <c r="B9002" t="s">
        <v>3899</v>
      </c>
      <c r="C9002" s="2">
        <v>45361</v>
      </c>
      <c r="D9002" t="s">
        <v>24</v>
      </c>
      <c r="E9002" t="s">
        <v>20</v>
      </c>
      <c r="F9002" t="s">
        <v>27</v>
      </c>
      <c r="G9002">
        <v>4</v>
      </c>
      <c r="H9002">
        <v>170.53</v>
      </c>
      <c r="I9002">
        <v>0.03</v>
      </c>
      <c r="J9002">
        <v>661.66</v>
      </c>
      <c r="K9002">
        <v>438.64</v>
      </c>
      <c r="L9002">
        <v>223.02</v>
      </c>
      <c r="M9002" t="s">
        <v>46</v>
      </c>
      <c r="N9002" t="str">
        <f t="shared" si="140"/>
        <v>Low</v>
      </c>
    </row>
    <row r="9003" spans="1:14" x14ac:dyDescent="0.3">
      <c r="A9003">
        <v>9002</v>
      </c>
      <c r="B9003" t="s">
        <v>5680</v>
      </c>
      <c r="C9003" s="2">
        <v>45423</v>
      </c>
      <c r="D9003" t="s">
        <v>24</v>
      </c>
      <c r="E9003" t="s">
        <v>33</v>
      </c>
      <c r="F9003" t="s">
        <v>27</v>
      </c>
      <c r="G9003">
        <v>4</v>
      </c>
      <c r="H9003">
        <v>39.369999999999997</v>
      </c>
      <c r="I9003">
        <v>0.27</v>
      </c>
      <c r="J9003">
        <v>114.96</v>
      </c>
      <c r="K9003">
        <v>88.63</v>
      </c>
      <c r="L9003">
        <v>26.33</v>
      </c>
      <c r="M9003" t="s">
        <v>40</v>
      </c>
      <c r="N9003" t="str">
        <f t="shared" si="140"/>
        <v>High</v>
      </c>
    </row>
    <row r="9004" spans="1:14" x14ac:dyDescent="0.3">
      <c r="A9004">
        <v>9003</v>
      </c>
      <c r="B9004" t="s">
        <v>5681</v>
      </c>
      <c r="C9004" s="2">
        <v>45392</v>
      </c>
      <c r="D9004" t="s">
        <v>39</v>
      </c>
      <c r="E9004" t="s">
        <v>20</v>
      </c>
      <c r="F9004" t="s">
        <v>21</v>
      </c>
      <c r="G9004">
        <v>4</v>
      </c>
      <c r="H9004">
        <v>422.27</v>
      </c>
      <c r="I9004">
        <v>0.14000000000000001</v>
      </c>
      <c r="J9004">
        <v>1452.61</v>
      </c>
      <c r="K9004">
        <v>1054.67</v>
      </c>
      <c r="L9004">
        <v>397.94</v>
      </c>
      <c r="M9004" t="s">
        <v>40</v>
      </c>
      <c r="N9004" t="str">
        <f t="shared" si="140"/>
        <v>Medium</v>
      </c>
    </row>
    <row r="9005" spans="1:14" x14ac:dyDescent="0.3">
      <c r="A9005">
        <v>9004</v>
      </c>
      <c r="B9005" t="s">
        <v>4550</v>
      </c>
      <c r="C9005" s="2">
        <v>45338</v>
      </c>
      <c r="D9005" t="s">
        <v>19</v>
      </c>
      <c r="E9005" t="s">
        <v>20</v>
      </c>
      <c r="F9005" t="s">
        <v>27</v>
      </c>
      <c r="G9005">
        <v>4</v>
      </c>
      <c r="H9005">
        <v>346.79</v>
      </c>
      <c r="I9005">
        <v>0.26</v>
      </c>
      <c r="J9005">
        <v>1026.5</v>
      </c>
      <c r="K9005">
        <v>721.67</v>
      </c>
      <c r="L9005">
        <v>304.83</v>
      </c>
      <c r="M9005" t="s">
        <v>17</v>
      </c>
      <c r="N9005" t="str">
        <f t="shared" si="140"/>
        <v>High</v>
      </c>
    </row>
    <row r="9006" spans="1:14" x14ac:dyDescent="0.3">
      <c r="A9006">
        <v>9005</v>
      </c>
      <c r="B9006" t="s">
        <v>163</v>
      </c>
      <c r="C9006" s="2">
        <v>45587</v>
      </c>
      <c r="D9006" t="s">
        <v>24</v>
      </c>
      <c r="E9006" t="s">
        <v>25</v>
      </c>
      <c r="F9006" t="s">
        <v>27</v>
      </c>
      <c r="G9006">
        <v>10</v>
      </c>
      <c r="H9006">
        <v>174.2</v>
      </c>
      <c r="I9006">
        <v>0</v>
      </c>
      <c r="J9006">
        <v>1742</v>
      </c>
      <c r="K9006">
        <v>1390.08</v>
      </c>
      <c r="L9006">
        <v>351.92</v>
      </c>
      <c r="M9006" t="s">
        <v>46</v>
      </c>
      <c r="N9006" t="str">
        <f t="shared" si="140"/>
        <v>No Discount</v>
      </c>
    </row>
    <row r="9007" spans="1:14" x14ac:dyDescent="0.3">
      <c r="A9007">
        <v>9006</v>
      </c>
      <c r="B9007" t="s">
        <v>4105</v>
      </c>
      <c r="C9007" s="2">
        <v>45403</v>
      </c>
      <c r="D9007" t="s">
        <v>24</v>
      </c>
      <c r="E9007" t="s">
        <v>15</v>
      </c>
      <c r="F9007" t="s">
        <v>16</v>
      </c>
      <c r="G9007">
        <v>2</v>
      </c>
      <c r="H9007">
        <v>320.88</v>
      </c>
      <c r="I9007">
        <v>0.17</v>
      </c>
      <c r="J9007">
        <v>532.66</v>
      </c>
      <c r="K9007">
        <v>405.84</v>
      </c>
      <c r="L9007">
        <v>126.82</v>
      </c>
      <c r="M9007" t="s">
        <v>46</v>
      </c>
      <c r="N9007" t="str">
        <f t="shared" si="140"/>
        <v>Medium</v>
      </c>
    </row>
    <row r="9008" spans="1:14" x14ac:dyDescent="0.3">
      <c r="A9008">
        <v>9007</v>
      </c>
      <c r="B9008" t="s">
        <v>5682</v>
      </c>
      <c r="C9008" s="2">
        <v>45375</v>
      </c>
      <c r="D9008" t="s">
        <v>39</v>
      </c>
      <c r="E9008" t="s">
        <v>20</v>
      </c>
      <c r="F9008" t="s">
        <v>16</v>
      </c>
      <c r="G9008">
        <v>5</v>
      </c>
      <c r="H9008">
        <v>121.3</v>
      </c>
      <c r="I9008">
        <v>0.08</v>
      </c>
      <c r="J9008">
        <v>557.98</v>
      </c>
      <c r="K9008">
        <v>383.27</v>
      </c>
      <c r="L9008">
        <v>174.71</v>
      </c>
      <c r="M9008" t="s">
        <v>22</v>
      </c>
      <c r="N9008" t="str">
        <f t="shared" si="140"/>
        <v>Low</v>
      </c>
    </row>
    <row r="9009" spans="1:14" x14ac:dyDescent="0.3">
      <c r="A9009">
        <v>9008</v>
      </c>
      <c r="B9009" t="s">
        <v>5111</v>
      </c>
      <c r="C9009" s="2">
        <v>45349</v>
      </c>
      <c r="D9009" t="s">
        <v>19</v>
      </c>
      <c r="E9009" t="s">
        <v>15</v>
      </c>
      <c r="F9009" t="s">
        <v>27</v>
      </c>
      <c r="G9009">
        <v>4</v>
      </c>
      <c r="H9009">
        <v>318.02</v>
      </c>
      <c r="I9009">
        <v>0.17</v>
      </c>
      <c r="J9009">
        <v>1055.83</v>
      </c>
      <c r="K9009">
        <v>557.89</v>
      </c>
      <c r="L9009">
        <v>497.94</v>
      </c>
      <c r="M9009" t="s">
        <v>17</v>
      </c>
      <c r="N9009" t="str">
        <f t="shared" si="140"/>
        <v>Medium</v>
      </c>
    </row>
    <row r="9010" spans="1:14" x14ac:dyDescent="0.3">
      <c r="A9010">
        <v>9009</v>
      </c>
      <c r="B9010" t="s">
        <v>1355</v>
      </c>
      <c r="C9010" s="2">
        <v>45541</v>
      </c>
      <c r="D9010" t="s">
        <v>39</v>
      </c>
      <c r="E9010" t="s">
        <v>25</v>
      </c>
      <c r="F9010" t="s">
        <v>27</v>
      </c>
      <c r="G9010">
        <v>3</v>
      </c>
      <c r="H9010">
        <v>88.2</v>
      </c>
      <c r="I9010">
        <v>0.06</v>
      </c>
      <c r="J9010">
        <v>248.72</v>
      </c>
      <c r="K9010">
        <v>133.02000000000001</v>
      </c>
      <c r="L9010">
        <v>115.7</v>
      </c>
      <c r="M9010" t="s">
        <v>22</v>
      </c>
      <c r="N9010" t="str">
        <f t="shared" si="140"/>
        <v>Low</v>
      </c>
    </row>
    <row r="9011" spans="1:14" x14ac:dyDescent="0.3">
      <c r="A9011">
        <v>9010</v>
      </c>
      <c r="B9011" t="s">
        <v>4578</v>
      </c>
      <c r="C9011" s="2">
        <v>45568</v>
      </c>
      <c r="D9011" t="s">
        <v>19</v>
      </c>
      <c r="E9011" t="s">
        <v>15</v>
      </c>
      <c r="F9011" t="s">
        <v>27</v>
      </c>
      <c r="G9011">
        <v>5</v>
      </c>
      <c r="H9011">
        <v>131.72999999999999</v>
      </c>
      <c r="I9011">
        <v>0.27</v>
      </c>
      <c r="J9011">
        <v>480.81</v>
      </c>
      <c r="K9011">
        <v>254.52</v>
      </c>
      <c r="L9011">
        <v>226.29</v>
      </c>
      <c r="M9011" t="s">
        <v>28</v>
      </c>
      <c r="N9011" t="str">
        <f t="shared" si="140"/>
        <v>High</v>
      </c>
    </row>
    <row r="9012" spans="1:14" x14ac:dyDescent="0.3">
      <c r="A9012">
        <v>9011</v>
      </c>
      <c r="B9012" t="s">
        <v>5683</v>
      </c>
      <c r="C9012" s="2">
        <v>45377</v>
      </c>
      <c r="D9012" t="s">
        <v>24</v>
      </c>
      <c r="E9012" t="s">
        <v>25</v>
      </c>
      <c r="F9012" t="s">
        <v>27</v>
      </c>
      <c r="G9012">
        <v>2</v>
      </c>
      <c r="H9012">
        <v>18.170000000000002</v>
      </c>
      <c r="I9012">
        <v>0.09</v>
      </c>
      <c r="J9012">
        <v>33.07</v>
      </c>
      <c r="K9012">
        <v>22.29</v>
      </c>
      <c r="L9012">
        <v>10.78</v>
      </c>
      <c r="M9012" t="s">
        <v>28</v>
      </c>
      <c r="N9012" t="str">
        <f t="shared" si="140"/>
        <v>Low</v>
      </c>
    </row>
    <row r="9013" spans="1:14" x14ac:dyDescent="0.3">
      <c r="A9013">
        <v>9012</v>
      </c>
      <c r="B9013" t="s">
        <v>4509</v>
      </c>
      <c r="C9013" s="2">
        <v>45587</v>
      </c>
      <c r="D9013" t="s">
        <v>24</v>
      </c>
      <c r="E9013" t="s">
        <v>30</v>
      </c>
      <c r="F9013" t="s">
        <v>27</v>
      </c>
      <c r="G9013">
        <v>10</v>
      </c>
      <c r="H9013">
        <v>195.69</v>
      </c>
      <c r="I9013">
        <v>0.14000000000000001</v>
      </c>
      <c r="J9013">
        <v>1682.93</v>
      </c>
      <c r="K9013">
        <v>1097.6400000000001</v>
      </c>
      <c r="L9013">
        <v>585.29</v>
      </c>
      <c r="M9013" t="s">
        <v>17</v>
      </c>
      <c r="N9013" t="str">
        <f t="shared" si="140"/>
        <v>Medium</v>
      </c>
    </row>
    <row r="9014" spans="1:14" x14ac:dyDescent="0.3">
      <c r="A9014">
        <v>9013</v>
      </c>
      <c r="B9014" t="s">
        <v>4978</v>
      </c>
      <c r="C9014" s="2">
        <v>45431</v>
      </c>
      <c r="D9014" t="s">
        <v>19</v>
      </c>
      <c r="E9014" t="s">
        <v>20</v>
      </c>
      <c r="F9014" t="s">
        <v>27</v>
      </c>
      <c r="G9014">
        <v>7</v>
      </c>
      <c r="H9014">
        <v>53.82</v>
      </c>
      <c r="I9014">
        <v>0.15</v>
      </c>
      <c r="J9014">
        <v>320.23</v>
      </c>
      <c r="K9014">
        <v>240.06</v>
      </c>
      <c r="L9014">
        <v>80.17</v>
      </c>
      <c r="M9014" t="s">
        <v>17</v>
      </c>
      <c r="N9014" t="str">
        <f t="shared" si="140"/>
        <v>Medium</v>
      </c>
    </row>
    <row r="9015" spans="1:14" x14ac:dyDescent="0.3">
      <c r="A9015">
        <v>9014</v>
      </c>
      <c r="B9015" t="s">
        <v>1582</v>
      </c>
      <c r="C9015" s="2">
        <v>45447</v>
      </c>
      <c r="D9015" t="s">
        <v>39</v>
      </c>
      <c r="E9015" t="s">
        <v>25</v>
      </c>
      <c r="F9015" t="s">
        <v>16</v>
      </c>
      <c r="G9015">
        <v>10</v>
      </c>
      <c r="H9015">
        <v>347.79</v>
      </c>
      <c r="I9015">
        <v>0.12</v>
      </c>
      <c r="J9015">
        <v>3060.55</v>
      </c>
      <c r="K9015">
        <v>2205.66</v>
      </c>
      <c r="L9015">
        <v>854.89</v>
      </c>
      <c r="M9015" t="s">
        <v>17</v>
      </c>
      <c r="N9015" t="str">
        <f t="shared" si="140"/>
        <v>Medium</v>
      </c>
    </row>
    <row r="9016" spans="1:14" x14ac:dyDescent="0.3">
      <c r="A9016">
        <v>9015</v>
      </c>
      <c r="B9016" t="s">
        <v>5684</v>
      </c>
      <c r="C9016" s="2">
        <v>45351</v>
      </c>
      <c r="D9016" t="s">
        <v>39</v>
      </c>
      <c r="E9016" t="s">
        <v>20</v>
      </c>
      <c r="F9016" t="s">
        <v>16</v>
      </c>
      <c r="G9016">
        <v>1</v>
      </c>
      <c r="H9016">
        <v>315.58999999999997</v>
      </c>
      <c r="I9016">
        <v>0.1</v>
      </c>
      <c r="J9016">
        <v>284.02999999999997</v>
      </c>
      <c r="K9016">
        <v>215.68</v>
      </c>
      <c r="L9016">
        <v>68.349999999999994</v>
      </c>
      <c r="M9016" t="s">
        <v>17</v>
      </c>
      <c r="N9016" t="str">
        <f t="shared" si="140"/>
        <v>Low</v>
      </c>
    </row>
    <row r="9017" spans="1:14" x14ac:dyDescent="0.3">
      <c r="A9017">
        <v>9016</v>
      </c>
      <c r="B9017" t="s">
        <v>2841</v>
      </c>
      <c r="C9017" s="2">
        <v>45656</v>
      </c>
      <c r="D9017" t="s">
        <v>24</v>
      </c>
      <c r="E9017" t="s">
        <v>15</v>
      </c>
      <c r="F9017" t="s">
        <v>21</v>
      </c>
      <c r="G9017">
        <v>3</v>
      </c>
      <c r="H9017">
        <v>151.63</v>
      </c>
      <c r="I9017">
        <v>0.27</v>
      </c>
      <c r="J9017">
        <v>332.07</v>
      </c>
      <c r="K9017">
        <v>168.33</v>
      </c>
      <c r="L9017">
        <v>163.74</v>
      </c>
      <c r="M9017" t="s">
        <v>17</v>
      </c>
      <c r="N9017" t="str">
        <f t="shared" si="140"/>
        <v>High</v>
      </c>
    </row>
    <row r="9018" spans="1:14" x14ac:dyDescent="0.3">
      <c r="A9018">
        <v>9017</v>
      </c>
      <c r="B9018" t="s">
        <v>5262</v>
      </c>
      <c r="C9018" s="2">
        <v>45529</v>
      </c>
      <c r="D9018" t="s">
        <v>14</v>
      </c>
      <c r="E9018" t="s">
        <v>33</v>
      </c>
      <c r="F9018" t="s">
        <v>16</v>
      </c>
      <c r="G9018">
        <v>9</v>
      </c>
      <c r="H9018">
        <v>146.58000000000001</v>
      </c>
      <c r="I9018">
        <v>0.3</v>
      </c>
      <c r="J9018">
        <v>923.45</v>
      </c>
      <c r="K9018">
        <v>612.16</v>
      </c>
      <c r="L9018">
        <v>311.29000000000002</v>
      </c>
      <c r="M9018" t="s">
        <v>40</v>
      </c>
      <c r="N9018" t="str">
        <f t="shared" si="140"/>
        <v>High</v>
      </c>
    </row>
    <row r="9019" spans="1:14" x14ac:dyDescent="0.3">
      <c r="A9019">
        <v>9018</v>
      </c>
      <c r="B9019" t="s">
        <v>3453</v>
      </c>
      <c r="C9019" s="2">
        <v>45385</v>
      </c>
      <c r="D9019" t="s">
        <v>14</v>
      </c>
      <c r="E9019" t="s">
        <v>25</v>
      </c>
      <c r="F9019" t="s">
        <v>21</v>
      </c>
      <c r="G9019">
        <v>6</v>
      </c>
      <c r="H9019">
        <v>475.03</v>
      </c>
      <c r="I9019">
        <v>0.05</v>
      </c>
      <c r="J9019">
        <v>2707.67</v>
      </c>
      <c r="K9019">
        <v>1490.45</v>
      </c>
      <c r="L9019">
        <v>1217.22</v>
      </c>
      <c r="M9019" t="s">
        <v>28</v>
      </c>
      <c r="N9019" t="str">
        <f t="shared" si="140"/>
        <v>Low</v>
      </c>
    </row>
    <row r="9020" spans="1:14" x14ac:dyDescent="0.3">
      <c r="A9020">
        <v>9019</v>
      </c>
      <c r="B9020" t="s">
        <v>3177</v>
      </c>
      <c r="C9020" s="2">
        <v>45486</v>
      </c>
      <c r="D9020" t="s">
        <v>14</v>
      </c>
      <c r="E9020" t="s">
        <v>30</v>
      </c>
      <c r="F9020" t="s">
        <v>21</v>
      </c>
      <c r="G9020">
        <v>10</v>
      </c>
      <c r="H9020">
        <v>316.67</v>
      </c>
      <c r="I9020">
        <v>0.08</v>
      </c>
      <c r="J9020">
        <v>2913.36</v>
      </c>
      <c r="K9020">
        <v>2196.11</v>
      </c>
      <c r="L9020">
        <v>717.25</v>
      </c>
      <c r="M9020" t="s">
        <v>22</v>
      </c>
      <c r="N9020" t="str">
        <f t="shared" si="140"/>
        <v>Low</v>
      </c>
    </row>
    <row r="9021" spans="1:14" x14ac:dyDescent="0.3">
      <c r="A9021">
        <v>9020</v>
      </c>
      <c r="B9021" t="s">
        <v>3165</v>
      </c>
      <c r="C9021" s="2">
        <v>45433</v>
      </c>
      <c r="D9021" t="s">
        <v>19</v>
      </c>
      <c r="E9021" t="s">
        <v>25</v>
      </c>
      <c r="F9021" t="s">
        <v>27</v>
      </c>
      <c r="G9021">
        <v>9</v>
      </c>
      <c r="H9021">
        <v>234.84</v>
      </c>
      <c r="I9021">
        <v>0.16</v>
      </c>
      <c r="J9021">
        <v>1775.39</v>
      </c>
      <c r="K9021">
        <v>1067.95</v>
      </c>
      <c r="L9021">
        <v>707.44</v>
      </c>
      <c r="M9021" t="s">
        <v>28</v>
      </c>
      <c r="N9021" t="str">
        <f t="shared" si="140"/>
        <v>Medium</v>
      </c>
    </row>
    <row r="9022" spans="1:14" x14ac:dyDescent="0.3">
      <c r="A9022">
        <v>9021</v>
      </c>
      <c r="B9022" t="s">
        <v>1393</v>
      </c>
      <c r="C9022" s="2">
        <v>45401</v>
      </c>
      <c r="D9022" t="s">
        <v>14</v>
      </c>
      <c r="E9022" t="s">
        <v>20</v>
      </c>
      <c r="F9022" t="s">
        <v>27</v>
      </c>
      <c r="G9022">
        <v>9</v>
      </c>
      <c r="H9022">
        <v>116.4</v>
      </c>
      <c r="I9022">
        <v>0.28000000000000003</v>
      </c>
      <c r="J9022">
        <v>754.27</v>
      </c>
      <c r="K9022">
        <v>576.14</v>
      </c>
      <c r="L9022">
        <v>178.13</v>
      </c>
      <c r="M9022" t="s">
        <v>28</v>
      </c>
      <c r="N9022" t="str">
        <f t="shared" si="140"/>
        <v>High</v>
      </c>
    </row>
    <row r="9023" spans="1:14" x14ac:dyDescent="0.3">
      <c r="A9023">
        <v>9022</v>
      </c>
      <c r="B9023" t="s">
        <v>5685</v>
      </c>
      <c r="C9023" s="2">
        <v>45476</v>
      </c>
      <c r="D9023" t="s">
        <v>24</v>
      </c>
      <c r="E9023" t="s">
        <v>15</v>
      </c>
      <c r="F9023" t="s">
        <v>27</v>
      </c>
      <c r="G9023">
        <v>5</v>
      </c>
      <c r="H9023">
        <v>489.9</v>
      </c>
      <c r="I9023">
        <v>0.1</v>
      </c>
      <c r="J9023">
        <v>2204.5500000000002</v>
      </c>
      <c r="K9023">
        <v>1738.92</v>
      </c>
      <c r="L9023">
        <v>465.63</v>
      </c>
      <c r="M9023" t="s">
        <v>17</v>
      </c>
      <c r="N9023" t="str">
        <f t="shared" si="140"/>
        <v>Low</v>
      </c>
    </row>
    <row r="9024" spans="1:14" x14ac:dyDescent="0.3">
      <c r="A9024">
        <v>9023</v>
      </c>
      <c r="B9024" t="s">
        <v>5686</v>
      </c>
      <c r="C9024" s="2">
        <v>45385</v>
      </c>
      <c r="D9024" t="s">
        <v>39</v>
      </c>
      <c r="E9024" t="s">
        <v>25</v>
      </c>
      <c r="F9024" t="s">
        <v>21</v>
      </c>
      <c r="G9024">
        <v>6</v>
      </c>
      <c r="H9024">
        <v>225.91</v>
      </c>
      <c r="I9024">
        <v>0.28000000000000003</v>
      </c>
      <c r="J9024">
        <v>975.93</v>
      </c>
      <c r="K9024">
        <v>765.65</v>
      </c>
      <c r="L9024">
        <v>210.28</v>
      </c>
      <c r="M9024" t="s">
        <v>28</v>
      </c>
      <c r="N9024" t="str">
        <f t="shared" ref="N9024:N9087" si="141">_xlfn.IFS(I9024=0,"No Discount",I9024&gt;=0.21,"High",I9024&gt;=0.11,"Medium",I9024&gt;=0.01,"Low")</f>
        <v>High</v>
      </c>
    </row>
    <row r="9025" spans="1:14" x14ac:dyDescent="0.3">
      <c r="A9025">
        <v>9024</v>
      </c>
      <c r="B9025" t="s">
        <v>2690</v>
      </c>
      <c r="C9025" s="2">
        <v>45387</v>
      </c>
      <c r="D9025" t="s">
        <v>24</v>
      </c>
      <c r="E9025" t="s">
        <v>33</v>
      </c>
      <c r="F9025" t="s">
        <v>21</v>
      </c>
      <c r="G9025">
        <v>6</v>
      </c>
      <c r="H9025">
        <v>472.65</v>
      </c>
      <c r="I9025">
        <v>0.16</v>
      </c>
      <c r="J9025">
        <v>2382.16</v>
      </c>
      <c r="K9025">
        <v>1286.43</v>
      </c>
      <c r="L9025">
        <v>1095.73</v>
      </c>
      <c r="M9025" t="s">
        <v>28</v>
      </c>
      <c r="N9025" t="str">
        <f t="shared" si="141"/>
        <v>Medium</v>
      </c>
    </row>
    <row r="9026" spans="1:14" x14ac:dyDescent="0.3">
      <c r="A9026">
        <v>9025</v>
      </c>
      <c r="B9026" t="s">
        <v>5285</v>
      </c>
      <c r="C9026" s="2">
        <v>45565</v>
      </c>
      <c r="D9026" t="s">
        <v>19</v>
      </c>
      <c r="E9026" t="s">
        <v>25</v>
      </c>
      <c r="F9026" t="s">
        <v>21</v>
      </c>
      <c r="G9026">
        <v>3</v>
      </c>
      <c r="H9026">
        <v>243.11</v>
      </c>
      <c r="I9026">
        <v>0.18</v>
      </c>
      <c r="J9026">
        <v>598.04999999999995</v>
      </c>
      <c r="K9026">
        <v>325.7</v>
      </c>
      <c r="L9026">
        <v>272.35000000000002</v>
      </c>
      <c r="M9026" t="s">
        <v>28</v>
      </c>
      <c r="N9026" t="str">
        <f t="shared" si="141"/>
        <v>Medium</v>
      </c>
    </row>
    <row r="9027" spans="1:14" x14ac:dyDescent="0.3">
      <c r="A9027">
        <v>9026</v>
      </c>
      <c r="B9027" t="s">
        <v>957</v>
      </c>
      <c r="C9027" s="2">
        <v>45369</v>
      </c>
      <c r="D9027" t="s">
        <v>19</v>
      </c>
      <c r="E9027" t="s">
        <v>30</v>
      </c>
      <c r="F9027" t="s">
        <v>21</v>
      </c>
      <c r="G9027">
        <v>10</v>
      </c>
      <c r="H9027">
        <v>155.37</v>
      </c>
      <c r="I9027">
        <v>0.03</v>
      </c>
      <c r="J9027">
        <v>1507.09</v>
      </c>
      <c r="K9027">
        <v>1043.2</v>
      </c>
      <c r="L9027">
        <v>463.89</v>
      </c>
      <c r="M9027" t="s">
        <v>40</v>
      </c>
      <c r="N9027" t="str">
        <f t="shared" si="141"/>
        <v>Low</v>
      </c>
    </row>
    <row r="9028" spans="1:14" x14ac:dyDescent="0.3">
      <c r="A9028">
        <v>9027</v>
      </c>
      <c r="B9028" t="s">
        <v>4840</v>
      </c>
      <c r="C9028" s="2">
        <v>45340</v>
      </c>
      <c r="D9028" t="s">
        <v>39</v>
      </c>
      <c r="E9028" t="s">
        <v>33</v>
      </c>
      <c r="F9028" t="s">
        <v>27</v>
      </c>
      <c r="G9028">
        <v>1</v>
      </c>
      <c r="H9028">
        <v>259.19</v>
      </c>
      <c r="I9028">
        <v>0.04</v>
      </c>
      <c r="J9028">
        <v>248.82</v>
      </c>
      <c r="K9028">
        <v>143.16</v>
      </c>
      <c r="L9028">
        <v>105.66</v>
      </c>
      <c r="M9028" t="s">
        <v>17</v>
      </c>
      <c r="N9028" t="str">
        <f t="shared" si="141"/>
        <v>Low</v>
      </c>
    </row>
    <row r="9029" spans="1:14" x14ac:dyDescent="0.3">
      <c r="A9029">
        <v>9028</v>
      </c>
      <c r="B9029" t="s">
        <v>5385</v>
      </c>
      <c r="C9029" s="2">
        <v>45636</v>
      </c>
      <c r="D9029" t="s">
        <v>14</v>
      </c>
      <c r="E9029" t="s">
        <v>30</v>
      </c>
      <c r="F9029" t="s">
        <v>27</v>
      </c>
      <c r="G9029">
        <v>6</v>
      </c>
      <c r="H9029">
        <v>452.77</v>
      </c>
      <c r="I9029">
        <v>0.24</v>
      </c>
      <c r="J9029">
        <v>2064.63</v>
      </c>
      <c r="K9029">
        <v>1635.58</v>
      </c>
      <c r="L9029">
        <v>429.05</v>
      </c>
      <c r="M9029" t="s">
        <v>17</v>
      </c>
      <c r="N9029" t="str">
        <f t="shared" si="141"/>
        <v>High</v>
      </c>
    </row>
    <row r="9030" spans="1:14" x14ac:dyDescent="0.3">
      <c r="A9030">
        <v>9029</v>
      </c>
      <c r="B9030" t="s">
        <v>5687</v>
      </c>
      <c r="C9030" s="2">
        <v>45500</v>
      </c>
      <c r="D9030" t="s">
        <v>14</v>
      </c>
      <c r="E9030" t="s">
        <v>15</v>
      </c>
      <c r="F9030" t="s">
        <v>21</v>
      </c>
      <c r="G9030">
        <v>6</v>
      </c>
      <c r="H9030">
        <v>383.46</v>
      </c>
      <c r="I9030">
        <v>0.13</v>
      </c>
      <c r="J9030">
        <v>2001.66</v>
      </c>
      <c r="K9030">
        <v>1130.97</v>
      </c>
      <c r="L9030">
        <v>870.69</v>
      </c>
      <c r="M9030" t="s">
        <v>46</v>
      </c>
      <c r="N9030" t="str">
        <f t="shared" si="141"/>
        <v>Medium</v>
      </c>
    </row>
    <row r="9031" spans="1:14" x14ac:dyDescent="0.3">
      <c r="A9031">
        <v>9030</v>
      </c>
      <c r="B9031" t="s">
        <v>3346</v>
      </c>
      <c r="C9031" s="2">
        <v>45583</v>
      </c>
      <c r="D9031" t="s">
        <v>39</v>
      </c>
      <c r="E9031" t="s">
        <v>30</v>
      </c>
      <c r="F9031" t="s">
        <v>16</v>
      </c>
      <c r="G9031">
        <v>9</v>
      </c>
      <c r="H9031">
        <v>28.86</v>
      </c>
      <c r="I9031">
        <v>0.09</v>
      </c>
      <c r="J9031">
        <v>236.36</v>
      </c>
      <c r="K9031">
        <v>148.25</v>
      </c>
      <c r="L9031">
        <v>88.11</v>
      </c>
      <c r="M9031" t="s">
        <v>40</v>
      </c>
      <c r="N9031" t="str">
        <f t="shared" si="141"/>
        <v>Low</v>
      </c>
    </row>
    <row r="9032" spans="1:14" x14ac:dyDescent="0.3">
      <c r="A9032">
        <v>9031</v>
      </c>
      <c r="B9032" t="s">
        <v>3522</v>
      </c>
      <c r="C9032" s="2">
        <v>45465</v>
      </c>
      <c r="D9032" t="s">
        <v>19</v>
      </c>
      <c r="E9032" t="s">
        <v>15</v>
      </c>
      <c r="F9032" t="s">
        <v>21</v>
      </c>
      <c r="G9032">
        <v>2</v>
      </c>
      <c r="H9032">
        <v>182.12</v>
      </c>
      <c r="I9032">
        <v>0.22</v>
      </c>
      <c r="J9032">
        <v>284.11</v>
      </c>
      <c r="K9032">
        <v>176.18</v>
      </c>
      <c r="L9032">
        <v>107.93</v>
      </c>
      <c r="M9032" t="s">
        <v>46</v>
      </c>
      <c r="N9032" t="str">
        <f t="shared" si="141"/>
        <v>High</v>
      </c>
    </row>
    <row r="9033" spans="1:14" x14ac:dyDescent="0.3">
      <c r="A9033">
        <v>9032</v>
      </c>
      <c r="B9033" t="s">
        <v>5688</v>
      </c>
      <c r="C9033" s="2">
        <v>45335</v>
      </c>
      <c r="D9033" t="s">
        <v>19</v>
      </c>
      <c r="E9033" t="s">
        <v>20</v>
      </c>
      <c r="F9033" t="s">
        <v>21</v>
      </c>
      <c r="G9033">
        <v>10</v>
      </c>
      <c r="H9033">
        <v>332.18</v>
      </c>
      <c r="I9033">
        <v>0.3</v>
      </c>
      <c r="J9033">
        <v>2325.2600000000002</v>
      </c>
      <c r="K9033">
        <v>1508.34</v>
      </c>
      <c r="L9033">
        <v>816.92</v>
      </c>
      <c r="M9033" t="s">
        <v>22</v>
      </c>
      <c r="N9033" t="str">
        <f t="shared" si="141"/>
        <v>High</v>
      </c>
    </row>
    <row r="9034" spans="1:14" x14ac:dyDescent="0.3">
      <c r="A9034">
        <v>9033</v>
      </c>
      <c r="B9034" t="s">
        <v>5689</v>
      </c>
      <c r="C9034" s="2">
        <v>45363</v>
      </c>
      <c r="D9034" t="s">
        <v>39</v>
      </c>
      <c r="E9034" t="s">
        <v>30</v>
      </c>
      <c r="F9034" t="s">
        <v>21</v>
      </c>
      <c r="G9034">
        <v>6</v>
      </c>
      <c r="H9034">
        <v>96.56</v>
      </c>
      <c r="I9034">
        <v>0.23</v>
      </c>
      <c r="J9034">
        <v>446.11</v>
      </c>
      <c r="K9034">
        <v>343.18</v>
      </c>
      <c r="L9034">
        <v>102.93</v>
      </c>
      <c r="M9034" t="s">
        <v>17</v>
      </c>
      <c r="N9034" t="str">
        <f t="shared" si="141"/>
        <v>High</v>
      </c>
    </row>
    <row r="9035" spans="1:14" x14ac:dyDescent="0.3">
      <c r="A9035">
        <v>9034</v>
      </c>
      <c r="B9035" t="s">
        <v>5690</v>
      </c>
      <c r="C9035" s="2">
        <v>45328</v>
      </c>
      <c r="D9035" t="s">
        <v>19</v>
      </c>
      <c r="E9035" t="s">
        <v>20</v>
      </c>
      <c r="F9035" t="s">
        <v>16</v>
      </c>
      <c r="G9035">
        <v>7</v>
      </c>
      <c r="H9035">
        <v>108.8</v>
      </c>
      <c r="I9035">
        <v>0.13</v>
      </c>
      <c r="J9035">
        <v>662.59</v>
      </c>
      <c r="K9035">
        <v>522.67999999999995</v>
      </c>
      <c r="L9035">
        <v>139.91</v>
      </c>
      <c r="M9035" t="s">
        <v>40</v>
      </c>
      <c r="N9035" t="str">
        <f t="shared" si="141"/>
        <v>Medium</v>
      </c>
    </row>
    <row r="9036" spans="1:14" x14ac:dyDescent="0.3">
      <c r="A9036">
        <v>9035</v>
      </c>
      <c r="B9036" t="s">
        <v>5691</v>
      </c>
      <c r="C9036" s="2">
        <v>45443</v>
      </c>
      <c r="D9036" t="s">
        <v>19</v>
      </c>
      <c r="E9036" t="s">
        <v>25</v>
      </c>
      <c r="F9036" t="s">
        <v>27</v>
      </c>
      <c r="G9036">
        <v>3</v>
      </c>
      <c r="H9036">
        <v>438.82</v>
      </c>
      <c r="I9036">
        <v>0.19</v>
      </c>
      <c r="J9036">
        <v>1066.33</v>
      </c>
      <c r="K9036">
        <v>789.46</v>
      </c>
      <c r="L9036">
        <v>276.87</v>
      </c>
      <c r="M9036" t="s">
        <v>46</v>
      </c>
      <c r="N9036" t="str">
        <f t="shared" si="141"/>
        <v>Medium</v>
      </c>
    </row>
    <row r="9037" spans="1:14" x14ac:dyDescent="0.3">
      <c r="A9037">
        <v>9036</v>
      </c>
      <c r="B9037" t="s">
        <v>1373</v>
      </c>
      <c r="C9037" s="2">
        <v>45322</v>
      </c>
      <c r="D9037" t="s">
        <v>24</v>
      </c>
      <c r="E9037" t="s">
        <v>25</v>
      </c>
      <c r="F9037" t="s">
        <v>27</v>
      </c>
      <c r="G9037">
        <v>8</v>
      </c>
      <c r="H9037">
        <v>489.75</v>
      </c>
      <c r="I9037">
        <v>0.19</v>
      </c>
      <c r="J9037">
        <v>3173.58</v>
      </c>
      <c r="K9037">
        <v>2055.06</v>
      </c>
      <c r="L9037">
        <v>1118.52</v>
      </c>
      <c r="M9037" t="s">
        <v>17</v>
      </c>
      <c r="N9037" t="str">
        <f t="shared" si="141"/>
        <v>Medium</v>
      </c>
    </row>
    <row r="9038" spans="1:14" x14ac:dyDescent="0.3">
      <c r="A9038">
        <v>9037</v>
      </c>
      <c r="B9038" t="s">
        <v>2709</v>
      </c>
      <c r="C9038" s="2">
        <v>45599</v>
      </c>
      <c r="D9038" t="s">
        <v>19</v>
      </c>
      <c r="E9038" t="s">
        <v>30</v>
      </c>
      <c r="F9038" t="s">
        <v>16</v>
      </c>
      <c r="G9038">
        <v>2</v>
      </c>
      <c r="H9038">
        <v>107.17</v>
      </c>
      <c r="I9038">
        <v>0.03</v>
      </c>
      <c r="J9038">
        <v>207.91</v>
      </c>
      <c r="K9038">
        <v>123.88</v>
      </c>
      <c r="L9038">
        <v>84.03</v>
      </c>
      <c r="M9038" t="s">
        <v>28</v>
      </c>
      <c r="N9038" t="str">
        <f t="shared" si="141"/>
        <v>Low</v>
      </c>
    </row>
    <row r="9039" spans="1:14" x14ac:dyDescent="0.3">
      <c r="A9039">
        <v>9038</v>
      </c>
      <c r="B9039" t="s">
        <v>5692</v>
      </c>
      <c r="C9039" s="2">
        <v>45462</v>
      </c>
      <c r="D9039" t="s">
        <v>14</v>
      </c>
      <c r="E9039" t="s">
        <v>30</v>
      </c>
      <c r="F9039" t="s">
        <v>27</v>
      </c>
      <c r="G9039">
        <v>9</v>
      </c>
      <c r="H9039">
        <v>409.03</v>
      </c>
      <c r="I9039">
        <v>0.19</v>
      </c>
      <c r="J9039">
        <v>2981.83</v>
      </c>
      <c r="K9039">
        <v>1891.42</v>
      </c>
      <c r="L9039">
        <v>1090.4100000000001</v>
      </c>
      <c r="M9039" t="s">
        <v>17</v>
      </c>
      <c r="N9039" t="str">
        <f t="shared" si="141"/>
        <v>Medium</v>
      </c>
    </row>
    <row r="9040" spans="1:14" x14ac:dyDescent="0.3">
      <c r="A9040">
        <v>9039</v>
      </c>
      <c r="B9040" t="s">
        <v>5693</v>
      </c>
      <c r="C9040" s="2">
        <v>45465</v>
      </c>
      <c r="D9040" t="s">
        <v>24</v>
      </c>
      <c r="E9040" t="s">
        <v>30</v>
      </c>
      <c r="F9040" t="s">
        <v>27</v>
      </c>
      <c r="G9040">
        <v>1</v>
      </c>
      <c r="H9040">
        <v>349.41</v>
      </c>
      <c r="I9040">
        <v>0.24</v>
      </c>
      <c r="J9040">
        <v>265.55</v>
      </c>
      <c r="K9040">
        <v>190.56</v>
      </c>
      <c r="L9040">
        <v>74.989999999999995</v>
      </c>
      <c r="M9040" t="s">
        <v>22</v>
      </c>
      <c r="N9040" t="str">
        <f t="shared" si="141"/>
        <v>High</v>
      </c>
    </row>
    <row r="9041" spans="1:14" x14ac:dyDescent="0.3">
      <c r="A9041">
        <v>9040</v>
      </c>
      <c r="B9041" t="s">
        <v>5676</v>
      </c>
      <c r="C9041" s="2">
        <v>45530</v>
      </c>
      <c r="D9041" t="s">
        <v>19</v>
      </c>
      <c r="E9041" t="s">
        <v>25</v>
      </c>
      <c r="F9041" t="s">
        <v>27</v>
      </c>
      <c r="G9041">
        <v>8</v>
      </c>
      <c r="H9041">
        <v>77.48</v>
      </c>
      <c r="I9041">
        <v>0.18</v>
      </c>
      <c r="J9041">
        <v>508.27</v>
      </c>
      <c r="K9041">
        <v>301.56</v>
      </c>
      <c r="L9041">
        <v>206.71</v>
      </c>
      <c r="M9041" t="s">
        <v>22</v>
      </c>
      <c r="N9041" t="str">
        <f t="shared" si="141"/>
        <v>Medium</v>
      </c>
    </row>
    <row r="9042" spans="1:14" x14ac:dyDescent="0.3">
      <c r="A9042">
        <v>9041</v>
      </c>
      <c r="B9042" t="s">
        <v>3590</v>
      </c>
      <c r="C9042" s="2">
        <v>45410</v>
      </c>
      <c r="D9042" t="s">
        <v>19</v>
      </c>
      <c r="E9042" t="s">
        <v>30</v>
      </c>
      <c r="F9042" t="s">
        <v>27</v>
      </c>
      <c r="G9042">
        <v>4</v>
      </c>
      <c r="H9042">
        <v>137.15</v>
      </c>
      <c r="I9042">
        <v>0.06</v>
      </c>
      <c r="J9042">
        <v>515.67999999999995</v>
      </c>
      <c r="K9042">
        <v>400.12</v>
      </c>
      <c r="L9042">
        <v>115.56</v>
      </c>
      <c r="M9042" t="s">
        <v>46</v>
      </c>
      <c r="N9042" t="str">
        <f t="shared" si="141"/>
        <v>Low</v>
      </c>
    </row>
    <row r="9043" spans="1:14" x14ac:dyDescent="0.3">
      <c r="A9043">
        <v>9042</v>
      </c>
      <c r="B9043" t="s">
        <v>3387</v>
      </c>
      <c r="C9043" s="2">
        <v>45388</v>
      </c>
      <c r="D9043" t="s">
        <v>19</v>
      </c>
      <c r="E9043" t="s">
        <v>33</v>
      </c>
      <c r="F9043" t="s">
        <v>16</v>
      </c>
      <c r="G9043">
        <v>10</v>
      </c>
      <c r="H9043">
        <v>468.28</v>
      </c>
      <c r="I9043">
        <v>0.08</v>
      </c>
      <c r="J9043">
        <v>4308.18</v>
      </c>
      <c r="K9043">
        <v>2175.3000000000002</v>
      </c>
      <c r="L9043">
        <v>2132.88</v>
      </c>
      <c r="M9043" t="s">
        <v>46</v>
      </c>
      <c r="N9043" t="str">
        <f t="shared" si="141"/>
        <v>Low</v>
      </c>
    </row>
    <row r="9044" spans="1:14" x14ac:dyDescent="0.3">
      <c r="A9044">
        <v>9043</v>
      </c>
      <c r="B9044" t="s">
        <v>2424</v>
      </c>
      <c r="C9044" s="2">
        <v>45374</v>
      </c>
      <c r="D9044" t="s">
        <v>39</v>
      </c>
      <c r="E9044" t="s">
        <v>20</v>
      </c>
      <c r="F9044" t="s">
        <v>16</v>
      </c>
      <c r="G9044">
        <v>2</v>
      </c>
      <c r="H9044">
        <v>408.72</v>
      </c>
      <c r="I9044">
        <v>0.16</v>
      </c>
      <c r="J9044">
        <v>686.65</v>
      </c>
      <c r="K9044">
        <v>366.13</v>
      </c>
      <c r="L9044">
        <v>320.52</v>
      </c>
      <c r="M9044" t="s">
        <v>28</v>
      </c>
      <c r="N9044" t="str">
        <f t="shared" si="141"/>
        <v>Medium</v>
      </c>
    </row>
    <row r="9045" spans="1:14" x14ac:dyDescent="0.3">
      <c r="A9045">
        <v>9044</v>
      </c>
      <c r="B9045" t="s">
        <v>1117</v>
      </c>
      <c r="C9045" s="2">
        <v>45546</v>
      </c>
      <c r="D9045" t="s">
        <v>39</v>
      </c>
      <c r="E9045" t="s">
        <v>25</v>
      </c>
      <c r="F9045" t="s">
        <v>21</v>
      </c>
      <c r="G9045">
        <v>6</v>
      </c>
      <c r="H9045">
        <v>487.29</v>
      </c>
      <c r="I9045">
        <v>0.17</v>
      </c>
      <c r="J9045">
        <v>2426.6999999999998</v>
      </c>
      <c r="K9045">
        <v>1719.22</v>
      </c>
      <c r="L9045">
        <v>707.48</v>
      </c>
      <c r="M9045" t="s">
        <v>40</v>
      </c>
      <c r="N9045" t="str">
        <f t="shared" si="141"/>
        <v>Medium</v>
      </c>
    </row>
    <row r="9046" spans="1:14" x14ac:dyDescent="0.3">
      <c r="A9046">
        <v>9045</v>
      </c>
      <c r="B9046" t="s">
        <v>2797</v>
      </c>
      <c r="C9046" s="2">
        <v>45483</v>
      </c>
      <c r="D9046" t="s">
        <v>39</v>
      </c>
      <c r="E9046" t="s">
        <v>15</v>
      </c>
      <c r="F9046" t="s">
        <v>21</v>
      </c>
      <c r="G9046">
        <v>7</v>
      </c>
      <c r="H9046">
        <v>229.96</v>
      </c>
      <c r="I9046">
        <v>0.3</v>
      </c>
      <c r="J9046">
        <v>1126.8</v>
      </c>
      <c r="K9046">
        <v>672.01</v>
      </c>
      <c r="L9046">
        <v>454.79</v>
      </c>
      <c r="M9046" t="s">
        <v>46</v>
      </c>
      <c r="N9046" t="str">
        <f t="shared" si="141"/>
        <v>High</v>
      </c>
    </row>
    <row r="9047" spans="1:14" x14ac:dyDescent="0.3">
      <c r="A9047">
        <v>9046</v>
      </c>
      <c r="B9047" t="s">
        <v>1578</v>
      </c>
      <c r="C9047" s="2">
        <v>45638</v>
      </c>
      <c r="D9047" t="s">
        <v>14</v>
      </c>
      <c r="E9047" t="s">
        <v>20</v>
      </c>
      <c r="F9047" t="s">
        <v>27</v>
      </c>
      <c r="G9047">
        <v>2</v>
      </c>
      <c r="H9047">
        <v>288.47000000000003</v>
      </c>
      <c r="I9047">
        <v>0.12</v>
      </c>
      <c r="J9047">
        <v>507.71</v>
      </c>
      <c r="K9047">
        <v>340.98</v>
      </c>
      <c r="L9047">
        <v>166.73</v>
      </c>
      <c r="M9047" t="s">
        <v>17</v>
      </c>
      <c r="N9047" t="str">
        <f t="shared" si="141"/>
        <v>Medium</v>
      </c>
    </row>
    <row r="9048" spans="1:14" x14ac:dyDescent="0.3">
      <c r="A9048">
        <v>9047</v>
      </c>
      <c r="B9048" t="s">
        <v>5694</v>
      </c>
      <c r="C9048" s="2">
        <v>45312</v>
      </c>
      <c r="D9048" t="s">
        <v>24</v>
      </c>
      <c r="E9048" t="s">
        <v>33</v>
      </c>
      <c r="F9048" t="s">
        <v>16</v>
      </c>
      <c r="G9048">
        <v>7</v>
      </c>
      <c r="H9048">
        <v>374.49</v>
      </c>
      <c r="I9048">
        <v>0.08</v>
      </c>
      <c r="J9048">
        <v>2411.7199999999998</v>
      </c>
      <c r="K9048">
        <v>1770.48</v>
      </c>
      <c r="L9048">
        <v>641.24</v>
      </c>
      <c r="M9048" t="s">
        <v>28</v>
      </c>
      <c r="N9048" t="str">
        <f t="shared" si="141"/>
        <v>Low</v>
      </c>
    </row>
    <row r="9049" spans="1:14" x14ac:dyDescent="0.3">
      <c r="A9049">
        <v>9048</v>
      </c>
      <c r="B9049" t="s">
        <v>5695</v>
      </c>
      <c r="C9049" s="2">
        <v>45551</v>
      </c>
      <c r="D9049" t="s">
        <v>24</v>
      </c>
      <c r="E9049" t="s">
        <v>33</v>
      </c>
      <c r="F9049" t="s">
        <v>16</v>
      </c>
      <c r="G9049">
        <v>9</v>
      </c>
      <c r="H9049">
        <v>383.14</v>
      </c>
      <c r="I9049">
        <v>0.28000000000000003</v>
      </c>
      <c r="J9049">
        <v>2482.75</v>
      </c>
      <c r="K9049">
        <v>1643.68</v>
      </c>
      <c r="L9049">
        <v>839.07</v>
      </c>
      <c r="M9049" t="s">
        <v>28</v>
      </c>
      <c r="N9049" t="str">
        <f t="shared" si="141"/>
        <v>High</v>
      </c>
    </row>
    <row r="9050" spans="1:14" x14ac:dyDescent="0.3">
      <c r="A9050">
        <v>9049</v>
      </c>
      <c r="B9050" t="s">
        <v>5696</v>
      </c>
      <c r="C9050" s="2">
        <v>45551</v>
      </c>
      <c r="D9050" t="s">
        <v>14</v>
      </c>
      <c r="E9050" t="s">
        <v>20</v>
      </c>
      <c r="F9050" t="s">
        <v>16</v>
      </c>
      <c r="G9050">
        <v>6</v>
      </c>
      <c r="H9050">
        <v>378.5</v>
      </c>
      <c r="I9050">
        <v>0.04</v>
      </c>
      <c r="J9050">
        <v>2180.16</v>
      </c>
      <c r="K9050">
        <v>1435.3</v>
      </c>
      <c r="L9050">
        <v>744.86</v>
      </c>
      <c r="M9050" t="s">
        <v>28</v>
      </c>
      <c r="N9050" t="str">
        <f t="shared" si="141"/>
        <v>Low</v>
      </c>
    </row>
    <row r="9051" spans="1:14" x14ac:dyDescent="0.3">
      <c r="A9051">
        <v>9050</v>
      </c>
      <c r="B9051" t="s">
        <v>5697</v>
      </c>
      <c r="C9051" s="2">
        <v>45308</v>
      </c>
      <c r="D9051" t="s">
        <v>19</v>
      </c>
      <c r="E9051" t="s">
        <v>25</v>
      </c>
      <c r="F9051" t="s">
        <v>27</v>
      </c>
      <c r="G9051">
        <v>5</v>
      </c>
      <c r="H9051">
        <v>476.76</v>
      </c>
      <c r="I9051">
        <v>0.12</v>
      </c>
      <c r="J9051">
        <v>2097.7399999999998</v>
      </c>
      <c r="K9051">
        <v>1643.91</v>
      </c>
      <c r="L9051">
        <v>453.83</v>
      </c>
      <c r="M9051" t="s">
        <v>28</v>
      </c>
      <c r="N9051" t="str">
        <f t="shared" si="141"/>
        <v>Medium</v>
      </c>
    </row>
    <row r="9052" spans="1:14" x14ac:dyDescent="0.3">
      <c r="A9052">
        <v>9051</v>
      </c>
      <c r="B9052" t="s">
        <v>5698</v>
      </c>
      <c r="C9052" s="2">
        <v>45362</v>
      </c>
      <c r="D9052" t="s">
        <v>39</v>
      </c>
      <c r="E9052" t="s">
        <v>25</v>
      </c>
      <c r="F9052" t="s">
        <v>27</v>
      </c>
      <c r="G9052">
        <v>10</v>
      </c>
      <c r="H9052">
        <v>111.89</v>
      </c>
      <c r="I9052">
        <v>0</v>
      </c>
      <c r="J9052">
        <v>1118.9000000000001</v>
      </c>
      <c r="K9052">
        <v>760.7</v>
      </c>
      <c r="L9052">
        <v>358.2</v>
      </c>
      <c r="M9052" t="s">
        <v>22</v>
      </c>
      <c r="N9052" t="str">
        <f t="shared" si="141"/>
        <v>No Discount</v>
      </c>
    </row>
    <row r="9053" spans="1:14" x14ac:dyDescent="0.3">
      <c r="A9053">
        <v>9052</v>
      </c>
      <c r="B9053" t="s">
        <v>5699</v>
      </c>
      <c r="C9053" s="2">
        <v>45449</v>
      </c>
      <c r="D9053" t="s">
        <v>39</v>
      </c>
      <c r="E9053" t="s">
        <v>15</v>
      </c>
      <c r="F9053" t="s">
        <v>16</v>
      </c>
      <c r="G9053">
        <v>3</v>
      </c>
      <c r="H9053">
        <v>209.88</v>
      </c>
      <c r="I9053">
        <v>0.17</v>
      </c>
      <c r="J9053">
        <v>522.6</v>
      </c>
      <c r="K9053">
        <v>268.20999999999998</v>
      </c>
      <c r="L9053">
        <v>254.39</v>
      </c>
      <c r="M9053" t="s">
        <v>46</v>
      </c>
      <c r="N9053" t="str">
        <f t="shared" si="141"/>
        <v>Medium</v>
      </c>
    </row>
    <row r="9054" spans="1:14" x14ac:dyDescent="0.3">
      <c r="A9054">
        <v>9053</v>
      </c>
      <c r="B9054" t="s">
        <v>5700</v>
      </c>
      <c r="C9054" s="2">
        <v>45316</v>
      </c>
      <c r="D9054" t="s">
        <v>24</v>
      </c>
      <c r="E9054" t="s">
        <v>25</v>
      </c>
      <c r="F9054" t="s">
        <v>16</v>
      </c>
      <c r="G9054">
        <v>1</v>
      </c>
      <c r="H9054">
        <v>182.17</v>
      </c>
      <c r="I9054">
        <v>0.05</v>
      </c>
      <c r="J9054">
        <v>173.06</v>
      </c>
      <c r="K9054">
        <v>126.83</v>
      </c>
      <c r="L9054">
        <v>46.23</v>
      </c>
      <c r="M9054" t="s">
        <v>46</v>
      </c>
      <c r="N9054" t="str">
        <f t="shared" si="141"/>
        <v>Low</v>
      </c>
    </row>
    <row r="9055" spans="1:14" x14ac:dyDescent="0.3">
      <c r="A9055">
        <v>9054</v>
      </c>
      <c r="B9055" t="s">
        <v>398</v>
      </c>
      <c r="C9055" s="2">
        <v>45385</v>
      </c>
      <c r="D9055" t="s">
        <v>39</v>
      </c>
      <c r="E9055" t="s">
        <v>25</v>
      </c>
      <c r="F9055" t="s">
        <v>16</v>
      </c>
      <c r="G9055">
        <v>8</v>
      </c>
      <c r="H9055">
        <v>231.3</v>
      </c>
      <c r="I9055">
        <v>0.27</v>
      </c>
      <c r="J9055">
        <v>1350.79</v>
      </c>
      <c r="K9055">
        <v>783.02</v>
      </c>
      <c r="L9055">
        <v>567.77</v>
      </c>
      <c r="M9055" t="s">
        <v>40</v>
      </c>
      <c r="N9055" t="str">
        <f t="shared" si="141"/>
        <v>High</v>
      </c>
    </row>
    <row r="9056" spans="1:14" x14ac:dyDescent="0.3">
      <c r="A9056">
        <v>9055</v>
      </c>
      <c r="B9056" t="s">
        <v>5701</v>
      </c>
      <c r="C9056" s="2">
        <v>45419</v>
      </c>
      <c r="D9056" t="s">
        <v>14</v>
      </c>
      <c r="E9056" t="s">
        <v>20</v>
      </c>
      <c r="F9056" t="s">
        <v>27</v>
      </c>
      <c r="G9056">
        <v>6</v>
      </c>
      <c r="H9056">
        <v>273.2</v>
      </c>
      <c r="I9056">
        <v>0.25</v>
      </c>
      <c r="J9056">
        <v>1229.4000000000001</v>
      </c>
      <c r="K9056">
        <v>823.59</v>
      </c>
      <c r="L9056">
        <v>405.81</v>
      </c>
      <c r="M9056" t="s">
        <v>17</v>
      </c>
      <c r="N9056" t="str">
        <f t="shared" si="141"/>
        <v>High</v>
      </c>
    </row>
    <row r="9057" spans="1:14" x14ac:dyDescent="0.3">
      <c r="A9057">
        <v>9056</v>
      </c>
      <c r="B9057" t="s">
        <v>289</v>
      </c>
      <c r="C9057" s="2">
        <v>45608</v>
      </c>
      <c r="D9057" t="s">
        <v>14</v>
      </c>
      <c r="E9057" t="s">
        <v>30</v>
      </c>
      <c r="F9057" t="s">
        <v>21</v>
      </c>
      <c r="G9057">
        <v>2</v>
      </c>
      <c r="H9057">
        <v>143.24</v>
      </c>
      <c r="I9057">
        <v>0.06</v>
      </c>
      <c r="J9057">
        <v>269.29000000000002</v>
      </c>
      <c r="K9057">
        <v>175.45</v>
      </c>
      <c r="L9057">
        <v>93.84</v>
      </c>
      <c r="M9057" t="s">
        <v>28</v>
      </c>
      <c r="N9057" t="str">
        <f t="shared" si="141"/>
        <v>Low</v>
      </c>
    </row>
    <row r="9058" spans="1:14" x14ac:dyDescent="0.3">
      <c r="A9058">
        <v>9057</v>
      </c>
      <c r="B9058" t="s">
        <v>2155</v>
      </c>
      <c r="C9058" s="2">
        <v>45326</v>
      </c>
      <c r="D9058" t="s">
        <v>39</v>
      </c>
      <c r="E9058" t="s">
        <v>20</v>
      </c>
      <c r="F9058" t="s">
        <v>16</v>
      </c>
      <c r="G9058">
        <v>4</v>
      </c>
      <c r="H9058">
        <v>295.01</v>
      </c>
      <c r="I9058">
        <v>0.17</v>
      </c>
      <c r="J9058">
        <v>979.43</v>
      </c>
      <c r="K9058">
        <v>645.55999999999995</v>
      </c>
      <c r="L9058">
        <v>333.87</v>
      </c>
      <c r="M9058" t="s">
        <v>22</v>
      </c>
      <c r="N9058" t="str">
        <f t="shared" si="141"/>
        <v>Medium</v>
      </c>
    </row>
    <row r="9059" spans="1:14" x14ac:dyDescent="0.3">
      <c r="A9059">
        <v>9058</v>
      </c>
      <c r="B9059" t="s">
        <v>1785</v>
      </c>
      <c r="C9059" s="2">
        <v>45521</v>
      </c>
      <c r="D9059" t="s">
        <v>39</v>
      </c>
      <c r="E9059" t="s">
        <v>30</v>
      </c>
      <c r="F9059" t="s">
        <v>27</v>
      </c>
      <c r="G9059">
        <v>1</v>
      </c>
      <c r="H9059">
        <v>303.70999999999998</v>
      </c>
      <c r="I9059">
        <v>7.0000000000000007E-2</v>
      </c>
      <c r="J9059">
        <v>282.45</v>
      </c>
      <c r="K9059">
        <v>145.56</v>
      </c>
      <c r="L9059">
        <v>136.88999999999999</v>
      </c>
      <c r="M9059" t="s">
        <v>28</v>
      </c>
      <c r="N9059" t="str">
        <f t="shared" si="141"/>
        <v>Low</v>
      </c>
    </row>
    <row r="9060" spans="1:14" x14ac:dyDescent="0.3">
      <c r="A9060">
        <v>9059</v>
      </c>
      <c r="B9060" t="s">
        <v>4665</v>
      </c>
      <c r="C9060" s="2">
        <v>45509</v>
      </c>
      <c r="D9060" t="s">
        <v>19</v>
      </c>
      <c r="E9060" t="s">
        <v>33</v>
      </c>
      <c r="F9060" t="s">
        <v>16</v>
      </c>
      <c r="G9060">
        <v>7</v>
      </c>
      <c r="H9060">
        <v>194.82</v>
      </c>
      <c r="I9060">
        <v>0.01</v>
      </c>
      <c r="J9060">
        <v>1350.1</v>
      </c>
      <c r="K9060">
        <v>733.29</v>
      </c>
      <c r="L9060">
        <v>616.80999999999995</v>
      </c>
      <c r="M9060" t="s">
        <v>17</v>
      </c>
      <c r="N9060" t="str">
        <f t="shared" si="141"/>
        <v>Low</v>
      </c>
    </row>
    <row r="9061" spans="1:14" x14ac:dyDescent="0.3">
      <c r="A9061">
        <v>9060</v>
      </c>
      <c r="B9061" t="s">
        <v>658</v>
      </c>
      <c r="C9061" s="2">
        <v>45642</v>
      </c>
      <c r="D9061" t="s">
        <v>24</v>
      </c>
      <c r="E9061" t="s">
        <v>30</v>
      </c>
      <c r="F9061" t="s">
        <v>16</v>
      </c>
      <c r="G9061">
        <v>8</v>
      </c>
      <c r="H9061">
        <v>323.33999999999997</v>
      </c>
      <c r="I9061">
        <v>0.24</v>
      </c>
      <c r="J9061">
        <v>1965.91</v>
      </c>
      <c r="K9061">
        <v>1551.02</v>
      </c>
      <c r="L9061">
        <v>414.89</v>
      </c>
      <c r="M9061" t="s">
        <v>17</v>
      </c>
      <c r="N9061" t="str">
        <f t="shared" si="141"/>
        <v>High</v>
      </c>
    </row>
    <row r="9062" spans="1:14" x14ac:dyDescent="0.3">
      <c r="A9062">
        <v>9061</v>
      </c>
      <c r="B9062" t="s">
        <v>4008</v>
      </c>
      <c r="C9062" s="2">
        <v>45562</v>
      </c>
      <c r="D9062" t="s">
        <v>19</v>
      </c>
      <c r="E9062" t="s">
        <v>15</v>
      </c>
      <c r="F9062" t="s">
        <v>21</v>
      </c>
      <c r="G9062">
        <v>10</v>
      </c>
      <c r="H9062">
        <v>47.74</v>
      </c>
      <c r="I9062">
        <v>0.05</v>
      </c>
      <c r="J9062">
        <v>453.53</v>
      </c>
      <c r="K9062">
        <v>298.41000000000003</v>
      </c>
      <c r="L9062">
        <v>155.12</v>
      </c>
      <c r="M9062" t="s">
        <v>17</v>
      </c>
      <c r="N9062" t="str">
        <f t="shared" si="141"/>
        <v>Low</v>
      </c>
    </row>
    <row r="9063" spans="1:14" x14ac:dyDescent="0.3">
      <c r="A9063">
        <v>9062</v>
      </c>
      <c r="B9063" t="s">
        <v>5702</v>
      </c>
      <c r="C9063" s="2">
        <v>45325</v>
      </c>
      <c r="D9063" t="s">
        <v>24</v>
      </c>
      <c r="E9063" t="s">
        <v>30</v>
      </c>
      <c r="F9063" t="s">
        <v>27</v>
      </c>
      <c r="G9063">
        <v>4</v>
      </c>
      <c r="H9063">
        <v>339.21</v>
      </c>
      <c r="I9063">
        <v>7.0000000000000007E-2</v>
      </c>
      <c r="J9063">
        <v>1261.8599999999999</v>
      </c>
      <c r="K9063">
        <v>769.05</v>
      </c>
      <c r="L9063">
        <v>492.81</v>
      </c>
      <c r="M9063" t="s">
        <v>22</v>
      </c>
      <c r="N9063" t="str">
        <f t="shared" si="141"/>
        <v>Low</v>
      </c>
    </row>
    <row r="9064" spans="1:14" x14ac:dyDescent="0.3">
      <c r="A9064">
        <v>9063</v>
      </c>
      <c r="B9064" t="s">
        <v>5703</v>
      </c>
      <c r="C9064" s="2">
        <v>45293</v>
      </c>
      <c r="D9064" t="s">
        <v>39</v>
      </c>
      <c r="E9064" t="s">
        <v>15</v>
      </c>
      <c r="F9064" t="s">
        <v>16</v>
      </c>
      <c r="G9064">
        <v>6</v>
      </c>
      <c r="H9064">
        <v>77.17</v>
      </c>
      <c r="I9064">
        <v>0.1</v>
      </c>
      <c r="J9064">
        <v>416.72</v>
      </c>
      <c r="K9064">
        <v>257.52999999999997</v>
      </c>
      <c r="L9064">
        <v>159.19</v>
      </c>
      <c r="M9064" t="s">
        <v>46</v>
      </c>
      <c r="N9064" t="str">
        <f t="shared" si="141"/>
        <v>Low</v>
      </c>
    </row>
    <row r="9065" spans="1:14" x14ac:dyDescent="0.3">
      <c r="A9065">
        <v>9064</v>
      </c>
      <c r="B9065" t="s">
        <v>5063</v>
      </c>
      <c r="C9065" s="2">
        <v>45295</v>
      </c>
      <c r="D9065" t="s">
        <v>14</v>
      </c>
      <c r="E9065" t="s">
        <v>30</v>
      </c>
      <c r="F9065" t="s">
        <v>27</v>
      </c>
      <c r="G9065">
        <v>2</v>
      </c>
      <c r="H9065">
        <v>244.87</v>
      </c>
      <c r="I9065">
        <v>0.14000000000000001</v>
      </c>
      <c r="J9065">
        <v>421.18</v>
      </c>
      <c r="K9065">
        <v>272.33999999999997</v>
      </c>
      <c r="L9065">
        <v>148.84</v>
      </c>
      <c r="M9065" t="s">
        <v>22</v>
      </c>
      <c r="N9065" t="str">
        <f t="shared" si="141"/>
        <v>Medium</v>
      </c>
    </row>
    <row r="9066" spans="1:14" x14ac:dyDescent="0.3">
      <c r="A9066">
        <v>9065</v>
      </c>
      <c r="B9066" t="s">
        <v>3101</v>
      </c>
      <c r="C9066" s="2">
        <v>45370</v>
      </c>
      <c r="D9066" t="s">
        <v>14</v>
      </c>
      <c r="E9066" t="s">
        <v>30</v>
      </c>
      <c r="F9066" t="s">
        <v>27</v>
      </c>
      <c r="G9066">
        <v>10</v>
      </c>
      <c r="H9066">
        <v>52.63</v>
      </c>
      <c r="I9066">
        <v>0.15</v>
      </c>
      <c r="J9066">
        <v>447.36</v>
      </c>
      <c r="K9066">
        <v>320.89999999999998</v>
      </c>
      <c r="L9066">
        <v>126.46</v>
      </c>
      <c r="M9066" t="s">
        <v>22</v>
      </c>
      <c r="N9066" t="str">
        <f t="shared" si="141"/>
        <v>Medium</v>
      </c>
    </row>
    <row r="9067" spans="1:14" x14ac:dyDescent="0.3">
      <c r="A9067">
        <v>9066</v>
      </c>
      <c r="B9067" t="s">
        <v>3886</v>
      </c>
      <c r="C9067" s="2">
        <v>45549</v>
      </c>
      <c r="D9067" t="s">
        <v>24</v>
      </c>
      <c r="E9067" t="s">
        <v>15</v>
      </c>
      <c r="F9067" t="s">
        <v>16</v>
      </c>
      <c r="G9067">
        <v>4</v>
      </c>
      <c r="H9067">
        <v>222.56</v>
      </c>
      <c r="I9067">
        <v>0.03</v>
      </c>
      <c r="J9067">
        <v>863.53</v>
      </c>
      <c r="K9067">
        <v>596.4</v>
      </c>
      <c r="L9067">
        <v>267.13</v>
      </c>
      <c r="M9067" t="s">
        <v>46</v>
      </c>
      <c r="N9067" t="str">
        <f t="shared" si="141"/>
        <v>Low</v>
      </c>
    </row>
    <row r="9068" spans="1:14" x14ac:dyDescent="0.3">
      <c r="A9068">
        <v>9067</v>
      </c>
      <c r="B9068" t="s">
        <v>1828</v>
      </c>
      <c r="C9068" s="2">
        <v>45501</v>
      </c>
      <c r="D9068" t="s">
        <v>14</v>
      </c>
      <c r="E9068" t="s">
        <v>20</v>
      </c>
      <c r="F9068" t="s">
        <v>16</v>
      </c>
      <c r="G9068">
        <v>9</v>
      </c>
      <c r="H9068">
        <v>57.32</v>
      </c>
      <c r="I9068">
        <v>0.13</v>
      </c>
      <c r="J9068">
        <v>448.82</v>
      </c>
      <c r="K9068">
        <v>358.38</v>
      </c>
      <c r="L9068">
        <v>90.44</v>
      </c>
      <c r="M9068" t="s">
        <v>46</v>
      </c>
      <c r="N9068" t="str">
        <f t="shared" si="141"/>
        <v>Medium</v>
      </c>
    </row>
    <row r="9069" spans="1:14" x14ac:dyDescent="0.3">
      <c r="A9069">
        <v>9068</v>
      </c>
      <c r="B9069" t="s">
        <v>5195</v>
      </c>
      <c r="C9069" s="2">
        <v>45358</v>
      </c>
      <c r="D9069" t="s">
        <v>24</v>
      </c>
      <c r="E9069" t="s">
        <v>30</v>
      </c>
      <c r="F9069" t="s">
        <v>21</v>
      </c>
      <c r="G9069">
        <v>5</v>
      </c>
      <c r="H9069">
        <v>212.41</v>
      </c>
      <c r="I9069">
        <v>0.02</v>
      </c>
      <c r="J9069">
        <v>1040.81</v>
      </c>
      <c r="K9069">
        <v>718.43</v>
      </c>
      <c r="L9069">
        <v>322.38</v>
      </c>
      <c r="M9069" t="s">
        <v>22</v>
      </c>
      <c r="N9069" t="str">
        <f t="shared" si="141"/>
        <v>Low</v>
      </c>
    </row>
    <row r="9070" spans="1:14" x14ac:dyDescent="0.3">
      <c r="A9070">
        <v>9069</v>
      </c>
      <c r="B9070" t="s">
        <v>3208</v>
      </c>
      <c r="C9070" s="2">
        <v>45534</v>
      </c>
      <c r="D9070" t="s">
        <v>14</v>
      </c>
      <c r="E9070" t="s">
        <v>30</v>
      </c>
      <c r="F9070" t="s">
        <v>27</v>
      </c>
      <c r="G9070">
        <v>7</v>
      </c>
      <c r="H9070">
        <v>422.17</v>
      </c>
      <c r="I9070">
        <v>0.21</v>
      </c>
      <c r="J9070">
        <v>2334.6</v>
      </c>
      <c r="K9070">
        <v>1315.42</v>
      </c>
      <c r="L9070">
        <v>1019.18</v>
      </c>
      <c r="M9070" t="s">
        <v>22</v>
      </c>
      <c r="N9070" t="str">
        <f t="shared" si="141"/>
        <v>High</v>
      </c>
    </row>
    <row r="9071" spans="1:14" x14ac:dyDescent="0.3">
      <c r="A9071">
        <v>9070</v>
      </c>
      <c r="B9071" t="s">
        <v>4485</v>
      </c>
      <c r="C9071" s="2">
        <v>45408</v>
      </c>
      <c r="D9071" t="s">
        <v>24</v>
      </c>
      <c r="E9071" t="s">
        <v>20</v>
      </c>
      <c r="F9071" t="s">
        <v>27</v>
      </c>
      <c r="G9071">
        <v>6</v>
      </c>
      <c r="H9071">
        <v>28.14</v>
      </c>
      <c r="I9071">
        <v>0.27</v>
      </c>
      <c r="J9071">
        <v>123.25</v>
      </c>
      <c r="K9071">
        <v>82.08</v>
      </c>
      <c r="L9071">
        <v>41.17</v>
      </c>
      <c r="M9071" t="s">
        <v>17</v>
      </c>
      <c r="N9071" t="str">
        <f t="shared" si="141"/>
        <v>High</v>
      </c>
    </row>
    <row r="9072" spans="1:14" x14ac:dyDescent="0.3">
      <c r="A9072">
        <v>9071</v>
      </c>
      <c r="B9072" t="s">
        <v>5704</v>
      </c>
      <c r="C9072" s="2">
        <v>45449</v>
      </c>
      <c r="D9072" t="s">
        <v>39</v>
      </c>
      <c r="E9072" t="s">
        <v>15</v>
      </c>
      <c r="F9072" t="s">
        <v>21</v>
      </c>
      <c r="G9072">
        <v>1</v>
      </c>
      <c r="H9072">
        <v>162.83000000000001</v>
      </c>
      <c r="I9072">
        <v>0.19</v>
      </c>
      <c r="J9072">
        <v>131.88999999999999</v>
      </c>
      <c r="K9072">
        <v>72.760000000000005</v>
      </c>
      <c r="L9072">
        <v>59.13</v>
      </c>
      <c r="M9072" t="s">
        <v>46</v>
      </c>
      <c r="N9072" t="str">
        <f t="shared" si="141"/>
        <v>Medium</v>
      </c>
    </row>
    <row r="9073" spans="1:14" x14ac:dyDescent="0.3">
      <c r="A9073">
        <v>9072</v>
      </c>
      <c r="B9073" t="s">
        <v>4558</v>
      </c>
      <c r="C9073" s="2">
        <v>45349</v>
      </c>
      <c r="D9073" t="s">
        <v>14</v>
      </c>
      <c r="E9073" t="s">
        <v>30</v>
      </c>
      <c r="F9073" t="s">
        <v>21</v>
      </c>
      <c r="G9073">
        <v>2</v>
      </c>
      <c r="H9073">
        <v>292.68</v>
      </c>
      <c r="I9073">
        <v>0.17</v>
      </c>
      <c r="J9073">
        <v>485.85</v>
      </c>
      <c r="K9073">
        <v>380.44</v>
      </c>
      <c r="L9073">
        <v>105.41</v>
      </c>
      <c r="M9073" t="s">
        <v>28</v>
      </c>
      <c r="N9073" t="str">
        <f t="shared" si="141"/>
        <v>Medium</v>
      </c>
    </row>
    <row r="9074" spans="1:14" x14ac:dyDescent="0.3">
      <c r="A9074">
        <v>9073</v>
      </c>
      <c r="B9074" t="s">
        <v>5705</v>
      </c>
      <c r="C9074" s="2">
        <v>45393</v>
      </c>
      <c r="D9074" t="s">
        <v>14</v>
      </c>
      <c r="E9074" t="s">
        <v>33</v>
      </c>
      <c r="F9074" t="s">
        <v>27</v>
      </c>
      <c r="G9074">
        <v>2</v>
      </c>
      <c r="H9074">
        <v>13.39</v>
      </c>
      <c r="I9074">
        <v>0.18</v>
      </c>
      <c r="J9074">
        <v>21.96</v>
      </c>
      <c r="K9074">
        <v>11.94</v>
      </c>
      <c r="L9074">
        <v>10.02</v>
      </c>
      <c r="M9074" t="s">
        <v>46</v>
      </c>
      <c r="N9074" t="str">
        <f t="shared" si="141"/>
        <v>Medium</v>
      </c>
    </row>
    <row r="9075" spans="1:14" x14ac:dyDescent="0.3">
      <c r="A9075">
        <v>9074</v>
      </c>
      <c r="B9075" t="s">
        <v>5706</v>
      </c>
      <c r="C9075" s="2">
        <v>45567</v>
      </c>
      <c r="D9075" t="s">
        <v>14</v>
      </c>
      <c r="E9075" t="s">
        <v>30</v>
      </c>
      <c r="F9075" t="s">
        <v>16</v>
      </c>
      <c r="G9075">
        <v>1</v>
      </c>
      <c r="H9075">
        <v>80.28</v>
      </c>
      <c r="I9075">
        <v>0.04</v>
      </c>
      <c r="J9075">
        <v>77.069999999999993</v>
      </c>
      <c r="K9075">
        <v>39.479999999999997</v>
      </c>
      <c r="L9075">
        <v>37.590000000000003</v>
      </c>
      <c r="M9075" t="s">
        <v>46</v>
      </c>
      <c r="N9075" t="str">
        <f t="shared" si="141"/>
        <v>Low</v>
      </c>
    </row>
    <row r="9076" spans="1:14" x14ac:dyDescent="0.3">
      <c r="A9076">
        <v>9075</v>
      </c>
      <c r="B9076" t="s">
        <v>5707</v>
      </c>
      <c r="C9076" s="2">
        <v>45367</v>
      </c>
      <c r="D9076" t="s">
        <v>24</v>
      </c>
      <c r="E9076" t="s">
        <v>20</v>
      </c>
      <c r="F9076" t="s">
        <v>16</v>
      </c>
      <c r="G9076">
        <v>4</v>
      </c>
      <c r="H9076">
        <v>65.56</v>
      </c>
      <c r="I9076">
        <v>0.17</v>
      </c>
      <c r="J9076">
        <v>217.66</v>
      </c>
      <c r="K9076">
        <v>119.11</v>
      </c>
      <c r="L9076">
        <v>98.55</v>
      </c>
      <c r="M9076" t="s">
        <v>40</v>
      </c>
      <c r="N9076" t="str">
        <f t="shared" si="141"/>
        <v>Medium</v>
      </c>
    </row>
    <row r="9077" spans="1:14" x14ac:dyDescent="0.3">
      <c r="A9077">
        <v>9076</v>
      </c>
      <c r="B9077" t="s">
        <v>3956</v>
      </c>
      <c r="C9077" s="2">
        <v>45441</v>
      </c>
      <c r="D9077" t="s">
        <v>39</v>
      </c>
      <c r="E9077" t="s">
        <v>30</v>
      </c>
      <c r="F9077" t="s">
        <v>27</v>
      </c>
      <c r="G9077">
        <v>5</v>
      </c>
      <c r="H9077">
        <v>328.96</v>
      </c>
      <c r="I9077">
        <v>0.14000000000000001</v>
      </c>
      <c r="J9077">
        <v>1414.53</v>
      </c>
      <c r="K9077">
        <v>910.56</v>
      </c>
      <c r="L9077">
        <v>503.97</v>
      </c>
      <c r="M9077" t="s">
        <v>40</v>
      </c>
      <c r="N9077" t="str">
        <f t="shared" si="141"/>
        <v>Medium</v>
      </c>
    </row>
    <row r="9078" spans="1:14" x14ac:dyDescent="0.3">
      <c r="A9078">
        <v>9077</v>
      </c>
      <c r="B9078" t="s">
        <v>5708</v>
      </c>
      <c r="C9078" s="2">
        <v>45381</v>
      </c>
      <c r="D9078" t="s">
        <v>24</v>
      </c>
      <c r="E9078" t="s">
        <v>15</v>
      </c>
      <c r="F9078" t="s">
        <v>21</v>
      </c>
      <c r="G9078">
        <v>3</v>
      </c>
      <c r="H9078">
        <v>448.95</v>
      </c>
      <c r="I9078">
        <v>0.2</v>
      </c>
      <c r="J9078">
        <v>1077.48</v>
      </c>
      <c r="K9078">
        <v>708.33</v>
      </c>
      <c r="L9078">
        <v>369.15</v>
      </c>
      <c r="M9078" t="s">
        <v>46</v>
      </c>
      <c r="N9078" t="str">
        <f t="shared" si="141"/>
        <v>Medium</v>
      </c>
    </row>
    <row r="9079" spans="1:14" x14ac:dyDescent="0.3">
      <c r="A9079">
        <v>9078</v>
      </c>
      <c r="B9079" t="s">
        <v>5709</v>
      </c>
      <c r="C9079" s="2">
        <v>45383</v>
      </c>
      <c r="D9079" t="s">
        <v>24</v>
      </c>
      <c r="E9079" t="s">
        <v>25</v>
      </c>
      <c r="F9079" t="s">
        <v>21</v>
      </c>
      <c r="G9079">
        <v>4</v>
      </c>
      <c r="H9079">
        <v>476.44</v>
      </c>
      <c r="I9079">
        <v>0.26</v>
      </c>
      <c r="J9079">
        <v>1410.26</v>
      </c>
      <c r="K9079">
        <v>718.16</v>
      </c>
      <c r="L9079">
        <v>692.1</v>
      </c>
      <c r="M9079" t="s">
        <v>17</v>
      </c>
      <c r="N9079" t="str">
        <f t="shared" si="141"/>
        <v>High</v>
      </c>
    </row>
    <row r="9080" spans="1:14" x14ac:dyDescent="0.3">
      <c r="A9080">
        <v>9079</v>
      </c>
      <c r="B9080" t="s">
        <v>5710</v>
      </c>
      <c r="C9080" s="2">
        <v>45449</v>
      </c>
      <c r="D9080" t="s">
        <v>39</v>
      </c>
      <c r="E9080" t="s">
        <v>33</v>
      </c>
      <c r="F9080" t="s">
        <v>16</v>
      </c>
      <c r="G9080">
        <v>9</v>
      </c>
      <c r="H9080">
        <v>248.9</v>
      </c>
      <c r="I9080">
        <v>0.03</v>
      </c>
      <c r="J9080">
        <v>2172.9</v>
      </c>
      <c r="K9080">
        <v>1561.02</v>
      </c>
      <c r="L9080">
        <v>611.88</v>
      </c>
      <c r="M9080" t="s">
        <v>22</v>
      </c>
      <c r="N9080" t="str">
        <f t="shared" si="141"/>
        <v>Low</v>
      </c>
    </row>
    <row r="9081" spans="1:14" x14ac:dyDescent="0.3">
      <c r="A9081">
        <v>9080</v>
      </c>
      <c r="B9081" t="s">
        <v>3592</v>
      </c>
      <c r="C9081" s="2">
        <v>45445</v>
      </c>
      <c r="D9081" t="s">
        <v>14</v>
      </c>
      <c r="E9081" t="s">
        <v>25</v>
      </c>
      <c r="F9081" t="s">
        <v>16</v>
      </c>
      <c r="G9081">
        <v>10</v>
      </c>
      <c r="H9081">
        <v>130.51</v>
      </c>
      <c r="I9081">
        <v>0.09</v>
      </c>
      <c r="J9081">
        <v>1187.6400000000001</v>
      </c>
      <c r="K9081">
        <v>894.03</v>
      </c>
      <c r="L9081">
        <v>293.61</v>
      </c>
      <c r="M9081" t="s">
        <v>46</v>
      </c>
      <c r="N9081" t="str">
        <f t="shared" si="141"/>
        <v>Low</v>
      </c>
    </row>
    <row r="9082" spans="1:14" x14ac:dyDescent="0.3">
      <c r="A9082">
        <v>9081</v>
      </c>
      <c r="B9082" t="s">
        <v>5711</v>
      </c>
      <c r="C9082" s="2">
        <v>45527</v>
      </c>
      <c r="D9082" t="s">
        <v>24</v>
      </c>
      <c r="E9082" t="s">
        <v>15</v>
      </c>
      <c r="F9082" t="s">
        <v>16</v>
      </c>
      <c r="G9082">
        <v>8</v>
      </c>
      <c r="H9082">
        <v>137.06</v>
      </c>
      <c r="I9082">
        <v>0.17</v>
      </c>
      <c r="J9082">
        <v>910.08</v>
      </c>
      <c r="K9082">
        <v>534.22</v>
      </c>
      <c r="L9082">
        <v>375.86</v>
      </c>
      <c r="M9082" t="s">
        <v>28</v>
      </c>
      <c r="N9082" t="str">
        <f t="shared" si="141"/>
        <v>Medium</v>
      </c>
    </row>
    <row r="9083" spans="1:14" x14ac:dyDescent="0.3">
      <c r="A9083">
        <v>9082</v>
      </c>
      <c r="B9083" t="s">
        <v>4262</v>
      </c>
      <c r="C9083" s="2">
        <v>45381</v>
      </c>
      <c r="D9083" t="s">
        <v>39</v>
      </c>
      <c r="E9083" t="s">
        <v>20</v>
      </c>
      <c r="F9083" t="s">
        <v>21</v>
      </c>
      <c r="G9083">
        <v>4</v>
      </c>
      <c r="H9083">
        <v>282.26</v>
      </c>
      <c r="I9083">
        <v>0.27</v>
      </c>
      <c r="J9083">
        <v>824.2</v>
      </c>
      <c r="K9083">
        <v>540.48</v>
      </c>
      <c r="L9083">
        <v>283.72000000000003</v>
      </c>
      <c r="M9083" t="s">
        <v>46</v>
      </c>
      <c r="N9083" t="str">
        <f t="shared" si="141"/>
        <v>High</v>
      </c>
    </row>
    <row r="9084" spans="1:14" x14ac:dyDescent="0.3">
      <c r="A9084">
        <v>9083</v>
      </c>
      <c r="B9084" t="s">
        <v>309</v>
      </c>
      <c r="C9084" s="2">
        <v>45523</v>
      </c>
      <c r="D9084" t="s">
        <v>19</v>
      </c>
      <c r="E9084" t="s">
        <v>33</v>
      </c>
      <c r="F9084" t="s">
        <v>27</v>
      </c>
      <c r="G9084">
        <v>7</v>
      </c>
      <c r="H9084">
        <v>378.84</v>
      </c>
      <c r="I9084">
        <v>0.03</v>
      </c>
      <c r="J9084">
        <v>2572.3200000000002</v>
      </c>
      <c r="K9084">
        <v>1937.63</v>
      </c>
      <c r="L9084">
        <v>634.69000000000005</v>
      </c>
      <c r="M9084" t="s">
        <v>17</v>
      </c>
      <c r="N9084" t="str">
        <f t="shared" si="141"/>
        <v>Low</v>
      </c>
    </row>
    <row r="9085" spans="1:14" x14ac:dyDescent="0.3">
      <c r="A9085">
        <v>9084</v>
      </c>
      <c r="B9085" t="s">
        <v>2174</v>
      </c>
      <c r="C9085" s="2">
        <v>45324</v>
      </c>
      <c r="D9085" t="s">
        <v>14</v>
      </c>
      <c r="E9085" t="s">
        <v>15</v>
      </c>
      <c r="F9085" t="s">
        <v>16</v>
      </c>
      <c r="G9085">
        <v>8</v>
      </c>
      <c r="H9085">
        <v>474.8</v>
      </c>
      <c r="I9085">
        <v>0.18</v>
      </c>
      <c r="J9085">
        <v>3114.69</v>
      </c>
      <c r="K9085">
        <v>2281.84</v>
      </c>
      <c r="L9085">
        <v>832.85</v>
      </c>
      <c r="M9085" t="s">
        <v>22</v>
      </c>
      <c r="N9085" t="str">
        <f t="shared" si="141"/>
        <v>Medium</v>
      </c>
    </row>
    <row r="9086" spans="1:14" x14ac:dyDescent="0.3">
      <c r="A9086">
        <v>9085</v>
      </c>
      <c r="B9086" t="s">
        <v>5712</v>
      </c>
      <c r="C9086" s="2">
        <v>45602</v>
      </c>
      <c r="D9086" t="s">
        <v>14</v>
      </c>
      <c r="E9086" t="s">
        <v>20</v>
      </c>
      <c r="F9086" t="s">
        <v>16</v>
      </c>
      <c r="G9086">
        <v>10</v>
      </c>
      <c r="H9086">
        <v>87.9</v>
      </c>
      <c r="I9086">
        <v>0.09</v>
      </c>
      <c r="J9086">
        <v>799.89</v>
      </c>
      <c r="K9086">
        <v>503.63</v>
      </c>
      <c r="L9086">
        <v>296.26</v>
      </c>
      <c r="M9086" t="s">
        <v>40</v>
      </c>
      <c r="N9086" t="str">
        <f t="shared" si="141"/>
        <v>Low</v>
      </c>
    </row>
    <row r="9087" spans="1:14" x14ac:dyDescent="0.3">
      <c r="A9087">
        <v>9086</v>
      </c>
      <c r="B9087" t="s">
        <v>5113</v>
      </c>
      <c r="C9087" s="2">
        <v>45548</v>
      </c>
      <c r="D9087" t="s">
        <v>39</v>
      </c>
      <c r="E9087" t="s">
        <v>33</v>
      </c>
      <c r="F9087" t="s">
        <v>16</v>
      </c>
      <c r="G9087">
        <v>5</v>
      </c>
      <c r="H9087">
        <v>28.3</v>
      </c>
      <c r="I9087">
        <v>0.19</v>
      </c>
      <c r="J9087">
        <v>114.62</v>
      </c>
      <c r="K9087">
        <v>87.66</v>
      </c>
      <c r="L9087">
        <v>26.96</v>
      </c>
      <c r="M9087" t="s">
        <v>28</v>
      </c>
      <c r="N9087" t="str">
        <f t="shared" si="141"/>
        <v>Medium</v>
      </c>
    </row>
    <row r="9088" spans="1:14" x14ac:dyDescent="0.3">
      <c r="A9088">
        <v>9087</v>
      </c>
      <c r="B9088" t="s">
        <v>2948</v>
      </c>
      <c r="C9088" s="2">
        <v>45438</v>
      </c>
      <c r="D9088" t="s">
        <v>24</v>
      </c>
      <c r="E9088" t="s">
        <v>15</v>
      </c>
      <c r="F9088" t="s">
        <v>21</v>
      </c>
      <c r="G9088">
        <v>5</v>
      </c>
      <c r="H9088">
        <v>70.94</v>
      </c>
      <c r="I9088">
        <v>0.22</v>
      </c>
      <c r="J9088">
        <v>276.67</v>
      </c>
      <c r="K9088">
        <v>192.12</v>
      </c>
      <c r="L9088">
        <v>84.55</v>
      </c>
      <c r="M9088" t="s">
        <v>17</v>
      </c>
      <c r="N9088" t="str">
        <f t="shared" ref="N9088:N9151" si="142">_xlfn.IFS(I9088=0,"No Discount",I9088&gt;=0.21,"High",I9088&gt;=0.11,"Medium",I9088&gt;=0.01,"Low")</f>
        <v>High</v>
      </c>
    </row>
    <row r="9089" spans="1:14" x14ac:dyDescent="0.3">
      <c r="A9089">
        <v>9088</v>
      </c>
      <c r="B9089" t="s">
        <v>5475</v>
      </c>
      <c r="C9089" s="2">
        <v>45367</v>
      </c>
      <c r="D9089" t="s">
        <v>19</v>
      </c>
      <c r="E9089" t="s">
        <v>25</v>
      </c>
      <c r="F9089" t="s">
        <v>16</v>
      </c>
      <c r="G9089">
        <v>8</v>
      </c>
      <c r="H9089">
        <v>182.42</v>
      </c>
      <c r="I9089">
        <v>0.25</v>
      </c>
      <c r="J9089">
        <v>1094.52</v>
      </c>
      <c r="K9089">
        <v>563.72</v>
      </c>
      <c r="L9089">
        <v>530.79999999999995</v>
      </c>
      <c r="M9089" t="s">
        <v>22</v>
      </c>
      <c r="N9089" t="str">
        <f t="shared" si="142"/>
        <v>High</v>
      </c>
    </row>
    <row r="9090" spans="1:14" x14ac:dyDescent="0.3">
      <c r="A9090">
        <v>9089</v>
      </c>
      <c r="B9090" t="s">
        <v>5713</v>
      </c>
      <c r="C9090" s="2">
        <v>45543</v>
      </c>
      <c r="D9090" t="s">
        <v>39</v>
      </c>
      <c r="E9090" t="s">
        <v>15</v>
      </c>
      <c r="F9090" t="s">
        <v>21</v>
      </c>
      <c r="G9090">
        <v>3</v>
      </c>
      <c r="H9090">
        <v>372.68</v>
      </c>
      <c r="I9090">
        <v>0.3</v>
      </c>
      <c r="J9090">
        <v>782.63</v>
      </c>
      <c r="K9090">
        <v>603.76</v>
      </c>
      <c r="L9090">
        <v>178.87</v>
      </c>
      <c r="M9090" t="s">
        <v>28</v>
      </c>
      <c r="N9090" t="str">
        <f t="shared" si="142"/>
        <v>High</v>
      </c>
    </row>
    <row r="9091" spans="1:14" x14ac:dyDescent="0.3">
      <c r="A9091">
        <v>9090</v>
      </c>
      <c r="B9091" t="s">
        <v>1307</v>
      </c>
      <c r="C9091" s="2">
        <v>45641</v>
      </c>
      <c r="D9091" t="s">
        <v>19</v>
      </c>
      <c r="E9091" t="s">
        <v>20</v>
      </c>
      <c r="F9091" t="s">
        <v>21</v>
      </c>
      <c r="G9091">
        <v>2</v>
      </c>
      <c r="H9091">
        <v>197.77</v>
      </c>
      <c r="I9091">
        <v>0.06</v>
      </c>
      <c r="J9091">
        <v>371.81</v>
      </c>
      <c r="K9091">
        <v>229.67</v>
      </c>
      <c r="L9091">
        <v>142.13999999999999</v>
      </c>
      <c r="M9091" t="s">
        <v>17</v>
      </c>
      <c r="N9091" t="str">
        <f t="shared" si="142"/>
        <v>Low</v>
      </c>
    </row>
    <row r="9092" spans="1:14" x14ac:dyDescent="0.3">
      <c r="A9092">
        <v>9091</v>
      </c>
      <c r="B9092" t="s">
        <v>4584</v>
      </c>
      <c r="C9092" s="2">
        <v>45351</v>
      </c>
      <c r="D9092" t="s">
        <v>39</v>
      </c>
      <c r="E9092" t="s">
        <v>15</v>
      </c>
      <c r="F9092" t="s">
        <v>16</v>
      </c>
      <c r="G9092">
        <v>2</v>
      </c>
      <c r="H9092">
        <v>489.35</v>
      </c>
      <c r="I9092">
        <v>0.02</v>
      </c>
      <c r="J9092">
        <v>959.13</v>
      </c>
      <c r="K9092">
        <v>551.82000000000005</v>
      </c>
      <c r="L9092">
        <v>407.31</v>
      </c>
      <c r="M9092" t="s">
        <v>40</v>
      </c>
      <c r="N9092" t="str">
        <f t="shared" si="142"/>
        <v>Low</v>
      </c>
    </row>
    <row r="9093" spans="1:14" x14ac:dyDescent="0.3">
      <c r="A9093">
        <v>9092</v>
      </c>
      <c r="B9093" t="s">
        <v>1943</v>
      </c>
      <c r="C9093" s="2">
        <v>45504</v>
      </c>
      <c r="D9093" t="s">
        <v>19</v>
      </c>
      <c r="E9093" t="s">
        <v>25</v>
      </c>
      <c r="F9093" t="s">
        <v>27</v>
      </c>
      <c r="G9093">
        <v>4</v>
      </c>
      <c r="H9093">
        <v>494.83</v>
      </c>
      <c r="I9093">
        <v>0.06</v>
      </c>
      <c r="J9093">
        <v>1860.56</v>
      </c>
      <c r="K9093">
        <v>1053.56</v>
      </c>
      <c r="L9093">
        <v>807</v>
      </c>
      <c r="M9093" t="s">
        <v>22</v>
      </c>
      <c r="N9093" t="str">
        <f t="shared" si="142"/>
        <v>Low</v>
      </c>
    </row>
    <row r="9094" spans="1:14" x14ac:dyDescent="0.3">
      <c r="A9094">
        <v>9093</v>
      </c>
      <c r="B9094" t="s">
        <v>5714</v>
      </c>
      <c r="C9094" s="2">
        <v>45335</v>
      </c>
      <c r="D9094" t="s">
        <v>14</v>
      </c>
      <c r="E9094" t="s">
        <v>30</v>
      </c>
      <c r="F9094" t="s">
        <v>21</v>
      </c>
      <c r="G9094">
        <v>4</v>
      </c>
      <c r="H9094">
        <v>106.47</v>
      </c>
      <c r="I9094">
        <v>0.03</v>
      </c>
      <c r="J9094">
        <v>413.1</v>
      </c>
      <c r="K9094">
        <v>324.60000000000002</v>
      </c>
      <c r="L9094">
        <v>88.5</v>
      </c>
      <c r="M9094" t="s">
        <v>28</v>
      </c>
      <c r="N9094" t="str">
        <f t="shared" si="142"/>
        <v>Low</v>
      </c>
    </row>
    <row r="9095" spans="1:14" x14ac:dyDescent="0.3">
      <c r="A9095">
        <v>9094</v>
      </c>
      <c r="B9095" t="s">
        <v>3194</v>
      </c>
      <c r="C9095" s="2">
        <v>45505</v>
      </c>
      <c r="D9095" t="s">
        <v>39</v>
      </c>
      <c r="E9095" t="s">
        <v>15</v>
      </c>
      <c r="F9095" t="s">
        <v>21</v>
      </c>
      <c r="G9095">
        <v>8</v>
      </c>
      <c r="H9095">
        <v>472.75</v>
      </c>
      <c r="I9095">
        <v>0</v>
      </c>
      <c r="J9095">
        <v>3782</v>
      </c>
      <c r="K9095">
        <v>1999.12</v>
      </c>
      <c r="L9095">
        <v>1782.88</v>
      </c>
      <c r="M9095" t="s">
        <v>22</v>
      </c>
      <c r="N9095" t="str">
        <f t="shared" si="142"/>
        <v>No Discount</v>
      </c>
    </row>
    <row r="9096" spans="1:14" x14ac:dyDescent="0.3">
      <c r="A9096">
        <v>9095</v>
      </c>
      <c r="B9096" t="s">
        <v>5715</v>
      </c>
      <c r="C9096" s="2">
        <v>45651</v>
      </c>
      <c r="D9096" t="s">
        <v>39</v>
      </c>
      <c r="E9096" t="s">
        <v>30</v>
      </c>
      <c r="F9096" t="s">
        <v>21</v>
      </c>
      <c r="G9096">
        <v>2</v>
      </c>
      <c r="H9096">
        <v>490.03</v>
      </c>
      <c r="I9096">
        <v>0.23</v>
      </c>
      <c r="J9096">
        <v>754.65</v>
      </c>
      <c r="K9096">
        <v>436.28</v>
      </c>
      <c r="L9096">
        <v>318.37</v>
      </c>
      <c r="M9096" t="s">
        <v>17</v>
      </c>
      <c r="N9096" t="str">
        <f t="shared" si="142"/>
        <v>High</v>
      </c>
    </row>
    <row r="9097" spans="1:14" x14ac:dyDescent="0.3">
      <c r="A9097">
        <v>9096</v>
      </c>
      <c r="B9097" t="s">
        <v>35</v>
      </c>
      <c r="C9097" s="2">
        <v>45611</v>
      </c>
      <c r="D9097" t="s">
        <v>24</v>
      </c>
      <c r="E9097" t="s">
        <v>25</v>
      </c>
      <c r="F9097" t="s">
        <v>16</v>
      </c>
      <c r="G9097">
        <v>10</v>
      </c>
      <c r="H9097">
        <v>306.26</v>
      </c>
      <c r="I9097">
        <v>0.02</v>
      </c>
      <c r="J9097">
        <v>3001.35</v>
      </c>
      <c r="K9097">
        <v>2312.17</v>
      </c>
      <c r="L9097">
        <v>689.18</v>
      </c>
      <c r="M9097" t="s">
        <v>46</v>
      </c>
      <c r="N9097" t="str">
        <f t="shared" si="142"/>
        <v>Low</v>
      </c>
    </row>
    <row r="9098" spans="1:14" x14ac:dyDescent="0.3">
      <c r="A9098">
        <v>9097</v>
      </c>
      <c r="B9098" t="s">
        <v>3196</v>
      </c>
      <c r="C9098" s="2">
        <v>45587</v>
      </c>
      <c r="D9098" t="s">
        <v>24</v>
      </c>
      <c r="E9098" t="s">
        <v>20</v>
      </c>
      <c r="F9098" t="s">
        <v>16</v>
      </c>
      <c r="G9098">
        <v>7</v>
      </c>
      <c r="H9098">
        <v>93.4</v>
      </c>
      <c r="I9098">
        <v>0.15</v>
      </c>
      <c r="J9098">
        <v>555.73</v>
      </c>
      <c r="K9098">
        <v>434.13</v>
      </c>
      <c r="L9098">
        <v>121.6</v>
      </c>
      <c r="M9098" t="s">
        <v>22</v>
      </c>
      <c r="N9098" t="str">
        <f t="shared" si="142"/>
        <v>Medium</v>
      </c>
    </row>
    <row r="9099" spans="1:14" x14ac:dyDescent="0.3">
      <c r="A9099">
        <v>9098</v>
      </c>
      <c r="B9099" t="s">
        <v>5716</v>
      </c>
      <c r="C9099" s="2">
        <v>45401</v>
      </c>
      <c r="D9099" t="s">
        <v>39</v>
      </c>
      <c r="E9099" t="s">
        <v>20</v>
      </c>
      <c r="F9099" t="s">
        <v>27</v>
      </c>
      <c r="G9099">
        <v>9</v>
      </c>
      <c r="H9099">
        <v>164.16</v>
      </c>
      <c r="I9099">
        <v>0.06</v>
      </c>
      <c r="J9099">
        <v>1388.79</v>
      </c>
      <c r="K9099">
        <v>991.35</v>
      </c>
      <c r="L9099">
        <v>397.44</v>
      </c>
      <c r="M9099" t="s">
        <v>40</v>
      </c>
      <c r="N9099" t="str">
        <f t="shared" si="142"/>
        <v>Low</v>
      </c>
    </row>
    <row r="9100" spans="1:14" x14ac:dyDescent="0.3">
      <c r="A9100">
        <v>9099</v>
      </c>
      <c r="B9100" t="s">
        <v>5717</v>
      </c>
      <c r="C9100" s="2">
        <v>45400</v>
      </c>
      <c r="D9100" t="s">
        <v>24</v>
      </c>
      <c r="E9100" t="s">
        <v>20</v>
      </c>
      <c r="F9100" t="s">
        <v>27</v>
      </c>
      <c r="G9100">
        <v>3</v>
      </c>
      <c r="H9100">
        <v>368.9</v>
      </c>
      <c r="I9100">
        <v>0.11</v>
      </c>
      <c r="J9100">
        <v>984.96</v>
      </c>
      <c r="K9100">
        <v>493.21</v>
      </c>
      <c r="L9100">
        <v>491.75</v>
      </c>
      <c r="M9100" t="s">
        <v>17</v>
      </c>
      <c r="N9100" t="str">
        <f t="shared" si="142"/>
        <v>Medium</v>
      </c>
    </row>
    <row r="9101" spans="1:14" x14ac:dyDescent="0.3">
      <c r="A9101">
        <v>9100</v>
      </c>
      <c r="B9101" t="s">
        <v>5718</v>
      </c>
      <c r="C9101" s="2">
        <v>45510</v>
      </c>
      <c r="D9101" t="s">
        <v>19</v>
      </c>
      <c r="E9101" t="s">
        <v>15</v>
      </c>
      <c r="F9101" t="s">
        <v>27</v>
      </c>
      <c r="G9101">
        <v>7</v>
      </c>
      <c r="H9101">
        <v>364.56</v>
      </c>
      <c r="I9101">
        <v>0.02</v>
      </c>
      <c r="J9101">
        <v>2500.88</v>
      </c>
      <c r="K9101">
        <v>1950.14</v>
      </c>
      <c r="L9101">
        <v>550.74</v>
      </c>
      <c r="M9101" t="s">
        <v>46</v>
      </c>
      <c r="N9101" t="str">
        <f t="shared" si="142"/>
        <v>Low</v>
      </c>
    </row>
    <row r="9102" spans="1:14" x14ac:dyDescent="0.3">
      <c r="A9102">
        <v>9101</v>
      </c>
      <c r="B9102" t="s">
        <v>3910</v>
      </c>
      <c r="C9102" s="2">
        <v>45573</v>
      </c>
      <c r="D9102" t="s">
        <v>14</v>
      </c>
      <c r="E9102" t="s">
        <v>20</v>
      </c>
      <c r="F9102" t="s">
        <v>16</v>
      </c>
      <c r="G9102">
        <v>2</v>
      </c>
      <c r="H9102">
        <v>183.98</v>
      </c>
      <c r="I9102">
        <v>0.15</v>
      </c>
      <c r="J9102">
        <v>312.77</v>
      </c>
      <c r="K9102">
        <v>189.6</v>
      </c>
      <c r="L9102">
        <v>123.17</v>
      </c>
      <c r="M9102" t="s">
        <v>40</v>
      </c>
      <c r="N9102" t="str">
        <f t="shared" si="142"/>
        <v>Medium</v>
      </c>
    </row>
    <row r="9103" spans="1:14" x14ac:dyDescent="0.3">
      <c r="A9103">
        <v>9102</v>
      </c>
      <c r="B9103" t="s">
        <v>5719</v>
      </c>
      <c r="C9103" s="2">
        <v>45379</v>
      </c>
      <c r="D9103" t="s">
        <v>24</v>
      </c>
      <c r="E9103" t="s">
        <v>15</v>
      </c>
      <c r="F9103" t="s">
        <v>27</v>
      </c>
      <c r="G9103">
        <v>7</v>
      </c>
      <c r="H9103">
        <v>299.14999999999998</v>
      </c>
      <c r="I9103">
        <v>0.22</v>
      </c>
      <c r="J9103">
        <v>1633.36</v>
      </c>
      <c r="K9103">
        <v>1088.8699999999999</v>
      </c>
      <c r="L9103">
        <v>544.49</v>
      </c>
      <c r="M9103" t="s">
        <v>40</v>
      </c>
      <c r="N9103" t="str">
        <f t="shared" si="142"/>
        <v>High</v>
      </c>
    </row>
    <row r="9104" spans="1:14" x14ac:dyDescent="0.3">
      <c r="A9104">
        <v>9103</v>
      </c>
      <c r="B9104" t="s">
        <v>2637</v>
      </c>
      <c r="C9104" s="2">
        <v>45599</v>
      </c>
      <c r="D9104" t="s">
        <v>24</v>
      </c>
      <c r="E9104" t="s">
        <v>25</v>
      </c>
      <c r="F9104" t="s">
        <v>16</v>
      </c>
      <c r="G9104">
        <v>7</v>
      </c>
      <c r="H9104">
        <v>65.06</v>
      </c>
      <c r="I9104">
        <v>0.3</v>
      </c>
      <c r="J9104">
        <v>318.79000000000002</v>
      </c>
      <c r="K9104">
        <v>181.05</v>
      </c>
      <c r="L9104">
        <v>137.74</v>
      </c>
      <c r="M9104" t="s">
        <v>28</v>
      </c>
      <c r="N9104" t="str">
        <f t="shared" si="142"/>
        <v>High</v>
      </c>
    </row>
    <row r="9105" spans="1:14" x14ac:dyDescent="0.3">
      <c r="A9105">
        <v>9104</v>
      </c>
      <c r="B9105" t="s">
        <v>5720</v>
      </c>
      <c r="C9105" s="2">
        <v>45571</v>
      </c>
      <c r="D9105" t="s">
        <v>24</v>
      </c>
      <c r="E9105" t="s">
        <v>15</v>
      </c>
      <c r="F9105" t="s">
        <v>21</v>
      </c>
      <c r="G9105">
        <v>2</v>
      </c>
      <c r="H9105">
        <v>174.38</v>
      </c>
      <c r="I9105">
        <v>0.14000000000000001</v>
      </c>
      <c r="J9105">
        <v>299.93</v>
      </c>
      <c r="K9105">
        <v>195.71</v>
      </c>
      <c r="L9105">
        <v>104.22</v>
      </c>
      <c r="M9105" t="s">
        <v>28</v>
      </c>
      <c r="N9105" t="str">
        <f t="shared" si="142"/>
        <v>Medium</v>
      </c>
    </row>
    <row r="9106" spans="1:14" x14ac:dyDescent="0.3">
      <c r="A9106">
        <v>9105</v>
      </c>
      <c r="B9106" t="s">
        <v>4939</v>
      </c>
      <c r="C9106" s="2">
        <v>45528</v>
      </c>
      <c r="D9106" t="s">
        <v>39</v>
      </c>
      <c r="E9106" t="s">
        <v>33</v>
      </c>
      <c r="F9106" t="s">
        <v>27</v>
      </c>
      <c r="G9106">
        <v>4</v>
      </c>
      <c r="H9106">
        <v>335.45</v>
      </c>
      <c r="I9106">
        <v>0.11</v>
      </c>
      <c r="J9106">
        <v>1194.2</v>
      </c>
      <c r="K9106">
        <v>668.08</v>
      </c>
      <c r="L9106">
        <v>526.12</v>
      </c>
      <c r="M9106" t="s">
        <v>22</v>
      </c>
      <c r="N9106" t="str">
        <f t="shared" si="142"/>
        <v>Medium</v>
      </c>
    </row>
    <row r="9107" spans="1:14" x14ac:dyDescent="0.3">
      <c r="A9107">
        <v>9106</v>
      </c>
      <c r="B9107" t="s">
        <v>5721</v>
      </c>
      <c r="C9107" s="2">
        <v>45400</v>
      </c>
      <c r="D9107" t="s">
        <v>39</v>
      </c>
      <c r="E9107" t="s">
        <v>20</v>
      </c>
      <c r="F9107" t="s">
        <v>27</v>
      </c>
      <c r="G9107">
        <v>8</v>
      </c>
      <c r="H9107">
        <v>252.39</v>
      </c>
      <c r="I9107">
        <v>0.08</v>
      </c>
      <c r="J9107">
        <v>1857.59</v>
      </c>
      <c r="K9107">
        <v>1262.92</v>
      </c>
      <c r="L9107">
        <v>594.66999999999996</v>
      </c>
      <c r="M9107" t="s">
        <v>46</v>
      </c>
      <c r="N9107" t="str">
        <f t="shared" si="142"/>
        <v>Low</v>
      </c>
    </row>
    <row r="9108" spans="1:14" x14ac:dyDescent="0.3">
      <c r="A9108">
        <v>9107</v>
      </c>
      <c r="B9108" t="s">
        <v>3906</v>
      </c>
      <c r="C9108" s="2">
        <v>45601</v>
      </c>
      <c r="D9108" t="s">
        <v>19</v>
      </c>
      <c r="E9108" t="s">
        <v>33</v>
      </c>
      <c r="F9108" t="s">
        <v>16</v>
      </c>
      <c r="G9108">
        <v>8</v>
      </c>
      <c r="H9108">
        <v>139.47999999999999</v>
      </c>
      <c r="I9108">
        <v>0.06</v>
      </c>
      <c r="J9108">
        <v>1048.8900000000001</v>
      </c>
      <c r="K9108">
        <v>825.33</v>
      </c>
      <c r="L9108">
        <v>223.56</v>
      </c>
      <c r="M9108" t="s">
        <v>40</v>
      </c>
      <c r="N9108" t="str">
        <f t="shared" si="142"/>
        <v>Low</v>
      </c>
    </row>
    <row r="9109" spans="1:14" x14ac:dyDescent="0.3">
      <c r="A9109">
        <v>9108</v>
      </c>
      <c r="B9109" t="s">
        <v>4446</v>
      </c>
      <c r="C9109" s="2">
        <v>45371</v>
      </c>
      <c r="D9109" t="s">
        <v>14</v>
      </c>
      <c r="E9109" t="s">
        <v>25</v>
      </c>
      <c r="F9109" t="s">
        <v>21</v>
      </c>
      <c r="G9109">
        <v>5</v>
      </c>
      <c r="H9109">
        <v>259.22000000000003</v>
      </c>
      <c r="I9109">
        <v>0.05</v>
      </c>
      <c r="J9109">
        <v>1231.3</v>
      </c>
      <c r="K9109">
        <v>886.85</v>
      </c>
      <c r="L9109">
        <v>344.45</v>
      </c>
      <c r="M9109" t="s">
        <v>28</v>
      </c>
      <c r="N9109" t="str">
        <f t="shared" si="142"/>
        <v>Low</v>
      </c>
    </row>
    <row r="9110" spans="1:14" x14ac:dyDescent="0.3">
      <c r="A9110">
        <v>9109</v>
      </c>
      <c r="B9110" t="s">
        <v>3978</v>
      </c>
      <c r="C9110" s="2">
        <v>45340</v>
      </c>
      <c r="D9110" t="s">
        <v>39</v>
      </c>
      <c r="E9110" t="s">
        <v>33</v>
      </c>
      <c r="F9110" t="s">
        <v>16</v>
      </c>
      <c r="G9110">
        <v>8</v>
      </c>
      <c r="H9110">
        <v>285.94</v>
      </c>
      <c r="I9110">
        <v>0.13</v>
      </c>
      <c r="J9110">
        <v>1990.14</v>
      </c>
      <c r="K9110">
        <v>1159.92</v>
      </c>
      <c r="L9110">
        <v>830.22</v>
      </c>
      <c r="M9110" t="s">
        <v>22</v>
      </c>
      <c r="N9110" t="str">
        <f t="shared" si="142"/>
        <v>Medium</v>
      </c>
    </row>
    <row r="9111" spans="1:14" x14ac:dyDescent="0.3">
      <c r="A9111">
        <v>9110</v>
      </c>
      <c r="B9111" t="s">
        <v>3067</v>
      </c>
      <c r="C9111" s="2">
        <v>45296</v>
      </c>
      <c r="D9111" t="s">
        <v>24</v>
      </c>
      <c r="E9111" t="s">
        <v>25</v>
      </c>
      <c r="F9111" t="s">
        <v>27</v>
      </c>
      <c r="G9111">
        <v>1</v>
      </c>
      <c r="H9111">
        <v>399.49</v>
      </c>
      <c r="I9111">
        <v>0.22</v>
      </c>
      <c r="J9111">
        <v>311.60000000000002</v>
      </c>
      <c r="K9111">
        <v>237.51</v>
      </c>
      <c r="L9111">
        <v>74.09</v>
      </c>
      <c r="M9111" t="s">
        <v>40</v>
      </c>
      <c r="N9111" t="str">
        <f t="shared" si="142"/>
        <v>High</v>
      </c>
    </row>
    <row r="9112" spans="1:14" x14ac:dyDescent="0.3">
      <c r="A9112">
        <v>9111</v>
      </c>
      <c r="B9112" t="s">
        <v>1762</v>
      </c>
      <c r="C9112" s="2">
        <v>45476</v>
      </c>
      <c r="D9112" t="s">
        <v>14</v>
      </c>
      <c r="E9112" t="s">
        <v>15</v>
      </c>
      <c r="F9112" t="s">
        <v>16</v>
      </c>
      <c r="G9112">
        <v>5</v>
      </c>
      <c r="H9112">
        <v>212.86</v>
      </c>
      <c r="I9112">
        <v>0.09</v>
      </c>
      <c r="J9112">
        <v>968.51</v>
      </c>
      <c r="K9112">
        <v>619.21</v>
      </c>
      <c r="L9112">
        <v>349.3</v>
      </c>
      <c r="M9112" t="s">
        <v>28</v>
      </c>
      <c r="N9112" t="str">
        <f t="shared" si="142"/>
        <v>Low</v>
      </c>
    </row>
    <row r="9113" spans="1:14" x14ac:dyDescent="0.3">
      <c r="A9113">
        <v>9112</v>
      </c>
      <c r="B9113" t="s">
        <v>3791</v>
      </c>
      <c r="C9113" s="2">
        <v>45551</v>
      </c>
      <c r="D9113" t="s">
        <v>39</v>
      </c>
      <c r="E9113" t="s">
        <v>25</v>
      </c>
      <c r="F9113" t="s">
        <v>27</v>
      </c>
      <c r="G9113">
        <v>5</v>
      </c>
      <c r="H9113">
        <v>15.13</v>
      </c>
      <c r="I9113">
        <v>0.11</v>
      </c>
      <c r="J9113">
        <v>67.33</v>
      </c>
      <c r="K9113">
        <v>46.88</v>
      </c>
      <c r="L9113">
        <v>20.45</v>
      </c>
      <c r="M9113" t="s">
        <v>22</v>
      </c>
      <c r="N9113" t="str">
        <f t="shared" si="142"/>
        <v>Medium</v>
      </c>
    </row>
    <row r="9114" spans="1:14" x14ac:dyDescent="0.3">
      <c r="A9114">
        <v>9113</v>
      </c>
      <c r="B9114" t="s">
        <v>5722</v>
      </c>
      <c r="C9114" s="2">
        <v>45364</v>
      </c>
      <c r="D9114" t="s">
        <v>39</v>
      </c>
      <c r="E9114" t="s">
        <v>25</v>
      </c>
      <c r="F9114" t="s">
        <v>16</v>
      </c>
      <c r="G9114">
        <v>10</v>
      </c>
      <c r="H9114">
        <v>24.64</v>
      </c>
      <c r="I9114">
        <v>0.27</v>
      </c>
      <c r="J9114">
        <v>179.87</v>
      </c>
      <c r="K9114">
        <v>127.31</v>
      </c>
      <c r="L9114">
        <v>52.56</v>
      </c>
      <c r="M9114" t="s">
        <v>17</v>
      </c>
      <c r="N9114" t="str">
        <f t="shared" si="142"/>
        <v>High</v>
      </c>
    </row>
    <row r="9115" spans="1:14" x14ac:dyDescent="0.3">
      <c r="A9115">
        <v>9114</v>
      </c>
      <c r="B9115" t="s">
        <v>5154</v>
      </c>
      <c r="C9115" s="2">
        <v>45481</v>
      </c>
      <c r="D9115" t="s">
        <v>24</v>
      </c>
      <c r="E9115" t="s">
        <v>15</v>
      </c>
      <c r="F9115" t="s">
        <v>27</v>
      </c>
      <c r="G9115">
        <v>6</v>
      </c>
      <c r="H9115">
        <v>321.32</v>
      </c>
      <c r="I9115">
        <v>0.06</v>
      </c>
      <c r="J9115">
        <v>1812.24</v>
      </c>
      <c r="K9115">
        <v>950</v>
      </c>
      <c r="L9115">
        <v>862.24</v>
      </c>
      <c r="M9115" t="s">
        <v>46</v>
      </c>
      <c r="N9115" t="str">
        <f t="shared" si="142"/>
        <v>Low</v>
      </c>
    </row>
    <row r="9116" spans="1:14" x14ac:dyDescent="0.3">
      <c r="A9116">
        <v>9115</v>
      </c>
      <c r="B9116" t="s">
        <v>1065</v>
      </c>
      <c r="C9116" s="2">
        <v>45418</v>
      </c>
      <c r="D9116" t="s">
        <v>39</v>
      </c>
      <c r="E9116" t="s">
        <v>15</v>
      </c>
      <c r="F9116" t="s">
        <v>21</v>
      </c>
      <c r="G9116">
        <v>2</v>
      </c>
      <c r="H9116">
        <v>244.12</v>
      </c>
      <c r="I9116">
        <v>0.25</v>
      </c>
      <c r="J9116">
        <v>366.18</v>
      </c>
      <c r="K9116">
        <v>236.16</v>
      </c>
      <c r="L9116">
        <v>130.02000000000001</v>
      </c>
      <c r="M9116" t="s">
        <v>22</v>
      </c>
      <c r="N9116" t="str">
        <f t="shared" si="142"/>
        <v>High</v>
      </c>
    </row>
    <row r="9117" spans="1:14" x14ac:dyDescent="0.3">
      <c r="A9117">
        <v>9116</v>
      </c>
      <c r="B9117" t="s">
        <v>5723</v>
      </c>
      <c r="C9117" s="2">
        <v>45300</v>
      </c>
      <c r="D9117" t="s">
        <v>24</v>
      </c>
      <c r="E9117" t="s">
        <v>20</v>
      </c>
      <c r="F9117" t="s">
        <v>21</v>
      </c>
      <c r="G9117">
        <v>8</v>
      </c>
      <c r="H9117">
        <v>446.74</v>
      </c>
      <c r="I9117">
        <v>0.26</v>
      </c>
      <c r="J9117">
        <v>2644.7</v>
      </c>
      <c r="K9117">
        <v>1935.15</v>
      </c>
      <c r="L9117">
        <v>709.55</v>
      </c>
      <c r="M9117" t="s">
        <v>28</v>
      </c>
      <c r="N9117" t="str">
        <f t="shared" si="142"/>
        <v>High</v>
      </c>
    </row>
    <row r="9118" spans="1:14" x14ac:dyDescent="0.3">
      <c r="A9118">
        <v>9117</v>
      </c>
      <c r="B9118" t="s">
        <v>5724</v>
      </c>
      <c r="C9118" s="2">
        <v>45365</v>
      </c>
      <c r="D9118" t="s">
        <v>14</v>
      </c>
      <c r="E9118" t="s">
        <v>30</v>
      </c>
      <c r="F9118" t="s">
        <v>21</v>
      </c>
      <c r="G9118">
        <v>10</v>
      </c>
      <c r="H9118">
        <v>16.46</v>
      </c>
      <c r="I9118">
        <v>0.12</v>
      </c>
      <c r="J9118">
        <v>144.85</v>
      </c>
      <c r="K9118">
        <v>82.82</v>
      </c>
      <c r="L9118">
        <v>62.03</v>
      </c>
      <c r="M9118" t="s">
        <v>28</v>
      </c>
      <c r="N9118" t="str">
        <f t="shared" si="142"/>
        <v>Medium</v>
      </c>
    </row>
    <row r="9119" spans="1:14" x14ac:dyDescent="0.3">
      <c r="A9119">
        <v>9118</v>
      </c>
      <c r="B9119" t="s">
        <v>854</v>
      </c>
      <c r="C9119" s="2">
        <v>45606</v>
      </c>
      <c r="D9119" t="s">
        <v>19</v>
      </c>
      <c r="E9119" t="s">
        <v>25</v>
      </c>
      <c r="F9119" t="s">
        <v>21</v>
      </c>
      <c r="G9119">
        <v>8</v>
      </c>
      <c r="H9119">
        <v>249.72</v>
      </c>
      <c r="I9119">
        <v>0.27</v>
      </c>
      <c r="J9119">
        <v>1458.36</v>
      </c>
      <c r="K9119">
        <v>1097.6500000000001</v>
      </c>
      <c r="L9119">
        <v>360.71</v>
      </c>
      <c r="M9119" t="s">
        <v>22</v>
      </c>
      <c r="N9119" t="str">
        <f t="shared" si="142"/>
        <v>High</v>
      </c>
    </row>
    <row r="9120" spans="1:14" x14ac:dyDescent="0.3">
      <c r="A9120">
        <v>9119</v>
      </c>
      <c r="B9120" t="s">
        <v>13</v>
      </c>
      <c r="C9120" s="2">
        <v>45484</v>
      </c>
      <c r="D9120" t="s">
        <v>39</v>
      </c>
      <c r="E9120" t="s">
        <v>15</v>
      </c>
      <c r="F9120" t="s">
        <v>27</v>
      </c>
      <c r="G9120">
        <v>8</v>
      </c>
      <c r="H9120">
        <v>91.96</v>
      </c>
      <c r="I9120">
        <v>0.26</v>
      </c>
      <c r="J9120">
        <v>544.4</v>
      </c>
      <c r="K9120">
        <v>369.56</v>
      </c>
      <c r="L9120">
        <v>174.84</v>
      </c>
      <c r="M9120" t="s">
        <v>40</v>
      </c>
      <c r="N9120" t="str">
        <f t="shared" si="142"/>
        <v>High</v>
      </c>
    </row>
    <row r="9121" spans="1:14" x14ac:dyDescent="0.3">
      <c r="A9121">
        <v>9120</v>
      </c>
      <c r="B9121" t="s">
        <v>5725</v>
      </c>
      <c r="C9121" s="2">
        <v>45511</v>
      </c>
      <c r="D9121" t="s">
        <v>39</v>
      </c>
      <c r="E9121" t="s">
        <v>30</v>
      </c>
      <c r="F9121" t="s">
        <v>16</v>
      </c>
      <c r="G9121">
        <v>7</v>
      </c>
      <c r="H9121">
        <v>434.35</v>
      </c>
      <c r="I9121">
        <v>0.14000000000000001</v>
      </c>
      <c r="J9121">
        <v>2614.79</v>
      </c>
      <c r="K9121">
        <v>1877.45</v>
      </c>
      <c r="L9121">
        <v>737.34</v>
      </c>
      <c r="M9121" t="s">
        <v>17</v>
      </c>
      <c r="N9121" t="str">
        <f t="shared" si="142"/>
        <v>Medium</v>
      </c>
    </row>
    <row r="9122" spans="1:14" x14ac:dyDescent="0.3">
      <c r="A9122">
        <v>9121</v>
      </c>
      <c r="B9122" t="s">
        <v>401</v>
      </c>
      <c r="C9122" s="2">
        <v>45565</v>
      </c>
      <c r="D9122" t="s">
        <v>39</v>
      </c>
      <c r="E9122" t="s">
        <v>33</v>
      </c>
      <c r="F9122" t="s">
        <v>21</v>
      </c>
      <c r="G9122">
        <v>8</v>
      </c>
      <c r="H9122">
        <v>350.19</v>
      </c>
      <c r="I9122">
        <v>0.13</v>
      </c>
      <c r="J9122">
        <v>2437.3200000000002</v>
      </c>
      <c r="K9122">
        <v>1784.76</v>
      </c>
      <c r="L9122">
        <v>652.55999999999995</v>
      </c>
      <c r="M9122" t="s">
        <v>17</v>
      </c>
      <c r="N9122" t="str">
        <f t="shared" si="142"/>
        <v>Medium</v>
      </c>
    </row>
    <row r="9123" spans="1:14" x14ac:dyDescent="0.3">
      <c r="A9123">
        <v>9122</v>
      </c>
      <c r="B9123" t="s">
        <v>841</v>
      </c>
      <c r="C9123" s="2">
        <v>45614</v>
      </c>
      <c r="D9123" t="s">
        <v>14</v>
      </c>
      <c r="E9123" t="s">
        <v>30</v>
      </c>
      <c r="F9123" t="s">
        <v>21</v>
      </c>
      <c r="G9123">
        <v>5</v>
      </c>
      <c r="H9123">
        <v>313.08</v>
      </c>
      <c r="I9123">
        <v>0.15</v>
      </c>
      <c r="J9123">
        <v>1330.59</v>
      </c>
      <c r="K9123">
        <v>1038.43</v>
      </c>
      <c r="L9123">
        <v>292.16000000000003</v>
      </c>
      <c r="M9123" t="s">
        <v>17</v>
      </c>
      <c r="N9123" t="str">
        <f t="shared" si="142"/>
        <v>Medium</v>
      </c>
    </row>
    <row r="9124" spans="1:14" x14ac:dyDescent="0.3">
      <c r="A9124">
        <v>9123</v>
      </c>
      <c r="B9124" t="s">
        <v>5726</v>
      </c>
      <c r="C9124" s="2">
        <v>45328</v>
      </c>
      <c r="D9124" t="s">
        <v>19</v>
      </c>
      <c r="E9124" t="s">
        <v>15</v>
      </c>
      <c r="F9124" t="s">
        <v>21</v>
      </c>
      <c r="G9124">
        <v>10</v>
      </c>
      <c r="H9124">
        <v>43.27</v>
      </c>
      <c r="I9124">
        <v>0.09</v>
      </c>
      <c r="J9124">
        <v>393.76</v>
      </c>
      <c r="K9124">
        <v>210.37</v>
      </c>
      <c r="L9124">
        <v>183.39</v>
      </c>
      <c r="M9124" t="s">
        <v>46</v>
      </c>
      <c r="N9124" t="str">
        <f t="shared" si="142"/>
        <v>Low</v>
      </c>
    </row>
    <row r="9125" spans="1:14" x14ac:dyDescent="0.3">
      <c r="A9125">
        <v>9124</v>
      </c>
      <c r="B9125" t="s">
        <v>3270</v>
      </c>
      <c r="C9125" s="2">
        <v>45297</v>
      </c>
      <c r="D9125" t="s">
        <v>39</v>
      </c>
      <c r="E9125" t="s">
        <v>25</v>
      </c>
      <c r="F9125" t="s">
        <v>27</v>
      </c>
      <c r="G9125">
        <v>4</v>
      </c>
      <c r="H9125">
        <v>349.46</v>
      </c>
      <c r="I9125">
        <v>0.12</v>
      </c>
      <c r="J9125">
        <v>1230.0999999999999</v>
      </c>
      <c r="K9125">
        <v>761.04</v>
      </c>
      <c r="L9125">
        <v>469.06</v>
      </c>
      <c r="M9125" t="s">
        <v>28</v>
      </c>
      <c r="N9125" t="str">
        <f t="shared" si="142"/>
        <v>Medium</v>
      </c>
    </row>
    <row r="9126" spans="1:14" x14ac:dyDescent="0.3">
      <c r="A9126">
        <v>9125</v>
      </c>
      <c r="B9126" t="s">
        <v>1602</v>
      </c>
      <c r="C9126" s="2">
        <v>45591</v>
      </c>
      <c r="D9126" t="s">
        <v>39</v>
      </c>
      <c r="E9126" t="s">
        <v>30</v>
      </c>
      <c r="F9126" t="s">
        <v>16</v>
      </c>
      <c r="G9126">
        <v>8</v>
      </c>
      <c r="H9126">
        <v>276.17</v>
      </c>
      <c r="I9126">
        <v>0.22</v>
      </c>
      <c r="J9126">
        <v>1723.3</v>
      </c>
      <c r="K9126">
        <v>982.04</v>
      </c>
      <c r="L9126">
        <v>741.26</v>
      </c>
      <c r="M9126" t="s">
        <v>40</v>
      </c>
      <c r="N9126" t="str">
        <f t="shared" si="142"/>
        <v>High</v>
      </c>
    </row>
    <row r="9127" spans="1:14" x14ac:dyDescent="0.3">
      <c r="A9127">
        <v>9126</v>
      </c>
      <c r="B9127" t="s">
        <v>1378</v>
      </c>
      <c r="C9127" s="2">
        <v>45483</v>
      </c>
      <c r="D9127" t="s">
        <v>19</v>
      </c>
      <c r="E9127" t="s">
        <v>30</v>
      </c>
      <c r="F9127" t="s">
        <v>21</v>
      </c>
      <c r="G9127">
        <v>9</v>
      </c>
      <c r="H9127">
        <v>337.68</v>
      </c>
      <c r="I9127">
        <v>0.01</v>
      </c>
      <c r="J9127">
        <v>3008.73</v>
      </c>
      <c r="K9127">
        <v>1600.98</v>
      </c>
      <c r="L9127">
        <v>1407.75</v>
      </c>
      <c r="M9127" t="s">
        <v>46</v>
      </c>
      <c r="N9127" t="str">
        <f t="shared" si="142"/>
        <v>Low</v>
      </c>
    </row>
    <row r="9128" spans="1:14" x14ac:dyDescent="0.3">
      <c r="A9128">
        <v>9127</v>
      </c>
      <c r="B9128" t="s">
        <v>1794</v>
      </c>
      <c r="C9128" s="2">
        <v>45654</v>
      </c>
      <c r="D9128" t="s">
        <v>14</v>
      </c>
      <c r="E9128" t="s">
        <v>20</v>
      </c>
      <c r="F9128" t="s">
        <v>21</v>
      </c>
      <c r="G9128">
        <v>4</v>
      </c>
      <c r="H9128">
        <v>253.37</v>
      </c>
      <c r="I9128">
        <v>0.22</v>
      </c>
      <c r="J9128">
        <v>790.51</v>
      </c>
      <c r="K9128">
        <v>468.61</v>
      </c>
      <c r="L9128">
        <v>321.89999999999998</v>
      </c>
      <c r="M9128" t="s">
        <v>28</v>
      </c>
      <c r="N9128" t="str">
        <f t="shared" si="142"/>
        <v>High</v>
      </c>
    </row>
    <row r="9129" spans="1:14" x14ac:dyDescent="0.3">
      <c r="A9129">
        <v>9128</v>
      </c>
      <c r="B9129" t="s">
        <v>5727</v>
      </c>
      <c r="C9129" s="2">
        <v>45554</v>
      </c>
      <c r="D9129" t="s">
        <v>24</v>
      </c>
      <c r="E9129" t="s">
        <v>25</v>
      </c>
      <c r="F9129" t="s">
        <v>27</v>
      </c>
      <c r="G9129">
        <v>6</v>
      </c>
      <c r="H9129">
        <v>108.25</v>
      </c>
      <c r="I9129">
        <v>0.28999999999999998</v>
      </c>
      <c r="J9129">
        <v>461.14</v>
      </c>
      <c r="K9129">
        <v>303.38</v>
      </c>
      <c r="L9129">
        <v>157.76</v>
      </c>
      <c r="M9129" t="s">
        <v>17</v>
      </c>
      <c r="N9129" t="str">
        <f t="shared" si="142"/>
        <v>High</v>
      </c>
    </row>
    <row r="9130" spans="1:14" x14ac:dyDescent="0.3">
      <c r="A9130">
        <v>9129</v>
      </c>
      <c r="B9130" t="s">
        <v>644</v>
      </c>
      <c r="C9130" s="2">
        <v>45383</v>
      </c>
      <c r="D9130" t="s">
        <v>39</v>
      </c>
      <c r="E9130" t="s">
        <v>25</v>
      </c>
      <c r="F9130" t="s">
        <v>16</v>
      </c>
      <c r="G9130">
        <v>2</v>
      </c>
      <c r="H9130">
        <v>41.23</v>
      </c>
      <c r="I9130">
        <v>0.25</v>
      </c>
      <c r="J9130">
        <v>61.84</v>
      </c>
      <c r="K9130">
        <v>34.4</v>
      </c>
      <c r="L9130">
        <v>27.44</v>
      </c>
      <c r="M9130" t="s">
        <v>28</v>
      </c>
      <c r="N9130" t="str">
        <f t="shared" si="142"/>
        <v>High</v>
      </c>
    </row>
    <row r="9131" spans="1:14" x14ac:dyDescent="0.3">
      <c r="A9131">
        <v>9130</v>
      </c>
      <c r="B9131" t="s">
        <v>2913</v>
      </c>
      <c r="C9131" s="2">
        <v>45393</v>
      </c>
      <c r="D9131" t="s">
        <v>24</v>
      </c>
      <c r="E9131" t="s">
        <v>33</v>
      </c>
      <c r="F9131" t="s">
        <v>16</v>
      </c>
      <c r="G9131">
        <v>4</v>
      </c>
      <c r="H9131">
        <v>383.42</v>
      </c>
      <c r="I9131">
        <v>0.09</v>
      </c>
      <c r="J9131">
        <v>1395.65</v>
      </c>
      <c r="K9131">
        <v>921.89</v>
      </c>
      <c r="L9131">
        <v>473.76</v>
      </c>
      <c r="M9131" t="s">
        <v>22</v>
      </c>
      <c r="N9131" t="str">
        <f t="shared" si="142"/>
        <v>Low</v>
      </c>
    </row>
    <row r="9132" spans="1:14" x14ac:dyDescent="0.3">
      <c r="A9132">
        <v>9131</v>
      </c>
      <c r="B9132" t="s">
        <v>869</v>
      </c>
      <c r="C9132" s="2">
        <v>45351</v>
      </c>
      <c r="D9132" t="s">
        <v>39</v>
      </c>
      <c r="E9132" t="s">
        <v>15</v>
      </c>
      <c r="F9132" t="s">
        <v>16</v>
      </c>
      <c r="G9132">
        <v>3</v>
      </c>
      <c r="H9132">
        <v>475.55</v>
      </c>
      <c r="I9132">
        <v>0.1</v>
      </c>
      <c r="J9132">
        <v>1283.99</v>
      </c>
      <c r="K9132">
        <v>951.84</v>
      </c>
      <c r="L9132">
        <v>332.15</v>
      </c>
      <c r="M9132" t="s">
        <v>28</v>
      </c>
      <c r="N9132" t="str">
        <f t="shared" si="142"/>
        <v>Low</v>
      </c>
    </row>
    <row r="9133" spans="1:14" x14ac:dyDescent="0.3">
      <c r="A9133">
        <v>9132</v>
      </c>
      <c r="B9133" t="s">
        <v>5728</v>
      </c>
      <c r="C9133" s="2">
        <v>45540</v>
      </c>
      <c r="D9133" t="s">
        <v>24</v>
      </c>
      <c r="E9133" t="s">
        <v>20</v>
      </c>
      <c r="F9133" t="s">
        <v>27</v>
      </c>
      <c r="G9133">
        <v>8</v>
      </c>
      <c r="H9133">
        <v>116.94</v>
      </c>
      <c r="I9133">
        <v>0.28999999999999998</v>
      </c>
      <c r="J9133">
        <v>664.22</v>
      </c>
      <c r="K9133">
        <v>374.6</v>
      </c>
      <c r="L9133">
        <v>289.62</v>
      </c>
      <c r="M9133" t="s">
        <v>46</v>
      </c>
      <c r="N9133" t="str">
        <f t="shared" si="142"/>
        <v>High</v>
      </c>
    </row>
    <row r="9134" spans="1:14" x14ac:dyDescent="0.3">
      <c r="A9134">
        <v>9133</v>
      </c>
      <c r="B9134" t="s">
        <v>3437</v>
      </c>
      <c r="C9134" s="2">
        <v>45389</v>
      </c>
      <c r="D9134" t="s">
        <v>19</v>
      </c>
      <c r="E9134" t="s">
        <v>25</v>
      </c>
      <c r="F9134" t="s">
        <v>16</v>
      </c>
      <c r="G9134">
        <v>8</v>
      </c>
      <c r="H9134">
        <v>257.5</v>
      </c>
      <c r="I9134">
        <v>0</v>
      </c>
      <c r="J9134">
        <v>2060</v>
      </c>
      <c r="K9134">
        <v>1211.6600000000001</v>
      </c>
      <c r="L9134">
        <v>848.34</v>
      </c>
      <c r="M9134" t="s">
        <v>40</v>
      </c>
      <c r="N9134" t="str">
        <f t="shared" si="142"/>
        <v>No Discount</v>
      </c>
    </row>
    <row r="9135" spans="1:14" x14ac:dyDescent="0.3">
      <c r="A9135">
        <v>9134</v>
      </c>
      <c r="B9135" t="s">
        <v>5144</v>
      </c>
      <c r="C9135" s="2">
        <v>45299</v>
      </c>
      <c r="D9135" t="s">
        <v>24</v>
      </c>
      <c r="E9135" t="s">
        <v>25</v>
      </c>
      <c r="F9135" t="s">
        <v>21</v>
      </c>
      <c r="G9135">
        <v>9</v>
      </c>
      <c r="H9135">
        <v>159.1</v>
      </c>
      <c r="I9135">
        <v>0.24</v>
      </c>
      <c r="J9135">
        <v>1088.24</v>
      </c>
      <c r="K9135">
        <v>781.6</v>
      </c>
      <c r="L9135">
        <v>306.64</v>
      </c>
      <c r="M9135" t="s">
        <v>40</v>
      </c>
      <c r="N9135" t="str">
        <f t="shared" si="142"/>
        <v>High</v>
      </c>
    </row>
    <row r="9136" spans="1:14" x14ac:dyDescent="0.3">
      <c r="A9136">
        <v>9135</v>
      </c>
      <c r="B9136" t="s">
        <v>5729</v>
      </c>
      <c r="C9136" s="2">
        <v>45495</v>
      </c>
      <c r="D9136" t="s">
        <v>14</v>
      </c>
      <c r="E9136" t="s">
        <v>33</v>
      </c>
      <c r="F9136" t="s">
        <v>21</v>
      </c>
      <c r="G9136">
        <v>10</v>
      </c>
      <c r="H9136">
        <v>90.41</v>
      </c>
      <c r="I9136">
        <v>0.22</v>
      </c>
      <c r="J9136">
        <v>705.2</v>
      </c>
      <c r="K9136">
        <v>507.09</v>
      </c>
      <c r="L9136">
        <v>198.11</v>
      </c>
      <c r="M9136" t="s">
        <v>46</v>
      </c>
      <c r="N9136" t="str">
        <f t="shared" si="142"/>
        <v>High</v>
      </c>
    </row>
    <row r="9137" spans="1:14" x14ac:dyDescent="0.3">
      <c r="A9137">
        <v>9136</v>
      </c>
      <c r="B9137" t="s">
        <v>3526</v>
      </c>
      <c r="C9137" s="2">
        <v>45585</v>
      </c>
      <c r="D9137" t="s">
        <v>39</v>
      </c>
      <c r="E9137" t="s">
        <v>25</v>
      </c>
      <c r="F9137" t="s">
        <v>21</v>
      </c>
      <c r="G9137">
        <v>2</v>
      </c>
      <c r="H9137">
        <v>462.9</v>
      </c>
      <c r="I9137">
        <v>0.28999999999999998</v>
      </c>
      <c r="J9137">
        <v>657.32</v>
      </c>
      <c r="K9137">
        <v>336.4</v>
      </c>
      <c r="L9137">
        <v>320.92</v>
      </c>
      <c r="M9137" t="s">
        <v>17</v>
      </c>
      <c r="N9137" t="str">
        <f t="shared" si="142"/>
        <v>High</v>
      </c>
    </row>
    <row r="9138" spans="1:14" x14ac:dyDescent="0.3">
      <c r="A9138">
        <v>9137</v>
      </c>
      <c r="B9138" t="s">
        <v>2847</v>
      </c>
      <c r="C9138" s="2">
        <v>45416</v>
      </c>
      <c r="D9138" t="s">
        <v>14</v>
      </c>
      <c r="E9138" t="s">
        <v>25</v>
      </c>
      <c r="F9138" t="s">
        <v>27</v>
      </c>
      <c r="G9138">
        <v>6</v>
      </c>
      <c r="H9138">
        <v>112.74</v>
      </c>
      <c r="I9138">
        <v>0.02</v>
      </c>
      <c r="J9138">
        <v>662.91</v>
      </c>
      <c r="K9138">
        <v>441.92</v>
      </c>
      <c r="L9138">
        <v>220.99</v>
      </c>
      <c r="M9138" t="s">
        <v>17</v>
      </c>
      <c r="N9138" t="str">
        <f t="shared" si="142"/>
        <v>Low</v>
      </c>
    </row>
    <row r="9139" spans="1:14" x14ac:dyDescent="0.3">
      <c r="A9139">
        <v>9138</v>
      </c>
      <c r="B9139" t="s">
        <v>5730</v>
      </c>
      <c r="C9139" s="2">
        <v>45393</v>
      </c>
      <c r="D9139" t="s">
        <v>14</v>
      </c>
      <c r="E9139" t="s">
        <v>25</v>
      </c>
      <c r="F9139" t="s">
        <v>21</v>
      </c>
      <c r="G9139">
        <v>3</v>
      </c>
      <c r="H9139">
        <v>331.97</v>
      </c>
      <c r="I9139">
        <v>0.08</v>
      </c>
      <c r="J9139">
        <v>916.24</v>
      </c>
      <c r="K9139">
        <v>485.23</v>
      </c>
      <c r="L9139">
        <v>431.01</v>
      </c>
      <c r="M9139" t="s">
        <v>17</v>
      </c>
      <c r="N9139" t="str">
        <f t="shared" si="142"/>
        <v>Low</v>
      </c>
    </row>
    <row r="9140" spans="1:14" x14ac:dyDescent="0.3">
      <c r="A9140">
        <v>9139</v>
      </c>
      <c r="B9140" t="s">
        <v>5511</v>
      </c>
      <c r="C9140" s="2">
        <v>45350</v>
      </c>
      <c r="D9140" t="s">
        <v>19</v>
      </c>
      <c r="E9140" t="s">
        <v>33</v>
      </c>
      <c r="F9140" t="s">
        <v>16</v>
      </c>
      <c r="G9140">
        <v>6</v>
      </c>
      <c r="H9140">
        <v>372.99</v>
      </c>
      <c r="I9140">
        <v>7.0000000000000007E-2</v>
      </c>
      <c r="J9140">
        <v>2081.2800000000002</v>
      </c>
      <c r="K9140">
        <v>1614.55</v>
      </c>
      <c r="L9140">
        <v>466.73</v>
      </c>
      <c r="M9140" t="s">
        <v>40</v>
      </c>
      <c r="N9140" t="str">
        <f t="shared" si="142"/>
        <v>Low</v>
      </c>
    </row>
    <row r="9141" spans="1:14" x14ac:dyDescent="0.3">
      <c r="A9141">
        <v>9140</v>
      </c>
      <c r="B9141" t="s">
        <v>5731</v>
      </c>
      <c r="C9141" s="2">
        <v>45350</v>
      </c>
      <c r="D9141" t="s">
        <v>19</v>
      </c>
      <c r="E9141" t="s">
        <v>33</v>
      </c>
      <c r="F9141" t="s">
        <v>21</v>
      </c>
      <c r="G9141">
        <v>9</v>
      </c>
      <c r="H9141">
        <v>460.65</v>
      </c>
      <c r="I9141">
        <v>7.0000000000000007E-2</v>
      </c>
      <c r="J9141">
        <v>3855.64</v>
      </c>
      <c r="K9141">
        <v>2894.72</v>
      </c>
      <c r="L9141">
        <v>960.92</v>
      </c>
      <c r="M9141" t="s">
        <v>22</v>
      </c>
      <c r="N9141" t="str">
        <f t="shared" si="142"/>
        <v>Low</v>
      </c>
    </row>
    <row r="9142" spans="1:14" x14ac:dyDescent="0.3">
      <c r="A9142">
        <v>9141</v>
      </c>
      <c r="B9142" t="s">
        <v>5732</v>
      </c>
      <c r="C9142" s="2">
        <v>45494</v>
      </c>
      <c r="D9142" t="s">
        <v>19</v>
      </c>
      <c r="E9142" t="s">
        <v>30</v>
      </c>
      <c r="F9142" t="s">
        <v>21</v>
      </c>
      <c r="G9142">
        <v>3</v>
      </c>
      <c r="H9142">
        <v>310.89</v>
      </c>
      <c r="I9142">
        <v>0.28999999999999998</v>
      </c>
      <c r="J9142">
        <v>662.2</v>
      </c>
      <c r="K9142">
        <v>466.07</v>
      </c>
      <c r="L9142">
        <v>196.13</v>
      </c>
      <c r="M9142" t="s">
        <v>17</v>
      </c>
      <c r="N9142" t="str">
        <f t="shared" si="142"/>
        <v>High</v>
      </c>
    </row>
    <row r="9143" spans="1:14" x14ac:dyDescent="0.3">
      <c r="A9143">
        <v>9142</v>
      </c>
      <c r="B9143" t="s">
        <v>4240</v>
      </c>
      <c r="C9143" s="2">
        <v>45434</v>
      </c>
      <c r="D9143" t="s">
        <v>39</v>
      </c>
      <c r="E9143" t="s">
        <v>15</v>
      </c>
      <c r="F9143" t="s">
        <v>27</v>
      </c>
      <c r="G9143">
        <v>3</v>
      </c>
      <c r="H9143">
        <v>211.57</v>
      </c>
      <c r="I9143">
        <v>0.06</v>
      </c>
      <c r="J9143">
        <v>596.63</v>
      </c>
      <c r="K9143">
        <v>438.3</v>
      </c>
      <c r="L9143">
        <v>158.33000000000001</v>
      </c>
      <c r="M9143" t="s">
        <v>17</v>
      </c>
      <c r="N9143" t="str">
        <f t="shared" si="142"/>
        <v>Low</v>
      </c>
    </row>
    <row r="9144" spans="1:14" x14ac:dyDescent="0.3">
      <c r="A9144">
        <v>9143</v>
      </c>
      <c r="B9144" t="s">
        <v>4982</v>
      </c>
      <c r="C9144" s="2">
        <v>45617</v>
      </c>
      <c r="D9144" t="s">
        <v>39</v>
      </c>
      <c r="E9144" t="s">
        <v>25</v>
      </c>
      <c r="F9144" t="s">
        <v>16</v>
      </c>
      <c r="G9144">
        <v>10</v>
      </c>
      <c r="H9144">
        <v>479.9</v>
      </c>
      <c r="I9144">
        <v>0.28000000000000003</v>
      </c>
      <c r="J9144">
        <v>3455.28</v>
      </c>
      <c r="K9144">
        <v>2126.87</v>
      </c>
      <c r="L9144">
        <v>1328.41</v>
      </c>
      <c r="M9144" t="s">
        <v>17</v>
      </c>
      <c r="N9144" t="str">
        <f t="shared" si="142"/>
        <v>High</v>
      </c>
    </row>
    <row r="9145" spans="1:14" x14ac:dyDescent="0.3">
      <c r="A9145">
        <v>9144</v>
      </c>
      <c r="B9145" t="s">
        <v>5495</v>
      </c>
      <c r="C9145" s="2">
        <v>45374</v>
      </c>
      <c r="D9145" t="s">
        <v>14</v>
      </c>
      <c r="E9145" t="s">
        <v>33</v>
      </c>
      <c r="F9145" t="s">
        <v>27</v>
      </c>
      <c r="G9145">
        <v>4</v>
      </c>
      <c r="H9145">
        <v>71.13</v>
      </c>
      <c r="I9145">
        <v>0.28000000000000003</v>
      </c>
      <c r="J9145">
        <v>204.85</v>
      </c>
      <c r="K9145">
        <v>141.6</v>
      </c>
      <c r="L9145">
        <v>63.25</v>
      </c>
      <c r="M9145" t="s">
        <v>17</v>
      </c>
      <c r="N9145" t="str">
        <f t="shared" si="142"/>
        <v>High</v>
      </c>
    </row>
    <row r="9146" spans="1:14" x14ac:dyDescent="0.3">
      <c r="A9146">
        <v>9145</v>
      </c>
      <c r="B9146" t="s">
        <v>2370</v>
      </c>
      <c r="C9146" s="2">
        <v>45583</v>
      </c>
      <c r="D9146" t="s">
        <v>19</v>
      </c>
      <c r="E9146" t="s">
        <v>25</v>
      </c>
      <c r="F9146" t="s">
        <v>27</v>
      </c>
      <c r="G9146">
        <v>4</v>
      </c>
      <c r="H9146">
        <v>102.09</v>
      </c>
      <c r="I9146">
        <v>0.06</v>
      </c>
      <c r="J9146">
        <v>383.86</v>
      </c>
      <c r="K9146">
        <v>224.02</v>
      </c>
      <c r="L9146">
        <v>159.84</v>
      </c>
      <c r="M9146" t="s">
        <v>46</v>
      </c>
      <c r="N9146" t="str">
        <f t="shared" si="142"/>
        <v>Low</v>
      </c>
    </row>
    <row r="9147" spans="1:14" x14ac:dyDescent="0.3">
      <c r="A9147">
        <v>9146</v>
      </c>
      <c r="B9147" t="s">
        <v>1025</v>
      </c>
      <c r="C9147" s="2">
        <v>45426</v>
      </c>
      <c r="D9147" t="s">
        <v>14</v>
      </c>
      <c r="E9147" t="s">
        <v>25</v>
      </c>
      <c r="F9147" t="s">
        <v>27</v>
      </c>
      <c r="G9147">
        <v>6</v>
      </c>
      <c r="H9147">
        <v>127.04</v>
      </c>
      <c r="I9147">
        <v>0</v>
      </c>
      <c r="J9147">
        <v>762.24</v>
      </c>
      <c r="K9147">
        <v>425.63</v>
      </c>
      <c r="L9147">
        <v>336.61</v>
      </c>
      <c r="M9147" t="s">
        <v>40</v>
      </c>
      <c r="N9147" t="str">
        <f t="shared" si="142"/>
        <v>No Discount</v>
      </c>
    </row>
    <row r="9148" spans="1:14" x14ac:dyDescent="0.3">
      <c r="A9148">
        <v>9147</v>
      </c>
      <c r="B9148" t="s">
        <v>3183</v>
      </c>
      <c r="C9148" s="2">
        <v>45477</v>
      </c>
      <c r="D9148" t="s">
        <v>39</v>
      </c>
      <c r="E9148" t="s">
        <v>20</v>
      </c>
      <c r="F9148" t="s">
        <v>27</v>
      </c>
      <c r="G9148">
        <v>7</v>
      </c>
      <c r="H9148">
        <v>285.77</v>
      </c>
      <c r="I9148">
        <v>0.19</v>
      </c>
      <c r="J9148">
        <v>1620.32</v>
      </c>
      <c r="K9148">
        <v>1266.67</v>
      </c>
      <c r="L9148">
        <v>353.65</v>
      </c>
      <c r="M9148" t="s">
        <v>28</v>
      </c>
      <c r="N9148" t="str">
        <f t="shared" si="142"/>
        <v>Medium</v>
      </c>
    </row>
    <row r="9149" spans="1:14" x14ac:dyDescent="0.3">
      <c r="A9149">
        <v>9148</v>
      </c>
      <c r="B9149" t="s">
        <v>4255</v>
      </c>
      <c r="C9149" s="2">
        <v>45589</v>
      </c>
      <c r="D9149" t="s">
        <v>39</v>
      </c>
      <c r="E9149" t="s">
        <v>33</v>
      </c>
      <c r="F9149" t="s">
        <v>21</v>
      </c>
      <c r="G9149">
        <v>3</v>
      </c>
      <c r="H9149">
        <v>485.44</v>
      </c>
      <c r="I9149">
        <v>0.13</v>
      </c>
      <c r="J9149">
        <v>1267</v>
      </c>
      <c r="K9149">
        <v>851.51</v>
      </c>
      <c r="L9149">
        <v>415.49</v>
      </c>
      <c r="M9149" t="s">
        <v>40</v>
      </c>
      <c r="N9149" t="str">
        <f t="shared" si="142"/>
        <v>Medium</v>
      </c>
    </row>
    <row r="9150" spans="1:14" x14ac:dyDescent="0.3">
      <c r="A9150">
        <v>9149</v>
      </c>
      <c r="B9150" t="s">
        <v>5731</v>
      </c>
      <c r="C9150" s="2">
        <v>45553</v>
      </c>
      <c r="D9150" t="s">
        <v>14</v>
      </c>
      <c r="E9150" t="s">
        <v>15</v>
      </c>
      <c r="F9150" t="s">
        <v>21</v>
      </c>
      <c r="G9150">
        <v>3</v>
      </c>
      <c r="H9150">
        <v>59.52</v>
      </c>
      <c r="I9150">
        <v>0.14000000000000001</v>
      </c>
      <c r="J9150">
        <v>153.56</v>
      </c>
      <c r="K9150">
        <v>115.81</v>
      </c>
      <c r="L9150">
        <v>37.75</v>
      </c>
      <c r="M9150" t="s">
        <v>46</v>
      </c>
      <c r="N9150" t="str">
        <f t="shared" si="142"/>
        <v>Medium</v>
      </c>
    </row>
    <row r="9151" spans="1:14" x14ac:dyDescent="0.3">
      <c r="A9151">
        <v>9150</v>
      </c>
      <c r="B9151" t="s">
        <v>1152</v>
      </c>
      <c r="C9151" s="2">
        <v>45373</v>
      </c>
      <c r="D9151" t="s">
        <v>24</v>
      </c>
      <c r="E9151" t="s">
        <v>33</v>
      </c>
      <c r="F9151" t="s">
        <v>27</v>
      </c>
      <c r="G9151">
        <v>5</v>
      </c>
      <c r="H9151">
        <v>109.54</v>
      </c>
      <c r="I9151">
        <v>0.13</v>
      </c>
      <c r="J9151">
        <v>476.5</v>
      </c>
      <c r="K9151">
        <v>370.86</v>
      </c>
      <c r="L9151">
        <v>105.64</v>
      </c>
      <c r="M9151" t="s">
        <v>28</v>
      </c>
      <c r="N9151" t="str">
        <f t="shared" si="142"/>
        <v>Medium</v>
      </c>
    </row>
    <row r="9152" spans="1:14" x14ac:dyDescent="0.3">
      <c r="A9152">
        <v>9151</v>
      </c>
      <c r="B9152" t="s">
        <v>304</v>
      </c>
      <c r="C9152" s="2">
        <v>45570</v>
      </c>
      <c r="D9152" t="s">
        <v>39</v>
      </c>
      <c r="E9152" t="s">
        <v>33</v>
      </c>
      <c r="F9152" t="s">
        <v>16</v>
      </c>
      <c r="G9152">
        <v>5</v>
      </c>
      <c r="H9152">
        <v>26.74</v>
      </c>
      <c r="I9152">
        <v>0.09</v>
      </c>
      <c r="J9152">
        <v>121.67</v>
      </c>
      <c r="K9152">
        <v>65.25</v>
      </c>
      <c r="L9152">
        <v>56.42</v>
      </c>
      <c r="M9152" t="s">
        <v>40</v>
      </c>
      <c r="N9152" t="str">
        <f t="shared" ref="N9152:N9215" si="143">_xlfn.IFS(I9152=0,"No Discount",I9152&gt;=0.21,"High",I9152&gt;=0.11,"Medium",I9152&gt;=0.01,"Low")</f>
        <v>Low</v>
      </c>
    </row>
    <row r="9153" spans="1:14" x14ac:dyDescent="0.3">
      <c r="A9153">
        <v>9152</v>
      </c>
      <c r="B9153" t="s">
        <v>5733</v>
      </c>
      <c r="C9153" s="2">
        <v>45427</v>
      </c>
      <c r="D9153" t="s">
        <v>24</v>
      </c>
      <c r="E9153" t="s">
        <v>33</v>
      </c>
      <c r="F9153" t="s">
        <v>16</v>
      </c>
      <c r="G9153">
        <v>5</v>
      </c>
      <c r="H9153">
        <v>452.61</v>
      </c>
      <c r="I9153">
        <v>0.01</v>
      </c>
      <c r="J9153">
        <v>2240.42</v>
      </c>
      <c r="K9153">
        <v>1593.3</v>
      </c>
      <c r="L9153">
        <v>647.12</v>
      </c>
      <c r="M9153" t="s">
        <v>17</v>
      </c>
      <c r="N9153" t="str">
        <f t="shared" si="143"/>
        <v>Low</v>
      </c>
    </row>
    <row r="9154" spans="1:14" x14ac:dyDescent="0.3">
      <c r="A9154">
        <v>9153</v>
      </c>
      <c r="B9154" t="s">
        <v>3036</v>
      </c>
      <c r="C9154" s="2">
        <v>45564</v>
      </c>
      <c r="D9154" t="s">
        <v>14</v>
      </c>
      <c r="E9154" t="s">
        <v>25</v>
      </c>
      <c r="F9154" t="s">
        <v>21</v>
      </c>
      <c r="G9154">
        <v>9</v>
      </c>
      <c r="H9154">
        <v>452.98</v>
      </c>
      <c r="I9154">
        <v>0.01</v>
      </c>
      <c r="J9154">
        <v>4036.05</v>
      </c>
      <c r="K9154">
        <v>3036.65</v>
      </c>
      <c r="L9154">
        <v>999.4</v>
      </c>
      <c r="M9154" t="s">
        <v>46</v>
      </c>
      <c r="N9154" t="str">
        <f t="shared" si="143"/>
        <v>Low</v>
      </c>
    </row>
    <row r="9155" spans="1:14" x14ac:dyDescent="0.3">
      <c r="A9155">
        <v>9154</v>
      </c>
      <c r="B9155" t="s">
        <v>705</v>
      </c>
      <c r="C9155" s="2">
        <v>45356</v>
      </c>
      <c r="D9155" t="s">
        <v>39</v>
      </c>
      <c r="E9155" t="s">
        <v>30</v>
      </c>
      <c r="F9155" t="s">
        <v>21</v>
      </c>
      <c r="G9155">
        <v>6</v>
      </c>
      <c r="H9155">
        <v>234.44</v>
      </c>
      <c r="I9155">
        <v>0.28000000000000003</v>
      </c>
      <c r="J9155">
        <v>1012.78</v>
      </c>
      <c r="K9155">
        <v>732.35</v>
      </c>
      <c r="L9155">
        <v>280.43</v>
      </c>
      <c r="M9155" t="s">
        <v>17</v>
      </c>
      <c r="N9155" t="str">
        <f t="shared" si="143"/>
        <v>High</v>
      </c>
    </row>
    <row r="9156" spans="1:14" x14ac:dyDescent="0.3">
      <c r="A9156">
        <v>9155</v>
      </c>
      <c r="B9156" t="s">
        <v>5734</v>
      </c>
      <c r="C9156" s="2">
        <v>45512</v>
      </c>
      <c r="D9156" t="s">
        <v>39</v>
      </c>
      <c r="E9156" t="s">
        <v>30</v>
      </c>
      <c r="F9156" t="s">
        <v>27</v>
      </c>
      <c r="G9156">
        <v>4</v>
      </c>
      <c r="H9156">
        <v>419.52</v>
      </c>
      <c r="I9156">
        <v>7.0000000000000007E-2</v>
      </c>
      <c r="J9156">
        <v>1560.61</v>
      </c>
      <c r="K9156">
        <v>1003.75</v>
      </c>
      <c r="L9156">
        <v>556.86</v>
      </c>
      <c r="M9156" t="s">
        <v>17</v>
      </c>
      <c r="N9156" t="str">
        <f t="shared" si="143"/>
        <v>Low</v>
      </c>
    </row>
    <row r="9157" spans="1:14" x14ac:dyDescent="0.3">
      <c r="A9157">
        <v>9156</v>
      </c>
      <c r="B9157" t="s">
        <v>5735</v>
      </c>
      <c r="C9157" s="2">
        <v>45634</v>
      </c>
      <c r="D9157" t="s">
        <v>39</v>
      </c>
      <c r="E9157" t="s">
        <v>25</v>
      </c>
      <c r="F9157" t="s">
        <v>21</v>
      </c>
      <c r="G9157">
        <v>8</v>
      </c>
      <c r="H9157">
        <v>292.06</v>
      </c>
      <c r="I9157">
        <v>0.27</v>
      </c>
      <c r="J9157">
        <v>1705.63</v>
      </c>
      <c r="K9157">
        <v>894.05</v>
      </c>
      <c r="L9157">
        <v>811.58</v>
      </c>
      <c r="M9157" t="s">
        <v>22</v>
      </c>
      <c r="N9157" t="str">
        <f t="shared" si="143"/>
        <v>High</v>
      </c>
    </row>
    <row r="9158" spans="1:14" x14ac:dyDescent="0.3">
      <c r="A9158">
        <v>9157</v>
      </c>
      <c r="B9158" t="s">
        <v>5617</v>
      </c>
      <c r="C9158" s="2">
        <v>45469</v>
      </c>
      <c r="D9158" t="s">
        <v>19</v>
      </c>
      <c r="E9158" t="s">
        <v>15</v>
      </c>
      <c r="F9158" t="s">
        <v>16</v>
      </c>
      <c r="G9158">
        <v>9</v>
      </c>
      <c r="H9158">
        <v>117.9</v>
      </c>
      <c r="I9158">
        <v>0.25</v>
      </c>
      <c r="J9158">
        <v>795.83</v>
      </c>
      <c r="K9158">
        <v>441.94</v>
      </c>
      <c r="L9158">
        <v>353.89</v>
      </c>
      <c r="M9158" t="s">
        <v>46</v>
      </c>
      <c r="N9158" t="str">
        <f t="shared" si="143"/>
        <v>High</v>
      </c>
    </row>
    <row r="9159" spans="1:14" x14ac:dyDescent="0.3">
      <c r="A9159">
        <v>9158</v>
      </c>
      <c r="B9159" t="s">
        <v>5736</v>
      </c>
      <c r="C9159" s="2">
        <v>45496</v>
      </c>
      <c r="D9159" t="s">
        <v>24</v>
      </c>
      <c r="E9159" t="s">
        <v>33</v>
      </c>
      <c r="F9159" t="s">
        <v>16</v>
      </c>
      <c r="G9159">
        <v>3</v>
      </c>
      <c r="H9159">
        <v>458.25</v>
      </c>
      <c r="I9159">
        <v>0.09</v>
      </c>
      <c r="J9159">
        <v>1251.02</v>
      </c>
      <c r="K9159">
        <v>958.58</v>
      </c>
      <c r="L9159">
        <v>292.44</v>
      </c>
      <c r="M9159" t="s">
        <v>17</v>
      </c>
      <c r="N9159" t="str">
        <f t="shared" si="143"/>
        <v>Low</v>
      </c>
    </row>
    <row r="9160" spans="1:14" x14ac:dyDescent="0.3">
      <c r="A9160">
        <v>9159</v>
      </c>
      <c r="B9160" t="s">
        <v>5577</v>
      </c>
      <c r="C9160" s="2">
        <v>45525</v>
      </c>
      <c r="D9160" t="s">
        <v>14</v>
      </c>
      <c r="E9160" t="s">
        <v>33</v>
      </c>
      <c r="F9160" t="s">
        <v>16</v>
      </c>
      <c r="G9160">
        <v>9</v>
      </c>
      <c r="H9160">
        <v>93.44</v>
      </c>
      <c r="I9160">
        <v>0.2</v>
      </c>
      <c r="J9160">
        <v>672.77</v>
      </c>
      <c r="K9160">
        <v>392.86</v>
      </c>
      <c r="L9160">
        <v>279.91000000000003</v>
      </c>
      <c r="M9160" t="s">
        <v>28</v>
      </c>
      <c r="N9160" t="str">
        <f t="shared" si="143"/>
        <v>Medium</v>
      </c>
    </row>
    <row r="9161" spans="1:14" x14ac:dyDescent="0.3">
      <c r="A9161">
        <v>9160</v>
      </c>
      <c r="B9161" t="s">
        <v>2090</v>
      </c>
      <c r="C9161" s="2">
        <v>45313</v>
      </c>
      <c r="D9161" t="s">
        <v>19</v>
      </c>
      <c r="E9161" t="s">
        <v>30</v>
      </c>
      <c r="F9161" t="s">
        <v>16</v>
      </c>
      <c r="G9161">
        <v>6</v>
      </c>
      <c r="H9161">
        <v>344.37</v>
      </c>
      <c r="I9161">
        <v>7.0000000000000007E-2</v>
      </c>
      <c r="J9161">
        <v>1921.58</v>
      </c>
      <c r="K9161">
        <v>1244.73</v>
      </c>
      <c r="L9161">
        <v>676.85</v>
      </c>
      <c r="M9161" t="s">
        <v>22</v>
      </c>
      <c r="N9161" t="str">
        <f t="shared" si="143"/>
        <v>Low</v>
      </c>
    </row>
    <row r="9162" spans="1:14" x14ac:dyDescent="0.3">
      <c r="A9162">
        <v>9161</v>
      </c>
      <c r="B9162" t="s">
        <v>2614</v>
      </c>
      <c r="C9162" s="2">
        <v>45490</v>
      </c>
      <c r="D9162" t="s">
        <v>14</v>
      </c>
      <c r="E9162" t="s">
        <v>33</v>
      </c>
      <c r="F9162" t="s">
        <v>21</v>
      </c>
      <c r="G9162">
        <v>5</v>
      </c>
      <c r="H9162">
        <v>175.14</v>
      </c>
      <c r="I9162">
        <v>0.05</v>
      </c>
      <c r="J9162">
        <v>831.91</v>
      </c>
      <c r="K9162">
        <v>595.96</v>
      </c>
      <c r="L9162">
        <v>235.95</v>
      </c>
      <c r="M9162" t="s">
        <v>28</v>
      </c>
      <c r="N9162" t="str">
        <f t="shared" si="143"/>
        <v>Low</v>
      </c>
    </row>
    <row r="9163" spans="1:14" x14ac:dyDescent="0.3">
      <c r="A9163">
        <v>9162</v>
      </c>
      <c r="B9163" t="s">
        <v>5737</v>
      </c>
      <c r="C9163" s="2">
        <v>45522</v>
      </c>
      <c r="D9163" t="s">
        <v>39</v>
      </c>
      <c r="E9163" t="s">
        <v>15</v>
      </c>
      <c r="F9163" t="s">
        <v>21</v>
      </c>
      <c r="G9163">
        <v>3</v>
      </c>
      <c r="H9163">
        <v>318.33</v>
      </c>
      <c r="I9163">
        <v>7.0000000000000007E-2</v>
      </c>
      <c r="J9163">
        <v>888.14</v>
      </c>
      <c r="K9163">
        <v>593.70000000000005</v>
      </c>
      <c r="L9163">
        <v>294.44</v>
      </c>
      <c r="M9163" t="s">
        <v>28</v>
      </c>
      <c r="N9163" t="str">
        <f t="shared" si="143"/>
        <v>Low</v>
      </c>
    </row>
    <row r="9164" spans="1:14" x14ac:dyDescent="0.3">
      <c r="A9164">
        <v>9163</v>
      </c>
      <c r="B9164" t="s">
        <v>4869</v>
      </c>
      <c r="C9164" s="2">
        <v>45307</v>
      </c>
      <c r="D9164" t="s">
        <v>14</v>
      </c>
      <c r="E9164" t="s">
        <v>20</v>
      </c>
      <c r="F9164" t="s">
        <v>27</v>
      </c>
      <c r="G9164">
        <v>6</v>
      </c>
      <c r="H9164">
        <v>145.88999999999999</v>
      </c>
      <c r="I9164">
        <v>0.11</v>
      </c>
      <c r="J9164">
        <v>779.05</v>
      </c>
      <c r="K9164">
        <v>420.99</v>
      </c>
      <c r="L9164">
        <v>358.06</v>
      </c>
      <c r="M9164" t="s">
        <v>17</v>
      </c>
      <c r="N9164" t="str">
        <f t="shared" si="143"/>
        <v>Medium</v>
      </c>
    </row>
    <row r="9165" spans="1:14" x14ac:dyDescent="0.3">
      <c r="A9165">
        <v>9164</v>
      </c>
      <c r="B9165" t="s">
        <v>5738</v>
      </c>
      <c r="C9165" s="2">
        <v>45512</v>
      </c>
      <c r="D9165" t="s">
        <v>14</v>
      </c>
      <c r="E9165" t="s">
        <v>20</v>
      </c>
      <c r="F9165" t="s">
        <v>21</v>
      </c>
      <c r="G9165">
        <v>4</v>
      </c>
      <c r="H9165">
        <v>215.31</v>
      </c>
      <c r="I9165">
        <v>0.17</v>
      </c>
      <c r="J9165">
        <v>714.83</v>
      </c>
      <c r="K9165">
        <v>364.29</v>
      </c>
      <c r="L9165">
        <v>350.54</v>
      </c>
      <c r="M9165" t="s">
        <v>28</v>
      </c>
      <c r="N9165" t="str">
        <f t="shared" si="143"/>
        <v>Medium</v>
      </c>
    </row>
    <row r="9166" spans="1:14" x14ac:dyDescent="0.3">
      <c r="A9166">
        <v>9165</v>
      </c>
      <c r="B9166" t="s">
        <v>5739</v>
      </c>
      <c r="C9166" s="2">
        <v>45535</v>
      </c>
      <c r="D9166" t="s">
        <v>24</v>
      </c>
      <c r="E9166" t="s">
        <v>25</v>
      </c>
      <c r="F9166" t="s">
        <v>21</v>
      </c>
      <c r="G9166">
        <v>5</v>
      </c>
      <c r="H9166">
        <v>140.84</v>
      </c>
      <c r="I9166">
        <v>0.04</v>
      </c>
      <c r="J9166">
        <v>676.03</v>
      </c>
      <c r="K9166">
        <v>506.37</v>
      </c>
      <c r="L9166">
        <v>169.66</v>
      </c>
      <c r="M9166" t="s">
        <v>22</v>
      </c>
      <c r="N9166" t="str">
        <f t="shared" si="143"/>
        <v>Low</v>
      </c>
    </row>
    <row r="9167" spans="1:14" x14ac:dyDescent="0.3">
      <c r="A9167">
        <v>9166</v>
      </c>
      <c r="B9167" t="s">
        <v>4224</v>
      </c>
      <c r="C9167" s="2">
        <v>45380</v>
      </c>
      <c r="D9167" t="s">
        <v>19</v>
      </c>
      <c r="E9167" t="s">
        <v>25</v>
      </c>
      <c r="F9167" t="s">
        <v>21</v>
      </c>
      <c r="G9167">
        <v>6</v>
      </c>
      <c r="H9167">
        <v>231.92</v>
      </c>
      <c r="I9167">
        <v>0.18</v>
      </c>
      <c r="J9167">
        <v>1141.05</v>
      </c>
      <c r="K9167">
        <v>670.31</v>
      </c>
      <c r="L9167">
        <v>470.74</v>
      </c>
      <c r="M9167" t="s">
        <v>46</v>
      </c>
      <c r="N9167" t="str">
        <f t="shared" si="143"/>
        <v>Medium</v>
      </c>
    </row>
    <row r="9168" spans="1:14" x14ac:dyDescent="0.3">
      <c r="A9168">
        <v>9167</v>
      </c>
      <c r="B9168" t="s">
        <v>5740</v>
      </c>
      <c r="C9168" s="2">
        <v>45554</v>
      </c>
      <c r="D9168" t="s">
        <v>39</v>
      </c>
      <c r="E9168" t="s">
        <v>15</v>
      </c>
      <c r="F9168" t="s">
        <v>27</v>
      </c>
      <c r="G9168">
        <v>1</v>
      </c>
      <c r="H9168">
        <v>355.92</v>
      </c>
      <c r="I9168">
        <v>0.1</v>
      </c>
      <c r="J9168">
        <v>320.33</v>
      </c>
      <c r="K9168">
        <v>235.2</v>
      </c>
      <c r="L9168">
        <v>85.13</v>
      </c>
      <c r="M9168" t="s">
        <v>17</v>
      </c>
      <c r="N9168" t="str">
        <f t="shared" si="143"/>
        <v>Low</v>
      </c>
    </row>
    <row r="9169" spans="1:14" x14ac:dyDescent="0.3">
      <c r="A9169">
        <v>9168</v>
      </c>
      <c r="B9169" t="s">
        <v>4340</v>
      </c>
      <c r="C9169" s="2">
        <v>45464</v>
      </c>
      <c r="D9169" t="s">
        <v>39</v>
      </c>
      <c r="E9169" t="s">
        <v>25</v>
      </c>
      <c r="F9169" t="s">
        <v>27</v>
      </c>
      <c r="G9169">
        <v>2</v>
      </c>
      <c r="H9169">
        <v>350.75</v>
      </c>
      <c r="I9169">
        <v>0.11</v>
      </c>
      <c r="J9169">
        <v>624.34</v>
      </c>
      <c r="K9169">
        <v>328.26</v>
      </c>
      <c r="L9169">
        <v>296.08</v>
      </c>
      <c r="M9169" t="s">
        <v>22</v>
      </c>
      <c r="N9169" t="str">
        <f t="shared" si="143"/>
        <v>Medium</v>
      </c>
    </row>
    <row r="9170" spans="1:14" x14ac:dyDescent="0.3">
      <c r="A9170">
        <v>9169</v>
      </c>
      <c r="B9170" t="s">
        <v>5741</v>
      </c>
      <c r="C9170" s="2">
        <v>45304</v>
      </c>
      <c r="D9170" t="s">
        <v>24</v>
      </c>
      <c r="E9170" t="s">
        <v>33</v>
      </c>
      <c r="F9170" t="s">
        <v>21</v>
      </c>
      <c r="G9170">
        <v>2</v>
      </c>
      <c r="H9170">
        <v>327.78</v>
      </c>
      <c r="I9170">
        <v>0.14000000000000001</v>
      </c>
      <c r="J9170">
        <v>563.78</v>
      </c>
      <c r="K9170">
        <v>426.88</v>
      </c>
      <c r="L9170">
        <v>136.9</v>
      </c>
      <c r="M9170" t="s">
        <v>40</v>
      </c>
      <c r="N9170" t="str">
        <f t="shared" si="143"/>
        <v>Medium</v>
      </c>
    </row>
    <row r="9171" spans="1:14" x14ac:dyDescent="0.3">
      <c r="A9171">
        <v>9170</v>
      </c>
      <c r="B9171" t="s">
        <v>824</v>
      </c>
      <c r="C9171" s="2">
        <v>45443</v>
      </c>
      <c r="D9171" t="s">
        <v>39</v>
      </c>
      <c r="E9171" t="s">
        <v>15</v>
      </c>
      <c r="F9171" t="s">
        <v>27</v>
      </c>
      <c r="G9171">
        <v>8</v>
      </c>
      <c r="H9171">
        <v>344.28</v>
      </c>
      <c r="I9171">
        <v>0.19</v>
      </c>
      <c r="J9171">
        <v>2230.9299999999998</v>
      </c>
      <c r="K9171">
        <v>1699.62</v>
      </c>
      <c r="L9171">
        <v>531.30999999999995</v>
      </c>
      <c r="M9171" t="s">
        <v>28</v>
      </c>
      <c r="N9171" t="str">
        <f t="shared" si="143"/>
        <v>Medium</v>
      </c>
    </row>
    <row r="9172" spans="1:14" x14ac:dyDescent="0.3">
      <c r="A9172">
        <v>9171</v>
      </c>
      <c r="B9172" t="s">
        <v>4950</v>
      </c>
      <c r="C9172" s="2">
        <v>45599</v>
      </c>
      <c r="D9172" t="s">
        <v>14</v>
      </c>
      <c r="E9172" t="s">
        <v>30</v>
      </c>
      <c r="F9172" t="s">
        <v>27</v>
      </c>
      <c r="G9172">
        <v>2</v>
      </c>
      <c r="H9172">
        <v>327.99</v>
      </c>
      <c r="I9172">
        <v>0.02</v>
      </c>
      <c r="J9172">
        <v>642.86</v>
      </c>
      <c r="K9172">
        <v>477.57</v>
      </c>
      <c r="L9172">
        <v>165.29</v>
      </c>
      <c r="M9172" t="s">
        <v>28</v>
      </c>
      <c r="N9172" t="str">
        <f t="shared" si="143"/>
        <v>Low</v>
      </c>
    </row>
    <row r="9173" spans="1:14" x14ac:dyDescent="0.3">
      <c r="A9173">
        <v>9172</v>
      </c>
      <c r="B9173" t="s">
        <v>4422</v>
      </c>
      <c r="C9173" s="2">
        <v>45401</v>
      </c>
      <c r="D9173" t="s">
        <v>14</v>
      </c>
      <c r="E9173" t="s">
        <v>33</v>
      </c>
      <c r="F9173" t="s">
        <v>27</v>
      </c>
      <c r="G9173">
        <v>10</v>
      </c>
      <c r="H9173">
        <v>332.22</v>
      </c>
      <c r="I9173">
        <v>0.22</v>
      </c>
      <c r="J9173">
        <v>2591.3200000000002</v>
      </c>
      <c r="K9173">
        <v>1320.13</v>
      </c>
      <c r="L9173">
        <v>1271.19</v>
      </c>
      <c r="M9173" t="s">
        <v>28</v>
      </c>
      <c r="N9173" t="str">
        <f t="shared" si="143"/>
        <v>High</v>
      </c>
    </row>
    <row r="9174" spans="1:14" x14ac:dyDescent="0.3">
      <c r="A9174">
        <v>9173</v>
      </c>
      <c r="B9174" t="s">
        <v>5742</v>
      </c>
      <c r="C9174" s="2">
        <v>45526</v>
      </c>
      <c r="D9174" t="s">
        <v>14</v>
      </c>
      <c r="E9174" t="s">
        <v>25</v>
      </c>
      <c r="F9174" t="s">
        <v>16</v>
      </c>
      <c r="G9174">
        <v>7</v>
      </c>
      <c r="H9174">
        <v>81.459999999999994</v>
      </c>
      <c r="I9174">
        <v>0.28000000000000003</v>
      </c>
      <c r="J9174">
        <v>410.56</v>
      </c>
      <c r="K9174">
        <v>313.39</v>
      </c>
      <c r="L9174">
        <v>97.17</v>
      </c>
      <c r="M9174" t="s">
        <v>17</v>
      </c>
      <c r="N9174" t="str">
        <f t="shared" si="143"/>
        <v>High</v>
      </c>
    </row>
    <row r="9175" spans="1:14" x14ac:dyDescent="0.3">
      <c r="A9175">
        <v>9174</v>
      </c>
      <c r="B9175" t="s">
        <v>5743</v>
      </c>
      <c r="C9175" s="2">
        <v>45368</v>
      </c>
      <c r="D9175" t="s">
        <v>19</v>
      </c>
      <c r="E9175" t="s">
        <v>33</v>
      </c>
      <c r="F9175" t="s">
        <v>27</v>
      </c>
      <c r="G9175">
        <v>6</v>
      </c>
      <c r="H9175">
        <v>412.82</v>
      </c>
      <c r="I9175">
        <v>0.25</v>
      </c>
      <c r="J9175">
        <v>1857.69</v>
      </c>
      <c r="K9175">
        <v>1435.92</v>
      </c>
      <c r="L9175">
        <v>421.77</v>
      </c>
      <c r="M9175" t="s">
        <v>28</v>
      </c>
      <c r="N9175" t="str">
        <f t="shared" si="143"/>
        <v>High</v>
      </c>
    </row>
    <row r="9176" spans="1:14" x14ac:dyDescent="0.3">
      <c r="A9176">
        <v>9175</v>
      </c>
      <c r="B9176" t="s">
        <v>3302</v>
      </c>
      <c r="C9176" s="2">
        <v>45591</v>
      </c>
      <c r="D9176" t="s">
        <v>19</v>
      </c>
      <c r="E9176" t="s">
        <v>30</v>
      </c>
      <c r="F9176" t="s">
        <v>16</v>
      </c>
      <c r="G9176">
        <v>2</v>
      </c>
      <c r="H9176">
        <v>251.96</v>
      </c>
      <c r="I9176">
        <v>0.19</v>
      </c>
      <c r="J9176">
        <v>408.18</v>
      </c>
      <c r="K9176">
        <v>249.93</v>
      </c>
      <c r="L9176">
        <v>158.25</v>
      </c>
      <c r="M9176" t="s">
        <v>22</v>
      </c>
      <c r="N9176" t="str">
        <f t="shared" si="143"/>
        <v>Medium</v>
      </c>
    </row>
    <row r="9177" spans="1:14" x14ac:dyDescent="0.3">
      <c r="A9177">
        <v>9176</v>
      </c>
      <c r="B9177" t="s">
        <v>5744</v>
      </c>
      <c r="C9177" s="2">
        <v>45627</v>
      </c>
      <c r="D9177" t="s">
        <v>19</v>
      </c>
      <c r="E9177" t="s">
        <v>20</v>
      </c>
      <c r="F9177" t="s">
        <v>27</v>
      </c>
      <c r="G9177">
        <v>8</v>
      </c>
      <c r="H9177">
        <v>71.52</v>
      </c>
      <c r="I9177">
        <v>0.03</v>
      </c>
      <c r="J9177">
        <v>555</v>
      </c>
      <c r="K9177">
        <v>292.45</v>
      </c>
      <c r="L9177">
        <v>262.55</v>
      </c>
      <c r="M9177" t="s">
        <v>40</v>
      </c>
      <c r="N9177" t="str">
        <f t="shared" si="143"/>
        <v>Low</v>
      </c>
    </row>
    <row r="9178" spans="1:14" x14ac:dyDescent="0.3">
      <c r="A9178">
        <v>9177</v>
      </c>
      <c r="B9178" t="s">
        <v>5745</v>
      </c>
      <c r="C9178" s="2">
        <v>45451</v>
      </c>
      <c r="D9178" t="s">
        <v>39</v>
      </c>
      <c r="E9178" t="s">
        <v>33</v>
      </c>
      <c r="F9178" t="s">
        <v>16</v>
      </c>
      <c r="G9178">
        <v>1</v>
      </c>
      <c r="H9178">
        <v>116.25</v>
      </c>
      <c r="I9178">
        <v>0.26</v>
      </c>
      <c r="J9178">
        <v>86.03</v>
      </c>
      <c r="K9178">
        <v>46.68</v>
      </c>
      <c r="L9178">
        <v>39.35</v>
      </c>
      <c r="M9178" t="s">
        <v>22</v>
      </c>
      <c r="N9178" t="str">
        <f t="shared" si="143"/>
        <v>High</v>
      </c>
    </row>
    <row r="9179" spans="1:14" x14ac:dyDescent="0.3">
      <c r="A9179">
        <v>9178</v>
      </c>
      <c r="B9179" t="s">
        <v>1687</v>
      </c>
      <c r="C9179" s="2">
        <v>45595</v>
      </c>
      <c r="D9179" t="s">
        <v>24</v>
      </c>
      <c r="E9179" t="s">
        <v>15</v>
      </c>
      <c r="F9179" t="s">
        <v>16</v>
      </c>
      <c r="G9179">
        <v>9</v>
      </c>
      <c r="H9179">
        <v>57.97</v>
      </c>
      <c r="I9179">
        <v>0.14000000000000001</v>
      </c>
      <c r="J9179">
        <v>448.69</v>
      </c>
      <c r="K9179">
        <v>307.81</v>
      </c>
      <c r="L9179">
        <v>140.88</v>
      </c>
      <c r="M9179" t="s">
        <v>17</v>
      </c>
      <c r="N9179" t="str">
        <f t="shared" si="143"/>
        <v>Medium</v>
      </c>
    </row>
    <row r="9180" spans="1:14" x14ac:dyDescent="0.3">
      <c r="A9180">
        <v>9179</v>
      </c>
      <c r="B9180" t="s">
        <v>4444</v>
      </c>
      <c r="C9180" s="2">
        <v>45607</v>
      </c>
      <c r="D9180" t="s">
        <v>14</v>
      </c>
      <c r="E9180" t="s">
        <v>25</v>
      </c>
      <c r="F9180" t="s">
        <v>27</v>
      </c>
      <c r="G9180">
        <v>6</v>
      </c>
      <c r="H9180">
        <v>365.39</v>
      </c>
      <c r="I9180">
        <v>0.28000000000000003</v>
      </c>
      <c r="J9180">
        <v>1578.48</v>
      </c>
      <c r="K9180">
        <v>805.74</v>
      </c>
      <c r="L9180">
        <v>772.74</v>
      </c>
      <c r="M9180" t="s">
        <v>22</v>
      </c>
      <c r="N9180" t="str">
        <f t="shared" si="143"/>
        <v>High</v>
      </c>
    </row>
    <row r="9181" spans="1:14" x14ac:dyDescent="0.3">
      <c r="A9181">
        <v>9180</v>
      </c>
      <c r="B9181" t="s">
        <v>2091</v>
      </c>
      <c r="C9181" s="2">
        <v>45415</v>
      </c>
      <c r="D9181" t="s">
        <v>19</v>
      </c>
      <c r="E9181" t="s">
        <v>25</v>
      </c>
      <c r="F9181" t="s">
        <v>16</v>
      </c>
      <c r="G9181">
        <v>8</v>
      </c>
      <c r="H9181">
        <v>122.99</v>
      </c>
      <c r="I9181">
        <v>0.28000000000000003</v>
      </c>
      <c r="J9181">
        <v>708.42</v>
      </c>
      <c r="K9181">
        <v>409.11</v>
      </c>
      <c r="L9181">
        <v>299.31</v>
      </c>
      <c r="M9181" t="s">
        <v>40</v>
      </c>
      <c r="N9181" t="str">
        <f t="shared" si="143"/>
        <v>High</v>
      </c>
    </row>
    <row r="9182" spans="1:14" x14ac:dyDescent="0.3">
      <c r="A9182">
        <v>9181</v>
      </c>
      <c r="B9182" t="s">
        <v>5746</v>
      </c>
      <c r="C9182" s="2">
        <v>45333</v>
      </c>
      <c r="D9182" t="s">
        <v>39</v>
      </c>
      <c r="E9182" t="s">
        <v>30</v>
      </c>
      <c r="F9182" t="s">
        <v>27</v>
      </c>
      <c r="G9182">
        <v>10</v>
      </c>
      <c r="H9182">
        <v>431.57</v>
      </c>
      <c r="I9182">
        <v>0.19</v>
      </c>
      <c r="J9182">
        <v>3495.72</v>
      </c>
      <c r="K9182">
        <v>1807.56</v>
      </c>
      <c r="L9182">
        <v>1688.16</v>
      </c>
      <c r="M9182" t="s">
        <v>40</v>
      </c>
      <c r="N9182" t="str">
        <f t="shared" si="143"/>
        <v>Medium</v>
      </c>
    </row>
    <row r="9183" spans="1:14" x14ac:dyDescent="0.3">
      <c r="A9183">
        <v>9182</v>
      </c>
      <c r="B9183" t="s">
        <v>5747</v>
      </c>
      <c r="C9183" s="2">
        <v>45385</v>
      </c>
      <c r="D9183" t="s">
        <v>14</v>
      </c>
      <c r="E9183" t="s">
        <v>33</v>
      </c>
      <c r="F9183" t="s">
        <v>27</v>
      </c>
      <c r="G9183">
        <v>6</v>
      </c>
      <c r="H9183">
        <v>75.12</v>
      </c>
      <c r="I9183">
        <v>0.13</v>
      </c>
      <c r="J9183">
        <v>392.13</v>
      </c>
      <c r="K9183">
        <v>205.05</v>
      </c>
      <c r="L9183">
        <v>187.08</v>
      </c>
      <c r="M9183" t="s">
        <v>17</v>
      </c>
      <c r="N9183" t="str">
        <f t="shared" si="143"/>
        <v>Medium</v>
      </c>
    </row>
    <row r="9184" spans="1:14" x14ac:dyDescent="0.3">
      <c r="A9184">
        <v>9183</v>
      </c>
      <c r="B9184" t="s">
        <v>2419</v>
      </c>
      <c r="C9184" s="2">
        <v>45568</v>
      </c>
      <c r="D9184" t="s">
        <v>24</v>
      </c>
      <c r="E9184" t="s">
        <v>30</v>
      </c>
      <c r="F9184" t="s">
        <v>27</v>
      </c>
      <c r="G9184">
        <v>2</v>
      </c>
      <c r="H9184">
        <v>169.56</v>
      </c>
      <c r="I9184">
        <v>0.21</v>
      </c>
      <c r="J9184">
        <v>267.89999999999998</v>
      </c>
      <c r="K9184">
        <v>160.38</v>
      </c>
      <c r="L9184">
        <v>107.52</v>
      </c>
      <c r="M9184" t="s">
        <v>28</v>
      </c>
      <c r="N9184" t="str">
        <f t="shared" si="143"/>
        <v>High</v>
      </c>
    </row>
    <row r="9185" spans="1:14" x14ac:dyDescent="0.3">
      <c r="A9185">
        <v>9184</v>
      </c>
      <c r="B9185" t="s">
        <v>1289</v>
      </c>
      <c r="C9185" s="2">
        <v>45589</v>
      </c>
      <c r="D9185" t="s">
        <v>24</v>
      </c>
      <c r="E9185" t="s">
        <v>15</v>
      </c>
      <c r="F9185" t="s">
        <v>21</v>
      </c>
      <c r="G9185">
        <v>2</v>
      </c>
      <c r="H9185">
        <v>278.13</v>
      </c>
      <c r="I9185">
        <v>0</v>
      </c>
      <c r="J9185">
        <v>556.26</v>
      </c>
      <c r="K9185">
        <v>320.47000000000003</v>
      </c>
      <c r="L9185">
        <v>235.79</v>
      </c>
      <c r="M9185" t="s">
        <v>40</v>
      </c>
      <c r="N9185" t="str">
        <f t="shared" si="143"/>
        <v>No Discount</v>
      </c>
    </row>
    <row r="9186" spans="1:14" x14ac:dyDescent="0.3">
      <c r="A9186">
        <v>9185</v>
      </c>
      <c r="B9186" t="s">
        <v>5748</v>
      </c>
      <c r="C9186" s="2">
        <v>45555</v>
      </c>
      <c r="D9186" t="s">
        <v>19</v>
      </c>
      <c r="E9186" t="s">
        <v>20</v>
      </c>
      <c r="F9186" t="s">
        <v>21</v>
      </c>
      <c r="G9186">
        <v>4</v>
      </c>
      <c r="H9186">
        <v>362.39</v>
      </c>
      <c r="I9186">
        <v>0.28999999999999998</v>
      </c>
      <c r="J9186">
        <v>1029.19</v>
      </c>
      <c r="K9186">
        <v>556.49</v>
      </c>
      <c r="L9186">
        <v>472.7</v>
      </c>
      <c r="M9186" t="s">
        <v>17</v>
      </c>
      <c r="N9186" t="str">
        <f t="shared" si="143"/>
        <v>High</v>
      </c>
    </row>
    <row r="9187" spans="1:14" x14ac:dyDescent="0.3">
      <c r="A9187">
        <v>9186</v>
      </c>
      <c r="B9187" t="s">
        <v>4759</v>
      </c>
      <c r="C9187" s="2">
        <v>45598</v>
      </c>
      <c r="D9187" t="s">
        <v>24</v>
      </c>
      <c r="E9187" t="s">
        <v>25</v>
      </c>
      <c r="F9187" t="s">
        <v>21</v>
      </c>
      <c r="G9187">
        <v>9</v>
      </c>
      <c r="H9187">
        <v>74.44</v>
      </c>
      <c r="I9187">
        <v>0.24</v>
      </c>
      <c r="J9187">
        <v>509.17</v>
      </c>
      <c r="K9187">
        <v>407.2</v>
      </c>
      <c r="L9187">
        <v>101.97</v>
      </c>
      <c r="M9187" t="s">
        <v>17</v>
      </c>
      <c r="N9187" t="str">
        <f t="shared" si="143"/>
        <v>High</v>
      </c>
    </row>
    <row r="9188" spans="1:14" x14ac:dyDescent="0.3">
      <c r="A9188">
        <v>9187</v>
      </c>
      <c r="B9188" t="s">
        <v>4179</v>
      </c>
      <c r="C9188" s="2">
        <v>45564</v>
      </c>
      <c r="D9188" t="s">
        <v>14</v>
      </c>
      <c r="E9188" t="s">
        <v>33</v>
      </c>
      <c r="F9188" t="s">
        <v>21</v>
      </c>
      <c r="G9188">
        <v>9</v>
      </c>
      <c r="H9188">
        <v>115.09</v>
      </c>
      <c r="I9188">
        <v>0.28000000000000003</v>
      </c>
      <c r="J9188">
        <v>745.78</v>
      </c>
      <c r="K9188">
        <v>373.76</v>
      </c>
      <c r="L9188">
        <v>372.02</v>
      </c>
      <c r="M9188" t="s">
        <v>40</v>
      </c>
      <c r="N9188" t="str">
        <f t="shared" si="143"/>
        <v>High</v>
      </c>
    </row>
    <row r="9189" spans="1:14" x14ac:dyDescent="0.3">
      <c r="A9189">
        <v>9188</v>
      </c>
      <c r="B9189" t="s">
        <v>2471</v>
      </c>
      <c r="C9189" s="2">
        <v>45319</v>
      </c>
      <c r="D9189" t="s">
        <v>24</v>
      </c>
      <c r="E9189" t="s">
        <v>20</v>
      </c>
      <c r="F9189" t="s">
        <v>27</v>
      </c>
      <c r="G9189">
        <v>2</v>
      </c>
      <c r="H9189">
        <v>361.22</v>
      </c>
      <c r="I9189">
        <v>0.12</v>
      </c>
      <c r="J9189">
        <v>635.75</v>
      </c>
      <c r="K9189">
        <v>411.98</v>
      </c>
      <c r="L9189">
        <v>223.77</v>
      </c>
      <c r="M9189" t="s">
        <v>40</v>
      </c>
      <c r="N9189" t="str">
        <f t="shared" si="143"/>
        <v>Medium</v>
      </c>
    </row>
    <row r="9190" spans="1:14" x14ac:dyDescent="0.3">
      <c r="A9190">
        <v>9189</v>
      </c>
      <c r="B9190" t="s">
        <v>5749</v>
      </c>
      <c r="C9190" s="2">
        <v>45572</v>
      </c>
      <c r="D9190" t="s">
        <v>39</v>
      </c>
      <c r="E9190" t="s">
        <v>20</v>
      </c>
      <c r="F9190" t="s">
        <v>16</v>
      </c>
      <c r="G9190">
        <v>9</v>
      </c>
      <c r="H9190">
        <v>98.42</v>
      </c>
      <c r="I9190">
        <v>0.2</v>
      </c>
      <c r="J9190">
        <v>708.62</v>
      </c>
      <c r="K9190">
        <v>409.08</v>
      </c>
      <c r="L9190">
        <v>299.54000000000002</v>
      </c>
      <c r="M9190" t="s">
        <v>46</v>
      </c>
      <c r="N9190" t="str">
        <f t="shared" si="143"/>
        <v>Medium</v>
      </c>
    </row>
    <row r="9191" spans="1:14" x14ac:dyDescent="0.3">
      <c r="A9191">
        <v>9190</v>
      </c>
      <c r="B9191" t="s">
        <v>5750</v>
      </c>
      <c r="C9191" s="2">
        <v>45499</v>
      </c>
      <c r="D9191" t="s">
        <v>39</v>
      </c>
      <c r="E9191" t="s">
        <v>33</v>
      </c>
      <c r="F9191" t="s">
        <v>21</v>
      </c>
      <c r="G9191">
        <v>4</v>
      </c>
      <c r="H9191">
        <v>157.59</v>
      </c>
      <c r="I9191">
        <v>0.26</v>
      </c>
      <c r="J9191">
        <v>466.47</v>
      </c>
      <c r="K9191">
        <v>316.41000000000003</v>
      </c>
      <c r="L9191">
        <v>150.06</v>
      </c>
      <c r="M9191" t="s">
        <v>28</v>
      </c>
      <c r="N9191" t="str">
        <f t="shared" si="143"/>
        <v>High</v>
      </c>
    </row>
    <row r="9192" spans="1:14" x14ac:dyDescent="0.3">
      <c r="A9192">
        <v>9191</v>
      </c>
      <c r="B9192" t="s">
        <v>1307</v>
      </c>
      <c r="C9192" s="2">
        <v>45300</v>
      </c>
      <c r="D9192" t="s">
        <v>14</v>
      </c>
      <c r="E9192" t="s">
        <v>15</v>
      </c>
      <c r="F9192" t="s">
        <v>21</v>
      </c>
      <c r="G9192">
        <v>1</v>
      </c>
      <c r="H9192">
        <v>354.17</v>
      </c>
      <c r="I9192">
        <v>0.06</v>
      </c>
      <c r="J9192">
        <v>332.92</v>
      </c>
      <c r="K9192">
        <v>224.27</v>
      </c>
      <c r="L9192">
        <v>108.65</v>
      </c>
      <c r="M9192" t="s">
        <v>28</v>
      </c>
      <c r="N9192" t="str">
        <f t="shared" si="143"/>
        <v>Low</v>
      </c>
    </row>
    <row r="9193" spans="1:14" x14ac:dyDescent="0.3">
      <c r="A9193">
        <v>9192</v>
      </c>
      <c r="B9193" t="s">
        <v>1070</v>
      </c>
      <c r="C9193" s="2">
        <v>45378</v>
      </c>
      <c r="D9193" t="s">
        <v>19</v>
      </c>
      <c r="E9193" t="s">
        <v>30</v>
      </c>
      <c r="F9193" t="s">
        <v>27</v>
      </c>
      <c r="G9193">
        <v>10</v>
      </c>
      <c r="H9193">
        <v>20.65</v>
      </c>
      <c r="I9193">
        <v>0.22</v>
      </c>
      <c r="J9193">
        <v>161.07</v>
      </c>
      <c r="K9193">
        <v>88.31</v>
      </c>
      <c r="L9193">
        <v>72.760000000000005</v>
      </c>
      <c r="M9193" t="s">
        <v>46</v>
      </c>
      <c r="N9193" t="str">
        <f t="shared" si="143"/>
        <v>High</v>
      </c>
    </row>
    <row r="9194" spans="1:14" x14ac:dyDescent="0.3">
      <c r="A9194">
        <v>9193</v>
      </c>
      <c r="B9194" t="s">
        <v>786</v>
      </c>
      <c r="C9194" s="2">
        <v>45451</v>
      </c>
      <c r="D9194" t="s">
        <v>14</v>
      </c>
      <c r="E9194" t="s">
        <v>15</v>
      </c>
      <c r="F9194" t="s">
        <v>21</v>
      </c>
      <c r="G9194">
        <v>2</v>
      </c>
      <c r="H9194">
        <v>395.65</v>
      </c>
      <c r="I9194">
        <v>0.25</v>
      </c>
      <c r="J9194">
        <v>593.47</v>
      </c>
      <c r="K9194">
        <v>402.72</v>
      </c>
      <c r="L9194">
        <v>190.75</v>
      </c>
      <c r="M9194" t="s">
        <v>46</v>
      </c>
      <c r="N9194" t="str">
        <f t="shared" si="143"/>
        <v>High</v>
      </c>
    </row>
    <row r="9195" spans="1:14" x14ac:dyDescent="0.3">
      <c r="A9195">
        <v>9194</v>
      </c>
      <c r="B9195" t="s">
        <v>5751</v>
      </c>
      <c r="C9195" s="2">
        <v>45415</v>
      </c>
      <c r="D9195" t="s">
        <v>39</v>
      </c>
      <c r="E9195" t="s">
        <v>30</v>
      </c>
      <c r="F9195" t="s">
        <v>16</v>
      </c>
      <c r="G9195">
        <v>6</v>
      </c>
      <c r="H9195">
        <v>317.83</v>
      </c>
      <c r="I9195">
        <v>0.01</v>
      </c>
      <c r="J9195">
        <v>1887.91</v>
      </c>
      <c r="K9195">
        <v>1056.1099999999999</v>
      </c>
      <c r="L9195">
        <v>831.8</v>
      </c>
      <c r="M9195" t="s">
        <v>46</v>
      </c>
      <c r="N9195" t="str">
        <f t="shared" si="143"/>
        <v>Low</v>
      </c>
    </row>
    <row r="9196" spans="1:14" x14ac:dyDescent="0.3">
      <c r="A9196">
        <v>9195</v>
      </c>
      <c r="B9196" t="s">
        <v>5383</v>
      </c>
      <c r="C9196" s="2">
        <v>45521</v>
      </c>
      <c r="D9196" t="s">
        <v>19</v>
      </c>
      <c r="E9196" t="s">
        <v>25</v>
      </c>
      <c r="F9196" t="s">
        <v>21</v>
      </c>
      <c r="G9196">
        <v>2</v>
      </c>
      <c r="H9196">
        <v>259.20999999999998</v>
      </c>
      <c r="I9196">
        <v>0.21</v>
      </c>
      <c r="J9196">
        <v>409.55</v>
      </c>
      <c r="K9196">
        <v>211.21</v>
      </c>
      <c r="L9196">
        <v>198.34</v>
      </c>
      <c r="M9196" t="s">
        <v>22</v>
      </c>
      <c r="N9196" t="str">
        <f t="shared" si="143"/>
        <v>High</v>
      </c>
    </row>
    <row r="9197" spans="1:14" x14ac:dyDescent="0.3">
      <c r="A9197">
        <v>9196</v>
      </c>
      <c r="B9197" t="s">
        <v>2338</v>
      </c>
      <c r="C9197" s="2">
        <v>45576</v>
      </c>
      <c r="D9197" t="s">
        <v>19</v>
      </c>
      <c r="E9197" t="s">
        <v>15</v>
      </c>
      <c r="F9197" t="s">
        <v>16</v>
      </c>
      <c r="G9197">
        <v>1</v>
      </c>
      <c r="H9197">
        <v>484.88</v>
      </c>
      <c r="I9197">
        <v>0.12</v>
      </c>
      <c r="J9197">
        <v>426.69</v>
      </c>
      <c r="K9197">
        <v>263.63</v>
      </c>
      <c r="L9197">
        <v>163.06</v>
      </c>
      <c r="M9197" t="s">
        <v>46</v>
      </c>
      <c r="N9197" t="str">
        <f t="shared" si="143"/>
        <v>Medium</v>
      </c>
    </row>
    <row r="9198" spans="1:14" x14ac:dyDescent="0.3">
      <c r="A9198">
        <v>9197</v>
      </c>
      <c r="B9198" t="s">
        <v>5752</v>
      </c>
      <c r="C9198" s="2">
        <v>45335</v>
      </c>
      <c r="D9198" t="s">
        <v>24</v>
      </c>
      <c r="E9198" t="s">
        <v>30</v>
      </c>
      <c r="F9198" t="s">
        <v>16</v>
      </c>
      <c r="G9198">
        <v>1</v>
      </c>
      <c r="H9198">
        <v>92.65</v>
      </c>
      <c r="I9198">
        <v>0.02</v>
      </c>
      <c r="J9198">
        <v>90.8</v>
      </c>
      <c r="K9198">
        <v>62.08</v>
      </c>
      <c r="L9198">
        <v>28.72</v>
      </c>
      <c r="M9198" t="s">
        <v>22</v>
      </c>
      <c r="N9198" t="str">
        <f t="shared" si="143"/>
        <v>Low</v>
      </c>
    </row>
    <row r="9199" spans="1:14" x14ac:dyDescent="0.3">
      <c r="A9199">
        <v>9198</v>
      </c>
      <c r="B9199" t="s">
        <v>5753</v>
      </c>
      <c r="C9199" s="2">
        <v>45332</v>
      </c>
      <c r="D9199" t="s">
        <v>19</v>
      </c>
      <c r="E9199" t="s">
        <v>20</v>
      </c>
      <c r="F9199" t="s">
        <v>27</v>
      </c>
      <c r="G9199">
        <v>9</v>
      </c>
      <c r="H9199">
        <v>81.47</v>
      </c>
      <c r="I9199">
        <v>0.03</v>
      </c>
      <c r="J9199">
        <v>711.23</v>
      </c>
      <c r="K9199">
        <v>393.87</v>
      </c>
      <c r="L9199">
        <v>317.36</v>
      </c>
      <c r="M9199" t="s">
        <v>46</v>
      </c>
      <c r="N9199" t="str">
        <f t="shared" si="143"/>
        <v>Low</v>
      </c>
    </row>
    <row r="9200" spans="1:14" x14ac:dyDescent="0.3">
      <c r="A9200">
        <v>9199</v>
      </c>
      <c r="B9200" t="s">
        <v>313</v>
      </c>
      <c r="C9200" s="2">
        <v>45318</v>
      </c>
      <c r="D9200" t="s">
        <v>19</v>
      </c>
      <c r="E9200" t="s">
        <v>20</v>
      </c>
      <c r="F9200" t="s">
        <v>21</v>
      </c>
      <c r="G9200">
        <v>3</v>
      </c>
      <c r="H9200">
        <v>443.81</v>
      </c>
      <c r="I9200">
        <v>0.23</v>
      </c>
      <c r="J9200">
        <v>1025.2</v>
      </c>
      <c r="K9200">
        <v>528.32000000000005</v>
      </c>
      <c r="L9200">
        <v>496.88</v>
      </c>
      <c r="M9200" t="s">
        <v>22</v>
      </c>
      <c r="N9200" t="str">
        <f t="shared" si="143"/>
        <v>High</v>
      </c>
    </row>
    <row r="9201" spans="1:14" x14ac:dyDescent="0.3">
      <c r="A9201">
        <v>9200</v>
      </c>
      <c r="B9201" t="s">
        <v>2032</v>
      </c>
      <c r="C9201" s="2">
        <v>45630</v>
      </c>
      <c r="D9201" t="s">
        <v>14</v>
      </c>
      <c r="E9201" t="s">
        <v>25</v>
      </c>
      <c r="F9201" t="s">
        <v>27</v>
      </c>
      <c r="G9201">
        <v>5</v>
      </c>
      <c r="H9201">
        <v>266.64999999999998</v>
      </c>
      <c r="I9201">
        <v>0.09</v>
      </c>
      <c r="J9201">
        <v>1213.26</v>
      </c>
      <c r="K9201">
        <v>925.29</v>
      </c>
      <c r="L9201">
        <v>287.97000000000003</v>
      </c>
      <c r="M9201" t="s">
        <v>17</v>
      </c>
      <c r="N9201" t="str">
        <f t="shared" si="143"/>
        <v>Low</v>
      </c>
    </row>
    <row r="9202" spans="1:14" x14ac:dyDescent="0.3">
      <c r="A9202">
        <v>9201</v>
      </c>
      <c r="B9202" t="s">
        <v>1792</v>
      </c>
      <c r="C9202" s="2">
        <v>45605</v>
      </c>
      <c r="D9202" t="s">
        <v>24</v>
      </c>
      <c r="E9202" t="s">
        <v>33</v>
      </c>
      <c r="F9202" t="s">
        <v>16</v>
      </c>
      <c r="G9202">
        <v>10</v>
      </c>
      <c r="H9202">
        <v>224.29</v>
      </c>
      <c r="I9202">
        <v>0.3</v>
      </c>
      <c r="J9202">
        <v>1570.03</v>
      </c>
      <c r="K9202">
        <v>1192.17</v>
      </c>
      <c r="L9202">
        <v>377.86</v>
      </c>
      <c r="M9202" t="s">
        <v>17</v>
      </c>
      <c r="N9202" t="str">
        <f t="shared" si="143"/>
        <v>High</v>
      </c>
    </row>
    <row r="9203" spans="1:14" x14ac:dyDescent="0.3">
      <c r="A9203">
        <v>9202</v>
      </c>
      <c r="B9203" t="s">
        <v>3294</v>
      </c>
      <c r="C9203" s="2">
        <v>45408</v>
      </c>
      <c r="D9203" t="s">
        <v>19</v>
      </c>
      <c r="E9203" t="s">
        <v>30</v>
      </c>
      <c r="F9203" t="s">
        <v>27</v>
      </c>
      <c r="G9203">
        <v>8</v>
      </c>
      <c r="H9203">
        <v>288.5</v>
      </c>
      <c r="I9203">
        <v>0.15</v>
      </c>
      <c r="J9203">
        <v>1961.8</v>
      </c>
      <c r="K9203">
        <v>1131.78</v>
      </c>
      <c r="L9203">
        <v>830.02</v>
      </c>
      <c r="M9203" t="s">
        <v>46</v>
      </c>
      <c r="N9203" t="str">
        <f t="shared" si="143"/>
        <v>Medium</v>
      </c>
    </row>
    <row r="9204" spans="1:14" x14ac:dyDescent="0.3">
      <c r="A9204">
        <v>9203</v>
      </c>
      <c r="B9204" t="s">
        <v>5675</v>
      </c>
      <c r="C9204" s="2">
        <v>45337</v>
      </c>
      <c r="D9204" t="s">
        <v>39</v>
      </c>
      <c r="E9204" t="s">
        <v>30</v>
      </c>
      <c r="F9204" t="s">
        <v>21</v>
      </c>
      <c r="G9204">
        <v>3</v>
      </c>
      <c r="H9204">
        <v>424.47</v>
      </c>
      <c r="I9204">
        <v>0.12</v>
      </c>
      <c r="J9204">
        <v>1120.5999999999999</v>
      </c>
      <c r="K9204">
        <v>758.85</v>
      </c>
      <c r="L9204">
        <v>361.75</v>
      </c>
      <c r="M9204" t="s">
        <v>46</v>
      </c>
      <c r="N9204" t="str">
        <f t="shared" si="143"/>
        <v>Medium</v>
      </c>
    </row>
    <row r="9205" spans="1:14" x14ac:dyDescent="0.3">
      <c r="A9205">
        <v>9204</v>
      </c>
      <c r="B9205" t="s">
        <v>4279</v>
      </c>
      <c r="C9205" s="2">
        <v>45417</v>
      </c>
      <c r="D9205" t="s">
        <v>14</v>
      </c>
      <c r="E9205" t="s">
        <v>25</v>
      </c>
      <c r="F9205" t="s">
        <v>27</v>
      </c>
      <c r="G9205">
        <v>5</v>
      </c>
      <c r="H9205">
        <v>225.64</v>
      </c>
      <c r="I9205">
        <v>0.03</v>
      </c>
      <c r="J9205">
        <v>1094.3499999999999</v>
      </c>
      <c r="K9205">
        <v>849.19</v>
      </c>
      <c r="L9205">
        <v>245.16</v>
      </c>
      <c r="M9205" t="s">
        <v>28</v>
      </c>
      <c r="N9205" t="str">
        <f t="shared" si="143"/>
        <v>Low</v>
      </c>
    </row>
    <row r="9206" spans="1:14" x14ac:dyDescent="0.3">
      <c r="A9206">
        <v>9205</v>
      </c>
      <c r="B9206" t="s">
        <v>497</v>
      </c>
      <c r="C9206" s="2">
        <v>45304</v>
      </c>
      <c r="D9206" t="s">
        <v>14</v>
      </c>
      <c r="E9206" t="s">
        <v>15</v>
      </c>
      <c r="F9206" t="s">
        <v>16</v>
      </c>
      <c r="G9206">
        <v>1</v>
      </c>
      <c r="H9206">
        <v>138.38999999999999</v>
      </c>
      <c r="I9206">
        <v>0.2</v>
      </c>
      <c r="J9206">
        <v>110.71</v>
      </c>
      <c r="K9206">
        <v>83.5</v>
      </c>
      <c r="L9206">
        <v>27.21</v>
      </c>
      <c r="M9206" t="s">
        <v>46</v>
      </c>
      <c r="N9206" t="str">
        <f t="shared" si="143"/>
        <v>Medium</v>
      </c>
    </row>
    <row r="9207" spans="1:14" x14ac:dyDescent="0.3">
      <c r="A9207">
        <v>9206</v>
      </c>
      <c r="B9207" t="s">
        <v>5754</v>
      </c>
      <c r="C9207" s="2">
        <v>45549</v>
      </c>
      <c r="D9207" t="s">
        <v>24</v>
      </c>
      <c r="E9207" t="s">
        <v>33</v>
      </c>
      <c r="F9207" t="s">
        <v>16</v>
      </c>
      <c r="G9207">
        <v>9</v>
      </c>
      <c r="H9207">
        <v>70.33</v>
      </c>
      <c r="I9207">
        <v>0.1</v>
      </c>
      <c r="J9207">
        <v>569.66999999999996</v>
      </c>
      <c r="K9207">
        <v>415.24</v>
      </c>
      <c r="L9207">
        <v>154.43</v>
      </c>
      <c r="M9207" t="s">
        <v>40</v>
      </c>
      <c r="N9207" t="str">
        <f t="shared" si="143"/>
        <v>Low</v>
      </c>
    </row>
    <row r="9208" spans="1:14" x14ac:dyDescent="0.3">
      <c r="A9208">
        <v>9207</v>
      </c>
      <c r="B9208" t="s">
        <v>1026</v>
      </c>
      <c r="C9208" s="2">
        <v>45321</v>
      </c>
      <c r="D9208" t="s">
        <v>19</v>
      </c>
      <c r="E9208" t="s">
        <v>20</v>
      </c>
      <c r="F9208" t="s">
        <v>16</v>
      </c>
      <c r="G9208">
        <v>3</v>
      </c>
      <c r="H9208">
        <v>275.73</v>
      </c>
      <c r="I9208">
        <v>0.23</v>
      </c>
      <c r="J9208">
        <v>636.94000000000005</v>
      </c>
      <c r="K9208">
        <v>452.51</v>
      </c>
      <c r="L9208">
        <v>184.43</v>
      </c>
      <c r="M9208" t="s">
        <v>40</v>
      </c>
      <c r="N9208" t="str">
        <f t="shared" si="143"/>
        <v>High</v>
      </c>
    </row>
    <row r="9209" spans="1:14" x14ac:dyDescent="0.3">
      <c r="A9209">
        <v>9208</v>
      </c>
      <c r="B9209" t="s">
        <v>5218</v>
      </c>
      <c r="C9209" s="2">
        <v>45516</v>
      </c>
      <c r="D9209" t="s">
        <v>24</v>
      </c>
      <c r="E9209" t="s">
        <v>25</v>
      </c>
      <c r="F9209" t="s">
        <v>27</v>
      </c>
      <c r="G9209">
        <v>10</v>
      </c>
      <c r="H9209">
        <v>40.04</v>
      </c>
      <c r="I9209">
        <v>0.01</v>
      </c>
      <c r="J9209">
        <v>396.4</v>
      </c>
      <c r="K9209">
        <v>295.27999999999997</v>
      </c>
      <c r="L9209">
        <v>101.12</v>
      </c>
      <c r="M9209" t="s">
        <v>40</v>
      </c>
      <c r="N9209" t="str">
        <f t="shared" si="143"/>
        <v>Low</v>
      </c>
    </row>
    <row r="9210" spans="1:14" x14ac:dyDescent="0.3">
      <c r="A9210">
        <v>9209</v>
      </c>
      <c r="B9210" t="s">
        <v>1219</v>
      </c>
      <c r="C9210" s="2">
        <v>45633</v>
      </c>
      <c r="D9210" t="s">
        <v>19</v>
      </c>
      <c r="E9210" t="s">
        <v>33</v>
      </c>
      <c r="F9210" t="s">
        <v>16</v>
      </c>
      <c r="G9210">
        <v>6</v>
      </c>
      <c r="H9210">
        <v>292.68</v>
      </c>
      <c r="I9210">
        <v>0.26</v>
      </c>
      <c r="J9210">
        <v>1299.5</v>
      </c>
      <c r="K9210">
        <v>990.42</v>
      </c>
      <c r="L9210">
        <v>309.08</v>
      </c>
      <c r="M9210" t="s">
        <v>40</v>
      </c>
      <c r="N9210" t="str">
        <f t="shared" si="143"/>
        <v>High</v>
      </c>
    </row>
    <row r="9211" spans="1:14" x14ac:dyDescent="0.3">
      <c r="A9211">
        <v>9210</v>
      </c>
      <c r="B9211" t="s">
        <v>4127</v>
      </c>
      <c r="C9211" s="2">
        <v>45431</v>
      </c>
      <c r="D9211" t="s">
        <v>39</v>
      </c>
      <c r="E9211" t="s">
        <v>30</v>
      </c>
      <c r="F9211" t="s">
        <v>21</v>
      </c>
      <c r="G9211">
        <v>9</v>
      </c>
      <c r="H9211">
        <v>375.4</v>
      </c>
      <c r="I9211">
        <v>0</v>
      </c>
      <c r="J9211">
        <v>3378.6</v>
      </c>
      <c r="K9211">
        <v>1712.67</v>
      </c>
      <c r="L9211">
        <v>1665.93</v>
      </c>
      <c r="M9211" t="s">
        <v>17</v>
      </c>
      <c r="N9211" t="str">
        <f t="shared" si="143"/>
        <v>No Discount</v>
      </c>
    </row>
    <row r="9212" spans="1:14" x14ac:dyDescent="0.3">
      <c r="A9212">
        <v>9211</v>
      </c>
      <c r="B9212" t="s">
        <v>5755</v>
      </c>
      <c r="C9212" s="2">
        <v>45632</v>
      </c>
      <c r="D9212" t="s">
        <v>14</v>
      </c>
      <c r="E9212" t="s">
        <v>15</v>
      </c>
      <c r="F9212" t="s">
        <v>27</v>
      </c>
      <c r="G9212">
        <v>3</v>
      </c>
      <c r="H9212">
        <v>378.72</v>
      </c>
      <c r="I9212">
        <v>0.25</v>
      </c>
      <c r="J9212">
        <v>852.12</v>
      </c>
      <c r="K9212">
        <v>485.62</v>
      </c>
      <c r="L9212">
        <v>366.5</v>
      </c>
      <c r="M9212" t="s">
        <v>17</v>
      </c>
      <c r="N9212" t="str">
        <f t="shared" si="143"/>
        <v>High</v>
      </c>
    </row>
    <row r="9213" spans="1:14" x14ac:dyDescent="0.3">
      <c r="A9213">
        <v>9212</v>
      </c>
      <c r="B9213" t="s">
        <v>5029</v>
      </c>
      <c r="C9213" s="2">
        <v>45548</v>
      </c>
      <c r="D9213" t="s">
        <v>19</v>
      </c>
      <c r="E9213" t="s">
        <v>15</v>
      </c>
      <c r="F9213" t="s">
        <v>21</v>
      </c>
      <c r="G9213">
        <v>8</v>
      </c>
      <c r="H9213">
        <v>274.01</v>
      </c>
      <c r="I9213">
        <v>0.19</v>
      </c>
      <c r="J9213">
        <v>1775.58</v>
      </c>
      <c r="K9213">
        <v>1410.11</v>
      </c>
      <c r="L9213">
        <v>365.47</v>
      </c>
      <c r="M9213" t="s">
        <v>17</v>
      </c>
      <c r="N9213" t="str">
        <f t="shared" si="143"/>
        <v>Medium</v>
      </c>
    </row>
    <row r="9214" spans="1:14" x14ac:dyDescent="0.3">
      <c r="A9214">
        <v>9213</v>
      </c>
      <c r="B9214" t="s">
        <v>1817</v>
      </c>
      <c r="C9214" s="2">
        <v>45479</v>
      </c>
      <c r="D9214" t="s">
        <v>19</v>
      </c>
      <c r="E9214" t="s">
        <v>15</v>
      </c>
      <c r="F9214" t="s">
        <v>16</v>
      </c>
      <c r="G9214">
        <v>7</v>
      </c>
      <c r="H9214">
        <v>481.63</v>
      </c>
      <c r="I9214">
        <v>0.11</v>
      </c>
      <c r="J9214">
        <v>3000.55</v>
      </c>
      <c r="K9214">
        <v>1946.79</v>
      </c>
      <c r="L9214">
        <v>1053.76</v>
      </c>
      <c r="M9214" t="s">
        <v>40</v>
      </c>
      <c r="N9214" t="str">
        <f t="shared" si="143"/>
        <v>Medium</v>
      </c>
    </row>
    <row r="9215" spans="1:14" x14ac:dyDescent="0.3">
      <c r="A9215">
        <v>9214</v>
      </c>
      <c r="B9215" t="s">
        <v>1877</v>
      </c>
      <c r="C9215" s="2">
        <v>45396</v>
      </c>
      <c r="D9215" t="s">
        <v>19</v>
      </c>
      <c r="E9215" t="s">
        <v>30</v>
      </c>
      <c r="F9215" t="s">
        <v>27</v>
      </c>
      <c r="G9215">
        <v>3</v>
      </c>
      <c r="H9215">
        <v>269.41000000000003</v>
      </c>
      <c r="I9215">
        <v>0.03</v>
      </c>
      <c r="J9215">
        <v>783.98</v>
      </c>
      <c r="K9215">
        <v>443.69</v>
      </c>
      <c r="L9215">
        <v>340.29</v>
      </c>
      <c r="M9215" t="s">
        <v>17</v>
      </c>
      <c r="N9215" t="str">
        <f t="shared" si="143"/>
        <v>Low</v>
      </c>
    </row>
    <row r="9216" spans="1:14" x14ac:dyDescent="0.3">
      <c r="A9216">
        <v>9215</v>
      </c>
      <c r="B9216" t="s">
        <v>540</v>
      </c>
      <c r="C9216" s="2">
        <v>45549</v>
      </c>
      <c r="D9216" t="s">
        <v>14</v>
      </c>
      <c r="E9216" t="s">
        <v>15</v>
      </c>
      <c r="F9216" t="s">
        <v>21</v>
      </c>
      <c r="G9216">
        <v>5</v>
      </c>
      <c r="H9216">
        <v>85.31</v>
      </c>
      <c r="I9216">
        <v>0.12</v>
      </c>
      <c r="J9216">
        <v>375.36</v>
      </c>
      <c r="K9216">
        <v>285.02</v>
      </c>
      <c r="L9216">
        <v>90.34</v>
      </c>
      <c r="M9216" t="s">
        <v>22</v>
      </c>
      <c r="N9216" t="str">
        <f t="shared" ref="N9216:N9279" si="144">_xlfn.IFS(I9216=0,"No Discount",I9216&gt;=0.21,"High",I9216&gt;=0.11,"Medium",I9216&gt;=0.01,"Low")</f>
        <v>Medium</v>
      </c>
    </row>
    <row r="9217" spans="1:14" x14ac:dyDescent="0.3">
      <c r="A9217">
        <v>9216</v>
      </c>
      <c r="B9217" t="s">
        <v>619</v>
      </c>
      <c r="C9217" s="2">
        <v>45407</v>
      </c>
      <c r="D9217" t="s">
        <v>39</v>
      </c>
      <c r="E9217" t="s">
        <v>20</v>
      </c>
      <c r="F9217" t="s">
        <v>27</v>
      </c>
      <c r="G9217">
        <v>10</v>
      </c>
      <c r="H9217">
        <v>372.32</v>
      </c>
      <c r="I9217">
        <v>0.21</v>
      </c>
      <c r="J9217">
        <v>2941.33</v>
      </c>
      <c r="K9217">
        <v>2000.74</v>
      </c>
      <c r="L9217">
        <v>940.59</v>
      </c>
      <c r="M9217" t="s">
        <v>46</v>
      </c>
      <c r="N9217" t="str">
        <f t="shared" si="144"/>
        <v>High</v>
      </c>
    </row>
    <row r="9218" spans="1:14" x14ac:dyDescent="0.3">
      <c r="A9218">
        <v>9217</v>
      </c>
      <c r="B9218" t="s">
        <v>2503</v>
      </c>
      <c r="C9218" s="2">
        <v>45421</v>
      </c>
      <c r="D9218" t="s">
        <v>19</v>
      </c>
      <c r="E9218" t="s">
        <v>15</v>
      </c>
      <c r="F9218" t="s">
        <v>27</v>
      </c>
      <c r="G9218">
        <v>10</v>
      </c>
      <c r="H9218">
        <v>88.75</v>
      </c>
      <c r="I9218">
        <v>0.25</v>
      </c>
      <c r="J9218">
        <v>665.62</v>
      </c>
      <c r="K9218">
        <v>444.51</v>
      </c>
      <c r="L9218">
        <v>221.11</v>
      </c>
      <c r="M9218" t="s">
        <v>17</v>
      </c>
      <c r="N9218" t="str">
        <f t="shared" si="144"/>
        <v>High</v>
      </c>
    </row>
    <row r="9219" spans="1:14" x14ac:dyDescent="0.3">
      <c r="A9219">
        <v>9218</v>
      </c>
      <c r="B9219" t="s">
        <v>5756</v>
      </c>
      <c r="C9219" s="2">
        <v>45506</v>
      </c>
      <c r="D9219" t="s">
        <v>14</v>
      </c>
      <c r="E9219" t="s">
        <v>20</v>
      </c>
      <c r="F9219" t="s">
        <v>21</v>
      </c>
      <c r="G9219">
        <v>2</v>
      </c>
      <c r="H9219">
        <v>165.23</v>
      </c>
      <c r="I9219">
        <v>0.21</v>
      </c>
      <c r="J9219">
        <v>261.06</v>
      </c>
      <c r="K9219">
        <v>131.19</v>
      </c>
      <c r="L9219">
        <v>129.87</v>
      </c>
      <c r="M9219" t="s">
        <v>17</v>
      </c>
      <c r="N9219" t="str">
        <f t="shared" si="144"/>
        <v>High</v>
      </c>
    </row>
    <row r="9220" spans="1:14" x14ac:dyDescent="0.3">
      <c r="A9220">
        <v>9219</v>
      </c>
      <c r="B9220" t="s">
        <v>5757</v>
      </c>
      <c r="C9220" s="2">
        <v>45358</v>
      </c>
      <c r="D9220" t="s">
        <v>14</v>
      </c>
      <c r="E9220" t="s">
        <v>20</v>
      </c>
      <c r="F9220" t="s">
        <v>21</v>
      </c>
      <c r="G9220">
        <v>8</v>
      </c>
      <c r="H9220">
        <v>292.89999999999998</v>
      </c>
      <c r="I9220">
        <v>0.1</v>
      </c>
      <c r="J9220">
        <v>2108.88</v>
      </c>
      <c r="K9220">
        <v>1675.1</v>
      </c>
      <c r="L9220">
        <v>433.78</v>
      </c>
      <c r="M9220" t="s">
        <v>40</v>
      </c>
      <c r="N9220" t="str">
        <f t="shared" si="144"/>
        <v>Low</v>
      </c>
    </row>
    <row r="9221" spans="1:14" x14ac:dyDescent="0.3">
      <c r="A9221">
        <v>9220</v>
      </c>
      <c r="B9221" t="s">
        <v>5758</v>
      </c>
      <c r="C9221" s="2">
        <v>45322</v>
      </c>
      <c r="D9221" t="s">
        <v>14</v>
      </c>
      <c r="E9221" t="s">
        <v>20</v>
      </c>
      <c r="F9221" t="s">
        <v>21</v>
      </c>
      <c r="G9221">
        <v>5</v>
      </c>
      <c r="H9221">
        <v>101.24</v>
      </c>
      <c r="I9221">
        <v>0.18</v>
      </c>
      <c r="J9221">
        <v>415.08</v>
      </c>
      <c r="K9221">
        <v>324.2</v>
      </c>
      <c r="L9221">
        <v>90.88</v>
      </c>
      <c r="M9221" t="s">
        <v>17</v>
      </c>
      <c r="N9221" t="str">
        <f t="shared" si="144"/>
        <v>Medium</v>
      </c>
    </row>
    <row r="9222" spans="1:14" x14ac:dyDescent="0.3">
      <c r="A9222">
        <v>9221</v>
      </c>
      <c r="B9222" t="s">
        <v>4356</v>
      </c>
      <c r="C9222" s="2">
        <v>45608</v>
      </c>
      <c r="D9222" t="s">
        <v>39</v>
      </c>
      <c r="E9222" t="s">
        <v>20</v>
      </c>
      <c r="F9222" t="s">
        <v>27</v>
      </c>
      <c r="G9222">
        <v>7</v>
      </c>
      <c r="H9222">
        <v>418.66</v>
      </c>
      <c r="I9222">
        <v>0.03</v>
      </c>
      <c r="J9222">
        <v>2842.7</v>
      </c>
      <c r="K9222">
        <v>1648.99</v>
      </c>
      <c r="L9222">
        <v>1193.71</v>
      </c>
      <c r="M9222" t="s">
        <v>28</v>
      </c>
      <c r="N9222" t="str">
        <f t="shared" si="144"/>
        <v>Low</v>
      </c>
    </row>
    <row r="9223" spans="1:14" x14ac:dyDescent="0.3">
      <c r="A9223">
        <v>9222</v>
      </c>
      <c r="B9223" t="s">
        <v>2181</v>
      </c>
      <c r="C9223" s="2">
        <v>45495</v>
      </c>
      <c r="D9223" t="s">
        <v>19</v>
      </c>
      <c r="E9223" t="s">
        <v>33</v>
      </c>
      <c r="F9223" t="s">
        <v>16</v>
      </c>
      <c r="G9223">
        <v>4</v>
      </c>
      <c r="H9223">
        <v>243.74</v>
      </c>
      <c r="I9223">
        <v>7.0000000000000007E-2</v>
      </c>
      <c r="J9223">
        <v>906.71</v>
      </c>
      <c r="K9223">
        <v>660.47</v>
      </c>
      <c r="L9223">
        <v>246.24</v>
      </c>
      <c r="M9223" t="s">
        <v>28</v>
      </c>
      <c r="N9223" t="str">
        <f t="shared" si="144"/>
        <v>Low</v>
      </c>
    </row>
    <row r="9224" spans="1:14" x14ac:dyDescent="0.3">
      <c r="A9224">
        <v>9223</v>
      </c>
      <c r="B9224" t="s">
        <v>5759</v>
      </c>
      <c r="C9224" s="2">
        <v>45450</v>
      </c>
      <c r="D9224" t="s">
        <v>24</v>
      </c>
      <c r="E9224" t="s">
        <v>20</v>
      </c>
      <c r="F9224" t="s">
        <v>27</v>
      </c>
      <c r="G9224">
        <v>8</v>
      </c>
      <c r="H9224">
        <v>419.26</v>
      </c>
      <c r="I9224">
        <v>0.05</v>
      </c>
      <c r="J9224">
        <v>3186.38</v>
      </c>
      <c r="K9224">
        <v>1957.77</v>
      </c>
      <c r="L9224">
        <v>1228.6099999999999</v>
      </c>
      <c r="M9224" t="s">
        <v>28</v>
      </c>
      <c r="N9224" t="str">
        <f t="shared" si="144"/>
        <v>Low</v>
      </c>
    </row>
    <row r="9225" spans="1:14" x14ac:dyDescent="0.3">
      <c r="A9225">
        <v>9224</v>
      </c>
      <c r="B9225" t="s">
        <v>4821</v>
      </c>
      <c r="C9225" s="2">
        <v>45302</v>
      </c>
      <c r="D9225" t="s">
        <v>39</v>
      </c>
      <c r="E9225" t="s">
        <v>15</v>
      </c>
      <c r="F9225" t="s">
        <v>16</v>
      </c>
      <c r="G9225">
        <v>6</v>
      </c>
      <c r="H9225">
        <v>43.75</v>
      </c>
      <c r="I9225">
        <v>0.24</v>
      </c>
      <c r="J9225">
        <v>199.5</v>
      </c>
      <c r="K9225">
        <v>143.11000000000001</v>
      </c>
      <c r="L9225">
        <v>56.39</v>
      </c>
      <c r="M9225" t="s">
        <v>28</v>
      </c>
      <c r="N9225" t="str">
        <f t="shared" si="144"/>
        <v>High</v>
      </c>
    </row>
    <row r="9226" spans="1:14" x14ac:dyDescent="0.3">
      <c r="A9226">
        <v>9225</v>
      </c>
      <c r="B9226" t="s">
        <v>4547</v>
      </c>
      <c r="C9226" s="2">
        <v>45465</v>
      </c>
      <c r="D9226" t="s">
        <v>24</v>
      </c>
      <c r="E9226" t="s">
        <v>20</v>
      </c>
      <c r="F9226" t="s">
        <v>21</v>
      </c>
      <c r="G9226">
        <v>10</v>
      </c>
      <c r="H9226">
        <v>37.11</v>
      </c>
      <c r="I9226">
        <v>0.15</v>
      </c>
      <c r="J9226">
        <v>315.44</v>
      </c>
      <c r="K9226">
        <v>207.29</v>
      </c>
      <c r="L9226">
        <v>108.15</v>
      </c>
      <c r="M9226" t="s">
        <v>17</v>
      </c>
      <c r="N9226" t="str">
        <f t="shared" si="144"/>
        <v>Medium</v>
      </c>
    </row>
    <row r="9227" spans="1:14" x14ac:dyDescent="0.3">
      <c r="A9227">
        <v>9226</v>
      </c>
      <c r="B9227" t="s">
        <v>5760</v>
      </c>
      <c r="C9227" s="2">
        <v>45563</v>
      </c>
      <c r="D9227" t="s">
        <v>39</v>
      </c>
      <c r="E9227" t="s">
        <v>25</v>
      </c>
      <c r="F9227" t="s">
        <v>21</v>
      </c>
      <c r="G9227">
        <v>9</v>
      </c>
      <c r="H9227">
        <v>344.69</v>
      </c>
      <c r="I9227">
        <v>0.21</v>
      </c>
      <c r="J9227">
        <v>2450.75</v>
      </c>
      <c r="K9227">
        <v>1362.22</v>
      </c>
      <c r="L9227">
        <v>1088.53</v>
      </c>
      <c r="M9227" t="s">
        <v>40</v>
      </c>
      <c r="N9227" t="str">
        <f t="shared" si="144"/>
        <v>High</v>
      </c>
    </row>
    <row r="9228" spans="1:14" x14ac:dyDescent="0.3">
      <c r="A9228">
        <v>9227</v>
      </c>
      <c r="B9228" t="s">
        <v>4863</v>
      </c>
      <c r="C9228" s="2">
        <v>45333</v>
      </c>
      <c r="D9228" t="s">
        <v>19</v>
      </c>
      <c r="E9228" t="s">
        <v>20</v>
      </c>
      <c r="F9228" t="s">
        <v>21</v>
      </c>
      <c r="G9228">
        <v>6</v>
      </c>
      <c r="H9228">
        <v>87.77</v>
      </c>
      <c r="I9228">
        <v>0.04</v>
      </c>
      <c r="J9228">
        <v>505.56</v>
      </c>
      <c r="K9228">
        <v>305.29000000000002</v>
      </c>
      <c r="L9228">
        <v>200.27</v>
      </c>
      <c r="M9228" t="s">
        <v>28</v>
      </c>
      <c r="N9228" t="str">
        <f t="shared" si="144"/>
        <v>Low</v>
      </c>
    </row>
    <row r="9229" spans="1:14" x14ac:dyDescent="0.3">
      <c r="A9229">
        <v>9228</v>
      </c>
      <c r="B9229" t="s">
        <v>2124</v>
      </c>
      <c r="C9229" s="2">
        <v>45302</v>
      </c>
      <c r="D9229" t="s">
        <v>39</v>
      </c>
      <c r="E9229" t="s">
        <v>33</v>
      </c>
      <c r="F9229" t="s">
        <v>16</v>
      </c>
      <c r="G9229">
        <v>6</v>
      </c>
      <c r="H9229">
        <v>322.14</v>
      </c>
      <c r="I9229">
        <v>0.1</v>
      </c>
      <c r="J9229">
        <v>1739.56</v>
      </c>
      <c r="K9229">
        <v>1323.86</v>
      </c>
      <c r="L9229">
        <v>415.7</v>
      </c>
      <c r="M9229" t="s">
        <v>46</v>
      </c>
      <c r="N9229" t="str">
        <f t="shared" si="144"/>
        <v>Low</v>
      </c>
    </row>
    <row r="9230" spans="1:14" x14ac:dyDescent="0.3">
      <c r="A9230">
        <v>9229</v>
      </c>
      <c r="B9230" t="s">
        <v>3606</v>
      </c>
      <c r="C9230" s="2">
        <v>45578</v>
      </c>
      <c r="D9230" t="s">
        <v>24</v>
      </c>
      <c r="E9230" t="s">
        <v>25</v>
      </c>
      <c r="F9230" t="s">
        <v>21</v>
      </c>
      <c r="G9230">
        <v>8</v>
      </c>
      <c r="H9230">
        <v>274.07</v>
      </c>
      <c r="I9230">
        <v>0.18</v>
      </c>
      <c r="J9230">
        <v>1797.9</v>
      </c>
      <c r="K9230">
        <v>1383.04</v>
      </c>
      <c r="L9230">
        <v>414.86</v>
      </c>
      <c r="M9230" t="s">
        <v>46</v>
      </c>
      <c r="N9230" t="str">
        <f t="shared" si="144"/>
        <v>Medium</v>
      </c>
    </row>
    <row r="9231" spans="1:14" x14ac:dyDescent="0.3">
      <c r="A9231">
        <v>9230</v>
      </c>
      <c r="B9231" t="s">
        <v>5761</v>
      </c>
      <c r="C9231" s="2">
        <v>45532</v>
      </c>
      <c r="D9231" t="s">
        <v>39</v>
      </c>
      <c r="E9231" t="s">
        <v>25</v>
      </c>
      <c r="F9231" t="s">
        <v>27</v>
      </c>
      <c r="G9231">
        <v>6</v>
      </c>
      <c r="H9231">
        <v>431.92</v>
      </c>
      <c r="I9231">
        <v>0.19</v>
      </c>
      <c r="J9231">
        <v>2099.13</v>
      </c>
      <c r="K9231">
        <v>1410.61</v>
      </c>
      <c r="L9231">
        <v>688.52</v>
      </c>
      <c r="M9231" t="s">
        <v>46</v>
      </c>
      <c r="N9231" t="str">
        <f t="shared" si="144"/>
        <v>Medium</v>
      </c>
    </row>
    <row r="9232" spans="1:14" x14ac:dyDescent="0.3">
      <c r="A9232">
        <v>9231</v>
      </c>
      <c r="B9232" t="s">
        <v>462</v>
      </c>
      <c r="C9232" s="2">
        <v>45574</v>
      </c>
      <c r="D9232" t="s">
        <v>14</v>
      </c>
      <c r="E9232" t="s">
        <v>20</v>
      </c>
      <c r="F9232" t="s">
        <v>21</v>
      </c>
      <c r="G9232">
        <v>3</v>
      </c>
      <c r="H9232">
        <v>435.43</v>
      </c>
      <c r="I9232">
        <v>0.21</v>
      </c>
      <c r="J9232">
        <v>1031.97</v>
      </c>
      <c r="K9232">
        <v>634.94000000000005</v>
      </c>
      <c r="L9232">
        <v>397.03</v>
      </c>
      <c r="M9232" t="s">
        <v>22</v>
      </c>
      <c r="N9232" t="str">
        <f t="shared" si="144"/>
        <v>High</v>
      </c>
    </row>
    <row r="9233" spans="1:14" x14ac:dyDescent="0.3">
      <c r="A9233">
        <v>9232</v>
      </c>
      <c r="B9233" t="s">
        <v>2646</v>
      </c>
      <c r="C9233" s="2">
        <v>45328</v>
      </c>
      <c r="D9233" t="s">
        <v>39</v>
      </c>
      <c r="E9233" t="s">
        <v>15</v>
      </c>
      <c r="F9233" t="s">
        <v>21</v>
      </c>
      <c r="G9233">
        <v>6</v>
      </c>
      <c r="H9233">
        <v>353.46</v>
      </c>
      <c r="I9233">
        <v>0.27</v>
      </c>
      <c r="J9233">
        <v>1548.15</v>
      </c>
      <c r="K9233">
        <v>808.92</v>
      </c>
      <c r="L9233">
        <v>739.23</v>
      </c>
      <c r="M9233" t="s">
        <v>22</v>
      </c>
      <c r="N9233" t="str">
        <f t="shared" si="144"/>
        <v>High</v>
      </c>
    </row>
    <row r="9234" spans="1:14" x14ac:dyDescent="0.3">
      <c r="A9234">
        <v>9233</v>
      </c>
      <c r="B9234" t="s">
        <v>4365</v>
      </c>
      <c r="C9234" s="2">
        <v>45353</v>
      </c>
      <c r="D9234" t="s">
        <v>39</v>
      </c>
      <c r="E9234" t="s">
        <v>33</v>
      </c>
      <c r="F9234" t="s">
        <v>21</v>
      </c>
      <c r="G9234">
        <v>1</v>
      </c>
      <c r="H9234">
        <v>408.45</v>
      </c>
      <c r="I9234">
        <v>0.13</v>
      </c>
      <c r="J9234">
        <v>355.35</v>
      </c>
      <c r="K9234">
        <v>212.83</v>
      </c>
      <c r="L9234">
        <v>142.52000000000001</v>
      </c>
      <c r="M9234" t="s">
        <v>28</v>
      </c>
      <c r="N9234" t="str">
        <f t="shared" si="144"/>
        <v>Medium</v>
      </c>
    </row>
    <row r="9235" spans="1:14" x14ac:dyDescent="0.3">
      <c r="A9235">
        <v>9234</v>
      </c>
      <c r="B9235" t="s">
        <v>4406</v>
      </c>
      <c r="C9235" s="2">
        <v>45435</v>
      </c>
      <c r="D9235" t="s">
        <v>14</v>
      </c>
      <c r="E9235" t="s">
        <v>25</v>
      </c>
      <c r="F9235" t="s">
        <v>27</v>
      </c>
      <c r="G9235">
        <v>1</v>
      </c>
      <c r="H9235">
        <v>430.93</v>
      </c>
      <c r="I9235">
        <v>0.27</v>
      </c>
      <c r="J9235">
        <v>314.58</v>
      </c>
      <c r="K9235">
        <v>230.01</v>
      </c>
      <c r="L9235">
        <v>84.57</v>
      </c>
      <c r="M9235" t="s">
        <v>17</v>
      </c>
      <c r="N9235" t="str">
        <f t="shared" si="144"/>
        <v>High</v>
      </c>
    </row>
    <row r="9236" spans="1:14" x14ac:dyDescent="0.3">
      <c r="A9236">
        <v>9235</v>
      </c>
      <c r="B9236" t="s">
        <v>5762</v>
      </c>
      <c r="C9236" s="2">
        <v>45399</v>
      </c>
      <c r="D9236" t="s">
        <v>24</v>
      </c>
      <c r="E9236" t="s">
        <v>20</v>
      </c>
      <c r="F9236" t="s">
        <v>16</v>
      </c>
      <c r="G9236">
        <v>8</v>
      </c>
      <c r="H9236">
        <v>24.02</v>
      </c>
      <c r="I9236">
        <v>0.11</v>
      </c>
      <c r="J9236">
        <v>171.02</v>
      </c>
      <c r="K9236">
        <v>95.78</v>
      </c>
      <c r="L9236">
        <v>75.239999999999995</v>
      </c>
      <c r="M9236" t="s">
        <v>46</v>
      </c>
      <c r="N9236" t="str">
        <f t="shared" si="144"/>
        <v>Medium</v>
      </c>
    </row>
    <row r="9237" spans="1:14" x14ac:dyDescent="0.3">
      <c r="A9237">
        <v>9236</v>
      </c>
      <c r="B9237" t="s">
        <v>5763</v>
      </c>
      <c r="C9237" s="2">
        <v>45357</v>
      </c>
      <c r="D9237" t="s">
        <v>14</v>
      </c>
      <c r="E9237" t="s">
        <v>33</v>
      </c>
      <c r="F9237" t="s">
        <v>27</v>
      </c>
      <c r="G9237">
        <v>10</v>
      </c>
      <c r="H9237">
        <v>74.33</v>
      </c>
      <c r="I9237">
        <v>0.06</v>
      </c>
      <c r="J9237">
        <v>698.7</v>
      </c>
      <c r="K9237">
        <v>380.22</v>
      </c>
      <c r="L9237">
        <v>318.48</v>
      </c>
      <c r="M9237" t="s">
        <v>40</v>
      </c>
      <c r="N9237" t="str">
        <f t="shared" si="144"/>
        <v>Low</v>
      </c>
    </row>
    <row r="9238" spans="1:14" x14ac:dyDescent="0.3">
      <c r="A9238">
        <v>9237</v>
      </c>
      <c r="B9238" t="s">
        <v>5764</v>
      </c>
      <c r="C9238" s="2">
        <v>45352</v>
      </c>
      <c r="D9238" t="s">
        <v>39</v>
      </c>
      <c r="E9238" t="s">
        <v>25</v>
      </c>
      <c r="F9238" t="s">
        <v>16</v>
      </c>
      <c r="G9238">
        <v>10</v>
      </c>
      <c r="H9238">
        <v>98.62</v>
      </c>
      <c r="I9238">
        <v>0.2</v>
      </c>
      <c r="J9238">
        <v>788.96</v>
      </c>
      <c r="K9238">
        <v>425.63</v>
      </c>
      <c r="L9238">
        <v>363.33</v>
      </c>
      <c r="M9238" t="s">
        <v>17</v>
      </c>
      <c r="N9238" t="str">
        <f t="shared" si="144"/>
        <v>Medium</v>
      </c>
    </row>
    <row r="9239" spans="1:14" x14ac:dyDescent="0.3">
      <c r="A9239">
        <v>9238</v>
      </c>
      <c r="B9239" t="s">
        <v>5409</v>
      </c>
      <c r="C9239" s="2">
        <v>45576</v>
      </c>
      <c r="D9239" t="s">
        <v>24</v>
      </c>
      <c r="E9239" t="s">
        <v>20</v>
      </c>
      <c r="F9239" t="s">
        <v>21</v>
      </c>
      <c r="G9239">
        <v>6</v>
      </c>
      <c r="H9239">
        <v>457.04</v>
      </c>
      <c r="I9239">
        <v>0.24</v>
      </c>
      <c r="J9239">
        <v>2084.1</v>
      </c>
      <c r="K9239">
        <v>1432.81</v>
      </c>
      <c r="L9239">
        <v>651.29</v>
      </c>
      <c r="M9239" t="s">
        <v>40</v>
      </c>
      <c r="N9239" t="str">
        <f t="shared" si="144"/>
        <v>High</v>
      </c>
    </row>
    <row r="9240" spans="1:14" x14ac:dyDescent="0.3">
      <c r="A9240">
        <v>9239</v>
      </c>
      <c r="B9240" t="s">
        <v>5765</v>
      </c>
      <c r="C9240" s="2">
        <v>45650</v>
      </c>
      <c r="D9240" t="s">
        <v>39</v>
      </c>
      <c r="E9240" t="s">
        <v>25</v>
      </c>
      <c r="F9240" t="s">
        <v>16</v>
      </c>
      <c r="G9240">
        <v>3</v>
      </c>
      <c r="H9240">
        <v>370.95</v>
      </c>
      <c r="I9240">
        <v>0.15</v>
      </c>
      <c r="J9240">
        <v>945.92</v>
      </c>
      <c r="K9240">
        <v>587.29</v>
      </c>
      <c r="L9240">
        <v>358.63</v>
      </c>
      <c r="M9240" t="s">
        <v>46</v>
      </c>
      <c r="N9240" t="str">
        <f t="shared" si="144"/>
        <v>Medium</v>
      </c>
    </row>
    <row r="9241" spans="1:14" x14ac:dyDescent="0.3">
      <c r="A9241">
        <v>9240</v>
      </c>
      <c r="B9241" t="s">
        <v>5546</v>
      </c>
      <c r="C9241" s="2">
        <v>45439</v>
      </c>
      <c r="D9241" t="s">
        <v>19</v>
      </c>
      <c r="E9241" t="s">
        <v>30</v>
      </c>
      <c r="F9241" t="s">
        <v>21</v>
      </c>
      <c r="G9241">
        <v>10</v>
      </c>
      <c r="H9241">
        <v>499.68</v>
      </c>
      <c r="I9241">
        <v>0.12</v>
      </c>
      <c r="J9241">
        <v>4397.18</v>
      </c>
      <c r="K9241">
        <v>2477.31</v>
      </c>
      <c r="L9241">
        <v>1919.87</v>
      </c>
      <c r="M9241" t="s">
        <v>28</v>
      </c>
      <c r="N9241" t="str">
        <f t="shared" si="144"/>
        <v>Medium</v>
      </c>
    </row>
    <row r="9242" spans="1:14" x14ac:dyDescent="0.3">
      <c r="A9242">
        <v>9241</v>
      </c>
      <c r="B9242" t="s">
        <v>609</v>
      </c>
      <c r="C9242" s="2">
        <v>45611</v>
      </c>
      <c r="D9242" t="s">
        <v>39</v>
      </c>
      <c r="E9242" t="s">
        <v>30</v>
      </c>
      <c r="F9242" t="s">
        <v>16</v>
      </c>
      <c r="G9242">
        <v>4</v>
      </c>
      <c r="H9242">
        <v>309.56</v>
      </c>
      <c r="I9242">
        <v>0.1</v>
      </c>
      <c r="J9242">
        <v>1114.42</v>
      </c>
      <c r="K9242">
        <v>879.81</v>
      </c>
      <c r="L9242">
        <v>234.61</v>
      </c>
      <c r="M9242" t="s">
        <v>22</v>
      </c>
      <c r="N9242" t="str">
        <f t="shared" si="144"/>
        <v>Low</v>
      </c>
    </row>
    <row r="9243" spans="1:14" x14ac:dyDescent="0.3">
      <c r="A9243">
        <v>9242</v>
      </c>
      <c r="B9243" t="s">
        <v>1805</v>
      </c>
      <c r="C9243" s="2">
        <v>45443</v>
      </c>
      <c r="D9243" t="s">
        <v>39</v>
      </c>
      <c r="E9243" t="s">
        <v>20</v>
      </c>
      <c r="F9243" t="s">
        <v>27</v>
      </c>
      <c r="G9243">
        <v>2</v>
      </c>
      <c r="H9243">
        <v>363.89</v>
      </c>
      <c r="I9243">
        <v>0.27</v>
      </c>
      <c r="J9243">
        <v>531.28</v>
      </c>
      <c r="K9243">
        <v>423.83</v>
      </c>
      <c r="L9243">
        <v>107.45</v>
      </c>
      <c r="M9243" t="s">
        <v>22</v>
      </c>
      <c r="N9243" t="str">
        <f t="shared" si="144"/>
        <v>High</v>
      </c>
    </row>
    <row r="9244" spans="1:14" x14ac:dyDescent="0.3">
      <c r="A9244">
        <v>9243</v>
      </c>
      <c r="B9244" t="s">
        <v>3126</v>
      </c>
      <c r="C9244" s="2">
        <v>45349</v>
      </c>
      <c r="D9244" t="s">
        <v>24</v>
      </c>
      <c r="E9244" t="s">
        <v>15</v>
      </c>
      <c r="F9244" t="s">
        <v>27</v>
      </c>
      <c r="G9244">
        <v>2</v>
      </c>
      <c r="H9244">
        <v>240.28</v>
      </c>
      <c r="I9244">
        <v>0.09</v>
      </c>
      <c r="J9244">
        <v>437.31</v>
      </c>
      <c r="K9244">
        <v>292.14999999999998</v>
      </c>
      <c r="L9244">
        <v>145.16</v>
      </c>
      <c r="M9244" t="s">
        <v>40</v>
      </c>
      <c r="N9244" t="str">
        <f t="shared" si="144"/>
        <v>Low</v>
      </c>
    </row>
    <row r="9245" spans="1:14" x14ac:dyDescent="0.3">
      <c r="A9245">
        <v>9244</v>
      </c>
      <c r="B9245" t="s">
        <v>5766</v>
      </c>
      <c r="C9245" s="2">
        <v>45371</v>
      </c>
      <c r="D9245" t="s">
        <v>19</v>
      </c>
      <c r="E9245" t="s">
        <v>30</v>
      </c>
      <c r="F9245" t="s">
        <v>16</v>
      </c>
      <c r="G9245">
        <v>2</v>
      </c>
      <c r="H9245">
        <v>60.37</v>
      </c>
      <c r="I9245">
        <v>0.1</v>
      </c>
      <c r="J9245">
        <v>108.67</v>
      </c>
      <c r="K9245">
        <v>58.48</v>
      </c>
      <c r="L9245">
        <v>50.19</v>
      </c>
      <c r="M9245" t="s">
        <v>28</v>
      </c>
      <c r="N9245" t="str">
        <f t="shared" si="144"/>
        <v>Low</v>
      </c>
    </row>
    <row r="9246" spans="1:14" x14ac:dyDescent="0.3">
      <c r="A9246">
        <v>9245</v>
      </c>
      <c r="B9246" t="s">
        <v>5767</v>
      </c>
      <c r="C9246" s="2">
        <v>45336</v>
      </c>
      <c r="D9246" t="s">
        <v>14</v>
      </c>
      <c r="E9246" t="s">
        <v>15</v>
      </c>
      <c r="F9246" t="s">
        <v>21</v>
      </c>
      <c r="G9246">
        <v>7</v>
      </c>
      <c r="H9246">
        <v>92.19</v>
      </c>
      <c r="I9246">
        <v>0.12</v>
      </c>
      <c r="J9246">
        <v>567.89</v>
      </c>
      <c r="K9246">
        <v>401.08</v>
      </c>
      <c r="L9246">
        <v>166.81</v>
      </c>
      <c r="M9246" t="s">
        <v>46</v>
      </c>
      <c r="N9246" t="str">
        <f t="shared" si="144"/>
        <v>Medium</v>
      </c>
    </row>
    <row r="9247" spans="1:14" x14ac:dyDescent="0.3">
      <c r="A9247">
        <v>9246</v>
      </c>
      <c r="B9247" t="s">
        <v>5768</v>
      </c>
      <c r="C9247" s="2">
        <v>45397</v>
      </c>
      <c r="D9247" t="s">
        <v>24</v>
      </c>
      <c r="E9247" t="s">
        <v>25</v>
      </c>
      <c r="F9247" t="s">
        <v>16</v>
      </c>
      <c r="G9247">
        <v>7</v>
      </c>
      <c r="H9247">
        <v>140.13999999999999</v>
      </c>
      <c r="I9247">
        <v>0.14000000000000001</v>
      </c>
      <c r="J9247">
        <v>843.64</v>
      </c>
      <c r="K9247">
        <v>518.04999999999995</v>
      </c>
      <c r="L9247">
        <v>325.58999999999997</v>
      </c>
      <c r="M9247" t="s">
        <v>46</v>
      </c>
      <c r="N9247" t="str">
        <f t="shared" si="144"/>
        <v>Medium</v>
      </c>
    </row>
    <row r="9248" spans="1:14" x14ac:dyDescent="0.3">
      <c r="A9248">
        <v>9247</v>
      </c>
      <c r="B9248" t="s">
        <v>5398</v>
      </c>
      <c r="C9248" s="2">
        <v>45408</v>
      </c>
      <c r="D9248" t="s">
        <v>19</v>
      </c>
      <c r="E9248" t="s">
        <v>15</v>
      </c>
      <c r="F9248" t="s">
        <v>27</v>
      </c>
      <c r="G9248">
        <v>4</v>
      </c>
      <c r="H9248">
        <v>302.67</v>
      </c>
      <c r="I9248">
        <v>0.04</v>
      </c>
      <c r="J9248">
        <v>1162.25</v>
      </c>
      <c r="K9248">
        <v>652.39</v>
      </c>
      <c r="L9248">
        <v>509.86</v>
      </c>
      <c r="M9248" t="s">
        <v>28</v>
      </c>
      <c r="N9248" t="str">
        <f t="shared" si="144"/>
        <v>Low</v>
      </c>
    </row>
    <row r="9249" spans="1:14" x14ac:dyDescent="0.3">
      <c r="A9249">
        <v>9248</v>
      </c>
      <c r="B9249" t="s">
        <v>5769</v>
      </c>
      <c r="C9249" s="2">
        <v>45445</v>
      </c>
      <c r="D9249" t="s">
        <v>19</v>
      </c>
      <c r="E9249" t="s">
        <v>20</v>
      </c>
      <c r="F9249" t="s">
        <v>16</v>
      </c>
      <c r="G9249">
        <v>8</v>
      </c>
      <c r="H9249">
        <v>282.3</v>
      </c>
      <c r="I9249">
        <v>0.21</v>
      </c>
      <c r="J9249">
        <v>1784.14</v>
      </c>
      <c r="K9249">
        <v>1283.8900000000001</v>
      </c>
      <c r="L9249">
        <v>500.25</v>
      </c>
      <c r="M9249" t="s">
        <v>46</v>
      </c>
      <c r="N9249" t="str">
        <f t="shared" si="144"/>
        <v>High</v>
      </c>
    </row>
    <row r="9250" spans="1:14" x14ac:dyDescent="0.3">
      <c r="A9250">
        <v>9249</v>
      </c>
      <c r="B9250" t="s">
        <v>5402</v>
      </c>
      <c r="C9250" s="2">
        <v>45354</v>
      </c>
      <c r="D9250" t="s">
        <v>39</v>
      </c>
      <c r="E9250" t="s">
        <v>15</v>
      </c>
      <c r="F9250" t="s">
        <v>16</v>
      </c>
      <c r="G9250">
        <v>3</v>
      </c>
      <c r="H9250">
        <v>187.78</v>
      </c>
      <c r="I9250">
        <v>0.04</v>
      </c>
      <c r="J9250">
        <v>540.80999999999995</v>
      </c>
      <c r="K9250">
        <v>350.41</v>
      </c>
      <c r="L9250">
        <v>190.4</v>
      </c>
      <c r="M9250" t="s">
        <v>17</v>
      </c>
      <c r="N9250" t="str">
        <f t="shared" si="144"/>
        <v>Low</v>
      </c>
    </row>
    <row r="9251" spans="1:14" x14ac:dyDescent="0.3">
      <c r="A9251">
        <v>9250</v>
      </c>
      <c r="B9251" t="s">
        <v>5770</v>
      </c>
      <c r="C9251" s="2">
        <v>45645</v>
      </c>
      <c r="D9251" t="s">
        <v>39</v>
      </c>
      <c r="E9251" t="s">
        <v>25</v>
      </c>
      <c r="F9251" t="s">
        <v>21</v>
      </c>
      <c r="G9251">
        <v>8</v>
      </c>
      <c r="H9251">
        <v>156.96</v>
      </c>
      <c r="I9251">
        <v>0.08</v>
      </c>
      <c r="J9251">
        <v>1155.23</v>
      </c>
      <c r="K9251">
        <v>661.18</v>
      </c>
      <c r="L9251">
        <v>494.05</v>
      </c>
      <c r="M9251" t="s">
        <v>40</v>
      </c>
      <c r="N9251" t="str">
        <f t="shared" si="144"/>
        <v>Low</v>
      </c>
    </row>
    <row r="9252" spans="1:14" x14ac:dyDescent="0.3">
      <c r="A9252">
        <v>9251</v>
      </c>
      <c r="B9252" t="s">
        <v>403</v>
      </c>
      <c r="C9252" s="2">
        <v>45332</v>
      </c>
      <c r="D9252" t="s">
        <v>39</v>
      </c>
      <c r="E9252" t="s">
        <v>33</v>
      </c>
      <c r="F9252" t="s">
        <v>21</v>
      </c>
      <c r="G9252">
        <v>2</v>
      </c>
      <c r="H9252">
        <v>97.76</v>
      </c>
      <c r="I9252">
        <v>0.27</v>
      </c>
      <c r="J9252">
        <v>142.72999999999999</v>
      </c>
      <c r="K9252">
        <v>113.09</v>
      </c>
      <c r="L9252">
        <v>29.64</v>
      </c>
      <c r="M9252" t="s">
        <v>40</v>
      </c>
      <c r="N9252" t="str">
        <f t="shared" si="144"/>
        <v>High</v>
      </c>
    </row>
    <row r="9253" spans="1:14" x14ac:dyDescent="0.3">
      <c r="A9253">
        <v>9252</v>
      </c>
      <c r="B9253" t="s">
        <v>5196</v>
      </c>
      <c r="C9253" s="2">
        <v>45616</v>
      </c>
      <c r="D9253" t="s">
        <v>19</v>
      </c>
      <c r="E9253" t="s">
        <v>30</v>
      </c>
      <c r="F9253" t="s">
        <v>21</v>
      </c>
      <c r="G9253">
        <v>10</v>
      </c>
      <c r="H9253">
        <v>37.9</v>
      </c>
      <c r="I9253">
        <v>0.11</v>
      </c>
      <c r="J9253">
        <v>337.31</v>
      </c>
      <c r="K9253">
        <v>193.04</v>
      </c>
      <c r="L9253">
        <v>144.27000000000001</v>
      </c>
      <c r="M9253" t="s">
        <v>40</v>
      </c>
      <c r="N9253" t="str">
        <f t="shared" si="144"/>
        <v>Medium</v>
      </c>
    </row>
    <row r="9254" spans="1:14" x14ac:dyDescent="0.3">
      <c r="A9254">
        <v>9253</v>
      </c>
      <c r="B9254" t="s">
        <v>1852</v>
      </c>
      <c r="C9254" s="2">
        <v>45432</v>
      </c>
      <c r="D9254" t="s">
        <v>39</v>
      </c>
      <c r="E9254" t="s">
        <v>25</v>
      </c>
      <c r="F9254" t="s">
        <v>27</v>
      </c>
      <c r="G9254">
        <v>4</v>
      </c>
      <c r="H9254">
        <v>469.82</v>
      </c>
      <c r="I9254">
        <v>0.28000000000000003</v>
      </c>
      <c r="J9254">
        <v>1353.08</v>
      </c>
      <c r="K9254">
        <v>1065.57</v>
      </c>
      <c r="L9254">
        <v>287.51</v>
      </c>
      <c r="M9254" t="s">
        <v>17</v>
      </c>
      <c r="N9254" t="str">
        <f t="shared" si="144"/>
        <v>High</v>
      </c>
    </row>
    <row r="9255" spans="1:14" x14ac:dyDescent="0.3">
      <c r="A9255">
        <v>9254</v>
      </c>
      <c r="B9255" t="s">
        <v>5771</v>
      </c>
      <c r="C9255" s="2">
        <v>45539</v>
      </c>
      <c r="D9255" t="s">
        <v>24</v>
      </c>
      <c r="E9255" t="s">
        <v>33</v>
      </c>
      <c r="F9255" t="s">
        <v>16</v>
      </c>
      <c r="G9255">
        <v>5</v>
      </c>
      <c r="H9255">
        <v>38.020000000000003</v>
      </c>
      <c r="I9255">
        <v>0.3</v>
      </c>
      <c r="J9255">
        <v>133.07</v>
      </c>
      <c r="K9255">
        <v>69.92</v>
      </c>
      <c r="L9255">
        <v>63.15</v>
      </c>
      <c r="M9255" t="s">
        <v>46</v>
      </c>
      <c r="N9255" t="str">
        <f t="shared" si="144"/>
        <v>High</v>
      </c>
    </row>
    <row r="9256" spans="1:14" x14ac:dyDescent="0.3">
      <c r="A9256">
        <v>9255</v>
      </c>
      <c r="B9256" t="s">
        <v>2047</v>
      </c>
      <c r="C9256" s="2">
        <v>45293</v>
      </c>
      <c r="D9256" t="s">
        <v>24</v>
      </c>
      <c r="E9256" t="s">
        <v>20</v>
      </c>
      <c r="F9256" t="s">
        <v>16</v>
      </c>
      <c r="G9256">
        <v>6</v>
      </c>
      <c r="H9256">
        <v>91.75</v>
      </c>
      <c r="I9256">
        <v>0.16</v>
      </c>
      <c r="J9256">
        <v>462.42</v>
      </c>
      <c r="K9256">
        <v>366.23</v>
      </c>
      <c r="L9256">
        <v>96.19</v>
      </c>
      <c r="M9256" t="s">
        <v>40</v>
      </c>
      <c r="N9256" t="str">
        <f t="shared" si="144"/>
        <v>Medium</v>
      </c>
    </row>
    <row r="9257" spans="1:14" x14ac:dyDescent="0.3">
      <c r="A9257">
        <v>9256</v>
      </c>
      <c r="B9257" t="s">
        <v>5772</v>
      </c>
      <c r="C9257" s="2">
        <v>45546</v>
      </c>
      <c r="D9257" t="s">
        <v>24</v>
      </c>
      <c r="E9257" t="s">
        <v>30</v>
      </c>
      <c r="F9257" t="s">
        <v>21</v>
      </c>
      <c r="G9257">
        <v>4</v>
      </c>
      <c r="H9257">
        <v>474.83</v>
      </c>
      <c r="I9257">
        <v>0.13</v>
      </c>
      <c r="J9257">
        <v>1652.41</v>
      </c>
      <c r="K9257">
        <v>862.17</v>
      </c>
      <c r="L9257">
        <v>790.24</v>
      </c>
      <c r="M9257" t="s">
        <v>40</v>
      </c>
      <c r="N9257" t="str">
        <f t="shared" si="144"/>
        <v>Medium</v>
      </c>
    </row>
    <row r="9258" spans="1:14" x14ac:dyDescent="0.3">
      <c r="A9258">
        <v>9257</v>
      </c>
      <c r="B9258" t="s">
        <v>396</v>
      </c>
      <c r="C9258" s="2">
        <v>45383</v>
      </c>
      <c r="D9258" t="s">
        <v>39</v>
      </c>
      <c r="E9258" t="s">
        <v>30</v>
      </c>
      <c r="F9258" t="s">
        <v>21</v>
      </c>
      <c r="G9258">
        <v>8</v>
      </c>
      <c r="H9258">
        <v>384.64</v>
      </c>
      <c r="I9258">
        <v>0.23</v>
      </c>
      <c r="J9258">
        <v>2369.38</v>
      </c>
      <c r="K9258">
        <v>1328.58</v>
      </c>
      <c r="L9258">
        <v>1040.8</v>
      </c>
      <c r="M9258" t="s">
        <v>28</v>
      </c>
      <c r="N9258" t="str">
        <f t="shared" si="144"/>
        <v>High</v>
      </c>
    </row>
    <row r="9259" spans="1:14" x14ac:dyDescent="0.3">
      <c r="A9259">
        <v>9258</v>
      </c>
      <c r="B9259" t="s">
        <v>5773</v>
      </c>
      <c r="C9259" s="2">
        <v>45460</v>
      </c>
      <c r="D9259" t="s">
        <v>39</v>
      </c>
      <c r="E9259" t="s">
        <v>33</v>
      </c>
      <c r="F9259" t="s">
        <v>21</v>
      </c>
      <c r="G9259">
        <v>2</v>
      </c>
      <c r="H9259">
        <v>264.8</v>
      </c>
      <c r="I9259">
        <v>0.26</v>
      </c>
      <c r="J9259">
        <v>391.9</v>
      </c>
      <c r="K9259">
        <v>199.95</v>
      </c>
      <c r="L9259">
        <v>191.95</v>
      </c>
      <c r="M9259" t="s">
        <v>46</v>
      </c>
      <c r="N9259" t="str">
        <f t="shared" si="144"/>
        <v>High</v>
      </c>
    </row>
    <row r="9260" spans="1:14" x14ac:dyDescent="0.3">
      <c r="A9260">
        <v>9259</v>
      </c>
      <c r="B9260" t="s">
        <v>5774</v>
      </c>
      <c r="C9260" s="2">
        <v>45448</v>
      </c>
      <c r="D9260" t="s">
        <v>39</v>
      </c>
      <c r="E9260" t="s">
        <v>15</v>
      </c>
      <c r="F9260" t="s">
        <v>16</v>
      </c>
      <c r="G9260">
        <v>4</v>
      </c>
      <c r="H9260">
        <v>222.93</v>
      </c>
      <c r="I9260">
        <v>0.23</v>
      </c>
      <c r="J9260">
        <v>686.62</v>
      </c>
      <c r="K9260">
        <v>480.64</v>
      </c>
      <c r="L9260">
        <v>205.98</v>
      </c>
      <c r="M9260" t="s">
        <v>40</v>
      </c>
      <c r="N9260" t="str">
        <f t="shared" si="144"/>
        <v>High</v>
      </c>
    </row>
    <row r="9261" spans="1:14" x14ac:dyDescent="0.3">
      <c r="A9261">
        <v>9260</v>
      </c>
      <c r="B9261" t="s">
        <v>5775</v>
      </c>
      <c r="C9261" s="2">
        <v>45299</v>
      </c>
      <c r="D9261" t="s">
        <v>14</v>
      </c>
      <c r="E9261" t="s">
        <v>33</v>
      </c>
      <c r="F9261" t="s">
        <v>21</v>
      </c>
      <c r="G9261">
        <v>5</v>
      </c>
      <c r="H9261">
        <v>82.88</v>
      </c>
      <c r="I9261">
        <v>0.18</v>
      </c>
      <c r="J9261">
        <v>339.81</v>
      </c>
      <c r="K9261">
        <v>213.42</v>
      </c>
      <c r="L9261">
        <v>126.39</v>
      </c>
      <c r="M9261" t="s">
        <v>28</v>
      </c>
      <c r="N9261" t="str">
        <f t="shared" si="144"/>
        <v>Medium</v>
      </c>
    </row>
    <row r="9262" spans="1:14" x14ac:dyDescent="0.3">
      <c r="A9262">
        <v>9261</v>
      </c>
      <c r="B9262" t="s">
        <v>3880</v>
      </c>
      <c r="C9262" s="2">
        <v>45642</v>
      </c>
      <c r="D9262" t="s">
        <v>24</v>
      </c>
      <c r="E9262" t="s">
        <v>33</v>
      </c>
      <c r="F9262" t="s">
        <v>27</v>
      </c>
      <c r="G9262">
        <v>3</v>
      </c>
      <c r="H9262">
        <v>218.66</v>
      </c>
      <c r="I9262">
        <v>0.21</v>
      </c>
      <c r="J9262">
        <v>518.22</v>
      </c>
      <c r="K9262">
        <v>317.47000000000003</v>
      </c>
      <c r="L9262">
        <v>200.75</v>
      </c>
      <c r="M9262" t="s">
        <v>22</v>
      </c>
      <c r="N9262" t="str">
        <f t="shared" si="144"/>
        <v>High</v>
      </c>
    </row>
    <row r="9263" spans="1:14" x14ac:dyDescent="0.3">
      <c r="A9263">
        <v>9262</v>
      </c>
      <c r="B9263" t="s">
        <v>35</v>
      </c>
      <c r="C9263" s="2">
        <v>45486</v>
      </c>
      <c r="D9263" t="s">
        <v>24</v>
      </c>
      <c r="E9263" t="s">
        <v>33</v>
      </c>
      <c r="F9263" t="s">
        <v>16</v>
      </c>
      <c r="G9263">
        <v>1</v>
      </c>
      <c r="H9263">
        <v>458.73</v>
      </c>
      <c r="I9263">
        <v>0.01</v>
      </c>
      <c r="J9263">
        <v>454.14</v>
      </c>
      <c r="K9263">
        <v>291.99</v>
      </c>
      <c r="L9263">
        <v>162.15</v>
      </c>
      <c r="M9263" t="s">
        <v>17</v>
      </c>
      <c r="N9263" t="str">
        <f t="shared" si="144"/>
        <v>Low</v>
      </c>
    </row>
    <row r="9264" spans="1:14" x14ac:dyDescent="0.3">
      <c r="A9264">
        <v>9263</v>
      </c>
      <c r="B9264" t="s">
        <v>5776</v>
      </c>
      <c r="C9264" s="2">
        <v>45415</v>
      </c>
      <c r="D9264" t="s">
        <v>39</v>
      </c>
      <c r="E9264" t="s">
        <v>20</v>
      </c>
      <c r="F9264" t="s">
        <v>27</v>
      </c>
      <c r="G9264">
        <v>8</v>
      </c>
      <c r="H9264">
        <v>496.03</v>
      </c>
      <c r="I9264">
        <v>0.08</v>
      </c>
      <c r="J9264">
        <v>3650.78</v>
      </c>
      <c r="K9264">
        <v>2375.62</v>
      </c>
      <c r="L9264">
        <v>1275.1600000000001</v>
      </c>
      <c r="M9264" t="s">
        <v>28</v>
      </c>
      <c r="N9264" t="str">
        <f t="shared" si="144"/>
        <v>Low</v>
      </c>
    </row>
    <row r="9265" spans="1:14" x14ac:dyDescent="0.3">
      <c r="A9265">
        <v>9264</v>
      </c>
      <c r="B9265" t="s">
        <v>4417</v>
      </c>
      <c r="C9265" s="2">
        <v>45521</v>
      </c>
      <c r="D9265" t="s">
        <v>14</v>
      </c>
      <c r="E9265" t="s">
        <v>20</v>
      </c>
      <c r="F9265" t="s">
        <v>27</v>
      </c>
      <c r="G9265">
        <v>6</v>
      </c>
      <c r="H9265">
        <v>360.98</v>
      </c>
      <c r="I9265">
        <v>0.22</v>
      </c>
      <c r="J9265">
        <v>1689.39</v>
      </c>
      <c r="K9265">
        <v>970.74</v>
      </c>
      <c r="L9265">
        <v>718.65</v>
      </c>
      <c r="M9265" t="s">
        <v>22</v>
      </c>
      <c r="N9265" t="str">
        <f t="shared" si="144"/>
        <v>High</v>
      </c>
    </row>
    <row r="9266" spans="1:14" x14ac:dyDescent="0.3">
      <c r="A9266">
        <v>9265</v>
      </c>
      <c r="B9266" t="s">
        <v>1283</v>
      </c>
      <c r="C9266" s="2">
        <v>45356</v>
      </c>
      <c r="D9266" t="s">
        <v>19</v>
      </c>
      <c r="E9266" t="s">
        <v>25</v>
      </c>
      <c r="F9266" t="s">
        <v>27</v>
      </c>
      <c r="G9266">
        <v>3</v>
      </c>
      <c r="H9266">
        <v>405</v>
      </c>
      <c r="I9266">
        <v>0.27</v>
      </c>
      <c r="J9266">
        <v>886.95</v>
      </c>
      <c r="K9266">
        <v>524.26</v>
      </c>
      <c r="L9266">
        <v>362.69</v>
      </c>
      <c r="M9266" t="s">
        <v>28</v>
      </c>
      <c r="N9266" t="str">
        <f t="shared" si="144"/>
        <v>High</v>
      </c>
    </row>
    <row r="9267" spans="1:14" x14ac:dyDescent="0.3">
      <c r="A9267">
        <v>9266</v>
      </c>
      <c r="B9267" t="s">
        <v>5777</v>
      </c>
      <c r="C9267" s="2">
        <v>45382</v>
      </c>
      <c r="D9267" t="s">
        <v>39</v>
      </c>
      <c r="E9267" t="s">
        <v>20</v>
      </c>
      <c r="F9267" t="s">
        <v>16</v>
      </c>
      <c r="G9267">
        <v>9</v>
      </c>
      <c r="H9267">
        <v>326.08</v>
      </c>
      <c r="I9267">
        <v>0.3</v>
      </c>
      <c r="J9267">
        <v>2054.3000000000002</v>
      </c>
      <c r="K9267">
        <v>1606.98</v>
      </c>
      <c r="L9267">
        <v>447.32</v>
      </c>
      <c r="M9267" t="s">
        <v>22</v>
      </c>
      <c r="N9267" t="str">
        <f t="shared" si="144"/>
        <v>High</v>
      </c>
    </row>
    <row r="9268" spans="1:14" x14ac:dyDescent="0.3">
      <c r="A9268">
        <v>9267</v>
      </c>
      <c r="B9268" t="s">
        <v>5778</v>
      </c>
      <c r="C9268" s="2">
        <v>45399</v>
      </c>
      <c r="D9268" t="s">
        <v>39</v>
      </c>
      <c r="E9268" t="s">
        <v>33</v>
      </c>
      <c r="F9268" t="s">
        <v>27</v>
      </c>
      <c r="G9268">
        <v>1</v>
      </c>
      <c r="H9268">
        <v>460.18</v>
      </c>
      <c r="I9268">
        <v>0.12</v>
      </c>
      <c r="J9268">
        <v>404.96</v>
      </c>
      <c r="K9268">
        <v>233.88</v>
      </c>
      <c r="L9268">
        <v>171.08</v>
      </c>
      <c r="M9268" t="s">
        <v>28</v>
      </c>
      <c r="N9268" t="str">
        <f t="shared" si="144"/>
        <v>Medium</v>
      </c>
    </row>
    <row r="9269" spans="1:14" x14ac:dyDescent="0.3">
      <c r="A9269">
        <v>9268</v>
      </c>
      <c r="B9269" t="s">
        <v>5779</v>
      </c>
      <c r="C9269" s="2">
        <v>45354</v>
      </c>
      <c r="D9269" t="s">
        <v>14</v>
      </c>
      <c r="E9269" t="s">
        <v>15</v>
      </c>
      <c r="F9269" t="s">
        <v>16</v>
      </c>
      <c r="G9269">
        <v>3</v>
      </c>
      <c r="H9269">
        <v>313.68</v>
      </c>
      <c r="I9269">
        <v>0.22</v>
      </c>
      <c r="J9269">
        <v>734.01</v>
      </c>
      <c r="K9269">
        <v>473.4</v>
      </c>
      <c r="L9269">
        <v>260.61</v>
      </c>
      <c r="M9269" t="s">
        <v>22</v>
      </c>
      <c r="N9269" t="str">
        <f t="shared" si="144"/>
        <v>High</v>
      </c>
    </row>
    <row r="9270" spans="1:14" x14ac:dyDescent="0.3">
      <c r="A9270">
        <v>9269</v>
      </c>
      <c r="B9270" t="s">
        <v>2936</v>
      </c>
      <c r="C9270" s="2">
        <v>45434</v>
      </c>
      <c r="D9270" t="s">
        <v>19</v>
      </c>
      <c r="E9270" t="s">
        <v>33</v>
      </c>
      <c r="F9270" t="s">
        <v>16</v>
      </c>
      <c r="G9270">
        <v>7</v>
      </c>
      <c r="H9270">
        <v>399.6</v>
      </c>
      <c r="I9270">
        <v>0.04</v>
      </c>
      <c r="J9270">
        <v>2685.31</v>
      </c>
      <c r="K9270">
        <v>1426</v>
      </c>
      <c r="L9270">
        <v>1259.31</v>
      </c>
      <c r="M9270" t="s">
        <v>28</v>
      </c>
      <c r="N9270" t="str">
        <f t="shared" si="144"/>
        <v>Low</v>
      </c>
    </row>
    <row r="9271" spans="1:14" x14ac:dyDescent="0.3">
      <c r="A9271">
        <v>9270</v>
      </c>
      <c r="B9271" t="s">
        <v>5780</v>
      </c>
      <c r="C9271" s="2">
        <v>45326</v>
      </c>
      <c r="D9271" t="s">
        <v>19</v>
      </c>
      <c r="E9271" t="s">
        <v>15</v>
      </c>
      <c r="F9271" t="s">
        <v>21</v>
      </c>
      <c r="G9271">
        <v>5</v>
      </c>
      <c r="H9271">
        <v>425.81</v>
      </c>
      <c r="I9271">
        <v>0.24</v>
      </c>
      <c r="J9271">
        <v>1618.08</v>
      </c>
      <c r="K9271">
        <v>1288.06</v>
      </c>
      <c r="L9271">
        <v>330.02</v>
      </c>
      <c r="M9271" t="s">
        <v>40</v>
      </c>
      <c r="N9271" t="str">
        <f t="shared" si="144"/>
        <v>High</v>
      </c>
    </row>
    <row r="9272" spans="1:14" x14ac:dyDescent="0.3">
      <c r="A9272">
        <v>9271</v>
      </c>
      <c r="B9272" t="s">
        <v>5781</v>
      </c>
      <c r="C9272" s="2">
        <v>45403</v>
      </c>
      <c r="D9272" t="s">
        <v>24</v>
      </c>
      <c r="E9272" t="s">
        <v>30</v>
      </c>
      <c r="F9272" t="s">
        <v>27</v>
      </c>
      <c r="G9272">
        <v>10</v>
      </c>
      <c r="H9272">
        <v>355.82</v>
      </c>
      <c r="I9272">
        <v>0.19</v>
      </c>
      <c r="J9272">
        <v>2882.14</v>
      </c>
      <c r="K9272">
        <v>1814.01</v>
      </c>
      <c r="L9272">
        <v>1068.1300000000001</v>
      </c>
      <c r="M9272" t="s">
        <v>40</v>
      </c>
      <c r="N9272" t="str">
        <f t="shared" si="144"/>
        <v>Medium</v>
      </c>
    </row>
    <row r="9273" spans="1:14" x14ac:dyDescent="0.3">
      <c r="A9273">
        <v>9272</v>
      </c>
      <c r="B9273" t="s">
        <v>3865</v>
      </c>
      <c r="C9273" s="2">
        <v>45385</v>
      </c>
      <c r="D9273" t="s">
        <v>14</v>
      </c>
      <c r="E9273" t="s">
        <v>20</v>
      </c>
      <c r="F9273" t="s">
        <v>16</v>
      </c>
      <c r="G9273">
        <v>6</v>
      </c>
      <c r="H9273">
        <v>17.97</v>
      </c>
      <c r="I9273">
        <v>0.28999999999999998</v>
      </c>
      <c r="J9273">
        <v>76.55</v>
      </c>
      <c r="K9273">
        <v>42.45</v>
      </c>
      <c r="L9273">
        <v>34.1</v>
      </c>
      <c r="M9273" t="s">
        <v>22</v>
      </c>
      <c r="N9273" t="str">
        <f t="shared" si="144"/>
        <v>High</v>
      </c>
    </row>
    <row r="9274" spans="1:14" x14ac:dyDescent="0.3">
      <c r="A9274">
        <v>9273</v>
      </c>
      <c r="B9274" t="s">
        <v>5782</v>
      </c>
      <c r="C9274" s="2">
        <v>45515</v>
      </c>
      <c r="D9274" t="s">
        <v>19</v>
      </c>
      <c r="E9274" t="s">
        <v>33</v>
      </c>
      <c r="F9274" t="s">
        <v>16</v>
      </c>
      <c r="G9274">
        <v>8</v>
      </c>
      <c r="H9274">
        <v>252.84</v>
      </c>
      <c r="I9274">
        <v>0.05</v>
      </c>
      <c r="J9274">
        <v>1921.58</v>
      </c>
      <c r="K9274">
        <v>1254.6199999999999</v>
      </c>
      <c r="L9274">
        <v>666.96</v>
      </c>
      <c r="M9274" t="s">
        <v>46</v>
      </c>
      <c r="N9274" t="str">
        <f t="shared" si="144"/>
        <v>Low</v>
      </c>
    </row>
    <row r="9275" spans="1:14" x14ac:dyDescent="0.3">
      <c r="A9275">
        <v>9274</v>
      </c>
      <c r="B9275" t="s">
        <v>4912</v>
      </c>
      <c r="C9275" s="2">
        <v>45472</v>
      </c>
      <c r="D9275" t="s">
        <v>39</v>
      </c>
      <c r="E9275" t="s">
        <v>30</v>
      </c>
      <c r="F9275" t="s">
        <v>21</v>
      </c>
      <c r="G9275">
        <v>10</v>
      </c>
      <c r="H9275">
        <v>97.89</v>
      </c>
      <c r="I9275">
        <v>0.16</v>
      </c>
      <c r="J9275">
        <v>822.28</v>
      </c>
      <c r="K9275">
        <v>487.49</v>
      </c>
      <c r="L9275">
        <v>334.79</v>
      </c>
      <c r="M9275" t="s">
        <v>17</v>
      </c>
      <c r="N9275" t="str">
        <f t="shared" si="144"/>
        <v>Medium</v>
      </c>
    </row>
    <row r="9276" spans="1:14" x14ac:dyDescent="0.3">
      <c r="A9276">
        <v>9275</v>
      </c>
      <c r="B9276" t="s">
        <v>1766</v>
      </c>
      <c r="C9276" s="2">
        <v>45488</v>
      </c>
      <c r="D9276" t="s">
        <v>19</v>
      </c>
      <c r="E9276" t="s">
        <v>20</v>
      </c>
      <c r="F9276" t="s">
        <v>16</v>
      </c>
      <c r="G9276">
        <v>10</v>
      </c>
      <c r="H9276">
        <v>188.66</v>
      </c>
      <c r="I9276">
        <v>0.21</v>
      </c>
      <c r="J9276">
        <v>1490.41</v>
      </c>
      <c r="K9276">
        <v>1026.82</v>
      </c>
      <c r="L9276">
        <v>463.59</v>
      </c>
      <c r="M9276" t="s">
        <v>28</v>
      </c>
      <c r="N9276" t="str">
        <f t="shared" si="144"/>
        <v>High</v>
      </c>
    </row>
    <row r="9277" spans="1:14" x14ac:dyDescent="0.3">
      <c r="A9277">
        <v>9276</v>
      </c>
      <c r="B9277" t="s">
        <v>5783</v>
      </c>
      <c r="C9277" s="2">
        <v>45446</v>
      </c>
      <c r="D9277" t="s">
        <v>19</v>
      </c>
      <c r="E9277" t="s">
        <v>20</v>
      </c>
      <c r="F9277" t="s">
        <v>21</v>
      </c>
      <c r="G9277">
        <v>6</v>
      </c>
      <c r="H9277">
        <v>289.39</v>
      </c>
      <c r="I9277">
        <v>0.21</v>
      </c>
      <c r="J9277">
        <v>1371.71</v>
      </c>
      <c r="K9277">
        <v>1000.93</v>
      </c>
      <c r="L9277">
        <v>370.78</v>
      </c>
      <c r="M9277" t="s">
        <v>17</v>
      </c>
      <c r="N9277" t="str">
        <f t="shared" si="144"/>
        <v>High</v>
      </c>
    </row>
    <row r="9278" spans="1:14" x14ac:dyDescent="0.3">
      <c r="A9278">
        <v>9277</v>
      </c>
      <c r="B9278" t="s">
        <v>3664</v>
      </c>
      <c r="C9278" s="2">
        <v>45636</v>
      </c>
      <c r="D9278" t="s">
        <v>14</v>
      </c>
      <c r="E9278" t="s">
        <v>20</v>
      </c>
      <c r="F9278" t="s">
        <v>27</v>
      </c>
      <c r="G9278">
        <v>4</v>
      </c>
      <c r="H9278">
        <v>229.26</v>
      </c>
      <c r="I9278">
        <v>7.0000000000000007E-2</v>
      </c>
      <c r="J9278">
        <v>852.85</v>
      </c>
      <c r="K9278">
        <v>500.18</v>
      </c>
      <c r="L9278">
        <v>352.67</v>
      </c>
      <c r="M9278" t="s">
        <v>17</v>
      </c>
      <c r="N9278" t="str">
        <f t="shared" si="144"/>
        <v>Low</v>
      </c>
    </row>
    <row r="9279" spans="1:14" x14ac:dyDescent="0.3">
      <c r="A9279">
        <v>9278</v>
      </c>
      <c r="B9279" t="s">
        <v>296</v>
      </c>
      <c r="C9279" s="2">
        <v>45543</v>
      </c>
      <c r="D9279" t="s">
        <v>39</v>
      </c>
      <c r="E9279" t="s">
        <v>25</v>
      </c>
      <c r="F9279" t="s">
        <v>21</v>
      </c>
      <c r="G9279">
        <v>1</v>
      </c>
      <c r="H9279">
        <v>79.33</v>
      </c>
      <c r="I9279">
        <v>0.25</v>
      </c>
      <c r="J9279">
        <v>59.5</v>
      </c>
      <c r="K9279">
        <v>33.840000000000003</v>
      </c>
      <c r="L9279">
        <v>25.66</v>
      </c>
      <c r="M9279" t="s">
        <v>46</v>
      </c>
      <c r="N9279" t="str">
        <f t="shared" si="144"/>
        <v>High</v>
      </c>
    </row>
    <row r="9280" spans="1:14" x14ac:dyDescent="0.3">
      <c r="A9280">
        <v>9279</v>
      </c>
      <c r="B9280" t="s">
        <v>3705</v>
      </c>
      <c r="C9280" s="2">
        <v>45641</v>
      </c>
      <c r="D9280" t="s">
        <v>19</v>
      </c>
      <c r="E9280" t="s">
        <v>33</v>
      </c>
      <c r="F9280" t="s">
        <v>16</v>
      </c>
      <c r="G9280">
        <v>4</v>
      </c>
      <c r="H9280">
        <v>470.68</v>
      </c>
      <c r="I9280">
        <v>0.21</v>
      </c>
      <c r="J9280">
        <v>1487.35</v>
      </c>
      <c r="K9280">
        <v>905.46</v>
      </c>
      <c r="L9280">
        <v>581.89</v>
      </c>
      <c r="M9280" t="s">
        <v>17</v>
      </c>
      <c r="N9280" t="str">
        <f t="shared" ref="N9280:N9343" si="145">_xlfn.IFS(I9280=0,"No Discount",I9280&gt;=0.21,"High",I9280&gt;=0.11,"Medium",I9280&gt;=0.01,"Low")</f>
        <v>High</v>
      </c>
    </row>
    <row r="9281" spans="1:14" x14ac:dyDescent="0.3">
      <c r="A9281">
        <v>9280</v>
      </c>
      <c r="B9281" t="s">
        <v>5784</v>
      </c>
      <c r="C9281" s="2">
        <v>45625</v>
      </c>
      <c r="D9281" t="s">
        <v>19</v>
      </c>
      <c r="E9281" t="s">
        <v>15</v>
      </c>
      <c r="F9281" t="s">
        <v>16</v>
      </c>
      <c r="G9281">
        <v>6</v>
      </c>
      <c r="H9281">
        <v>472.96</v>
      </c>
      <c r="I9281">
        <v>0.28000000000000003</v>
      </c>
      <c r="J9281">
        <v>2043.19</v>
      </c>
      <c r="K9281">
        <v>1301.29</v>
      </c>
      <c r="L9281">
        <v>741.9</v>
      </c>
      <c r="M9281" t="s">
        <v>28</v>
      </c>
      <c r="N9281" t="str">
        <f t="shared" si="145"/>
        <v>High</v>
      </c>
    </row>
    <row r="9282" spans="1:14" x14ac:dyDescent="0.3">
      <c r="A9282">
        <v>9281</v>
      </c>
      <c r="B9282" t="s">
        <v>3765</v>
      </c>
      <c r="C9282" s="2">
        <v>45346</v>
      </c>
      <c r="D9282" t="s">
        <v>39</v>
      </c>
      <c r="E9282" t="s">
        <v>30</v>
      </c>
      <c r="F9282" t="s">
        <v>16</v>
      </c>
      <c r="G9282">
        <v>1</v>
      </c>
      <c r="H9282">
        <v>297.33999999999997</v>
      </c>
      <c r="I9282">
        <v>0.16</v>
      </c>
      <c r="J9282">
        <v>249.77</v>
      </c>
      <c r="K9282">
        <v>187.01</v>
      </c>
      <c r="L9282">
        <v>62.76</v>
      </c>
      <c r="M9282" t="s">
        <v>28</v>
      </c>
      <c r="N9282" t="str">
        <f t="shared" si="145"/>
        <v>Medium</v>
      </c>
    </row>
    <row r="9283" spans="1:14" x14ac:dyDescent="0.3">
      <c r="A9283">
        <v>9282</v>
      </c>
      <c r="B9283" t="s">
        <v>2791</v>
      </c>
      <c r="C9283" s="2">
        <v>45536</v>
      </c>
      <c r="D9283" t="s">
        <v>14</v>
      </c>
      <c r="E9283" t="s">
        <v>15</v>
      </c>
      <c r="F9283" t="s">
        <v>16</v>
      </c>
      <c r="G9283">
        <v>5</v>
      </c>
      <c r="H9283">
        <v>102.58</v>
      </c>
      <c r="I9283">
        <v>7.0000000000000007E-2</v>
      </c>
      <c r="J9283">
        <v>477</v>
      </c>
      <c r="K9283">
        <v>316.81</v>
      </c>
      <c r="L9283">
        <v>160.19</v>
      </c>
      <c r="M9283" t="s">
        <v>22</v>
      </c>
      <c r="N9283" t="str">
        <f t="shared" si="145"/>
        <v>Low</v>
      </c>
    </row>
    <row r="9284" spans="1:14" x14ac:dyDescent="0.3">
      <c r="A9284">
        <v>9283</v>
      </c>
      <c r="B9284" t="s">
        <v>5785</v>
      </c>
      <c r="C9284" s="2">
        <v>45612</v>
      </c>
      <c r="D9284" t="s">
        <v>14</v>
      </c>
      <c r="E9284" t="s">
        <v>25</v>
      </c>
      <c r="F9284" t="s">
        <v>27</v>
      </c>
      <c r="G9284">
        <v>8</v>
      </c>
      <c r="H9284">
        <v>235.92</v>
      </c>
      <c r="I9284">
        <v>0.19</v>
      </c>
      <c r="J9284">
        <v>1528.76</v>
      </c>
      <c r="K9284">
        <v>1007.56</v>
      </c>
      <c r="L9284">
        <v>521.20000000000005</v>
      </c>
      <c r="M9284" t="s">
        <v>28</v>
      </c>
      <c r="N9284" t="str">
        <f t="shared" si="145"/>
        <v>Medium</v>
      </c>
    </row>
    <row r="9285" spans="1:14" x14ac:dyDescent="0.3">
      <c r="A9285">
        <v>9284</v>
      </c>
      <c r="B9285" t="s">
        <v>5786</v>
      </c>
      <c r="C9285" s="2">
        <v>45339</v>
      </c>
      <c r="D9285" t="s">
        <v>39</v>
      </c>
      <c r="E9285" t="s">
        <v>20</v>
      </c>
      <c r="F9285" t="s">
        <v>27</v>
      </c>
      <c r="G9285">
        <v>3</v>
      </c>
      <c r="H9285">
        <v>150.26</v>
      </c>
      <c r="I9285">
        <v>0.27</v>
      </c>
      <c r="J9285">
        <v>329.07</v>
      </c>
      <c r="K9285">
        <v>260.33</v>
      </c>
      <c r="L9285">
        <v>68.739999999999995</v>
      </c>
      <c r="M9285" t="s">
        <v>17</v>
      </c>
      <c r="N9285" t="str">
        <f t="shared" si="145"/>
        <v>High</v>
      </c>
    </row>
    <row r="9286" spans="1:14" x14ac:dyDescent="0.3">
      <c r="A9286">
        <v>9285</v>
      </c>
      <c r="B9286" t="s">
        <v>5787</v>
      </c>
      <c r="C9286" s="2">
        <v>45517</v>
      </c>
      <c r="D9286" t="s">
        <v>19</v>
      </c>
      <c r="E9286" t="s">
        <v>33</v>
      </c>
      <c r="F9286" t="s">
        <v>21</v>
      </c>
      <c r="G9286">
        <v>10</v>
      </c>
      <c r="H9286">
        <v>404.37</v>
      </c>
      <c r="I9286">
        <v>0.02</v>
      </c>
      <c r="J9286">
        <v>3962.83</v>
      </c>
      <c r="K9286">
        <v>2222.11</v>
      </c>
      <c r="L9286">
        <v>1740.72</v>
      </c>
      <c r="M9286" t="s">
        <v>28</v>
      </c>
      <c r="N9286" t="str">
        <f t="shared" si="145"/>
        <v>Low</v>
      </c>
    </row>
    <row r="9287" spans="1:14" x14ac:dyDescent="0.3">
      <c r="A9287">
        <v>9286</v>
      </c>
      <c r="B9287" t="s">
        <v>5788</v>
      </c>
      <c r="C9287" s="2">
        <v>45299</v>
      </c>
      <c r="D9287" t="s">
        <v>19</v>
      </c>
      <c r="E9287" t="s">
        <v>30</v>
      </c>
      <c r="F9287" t="s">
        <v>27</v>
      </c>
      <c r="G9287">
        <v>6</v>
      </c>
      <c r="H9287">
        <v>190.77</v>
      </c>
      <c r="I9287">
        <v>0.11</v>
      </c>
      <c r="J9287">
        <v>1018.71</v>
      </c>
      <c r="K9287">
        <v>654.83000000000004</v>
      </c>
      <c r="L9287">
        <v>363.88</v>
      </c>
      <c r="M9287" t="s">
        <v>17</v>
      </c>
      <c r="N9287" t="str">
        <f t="shared" si="145"/>
        <v>Medium</v>
      </c>
    </row>
    <row r="9288" spans="1:14" x14ac:dyDescent="0.3">
      <c r="A9288">
        <v>9287</v>
      </c>
      <c r="B9288" t="s">
        <v>4371</v>
      </c>
      <c r="C9288" s="2">
        <v>45596</v>
      </c>
      <c r="D9288" t="s">
        <v>24</v>
      </c>
      <c r="E9288" t="s">
        <v>30</v>
      </c>
      <c r="F9288" t="s">
        <v>27</v>
      </c>
      <c r="G9288">
        <v>7</v>
      </c>
      <c r="H9288">
        <v>333.56</v>
      </c>
      <c r="I9288">
        <v>0.09</v>
      </c>
      <c r="J9288">
        <v>2124.7800000000002</v>
      </c>
      <c r="K9288">
        <v>1518.6</v>
      </c>
      <c r="L9288">
        <v>606.17999999999995</v>
      </c>
      <c r="M9288" t="s">
        <v>17</v>
      </c>
      <c r="N9288" t="str">
        <f t="shared" si="145"/>
        <v>Low</v>
      </c>
    </row>
    <row r="9289" spans="1:14" x14ac:dyDescent="0.3">
      <c r="A9289">
        <v>9288</v>
      </c>
      <c r="B9289" t="s">
        <v>5531</v>
      </c>
      <c r="C9289" s="2">
        <v>45406</v>
      </c>
      <c r="D9289" t="s">
        <v>24</v>
      </c>
      <c r="E9289" t="s">
        <v>15</v>
      </c>
      <c r="F9289" t="s">
        <v>27</v>
      </c>
      <c r="G9289">
        <v>8</v>
      </c>
      <c r="H9289">
        <v>408.06</v>
      </c>
      <c r="I9289">
        <v>0.11</v>
      </c>
      <c r="J9289">
        <v>2905.39</v>
      </c>
      <c r="K9289">
        <v>1934.61</v>
      </c>
      <c r="L9289">
        <v>970.78</v>
      </c>
      <c r="M9289" t="s">
        <v>28</v>
      </c>
      <c r="N9289" t="str">
        <f t="shared" si="145"/>
        <v>Medium</v>
      </c>
    </row>
    <row r="9290" spans="1:14" x14ac:dyDescent="0.3">
      <c r="A9290">
        <v>9289</v>
      </c>
      <c r="B9290" t="s">
        <v>3639</v>
      </c>
      <c r="C9290" s="2">
        <v>45432</v>
      </c>
      <c r="D9290" t="s">
        <v>14</v>
      </c>
      <c r="E9290" t="s">
        <v>30</v>
      </c>
      <c r="F9290" t="s">
        <v>27</v>
      </c>
      <c r="G9290">
        <v>2</v>
      </c>
      <c r="H9290">
        <v>36.11</v>
      </c>
      <c r="I9290">
        <v>0.22</v>
      </c>
      <c r="J9290">
        <v>56.33</v>
      </c>
      <c r="K9290">
        <v>38.58</v>
      </c>
      <c r="L9290">
        <v>17.75</v>
      </c>
      <c r="M9290" t="s">
        <v>17</v>
      </c>
      <c r="N9290" t="str">
        <f t="shared" si="145"/>
        <v>High</v>
      </c>
    </row>
    <row r="9291" spans="1:14" x14ac:dyDescent="0.3">
      <c r="A9291">
        <v>9290</v>
      </c>
      <c r="B9291" t="s">
        <v>5789</v>
      </c>
      <c r="C9291" s="2">
        <v>45389</v>
      </c>
      <c r="D9291" t="s">
        <v>24</v>
      </c>
      <c r="E9291" t="s">
        <v>25</v>
      </c>
      <c r="F9291" t="s">
        <v>27</v>
      </c>
      <c r="G9291">
        <v>7</v>
      </c>
      <c r="H9291">
        <v>202.87</v>
      </c>
      <c r="I9291">
        <v>0.06</v>
      </c>
      <c r="J9291">
        <v>1334.88</v>
      </c>
      <c r="K9291">
        <v>874.95</v>
      </c>
      <c r="L9291">
        <v>459.93</v>
      </c>
      <c r="M9291" t="s">
        <v>46</v>
      </c>
      <c r="N9291" t="str">
        <f t="shared" si="145"/>
        <v>Low</v>
      </c>
    </row>
    <row r="9292" spans="1:14" x14ac:dyDescent="0.3">
      <c r="A9292">
        <v>9291</v>
      </c>
      <c r="B9292" t="s">
        <v>290</v>
      </c>
      <c r="C9292" s="2">
        <v>45460</v>
      </c>
      <c r="D9292" t="s">
        <v>19</v>
      </c>
      <c r="E9292" t="s">
        <v>15</v>
      </c>
      <c r="F9292" t="s">
        <v>21</v>
      </c>
      <c r="G9292">
        <v>10</v>
      </c>
      <c r="H9292">
        <v>93.47</v>
      </c>
      <c r="I9292">
        <v>0.11</v>
      </c>
      <c r="J9292">
        <v>831.88</v>
      </c>
      <c r="K9292">
        <v>592.36</v>
      </c>
      <c r="L9292">
        <v>239.52</v>
      </c>
      <c r="M9292" t="s">
        <v>17</v>
      </c>
      <c r="N9292" t="str">
        <f t="shared" si="145"/>
        <v>Medium</v>
      </c>
    </row>
    <row r="9293" spans="1:14" x14ac:dyDescent="0.3">
      <c r="A9293">
        <v>9292</v>
      </c>
      <c r="B9293" t="s">
        <v>3811</v>
      </c>
      <c r="C9293" s="2">
        <v>45424</v>
      </c>
      <c r="D9293" t="s">
        <v>14</v>
      </c>
      <c r="E9293" t="s">
        <v>25</v>
      </c>
      <c r="F9293" t="s">
        <v>21</v>
      </c>
      <c r="G9293">
        <v>6</v>
      </c>
      <c r="H9293">
        <v>487.57</v>
      </c>
      <c r="I9293">
        <v>0.11</v>
      </c>
      <c r="J9293">
        <v>2603.62</v>
      </c>
      <c r="K9293">
        <v>2006.76</v>
      </c>
      <c r="L9293">
        <v>596.86</v>
      </c>
      <c r="M9293" t="s">
        <v>22</v>
      </c>
      <c r="N9293" t="str">
        <f t="shared" si="145"/>
        <v>Medium</v>
      </c>
    </row>
    <row r="9294" spans="1:14" x14ac:dyDescent="0.3">
      <c r="A9294">
        <v>9293</v>
      </c>
      <c r="B9294" t="s">
        <v>2898</v>
      </c>
      <c r="C9294" s="2">
        <v>45515</v>
      </c>
      <c r="D9294" t="s">
        <v>14</v>
      </c>
      <c r="E9294" t="s">
        <v>20</v>
      </c>
      <c r="F9294" t="s">
        <v>16</v>
      </c>
      <c r="G9294">
        <v>4</v>
      </c>
      <c r="H9294">
        <v>284.99</v>
      </c>
      <c r="I9294">
        <v>0.08</v>
      </c>
      <c r="J9294">
        <v>1048.76</v>
      </c>
      <c r="K9294">
        <v>647.1</v>
      </c>
      <c r="L9294">
        <v>401.66</v>
      </c>
      <c r="M9294" t="s">
        <v>40</v>
      </c>
      <c r="N9294" t="str">
        <f t="shared" si="145"/>
        <v>Low</v>
      </c>
    </row>
    <row r="9295" spans="1:14" x14ac:dyDescent="0.3">
      <c r="A9295">
        <v>9294</v>
      </c>
      <c r="B9295" t="s">
        <v>1071</v>
      </c>
      <c r="C9295" s="2">
        <v>45472</v>
      </c>
      <c r="D9295" t="s">
        <v>19</v>
      </c>
      <c r="E9295" t="s">
        <v>15</v>
      </c>
      <c r="F9295" t="s">
        <v>16</v>
      </c>
      <c r="G9295">
        <v>1</v>
      </c>
      <c r="H9295">
        <v>406.32</v>
      </c>
      <c r="I9295">
        <v>0.01</v>
      </c>
      <c r="J9295">
        <v>402.26</v>
      </c>
      <c r="K9295">
        <v>244.52</v>
      </c>
      <c r="L9295">
        <v>157.74</v>
      </c>
      <c r="M9295" t="s">
        <v>22</v>
      </c>
      <c r="N9295" t="str">
        <f t="shared" si="145"/>
        <v>Low</v>
      </c>
    </row>
    <row r="9296" spans="1:14" x14ac:dyDescent="0.3">
      <c r="A9296">
        <v>9295</v>
      </c>
      <c r="B9296" t="s">
        <v>5642</v>
      </c>
      <c r="C9296" s="2">
        <v>45602</v>
      </c>
      <c r="D9296" t="s">
        <v>14</v>
      </c>
      <c r="E9296" t="s">
        <v>25</v>
      </c>
      <c r="F9296" t="s">
        <v>16</v>
      </c>
      <c r="G9296">
        <v>9</v>
      </c>
      <c r="H9296">
        <v>112.19</v>
      </c>
      <c r="I9296">
        <v>0.04</v>
      </c>
      <c r="J9296">
        <v>969.32</v>
      </c>
      <c r="K9296">
        <v>624.75</v>
      </c>
      <c r="L9296">
        <v>344.57</v>
      </c>
      <c r="M9296" t="s">
        <v>17</v>
      </c>
      <c r="N9296" t="str">
        <f t="shared" si="145"/>
        <v>Low</v>
      </c>
    </row>
    <row r="9297" spans="1:14" x14ac:dyDescent="0.3">
      <c r="A9297">
        <v>9296</v>
      </c>
      <c r="B9297" t="s">
        <v>5790</v>
      </c>
      <c r="C9297" s="2">
        <v>45515</v>
      </c>
      <c r="D9297" t="s">
        <v>39</v>
      </c>
      <c r="E9297" t="s">
        <v>30</v>
      </c>
      <c r="F9297" t="s">
        <v>27</v>
      </c>
      <c r="G9297">
        <v>6</v>
      </c>
      <c r="H9297">
        <v>447.46</v>
      </c>
      <c r="I9297">
        <v>0.22</v>
      </c>
      <c r="J9297">
        <v>2094.11</v>
      </c>
      <c r="K9297">
        <v>1372.57</v>
      </c>
      <c r="L9297">
        <v>721.54</v>
      </c>
      <c r="M9297" t="s">
        <v>28</v>
      </c>
      <c r="N9297" t="str">
        <f t="shared" si="145"/>
        <v>High</v>
      </c>
    </row>
    <row r="9298" spans="1:14" x14ac:dyDescent="0.3">
      <c r="A9298">
        <v>9297</v>
      </c>
      <c r="B9298" t="s">
        <v>5791</v>
      </c>
      <c r="C9298" s="2">
        <v>45524</v>
      </c>
      <c r="D9298" t="s">
        <v>24</v>
      </c>
      <c r="E9298" t="s">
        <v>30</v>
      </c>
      <c r="F9298" t="s">
        <v>21</v>
      </c>
      <c r="G9298">
        <v>4</v>
      </c>
      <c r="H9298">
        <v>367.68</v>
      </c>
      <c r="I9298">
        <v>0.24</v>
      </c>
      <c r="J9298">
        <v>1117.75</v>
      </c>
      <c r="K9298">
        <v>773.38</v>
      </c>
      <c r="L9298">
        <v>344.37</v>
      </c>
      <c r="M9298" t="s">
        <v>17</v>
      </c>
      <c r="N9298" t="str">
        <f t="shared" si="145"/>
        <v>High</v>
      </c>
    </row>
    <row r="9299" spans="1:14" x14ac:dyDescent="0.3">
      <c r="A9299">
        <v>9298</v>
      </c>
      <c r="B9299" t="s">
        <v>5792</v>
      </c>
      <c r="C9299" s="2">
        <v>45333</v>
      </c>
      <c r="D9299" t="s">
        <v>19</v>
      </c>
      <c r="E9299" t="s">
        <v>20</v>
      </c>
      <c r="F9299" t="s">
        <v>21</v>
      </c>
      <c r="G9299">
        <v>8</v>
      </c>
      <c r="H9299">
        <v>496.61</v>
      </c>
      <c r="I9299">
        <v>0.05</v>
      </c>
      <c r="J9299">
        <v>3774.24</v>
      </c>
      <c r="K9299">
        <v>2088.12</v>
      </c>
      <c r="L9299">
        <v>1686.12</v>
      </c>
      <c r="M9299" t="s">
        <v>22</v>
      </c>
      <c r="N9299" t="str">
        <f t="shared" si="145"/>
        <v>Low</v>
      </c>
    </row>
    <row r="9300" spans="1:14" x14ac:dyDescent="0.3">
      <c r="A9300">
        <v>9299</v>
      </c>
      <c r="B9300" t="s">
        <v>5359</v>
      </c>
      <c r="C9300" s="2">
        <v>45298</v>
      </c>
      <c r="D9300" t="s">
        <v>19</v>
      </c>
      <c r="E9300" t="s">
        <v>30</v>
      </c>
      <c r="F9300" t="s">
        <v>16</v>
      </c>
      <c r="G9300">
        <v>9</v>
      </c>
      <c r="H9300">
        <v>236.73</v>
      </c>
      <c r="I9300">
        <v>0.25</v>
      </c>
      <c r="J9300">
        <v>1597.93</v>
      </c>
      <c r="K9300">
        <v>1258.07</v>
      </c>
      <c r="L9300">
        <v>339.86</v>
      </c>
      <c r="M9300" t="s">
        <v>28</v>
      </c>
      <c r="N9300" t="str">
        <f t="shared" si="145"/>
        <v>High</v>
      </c>
    </row>
    <row r="9301" spans="1:14" x14ac:dyDescent="0.3">
      <c r="A9301">
        <v>9300</v>
      </c>
      <c r="B9301" t="s">
        <v>4901</v>
      </c>
      <c r="C9301" s="2">
        <v>45325</v>
      </c>
      <c r="D9301" t="s">
        <v>24</v>
      </c>
      <c r="E9301" t="s">
        <v>20</v>
      </c>
      <c r="F9301" t="s">
        <v>21</v>
      </c>
      <c r="G9301">
        <v>10</v>
      </c>
      <c r="H9301">
        <v>230.09</v>
      </c>
      <c r="I9301">
        <v>0.01</v>
      </c>
      <c r="J9301">
        <v>2277.89</v>
      </c>
      <c r="K9301">
        <v>1718.44</v>
      </c>
      <c r="L9301">
        <v>559.45000000000005</v>
      </c>
      <c r="M9301" t="s">
        <v>46</v>
      </c>
      <c r="N9301" t="str">
        <f t="shared" si="145"/>
        <v>Low</v>
      </c>
    </row>
    <row r="9302" spans="1:14" x14ac:dyDescent="0.3">
      <c r="A9302">
        <v>9301</v>
      </c>
      <c r="B9302" t="s">
        <v>5789</v>
      </c>
      <c r="C9302" s="2">
        <v>45445</v>
      </c>
      <c r="D9302" t="s">
        <v>14</v>
      </c>
      <c r="E9302" t="s">
        <v>30</v>
      </c>
      <c r="F9302" t="s">
        <v>21</v>
      </c>
      <c r="G9302">
        <v>6</v>
      </c>
      <c r="H9302">
        <v>77.540000000000006</v>
      </c>
      <c r="I9302">
        <v>0.09</v>
      </c>
      <c r="J9302">
        <v>423.37</v>
      </c>
      <c r="K9302">
        <v>284.7</v>
      </c>
      <c r="L9302">
        <v>138.66999999999999</v>
      </c>
      <c r="M9302" t="s">
        <v>17</v>
      </c>
      <c r="N9302" t="str">
        <f t="shared" si="145"/>
        <v>Low</v>
      </c>
    </row>
    <row r="9303" spans="1:14" x14ac:dyDescent="0.3">
      <c r="A9303">
        <v>9302</v>
      </c>
      <c r="B9303" t="s">
        <v>2912</v>
      </c>
      <c r="C9303" s="2">
        <v>45404</v>
      </c>
      <c r="D9303" t="s">
        <v>39</v>
      </c>
      <c r="E9303" t="s">
        <v>25</v>
      </c>
      <c r="F9303" t="s">
        <v>27</v>
      </c>
      <c r="G9303">
        <v>7</v>
      </c>
      <c r="H9303">
        <v>223.69</v>
      </c>
      <c r="I9303">
        <v>0.03</v>
      </c>
      <c r="J9303">
        <v>1518.86</v>
      </c>
      <c r="K9303">
        <v>771.33</v>
      </c>
      <c r="L9303">
        <v>747.53</v>
      </c>
      <c r="M9303" t="s">
        <v>28</v>
      </c>
      <c r="N9303" t="str">
        <f t="shared" si="145"/>
        <v>Low</v>
      </c>
    </row>
    <row r="9304" spans="1:14" x14ac:dyDescent="0.3">
      <c r="A9304">
        <v>9303</v>
      </c>
      <c r="B9304" t="s">
        <v>5793</v>
      </c>
      <c r="C9304" s="2">
        <v>45514</v>
      </c>
      <c r="D9304" t="s">
        <v>39</v>
      </c>
      <c r="E9304" t="s">
        <v>30</v>
      </c>
      <c r="F9304" t="s">
        <v>21</v>
      </c>
      <c r="G9304">
        <v>5</v>
      </c>
      <c r="H9304">
        <v>445.74</v>
      </c>
      <c r="I9304">
        <v>0.26</v>
      </c>
      <c r="J9304">
        <v>1649.24</v>
      </c>
      <c r="K9304">
        <v>1091.54</v>
      </c>
      <c r="L9304">
        <v>557.70000000000005</v>
      </c>
      <c r="M9304" t="s">
        <v>28</v>
      </c>
      <c r="N9304" t="str">
        <f t="shared" si="145"/>
        <v>High</v>
      </c>
    </row>
    <row r="9305" spans="1:14" x14ac:dyDescent="0.3">
      <c r="A9305">
        <v>9304</v>
      </c>
      <c r="B9305" t="s">
        <v>5794</v>
      </c>
      <c r="C9305" s="2">
        <v>45482</v>
      </c>
      <c r="D9305" t="s">
        <v>39</v>
      </c>
      <c r="E9305" t="s">
        <v>25</v>
      </c>
      <c r="F9305" t="s">
        <v>16</v>
      </c>
      <c r="G9305">
        <v>8</v>
      </c>
      <c r="H9305">
        <v>394.02</v>
      </c>
      <c r="I9305">
        <v>0.01</v>
      </c>
      <c r="J9305">
        <v>3120.64</v>
      </c>
      <c r="K9305">
        <v>1967.02</v>
      </c>
      <c r="L9305">
        <v>1153.6199999999999</v>
      </c>
      <c r="M9305" t="s">
        <v>17</v>
      </c>
      <c r="N9305" t="str">
        <f t="shared" si="145"/>
        <v>Low</v>
      </c>
    </row>
    <row r="9306" spans="1:14" x14ac:dyDescent="0.3">
      <c r="A9306">
        <v>9305</v>
      </c>
      <c r="B9306" t="s">
        <v>5795</v>
      </c>
      <c r="C9306" s="2">
        <v>45434</v>
      </c>
      <c r="D9306" t="s">
        <v>19</v>
      </c>
      <c r="E9306" t="s">
        <v>20</v>
      </c>
      <c r="F9306" t="s">
        <v>21</v>
      </c>
      <c r="G9306">
        <v>7</v>
      </c>
      <c r="H9306">
        <v>160.72999999999999</v>
      </c>
      <c r="I9306">
        <v>0</v>
      </c>
      <c r="J9306">
        <v>1125.1099999999999</v>
      </c>
      <c r="K9306">
        <v>591.05999999999995</v>
      </c>
      <c r="L9306">
        <v>534.04999999999995</v>
      </c>
      <c r="M9306" t="s">
        <v>22</v>
      </c>
      <c r="N9306" t="str">
        <f t="shared" si="145"/>
        <v>No Discount</v>
      </c>
    </row>
    <row r="9307" spans="1:14" x14ac:dyDescent="0.3">
      <c r="A9307">
        <v>9306</v>
      </c>
      <c r="B9307" t="s">
        <v>2838</v>
      </c>
      <c r="C9307" s="2">
        <v>45339</v>
      </c>
      <c r="D9307" t="s">
        <v>24</v>
      </c>
      <c r="E9307" t="s">
        <v>30</v>
      </c>
      <c r="F9307" t="s">
        <v>27</v>
      </c>
      <c r="G9307">
        <v>6</v>
      </c>
      <c r="H9307">
        <v>213.21</v>
      </c>
      <c r="I9307">
        <v>0.08</v>
      </c>
      <c r="J9307">
        <v>1176.92</v>
      </c>
      <c r="K9307">
        <v>886.34</v>
      </c>
      <c r="L9307">
        <v>290.58</v>
      </c>
      <c r="M9307" t="s">
        <v>46</v>
      </c>
      <c r="N9307" t="str">
        <f t="shared" si="145"/>
        <v>Low</v>
      </c>
    </row>
    <row r="9308" spans="1:14" x14ac:dyDescent="0.3">
      <c r="A9308">
        <v>9307</v>
      </c>
      <c r="B9308" t="s">
        <v>1592</v>
      </c>
      <c r="C9308" s="2">
        <v>45598</v>
      </c>
      <c r="D9308" t="s">
        <v>39</v>
      </c>
      <c r="E9308" t="s">
        <v>15</v>
      </c>
      <c r="F9308" t="s">
        <v>27</v>
      </c>
      <c r="G9308">
        <v>8</v>
      </c>
      <c r="H9308">
        <v>12.18</v>
      </c>
      <c r="I9308">
        <v>7.0000000000000007E-2</v>
      </c>
      <c r="J9308">
        <v>90.62</v>
      </c>
      <c r="K9308">
        <v>60.04</v>
      </c>
      <c r="L9308">
        <v>30.58</v>
      </c>
      <c r="M9308" t="s">
        <v>17</v>
      </c>
      <c r="N9308" t="str">
        <f t="shared" si="145"/>
        <v>Low</v>
      </c>
    </row>
    <row r="9309" spans="1:14" x14ac:dyDescent="0.3">
      <c r="A9309">
        <v>9308</v>
      </c>
      <c r="B9309" t="s">
        <v>5796</v>
      </c>
      <c r="C9309" s="2">
        <v>45305</v>
      </c>
      <c r="D9309" t="s">
        <v>39</v>
      </c>
      <c r="E9309" t="s">
        <v>30</v>
      </c>
      <c r="F9309" t="s">
        <v>21</v>
      </c>
      <c r="G9309">
        <v>5</v>
      </c>
      <c r="H9309">
        <v>429.02</v>
      </c>
      <c r="I9309">
        <v>0.11</v>
      </c>
      <c r="J9309">
        <v>1909.14</v>
      </c>
      <c r="K9309">
        <v>1116.54</v>
      </c>
      <c r="L9309">
        <v>792.6</v>
      </c>
      <c r="M9309" t="s">
        <v>46</v>
      </c>
      <c r="N9309" t="str">
        <f t="shared" si="145"/>
        <v>Medium</v>
      </c>
    </row>
    <row r="9310" spans="1:14" x14ac:dyDescent="0.3">
      <c r="A9310">
        <v>9309</v>
      </c>
      <c r="B9310" t="s">
        <v>5164</v>
      </c>
      <c r="C9310" s="2">
        <v>45396</v>
      </c>
      <c r="D9310" t="s">
        <v>24</v>
      </c>
      <c r="E9310" t="s">
        <v>25</v>
      </c>
      <c r="F9310" t="s">
        <v>21</v>
      </c>
      <c r="G9310">
        <v>8</v>
      </c>
      <c r="H9310">
        <v>496.94</v>
      </c>
      <c r="I9310">
        <v>0.27</v>
      </c>
      <c r="J9310">
        <v>2902.13</v>
      </c>
      <c r="K9310">
        <v>1872.61</v>
      </c>
      <c r="L9310">
        <v>1029.52</v>
      </c>
      <c r="M9310" t="s">
        <v>28</v>
      </c>
      <c r="N9310" t="str">
        <f t="shared" si="145"/>
        <v>High</v>
      </c>
    </row>
    <row r="9311" spans="1:14" x14ac:dyDescent="0.3">
      <c r="A9311">
        <v>9310</v>
      </c>
      <c r="B9311" t="s">
        <v>2943</v>
      </c>
      <c r="C9311" s="2">
        <v>45433</v>
      </c>
      <c r="D9311" t="s">
        <v>39</v>
      </c>
      <c r="E9311" t="s">
        <v>30</v>
      </c>
      <c r="F9311" t="s">
        <v>27</v>
      </c>
      <c r="G9311">
        <v>3</v>
      </c>
      <c r="H9311">
        <v>159.1</v>
      </c>
      <c r="I9311">
        <v>0.23</v>
      </c>
      <c r="J9311">
        <v>367.52</v>
      </c>
      <c r="K9311">
        <v>233.89</v>
      </c>
      <c r="L9311">
        <v>133.63</v>
      </c>
      <c r="M9311" t="s">
        <v>17</v>
      </c>
      <c r="N9311" t="str">
        <f t="shared" si="145"/>
        <v>High</v>
      </c>
    </row>
    <row r="9312" spans="1:14" x14ac:dyDescent="0.3">
      <c r="A9312">
        <v>9311</v>
      </c>
      <c r="B9312" t="s">
        <v>5797</v>
      </c>
      <c r="C9312" s="2">
        <v>45611</v>
      </c>
      <c r="D9312" t="s">
        <v>14</v>
      </c>
      <c r="E9312" t="s">
        <v>30</v>
      </c>
      <c r="F9312" t="s">
        <v>21</v>
      </c>
      <c r="G9312">
        <v>1</v>
      </c>
      <c r="H9312">
        <v>428.67</v>
      </c>
      <c r="I9312">
        <v>0.3</v>
      </c>
      <c r="J9312">
        <v>300.07</v>
      </c>
      <c r="K9312">
        <v>163.99</v>
      </c>
      <c r="L9312">
        <v>136.08000000000001</v>
      </c>
      <c r="M9312" t="s">
        <v>40</v>
      </c>
      <c r="N9312" t="str">
        <f t="shared" si="145"/>
        <v>High</v>
      </c>
    </row>
    <row r="9313" spans="1:14" x14ac:dyDescent="0.3">
      <c r="A9313">
        <v>9312</v>
      </c>
      <c r="B9313" t="s">
        <v>1682</v>
      </c>
      <c r="C9313" s="2">
        <v>45352</v>
      </c>
      <c r="D9313" t="s">
        <v>24</v>
      </c>
      <c r="E9313" t="s">
        <v>25</v>
      </c>
      <c r="F9313" t="s">
        <v>21</v>
      </c>
      <c r="G9313">
        <v>4</v>
      </c>
      <c r="H9313">
        <v>221.99</v>
      </c>
      <c r="I9313">
        <v>0.13</v>
      </c>
      <c r="J9313">
        <v>772.53</v>
      </c>
      <c r="K9313">
        <v>576.26</v>
      </c>
      <c r="L9313">
        <v>196.27</v>
      </c>
      <c r="M9313" t="s">
        <v>28</v>
      </c>
      <c r="N9313" t="str">
        <f t="shared" si="145"/>
        <v>Medium</v>
      </c>
    </row>
    <row r="9314" spans="1:14" x14ac:dyDescent="0.3">
      <c r="A9314">
        <v>9313</v>
      </c>
      <c r="B9314" t="s">
        <v>5798</v>
      </c>
      <c r="C9314" s="2">
        <v>45572</v>
      </c>
      <c r="D9314" t="s">
        <v>19</v>
      </c>
      <c r="E9314" t="s">
        <v>33</v>
      </c>
      <c r="F9314" t="s">
        <v>16</v>
      </c>
      <c r="G9314">
        <v>3</v>
      </c>
      <c r="H9314">
        <v>340.96</v>
      </c>
      <c r="I9314">
        <v>0</v>
      </c>
      <c r="J9314">
        <v>1022.88</v>
      </c>
      <c r="K9314">
        <v>812.13</v>
      </c>
      <c r="L9314">
        <v>210.75</v>
      </c>
      <c r="M9314" t="s">
        <v>22</v>
      </c>
      <c r="N9314" t="str">
        <f t="shared" si="145"/>
        <v>No Discount</v>
      </c>
    </row>
    <row r="9315" spans="1:14" x14ac:dyDescent="0.3">
      <c r="A9315">
        <v>9314</v>
      </c>
      <c r="B9315" t="s">
        <v>646</v>
      </c>
      <c r="C9315" s="2">
        <v>45646</v>
      </c>
      <c r="D9315" t="s">
        <v>39</v>
      </c>
      <c r="E9315" t="s">
        <v>20</v>
      </c>
      <c r="F9315" t="s">
        <v>27</v>
      </c>
      <c r="G9315">
        <v>7</v>
      </c>
      <c r="H9315">
        <v>130.19</v>
      </c>
      <c r="I9315">
        <v>0.19</v>
      </c>
      <c r="J9315">
        <v>738.18</v>
      </c>
      <c r="K9315">
        <v>463.49</v>
      </c>
      <c r="L9315">
        <v>274.69</v>
      </c>
      <c r="M9315" t="s">
        <v>28</v>
      </c>
      <c r="N9315" t="str">
        <f t="shared" si="145"/>
        <v>Medium</v>
      </c>
    </row>
    <row r="9316" spans="1:14" x14ac:dyDescent="0.3">
      <c r="A9316">
        <v>9315</v>
      </c>
      <c r="B9316" t="s">
        <v>2368</v>
      </c>
      <c r="C9316" s="2">
        <v>45617</v>
      </c>
      <c r="D9316" t="s">
        <v>14</v>
      </c>
      <c r="E9316" t="s">
        <v>20</v>
      </c>
      <c r="F9316" t="s">
        <v>21</v>
      </c>
      <c r="G9316">
        <v>8</v>
      </c>
      <c r="H9316">
        <v>62.61</v>
      </c>
      <c r="I9316">
        <v>0.02</v>
      </c>
      <c r="J9316">
        <v>490.86</v>
      </c>
      <c r="K9316">
        <v>250.15</v>
      </c>
      <c r="L9316">
        <v>240.71</v>
      </c>
      <c r="M9316" t="s">
        <v>17</v>
      </c>
      <c r="N9316" t="str">
        <f t="shared" si="145"/>
        <v>Low</v>
      </c>
    </row>
    <row r="9317" spans="1:14" x14ac:dyDescent="0.3">
      <c r="A9317">
        <v>9316</v>
      </c>
      <c r="B9317" t="s">
        <v>5799</v>
      </c>
      <c r="C9317" s="2">
        <v>45538</v>
      </c>
      <c r="D9317" t="s">
        <v>39</v>
      </c>
      <c r="E9317" t="s">
        <v>30</v>
      </c>
      <c r="F9317" t="s">
        <v>21</v>
      </c>
      <c r="G9317">
        <v>9</v>
      </c>
      <c r="H9317">
        <v>337.2</v>
      </c>
      <c r="I9317">
        <v>0.15</v>
      </c>
      <c r="J9317">
        <v>2579.58</v>
      </c>
      <c r="K9317">
        <v>1755.7</v>
      </c>
      <c r="L9317">
        <v>823.88</v>
      </c>
      <c r="M9317" t="s">
        <v>46</v>
      </c>
      <c r="N9317" t="str">
        <f t="shared" si="145"/>
        <v>Medium</v>
      </c>
    </row>
    <row r="9318" spans="1:14" x14ac:dyDescent="0.3">
      <c r="A9318">
        <v>9317</v>
      </c>
      <c r="B9318" t="s">
        <v>4324</v>
      </c>
      <c r="C9318" s="2">
        <v>45611</v>
      </c>
      <c r="D9318" t="s">
        <v>14</v>
      </c>
      <c r="E9318" t="s">
        <v>25</v>
      </c>
      <c r="F9318" t="s">
        <v>16</v>
      </c>
      <c r="G9318">
        <v>4</v>
      </c>
      <c r="H9318">
        <v>312.87</v>
      </c>
      <c r="I9318">
        <v>0.23</v>
      </c>
      <c r="J9318">
        <v>963.64</v>
      </c>
      <c r="K9318">
        <v>584.87</v>
      </c>
      <c r="L9318">
        <v>378.77</v>
      </c>
      <c r="M9318" t="s">
        <v>28</v>
      </c>
      <c r="N9318" t="str">
        <f t="shared" si="145"/>
        <v>High</v>
      </c>
    </row>
    <row r="9319" spans="1:14" x14ac:dyDescent="0.3">
      <c r="A9319">
        <v>9318</v>
      </c>
      <c r="B9319" t="s">
        <v>4975</v>
      </c>
      <c r="C9319" s="2">
        <v>45455</v>
      </c>
      <c r="D9319" t="s">
        <v>39</v>
      </c>
      <c r="E9319" t="s">
        <v>25</v>
      </c>
      <c r="F9319" t="s">
        <v>27</v>
      </c>
      <c r="G9319">
        <v>10</v>
      </c>
      <c r="H9319">
        <v>169.79</v>
      </c>
      <c r="I9319">
        <v>0.23</v>
      </c>
      <c r="J9319">
        <v>1307.3800000000001</v>
      </c>
      <c r="K9319">
        <v>776.67</v>
      </c>
      <c r="L9319">
        <v>530.71</v>
      </c>
      <c r="M9319" t="s">
        <v>28</v>
      </c>
      <c r="N9319" t="str">
        <f t="shared" si="145"/>
        <v>High</v>
      </c>
    </row>
    <row r="9320" spans="1:14" x14ac:dyDescent="0.3">
      <c r="A9320">
        <v>9319</v>
      </c>
      <c r="B9320" t="s">
        <v>5800</v>
      </c>
      <c r="C9320" s="2">
        <v>45528</v>
      </c>
      <c r="D9320" t="s">
        <v>19</v>
      </c>
      <c r="E9320" t="s">
        <v>33</v>
      </c>
      <c r="F9320" t="s">
        <v>21</v>
      </c>
      <c r="G9320">
        <v>2</v>
      </c>
      <c r="H9320">
        <v>290.66000000000003</v>
      </c>
      <c r="I9320">
        <v>0.21</v>
      </c>
      <c r="J9320">
        <v>459.24</v>
      </c>
      <c r="K9320">
        <v>311.57</v>
      </c>
      <c r="L9320">
        <v>147.66999999999999</v>
      </c>
      <c r="M9320" t="s">
        <v>22</v>
      </c>
      <c r="N9320" t="str">
        <f t="shared" si="145"/>
        <v>High</v>
      </c>
    </row>
    <row r="9321" spans="1:14" x14ac:dyDescent="0.3">
      <c r="A9321">
        <v>9320</v>
      </c>
      <c r="B9321" t="s">
        <v>5195</v>
      </c>
      <c r="C9321" s="2">
        <v>45359</v>
      </c>
      <c r="D9321" t="s">
        <v>14</v>
      </c>
      <c r="E9321" t="s">
        <v>15</v>
      </c>
      <c r="F9321" t="s">
        <v>27</v>
      </c>
      <c r="G9321">
        <v>9</v>
      </c>
      <c r="H9321">
        <v>324.58</v>
      </c>
      <c r="I9321">
        <v>0.28999999999999998</v>
      </c>
      <c r="J9321">
        <v>2074.0700000000002</v>
      </c>
      <c r="K9321">
        <v>1595.81</v>
      </c>
      <c r="L9321">
        <v>478.26</v>
      </c>
      <c r="M9321" t="s">
        <v>28</v>
      </c>
      <c r="N9321" t="str">
        <f t="shared" si="145"/>
        <v>High</v>
      </c>
    </row>
    <row r="9322" spans="1:14" x14ac:dyDescent="0.3">
      <c r="A9322">
        <v>9321</v>
      </c>
      <c r="B9322" t="s">
        <v>3975</v>
      </c>
      <c r="C9322" s="2">
        <v>45631</v>
      </c>
      <c r="D9322" t="s">
        <v>24</v>
      </c>
      <c r="E9322" t="s">
        <v>20</v>
      </c>
      <c r="F9322" t="s">
        <v>21</v>
      </c>
      <c r="G9322">
        <v>10</v>
      </c>
      <c r="H9322">
        <v>107.11</v>
      </c>
      <c r="I9322">
        <v>0.11</v>
      </c>
      <c r="J9322">
        <v>953.28</v>
      </c>
      <c r="K9322">
        <v>644.13</v>
      </c>
      <c r="L9322">
        <v>309.14999999999998</v>
      </c>
      <c r="M9322" t="s">
        <v>22</v>
      </c>
      <c r="N9322" t="str">
        <f t="shared" si="145"/>
        <v>Medium</v>
      </c>
    </row>
    <row r="9323" spans="1:14" x14ac:dyDescent="0.3">
      <c r="A9323">
        <v>9322</v>
      </c>
      <c r="B9323" t="s">
        <v>5801</v>
      </c>
      <c r="C9323" s="2">
        <v>45656</v>
      </c>
      <c r="D9323" t="s">
        <v>39</v>
      </c>
      <c r="E9323" t="s">
        <v>20</v>
      </c>
      <c r="F9323" t="s">
        <v>27</v>
      </c>
      <c r="G9323">
        <v>3</v>
      </c>
      <c r="H9323">
        <v>426.68</v>
      </c>
      <c r="I9323">
        <v>0.28000000000000003</v>
      </c>
      <c r="J9323">
        <v>921.63</v>
      </c>
      <c r="K9323">
        <v>470.55</v>
      </c>
      <c r="L9323">
        <v>451.08</v>
      </c>
      <c r="M9323" t="s">
        <v>46</v>
      </c>
      <c r="N9323" t="str">
        <f t="shared" si="145"/>
        <v>High</v>
      </c>
    </row>
    <row r="9324" spans="1:14" x14ac:dyDescent="0.3">
      <c r="A9324">
        <v>9323</v>
      </c>
      <c r="B9324" t="s">
        <v>571</v>
      </c>
      <c r="C9324" s="2">
        <v>45328</v>
      </c>
      <c r="D9324" t="s">
        <v>24</v>
      </c>
      <c r="E9324" t="s">
        <v>20</v>
      </c>
      <c r="F9324" t="s">
        <v>27</v>
      </c>
      <c r="G9324">
        <v>10</v>
      </c>
      <c r="H9324">
        <v>47.92</v>
      </c>
      <c r="I9324">
        <v>0.16</v>
      </c>
      <c r="J9324">
        <v>402.53</v>
      </c>
      <c r="K9324">
        <v>204.01</v>
      </c>
      <c r="L9324">
        <v>198.52</v>
      </c>
      <c r="M9324" t="s">
        <v>22</v>
      </c>
      <c r="N9324" t="str">
        <f t="shared" si="145"/>
        <v>Medium</v>
      </c>
    </row>
    <row r="9325" spans="1:14" x14ac:dyDescent="0.3">
      <c r="A9325">
        <v>9324</v>
      </c>
      <c r="B9325" t="s">
        <v>5048</v>
      </c>
      <c r="C9325" s="2">
        <v>45292</v>
      </c>
      <c r="D9325" t="s">
        <v>19</v>
      </c>
      <c r="E9325" t="s">
        <v>20</v>
      </c>
      <c r="F9325" t="s">
        <v>21</v>
      </c>
      <c r="G9325">
        <v>3</v>
      </c>
      <c r="H9325">
        <v>15.24</v>
      </c>
      <c r="I9325">
        <v>0</v>
      </c>
      <c r="J9325">
        <v>45.72</v>
      </c>
      <c r="K9325">
        <v>26.57</v>
      </c>
      <c r="L9325">
        <v>19.149999999999999</v>
      </c>
      <c r="M9325" t="s">
        <v>40</v>
      </c>
      <c r="N9325" t="str">
        <f t="shared" si="145"/>
        <v>No Discount</v>
      </c>
    </row>
    <row r="9326" spans="1:14" x14ac:dyDescent="0.3">
      <c r="A9326">
        <v>9325</v>
      </c>
      <c r="B9326" t="s">
        <v>991</v>
      </c>
      <c r="C9326" s="2">
        <v>45531</v>
      </c>
      <c r="D9326" t="s">
        <v>39</v>
      </c>
      <c r="E9326" t="s">
        <v>25</v>
      </c>
      <c r="F9326" t="s">
        <v>27</v>
      </c>
      <c r="G9326">
        <v>1</v>
      </c>
      <c r="H9326">
        <v>485.3</v>
      </c>
      <c r="I9326">
        <v>0.28000000000000003</v>
      </c>
      <c r="J9326">
        <v>349.42</v>
      </c>
      <c r="K9326">
        <v>278.37</v>
      </c>
      <c r="L9326">
        <v>71.05</v>
      </c>
      <c r="M9326" t="s">
        <v>28</v>
      </c>
      <c r="N9326" t="str">
        <f t="shared" si="145"/>
        <v>High</v>
      </c>
    </row>
    <row r="9327" spans="1:14" x14ac:dyDescent="0.3">
      <c r="A9327">
        <v>9326</v>
      </c>
      <c r="B9327" t="s">
        <v>5802</v>
      </c>
      <c r="C9327" s="2">
        <v>45313</v>
      </c>
      <c r="D9327" t="s">
        <v>14</v>
      </c>
      <c r="E9327" t="s">
        <v>33</v>
      </c>
      <c r="F9327" t="s">
        <v>16</v>
      </c>
      <c r="G9327">
        <v>9</v>
      </c>
      <c r="H9327">
        <v>198.41</v>
      </c>
      <c r="I9327">
        <v>0.22</v>
      </c>
      <c r="J9327">
        <v>1392.84</v>
      </c>
      <c r="K9327">
        <v>753.91</v>
      </c>
      <c r="L9327">
        <v>638.92999999999995</v>
      </c>
      <c r="M9327" t="s">
        <v>22</v>
      </c>
      <c r="N9327" t="str">
        <f t="shared" si="145"/>
        <v>High</v>
      </c>
    </row>
    <row r="9328" spans="1:14" x14ac:dyDescent="0.3">
      <c r="A9328">
        <v>9327</v>
      </c>
      <c r="B9328" t="s">
        <v>636</v>
      </c>
      <c r="C9328" s="2">
        <v>45309</v>
      </c>
      <c r="D9328" t="s">
        <v>14</v>
      </c>
      <c r="E9328" t="s">
        <v>33</v>
      </c>
      <c r="F9328" t="s">
        <v>21</v>
      </c>
      <c r="G9328">
        <v>8</v>
      </c>
      <c r="H9328">
        <v>19.2</v>
      </c>
      <c r="I9328">
        <v>0.18</v>
      </c>
      <c r="J9328">
        <v>125.95</v>
      </c>
      <c r="K9328">
        <v>84.56</v>
      </c>
      <c r="L9328">
        <v>41.39</v>
      </c>
      <c r="M9328" t="s">
        <v>17</v>
      </c>
      <c r="N9328" t="str">
        <f t="shared" si="145"/>
        <v>Medium</v>
      </c>
    </row>
    <row r="9329" spans="1:14" x14ac:dyDescent="0.3">
      <c r="A9329">
        <v>9328</v>
      </c>
      <c r="B9329" t="s">
        <v>1285</v>
      </c>
      <c r="C9329" s="2">
        <v>45420</v>
      </c>
      <c r="D9329" t="s">
        <v>14</v>
      </c>
      <c r="E9329" t="s">
        <v>20</v>
      </c>
      <c r="F9329" t="s">
        <v>27</v>
      </c>
      <c r="G9329">
        <v>5</v>
      </c>
      <c r="H9329">
        <v>358.73</v>
      </c>
      <c r="I9329">
        <v>0.03</v>
      </c>
      <c r="J9329">
        <v>1739.84</v>
      </c>
      <c r="K9329">
        <v>986.27</v>
      </c>
      <c r="L9329">
        <v>753.57</v>
      </c>
      <c r="M9329" t="s">
        <v>17</v>
      </c>
      <c r="N9329" t="str">
        <f t="shared" si="145"/>
        <v>Low</v>
      </c>
    </row>
    <row r="9330" spans="1:14" x14ac:dyDescent="0.3">
      <c r="A9330">
        <v>9329</v>
      </c>
      <c r="B9330" t="s">
        <v>5513</v>
      </c>
      <c r="C9330" s="2">
        <v>45397</v>
      </c>
      <c r="D9330" t="s">
        <v>24</v>
      </c>
      <c r="E9330" t="s">
        <v>30</v>
      </c>
      <c r="F9330" t="s">
        <v>16</v>
      </c>
      <c r="G9330">
        <v>6</v>
      </c>
      <c r="H9330">
        <v>336.11</v>
      </c>
      <c r="I9330">
        <v>0.15</v>
      </c>
      <c r="J9330">
        <v>1714.16</v>
      </c>
      <c r="K9330">
        <v>1215.19</v>
      </c>
      <c r="L9330">
        <v>498.97</v>
      </c>
      <c r="M9330" t="s">
        <v>28</v>
      </c>
      <c r="N9330" t="str">
        <f t="shared" si="145"/>
        <v>Medium</v>
      </c>
    </row>
    <row r="9331" spans="1:14" x14ac:dyDescent="0.3">
      <c r="A9331">
        <v>9330</v>
      </c>
      <c r="B9331" t="s">
        <v>989</v>
      </c>
      <c r="C9331" s="2">
        <v>45503</v>
      </c>
      <c r="D9331" t="s">
        <v>39</v>
      </c>
      <c r="E9331" t="s">
        <v>15</v>
      </c>
      <c r="F9331" t="s">
        <v>27</v>
      </c>
      <c r="G9331">
        <v>9</v>
      </c>
      <c r="H9331">
        <v>265.5</v>
      </c>
      <c r="I9331">
        <v>0.11</v>
      </c>
      <c r="J9331">
        <v>2126.66</v>
      </c>
      <c r="K9331">
        <v>1105.6199999999999</v>
      </c>
      <c r="L9331">
        <v>1021.04</v>
      </c>
      <c r="M9331" t="s">
        <v>46</v>
      </c>
      <c r="N9331" t="str">
        <f t="shared" si="145"/>
        <v>Medium</v>
      </c>
    </row>
    <row r="9332" spans="1:14" x14ac:dyDescent="0.3">
      <c r="A9332">
        <v>9331</v>
      </c>
      <c r="B9332" t="s">
        <v>4225</v>
      </c>
      <c r="C9332" s="2">
        <v>45524</v>
      </c>
      <c r="D9332" t="s">
        <v>39</v>
      </c>
      <c r="E9332" t="s">
        <v>30</v>
      </c>
      <c r="F9332" t="s">
        <v>27</v>
      </c>
      <c r="G9332">
        <v>5</v>
      </c>
      <c r="H9332">
        <v>475.08</v>
      </c>
      <c r="I9332">
        <v>0.22</v>
      </c>
      <c r="J9332">
        <v>1852.81</v>
      </c>
      <c r="K9332">
        <v>1225.02</v>
      </c>
      <c r="L9332">
        <v>627.79</v>
      </c>
      <c r="M9332" t="s">
        <v>46</v>
      </c>
      <c r="N9332" t="str">
        <f t="shared" si="145"/>
        <v>High</v>
      </c>
    </row>
    <row r="9333" spans="1:14" x14ac:dyDescent="0.3">
      <c r="A9333">
        <v>9332</v>
      </c>
      <c r="B9333" t="s">
        <v>1256</v>
      </c>
      <c r="C9333" s="2">
        <v>45585</v>
      </c>
      <c r="D9333" t="s">
        <v>39</v>
      </c>
      <c r="E9333" t="s">
        <v>33</v>
      </c>
      <c r="F9333" t="s">
        <v>27</v>
      </c>
      <c r="G9333">
        <v>7</v>
      </c>
      <c r="H9333">
        <v>214.86</v>
      </c>
      <c r="I9333">
        <v>0.23</v>
      </c>
      <c r="J9333">
        <v>1158.0999999999999</v>
      </c>
      <c r="K9333">
        <v>602.65</v>
      </c>
      <c r="L9333">
        <v>555.45000000000005</v>
      </c>
      <c r="M9333" t="s">
        <v>28</v>
      </c>
      <c r="N9333" t="str">
        <f t="shared" si="145"/>
        <v>High</v>
      </c>
    </row>
    <row r="9334" spans="1:14" x14ac:dyDescent="0.3">
      <c r="A9334">
        <v>9333</v>
      </c>
      <c r="B9334" t="s">
        <v>5803</v>
      </c>
      <c r="C9334" s="2">
        <v>45296</v>
      </c>
      <c r="D9334" t="s">
        <v>24</v>
      </c>
      <c r="E9334" t="s">
        <v>30</v>
      </c>
      <c r="F9334" t="s">
        <v>21</v>
      </c>
      <c r="G9334">
        <v>1</v>
      </c>
      <c r="H9334">
        <v>66.819999999999993</v>
      </c>
      <c r="I9334">
        <v>0.05</v>
      </c>
      <c r="J9334">
        <v>63.48</v>
      </c>
      <c r="K9334">
        <v>44.25</v>
      </c>
      <c r="L9334">
        <v>19.23</v>
      </c>
      <c r="M9334" t="s">
        <v>22</v>
      </c>
      <c r="N9334" t="str">
        <f t="shared" si="145"/>
        <v>Low</v>
      </c>
    </row>
    <row r="9335" spans="1:14" x14ac:dyDescent="0.3">
      <c r="A9335">
        <v>9334</v>
      </c>
      <c r="B9335" t="s">
        <v>1146</v>
      </c>
      <c r="C9335" s="2">
        <v>45497</v>
      </c>
      <c r="D9335" t="s">
        <v>14</v>
      </c>
      <c r="E9335" t="s">
        <v>30</v>
      </c>
      <c r="F9335" t="s">
        <v>16</v>
      </c>
      <c r="G9335">
        <v>4</v>
      </c>
      <c r="H9335">
        <v>254.05</v>
      </c>
      <c r="I9335">
        <v>0.16</v>
      </c>
      <c r="J9335">
        <v>853.61</v>
      </c>
      <c r="K9335">
        <v>607.20000000000005</v>
      </c>
      <c r="L9335">
        <v>246.41</v>
      </c>
      <c r="M9335" t="s">
        <v>17</v>
      </c>
      <c r="N9335" t="str">
        <f t="shared" si="145"/>
        <v>Medium</v>
      </c>
    </row>
    <row r="9336" spans="1:14" x14ac:dyDescent="0.3">
      <c r="A9336">
        <v>9335</v>
      </c>
      <c r="B9336" t="s">
        <v>1694</v>
      </c>
      <c r="C9336" s="2">
        <v>45347</v>
      </c>
      <c r="D9336" t="s">
        <v>19</v>
      </c>
      <c r="E9336" t="s">
        <v>25</v>
      </c>
      <c r="F9336" t="s">
        <v>16</v>
      </c>
      <c r="G9336">
        <v>10</v>
      </c>
      <c r="H9336">
        <v>135.38</v>
      </c>
      <c r="I9336">
        <v>0.14000000000000001</v>
      </c>
      <c r="J9336">
        <v>1164.27</v>
      </c>
      <c r="K9336">
        <v>661.9</v>
      </c>
      <c r="L9336">
        <v>502.37</v>
      </c>
      <c r="M9336" t="s">
        <v>40</v>
      </c>
      <c r="N9336" t="str">
        <f t="shared" si="145"/>
        <v>Medium</v>
      </c>
    </row>
    <row r="9337" spans="1:14" x14ac:dyDescent="0.3">
      <c r="A9337">
        <v>9336</v>
      </c>
      <c r="B9337" t="s">
        <v>5804</v>
      </c>
      <c r="C9337" s="2">
        <v>45538</v>
      </c>
      <c r="D9337" t="s">
        <v>14</v>
      </c>
      <c r="E9337" t="s">
        <v>33</v>
      </c>
      <c r="F9337" t="s">
        <v>21</v>
      </c>
      <c r="G9337">
        <v>1</v>
      </c>
      <c r="H9337">
        <v>478.54</v>
      </c>
      <c r="I9337">
        <v>0.08</v>
      </c>
      <c r="J9337">
        <v>440.26</v>
      </c>
      <c r="K9337">
        <v>294.3</v>
      </c>
      <c r="L9337">
        <v>145.96</v>
      </c>
      <c r="M9337" t="s">
        <v>22</v>
      </c>
      <c r="N9337" t="str">
        <f t="shared" si="145"/>
        <v>Low</v>
      </c>
    </row>
    <row r="9338" spans="1:14" x14ac:dyDescent="0.3">
      <c r="A9338">
        <v>9337</v>
      </c>
      <c r="B9338" t="s">
        <v>2234</v>
      </c>
      <c r="C9338" s="2">
        <v>45304</v>
      </c>
      <c r="D9338" t="s">
        <v>19</v>
      </c>
      <c r="E9338" t="s">
        <v>15</v>
      </c>
      <c r="F9338" t="s">
        <v>16</v>
      </c>
      <c r="G9338">
        <v>1</v>
      </c>
      <c r="H9338">
        <v>378.33</v>
      </c>
      <c r="I9338">
        <v>0.13</v>
      </c>
      <c r="J9338">
        <v>329.15</v>
      </c>
      <c r="K9338">
        <v>205.99</v>
      </c>
      <c r="L9338">
        <v>123.16</v>
      </c>
      <c r="M9338" t="s">
        <v>17</v>
      </c>
      <c r="N9338" t="str">
        <f t="shared" si="145"/>
        <v>Medium</v>
      </c>
    </row>
    <row r="9339" spans="1:14" x14ac:dyDescent="0.3">
      <c r="A9339">
        <v>9338</v>
      </c>
      <c r="B9339" t="s">
        <v>1642</v>
      </c>
      <c r="C9339" s="2">
        <v>45633</v>
      </c>
      <c r="D9339" t="s">
        <v>39</v>
      </c>
      <c r="E9339" t="s">
        <v>30</v>
      </c>
      <c r="F9339" t="s">
        <v>27</v>
      </c>
      <c r="G9339">
        <v>1</v>
      </c>
      <c r="H9339">
        <v>76.25</v>
      </c>
      <c r="I9339">
        <v>0.27</v>
      </c>
      <c r="J9339">
        <v>55.66</v>
      </c>
      <c r="K9339">
        <v>33.99</v>
      </c>
      <c r="L9339">
        <v>21.67</v>
      </c>
      <c r="M9339" t="s">
        <v>28</v>
      </c>
      <c r="N9339" t="str">
        <f t="shared" si="145"/>
        <v>High</v>
      </c>
    </row>
    <row r="9340" spans="1:14" x14ac:dyDescent="0.3">
      <c r="A9340">
        <v>9339</v>
      </c>
      <c r="B9340" t="s">
        <v>5332</v>
      </c>
      <c r="C9340" s="2">
        <v>45449</v>
      </c>
      <c r="D9340" t="s">
        <v>24</v>
      </c>
      <c r="E9340" t="s">
        <v>30</v>
      </c>
      <c r="F9340" t="s">
        <v>21</v>
      </c>
      <c r="G9340">
        <v>1</v>
      </c>
      <c r="H9340">
        <v>314.37</v>
      </c>
      <c r="I9340">
        <v>0.23</v>
      </c>
      <c r="J9340">
        <v>242.06</v>
      </c>
      <c r="K9340">
        <v>135.69999999999999</v>
      </c>
      <c r="L9340">
        <v>106.36</v>
      </c>
      <c r="M9340" t="s">
        <v>17</v>
      </c>
      <c r="N9340" t="str">
        <f t="shared" si="145"/>
        <v>High</v>
      </c>
    </row>
    <row r="9341" spans="1:14" x14ac:dyDescent="0.3">
      <c r="A9341">
        <v>9340</v>
      </c>
      <c r="B9341" t="s">
        <v>3771</v>
      </c>
      <c r="C9341" s="2">
        <v>45637</v>
      </c>
      <c r="D9341" t="s">
        <v>14</v>
      </c>
      <c r="E9341" t="s">
        <v>25</v>
      </c>
      <c r="F9341" t="s">
        <v>16</v>
      </c>
      <c r="G9341">
        <v>2</v>
      </c>
      <c r="H9341">
        <v>159.63999999999999</v>
      </c>
      <c r="I9341">
        <v>0.28999999999999998</v>
      </c>
      <c r="J9341">
        <v>226.69</v>
      </c>
      <c r="K9341">
        <v>124.67</v>
      </c>
      <c r="L9341">
        <v>102.02</v>
      </c>
      <c r="M9341" t="s">
        <v>46</v>
      </c>
      <c r="N9341" t="str">
        <f t="shared" si="145"/>
        <v>High</v>
      </c>
    </row>
    <row r="9342" spans="1:14" x14ac:dyDescent="0.3">
      <c r="A9342">
        <v>9341</v>
      </c>
      <c r="B9342" t="s">
        <v>2433</v>
      </c>
      <c r="C9342" s="2">
        <v>45655</v>
      </c>
      <c r="D9342" t="s">
        <v>39</v>
      </c>
      <c r="E9342" t="s">
        <v>15</v>
      </c>
      <c r="F9342" t="s">
        <v>27</v>
      </c>
      <c r="G9342">
        <v>4</v>
      </c>
      <c r="H9342">
        <v>403.22</v>
      </c>
      <c r="I9342">
        <v>0.13</v>
      </c>
      <c r="J9342">
        <v>1403.21</v>
      </c>
      <c r="K9342">
        <v>743.9</v>
      </c>
      <c r="L9342">
        <v>659.31</v>
      </c>
      <c r="M9342" t="s">
        <v>22</v>
      </c>
      <c r="N9342" t="str">
        <f t="shared" si="145"/>
        <v>Medium</v>
      </c>
    </row>
    <row r="9343" spans="1:14" x14ac:dyDescent="0.3">
      <c r="A9343">
        <v>9342</v>
      </c>
      <c r="B9343" t="s">
        <v>4348</v>
      </c>
      <c r="C9343" s="2">
        <v>45525</v>
      </c>
      <c r="D9343" t="s">
        <v>19</v>
      </c>
      <c r="E9343" t="s">
        <v>20</v>
      </c>
      <c r="F9343" t="s">
        <v>27</v>
      </c>
      <c r="G9343">
        <v>1</v>
      </c>
      <c r="H9343">
        <v>76.260000000000005</v>
      </c>
      <c r="I9343">
        <v>0.25</v>
      </c>
      <c r="J9343">
        <v>57.2</v>
      </c>
      <c r="K9343">
        <v>37.43</v>
      </c>
      <c r="L9343">
        <v>19.77</v>
      </c>
      <c r="M9343" t="s">
        <v>28</v>
      </c>
      <c r="N9343" t="str">
        <f t="shared" si="145"/>
        <v>High</v>
      </c>
    </row>
    <row r="9344" spans="1:14" x14ac:dyDescent="0.3">
      <c r="A9344">
        <v>9343</v>
      </c>
      <c r="B9344" t="s">
        <v>287</v>
      </c>
      <c r="C9344" s="2">
        <v>45501</v>
      </c>
      <c r="D9344" t="s">
        <v>39</v>
      </c>
      <c r="E9344" t="s">
        <v>15</v>
      </c>
      <c r="F9344" t="s">
        <v>27</v>
      </c>
      <c r="G9344">
        <v>7</v>
      </c>
      <c r="H9344">
        <v>432.4</v>
      </c>
      <c r="I9344">
        <v>0.02</v>
      </c>
      <c r="J9344">
        <v>2966.26</v>
      </c>
      <c r="K9344">
        <v>1702.72</v>
      </c>
      <c r="L9344">
        <v>1263.54</v>
      </c>
      <c r="M9344" t="s">
        <v>46</v>
      </c>
      <c r="N9344" t="str">
        <f t="shared" ref="N9344:N9407" si="146">_xlfn.IFS(I9344=0,"No Discount",I9344&gt;=0.21,"High",I9344&gt;=0.11,"Medium",I9344&gt;=0.01,"Low")</f>
        <v>Low</v>
      </c>
    </row>
    <row r="9345" spans="1:14" x14ac:dyDescent="0.3">
      <c r="A9345">
        <v>9344</v>
      </c>
      <c r="B9345" t="s">
        <v>502</v>
      </c>
      <c r="C9345" s="2">
        <v>45438</v>
      </c>
      <c r="D9345" t="s">
        <v>24</v>
      </c>
      <c r="E9345" t="s">
        <v>25</v>
      </c>
      <c r="F9345" t="s">
        <v>16</v>
      </c>
      <c r="G9345">
        <v>6</v>
      </c>
      <c r="H9345">
        <v>36.729999999999997</v>
      </c>
      <c r="I9345">
        <v>0.21</v>
      </c>
      <c r="J9345">
        <v>174.1</v>
      </c>
      <c r="K9345">
        <v>106.68</v>
      </c>
      <c r="L9345">
        <v>67.42</v>
      </c>
      <c r="M9345" t="s">
        <v>22</v>
      </c>
      <c r="N9345" t="str">
        <f t="shared" si="146"/>
        <v>High</v>
      </c>
    </row>
    <row r="9346" spans="1:14" x14ac:dyDescent="0.3">
      <c r="A9346">
        <v>9345</v>
      </c>
      <c r="B9346" t="s">
        <v>2647</v>
      </c>
      <c r="C9346" s="2">
        <v>45525</v>
      </c>
      <c r="D9346" t="s">
        <v>14</v>
      </c>
      <c r="E9346" t="s">
        <v>25</v>
      </c>
      <c r="F9346" t="s">
        <v>21</v>
      </c>
      <c r="G9346">
        <v>10</v>
      </c>
      <c r="H9346">
        <v>244.73</v>
      </c>
      <c r="I9346">
        <v>0.22</v>
      </c>
      <c r="J9346">
        <v>1908.89</v>
      </c>
      <c r="K9346">
        <v>1132.69</v>
      </c>
      <c r="L9346">
        <v>776.2</v>
      </c>
      <c r="M9346" t="s">
        <v>22</v>
      </c>
      <c r="N9346" t="str">
        <f t="shared" si="146"/>
        <v>High</v>
      </c>
    </row>
    <row r="9347" spans="1:14" x14ac:dyDescent="0.3">
      <c r="A9347">
        <v>9346</v>
      </c>
      <c r="B9347" t="s">
        <v>1461</v>
      </c>
      <c r="C9347" s="2">
        <v>45537</v>
      </c>
      <c r="D9347" t="s">
        <v>24</v>
      </c>
      <c r="E9347" t="s">
        <v>25</v>
      </c>
      <c r="F9347" t="s">
        <v>21</v>
      </c>
      <c r="G9347">
        <v>2</v>
      </c>
      <c r="H9347">
        <v>464.56</v>
      </c>
      <c r="I9347">
        <v>0.08</v>
      </c>
      <c r="J9347">
        <v>854.79</v>
      </c>
      <c r="K9347">
        <v>592.65</v>
      </c>
      <c r="L9347">
        <v>262.14</v>
      </c>
      <c r="M9347" t="s">
        <v>22</v>
      </c>
      <c r="N9347" t="str">
        <f t="shared" si="146"/>
        <v>Low</v>
      </c>
    </row>
    <row r="9348" spans="1:14" x14ac:dyDescent="0.3">
      <c r="A9348">
        <v>9347</v>
      </c>
      <c r="B9348" t="s">
        <v>1773</v>
      </c>
      <c r="C9348" s="2">
        <v>45318</v>
      </c>
      <c r="D9348" t="s">
        <v>24</v>
      </c>
      <c r="E9348" t="s">
        <v>33</v>
      </c>
      <c r="F9348" t="s">
        <v>27</v>
      </c>
      <c r="G9348">
        <v>10</v>
      </c>
      <c r="H9348">
        <v>133.15</v>
      </c>
      <c r="I9348">
        <v>0.18</v>
      </c>
      <c r="J9348">
        <v>1091.83</v>
      </c>
      <c r="K9348">
        <v>682.11</v>
      </c>
      <c r="L9348">
        <v>409.72</v>
      </c>
      <c r="M9348" t="s">
        <v>28</v>
      </c>
      <c r="N9348" t="str">
        <f t="shared" si="146"/>
        <v>Medium</v>
      </c>
    </row>
    <row r="9349" spans="1:14" x14ac:dyDescent="0.3">
      <c r="A9349">
        <v>9348</v>
      </c>
      <c r="B9349" t="s">
        <v>2682</v>
      </c>
      <c r="C9349" s="2">
        <v>45630</v>
      </c>
      <c r="D9349" t="s">
        <v>24</v>
      </c>
      <c r="E9349" t="s">
        <v>20</v>
      </c>
      <c r="F9349" t="s">
        <v>16</v>
      </c>
      <c r="G9349">
        <v>2</v>
      </c>
      <c r="H9349">
        <v>432.27</v>
      </c>
      <c r="I9349">
        <v>0</v>
      </c>
      <c r="J9349">
        <v>864.54</v>
      </c>
      <c r="K9349">
        <v>670.93</v>
      </c>
      <c r="L9349">
        <v>193.61</v>
      </c>
      <c r="M9349" t="s">
        <v>40</v>
      </c>
      <c r="N9349" t="str">
        <f t="shared" si="146"/>
        <v>No Discount</v>
      </c>
    </row>
    <row r="9350" spans="1:14" x14ac:dyDescent="0.3">
      <c r="A9350">
        <v>9349</v>
      </c>
      <c r="B9350" t="s">
        <v>5805</v>
      </c>
      <c r="C9350" s="2">
        <v>45650</v>
      </c>
      <c r="D9350" t="s">
        <v>19</v>
      </c>
      <c r="E9350" t="s">
        <v>30</v>
      </c>
      <c r="F9350" t="s">
        <v>21</v>
      </c>
      <c r="G9350">
        <v>2</v>
      </c>
      <c r="H9350">
        <v>33.43</v>
      </c>
      <c r="I9350">
        <v>0.15</v>
      </c>
      <c r="J9350">
        <v>56.83</v>
      </c>
      <c r="K9350">
        <v>40.200000000000003</v>
      </c>
      <c r="L9350">
        <v>16.63</v>
      </c>
      <c r="M9350" t="s">
        <v>28</v>
      </c>
      <c r="N9350" t="str">
        <f t="shared" si="146"/>
        <v>Medium</v>
      </c>
    </row>
    <row r="9351" spans="1:14" x14ac:dyDescent="0.3">
      <c r="A9351">
        <v>9350</v>
      </c>
      <c r="B9351" t="s">
        <v>208</v>
      </c>
      <c r="C9351" s="2">
        <v>45556</v>
      </c>
      <c r="D9351" t="s">
        <v>39</v>
      </c>
      <c r="E9351" t="s">
        <v>25</v>
      </c>
      <c r="F9351" t="s">
        <v>27</v>
      </c>
      <c r="G9351">
        <v>6</v>
      </c>
      <c r="H9351">
        <v>408.88</v>
      </c>
      <c r="I9351">
        <v>0.28999999999999998</v>
      </c>
      <c r="J9351">
        <v>1741.83</v>
      </c>
      <c r="K9351">
        <v>1146.7</v>
      </c>
      <c r="L9351">
        <v>595.13</v>
      </c>
      <c r="M9351" t="s">
        <v>40</v>
      </c>
      <c r="N9351" t="str">
        <f t="shared" si="146"/>
        <v>High</v>
      </c>
    </row>
    <row r="9352" spans="1:14" x14ac:dyDescent="0.3">
      <c r="A9352">
        <v>9351</v>
      </c>
      <c r="B9352" t="s">
        <v>778</v>
      </c>
      <c r="C9352" s="2">
        <v>45547</v>
      </c>
      <c r="D9352" t="s">
        <v>19</v>
      </c>
      <c r="E9352" t="s">
        <v>20</v>
      </c>
      <c r="F9352" t="s">
        <v>27</v>
      </c>
      <c r="G9352">
        <v>7</v>
      </c>
      <c r="H9352">
        <v>413.94</v>
      </c>
      <c r="I9352">
        <v>0.05</v>
      </c>
      <c r="J9352">
        <v>2752.7</v>
      </c>
      <c r="K9352">
        <v>2154.92</v>
      </c>
      <c r="L9352">
        <v>597.78</v>
      </c>
      <c r="M9352" t="s">
        <v>46</v>
      </c>
      <c r="N9352" t="str">
        <f t="shared" si="146"/>
        <v>Low</v>
      </c>
    </row>
    <row r="9353" spans="1:14" x14ac:dyDescent="0.3">
      <c r="A9353">
        <v>9352</v>
      </c>
      <c r="B9353" t="s">
        <v>5806</v>
      </c>
      <c r="C9353" s="2">
        <v>45380</v>
      </c>
      <c r="D9353" t="s">
        <v>19</v>
      </c>
      <c r="E9353" t="s">
        <v>30</v>
      </c>
      <c r="F9353" t="s">
        <v>21</v>
      </c>
      <c r="G9353">
        <v>2</v>
      </c>
      <c r="H9353">
        <v>155.18</v>
      </c>
      <c r="I9353">
        <v>0.12</v>
      </c>
      <c r="J9353">
        <v>273.12</v>
      </c>
      <c r="K9353">
        <v>140.63</v>
      </c>
      <c r="L9353">
        <v>132.49</v>
      </c>
      <c r="M9353" t="s">
        <v>22</v>
      </c>
      <c r="N9353" t="str">
        <f t="shared" si="146"/>
        <v>Medium</v>
      </c>
    </row>
    <row r="9354" spans="1:14" x14ac:dyDescent="0.3">
      <c r="A9354">
        <v>9353</v>
      </c>
      <c r="B9354" t="s">
        <v>4680</v>
      </c>
      <c r="C9354" s="2">
        <v>45320</v>
      </c>
      <c r="D9354" t="s">
        <v>19</v>
      </c>
      <c r="E9354" t="s">
        <v>25</v>
      </c>
      <c r="F9354" t="s">
        <v>27</v>
      </c>
      <c r="G9354">
        <v>7</v>
      </c>
      <c r="H9354">
        <v>433.5</v>
      </c>
      <c r="I9354">
        <v>0.12</v>
      </c>
      <c r="J9354">
        <v>2670.36</v>
      </c>
      <c r="K9354">
        <v>1972.01</v>
      </c>
      <c r="L9354">
        <v>698.35</v>
      </c>
      <c r="M9354" t="s">
        <v>46</v>
      </c>
      <c r="N9354" t="str">
        <f t="shared" si="146"/>
        <v>Medium</v>
      </c>
    </row>
    <row r="9355" spans="1:14" x14ac:dyDescent="0.3">
      <c r="A9355">
        <v>9354</v>
      </c>
      <c r="B9355" t="s">
        <v>3067</v>
      </c>
      <c r="C9355" s="2">
        <v>45577</v>
      </c>
      <c r="D9355" t="s">
        <v>39</v>
      </c>
      <c r="E9355" t="s">
        <v>20</v>
      </c>
      <c r="F9355" t="s">
        <v>16</v>
      </c>
      <c r="G9355">
        <v>5</v>
      </c>
      <c r="H9355">
        <v>294.97000000000003</v>
      </c>
      <c r="I9355">
        <v>0.08</v>
      </c>
      <c r="J9355">
        <v>1356.86</v>
      </c>
      <c r="K9355">
        <v>744.28</v>
      </c>
      <c r="L9355">
        <v>612.58000000000004</v>
      </c>
      <c r="M9355" t="s">
        <v>22</v>
      </c>
      <c r="N9355" t="str">
        <f t="shared" si="146"/>
        <v>Low</v>
      </c>
    </row>
    <row r="9356" spans="1:14" x14ac:dyDescent="0.3">
      <c r="A9356">
        <v>9355</v>
      </c>
      <c r="B9356" t="s">
        <v>1667</v>
      </c>
      <c r="C9356" s="2">
        <v>45474</v>
      </c>
      <c r="D9356" t="s">
        <v>39</v>
      </c>
      <c r="E9356" t="s">
        <v>20</v>
      </c>
      <c r="F9356" t="s">
        <v>16</v>
      </c>
      <c r="G9356">
        <v>6</v>
      </c>
      <c r="H9356">
        <v>157.18</v>
      </c>
      <c r="I9356">
        <v>7.0000000000000007E-2</v>
      </c>
      <c r="J9356">
        <v>877.06</v>
      </c>
      <c r="K9356">
        <v>444.99</v>
      </c>
      <c r="L9356">
        <v>432.07</v>
      </c>
      <c r="M9356" t="s">
        <v>46</v>
      </c>
      <c r="N9356" t="str">
        <f t="shared" si="146"/>
        <v>Low</v>
      </c>
    </row>
    <row r="9357" spans="1:14" x14ac:dyDescent="0.3">
      <c r="A9357">
        <v>9356</v>
      </c>
      <c r="B9357" t="s">
        <v>5807</v>
      </c>
      <c r="C9357" s="2">
        <v>45421</v>
      </c>
      <c r="D9357" t="s">
        <v>19</v>
      </c>
      <c r="E9357" t="s">
        <v>25</v>
      </c>
      <c r="F9357" t="s">
        <v>21</v>
      </c>
      <c r="G9357">
        <v>2</v>
      </c>
      <c r="H9357">
        <v>344.37</v>
      </c>
      <c r="I9357">
        <v>0.06</v>
      </c>
      <c r="J9357">
        <v>647.41999999999996</v>
      </c>
      <c r="K9357">
        <v>448.44</v>
      </c>
      <c r="L9357">
        <v>198.98</v>
      </c>
      <c r="M9357" t="s">
        <v>40</v>
      </c>
      <c r="N9357" t="str">
        <f t="shared" si="146"/>
        <v>Low</v>
      </c>
    </row>
    <row r="9358" spans="1:14" x14ac:dyDescent="0.3">
      <c r="A9358">
        <v>9357</v>
      </c>
      <c r="B9358" t="s">
        <v>4346</v>
      </c>
      <c r="C9358" s="2">
        <v>45414</v>
      </c>
      <c r="D9358" t="s">
        <v>14</v>
      </c>
      <c r="E9358" t="s">
        <v>15</v>
      </c>
      <c r="F9358" t="s">
        <v>27</v>
      </c>
      <c r="G9358">
        <v>10</v>
      </c>
      <c r="H9358">
        <v>455.88</v>
      </c>
      <c r="I9358">
        <v>0.15</v>
      </c>
      <c r="J9358">
        <v>3874.98</v>
      </c>
      <c r="K9358">
        <v>2752.16</v>
      </c>
      <c r="L9358">
        <v>1122.82</v>
      </c>
      <c r="M9358" t="s">
        <v>28</v>
      </c>
      <c r="N9358" t="str">
        <f t="shared" si="146"/>
        <v>Medium</v>
      </c>
    </row>
    <row r="9359" spans="1:14" x14ac:dyDescent="0.3">
      <c r="A9359">
        <v>9358</v>
      </c>
      <c r="B9359" t="s">
        <v>3174</v>
      </c>
      <c r="C9359" s="2">
        <v>45330</v>
      </c>
      <c r="D9359" t="s">
        <v>14</v>
      </c>
      <c r="E9359" t="s">
        <v>20</v>
      </c>
      <c r="F9359" t="s">
        <v>27</v>
      </c>
      <c r="G9359">
        <v>10</v>
      </c>
      <c r="H9359">
        <v>112.27</v>
      </c>
      <c r="I9359">
        <v>0.03</v>
      </c>
      <c r="J9359">
        <v>1089.02</v>
      </c>
      <c r="K9359">
        <v>695.69</v>
      </c>
      <c r="L9359">
        <v>393.33</v>
      </c>
      <c r="M9359" t="s">
        <v>28</v>
      </c>
      <c r="N9359" t="str">
        <f t="shared" si="146"/>
        <v>Low</v>
      </c>
    </row>
    <row r="9360" spans="1:14" x14ac:dyDescent="0.3">
      <c r="A9360">
        <v>9359</v>
      </c>
      <c r="B9360" t="s">
        <v>73</v>
      </c>
      <c r="C9360" s="2">
        <v>45458</v>
      </c>
      <c r="D9360" t="s">
        <v>14</v>
      </c>
      <c r="E9360" t="s">
        <v>25</v>
      </c>
      <c r="F9360" t="s">
        <v>16</v>
      </c>
      <c r="G9360">
        <v>9</v>
      </c>
      <c r="H9360">
        <v>301.5</v>
      </c>
      <c r="I9360">
        <v>0.12</v>
      </c>
      <c r="J9360">
        <v>2387.88</v>
      </c>
      <c r="K9360">
        <v>1628.07</v>
      </c>
      <c r="L9360">
        <v>759.81</v>
      </c>
      <c r="M9360" t="s">
        <v>40</v>
      </c>
      <c r="N9360" t="str">
        <f t="shared" si="146"/>
        <v>Medium</v>
      </c>
    </row>
    <row r="9361" spans="1:14" x14ac:dyDescent="0.3">
      <c r="A9361">
        <v>9360</v>
      </c>
      <c r="B9361" t="s">
        <v>4516</v>
      </c>
      <c r="C9361" s="2">
        <v>45551</v>
      </c>
      <c r="D9361" t="s">
        <v>19</v>
      </c>
      <c r="E9361" t="s">
        <v>25</v>
      </c>
      <c r="F9361" t="s">
        <v>27</v>
      </c>
      <c r="G9361">
        <v>5</v>
      </c>
      <c r="H9361">
        <v>42.79</v>
      </c>
      <c r="I9361">
        <v>0.28000000000000003</v>
      </c>
      <c r="J9361">
        <v>154.04</v>
      </c>
      <c r="K9361">
        <v>95.91</v>
      </c>
      <c r="L9361">
        <v>58.13</v>
      </c>
      <c r="M9361" t="s">
        <v>28</v>
      </c>
      <c r="N9361" t="str">
        <f t="shared" si="146"/>
        <v>High</v>
      </c>
    </row>
    <row r="9362" spans="1:14" x14ac:dyDescent="0.3">
      <c r="A9362">
        <v>9361</v>
      </c>
      <c r="B9362" t="s">
        <v>2925</v>
      </c>
      <c r="C9362" s="2">
        <v>45494</v>
      </c>
      <c r="D9362" t="s">
        <v>24</v>
      </c>
      <c r="E9362" t="s">
        <v>25</v>
      </c>
      <c r="F9362" t="s">
        <v>16</v>
      </c>
      <c r="G9362">
        <v>9</v>
      </c>
      <c r="H9362">
        <v>190.81</v>
      </c>
      <c r="I9362">
        <v>0.25</v>
      </c>
      <c r="J9362">
        <v>1287.97</v>
      </c>
      <c r="K9362">
        <v>673.15</v>
      </c>
      <c r="L9362">
        <v>614.82000000000005</v>
      </c>
      <c r="M9362" t="s">
        <v>40</v>
      </c>
      <c r="N9362" t="str">
        <f t="shared" si="146"/>
        <v>High</v>
      </c>
    </row>
    <row r="9363" spans="1:14" x14ac:dyDescent="0.3">
      <c r="A9363">
        <v>9362</v>
      </c>
      <c r="B9363" t="s">
        <v>5484</v>
      </c>
      <c r="C9363" s="2">
        <v>45341</v>
      </c>
      <c r="D9363" t="s">
        <v>14</v>
      </c>
      <c r="E9363" t="s">
        <v>15</v>
      </c>
      <c r="F9363" t="s">
        <v>21</v>
      </c>
      <c r="G9363">
        <v>8</v>
      </c>
      <c r="H9363">
        <v>79.400000000000006</v>
      </c>
      <c r="I9363">
        <v>0.25</v>
      </c>
      <c r="J9363">
        <v>476.4</v>
      </c>
      <c r="K9363">
        <v>312.95</v>
      </c>
      <c r="L9363">
        <v>163.44999999999999</v>
      </c>
      <c r="M9363" t="s">
        <v>46</v>
      </c>
      <c r="N9363" t="str">
        <f t="shared" si="146"/>
        <v>High</v>
      </c>
    </row>
    <row r="9364" spans="1:14" x14ac:dyDescent="0.3">
      <c r="A9364">
        <v>9363</v>
      </c>
      <c r="B9364" t="s">
        <v>5808</v>
      </c>
      <c r="C9364" s="2">
        <v>45301</v>
      </c>
      <c r="D9364" t="s">
        <v>24</v>
      </c>
      <c r="E9364" t="s">
        <v>20</v>
      </c>
      <c r="F9364" t="s">
        <v>21</v>
      </c>
      <c r="G9364">
        <v>8</v>
      </c>
      <c r="H9364">
        <v>47.5</v>
      </c>
      <c r="I9364">
        <v>0.3</v>
      </c>
      <c r="J9364">
        <v>266</v>
      </c>
      <c r="K9364">
        <v>167.55</v>
      </c>
      <c r="L9364">
        <v>98.45</v>
      </c>
      <c r="M9364" t="s">
        <v>17</v>
      </c>
      <c r="N9364" t="str">
        <f t="shared" si="146"/>
        <v>High</v>
      </c>
    </row>
    <row r="9365" spans="1:14" x14ac:dyDescent="0.3">
      <c r="A9365">
        <v>9364</v>
      </c>
      <c r="B9365" t="s">
        <v>5809</v>
      </c>
      <c r="C9365" s="2">
        <v>45342</v>
      </c>
      <c r="D9365" t="s">
        <v>24</v>
      </c>
      <c r="E9365" t="s">
        <v>20</v>
      </c>
      <c r="F9365" t="s">
        <v>16</v>
      </c>
      <c r="G9365">
        <v>2</v>
      </c>
      <c r="H9365">
        <v>97.25</v>
      </c>
      <c r="I9365">
        <v>0.17</v>
      </c>
      <c r="J9365">
        <v>161.44</v>
      </c>
      <c r="K9365">
        <v>101.35</v>
      </c>
      <c r="L9365">
        <v>60.09</v>
      </c>
      <c r="M9365" t="s">
        <v>46</v>
      </c>
      <c r="N9365" t="str">
        <f t="shared" si="146"/>
        <v>Medium</v>
      </c>
    </row>
    <row r="9366" spans="1:14" x14ac:dyDescent="0.3">
      <c r="A9366">
        <v>9365</v>
      </c>
      <c r="B9366" t="s">
        <v>1800</v>
      </c>
      <c r="C9366" s="2">
        <v>45376</v>
      </c>
      <c r="D9366" t="s">
        <v>14</v>
      </c>
      <c r="E9366" t="s">
        <v>33</v>
      </c>
      <c r="F9366" t="s">
        <v>16</v>
      </c>
      <c r="G9366">
        <v>4</v>
      </c>
      <c r="H9366">
        <v>361.85</v>
      </c>
      <c r="I9366">
        <v>0.22</v>
      </c>
      <c r="J9366">
        <v>1128.97</v>
      </c>
      <c r="K9366">
        <v>585.52</v>
      </c>
      <c r="L9366">
        <v>543.45000000000005</v>
      </c>
      <c r="M9366" t="s">
        <v>46</v>
      </c>
      <c r="N9366" t="str">
        <f t="shared" si="146"/>
        <v>High</v>
      </c>
    </row>
    <row r="9367" spans="1:14" x14ac:dyDescent="0.3">
      <c r="A9367">
        <v>9366</v>
      </c>
      <c r="B9367" t="s">
        <v>1100</v>
      </c>
      <c r="C9367" s="2">
        <v>45554</v>
      </c>
      <c r="D9367" t="s">
        <v>14</v>
      </c>
      <c r="E9367" t="s">
        <v>20</v>
      </c>
      <c r="F9367" t="s">
        <v>27</v>
      </c>
      <c r="G9367">
        <v>10</v>
      </c>
      <c r="H9367">
        <v>212</v>
      </c>
      <c r="I9367">
        <v>0.15</v>
      </c>
      <c r="J9367">
        <v>1802</v>
      </c>
      <c r="K9367">
        <v>1169.75</v>
      </c>
      <c r="L9367">
        <v>632.25</v>
      </c>
      <c r="M9367" t="s">
        <v>22</v>
      </c>
      <c r="N9367" t="str">
        <f t="shared" si="146"/>
        <v>Medium</v>
      </c>
    </row>
    <row r="9368" spans="1:14" x14ac:dyDescent="0.3">
      <c r="A9368">
        <v>9367</v>
      </c>
      <c r="B9368" t="s">
        <v>5810</v>
      </c>
      <c r="C9368" s="2">
        <v>45645</v>
      </c>
      <c r="D9368" t="s">
        <v>24</v>
      </c>
      <c r="E9368" t="s">
        <v>25</v>
      </c>
      <c r="F9368" t="s">
        <v>27</v>
      </c>
      <c r="G9368">
        <v>7</v>
      </c>
      <c r="H9368">
        <v>90.93</v>
      </c>
      <c r="I9368">
        <v>0.05</v>
      </c>
      <c r="J9368">
        <v>604.67999999999995</v>
      </c>
      <c r="K9368">
        <v>319.27999999999997</v>
      </c>
      <c r="L9368">
        <v>285.39999999999998</v>
      </c>
      <c r="M9368" t="s">
        <v>28</v>
      </c>
      <c r="N9368" t="str">
        <f t="shared" si="146"/>
        <v>Low</v>
      </c>
    </row>
    <row r="9369" spans="1:14" x14ac:dyDescent="0.3">
      <c r="A9369">
        <v>9368</v>
      </c>
      <c r="B9369" t="s">
        <v>4244</v>
      </c>
      <c r="C9369" s="2">
        <v>45425</v>
      </c>
      <c r="D9369" t="s">
        <v>19</v>
      </c>
      <c r="E9369" t="s">
        <v>33</v>
      </c>
      <c r="F9369" t="s">
        <v>27</v>
      </c>
      <c r="G9369">
        <v>2</v>
      </c>
      <c r="H9369">
        <v>132.83000000000001</v>
      </c>
      <c r="I9369">
        <v>0.28000000000000003</v>
      </c>
      <c r="J9369">
        <v>191.28</v>
      </c>
      <c r="K9369">
        <v>136.69999999999999</v>
      </c>
      <c r="L9369">
        <v>54.58</v>
      </c>
      <c r="M9369" t="s">
        <v>22</v>
      </c>
      <c r="N9369" t="str">
        <f t="shared" si="146"/>
        <v>High</v>
      </c>
    </row>
    <row r="9370" spans="1:14" x14ac:dyDescent="0.3">
      <c r="A9370">
        <v>9369</v>
      </c>
      <c r="B9370" t="s">
        <v>5811</v>
      </c>
      <c r="C9370" s="2">
        <v>45326</v>
      </c>
      <c r="D9370" t="s">
        <v>39</v>
      </c>
      <c r="E9370" t="s">
        <v>25</v>
      </c>
      <c r="F9370" t="s">
        <v>27</v>
      </c>
      <c r="G9370">
        <v>6</v>
      </c>
      <c r="H9370">
        <v>451.56</v>
      </c>
      <c r="I9370">
        <v>0.28999999999999998</v>
      </c>
      <c r="J9370">
        <v>1923.65</v>
      </c>
      <c r="K9370">
        <v>1032.02</v>
      </c>
      <c r="L9370">
        <v>891.63</v>
      </c>
      <c r="M9370" t="s">
        <v>22</v>
      </c>
      <c r="N9370" t="str">
        <f t="shared" si="146"/>
        <v>High</v>
      </c>
    </row>
    <row r="9371" spans="1:14" x14ac:dyDescent="0.3">
      <c r="A9371">
        <v>9370</v>
      </c>
      <c r="B9371" t="s">
        <v>4342</v>
      </c>
      <c r="C9371" s="2">
        <v>45655</v>
      </c>
      <c r="D9371" t="s">
        <v>39</v>
      </c>
      <c r="E9371" t="s">
        <v>15</v>
      </c>
      <c r="F9371" t="s">
        <v>27</v>
      </c>
      <c r="G9371">
        <v>2</v>
      </c>
      <c r="H9371">
        <v>132.91</v>
      </c>
      <c r="I9371">
        <v>0.28999999999999998</v>
      </c>
      <c r="J9371">
        <v>188.73</v>
      </c>
      <c r="K9371">
        <v>127.14</v>
      </c>
      <c r="L9371">
        <v>61.59</v>
      </c>
      <c r="M9371" t="s">
        <v>28</v>
      </c>
      <c r="N9371" t="str">
        <f t="shared" si="146"/>
        <v>High</v>
      </c>
    </row>
    <row r="9372" spans="1:14" x14ac:dyDescent="0.3">
      <c r="A9372">
        <v>9371</v>
      </c>
      <c r="B9372" t="s">
        <v>1082</v>
      </c>
      <c r="C9372" s="2">
        <v>45567</v>
      </c>
      <c r="D9372" t="s">
        <v>14</v>
      </c>
      <c r="E9372" t="s">
        <v>15</v>
      </c>
      <c r="F9372" t="s">
        <v>16</v>
      </c>
      <c r="G9372">
        <v>6</v>
      </c>
      <c r="H9372">
        <v>244.53</v>
      </c>
      <c r="I9372">
        <v>0.21</v>
      </c>
      <c r="J9372">
        <v>1159.07</v>
      </c>
      <c r="K9372">
        <v>862.99</v>
      </c>
      <c r="L9372">
        <v>296.08</v>
      </c>
      <c r="M9372" t="s">
        <v>17</v>
      </c>
      <c r="N9372" t="str">
        <f t="shared" si="146"/>
        <v>High</v>
      </c>
    </row>
    <row r="9373" spans="1:14" x14ac:dyDescent="0.3">
      <c r="A9373">
        <v>9372</v>
      </c>
      <c r="B9373" t="s">
        <v>5812</v>
      </c>
      <c r="C9373" s="2">
        <v>45433</v>
      </c>
      <c r="D9373" t="s">
        <v>14</v>
      </c>
      <c r="E9373" t="s">
        <v>25</v>
      </c>
      <c r="F9373" t="s">
        <v>16</v>
      </c>
      <c r="G9373">
        <v>4</v>
      </c>
      <c r="H9373">
        <v>466.47</v>
      </c>
      <c r="I9373">
        <v>0.18</v>
      </c>
      <c r="J9373">
        <v>1530.02</v>
      </c>
      <c r="K9373">
        <v>977.03</v>
      </c>
      <c r="L9373">
        <v>552.99</v>
      </c>
      <c r="M9373" t="s">
        <v>28</v>
      </c>
      <c r="N9373" t="str">
        <f t="shared" si="146"/>
        <v>Medium</v>
      </c>
    </row>
    <row r="9374" spans="1:14" x14ac:dyDescent="0.3">
      <c r="A9374">
        <v>9373</v>
      </c>
      <c r="B9374" t="s">
        <v>1502</v>
      </c>
      <c r="C9374" s="2">
        <v>45637</v>
      </c>
      <c r="D9374" t="s">
        <v>14</v>
      </c>
      <c r="E9374" t="s">
        <v>33</v>
      </c>
      <c r="F9374" t="s">
        <v>27</v>
      </c>
      <c r="G9374">
        <v>6</v>
      </c>
      <c r="H9374">
        <v>61.51</v>
      </c>
      <c r="I9374">
        <v>0.13</v>
      </c>
      <c r="J9374">
        <v>321.08</v>
      </c>
      <c r="K9374">
        <v>203.46</v>
      </c>
      <c r="L9374">
        <v>117.62</v>
      </c>
      <c r="M9374" t="s">
        <v>22</v>
      </c>
      <c r="N9374" t="str">
        <f t="shared" si="146"/>
        <v>Medium</v>
      </c>
    </row>
    <row r="9375" spans="1:14" x14ac:dyDescent="0.3">
      <c r="A9375">
        <v>9374</v>
      </c>
      <c r="B9375" t="s">
        <v>3532</v>
      </c>
      <c r="C9375" s="2">
        <v>45558</v>
      </c>
      <c r="D9375" t="s">
        <v>24</v>
      </c>
      <c r="E9375" t="s">
        <v>15</v>
      </c>
      <c r="F9375" t="s">
        <v>27</v>
      </c>
      <c r="G9375">
        <v>9</v>
      </c>
      <c r="H9375">
        <v>409.71</v>
      </c>
      <c r="I9375">
        <v>0.15</v>
      </c>
      <c r="J9375">
        <v>3134.28</v>
      </c>
      <c r="K9375">
        <v>2111.64</v>
      </c>
      <c r="L9375">
        <v>1022.64</v>
      </c>
      <c r="M9375" t="s">
        <v>17</v>
      </c>
      <c r="N9375" t="str">
        <f t="shared" si="146"/>
        <v>Medium</v>
      </c>
    </row>
    <row r="9376" spans="1:14" x14ac:dyDescent="0.3">
      <c r="A9376">
        <v>9375</v>
      </c>
      <c r="B9376" t="s">
        <v>354</v>
      </c>
      <c r="C9376" s="2">
        <v>45651</v>
      </c>
      <c r="D9376" t="s">
        <v>19</v>
      </c>
      <c r="E9376" t="s">
        <v>20</v>
      </c>
      <c r="F9376" t="s">
        <v>27</v>
      </c>
      <c r="G9376">
        <v>7</v>
      </c>
      <c r="H9376">
        <v>466.25</v>
      </c>
      <c r="I9376">
        <v>0.16</v>
      </c>
      <c r="J9376">
        <v>2741.55</v>
      </c>
      <c r="K9376">
        <v>1427.85</v>
      </c>
      <c r="L9376">
        <v>1313.7</v>
      </c>
      <c r="M9376" t="s">
        <v>40</v>
      </c>
      <c r="N9376" t="str">
        <f t="shared" si="146"/>
        <v>Medium</v>
      </c>
    </row>
    <row r="9377" spans="1:14" x14ac:dyDescent="0.3">
      <c r="A9377">
        <v>9376</v>
      </c>
      <c r="B9377" t="s">
        <v>2995</v>
      </c>
      <c r="C9377" s="2">
        <v>45318</v>
      </c>
      <c r="D9377" t="s">
        <v>24</v>
      </c>
      <c r="E9377" t="s">
        <v>15</v>
      </c>
      <c r="F9377" t="s">
        <v>21</v>
      </c>
      <c r="G9377">
        <v>8</v>
      </c>
      <c r="H9377">
        <v>55.66</v>
      </c>
      <c r="I9377">
        <v>0.3</v>
      </c>
      <c r="J9377">
        <v>311.7</v>
      </c>
      <c r="K9377">
        <v>196.7</v>
      </c>
      <c r="L9377">
        <v>115</v>
      </c>
      <c r="M9377" t="s">
        <v>28</v>
      </c>
      <c r="N9377" t="str">
        <f t="shared" si="146"/>
        <v>High</v>
      </c>
    </row>
    <row r="9378" spans="1:14" x14ac:dyDescent="0.3">
      <c r="A9378">
        <v>9377</v>
      </c>
      <c r="B9378" t="s">
        <v>5813</v>
      </c>
      <c r="C9378" s="2">
        <v>45503</v>
      </c>
      <c r="D9378" t="s">
        <v>39</v>
      </c>
      <c r="E9378" t="s">
        <v>30</v>
      </c>
      <c r="F9378" t="s">
        <v>21</v>
      </c>
      <c r="G9378">
        <v>5</v>
      </c>
      <c r="H9378">
        <v>197.43</v>
      </c>
      <c r="I9378">
        <v>0.13</v>
      </c>
      <c r="J9378">
        <v>858.82</v>
      </c>
      <c r="K9378">
        <v>623.45000000000005</v>
      </c>
      <c r="L9378">
        <v>235.37</v>
      </c>
      <c r="M9378" t="s">
        <v>28</v>
      </c>
      <c r="N9378" t="str">
        <f t="shared" si="146"/>
        <v>Medium</v>
      </c>
    </row>
    <row r="9379" spans="1:14" x14ac:dyDescent="0.3">
      <c r="A9379">
        <v>9378</v>
      </c>
      <c r="B9379" t="s">
        <v>5502</v>
      </c>
      <c r="C9379" s="2">
        <v>45369</v>
      </c>
      <c r="D9379" t="s">
        <v>24</v>
      </c>
      <c r="E9379" t="s">
        <v>20</v>
      </c>
      <c r="F9379" t="s">
        <v>27</v>
      </c>
      <c r="G9379">
        <v>3</v>
      </c>
      <c r="H9379">
        <v>417.16</v>
      </c>
      <c r="I9379">
        <v>0.02</v>
      </c>
      <c r="J9379">
        <v>1226.45</v>
      </c>
      <c r="K9379">
        <v>911.47</v>
      </c>
      <c r="L9379">
        <v>314.98</v>
      </c>
      <c r="M9379" t="s">
        <v>46</v>
      </c>
      <c r="N9379" t="str">
        <f t="shared" si="146"/>
        <v>Low</v>
      </c>
    </row>
    <row r="9380" spans="1:14" x14ac:dyDescent="0.3">
      <c r="A9380">
        <v>9379</v>
      </c>
      <c r="B9380" t="s">
        <v>4107</v>
      </c>
      <c r="C9380" s="2">
        <v>45452</v>
      </c>
      <c r="D9380" t="s">
        <v>24</v>
      </c>
      <c r="E9380" t="s">
        <v>33</v>
      </c>
      <c r="F9380" t="s">
        <v>21</v>
      </c>
      <c r="G9380">
        <v>6</v>
      </c>
      <c r="H9380">
        <v>392.21</v>
      </c>
      <c r="I9380">
        <v>7.0000000000000007E-2</v>
      </c>
      <c r="J9380">
        <v>2188.5300000000002</v>
      </c>
      <c r="K9380">
        <v>1184.1300000000001</v>
      </c>
      <c r="L9380">
        <v>1004.4</v>
      </c>
      <c r="M9380" t="s">
        <v>28</v>
      </c>
      <c r="N9380" t="str">
        <f t="shared" si="146"/>
        <v>Low</v>
      </c>
    </row>
    <row r="9381" spans="1:14" x14ac:dyDescent="0.3">
      <c r="A9381">
        <v>9380</v>
      </c>
      <c r="B9381" t="s">
        <v>1373</v>
      </c>
      <c r="C9381" s="2">
        <v>45515</v>
      </c>
      <c r="D9381" t="s">
        <v>24</v>
      </c>
      <c r="E9381" t="s">
        <v>33</v>
      </c>
      <c r="F9381" t="s">
        <v>27</v>
      </c>
      <c r="G9381">
        <v>1</v>
      </c>
      <c r="H9381">
        <v>62.98</v>
      </c>
      <c r="I9381">
        <v>0.15</v>
      </c>
      <c r="J9381">
        <v>53.53</v>
      </c>
      <c r="K9381">
        <v>40.65</v>
      </c>
      <c r="L9381">
        <v>12.88</v>
      </c>
      <c r="M9381" t="s">
        <v>22</v>
      </c>
      <c r="N9381" t="str">
        <f t="shared" si="146"/>
        <v>Medium</v>
      </c>
    </row>
    <row r="9382" spans="1:14" x14ac:dyDescent="0.3">
      <c r="A9382">
        <v>9381</v>
      </c>
      <c r="B9382" t="s">
        <v>568</v>
      </c>
      <c r="C9382" s="2">
        <v>45436</v>
      </c>
      <c r="D9382" t="s">
        <v>24</v>
      </c>
      <c r="E9382" t="s">
        <v>20</v>
      </c>
      <c r="F9382" t="s">
        <v>21</v>
      </c>
      <c r="G9382">
        <v>6</v>
      </c>
      <c r="H9382">
        <v>290.73</v>
      </c>
      <c r="I9382">
        <v>0.08</v>
      </c>
      <c r="J9382">
        <v>1604.83</v>
      </c>
      <c r="K9382">
        <v>1075.1500000000001</v>
      </c>
      <c r="L9382">
        <v>529.67999999999995</v>
      </c>
      <c r="M9382" t="s">
        <v>40</v>
      </c>
      <c r="N9382" t="str">
        <f t="shared" si="146"/>
        <v>Low</v>
      </c>
    </row>
    <row r="9383" spans="1:14" x14ac:dyDescent="0.3">
      <c r="A9383">
        <v>9382</v>
      </c>
      <c r="B9383" t="s">
        <v>5814</v>
      </c>
      <c r="C9383" s="2">
        <v>45354</v>
      </c>
      <c r="D9383" t="s">
        <v>24</v>
      </c>
      <c r="E9383" t="s">
        <v>30</v>
      </c>
      <c r="F9383" t="s">
        <v>16</v>
      </c>
      <c r="G9383">
        <v>4</v>
      </c>
      <c r="H9383">
        <v>476.71</v>
      </c>
      <c r="I9383">
        <v>0.3</v>
      </c>
      <c r="J9383">
        <v>1334.79</v>
      </c>
      <c r="K9383">
        <v>825.38</v>
      </c>
      <c r="L9383">
        <v>509.41</v>
      </c>
      <c r="M9383" t="s">
        <v>22</v>
      </c>
      <c r="N9383" t="str">
        <f t="shared" si="146"/>
        <v>High</v>
      </c>
    </row>
    <row r="9384" spans="1:14" x14ac:dyDescent="0.3">
      <c r="A9384">
        <v>9383</v>
      </c>
      <c r="B9384" t="s">
        <v>4563</v>
      </c>
      <c r="C9384" s="2">
        <v>45535</v>
      </c>
      <c r="D9384" t="s">
        <v>24</v>
      </c>
      <c r="E9384" t="s">
        <v>33</v>
      </c>
      <c r="F9384" t="s">
        <v>16</v>
      </c>
      <c r="G9384">
        <v>3</v>
      </c>
      <c r="H9384">
        <v>475.33</v>
      </c>
      <c r="I9384">
        <v>0.23</v>
      </c>
      <c r="J9384">
        <v>1098.01</v>
      </c>
      <c r="K9384">
        <v>767.94</v>
      </c>
      <c r="L9384">
        <v>330.07</v>
      </c>
      <c r="M9384" t="s">
        <v>17</v>
      </c>
      <c r="N9384" t="str">
        <f t="shared" si="146"/>
        <v>High</v>
      </c>
    </row>
    <row r="9385" spans="1:14" x14ac:dyDescent="0.3">
      <c r="A9385">
        <v>9384</v>
      </c>
      <c r="B9385" t="s">
        <v>5815</v>
      </c>
      <c r="C9385" s="2">
        <v>45533</v>
      </c>
      <c r="D9385" t="s">
        <v>14</v>
      </c>
      <c r="E9385" t="s">
        <v>30</v>
      </c>
      <c r="F9385" t="s">
        <v>27</v>
      </c>
      <c r="G9385">
        <v>5</v>
      </c>
      <c r="H9385">
        <v>299.62</v>
      </c>
      <c r="I9385">
        <v>0.04</v>
      </c>
      <c r="J9385">
        <v>1438.18</v>
      </c>
      <c r="K9385">
        <v>830.95</v>
      </c>
      <c r="L9385">
        <v>607.23</v>
      </c>
      <c r="M9385" t="s">
        <v>17</v>
      </c>
      <c r="N9385" t="str">
        <f t="shared" si="146"/>
        <v>Low</v>
      </c>
    </row>
    <row r="9386" spans="1:14" x14ac:dyDescent="0.3">
      <c r="A9386">
        <v>9385</v>
      </c>
      <c r="B9386" t="s">
        <v>4563</v>
      </c>
      <c r="C9386" s="2">
        <v>45437</v>
      </c>
      <c r="D9386" t="s">
        <v>19</v>
      </c>
      <c r="E9386" t="s">
        <v>30</v>
      </c>
      <c r="F9386" t="s">
        <v>21</v>
      </c>
      <c r="G9386">
        <v>7</v>
      </c>
      <c r="H9386">
        <v>319.48</v>
      </c>
      <c r="I9386">
        <v>0.1</v>
      </c>
      <c r="J9386">
        <v>2012.72</v>
      </c>
      <c r="K9386">
        <v>1450.17</v>
      </c>
      <c r="L9386">
        <v>562.54999999999995</v>
      </c>
      <c r="M9386" t="s">
        <v>46</v>
      </c>
      <c r="N9386" t="str">
        <f t="shared" si="146"/>
        <v>Low</v>
      </c>
    </row>
    <row r="9387" spans="1:14" x14ac:dyDescent="0.3">
      <c r="A9387">
        <v>9386</v>
      </c>
      <c r="B9387" t="s">
        <v>5816</v>
      </c>
      <c r="C9387" s="2">
        <v>45621</v>
      </c>
      <c r="D9387" t="s">
        <v>19</v>
      </c>
      <c r="E9387" t="s">
        <v>20</v>
      </c>
      <c r="F9387" t="s">
        <v>27</v>
      </c>
      <c r="G9387">
        <v>8</v>
      </c>
      <c r="H9387">
        <v>270.13</v>
      </c>
      <c r="I9387">
        <v>0.25</v>
      </c>
      <c r="J9387">
        <v>1620.78</v>
      </c>
      <c r="K9387">
        <v>944.28</v>
      </c>
      <c r="L9387">
        <v>676.5</v>
      </c>
      <c r="M9387" t="s">
        <v>40</v>
      </c>
      <c r="N9387" t="str">
        <f t="shared" si="146"/>
        <v>High</v>
      </c>
    </row>
    <row r="9388" spans="1:14" x14ac:dyDescent="0.3">
      <c r="A9388">
        <v>9387</v>
      </c>
      <c r="B9388" t="s">
        <v>2303</v>
      </c>
      <c r="C9388" s="2">
        <v>45470</v>
      </c>
      <c r="D9388" t="s">
        <v>19</v>
      </c>
      <c r="E9388" t="s">
        <v>25</v>
      </c>
      <c r="F9388" t="s">
        <v>27</v>
      </c>
      <c r="G9388">
        <v>5</v>
      </c>
      <c r="H9388">
        <v>293.79000000000002</v>
      </c>
      <c r="I9388">
        <v>0.21</v>
      </c>
      <c r="J9388">
        <v>1160.47</v>
      </c>
      <c r="K9388">
        <v>915.06</v>
      </c>
      <c r="L9388">
        <v>245.41</v>
      </c>
      <c r="M9388" t="s">
        <v>40</v>
      </c>
      <c r="N9388" t="str">
        <f t="shared" si="146"/>
        <v>High</v>
      </c>
    </row>
    <row r="9389" spans="1:14" x14ac:dyDescent="0.3">
      <c r="A9389">
        <v>9388</v>
      </c>
      <c r="B9389" t="s">
        <v>622</v>
      </c>
      <c r="C9389" s="2">
        <v>45633</v>
      </c>
      <c r="D9389" t="s">
        <v>24</v>
      </c>
      <c r="E9389" t="s">
        <v>15</v>
      </c>
      <c r="F9389" t="s">
        <v>16</v>
      </c>
      <c r="G9389">
        <v>4</v>
      </c>
      <c r="H9389">
        <v>305.95</v>
      </c>
      <c r="I9389">
        <v>0.27</v>
      </c>
      <c r="J9389">
        <v>893.37</v>
      </c>
      <c r="K9389">
        <v>674.91</v>
      </c>
      <c r="L9389">
        <v>218.46</v>
      </c>
      <c r="M9389" t="s">
        <v>40</v>
      </c>
      <c r="N9389" t="str">
        <f t="shared" si="146"/>
        <v>High</v>
      </c>
    </row>
    <row r="9390" spans="1:14" x14ac:dyDescent="0.3">
      <c r="A9390">
        <v>9389</v>
      </c>
      <c r="B9390" t="s">
        <v>5817</v>
      </c>
      <c r="C9390" s="2">
        <v>45459</v>
      </c>
      <c r="D9390" t="s">
        <v>24</v>
      </c>
      <c r="E9390" t="s">
        <v>25</v>
      </c>
      <c r="F9390" t="s">
        <v>27</v>
      </c>
      <c r="G9390">
        <v>3</v>
      </c>
      <c r="H9390">
        <v>364.97</v>
      </c>
      <c r="I9390">
        <v>0.14000000000000001</v>
      </c>
      <c r="J9390">
        <v>941.62</v>
      </c>
      <c r="K9390">
        <v>591.36</v>
      </c>
      <c r="L9390">
        <v>350.26</v>
      </c>
      <c r="M9390" t="s">
        <v>22</v>
      </c>
      <c r="N9390" t="str">
        <f t="shared" si="146"/>
        <v>Medium</v>
      </c>
    </row>
    <row r="9391" spans="1:14" x14ac:dyDescent="0.3">
      <c r="A9391">
        <v>9390</v>
      </c>
      <c r="B9391" t="s">
        <v>5818</v>
      </c>
      <c r="C9391" s="2">
        <v>45561</v>
      </c>
      <c r="D9391" t="s">
        <v>19</v>
      </c>
      <c r="E9391" t="s">
        <v>33</v>
      </c>
      <c r="F9391" t="s">
        <v>16</v>
      </c>
      <c r="G9391">
        <v>2</v>
      </c>
      <c r="H9391">
        <v>165.16</v>
      </c>
      <c r="I9391">
        <v>0.24</v>
      </c>
      <c r="J9391">
        <v>251.04</v>
      </c>
      <c r="K9391">
        <v>147.69</v>
      </c>
      <c r="L9391">
        <v>103.35</v>
      </c>
      <c r="M9391" t="s">
        <v>17</v>
      </c>
      <c r="N9391" t="str">
        <f t="shared" si="146"/>
        <v>High</v>
      </c>
    </row>
    <row r="9392" spans="1:14" x14ac:dyDescent="0.3">
      <c r="A9392">
        <v>9391</v>
      </c>
      <c r="B9392" t="s">
        <v>29</v>
      </c>
      <c r="C9392" s="2">
        <v>45561</v>
      </c>
      <c r="D9392" t="s">
        <v>24</v>
      </c>
      <c r="E9392" t="s">
        <v>25</v>
      </c>
      <c r="F9392" t="s">
        <v>21</v>
      </c>
      <c r="G9392">
        <v>1</v>
      </c>
      <c r="H9392">
        <v>415.82</v>
      </c>
      <c r="I9392">
        <v>0.22</v>
      </c>
      <c r="J9392">
        <v>324.33999999999997</v>
      </c>
      <c r="K9392">
        <v>257.58</v>
      </c>
      <c r="L9392">
        <v>66.760000000000005</v>
      </c>
      <c r="M9392" t="s">
        <v>28</v>
      </c>
      <c r="N9392" t="str">
        <f t="shared" si="146"/>
        <v>High</v>
      </c>
    </row>
    <row r="9393" spans="1:14" x14ac:dyDescent="0.3">
      <c r="A9393">
        <v>9392</v>
      </c>
      <c r="B9393" t="s">
        <v>5819</v>
      </c>
      <c r="C9393" s="2">
        <v>45633</v>
      </c>
      <c r="D9393" t="s">
        <v>14</v>
      </c>
      <c r="E9393" t="s">
        <v>33</v>
      </c>
      <c r="F9393" t="s">
        <v>21</v>
      </c>
      <c r="G9393">
        <v>1</v>
      </c>
      <c r="H9393">
        <v>139.59</v>
      </c>
      <c r="I9393">
        <v>0.04</v>
      </c>
      <c r="J9393">
        <v>134.01</v>
      </c>
      <c r="K9393">
        <v>97.56</v>
      </c>
      <c r="L9393">
        <v>36.450000000000003</v>
      </c>
      <c r="M9393" t="s">
        <v>40</v>
      </c>
      <c r="N9393" t="str">
        <f t="shared" si="146"/>
        <v>Low</v>
      </c>
    </row>
    <row r="9394" spans="1:14" x14ac:dyDescent="0.3">
      <c r="A9394">
        <v>9393</v>
      </c>
      <c r="B9394" t="s">
        <v>4894</v>
      </c>
      <c r="C9394" s="2">
        <v>45355</v>
      </c>
      <c r="D9394" t="s">
        <v>14</v>
      </c>
      <c r="E9394" t="s">
        <v>33</v>
      </c>
      <c r="F9394" t="s">
        <v>16</v>
      </c>
      <c r="G9394">
        <v>9</v>
      </c>
      <c r="H9394">
        <v>193.61</v>
      </c>
      <c r="I9394">
        <v>0.1</v>
      </c>
      <c r="J9394">
        <v>1568.24</v>
      </c>
      <c r="K9394">
        <v>927.57</v>
      </c>
      <c r="L9394">
        <v>640.66999999999996</v>
      </c>
      <c r="M9394" t="s">
        <v>28</v>
      </c>
      <c r="N9394" t="str">
        <f t="shared" si="146"/>
        <v>Low</v>
      </c>
    </row>
    <row r="9395" spans="1:14" x14ac:dyDescent="0.3">
      <c r="A9395">
        <v>9394</v>
      </c>
      <c r="B9395" t="s">
        <v>5207</v>
      </c>
      <c r="C9395" s="2">
        <v>45639</v>
      </c>
      <c r="D9395" t="s">
        <v>39</v>
      </c>
      <c r="E9395" t="s">
        <v>30</v>
      </c>
      <c r="F9395" t="s">
        <v>27</v>
      </c>
      <c r="G9395">
        <v>10</v>
      </c>
      <c r="H9395">
        <v>229.34</v>
      </c>
      <c r="I9395">
        <v>0.21</v>
      </c>
      <c r="J9395">
        <v>1811.79</v>
      </c>
      <c r="K9395">
        <v>1375.27</v>
      </c>
      <c r="L9395">
        <v>436.52</v>
      </c>
      <c r="M9395" t="s">
        <v>28</v>
      </c>
      <c r="N9395" t="str">
        <f t="shared" si="146"/>
        <v>High</v>
      </c>
    </row>
    <row r="9396" spans="1:14" x14ac:dyDescent="0.3">
      <c r="A9396">
        <v>9395</v>
      </c>
      <c r="B9396" t="s">
        <v>4889</v>
      </c>
      <c r="C9396" s="2">
        <v>45309</v>
      </c>
      <c r="D9396" t="s">
        <v>14</v>
      </c>
      <c r="E9396" t="s">
        <v>33</v>
      </c>
      <c r="F9396" t="s">
        <v>21</v>
      </c>
      <c r="G9396">
        <v>6</v>
      </c>
      <c r="H9396">
        <v>360.83</v>
      </c>
      <c r="I9396">
        <v>0.28000000000000003</v>
      </c>
      <c r="J9396">
        <v>1558.79</v>
      </c>
      <c r="K9396">
        <v>1223.94</v>
      </c>
      <c r="L9396">
        <v>334.85</v>
      </c>
      <c r="M9396" t="s">
        <v>46</v>
      </c>
      <c r="N9396" t="str">
        <f t="shared" si="146"/>
        <v>High</v>
      </c>
    </row>
    <row r="9397" spans="1:14" x14ac:dyDescent="0.3">
      <c r="A9397">
        <v>9396</v>
      </c>
      <c r="B9397" t="s">
        <v>3756</v>
      </c>
      <c r="C9397" s="2">
        <v>45423</v>
      </c>
      <c r="D9397" t="s">
        <v>24</v>
      </c>
      <c r="E9397" t="s">
        <v>20</v>
      </c>
      <c r="F9397" t="s">
        <v>21</v>
      </c>
      <c r="G9397">
        <v>10</v>
      </c>
      <c r="H9397">
        <v>345.91</v>
      </c>
      <c r="I9397">
        <v>0.05</v>
      </c>
      <c r="J9397">
        <v>3286.14</v>
      </c>
      <c r="K9397">
        <v>1910</v>
      </c>
      <c r="L9397">
        <v>1376.14</v>
      </c>
      <c r="M9397" t="s">
        <v>46</v>
      </c>
      <c r="N9397" t="str">
        <f t="shared" si="146"/>
        <v>Low</v>
      </c>
    </row>
    <row r="9398" spans="1:14" x14ac:dyDescent="0.3">
      <c r="A9398">
        <v>9397</v>
      </c>
      <c r="B9398" t="s">
        <v>3059</v>
      </c>
      <c r="C9398" s="2">
        <v>45551</v>
      </c>
      <c r="D9398" t="s">
        <v>39</v>
      </c>
      <c r="E9398" t="s">
        <v>20</v>
      </c>
      <c r="F9398" t="s">
        <v>21</v>
      </c>
      <c r="G9398">
        <v>3</v>
      </c>
      <c r="H9398">
        <v>216.06</v>
      </c>
      <c r="I9398">
        <v>0.22</v>
      </c>
      <c r="J9398">
        <v>505.58</v>
      </c>
      <c r="K9398">
        <v>303.5</v>
      </c>
      <c r="L9398">
        <v>202.08</v>
      </c>
      <c r="M9398" t="s">
        <v>40</v>
      </c>
      <c r="N9398" t="str">
        <f t="shared" si="146"/>
        <v>High</v>
      </c>
    </row>
    <row r="9399" spans="1:14" x14ac:dyDescent="0.3">
      <c r="A9399">
        <v>9398</v>
      </c>
      <c r="B9399" t="s">
        <v>5820</v>
      </c>
      <c r="C9399" s="2">
        <v>45419</v>
      </c>
      <c r="D9399" t="s">
        <v>14</v>
      </c>
      <c r="E9399" t="s">
        <v>25</v>
      </c>
      <c r="F9399" t="s">
        <v>16</v>
      </c>
      <c r="G9399">
        <v>8</v>
      </c>
      <c r="H9399">
        <v>408.71</v>
      </c>
      <c r="I9399">
        <v>0.12</v>
      </c>
      <c r="J9399">
        <v>2877.32</v>
      </c>
      <c r="K9399">
        <v>1489.89</v>
      </c>
      <c r="L9399">
        <v>1387.43</v>
      </c>
      <c r="M9399" t="s">
        <v>46</v>
      </c>
      <c r="N9399" t="str">
        <f t="shared" si="146"/>
        <v>Medium</v>
      </c>
    </row>
    <row r="9400" spans="1:14" x14ac:dyDescent="0.3">
      <c r="A9400">
        <v>9399</v>
      </c>
      <c r="B9400" t="s">
        <v>930</v>
      </c>
      <c r="C9400" s="2">
        <v>45306</v>
      </c>
      <c r="D9400" t="s">
        <v>39</v>
      </c>
      <c r="E9400" t="s">
        <v>20</v>
      </c>
      <c r="F9400" t="s">
        <v>16</v>
      </c>
      <c r="G9400">
        <v>4</v>
      </c>
      <c r="H9400">
        <v>60.71</v>
      </c>
      <c r="I9400">
        <v>0.28999999999999998</v>
      </c>
      <c r="J9400">
        <v>172.42</v>
      </c>
      <c r="K9400">
        <v>125.49</v>
      </c>
      <c r="L9400">
        <v>46.93</v>
      </c>
      <c r="M9400" t="s">
        <v>28</v>
      </c>
      <c r="N9400" t="str">
        <f t="shared" si="146"/>
        <v>High</v>
      </c>
    </row>
    <row r="9401" spans="1:14" x14ac:dyDescent="0.3">
      <c r="A9401">
        <v>9400</v>
      </c>
      <c r="B9401" t="s">
        <v>5821</v>
      </c>
      <c r="C9401" s="2">
        <v>45599</v>
      </c>
      <c r="D9401" t="s">
        <v>39</v>
      </c>
      <c r="E9401" t="s">
        <v>30</v>
      </c>
      <c r="F9401" t="s">
        <v>21</v>
      </c>
      <c r="G9401">
        <v>3</v>
      </c>
      <c r="H9401">
        <v>231.79</v>
      </c>
      <c r="I9401">
        <v>0.1</v>
      </c>
      <c r="J9401">
        <v>625.83000000000004</v>
      </c>
      <c r="K9401">
        <v>338.87</v>
      </c>
      <c r="L9401">
        <v>286.95999999999998</v>
      </c>
      <c r="M9401" t="s">
        <v>28</v>
      </c>
      <c r="N9401" t="str">
        <f t="shared" si="146"/>
        <v>Low</v>
      </c>
    </row>
    <row r="9402" spans="1:14" x14ac:dyDescent="0.3">
      <c r="A9402">
        <v>9401</v>
      </c>
      <c r="B9402" t="s">
        <v>1699</v>
      </c>
      <c r="C9402" s="2">
        <v>45366</v>
      </c>
      <c r="D9402" t="s">
        <v>24</v>
      </c>
      <c r="E9402" t="s">
        <v>20</v>
      </c>
      <c r="F9402" t="s">
        <v>16</v>
      </c>
      <c r="G9402">
        <v>10</v>
      </c>
      <c r="H9402">
        <v>418.94</v>
      </c>
      <c r="I9402">
        <v>0.25</v>
      </c>
      <c r="J9402">
        <v>3142.05</v>
      </c>
      <c r="K9402">
        <v>2442.0300000000002</v>
      </c>
      <c r="L9402">
        <v>700.02</v>
      </c>
      <c r="M9402" t="s">
        <v>46</v>
      </c>
      <c r="N9402" t="str">
        <f t="shared" si="146"/>
        <v>High</v>
      </c>
    </row>
    <row r="9403" spans="1:14" x14ac:dyDescent="0.3">
      <c r="A9403">
        <v>9402</v>
      </c>
      <c r="B9403" t="s">
        <v>1649</v>
      </c>
      <c r="C9403" s="2">
        <v>45423</v>
      </c>
      <c r="D9403" t="s">
        <v>39</v>
      </c>
      <c r="E9403" t="s">
        <v>20</v>
      </c>
      <c r="F9403" t="s">
        <v>16</v>
      </c>
      <c r="G9403">
        <v>9</v>
      </c>
      <c r="H9403">
        <v>217.36</v>
      </c>
      <c r="I9403">
        <v>0.25</v>
      </c>
      <c r="J9403">
        <v>1467.18</v>
      </c>
      <c r="K9403">
        <v>1062.67</v>
      </c>
      <c r="L9403">
        <v>404.51</v>
      </c>
      <c r="M9403" t="s">
        <v>17</v>
      </c>
      <c r="N9403" t="str">
        <f t="shared" si="146"/>
        <v>High</v>
      </c>
    </row>
    <row r="9404" spans="1:14" x14ac:dyDescent="0.3">
      <c r="A9404">
        <v>9403</v>
      </c>
      <c r="B9404" t="s">
        <v>2960</v>
      </c>
      <c r="C9404" s="2">
        <v>45633</v>
      </c>
      <c r="D9404" t="s">
        <v>19</v>
      </c>
      <c r="E9404" t="s">
        <v>30</v>
      </c>
      <c r="F9404" t="s">
        <v>27</v>
      </c>
      <c r="G9404">
        <v>1</v>
      </c>
      <c r="H9404">
        <v>309.22000000000003</v>
      </c>
      <c r="I9404">
        <v>0.24</v>
      </c>
      <c r="J9404">
        <v>235.01</v>
      </c>
      <c r="K9404">
        <v>170.99</v>
      </c>
      <c r="L9404">
        <v>64.02</v>
      </c>
      <c r="M9404" t="s">
        <v>22</v>
      </c>
      <c r="N9404" t="str">
        <f t="shared" si="146"/>
        <v>High</v>
      </c>
    </row>
    <row r="9405" spans="1:14" x14ac:dyDescent="0.3">
      <c r="A9405">
        <v>9404</v>
      </c>
      <c r="B9405" t="s">
        <v>1498</v>
      </c>
      <c r="C9405" s="2">
        <v>45570</v>
      </c>
      <c r="D9405" t="s">
        <v>39</v>
      </c>
      <c r="E9405" t="s">
        <v>30</v>
      </c>
      <c r="F9405" t="s">
        <v>27</v>
      </c>
      <c r="G9405">
        <v>2</v>
      </c>
      <c r="H9405">
        <v>319.47000000000003</v>
      </c>
      <c r="I9405">
        <v>0.28000000000000003</v>
      </c>
      <c r="J9405">
        <v>460.04</v>
      </c>
      <c r="K9405">
        <v>304.83</v>
      </c>
      <c r="L9405">
        <v>155.21</v>
      </c>
      <c r="M9405" t="s">
        <v>17</v>
      </c>
      <c r="N9405" t="str">
        <f t="shared" si="146"/>
        <v>High</v>
      </c>
    </row>
    <row r="9406" spans="1:14" x14ac:dyDescent="0.3">
      <c r="A9406">
        <v>9405</v>
      </c>
      <c r="B9406" t="s">
        <v>1094</v>
      </c>
      <c r="C9406" s="2">
        <v>45580</v>
      </c>
      <c r="D9406" t="s">
        <v>19</v>
      </c>
      <c r="E9406" t="s">
        <v>15</v>
      </c>
      <c r="F9406" t="s">
        <v>27</v>
      </c>
      <c r="G9406">
        <v>7</v>
      </c>
      <c r="H9406">
        <v>373.26</v>
      </c>
      <c r="I9406">
        <v>0.22</v>
      </c>
      <c r="J9406">
        <v>2038</v>
      </c>
      <c r="K9406">
        <v>1254.5</v>
      </c>
      <c r="L9406">
        <v>783.5</v>
      </c>
      <c r="M9406" t="s">
        <v>46</v>
      </c>
      <c r="N9406" t="str">
        <f t="shared" si="146"/>
        <v>High</v>
      </c>
    </row>
    <row r="9407" spans="1:14" x14ac:dyDescent="0.3">
      <c r="A9407">
        <v>9406</v>
      </c>
      <c r="B9407" t="s">
        <v>162</v>
      </c>
      <c r="C9407" s="2">
        <v>45300</v>
      </c>
      <c r="D9407" t="s">
        <v>19</v>
      </c>
      <c r="E9407" t="s">
        <v>30</v>
      </c>
      <c r="F9407" t="s">
        <v>16</v>
      </c>
      <c r="G9407">
        <v>8</v>
      </c>
      <c r="H9407">
        <v>325.05</v>
      </c>
      <c r="I9407">
        <v>0.16</v>
      </c>
      <c r="J9407">
        <v>2184.34</v>
      </c>
      <c r="K9407">
        <v>1196.05</v>
      </c>
      <c r="L9407">
        <v>988.29</v>
      </c>
      <c r="M9407" t="s">
        <v>46</v>
      </c>
      <c r="N9407" t="str">
        <f t="shared" si="146"/>
        <v>Medium</v>
      </c>
    </row>
    <row r="9408" spans="1:14" x14ac:dyDescent="0.3">
      <c r="A9408">
        <v>9407</v>
      </c>
      <c r="B9408" t="s">
        <v>5822</v>
      </c>
      <c r="C9408" s="2">
        <v>45619</v>
      </c>
      <c r="D9408" t="s">
        <v>24</v>
      </c>
      <c r="E9408" t="s">
        <v>30</v>
      </c>
      <c r="F9408" t="s">
        <v>21</v>
      </c>
      <c r="G9408">
        <v>4</v>
      </c>
      <c r="H9408">
        <v>135.28</v>
      </c>
      <c r="I9408">
        <v>0.09</v>
      </c>
      <c r="J9408">
        <v>492.42</v>
      </c>
      <c r="K9408">
        <v>275.29000000000002</v>
      </c>
      <c r="L9408">
        <v>217.13</v>
      </c>
      <c r="M9408" t="s">
        <v>17</v>
      </c>
      <c r="N9408" t="str">
        <f t="shared" ref="N9408:N9471" si="147">_xlfn.IFS(I9408=0,"No Discount",I9408&gt;=0.21,"High",I9408&gt;=0.11,"Medium",I9408&gt;=0.01,"Low")</f>
        <v>Low</v>
      </c>
    </row>
    <row r="9409" spans="1:14" x14ac:dyDescent="0.3">
      <c r="A9409">
        <v>9408</v>
      </c>
      <c r="B9409" t="s">
        <v>4074</v>
      </c>
      <c r="C9409" s="2">
        <v>45448</v>
      </c>
      <c r="D9409" t="s">
        <v>19</v>
      </c>
      <c r="E9409" t="s">
        <v>30</v>
      </c>
      <c r="F9409" t="s">
        <v>21</v>
      </c>
      <c r="G9409">
        <v>7</v>
      </c>
      <c r="H9409">
        <v>417.64</v>
      </c>
      <c r="I9409">
        <v>0.05</v>
      </c>
      <c r="J9409">
        <v>2777.31</v>
      </c>
      <c r="K9409">
        <v>2077.2600000000002</v>
      </c>
      <c r="L9409">
        <v>700.05</v>
      </c>
      <c r="M9409" t="s">
        <v>46</v>
      </c>
      <c r="N9409" t="str">
        <f t="shared" si="147"/>
        <v>Low</v>
      </c>
    </row>
    <row r="9410" spans="1:14" x14ac:dyDescent="0.3">
      <c r="A9410">
        <v>9409</v>
      </c>
      <c r="B9410" t="s">
        <v>336</v>
      </c>
      <c r="C9410" s="2">
        <v>45511</v>
      </c>
      <c r="D9410" t="s">
        <v>24</v>
      </c>
      <c r="E9410" t="s">
        <v>15</v>
      </c>
      <c r="F9410" t="s">
        <v>16</v>
      </c>
      <c r="G9410">
        <v>4</v>
      </c>
      <c r="H9410">
        <v>267.25</v>
      </c>
      <c r="I9410">
        <v>0.14000000000000001</v>
      </c>
      <c r="J9410">
        <v>919.34</v>
      </c>
      <c r="K9410">
        <v>617.54999999999995</v>
      </c>
      <c r="L9410">
        <v>301.79000000000002</v>
      </c>
      <c r="M9410" t="s">
        <v>28</v>
      </c>
      <c r="N9410" t="str">
        <f t="shared" si="147"/>
        <v>Medium</v>
      </c>
    </row>
    <row r="9411" spans="1:14" x14ac:dyDescent="0.3">
      <c r="A9411">
        <v>9410</v>
      </c>
      <c r="B9411" t="s">
        <v>1487</v>
      </c>
      <c r="C9411" s="2">
        <v>45562</v>
      </c>
      <c r="D9411" t="s">
        <v>39</v>
      </c>
      <c r="E9411" t="s">
        <v>25</v>
      </c>
      <c r="F9411" t="s">
        <v>27</v>
      </c>
      <c r="G9411">
        <v>7</v>
      </c>
      <c r="H9411">
        <v>306.11</v>
      </c>
      <c r="I9411">
        <v>7.0000000000000007E-2</v>
      </c>
      <c r="J9411">
        <v>1992.78</v>
      </c>
      <c r="K9411">
        <v>1337.65</v>
      </c>
      <c r="L9411">
        <v>655.13</v>
      </c>
      <c r="M9411" t="s">
        <v>28</v>
      </c>
      <c r="N9411" t="str">
        <f t="shared" si="147"/>
        <v>Low</v>
      </c>
    </row>
    <row r="9412" spans="1:14" x14ac:dyDescent="0.3">
      <c r="A9412">
        <v>9411</v>
      </c>
      <c r="B9412" t="s">
        <v>5568</v>
      </c>
      <c r="C9412" s="2">
        <v>45395</v>
      </c>
      <c r="D9412" t="s">
        <v>14</v>
      </c>
      <c r="E9412" t="s">
        <v>15</v>
      </c>
      <c r="F9412" t="s">
        <v>21</v>
      </c>
      <c r="G9412">
        <v>6</v>
      </c>
      <c r="H9412">
        <v>166.79</v>
      </c>
      <c r="I9412">
        <v>0.1</v>
      </c>
      <c r="J9412">
        <v>900.67</v>
      </c>
      <c r="K9412">
        <v>644.64</v>
      </c>
      <c r="L9412">
        <v>256.02999999999997</v>
      </c>
      <c r="M9412" t="s">
        <v>22</v>
      </c>
      <c r="N9412" t="str">
        <f t="shared" si="147"/>
        <v>Low</v>
      </c>
    </row>
    <row r="9413" spans="1:14" x14ac:dyDescent="0.3">
      <c r="A9413">
        <v>9412</v>
      </c>
      <c r="B9413" t="s">
        <v>5823</v>
      </c>
      <c r="C9413" s="2">
        <v>45626</v>
      </c>
      <c r="D9413" t="s">
        <v>14</v>
      </c>
      <c r="E9413" t="s">
        <v>33</v>
      </c>
      <c r="F9413" t="s">
        <v>21</v>
      </c>
      <c r="G9413">
        <v>7</v>
      </c>
      <c r="H9413">
        <v>463.58</v>
      </c>
      <c r="I9413">
        <v>0.26</v>
      </c>
      <c r="J9413">
        <v>2401.34</v>
      </c>
      <c r="K9413">
        <v>1881.31</v>
      </c>
      <c r="L9413">
        <v>520.03</v>
      </c>
      <c r="M9413" t="s">
        <v>46</v>
      </c>
      <c r="N9413" t="str">
        <f t="shared" si="147"/>
        <v>High</v>
      </c>
    </row>
    <row r="9414" spans="1:14" x14ac:dyDescent="0.3">
      <c r="A9414">
        <v>9413</v>
      </c>
      <c r="B9414" t="s">
        <v>2164</v>
      </c>
      <c r="C9414" s="2">
        <v>45362</v>
      </c>
      <c r="D9414" t="s">
        <v>24</v>
      </c>
      <c r="E9414" t="s">
        <v>25</v>
      </c>
      <c r="F9414" t="s">
        <v>21</v>
      </c>
      <c r="G9414">
        <v>2</v>
      </c>
      <c r="H9414">
        <v>326.86</v>
      </c>
      <c r="I9414">
        <v>0.23</v>
      </c>
      <c r="J9414">
        <v>503.36</v>
      </c>
      <c r="K9414">
        <v>267.39</v>
      </c>
      <c r="L9414">
        <v>235.97</v>
      </c>
      <c r="M9414" t="s">
        <v>17</v>
      </c>
      <c r="N9414" t="str">
        <f t="shared" si="147"/>
        <v>High</v>
      </c>
    </row>
    <row r="9415" spans="1:14" x14ac:dyDescent="0.3">
      <c r="A9415">
        <v>9414</v>
      </c>
      <c r="B9415" t="s">
        <v>5824</v>
      </c>
      <c r="C9415" s="2">
        <v>45596</v>
      </c>
      <c r="D9415" t="s">
        <v>24</v>
      </c>
      <c r="E9415" t="s">
        <v>15</v>
      </c>
      <c r="F9415" t="s">
        <v>27</v>
      </c>
      <c r="G9415">
        <v>5</v>
      </c>
      <c r="H9415">
        <v>337.83</v>
      </c>
      <c r="I9415">
        <v>0.14000000000000001</v>
      </c>
      <c r="J9415">
        <v>1452.67</v>
      </c>
      <c r="K9415">
        <v>836.06</v>
      </c>
      <c r="L9415">
        <v>616.61</v>
      </c>
      <c r="M9415" t="s">
        <v>28</v>
      </c>
      <c r="N9415" t="str">
        <f t="shared" si="147"/>
        <v>Medium</v>
      </c>
    </row>
    <row r="9416" spans="1:14" x14ac:dyDescent="0.3">
      <c r="A9416">
        <v>9415</v>
      </c>
      <c r="B9416" t="s">
        <v>2190</v>
      </c>
      <c r="C9416" s="2">
        <v>45549</v>
      </c>
      <c r="D9416" t="s">
        <v>19</v>
      </c>
      <c r="E9416" t="s">
        <v>25</v>
      </c>
      <c r="F9416" t="s">
        <v>16</v>
      </c>
      <c r="G9416">
        <v>9</v>
      </c>
      <c r="H9416">
        <v>320.06</v>
      </c>
      <c r="I9416">
        <v>0.17</v>
      </c>
      <c r="J9416">
        <v>2390.85</v>
      </c>
      <c r="K9416">
        <v>1766.1</v>
      </c>
      <c r="L9416">
        <v>624.75</v>
      </c>
      <c r="M9416" t="s">
        <v>28</v>
      </c>
      <c r="N9416" t="str">
        <f t="shared" si="147"/>
        <v>Medium</v>
      </c>
    </row>
    <row r="9417" spans="1:14" x14ac:dyDescent="0.3">
      <c r="A9417">
        <v>9416</v>
      </c>
      <c r="B9417" t="s">
        <v>5825</v>
      </c>
      <c r="C9417" s="2">
        <v>45442</v>
      </c>
      <c r="D9417" t="s">
        <v>19</v>
      </c>
      <c r="E9417" t="s">
        <v>25</v>
      </c>
      <c r="F9417" t="s">
        <v>16</v>
      </c>
      <c r="G9417">
        <v>7</v>
      </c>
      <c r="H9417">
        <v>173.38</v>
      </c>
      <c r="I9417">
        <v>0.15</v>
      </c>
      <c r="J9417">
        <v>1031.6099999999999</v>
      </c>
      <c r="K9417">
        <v>591.02</v>
      </c>
      <c r="L9417">
        <v>440.59</v>
      </c>
      <c r="M9417" t="s">
        <v>46</v>
      </c>
      <c r="N9417" t="str">
        <f t="shared" si="147"/>
        <v>Medium</v>
      </c>
    </row>
    <row r="9418" spans="1:14" x14ac:dyDescent="0.3">
      <c r="A9418">
        <v>9417</v>
      </c>
      <c r="B9418" t="s">
        <v>4541</v>
      </c>
      <c r="C9418" s="2">
        <v>45552</v>
      </c>
      <c r="D9418" t="s">
        <v>39</v>
      </c>
      <c r="E9418" t="s">
        <v>15</v>
      </c>
      <c r="F9418" t="s">
        <v>27</v>
      </c>
      <c r="G9418">
        <v>6</v>
      </c>
      <c r="H9418">
        <v>44.32</v>
      </c>
      <c r="I9418">
        <v>0.21</v>
      </c>
      <c r="J9418">
        <v>210.08</v>
      </c>
      <c r="K9418">
        <v>120.98</v>
      </c>
      <c r="L9418">
        <v>89.1</v>
      </c>
      <c r="M9418" t="s">
        <v>46</v>
      </c>
      <c r="N9418" t="str">
        <f t="shared" si="147"/>
        <v>High</v>
      </c>
    </row>
    <row r="9419" spans="1:14" x14ac:dyDescent="0.3">
      <c r="A9419">
        <v>9418</v>
      </c>
      <c r="B9419" t="s">
        <v>5826</v>
      </c>
      <c r="C9419" s="2">
        <v>45346</v>
      </c>
      <c r="D9419" t="s">
        <v>39</v>
      </c>
      <c r="E9419" t="s">
        <v>33</v>
      </c>
      <c r="F9419" t="s">
        <v>16</v>
      </c>
      <c r="G9419">
        <v>2</v>
      </c>
      <c r="H9419">
        <v>278.79000000000002</v>
      </c>
      <c r="I9419">
        <v>0.05</v>
      </c>
      <c r="J9419">
        <v>529.70000000000005</v>
      </c>
      <c r="K9419">
        <v>341.91</v>
      </c>
      <c r="L9419">
        <v>187.79</v>
      </c>
      <c r="M9419" t="s">
        <v>28</v>
      </c>
      <c r="N9419" t="str">
        <f t="shared" si="147"/>
        <v>Low</v>
      </c>
    </row>
    <row r="9420" spans="1:14" x14ac:dyDescent="0.3">
      <c r="A9420">
        <v>9419</v>
      </c>
      <c r="B9420" t="s">
        <v>964</v>
      </c>
      <c r="C9420" s="2">
        <v>45521</v>
      </c>
      <c r="D9420" t="s">
        <v>14</v>
      </c>
      <c r="E9420" t="s">
        <v>30</v>
      </c>
      <c r="F9420" t="s">
        <v>16</v>
      </c>
      <c r="G9420">
        <v>7</v>
      </c>
      <c r="H9420">
        <v>91.53</v>
      </c>
      <c r="I9420">
        <v>0.09</v>
      </c>
      <c r="J9420">
        <v>583.04999999999995</v>
      </c>
      <c r="K9420">
        <v>334.22</v>
      </c>
      <c r="L9420">
        <v>248.83</v>
      </c>
      <c r="M9420" t="s">
        <v>17</v>
      </c>
      <c r="N9420" t="str">
        <f t="shared" si="147"/>
        <v>Low</v>
      </c>
    </row>
    <row r="9421" spans="1:14" x14ac:dyDescent="0.3">
      <c r="A9421">
        <v>9420</v>
      </c>
      <c r="B9421" t="s">
        <v>3949</v>
      </c>
      <c r="C9421" s="2">
        <v>45295</v>
      </c>
      <c r="D9421" t="s">
        <v>24</v>
      </c>
      <c r="E9421" t="s">
        <v>20</v>
      </c>
      <c r="F9421" t="s">
        <v>21</v>
      </c>
      <c r="G9421">
        <v>9</v>
      </c>
      <c r="H9421">
        <v>488.98</v>
      </c>
      <c r="I9421">
        <v>0.11</v>
      </c>
      <c r="J9421">
        <v>3916.73</v>
      </c>
      <c r="K9421">
        <v>2991.52</v>
      </c>
      <c r="L9421">
        <v>925.21</v>
      </c>
      <c r="M9421" t="s">
        <v>22</v>
      </c>
      <c r="N9421" t="str">
        <f t="shared" si="147"/>
        <v>Medium</v>
      </c>
    </row>
    <row r="9422" spans="1:14" x14ac:dyDescent="0.3">
      <c r="A9422">
        <v>9421</v>
      </c>
      <c r="B9422" t="s">
        <v>3222</v>
      </c>
      <c r="C9422" s="2">
        <v>45626</v>
      </c>
      <c r="D9422" t="s">
        <v>19</v>
      </c>
      <c r="E9422" t="s">
        <v>33</v>
      </c>
      <c r="F9422" t="s">
        <v>27</v>
      </c>
      <c r="G9422">
        <v>3</v>
      </c>
      <c r="H9422">
        <v>304.72000000000003</v>
      </c>
      <c r="I9422">
        <v>0.02</v>
      </c>
      <c r="J9422">
        <v>895.88</v>
      </c>
      <c r="K9422">
        <v>476.91</v>
      </c>
      <c r="L9422">
        <v>418.97</v>
      </c>
      <c r="M9422" t="s">
        <v>28</v>
      </c>
      <c r="N9422" t="str">
        <f t="shared" si="147"/>
        <v>Low</v>
      </c>
    </row>
    <row r="9423" spans="1:14" x14ac:dyDescent="0.3">
      <c r="A9423">
        <v>9422</v>
      </c>
      <c r="B9423" t="s">
        <v>4921</v>
      </c>
      <c r="C9423" s="2">
        <v>45532</v>
      </c>
      <c r="D9423" t="s">
        <v>19</v>
      </c>
      <c r="E9423" t="s">
        <v>15</v>
      </c>
      <c r="F9423" t="s">
        <v>21</v>
      </c>
      <c r="G9423">
        <v>8</v>
      </c>
      <c r="H9423">
        <v>248.62</v>
      </c>
      <c r="I9423">
        <v>0.1</v>
      </c>
      <c r="J9423">
        <v>1790.06</v>
      </c>
      <c r="K9423">
        <v>1032.5</v>
      </c>
      <c r="L9423">
        <v>757.56</v>
      </c>
      <c r="M9423" t="s">
        <v>22</v>
      </c>
      <c r="N9423" t="str">
        <f t="shared" si="147"/>
        <v>Low</v>
      </c>
    </row>
    <row r="9424" spans="1:14" x14ac:dyDescent="0.3">
      <c r="A9424">
        <v>9423</v>
      </c>
      <c r="B9424" t="s">
        <v>1239</v>
      </c>
      <c r="C9424" s="2">
        <v>45511</v>
      </c>
      <c r="D9424" t="s">
        <v>39</v>
      </c>
      <c r="E9424" t="s">
        <v>20</v>
      </c>
      <c r="F9424" t="s">
        <v>16</v>
      </c>
      <c r="G9424">
        <v>3</v>
      </c>
      <c r="H9424">
        <v>144</v>
      </c>
      <c r="I9424">
        <v>0.18</v>
      </c>
      <c r="J9424">
        <v>354.24</v>
      </c>
      <c r="K9424">
        <v>230.44</v>
      </c>
      <c r="L9424">
        <v>123.8</v>
      </c>
      <c r="M9424" t="s">
        <v>40</v>
      </c>
      <c r="N9424" t="str">
        <f t="shared" si="147"/>
        <v>Medium</v>
      </c>
    </row>
    <row r="9425" spans="1:14" x14ac:dyDescent="0.3">
      <c r="A9425">
        <v>9424</v>
      </c>
      <c r="B9425" t="s">
        <v>1178</v>
      </c>
      <c r="C9425" s="2">
        <v>45494</v>
      </c>
      <c r="D9425" t="s">
        <v>19</v>
      </c>
      <c r="E9425" t="s">
        <v>33</v>
      </c>
      <c r="F9425" t="s">
        <v>21</v>
      </c>
      <c r="G9425">
        <v>9</v>
      </c>
      <c r="H9425">
        <v>472.64</v>
      </c>
      <c r="I9425">
        <v>0.27</v>
      </c>
      <c r="J9425">
        <v>3105.24</v>
      </c>
      <c r="K9425">
        <v>1963.88</v>
      </c>
      <c r="L9425">
        <v>1141.3599999999999</v>
      </c>
      <c r="M9425" t="s">
        <v>40</v>
      </c>
      <c r="N9425" t="str">
        <f t="shared" si="147"/>
        <v>High</v>
      </c>
    </row>
    <row r="9426" spans="1:14" x14ac:dyDescent="0.3">
      <c r="A9426">
        <v>9425</v>
      </c>
      <c r="B9426" t="s">
        <v>2622</v>
      </c>
      <c r="C9426" s="2">
        <v>45592</v>
      </c>
      <c r="D9426" t="s">
        <v>19</v>
      </c>
      <c r="E9426" t="s">
        <v>20</v>
      </c>
      <c r="F9426" t="s">
        <v>21</v>
      </c>
      <c r="G9426">
        <v>8</v>
      </c>
      <c r="H9426">
        <v>163.63</v>
      </c>
      <c r="I9426">
        <v>0.17</v>
      </c>
      <c r="J9426">
        <v>1086.5</v>
      </c>
      <c r="K9426">
        <v>600.57000000000005</v>
      </c>
      <c r="L9426">
        <v>485.93</v>
      </c>
      <c r="M9426" t="s">
        <v>40</v>
      </c>
      <c r="N9426" t="str">
        <f t="shared" si="147"/>
        <v>Medium</v>
      </c>
    </row>
    <row r="9427" spans="1:14" x14ac:dyDescent="0.3">
      <c r="A9427">
        <v>9426</v>
      </c>
      <c r="B9427" t="s">
        <v>5824</v>
      </c>
      <c r="C9427" s="2">
        <v>45357</v>
      </c>
      <c r="D9427" t="s">
        <v>19</v>
      </c>
      <c r="E9427" t="s">
        <v>20</v>
      </c>
      <c r="F9427" t="s">
        <v>21</v>
      </c>
      <c r="G9427">
        <v>7</v>
      </c>
      <c r="H9427">
        <v>17.77</v>
      </c>
      <c r="I9427">
        <v>0.24</v>
      </c>
      <c r="J9427">
        <v>94.54</v>
      </c>
      <c r="K9427">
        <v>52.84</v>
      </c>
      <c r="L9427">
        <v>41.7</v>
      </c>
      <c r="M9427" t="s">
        <v>28</v>
      </c>
      <c r="N9427" t="str">
        <f t="shared" si="147"/>
        <v>High</v>
      </c>
    </row>
    <row r="9428" spans="1:14" x14ac:dyDescent="0.3">
      <c r="A9428">
        <v>9427</v>
      </c>
      <c r="B9428" t="s">
        <v>4222</v>
      </c>
      <c r="C9428" s="2">
        <v>45320</v>
      </c>
      <c r="D9428" t="s">
        <v>24</v>
      </c>
      <c r="E9428" t="s">
        <v>20</v>
      </c>
      <c r="F9428" t="s">
        <v>27</v>
      </c>
      <c r="G9428">
        <v>7</v>
      </c>
      <c r="H9428">
        <v>451.81</v>
      </c>
      <c r="I9428">
        <v>0.19</v>
      </c>
      <c r="J9428">
        <v>2561.7600000000002</v>
      </c>
      <c r="K9428">
        <v>1610.11</v>
      </c>
      <c r="L9428">
        <v>951.65</v>
      </c>
      <c r="M9428" t="s">
        <v>28</v>
      </c>
      <c r="N9428" t="str">
        <f t="shared" si="147"/>
        <v>Medium</v>
      </c>
    </row>
    <row r="9429" spans="1:14" x14ac:dyDescent="0.3">
      <c r="A9429">
        <v>9428</v>
      </c>
      <c r="B9429" t="s">
        <v>5827</v>
      </c>
      <c r="C9429" s="2">
        <v>45418</v>
      </c>
      <c r="D9429" t="s">
        <v>19</v>
      </c>
      <c r="E9429" t="s">
        <v>30</v>
      </c>
      <c r="F9429" t="s">
        <v>16</v>
      </c>
      <c r="G9429">
        <v>10</v>
      </c>
      <c r="H9429">
        <v>55.39</v>
      </c>
      <c r="I9429">
        <v>0.24</v>
      </c>
      <c r="J9429">
        <v>420.96</v>
      </c>
      <c r="K9429">
        <v>334.09</v>
      </c>
      <c r="L9429">
        <v>86.87</v>
      </c>
      <c r="M9429" t="s">
        <v>22</v>
      </c>
      <c r="N9429" t="str">
        <f t="shared" si="147"/>
        <v>High</v>
      </c>
    </row>
    <row r="9430" spans="1:14" x14ac:dyDescent="0.3">
      <c r="A9430">
        <v>9429</v>
      </c>
      <c r="B9430" t="s">
        <v>4002</v>
      </c>
      <c r="C9430" s="2">
        <v>45370</v>
      </c>
      <c r="D9430" t="s">
        <v>14</v>
      </c>
      <c r="E9430" t="s">
        <v>30</v>
      </c>
      <c r="F9430" t="s">
        <v>21</v>
      </c>
      <c r="G9430">
        <v>7</v>
      </c>
      <c r="H9430">
        <v>356.31</v>
      </c>
      <c r="I9430">
        <v>0.06</v>
      </c>
      <c r="J9430">
        <v>2344.52</v>
      </c>
      <c r="K9430">
        <v>1705.2</v>
      </c>
      <c r="L9430">
        <v>639.32000000000005</v>
      </c>
      <c r="M9430" t="s">
        <v>28</v>
      </c>
      <c r="N9430" t="str">
        <f t="shared" si="147"/>
        <v>Low</v>
      </c>
    </row>
    <row r="9431" spans="1:14" x14ac:dyDescent="0.3">
      <c r="A9431">
        <v>9430</v>
      </c>
      <c r="B9431" t="s">
        <v>565</v>
      </c>
      <c r="C9431" s="2">
        <v>45516</v>
      </c>
      <c r="D9431" t="s">
        <v>19</v>
      </c>
      <c r="E9431" t="s">
        <v>25</v>
      </c>
      <c r="F9431" t="s">
        <v>27</v>
      </c>
      <c r="G9431">
        <v>6</v>
      </c>
      <c r="H9431">
        <v>217.24</v>
      </c>
      <c r="I9431">
        <v>7.0000000000000007E-2</v>
      </c>
      <c r="J9431">
        <v>1212.2</v>
      </c>
      <c r="K9431">
        <v>852.23</v>
      </c>
      <c r="L9431">
        <v>359.97</v>
      </c>
      <c r="M9431" t="s">
        <v>17</v>
      </c>
      <c r="N9431" t="str">
        <f t="shared" si="147"/>
        <v>Low</v>
      </c>
    </row>
    <row r="9432" spans="1:14" x14ac:dyDescent="0.3">
      <c r="A9432">
        <v>9431</v>
      </c>
      <c r="B9432" t="s">
        <v>5828</v>
      </c>
      <c r="C9432" s="2">
        <v>45386</v>
      </c>
      <c r="D9432" t="s">
        <v>39</v>
      </c>
      <c r="E9432" t="s">
        <v>30</v>
      </c>
      <c r="F9432" t="s">
        <v>16</v>
      </c>
      <c r="G9432">
        <v>8</v>
      </c>
      <c r="H9432">
        <v>444.93</v>
      </c>
      <c r="I9432">
        <v>0.09</v>
      </c>
      <c r="J9432">
        <v>3239.09</v>
      </c>
      <c r="K9432">
        <v>2493.0300000000002</v>
      </c>
      <c r="L9432">
        <v>746.06</v>
      </c>
      <c r="M9432" t="s">
        <v>22</v>
      </c>
      <c r="N9432" t="str">
        <f t="shared" si="147"/>
        <v>Low</v>
      </c>
    </row>
    <row r="9433" spans="1:14" x14ac:dyDescent="0.3">
      <c r="A9433">
        <v>9432</v>
      </c>
      <c r="B9433" t="s">
        <v>5829</v>
      </c>
      <c r="C9433" s="2">
        <v>45416</v>
      </c>
      <c r="D9433" t="s">
        <v>24</v>
      </c>
      <c r="E9433" t="s">
        <v>33</v>
      </c>
      <c r="F9433" t="s">
        <v>27</v>
      </c>
      <c r="G9433">
        <v>1</v>
      </c>
      <c r="H9433">
        <v>415.63</v>
      </c>
      <c r="I9433">
        <v>0.2</v>
      </c>
      <c r="J9433">
        <v>332.5</v>
      </c>
      <c r="K9433">
        <v>176.35</v>
      </c>
      <c r="L9433">
        <v>156.15</v>
      </c>
      <c r="M9433" t="s">
        <v>22</v>
      </c>
      <c r="N9433" t="str">
        <f t="shared" si="147"/>
        <v>Medium</v>
      </c>
    </row>
    <row r="9434" spans="1:14" x14ac:dyDescent="0.3">
      <c r="A9434">
        <v>9433</v>
      </c>
      <c r="B9434" t="s">
        <v>5830</v>
      </c>
      <c r="C9434" s="2">
        <v>45412</v>
      </c>
      <c r="D9434" t="s">
        <v>39</v>
      </c>
      <c r="E9434" t="s">
        <v>15</v>
      </c>
      <c r="F9434" t="s">
        <v>27</v>
      </c>
      <c r="G9434">
        <v>6</v>
      </c>
      <c r="H9434">
        <v>278.79000000000002</v>
      </c>
      <c r="I9434">
        <v>0.28999999999999998</v>
      </c>
      <c r="J9434">
        <v>1187.6500000000001</v>
      </c>
      <c r="K9434">
        <v>838.14</v>
      </c>
      <c r="L9434">
        <v>349.51</v>
      </c>
      <c r="M9434" t="s">
        <v>22</v>
      </c>
      <c r="N9434" t="str">
        <f t="shared" si="147"/>
        <v>High</v>
      </c>
    </row>
    <row r="9435" spans="1:14" x14ac:dyDescent="0.3">
      <c r="A9435">
        <v>9434</v>
      </c>
      <c r="B9435" t="s">
        <v>5831</v>
      </c>
      <c r="C9435" s="2">
        <v>45626</v>
      </c>
      <c r="D9435" t="s">
        <v>24</v>
      </c>
      <c r="E9435" t="s">
        <v>33</v>
      </c>
      <c r="F9435" t="s">
        <v>27</v>
      </c>
      <c r="G9435">
        <v>6</v>
      </c>
      <c r="H9435">
        <v>249.87</v>
      </c>
      <c r="I9435">
        <v>0.22</v>
      </c>
      <c r="J9435">
        <v>1169.3900000000001</v>
      </c>
      <c r="K9435">
        <v>923.31</v>
      </c>
      <c r="L9435">
        <v>246.08</v>
      </c>
      <c r="M9435" t="s">
        <v>28</v>
      </c>
      <c r="N9435" t="str">
        <f t="shared" si="147"/>
        <v>High</v>
      </c>
    </row>
    <row r="9436" spans="1:14" x14ac:dyDescent="0.3">
      <c r="A9436">
        <v>9435</v>
      </c>
      <c r="B9436" t="s">
        <v>1684</v>
      </c>
      <c r="C9436" s="2">
        <v>45551</v>
      </c>
      <c r="D9436" t="s">
        <v>14</v>
      </c>
      <c r="E9436" t="s">
        <v>33</v>
      </c>
      <c r="F9436" t="s">
        <v>27</v>
      </c>
      <c r="G9436">
        <v>8</v>
      </c>
      <c r="H9436">
        <v>372.73</v>
      </c>
      <c r="I9436">
        <v>0.22</v>
      </c>
      <c r="J9436">
        <v>2325.84</v>
      </c>
      <c r="K9436">
        <v>1247.51</v>
      </c>
      <c r="L9436">
        <v>1078.33</v>
      </c>
      <c r="M9436" t="s">
        <v>22</v>
      </c>
      <c r="N9436" t="str">
        <f t="shared" si="147"/>
        <v>High</v>
      </c>
    </row>
    <row r="9437" spans="1:14" x14ac:dyDescent="0.3">
      <c r="A9437">
        <v>9436</v>
      </c>
      <c r="B9437" t="s">
        <v>1734</v>
      </c>
      <c r="C9437" s="2">
        <v>45302</v>
      </c>
      <c r="D9437" t="s">
        <v>24</v>
      </c>
      <c r="E9437" t="s">
        <v>15</v>
      </c>
      <c r="F9437" t="s">
        <v>16</v>
      </c>
      <c r="G9437">
        <v>10</v>
      </c>
      <c r="H9437">
        <v>129.75</v>
      </c>
      <c r="I9437">
        <v>0.04</v>
      </c>
      <c r="J9437">
        <v>1245.5999999999999</v>
      </c>
      <c r="K9437">
        <v>945.3</v>
      </c>
      <c r="L9437">
        <v>300.3</v>
      </c>
      <c r="M9437" t="s">
        <v>46</v>
      </c>
      <c r="N9437" t="str">
        <f t="shared" si="147"/>
        <v>Low</v>
      </c>
    </row>
    <row r="9438" spans="1:14" x14ac:dyDescent="0.3">
      <c r="A9438">
        <v>9437</v>
      </c>
      <c r="B9438" t="s">
        <v>4420</v>
      </c>
      <c r="C9438" s="2">
        <v>45494</v>
      </c>
      <c r="D9438" t="s">
        <v>24</v>
      </c>
      <c r="E9438" t="s">
        <v>30</v>
      </c>
      <c r="F9438" t="s">
        <v>21</v>
      </c>
      <c r="G9438">
        <v>1</v>
      </c>
      <c r="H9438">
        <v>139.19</v>
      </c>
      <c r="I9438">
        <v>0.09</v>
      </c>
      <c r="J9438">
        <v>126.66</v>
      </c>
      <c r="K9438">
        <v>100.92</v>
      </c>
      <c r="L9438">
        <v>25.74</v>
      </c>
      <c r="M9438" t="s">
        <v>17</v>
      </c>
      <c r="N9438" t="str">
        <f t="shared" si="147"/>
        <v>Low</v>
      </c>
    </row>
    <row r="9439" spans="1:14" x14ac:dyDescent="0.3">
      <c r="A9439">
        <v>9438</v>
      </c>
      <c r="B9439" t="s">
        <v>2474</v>
      </c>
      <c r="C9439" s="2">
        <v>45636</v>
      </c>
      <c r="D9439" t="s">
        <v>19</v>
      </c>
      <c r="E9439" t="s">
        <v>20</v>
      </c>
      <c r="F9439" t="s">
        <v>27</v>
      </c>
      <c r="G9439">
        <v>9</v>
      </c>
      <c r="H9439">
        <v>473.12</v>
      </c>
      <c r="I9439">
        <v>0.05</v>
      </c>
      <c r="J9439">
        <v>4045.18</v>
      </c>
      <c r="K9439">
        <v>3175.88</v>
      </c>
      <c r="L9439">
        <v>869.3</v>
      </c>
      <c r="M9439" t="s">
        <v>46</v>
      </c>
      <c r="N9439" t="str">
        <f t="shared" si="147"/>
        <v>Low</v>
      </c>
    </row>
    <row r="9440" spans="1:14" x14ac:dyDescent="0.3">
      <c r="A9440">
        <v>9439</v>
      </c>
      <c r="B9440" t="s">
        <v>5832</v>
      </c>
      <c r="C9440" s="2">
        <v>45535</v>
      </c>
      <c r="D9440" t="s">
        <v>19</v>
      </c>
      <c r="E9440" t="s">
        <v>20</v>
      </c>
      <c r="F9440" t="s">
        <v>16</v>
      </c>
      <c r="G9440">
        <v>3</v>
      </c>
      <c r="H9440">
        <v>254.16</v>
      </c>
      <c r="I9440">
        <v>0.18</v>
      </c>
      <c r="J9440">
        <v>625.23</v>
      </c>
      <c r="K9440">
        <v>350.56</v>
      </c>
      <c r="L9440">
        <v>274.67</v>
      </c>
      <c r="M9440" t="s">
        <v>17</v>
      </c>
      <c r="N9440" t="str">
        <f t="shared" si="147"/>
        <v>Medium</v>
      </c>
    </row>
    <row r="9441" spans="1:14" x14ac:dyDescent="0.3">
      <c r="A9441">
        <v>9440</v>
      </c>
      <c r="B9441" t="s">
        <v>2417</v>
      </c>
      <c r="C9441" s="2">
        <v>45538</v>
      </c>
      <c r="D9441" t="s">
        <v>19</v>
      </c>
      <c r="E9441" t="s">
        <v>30</v>
      </c>
      <c r="F9441" t="s">
        <v>16</v>
      </c>
      <c r="G9441">
        <v>2</v>
      </c>
      <c r="H9441">
        <v>145.71</v>
      </c>
      <c r="I9441">
        <v>0.21</v>
      </c>
      <c r="J9441">
        <v>230.22</v>
      </c>
      <c r="K9441">
        <v>167.66</v>
      </c>
      <c r="L9441">
        <v>62.56</v>
      </c>
      <c r="M9441" t="s">
        <v>46</v>
      </c>
      <c r="N9441" t="str">
        <f t="shared" si="147"/>
        <v>High</v>
      </c>
    </row>
    <row r="9442" spans="1:14" x14ac:dyDescent="0.3">
      <c r="A9442">
        <v>9441</v>
      </c>
      <c r="B9442" t="s">
        <v>1360</v>
      </c>
      <c r="C9442" s="2">
        <v>45374</v>
      </c>
      <c r="D9442" t="s">
        <v>19</v>
      </c>
      <c r="E9442" t="s">
        <v>15</v>
      </c>
      <c r="F9442" t="s">
        <v>27</v>
      </c>
      <c r="G9442">
        <v>9</v>
      </c>
      <c r="H9442">
        <v>390.71</v>
      </c>
      <c r="I9442">
        <v>0.03</v>
      </c>
      <c r="J9442">
        <v>3410.9</v>
      </c>
      <c r="K9442">
        <v>2666.52</v>
      </c>
      <c r="L9442">
        <v>744.38</v>
      </c>
      <c r="M9442" t="s">
        <v>40</v>
      </c>
      <c r="N9442" t="str">
        <f t="shared" si="147"/>
        <v>Low</v>
      </c>
    </row>
    <row r="9443" spans="1:14" x14ac:dyDescent="0.3">
      <c r="A9443">
        <v>9442</v>
      </c>
      <c r="B9443" t="s">
        <v>884</v>
      </c>
      <c r="C9443" s="2">
        <v>45657</v>
      </c>
      <c r="D9443" t="s">
        <v>39</v>
      </c>
      <c r="E9443" t="s">
        <v>20</v>
      </c>
      <c r="F9443" t="s">
        <v>21</v>
      </c>
      <c r="G9443">
        <v>7</v>
      </c>
      <c r="H9443">
        <v>71.83</v>
      </c>
      <c r="I9443">
        <v>0.2</v>
      </c>
      <c r="J9443">
        <v>402.25</v>
      </c>
      <c r="K9443">
        <v>222.61</v>
      </c>
      <c r="L9443">
        <v>179.64</v>
      </c>
      <c r="M9443" t="s">
        <v>46</v>
      </c>
      <c r="N9443" t="str">
        <f t="shared" si="147"/>
        <v>Medium</v>
      </c>
    </row>
    <row r="9444" spans="1:14" x14ac:dyDescent="0.3">
      <c r="A9444">
        <v>9443</v>
      </c>
      <c r="B9444" t="s">
        <v>5748</v>
      </c>
      <c r="C9444" s="2">
        <v>45435</v>
      </c>
      <c r="D9444" t="s">
        <v>24</v>
      </c>
      <c r="E9444" t="s">
        <v>25</v>
      </c>
      <c r="F9444" t="s">
        <v>16</v>
      </c>
      <c r="G9444">
        <v>6</v>
      </c>
      <c r="H9444">
        <v>267.51</v>
      </c>
      <c r="I9444">
        <v>0.25</v>
      </c>
      <c r="J9444">
        <v>1203.8</v>
      </c>
      <c r="K9444">
        <v>721.25</v>
      </c>
      <c r="L9444">
        <v>482.55</v>
      </c>
      <c r="M9444" t="s">
        <v>40</v>
      </c>
      <c r="N9444" t="str">
        <f t="shared" si="147"/>
        <v>High</v>
      </c>
    </row>
    <row r="9445" spans="1:14" x14ac:dyDescent="0.3">
      <c r="A9445">
        <v>9444</v>
      </c>
      <c r="B9445" t="s">
        <v>1550</v>
      </c>
      <c r="C9445" s="2">
        <v>45576</v>
      </c>
      <c r="D9445" t="s">
        <v>39</v>
      </c>
      <c r="E9445" t="s">
        <v>33</v>
      </c>
      <c r="F9445" t="s">
        <v>27</v>
      </c>
      <c r="G9445">
        <v>9</v>
      </c>
      <c r="H9445">
        <v>482.19</v>
      </c>
      <c r="I9445">
        <v>0.1</v>
      </c>
      <c r="J9445">
        <v>3905.74</v>
      </c>
      <c r="K9445">
        <v>2631.31</v>
      </c>
      <c r="L9445">
        <v>1274.43</v>
      </c>
      <c r="M9445" t="s">
        <v>46</v>
      </c>
      <c r="N9445" t="str">
        <f t="shared" si="147"/>
        <v>Low</v>
      </c>
    </row>
    <row r="9446" spans="1:14" x14ac:dyDescent="0.3">
      <c r="A9446">
        <v>9445</v>
      </c>
      <c r="B9446" t="s">
        <v>4883</v>
      </c>
      <c r="C9446" s="2">
        <v>45584</v>
      </c>
      <c r="D9446" t="s">
        <v>39</v>
      </c>
      <c r="E9446" t="s">
        <v>25</v>
      </c>
      <c r="F9446" t="s">
        <v>16</v>
      </c>
      <c r="G9446">
        <v>4</v>
      </c>
      <c r="H9446">
        <v>69.599999999999994</v>
      </c>
      <c r="I9446">
        <v>0.18</v>
      </c>
      <c r="J9446">
        <v>228.29</v>
      </c>
      <c r="K9446">
        <v>136.6</v>
      </c>
      <c r="L9446">
        <v>91.69</v>
      </c>
      <c r="M9446" t="s">
        <v>17</v>
      </c>
      <c r="N9446" t="str">
        <f t="shared" si="147"/>
        <v>Medium</v>
      </c>
    </row>
    <row r="9447" spans="1:14" x14ac:dyDescent="0.3">
      <c r="A9447">
        <v>9446</v>
      </c>
      <c r="B9447" t="s">
        <v>5833</v>
      </c>
      <c r="C9447" s="2">
        <v>45543</v>
      </c>
      <c r="D9447" t="s">
        <v>14</v>
      </c>
      <c r="E9447" t="s">
        <v>20</v>
      </c>
      <c r="F9447" t="s">
        <v>16</v>
      </c>
      <c r="G9447">
        <v>10</v>
      </c>
      <c r="H9447">
        <v>267.26</v>
      </c>
      <c r="I9447">
        <v>0.01</v>
      </c>
      <c r="J9447">
        <v>2645.87</v>
      </c>
      <c r="K9447">
        <v>1325.46</v>
      </c>
      <c r="L9447">
        <v>1320.41</v>
      </c>
      <c r="M9447" t="s">
        <v>17</v>
      </c>
      <c r="N9447" t="str">
        <f t="shared" si="147"/>
        <v>Low</v>
      </c>
    </row>
    <row r="9448" spans="1:14" x14ac:dyDescent="0.3">
      <c r="A9448">
        <v>9447</v>
      </c>
      <c r="B9448" t="s">
        <v>2017</v>
      </c>
      <c r="C9448" s="2">
        <v>45549</v>
      </c>
      <c r="D9448" t="s">
        <v>19</v>
      </c>
      <c r="E9448" t="s">
        <v>20</v>
      </c>
      <c r="F9448" t="s">
        <v>21</v>
      </c>
      <c r="G9448">
        <v>6</v>
      </c>
      <c r="H9448">
        <v>110.86</v>
      </c>
      <c r="I9448">
        <v>0.2</v>
      </c>
      <c r="J9448">
        <v>532.13</v>
      </c>
      <c r="K9448">
        <v>370.79</v>
      </c>
      <c r="L9448">
        <v>161.34</v>
      </c>
      <c r="M9448" t="s">
        <v>28</v>
      </c>
      <c r="N9448" t="str">
        <f t="shared" si="147"/>
        <v>Medium</v>
      </c>
    </row>
    <row r="9449" spans="1:14" x14ac:dyDescent="0.3">
      <c r="A9449">
        <v>9448</v>
      </c>
      <c r="B9449" t="s">
        <v>2457</v>
      </c>
      <c r="C9449" s="2">
        <v>45637</v>
      </c>
      <c r="D9449" t="s">
        <v>14</v>
      </c>
      <c r="E9449" t="s">
        <v>25</v>
      </c>
      <c r="F9449" t="s">
        <v>27</v>
      </c>
      <c r="G9449">
        <v>2</v>
      </c>
      <c r="H9449">
        <v>239.81</v>
      </c>
      <c r="I9449">
        <v>0.01</v>
      </c>
      <c r="J9449">
        <v>474.82</v>
      </c>
      <c r="K9449">
        <v>377.73</v>
      </c>
      <c r="L9449">
        <v>97.09</v>
      </c>
      <c r="M9449" t="s">
        <v>46</v>
      </c>
      <c r="N9449" t="str">
        <f t="shared" si="147"/>
        <v>Low</v>
      </c>
    </row>
    <row r="9450" spans="1:14" x14ac:dyDescent="0.3">
      <c r="A9450">
        <v>9449</v>
      </c>
      <c r="B9450" t="s">
        <v>5834</v>
      </c>
      <c r="C9450" s="2">
        <v>45405</v>
      </c>
      <c r="D9450" t="s">
        <v>24</v>
      </c>
      <c r="E9450" t="s">
        <v>33</v>
      </c>
      <c r="F9450" t="s">
        <v>21</v>
      </c>
      <c r="G9450">
        <v>10</v>
      </c>
      <c r="H9450">
        <v>315.3</v>
      </c>
      <c r="I9450">
        <v>0.01</v>
      </c>
      <c r="J9450">
        <v>3121.47</v>
      </c>
      <c r="K9450">
        <v>1853.75</v>
      </c>
      <c r="L9450">
        <v>1267.72</v>
      </c>
      <c r="M9450" t="s">
        <v>22</v>
      </c>
      <c r="N9450" t="str">
        <f t="shared" si="147"/>
        <v>Low</v>
      </c>
    </row>
    <row r="9451" spans="1:14" x14ac:dyDescent="0.3">
      <c r="A9451">
        <v>9450</v>
      </c>
      <c r="B9451" t="s">
        <v>4969</v>
      </c>
      <c r="C9451" s="2">
        <v>45620</v>
      </c>
      <c r="D9451" t="s">
        <v>39</v>
      </c>
      <c r="E9451" t="s">
        <v>25</v>
      </c>
      <c r="F9451" t="s">
        <v>21</v>
      </c>
      <c r="G9451">
        <v>8</v>
      </c>
      <c r="H9451">
        <v>470.08</v>
      </c>
      <c r="I9451">
        <v>0.28999999999999998</v>
      </c>
      <c r="J9451">
        <v>2670.05</v>
      </c>
      <c r="K9451">
        <v>1569.57</v>
      </c>
      <c r="L9451">
        <v>1100.48</v>
      </c>
      <c r="M9451" t="s">
        <v>22</v>
      </c>
      <c r="N9451" t="str">
        <f t="shared" si="147"/>
        <v>High</v>
      </c>
    </row>
    <row r="9452" spans="1:14" x14ac:dyDescent="0.3">
      <c r="A9452">
        <v>9451</v>
      </c>
      <c r="B9452" t="s">
        <v>1770</v>
      </c>
      <c r="C9452" s="2">
        <v>45467</v>
      </c>
      <c r="D9452" t="s">
        <v>19</v>
      </c>
      <c r="E9452" t="s">
        <v>33</v>
      </c>
      <c r="F9452" t="s">
        <v>27</v>
      </c>
      <c r="G9452">
        <v>5</v>
      </c>
      <c r="H9452">
        <v>185.44</v>
      </c>
      <c r="I9452">
        <v>0.16</v>
      </c>
      <c r="J9452">
        <v>778.85</v>
      </c>
      <c r="K9452">
        <v>510.65</v>
      </c>
      <c r="L9452">
        <v>268.2</v>
      </c>
      <c r="M9452" t="s">
        <v>17</v>
      </c>
      <c r="N9452" t="str">
        <f t="shared" si="147"/>
        <v>Medium</v>
      </c>
    </row>
    <row r="9453" spans="1:14" x14ac:dyDescent="0.3">
      <c r="A9453">
        <v>9452</v>
      </c>
      <c r="B9453" t="s">
        <v>5835</v>
      </c>
      <c r="C9453" s="2">
        <v>45380</v>
      </c>
      <c r="D9453" t="s">
        <v>24</v>
      </c>
      <c r="E9453" t="s">
        <v>25</v>
      </c>
      <c r="F9453" t="s">
        <v>27</v>
      </c>
      <c r="G9453">
        <v>8</v>
      </c>
      <c r="H9453">
        <v>430.86</v>
      </c>
      <c r="I9453">
        <v>0.18</v>
      </c>
      <c r="J9453">
        <v>2826.44</v>
      </c>
      <c r="K9453">
        <v>1858.07</v>
      </c>
      <c r="L9453">
        <v>968.37</v>
      </c>
      <c r="M9453" t="s">
        <v>28</v>
      </c>
      <c r="N9453" t="str">
        <f t="shared" si="147"/>
        <v>Medium</v>
      </c>
    </row>
    <row r="9454" spans="1:14" x14ac:dyDescent="0.3">
      <c r="A9454">
        <v>9453</v>
      </c>
      <c r="B9454" t="s">
        <v>989</v>
      </c>
      <c r="C9454" s="2">
        <v>45433</v>
      </c>
      <c r="D9454" t="s">
        <v>24</v>
      </c>
      <c r="E9454" t="s">
        <v>33</v>
      </c>
      <c r="F9454" t="s">
        <v>16</v>
      </c>
      <c r="G9454">
        <v>7</v>
      </c>
      <c r="H9454">
        <v>163.83000000000001</v>
      </c>
      <c r="I9454">
        <v>0.21</v>
      </c>
      <c r="J9454">
        <v>905.98</v>
      </c>
      <c r="K9454">
        <v>681.06</v>
      </c>
      <c r="L9454">
        <v>224.92</v>
      </c>
      <c r="M9454" t="s">
        <v>22</v>
      </c>
      <c r="N9454" t="str">
        <f t="shared" si="147"/>
        <v>High</v>
      </c>
    </row>
    <row r="9455" spans="1:14" x14ac:dyDescent="0.3">
      <c r="A9455">
        <v>9454</v>
      </c>
      <c r="B9455" t="s">
        <v>5836</v>
      </c>
      <c r="C9455" s="2">
        <v>45558</v>
      </c>
      <c r="D9455" t="s">
        <v>24</v>
      </c>
      <c r="E9455" t="s">
        <v>33</v>
      </c>
      <c r="F9455" t="s">
        <v>27</v>
      </c>
      <c r="G9455">
        <v>7</v>
      </c>
      <c r="H9455">
        <v>410.6</v>
      </c>
      <c r="I9455">
        <v>7.0000000000000007E-2</v>
      </c>
      <c r="J9455">
        <v>2673.01</v>
      </c>
      <c r="K9455">
        <v>2000.85</v>
      </c>
      <c r="L9455">
        <v>672.16</v>
      </c>
      <c r="M9455" t="s">
        <v>40</v>
      </c>
      <c r="N9455" t="str">
        <f t="shared" si="147"/>
        <v>Low</v>
      </c>
    </row>
    <row r="9456" spans="1:14" x14ac:dyDescent="0.3">
      <c r="A9456">
        <v>9455</v>
      </c>
      <c r="B9456" t="s">
        <v>522</v>
      </c>
      <c r="C9456" s="2">
        <v>45574</v>
      </c>
      <c r="D9456" t="s">
        <v>14</v>
      </c>
      <c r="E9456" t="s">
        <v>33</v>
      </c>
      <c r="F9456" t="s">
        <v>21</v>
      </c>
      <c r="G9456">
        <v>9</v>
      </c>
      <c r="H9456">
        <v>68.55</v>
      </c>
      <c r="I9456">
        <v>0.25</v>
      </c>
      <c r="J9456">
        <v>462.71</v>
      </c>
      <c r="K9456">
        <v>331.1</v>
      </c>
      <c r="L9456">
        <v>131.61000000000001</v>
      </c>
      <c r="M9456" t="s">
        <v>22</v>
      </c>
      <c r="N9456" t="str">
        <f t="shared" si="147"/>
        <v>High</v>
      </c>
    </row>
    <row r="9457" spans="1:14" x14ac:dyDescent="0.3">
      <c r="A9457">
        <v>9456</v>
      </c>
      <c r="B9457" t="s">
        <v>5837</v>
      </c>
      <c r="C9457" s="2">
        <v>45526</v>
      </c>
      <c r="D9457" t="s">
        <v>14</v>
      </c>
      <c r="E9457" t="s">
        <v>30</v>
      </c>
      <c r="F9457" t="s">
        <v>16</v>
      </c>
      <c r="G9457">
        <v>5</v>
      </c>
      <c r="H9457">
        <v>322.45999999999998</v>
      </c>
      <c r="I9457">
        <v>0.18</v>
      </c>
      <c r="J9457">
        <v>1322.09</v>
      </c>
      <c r="K9457">
        <v>699.11</v>
      </c>
      <c r="L9457">
        <v>622.98</v>
      </c>
      <c r="M9457" t="s">
        <v>17</v>
      </c>
      <c r="N9457" t="str">
        <f t="shared" si="147"/>
        <v>Medium</v>
      </c>
    </row>
    <row r="9458" spans="1:14" x14ac:dyDescent="0.3">
      <c r="A9458">
        <v>9457</v>
      </c>
      <c r="B9458" t="s">
        <v>793</v>
      </c>
      <c r="C9458" s="2">
        <v>45495</v>
      </c>
      <c r="D9458" t="s">
        <v>19</v>
      </c>
      <c r="E9458" t="s">
        <v>30</v>
      </c>
      <c r="F9458" t="s">
        <v>16</v>
      </c>
      <c r="G9458">
        <v>10</v>
      </c>
      <c r="H9458">
        <v>227.36</v>
      </c>
      <c r="I9458">
        <v>0.02</v>
      </c>
      <c r="J9458">
        <v>2228.13</v>
      </c>
      <c r="K9458">
        <v>1372.65</v>
      </c>
      <c r="L9458">
        <v>855.48</v>
      </c>
      <c r="M9458" t="s">
        <v>22</v>
      </c>
      <c r="N9458" t="str">
        <f t="shared" si="147"/>
        <v>Low</v>
      </c>
    </row>
    <row r="9459" spans="1:14" x14ac:dyDescent="0.3">
      <c r="A9459">
        <v>9458</v>
      </c>
      <c r="B9459" t="s">
        <v>332</v>
      </c>
      <c r="C9459" s="2">
        <v>45588</v>
      </c>
      <c r="D9459" t="s">
        <v>39</v>
      </c>
      <c r="E9459" t="s">
        <v>33</v>
      </c>
      <c r="F9459" t="s">
        <v>21</v>
      </c>
      <c r="G9459">
        <v>10</v>
      </c>
      <c r="H9459">
        <v>266.51</v>
      </c>
      <c r="I9459">
        <v>0.18</v>
      </c>
      <c r="J9459">
        <v>2185.38</v>
      </c>
      <c r="K9459">
        <v>1232.9100000000001</v>
      </c>
      <c r="L9459">
        <v>952.47</v>
      </c>
      <c r="M9459" t="s">
        <v>28</v>
      </c>
      <c r="N9459" t="str">
        <f t="shared" si="147"/>
        <v>Medium</v>
      </c>
    </row>
    <row r="9460" spans="1:14" x14ac:dyDescent="0.3">
      <c r="A9460">
        <v>9459</v>
      </c>
      <c r="B9460" t="s">
        <v>2367</v>
      </c>
      <c r="C9460" s="2">
        <v>45575</v>
      </c>
      <c r="D9460" t="s">
        <v>24</v>
      </c>
      <c r="E9460" t="s">
        <v>25</v>
      </c>
      <c r="F9460" t="s">
        <v>21</v>
      </c>
      <c r="G9460">
        <v>8</v>
      </c>
      <c r="H9460">
        <v>428.07</v>
      </c>
      <c r="I9460">
        <v>0.06</v>
      </c>
      <c r="J9460">
        <v>3219.09</v>
      </c>
      <c r="K9460">
        <v>2409.6</v>
      </c>
      <c r="L9460">
        <v>809.49</v>
      </c>
      <c r="M9460" t="s">
        <v>46</v>
      </c>
      <c r="N9460" t="str">
        <f t="shared" si="147"/>
        <v>Low</v>
      </c>
    </row>
    <row r="9461" spans="1:14" x14ac:dyDescent="0.3">
      <c r="A9461">
        <v>9460</v>
      </c>
      <c r="B9461" t="s">
        <v>5838</v>
      </c>
      <c r="C9461" s="2">
        <v>45339</v>
      </c>
      <c r="D9461" t="s">
        <v>39</v>
      </c>
      <c r="E9461" t="s">
        <v>33</v>
      </c>
      <c r="F9461" t="s">
        <v>21</v>
      </c>
      <c r="G9461">
        <v>10</v>
      </c>
      <c r="H9461">
        <v>123.08</v>
      </c>
      <c r="I9461">
        <v>0.25</v>
      </c>
      <c r="J9461">
        <v>923.1</v>
      </c>
      <c r="K9461">
        <v>643.61</v>
      </c>
      <c r="L9461">
        <v>279.49</v>
      </c>
      <c r="M9461" t="s">
        <v>40</v>
      </c>
      <c r="N9461" t="str">
        <f t="shared" si="147"/>
        <v>High</v>
      </c>
    </row>
    <row r="9462" spans="1:14" x14ac:dyDescent="0.3">
      <c r="A9462">
        <v>9461</v>
      </c>
      <c r="B9462" t="s">
        <v>5839</v>
      </c>
      <c r="C9462" s="2">
        <v>45460</v>
      </c>
      <c r="D9462" t="s">
        <v>19</v>
      </c>
      <c r="E9462" t="s">
        <v>20</v>
      </c>
      <c r="F9462" t="s">
        <v>21</v>
      </c>
      <c r="G9462">
        <v>4</v>
      </c>
      <c r="H9462">
        <v>15.67</v>
      </c>
      <c r="I9462">
        <v>0.28000000000000003</v>
      </c>
      <c r="J9462">
        <v>45.13</v>
      </c>
      <c r="K9462">
        <v>35.24</v>
      </c>
      <c r="L9462">
        <v>9.89</v>
      </c>
      <c r="M9462" t="s">
        <v>46</v>
      </c>
      <c r="N9462" t="str">
        <f t="shared" si="147"/>
        <v>High</v>
      </c>
    </row>
    <row r="9463" spans="1:14" x14ac:dyDescent="0.3">
      <c r="A9463">
        <v>9462</v>
      </c>
      <c r="B9463" t="s">
        <v>1016</v>
      </c>
      <c r="C9463" s="2">
        <v>45543</v>
      </c>
      <c r="D9463" t="s">
        <v>24</v>
      </c>
      <c r="E9463" t="s">
        <v>15</v>
      </c>
      <c r="F9463" t="s">
        <v>16</v>
      </c>
      <c r="G9463">
        <v>3</v>
      </c>
      <c r="H9463">
        <v>234.67</v>
      </c>
      <c r="I9463">
        <v>0.08</v>
      </c>
      <c r="J9463">
        <v>647.69000000000005</v>
      </c>
      <c r="K9463">
        <v>343.77</v>
      </c>
      <c r="L9463">
        <v>303.92</v>
      </c>
      <c r="M9463" t="s">
        <v>46</v>
      </c>
      <c r="N9463" t="str">
        <f t="shared" si="147"/>
        <v>Low</v>
      </c>
    </row>
    <row r="9464" spans="1:14" x14ac:dyDescent="0.3">
      <c r="A9464">
        <v>9463</v>
      </c>
      <c r="B9464" t="s">
        <v>904</v>
      </c>
      <c r="C9464" s="2">
        <v>45304</v>
      </c>
      <c r="D9464" t="s">
        <v>14</v>
      </c>
      <c r="E9464" t="s">
        <v>30</v>
      </c>
      <c r="F9464" t="s">
        <v>21</v>
      </c>
      <c r="G9464">
        <v>5</v>
      </c>
      <c r="H9464">
        <v>41.86</v>
      </c>
      <c r="I9464">
        <v>0.06</v>
      </c>
      <c r="J9464">
        <v>196.74</v>
      </c>
      <c r="K9464">
        <v>148.22</v>
      </c>
      <c r="L9464">
        <v>48.52</v>
      </c>
      <c r="M9464" t="s">
        <v>46</v>
      </c>
      <c r="N9464" t="str">
        <f t="shared" si="147"/>
        <v>Low</v>
      </c>
    </row>
    <row r="9465" spans="1:14" x14ac:dyDescent="0.3">
      <c r="A9465">
        <v>9464</v>
      </c>
      <c r="B9465" t="s">
        <v>1285</v>
      </c>
      <c r="C9465" s="2">
        <v>45454</v>
      </c>
      <c r="D9465" t="s">
        <v>14</v>
      </c>
      <c r="E9465" t="s">
        <v>25</v>
      </c>
      <c r="F9465" t="s">
        <v>16</v>
      </c>
      <c r="G9465">
        <v>5</v>
      </c>
      <c r="H9465">
        <v>318.37</v>
      </c>
      <c r="I9465">
        <v>0.02</v>
      </c>
      <c r="J9465">
        <v>1560.01</v>
      </c>
      <c r="K9465">
        <v>1094.9000000000001</v>
      </c>
      <c r="L9465">
        <v>465.11</v>
      </c>
      <c r="M9465" t="s">
        <v>28</v>
      </c>
      <c r="N9465" t="str">
        <f t="shared" si="147"/>
        <v>Low</v>
      </c>
    </row>
    <row r="9466" spans="1:14" x14ac:dyDescent="0.3">
      <c r="A9466">
        <v>9465</v>
      </c>
      <c r="B9466" t="s">
        <v>5840</v>
      </c>
      <c r="C9466" s="2">
        <v>45537</v>
      </c>
      <c r="D9466" t="s">
        <v>39</v>
      </c>
      <c r="E9466" t="s">
        <v>33</v>
      </c>
      <c r="F9466" t="s">
        <v>16</v>
      </c>
      <c r="G9466">
        <v>6</v>
      </c>
      <c r="H9466">
        <v>423.72</v>
      </c>
      <c r="I9466">
        <v>0.13</v>
      </c>
      <c r="J9466">
        <v>2211.8200000000002</v>
      </c>
      <c r="K9466">
        <v>1709.56</v>
      </c>
      <c r="L9466">
        <v>502.26</v>
      </c>
      <c r="M9466" t="s">
        <v>28</v>
      </c>
      <c r="N9466" t="str">
        <f t="shared" si="147"/>
        <v>Medium</v>
      </c>
    </row>
    <row r="9467" spans="1:14" x14ac:dyDescent="0.3">
      <c r="A9467">
        <v>9466</v>
      </c>
      <c r="B9467" t="s">
        <v>5841</v>
      </c>
      <c r="C9467" s="2">
        <v>45586</v>
      </c>
      <c r="D9467" t="s">
        <v>14</v>
      </c>
      <c r="E9467" t="s">
        <v>25</v>
      </c>
      <c r="F9467" t="s">
        <v>21</v>
      </c>
      <c r="G9467">
        <v>2</v>
      </c>
      <c r="H9467">
        <v>456.6</v>
      </c>
      <c r="I9467">
        <v>0</v>
      </c>
      <c r="J9467">
        <v>913.2</v>
      </c>
      <c r="K9467">
        <v>643.59</v>
      </c>
      <c r="L9467">
        <v>269.61</v>
      </c>
      <c r="M9467" t="s">
        <v>40</v>
      </c>
      <c r="N9467" t="str">
        <f t="shared" si="147"/>
        <v>No Discount</v>
      </c>
    </row>
    <row r="9468" spans="1:14" x14ac:dyDescent="0.3">
      <c r="A9468">
        <v>9467</v>
      </c>
      <c r="B9468" t="s">
        <v>3805</v>
      </c>
      <c r="C9468" s="2">
        <v>45437</v>
      </c>
      <c r="D9468" t="s">
        <v>14</v>
      </c>
      <c r="E9468" t="s">
        <v>30</v>
      </c>
      <c r="F9468" t="s">
        <v>27</v>
      </c>
      <c r="G9468">
        <v>5</v>
      </c>
      <c r="H9468">
        <v>165.25</v>
      </c>
      <c r="I9468">
        <v>0.01</v>
      </c>
      <c r="J9468">
        <v>817.99</v>
      </c>
      <c r="K9468">
        <v>548.57000000000005</v>
      </c>
      <c r="L9468">
        <v>269.42</v>
      </c>
      <c r="M9468" t="s">
        <v>17</v>
      </c>
      <c r="N9468" t="str">
        <f t="shared" si="147"/>
        <v>Low</v>
      </c>
    </row>
    <row r="9469" spans="1:14" x14ac:dyDescent="0.3">
      <c r="A9469">
        <v>9468</v>
      </c>
      <c r="B9469" t="s">
        <v>1724</v>
      </c>
      <c r="C9469" s="2">
        <v>45531</v>
      </c>
      <c r="D9469" t="s">
        <v>19</v>
      </c>
      <c r="E9469" t="s">
        <v>33</v>
      </c>
      <c r="F9469" t="s">
        <v>16</v>
      </c>
      <c r="G9469">
        <v>1</v>
      </c>
      <c r="H9469">
        <v>411.76</v>
      </c>
      <c r="I9469">
        <v>0.04</v>
      </c>
      <c r="J9469">
        <v>395.29</v>
      </c>
      <c r="K9469">
        <v>230.88</v>
      </c>
      <c r="L9469">
        <v>164.41</v>
      </c>
      <c r="M9469" t="s">
        <v>46</v>
      </c>
      <c r="N9469" t="str">
        <f t="shared" si="147"/>
        <v>Low</v>
      </c>
    </row>
    <row r="9470" spans="1:14" x14ac:dyDescent="0.3">
      <c r="A9470">
        <v>9469</v>
      </c>
      <c r="B9470" t="s">
        <v>5842</v>
      </c>
      <c r="C9470" s="2">
        <v>45301</v>
      </c>
      <c r="D9470" t="s">
        <v>14</v>
      </c>
      <c r="E9470" t="s">
        <v>25</v>
      </c>
      <c r="F9470" t="s">
        <v>16</v>
      </c>
      <c r="G9470">
        <v>5</v>
      </c>
      <c r="H9470">
        <v>120.48</v>
      </c>
      <c r="I9470">
        <v>0.1</v>
      </c>
      <c r="J9470">
        <v>542.16</v>
      </c>
      <c r="K9470">
        <v>354.39</v>
      </c>
      <c r="L9470">
        <v>187.77</v>
      </c>
      <c r="M9470" t="s">
        <v>28</v>
      </c>
      <c r="N9470" t="str">
        <f t="shared" si="147"/>
        <v>Low</v>
      </c>
    </row>
    <row r="9471" spans="1:14" x14ac:dyDescent="0.3">
      <c r="A9471">
        <v>9470</v>
      </c>
      <c r="B9471" t="s">
        <v>3131</v>
      </c>
      <c r="C9471" s="2">
        <v>45292</v>
      </c>
      <c r="D9471" t="s">
        <v>19</v>
      </c>
      <c r="E9471" t="s">
        <v>30</v>
      </c>
      <c r="F9471" t="s">
        <v>21</v>
      </c>
      <c r="G9471">
        <v>8</v>
      </c>
      <c r="H9471">
        <v>268.27</v>
      </c>
      <c r="I9471">
        <v>0.09</v>
      </c>
      <c r="J9471">
        <v>1953.01</v>
      </c>
      <c r="K9471">
        <v>1304.54</v>
      </c>
      <c r="L9471">
        <v>648.47</v>
      </c>
      <c r="M9471" t="s">
        <v>28</v>
      </c>
      <c r="N9471" t="str">
        <f t="shared" si="147"/>
        <v>Low</v>
      </c>
    </row>
    <row r="9472" spans="1:14" x14ac:dyDescent="0.3">
      <c r="A9472">
        <v>9471</v>
      </c>
      <c r="B9472" t="s">
        <v>1219</v>
      </c>
      <c r="C9472" s="2">
        <v>45641</v>
      </c>
      <c r="D9472" t="s">
        <v>14</v>
      </c>
      <c r="E9472" t="s">
        <v>15</v>
      </c>
      <c r="F9472" t="s">
        <v>27</v>
      </c>
      <c r="G9472">
        <v>6</v>
      </c>
      <c r="H9472">
        <v>123.95</v>
      </c>
      <c r="I9472">
        <v>0.27</v>
      </c>
      <c r="J9472">
        <v>542.9</v>
      </c>
      <c r="K9472">
        <v>410.27</v>
      </c>
      <c r="L9472">
        <v>132.63</v>
      </c>
      <c r="M9472" t="s">
        <v>40</v>
      </c>
      <c r="N9472" t="str">
        <f t="shared" ref="N9472:N9535" si="148">_xlfn.IFS(I9472=0,"No Discount",I9472&gt;=0.21,"High",I9472&gt;=0.11,"Medium",I9472&gt;=0.01,"Low")</f>
        <v>High</v>
      </c>
    </row>
    <row r="9473" spans="1:14" x14ac:dyDescent="0.3">
      <c r="A9473">
        <v>9472</v>
      </c>
      <c r="B9473" t="s">
        <v>5843</v>
      </c>
      <c r="C9473" s="2">
        <v>45323</v>
      </c>
      <c r="D9473" t="s">
        <v>24</v>
      </c>
      <c r="E9473" t="s">
        <v>33</v>
      </c>
      <c r="F9473" t="s">
        <v>27</v>
      </c>
      <c r="G9473">
        <v>3</v>
      </c>
      <c r="H9473">
        <v>379.25</v>
      </c>
      <c r="I9473">
        <v>0.04</v>
      </c>
      <c r="J9473">
        <v>1092.24</v>
      </c>
      <c r="K9473">
        <v>720.74</v>
      </c>
      <c r="L9473">
        <v>371.5</v>
      </c>
      <c r="M9473" t="s">
        <v>17</v>
      </c>
      <c r="N9473" t="str">
        <f t="shared" si="148"/>
        <v>Low</v>
      </c>
    </row>
    <row r="9474" spans="1:14" x14ac:dyDescent="0.3">
      <c r="A9474">
        <v>9473</v>
      </c>
      <c r="B9474" t="s">
        <v>1229</v>
      </c>
      <c r="C9474" s="2">
        <v>45611</v>
      </c>
      <c r="D9474" t="s">
        <v>19</v>
      </c>
      <c r="E9474" t="s">
        <v>30</v>
      </c>
      <c r="F9474" t="s">
        <v>16</v>
      </c>
      <c r="G9474">
        <v>9</v>
      </c>
      <c r="H9474">
        <v>84.48</v>
      </c>
      <c r="I9474">
        <v>0.18</v>
      </c>
      <c r="J9474">
        <v>623.46</v>
      </c>
      <c r="K9474">
        <v>355.19</v>
      </c>
      <c r="L9474">
        <v>268.27</v>
      </c>
      <c r="M9474" t="s">
        <v>22</v>
      </c>
      <c r="N9474" t="str">
        <f t="shared" si="148"/>
        <v>Medium</v>
      </c>
    </row>
    <row r="9475" spans="1:14" x14ac:dyDescent="0.3">
      <c r="A9475">
        <v>9474</v>
      </c>
      <c r="B9475" t="s">
        <v>519</v>
      </c>
      <c r="C9475" s="2">
        <v>45592</v>
      </c>
      <c r="D9475" t="s">
        <v>14</v>
      </c>
      <c r="E9475" t="s">
        <v>25</v>
      </c>
      <c r="F9475" t="s">
        <v>27</v>
      </c>
      <c r="G9475">
        <v>5</v>
      </c>
      <c r="H9475">
        <v>154.36000000000001</v>
      </c>
      <c r="I9475">
        <v>0.22</v>
      </c>
      <c r="J9475">
        <v>602</v>
      </c>
      <c r="K9475">
        <v>337.03</v>
      </c>
      <c r="L9475">
        <v>264.97000000000003</v>
      </c>
      <c r="M9475" t="s">
        <v>17</v>
      </c>
      <c r="N9475" t="str">
        <f t="shared" si="148"/>
        <v>High</v>
      </c>
    </row>
    <row r="9476" spans="1:14" x14ac:dyDescent="0.3">
      <c r="A9476">
        <v>9475</v>
      </c>
      <c r="B9476" t="s">
        <v>5844</v>
      </c>
      <c r="C9476" s="2">
        <v>45437</v>
      </c>
      <c r="D9476" t="s">
        <v>24</v>
      </c>
      <c r="E9476" t="s">
        <v>20</v>
      </c>
      <c r="F9476" t="s">
        <v>27</v>
      </c>
      <c r="G9476">
        <v>1</v>
      </c>
      <c r="H9476">
        <v>450.84</v>
      </c>
      <c r="I9476">
        <v>0.12</v>
      </c>
      <c r="J9476">
        <v>396.74</v>
      </c>
      <c r="K9476">
        <v>255.23</v>
      </c>
      <c r="L9476">
        <v>141.51</v>
      </c>
      <c r="M9476" t="s">
        <v>22</v>
      </c>
      <c r="N9476" t="str">
        <f t="shared" si="148"/>
        <v>Medium</v>
      </c>
    </row>
    <row r="9477" spans="1:14" x14ac:dyDescent="0.3">
      <c r="A9477">
        <v>9476</v>
      </c>
      <c r="B9477" t="s">
        <v>3580</v>
      </c>
      <c r="C9477" s="2">
        <v>45551</v>
      </c>
      <c r="D9477" t="s">
        <v>19</v>
      </c>
      <c r="E9477" t="s">
        <v>20</v>
      </c>
      <c r="F9477" t="s">
        <v>27</v>
      </c>
      <c r="G9477">
        <v>8</v>
      </c>
      <c r="H9477">
        <v>403.42</v>
      </c>
      <c r="I9477">
        <v>0.04</v>
      </c>
      <c r="J9477">
        <v>3098.27</v>
      </c>
      <c r="K9477">
        <v>1928.06</v>
      </c>
      <c r="L9477">
        <v>1170.21</v>
      </c>
      <c r="M9477" t="s">
        <v>28</v>
      </c>
      <c r="N9477" t="str">
        <f t="shared" si="148"/>
        <v>Low</v>
      </c>
    </row>
    <row r="9478" spans="1:14" x14ac:dyDescent="0.3">
      <c r="A9478">
        <v>9477</v>
      </c>
      <c r="B9478" t="s">
        <v>390</v>
      </c>
      <c r="C9478" s="2">
        <v>45448</v>
      </c>
      <c r="D9478" t="s">
        <v>24</v>
      </c>
      <c r="E9478" t="s">
        <v>15</v>
      </c>
      <c r="F9478" t="s">
        <v>16</v>
      </c>
      <c r="G9478">
        <v>4</v>
      </c>
      <c r="H9478">
        <v>169.09</v>
      </c>
      <c r="I9478">
        <v>0.04</v>
      </c>
      <c r="J9478">
        <v>649.30999999999995</v>
      </c>
      <c r="K9478">
        <v>458.99</v>
      </c>
      <c r="L9478">
        <v>190.32</v>
      </c>
      <c r="M9478" t="s">
        <v>22</v>
      </c>
      <c r="N9478" t="str">
        <f t="shared" si="148"/>
        <v>Low</v>
      </c>
    </row>
    <row r="9479" spans="1:14" x14ac:dyDescent="0.3">
      <c r="A9479">
        <v>9478</v>
      </c>
      <c r="B9479" t="s">
        <v>4986</v>
      </c>
      <c r="C9479" s="2">
        <v>45424</v>
      </c>
      <c r="D9479" t="s">
        <v>24</v>
      </c>
      <c r="E9479" t="s">
        <v>15</v>
      </c>
      <c r="F9479" t="s">
        <v>16</v>
      </c>
      <c r="G9479">
        <v>6</v>
      </c>
      <c r="H9479">
        <v>223.04</v>
      </c>
      <c r="I9479">
        <v>0.01</v>
      </c>
      <c r="J9479">
        <v>1324.86</v>
      </c>
      <c r="K9479">
        <v>1050.9100000000001</v>
      </c>
      <c r="L9479">
        <v>273.95</v>
      </c>
      <c r="M9479" t="s">
        <v>28</v>
      </c>
      <c r="N9479" t="str">
        <f t="shared" si="148"/>
        <v>Low</v>
      </c>
    </row>
    <row r="9480" spans="1:14" x14ac:dyDescent="0.3">
      <c r="A9480">
        <v>9479</v>
      </c>
      <c r="B9480" t="s">
        <v>4562</v>
      </c>
      <c r="C9480" s="2">
        <v>45553</v>
      </c>
      <c r="D9480" t="s">
        <v>39</v>
      </c>
      <c r="E9480" t="s">
        <v>33</v>
      </c>
      <c r="F9480" t="s">
        <v>27</v>
      </c>
      <c r="G9480">
        <v>8</v>
      </c>
      <c r="H9480">
        <v>403.59</v>
      </c>
      <c r="I9480">
        <v>0.2</v>
      </c>
      <c r="J9480">
        <v>2582.98</v>
      </c>
      <c r="K9480">
        <v>1786.22</v>
      </c>
      <c r="L9480">
        <v>796.76</v>
      </c>
      <c r="M9480" t="s">
        <v>17</v>
      </c>
      <c r="N9480" t="str">
        <f t="shared" si="148"/>
        <v>Medium</v>
      </c>
    </row>
    <row r="9481" spans="1:14" x14ac:dyDescent="0.3">
      <c r="A9481">
        <v>9480</v>
      </c>
      <c r="B9481" t="s">
        <v>5845</v>
      </c>
      <c r="C9481" s="2">
        <v>45515</v>
      </c>
      <c r="D9481" t="s">
        <v>14</v>
      </c>
      <c r="E9481" t="s">
        <v>15</v>
      </c>
      <c r="F9481" t="s">
        <v>16</v>
      </c>
      <c r="G9481">
        <v>4</v>
      </c>
      <c r="H9481">
        <v>349.29</v>
      </c>
      <c r="I9481">
        <v>0.14000000000000001</v>
      </c>
      <c r="J9481">
        <v>1201.56</v>
      </c>
      <c r="K9481">
        <v>864.58</v>
      </c>
      <c r="L9481">
        <v>336.98</v>
      </c>
      <c r="M9481" t="s">
        <v>46</v>
      </c>
      <c r="N9481" t="str">
        <f t="shared" si="148"/>
        <v>Medium</v>
      </c>
    </row>
    <row r="9482" spans="1:14" x14ac:dyDescent="0.3">
      <c r="A9482">
        <v>9481</v>
      </c>
      <c r="B9482" t="s">
        <v>4729</v>
      </c>
      <c r="C9482" s="2">
        <v>45343</v>
      </c>
      <c r="D9482" t="s">
        <v>19</v>
      </c>
      <c r="E9482" t="s">
        <v>25</v>
      </c>
      <c r="F9482" t="s">
        <v>21</v>
      </c>
      <c r="G9482">
        <v>6</v>
      </c>
      <c r="H9482">
        <v>102.66</v>
      </c>
      <c r="I9482">
        <v>0.2</v>
      </c>
      <c r="J9482">
        <v>492.77</v>
      </c>
      <c r="K9482">
        <v>297.06</v>
      </c>
      <c r="L9482">
        <v>195.71</v>
      </c>
      <c r="M9482" t="s">
        <v>40</v>
      </c>
      <c r="N9482" t="str">
        <f t="shared" si="148"/>
        <v>Medium</v>
      </c>
    </row>
    <row r="9483" spans="1:14" x14ac:dyDescent="0.3">
      <c r="A9483">
        <v>9482</v>
      </c>
      <c r="B9483" t="s">
        <v>5846</v>
      </c>
      <c r="C9483" s="2">
        <v>45463</v>
      </c>
      <c r="D9483" t="s">
        <v>19</v>
      </c>
      <c r="E9483" t="s">
        <v>33</v>
      </c>
      <c r="F9483" t="s">
        <v>27</v>
      </c>
      <c r="G9483">
        <v>4</v>
      </c>
      <c r="H9483">
        <v>433.99</v>
      </c>
      <c r="I9483">
        <v>0.05</v>
      </c>
      <c r="J9483">
        <v>1649.16</v>
      </c>
      <c r="K9483">
        <v>1199.1400000000001</v>
      </c>
      <c r="L9483">
        <v>450.02</v>
      </c>
      <c r="M9483" t="s">
        <v>40</v>
      </c>
      <c r="N9483" t="str">
        <f t="shared" si="148"/>
        <v>Low</v>
      </c>
    </row>
    <row r="9484" spans="1:14" x14ac:dyDescent="0.3">
      <c r="A9484">
        <v>9483</v>
      </c>
      <c r="B9484" t="s">
        <v>5847</v>
      </c>
      <c r="C9484" s="2">
        <v>45379</v>
      </c>
      <c r="D9484" t="s">
        <v>39</v>
      </c>
      <c r="E9484" t="s">
        <v>25</v>
      </c>
      <c r="F9484" t="s">
        <v>21</v>
      </c>
      <c r="G9484">
        <v>7</v>
      </c>
      <c r="H9484">
        <v>172.19</v>
      </c>
      <c r="I9484">
        <v>0.24</v>
      </c>
      <c r="J9484">
        <v>916.05</v>
      </c>
      <c r="K9484">
        <v>527.16999999999996</v>
      </c>
      <c r="L9484">
        <v>388.88</v>
      </c>
      <c r="M9484" t="s">
        <v>17</v>
      </c>
      <c r="N9484" t="str">
        <f t="shared" si="148"/>
        <v>High</v>
      </c>
    </row>
    <row r="9485" spans="1:14" x14ac:dyDescent="0.3">
      <c r="A9485">
        <v>9484</v>
      </c>
      <c r="B9485" t="s">
        <v>5848</v>
      </c>
      <c r="C9485" s="2">
        <v>45639</v>
      </c>
      <c r="D9485" t="s">
        <v>14</v>
      </c>
      <c r="E9485" t="s">
        <v>20</v>
      </c>
      <c r="F9485" t="s">
        <v>21</v>
      </c>
      <c r="G9485">
        <v>1</v>
      </c>
      <c r="H9485">
        <v>213.72</v>
      </c>
      <c r="I9485">
        <v>0.09</v>
      </c>
      <c r="J9485">
        <v>194.49</v>
      </c>
      <c r="K9485">
        <v>125.14</v>
      </c>
      <c r="L9485">
        <v>69.349999999999994</v>
      </c>
      <c r="M9485" t="s">
        <v>46</v>
      </c>
      <c r="N9485" t="str">
        <f t="shared" si="148"/>
        <v>Low</v>
      </c>
    </row>
    <row r="9486" spans="1:14" x14ac:dyDescent="0.3">
      <c r="A9486">
        <v>9485</v>
      </c>
      <c r="B9486" t="s">
        <v>589</v>
      </c>
      <c r="C9486" s="2">
        <v>45631</v>
      </c>
      <c r="D9486" t="s">
        <v>14</v>
      </c>
      <c r="E9486" t="s">
        <v>20</v>
      </c>
      <c r="F9486" t="s">
        <v>27</v>
      </c>
      <c r="G9486">
        <v>1</v>
      </c>
      <c r="H9486">
        <v>114.82</v>
      </c>
      <c r="I9486">
        <v>0.28000000000000003</v>
      </c>
      <c r="J9486">
        <v>82.67</v>
      </c>
      <c r="K9486">
        <v>60.3</v>
      </c>
      <c r="L9486">
        <v>22.37</v>
      </c>
      <c r="M9486" t="s">
        <v>17</v>
      </c>
      <c r="N9486" t="str">
        <f t="shared" si="148"/>
        <v>High</v>
      </c>
    </row>
    <row r="9487" spans="1:14" x14ac:dyDescent="0.3">
      <c r="A9487">
        <v>9486</v>
      </c>
      <c r="B9487" t="s">
        <v>4351</v>
      </c>
      <c r="C9487" s="2">
        <v>45560</v>
      </c>
      <c r="D9487" t="s">
        <v>24</v>
      </c>
      <c r="E9487" t="s">
        <v>15</v>
      </c>
      <c r="F9487" t="s">
        <v>16</v>
      </c>
      <c r="G9487">
        <v>4</v>
      </c>
      <c r="H9487">
        <v>363.82</v>
      </c>
      <c r="I9487">
        <v>0.05</v>
      </c>
      <c r="J9487">
        <v>1382.52</v>
      </c>
      <c r="K9487">
        <v>884.97</v>
      </c>
      <c r="L9487">
        <v>497.55</v>
      </c>
      <c r="M9487" t="s">
        <v>28</v>
      </c>
      <c r="N9487" t="str">
        <f t="shared" si="148"/>
        <v>Low</v>
      </c>
    </row>
    <row r="9488" spans="1:14" x14ac:dyDescent="0.3">
      <c r="A9488">
        <v>9487</v>
      </c>
      <c r="B9488" t="s">
        <v>4054</v>
      </c>
      <c r="C9488" s="2">
        <v>45651</v>
      </c>
      <c r="D9488" t="s">
        <v>24</v>
      </c>
      <c r="E9488" t="s">
        <v>33</v>
      </c>
      <c r="F9488" t="s">
        <v>21</v>
      </c>
      <c r="G9488">
        <v>4</v>
      </c>
      <c r="H9488">
        <v>147.97999999999999</v>
      </c>
      <c r="I9488">
        <v>0.13</v>
      </c>
      <c r="J9488">
        <v>514.97</v>
      </c>
      <c r="K9488">
        <v>364.37</v>
      </c>
      <c r="L9488">
        <v>150.6</v>
      </c>
      <c r="M9488" t="s">
        <v>46</v>
      </c>
      <c r="N9488" t="str">
        <f t="shared" si="148"/>
        <v>Medium</v>
      </c>
    </row>
    <row r="9489" spans="1:14" x14ac:dyDescent="0.3">
      <c r="A9489">
        <v>9488</v>
      </c>
      <c r="B9489" t="s">
        <v>79</v>
      </c>
      <c r="C9489" s="2">
        <v>45518</v>
      </c>
      <c r="D9489" t="s">
        <v>14</v>
      </c>
      <c r="E9489" t="s">
        <v>33</v>
      </c>
      <c r="F9489" t="s">
        <v>27</v>
      </c>
      <c r="G9489">
        <v>6</v>
      </c>
      <c r="H9489">
        <v>355.11</v>
      </c>
      <c r="I9489">
        <v>0.23</v>
      </c>
      <c r="J9489">
        <v>1640.61</v>
      </c>
      <c r="K9489">
        <v>1225.51</v>
      </c>
      <c r="L9489">
        <v>415.1</v>
      </c>
      <c r="M9489" t="s">
        <v>17</v>
      </c>
      <c r="N9489" t="str">
        <f t="shared" si="148"/>
        <v>High</v>
      </c>
    </row>
    <row r="9490" spans="1:14" x14ac:dyDescent="0.3">
      <c r="A9490">
        <v>9489</v>
      </c>
      <c r="B9490" t="s">
        <v>74</v>
      </c>
      <c r="C9490" s="2">
        <v>45318</v>
      </c>
      <c r="D9490" t="s">
        <v>14</v>
      </c>
      <c r="E9490" t="s">
        <v>15</v>
      </c>
      <c r="F9490" t="s">
        <v>27</v>
      </c>
      <c r="G9490">
        <v>2</v>
      </c>
      <c r="H9490">
        <v>138.4</v>
      </c>
      <c r="I9490">
        <v>0.28000000000000003</v>
      </c>
      <c r="J9490">
        <v>199.3</v>
      </c>
      <c r="K9490">
        <v>152.82</v>
      </c>
      <c r="L9490">
        <v>46.48</v>
      </c>
      <c r="M9490" t="s">
        <v>28</v>
      </c>
      <c r="N9490" t="str">
        <f t="shared" si="148"/>
        <v>High</v>
      </c>
    </row>
    <row r="9491" spans="1:14" x14ac:dyDescent="0.3">
      <c r="A9491">
        <v>9490</v>
      </c>
      <c r="B9491" t="s">
        <v>4500</v>
      </c>
      <c r="C9491" s="2">
        <v>45588</v>
      </c>
      <c r="D9491" t="s">
        <v>19</v>
      </c>
      <c r="E9491" t="s">
        <v>15</v>
      </c>
      <c r="F9491" t="s">
        <v>16</v>
      </c>
      <c r="G9491">
        <v>2</v>
      </c>
      <c r="H9491">
        <v>200.92</v>
      </c>
      <c r="I9491">
        <v>0.21</v>
      </c>
      <c r="J9491">
        <v>317.45</v>
      </c>
      <c r="K9491">
        <v>179.44</v>
      </c>
      <c r="L9491">
        <v>138.01</v>
      </c>
      <c r="M9491" t="s">
        <v>28</v>
      </c>
      <c r="N9491" t="str">
        <f t="shared" si="148"/>
        <v>High</v>
      </c>
    </row>
    <row r="9492" spans="1:14" x14ac:dyDescent="0.3">
      <c r="A9492">
        <v>9491</v>
      </c>
      <c r="B9492" t="s">
        <v>5849</v>
      </c>
      <c r="C9492" s="2">
        <v>45597</v>
      </c>
      <c r="D9492" t="s">
        <v>39</v>
      </c>
      <c r="E9492" t="s">
        <v>15</v>
      </c>
      <c r="F9492" t="s">
        <v>16</v>
      </c>
      <c r="G9492">
        <v>4</v>
      </c>
      <c r="H9492">
        <v>438.49</v>
      </c>
      <c r="I9492">
        <v>0.27</v>
      </c>
      <c r="J9492">
        <v>1280.3900000000001</v>
      </c>
      <c r="K9492">
        <v>950.01</v>
      </c>
      <c r="L9492">
        <v>330.38</v>
      </c>
      <c r="M9492" t="s">
        <v>46</v>
      </c>
      <c r="N9492" t="str">
        <f t="shared" si="148"/>
        <v>High</v>
      </c>
    </row>
    <row r="9493" spans="1:14" x14ac:dyDescent="0.3">
      <c r="A9493">
        <v>9492</v>
      </c>
      <c r="B9493" t="s">
        <v>5278</v>
      </c>
      <c r="C9493" s="2">
        <v>45428</v>
      </c>
      <c r="D9493" t="s">
        <v>24</v>
      </c>
      <c r="E9493" t="s">
        <v>33</v>
      </c>
      <c r="F9493" t="s">
        <v>21</v>
      </c>
      <c r="G9493">
        <v>1</v>
      </c>
      <c r="H9493">
        <v>149.18</v>
      </c>
      <c r="I9493">
        <v>0.25</v>
      </c>
      <c r="J9493">
        <v>111.89</v>
      </c>
      <c r="K9493">
        <v>80.95</v>
      </c>
      <c r="L9493">
        <v>30.94</v>
      </c>
      <c r="M9493" t="s">
        <v>22</v>
      </c>
      <c r="N9493" t="str">
        <f t="shared" si="148"/>
        <v>High</v>
      </c>
    </row>
    <row r="9494" spans="1:14" x14ac:dyDescent="0.3">
      <c r="A9494">
        <v>9493</v>
      </c>
      <c r="B9494" t="s">
        <v>1403</v>
      </c>
      <c r="C9494" s="2">
        <v>45615</v>
      </c>
      <c r="D9494" t="s">
        <v>24</v>
      </c>
      <c r="E9494" t="s">
        <v>25</v>
      </c>
      <c r="F9494" t="s">
        <v>21</v>
      </c>
      <c r="G9494">
        <v>4</v>
      </c>
      <c r="H9494">
        <v>46.8</v>
      </c>
      <c r="I9494">
        <v>0.28000000000000003</v>
      </c>
      <c r="J9494">
        <v>134.78</v>
      </c>
      <c r="K9494">
        <v>86.83</v>
      </c>
      <c r="L9494">
        <v>47.95</v>
      </c>
      <c r="M9494" t="s">
        <v>40</v>
      </c>
      <c r="N9494" t="str">
        <f t="shared" si="148"/>
        <v>High</v>
      </c>
    </row>
    <row r="9495" spans="1:14" x14ac:dyDescent="0.3">
      <c r="A9495">
        <v>9494</v>
      </c>
      <c r="B9495" t="s">
        <v>5850</v>
      </c>
      <c r="C9495" s="2">
        <v>45485</v>
      </c>
      <c r="D9495" t="s">
        <v>19</v>
      </c>
      <c r="E9495" t="s">
        <v>25</v>
      </c>
      <c r="F9495" t="s">
        <v>16</v>
      </c>
      <c r="G9495">
        <v>3</v>
      </c>
      <c r="H9495">
        <v>279.06</v>
      </c>
      <c r="I9495">
        <v>0.11</v>
      </c>
      <c r="J9495">
        <v>745.09</v>
      </c>
      <c r="K9495">
        <v>520.47</v>
      </c>
      <c r="L9495">
        <v>224.62</v>
      </c>
      <c r="M9495" t="s">
        <v>22</v>
      </c>
      <c r="N9495" t="str">
        <f t="shared" si="148"/>
        <v>Medium</v>
      </c>
    </row>
    <row r="9496" spans="1:14" x14ac:dyDescent="0.3">
      <c r="A9496">
        <v>9495</v>
      </c>
      <c r="B9496" t="s">
        <v>649</v>
      </c>
      <c r="C9496" s="2">
        <v>45420</v>
      </c>
      <c r="D9496" t="s">
        <v>14</v>
      </c>
      <c r="E9496" t="s">
        <v>25</v>
      </c>
      <c r="F9496" t="s">
        <v>21</v>
      </c>
      <c r="G9496">
        <v>5</v>
      </c>
      <c r="H9496">
        <v>244.48</v>
      </c>
      <c r="I9496">
        <v>0.09</v>
      </c>
      <c r="J9496">
        <v>1112.3800000000001</v>
      </c>
      <c r="K9496">
        <v>626.76</v>
      </c>
      <c r="L9496">
        <v>485.62</v>
      </c>
      <c r="M9496" t="s">
        <v>28</v>
      </c>
      <c r="N9496" t="str">
        <f t="shared" si="148"/>
        <v>Low</v>
      </c>
    </row>
    <row r="9497" spans="1:14" x14ac:dyDescent="0.3">
      <c r="A9497">
        <v>9496</v>
      </c>
      <c r="B9497" t="s">
        <v>1058</v>
      </c>
      <c r="C9497" s="2">
        <v>45635</v>
      </c>
      <c r="D9497" t="s">
        <v>39</v>
      </c>
      <c r="E9497" t="s">
        <v>30</v>
      </c>
      <c r="F9497" t="s">
        <v>16</v>
      </c>
      <c r="G9497">
        <v>4</v>
      </c>
      <c r="H9497">
        <v>181.14</v>
      </c>
      <c r="I9497">
        <v>0.24</v>
      </c>
      <c r="J9497">
        <v>550.66999999999996</v>
      </c>
      <c r="K9497">
        <v>282.27999999999997</v>
      </c>
      <c r="L9497">
        <v>268.39</v>
      </c>
      <c r="M9497" t="s">
        <v>46</v>
      </c>
      <c r="N9497" t="str">
        <f t="shared" si="148"/>
        <v>High</v>
      </c>
    </row>
    <row r="9498" spans="1:14" x14ac:dyDescent="0.3">
      <c r="A9498">
        <v>9497</v>
      </c>
      <c r="B9498" t="s">
        <v>5851</v>
      </c>
      <c r="C9498" s="2">
        <v>45514</v>
      </c>
      <c r="D9498" t="s">
        <v>14</v>
      </c>
      <c r="E9498" t="s">
        <v>20</v>
      </c>
      <c r="F9498" t="s">
        <v>16</v>
      </c>
      <c r="G9498">
        <v>9</v>
      </c>
      <c r="H9498">
        <v>388.18</v>
      </c>
      <c r="I9498">
        <v>0.06</v>
      </c>
      <c r="J9498">
        <v>3284</v>
      </c>
      <c r="K9498">
        <v>2442.41</v>
      </c>
      <c r="L9498">
        <v>841.59</v>
      </c>
      <c r="M9498" t="s">
        <v>46</v>
      </c>
      <c r="N9498" t="str">
        <f t="shared" si="148"/>
        <v>Low</v>
      </c>
    </row>
    <row r="9499" spans="1:14" x14ac:dyDescent="0.3">
      <c r="A9499">
        <v>9498</v>
      </c>
      <c r="B9499" t="s">
        <v>3915</v>
      </c>
      <c r="C9499" s="2">
        <v>45427</v>
      </c>
      <c r="D9499" t="s">
        <v>14</v>
      </c>
      <c r="E9499" t="s">
        <v>30</v>
      </c>
      <c r="F9499" t="s">
        <v>21</v>
      </c>
      <c r="G9499">
        <v>9</v>
      </c>
      <c r="H9499">
        <v>428.68</v>
      </c>
      <c r="I9499">
        <v>0.14000000000000001</v>
      </c>
      <c r="J9499">
        <v>3317.98</v>
      </c>
      <c r="K9499">
        <v>2396.3200000000002</v>
      </c>
      <c r="L9499">
        <v>921.66</v>
      </c>
      <c r="M9499" t="s">
        <v>22</v>
      </c>
      <c r="N9499" t="str">
        <f t="shared" si="148"/>
        <v>Medium</v>
      </c>
    </row>
    <row r="9500" spans="1:14" x14ac:dyDescent="0.3">
      <c r="A9500">
        <v>9499</v>
      </c>
      <c r="B9500" t="s">
        <v>5852</v>
      </c>
      <c r="C9500" s="2">
        <v>45339</v>
      </c>
      <c r="D9500" t="s">
        <v>19</v>
      </c>
      <c r="E9500" t="s">
        <v>33</v>
      </c>
      <c r="F9500" t="s">
        <v>16</v>
      </c>
      <c r="G9500">
        <v>8</v>
      </c>
      <c r="H9500">
        <v>484.69</v>
      </c>
      <c r="I9500">
        <v>0.17</v>
      </c>
      <c r="J9500">
        <v>3218.34</v>
      </c>
      <c r="K9500">
        <v>2560.31</v>
      </c>
      <c r="L9500">
        <v>658.03</v>
      </c>
      <c r="M9500" t="s">
        <v>22</v>
      </c>
      <c r="N9500" t="str">
        <f t="shared" si="148"/>
        <v>Medium</v>
      </c>
    </row>
    <row r="9501" spans="1:14" x14ac:dyDescent="0.3">
      <c r="A9501">
        <v>9500</v>
      </c>
      <c r="B9501" t="s">
        <v>5853</v>
      </c>
      <c r="C9501" s="2">
        <v>45323</v>
      </c>
      <c r="D9501" t="s">
        <v>39</v>
      </c>
      <c r="E9501" t="s">
        <v>15</v>
      </c>
      <c r="F9501" t="s">
        <v>21</v>
      </c>
      <c r="G9501">
        <v>8</v>
      </c>
      <c r="H9501">
        <v>385.35</v>
      </c>
      <c r="I9501">
        <v>0.08</v>
      </c>
      <c r="J9501">
        <v>2836.18</v>
      </c>
      <c r="K9501">
        <v>1815.62</v>
      </c>
      <c r="L9501">
        <v>1020.56</v>
      </c>
      <c r="M9501" t="s">
        <v>22</v>
      </c>
      <c r="N9501" t="str">
        <f t="shared" si="148"/>
        <v>Low</v>
      </c>
    </row>
    <row r="9502" spans="1:14" x14ac:dyDescent="0.3">
      <c r="A9502">
        <v>9501</v>
      </c>
      <c r="B9502" t="s">
        <v>2537</v>
      </c>
      <c r="C9502" s="2">
        <v>45570</v>
      </c>
      <c r="D9502" t="s">
        <v>39</v>
      </c>
      <c r="E9502" t="s">
        <v>20</v>
      </c>
      <c r="F9502" t="s">
        <v>16</v>
      </c>
      <c r="G9502">
        <v>2</v>
      </c>
      <c r="H9502">
        <v>224.32</v>
      </c>
      <c r="I9502">
        <v>0.21</v>
      </c>
      <c r="J9502">
        <v>354.43</v>
      </c>
      <c r="K9502">
        <v>278.77999999999997</v>
      </c>
      <c r="L9502">
        <v>75.650000000000006</v>
      </c>
      <c r="M9502" t="s">
        <v>28</v>
      </c>
      <c r="N9502" t="str">
        <f t="shared" si="148"/>
        <v>High</v>
      </c>
    </row>
    <row r="9503" spans="1:14" x14ac:dyDescent="0.3">
      <c r="A9503">
        <v>9502</v>
      </c>
      <c r="B9503" t="s">
        <v>799</v>
      </c>
      <c r="C9503" s="2">
        <v>45591</v>
      </c>
      <c r="D9503" t="s">
        <v>19</v>
      </c>
      <c r="E9503" t="s">
        <v>33</v>
      </c>
      <c r="F9503" t="s">
        <v>21</v>
      </c>
      <c r="G9503">
        <v>2</v>
      </c>
      <c r="H9503">
        <v>436.63</v>
      </c>
      <c r="I9503">
        <v>0.13</v>
      </c>
      <c r="J9503">
        <v>759.74</v>
      </c>
      <c r="K9503">
        <v>476.44</v>
      </c>
      <c r="L9503">
        <v>283.3</v>
      </c>
      <c r="M9503" t="s">
        <v>22</v>
      </c>
      <c r="N9503" t="str">
        <f t="shared" si="148"/>
        <v>Medium</v>
      </c>
    </row>
    <row r="9504" spans="1:14" x14ac:dyDescent="0.3">
      <c r="A9504">
        <v>9503</v>
      </c>
      <c r="B9504" t="s">
        <v>3349</v>
      </c>
      <c r="C9504" s="2">
        <v>45609</v>
      </c>
      <c r="D9504" t="s">
        <v>24</v>
      </c>
      <c r="E9504" t="s">
        <v>25</v>
      </c>
      <c r="F9504" t="s">
        <v>21</v>
      </c>
      <c r="G9504">
        <v>8</v>
      </c>
      <c r="H9504">
        <v>73.569999999999993</v>
      </c>
      <c r="I9504">
        <v>0.19</v>
      </c>
      <c r="J9504">
        <v>476.73</v>
      </c>
      <c r="K9504">
        <v>373.3</v>
      </c>
      <c r="L9504">
        <v>103.43</v>
      </c>
      <c r="M9504" t="s">
        <v>40</v>
      </c>
      <c r="N9504" t="str">
        <f t="shared" si="148"/>
        <v>Medium</v>
      </c>
    </row>
    <row r="9505" spans="1:14" x14ac:dyDescent="0.3">
      <c r="A9505">
        <v>9504</v>
      </c>
      <c r="B9505" t="s">
        <v>4591</v>
      </c>
      <c r="C9505" s="2">
        <v>45522</v>
      </c>
      <c r="D9505" t="s">
        <v>19</v>
      </c>
      <c r="E9505" t="s">
        <v>30</v>
      </c>
      <c r="F9505" t="s">
        <v>21</v>
      </c>
      <c r="G9505">
        <v>9</v>
      </c>
      <c r="H9505">
        <v>86.59</v>
      </c>
      <c r="I9505">
        <v>0.03</v>
      </c>
      <c r="J9505">
        <v>755.93</v>
      </c>
      <c r="K9505">
        <v>592.36</v>
      </c>
      <c r="L9505">
        <v>163.57</v>
      </c>
      <c r="M9505" t="s">
        <v>17</v>
      </c>
      <c r="N9505" t="str">
        <f t="shared" si="148"/>
        <v>Low</v>
      </c>
    </row>
    <row r="9506" spans="1:14" x14ac:dyDescent="0.3">
      <c r="A9506">
        <v>9505</v>
      </c>
      <c r="B9506" t="s">
        <v>290</v>
      </c>
      <c r="C9506" s="2">
        <v>45603</v>
      </c>
      <c r="D9506" t="s">
        <v>14</v>
      </c>
      <c r="E9506" t="s">
        <v>33</v>
      </c>
      <c r="F9506" t="s">
        <v>27</v>
      </c>
      <c r="G9506">
        <v>10</v>
      </c>
      <c r="H9506">
        <v>167.77</v>
      </c>
      <c r="I9506">
        <v>0.03</v>
      </c>
      <c r="J9506">
        <v>1627.37</v>
      </c>
      <c r="K9506">
        <v>1093.6500000000001</v>
      </c>
      <c r="L9506">
        <v>533.72</v>
      </c>
      <c r="M9506" t="s">
        <v>28</v>
      </c>
      <c r="N9506" t="str">
        <f t="shared" si="148"/>
        <v>Low</v>
      </c>
    </row>
    <row r="9507" spans="1:14" x14ac:dyDescent="0.3">
      <c r="A9507">
        <v>9506</v>
      </c>
      <c r="B9507" t="s">
        <v>1671</v>
      </c>
      <c r="C9507" s="2">
        <v>45589</v>
      </c>
      <c r="D9507" t="s">
        <v>24</v>
      </c>
      <c r="E9507" t="s">
        <v>30</v>
      </c>
      <c r="F9507" t="s">
        <v>21</v>
      </c>
      <c r="G9507">
        <v>3</v>
      </c>
      <c r="H9507">
        <v>250.1</v>
      </c>
      <c r="I9507">
        <v>0</v>
      </c>
      <c r="J9507">
        <v>750.3</v>
      </c>
      <c r="K9507">
        <v>575.51</v>
      </c>
      <c r="L9507">
        <v>174.79</v>
      </c>
      <c r="M9507" t="s">
        <v>17</v>
      </c>
      <c r="N9507" t="str">
        <f t="shared" si="148"/>
        <v>No Discount</v>
      </c>
    </row>
    <row r="9508" spans="1:14" x14ac:dyDescent="0.3">
      <c r="A9508">
        <v>9507</v>
      </c>
      <c r="B9508" t="s">
        <v>5218</v>
      </c>
      <c r="C9508" s="2">
        <v>45403</v>
      </c>
      <c r="D9508" t="s">
        <v>39</v>
      </c>
      <c r="E9508" t="s">
        <v>30</v>
      </c>
      <c r="F9508" t="s">
        <v>16</v>
      </c>
      <c r="G9508">
        <v>3</v>
      </c>
      <c r="H9508">
        <v>145.22</v>
      </c>
      <c r="I9508">
        <v>0.09</v>
      </c>
      <c r="J9508">
        <v>396.45</v>
      </c>
      <c r="K9508">
        <v>299.54000000000002</v>
      </c>
      <c r="L9508">
        <v>96.91</v>
      </c>
      <c r="M9508" t="s">
        <v>46</v>
      </c>
      <c r="N9508" t="str">
        <f t="shared" si="148"/>
        <v>Low</v>
      </c>
    </row>
    <row r="9509" spans="1:14" x14ac:dyDescent="0.3">
      <c r="A9509">
        <v>9508</v>
      </c>
      <c r="B9509" t="s">
        <v>5854</v>
      </c>
      <c r="C9509" s="2">
        <v>45541</v>
      </c>
      <c r="D9509" t="s">
        <v>19</v>
      </c>
      <c r="E9509" t="s">
        <v>25</v>
      </c>
      <c r="F9509" t="s">
        <v>16</v>
      </c>
      <c r="G9509">
        <v>10</v>
      </c>
      <c r="H9509">
        <v>194.23</v>
      </c>
      <c r="I9509">
        <v>0.25</v>
      </c>
      <c r="J9509">
        <v>1456.72</v>
      </c>
      <c r="K9509">
        <v>746.3</v>
      </c>
      <c r="L9509">
        <v>710.42</v>
      </c>
      <c r="M9509" t="s">
        <v>17</v>
      </c>
      <c r="N9509" t="str">
        <f t="shared" si="148"/>
        <v>High</v>
      </c>
    </row>
    <row r="9510" spans="1:14" x14ac:dyDescent="0.3">
      <c r="A9510">
        <v>9509</v>
      </c>
      <c r="B9510" t="s">
        <v>5855</v>
      </c>
      <c r="C9510" s="2">
        <v>45336</v>
      </c>
      <c r="D9510" t="s">
        <v>39</v>
      </c>
      <c r="E9510" t="s">
        <v>30</v>
      </c>
      <c r="F9510" t="s">
        <v>27</v>
      </c>
      <c r="G9510">
        <v>7</v>
      </c>
      <c r="H9510">
        <v>94.86</v>
      </c>
      <c r="I9510">
        <v>0.03</v>
      </c>
      <c r="J9510">
        <v>644.1</v>
      </c>
      <c r="K9510">
        <v>484.18</v>
      </c>
      <c r="L9510">
        <v>159.91999999999999</v>
      </c>
      <c r="M9510" t="s">
        <v>22</v>
      </c>
      <c r="N9510" t="str">
        <f t="shared" si="148"/>
        <v>Low</v>
      </c>
    </row>
    <row r="9511" spans="1:14" x14ac:dyDescent="0.3">
      <c r="A9511">
        <v>9510</v>
      </c>
      <c r="B9511" t="s">
        <v>2672</v>
      </c>
      <c r="C9511" s="2">
        <v>45326</v>
      </c>
      <c r="D9511" t="s">
        <v>24</v>
      </c>
      <c r="E9511" t="s">
        <v>15</v>
      </c>
      <c r="F9511" t="s">
        <v>16</v>
      </c>
      <c r="G9511">
        <v>4</v>
      </c>
      <c r="H9511">
        <v>286.66000000000003</v>
      </c>
      <c r="I9511">
        <v>0.28000000000000003</v>
      </c>
      <c r="J9511">
        <v>825.58</v>
      </c>
      <c r="K9511">
        <v>428.57</v>
      </c>
      <c r="L9511">
        <v>397.01</v>
      </c>
      <c r="M9511" t="s">
        <v>28</v>
      </c>
      <c r="N9511" t="str">
        <f t="shared" si="148"/>
        <v>High</v>
      </c>
    </row>
    <row r="9512" spans="1:14" x14ac:dyDescent="0.3">
      <c r="A9512">
        <v>9511</v>
      </c>
      <c r="B9512" t="s">
        <v>2235</v>
      </c>
      <c r="C9512" s="2">
        <v>45339</v>
      </c>
      <c r="D9512" t="s">
        <v>14</v>
      </c>
      <c r="E9512" t="s">
        <v>20</v>
      </c>
      <c r="F9512" t="s">
        <v>27</v>
      </c>
      <c r="G9512">
        <v>1</v>
      </c>
      <c r="H9512">
        <v>374.7</v>
      </c>
      <c r="I9512">
        <v>0.01</v>
      </c>
      <c r="J9512">
        <v>370.95</v>
      </c>
      <c r="K9512">
        <v>253.36</v>
      </c>
      <c r="L9512">
        <v>117.59</v>
      </c>
      <c r="M9512" t="s">
        <v>40</v>
      </c>
      <c r="N9512" t="str">
        <f t="shared" si="148"/>
        <v>Low</v>
      </c>
    </row>
    <row r="9513" spans="1:14" x14ac:dyDescent="0.3">
      <c r="A9513">
        <v>9512</v>
      </c>
      <c r="B9513" t="s">
        <v>5856</v>
      </c>
      <c r="C9513" s="2">
        <v>45516</v>
      </c>
      <c r="D9513" t="s">
        <v>39</v>
      </c>
      <c r="E9513" t="s">
        <v>30</v>
      </c>
      <c r="F9513" t="s">
        <v>21</v>
      </c>
      <c r="G9513">
        <v>3</v>
      </c>
      <c r="H9513">
        <v>83.37</v>
      </c>
      <c r="I9513">
        <v>0.28999999999999998</v>
      </c>
      <c r="J9513">
        <v>177.58</v>
      </c>
      <c r="K9513">
        <v>124.35</v>
      </c>
      <c r="L9513">
        <v>53.23</v>
      </c>
      <c r="M9513" t="s">
        <v>22</v>
      </c>
      <c r="N9513" t="str">
        <f t="shared" si="148"/>
        <v>High</v>
      </c>
    </row>
    <row r="9514" spans="1:14" x14ac:dyDescent="0.3">
      <c r="A9514">
        <v>9513</v>
      </c>
      <c r="B9514" t="s">
        <v>3094</v>
      </c>
      <c r="C9514" s="2">
        <v>45654</v>
      </c>
      <c r="D9514" t="s">
        <v>24</v>
      </c>
      <c r="E9514" t="s">
        <v>30</v>
      </c>
      <c r="F9514" t="s">
        <v>16</v>
      </c>
      <c r="G9514">
        <v>6</v>
      </c>
      <c r="H9514">
        <v>294.17</v>
      </c>
      <c r="I9514">
        <v>0.17</v>
      </c>
      <c r="J9514">
        <v>1464.97</v>
      </c>
      <c r="K9514">
        <v>858.56</v>
      </c>
      <c r="L9514">
        <v>606.41</v>
      </c>
      <c r="M9514" t="s">
        <v>28</v>
      </c>
      <c r="N9514" t="str">
        <f t="shared" si="148"/>
        <v>Medium</v>
      </c>
    </row>
    <row r="9515" spans="1:14" x14ac:dyDescent="0.3">
      <c r="A9515">
        <v>9514</v>
      </c>
      <c r="B9515" t="s">
        <v>1964</v>
      </c>
      <c r="C9515" s="2">
        <v>45335</v>
      </c>
      <c r="D9515" t="s">
        <v>14</v>
      </c>
      <c r="E9515" t="s">
        <v>15</v>
      </c>
      <c r="F9515" t="s">
        <v>27</v>
      </c>
      <c r="G9515">
        <v>10</v>
      </c>
      <c r="H9515">
        <v>400.78</v>
      </c>
      <c r="I9515">
        <v>0.05</v>
      </c>
      <c r="J9515">
        <v>3807.41</v>
      </c>
      <c r="K9515">
        <v>2184.37</v>
      </c>
      <c r="L9515">
        <v>1623.04</v>
      </c>
      <c r="M9515" t="s">
        <v>40</v>
      </c>
      <c r="N9515" t="str">
        <f t="shared" si="148"/>
        <v>Low</v>
      </c>
    </row>
    <row r="9516" spans="1:14" x14ac:dyDescent="0.3">
      <c r="A9516">
        <v>9515</v>
      </c>
      <c r="B9516" t="s">
        <v>4093</v>
      </c>
      <c r="C9516" s="2">
        <v>45469</v>
      </c>
      <c r="D9516" t="s">
        <v>19</v>
      </c>
      <c r="E9516" t="s">
        <v>33</v>
      </c>
      <c r="F9516" t="s">
        <v>27</v>
      </c>
      <c r="G9516">
        <v>9</v>
      </c>
      <c r="H9516">
        <v>71.55</v>
      </c>
      <c r="I9516">
        <v>0.13</v>
      </c>
      <c r="J9516">
        <v>560.24</v>
      </c>
      <c r="K9516">
        <v>352.36</v>
      </c>
      <c r="L9516">
        <v>207.88</v>
      </c>
      <c r="M9516" t="s">
        <v>28</v>
      </c>
      <c r="N9516" t="str">
        <f t="shared" si="148"/>
        <v>Medium</v>
      </c>
    </row>
    <row r="9517" spans="1:14" x14ac:dyDescent="0.3">
      <c r="A9517">
        <v>9516</v>
      </c>
      <c r="B9517" t="s">
        <v>2355</v>
      </c>
      <c r="C9517" s="2">
        <v>45428</v>
      </c>
      <c r="D9517" t="s">
        <v>39</v>
      </c>
      <c r="E9517" t="s">
        <v>20</v>
      </c>
      <c r="F9517" t="s">
        <v>27</v>
      </c>
      <c r="G9517">
        <v>6</v>
      </c>
      <c r="H9517">
        <v>239.49</v>
      </c>
      <c r="I9517">
        <v>0</v>
      </c>
      <c r="J9517">
        <v>1436.94</v>
      </c>
      <c r="K9517">
        <v>1027.3499999999999</v>
      </c>
      <c r="L9517">
        <v>409.59</v>
      </c>
      <c r="M9517" t="s">
        <v>22</v>
      </c>
      <c r="N9517" t="str">
        <f t="shared" si="148"/>
        <v>No Discount</v>
      </c>
    </row>
    <row r="9518" spans="1:14" x14ac:dyDescent="0.3">
      <c r="A9518">
        <v>9517</v>
      </c>
      <c r="B9518" t="s">
        <v>3357</v>
      </c>
      <c r="C9518" s="2">
        <v>45498</v>
      </c>
      <c r="D9518" t="s">
        <v>24</v>
      </c>
      <c r="E9518" t="s">
        <v>25</v>
      </c>
      <c r="F9518" t="s">
        <v>21</v>
      </c>
      <c r="G9518">
        <v>6</v>
      </c>
      <c r="H9518">
        <v>230.03</v>
      </c>
      <c r="I9518">
        <v>0.01</v>
      </c>
      <c r="J9518">
        <v>1366.38</v>
      </c>
      <c r="K9518">
        <v>738.84</v>
      </c>
      <c r="L9518">
        <v>627.54</v>
      </c>
      <c r="M9518" t="s">
        <v>40</v>
      </c>
      <c r="N9518" t="str">
        <f t="shared" si="148"/>
        <v>Low</v>
      </c>
    </row>
    <row r="9519" spans="1:14" x14ac:dyDescent="0.3">
      <c r="A9519">
        <v>9518</v>
      </c>
      <c r="B9519" t="s">
        <v>1447</v>
      </c>
      <c r="C9519" s="2">
        <v>45325</v>
      </c>
      <c r="D9519" t="s">
        <v>39</v>
      </c>
      <c r="E9519" t="s">
        <v>30</v>
      </c>
      <c r="F9519" t="s">
        <v>16</v>
      </c>
      <c r="G9519">
        <v>3</v>
      </c>
      <c r="H9519">
        <v>84.74</v>
      </c>
      <c r="I9519">
        <v>0.08</v>
      </c>
      <c r="J9519">
        <v>233.88</v>
      </c>
      <c r="K9519">
        <v>154.76</v>
      </c>
      <c r="L9519">
        <v>79.12</v>
      </c>
      <c r="M9519" t="s">
        <v>46</v>
      </c>
      <c r="N9519" t="str">
        <f t="shared" si="148"/>
        <v>Low</v>
      </c>
    </row>
    <row r="9520" spans="1:14" x14ac:dyDescent="0.3">
      <c r="A9520">
        <v>9519</v>
      </c>
      <c r="B9520" t="s">
        <v>382</v>
      </c>
      <c r="C9520" s="2">
        <v>45538</v>
      </c>
      <c r="D9520" t="s">
        <v>39</v>
      </c>
      <c r="E9520" t="s">
        <v>30</v>
      </c>
      <c r="F9520" t="s">
        <v>21</v>
      </c>
      <c r="G9520">
        <v>3</v>
      </c>
      <c r="H9520">
        <v>16.45</v>
      </c>
      <c r="I9520">
        <v>0.04</v>
      </c>
      <c r="J9520">
        <v>47.38</v>
      </c>
      <c r="K9520">
        <v>36.270000000000003</v>
      </c>
      <c r="L9520">
        <v>11.11</v>
      </c>
      <c r="M9520" t="s">
        <v>28</v>
      </c>
      <c r="N9520" t="str">
        <f t="shared" si="148"/>
        <v>Low</v>
      </c>
    </row>
    <row r="9521" spans="1:14" x14ac:dyDescent="0.3">
      <c r="A9521">
        <v>9520</v>
      </c>
      <c r="B9521" t="s">
        <v>5493</v>
      </c>
      <c r="C9521" s="2">
        <v>45514</v>
      </c>
      <c r="D9521" t="s">
        <v>14</v>
      </c>
      <c r="E9521" t="s">
        <v>20</v>
      </c>
      <c r="F9521" t="s">
        <v>16</v>
      </c>
      <c r="G9521">
        <v>4</v>
      </c>
      <c r="H9521">
        <v>404.2</v>
      </c>
      <c r="I9521">
        <v>0.09</v>
      </c>
      <c r="J9521">
        <v>1471.29</v>
      </c>
      <c r="K9521">
        <v>828.24</v>
      </c>
      <c r="L9521">
        <v>643.04999999999995</v>
      </c>
      <c r="M9521" t="s">
        <v>17</v>
      </c>
      <c r="N9521" t="str">
        <f t="shared" si="148"/>
        <v>Low</v>
      </c>
    </row>
    <row r="9522" spans="1:14" x14ac:dyDescent="0.3">
      <c r="A9522">
        <v>9521</v>
      </c>
      <c r="B9522" t="s">
        <v>5682</v>
      </c>
      <c r="C9522" s="2">
        <v>45344</v>
      </c>
      <c r="D9522" t="s">
        <v>14</v>
      </c>
      <c r="E9522" t="s">
        <v>20</v>
      </c>
      <c r="F9522" t="s">
        <v>16</v>
      </c>
      <c r="G9522">
        <v>7</v>
      </c>
      <c r="H9522">
        <v>357.57</v>
      </c>
      <c r="I9522">
        <v>0.26</v>
      </c>
      <c r="J9522">
        <v>1852.21</v>
      </c>
      <c r="K9522">
        <v>1419.53</v>
      </c>
      <c r="L9522">
        <v>432.68</v>
      </c>
      <c r="M9522" t="s">
        <v>22</v>
      </c>
      <c r="N9522" t="str">
        <f t="shared" si="148"/>
        <v>High</v>
      </c>
    </row>
    <row r="9523" spans="1:14" x14ac:dyDescent="0.3">
      <c r="A9523">
        <v>9522</v>
      </c>
      <c r="B9523" t="s">
        <v>5857</v>
      </c>
      <c r="C9523" s="2">
        <v>45567</v>
      </c>
      <c r="D9523" t="s">
        <v>19</v>
      </c>
      <c r="E9523" t="s">
        <v>25</v>
      </c>
      <c r="F9523" t="s">
        <v>27</v>
      </c>
      <c r="G9523">
        <v>3</v>
      </c>
      <c r="H9523">
        <v>385.05</v>
      </c>
      <c r="I9523">
        <v>0.19</v>
      </c>
      <c r="J9523">
        <v>935.67</v>
      </c>
      <c r="K9523">
        <v>631.04999999999995</v>
      </c>
      <c r="L9523">
        <v>304.62</v>
      </c>
      <c r="M9523" t="s">
        <v>46</v>
      </c>
      <c r="N9523" t="str">
        <f t="shared" si="148"/>
        <v>Medium</v>
      </c>
    </row>
    <row r="9524" spans="1:14" x14ac:dyDescent="0.3">
      <c r="A9524">
        <v>9523</v>
      </c>
      <c r="B9524" t="s">
        <v>5858</v>
      </c>
      <c r="C9524" s="2">
        <v>45554</v>
      </c>
      <c r="D9524" t="s">
        <v>24</v>
      </c>
      <c r="E9524" t="s">
        <v>25</v>
      </c>
      <c r="F9524" t="s">
        <v>16</v>
      </c>
      <c r="G9524">
        <v>6</v>
      </c>
      <c r="H9524">
        <v>458.99</v>
      </c>
      <c r="I9524">
        <v>0.09</v>
      </c>
      <c r="J9524">
        <v>2506.09</v>
      </c>
      <c r="K9524">
        <v>1376.28</v>
      </c>
      <c r="L9524">
        <v>1129.81</v>
      </c>
      <c r="M9524" t="s">
        <v>22</v>
      </c>
      <c r="N9524" t="str">
        <f t="shared" si="148"/>
        <v>Low</v>
      </c>
    </row>
    <row r="9525" spans="1:14" x14ac:dyDescent="0.3">
      <c r="A9525">
        <v>9524</v>
      </c>
      <c r="B9525" t="s">
        <v>2961</v>
      </c>
      <c r="C9525" s="2">
        <v>45368</v>
      </c>
      <c r="D9525" t="s">
        <v>14</v>
      </c>
      <c r="E9525" t="s">
        <v>15</v>
      </c>
      <c r="F9525" t="s">
        <v>27</v>
      </c>
      <c r="G9525">
        <v>5</v>
      </c>
      <c r="H9525">
        <v>490.77</v>
      </c>
      <c r="I9525">
        <v>0.08</v>
      </c>
      <c r="J9525">
        <v>2257.54</v>
      </c>
      <c r="K9525">
        <v>1557.95</v>
      </c>
      <c r="L9525">
        <v>699.59</v>
      </c>
      <c r="M9525" t="s">
        <v>40</v>
      </c>
      <c r="N9525" t="str">
        <f t="shared" si="148"/>
        <v>Low</v>
      </c>
    </row>
    <row r="9526" spans="1:14" x14ac:dyDescent="0.3">
      <c r="A9526">
        <v>9525</v>
      </c>
      <c r="B9526" t="s">
        <v>4016</v>
      </c>
      <c r="C9526" s="2">
        <v>45499</v>
      </c>
      <c r="D9526" t="s">
        <v>24</v>
      </c>
      <c r="E9526" t="s">
        <v>20</v>
      </c>
      <c r="F9526" t="s">
        <v>21</v>
      </c>
      <c r="G9526">
        <v>3</v>
      </c>
      <c r="H9526">
        <v>489.13</v>
      </c>
      <c r="I9526">
        <v>0.1</v>
      </c>
      <c r="J9526">
        <v>1320.65</v>
      </c>
      <c r="K9526">
        <v>974.63</v>
      </c>
      <c r="L9526">
        <v>346.02</v>
      </c>
      <c r="M9526" t="s">
        <v>40</v>
      </c>
      <c r="N9526" t="str">
        <f t="shared" si="148"/>
        <v>Low</v>
      </c>
    </row>
    <row r="9527" spans="1:14" x14ac:dyDescent="0.3">
      <c r="A9527">
        <v>9526</v>
      </c>
      <c r="B9527" t="s">
        <v>5859</v>
      </c>
      <c r="C9527" s="2">
        <v>45456</v>
      </c>
      <c r="D9527" t="s">
        <v>19</v>
      </c>
      <c r="E9527" t="s">
        <v>25</v>
      </c>
      <c r="F9527" t="s">
        <v>27</v>
      </c>
      <c r="G9527">
        <v>7</v>
      </c>
      <c r="H9527">
        <v>332.11</v>
      </c>
      <c r="I9527">
        <v>0.17</v>
      </c>
      <c r="J9527">
        <v>1929.56</v>
      </c>
      <c r="K9527">
        <v>1369.9</v>
      </c>
      <c r="L9527">
        <v>559.66</v>
      </c>
      <c r="M9527" t="s">
        <v>22</v>
      </c>
      <c r="N9527" t="str">
        <f t="shared" si="148"/>
        <v>Medium</v>
      </c>
    </row>
    <row r="9528" spans="1:14" x14ac:dyDescent="0.3">
      <c r="A9528">
        <v>9527</v>
      </c>
      <c r="B9528" t="s">
        <v>5860</v>
      </c>
      <c r="C9528" s="2">
        <v>45461</v>
      </c>
      <c r="D9528" t="s">
        <v>14</v>
      </c>
      <c r="E9528" t="s">
        <v>25</v>
      </c>
      <c r="F9528" t="s">
        <v>16</v>
      </c>
      <c r="G9528">
        <v>3</v>
      </c>
      <c r="H9528">
        <v>171.34</v>
      </c>
      <c r="I9528">
        <v>0.23</v>
      </c>
      <c r="J9528">
        <v>395.8</v>
      </c>
      <c r="K9528">
        <v>299.62</v>
      </c>
      <c r="L9528">
        <v>96.18</v>
      </c>
      <c r="M9528" t="s">
        <v>40</v>
      </c>
      <c r="N9528" t="str">
        <f t="shared" si="148"/>
        <v>High</v>
      </c>
    </row>
    <row r="9529" spans="1:14" x14ac:dyDescent="0.3">
      <c r="A9529">
        <v>9528</v>
      </c>
      <c r="B9529" t="s">
        <v>5861</v>
      </c>
      <c r="C9529" s="2">
        <v>45354</v>
      </c>
      <c r="D9529" t="s">
        <v>39</v>
      </c>
      <c r="E9529" t="s">
        <v>15</v>
      </c>
      <c r="F9529" t="s">
        <v>27</v>
      </c>
      <c r="G9529">
        <v>2</v>
      </c>
      <c r="H9529">
        <v>196.52</v>
      </c>
      <c r="I9529">
        <v>0.28000000000000003</v>
      </c>
      <c r="J9529">
        <v>282.99</v>
      </c>
      <c r="K9529">
        <v>195.88</v>
      </c>
      <c r="L9529">
        <v>87.11</v>
      </c>
      <c r="M9529" t="s">
        <v>40</v>
      </c>
      <c r="N9529" t="str">
        <f t="shared" si="148"/>
        <v>High</v>
      </c>
    </row>
    <row r="9530" spans="1:14" x14ac:dyDescent="0.3">
      <c r="A9530">
        <v>9529</v>
      </c>
      <c r="B9530" t="s">
        <v>5027</v>
      </c>
      <c r="C9530" s="2">
        <v>45503</v>
      </c>
      <c r="D9530" t="s">
        <v>24</v>
      </c>
      <c r="E9530" t="s">
        <v>15</v>
      </c>
      <c r="F9530" t="s">
        <v>27</v>
      </c>
      <c r="G9530">
        <v>3</v>
      </c>
      <c r="H9530">
        <v>229.33</v>
      </c>
      <c r="I9530">
        <v>0.06</v>
      </c>
      <c r="J9530">
        <v>646.71</v>
      </c>
      <c r="K9530">
        <v>370.49</v>
      </c>
      <c r="L9530">
        <v>276.22000000000003</v>
      </c>
      <c r="M9530" t="s">
        <v>28</v>
      </c>
      <c r="N9530" t="str">
        <f t="shared" si="148"/>
        <v>Low</v>
      </c>
    </row>
    <row r="9531" spans="1:14" x14ac:dyDescent="0.3">
      <c r="A9531">
        <v>9530</v>
      </c>
      <c r="B9531" t="s">
        <v>476</v>
      </c>
      <c r="C9531" s="2">
        <v>45360</v>
      </c>
      <c r="D9531" t="s">
        <v>19</v>
      </c>
      <c r="E9531" t="s">
        <v>20</v>
      </c>
      <c r="F9531" t="s">
        <v>21</v>
      </c>
      <c r="G9531">
        <v>10</v>
      </c>
      <c r="H9531">
        <v>269.63</v>
      </c>
      <c r="I9531">
        <v>0.24</v>
      </c>
      <c r="J9531">
        <v>2049.19</v>
      </c>
      <c r="K9531">
        <v>1487.04</v>
      </c>
      <c r="L9531">
        <v>562.15</v>
      </c>
      <c r="M9531" t="s">
        <v>17</v>
      </c>
      <c r="N9531" t="str">
        <f t="shared" si="148"/>
        <v>High</v>
      </c>
    </row>
    <row r="9532" spans="1:14" x14ac:dyDescent="0.3">
      <c r="A9532">
        <v>9531</v>
      </c>
      <c r="B9532" t="s">
        <v>5862</v>
      </c>
      <c r="C9532" s="2">
        <v>45603</v>
      </c>
      <c r="D9532" t="s">
        <v>19</v>
      </c>
      <c r="E9532" t="s">
        <v>15</v>
      </c>
      <c r="F9532" t="s">
        <v>27</v>
      </c>
      <c r="G9532">
        <v>5</v>
      </c>
      <c r="H9532">
        <v>230.88</v>
      </c>
      <c r="I9532">
        <v>0.14000000000000001</v>
      </c>
      <c r="J9532">
        <v>992.78</v>
      </c>
      <c r="K9532">
        <v>766.7</v>
      </c>
      <c r="L9532">
        <v>226.08</v>
      </c>
      <c r="M9532" t="s">
        <v>28</v>
      </c>
      <c r="N9532" t="str">
        <f t="shared" si="148"/>
        <v>Medium</v>
      </c>
    </row>
    <row r="9533" spans="1:14" x14ac:dyDescent="0.3">
      <c r="A9533">
        <v>9532</v>
      </c>
      <c r="B9533" t="s">
        <v>943</v>
      </c>
      <c r="C9533" s="2">
        <v>45450</v>
      </c>
      <c r="D9533" t="s">
        <v>39</v>
      </c>
      <c r="E9533" t="s">
        <v>33</v>
      </c>
      <c r="F9533" t="s">
        <v>21</v>
      </c>
      <c r="G9533">
        <v>1</v>
      </c>
      <c r="H9533">
        <v>336.99</v>
      </c>
      <c r="I9533">
        <v>0.16</v>
      </c>
      <c r="J9533">
        <v>283.07</v>
      </c>
      <c r="K9533">
        <v>190.04</v>
      </c>
      <c r="L9533">
        <v>93.03</v>
      </c>
      <c r="M9533" t="s">
        <v>17</v>
      </c>
      <c r="N9533" t="str">
        <f t="shared" si="148"/>
        <v>Medium</v>
      </c>
    </row>
    <row r="9534" spans="1:14" x14ac:dyDescent="0.3">
      <c r="A9534">
        <v>9533</v>
      </c>
      <c r="B9534" t="s">
        <v>5471</v>
      </c>
      <c r="C9534" s="2">
        <v>45348</v>
      </c>
      <c r="D9534" t="s">
        <v>24</v>
      </c>
      <c r="E9534" t="s">
        <v>15</v>
      </c>
      <c r="F9534" t="s">
        <v>21</v>
      </c>
      <c r="G9534">
        <v>6</v>
      </c>
      <c r="H9534">
        <v>395.34</v>
      </c>
      <c r="I9534">
        <v>0.02</v>
      </c>
      <c r="J9534">
        <v>2324.6</v>
      </c>
      <c r="K9534">
        <v>1301.8699999999999</v>
      </c>
      <c r="L9534">
        <v>1022.73</v>
      </c>
      <c r="M9534" t="s">
        <v>28</v>
      </c>
      <c r="N9534" t="str">
        <f t="shared" si="148"/>
        <v>Low</v>
      </c>
    </row>
    <row r="9535" spans="1:14" x14ac:dyDescent="0.3">
      <c r="A9535">
        <v>9534</v>
      </c>
      <c r="B9535" t="s">
        <v>2141</v>
      </c>
      <c r="C9535" s="2">
        <v>45311</v>
      </c>
      <c r="D9535" t="s">
        <v>39</v>
      </c>
      <c r="E9535" t="s">
        <v>15</v>
      </c>
      <c r="F9535" t="s">
        <v>21</v>
      </c>
      <c r="G9535">
        <v>6</v>
      </c>
      <c r="H9535">
        <v>20.13</v>
      </c>
      <c r="I9535">
        <v>0.04</v>
      </c>
      <c r="J9535">
        <v>115.95</v>
      </c>
      <c r="K9535">
        <v>89.37</v>
      </c>
      <c r="L9535">
        <v>26.58</v>
      </c>
      <c r="M9535" t="s">
        <v>22</v>
      </c>
      <c r="N9535" t="str">
        <f t="shared" si="148"/>
        <v>Low</v>
      </c>
    </row>
    <row r="9536" spans="1:14" x14ac:dyDescent="0.3">
      <c r="A9536">
        <v>9535</v>
      </c>
      <c r="B9536" t="s">
        <v>259</v>
      </c>
      <c r="C9536" s="2">
        <v>45631</v>
      </c>
      <c r="D9536" t="s">
        <v>39</v>
      </c>
      <c r="E9536" t="s">
        <v>15</v>
      </c>
      <c r="F9536" t="s">
        <v>27</v>
      </c>
      <c r="G9536">
        <v>4</v>
      </c>
      <c r="H9536">
        <v>256.57</v>
      </c>
      <c r="I9536">
        <v>0.06</v>
      </c>
      <c r="J9536">
        <v>964.7</v>
      </c>
      <c r="K9536">
        <v>600.62</v>
      </c>
      <c r="L9536">
        <v>364.08</v>
      </c>
      <c r="M9536" t="s">
        <v>40</v>
      </c>
      <c r="N9536" t="str">
        <f t="shared" ref="N9536:N9599" si="149">_xlfn.IFS(I9536=0,"No Discount",I9536&gt;=0.21,"High",I9536&gt;=0.11,"Medium",I9536&gt;=0.01,"Low")</f>
        <v>Low</v>
      </c>
    </row>
    <row r="9537" spans="1:14" x14ac:dyDescent="0.3">
      <c r="A9537">
        <v>9536</v>
      </c>
      <c r="B9537" t="s">
        <v>5863</v>
      </c>
      <c r="C9537" s="2">
        <v>45456</v>
      </c>
      <c r="D9537" t="s">
        <v>14</v>
      </c>
      <c r="E9537" t="s">
        <v>15</v>
      </c>
      <c r="F9537" t="s">
        <v>16</v>
      </c>
      <c r="G9537">
        <v>9</v>
      </c>
      <c r="H9537">
        <v>68.52</v>
      </c>
      <c r="I9537">
        <v>0.09</v>
      </c>
      <c r="J9537">
        <v>561.17999999999995</v>
      </c>
      <c r="K9537">
        <v>422.74</v>
      </c>
      <c r="L9537">
        <v>138.44</v>
      </c>
      <c r="M9537" t="s">
        <v>17</v>
      </c>
      <c r="N9537" t="str">
        <f t="shared" si="149"/>
        <v>Low</v>
      </c>
    </row>
    <row r="9538" spans="1:14" x14ac:dyDescent="0.3">
      <c r="A9538">
        <v>9537</v>
      </c>
      <c r="B9538" t="s">
        <v>1526</v>
      </c>
      <c r="C9538" s="2">
        <v>45378</v>
      </c>
      <c r="D9538" t="s">
        <v>14</v>
      </c>
      <c r="E9538" t="s">
        <v>33</v>
      </c>
      <c r="F9538" t="s">
        <v>21</v>
      </c>
      <c r="G9538">
        <v>4</v>
      </c>
      <c r="H9538">
        <v>253.02</v>
      </c>
      <c r="I9538">
        <v>0.09</v>
      </c>
      <c r="J9538">
        <v>920.99</v>
      </c>
      <c r="K9538">
        <v>599.65</v>
      </c>
      <c r="L9538">
        <v>321.33999999999997</v>
      </c>
      <c r="M9538" t="s">
        <v>46</v>
      </c>
      <c r="N9538" t="str">
        <f t="shared" si="149"/>
        <v>Low</v>
      </c>
    </row>
    <row r="9539" spans="1:14" x14ac:dyDescent="0.3">
      <c r="A9539">
        <v>9538</v>
      </c>
      <c r="B9539" t="s">
        <v>2155</v>
      </c>
      <c r="C9539" s="2">
        <v>45583</v>
      </c>
      <c r="D9539" t="s">
        <v>14</v>
      </c>
      <c r="E9539" t="s">
        <v>15</v>
      </c>
      <c r="F9539" t="s">
        <v>27</v>
      </c>
      <c r="G9539">
        <v>10</v>
      </c>
      <c r="H9539">
        <v>98.17</v>
      </c>
      <c r="I9539">
        <v>0.01</v>
      </c>
      <c r="J9539">
        <v>971.88</v>
      </c>
      <c r="K9539">
        <v>554.54</v>
      </c>
      <c r="L9539">
        <v>417.34</v>
      </c>
      <c r="M9539" t="s">
        <v>40</v>
      </c>
      <c r="N9539" t="str">
        <f t="shared" si="149"/>
        <v>Low</v>
      </c>
    </row>
    <row r="9540" spans="1:14" x14ac:dyDescent="0.3">
      <c r="A9540">
        <v>9539</v>
      </c>
      <c r="B9540" t="s">
        <v>4950</v>
      </c>
      <c r="C9540" s="2">
        <v>45372</v>
      </c>
      <c r="D9540" t="s">
        <v>14</v>
      </c>
      <c r="E9540" t="s">
        <v>15</v>
      </c>
      <c r="F9540" t="s">
        <v>16</v>
      </c>
      <c r="G9540">
        <v>7</v>
      </c>
      <c r="H9540">
        <v>87.76</v>
      </c>
      <c r="I9540">
        <v>0</v>
      </c>
      <c r="J9540">
        <v>614.32000000000005</v>
      </c>
      <c r="K9540">
        <v>347.39</v>
      </c>
      <c r="L9540">
        <v>266.93</v>
      </c>
      <c r="M9540" t="s">
        <v>46</v>
      </c>
      <c r="N9540" t="str">
        <f t="shared" si="149"/>
        <v>No Discount</v>
      </c>
    </row>
    <row r="9541" spans="1:14" x14ac:dyDescent="0.3">
      <c r="A9541">
        <v>9540</v>
      </c>
      <c r="B9541" t="s">
        <v>5864</v>
      </c>
      <c r="C9541" s="2">
        <v>45465</v>
      </c>
      <c r="D9541" t="s">
        <v>24</v>
      </c>
      <c r="E9541" t="s">
        <v>30</v>
      </c>
      <c r="F9541" t="s">
        <v>21</v>
      </c>
      <c r="G9541">
        <v>10</v>
      </c>
      <c r="H9541">
        <v>243.32</v>
      </c>
      <c r="I9541">
        <v>0.28000000000000003</v>
      </c>
      <c r="J9541">
        <v>1751.9</v>
      </c>
      <c r="K9541">
        <v>917.82</v>
      </c>
      <c r="L9541">
        <v>834.08</v>
      </c>
      <c r="M9541" t="s">
        <v>46</v>
      </c>
      <c r="N9541" t="str">
        <f t="shared" si="149"/>
        <v>High</v>
      </c>
    </row>
    <row r="9542" spans="1:14" x14ac:dyDescent="0.3">
      <c r="A9542">
        <v>9541</v>
      </c>
      <c r="B9542" t="s">
        <v>1982</v>
      </c>
      <c r="C9542" s="2">
        <v>45330</v>
      </c>
      <c r="D9542" t="s">
        <v>39</v>
      </c>
      <c r="E9542" t="s">
        <v>15</v>
      </c>
      <c r="F9542" t="s">
        <v>21</v>
      </c>
      <c r="G9542">
        <v>10</v>
      </c>
      <c r="H9542">
        <v>442.17</v>
      </c>
      <c r="I9542">
        <v>0.26</v>
      </c>
      <c r="J9542">
        <v>3272.06</v>
      </c>
      <c r="K9542">
        <v>1667.44</v>
      </c>
      <c r="L9542">
        <v>1604.62</v>
      </c>
      <c r="M9542" t="s">
        <v>40</v>
      </c>
      <c r="N9542" t="str">
        <f t="shared" si="149"/>
        <v>High</v>
      </c>
    </row>
    <row r="9543" spans="1:14" x14ac:dyDescent="0.3">
      <c r="A9543">
        <v>9542</v>
      </c>
      <c r="B9543" t="s">
        <v>5865</v>
      </c>
      <c r="C9543" s="2">
        <v>45582</v>
      </c>
      <c r="D9543" t="s">
        <v>19</v>
      </c>
      <c r="E9543" t="s">
        <v>33</v>
      </c>
      <c r="F9543" t="s">
        <v>21</v>
      </c>
      <c r="G9543">
        <v>10</v>
      </c>
      <c r="H9543">
        <v>289.45</v>
      </c>
      <c r="I9543">
        <v>0.15</v>
      </c>
      <c r="J9543">
        <v>2460.3200000000002</v>
      </c>
      <c r="K9543">
        <v>1834.99</v>
      </c>
      <c r="L9543">
        <v>625.33000000000004</v>
      </c>
      <c r="M9543" t="s">
        <v>22</v>
      </c>
      <c r="N9543" t="str">
        <f t="shared" si="149"/>
        <v>Medium</v>
      </c>
    </row>
    <row r="9544" spans="1:14" x14ac:dyDescent="0.3">
      <c r="A9544">
        <v>9543</v>
      </c>
      <c r="B9544" t="s">
        <v>5866</v>
      </c>
      <c r="C9544" s="2">
        <v>45558</v>
      </c>
      <c r="D9544" t="s">
        <v>19</v>
      </c>
      <c r="E9544" t="s">
        <v>30</v>
      </c>
      <c r="F9544" t="s">
        <v>21</v>
      </c>
      <c r="G9544">
        <v>8</v>
      </c>
      <c r="H9544">
        <v>495.87</v>
      </c>
      <c r="I9544">
        <v>0.06</v>
      </c>
      <c r="J9544">
        <v>3728.94</v>
      </c>
      <c r="K9544">
        <v>2083.1999999999998</v>
      </c>
      <c r="L9544">
        <v>1645.74</v>
      </c>
      <c r="M9544" t="s">
        <v>22</v>
      </c>
      <c r="N9544" t="str">
        <f t="shared" si="149"/>
        <v>Low</v>
      </c>
    </row>
    <row r="9545" spans="1:14" x14ac:dyDescent="0.3">
      <c r="A9545">
        <v>9544</v>
      </c>
      <c r="B9545" t="s">
        <v>5068</v>
      </c>
      <c r="C9545" s="2">
        <v>45522</v>
      </c>
      <c r="D9545" t="s">
        <v>39</v>
      </c>
      <c r="E9545" t="s">
        <v>30</v>
      </c>
      <c r="F9545" t="s">
        <v>16</v>
      </c>
      <c r="G9545">
        <v>7</v>
      </c>
      <c r="H9545">
        <v>489.63</v>
      </c>
      <c r="I9545">
        <v>0.28000000000000003</v>
      </c>
      <c r="J9545">
        <v>2467.7399999999998</v>
      </c>
      <c r="K9545">
        <v>1431.26</v>
      </c>
      <c r="L9545">
        <v>1036.48</v>
      </c>
      <c r="M9545" t="s">
        <v>40</v>
      </c>
      <c r="N9545" t="str">
        <f t="shared" si="149"/>
        <v>High</v>
      </c>
    </row>
    <row r="9546" spans="1:14" x14ac:dyDescent="0.3">
      <c r="A9546">
        <v>9545</v>
      </c>
      <c r="B9546" t="s">
        <v>2100</v>
      </c>
      <c r="C9546" s="2">
        <v>45462</v>
      </c>
      <c r="D9546" t="s">
        <v>14</v>
      </c>
      <c r="E9546" t="s">
        <v>30</v>
      </c>
      <c r="F9546" t="s">
        <v>27</v>
      </c>
      <c r="G9546">
        <v>1</v>
      </c>
      <c r="H9546">
        <v>71.290000000000006</v>
      </c>
      <c r="I9546">
        <v>0.19</v>
      </c>
      <c r="J9546">
        <v>57.74</v>
      </c>
      <c r="K9546">
        <v>42.03</v>
      </c>
      <c r="L9546">
        <v>15.71</v>
      </c>
      <c r="M9546" t="s">
        <v>28</v>
      </c>
      <c r="N9546" t="str">
        <f t="shared" si="149"/>
        <v>Medium</v>
      </c>
    </row>
    <row r="9547" spans="1:14" x14ac:dyDescent="0.3">
      <c r="A9547">
        <v>9546</v>
      </c>
      <c r="B9547" t="s">
        <v>2243</v>
      </c>
      <c r="C9547" s="2">
        <v>45548</v>
      </c>
      <c r="D9547" t="s">
        <v>14</v>
      </c>
      <c r="E9547" t="s">
        <v>20</v>
      </c>
      <c r="F9547" t="s">
        <v>21</v>
      </c>
      <c r="G9547">
        <v>4</v>
      </c>
      <c r="H9547">
        <v>364.23</v>
      </c>
      <c r="I9547">
        <v>0.22</v>
      </c>
      <c r="J9547">
        <v>1136.4000000000001</v>
      </c>
      <c r="K9547">
        <v>702.71</v>
      </c>
      <c r="L9547">
        <v>433.69</v>
      </c>
      <c r="M9547" t="s">
        <v>46</v>
      </c>
      <c r="N9547" t="str">
        <f t="shared" si="149"/>
        <v>High</v>
      </c>
    </row>
    <row r="9548" spans="1:14" x14ac:dyDescent="0.3">
      <c r="A9548">
        <v>9547</v>
      </c>
      <c r="B9548" t="s">
        <v>5867</v>
      </c>
      <c r="C9548" s="2">
        <v>45629</v>
      </c>
      <c r="D9548" t="s">
        <v>19</v>
      </c>
      <c r="E9548" t="s">
        <v>30</v>
      </c>
      <c r="F9548" t="s">
        <v>21</v>
      </c>
      <c r="G9548">
        <v>8</v>
      </c>
      <c r="H9548">
        <v>134.21</v>
      </c>
      <c r="I9548">
        <v>0.22</v>
      </c>
      <c r="J9548">
        <v>837.47</v>
      </c>
      <c r="K9548">
        <v>645.37</v>
      </c>
      <c r="L9548">
        <v>192.1</v>
      </c>
      <c r="M9548" t="s">
        <v>22</v>
      </c>
      <c r="N9548" t="str">
        <f t="shared" si="149"/>
        <v>High</v>
      </c>
    </row>
    <row r="9549" spans="1:14" x14ac:dyDescent="0.3">
      <c r="A9549">
        <v>9548</v>
      </c>
      <c r="B9549" t="s">
        <v>621</v>
      </c>
      <c r="C9549" s="2">
        <v>45333</v>
      </c>
      <c r="D9549" t="s">
        <v>24</v>
      </c>
      <c r="E9549" t="s">
        <v>25</v>
      </c>
      <c r="F9549" t="s">
        <v>27</v>
      </c>
      <c r="G9549">
        <v>1</v>
      </c>
      <c r="H9549">
        <v>481.38</v>
      </c>
      <c r="I9549">
        <v>0.26</v>
      </c>
      <c r="J9549">
        <v>356.22</v>
      </c>
      <c r="K9549">
        <v>257.02</v>
      </c>
      <c r="L9549">
        <v>99.2</v>
      </c>
      <c r="M9549" t="s">
        <v>40</v>
      </c>
      <c r="N9549" t="str">
        <f t="shared" si="149"/>
        <v>High</v>
      </c>
    </row>
    <row r="9550" spans="1:14" x14ac:dyDescent="0.3">
      <c r="A9550">
        <v>9549</v>
      </c>
      <c r="B9550" t="s">
        <v>2834</v>
      </c>
      <c r="C9550" s="2">
        <v>45321</v>
      </c>
      <c r="D9550" t="s">
        <v>19</v>
      </c>
      <c r="E9550" t="s">
        <v>15</v>
      </c>
      <c r="F9550" t="s">
        <v>27</v>
      </c>
      <c r="G9550">
        <v>6</v>
      </c>
      <c r="H9550">
        <v>282.2</v>
      </c>
      <c r="I9550">
        <v>0.17</v>
      </c>
      <c r="J9550">
        <v>1405.36</v>
      </c>
      <c r="K9550">
        <v>1067.0899999999999</v>
      </c>
      <c r="L9550">
        <v>338.27</v>
      </c>
      <c r="M9550" t="s">
        <v>40</v>
      </c>
      <c r="N9550" t="str">
        <f t="shared" si="149"/>
        <v>Medium</v>
      </c>
    </row>
    <row r="9551" spans="1:14" x14ac:dyDescent="0.3">
      <c r="A9551">
        <v>9550</v>
      </c>
      <c r="B9551" t="s">
        <v>5868</v>
      </c>
      <c r="C9551" s="2">
        <v>45498</v>
      </c>
      <c r="D9551" t="s">
        <v>24</v>
      </c>
      <c r="E9551" t="s">
        <v>15</v>
      </c>
      <c r="F9551" t="s">
        <v>21</v>
      </c>
      <c r="G9551">
        <v>5</v>
      </c>
      <c r="H9551">
        <v>251.64</v>
      </c>
      <c r="I9551">
        <v>0.09</v>
      </c>
      <c r="J9551">
        <v>1144.96</v>
      </c>
      <c r="K9551">
        <v>816.09</v>
      </c>
      <c r="L9551">
        <v>328.87</v>
      </c>
      <c r="M9551" t="s">
        <v>40</v>
      </c>
      <c r="N9551" t="str">
        <f t="shared" si="149"/>
        <v>Low</v>
      </c>
    </row>
    <row r="9552" spans="1:14" x14ac:dyDescent="0.3">
      <c r="A9552">
        <v>9551</v>
      </c>
      <c r="B9552" t="s">
        <v>1474</v>
      </c>
      <c r="C9552" s="2">
        <v>45392</v>
      </c>
      <c r="D9552" t="s">
        <v>14</v>
      </c>
      <c r="E9552" t="s">
        <v>25</v>
      </c>
      <c r="F9552" t="s">
        <v>16</v>
      </c>
      <c r="G9552">
        <v>10</v>
      </c>
      <c r="H9552">
        <v>216.64</v>
      </c>
      <c r="I9552">
        <v>0.11</v>
      </c>
      <c r="J9552">
        <v>1928.1</v>
      </c>
      <c r="K9552">
        <v>1438.77</v>
      </c>
      <c r="L9552">
        <v>489.33</v>
      </c>
      <c r="M9552" t="s">
        <v>22</v>
      </c>
      <c r="N9552" t="str">
        <f t="shared" si="149"/>
        <v>Medium</v>
      </c>
    </row>
    <row r="9553" spans="1:14" x14ac:dyDescent="0.3">
      <c r="A9553">
        <v>9552</v>
      </c>
      <c r="B9553" t="s">
        <v>722</v>
      </c>
      <c r="C9553" s="2">
        <v>45303</v>
      </c>
      <c r="D9553" t="s">
        <v>24</v>
      </c>
      <c r="E9553" t="s">
        <v>20</v>
      </c>
      <c r="F9553" t="s">
        <v>16</v>
      </c>
      <c r="G9553">
        <v>2</v>
      </c>
      <c r="H9553">
        <v>254.29</v>
      </c>
      <c r="I9553">
        <v>0.09</v>
      </c>
      <c r="J9553">
        <v>462.81</v>
      </c>
      <c r="K9553">
        <v>297.56</v>
      </c>
      <c r="L9553">
        <v>165.25</v>
      </c>
      <c r="M9553" t="s">
        <v>46</v>
      </c>
      <c r="N9553" t="str">
        <f t="shared" si="149"/>
        <v>Low</v>
      </c>
    </row>
    <row r="9554" spans="1:14" x14ac:dyDescent="0.3">
      <c r="A9554">
        <v>9553</v>
      </c>
      <c r="B9554" t="s">
        <v>5869</v>
      </c>
      <c r="C9554" s="2">
        <v>45415</v>
      </c>
      <c r="D9554" t="s">
        <v>14</v>
      </c>
      <c r="E9554" t="s">
        <v>30</v>
      </c>
      <c r="F9554" t="s">
        <v>27</v>
      </c>
      <c r="G9554">
        <v>2</v>
      </c>
      <c r="H9554">
        <v>222.13</v>
      </c>
      <c r="I9554">
        <v>0.17</v>
      </c>
      <c r="J9554">
        <v>368.74</v>
      </c>
      <c r="K9554">
        <v>267.45999999999998</v>
      </c>
      <c r="L9554">
        <v>101.28</v>
      </c>
      <c r="M9554" t="s">
        <v>22</v>
      </c>
      <c r="N9554" t="str">
        <f t="shared" si="149"/>
        <v>Medium</v>
      </c>
    </row>
    <row r="9555" spans="1:14" x14ac:dyDescent="0.3">
      <c r="A9555">
        <v>9554</v>
      </c>
      <c r="B9555" t="s">
        <v>2328</v>
      </c>
      <c r="C9555" s="2">
        <v>45371</v>
      </c>
      <c r="D9555" t="s">
        <v>39</v>
      </c>
      <c r="E9555" t="s">
        <v>33</v>
      </c>
      <c r="F9555" t="s">
        <v>27</v>
      </c>
      <c r="G9555">
        <v>3</v>
      </c>
      <c r="H9555">
        <v>27.6</v>
      </c>
      <c r="I9555">
        <v>0.26</v>
      </c>
      <c r="J9555">
        <v>61.27</v>
      </c>
      <c r="K9555">
        <v>45.69</v>
      </c>
      <c r="L9555">
        <v>15.58</v>
      </c>
      <c r="M9555" t="s">
        <v>46</v>
      </c>
      <c r="N9555" t="str">
        <f t="shared" si="149"/>
        <v>High</v>
      </c>
    </row>
    <row r="9556" spans="1:14" x14ac:dyDescent="0.3">
      <c r="A9556">
        <v>9555</v>
      </c>
      <c r="B9556" t="s">
        <v>5606</v>
      </c>
      <c r="C9556" s="2">
        <v>45408</v>
      </c>
      <c r="D9556" t="s">
        <v>19</v>
      </c>
      <c r="E9556" t="s">
        <v>25</v>
      </c>
      <c r="F9556" t="s">
        <v>16</v>
      </c>
      <c r="G9556">
        <v>4</v>
      </c>
      <c r="H9556">
        <v>86.51</v>
      </c>
      <c r="I9556">
        <v>0.06</v>
      </c>
      <c r="J9556">
        <v>325.27999999999997</v>
      </c>
      <c r="K9556">
        <v>229.03</v>
      </c>
      <c r="L9556">
        <v>96.25</v>
      </c>
      <c r="M9556" t="s">
        <v>46</v>
      </c>
      <c r="N9556" t="str">
        <f t="shared" si="149"/>
        <v>Low</v>
      </c>
    </row>
    <row r="9557" spans="1:14" x14ac:dyDescent="0.3">
      <c r="A9557">
        <v>9556</v>
      </c>
      <c r="B9557" t="s">
        <v>1671</v>
      </c>
      <c r="C9557" s="2">
        <v>45574</v>
      </c>
      <c r="D9557" t="s">
        <v>39</v>
      </c>
      <c r="E9557" t="s">
        <v>25</v>
      </c>
      <c r="F9557" t="s">
        <v>21</v>
      </c>
      <c r="G9557">
        <v>1</v>
      </c>
      <c r="H9557">
        <v>104.42</v>
      </c>
      <c r="I9557">
        <v>0.2</v>
      </c>
      <c r="J9557">
        <v>83.54</v>
      </c>
      <c r="K9557">
        <v>50.9</v>
      </c>
      <c r="L9557">
        <v>32.64</v>
      </c>
      <c r="M9557" t="s">
        <v>28</v>
      </c>
      <c r="N9557" t="str">
        <f t="shared" si="149"/>
        <v>Medium</v>
      </c>
    </row>
    <row r="9558" spans="1:14" x14ac:dyDescent="0.3">
      <c r="A9558">
        <v>9557</v>
      </c>
      <c r="B9558" t="s">
        <v>465</v>
      </c>
      <c r="C9558" s="2">
        <v>45308</v>
      </c>
      <c r="D9558" t="s">
        <v>39</v>
      </c>
      <c r="E9558" t="s">
        <v>30</v>
      </c>
      <c r="F9558" t="s">
        <v>21</v>
      </c>
      <c r="G9558">
        <v>4</v>
      </c>
      <c r="H9558">
        <v>442.82</v>
      </c>
      <c r="I9558">
        <v>0.28999999999999998</v>
      </c>
      <c r="J9558">
        <v>1257.6099999999999</v>
      </c>
      <c r="K9558">
        <v>936.8</v>
      </c>
      <c r="L9558">
        <v>320.81</v>
      </c>
      <c r="M9558" t="s">
        <v>40</v>
      </c>
      <c r="N9558" t="str">
        <f t="shared" si="149"/>
        <v>High</v>
      </c>
    </row>
    <row r="9559" spans="1:14" x14ac:dyDescent="0.3">
      <c r="A9559">
        <v>9558</v>
      </c>
      <c r="B9559" t="s">
        <v>1584</v>
      </c>
      <c r="C9559" s="2">
        <v>45553</v>
      </c>
      <c r="D9559" t="s">
        <v>14</v>
      </c>
      <c r="E9559" t="s">
        <v>15</v>
      </c>
      <c r="F9559" t="s">
        <v>16</v>
      </c>
      <c r="G9559">
        <v>5</v>
      </c>
      <c r="H9559">
        <v>492.13</v>
      </c>
      <c r="I9559">
        <v>0.15</v>
      </c>
      <c r="J9559">
        <v>2091.5500000000002</v>
      </c>
      <c r="K9559">
        <v>1120.0899999999999</v>
      </c>
      <c r="L9559">
        <v>971.46</v>
      </c>
      <c r="M9559" t="s">
        <v>40</v>
      </c>
      <c r="N9559" t="str">
        <f t="shared" si="149"/>
        <v>Medium</v>
      </c>
    </row>
    <row r="9560" spans="1:14" x14ac:dyDescent="0.3">
      <c r="A9560">
        <v>9559</v>
      </c>
      <c r="B9560" t="s">
        <v>1528</v>
      </c>
      <c r="C9560" s="2">
        <v>45377</v>
      </c>
      <c r="D9560" t="s">
        <v>14</v>
      </c>
      <c r="E9560" t="s">
        <v>15</v>
      </c>
      <c r="F9560" t="s">
        <v>16</v>
      </c>
      <c r="G9560">
        <v>4</v>
      </c>
      <c r="H9560">
        <v>167.41</v>
      </c>
      <c r="I9560">
        <v>0.09</v>
      </c>
      <c r="J9560">
        <v>609.37</v>
      </c>
      <c r="K9560">
        <v>450.24</v>
      </c>
      <c r="L9560">
        <v>159.13</v>
      </c>
      <c r="M9560" t="s">
        <v>22</v>
      </c>
      <c r="N9560" t="str">
        <f t="shared" si="149"/>
        <v>Low</v>
      </c>
    </row>
    <row r="9561" spans="1:14" x14ac:dyDescent="0.3">
      <c r="A9561">
        <v>9560</v>
      </c>
      <c r="B9561" t="s">
        <v>5870</v>
      </c>
      <c r="C9561" s="2">
        <v>45311</v>
      </c>
      <c r="D9561" t="s">
        <v>24</v>
      </c>
      <c r="E9561" t="s">
        <v>15</v>
      </c>
      <c r="F9561" t="s">
        <v>27</v>
      </c>
      <c r="G9561">
        <v>10</v>
      </c>
      <c r="H9561">
        <v>57.54</v>
      </c>
      <c r="I9561">
        <v>0.01</v>
      </c>
      <c r="J9561">
        <v>569.65</v>
      </c>
      <c r="K9561">
        <v>449.74</v>
      </c>
      <c r="L9561">
        <v>119.91</v>
      </c>
      <c r="M9561" t="s">
        <v>40</v>
      </c>
      <c r="N9561" t="str">
        <f t="shared" si="149"/>
        <v>Low</v>
      </c>
    </row>
    <row r="9562" spans="1:14" x14ac:dyDescent="0.3">
      <c r="A9562">
        <v>9561</v>
      </c>
      <c r="B9562" t="s">
        <v>1078</v>
      </c>
      <c r="C9562" s="2">
        <v>45420</v>
      </c>
      <c r="D9562" t="s">
        <v>39</v>
      </c>
      <c r="E9562" t="s">
        <v>15</v>
      </c>
      <c r="F9562" t="s">
        <v>21</v>
      </c>
      <c r="G9562">
        <v>5</v>
      </c>
      <c r="H9562">
        <v>336.15</v>
      </c>
      <c r="I9562">
        <v>0.09</v>
      </c>
      <c r="J9562">
        <v>1529.48</v>
      </c>
      <c r="K9562">
        <v>1196.46</v>
      </c>
      <c r="L9562">
        <v>333.02</v>
      </c>
      <c r="M9562" t="s">
        <v>28</v>
      </c>
      <c r="N9562" t="str">
        <f t="shared" si="149"/>
        <v>Low</v>
      </c>
    </row>
    <row r="9563" spans="1:14" x14ac:dyDescent="0.3">
      <c r="A9563">
        <v>9562</v>
      </c>
      <c r="B9563" t="s">
        <v>1934</v>
      </c>
      <c r="C9563" s="2">
        <v>45363</v>
      </c>
      <c r="D9563" t="s">
        <v>14</v>
      </c>
      <c r="E9563" t="s">
        <v>15</v>
      </c>
      <c r="F9563" t="s">
        <v>16</v>
      </c>
      <c r="G9563">
        <v>8</v>
      </c>
      <c r="H9563">
        <v>362.15</v>
      </c>
      <c r="I9563">
        <v>0.3</v>
      </c>
      <c r="J9563">
        <v>2028.04</v>
      </c>
      <c r="K9563">
        <v>1296.7</v>
      </c>
      <c r="L9563">
        <v>731.34</v>
      </c>
      <c r="M9563" t="s">
        <v>17</v>
      </c>
      <c r="N9563" t="str">
        <f t="shared" si="149"/>
        <v>High</v>
      </c>
    </row>
    <row r="9564" spans="1:14" x14ac:dyDescent="0.3">
      <c r="A9564">
        <v>9563</v>
      </c>
      <c r="B9564" t="s">
        <v>4532</v>
      </c>
      <c r="C9564" s="2">
        <v>45310</v>
      </c>
      <c r="D9564" t="s">
        <v>14</v>
      </c>
      <c r="E9564" t="s">
        <v>15</v>
      </c>
      <c r="F9564" t="s">
        <v>21</v>
      </c>
      <c r="G9564">
        <v>4</v>
      </c>
      <c r="H9564">
        <v>83.8</v>
      </c>
      <c r="I9564">
        <v>0.17</v>
      </c>
      <c r="J9564">
        <v>278.22000000000003</v>
      </c>
      <c r="K9564">
        <v>150.41</v>
      </c>
      <c r="L9564">
        <v>127.81</v>
      </c>
      <c r="M9564" t="s">
        <v>28</v>
      </c>
      <c r="N9564" t="str">
        <f t="shared" si="149"/>
        <v>Medium</v>
      </c>
    </row>
    <row r="9565" spans="1:14" x14ac:dyDescent="0.3">
      <c r="A9565">
        <v>9564</v>
      </c>
      <c r="B9565" t="s">
        <v>2209</v>
      </c>
      <c r="C9565" s="2">
        <v>45457</v>
      </c>
      <c r="D9565" t="s">
        <v>39</v>
      </c>
      <c r="E9565" t="s">
        <v>15</v>
      </c>
      <c r="F9565" t="s">
        <v>16</v>
      </c>
      <c r="G9565">
        <v>1</v>
      </c>
      <c r="H9565">
        <v>421.5</v>
      </c>
      <c r="I9565">
        <v>0.28999999999999998</v>
      </c>
      <c r="J9565">
        <v>299.26</v>
      </c>
      <c r="K9565">
        <v>164.81</v>
      </c>
      <c r="L9565">
        <v>134.44999999999999</v>
      </c>
      <c r="M9565" t="s">
        <v>17</v>
      </c>
      <c r="N9565" t="str">
        <f t="shared" si="149"/>
        <v>High</v>
      </c>
    </row>
    <row r="9566" spans="1:14" x14ac:dyDescent="0.3">
      <c r="A9566">
        <v>9565</v>
      </c>
      <c r="B9566" t="s">
        <v>5871</v>
      </c>
      <c r="C9566" s="2">
        <v>45649</v>
      </c>
      <c r="D9566" t="s">
        <v>14</v>
      </c>
      <c r="E9566" t="s">
        <v>33</v>
      </c>
      <c r="F9566" t="s">
        <v>21</v>
      </c>
      <c r="G9566">
        <v>5</v>
      </c>
      <c r="H9566">
        <v>156.72999999999999</v>
      </c>
      <c r="I9566">
        <v>0.05</v>
      </c>
      <c r="J9566">
        <v>744.47</v>
      </c>
      <c r="K9566">
        <v>526.92999999999995</v>
      </c>
      <c r="L9566">
        <v>217.54</v>
      </c>
      <c r="M9566" t="s">
        <v>40</v>
      </c>
      <c r="N9566" t="str">
        <f t="shared" si="149"/>
        <v>Low</v>
      </c>
    </row>
    <row r="9567" spans="1:14" x14ac:dyDescent="0.3">
      <c r="A9567">
        <v>9566</v>
      </c>
      <c r="B9567" t="s">
        <v>3519</v>
      </c>
      <c r="C9567" s="2">
        <v>45490</v>
      </c>
      <c r="D9567" t="s">
        <v>24</v>
      </c>
      <c r="E9567" t="s">
        <v>20</v>
      </c>
      <c r="F9567" t="s">
        <v>21</v>
      </c>
      <c r="G9567">
        <v>6</v>
      </c>
      <c r="H9567">
        <v>119.94</v>
      </c>
      <c r="I9567">
        <v>0.19</v>
      </c>
      <c r="J9567">
        <v>582.91</v>
      </c>
      <c r="K9567">
        <v>371.89</v>
      </c>
      <c r="L9567">
        <v>211.02</v>
      </c>
      <c r="M9567" t="s">
        <v>22</v>
      </c>
      <c r="N9567" t="str">
        <f t="shared" si="149"/>
        <v>Medium</v>
      </c>
    </row>
    <row r="9568" spans="1:14" x14ac:dyDescent="0.3">
      <c r="A9568">
        <v>9567</v>
      </c>
      <c r="B9568" t="s">
        <v>5872</v>
      </c>
      <c r="C9568" s="2">
        <v>45526</v>
      </c>
      <c r="D9568" t="s">
        <v>19</v>
      </c>
      <c r="E9568" t="s">
        <v>33</v>
      </c>
      <c r="F9568" t="s">
        <v>21</v>
      </c>
      <c r="G9568">
        <v>8</v>
      </c>
      <c r="H9568">
        <v>483.51</v>
      </c>
      <c r="I9568">
        <v>0.25</v>
      </c>
      <c r="J9568">
        <v>2901.06</v>
      </c>
      <c r="K9568">
        <v>2168.15</v>
      </c>
      <c r="L9568">
        <v>732.91</v>
      </c>
      <c r="M9568" t="s">
        <v>40</v>
      </c>
      <c r="N9568" t="str">
        <f t="shared" si="149"/>
        <v>High</v>
      </c>
    </row>
    <row r="9569" spans="1:14" x14ac:dyDescent="0.3">
      <c r="A9569">
        <v>9568</v>
      </c>
      <c r="B9569" t="s">
        <v>5873</v>
      </c>
      <c r="C9569" s="2">
        <v>45468</v>
      </c>
      <c r="D9569" t="s">
        <v>14</v>
      </c>
      <c r="E9569" t="s">
        <v>30</v>
      </c>
      <c r="F9569" t="s">
        <v>27</v>
      </c>
      <c r="G9569">
        <v>9</v>
      </c>
      <c r="H9569">
        <v>15.67</v>
      </c>
      <c r="I9569">
        <v>0.24</v>
      </c>
      <c r="J9569">
        <v>107.18</v>
      </c>
      <c r="K9569">
        <v>68.75</v>
      </c>
      <c r="L9569">
        <v>38.43</v>
      </c>
      <c r="M9569" t="s">
        <v>17</v>
      </c>
      <c r="N9569" t="str">
        <f t="shared" si="149"/>
        <v>High</v>
      </c>
    </row>
    <row r="9570" spans="1:14" x14ac:dyDescent="0.3">
      <c r="A9570">
        <v>9569</v>
      </c>
      <c r="B9570" t="s">
        <v>637</v>
      </c>
      <c r="C9570" s="2">
        <v>45606</v>
      </c>
      <c r="D9570" t="s">
        <v>24</v>
      </c>
      <c r="E9570" t="s">
        <v>33</v>
      </c>
      <c r="F9570" t="s">
        <v>16</v>
      </c>
      <c r="G9570">
        <v>8</v>
      </c>
      <c r="H9570">
        <v>414.5</v>
      </c>
      <c r="I9570">
        <v>0.28999999999999998</v>
      </c>
      <c r="J9570">
        <v>2354.36</v>
      </c>
      <c r="K9570">
        <v>1729.88</v>
      </c>
      <c r="L9570">
        <v>624.48</v>
      </c>
      <c r="M9570" t="s">
        <v>22</v>
      </c>
      <c r="N9570" t="str">
        <f t="shared" si="149"/>
        <v>High</v>
      </c>
    </row>
    <row r="9571" spans="1:14" x14ac:dyDescent="0.3">
      <c r="A9571">
        <v>9570</v>
      </c>
      <c r="B9571" t="s">
        <v>761</v>
      </c>
      <c r="C9571" s="2">
        <v>45387</v>
      </c>
      <c r="D9571" t="s">
        <v>24</v>
      </c>
      <c r="E9571" t="s">
        <v>33</v>
      </c>
      <c r="F9571" t="s">
        <v>21</v>
      </c>
      <c r="G9571">
        <v>9</v>
      </c>
      <c r="H9571">
        <v>298.35000000000002</v>
      </c>
      <c r="I9571">
        <v>0.09</v>
      </c>
      <c r="J9571">
        <v>2443.4899999999998</v>
      </c>
      <c r="K9571">
        <v>1862.78</v>
      </c>
      <c r="L9571">
        <v>580.71</v>
      </c>
      <c r="M9571" t="s">
        <v>17</v>
      </c>
      <c r="N9571" t="str">
        <f t="shared" si="149"/>
        <v>Low</v>
      </c>
    </row>
    <row r="9572" spans="1:14" x14ac:dyDescent="0.3">
      <c r="A9572">
        <v>9571</v>
      </c>
      <c r="B9572" t="s">
        <v>3652</v>
      </c>
      <c r="C9572" s="2">
        <v>45321</v>
      </c>
      <c r="D9572" t="s">
        <v>39</v>
      </c>
      <c r="E9572" t="s">
        <v>25</v>
      </c>
      <c r="F9572" t="s">
        <v>27</v>
      </c>
      <c r="G9572">
        <v>4</v>
      </c>
      <c r="H9572">
        <v>189.52</v>
      </c>
      <c r="I9572">
        <v>0.17</v>
      </c>
      <c r="J9572">
        <v>629.21</v>
      </c>
      <c r="K9572">
        <v>321.70999999999998</v>
      </c>
      <c r="L9572">
        <v>307.5</v>
      </c>
      <c r="M9572" t="s">
        <v>17</v>
      </c>
      <c r="N9572" t="str">
        <f t="shared" si="149"/>
        <v>Medium</v>
      </c>
    </row>
    <row r="9573" spans="1:14" x14ac:dyDescent="0.3">
      <c r="A9573">
        <v>9572</v>
      </c>
      <c r="B9573" t="s">
        <v>5874</v>
      </c>
      <c r="C9573" s="2">
        <v>45439</v>
      </c>
      <c r="D9573" t="s">
        <v>19</v>
      </c>
      <c r="E9573" t="s">
        <v>15</v>
      </c>
      <c r="F9573" t="s">
        <v>21</v>
      </c>
      <c r="G9573">
        <v>2</v>
      </c>
      <c r="H9573">
        <v>400.23</v>
      </c>
      <c r="I9573">
        <v>0.2</v>
      </c>
      <c r="J9573">
        <v>640.37</v>
      </c>
      <c r="K9573">
        <v>403.28</v>
      </c>
      <c r="L9573">
        <v>237.09</v>
      </c>
      <c r="M9573" t="s">
        <v>40</v>
      </c>
      <c r="N9573" t="str">
        <f t="shared" si="149"/>
        <v>Medium</v>
      </c>
    </row>
    <row r="9574" spans="1:14" x14ac:dyDescent="0.3">
      <c r="A9574">
        <v>9573</v>
      </c>
      <c r="B9574" t="s">
        <v>1912</v>
      </c>
      <c r="C9574" s="2">
        <v>45450</v>
      </c>
      <c r="D9574" t="s">
        <v>39</v>
      </c>
      <c r="E9574" t="s">
        <v>33</v>
      </c>
      <c r="F9574" t="s">
        <v>16</v>
      </c>
      <c r="G9574">
        <v>6</v>
      </c>
      <c r="H9574">
        <v>329.8</v>
      </c>
      <c r="I9574">
        <v>0.09</v>
      </c>
      <c r="J9574">
        <v>1800.71</v>
      </c>
      <c r="K9574">
        <v>1423.81</v>
      </c>
      <c r="L9574">
        <v>376.9</v>
      </c>
      <c r="M9574" t="s">
        <v>40</v>
      </c>
      <c r="N9574" t="str">
        <f t="shared" si="149"/>
        <v>Low</v>
      </c>
    </row>
    <row r="9575" spans="1:14" x14ac:dyDescent="0.3">
      <c r="A9575">
        <v>9574</v>
      </c>
      <c r="B9575" t="s">
        <v>5875</v>
      </c>
      <c r="C9575" s="2">
        <v>45599</v>
      </c>
      <c r="D9575" t="s">
        <v>39</v>
      </c>
      <c r="E9575" t="s">
        <v>15</v>
      </c>
      <c r="F9575" t="s">
        <v>21</v>
      </c>
      <c r="G9575">
        <v>5</v>
      </c>
      <c r="H9575">
        <v>317.68</v>
      </c>
      <c r="I9575">
        <v>0.17</v>
      </c>
      <c r="J9575">
        <v>1318.37</v>
      </c>
      <c r="K9575">
        <v>1011.84</v>
      </c>
      <c r="L9575">
        <v>306.52999999999997</v>
      </c>
      <c r="M9575" t="s">
        <v>46</v>
      </c>
      <c r="N9575" t="str">
        <f t="shared" si="149"/>
        <v>Medium</v>
      </c>
    </row>
    <row r="9576" spans="1:14" x14ac:dyDescent="0.3">
      <c r="A9576">
        <v>9575</v>
      </c>
      <c r="B9576" t="s">
        <v>5876</v>
      </c>
      <c r="C9576" s="2">
        <v>45323</v>
      </c>
      <c r="D9576" t="s">
        <v>39</v>
      </c>
      <c r="E9576" t="s">
        <v>30</v>
      </c>
      <c r="F9576" t="s">
        <v>27</v>
      </c>
      <c r="G9576">
        <v>3</v>
      </c>
      <c r="H9576">
        <v>131.76</v>
      </c>
      <c r="I9576">
        <v>0.19</v>
      </c>
      <c r="J9576">
        <v>320.18</v>
      </c>
      <c r="K9576">
        <v>251.65</v>
      </c>
      <c r="L9576">
        <v>68.53</v>
      </c>
      <c r="M9576" t="s">
        <v>22</v>
      </c>
      <c r="N9576" t="str">
        <f t="shared" si="149"/>
        <v>Medium</v>
      </c>
    </row>
    <row r="9577" spans="1:14" x14ac:dyDescent="0.3">
      <c r="A9577">
        <v>9576</v>
      </c>
      <c r="B9577" t="s">
        <v>3632</v>
      </c>
      <c r="C9577" s="2">
        <v>45359</v>
      </c>
      <c r="D9577" t="s">
        <v>24</v>
      </c>
      <c r="E9577" t="s">
        <v>15</v>
      </c>
      <c r="F9577" t="s">
        <v>21</v>
      </c>
      <c r="G9577">
        <v>1</v>
      </c>
      <c r="H9577">
        <v>117.31</v>
      </c>
      <c r="I9577">
        <v>0.09</v>
      </c>
      <c r="J9577">
        <v>106.75</v>
      </c>
      <c r="K9577">
        <v>85.31</v>
      </c>
      <c r="L9577">
        <v>21.44</v>
      </c>
      <c r="M9577" t="s">
        <v>46</v>
      </c>
      <c r="N9577" t="str">
        <f t="shared" si="149"/>
        <v>Low</v>
      </c>
    </row>
    <row r="9578" spans="1:14" x14ac:dyDescent="0.3">
      <c r="A9578">
        <v>9577</v>
      </c>
      <c r="B9578" t="s">
        <v>2103</v>
      </c>
      <c r="C9578" s="2">
        <v>45542</v>
      </c>
      <c r="D9578" t="s">
        <v>39</v>
      </c>
      <c r="E9578" t="s">
        <v>33</v>
      </c>
      <c r="F9578" t="s">
        <v>21</v>
      </c>
      <c r="G9578">
        <v>8</v>
      </c>
      <c r="H9578">
        <v>470.56</v>
      </c>
      <c r="I9578">
        <v>0.2</v>
      </c>
      <c r="J9578">
        <v>3011.58</v>
      </c>
      <c r="K9578">
        <v>2083.29</v>
      </c>
      <c r="L9578">
        <v>928.29</v>
      </c>
      <c r="M9578" t="s">
        <v>22</v>
      </c>
      <c r="N9578" t="str">
        <f t="shared" si="149"/>
        <v>Medium</v>
      </c>
    </row>
    <row r="9579" spans="1:14" x14ac:dyDescent="0.3">
      <c r="A9579">
        <v>9578</v>
      </c>
      <c r="B9579" t="s">
        <v>4227</v>
      </c>
      <c r="C9579" s="2">
        <v>45301</v>
      </c>
      <c r="D9579" t="s">
        <v>19</v>
      </c>
      <c r="E9579" t="s">
        <v>15</v>
      </c>
      <c r="F9579" t="s">
        <v>16</v>
      </c>
      <c r="G9579">
        <v>5</v>
      </c>
      <c r="H9579">
        <v>483.42</v>
      </c>
      <c r="I9579">
        <v>0.11</v>
      </c>
      <c r="J9579">
        <v>2151.2199999999998</v>
      </c>
      <c r="K9579">
        <v>1437.56</v>
      </c>
      <c r="L9579">
        <v>713.66</v>
      </c>
      <c r="M9579" t="s">
        <v>46</v>
      </c>
      <c r="N9579" t="str">
        <f t="shared" si="149"/>
        <v>Medium</v>
      </c>
    </row>
    <row r="9580" spans="1:14" x14ac:dyDescent="0.3">
      <c r="A9580">
        <v>9579</v>
      </c>
      <c r="B9580" t="s">
        <v>242</v>
      </c>
      <c r="C9580" s="2">
        <v>45478</v>
      </c>
      <c r="D9580" t="s">
        <v>39</v>
      </c>
      <c r="E9580" t="s">
        <v>25</v>
      </c>
      <c r="F9580" t="s">
        <v>16</v>
      </c>
      <c r="G9580">
        <v>8</v>
      </c>
      <c r="H9580">
        <v>428.6</v>
      </c>
      <c r="I9580">
        <v>0.26</v>
      </c>
      <c r="J9580">
        <v>2537.31</v>
      </c>
      <c r="K9580">
        <v>1808.7</v>
      </c>
      <c r="L9580">
        <v>728.61</v>
      </c>
      <c r="M9580" t="s">
        <v>40</v>
      </c>
      <c r="N9580" t="str">
        <f t="shared" si="149"/>
        <v>High</v>
      </c>
    </row>
    <row r="9581" spans="1:14" x14ac:dyDescent="0.3">
      <c r="A9581">
        <v>9580</v>
      </c>
      <c r="B9581" t="s">
        <v>5877</v>
      </c>
      <c r="C9581" s="2">
        <v>45413</v>
      </c>
      <c r="D9581" t="s">
        <v>24</v>
      </c>
      <c r="E9581" t="s">
        <v>20</v>
      </c>
      <c r="F9581" t="s">
        <v>27</v>
      </c>
      <c r="G9581">
        <v>3</v>
      </c>
      <c r="H9581">
        <v>142.97</v>
      </c>
      <c r="I9581">
        <v>0.26</v>
      </c>
      <c r="J9581">
        <v>317.39</v>
      </c>
      <c r="K9581">
        <v>192.89</v>
      </c>
      <c r="L9581">
        <v>124.5</v>
      </c>
      <c r="M9581" t="s">
        <v>46</v>
      </c>
      <c r="N9581" t="str">
        <f t="shared" si="149"/>
        <v>High</v>
      </c>
    </row>
    <row r="9582" spans="1:14" x14ac:dyDescent="0.3">
      <c r="A9582">
        <v>9581</v>
      </c>
      <c r="B9582" t="s">
        <v>2356</v>
      </c>
      <c r="C9582" s="2">
        <v>45644</v>
      </c>
      <c r="D9582" t="s">
        <v>24</v>
      </c>
      <c r="E9582" t="s">
        <v>20</v>
      </c>
      <c r="F9582" t="s">
        <v>21</v>
      </c>
      <c r="G9582">
        <v>10</v>
      </c>
      <c r="H9582">
        <v>118.97</v>
      </c>
      <c r="I9582">
        <v>0.2</v>
      </c>
      <c r="J9582">
        <v>951.76</v>
      </c>
      <c r="K9582">
        <v>700.57</v>
      </c>
      <c r="L9582">
        <v>251.19</v>
      </c>
      <c r="M9582" t="s">
        <v>17</v>
      </c>
      <c r="N9582" t="str">
        <f t="shared" si="149"/>
        <v>Medium</v>
      </c>
    </row>
    <row r="9583" spans="1:14" x14ac:dyDescent="0.3">
      <c r="A9583">
        <v>9582</v>
      </c>
      <c r="B9583" t="s">
        <v>3418</v>
      </c>
      <c r="C9583" s="2">
        <v>45413</v>
      </c>
      <c r="D9583" t="s">
        <v>24</v>
      </c>
      <c r="E9583" t="s">
        <v>20</v>
      </c>
      <c r="F9583" t="s">
        <v>27</v>
      </c>
      <c r="G9583">
        <v>9</v>
      </c>
      <c r="H9583">
        <v>202.94</v>
      </c>
      <c r="I9583">
        <v>0.11</v>
      </c>
      <c r="J9583">
        <v>1625.55</v>
      </c>
      <c r="K9583">
        <v>1181.1400000000001</v>
      </c>
      <c r="L9583">
        <v>444.41</v>
      </c>
      <c r="M9583" t="s">
        <v>17</v>
      </c>
      <c r="N9583" t="str">
        <f t="shared" si="149"/>
        <v>Medium</v>
      </c>
    </row>
    <row r="9584" spans="1:14" x14ac:dyDescent="0.3">
      <c r="A9584">
        <v>9583</v>
      </c>
      <c r="B9584" t="s">
        <v>5878</v>
      </c>
      <c r="C9584" s="2">
        <v>45300</v>
      </c>
      <c r="D9584" t="s">
        <v>14</v>
      </c>
      <c r="E9584" t="s">
        <v>25</v>
      </c>
      <c r="F9584" t="s">
        <v>27</v>
      </c>
      <c r="G9584">
        <v>5</v>
      </c>
      <c r="H9584">
        <v>257.07</v>
      </c>
      <c r="I9584">
        <v>0.15</v>
      </c>
      <c r="J9584">
        <v>1092.55</v>
      </c>
      <c r="K9584">
        <v>554.29</v>
      </c>
      <c r="L9584">
        <v>538.26</v>
      </c>
      <c r="M9584" t="s">
        <v>17</v>
      </c>
      <c r="N9584" t="str">
        <f t="shared" si="149"/>
        <v>Medium</v>
      </c>
    </row>
    <row r="9585" spans="1:14" x14ac:dyDescent="0.3">
      <c r="A9585">
        <v>9584</v>
      </c>
      <c r="B9585" t="s">
        <v>5647</v>
      </c>
      <c r="C9585" s="2">
        <v>45478</v>
      </c>
      <c r="D9585" t="s">
        <v>39</v>
      </c>
      <c r="E9585" t="s">
        <v>20</v>
      </c>
      <c r="F9585" t="s">
        <v>27</v>
      </c>
      <c r="G9585">
        <v>8</v>
      </c>
      <c r="H9585">
        <v>133.30000000000001</v>
      </c>
      <c r="I9585">
        <v>0.12</v>
      </c>
      <c r="J9585">
        <v>938.43</v>
      </c>
      <c r="K9585">
        <v>725.93</v>
      </c>
      <c r="L9585">
        <v>212.5</v>
      </c>
      <c r="M9585" t="s">
        <v>28</v>
      </c>
      <c r="N9585" t="str">
        <f t="shared" si="149"/>
        <v>Medium</v>
      </c>
    </row>
    <row r="9586" spans="1:14" x14ac:dyDescent="0.3">
      <c r="A9586">
        <v>9585</v>
      </c>
      <c r="B9586" t="s">
        <v>5035</v>
      </c>
      <c r="C9586" s="2">
        <v>45319</v>
      </c>
      <c r="D9586" t="s">
        <v>14</v>
      </c>
      <c r="E9586" t="s">
        <v>25</v>
      </c>
      <c r="F9586" t="s">
        <v>16</v>
      </c>
      <c r="G9586">
        <v>5</v>
      </c>
      <c r="H9586">
        <v>37.770000000000003</v>
      </c>
      <c r="I9586">
        <v>0.12</v>
      </c>
      <c r="J9586">
        <v>166.19</v>
      </c>
      <c r="K9586">
        <v>83.78</v>
      </c>
      <c r="L9586">
        <v>82.41</v>
      </c>
      <c r="M9586" t="s">
        <v>40</v>
      </c>
      <c r="N9586" t="str">
        <f t="shared" si="149"/>
        <v>Medium</v>
      </c>
    </row>
    <row r="9587" spans="1:14" x14ac:dyDescent="0.3">
      <c r="A9587">
        <v>9586</v>
      </c>
      <c r="B9587" t="s">
        <v>4972</v>
      </c>
      <c r="C9587" s="2">
        <v>45370</v>
      </c>
      <c r="D9587" t="s">
        <v>24</v>
      </c>
      <c r="E9587" t="s">
        <v>30</v>
      </c>
      <c r="F9587" t="s">
        <v>27</v>
      </c>
      <c r="G9587">
        <v>7</v>
      </c>
      <c r="H9587">
        <v>413.19</v>
      </c>
      <c r="I9587">
        <v>0.26</v>
      </c>
      <c r="J9587">
        <v>2140.3200000000002</v>
      </c>
      <c r="K9587">
        <v>1478.26</v>
      </c>
      <c r="L9587">
        <v>662.06</v>
      </c>
      <c r="M9587" t="s">
        <v>46</v>
      </c>
      <c r="N9587" t="str">
        <f t="shared" si="149"/>
        <v>High</v>
      </c>
    </row>
    <row r="9588" spans="1:14" x14ac:dyDescent="0.3">
      <c r="A9588">
        <v>9587</v>
      </c>
      <c r="B9588" t="s">
        <v>3712</v>
      </c>
      <c r="C9588" s="2">
        <v>45303</v>
      </c>
      <c r="D9588" t="s">
        <v>24</v>
      </c>
      <c r="E9588" t="s">
        <v>30</v>
      </c>
      <c r="F9588" t="s">
        <v>21</v>
      </c>
      <c r="G9588">
        <v>1</v>
      </c>
      <c r="H9588">
        <v>54.27</v>
      </c>
      <c r="I9588">
        <v>0.09</v>
      </c>
      <c r="J9588">
        <v>49.39</v>
      </c>
      <c r="K9588">
        <v>35.520000000000003</v>
      </c>
      <c r="L9588">
        <v>13.87</v>
      </c>
      <c r="M9588" t="s">
        <v>40</v>
      </c>
      <c r="N9588" t="str">
        <f t="shared" si="149"/>
        <v>Low</v>
      </c>
    </row>
    <row r="9589" spans="1:14" x14ac:dyDescent="0.3">
      <c r="A9589">
        <v>9588</v>
      </c>
      <c r="B9589" t="s">
        <v>5879</v>
      </c>
      <c r="C9589" s="2">
        <v>45476</v>
      </c>
      <c r="D9589" t="s">
        <v>19</v>
      </c>
      <c r="E9589" t="s">
        <v>15</v>
      </c>
      <c r="F9589" t="s">
        <v>27</v>
      </c>
      <c r="G9589">
        <v>9</v>
      </c>
      <c r="H9589">
        <v>219.71</v>
      </c>
      <c r="I9589">
        <v>0.18</v>
      </c>
      <c r="J9589">
        <v>1621.46</v>
      </c>
      <c r="K9589">
        <v>1177.69</v>
      </c>
      <c r="L9589">
        <v>443.77</v>
      </c>
      <c r="M9589" t="s">
        <v>46</v>
      </c>
      <c r="N9589" t="str">
        <f t="shared" si="149"/>
        <v>Medium</v>
      </c>
    </row>
    <row r="9590" spans="1:14" x14ac:dyDescent="0.3">
      <c r="A9590">
        <v>9589</v>
      </c>
      <c r="B9590" t="s">
        <v>4616</v>
      </c>
      <c r="C9590" s="2">
        <v>45469</v>
      </c>
      <c r="D9590" t="s">
        <v>39</v>
      </c>
      <c r="E9590" t="s">
        <v>20</v>
      </c>
      <c r="F9590" t="s">
        <v>21</v>
      </c>
      <c r="G9590">
        <v>3</v>
      </c>
      <c r="H9590">
        <v>377.08</v>
      </c>
      <c r="I9590">
        <v>0</v>
      </c>
      <c r="J9590">
        <v>1131.24</v>
      </c>
      <c r="K9590">
        <v>676.99</v>
      </c>
      <c r="L9590">
        <v>454.25</v>
      </c>
      <c r="M9590" t="s">
        <v>22</v>
      </c>
      <c r="N9590" t="str">
        <f t="shared" si="149"/>
        <v>No Discount</v>
      </c>
    </row>
    <row r="9591" spans="1:14" x14ac:dyDescent="0.3">
      <c r="A9591">
        <v>9590</v>
      </c>
      <c r="B9591" t="s">
        <v>907</v>
      </c>
      <c r="C9591" s="2">
        <v>45547</v>
      </c>
      <c r="D9591" t="s">
        <v>14</v>
      </c>
      <c r="E9591" t="s">
        <v>15</v>
      </c>
      <c r="F9591" t="s">
        <v>21</v>
      </c>
      <c r="G9591">
        <v>5</v>
      </c>
      <c r="H9591">
        <v>10</v>
      </c>
      <c r="I9591">
        <v>0.11</v>
      </c>
      <c r="J9591">
        <v>44.5</v>
      </c>
      <c r="K9591">
        <v>26.97</v>
      </c>
      <c r="L9591">
        <v>17.53</v>
      </c>
      <c r="M9591" t="s">
        <v>28</v>
      </c>
      <c r="N9591" t="str">
        <f t="shared" si="149"/>
        <v>Medium</v>
      </c>
    </row>
    <row r="9592" spans="1:14" x14ac:dyDescent="0.3">
      <c r="A9592">
        <v>9591</v>
      </c>
      <c r="B9592" t="s">
        <v>5577</v>
      </c>
      <c r="C9592" s="2">
        <v>45612</v>
      </c>
      <c r="D9592" t="s">
        <v>14</v>
      </c>
      <c r="E9592" t="s">
        <v>30</v>
      </c>
      <c r="F9592" t="s">
        <v>21</v>
      </c>
      <c r="G9592">
        <v>7</v>
      </c>
      <c r="H9592">
        <v>232.52</v>
      </c>
      <c r="I9592">
        <v>0.13</v>
      </c>
      <c r="J9592">
        <v>1416.05</v>
      </c>
      <c r="K9592">
        <v>1070.82</v>
      </c>
      <c r="L9592">
        <v>345.23</v>
      </c>
      <c r="M9592" t="s">
        <v>40</v>
      </c>
      <c r="N9592" t="str">
        <f t="shared" si="149"/>
        <v>Medium</v>
      </c>
    </row>
    <row r="9593" spans="1:14" x14ac:dyDescent="0.3">
      <c r="A9593">
        <v>9592</v>
      </c>
      <c r="B9593" t="s">
        <v>5880</v>
      </c>
      <c r="C9593" s="2">
        <v>45453</v>
      </c>
      <c r="D9593" t="s">
        <v>39</v>
      </c>
      <c r="E9593" t="s">
        <v>30</v>
      </c>
      <c r="F9593" t="s">
        <v>27</v>
      </c>
      <c r="G9593">
        <v>3</v>
      </c>
      <c r="H9593">
        <v>480.99</v>
      </c>
      <c r="I9593">
        <v>0.09</v>
      </c>
      <c r="J9593">
        <v>1313.1</v>
      </c>
      <c r="K9593">
        <v>785.97</v>
      </c>
      <c r="L9593">
        <v>527.13</v>
      </c>
      <c r="M9593" t="s">
        <v>22</v>
      </c>
      <c r="N9593" t="str">
        <f t="shared" si="149"/>
        <v>Low</v>
      </c>
    </row>
    <row r="9594" spans="1:14" x14ac:dyDescent="0.3">
      <c r="A9594">
        <v>9593</v>
      </c>
      <c r="B9594" t="s">
        <v>5465</v>
      </c>
      <c r="C9594" s="2">
        <v>45621</v>
      </c>
      <c r="D9594" t="s">
        <v>24</v>
      </c>
      <c r="E9594" t="s">
        <v>25</v>
      </c>
      <c r="F9594" t="s">
        <v>21</v>
      </c>
      <c r="G9594">
        <v>5</v>
      </c>
      <c r="H9594">
        <v>371.95</v>
      </c>
      <c r="I9594">
        <v>0.12</v>
      </c>
      <c r="J9594">
        <v>1636.58</v>
      </c>
      <c r="K9594">
        <v>943.55</v>
      </c>
      <c r="L9594">
        <v>693.03</v>
      </c>
      <c r="M9594" t="s">
        <v>28</v>
      </c>
      <c r="N9594" t="str">
        <f t="shared" si="149"/>
        <v>Medium</v>
      </c>
    </row>
    <row r="9595" spans="1:14" x14ac:dyDescent="0.3">
      <c r="A9595">
        <v>9594</v>
      </c>
      <c r="B9595" t="s">
        <v>5881</v>
      </c>
      <c r="C9595" s="2">
        <v>45485</v>
      </c>
      <c r="D9595" t="s">
        <v>14</v>
      </c>
      <c r="E9595" t="s">
        <v>20</v>
      </c>
      <c r="F9595" t="s">
        <v>27</v>
      </c>
      <c r="G9595">
        <v>7</v>
      </c>
      <c r="H9595">
        <v>422.1</v>
      </c>
      <c r="I9595">
        <v>0.25</v>
      </c>
      <c r="J9595">
        <v>2216.0300000000002</v>
      </c>
      <c r="K9595">
        <v>1463.89</v>
      </c>
      <c r="L9595">
        <v>752.14</v>
      </c>
      <c r="M9595" t="s">
        <v>22</v>
      </c>
      <c r="N9595" t="str">
        <f t="shared" si="149"/>
        <v>High</v>
      </c>
    </row>
    <row r="9596" spans="1:14" x14ac:dyDescent="0.3">
      <c r="A9596">
        <v>9595</v>
      </c>
      <c r="B9596" t="s">
        <v>5882</v>
      </c>
      <c r="C9596" s="2">
        <v>45641</v>
      </c>
      <c r="D9596" t="s">
        <v>39</v>
      </c>
      <c r="E9596" t="s">
        <v>33</v>
      </c>
      <c r="F9596" t="s">
        <v>27</v>
      </c>
      <c r="G9596">
        <v>1</v>
      </c>
      <c r="H9596">
        <v>369.29</v>
      </c>
      <c r="I9596">
        <v>0.16</v>
      </c>
      <c r="J9596">
        <v>310.2</v>
      </c>
      <c r="K9596">
        <v>191.84</v>
      </c>
      <c r="L9596">
        <v>118.36</v>
      </c>
      <c r="M9596" t="s">
        <v>22</v>
      </c>
      <c r="N9596" t="str">
        <f t="shared" si="149"/>
        <v>Medium</v>
      </c>
    </row>
    <row r="9597" spans="1:14" x14ac:dyDescent="0.3">
      <c r="A9597">
        <v>9596</v>
      </c>
      <c r="B9597" t="s">
        <v>2701</v>
      </c>
      <c r="C9597" s="2">
        <v>45315</v>
      </c>
      <c r="D9597" t="s">
        <v>39</v>
      </c>
      <c r="E9597" t="s">
        <v>25</v>
      </c>
      <c r="F9597" t="s">
        <v>27</v>
      </c>
      <c r="G9597">
        <v>10</v>
      </c>
      <c r="H9597">
        <v>318.43</v>
      </c>
      <c r="I9597">
        <v>0.27</v>
      </c>
      <c r="J9597">
        <v>2324.54</v>
      </c>
      <c r="K9597">
        <v>1673.12</v>
      </c>
      <c r="L9597">
        <v>651.41999999999996</v>
      </c>
      <c r="M9597" t="s">
        <v>46</v>
      </c>
      <c r="N9597" t="str">
        <f t="shared" si="149"/>
        <v>High</v>
      </c>
    </row>
    <row r="9598" spans="1:14" x14ac:dyDescent="0.3">
      <c r="A9598">
        <v>9597</v>
      </c>
      <c r="B9598" t="s">
        <v>5883</v>
      </c>
      <c r="C9598" s="2">
        <v>45565</v>
      </c>
      <c r="D9598" t="s">
        <v>24</v>
      </c>
      <c r="E9598" t="s">
        <v>30</v>
      </c>
      <c r="F9598" t="s">
        <v>27</v>
      </c>
      <c r="G9598">
        <v>4</v>
      </c>
      <c r="H9598">
        <v>236.35</v>
      </c>
      <c r="I9598">
        <v>0.23</v>
      </c>
      <c r="J9598">
        <v>727.96</v>
      </c>
      <c r="K9598">
        <v>427.73</v>
      </c>
      <c r="L9598">
        <v>300.23</v>
      </c>
      <c r="M9598" t="s">
        <v>28</v>
      </c>
      <c r="N9598" t="str">
        <f t="shared" si="149"/>
        <v>High</v>
      </c>
    </row>
    <row r="9599" spans="1:14" x14ac:dyDescent="0.3">
      <c r="A9599">
        <v>9598</v>
      </c>
      <c r="B9599" t="s">
        <v>1867</v>
      </c>
      <c r="C9599" s="2">
        <v>45596</v>
      </c>
      <c r="D9599" t="s">
        <v>19</v>
      </c>
      <c r="E9599" t="s">
        <v>20</v>
      </c>
      <c r="F9599" t="s">
        <v>16</v>
      </c>
      <c r="G9599">
        <v>5</v>
      </c>
      <c r="H9599">
        <v>33.409999999999997</v>
      </c>
      <c r="I9599">
        <v>0.05</v>
      </c>
      <c r="J9599">
        <v>158.69999999999999</v>
      </c>
      <c r="K9599">
        <v>96.71</v>
      </c>
      <c r="L9599">
        <v>61.99</v>
      </c>
      <c r="M9599" t="s">
        <v>46</v>
      </c>
      <c r="N9599" t="str">
        <f t="shared" si="149"/>
        <v>Low</v>
      </c>
    </row>
    <row r="9600" spans="1:14" x14ac:dyDescent="0.3">
      <c r="A9600">
        <v>9599</v>
      </c>
      <c r="B9600" t="s">
        <v>158</v>
      </c>
      <c r="C9600" s="2">
        <v>45470</v>
      </c>
      <c r="D9600" t="s">
        <v>19</v>
      </c>
      <c r="E9600" t="s">
        <v>15</v>
      </c>
      <c r="F9600" t="s">
        <v>27</v>
      </c>
      <c r="G9600">
        <v>1</v>
      </c>
      <c r="H9600">
        <v>238.74</v>
      </c>
      <c r="I9600">
        <v>0.08</v>
      </c>
      <c r="J9600">
        <v>219.64</v>
      </c>
      <c r="K9600">
        <v>143.28</v>
      </c>
      <c r="L9600">
        <v>76.36</v>
      </c>
      <c r="M9600" t="s">
        <v>28</v>
      </c>
      <c r="N9600" t="str">
        <f t="shared" ref="N9600:N9663" si="150">_xlfn.IFS(I9600=0,"No Discount",I9600&gt;=0.21,"High",I9600&gt;=0.11,"Medium",I9600&gt;=0.01,"Low")</f>
        <v>Low</v>
      </c>
    </row>
    <row r="9601" spans="1:14" x14ac:dyDescent="0.3">
      <c r="A9601">
        <v>9600</v>
      </c>
      <c r="B9601" t="s">
        <v>5628</v>
      </c>
      <c r="C9601" s="2">
        <v>45500</v>
      </c>
      <c r="D9601" t="s">
        <v>39</v>
      </c>
      <c r="E9601" t="s">
        <v>15</v>
      </c>
      <c r="F9601" t="s">
        <v>27</v>
      </c>
      <c r="G9601">
        <v>9</v>
      </c>
      <c r="H9601">
        <v>301.57</v>
      </c>
      <c r="I9601">
        <v>0.03</v>
      </c>
      <c r="J9601">
        <v>2632.71</v>
      </c>
      <c r="K9601">
        <v>1714.15</v>
      </c>
      <c r="L9601">
        <v>918.56</v>
      </c>
      <c r="M9601" t="s">
        <v>17</v>
      </c>
      <c r="N9601" t="str">
        <f t="shared" si="150"/>
        <v>Low</v>
      </c>
    </row>
    <row r="9602" spans="1:14" x14ac:dyDescent="0.3">
      <c r="A9602">
        <v>9601</v>
      </c>
      <c r="B9602" t="s">
        <v>5560</v>
      </c>
      <c r="C9602" s="2">
        <v>45305</v>
      </c>
      <c r="D9602" t="s">
        <v>14</v>
      </c>
      <c r="E9602" t="s">
        <v>20</v>
      </c>
      <c r="F9602" t="s">
        <v>16</v>
      </c>
      <c r="G9602">
        <v>4</v>
      </c>
      <c r="H9602">
        <v>327.33999999999997</v>
      </c>
      <c r="I9602">
        <v>0.04</v>
      </c>
      <c r="J9602">
        <v>1256.99</v>
      </c>
      <c r="K9602">
        <v>787.06</v>
      </c>
      <c r="L9602">
        <v>469.93</v>
      </c>
      <c r="M9602" t="s">
        <v>40</v>
      </c>
      <c r="N9602" t="str">
        <f t="shared" si="150"/>
        <v>Low</v>
      </c>
    </row>
    <row r="9603" spans="1:14" x14ac:dyDescent="0.3">
      <c r="A9603">
        <v>9602</v>
      </c>
      <c r="B9603" t="s">
        <v>2045</v>
      </c>
      <c r="C9603" s="2">
        <v>45535</v>
      </c>
      <c r="D9603" t="s">
        <v>24</v>
      </c>
      <c r="E9603" t="s">
        <v>30</v>
      </c>
      <c r="F9603" t="s">
        <v>21</v>
      </c>
      <c r="G9603">
        <v>8</v>
      </c>
      <c r="H9603">
        <v>328.38</v>
      </c>
      <c r="I9603">
        <v>0.21</v>
      </c>
      <c r="J9603">
        <v>2075.36</v>
      </c>
      <c r="K9603">
        <v>1572.43</v>
      </c>
      <c r="L9603">
        <v>502.93</v>
      </c>
      <c r="M9603" t="s">
        <v>40</v>
      </c>
      <c r="N9603" t="str">
        <f t="shared" si="150"/>
        <v>High</v>
      </c>
    </row>
    <row r="9604" spans="1:14" x14ac:dyDescent="0.3">
      <c r="A9604">
        <v>9603</v>
      </c>
      <c r="B9604" t="s">
        <v>5884</v>
      </c>
      <c r="C9604" s="2">
        <v>45425</v>
      </c>
      <c r="D9604" t="s">
        <v>39</v>
      </c>
      <c r="E9604" t="s">
        <v>25</v>
      </c>
      <c r="F9604" t="s">
        <v>27</v>
      </c>
      <c r="G9604">
        <v>3</v>
      </c>
      <c r="H9604">
        <v>362.83</v>
      </c>
      <c r="I9604">
        <v>0.15</v>
      </c>
      <c r="J9604">
        <v>925.22</v>
      </c>
      <c r="K9604">
        <v>493.93</v>
      </c>
      <c r="L9604">
        <v>431.29</v>
      </c>
      <c r="M9604" t="s">
        <v>28</v>
      </c>
      <c r="N9604" t="str">
        <f t="shared" si="150"/>
        <v>Medium</v>
      </c>
    </row>
    <row r="9605" spans="1:14" x14ac:dyDescent="0.3">
      <c r="A9605">
        <v>9604</v>
      </c>
      <c r="B9605" t="s">
        <v>4581</v>
      </c>
      <c r="C9605" s="2">
        <v>45433</v>
      </c>
      <c r="D9605" t="s">
        <v>19</v>
      </c>
      <c r="E9605" t="s">
        <v>20</v>
      </c>
      <c r="F9605" t="s">
        <v>27</v>
      </c>
      <c r="G9605">
        <v>7</v>
      </c>
      <c r="H9605">
        <v>336.19</v>
      </c>
      <c r="I9605">
        <v>0.28000000000000003</v>
      </c>
      <c r="J9605">
        <v>1694.4</v>
      </c>
      <c r="K9605">
        <v>1309</v>
      </c>
      <c r="L9605">
        <v>385.4</v>
      </c>
      <c r="M9605" t="s">
        <v>46</v>
      </c>
      <c r="N9605" t="str">
        <f t="shared" si="150"/>
        <v>High</v>
      </c>
    </row>
    <row r="9606" spans="1:14" x14ac:dyDescent="0.3">
      <c r="A9606">
        <v>9605</v>
      </c>
      <c r="B9606" t="s">
        <v>5885</v>
      </c>
      <c r="C9606" s="2">
        <v>45564</v>
      </c>
      <c r="D9606" t="s">
        <v>24</v>
      </c>
      <c r="E9606" t="s">
        <v>20</v>
      </c>
      <c r="F9606" t="s">
        <v>16</v>
      </c>
      <c r="G9606">
        <v>7</v>
      </c>
      <c r="H9606">
        <v>487.43</v>
      </c>
      <c r="I9606">
        <v>0.12</v>
      </c>
      <c r="J9606">
        <v>3002.57</v>
      </c>
      <c r="K9606">
        <v>2242.65</v>
      </c>
      <c r="L9606">
        <v>759.92</v>
      </c>
      <c r="M9606" t="s">
        <v>28</v>
      </c>
      <c r="N9606" t="str">
        <f t="shared" si="150"/>
        <v>Medium</v>
      </c>
    </row>
    <row r="9607" spans="1:14" x14ac:dyDescent="0.3">
      <c r="A9607">
        <v>9606</v>
      </c>
      <c r="B9607" t="s">
        <v>774</v>
      </c>
      <c r="C9607" s="2">
        <v>45551</v>
      </c>
      <c r="D9607" t="s">
        <v>19</v>
      </c>
      <c r="E9607" t="s">
        <v>15</v>
      </c>
      <c r="F9607" t="s">
        <v>27</v>
      </c>
      <c r="G9607">
        <v>1</v>
      </c>
      <c r="H9607">
        <v>257.68</v>
      </c>
      <c r="I9607">
        <v>0.08</v>
      </c>
      <c r="J9607">
        <v>237.07</v>
      </c>
      <c r="K9607">
        <v>177.85</v>
      </c>
      <c r="L9607">
        <v>59.22</v>
      </c>
      <c r="M9607" t="s">
        <v>40</v>
      </c>
      <c r="N9607" t="str">
        <f t="shared" si="150"/>
        <v>Low</v>
      </c>
    </row>
    <row r="9608" spans="1:14" x14ac:dyDescent="0.3">
      <c r="A9608">
        <v>9607</v>
      </c>
      <c r="B9608" t="s">
        <v>5886</v>
      </c>
      <c r="C9608" s="2">
        <v>45645</v>
      </c>
      <c r="D9608" t="s">
        <v>39</v>
      </c>
      <c r="E9608" t="s">
        <v>20</v>
      </c>
      <c r="F9608" t="s">
        <v>21</v>
      </c>
      <c r="G9608">
        <v>7</v>
      </c>
      <c r="H9608">
        <v>315.01</v>
      </c>
      <c r="I9608">
        <v>0.22</v>
      </c>
      <c r="J9608">
        <v>1719.95</v>
      </c>
      <c r="K9608">
        <v>1170.69</v>
      </c>
      <c r="L9608">
        <v>549.26</v>
      </c>
      <c r="M9608" t="s">
        <v>22</v>
      </c>
      <c r="N9608" t="str">
        <f t="shared" si="150"/>
        <v>High</v>
      </c>
    </row>
    <row r="9609" spans="1:14" x14ac:dyDescent="0.3">
      <c r="A9609">
        <v>9608</v>
      </c>
      <c r="B9609" t="s">
        <v>2808</v>
      </c>
      <c r="C9609" s="2">
        <v>45561</v>
      </c>
      <c r="D9609" t="s">
        <v>14</v>
      </c>
      <c r="E9609" t="s">
        <v>15</v>
      </c>
      <c r="F9609" t="s">
        <v>16</v>
      </c>
      <c r="G9609">
        <v>4</v>
      </c>
      <c r="H9609">
        <v>442.8</v>
      </c>
      <c r="I9609">
        <v>0.24</v>
      </c>
      <c r="J9609">
        <v>1346.11</v>
      </c>
      <c r="K9609">
        <v>1067</v>
      </c>
      <c r="L9609">
        <v>279.11</v>
      </c>
      <c r="M9609" t="s">
        <v>46</v>
      </c>
      <c r="N9609" t="str">
        <f t="shared" si="150"/>
        <v>High</v>
      </c>
    </row>
    <row r="9610" spans="1:14" x14ac:dyDescent="0.3">
      <c r="A9610">
        <v>9609</v>
      </c>
      <c r="B9610" t="s">
        <v>5887</v>
      </c>
      <c r="C9610" s="2">
        <v>45592</v>
      </c>
      <c r="D9610" t="s">
        <v>24</v>
      </c>
      <c r="E9610" t="s">
        <v>33</v>
      </c>
      <c r="F9610" t="s">
        <v>21</v>
      </c>
      <c r="G9610">
        <v>2</v>
      </c>
      <c r="H9610">
        <v>294.10000000000002</v>
      </c>
      <c r="I9610">
        <v>0.11</v>
      </c>
      <c r="J9610">
        <v>523.5</v>
      </c>
      <c r="K9610">
        <v>334.49</v>
      </c>
      <c r="L9610">
        <v>189.01</v>
      </c>
      <c r="M9610" t="s">
        <v>40</v>
      </c>
      <c r="N9610" t="str">
        <f t="shared" si="150"/>
        <v>Medium</v>
      </c>
    </row>
    <row r="9611" spans="1:14" x14ac:dyDescent="0.3">
      <c r="A9611">
        <v>9610</v>
      </c>
      <c r="B9611" t="s">
        <v>4264</v>
      </c>
      <c r="C9611" s="2">
        <v>45323</v>
      </c>
      <c r="D9611" t="s">
        <v>14</v>
      </c>
      <c r="E9611" t="s">
        <v>20</v>
      </c>
      <c r="F9611" t="s">
        <v>21</v>
      </c>
      <c r="G9611">
        <v>1</v>
      </c>
      <c r="H9611">
        <v>359.67</v>
      </c>
      <c r="I9611">
        <v>0.24</v>
      </c>
      <c r="J9611">
        <v>273.35000000000002</v>
      </c>
      <c r="K9611">
        <v>205.17</v>
      </c>
      <c r="L9611">
        <v>68.180000000000007</v>
      </c>
      <c r="M9611" t="s">
        <v>28</v>
      </c>
      <c r="N9611" t="str">
        <f t="shared" si="150"/>
        <v>High</v>
      </c>
    </row>
    <row r="9612" spans="1:14" x14ac:dyDescent="0.3">
      <c r="A9612">
        <v>9611</v>
      </c>
      <c r="B9612" t="s">
        <v>2661</v>
      </c>
      <c r="C9612" s="2">
        <v>45613</v>
      </c>
      <c r="D9612" t="s">
        <v>19</v>
      </c>
      <c r="E9612" t="s">
        <v>25</v>
      </c>
      <c r="F9612" t="s">
        <v>21</v>
      </c>
      <c r="G9612">
        <v>5</v>
      </c>
      <c r="H9612">
        <v>159.53</v>
      </c>
      <c r="I9612">
        <v>0.1</v>
      </c>
      <c r="J9612">
        <v>717.88</v>
      </c>
      <c r="K9612">
        <v>506.88</v>
      </c>
      <c r="L9612">
        <v>211</v>
      </c>
      <c r="M9612" t="s">
        <v>28</v>
      </c>
      <c r="N9612" t="str">
        <f t="shared" si="150"/>
        <v>Low</v>
      </c>
    </row>
    <row r="9613" spans="1:14" x14ac:dyDescent="0.3">
      <c r="A9613">
        <v>9612</v>
      </c>
      <c r="B9613" t="s">
        <v>5888</v>
      </c>
      <c r="C9613" s="2">
        <v>45388</v>
      </c>
      <c r="D9613" t="s">
        <v>19</v>
      </c>
      <c r="E9613" t="s">
        <v>25</v>
      </c>
      <c r="F9613" t="s">
        <v>16</v>
      </c>
      <c r="G9613">
        <v>3</v>
      </c>
      <c r="H9613">
        <v>249.58</v>
      </c>
      <c r="I9613">
        <v>0.23</v>
      </c>
      <c r="J9613">
        <v>576.53</v>
      </c>
      <c r="K9613">
        <v>436.36</v>
      </c>
      <c r="L9613">
        <v>140.16999999999999</v>
      </c>
      <c r="M9613" t="s">
        <v>28</v>
      </c>
      <c r="N9613" t="str">
        <f t="shared" si="150"/>
        <v>High</v>
      </c>
    </row>
    <row r="9614" spans="1:14" x14ac:dyDescent="0.3">
      <c r="A9614">
        <v>9613</v>
      </c>
      <c r="B9614" t="s">
        <v>5889</v>
      </c>
      <c r="C9614" s="2">
        <v>45502</v>
      </c>
      <c r="D9614" t="s">
        <v>39</v>
      </c>
      <c r="E9614" t="s">
        <v>25</v>
      </c>
      <c r="F9614" t="s">
        <v>21</v>
      </c>
      <c r="G9614">
        <v>4</v>
      </c>
      <c r="H9614">
        <v>468.51</v>
      </c>
      <c r="I9614">
        <v>0.08</v>
      </c>
      <c r="J9614">
        <v>1724.12</v>
      </c>
      <c r="K9614">
        <v>1363.31</v>
      </c>
      <c r="L9614">
        <v>360.81</v>
      </c>
      <c r="M9614" t="s">
        <v>46</v>
      </c>
      <c r="N9614" t="str">
        <f t="shared" si="150"/>
        <v>Low</v>
      </c>
    </row>
    <row r="9615" spans="1:14" x14ac:dyDescent="0.3">
      <c r="A9615">
        <v>9614</v>
      </c>
      <c r="B9615" t="s">
        <v>5890</v>
      </c>
      <c r="C9615" s="2">
        <v>45517</v>
      </c>
      <c r="D9615" t="s">
        <v>24</v>
      </c>
      <c r="E9615" t="s">
        <v>20</v>
      </c>
      <c r="F9615" t="s">
        <v>27</v>
      </c>
      <c r="G9615">
        <v>10</v>
      </c>
      <c r="H9615">
        <v>450.14</v>
      </c>
      <c r="I9615">
        <v>0.21</v>
      </c>
      <c r="J9615">
        <v>3556.11</v>
      </c>
      <c r="K9615">
        <v>2604.17</v>
      </c>
      <c r="L9615">
        <v>951.94</v>
      </c>
      <c r="M9615" t="s">
        <v>17</v>
      </c>
      <c r="N9615" t="str">
        <f t="shared" si="150"/>
        <v>High</v>
      </c>
    </row>
    <row r="9616" spans="1:14" x14ac:dyDescent="0.3">
      <c r="A9616">
        <v>9615</v>
      </c>
      <c r="B9616" t="s">
        <v>5891</v>
      </c>
      <c r="C9616" s="2">
        <v>45400</v>
      </c>
      <c r="D9616" t="s">
        <v>19</v>
      </c>
      <c r="E9616" t="s">
        <v>15</v>
      </c>
      <c r="F9616" t="s">
        <v>21</v>
      </c>
      <c r="G9616">
        <v>3</v>
      </c>
      <c r="H9616">
        <v>317.89999999999998</v>
      </c>
      <c r="I9616">
        <v>0.04</v>
      </c>
      <c r="J9616">
        <v>915.55</v>
      </c>
      <c r="K9616">
        <v>518.26</v>
      </c>
      <c r="L9616">
        <v>397.29</v>
      </c>
      <c r="M9616" t="s">
        <v>22</v>
      </c>
      <c r="N9616" t="str">
        <f t="shared" si="150"/>
        <v>Low</v>
      </c>
    </row>
    <row r="9617" spans="1:14" x14ac:dyDescent="0.3">
      <c r="A9617">
        <v>9616</v>
      </c>
      <c r="B9617" t="s">
        <v>774</v>
      </c>
      <c r="C9617" s="2">
        <v>45534</v>
      </c>
      <c r="D9617" t="s">
        <v>24</v>
      </c>
      <c r="E9617" t="s">
        <v>30</v>
      </c>
      <c r="F9617" t="s">
        <v>27</v>
      </c>
      <c r="G9617">
        <v>8</v>
      </c>
      <c r="H9617">
        <v>70.069999999999993</v>
      </c>
      <c r="I9617">
        <v>0.01</v>
      </c>
      <c r="J9617">
        <v>554.95000000000005</v>
      </c>
      <c r="K9617">
        <v>391.45</v>
      </c>
      <c r="L9617">
        <v>163.5</v>
      </c>
      <c r="M9617" t="s">
        <v>28</v>
      </c>
      <c r="N9617" t="str">
        <f t="shared" si="150"/>
        <v>Low</v>
      </c>
    </row>
    <row r="9618" spans="1:14" x14ac:dyDescent="0.3">
      <c r="A9618">
        <v>9617</v>
      </c>
      <c r="B9618" t="s">
        <v>416</v>
      </c>
      <c r="C9618" s="2">
        <v>45472</v>
      </c>
      <c r="D9618" t="s">
        <v>39</v>
      </c>
      <c r="E9618" t="s">
        <v>15</v>
      </c>
      <c r="F9618" t="s">
        <v>16</v>
      </c>
      <c r="G9618">
        <v>8</v>
      </c>
      <c r="H9618">
        <v>154.65</v>
      </c>
      <c r="I9618">
        <v>0.25</v>
      </c>
      <c r="J9618">
        <v>927.9</v>
      </c>
      <c r="K9618">
        <v>626.39</v>
      </c>
      <c r="L9618">
        <v>301.51</v>
      </c>
      <c r="M9618" t="s">
        <v>22</v>
      </c>
      <c r="N9618" t="str">
        <f t="shared" si="150"/>
        <v>High</v>
      </c>
    </row>
    <row r="9619" spans="1:14" x14ac:dyDescent="0.3">
      <c r="A9619">
        <v>9618</v>
      </c>
      <c r="B9619" t="s">
        <v>5892</v>
      </c>
      <c r="C9619" s="2">
        <v>45552</v>
      </c>
      <c r="D9619" t="s">
        <v>39</v>
      </c>
      <c r="E9619" t="s">
        <v>33</v>
      </c>
      <c r="F9619" t="s">
        <v>21</v>
      </c>
      <c r="G9619">
        <v>4</v>
      </c>
      <c r="H9619">
        <v>230.74</v>
      </c>
      <c r="I9619">
        <v>0.14000000000000001</v>
      </c>
      <c r="J9619">
        <v>793.75</v>
      </c>
      <c r="K9619">
        <v>527.94000000000005</v>
      </c>
      <c r="L9619">
        <v>265.81</v>
      </c>
      <c r="M9619" t="s">
        <v>28</v>
      </c>
      <c r="N9619" t="str">
        <f t="shared" si="150"/>
        <v>Medium</v>
      </c>
    </row>
    <row r="9620" spans="1:14" x14ac:dyDescent="0.3">
      <c r="A9620">
        <v>9619</v>
      </c>
      <c r="B9620" t="s">
        <v>5893</v>
      </c>
      <c r="C9620" s="2">
        <v>45542</v>
      </c>
      <c r="D9620" t="s">
        <v>19</v>
      </c>
      <c r="E9620" t="s">
        <v>33</v>
      </c>
      <c r="F9620" t="s">
        <v>21</v>
      </c>
      <c r="G9620">
        <v>2</v>
      </c>
      <c r="H9620">
        <v>145.69</v>
      </c>
      <c r="I9620">
        <v>0.03</v>
      </c>
      <c r="J9620">
        <v>282.64</v>
      </c>
      <c r="K9620">
        <v>180.6</v>
      </c>
      <c r="L9620">
        <v>102.04</v>
      </c>
      <c r="M9620" t="s">
        <v>17</v>
      </c>
      <c r="N9620" t="str">
        <f t="shared" si="150"/>
        <v>Low</v>
      </c>
    </row>
    <row r="9621" spans="1:14" x14ac:dyDescent="0.3">
      <c r="A9621">
        <v>9620</v>
      </c>
      <c r="B9621" t="s">
        <v>2503</v>
      </c>
      <c r="C9621" s="2">
        <v>45489</v>
      </c>
      <c r="D9621" t="s">
        <v>39</v>
      </c>
      <c r="E9621" t="s">
        <v>33</v>
      </c>
      <c r="F9621" t="s">
        <v>16</v>
      </c>
      <c r="G9621">
        <v>2</v>
      </c>
      <c r="H9621">
        <v>45.19</v>
      </c>
      <c r="I9621">
        <v>0.21</v>
      </c>
      <c r="J9621">
        <v>71.400000000000006</v>
      </c>
      <c r="K9621">
        <v>46.76</v>
      </c>
      <c r="L9621">
        <v>24.64</v>
      </c>
      <c r="M9621" t="s">
        <v>46</v>
      </c>
      <c r="N9621" t="str">
        <f t="shared" si="150"/>
        <v>High</v>
      </c>
    </row>
    <row r="9622" spans="1:14" x14ac:dyDescent="0.3">
      <c r="A9622">
        <v>9621</v>
      </c>
      <c r="B9622" t="s">
        <v>3908</v>
      </c>
      <c r="C9622" s="2">
        <v>45487</v>
      </c>
      <c r="D9622" t="s">
        <v>19</v>
      </c>
      <c r="E9622" t="s">
        <v>15</v>
      </c>
      <c r="F9622" t="s">
        <v>21</v>
      </c>
      <c r="G9622">
        <v>10</v>
      </c>
      <c r="H9622">
        <v>35.99</v>
      </c>
      <c r="I9622">
        <v>0.14000000000000001</v>
      </c>
      <c r="J9622">
        <v>309.51</v>
      </c>
      <c r="K9622">
        <v>176.24</v>
      </c>
      <c r="L9622">
        <v>133.27000000000001</v>
      </c>
      <c r="M9622" t="s">
        <v>22</v>
      </c>
      <c r="N9622" t="str">
        <f t="shared" si="150"/>
        <v>Medium</v>
      </c>
    </row>
    <row r="9623" spans="1:14" x14ac:dyDescent="0.3">
      <c r="A9623">
        <v>9622</v>
      </c>
      <c r="B9623" t="s">
        <v>5894</v>
      </c>
      <c r="C9623" s="2">
        <v>45342</v>
      </c>
      <c r="D9623" t="s">
        <v>14</v>
      </c>
      <c r="E9623" t="s">
        <v>33</v>
      </c>
      <c r="F9623" t="s">
        <v>27</v>
      </c>
      <c r="G9623">
        <v>3</v>
      </c>
      <c r="H9623">
        <v>402.79</v>
      </c>
      <c r="I9623">
        <v>0.14000000000000001</v>
      </c>
      <c r="J9623">
        <v>1039.2</v>
      </c>
      <c r="K9623">
        <v>576.52</v>
      </c>
      <c r="L9623">
        <v>462.68</v>
      </c>
      <c r="M9623" t="s">
        <v>40</v>
      </c>
      <c r="N9623" t="str">
        <f t="shared" si="150"/>
        <v>Medium</v>
      </c>
    </row>
    <row r="9624" spans="1:14" x14ac:dyDescent="0.3">
      <c r="A9624">
        <v>9623</v>
      </c>
      <c r="B9624" t="s">
        <v>1517</v>
      </c>
      <c r="C9624" s="2">
        <v>45515</v>
      </c>
      <c r="D9624" t="s">
        <v>39</v>
      </c>
      <c r="E9624" t="s">
        <v>33</v>
      </c>
      <c r="F9624" t="s">
        <v>27</v>
      </c>
      <c r="G9624">
        <v>7</v>
      </c>
      <c r="H9624">
        <v>300.27</v>
      </c>
      <c r="I9624">
        <v>0.11</v>
      </c>
      <c r="J9624">
        <v>1870.68</v>
      </c>
      <c r="K9624">
        <v>1042.1600000000001</v>
      </c>
      <c r="L9624">
        <v>828.52</v>
      </c>
      <c r="M9624" t="s">
        <v>28</v>
      </c>
      <c r="N9624" t="str">
        <f t="shared" si="150"/>
        <v>Medium</v>
      </c>
    </row>
    <row r="9625" spans="1:14" x14ac:dyDescent="0.3">
      <c r="A9625">
        <v>9624</v>
      </c>
      <c r="B9625" t="s">
        <v>5895</v>
      </c>
      <c r="C9625" s="2">
        <v>45363</v>
      </c>
      <c r="D9625" t="s">
        <v>19</v>
      </c>
      <c r="E9625" t="s">
        <v>20</v>
      </c>
      <c r="F9625" t="s">
        <v>21</v>
      </c>
      <c r="G9625">
        <v>4</v>
      </c>
      <c r="H9625">
        <v>245.12</v>
      </c>
      <c r="I9625">
        <v>0.11</v>
      </c>
      <c r="J9625">
        <v>872.63</v>
      </c>
      <c r="K9625">
        <v>643.66</v>
      </c>
      <c r="L9625">
        <v>228.97</v>
      </c>
      <c r="M9625" t="s">
        <v>28</v>
      </c>
      <c r="N9625" t="str">
        <f t="shared" si="150"/>
        <v>Medium</v>
      </c>
    </row>
    <row r="9626" spans="1:14" x14ac:dyDescent="0.3">
      <c r="A9626">
        <v>9625</v>
      </c>
      <c r="B9626" t="s">
        <v>4090</v>
      </c>
      <c r="C9626" s="2">
        <v>45361</v>
      </c>
      <c r="D9626" t="s">
        <v>19</v>
      </c>
      <c r="E9626" t="s">
        <v>15</v>
      </c>
      <c r="F9626" t="s">
        <v>27</v>
      </c>
      <c r="G9626">
        <v>10</v>
      </c>
      <c r="H9626">
        <v>460.8</v>
      </c>
      <c r="I9626">
        <v>0.05</v>
      </c>
      <c r="J9626">
        <v>4377.6000000000004</v>
      </c>
      <c r="K9626">
        <v>2417.64</v>
      </c>
      <c r="L9626">
        <v>1959.96</v>
      </c>
      <c r="M9626" t="s">
        <v>17</v>
      </c>
      <c r="N9626" t="str">
        <f t="shared" si="150"/>
        <v>Low</v>
      </c>
    </row>
    <row r="9627" spans="1:14" x14ac:dyDescent="0.3">
      <c r="A9627">
        <v>9626</v>
      </c>
      <c r="B9627" t="s">
        <v>4771</v>
      </c>
      <c r="C9627" s="2">
        <v>45519</v>
      </c>
      <c r="D9627" t="s">
        <v>14</v>
      </c>
      <c r="E9627" t="s">
        <v>25</v>
      </c>
      <c r="F9627" t="s">
        <v>16</v>
      </c>
      <c r="G9627">
        <v>3</v>
      </c>
      <c r="H9627">
        <v>329.64</v>
      </c>
      <c r="I9627">
        <v>0.05</v>
      </c>
      <c r="J9627">
        <v>939.47</v>
      </c>
      <c r="K9627">
        <v>589.15</v>
      </c>
      <c r="L9627">
        <v>350.32</v>
      </c>
      <c r="M9627" t="s">
        <v>28</v>
      </c>
      <c r="N9627" t="str">
        <f t="shared" si="150"/>
        <v>Low</v>
      </c>
    </row>
    <row r="9628" spans="1:14" x14ac:dyDescent="0.3">
      <c r="A9628">
        <v>9627</v>
      </c>
      <c r="B9628" t="s">
        <v>4871</v>
      </c>
      <c r="C9628" s="2">
        <v>45429</v>
      </c>
      <c r="D9628" t="s">
        <v>39</v>
      </c>
      <c r="E9628" t="s">
        <v>25</v>
      </c>
      <c r="F9628" t="s">
        <v>21</v>
      </c>
      <c r="G9628">
        <v>4</v>
      </c>
      <c r="H9628">
        <v>214</v>
      </c>
      <c r="I9628">
        <v>0.25</v>
      </c>
      <c r="J9628">
        <v>642</v>
      </c>
      <c r="K9628">
        <v>352.52</v>
      </c>
      <c r="L9628">
        <v>289.48</v>
      </c>
      <c r="M9628" t="s">
        <v>22</v>
      </c>
      <c r="N9628" t="str">
        <f t="shared" si="150"/>
        <v>High</v>
      </c>
    </row>
    <row r="9629" spans="1:14" x14ac:dyDescent="0.3">
      <c r="A9629">
        <v>9628</v>
      </c>
      <c r="B9629" t="s">
        <v>5896</v>
      </c>
      <c r="C9629" s="2">
        <v>45451</v>
      </c>
      <c r="D9629" t="s">
        <v>39</v>
      </c>
      <c r="E9629" t="s">
        <v>33</v>
      </c>
      <c r="F9629" t="s">
        <v>21</v>
      </c>
      <c r="G9629">
        <v>4</v>
      </c>
      <c r="H9629">
        <v>50.31</v>
      </c>
      <c r="I9629">
        <v>0.18</v>
      </c>
      <c r="J9629">
        <v>165.02</v>
      </c>
      <c r="K9629">
        <v>88.15</v>
      </c>
      <c r="L9629">
        <v>76.87</v>
      </c>
      <c r="M9629" t="s">
        <v>46</v>
      </c>
      <c r="N9629" t="str">
        <f t="shared" si="150"/>
        <v>Medium</v>
      </c>
    </row>
    <row r="9630" spans="1:14" x14ac:dyDescent="0.3">
      <c r="A9630">
        <v>9629</v>
      </c>
      <c r="B9630" t="s">
        <v>5897</v>
      </c>
      <c r="C9630" s="2">
        <v>45603</v>
      </c>
      <c r="D9630" t="s">
        <v>14</v>
      </c>
      <c r="E9630" t="s">
        <v>30</v>
      </c>
      <c r="F9630" t="s">
        <v>21</v>
      </c>
      <c r="G9630">
        <v>6</v>
      </c>
      <c r="H9630">
        <v>303.73</v>
      </c>
      <c r="I9630">
        <v>0.14000000000000001</v>
      </c>
      <c r="J9630">
        <v>1567.25</v>
      </c>
      <c r="K9630">
        <v>1150.6600000000001</v>
      </c>
      <c r="L9630">
        <v>416.59</v>
      </c>
      <c r="M9630" t="s">
        <v>22</v>
      </c>
      <c r="N9630" t="str">
        <f t="shared" si="150"/>
        <v>Medium</v>
      </c>
    </row>
    <row r="9631" spans="1:14" x14ac:dyDescent="0.3">
      <c r="A9631">
        <v>9630</v>
      </c>
      <c r="B9631" t="s">
        <v>5527</v>
      </c>
      <c r="C9631" s="2">
        <v>45377</v>
      </c>
      <c r="D9631" t="s">
        <v>14</v>
      </c>
      <c r="E9631" t="s">
        <v>25</v>
      </c>
      <c r="F9631" t="s">
        <v>16</v>
      </c>
      <c r="G9631">
        <v>4</v>
      </c>
      <c r="H9631">
        <v>330.8</v>
      </c>
      <c r="I9631">
        <v>0.16</v>
      </c>
      <c r="J9631">
        <v>1111.49</v>
      </c>
      <c r="K9631">
        <v>595.99</v>
      </c>
      <c r="L9631">
        <v>515.5</v>
      </c>
      <c r="M9631" t="s">
        <v>28</v>
      </c>
      <c r="N9631" t="str">
        <f t="shared" si="150"/>
        <v>Medium</v>
      </c>
    </row>
    <row r="9632" spans="1:14" x14ac:dyDescent="0.3">
      <c r="A9632">
        <v>9631</v>
      </c>
      <c r="B9632" t="s">
        <v>465</v>
      </c>
      <c r="C9632" s="2">
        <v>45390</v>
      </c>
      <c r="D9632" t="s">
        <v>24</v>
      </c>
      <c r="E9632" t="s">
        <v>33</v>
      </c>
      <c r="F9632" t="s">
        <v>16</v>
      </c>
      <c r="G9632">
        <v>10</v>
      </c>
      <c r="H9632">
        <v>331.53</v>
      </c>
      <c r="I9632">
        <v>0.16</v>
      </c>
      <c r="J9632">
        <v>2784.85</v>
      </c>
      <c r="K9632">
        <v>2013.22</v>
      </c>
      <c r="L9632">
        <v>771.63</v>
      </c>
      <c r="M9632" t="s">
        <v>17</v>
      </c>
      <c r="N9632" t="str">
        <f t="shared" si="150"/>
        <v>Medium</v>
      </c>
    </row>
    <row r="9633" spans="1:14" x14ac:dyDescent="0.3">
      <c r="A9633">
        <v>9632</v>
      </c>
      <c r="B9633" t="s">
        <v>237</v>
      </c>
      <c r="C9633" s="2">
        <v>45508</v>
      </c>
      <c r="D9633" t="s">
        <v>14</v>
      </c>
      <c r="E9633" t="s">
        <v>20</v>
      </c>
      <c r="F9633" t="s">
        <v>21</v>
      </c>
      <c r="G9633">
        <v>1</v>
      </c>
      <c r="H9633">
        <v>244.89</v>
      </c>
      <c r="I9633">
        <v>0.14000000000000001</v>
      </c>
      <c r="J9633">
        <v>210.61</v>
      </c>
      <c r="K9633">
        <v>122.84</v>
      </c>
      <c r="L9633">
        <v>87.77</v>
      </c>
      <c r="M9633" t="s">
        <v>22</v>
      </c>
      <c r="N9633" t="str">
        <f t="shared" si="150"/>
        <v>Medium</v>
      </c>
    </row>
    <row r="9634" spans="1:14" x14ac:dyDescent="0.3">
      <c r="A9634">
        <v>9633</v>
      </c>
      <c r="B9634" t="s">
        <v>5375</v>
      </c>
      <c r="C9634" s="2">
        <v>45645</v>
      </c>
      <c r="D9634" t="s">
        <v>19</v>
      </c>
      <c r="E9634" t="s">
        <v>15</v>
      </c>
      <c r="F9634" t="s">
        <v>21</v>
      </c>
      <c r="G9634">
        <v>8</v>
      </c>
      <c r="H9634">
        <v>227.85</v>
      </c>
      <c r="I9634">
        <v>0.3</v>
      </c>
      <c r="J9634">
        <v>1275.96</v>
      </c>
      <c r="K9634">
        <v>761.03</v>
      </c>
      <c r="L9634">
        <v>514.92999999999995</v>
      </c>
      <c r="M9634" t="s">
        <v>46</v>
      </c>
      <c r="N9634" t="str">
        <f t="shared" si="150"/>
        <v>High</v>
      </c>
    </row>
    <row r="9635" spans="1:14" x14ac:dyDescent="0.3">
      <c r="A9635">
        <v>9634</v>
      </c>
      <c r="B9635" t="s">
        <v>5898</v>
      </c>
      <c r="C9635" s="2">
        <v>45392</v>
      </c>
      <c r="D9635" t="s">
        <v>39</v>
      </c>
      <c r="E9635" t="s">
        <v>25</v>
      </c>
      <c r="F9635" t="s">
        <v>21</v>
      </c>
      <c r="G9635">
        <v>1</v>
      </c>
      <c r="H9635">
        <v>116.11</v>
      </c>
      <c r="I9635">
        <v>0.1</v>
      </c>
      <c r="J9635">
        <v>104.5</v>
      </c>
      <c r="K9635">
        <v>73.58</v>
      </c>
      <c r="L9635">
        <v>30.92</v>
      </c>
      <c r="M9635" t="s">
        <v>22</v>
      </c>
      <c r="N9635" t="str">
        <f t="shared" si="150"/>
        <v>Low</v>
      </c>
    </row>
    <row r="9636" spans="1:14" x14ac:dyDescent="0.3">
      <c r="A9636">
        <v>9635</v>
      </c>
      <c r="B9636" t="s">
        <v>3343</v>
      </c>
      <c r="C9636" s="2">
        <v>45362</v>
      </c>
      <c r="D9636" t="s">
        <v>39</v>
      </c>
      <c r="E9636" t="s">
        <v>15</v>
      </c>
      <c r="F9636" t="s">
        <v>16</v>
      </c>
      <c r="G9636">
        <v>9</v>
      </c>
      <c r="H9636">
        <v>212.42</v>
      </c>
      <c r="I9636">
        <v>0.08</v>
      </c>
      <c r="J9636">
        <v>1758.84</v>
      </c>
      <c r="K9636">
        <v>1199.17</v>
      </c>
      <c r="L9636">
        <v>559.66999999999996</v>
      </c>
      <c r="M9636" t="s">
        <v>40</v>
      </c>
      <c r="N9636" t="str">
        <f t="shared" si="150"/>
        <v>Low</v>
      </c>
    </row>
    <row r="9637" spans="1:14" x14ac:dyDescent="0.3">
      <c r="A9637">
        <v>9636</v>
      </c>
      <c r="B9637" t="s">
        <v>1502</v>
      </c>
      <c r="C9637" s="2">
        <v>45406</v>
      </c>
      <c r="D9637" t="s">
        <v>14</v>
      </c>
      <c r="E9637" t="s">
        <v>33</v>
      </c>
      <c r="F9637" t="s">
        <v>21</v>
      </c>
      <c r="G9637">
        <v>4</v>
      </c>
      <c r="H9637">
        <v>447.14</v>
      </c>
      <c r="I9637">
        <v>0.23</v>
      </c>
      <c r="J9637">
        <v>1377.19</v>
      </c>
      <c r="K9637">
        <v>689.01</v>
      </c>
      <c r="L9637">
        <v>688.18</v>
      </c>
      <c r="M9637" t="s">
        <v>17</v>
      </c>
      <c r="N9637" t="str">
        <f t="shared" si="150"/>
        <v>High</v>
      </c>
    </row>
    <row r="9638" spans="1:14" x14ac:dyDescent="0.3">
      <c r="A9638">
        <v>9637</v>
      </c>
      <c r="B9638" t="s">
        <v>232</v>
      </c>
      <c r="C9638" s="2">
        <v>45474</v>
      </c>
      <c r="D9638" t="s">
        <v>24</v>
      </c>
      <c r="E9638" t="s">
        <v>20</v>
      </c>
      <c r="F9638" t="s">
        <v>21</v>
      </c>
      <c r="G9638">
        <v>1</v>
      </c>
      <c r="H9638">
        <v>289.64</v>
      </c>
      <c r="I9638">
        <v>0.23</v>
      </c>
      <c r="J9638">
        <v>223.02</v>
      </c>
      <c r="K9638">
        <v>120.53</v>
      </c>
      <c r="L9638">
        <v>102.49</v>
      </c>
      <c r="M9638" t="s">
        <v>40</v>
      </c>
      <c r="N9638" t="str">
        <f t="shared" si="150"/>
        <v>High</v>
      </c>
    </row>
    <row r="9639" spans="1:14" x14ac:dyDescent="0.3">
      <c r="A9639">
        <v>9638</v>
      </c>
      <c r="B9639" t="s">
        <v>5899</v>
      </c>
      <c r="C9639" s="2">
        <v>45512</v>
      </c>
      <c r="D9639" t="s">
        <v>24</v>
      </c>
      <c r="E9639" t="s">
        <v>33</v>
      </c>
      <c r="F9639" t="s">
        <v>27</v>
      </c>
      <c r="G9639">
        <v>10</v>
      </c>
      <c r="H9639">
        <v>399.04</v>
      </c>
      <c r="I9639">
        <v>0.28999999999999998</v>
      </c>
      <c r="J9639">
        <v>2833.18</v>
      </c>
      <c r="K9639">
        <v>2209.61</v>
      </c>
      <c r="L9639">
        <v>623.57000000000005</v>
      </c>
      <c r="M9639" t="s">
        <v>17</v>
      </c>
      <c r="N9639" t="str">
        <f t="shared" si="150"/>
        <v>High</v>
      </c>
    </row>
    <row r="9640" spans="1:14" x14ac:dyDescent="0.3">
      <c r="A9640">
        <v>9639</v>
      </c>
      <c r="B9640" t="s">
        <v>5900</v>
      </c>
      <c r="C9640" s="2">
        <v>45541</v>
      </c>
      <c r="D9640" t="s">
        <v>14</v>
      </c>
      <c r="E9640" t="s">
        <v>33</v>
      </c>
      <c r="F9640" t="s">
        <v>27</v>
      </c>
      <c r="G9640">
        <v>8</v>
      </c>
      <c r="H9640">
        <v>157.51</v>
      </c>
      <c r="I9640">
        <v>0.08</v>
      </c>
      <c r="J9640">
        <v>1159.27</v>
      </c>
      <c r="K9640">
        <v>704.86</v>
      </c>
      <c r="L9640">
        <v>454.41</v>
      </c>
      <c r="M9640" t="s">
        <v>28</v>
      </c>
      <c r="N9640" t="str">
        <f t="shared" si="150"/>
        <v>Low</v>
      </c>
    </row>
    <row r="9641" spans="1:14" x14ac:dyDescent="0.3">
      <c r="A9641">
        <v>9640</v>
      </c>
      <c r="B9641" t="s">
        <v>5901</v>
      </c>
      <c r="C9641" s="2">
        <v>45424</v>
      </c>
      <c r="D9641" t="s">
        <v>39</v>
      </c>
      <c r="E9641" t="s">
        <v>30</v>
      </c>
      <c r="F9641" t="s">
        <v>16</v>
      </c>
      <c r="G9641">
        <v>8</v>
      </c>
      <c r="H9641">
        <v>222.06</v>
      </c>
      <c r="I9641">
        <v>0.16</v>
      </c>
      <c r="J9641">
        <v>1492.24</v>
      </c>
      <c r="K9641">
        <v>1097.6600000000001</v>
      </c>
      <c r="L9641">
        <v>394.58</v>
      </c>
      <c r="M9641" t="s">
        <v>40</v>
      </c>
      <c r="N9641" t="str">
        <f t="shared" si="150"/>
        <v>Medium</v>
      </c>
    </row>
    <row r="9642" spans="1:14" x14ac:dyDescent="0.3">
      <c r="A9642">
        <v>9641</v>
      </c>
      <c r="B9642" t="s">
        <v>1093</v>
      </c>
      <c r="C9642" s="2">
        <v>45421</v>
      </c>
      <c r="D9642" t="s">
        <v>19</v>
      </c>
      <c r="E9642" t="s">
        <v>20</v>
      </c>
      <c r="F9642" t="s">
        <v>16</v>
      </c>
      <c r="G9642">
        <v>3</v>
      </c>
      <c r="H9642">
        <v>290.04000000000002</v>
      </c>
      <c r="I9642">
        <v>0.24</v>
      </c>
      <c r="J9642">
        <v>661.29</v>
      </c>
      <c r="K9642">
        <v>428.23</v>
      </c>
      <c r="L9642">
        <v>233.06</v>
      </c>
      <c r="M9642" t="s">
        <v>40</v>
      </c>
      <c r="N9642" t="str">
        <f t="shared" si="150"/>
        <v>High</v>
      </c>
    </row>
    <row r="9643" spans="1:14" x14ac:dyDescent="0.3">
      <c r="A9643">
        <v>9642</v>
      </c>
      <c r="B9643" t="s">
        <v>4612</v>
      </c>
      <c r="C9643" s="2">
        <v>45615</v>
      </c>
      <c r="D9643" t="s">
        <v>24</v>
      </c>
      <c r="E9643" t="s">
        <v>30</v>
      </c>
      <c r="F9643" t="s">
        <v>21</v>
      </c>
      <c r="G9643">
        <v>3</v>
      </c>
      <c r="H9643">
        <v>42.22</v>
      </c>
      <c r="I9643">
        <v>0.26</v>
      </c>
      <c r="J9643">
        <v>93.73</v>
      </c>
      <c r="K9643">
        <v>63.92</v>
      </c>
      <c r="L9643">
        <v>29.81</v>
      </c>
      <c r="M9643" t="s">
        <v>46</v>
      </c>
      <c r="N9643" t="str">
        <f t="shared" si="150"/>
        <v>High</v>
      </c>
    </row>
    <row r="9644" spans="1:14" x14ac:dyDescent="0.3">
      <c r="A9644">
        <v>9643</v>
      </c>
      <c r="B9644" t="s">
        <v>1948</v>
      </c>
      <c r="C9644" s="2">
        <v>45447</v>
      </c>
      <c r="D9644" t="s">
        <v>19</v>
      </c>
      <c r="E9644" t="s">
        <v>15</v>
      </c>
      <c r="F9644" t="s">
        <v>27</v>
      </c>
      <c r="G9644">
        <v>8</v>
      </c>
      <c r="H9644">
        <v>407.55</v>
      </c>
      <c r="I9644">
        <v>0.13</v>
      </c>
      <c r="J9644">
        <v>2836.55</v>
      </c>
      <c r="K9644">
        <v>1524.29</v>
      </c>
      <c r="L9644">
        <v>1312.26</v>
      </c>
      <c r="M9644" t="s">
        <v>46</v>
      </c>
      <c r="N9644" t="str">
        <f t="shared" si="150"/>
        <v>Medium</v>
      </c>
    </row>
    <row r="9645" spans="1:14" x14ac:dyDescent="0.3">
      <c r="A9645">
        <v>9644</v>
      </c>
      <c r="B9645" t="s">
        <v>3473</v>
      </c>
      <c r="C9645" s="2">
        <v>45549</v>
      </c>
      <c r="D9645" t="s">
        <v>39</v>
      </c>
      <c r="E9645" t="s">
        <v>25</v>
      </c>
      <c r="F9645" t="s">
        <v>21</v>
      </c>
      <c r="G9645">
        <v>9</v>
      </c>
      <c r="H9645">
        <v>437.93</v>
      </c>
      <c r="I9645">
        <v>0.04</v>
      </c>
      <c r="J9645">
        <v>3783.72</v>
      </c>
      <c r="K9645">
        <v>2790.17</v>
      </c>
      <c r="L9645">
        <v>993.55</v>
      </c>
      <c r="M9645" t="s">
        <v>22</v>
      </c>
      <c r="N9645" t="str">
        <f t="shared" si="150"/>
        <v>Low</v>
      </c>
    </row>
    <row r="9646" spans="1:14" x14ac:dyDescent="0.3">
      <c r="A9646">
        <v>9645</v>
      </c>
      <c r="B9646" t="s">
        <v>5902</v>
      </c>
      <c r="C9646" s="2">
        <v>45481</v>
      </c>
      <c r="D9646" t="s">
        <v>24</v>
      </c>
      <c r="E9646" t="s">
        <v>30</v>
      </c>
      <c r="F9646" t="s">
        <v>21</v>
      </c>
      <c r="G9646">
        <v>8</v>
      </c>
      <c r="H9646">
        <v>137.55000000000001</v>
      </c>
      <c r="I9646">
        <v>0.25</v>
      </c>
      <c r="J9646">
        <v>825.3</v>
      </c>
      <c r="K9646">
        <v>503.03</v>
      </c>
      <c r="L9646">
        <v>322.27</v>
      </c>
      <c r="M9646" t="s">
        <v>46</v>
      </c>
      <c r="N9646" t="str">
        <f t="shared" si="150"/>
        <v>High</v>
      </c>
    </row>
    <row r="9647" spans="1:14" x14ac:dyDescent="0.3">
      <c r="A9647">
        <v>9646</v>
      </c>
      <c r="B9647" t="s">
        <v>1853</v>
      </c>
      <c r="C9647" s="2">
        <v>45628</v>
      </c>
      <c r="D9647" t="s">
        <v>39</v>
      </c>
      <c r="E9647" t="s">
        <v>15</v>
      </c>
      <c r="F9647" t="s">
        <v>21</v>
      </c>
      <c r="G9647">
        <v>1</v>
      </c>
      <c r="H9647">
        <v>357.69</v>
      </c>
      <c r="I9647">
        <v>0.04</v>
      </c>
      <c r="J9647">
        <v>343.38</v>
      </c>
      <c r="K9647">
        <v>216.59</v>
      </c>
      <c r="L9647">
        <v>126.79</v>
      </c>
      <c r="M9647" t="s">
        <v>22</v>
      </c>
      <c r="N9647" t="str">
        <f t="shared" si="150"/>
        <v>Low</v>
      </c>
    </row>
    <row r="9648" spans="1:14" x14ac:dyDescent="0.3">
      <c r="A9648">
        <v>9647</v>
      </c>
      <c r="B9648" t="s">
        <v>332</v>
      </c>
      <c r="C9648" s="2">
        <v>45443</v>
      </c>
      <c r="D9648" t="s">
        <v>39</v>
      </c>
      <c r="E9648" t="s">
        <v>20</v>
      </c>
      <c r="F9648" t="s">
        <v>27</v>
      </c>
      <c r="G9648">
        <v>6</v>
      </c>
      <c r="H9648">
        <v>185.62</v>
      </c>
      <c r="I9648">
        <v>0.27</v>
      </c>
      <c r="J9648">
        <v>813.02</v>
      </c>
      <c r="K9648">
        <v>490.21</v>
      </c>
      <c r="L9648">
        <v>322.81</v>
      </c>
      <c r="M9648" t="s">
        <v>22</v>
      </c>
      <c r="N9648" t="str">
        <f t="shared" si="150"/>
        <v>High</v>
      </c>
    </row>
    <row r="9649" spans="1:14" x14ac:dyDescent="0.3">
      <c r="A9649">
        <v>9648</v>
      </c>
      <c r="B9649" t="s">
        <v>2774</v>
      </c>
      <c r="C9649" s="2">
        <v>45624</v>
      </c>
      <c r="D9649" t="s">
        <v>19</v>
      </c>
      <c r="E9649" t="s">
        <v>15</v>
      </c>
      <c r="F9649" t="s">
        <v>27</v>
      </c>
      <c r="G9649">
        <v>3</v>
      </c>
      <c r="H9649">
        <v>198.38</v>
      </c>
      <c r="I9649">
        <v>0.06</v>
      </c>
      <c r="J9649">
        <v>559.42999999999995</v>
      </c>
      <c r="K9649">
        <v>407</v>
      </c>
      <c r="L9649">
        <v>152.43</v>
      </c>
      <c r="M9649" t="s">
        <v>46</v>
      </c>
      <c r="N9649" t="str">
        <f t="shared" si="150"/>
        <v>Low</v>
      </c>
    </row>
    <row r="9650" spans="1:14" x14ac:dyDescent="0.3">
      <c r="A9650">
        <v>9649</v>
      </c>
      <c r="B9650" t="s">
        <v>2303</v>
      </c>
      <c r="C9650" s="2">
        <v>45504</v>
      </c>
      <c r="D9650" t="s">
        <v>24</v>
      </c>
      <c r="E9650" t="s">
        <v>20</v>
      </c>
      <c r="F9650" t="s">
        <v>27</v>
      </c>
      <c r="G9650">
        <v>10</v>
      </c>
      <c r="H9650">
        <v>209.49</v>
      </c>
      <c r="I9650">
        <v>0.19</v>
      </c>
      <c r="J9650">
        <v>1696.87</v>
      </c>
      <c r="K9650">
        <v>888.65</v>
      </c>
      <c r="L9650">
        <v>808.22</v>
      </c>
      <c r="M9650" t="s">
        <v>17</v>
      </c>
      <c r="N9650" t="str">
        <f t="shared" si="150"/>
        <v>Medium</v>
      </c>
    </row>
    <row r="9651" spans="1:14" x14ac:dyDescent="0.3">
      <c r="A9651">
        <v>9650</v>
      </c>
      <c r="B9651" t="s">
        <v>2674</v>
      </c>
      <c r="C9651" s="2">
        <v>45634</v>
      </c>
      <c r="D9651" t="s">
        <v>39</v>
      </c>
      <c r="E9651" t="s">
        <v>20</v>
      </c>
      <c r="F9651" t="s">
        <v>21</v>
      </c>
      <c r="G9651">
        <v>5</v>
      </c>
      <c r="H9651">
        <v>153.13999999999999</v>
      </c>
      <c r="I9651">
        <v>0.06</v>
      </c>
      <c r="J9651">
        <v>719.76</v>
      </c>
      <c r="K9651">
        <v>377.36</v>
      </c>
      <c r="L9651">
        <v>342.4</v>
      </c>
      <c r="M9651" t="s">
        <v>22</v>
      </c>
      <c r="N9651" t="str">
        <f t="shared" si="150"/>
        <v>Low</v>
      </c>
    </row>
    <row r="9652" spans="1:14" x14ac:dyDescent="0.3">
      <c r="A9652">
        <v>9651</v>
      </c>
      <c r="B9652" t="s">
        <v>2950</v>
      </c>
      <c r="C9652" s="2">
        <v>45508</v>
      </c>
      <c r="D9652" t="s">
        <v>14</v>
      </c>
      <c r="E9652" t="s">
        <v>15</v>
      </c>
      <c r="F9652" t="s">
        <v>16</v>
      </c>
      <c r="G9652">
        <v>2</v>
      </c>
      <c r="H9652">
        <v>56.16</v>
      </c>
      <c r="I9652">
        <v>0.08</v>
      </c>
      <c r="J9652">
        <v>103.33</v>
      </c>
      <c r="K9652">
        <v>68.59</v>
      </c>
      <c r="L9652">
        <v>34.74</v>
      </c>
      <c r="M9652" t="s">
        <v>40</v>
      </c>
      <c r="N9652" t="str">
        <f t="shared" si="150"/>
        <v>Low</v>
      </c>
    </row>
    <row r="9653" spans="1:14" x14ac:dyDescent="0.3">
      <c r="A9653">
        <v>9652</v>
      </c>
      <c r="B9653" t="s">
        <v>4896</v>
      </c>
      <c r="C9653" s="2">
        <v>45543</v>
      </c>
      <c r="D9653" t="s">
        <v>24</v>
      </c>
      <c r="E9653" t="s">
        <v>33</v>
      </c>
      <c r="F9653" t="s">
        <v>21</v>
      </c>
      <c r="G9653">
        <v>10</v>
      </c>
      <c r="H9653">
        <v>332.26</v>
      </c>
      <c r="I9653">
        <v>0.18</v>
      </c>
      <c r="J9653">
        <v>2724.53</v>
      </c>
      <c r="K9653">
        <v>1420.01</v>
      </c>
      <c r="L9653">
        <v>1304.52</v>
      </c>
      <c r="M9653" t="s">
        <v>46</v>
      </c>
      <c r="N9653" t="str">
        <f t="shared" si="150"/>
        <v>Medium</v>
      </c>
    </row>
    <row r="9654" spans="1:14" x14ac:dyDescent="0.3">
      <c r="A9654">
        <v>9653</v>
      </c>
      <c r="B9654" t="s">
        <v>5903</v>
      </c>
      <c r="C9654" s="2">
        <v>45651</v>
      </c>
      <c r="D9654" t="s">
        <v>14</v>
      </c>
      <c r="E9654" t="s">
        <v>20</v>
      </c>
      <c r="F9654" t="s">
        <v>16</v>
      </c>
      <c r="G9654">
        <v>9</v>
      </c>
      <c r="H9654">
        <v>496.69</v>
      </c>
      <c r="I9654">
        <v>0.13</v>
      </c>
      <c r="J9654">
        <v>3889.08</v>
      </c>
      <c r="K9654">
        <v>2896.94</v>
      </c>
      <c r="L9654">
        <v>992.14</v>
      </c>
      <c r="M9654" t="s">
        <v>40</v>
      </c>
      <c r="N9654" t="str">
        <f t="shared" si="150"/>
        <v>Medium</v>
      </c>
    </row>
    <row r="9655" spans="1:14" x14ac:dyDescent="0.3">
      <c r="A9655">
        <v>9654</v>
      </c>
      <c r="B9655" t="s">
        <v>1031</v>
      </c>
      <c r="C9655" s="2">
        <v>45317</v>
      </c>
      <c r="D9655" t="s">
        <v>39</v>
      </c>
      <c r="E9655" t="s">
        <v>30</v>
      </c>
      <c r="F9655" t="s">
        <v>21</v>
      </c>
      <c r="G9655">
        <v>4</v>
      </c>
      <c r="H9655">
        <v>32.74</v>
      </c>
      <c r="I9655">
        <v>0.16</v>
      </c>
      <c r="J9655">
        <v>110.01</v>
      </c>
      <c r="K9655">
        <v>85.58</v>
      </c>
      <c r="L9655">
        <v>24.43</v>
      </c>
      <c r="M9655" t="s">
        <v>46</v>
      </c>
      <c r="N9655" t="str">
        <f t="shared" si="150"/>
        <v>Medium</v>
      </c>
    </row>
    <row r="9656" spans="1:14" x14ac:dyDescent="0.3">
      <c r="A9656">
        <v>9655</v>
      </c>
      <c r="B9656" t="s">
        <v>4937</v>
      </c>
      <c r="C9656" s="2">
        <v>45517</v>
      </c>
      <c r="D9656" t="s">
        <v>14</v>
      </c>
      <c r="E9656" t="s">
        <v>15</v>
      </c>
      <c r="F9656" t="s">
        <v>27</v>
      </c>
      <c r="G9656">
        <v>4</v>
      </c>
      <c r="H9656">
        <v>189.14</v>
      </c>
      <c r="I9656">
        <v>0.24</v>
      </c>
      <c r="J9656">
        <v>574.99</v>
      </c>
      <c r="K9656">
        <v>441.17</v>
      </c>
      <c r="L9656">
        <v>133.82</v>
      </c>
      <c r="M9656" t="s">
        <v>46</v>
      </c>
      <c r="N9656" t="str">
        <f t="shared" si="150"/>
        <v>High</v>
      </c>
    </row>
    <row r="9657" spans="1:14" x14ac:dyDescent="0.3">
      <c r="A9657">
        <v>9656</v>
      </c>
      <c r="B9657" t="s">
        <v>4737</v>
      </c>
      <c r="C9657" s="2">
        <v>45607</v>
      </c>
      <c r="D9657" t="s">
        <v>19</v>
      </c>
      <c r="E9657" t="s">
        <v>20</v>
      </c>
      <c r="F9657" t="s">
        <v>21</v>
      </c>
      <c r="G9657">
        <v>3</v>
      </c>
      <c r="H9657">
        <v>324.51</v>
      </c>
      <c r="I9657">
        <v>0.06</v>
      </c>
      <c r="J9657">
        <v>915.12</v>
      </c>
      <c r="K9657">
        <v>495.07</v>
      </c>
      <c r="L9657">
        <v>420.05</v>
      </c>
      <c r="M9657" t="s">
        <v>28</v>
      </c>
      <c r="N9657" t="str">
        <f t="shared" si="150"/>
        <v>Low</v>
      </c>
    </row>
    <row r="9658" spans="1:14" x14ac:dyDescent="0.3">
      <c r="A9658">
        <v>9657</v>
      </c>
      <c r="B9658" t="s">
        <v>2426</v>
      </c>
      <c r="C9658" s="2">
        <v>45603</v>
      </c>
      <c r="D9658" t="s">
        <v>19</v>
      </c>
      <c r="E9658" t="s">
        <v>20</v>
      </c>
      <c r="F9658" t="s">
        <v>21</v>
      </c>
      <c r="G9658">
        <v>10</v>
      </c>
      <c r="H9658">
        <v>336.46</v>
      </c>
      <c r="I9658">
        <v>7.0000000000000007E-2</v>
      </c>
      <c r="J9658">
        <v>3129.08</v>
      </c>
      <c r="K9658">
        <v>2070.9499999999998</v>
      </c>
      <c r="L9658">
        <v>1058.1300000000001</v>
      </c>
      <c r="M9658" t="s">
        <v>17</v>
      </c>
      <c r="N9658" t="str">
        <f t="shared" si="150"/>
        <v>Low</v>
      </c>
    </row>
    <row r="9659" spans="1:14" x14ac:dyDescent="0.3">
      <c r="A9659">
        <v>9658</v>
      </c>
      <c r="B9659" t="s">
        <v>5904</v>
      </c>
      <c r="C9659" s="2">
        <v>45294</v>
      </c>
      <c r="D9659" t="s">
        <v>39</v>
      </c>
      <c r="E9659" t="s">
        <v>20</v>
      </c>
      <c r="F9659" t="s">
        <v>21</v>
      </c>
      <c r="G9659">
        <v>6</v>
      </c>
      <c r="H9659">
        <v>148.44</v>
      </c>
      <c r="I9659">
        <v>0.12</v>
      </c>
      <c r="J9659">
        <v>783.76</v>
      </c>
      <c r="K9659">
        <v>578.61</v>
      </c>
      <c r="L9659">
        <v>205.15</v>
      </c>
      <c r="M9659" t="s">
        <v>22</v>
      </c>
      <c r="N9659" t="str">
        <f t="shared" si="150"/>
        <v>Medium</v>
      </c>
    </row>
    <row r="9660" spans="1:14" x14ac:dyDescent="0.3">
      <c r="A9660">
        <v>9659</v>
      </c>
      <c r="B9660" t="s">
        <v>1358</v>
      </c>
      <c r="C9660" s="2">
        <v>45325</v>
      </c>
      <c r="D9660" t="s">
        <v>19</v>
      </c>
      <c r="E9660" t="s">
        <v>33</v>
      </c>
      <c r="F9660" t="s">
        <v>21</v>
      </c>
      <c r="G9660">
        <v>2</v>
      </c>
      <c r="H9660">
        <v>356.72</v>
      </c>
      <c r="I9660">
        <v>0.09</v>
      </c>
      <c r="J9660">
        <v>649.23</v>
      </c>
      <c r="K9660">
        <v>328.55</v>
      </c>
      <c r="L9660">
        <v>320.68</v>
      </c>
      <c r="M9660" t="s">
        <v>28</v>
      </c>
      <c r="N9660" t="str">
        <f t="shared" si="150"/>
        <v>Low</v>
      </c>
    </row>
    <row r="9661" spans="1:14" x14ac:dyDescent="0.3">
      <c r="A9661">
        <v>9660</v>
      </c>
      <c r="B9661" t="s">
        <v>803</v>
      </c>
      <c r="C9661" s="2">
        <v>45341</v>
      </c>
      <c r="D9661" t="s">
        <v>19</v>
      </c>
      <c r="E9661" t="s">
        <v>15</v>
      </c>
      <c r="F9661" t="s">
        <v>21</v>
      </c>
      <c r="G9661">
        <v>10</v>
      </c>
      <c r="H9661">
        <v>451.69</v>
      </c>
      <c r="I9661">
        <v>0.28999999999999998</v>
      </c>
      <c r="J9661">
        <v>3207</v>
      </c>
      <c r="K9661">
        <v>1838.36</v>
      </c>
      <c r="L9661">
        <v>1368.64</v>
      </c>
      <c r="M9661" t="s">
        <v>22</v>
      </c>
      <c r="N9661" t="str">
        <f t="shared" si="150"/>
        <v>High</v>
      </c>
    </row>
    <row r="9662" spans="1:14" x14ac:dyDescent="0.3">
      <c r="A9662">
        <v>9661</v>
      </c>
      <c r="B9662" t="s">
        <v>3982</v>
      </c>
      <c r="C9662" s="2">
        <v>45361</v>
      </c>
      <c r="D9662" t="s">
        <v>24</v>
      </c>
      <c r="E9662" t="s">
        <v>25</v>
      </c>
      <c r="F9662" t="s">
        <v>27</v>
      </c>
      <c r="G9662">
        <v>10</v>
      </c>
      <c r="H9662">
        <v>176.51</v>
      </c>
      <c r="I9662">
        <v>0.18</v>
      </c>
      <c r="J9662">
        <v>1447.38</v>
      </c>
      <c r="K9662">
        <v>1065</v>
      </c>
      <c r="L9662">
        <v>382.38</v>
      </c>
      <c r="M9662" t="s">
        <v>17</v>
      </c>
      <c r="N9662" t="str">
        <f t="shared" si="150"/>
        <v>Medium</v>
      </c>
    </row>
    <row r="9663" spans="1:14" x14ac:dyDescent="0.3">
      <c r="A9663">
        <v>9662</v>
      </c>
      <c r="B9663" t="s">
        <v>1721</v>
      </c>
      <c r="C9663" s="2">
        <v>45328</v>
      </c>
      <c r="D9663" t="s">
        <v>39</v>
      </c>
      <c r="E9663" t="s">
        <v>15</v>
      </c>
      <c r="F9663" t="s">
        <v>21</v>
      </c>
      <c r="G9663">
        <v>9</v>
      </c>
      <c r="H9663">
        <v>179.01</v>
      </c>
      <c r="I9663">
        <v>0.14000000000000001</v>
      </c>
      <c r="J9663">
        <v>1385.54</v>
      </c>
      <c r="K9663">
        <v>812.86</v>
      </c>
      <c r="L9663">
        <v>572.67999999999995</v>
      </c>
      <c r="M9663" t="s">
        <v>17</v>
      </c>
      <c r="N9663" t="str">
        <f t="shared" si="150"/>
        <v>Medium</v>
      </c>
    </row>
    <row r="9664" spans="1:14" x14ac:dyDescent="0.3">
      <c r="A9664">
        <v>9663</v>
      </c>
      <c r="B9664" t="s">
        <v>2414</v>
      </c>
      <c r="C9664" s="2">
        <v>45431</v>
      </c>
      <c r="D9664" t="s">
        <v>24</v>
      </c>
      <c r="E9664" t="s">
        <v>30</v>
      </c>
      <c r="F9664" t="s">
        <v>27</v>
      </c>
      <c r="G9664">
        <v>2</v>
      </c>
      <c r="H9664">
        <v>329.76</v>
      </c>
      <c r="I9664">
        <v>0.28000000000000003</v>
      </c>
      <c r="J9664">
        <v>474.85</v>
      </c>
      <c r="K9664">
        <v>347.79</v>
      </c>
      <c r="L9664">
        <v>127.06</v>
      </c>
      <c r="M9664" t="s">
        <v>17</v>
      </c>
      <c r="N9664" t="str">
        <f t="shared" ref="N9664:N9727" si="151">_xlfn.IFS(I9664=0,"No Discount",I9664&gt;=0.21,"High",I9664&gt;=0.11,"Medium",I9664&gt;=0.01,"Low")</f>
        <v>High</v>
      </c>
    </row>
    <row r="9665" spans="1:14" x14ac:dyDescent="0.3">
      <c r="A9665">
        <v>9664</v>
      </c>
      <c r="B9665" t="s">
        <v>3252</v>
      </c>
      <c r="C9665" s="2">
        <v>45356</v>
      </c>
      <c r="D9665" t="s">
        <v>19</v>
      </c>
      <c r="E9665" t="s">
        <v>33</v>
      </c>
      <c r="F9665" t="s">
        <v>16</v>
      </c>
      <c r="G9665">
        <v>8</v>
      </c>
      <c r="H9665">
        <v>283.43</v>
      </c>
      <c r="I9665">
        <v>0.24</v>
      </c>
      <c r="J9665">
        <v>1723.25</v>
      </c>
      <c r="K9665">
        <v>1133.58</v>
      </c>
      <c r="L9665">
        <v>589.66999999999996</v>
      </c>
      <c r="M9665" t="s">
        <v>17</v>
      </c>
      <c r="N9665" t="str">
        <f t="shared" si="151"/>
        <v>High</v>
      </c>
    </row>
    <row r="9666" spans="1:14" x14ac:dyDescent="0.3">
      <c r="A9666">
        <v>9665</v>
      </c>
      <c r="B9666" t="s">
        <v>5905</v>
      </c>
      <c r="C9666" s="2">
        <v>45361</v>
      </c>
      <c r="D9666" t="s">
        <v>24</v>
      </c>
      <c r="E9666" t="s">
        <v>33</v>
      </c>
      <c r="F9666" t="s">
        <v>16</v>
      </c>
      <c r="G9666">
        <v>10</v>
      </c>
      <c r="H9666">
        <v>55.16</v>
      </c>
      <c r="I9666">
        <v>0.13</v>
      </c>
      <c r="J9666">
        <v>479.89</v>
      </c>
      <c r="K9666">
        <v>377.79</v>
      </c>
      <c r="L9666">
        <v>102.1</v>
      </c>
      <c r="M9666" t="s">
        <v>22</v>
      </c>
      <c r="N9666" t="str">
        <f t="shared" si="151"/>
        <v>Medium</v>
      </c>
    </row>
    <row r="9667" spans="1:14" x14ac:dyDescent="0.3">
      <c r="A9667">
        <v>9666</v>
      </c>
      <c r="B9667" t="s">
        <v>5906</v>
      </c>
      <c r="C9667" s="2">
        <v>45312</v>
      </c>
      <c r="D9667" t="s">
        <v>39</v>
      </c>
      <c r="E9667" t="s">
        <v>30</v>
      </c>
      <c r="F9667" t="s">
        <v>16</v>
      </c>
      <c r="G9667">
        <v>7</v>
      </c>
      <c r="H9667">
        <v>233.59</v>
      </c>
      <c r="I9667">
        <v>0.28999999999999998</v>
      </c>
      <c r="J9667">
        <v>1160.94</v>
      </c>
      <c r="K9667">
        <v>615.99</v>
      </c>
      <c r="L9667">
        <v>544.95000000000005</v>
      </c>
      <c r="M9667" t="s">
        <v>22</v>
      </c>
      <c r="N9667" t="str">
        <f t="shared" si="151"/>
        <v>High</v>
      </c>
    </row>
    <row r="9668" spans="1:14" x14ac:dyDescent="0.3">
      <c r="A9668">
        <v>9667</v>
      </c>
      <c r="B9668" t="s">
        <v>4141</v>
      </c>
      <c r="C9668" s="2">
        <v>45410</v>
      </c>
      <c r="D9668" t="s">
        <v>39</v>
      </c>
      <c r="E9668" t="s">
        <v>15</v>
      </c>
      <c r="F9668" t="s">
        <v>16</v>
      </c>
      <c r="G9668">
        <v>3</v>
      </c>
      <c r="H9668">
        <v>207.34</v>
      </c>
      <c r="I9668">
        <v>0.26</v>
      </c>
      <c r="J9668">
        <v>460.29</v>
      </c>
      <c r="K9668">
        <v>334.43</v>
      </c>
      <c r="L9668">
        <v>125.86</v>
      </c>
      <c r="M9668" t="s">
        <v>40</v>
      </c>
      <c r="N9668" t="str">
        <f t="shared" si="151"/>
        <v>High</v>
      </c>
    </row>
    <row r="9669" spans="1:14" x14ac:dyDescent="0.3">
      <c r="A9669">
        <v>9668</v>
      </c>
      <c r="B9669" t="s">
        <v>5907</v>
      </c>
      <c r="C9669" s="2">
        <v>45533</v>
      </c>
      <c r="D9669" t="s">
        <v>24</v>
      </c>
      <c r="E9669" t="s">
        <v>20</v>
      </c>
      <c r="F9669" t="s">
        <v>27</v>
      </c>
      <c r="G9669">
        <v>7</v>
      </c>
      <c r="H9669">
        <v>412.61</v>
      </c>
      <c r="I9669">
        <v>0.14000000000000001</v>
      </c>
      <c r="J9669">
        <v>2483.91</v>
      </c>
      <c r="K9669">
        <v>1638.67</v>
      </c>
      <c r="L9669">
        <v>845.24</v>
      </c>
      <c r="M9669" t="s">
        <v>40</v>
      </c>
      <c r="N9669" t="str">
        <f t="shared" si="151"/>
        <v>Medium</v>
      </c>
    </row>
    <row r="9670" spans="1:14" x14ac:dyDescent="0.3">
      <c r="A9670">
        <v>9669</v>
      </c>
      <c r="B9670" t="s">
        <v>4760</v>
      </c>
      <c r="C9670" s="2">
        <v>45376</v>
      </c>
      <c r="D9670" t="s">
        <v>39</v>
      </c>
      <c r="E9670" t="s">
        <v>20</v>
      </c>
      <c r="F9670" t="s">
        <v>27</v>
      </c>
      <c r="G9670">
        <v>3</v>
      </c>
      <c r="H9670">
        <v>189</v>
      </c>
      <c r="I9670">
        <v>0.28000000000000003</v>
      </c>
      <c r="J9670">
        <v>408.24</v>
      </c>
      <c r="K9670">
        <v>262.88</v>
      </c>
      <c r="L9670">
        <v>145.36000000000001</v>
      </c>
      <c r="M9670" t="s">
        <v>17</v>
      </c>
      <c r="N9670" t="str">
        <f t="shared" si="151"/>
        <v>High</v>
      </c>
    </row>
    <row r="9671" spans="1:14" x14ac:dyDescent="0.3">
      <c r="A9671">
        <v>9670</v>
      </c>
      <c r="B9671" t="s">
        <v>164</v>
      </c>
      <c r="C9671" s="2">
        <v>45430</v>
      </c>
      <c r="D9671" t="s">
        <v>19</v>
      </c>
      <c r="E9671" t="s">
        <v>25</v>
      </c>
      <c r="F9671" t="s">
        <v>27</v>
      </c>
      <c r="G9671">
        <v>5</v>
      </c>
      <c r="H9671">
        <v>43.79</v>
      </c>
      <c r="I9671">
        <v>0</v>
      </c>
      <c r="J9671">
        <v>218.95</v>
      </c>
      <c r="K9671">
        <v>157.18</v>
      </c>
      <c r="L9671">
        <v>61.77</v>
      </c>
      <c r="M9671" t="s">
        <v>17</v>
      </c>
      <c r="N9671" t="str">
        <f t="shared" si="151"/>
        <v>No Discount</v>
      </c>
    </row>
    <row r="9672" spans="1:14" x14ac:dyDescent="0.3">
      <c r="A9672">
        <v>9671</v>
      </c>
      <c r="B9672" t="s">
        <v>3064</v>
      </c>
      <c r="C9672" s="2">
        <v>45484</v>
      </c>
      <c r="D9672" t="s">
        <v>24</v>
      </c>
      <c r="E9672" t="s">
        <v>15</v>
      </c>
      <c r="F9672" t="s">
        <v>27</v>
      </c>
      <c r="G9672">
        <v>5</v>
      </c>
      <c r="H9672">
        <v>90.02</v>
      </c>
      <c r="I9672">
        <v>0.2</v>
      </c>
      <c r="J9672">
        <v>360.08</v>
      </c>
      <c r="K9672">
        <v>212.57</v>
      </c>
      <c r="L9672">
        <v>147.51</v>
      </c>
      <c r="M9672" t="s">
        <v>46</v>
      </c>
      <c r="N9672" t="str">
        <f t="shared" si="151"/>
        <v>Medium</v>
      </c>
    </row>
    <row r="9673" spans="1:14" x14ac:dyDescent="0.3">
      <c r="A9673">
        <v>9672</v>
      </c>
      <c r="B9673" t="s">
        <v>5908</v>
      </c>
      <c r="C9673" s="2">
        <v>45445</v>
      </c>
      <c r="D9673" t="s">
        <v>14</v>
      </c>
      <c r="E9673" t="s">
        <v>25</v>
      </c>
      <c r="F9673" t="s">
        <v>27</v>
      </c>
      <c r="G9673">
        <v>7</v>
      </c>
      <c r="H9673">
        <v>228.78</v>
      </c>
      <c r="I9673">
        <v>0</v>
      </c>
      <c r="J9673">
        <v>1601.46</v>
      </c>
      <c r="K9673">
        <v>1160.3900000000001</v>
      </c>
      <c r="L9673">
        <v>441.07</v>
      </c>
      <c r="M9673" t="s">
        <v>17</v>
      </c>
      <c r="N9673" t="str">
        <f t="shared" si="151"/>
        <v>No Discount</v>
      </c>
    </row>
    <row r="9674" spans="1:14" x14ac:dyDescent="0.3">
      <c r="A9674">
        <v>9673</v>
      </c>
      <c r="B9674" t="s">
        <v>3823</v>
      </c>
      <c r="C9674" s="2">
        <v>45442</v>
      </c>
      <c r="D9674" t="s">
        <v>39</v>
      </c>
      <c r="E9674" t="s">
        <v>30</v>
      </c>
      <c r="F9674" t="s">
        <v>21</v>
      </c>
      <c r="G9674">
        <v>1</v>
      </c>
      <c r="H9674">
        <v>261.83</v>
      </c>
      <c r="I9674">
        <v>0.19</v>
      </c>
      <c r="J9674">
        <v>212.08</v>
      </c>
      <c r="K9674">
        <v>158.1</v>
      </c>
      <c r="L9674">
        <v>53.98</v>
      </c>
      <c r="M9674" t="s">
        <v>22</v>
      </c>
      <c r="N9674" t="str">
        <f t="shared" si="151"/>
        <v>Medium</v>
      </c>
    </row>
    <row r="9675" spans="1:14" x14ac:dyDescent="0.3">
      <c r="A9675">
        <v>9674</v>
      </c>
      <c r="B9675" t="s">
        <v>1666</v>
      </c>
      <c r="C9675" s="2">
        <v>45499</v>
      </c>
      <c r="D9675" t="s">
        <v>39</v>
      </c>
      <c r="E9675" t="s">
        <v>33</v>
      </c>
      <c r="F9675" t="s">
        <v>16</v>
      </c>
      <c r="G9675">
        <v>5</v>
      </c>
      <c r="H9675">
        <v>210.7</v>
      </c>
      <c r="I9675">
        <v>0.17</v>
      </c>
      <c r="J9675">
        <v>874.4</v>
      </c>
      <c r="K9675">
        <v>663.69</v>
      </c>
      <c r="L9675">
        <v>210.71</v>
      </c>
      <c r="M9675" t="s">
        <v>40</v>
      </c>
      <c r="N9675" t="str">
        <f t="shared" si="151"/>
        <v>Medium</v>
      </c>
    </row>
    <row r="9676" spans="1:14" x14ac:dyDescent="0.3">
      <c r="A9676">
        <v>9675</v>
      </c>
      <c r="B9676" t="s">
        <v>3748</v>
      </c>
      <c r="C9676" s="2">
        <v>45296</v>
      </c>
      <c r="D9676" t="s">
        <v>24</v>
      </c>
      <c r="E9676" t="s">
        <v>33</v>
      </c>
      <c r="F9676" t="s">
        <v>27</v>
      </c>
      <c r="G9676">
        <v>4</v>
      </c>
      <c r="H9676">
        <v>288.51</v>
      </c>
      <c r="I9676">
        <v>0.11</v>
      </c>
      <c r="J9676">
        <v>1027.0999999999999</v>
      </c>
      <c r="K9676">
        <v>603.30999999999995</v>
      </c>
      <c r="L9676">
        <v>423.79</v>
      </c>
      <c r="M9676" t="s">
        <v>28</v>
      </c>
      <c r="N9676" t="str">
        <f t="shared" si="151"/>
        <v>Medium</v>
      </c>
    </row>
    <row r="9677" spans="1:14" x14ac:dyDescent="0.3">
      <c r="A9677">
        <v>9676</v>
      </c>
      <c r="B9677" t="s">
        <v>4993</v>
      </c>
      <c r="C9677" s="2">
        <v>45641</v>
      </c>
      <c r="D9677" t="s">
        <v>19</v>
      </c>
      <c r="E9677" t="s">
        <v>20</v>
      </c>
      <c r="F9677" t="s">
        <v>21</v>
      </c>
      <c r="G9677">
        <v>4</v>
      </c>
      <c r="H9677">
        <v>140.75</v>
      </c>
      <c r="I9677">
        <v>0.01</v>
      </c>
      <c r="J9677">
        <v>557.37</v>
      </c>
      <c r="K9677">
        <v>438.31</v>
      </c>
      <c r="L9677">
        <v>119.06</v>
      </c>
      <c r="M9677" t="s">
        <v>46</v>
      </c>
      <c r="N9677" t="str">
        <f t="shared" si="151"/>
        <v>Low</v>
      </c>
    </row>
    <row r="9678" spans="1:14" x14ac:dyDescent="0.3">
      <c r="A9678">
        <v>9677</v>
      </c>
      <c r="B9678" t="s">
        <v>4260</v>
      </c>
      <c r="C9678" s="2">
        <v>45296</v>
      </c>
      <c r="D9678" t="s">
        <v>14</v>
      </c>
      <c r="E9678" t="s">
        <v>33</v>
      </c>
      <c r="F9678" t="s">
        <v>16</v>
      </c>
      <c r="G9678">
        <v>7</v>
      </c>
      <c r="H9678">
        <v>375.1</v>
      </c>
      <c r="I9678">
        <v>0.12</v>
      </c>
      <c r="J9678">
        <v>2310.62</v>
      </c>
      <c r="K9678">
        <v>1789.36</v>
      </c>
      <c r="L9678">
        <v>521.26</v>
      </c>
      <c r="M9678" t="s">
        <v>17</v>
      </c>
      <c r="N9678" t="str">
        <f t="shared" si="151"/>
        <v>Medium</v>
      </c>
    </row>
    <row r="9679" spans="1:14" x14ac:dyDescent="0.3">
      <c r="A9679">
        <v>9678</v>
      </c>
      <c r="B9679" t="s">
        <v>408</v>
      </c>
      <c r="C9679" s="2">
        <v>45506</v>
      </c>
      <c r="D9679" t="s">
        <v>14</v>
      </c>
      <c r="E9679" t="s">
        <v>20</v>
      </c>
      <c r="F9679" t="s">
        <v>21</v>
      </c>
      <c r="G9679">
        <v>7</v>
      </c>
      <c r="H9679">
        <v>297.55</v>
      </c>
      <c r="I9679">
        <v>0.08</v>
      </c>
      <c r="J9679">
        <v>1916.22</v>
      </c>
      <c r="K9679">
        <v>1287.58</v>
      </c>
      <c r="L9679">
        <v>628.64</v>
      </c>
      <c r="M9679" t="s">
        <v>28</v>
      </c>
      <c r="N9679" t="str">
        <f t="shared" si="151"/>
        <v>Low</v>
      </c>
    </row>
    <row r="9680" spans="1:14" x14ac:dyDescent="0.3">
      <c r="A9680">
        <v>9679</v>
      </c>
      <c r="B9680" t="s">
        <v>5909</v>
      </c>
      <c r="C9680" s="2">
        <v>45561</v>
      </c>
      <c r="D9680" t="s">
        <v>14</v>
      </c>
      <c r="E9680" t="s">
        <v>33</v>
      </c>
      <c r="F9680" t="s">
        <v>27</v>
      </c>
      <c r="G9680">
        <v>8</v>
      </c>
      <c r="H9680">
        <v>296.36</v>
      </c>
      <c r="I9680">
        <v>0.28000000000000003</v>
      </c>
      <c r="J9680">
        <v>1707.03</v>
      </c>
      <c r="K9680">
        <v>858.75</v>
      </c>
      <c r="L9680">
        <v>848.28</v>
      </c>
      <c r="M9680" t="s">
        <v>22</v>
      </c>
      <c r="N9680" t="str">
        <f t="shared" si="151"/>
        <v>High</v>
      </c>
    </row>
    <row r="9681" spans="1:14" x14ac:dyDescent="0.3">
      <c r="A9681">
        <v>9680</v>
      </c>
      <c r="B9681" t="s">
        <v>4912</v>
      </c>
      <c r="C9681" s="2">
        <v>45488</v>
      </c>
      <c r="D9681" t="s">
        <v>19</v>
      </c>
      <c r="E9681" t="s">
        <v>25</v>
      </c>
      <c r="F9681" t="s">
        <v>21</v>
      </c>
      <c r="G9681">
        <v>4</v>
      </c>
      <c r="H9681">
        <v>74.650000000000006</v>
      </c>
      <c r="I9681">
        <v>0.15</v>
      </c>
      <c r="J9681">
        <v>253.81</v>
      </c>
      <c r="K9681">
        <v>198.49</v>
      </c>
      <c r="L9681">
        <v>55.32</v>
      </c>
      <c r="M9681" t="s">
        <v>22</v>
      </c>
      <c r="N9681" t="str">
        <f t="shared" si="151"/>
        <v>Medium</v>
      </c>
    </row>
    <row r="9682" spans="1:14" x14ac:dyDescent="0.3">
      <c r="A9682">
        <v>9681</v>
      </c>
      <c r="B9682" t="s">
        <v>5910</v>
      </c>
      <c r="C9682" s="2">
        <v>45298</v>
      </c>
      <c r="D9682" t="s">
        <v>14</v>
      </c>
      <c r="E9682" t="s">
        <v>30</v>
      </c>
      <c r="F9682" t="s">
        <v>16</v>
      </c>
      <c r="G9682">
        <v>8</v>
      </c>
      <c r="H9682">
        <v>120.27</v>
      </c>
      <c r="I9682">
        <v>0.08</v>
      </c>
      <c r="J9682">
        <v>885.19</v>
      </c>
      <c r="K9682">
        <v>554.63</v>
      </c>
      <c r="L9682">
        <v>330.56</v>
      </c>
      <c r="M9682" t="s">
        <v>40</v>
      </c>
      <c r="N9682" t="str">
        <f t="shared" si="151"/>
        <v>Low</v>
      </c>
    </row>
    <row r="9683" spans="1:14" x14ac:dyDescent="0.3">
      <c r="A9683">
        <v>9682</v>
      </c>
      <c r="B9683" t="s">
        <v>5911</v>
      </c>
      <c r="C9683" s="2">
        <v>45540</v>
      </c>
      <c r="D9683" t="s">
        <v>39</v>
      </c>
      <c r="E9683" t="s">
        <v>30</v>
      </c>
      <c r="F9683" t="s">
        <v>16</v>
      </c>
      <c r="G9683">
        <v>4</v>
      </c>
      <c r="H9683">
        <v>310.02</v>
      </c>
      <c r="I9683">
        <v>0.19</v>
      </c>
      <c r="J9683">
        <v>1004.46</v>
      </c>
      <c r="K9683">
        <v>542.08000000000004</v>
      </c>
      <c r="L9683">
        <v>462.38</v>
      </c>
      <c r="M9683" t="s">
        <v>22</v>
      </c>
      <c r="N9683" t="str">
        <f t="shared" si="151"/>
        <v>Medium</v>
      </c>
    </row>
    <row r="9684" spans="1:14" x14ac:dyDescent="0.3">
      <c r="A9684">
        <v>9683</v>
      </c>
      <c r="B9684" t="s">
        <v>5912</v>
      </c>
      <c r="C9684" s="2">
        <v>45560</v>
      </c>
      <c r="D9684" t="s">
        <v>24</v>
      </c>
      <c r="E9684" t="s">
        <v>25</v>
      </c>
      <c r="F9684" t="s">
        <v>27</v>
      </c>
      <c r="G9684">
        <v>4</v>
      </c>
      <c r="H9684">
        <v>327.96</v>
      </c>
      <c r="I9684">
        <v>0.19</v>
      </c>
      <c r="J9684">
        <v>1062.5899999999999</v>
      </c>
      <c r="K9684">
        <v>635.9</v>
      </c>
      <c r="L9684">
        <v>426.69</v>
      </c>
      <c r="M9684" t="s">
        <v>46</v>
      </c>
      <c r="N9684" t="str">
        <f t="shared" si="151"/>
        <v>Medium</v>
      </c>
    </row>
    <row r="9685" spans="1:14" x14ac:dyDescent="0.3">
      <c r="A9685">
        <v>9684</v>
      </c>
      <c r="B9685" t="s">
        <v>5913</v>
      </c>
      <c r="C9685" s="2">
        <v>45636</v>
      </c>
      <c r="D9685" t="s">
        <v>14</v>
      </c>
      <c r="E9685" t="s">
        <v>15</v>
      </c>
      <c r="F9685" t="s">
        <v>21</v>
      </c>
      <c r="G9685">
        <v>4</v>
      </c>
      <c r="H9685">
        <v>70.510000000000005</v>
      </c>
      <c r="I9685">
        <v>0.12</v>
      </c>
      <c r="J9685">
        <v>248.2</v>
      </c>
      <c r="K9685">
        <v>171.4</v>
      </c>
      <c r="L9685">
        <v>76.8</v>
      </c>
      <c r="M9685" t="s">
        <v>17</v>
      </c>
      <c r="N9685" t="str">
        <f t="shared" si="151"/>
        <v>Medium</v>
      </c>
    </row>
    <row r="9686" spans="1:14" x14ac:dyDescent="0.3">
      <c r="A9686">
        <v>9685</v>
      </c>
      <c r="B9686" t="s">
        <v>5914</v>
      </c>
      <c r="C9686" s="2">
        <v>45495</v>
      </c>
      <c r="D9686" t="s">
        <v>24</v>
      </c>
      <c r="E9686" t="s">
        <v>20</v>
      </c>
      <c r="F9686" t="s">
        <v>16</v>
      </c>
      <c r="G9686">
        <v>9</v>
      </c>
      <c r="H9686">
        <v>396.34</v>
      </c>
      <c r="I9686">
        <v>0.17</v>
      </c>
      <c r="J9686">
        <v>2960.66</v>
      </c>
      <c r="K9686">
        <v>2133.8000000000002</v>
      </c>
      <c r="L9686">
        <v>826.86</v>
      </c>
      <c r="M9686" t="s">
        <v>28</v>
      </c>
      <c r="N9686" t="str">
        <f t="shared" si="151"/>
        <v>Medium</v>
      </c>
    </row>
    <row r="9687" spans="1:14" x14ac:dyDescent="0.3">
      <c r="A9687">
        <v>9686</v>
      </c>
      <c r="B9687" t="s">
        <v>4003</v>
      </c>
      <c r="C9687" s="2">
        <v>45490</v>
      </c>
      <c r="D9687" t="s">
        <v>19</v>
      </c>
      <c r="E9687" t="s">
        <v>15</v>
      </c>
      <c r="F9687" t="s">
        <v>27</v>
      </c>
      <c r="G9687">
        <v>10</v>
      </c>
      <c r="H9687">
        <v>288.22000000000003</v>
      </c>
      <c r="I9687">
        <v>0.17</v>
      </c>
      <c r="J9687">
        <v>2392.23</v>
      </c>
      <c r="K9687">
        <v>1353.95</v>
      </c>
      <c r="L9687">
        <v>1038.28</v>
      </c>
      <c r="M9687" t="s">
        <v>40</v>
      </c>
      <c r="N9687" t="str">
        <f t="shared" si="151"/>
        <v>Medium</v>
      </c>
    </row>
    <row r="9688" spans="1:14" x14ac:dyDescent="0.3">
      <c r="A9688">
        <v>9687</v>
      </c>
      <c r="B9688" t="s">
        <v>2454</v>
      </c>
      <c r="C9688" s="2">
        <v>45405</v>
      </c>
      <c r="D9688" t="s">
        <v>14</v>
      </c>
      <c r="E9688" t="s">
        <v>25</v>
      </c>
      <c r="F9688" t="s">
        <v>16</v>
      </c>
      <c r="G9688">
        <v>10</v>
      </c>
      <c r="H9688">
        <v>94.21</v>
      </c>
      <c r="I9688">
        <v>0.08</v>
      </c>
      <c r="J9688">
        <v>866.73</v>
      </c>
      <c r="K9688">
        <v>479.84</v>
      </c>
      <c r="L9688">
        <v>386.89</v>
      </c>
      <c r="M9688" t="s">
        <v>28</v>
      </c>
      <c r="N9688" t="str">
        <f t="shared" si="151"/>
        <v>Low</v>
      </c>
    </row>
    <row r="9689" spans="1:14" x14ac:dyDescent="0.3">
      <c r="A9689">
        <v>9688</v>
      </c>
      <c r="B9689" t="s">
        <v>1333</v>
      </c>
      <c r="C9689" s="2">
        <v>45409</v>
      </c>
      <c r="D9689" t="s">
        <v>19</v>
      </c>
      <c r="E9689" t="s">
        <v>30</v>
      </c>
      <c r="F9689" t="s">
        <v>16</v>
      </c>
      <c r="G9689">
        <v>3</v>
      </c>
      <c r="H9689">
        <v>142.28</v>
      </c>
      <c r="I9689">
        <v>0.03</v>
      </c>
      <c r="J9689">
        <v>414.03</v>
      </c>
      <c r="K9689">
        <v>237.57</v>
      </c>
      <c r="L9689">
        <v>176.46</v>
      </c>
      <c r="M9689" t="s">
        <v>17</v>
      </c>
      <c r="N9689" t="str">
        <f t="shared" si="151"/>
        <v>Low</v>
      </c>
    </row>
    <row r="9690" spans="1:14" x14ac:dyDescent="0.3">
      <c r="A9690">
        <v>9689</v>
      </c>
      <c r="B9690" t="s">
        <v>4157</v>
      </c>
      <c r="C9690" s="2">
        <v>45541</v>
      </c>
      <c r="D9690" t="s">
        <v>14</v>
      </c>
      <c r="E9690" t="s">
        <v>33</v>
      </c>
      <c r="F9690" t="s">
        <v>27</v>
      </c>
      <c r="G9690">
        <v>10</v>
      </c>
      <c r="H9690">
        <v>302.47000000000003</v>
      </c>
      <c r="I9690">
        <v>0.15</v>
      </c>
      <c r="J9690">
        <v>2571</v>
      </c>
      <c r="K9690">
        <v>1701.02</v>
      </c>
      <c r="L9690">
        <v>869.98</v>
      </c>
      <c r="M9690" t="s">
        <v>46</v>
      </c>
      <c r="N9690" t="str">
        <f t="shared" si="151"/>
        <v>Medium</v>
      </c>
    </row>
    <row r="9691" spans="1:14" x14ac:dyDescent="0.3">
      <c r="A9691">
        <v>9690</v>
      </c>
      <c r="B9691" t="s">
        <v>1397</v>
      </c>
      <c r="C9691" s="2">
        <v>45347</v>
      </c>
      <c r="D9691" t="s">
        <v>39</v>
      </c>
      <c r="E9691" t="s">
        <v>20</v>
      </c>
      <c r="F9691" t="s">
        <v>16</v>
      </c>
      <c r="G9691">
        <v>8</v>
      </c>
      <c r="H9691">
        <v>247.84</v>
      </c>
      <c r="I9691">
        <v>0.06</v>
      </c>
      <c r="J9691">
        <v>1863.76</v>
      </c>
      <c r="K9691">
        <v>985.21</v>
      </c>
      <c r="L9691">
        <v>878.55</v>
      </c>
      <c r="M9691" t="s">
        <v>22</v>
      </c>
      <c r="N9691" t="str">
        <f t="shared" si="151"/>
        <v>Low</v>
      </c>
    </row>
    <row r="9692" spans="1:14" x14ac:dyDescent="0.3">
      <c r="A9692">
        <v>9691</v>
      </c>
      <c r="B9692" t="s">
        <v>5915</v>
      </c>
      <c r="C9692" s="2">
        <v>45328</v>
      </c>
      <c r="D9692" t="s">
        <v>19</v>
      </c>
      <c r="E9692" t="s">
        <v>15</v>
      </c>
      <c r="F9692" t="s">
        <v>21</v>
      </c>
      <c r="G9692">
        <v>2</v>
      </c>
      <c r="H9692">
        <v>59.44</v>
      </c>
      <c r="I9692">
        <v>0.23</v>
      </c>
      <c r="J9692">
        <v>91.54</v>
      </c>
      <c r="K9692">
        <v>68.89</v>
      </c>
      <c r="L9692">
        <v>22.65</v>
      </c>
      <c r="M9692" t="s">
        <v>46</v>
      </c>
      <c r="N9692" t="str">
        <f t="shared" si="151"/>
        <v>High</v>
      </c>
    </row>
    <row r="9693" spans="1:14" x14ac:dyDescent="0.3">
      <c r="A9693">
        <v>9692</v>
      </c>
      <c r="B9693" t="s">
        <v>2127</v>
      </c>
      <c r="C9693" s="2">
        <v>45569</v>
      </c>
      <c r="D9693" t="s">
        <v>39</v>
      </c>
      <c r="E9693" t="s">
        <v>30</v>
      </c>
      <c r="F9693" t="s">
        <v>16</v>
      </c>
      <c r="G9693">
        <v>3</v>
      </c>
      <c r="H9693">
        <v>257.05</v>
      </c>
      <c r="I9693">
        <v>0.26</v>
      </c>
      <c r="J9693">
        <v>570.65</v>
      </c>
      <c r="K9693">
        <v>314.5</v>
      </c>
      <c r="L9693">
        <v>256.14999999999998</v>
      </c>
      <c r="M9693" t="s">
        <v>46</v>
      </c>
      <c r="N9693" t="str">
        <f t="shared" si="151"/>
        <v>High</v>
      </c>
    </row>
    <row r="9694" spans="1:14" x14ac:dyDescent="0.3">
      <c r="A9694">
        <v>9693</v>
      </c>
      <c r="B9694" t="s">
        <v>5916</v>
      </c>
      <c r="C9694" s="2">
        <v>45582</v>
      </c>
      <c r="D9694" t="s">
        <v>39</v>
      </c>
      <c r="E9694" t="s">
        <v>33</v>
      </c>
      <c r="F9694" t="s">
        <v>16</v>
      </c>
      <c r="G9694">
        <v>9</v>
      </c>
      <c r="H9694">
        <v>413.97</v>
      </c>
      <c r="I9694">
        <v>0.13</v>
      </c>
      <c r="J9694">
        <v>3241.39</v>
      </c>
      <c r="K9694">
        <v>1718.75</v>
      </c>
      <c r="L9694">
        <v>1522.64</v>
      </c>
      <c r="M9694" t="s">
        <v>22</v>
      </c>
      <c r="N9694" t="str">
        <f t="shared" si="151"/>
        <v>Medium</v>
      </c>
    </row>
    <row r="9695" spans="1:14" x14ac:dyDescent="0.3">
      <c r="A9695">
        <v>9694</v>
      </c>
      <c r="B9695" t="s">
        <v>5917</v>
      </c>
      <c r="C9695" s="2">
        <v>45557</v>
      </c>
      <c r="D9695" t="s">
        <v>19</v>
      </c>
      <c r="E9695" t="s">
        <v>33</v>
      </c>
      <c r="F9695" t="s">
        <v>16</v>
      </c>
      <c r="G9695">
        <v>1</v>
      </c>
      <c r="H9695">
        <v>455.05</v>
      </c>
      <c r="I9695">
        <v>0.1</v>
      </c>
      <c r="J9695">
        <v>409.55</v>
      </c>
      <c r="K9695">
        <v>320.89</v>
      </c>
      <c r="L9695">
        <v>88.66</v>
      </c>
      <c r="M9695" t="s">
        <v>40</v>
      </c>
      <c r="N9695" t="str">
        <f t="shared" si="151"/>
        <v>Low</v>
      </c>
    </row>
    <row r="9696" spans="1:14" x14ac:dyDescent="0.3">
      <c r="A9696">
        <v>9695</v>
      </c>
      <c r="B9696" t="s">
        <v>1303</v>
      </c>
      <c r="C9696" s="2">
        <v>45654</v>
      </c>
      <c r="D9696" t="s">
        <v>14</v>
      </c>
      <c r="E9696" t="s">
        <v>25</v>
      </c>
      <c r="F9696" t="s">
        <v>21</v>
      </c>
      <c r="G9696">
        <v>6</v>
      </c>
      <c r="H9696">
        <v>386.17</v>
      </c>
      <c r="I9696">
        <v>0.11</v>
      </c>
      <c r="J9696">
        <v>2062.15</v>
      </c>
      <c r="K9696">
        <v>1546.2</v>
      </c>
      <c r="L9696">
        <v>515.95000000000005</v>
      </c>
      <c r="M9696" t="s">
        <v>46</v>
      </c>
      <c r="N9696" t="str">
        <f t="shared" si="151"/>
        <v>Medium</v>
      </c>
    </row>
    <row r="9697" spans="1:14" x14ac:dyDescent="0.3">
      <c r="A9697">
        <v>9696</v>
      </c>
      <c r="B9697" t="s">
        <v>3180</v>
      </c>
      <c r="C9697" s="2">
        <v>45365</v>
      </c>
      <c r="D9697" t="s">
        <v>14</v>
      </c>
      <c r="E9697" t="s">
        <v>30</v>
      </c>
      <c r="F9697" t="s">
        <v>16</v>
      </c>
      <c r="G9697">
        <v>8</v>
      </c>
      <c r="H9697">
        <v>365.94</v>
      </c>
      <c r="I9697">
        <v>0.22</v>
      </c>
      <c r="J9697">
        <v>2283.4699999999998</v>
      </c>
      <c r="K9697">
        <v>1804.74</v>
      </c>
      <c r="L9697">
        <v>478.73</v>
      </c>
      <c r="M9697" t="s">
        <v>22</v>
      </c>
      <c r="N9697" t="str">
        <f t="shared" si="151"/>
        <v>High</v>
      </c>
    </row>
    <row r="9698" spans="1:14" x14ac:dyDescent="0.3">
      <c r="A9698">
        <v>9697</v>
      </c>
      <c r="B9698" t="s">
        <v>5081</v>
      </c>
      <c r="C9698" s="2">
        <v>45537</v>
      </c>
      <c r="D9698" t="s">
        <v>19</v>
      </c>
      <c r="E9698" t="s">
        <v>20</v>
      </c>
      <c r="F9698" t="s">
        <v>21</v>
      </c>
      <c r="G9698">
        <v>9</v>
      </c>
      <c r="H9698">
        <v>320.98</v>
      </c>
      <c r="I9698">
        <v>0.28000000000000003</v>
      </c>
      <c r="J9698">
        <v>2079.9499999999998</v>
      </c>
      <c r="K9698">
        <v>1393.3</v>
      </c>
      <c r="L9698">
        <v>686.65</v>
      </c>
      <c r="M9698" t="s">
        <v>40</v>
      </c>
      <c r="N9698" t="str">
        <f t="shared" si="151"/>
        <v>High</v>
      </c>
    </row>
    <row r="9699" spans="1:14" x14ac:dyDescent="0.3">
      <c r="A9699">
        <v>9698</v>
      </c>
      <c r="B9699" t="s">
        <v>5918</v>
      </c>
      <c r="C9699" s="2">
        <v>45606</v>
      </c>
      <c r="D9699" t="s">
        <v>24</v>
      </c>
      <c r="E9699" t="s">
        <v>30</v>
      </c>
      <c r="F9699" t="s">
        <v>27</v>
      </c>
      <c r="G9699">
        <v>9</v>
      </c>
      <c r="H9699">
        <v>247.55</v>
      </c>
      <c r="I9699">
        <v>0.17</v>
      </c>
      <c r="J9699">
        <v>1849.2</v>
      </c>
      <c r="K9699">
        <v>1175.79</v>
      </c>
      <c r="L9699">
        <v>673.41</v>
      </c>
      <c r="M9699" t="s">
        <v>28</v>
      </c>
      <c r="N9699" t="str">
        <f t="shared" si="151"/>
        <v>Medium</v>
      </c>
    </row>
    <row r="9700" spans="1:14" x14ac:dyDescent="0.3">
      <c r="A9700">
        <v>9699</v>
      </c>
      <c r="B9700" t="s">
        <v>2693</v>
      </c>
      <c r="C9700" s="2">
        <v>45388</v>
      </c>
      <c r="D9700" t="s">
        <v>39</v>
      </c>
      <c r="E9700" t="s">
        <v>15</v>
      </c>
      <c r="F9700" t="s">
        <v>16</v>
      </c>
      <c r="G9700">
        <v>7</v>
      </c>
      <c r="H9700">
        <v>207.49</v>
      </c>
      <c r="I9700">
        <v>0.05</v>
      </c>
      <c r="J9700">
        <v>1379.81</v>
      </c>
      <c r="K9700">
        <v>833.14</v>
      </c>
      <c r="L9700">
        <v>546.66999999999996</v>
      </c>
      <c r="M9700" t="s">
        <v>28</v>
      </c>
      <c r="N9700" t="str">
        <f t="shared" si="151"/>
        <v>Low</v>
      </c>
    </row>
    <row r="9701" spans="1:14" x14ac:dyDescent="0.3">
      <c r="A9701">
        <v>9700</v>
      </c>
      <c r="B9701" t="s">
        <v>2475</v>
      </c>
      <c r="C9701" s="2">
        <v>45610</v>
      </c>
      <c r="D9701" t="s">
        <v>39</v>
      </c>
      <c r="E9701" t="s">
        <v>20</v>
      </c>
      <c r="F9701" t="s">
        <v>27</v>
      </c>
      <c r="G9701">
        <v>9</v>
      </c>
      <c r="H9701">
        <v>314.68</v>
      </c>
      <c r="I9701">
        <v>0.09</v>
      </c>
      <c r="J9701">
        <v>2577.23</v>
      </c>
      <c r="K9701">
        <v>1960.03</v>
      </c>
      <c r="L9701">
        <v>617.20000000000005</v>
      </c>
      <c r="M9701" t="s">
        <v>28</v>
      </c>
      <c r="N9701" t="str">
        <f t="shared" si="151"/>
        <v>Low</v>
      </c>
    </row>
    <row r="9702" spans="1:14" x14ac:dyDescent="0.3">
      <c r="A9702">
        <v>9701</v>
      </c>
      <c r="B9702" t="s">
        <v>5919</v>
      </c>
      <c r="C9702" s="2">
        <v>45383</v>
      </c>
      <c r="D9702" t="s">
        <v>14</v>
      </c>
      <c r="E9702" t="s">
        <v>15</v>
      </c>
      <c r="F9702" t="s">
        <v>21</v>
      </c>
      <c r="G9702">
        <v>2</v>
      </c>
      <c r="H9702">
        <v>407.14</v>
      </c>
      <c r="I9702">
        <v>0.13</v>
      </c>
      <c r="J9702">
        <v>708.42</v>
      </c>
      <c r="K9702">
        <v>390.8</v>
      </c>
      <c r="L9702">
        <v>317.62</v>
      </c>
      <c r="M9702" t="s">
        <v>46</v>
      </c>
      <c r="N9702" t="str">
        <f t="shared" si="151"/>
        <v>Medium</v>
      </c>
    </row>
    <row r="9703" spans="1:14" x14ac:dyDescent="0.3">
      <c r="A9703">
        <v>9702</v>
      </c>
      <c r="B9703" t="s">
        <v>5920</v>
      </c>
      <c r="C9703" s="2">
        <v>45566</v>
      </c>
      <c r="D9703" t="s">
        <v>14</v>
      </c>
      <c r="E9703" t="s">
        <v>25</v>
      </c>
      <c r="F9703" t="s">
        <v>16</v>
      </c>
      <c r="G9703">
        <v>3</v>
      </c>
      <c r="H9703">
        <v>171.25</v>
      </c>
      <c r="I9703">
        <v>0.05</v>
      </c>
      <c r="J9703">
        <v>488.06</v>
      </c>
      <c r="K9703">
        <v>372.43</v>
      </c>
      <c r="L9703">
        <v>115.63</v>
      </c>
      <c r="M9703" t="s">
        <v>17</v>
      </c>
      <c r="N9703" t="str">
        <f t="shared" si="151"/>
        <v>Low</v>
      </c>
    </row>
    <row r="9704" spans="1:14" x14ac:dyDescent="0.3">
      <c r="A9704">
        <v>9703</v>
      </c>
      <c r="B9704" t="s">
        <v>360</v>
      </c>
      <c r="C9704" s="2">
        <v>45300</v>
      </c>
      <c r="D9704" t="s">
        <v>14</v>
      </c>
      <c r="E9704" t="s">
        <v>33</v>
      </c>
      <c r="F9704" t="s">
        <v>21</v>
      </c>
      <c r="G9704">
        <v>10</v>
      </c>
      <c r="H9704">
        <v>182.26</v>
      </c>
      <c r="I9704">
        <v>7.0000000000000007E-2</v>
      </c>
      <c r="J9704">
        <v>1695.02</v>
      </c>
      <c r="K9704">
        <v>1199.72</v>
      </c>
      <c r="L9704">
        <v>495.3</v>
      </c>
      <c r="M9704" t="s">
        <v>40</v>
      </c>
      <c r="N9704" t="str">
        <f t="shared" si="151"/>
        <v>Low</v>
      </c>
    </row>
    <row r="9705" spans="1:14" x14ac:dyDescent="0.3">
      <c r="A9705">
        <v>9704</v>
      </c>
      <c r="B9705" t="s">
        <v>3552</v>
      </c>
      <c r="C9705" s="2">
        <v>45479</v>
      </c>
      <c r="D9705" t="s">
        <v>19</v>
      </c>
      <c r="E9705" t="s">
        <v>30</v>
      </c>
      <c r="F9705" t="s">
        <v>27</v>
      </c>
      <c r="G9705">
        <v>2</v>
      </c>
      <c r="H9705">
        <v>109.68</v>
      </c>
      <c r="I9705">
        <v>0.13</v>
      </c>
      <c r="J9705">
        <v>190.84</v>
      </c>
      <c r="K9705">
        <v>140.78</v>
      </c>
      <c r="L9705">
        <v>50.06</v>
      </c>
      <c r="M9705" t="s">
        <v>28</v>
      </c>
      <c r="N9705" t="str">
        <f t="shared" si="151"/>
        <v>Medium</v>
      </c>
    </row>
    <row r="9706" spans="1:14" x14ac:dyDescent="0.3">
      <c r="A9706">
        <v>9705</v>
      </c>
      <c r="B9706" t="s">
        <v>5921</v>
      </c>
      <c r="C9706" s="2">
        <v>45640</v>
      </c>
      <c r="D9706" t="s">
        <v>24</v>
      </c>
      <c r="E9706" t="s">
        <v>20</v>
      </c>
      <c r="F9706" t="s">
        <v>16</v>
      </c>
      <c r="G9706">
        <v>6</v>
      </c>
      <c r="H9706">
        <v>175.52</v>
      </c>
      <c r="I9706">
        <v>7.0000000000000007E-2</v>
      </c>
      <c r="J9706">
        <v>979.4</v>
      </c>
      <c r="K9706">
        <v>771.63</v>
      </c>
      <c r="L9706">
        <v>207.77</v>
      </c>
      <c r="M9706" t="s">
        <v>22</v>
      </c>
      <c r="N9706" t="str">
        <f t="shared" si="151"/>
        <v>Low</v>
      </c>
    </row>
    <row r="9707" spans="1:14" x14ac:dyDescent="0.3">
      <c r="A9707">
        <v>9706</v>
      </c>
      <c r="B9707" t="s">
        <v>365</v>
      </c>
      <c r="C9707" s="2">
        <v>45598</v>
      </c>
      <c r="D9707" t="s">
        <v>39</v>
      </c>
      <c r="E9707" t="s">
        <v>20</v>
      </c>
      <c r="F9707" t="s">
        <v>27</v>
      </c>
      <c r="G9707">
        <v>10</v>
      </c>
      <c r="H9707">
        <v>124.79</v>
      </c>
      <c r="I9707">
        <v>0.18</v>
      </c>
      <c r="J9707">
        <v>1023.28</v>
      </c>
      <c r="K9707">
        <v>515.54</v>
      </c>
      <c r="L9707">
        <v>507.74</v>
      </c>
      <c r="M9707" t="s">
        <v>22</v>
      </c>
      <c r="N9707" t="str">
        <f t="shared" si="151"/>
        <v>Medium</v>
      </c>
    </row>
    <row r="9708" spans="1:14" x14ac:dyDescent="0.3">
      <c r="A9708">
        <v>9707</v>
      </c>
      <c r="B9708" t="s">
        <v>5922</v>
      </c>
      <c r="C9708" s="2">
        <v>45391</v>
      </c>
      <c r="D9708" t="s">
        <v>19</v>
      </c>
      <c r="E9708" t="s">
        <v>20</v>
      </c>
      <c r="F9708" t="s">
        <v>27</v>
      </c>
      <c r="G9708">
        <v>6</v>
      </c>
      <c r="H9708">
        <v>269.61</v>
      </c>
      <c r="I9708">
        <v>0.15</v>
      </c>
      <c r="J9708">
        <v>1375.01</v>
      </c>
      <c r="K9708">
        <v>873.68</v>
      </c>
      <c r="L9708">
        <v>501.33</v>
      </c>
      <c r="M9708" t="s">
        <v>40</v>
      </c>
      <c r="N9708" t="str">
        <f t="shared" si="151"/>
        <v>Medium</v>
      </c>
    </row>
    <row r="9709" spans="1:14" x14ac:dyDescent="0.3">
      <c r="A9709">
        <v>9708</v>
      </c>
      <c r="B9709" t="s">
        <v>1887</v>
      </c>
      <c r="C9709" s="2">
        <v>45656</v>
      </c>
      <c r="D9709" t="s">
        <v>24</v>
      </c>
      <c r="E9709" t="s">
        <v>20</v>
      </c>
      <c r="F9709" t="s">
        <v>21</v>
      </c>
      <c r="G9709">
        <v>9</v>
      </c>
      <c r="H9709">
        <v>409.09</v>
      </c>
      <c r="I9709">
        <v>0.28999999999999998</v>
      </c>
      <c r="J9709">
        <v>2614.09</v>
      </c>
      <c r="K9709">
        <v>1476.77</v>
      </c>
      <c r="L9709">
        <v>1137.32</v>
      </c>
      <c r="M9709" t="s">
        <v>22</v>
      </c>
      <c r="N9709" t="str">
        <f t="shared" si="151"/>
        <v>High</v>
      </c>
    </row>
    <row r="9710" spans="1:14" x14ac:dyDescent="0.3">
      <c r="A9710">
        <v>9709</v>
      </c>
      <c r="B9710" t="s">
        <v>1475</v>
      </c>
      <c r="C9710" s="2">
        <v>45513</v>
      </c>
      <c r="D9710" t="s">
        <v>14</v>
      </c>
      <c r="E9710" t="s">
        <v>25</v>
      </c>
      <c r="F9710" t="s">
        <v>16</v>
      </c>
      <c r="G9710">
        <v>5</v>
      </c>
      <c r="H9710">
        <v>225.63</v>
      </c>
      <c r="I9710">
        <v>0.16</v>
      </c>
      <c r="J9710">
        <v>947.65</v>
      </c>
      <c r="K9710">
        <v>624.77</v>
      </c>
      <c r="L9710">
        <v>322.88</v>
      </c>
      <c r="M9710" t="s">
        <v>46</v>
      </c>
      <c r="N9710" t="str">
        <f t="shared" si="151"/>
        <v>Medium</v>
      </c>
    </row>
    <row r="9711" spans="1:14" x14ac:dyDescent="0.3">
      <c r="A9711">
        <v>9710</v>
      </c>
      <c r="B9711" t="s">
        <v>2267</v>
      </c>
      <c r="C9711" s="2">
        <v>45425</v>
      </c>
      <c r="D9711" t="s">
        <v>39</v>
      </c>
      <c r="E9711" t="s">
        <v>30</v>
      </c>
      <c r="F9711" t="s">
        <v>27</v>
      </c>
      <c r="G9711">
        <v>9</v>
      </c>
      <c r="H9711">
        <v>129.58000000000001</v>
      </c>
      <c r="I9711">
        <v>0.12</v>
      </c>
      <c r="J9711">
        <v>1026.27</v>
      </c>
      <c r="K9711">
        <v>551.27</v>
      </c>
      <c r="L9711">
        <v>475</v>
      </c>
      <c r="M9711" t="s">
        <v>17</v>
      </c>
      <c r="N9711" t="str">
        <f t="shared" si="151"/>
        <v>Medium</v>
      </c>
    </row>
    <row r="9712" spans="1:14" x14ac:dyDescent="0.3">
      <c r="A9712">
        <v>9711</v>
      </c>
      <c r="B9712" t="s">
        <v>5310</v>
      </c>
      <c r="C9712" s="2">
        <v>45335</v>
      </c>
      <c r="D9712" t="s">
        <v>14</v>
      </c>
      <c r="E9712" t="s">
        <v>20</v>
      </c>
      <c r="F9712" t="s">
        <v>27</v>
      </c>
      <c r="G9712">
        <v>10</v>
      </c>
      <c r="H9712">
        <v>499.34</v>
      </c>
      <c r="I9712">
        <v>0.05</v>
      </c>
      <c r="J9712">
        <v>4743.7299999999996</v>
      </c>
      <c r="K9712">
        <v>3584.37</v>
      </c>
      <c r="L9712">
        <v>1159.3599999999999</v>
      </c>
      <c r="M9712" t="s">
        <v>40</v>
      </c>
      <c r="N9712" t="str">
        <f t="shared" si="151"/>
        <v>Low</v>
      </c>
    </row>
    <row r="9713" spans="1:14" x14ac:dyDescent="0.3">
      <c r="A9713">
        <v>9712</v>
      </c>
      <c r="B9713" t="s">
        <v>5923</v>
      </c>
      <c r="C9713" s="2">
        <v>45490</v>
      </c>
      <c r="D9713" t="s">
        <v>14</v>
      </c>
      <c r="E9713" t="s">
        <v>15</v>
      </c>
      <c r="F9713" t="s">
        <v>27</v>
      </c>
      <c r="G9713">
        <v>8</v>
      </c>
      <c r="H9713">
        <v>410.44</v>
      </c>
      <c r="I9713">
        <v>0.1</v>
      </c>
      <c r="J9713">
        <v>2955.17</v>
      </c>
      <c r="K9713">
        <v>1605.73</v>
      </c>
      <c r="L9713">
        <v>1349.44</v>
      </c>
      <c r="M9713" t="s">
        <v>17</v>
      </c>
      <c r="N9713" t="str">
        <f t="shared" si="151"/>
        <v>Low</v>
      </c>
    </row>
    <row r="9714" spans="1:14" x14ac:dyDescent="0.3">
      <c r="A9714">
        <v>9713</v>
      </c>
      <c r="B9714" t="s">
        <v>5924</v>
      </c>
      <c r="C9714" s="2">
        <v>45415</v>
      </c>
      <c r="D9714" t="s">
        <v>14</v>
      </c>
      <c r="E9714" t="s">
        <v>30</v>
      </c>
      <c r="F9714" t="s">
        <v>27</v>
      </c>
      <c r="G9714">
        <v>10</v>
      </c>
      <c r="H9714">
        <v>177.35</v>
      </c>
      <c r="I9714">
        <v>0.11</v>
      </c>
      <c r="J9714">
        <v>1578.41</v>
      </c>
      <c r="K9714">
        <v>941.36</v>
      </c>
      <c r="L9714">
        <v>637.04999999999995</v>
      </c>
      <c r="M9714" t="s">
        <v>28</v>
      </c>
      <c r="N9714" t="str">
        <f t="shared" si="151"/>
        <v>Medium</v>
      </c>
    </row>
    <row r="9715" spans="1:14" x14ac:dyDescent="0.3">
      <c r="A9715">
        <v>9714</v>
      </c>
      <c r="B9715" t="s">
        <v>3214</v>
      </c>
      <c r="C9715" s="2">
        <v>45355</v>
      </c>
      <c r="D9715" t="s">
        <v>24</v>
      </c>
      <c r="E9715" t="s">
        <v>33</v>
      </c>
      <c r="F9715" t="s">
        <v>21</v>
      </c>
      <c r="G9715">
        <v>10</v>
      </c>
      <c r="H9715">
        <v>182.44</v>
      </c>
      <c r="I9715">
        <v>0.1</v>
      </c>
      <c r="J9715">
        <v>1641.96</v>
      </c>
      <c r="K9715">
        <v>958.29</v>
      </c>
      <c r="L9715">
        <v>683.67</v>
      </c>
      <c r="M9715" t="s">
        <v>46</v>
      </c>
      <c r="N9715" t="str">
        <f t="shared" si="151"/>
        <v>Low</v>
      </c>
    </row>
    <row r="9716" spans="1:14" x14ac:dyDescent="0.3">
      <c r="A9716">
        <v>9715</v>
      </c>
      <c r="B9716" t="s">
        <v>3605</v>
      </c>
      <c r="C9716" s="2">
        <v>45496</v>
      </c>
      <c r="D9716" t="s">
        <v>24</v>
      </c>
      <c r="E9716" t="s">
        <v>33</v>
      </c>
      <c r="F9716" t="s">
        <v>16</v>
      </c>
      <c r="G9716">
        <v>9</v>
      </c>
      <c r="H9716">
        <v>191.67</v>
      </c>
      <c r="I9716">
        <v>0.28000000000000003</v>
      </c>
      <c r="J9716">
        <v>1242.02</v>
      </c>
      <c r="K9716">
        <v>801.59</v>
      </c>
      <c r="L9716">
        <v>440.43</v>
      </c>
      <c r="M9716" t="s">
        <v>22</v>
      </c>
      <c r="N9716" t="str">
        <f t="shared" si="151"/>
        <v>High</v>
      </c>
    </row>
    <row r="9717" spans="1:14" x14ac:dyDescent="0.3">
      <c r="A9717">
        <v>9716</v>
      </c>
      <c r="B9717" t="s">
        <v>1795</v>
      </c>
      <c r="C9717" s="2">
        <v>45466</v>
      </c>
      <c r="D9717" t="s">
        <v>24</v>
      </c>
      <c r="E9717" t="s">
        <v>20</v>
      </c>
      <c r="F9717" t="s">
        <v>21</v>
      </c>
      <c r="G9717">
        <v>4</v>
      </c>
      <c r="H9717">
        <v>447.3</v>
      </c>
      <c r="I9717">
        <v>0.25</v>
      </c>
      <c r="J9717">
        <v>1341.9</v>
      </c>
      <c r="K9717">
        <v>676.95</v>
      </c>
      <c r="L9717">
        <v>664.95</v>
      </c>
      <c r="M9717" t="s">
        <v>28</v>
      </c>
      <c r="N9717" t="str">
        <f t="shared" si="151"/>
        <v>High</v>
      </c>
    </row>
    <row r="9718" spans="1:14" x14ac:dyDescent="0.3">
      <c r="A9718">
        <v>9717</v>
      </c>
      <c r="B9718" t="s">
        <v>5925</v>
      </c>
      <c r="C9718" s="2">
        <v>45621</v>
      </c>
      <c r="D9718" t="s">
        <v>24</v>
      </c>
      <c r="E9718" t="s">
        <v>25</v>
      </c>
      <c r="F9718" t="s">
        <v>16</v>
      </c>
      <c r="G9718">
        <v>4</v>
      </c>
      <c r="H9718">
        <v>384.09</v>
      </c>
      <c r="I9718">
        <v>0.23</v>
      </c>
      <c r="J9718">
        <v>1183</v>
      </c>
      <c r="K9718">
        <v>724.44</v>
      </c>
      <c r="L9718">
        <v>458.56</v>
      </c>
      <c r="M9718" t="s">
        <v>28</v>
      </c>
      <c r="N9718" t="str">
        <f t="shared" si="151"/>
        <v>High</v>
      </c>
    </row>
    <row r="9719" spans="1:14" x14ac:dyDescent="0.3">
      <c r="A9719">
        <v>9718</v>
      </c>
      <c r="B9719" t="s">
        <v>5926</v>
      </c>
      <c r="C9719" s="2">
        <v>45402</v>
      </c>
      <c r="D9719" t="s">
        <v>39</v>
      </c>
      <c r="E9719" t="s">
        <v>20</v>
      </c>
      <c r="F9719" t="s">
        <v>21</v>
      </c>
      <c r="G9719">
        <v>1</v>
      </c>
      <c r="H9719">
        <v>374.36</v>
      </c>
      <c r="I9719">
        <v>0.1</v>
      </c>
      <c r="J9719">
        <v>336.92</v>
      </c>
      <c r="K9719">
        <v>196.07</v>
      </c>
      <c r="L9719">
        <v>140.85</v>
      </c>
      <c r="M9719" t="s">
        <v>22</v>
      </c>
      <c r="N9719" t="str">
        <f t="shared" si="151"/>
        <v>Low</v>
      </c>
    </row>
    <row r="9720" spans="1:14" x14ac:dyDescent="0.3">
      <c r="A9720">
        <v>9719</v>
      </c>
      <c r="B9720" t="s">
        <v>5927</v>
      </c>
      <c r="C9720" s="2">
        <v>45503</v>
      </c>
      <c r="D9720" t="s">
        <v>14</v>
      </c>
      <c r="E9720" t="s">
        <v>25</v>
      </c>
      <c r="F9720" t="s">
        <v>16</v>
      </c>
      <c r="G9720">
        <v>6</v>
      </c>
      <c r="H9720">
        <v>44.31</v>
      </c>
      <c r="I9720">
        <v>0.19</v>
      </c>
      <c r="J9720">
        <v>215.35</v>
      </c>
      <c r="K9720">
        <v>147.93</v>
      </c>
      <c r="L9720">
        <v>67.42</v>
      </c>
      <c r="M9720" t="s">
        <v>40</v>
      </c>
      <c r="N9720" t="str">
        <f t="shared" si="151"/>
        <v>Medium</v>
      </c>
    </row>
    <row r="9721" spans="1:14" x14ac:dyDescent="0.3">
      <c r="A9721">
        <v>9720</v>
      </c>
      <c r="B9721" t="s">
        <v>5928</v>
      </c>
      <c r="C9721" s="2">
        <v>45537</v>
      </c>
      <c r="D9721" t="s">
        <v>19</v>
      </c>
      <c r="E9721" t="s">
        <v>15</v>
      </c>
      <c r="F9721" t="s">
        <v>21</v>
      </c>
      <c r="G9721">
        <v>6</v>
      </c>
      <c r="H9721">
        <v>316.07</v>
      </c>
      <c r="I9721">
        <v>0.21</v>
      </c>
      <c r="J9721">
        <v>1498.17</v>
      </c>
      <c r="K9721">
        <v>1117.3599999999999</v>
      </c>
      <c r="L9721">
        <v>380.81</v>
      </c>
      <c r="M9721" t="s">
        <v>17</v>
      </c>
      <c r="N9721" t="str">
        <f t="shared" si="151"/>
        <v>High</v>
      </c>
    </row>
    <row r="9722" spans="1:14" x14ac:dyDescent="0.3">
      <c r="A9722">
        <v>9721</v>
      </c>
      <c r="B9722" t="s">
        <v>5929</v>
      </c>
      <c r="C9722" s="2">
        <v>45636</v>
      </c>
      <c r="D9722" t="s">
        <v>14</v>
      </c>
      <c r="E9722" t="s">
        <v>15</v>
      </c>
      <c r="F9722" t="s">
        <v>16</v>
      </c>
      <c r="G9722">
        <v>4</v>
      </c>
      <c r="H9722">
        <v>66.27</v>
      </c>
      <c r="I9722">
        <v>0.06</v>
      </c>
      <c r="J9722">
        <v>249.18</v>
      </c>
      <c r="K9722">
        <v>147.77000000000001</v>
      </c>
      <c r="L9722">
        <v>101.41</v>
      </c>
      <c r="M9722" t="s">
        <v>40</v>
      </c>
      <c r="N9722" t="str">
        <f t="shared" si="151"/>
        <v>Low</v>
      </c>
    </row>
    <row r="9723" spans="1:14" x14ac:dyDescent="0.3">
      <c r="A9723">
        <v>9722</v>
      </c>
      <c r="B9723" t="s">
        <v>4207</v>
      </c>
      <c r="C9723" s="2">
        <v>45340</v>
      </c>
      <c r="D9723" t="s">
        <v>39</v>
      </c>
      <c r="E9723" t="s">
        <v>25</v>
      </c>
      <c r="F9723" t="s">
        <v>21</v>
      </c>
      <c r="G9723">
        <v>4</v>
      </c>
      <c r="H9723">
        <v>437.29</v>
      </c>
      <c r="I9723">
        <v>0.24</v>
      </c>
      <c r="J9723">
        <v>1329.36</v>
      </c>
      <c r="K9723">
        <v>751.04</v>
      </c>
      <c r="L9723">
        <v>578.32000000000005</v>
      </c>
      <c r="M9723" t="s">
        <v>17</v>
      </c>
      <c r="N9723" t="str">
        <f t="shared" si="151"/>
        <v>High</v>
      </c>
    </row>
    <row r="9724" spans="1:14" x14ac:dyDescent="0.3">
      <c r="A9724">
        <v>9723</v>
      </c>
      <c r="B9724" t="s">
        <v>992</v>
      </c>
      <c r="C9724" s="2">
        <v>45380</v>
      </c>
      <c r="D9724" t="s">
        <v>19</v>
      </c>
      <c r="E9724" t="s">
        <v>30</v>
      </c>
      <c r="F9724" t="s">
        <v>21</v>
      </c>
      <c r="G9724">
        <v>9</v>
      </c>
      <c r="H9724">
        <v>255.97</v>
      </c>
      <c r="I9724">
        <v>0.22</v>
      </c>
      <c r="J9724">
        <v>1796.91</v>
      </c>
      <c r="K9724">
        <v>1077.97</v>
      </c>
      <c r="L9724">
        <v>718.94</v>
      </c>
      <c r="M9724" t="s">
        <v>40</v>
      </c>
      <c r="N9724" t="str">
        <f t="shared" si="151"/>
        <v>High</v>
      </c>
    </row>
    <row r="9725" spans="1:14" x14ac:dyDescent="0.3">
      <c r="A9725">
        <v>9724</v>
      </c>
      <c r="B9725" t="s">
        <v>5930</v>
      </c>
      <c r="C9725" s="2">
        <v>45630</v>
      </c>
      <c r="D9725" t="s">
        <v>39</v>
      </c>
      <c r="E9725" t="s">
        <v>15</v>
      </c>
      <c r="F9725" t="s">
        <v>16</v>
      </c>
      <c r="G9725">
        <v>3</v>
      </c>
      <c r="H9725">
        <v>322.16000000000003</v>
      </c>
      <c r="I9725">
        <v>0.08</v>
      </c>
      <c r="J9725">
        <v>889.16</v>
      </c>
      <c r="K9725">
        <v>573.83000000000004</v>
      </c>
      <c r="L9725">
        <v>315.33</v>
      </c>
      <c r="M9725" t="s">
        <v>40</v>
      </c>
      <c r="N9725" t="str">
        <f t="shared" si="151"/>
        <v>Low</v>
      </c>
    </row>
    <row r="9726" spans="1:14" x14ac:dyDescent="0.3">
      <c r="A9726">
        <v>9725</v>
      </c>
      <c r="B9726" t="s">
        <v>5561</v>
      </c>
      <c r="C9726" s="2">
        <v>45592</v>
      </c>
      <c r="D9726" t="s">
        <v>24</v>
      </c>
      <c r="E9726" t="s">
        <v>33</v>
      </c>
      <c r="F9726" t="s">
        <v>21</v>
      </c>
      <c r="G9726">
        <v>3</v>
      </c>
      <c r="H9726">
        <v>145.82</v>
      </c>
      <c r="I9726">
        <v>0.13</v>
      </c>
      <c r="J9726">
        <v>380.59</v>
      </c>
      <c r="K9726">
        <v>250.92</v>
      </c>
      <c r="L9726">
        <v>129.66999999999999</v>
      </c>
      <c r="M9726" t="s">
        <v>28</v>
      </c>
      <c r="N9726" t="str">
        <f t="shared" si="151"/>
        <v>Medium</v>
      </c>
    </row>
    <row r="9727" spans="1:14" x14ac:dyDescent="0.3">
      <c r="A9727">
        <v>9726</v>
      </c>
      <c r="B9727" t="s">
        <v>5931</v>
      </c>
      <c r="C9727" s="2">
        <v>45440</v>
      </c>
      <c r="D9727" t="s">
        <v>39</v>
      </c>
      <c r="E9727" t="s">
        <v>15</v>
      </c>
      <c r="F9727" t="s">
        <v>27</v>
      </c>
      <c r="G9727">
        <v>6</v>
      </c>
      <c r="H9727">
        <v>90.16</v>
      </c>
      <c r="I9727">
        <v>0.18</v>
      </c>
      <c r="J9727">
        <v>443.59</v>
      </c>
      <c r="K9727">
        <v>312.13</v>
      </c>
      <c r="L9727">
        <v>131.46</v>
      </c>
      <c r="M9727" t="s">
        <v>40</v>
      </c>
      <c r="N9727" t="str">
        <f t="shared" si="151"/>
        <v>Medium</v>
      </c>
    </row>
    <row r="9728" spans="1:14" x14ac:dyDescent="0.3">
      <c r="A9728">
        <v>9727</v>
      </c>
      <c r="B9728" t="s">
        <v>5308</v>
      </c>
      <c r="C9728" s="2">
        <v>45611</v>
      </c>
      <c r="D9728" t="s">
        <v>24</v>
      </c>
      <c r="E9728" t="s">
        <v>30</v>
      </c>
      <c r="F9728" t="s">
        <v>21</v>
      </c>
      <c r="G9728">
        <v>5</v>
      </c>
      <c r="H9728">
        <v>339.74</v>
      </c>
      <c r="I9728">
        <v>0.05</v>
      </c>
      <c r="J9728">
        <v>1613.76</v>
      </c>
      <c r="K9728">
        <v>930.77</v>
      </c>
      <c r="L9728">
        <v>682.99</v>
      </c>
      <c r="M9728" t="s">
        <v>40</v>
      </c>
      <c r="N9728" t="str">
        <f t="shared" ref="N9728:N9791" si="152">_xlfn.IFS(I9728=0,"No Discount",I9728&gt;=0.21,"High",I9728&gt;=0.11,"Medium",I9728&gt;=0.01,"Low")</f>
        <v>Low</v>
      </c>
    </row>
    <row r="9729" spans="1:14" x14ac:dyDescent="0.3">
      <c r="A9729">
        <v>9728</v>
      </c>
      <c r="B9729" t="s">
        <v>5932</v>
      </c>
      <c r="C9729" s="2">
        <v>45338</v>
      </c>
      <c r="D9729" t="s">
        <v>39</v>
      </c>
      <c r="E9729" t="s">
        <v>15</v>
      </c>
      <c r="F9729" t="s">
        <v>21</v>
      </c>
      <c r="G9729">
        <v>1</v>
      </c>
      <c r="H9729">
        <v>203.81</v>
      </c>
      <c r="I9729">
        <v>0.06</v>
      </c>
      <c r="J9729">
        <v>191.58</v>
      </c>
      <c r="K9729">
        <v>146.47</v>
      </c>
      <c r="L9729">
        <v>45.11</v>
      </c>
      <c r="M9729" t="s">
        <v>46</v>
      </c>
      <c r="N9729" t="str">
        <f t="shared" si="152"/>
        <v>Low</v>
      </c>
    </row>
    <row r="9730" spans="1:14" x14ac:dyDescent="0.3">
      <c r="A9730">
        <v>9729</v>
      </c>
      <c r="B9730" t="s">
        <v>4060</v>
      </c>
      <c r="C9730" s="2">
        <v>45552</v>
      </c>
      <c r="D9730" t="s">
        <v>19</v>
      </c>
      <c r="E9730" t="s">
        <v>20</v>
      </c>
      <c r="F9730" t="s">
        <v>16</v>
      </c>
      <c r="G9730">
        <v>5</v>
      </c>
      <c r="H9730">
        <v>76.069999999999993</v>
      </c>
      <c r="I9730">
        <v>0.14000000000000001</v>
      </c>
      <c r="J9730">
        <v>327.10000000000002</v>
      </c>
      <c r="K9730">
        <v>229.19</v>
      </c>
      <c r="L9730">
        <v>97.91</v>
      </c>
      <c r="M9730" t="s">
        <v>22</v>
      </c>
      <c r="N9730" t="str">
        <f t="shared" si="152"/>
        <v>Medium</v>
      </c>
    </row>
    <row r="9731" spans="1:14" x14ac:dyDescent="0.3">
      <c r="A9731">
        <v>9730</v>
      </c>
      <c r="B9731" t="s">
        <v>3900</v>
      </c>
      <c r="C9731" s="2">
        <v>45410</v>
      </c>
      <c r="D9731" t="s">
        <v>14</v>
      </c>
      <c r="E9731" t="s">
        <v>15</v>
      </c>
      <c r="F9731" t="s">
        <v>16</v>
      </c>
      <c r="G9731">
        <v>5</v>
      </c>
      <c r="H9731">
        <v>455.42</v>
      </c>
      <c r="I9731">
        <v>7.0000000000000007E-2</v>
      </c>
      <c r="J9731">
        <v>2117.6999999999998</v>
      </c>
      <c r="K9731">
        <v>1255.1099999999999</v>
      </c>
      <c r="L9731">
        <v>862.59</v>
      </c>
      <c r="M9731" t="s">
        <v>22</v>
      </c>
      <c r="N9731" t="str">
        <f t="shared" si="152"/>
        <v>Low</v>
      </c>
    </row>
    <row r="9732" spans="1:14" x14ac:dyDescent="0.3">
      <c r="A9732">
        <v>9731</v>
      </c>
      <c r="B9732" t="s">
        <v>5933</v>
      </c>
      <c r="C9732" s="2">
        <v>45655</v>
      </c>
      <c r="D9732" t="s">
        <v>19</v>
      </c>
      <c r="E9732" t="s">
        <v>25</v>
      </c>
      <c r="F9732" t="s">
        <v>27</v>
      </c>
      <c r="G9732">
        <v>10</v>
      </c>
      <c r="H9732">
        <v>443.06</v>
      </c>
      <c r="I9732">
        <v>0.02</v>
      </c>
      <c r="J9732">
        <v>4341.99</v>
      </c>
      <c r="K9732">
        <v>2241.06</v>
      </c>
      <c r="L9732">
        <v>2100.9299999999998</v>
      </c>
      <c r="M9732" t="s">
        <v>46</v>
      </c>
      <c r="N9732" t="str">
        <f t="shared" si="152"/>
        <v>Low</v>
      </c>
    </row>
    <row r="9733" spans="1:14" x14ac:dyDescent="0.3">
      <c r="A9733">
        <v>9732</v>
      </c>
      <c r="B9733" t="s">
        <v>5934</v>
      </c>
      <c r="C9733" s="2">
        <v>45364</v>
      </c>
      <c r="D9733" t="s">
        <v>24</v>
      </c>
      <c r="E9733" t="s">
        <v>33</v>
      </c>
      <c r="F9733" t="s">
        <v>16</v>
      </c>
      <c r="G9733">
        <v>7</v>
      </c>
      <c r="H9733">
        <v>499.7</v>
      </c>
      <c r="I9733">
        <v>0.17</v>
      </c>
      <c r="J9733">
        <v>2903.26</v>
      </c>
      <c r="K9733">
        <v>2305.25</v>
      </c>
      <c r="L9733">
        <v>598.01</v>
      </c>
      <c r="M9733" t="s">
        <v>46</v>
      </c>
      <c r="N9733" t="str">
        <f t="shared" si="152"/>
        <v>Medium</v>
      </c>
    </row>
    <row r="9734" spans="1:14" x14ac:dyDescent="0.3">
      <c r="A9734">
        <v>9733</v>
      </c>
      <c r="B9734" t="s">
        <v>5313</v>
      </c>
      <c r="C9734" s="2">
        <v>45648</v>
      </c>
      <c r="D9734" t="s">
        <v>19</v>
      </c>
      <c r="E9734" t="s">
        <v>25</v>
      </c>
      <c r="F9734" t="s">
        <v>16</v>
      </c>
      <c r="G9734">
        <v>1</v>
      </c>
      <c r="H9734">
        <v>395.56</v>
      </c>
      <c r="I9734">
        <v>0.1</v>
      </c>
      <c r="J9734">
        <v>356</v>
      </c>
      <c r="K9734">
        <v>228.93</v>
      </c>
      <c r="L9734">
        <v>127.07</v>
      </c>
      <c r="M9734" t="s">
        <v>22</v>
      </c>
      <c r="N9734" t="str">
        <f t="shared" si="152"/>
        <v>Low</v>
      </c>
    </row>
    <row r="9735" spans="1:14" x14ac:dyDescent="0.3">
      <c r="A9735">
        <v>9734</v>
      </c>
      <c r="B9735" t="s">
        <v>821</v>
      </c>
      <c r="C9735" s="2">
        <v>45323</v>
      </c>
      <c r="D9735" t="s">
        <v>39</v>
      </c>
      <c r="E9735" t="s">
        <v>33</v>
      </c>
      <c r="F9735" t="s">
        <v>21</v>
      </c>
      <c r="G9735">
        <v>4</v>
      </c>
      <c r="H9735">
        <v>251.08</v>
      </c>
      <c r="I9735">
        <v>0.01</v>
      </c>
      <c r="J9735">
        <v>994.28</v>
      </c>
      <c r="K9735">
        <v>546.54</v>
      </c>
      <c r="L9735">
        <v>447.74</v>
      </c>
      <c r="M9735" t="s">
        <v>46</v>
      </c>
      <c r="N9735" t="str">
        <f t="shared" si="152"/>
        <v>Low</v>
      </c>
    </row>
    <row r="9736" spans="1:14" x14ac:dyDescent="0.3">
      <c r="A9736">
        <v>9735</v>
      </c>
      <c r="B9736" t="s">
        <v>5935</v>
      </c>
      <c r="C9736" s="2">
        <v>45479</v>
      </c>
      <c r="D9736" t="s">
        <v>14</v>
      </c>
      <c r="E9736" t="s">
        <v>33</v>
      </c>
      <c r="F9736" t="s">
        <v>27</v>
      </c>
      <c r="G9736">
        <v>6</v>
      </c>
      <c r="H9736">
        <v>496.29</v>
      </c>
      <c r="I9736">
        <v>0.11</v>
      </c>
      <c r="J9736">
        <v>2650.19</v>
      </c>
      <c r="K9736">
        <v>1442.04</v>
      </c>
      <c r="L9736">
        <v>1208.1500000000001</v>
      </c>
      <c r="M9736" t="s">
        <v>17</v>
      </c>
      <c r="N9736" t="str">
        <f t="shared" si="152"/>
        <v>Medium</v>
      </c>
    </row>
    <row r="9737" spans="1:14" x14ac:dyDescent="0.3">
      <c r="A9737">
        <v>9736</v>
      </c>
      <c r="B9737" t="s">
        <v>4731</v>
      </c>
      <c r="C9737" s="2">
        <v>45595</v>
      </c>
      <c r="D9737" t="s">
        <v>24</v>
      </c>
      <c r="E9737" t="s">
        <v>15</v>
      </c>
      <c r="F9737" t="s">
        <v>16</v>
      </c>
      <c r="G9737">
        <v>2</v>
      </c>
      <c r="H9737">
        <v>89.78</v>
      </c>
      <c r="I9737">
        <v>0</v>
      </c>
      <c r="J9737">
        <v>179.56</v>
      </c>
      <c r="K9737">
        <v>116.7</v>
      </c>
      <c r="L9737">
        <v>62.86</v>
      </c>
      <c r="M9737" t="s">
        <v>40</v>
      </c>
      <c r="N9737" t="str">
        <f t="shared" si="152"/>
        <v>No Discount</v>
      </c>
    </row>
    <row r="9738" spans="1:14" x14ac:dyDescent="0.3">
      <c r="A9738">
        <v>9737</v>
      </c>
      <c r="B9738" t="s">
        <v>4970</v>
      </c>
      <c r="C9738" s="2">
        <v>45539</v>
      </c>
      <c r="D9738" t="s">
        <v>14</v>
      </c>
      <c r="E9738" t="s">
        <v>20</v>
      </c>
      <c r="F9738" t="s">
        <v>16</v>
      </c>
      <c r="G9738">
        <v>7</v>
      </c>
      <c r="H9738">
        <v>295.20999999999998</v>
      </c>
      <c r="I9738">
        <v>0.1</v>
      </c>
      <c r="J9738">
        <v>1859.82</v>
      </c>
      <c r="K9738">
        <v>1449.1</v>
      </c>
      <c r="L9738">
        <v>410.72</v>
      </c>
      <c r="M9738" t="s">
        <v>46</v>
      </c>
      <c r="N9738" t="str">
        <f t="shared" si="152"/>
        <v>Low</v>
      </c>
    </row>
    <row r="9739" spans="1:14" x14ac:dyDescent="0.3">
      <c r="A9739">
        <v>9738</v>
      </c>
      <c r="B9739" t="s">
        <v>4184</v>
      </c>
      <c r="C9739" s="2">
        <v>45357</v>
      </c>
      <c r="D9739" t="s">
        <v>14</v>
      </c>
      <c r="E9739" t="s">
        <v>15</v>
      </c>
      <c r="F9739" t="s">
        <v>21</v>
      </c>
      <c r="G9739">
        <v>1</v>
      </c>
      <c r="H9739">
        <v>390.67</v>
      </c>
      <c r="I9739">
        <v>0.1</v>
      </c>
      <c r="J9739">
        <v>351.6</v>
      </c>
      <c r="K9739">
        <v>213.73</v>
      </c>
      <c r="L9739">
        <v>137.87</v>
      </c>
      <c r="M9739" t="s">
        <v>40</v>
      </c>
      <c r="N9739" t="str">
        <f t="shared" si="152"/>
        <v>Low</v>
      </c>
    </row>
    <row r="9740" spans="1:14" x14ac:dyDescent="0.3">
      <c r="A9740">
        <v>9739</v>
      </c>
      <c r="B9740" t="s">
        <v>3324</v>
      </c>
      <c r="C9740" s="2">
        <v>45382</v>
      </c>
      <c r="D9740" t="s">
        <v>39</v>
      </c>
      <c r="E9740" t="s">
        <v>15</v>
      </c>
      <c r="F9740" t="s">
        <v>21</v>
      </c>
      <c r="G9740">
        <v>8</v>
      </c>
      <c r="H9740">
        <v>282.98</v>
      </c>
      <c r="I9740">
        <v>0.22</v>
      </c>
      <c r="J9740">
        <v>1765.8</v>
      </c>
      <c r="K9740">
        <v>1195.6300000000001</v>
      </c>
      <c r="L9740">
        <v>570.16999999999996</v>
      </c>
      <c r="M9740" t="s">
        <v>46</v>
      </c>
      <c r="N9740" t="str">
        <f t="shared" si="152"/>
        <v>High</v>
      </c>
    </row>
    <row r="9741" spans="1:14" x14ac:dyDescent="0.3">
      <c r="A9741">
        <v>9740</v>
      </c>
      <c r="B9741" t="s">
        <v>3641</v>
      </c>
      <c r="C9741" s="2">
        <v>45626</v>
      </c>
      <c r="D9741" t="s">
        <v>24</v>
      </c>
      <c r="E9741" t="s">
        <v>25</v>
      </c>
      <c r="F9741" t="s">
        <v>16</v>
      </c>
      <c r="G9741">
        <v>1</v>
      </c>
      <c r="H9741">
        <v>393.18</v>
      </c>
      <c r="I9741">
        <v>0.19</v>
      </c>
      <c r="J9741">
        <v>318.48</v>
      </c>
      <c r="K9741">
        <v>188.57</v>
      </c>
      <c r="L9741">
        <v>129.91</v>
      </c>
      <c r="M9741" t="s">
        <v>40</v>
      </c>
      <c r="N9741" t="str">
        <f t="shared" si="152"/>
        <v>Medium</v>
      </c>
    </row>
    <row r="9742" spans="1:14" x14ac:dyDescent="0.3">
      <c r="A9742">
        <v>9741</v>
      </c>
      <c r="B9742" t="s">
        <v>987</v>
      </c>
      <c r="C9742" s="2">
        <v>45533</v>
      </c>
      <c r="D9742" t="s">
        <v>19</v>
      </c>
      <c r="E9742" t="s">
        <v>15</v>
      </c>
      <c r="F9742" t="s">
        <v>21</v>
      </c>
      <c r="G9742">
        <v>1</v>
      </c>
      <c r="H9742">
        <v>82.35</v>
      </c>
      <c r="I9742">
        <v>0.24</v>
      </c>
      <c r="J9742">
        <v>62.59</v>
      </c>
      <c r="K9742">
        <v>35.83</v>
      </c>
      <c r="L9742">
        <v>26.76</v>
      </c>
      <c r="M9742" t="s">
        <v>46</v>
      </c>
      <c r="N9742" t="str">
        <f t="shared" si="152"/>
        <v>High</v>
      </c>
    </row>
    <row r="9743" spans="1:14" x14ac:dyDescent="0.3">
      <c r="A9743">
        <v>9742</v>
      </c>
      <c r="B9743" t="s">
        <v>5936</v>
      </c>
      <c r="C9743" s="2">
        <v>45351</v>
      </c>
      <c r="D9743" t="s">
        <v>19</v>
      </c>
      <c r="E9743" t="s">
        <v>15</v>
      </c>
      <c r="F9743" t="s">
        <v>27</v>
      </c>
      <c r="G9743">
        <v>10</v>
      </c>
      <c r="H9743">
        <v>313.02</v>
      </c>
      <c r="I9743">
        <v>0.15</v>
      </c>
      <c r="J9743">
        <v>2660.67</v>
      </c>
      <c r="K9743">
        <v>1997.98</v>
      </c>
      <c r="L9743">
        <v>662.69</v>
      </c>
      <c r="M9743" t="s">
        <v>40</v>
      </c>
      <c r="N9743" t="str">
        <f t="shared" si="152"/>
        <v>Medium</v>
      </c>
    </row>
    <row r="9744" spans="1:14" x14ac:dyDescent="0.3">
      <c r="A9744">
        <v>9743</v>
      </c>
      <c r="B9744" t="s">
        <v>5937</v>
      </c>
      <c r="C9744" s="2">
        <v>45312</v>
      </c>
      <c r="D9744" t="s">
        <v>19</v>
      </c>
      <c r="E9744" t="s">
        <v>25</v>
      </c>
      <c r="F9744" t="s">
        <v>27</v>
      </c>
      <c r="G9744">
        <v>6</v>
      </c>
      <c r="H9744">
        <v>338.55</v>
      </c>
      <c r="I9744">
        <v>0.21</v>
      </c>
      <c r="J9744">
        <v>1604.73</v>
      </c>
      <c r="K9744">
        <v>881.85</v>
      </c>
      <c r="L9744">
        <v>722.88</v>
      </c>
      <c r="M9744" t="s">
        <v>22</v>
      </c>
      <c r="N9744" t="str">
        <f t="shared" si="152"/>
        <v>High</v>
      </c>
    </row>
    <row r="9745" spans="1:14" x14ac:dyDescent="0.3">
      <c r="A9745">
        <v>9744</v>
      </c>
      <c r="B9745" t="s">
        <v>5938</v>
      </c>
      <c r="C9745" s="2">
        <v>45490</v>
      </c>
      <c r="D9745" t="s">
        <v>39</v>
      </c>
      <c r="E9745" t="s">
        <v>20</v>
      </c>
      <c r="F9745" t="s">
        <v>16</v>
      </c>
      <c r="G9745">
        <v>6</v>
      </c>
      <c r="H9745">
        <v>56.25</v>
      </c>
      <c r="I9745">
        <v>0.16</v>
      </c>
      <c r="J9745">
        <v>283.5</v>
      </c>
      <c r="K9745">
        <v>196.2</v>
      </c>
      <c r="L9745">
        <v>87.3</v>
      </c>
      <c r="M9745" t="s">
        <v>22</v>
      </c>
      <c r="N9745" t="str">
        <f t="shared" si="152"/>
        <v>Medium</v>
      </c>
    </row>
    <row r="9746" spans="1:14" x14ac:dyDescent="0.3">
      <c r="A9746">
        <v>9745</v>
      </c>
      <c r="B9746" t="s">
        <v>2700</v>
      </c>
      <c r="C9746" s="2">
        <v>45426</v>
      </c>
      <c r="D9746" t="s">
        <v>14</v>
      </c>
      <c r="E9746" t="s">
        <v>33</v>
      </c>
      <c r="F9746" t="s">
        <v>16</v>
      </c>
      <c r="G9746">
        <v>10</v>
      </c>
      <c r="H9746">
        <v>416.24</v>
      </c>
      <c r="I9746">
        <v>0.21</v>
      </c>
      <c r="J9746">
        <v>3288.3</v>
      </c>
      <c r="K9746">
        <v>2001.86</v>
      </c>
      <c r="L9746">
        <v>1286.44</v>
      </c>
      <c r="M9746" t="s">
        <v>28</v>
      </c>
      <c r="N9746" t="str">
        <f t="shared" si="152"/>
        <v>High</v>
      </c>
    </row>
    <row r="9747" spans="1:14" x14ac:dyDescent="0.3">
      <c r="A9747">
        <v>9746</v>
      </c>
      <c r="B9747" t="s">
        <v>5651</v>
      </c>
      <c r="C9747" s="2">
        <v>45519</v>
      </c>
      <c r="D9747" t="s">
        <v>39</v>
      </c>
      <c r="E9747" t="s">
        <v>30</v>
      </c>
      <c r="F9747" t="s">
        <v>21</v>
      </c>
      <c r="G9747">
        <v>2</v>
      </c>
      <c r="H9747">
        <v>346.47</v>
      </c>
      <c r="I9747">
        <v>0.23</v>
      </c>
      <c r="J9747">
        <v>533.55999999999995</v>
      </c>
      <c r="K9747">
        <v>294.48</v>
      </c>
      <c r="L9747">
        <v>239.08</v>
      </c>
      <c r="M9747" t="s">
        <v>40</v>
      </c>
      <c r="N9747" t="str">
        <f t="shared" si="152"/>
        <v>High</v>
      </c>
    </row>
    <row r="9748" spans="1:14" x14ac:dyDescent="0.3">
      <c r="A9748">
        <v>9747</v>
      </c>
      <c r="B9748" t="s">
        <v>4624</v>
      </c>
      <c r="C9748" s="2">
        <v>45609</v>
      </c>
      <c r="D9748" t="s">
        <v>39</v>
      </c>
      <c r="E9748" t="s">
        <v>20</v>
      </c>
      <c r="F9748" t="s">
        <v>16</v>
      </c>
      <c r="G9748">
        <v>10</v>
      </c>
      <c r="H9748">
        <v>276.41000000000003</v>
      </c>
      <c r="I9748">
        <v>0.17</v>
      </c>
      <c r="J9748">
        <v>2294.1999999999998</v>
      </c>
      <c r="K9748">
        <v>1158.21</v>
      </c>
      <c r="L9748">
        <v>1135.99</v>
      </c>
      <c r="M9748" t="s">
        <v>46</v>
      </c>
      <c r="N9748" t="str">
        <f t="shared" si="152"/>
        <v>Medium</v>
      </c>
    </row>
    <row r="9749" spans="1:14" x14ac:dyDescent="0.3">
      <c r="A9749">
        <v>9748</v>
      </c>
      <c r="B9749" t="s">
        <v>4553</v>
      </c>
      <c r="C9749" s="2">
        <v>45345</v>
      </c>
      <c r="D9749" t="s">
        <v>19</v>
      </c>
      <c r="E9749" t="s">
        <v>30</v>
      </c>
      <c r="F9749" t="s">
        <v>21</v>
      </c>
      <c r="G9749">
        <v>1</v>
      </c>
      <c r="H9749">
        <v>44.69</v>
      </c>
      <c r="I9749">
        <v>0.01</v>
      </c>
      <c r="J9749">
        <v>44.24</v>
      </c>
      <c r="K9749">
        <v>23.64</v>
      </c>
      <c r="L9749">
        <v>20.6</v>
      </c>
      <c r="M9749" t="s">
        <v>46</v>
      </c>
      <c r="N9749" t="str">
        <f t="shared" si="152"/>
        <v>Low</v>
      </c>
    </row>
    <row r="9750" spans="1:14" x14ac:dyDescent="0.3">
      <c r="A9750">
        <v>9749</v>
      </c>
      <c r="B9750" t="s">
        <v>2238</v>
      </c>
      <c r="C9750" s="2">
        <v>45602</v>
      </c>
      <c r="D9750" t="s">
        <v>14</v>
      </c>
      <c r="E9750" t="s">
        <v>30</v>
      </c>
      <c r="F9750" t="s">
        <v>27</v>
      </c>
      <c r="G9750">
        <v>2</v>
      </c>
      <c r="H9750">
        <v>74.86</v>
      </c>
      <c r="I9750">
        <v>0.16</v>
      </c>
      <c r="J9750">
        <v>125.76</v>
      </c>
      <c r="K9750">
        <v>71.290000000000006</v>
      </c>
      <c r="L9750">
        <v>54.47</v>
      </c>
      <c r="M9750" t="s">
        <v>46</v>
      </c>
      <c r="N9750" t="str">
        <f t="shared" si="152"/>
        <v>Medium</v>
      </c>
    </row>
    <row r="9751" spans="1:14" x14ac:dyDescent="0.3">
      <c r="A9751">
        <v>9750</v>
      </c>
      <c r="B9751" t="s">
        <v>5152</v>
      </c>
      <c r="C9751" s="2">
        <v>45531</v>
      </c>
      <c r="D9751" t="s">
        <v>24</v>
      </c>
      <c r="E9751" t="s">
        <v>15</v>
      </c>
      <c r="F9751" t="s">
        <v>27</v>
      </c>
      <c r="G9751">
        <v>10</v>
      </c>
      <c r="H9751">
        <v>444.51</v>
      </c>
      <c r="I9751">
        <v>0.03</v>
      </c>
      <c r="J9751">
        <v>4311.75</v>
      </c>
      <c r="K9751">
        <v>3275.53</v>
      </c>
      <c r="L9751">
        <v>1036.22</v>
      </c>
      <c r="M9751" t="s">
        <v>28</v>
      </c>
      <c r="N9751" t="str">
        <f t="shared" si="152"/>
        <v>Low</v>
      </c>
    </row>
    <row r="9752" spans="1:14" x14ac:dyDescent="0.3">
      <c r="A9752">
        <v>9751</v>
      </c>
      <c r="B9752" t="s">
        <v>5026</v>
      </c>
      <c r="C9752" s="2">
        <v>45298</v>
      </c>
      <c r="D9752" t="s">
        <v>24</v>
      </c>
      <c r="E9752" t="s">
        <v>30</v>
      </c>
      <c r="F9752" t="s">
        <v>21</v>
      </c>
      <c r="G9752">
        <v>10</v>
      </c>
      <c r="H9752">
        <v>322.73</v>
      </c>
      <c r="I9752">
        <v>0.12</v>
      </c>
      <c r="J9752">
        <v>2840.02</v>
      </c>
      <c r="K9752">
        <v>2015.08</v>
      </c>
      <c r="L9752">
        <v>824.94</v>
      </c>
      <c r="M9752" t="s">
        <v>22</v>
      </c>
      <c r="N9752" t="str">
        <f t="shared" si="152"/>
        <v>Medium</v>
      </c>
    </row>
    <row r="9753" spans="1:14" x14ac:dyDescent="0.3">
      <c r="A9753">
        <v>9752</v>
      </c>
      <c r="B9753" t="s">
        <v>5939</v>
      </c>
      <c r="C9753" s="2">
        <v>45627</v>
      </c>
      <c r="D9753" t="s">
        <v>39</v>
      </c>
      <c r="E9753" t="s">
        <v>30</v>
      </c>
      <c r="F9753" t="s">
        <v>21</v>
      </c>
      <c r="G9753">
        <v>2</v>
      </c>
      <c r="H9753">
        <v>298.01</v>
      </c>
      <c r="I9753">
        <v>0.04</v>
      </c>
      <c r="J9753">
        <v>572.17999999999995</v>
      </c>
      <c r="K9753">
        <v>313.07</v>
      </c>
      <c r="L9753">
        <v>259.11</v>
      </c>
      <c r="M9753" t="s">
        <v>22</v>
      </c>
      <c r="N9753" t="str">
        <f t="shared" si="152"/>
        <v>Low</v>
      </c>
    </row>
    <row r="9754" spans="1:14" x14ac:dyDescent="0.3">
      <c r="A9754">
        <v>9753</v>
      </c>
      <c r="B9754" t="s">
        <v>2082</v>
      </c>
      <c r="C9754" s="2">
        <v>45599</v>
      </c>
      <c r="D9754" t="s">
        <v>19</v>
      </c>
      <c r="E9754" t="s">
        <v>30</v>
      </c>
      <c r="F9754" t="s">
        <v>16</v>
      </c>
      <c r="G9754">
        <v>1</v>
      </c>
      <c r="H9754">
        <v>163.5</v>
      </c>
      <c r="I9754">
        <v>0.17</v>
      </c>
      <c r="J9754">
        <v>135.69999999999999</v>
      </c>
      <c r="K9754">
        <v>74.89</v>
      </c>
      <c r="L9754">
        <v>60.81</v>
      </c>
      <c r="M9754" t="s">
        <v>46</v>
      </c>
      <c r="N9754" t="str">
        <f t="shared" si="152"/>
        <v>Medium</v>
      </c>
    </row>
    <row r="9755" spans="1:14" x14ac:dyDescent="0.3">
      <c r="A9755">
        <v>9754</v>
      </c>
      <c r="B9755" t="s">
        <v>5568</v>
      </c>
      <c r="C9755" s="2">
        <v>45619</v>
      </c>
      <c r="D9755" t="s">
        <v>19</v>
      </c>
      <c r="E9755" t="s">
        <v>30</v>
      </c>
      <c r="F9755" t="s">
        <v>21</v>
      </c>
      <c r="G9755">
        <v>1</v>
      </c>
      <c r="H9755">
        <v>160.22</v>
      </c>
      <c r="I9755">
        <v>0.16</v>
      </c>
      <c r="J9755">
        <v>134.58000000000001</v>
      </c>
      <c r="K9755">
        <v>74.180000000000007</v>
      </c>
      <c r="L9755">
        <v>60.4</v>
      </c>
      <c r="M9755" t="s">
        <v>40</v>
      </c>
      <c r="N9755" t="str">
        <f t="shared" si="152"/>
        <v>Medium</v>
      </c>
    </row>
    <row r="9756" spans="1:14" x14ac:dyDescent="0.3">
      <c r="A9756">
        <v>9755</v>
      </c>
      <c r="B9756" t="s">
        <v>1208</v>
      </c>
      <c r="C9756" s="2">
        <v>45530</v>
      </c>
      <c r="D9756" t="s">
        <v>14</v>
      </c>
      <c r="E9756" t="s">
        <v>15</v>
      </c>
      <c r="F9756" t="s">
        <v>21</v>
      </c>
      <c r="G9756">
        <v>6</v>
      </c>
      <c r="H9756">
        <v>281.24</v>
      </c>
      <c r="I9756">
        <v>0.01</v>
      </c>
      <c r="J9756">
        <v>1670.57</v>
      </c>
      <c r="K9756">
        <v>937.96</v>
      </c>
      <c r="L9756">
        <v>732.61</v>
      </c>
      <c r="M9756" t="s">
        <v>40</v>
      </c>
      <c r="N9756" t="str">
        <f t="shared" si="152"/>
        <v>Low</v>
      </c>
    </row>
    <row r="9757" spans="1:14" x14ac:dyDescent="0.3">
      <c r="A9757">
        <v>9756</v>
      </c>
      <c r="B9757" t="s">
        <v>5940</v>
      </c>
      <c r="C9757" s="2">
        <v>45404</v>
      </c>
      <c r="D9757" t="s">
        <v>24</v>
      </c>
      <c r="E9757" t="s">
        <v>20</v>
      </c>
      <c r="F9757" t="s">
        <v>27</v>
      </c>
      <c r="G9757">
        <v>3</v>
      </c>
      <c r="H9757">
        <v>96.87</v>
      </c>
      <c r="I9757">
        <v>0.17</v>
      </c>
      <c r="J9757">
        <v>241.21</v>
      </c>
      <c r="K9757">
        <v>164.71</v>
      </c>
      <c r="L9757">
        <v>76.5</v>
      </c>
      <c r="M9757" t="s">
        <v>17</v>
      </c>
      <c r="N9757" t="str">
        <f t="shared" si="152"/>
        <v>Medium</v>
      </c>
    </row>
    <row r="9758" spans="1:14" x14ac:dyDescent="0.3">
      <c r="A9758">
        <v>9757</v>
      </c>
      <c r="B9758" t="s">
        <v>4046</v>
      </c>
      <c r="C9758" s="2">
        <v>45484</v>
      </c>
      <c r="D9758" t="s">
        <v>14</v>
      </c>
      <c r="E9758" t="s">
        <v>20</v>
      </c>
      <c r="F9758" t="s">
        <v>16</v>
      </c>
      <c r="G9758">
        <v>8</v>
      </c>
      <c r="H9758">
        <v>145.94</v>
      </c>
      <c r="I9758">
        <v>0.11</v>
      </c>
      <c r="J9758">
        <v>1039.0899999999999</v>
      </c>
      <c r="K9758">
        <v>656.69</v>
      </c>
      <c r="L9758">
        <v>382.4</v>
      </c>
      <c r="M9758" t="s">
        <v>22</v>
      </c>
      <c r="N9758" t="str">
        <f t="shared" si="152"/>
        <v>Medium</v>
      </c>
    </row>
    <row r="9759" spans="1:14" x14ac:dyDescent="0.3">
      <c r="A9759">
        <v>9758</v>
      </c>
      <c r="B9759" t="s">
        <v>5911</v>
      </c>
      <c r="C9759" s="2">
        <v>45595</v>
      </c>
      <c r="D9759" t="s">
        <v>14</v>
      </c>
      <c r="E9759" t="s">
        <v>33</v>
      </c>
      <c r="F9759" t="s">
        <v>21</v>
      </c>
      <c r="G9759">
        <v>7</v>
      </c>
      <c r="H9759">
        <v>301.02999999999997</v>
      </c>
      <c r="I9759">
        <v>0.17</v>
      </c>
      <c r="J9759">
        <v>1748.98</v>
      </c>
      <c r="K9759">
        <v>1390.41</v>
      </c>
      <c r="L9759">
        <v>358.57</v>
      </c>
      <c r="M9759" t="s">
        <v>46</v>
      </c>
      <c r="N9759" t="str">
        <f t="shared" si="152"/>
        <v>Medium</v>
      </c>
    </row>
    <row r="9760" spans="1:14" x14ac:dyDescent="0.3">
      <c r="A9760">
        <v>9759</v>
      </c>
      <c r="B9760" t="s">
        <v>5941</v>
      </c>
      <c r="C9760" s="2">
        <v>45639</v>
      </c>
      <c r="D9760" t="s">
        <v>39</v>
      </c>
      <c r="E9760" t="s">
        <v>20</v>
      </c>
      <c r="F9760" t="s">
        <v>16</v>
      </c>
      <c r="G9760">
        <v>6</v>
      </c>
      <c r="H9760">
        <v>430.05</v>
      </c>
      <c r="I9760">
        <v>0.1</v>
      </c>
      <c r="J9760">
        <v>2322.27</v>
      </c>
      <c r="K9760">
        <v>1558.37</v>
      </c>
      <c r="L9760">
        <v>763.9</v>
      </c>
      <c r="M9760" t="s">
        <v>17</v>
      </c>
      <c r="N9760" t="str">
        <f t="shared" si="152"/>
        <v>Low</v>
      </c>
    </row>
    <row r="9761" spans="1:14" x14ac:dyDescent="0.3">
      <c r="A9761">
        <v>9760</v>
      </c>
      <c r="B9761" t="s">
        <v>5942</v>
      </c>
      <c r="C9761" s="2">
        <v>45423</v>
      </c>
      <c r="D9761" t="s">
        <v>39</v>
      </c>
      <c r="E9761" t="s">
        <v>25</v>
      </c>
      <c r="F9761" t="s">
        <v>27</v>
      </c>
      <c r="G9761">
        <v>9</v>
      </c>
      <c r="H9761">
        <v>357.33</v>
      </c>
      <c r="I9761">
        <v>0.04</v>
      </c>
      <c r="J9761">
        <v>3087.33</v>
      </c>
      <c r="K9761">
        <v>2234.0100000000002</v>
      </c>
      <c r="L9761">
        <v>853.32</v>
      </c>
      <c r="M9761" t="s">
        <v>46</v>
      </c>
      <c r="N9761" t="str">
        <f t="shared" si="152"/>
        <v>Low</v>
      </c>
    </row>
    <row r="9762" spans="1:14" x14ac:dyDescent="0.3">
      <c r="A9762">
        <v>9761</v>
      </c>
      <c r="B9762" t="s">
        <v>3449</v>
      </c>
      <c r="C9762" s="2">
        <v>45457</v>
      </c>
      <c r="D9762" t="s">
        <v>39</v>
      </c>
      <c r="E9762" t="s">
        <v>15</v>
      </c>
      <c r="F9762" t="s">
        <v>27</v>
      </c>
      <c r="G9762">
        <v>1</v>
      </c>
      <c r="H9762">
        <v>30.41</v>
      </c>
      <c r="I9762">
        <v>0.11</v>
      </c>
      <c r="J9762">
        <v>27.06</v>
      </c>
      <c r="K9762">
        <v>16.239999999999998</v>
      </c>
      <c r="L9762">
        <v>10.82</v>
      </c>
      <c r="M9762" t="s">
        <v>46</v>
      </c>
      <c r="N9762" t="str">
        <f t="shared" si="152"/>
        <v>Medium</v>
      </c>
    </row>
    <row r="9763" spans="1:14" x14ac:dyDescent="0.3">
      <c r="A9763">
        <v>9762</v>
      </c>
      <c r="B9763" t="s">
        <v>760</v>
      </c>
      <c r="C9763" s="2">
        <v>45394</v>
      </c>
      <c r="D9763" t="s">
        <v>14</v>
      </c>
      <c r="E9763" t="s">
        <v>20</v>
      </c>
      <c r="F9763" t="s">
        <v>21</v>
      </c>
      <c r="G9763">
        <v>3</v>
      </c>
      <c r="H9763">
        <v>163.37</v>
      </c>
      <c r="I9763">
        <v>0.08</v>
      </c>
      <c r="J9763">
        <v>450.9</v>
      </c>
      <c r="K9763">
        <v>358.68</v>
      </c>
      <c r="L9763">
        <v>92.22</v>
      </c>
      <c r="M9763" t="s">
        <v>28</v>
      </c>
      <c r="N9763" t="str">
        <f t="shared" si="152"/>
        <v>Low</v>
      </c>
    </row>
    <row r="9764" spans="1:14" x14ac:dyDescent="0.3">
      <c r="A9764">
        <v>9763</v>
      </c>
      <c r="B9764" t="s">
        <v>5106</v>
      </c>
      <c r="C9764" s="2">
        <v>45584</v>
      </c>
      <c r="D9764" t="s">
        <v>14</v>
      </c>
      <c r="E9764" t="s">
        <v>33</v>
      </c>
      <c r="F9764" t="s">
        <v>16</v>
      </c>
      <c r="G9764">
        <v>6</v>
      </c>
      <c r="H9764">
        <v>312.77999999999997</v>
      </c>
      <c r="I9764">
        <v>0.04</v>
      </c>
      <c r="J9764">
        <v>1801.61</v>
      </c>
      <c r="K9764">
        <v>940.77</v>
      </c>
      <c r="L9764">
        <v>860.84</v>
      </c>
      <c r="M9764" t="s">
        <v>40</v>
      </c>
      <c r="N9764" t="str">
        <f t="shared" si="152"/>
        <v>Low</v>
      </c>
    </row>
    <row r="9765" spans="1:14" x14ac:dyDescent="0.3">
      <c r="A9765">
        <v>9764</v>
      </c>
      <c r="B9765" t="s">
        <v>5943</v>
      </c>
      <c r="C9765" s="2">
        <v>45537</v>
      </c>
      <c r="D9765" t="s">
        <v>39</v>
      </c>
      <c r="E9765" t="s">
        <v>33</v>
      </c>
      <c r="F9765" t="s">
        <v>21</v>
      </c>
      <c r="G9765">
        <v>3</v>
      </c>
      <c r="H9765">
        <v>269.38</v>
      </c>
      <c r="I9765">
        <v>0.08</v>
      </c>
      <c r="J9765">
        <v>743.49</v>
      </c>
      <c r="K9765">
        <v>560.83000000000004</v>
      </c>
      <c r="L9765">
        <v>182.66</v>
      </c>
      <c r="M9765" t="s">
        <v>40</v>
      </c>
      <c r="N9765" t="str">
        <f t="shared" si="152"/>
        <v>Low</v>
      </c>
    </row>
    <row r="9766" spans="1:14" x14ac:dyDescent="0.3">
      <c r="A9766">
        <v>9765</v>
      </c>
      <c r="B9766" t="s">
        <v>4341</v>
      </c>
      <c r="C9766" s="2">
        <v>45457</v>
      </c>
      <c r="D9766" t="s">
        <v>19</v>
      </c>
      <c r="E9766" t="s">
        <v>20</v>
      </c>
      <c r="F9766" t="s">
        <v>27</v>
      </c>
      <c r="G9766">
        <v>6</v>
      </c>
      <c r="H9766">
        <v>10.95</v>
      </c>
      <c r="I9766">
        <v>0.19</v>
      </c>
      <c r="J9766">
        <v>53.22</v>
      </c>
      <c r="K9766">
        <v>36.43</v>
      </c>
      <c r="L9766">
        <v>16.79</v>
      </c>
      <c r="M9766" t="s">
        <v>28</v>
      </c>
      <c r="N9766" t="str">
        <f t="shared" si="152"/>
        <v>Medium</v>
      </c>
    </row>
    <row r="9767" spans="1:14" x14ac:dyDescent="0.3">
      <c r="A9767">
        <v>9766</v>
      </c>
      <c r="B9767" t="s">
        <v>5944</v>
      </c>
      <c r="C9767" s="2">
        <v>45370</v>
      </c>
      <c r="D9767" t="s">
        <v>14</v>
      </c>
      <c r="E9767" t="s">
        <v>25</v>
      </c>
      <c r="F9767" t="s">
        <v>16</v>
      </c>
      <c r="G9767">
        <v>6</v>
      </c>
      <c r="H9767">
        <v>263.70999999999998</v>
      </c>
      <c r="I9767">
        <v>0.06</v>
      </c>
      <c r="J9767">
        <v>1487.32</v>
      </c>
      <c r="K9767">
        <v>1033.68</v>
      </c>
      <c r="L9767">
        <v>453.64</v>
      </c>
      <c r="M9767" t="s">
        <v>28</v>
      </c>
      <c r="N9767" t="str">
        <f t="shared" si="152"/>
        <v>Low</v>
      </c>
    </row>
    <row r="9768" spans="1:14" x14ac:dyDescent="0.3">
      <c r="A9768">
        <v>9767</v>
      </c>
      <c r="B9768" t="s">
        <v>5945</v>
      </c>
      <c r="C9768" s="2">
        <v>45357</v>
      </c>
      <c r="D9768" t="s">
        <v>19</v>
      </c>
      <c r="E9768" t="s">
        <v>30</v>
      </c>
      <c r="F9768" t="s">
        <v>16</v>
      </c>
      <c r="G9768">
        <v>7</v>
      </c>
      <c r="H9768">
        <v>346.25</v>
      </c>
      <c r="I9768">
        <v>0.11</v>
      </c>
      <c r="J9768">
        <v>2157.14</v>
      </c>
      <c r="K9768">
        <v>1545.5</v>
      </c>
      <c r="L9768">
        <v>611.64</v>
      </c>
      <c r="M9768" t="s">
        <v>40</v>
      </c>
      <c r="N9768" t="str">
        <f t="shared" si="152"/>
        <v>Medium</v>
      </c>
    </row>
    <row r="9769" spans="1:14" x14ac:dyDescent="0.3">
      <c r="A9769">
        <v>9768</v>
      </c>
      <c r="B9769" t="s">
        <v>5946</v>
      </c>
      <c r="C9769" s="2">
        <v>45649</v>
      </c>
      <c r="D9769" t="s">
        <v>14</v>
      </c>
      <c r="E9769" t="s">
        <v>30</v>
      </c>
      <c r="F9769" t="s">
        <v>27</v>
      </c>
      <c r="G9769">
        <v>1</v>
      </c>
      <c r="H9769">
        <v>244.18</v>
      </c>
      <c r="I9769">
        <v>0.1</v>
      </c>
      <c r="J9769">
        <v>219.76</v>
      </c>
      <c r="K9769">
        <v>171.35</v>
      </c>
      <c r="L9769">
        <v>48.41</v>
      </c>
      <c r="M9769" t="s">
        <v>46</v>
      </c>
      <c r="N9769" t="str">
        <f t="shared" si="152"/>
        <v>Low</v>
      </c>
    </row>
    <row r="9770" spans="1:14" x14ac:dyDescent="0.3">
      <c r="A9770">
        <v>9769</v>
      </c>
      <c r="B9770" t="s">
        <v>743</v>
      </c>
      <c r="C9770" s="2">
        <v>45399</v>
      </c>
      <c r="D9770" t="s">
        <v>24</v>
      </c>
      <c r="E9770" t="s">
        <v>30</v>
      </c>
      <c r="F9770" t="s">
        <v>16</v>
      </c>
      <c r="G9770">
        <v>6</v>
      </c>
      <c r="H9770">
        <v>494.75</v>
      </c>
      <c r="I9770">
        <v>0.12</v>
      </c>
      <c r="J9770">
        <v>2612.2800000000002</v>
      </c>
      <c r="K9770">
        <v>1874.48</v>
      </c>
      <c r="L9770">
        <v>737.8</v>
      </c>
      <c r="M9770" t="s">
        <v>22</v>
      </c>
      <c r="N9770" t="str">
        <f t="shared" si="152"/>
        <v>Medium</v>
      </c>
    </row>
    <row r="9771" spans="1:14" x14ac:dyDescent="0.3">
      <c r="A9771">
        <v>9770</v>
      </c>
      <c r="B9771" t="s">
        <v>189</v>
      </c>
      <c r="C9771" s="2">
        <v>45526</v>
      </c>
      <c r="D9771" t="s">
        <v>24</v>
      </c>
      <c r="E9771" t="s">
        <v>20</v>
      </c>
      <c r="F9771" t="s">
        <v>21</v>
      </c>
      <c r="G9771">
        <v>10</v>
      </c>
      <c r="H9771">
        <v>306.45</v>
      </c>
      <c r="I9771">
        <v>0.06</v>
      </c>
      <c r="J9771">
        <v>2880.63</v>
      </c>
      <c r="K9771">
        <v>1622.62</v>
      </c>
      <c r="L9771">
        <v>1258.01</v>
      </c>
      <c r="M9771" t="s">
        <v>22</v>
      </c>
      <c r="N9771" t="str">
        <f t="shared" si="152"/>
        <v>Low</v>
      </c>
    </row>
    <row r="9772" spans="1:14" x14ac:dyDescent="0.3">
      <c r="A9772">
        <v>9771</v>
      </c>
      <c r="B9772" t="s">
        <v>5947</v>
      </c>
      <c r="C9772" s="2">
        <v>45381</v>
      </c>
      <c r="D9772" t="s">
        <v>24</v>
      </c>
      <c r="E9772" t="s">
        <v>15</v>
      </c>
      <c r="F9772" t="s">
        <v>27</v>
      </c>
      <c r="G9772">
        <v>5</v>
      </c>
      <c r="H9772">
        <v>487.86</v>
      </c>
      <c r="I9772">
        <v>7.0000000000000007E-2</v>
      </c>
      <c r="J9772">
        <v>2268.5500000000002</v>
      </c>
      <c r="K9772">
        <v>1711.81</v>
      </c>
      <c r="L9772">
        <v>556.74</v>
      </c>
      <c r="M9772" t="s">
        <v>40</v>
      </c>
      <c r="N9772" t="str">
        <f t="shared" si="152"/>
        <v>Low</v>
      </c>
    </row>
    <row r="9773" spans="1:14" x14ac:dyDescent="0.3">
      <c r="A9773">
        <v>9772</v>
      </c>
      <c r="B9773" t="s">
        <v>5033</v>
      </c>
      <c r="C9773" s="2">
        <v>45394</v>
      </c>
      <c r="D9773" t="s">
        <v>14</v>
      </c>
      <c r="E9773" t="s">
        <v>33</v>
      </c>
      <c r="F9773" t="s">
        <v>21</v>
      </c>
      <c r="G9773">
        <v>7</v>
      </c>
      <c r="H9773">
        <v>300.29000000000002</v>
      </c>
      <c r="I9773">
        <v>0.14000000000000001</v>
      </c>
      <c r="J9773">
        <v>1807.75</v>
      </c>
      <c r="K9773">
        <v>1307.03</v>
      </c>
      <c r="L9773">
        <v>500.72</v>
      </c>
      <c r="M9773" t="s">
        <v>17</v>
      </c>
      <c r="N9773" t="str">
        <f t="shared" si="152"/>
        <v>Medium</v>
      </c>
    </row>
    <row r="9774" spans="1:14" x14ac:dyDescent="0.3">
      <c r="A9774">
        <v>9773</v>
      </c>
      <c r="B9774" t="s">
        <v>5948</v>
      </c>
      <c r="C9774" s="2">
        <v>45337</v>
      </c>
      <c r="D9774" t="s">
        <v>19</v>
      </c>
      <c r="E9774" t="s">
        <v>20</v>
      </c>
      <c r="F9774" t="s">
        <v>21</v>
      </c>
      <c r="G9774">
        <v>3</v>
      </c>
      <c r="H9774">
        <v>304.32</v>
      </c>
      <c r="I9774">
        <v>0.02</v>
      </c>
      <c r="J9774">
        <v>894.7</v>
      </c>
      <c r="K9774">
        <v>561.69000000000005</v>
      </c>
      <c r="L9774">
        <v>333.01</v>
      </c>
      <c r="M9774" t="s">
        <v>28</v>
      </c>
      <c r="N9774" t="str">
        <f t="shared" si="152"/>
        <v>Low</v>
      </c>
    </row>
    <row r="9775" spans="1:14" x14ac:dyDescent="0.3">
      <c r="A9775">
        <v>9774</v>
      </c>
      <c r="B9775" t="s">
        <v>5949</v>
      </c>
      <c r="C9775" s="2">
        <v>45622</v>
      </c>
      <c r="D9775" t="s">
        <v>19</v>
      </c>
      <c r="E9775" t="s">
        <v>25</v>
      </c>
      <c r="F9775" t="s">
        <v>27</v>
      </c>
      <c r="G9775">
        <v>1</v>
      </c>
      <c r="H9775">
        <v>453.46</v>
      </c>
      <c r="I9775">
        <v>0.03</v>
      </c>
      <c r="J9775">
        <v>439.86</v>
      </c>
      <c r="K9775">
        <v>233.8</v>
      </c>
      <c r="L9775">
        <v>206.06</v>
      </c>
      <c r="M9775" t="s">
        <v>46</v>
      </c>
      <c r="N9775" t="str">
        <f t="shared" si="152"/>
        <v>Low</v>
      </c>
    </row>
    <row r="9776" spans="1:14" x14ac:dyDescent="0.3">
      <c r="A9776">
        <v>9775</v>
      </c>
      <c r="B9776" t="s">
        <v>5950</v>
      </c>
      <c r="C9776" s="2">
        <v>45594</v>
      </c>
      <c r="D9776" t="s">
        <v>24</v>
      </c>
      <c r="E9776" t="s">
        <v>20</v>
      </c>
      <c r="F9776" t="s">
        <v>21</v>
      </c>
      <c r="G9776">
        <v>9</v>
      </c>
      <c r="H9776">
        <v>197.17</v>
      </c>
      <c r="I9776">
        <v>0.23</v>
      </c>
      <c r="J9776">
        <v>1366.39</v>
      </c>
      <c r="K9776">
        <v>995.25</v>
      </c>
      <c r="L9776">
        <v>371.14</v>
      </c>
      <c r="M9776" t="s">
        <v>28</v>
      </c>
      <c r="N9776" t="str">
        <f t="shared" si="152"/>
        <v>High</v>
      </c>
    </row>
    <row r="9777" spans="1:14" x14ac:dyDescent="0.3">
      <c r="A9777">
        <v>9776</v>
      </c>
      <c r="B9777" t="s">
        <v>5951</v>
      </c>
      <c r="C9777" s="2">
        <v>45348</v>
      </c>
      <c r="D9777" t="s">
        <v>24</v>
      </c>
      <c r="E9777" t="s">
        <v>33</v>
      </c>
      <c r="F9777" t="s">
        <v>27</v>
      </c>
      <c r="G9777">
        <v>9</v>
      </c>
      <c r="H9777">
        <v>409.36</v>
      </c>
      <c r="I9777">
        <v>0.23</v>
      </c>
      <c r="J9777">
        <v>2836.86</v>
      </c>
      <c r="K9777">
        <v>2082.54</v>
      </c>
      <c r="L9777">
        <v>754.32</v>
      </c>
      <c r="M9777" t="s">
        <v>40</v>
      </c>
      <c r="N9777" t="str">
        <f t="shared" si="152"/>
        <v>High</v>
      </c>
    </row>
    <row r="9778" spans="1:14" x14ac:dyDescent="0.3">
      <c r="A9778">
        <v>9777</v>
      </c>
      <c r="B9778" t="s">
        <v>5952</v>
      </c>
      <c r="C9778" s="2">
        <v>45457</v>
      </c>
      <c r="D9778" t="s">
        <v>24</v>
      </c>
      <c r="E9778" t="s">
        <v>20</v>
      </c>
      <c r="F9778" t="s">
        <v>21</v>
      </c>
      <c r="G9778">
        <v>6</v>
      </c>
      <c r="H9778">
        <v>87.74</v>
      </c>
      <c r="I9778">
        <v>0.28000000000000003</v>
      </c>
      <c r="J9778">
        <v>379.04</v>
      </c>
      <c r="K9778">
        <v>202.58</v>
      </c>
      <c r="L9778">
        <v>176.46</v>
      </c>
      <c r="M9778" t="s">
        <v>46</v>
      </c>
      <c r="N9778" t="str">
        <f t="shared" si="152"/>
        <v>High</v>
      </c>
    </row>
    <row r="9779" spans="1:14" x14ac:dyDescent="0.3">
      <c r="A9779">
        <v>9778</v>
      </c>
      <c r="B9779" t="s">
        <v>2513</v>
      </c>
      <c r="C9779" s="2">
        <v>45368</v>
      </c>
      <c r="D9779" t="s">
        <v>24</v>
      </c>
      <c r="E9779" t="s">
        <v>30</v>
      </c>
      <c r="F9779" t="s">
        <v>16</v>
      </c>
      <c r="G9779">
        <v>7</v>
      </c>
      <c r="H9779">
        <v>454.93</v>
      </c>
      <c r="I9779">
        <v>0.19</v>
      </c>
      <c r="J9779">
        <v>2579.4499999999998</v>
      </c>
      <c r="K9779">
        <v>2023.36</v>
      </c>
      <c r="L9779">
        <v>556.09</v>
      </c>
      <c r="M9779" t="s">
        <v>40</v>
      </c>
      <c r="N9779" t="str">
        <f t="shared" si="152"/>
        <v>Medium</v>
      </c>
    </row>
    <row r="9780" spans="1:14" x14ac:dyDescent="0.3">
      <c r="A9780">
        <v>9779</v>
      </c>
      <c r="B9780" t="s">
        <v>5428</v>
      </c>
      <c r="C9780" s="2">
        <v>45476</v>
      </c>
      <c r="D9780" t="s">
        <v>14</v>
      </c>
      <c r="E9780" t="s">
        <v>25</v>
      </c>
      <c r="F9780" t="s">
        <v>21</v>
      </c>
      <c r="G9780">
        <v>4</v>
      </c>
      <c r="H9780">
        <v>474.67</v>
      </c>
      <c r="I9780">
        <v>0.24</v>
      </c>
      <c r="J9780">
        <v>1443</v>
      </c>
      <c r="K9780">
        <v>1009.7</v>
      </c>
      <c r="L9780">
        <v>433.3</v>
      </c>
      <c r="M9780" t="s">
        <v>40</v>
      </c>
      <c r="N9780" t="str">
        <f t="shared" si="152"/>
        <v>High</v>
      </c>
    </row>
    <row r="9781" spans="1:14" x14ac:dyDescent="0.3">
      <c r="A9781">
        <v>9780</v>
      </c>
      <c r="B9781" t="s">
        <v>4043</v>
      </c>
      <c r="C9781" s="2">
        <v>45570</v>
      </c>
      <c r="D9781" t="s">
        <v>24</v>
      </c>
      <c r="E9781" t="s">
        <v>25</v>
      </c>
      <c r="F9781" t="s">
        <v>16</v>
      </c>
      <c r="G9781">
        <v>6</v>
      </c>
      <c r="H9781">
        <v>96.97</v>
      </c>
      <c r="I9781">
        <v>0.28000000000000003</v>
      </c>
      <c r="J9781">
        <v>418.91</v>
      </c>
      <c r="K9781">
        <v>327.47000000000003</v>
      </c>
      <c r="L9781">
        <v>91.44</v>
      </c>
      <c r="M9781" t="s">
        <v>22</v>
      </c>
      <c r="N9781" t="str">
        <f t="shared" si="152"/>
        <v>High</v>
      </c>
    </row>
    <row r="9782" spans="1:14" x14ac:dyDescent="0.3">
      <c r="A9782">
        <v>9781</v>
      </c>
      <c r="B9782" t="s">
        <v>3035</v>
      </c>
      <c r="C9782" s="2">
        <v>45465</v>
      </c>
      <c r="D9782" t="s">
        <v>24</v>
      </c>
      <c r="E9782" t="s">
        <v>30</v>
      </c>
      <c r="F9782" t="s">
        <v>21</v>
      </c>
      <c r="G9782">
        <v>8</v>
      </c>
      <c r="H9782">
        <v>170.82</v>
      </c>
      <c r="I9782">
        <v>0.09</v>
      </c>
      <c r="J9782">
        <v>1243.57</v>
      </c>
      <c r="K9782">
        <v>774.05</v>
      </c>
      <c r="L9782">
        <v>469.52</v>
      </c>
      <c r="M9782" t="s">
        <v>46</v>
      </c>
      <c r="N9782" t="str">
        <f t="shared" si="152"/>
        <v>Low</v>
      </c>
    </row>
    <row r="9783" spans="1:14" x14ac:dyDescent="0.3">
      <c r="A9783">
        <v>9782</v>
      </c>
      <c r="B9783" t="s">
        <v>5953</v>
      </c>
      <c r="C9783" s="2">
        <v>45361</v>
      </c>
      <c r="D9783" t="s">
        <v>19</v>
      </c>
      <c r="E9783" t="s">
        <v>25</v>
      </c>
      <c r="F9783" t="s">
        <v>21</v>
      </c>
      <c r="G9783">
        <v>5</v>
      </c>
      <c r="H9783">
        <v>479.66</v>
      </c>
      <c r="I9783">
        <v>0.03</v>
      </c>
      <c r="J9783">
        <v>2326.35</v>
      </c>
      <c r="K9783">
        <v>1672.69</v>
      </c>
      <c r="L9783">
        <v>653.66</v>
      </c>
      <c r="M9783" t="s">
        <v>17</v>
      </c>
      <c r="N9783" t="str">
        <f t="shared" si="152"/>
        <v>Low</v>
      </c>
    </row>
    <row r="9784" spans="1:14" x14ac:dyDescent="0.3">
      <c r="A9784">
        <v>9783</v>
      </c>
      <c r="B9784" t="s">
        <v>4658</v>
      </c>
      <c r="C9784" s="2">
        <v>45471</v>
      </c>
      <c r="D9784" t="s">
        <v>19</v>
      </c>
      <c r="E9784" t="s">
        <v>15</v>
      </c>
      <c r="F9784" t="s">
        <v>21</v>
      </c>
      <c r="G9784">
        <v>7</v>
      </c>
      <c r="H9784">
        <v>366.27</v>
      </c>
      <c r="I9784">
        <v>0.17</v>
      </c>
      <c r="J9784">
        <v>2128.0300000000002</v>
      </c>
      <c r="K9784">
        <v>1483.52</v>
      </c>
      <c r="L9784">
        <v>644.51</v>
      </c>
      <c r="M9784" t="s">
        <v>40</v>
      </c>
      <c r="N9784" t="str">
        <f t="shared" si="152"/>
        <v>Medium</v>
      </c>
    </row>
    <row r="9785" spans="1:14" x14ac:dyDescent="0.3">
      <c r="A9785">
        <v>9784</v>
      </c>
      <c r="B9785" t="s">
        <v>5954</v>
      </c>
      <c r="C9785" s="2">
        <v>45495</v>
      </c>
      <c r="D9785" t="s">
        <v>39</v>
      </c>
      <c r="E9785" t="s">
        <v>30</v>
      </c>
      <c r="F9785" t="s">
        <v>16</v>
      </c>
      <c r="G9785">
        <v>7</v>
      </c>
      <c r="H9785">
        <v>314.55</v>
      </c>
      <c r="I9785">
        <v>0.24</v>
      </c>
      <c r="J9785">
        <v>1673.41</v>
      </c>
      <c r="K9785">
        <v>854.36</v>
      </c>
      <c r="L9785">
        <v>819.05</v>
      </c>
      <c r="M9785" t="s">
        <v>40</v>
      </c>
      <c r="N9785" t="str">
        <f t="shared" si="152"/>
        <v>High</v>
      </c>
    </row>
    <row r="9786" spans="1:14" x14ac:dyDescent="0.3">
      <c r="A9786">
        <v>9785</v>
      </c>
      <c r="B9786" t="s">
        <v>5955</v>
      </c>
      <c r="C9786" s="2">
        <v>45386</v>
      </c>
      <c r="D9786" t="s">
        <v>14</v>
      </c>
      <c r="E9786" t="s">
        <v>25</v>
      </c>
      <c r="F9786" t="s">
        <v>27</v>
      </c>
      <c r="G9786">
        <v>10</v>
      </c>
      <c r="H9786">
        <v>370.99</v>
      </c>
      <c r="I9786">
        <v>0.17</v>
      </c>
      <c r="J9786">
        <v>3079.22</v>
      </c>
      <c r="K9786">
        <v>2204.86</v>
      </c>
      <c r="L9786">
        <v>874.36</v>
      </c>
      <c r="M9786" t="s">
        <v>28</v>
      </c>
      <c r="N9786" t="str">
        <f t="shared" si="152"/>
        <v>Medium</v>
      </c>
    </row>
    <row r="9787" spans="1:14" x14ac:dyDescent="0.3">
      <c r="A9787">
        <v>9786</v>
      </c>
      <c r="B9787" t="s">
        <v>5164</v>
      </c>
      <c r="C9787" s="2">
        <v>45298</v>
      </c>
      <c r="D9787" t="s">
        <v>39</v>
      </c>
      <c r="E9787" t="s">
        <v>15</v>
      </c>
      <c r="F9787" t="s">
        <v>21</v>
      </c>
      <c r="G9787">
        <v>9</v>
      </c>
      <c r="H9787">
        <v>238.58</v>
      </c>
      <c r="I9787">
        <v>0.24</v>
      </c>
      <c r="J9787">
        <v>1631.89</v>
      </c>
      <c r="K9787">
        <v>844.32</v>
      </c>
      <c r="L9787">
        <v>787.57</v>
      </c>
      <c r="M9787" t="s">
        <v>28</v>
      </c>
      <c r="N9787" t="str">
        <f t="shared" si="152"/>
        <v>High</v>
      </c>
    </row>
    <row r="9788" spans="1:14" x14ac:dyDescent="0.3">
      <c r="A9788">
        <v>9787</v>
      </c>
      <c r="B9788" t="s">
        <v>1031</v>
      </c>
      <c r="C9788" s="2">
        <v>45406</v>
      </c>
      <c r="D9788" t="s">
        <v>14</v>
      </c>
      <c r="E9788" t="s">
        <v>33</v>
      </c>
      <c r="F9788" t="s">
        <v>16</v>
      </c>
      <c r="G9788">
        <v>1</v>
      </c>
      <c r="H9788">
        <v>89.98</v>
      </c>
      <c r="I9788">
        <v>0.01</v>
      </c>
      <c r="J9788">
        <v>89.08</v>
      </c>
      <c r="K9788">
        <v>64.64</v>
      </c>
      <c r="L9788">
        <v>24.44</v>
      </c>
      <c r="M9788" t="s">
        <v>22</v>
      </c>
      <c r="N9788" t="str">
        <f t="shared" si="152"/>
        <v>Low</v>
      </c>
    </row>
    <row r="9789" spans="1:14" x14ac:dyDescent="0.3">
      <c r="A9789">
        <v>9788</v>
      </c>
      <c r="B9789" t="s">
        <v>1408</v>
      </c>
      <c r="C9789" s="2">
        <v>45596</v>
      </c>
      <c r="D9789" t="s">
        <v>39</v>
      </c>
      <c r="E9789" t="s">
        <v>20</v>
      </c>
      <c r="F9789" t="s">
        <v>27</v>
      </c>
      <c r="G9789">
        <v>8</v>
      </c>
      <c r="H9789">
        <v>186.9</v>
      </c>
      <c r="I9789">
        <v>0.18</v>
      </c>
      <c r="J9789">
        <v>1226.06</v>
      </c>
      <c r="K9789">
        <v>792.25</v>
      </c>
      <c r="L9789">
        <v>433.81</v>
      </c>
      <c r="M9789" t="s">
        <v>28</v>
      </c>
      <c r="N9789" t="str">
        <f t="shared" si="152"/>
        <v>Medium</v>
      </c>
    </row>
    <row r="9790" spans="1:14" x14ac:dyDescent="0.3">
      <c r="A9790">
        <v>9789</v>
      </c>
      <c r="B9790" t="s">
        <v>432</v>
      </c>
      <c r="C9790" s="2">
        <v>45574</v>
      </c>
      <c r="D9790" t="s">
        <v>24</v>
      </c>
      <c r="E9790" t="s">
        <v>25</v>
      </c>
      <c r="F9790" t="s">
        <v>27</v>
      </c>
      <c r="G9790">
        <v>3</v>
      </c>
      <c r="H9790">
        <v>155.88999999999999</v>
      </c>
      <c r="I9790">
        <v>0.04</v>
      </c>
      <c r="J9790">
        <v>448.96</v>
      </c>
      <c r="K9790">
        <v>240.66</v>
      </c>
      <c r="L9790">
        <v>208.3</v>
      </c>
      <c r="M9790" t="s">
        <v>28</v>
      </c>
      <c r="N9790" t="str">
        <f t="shared" si="152"/>
        <v>Low</v>
      </c>
    </row>
    <row r="9791" spans="1:14" x14ac:dyDescent="0.3">
      <c r="A9791">
        <v>9790</v>
      </c>
      <c r="B9791" t="s">
        <v>3079</v>
      </c>
      <c r="C9791" s="2">
        <v>45611</v>
      </c>
      <c r="D9791" t="s">
        <v>19</v>
      </c>
      <c r="E9791" t="s">
        <v>25</v>
      </c>
      <c r="F9791" t="s">
        <v>27</v>
      </c>
      <c r="G9791">
        <v>10</v>
      </c>
      <c r="H9791">
        <v>369.72</v>
      </c>
      <c r="I9791">
        <v>7.0000000000000007E-2</v>
      </c>
      <c r="J9791">
        <v>3438.4</v>
      </c>
      <c r="K9791">
        <v>1980.31</v>
      </c>
      <c r="L9791">
        <v>1458.09</v>
      </c>
      <c r="M9791" t="s">
        <v>17</v>
      </c>
      <c r="N9791" t="str">
        <f t="shared" si="152"/>
        <v>Low</v>
      </c>
    </row>
    <row r="9792" spans="1:14" x14ac:dyDescent="0.3">
      <c r="A9792">
        <v>9791</v>
      </c>
      <c r="B9792" t="s">
        <v>5956</v>
      </c>
      <c r="C9792" s="2">
        <v>45639</v>
      </c>
      <c r="D9792" t="s">
        <v>19</v>
      </c>
      <c r="E9792" t="s">
        <v>15</v>
      </c>
      <c r="F9792" t="s">
        <v>21</v>
      </c>
      <c r="G9792">
        <v>3</v>
      </c>
      <c r="H9792">
        <v>15.43</v>
      </c>
      <c r="I9792">
        <v>0.12</v>
      </c>
      <c r="J9792">
        <v>40.74</v>
      </c>
      <c r="K9792">
        <v>27.31</v>
      </c>
      <c r="L9792">
        <v>13.43</v>
      </c>
      <c r="M9792" t="s">
        <v>17</v>
      </c>
      <c r="N9792" t="str">
        <f t="shared" ref="N9792:N9855" si="153">_xlfn.IFS(I9792=0,"No Discount",I9792&gt;=0.21,"High",I9792&gt;=0.11,"Medium",I9792&gt;=0.01,"Low")</f>
        <v>Medium</v>
      </c>
    </row>
    <row r="9793" spans="1:14" x14ac:dyDescent="0.3">
      <c r="A9793">
        <v>9792</v>
      </c>
      <c r="B9793" t="s">
        <v>1691</v>
      </c>
      <c r="C9793" s="2">
        <v>45393</v>
      </c>
      <c r="D9793" t="s">
        <v>39</v>
      </c>
      <c r="E9793" t="s">
        <v>15</v>
      </c>
      <c r="F9793" t="s">
        <v>21</v>
      </c>
      <c r="G9793">
        <v>7</v>
      </c>
      <c r="H9793">
        <v>429.52</v>
      </c>
      <c r="I9793">
        <v>0.02</v>
      </c>
      <c r="J9793">
        <v>2946.51</v>
      </c>
      <c r="K9793">
        <v>2248.31</v>
      </c>
      <c r="L9793">
        <v>698.2</v>
      </c>
      <c r="M9793" t="s">
        <v>28</v>
      </c>
      <c r="N9793" t="str">
        <f t="shared" si="153"/>
        <v>Low</v>
      </c>
    </row>
    <row r="9794" spans="1:14" x14ac:dyDescent="0.3">
      <c r="A9794">
        <v>9793</v>
      </c>
      <c r="B9794" t="s">
        <v>5957</v>
      </c>
      <c r="C9794" s="2">
        <v>45329</v>
      </c>
      <c r="D9794" t="s">
        <v>14</v>
      </c>
      <c r="E9794" t="s">
        <v>30</v>
      </c>
      <c r="F9794" t="s">
        <v>16</v>
      </c>
      <c r="G9794">
        <v>9</v>
      </c>
      <c r="H9794">
        <v>418.54</v>
      </c>
      <c r="I9794">
        <v>0.16</v>
      </c>
      <c r="J9794">
        <v>3164.16</v>
      </c>
      <c r="K9794">
        <v>1784.1</v>
      </c>
      <c r="L9794">
        <v>1380.06</v>
      </c>
      <c r="M9794" t="s">
        <v>40</v>
      </c>
      <c r="N9794" t="str">
        <f t="shared" si="153"/>
        <v>Medium</v>
      </c>
    </row>
    <row r="9795" spans="1:14" x14ac:dyDescent="0.3">
      <c r="A9795">
        <v>9794</v>
      </c>
      <c r="B9795" t="s">
        <v>5516</v>
      </c>
      <c r="C9795" s="2">
        <v>45647</v>
      </c>
      <c r="D9795" t="s">
        <v>14</v>
      </c>
      <c r="E9795" t="s">
        <v>15</v>
      </c>
      <c r="F9795" t="s">
        <v>27</v>
      </c>
      <c r="G9795">
        <v>8</v>
      </c>
      <c r="H9795">
        <v>330.73</v>
      </c>
      <c r="I9795">
        <v>0.21</v>
      </c>
      <c r="J9795">
        <v>2090.21</v>
      </c>
      <c r="K9795">
        <v>1601.58</v>
      </c>
      <c r="L9795">
        <v>488.63</v>
      </c>
      <c r="M9795" t="s">
        <v>46</v>
      </c>
      <c r="N9795" t="str">
        <f t="shared" si="153"/>
        <v>High</v>
      </c>
    </row>
    <row r="9796" spans="1:14" x14ac:dyDescent="0.3">
      <c r="A9796">
        <v>9795</v>
      </c>
      <c r="B9796" t="s">
        <v>5958</v>
      </c>
      <c r="C9796" s="2">
        <v>45596</v>
      </c>
      <c r="D9796" t="s">
        <v>19</v>
      </c>
      <c r="E9796" t="s">
        <v>15</v>
      </c>
      <c r="F9796" t="s">
        <v>21</v>
      </c>
      <c r="G9796">
        <v>2</v>
      </c>
      <c r="H9796">
        <v>330.54</v>
      </c>
      <c r="I9796">
        <v>0.17</v>
      </c>
      <c r="J9796">
        <v>548.70000000000005</v>
      </c>
      <c r="K9796">
        <v>294.87</v>
      </c>
      <c r="L9796">
        <v>253.83</v>
      </c>
      <c r="M9796" t="s">
        <v>40</v>
      </c>
      <c r="N9796" t="str">
        <f t="shared" si="153"/>
        <v>Medium</v>
      </c>
    </row>
    <row r="9797" spans="1:14" x14ac:dyDescent="0.3">
      <c r="A9797">
        <v>9796</v>
      </c>
      <c r="B9797" t="s">
        <v>5959</v>
      </c>
      <c r="C9797" s="2">
        <v>45422</v>
      </c>
      <c r="D9797" t="s">
        <v>39</v>
      </c>
      <c r="E9797" t="s">
        <v>25</v>
      </c>
      <c r="F9797" t="s">
        <v>21</v>
      </c>
      <c r="G9797">
        <v>6</v>
      </c>
      <c r="H9797">
        <v>265.75</v>
      </c>
      <c r="I9797">
        <v>0.28999999999999998</v>
      </c>
      <c r="J9797">
        <v>1132.0999999999999</v>
      </c>
      <c r="K9797">
        <v>731</v>
      </c>
      <c r="L9797">
        <v>401.1</v>
      </c>
      <c r="M9797" t="s">
        <v>22</v>
      </c>
      <c r="N9797" t="str">
        <f t="shared" si="153"/>
        <v>High</v>
      </c>
    </row>
    <row r="9798" spans="1:14" x14ac:dyDescent="0.3">
      <c r="A9798">
        <v>9797</v>
      </c>
      <c r="B9798" t="s">
        <v>1105</v>
      </c>
      <c r="C9798" s="2">
        <v>45303</v>
      </c>
      <c r="D9798" t="s">
        <v>19</v>
      </c>
      <c r="E9798" t="s">
        <v>20</v>
      </c>
      <c r="F9798" t="s">
        <v>16</v>
      </c>
      <c r="G9798">
        <v>1</v>
      </c>
      <c r="H9798">
        <v>398.36</v>
      </c>
      <c r="I9798">
        <v>0.02</v>
      </c>
      <c r="J9798">
        <v>390.39</v>
      </c>
      <c r="K9798">
        <v>276.98</v>
      </c>
      <c r="L9798">
        <v>113.41</v>
      </c>
      <c r="M9798" t="s">
        <v>17</v>
      </c>
      <c r="N9798" t="str">
        <f t="shared" si="153"/>
        <v>Low</v>
      </c>
    </row>
    <row r="9799" spans="1:14" x14ac:dyDescent="0.3">
      <c r="A9799">
        <v>9798</v>
      </c>
      <c r="B9799" t="s">
        <v>4825</v>
      </c>
      <c r="C9799" s="2">
        <v>45320</v>
      </c>
      <c r="D9799" t="s">
        <v>39</v>
      </c>
      <c r="E9799" t="s">
        <v>20</v>
      </c>
      <c r="F9799" t="s">
        <v>27</v>
      </c>
      <c r="G9799">
        <v>9</v>
      </c>
      <c r="H9799">
        <v>392.73</v>
      </c>
      <c r="I9799">
        <v>0.12</v>
      </c>
      <c r="J9799">
        <v>3110.42</v>
      </c>
      <c r="K9799">
        <v>1952.06</v>
      </c>
      <c r="L9799">
        <v>1158.3599999999999</v>
      </c>
      <c r="M9799" t="s">
        <v>46</v>
      </c>
      <c r="N9799" t="str">
        <f t="shared" si="153"/>
        <v>Medium</v>
      </c>
    </row>
    <row r="9800" spans="1:14" x14ac:dyDescent="0.3">
      <c r="A9800">
        <v>9799</v>
      </c>
      <c r="B9800" t="s">
        <v>4036</v>
      </c>
      <c r="C9800" s="2">
        <v>45444</v>
      </c>
      <c r="D9800" t="s">
        <v>39</v>
      </c>
      <c r="E9800" t="s">
        <v>25</v>
      </c>
      <c r="F9800" t="s">
        <v>16</v>
      </c>
      <c r="G9800">
        <v>2</v>
      </c>
      <c r="H9800">
        <v>186.04</v>
      </c>
      <c r="I9800">
        <v>0.09</v>
      </c>
      <c r="J9800">
        <v>338.59</v>
      </c>
      <c r="K9800">
        <v>243.94</v>
      </c>
      <c r="L9800">
        <v>94.65</v>
      </c>
      <c r="M9800" t="s">
        <v>40</v>
      </c>
      <c r="N9800" t="str">
        <f t="shared" si="153"/>
        <v>Low</v>
      </c>
    </row>
    <row r="9801" spans="1:14" x14ac:dyDescent="0.3">
      <c r="A9801">
        <v>9800</v>
      </c>
      <c r="B9801" t="s">
        <v>5960</v>
      </c>
      <c r="C9801" s="2">
        <v>45624</v>
      </c>
      <c r="D9801" t="s">
        <v>19</v>
      </c>
      <c r="E9801" t="s">
        <v>30</v>
      </c>
      <c r="F9801" t="s">
        <v>27</v>
      </c>
      <c r="G9801">
        <v>5</v>
      </c>
      <c r="H9801">
        <v>142.68</v>
      </c>
      <c r="I9801">
        <v>0.23</v>
      </c>
      <c r="J9801">
        <v>549.32000000000005</v>
      </c>
      <c r="K9801">
        <v>339.02</v>
      </c>
      <c r="L9801">
        <v>210.3</v>
      </c>
      <c r="M9801" t="s">
        <v>46</v>
      </c>
      <c r="N9801" t="str">
        <f t="shared" si="153"/>
        <v>High</v>
      </c>
    </row>
    <row r="9802" spans="1:14" x14ac:dyDescent="0.3">
      <c r="A9802">
        <v>9801</v>
      </c>
      <c r="B9802" t="s">
        <v>5961</v>
      </c>
      <c r="C9802" s="2">
        <v>45358</v>
      </c>
      <c r="D9802" t="s">
        <v>19</v>
      </c>
      <c r="E9802" t="s">
        <v>25</v>
      </c>
      <c r="F9802" t="s">
        <v>21</v>
      </c>
      <c r="G9802">
        <v>5</v>
      </c>
      <c r="H9802">
        <v>346.83</v>
      </c>
      <c r="I9802">
        <v>0.21</v>
      </c>
      <c r="J9802">
        <v>1369.98</v>
      </c>
      <c r="K9802">
        <v>904.43</v>
      </c>
      <c r="L9802">
        <v>465.55</v>
      </c>
      <c r="M9802" t="s">
        <v>17</v>
      </c>
      <c r="N9802" t="str">
        <f t="shared" si="153"/>
        <v>High</v>
      </c>
    </row>
    <row r="9803" spans="1:14" x14ac:dyDescent="0.3">
      <c r="A9803">
        <v>9802</v>
      </c>
      <c r="B9803" t="s">
        <v>5962</v>
      </c>
      <c r="C9803" s="2">
        <v>45623</v>
      </c>
      <c r="D9803" t="s">
        <v>14</v>
      </c>
      <c r="E9803" t="s">
        <v>30</v>
      </c>
      <c r="F9803" t="s">
        <v>16</v>
      </c>
      <c r="G9803">
        <v>7</v>
      </c>
      <c r="H9803">
        <v>427.66</v>
      </c>
      <c r="I9803">
        <v>0.2</v>
      </c>
      <c r="J9803">
        <v>2394.9</v>
      </c>
      <c r="K9803">
        <v>1360.14</v>
      </c>
      <c r="L9803">
        <v>1034.76</v>
      </c>
      <c r="M9803" t="s">
        <v>46</v>
      </c>
      <c r="N9803" t="str">
        <f t="shared" si="153"/>
        <v>Medium</v>
      </c>
    </row>
    <row r="9804" spans="1:14" x14ac:dyDescent="0.3">
      <c r="A9804">
        <v>9803</v>
      </c>
      <c r="B9804" t="s">
        <v>2385</v>
      </c>
      <c r="C9804" s="2">
        <v>45403</v>
      </c>
      <c r="D9804" t="s">
        <v>19</v>
      </c>
      <c r="E9804" t="s">
        <v>20</v>
      </c>
      <c r="F9804" t="s">
        <v>16</v>
      </c>
      <c r="G9804">
        <v>2</v>
      </c>
      <c r="H9804">
        <v>483.17</v>
      </c>
      <c r="I9804">
        <v>0.21</v>
      </c>
      <c r="J9804">
        <v>763.41</v>
      </c>
      <c r="K9804">
        <v>479.38</v>
      </c>
      <c r="L9804">
        <v>284.02999999999997</v>
      </c>
      <c r="M9804" t="s">
        <v>22</v>
      </c>
      <c r="N9804" t="str">
        <f t="shared" si="153"/>
        <v>High</v>
      </c>
    </row>
    <row r="9805" spans="1:14" x14ac:dyDescent="0.3">
      <c r="A9805">
        <v>9804</v>
      </c>
      <c r="B9805" t="s">
        <v>3501</v>
      </c>
      <c r="C9805" s="2">
        <v>45639</v>
      </c>
      <c r="D9805" t="s">
        <v>24</v>
      </c>
      <c r="E9805" t="s">
        <v>15</v>
      </c>
      <c r="F9805" t="s">
        <v>27</v>
      </c>
      <c r="G9805">
        <v>6</v>
      </c>
      <c r="H9805">
        <v>238.05</v>
      </c>
      <c r="I9805">
        <v>0.22</v>
      </c>
      <c r="J9805">
        <v>1114.07</v>
      </c>
      <c r="K9805">
        <v>801.29</v>
      </c>
      <c r="L9805">
        <v>312.77999999999997</v>
      </c>
      <c r="M9805" t="s">
        <v>46</v>
      </c>
      <c r="N9805" t="str">
        <f t="shared" si="153"/>
        <v>High</v>
      </c>
    </row>
    <row r="9806" spans="1:14" x14ac:dyDescent="0.3">
      <c r="A9806">
        <v>9805</v>
      </c>
      <c r="B9806" t="s">
        <v>4840</v>
      </c>
      <c r="C9806" s="2">
        <v>45334</v>
      </c>
      <c r="D9806" t="s">
        <v>39</v>
      </c>
      <c r="E9806" t="s">
        <v>30</v>
      </c>
      <c r="F9806" t="s">
        <v>16</v>
      </c>
      <c r="G9806">
        <v>9</v>
      </c>
      <c r="H9806">
        <v>476.19</v>
      </c>
      <c r="I9806">
        <v>0.08</v>
      </c>
      <c r="J9806">
        <v>3942.85</v>
      </c>
      <c r="K9806">
        <v>2448.21</v>
      </c>
      <c r="L9806">
        <v>1494.64</v>
      </c>
      <c r="M9806" t="s">
        <v>17</v>
      </c>
      <c r="N9806" t="str">
        <f t="shared" si="153"/>
        <v>Low</v>
      </c>
    </row>
    <row r="9807" spans="1:14" x14ac:dyDescent="0.3">
      <c r="A9807">
        <v>9806</v>
      </c>
      <c r="B9807" t="s">
        <v>462</v>
      </c>
      <c r="C9807" s="2">
        <v>45521</v>
      </c>
      <c r="D9807" t="s">
        <v>39</v>
      </c>
      <c r="E9807" t="s">
        <v>33</v>
      </c>
      <c r="F9807" t="s">
        <v>16</v>
      </c>
      <c r="G9807">
        <v>1</v>
      </c>
      <c r="H9807">
        <v>142.78</v>
      </c>
      <c r="I9807">
        <v>0.26</v>
      </c>
      <c r="J9807">
        <v>105.66</v>
      </c>
      <c r="K9807">
        <v>70.599999999999994</v>
      </c>
      <c r="L9807">
        <v>35.06</v>
      </c>
      <c r="M9807" t="s">
        <v>17</v>
      </c>
      <c r="N9807" t="str">
        <f t="shared" si="153"/>
        <v>High</v>
      </c>
    </row>
    <row r="9808" spans="1:14" x14ac:dyDescent="0.3">
      <c r="A9808">
        <v>9807</v>
      </c>
      <c r="B9808" t="s">
        <v>2803</v>
      </c>
      <c r="C9808" s="2">
        <v>45561</v>
      </c>
      <c r="D9808" t="s">
        <v>24</v>
      </c>
      <c r="E9808" t="s">
        <v>15</v>
      </c>
      <c r="F9808" t="s">
        <v>21</v>
      </c>
      <c r="G9808">
        <v>3</v>
      </c>
      <c r="H9808">
        <v>10</v>
      </c>
      <c r="I9808">
        <v>0.11</v>
      </c>
      <c r="J9808">
        <v>26.7</v>
      </c>
      <c r="K9808">
        <v>17.87</v>
      </c>
      <c r="L9808">
        <v>8.83</v>
      </c>
      <c r="M9808" t="s">
        <v>22</v>
      </c>
      <c r="N9808" t="str">
        <f t="shared" si="153"/>
        <v>Medium</v>
      </c>
    </row>
    <row r="9809" spans="1:14" x14ac:dyDescent="0.3">
      <c r="A9809">
        <v>9808</v>
      </c>
      <c r="B9809" t="s">
        <v>5875</v>
      </c>
      <c r="C9809" s="2">
        <v>45638</v>
      </c>
      <c r="D9809" t="s">
        <v>19</v>
      </c>
      <c r="E9809" t="s">
        <v>20</v>
      </c>
      <c r="F9809" t="s">
        <v>16</v>
      </c>
      <c r="G9809">
        <v>10</v>
      </c>
      <c r="H9809">
        <v>488.37</v>
      </c>
      <c r="I9809">
        <v>0.02</v>
      </c>
      <c r="J9809">
        <v>4786.03</v>
      </c>
      <c r="K9809">
        <v>2493.61</v>
      </c>
      <c r="L9809">
        <v>2292.42</v>
      </c>
      <c r="M9809" t="s">
        <v>17</v>
      </c>
      <c r="N9809" t="str">
        <f t="shared" si="153"/>
        <v>Low</v>
      </c>
    </row>
    <row r="9810" spans="1:14" x14ac:dyDescent="0.3">
      <c r="A9810">
        <v>9809</v>
      </c>
      <c r="B9810" t="s">
        <v>5963</v>
      </c>
      <c r="C9810" s="2">
        <v>45360</v>
      </c>
      <c r="D9810" t="s">
        <v>19</v>
      </c>
      <c r="E9810" t="s">
        <v>25</v>
      </c>
      <c r="F9810" t="s">
        <v>16</v>
      </c>
      <c r="G9810">
        <v>10</v>
      </c>
      <c r="H9810">
        <v>220.71</v>
      </c>
      <c r="I9810">
        <v>7.0000000000000007E-2</v>
      </c>
      <c r="J9810">
        <v>2052.6</v>
      </c>
      <c r="K9810">
        <v>1158.26</v>
      </c>
      <c r="L9810">
        <v>894.34</v>
      </c>
      <c r="M9810" t="s">
        <v>40</v>
      </c>
      <c r="N9810" t="str">
        <f t="shared" si="153"/>
        <v>Low</v>
      </c>
    </row>
    <row r="9811" spans="1:14" x14ac:dyDescent="0.3">
      <c r="A9811">
        <v>9810</v>
      </c>
      <c r="B9811" t="s">
        <v>5964</v>
      </c>
      <c r="C9811" s="2">
        <v>45305</v>
      </c>
      <c r="D9811" t="s">
        <v>39</v>
      </c>
      <c r="E9811" t="s">
        <v>30</v>
      </c>
      <c r="F9811" t="s">
        <v>27</v>
      </c>
      <c r="G9811">
        <v>4</v>
      </c>
      <c r="H9811">
        <v>30.48</v>
      </c>
      <c r="I9811">
        <v>0.12</v>
      </c>
      <c r="J9811">
        <v>107.29</v>
      </c>
      <c r="K9811">
        <v>81.84</v>
      </c>
      <c r="L9811">
        <v>25.45</v>
      </c>
      <c r="M9811" t="s">
        <v>28</v>
      </c>
      <c r="N9811" t="str">
        <f t="shared" si="153"/>
        <v>Medium</v>
      </c>
    </row>
    <row r="9812" spans="1:14" x14ac:dyDescent="0.3">
      <c r="A9812">
        <v>9811</v>
      </c>
      <c r="B9812" t="s">
        <v>4162</v>
      </c>
      <c r="C9812" s="2">
        <v>45416</v>
      </c>
      <c r="D9812" t="s">
        <v>24</v>
      </c>
      <c r="E9812" t="s">
        <v>30</v>
      </c>
      <c r="F9812" t="s">
        <v>27</v>
      </c>
      <c r="G9812">
        <v>7</v>
      </c>
      <c r="H9812">
        <v>135.37</v>
      </c>
      <c r="I9812">
        <v>0.02</v>
      </c>
      <c r="J9812">
        <v>928.64</v>
      </c>
      <c r="K9812">
        <v>515.63</v>
      </c>
      <c r="L9812">
        <v>413.01</v>
      </c>
      <c r="M9812" t="s">
        <v>28</v>
      </c>
      <c r="N9812" t="str">
        <f t="shared" si="153"/>
        <v>Low</v>
      </c>
    </row>
    <row r="9813" spans="1:14" x14ac:dyDescent="0.3">
      <c r="A9813">
        <v>9812</v>
      </c>
      <c r="B9813" t="s">
        <v>5287</v>
      </c>
      <c r="C9813" s="2">
        <v>45545</v>
      </c>
      <c r="D9813" t="s">
        <v>19</v>
      </c>
      <c r="E9813" t="s">
        <v>33</v>
      </c>
      <c r="F9813" t="s">
        <v>27</v>
      </c>
      <c r="G9813">
        <v>5</v>
      </c>
      <c r="H9813">
        <v>240.52</v>
      </c>
      <c r="I9813">
        <v>0.16</v>
      </c>
      <c r="J9813">
        <v>1010.18</v>
      </c>
      <c r="K9813">
        <v>739.73</v>
      </c>
      <c r="L9813">
        <v>270.45</v>
      </c>
      <c r="M9813" t="s">
        <v>22</v>
      </c>
      <c r="N9813" t="str">
        <f t="shared" si="153"/>
        <v>Medium</v>
      </c>
    </row>
    <row r="9814" spans="1:14" x14ac:dyDescent="0.3">
      <c r="A9814">
        <v>9813</v>
      </c>
      <c r="B9814" t="s">
        <v>3592</v>
      </c>
      <c r="C9814" s="2">
        <v>45538</v>
      </c>
      <c r="D9814" t="s">
        <v>24</v>
      </c>
      <c r="E9814" t="s">
        <v>25</v>
      </c>
      <c r="F9814" t="s">
        <v>27</v>
      </c>
      <c r="G9814">
        <v>7</v>
      </c>
      <c r="H9814">
        <v>288.49</v>
      </c>
      <c r="I9814">
        <v>0.23</v>
      </c>
      <c r="J9814">
        <v>1554.96</v>
      </c>
      <c r="K9814">
        <v>1040.8599999999999</v>
      </c>
      <c r="L9814">
        <v>514.1</v>
      </c>
      <c r="M9814" t="s">
        <v>46</v>
      </c>
      <c r="N9814" t="str">
        <f t="shared" si="153"/>
        <v>High</v>
      </c>
    </row>
    <row r="9815" spans="1:14" x14ac:dyDescent="0.3">
      <c r="A9815">
        <v>9814</v>
      </c>
      <c r="B9815" t="s">
        <v>2513</v>
      </c>
      <c r="C9815" s="2">
        <v>45565</v>
      </c>
      <c r="D9815" t="s">
        <v>19</v>
      </c>
      <c r="E9815" t="s">
        <v>30</v>
      </c>
      <c r="F9815" t="s">
        <v>27</v>
      </c>
      <c r="G9815">
        <v>8</v>
      </c>
      <c r="H9815">
        <v>490.09</v>
      </c>
      <c r="I9815">
        <v>0.05</v>
      </c>
      <c r="J9815">
        <v>3724.68</v>
      </c>
      <c r="K9815">
        <v>2019.33</v>
      </c>
      <c r="L9815">
        <v>1705.35</v>
      </c>
      <c r="M9815" t="s">
        <v>17</v>
      </c>
      <c r="N9815" t="str">
        <f t="shared" si="153"/>
        <v>Low</v>
      </c>
    </row>
    <row r="9816" spans="1:14" x14ac:dyDescent="0.3">
      <c r="A9816">
        <v>9815</v>
      </c>
      <c r="B9816" t="s">
        <v>200</v>
      </c>
      <c r="C9816" s="2">
        <v>45405</v>
      </c>
      <c r="D9816" t="s">
        <v>24</v>
      </c>
      <c r="E9816" t="s">
        <v>25</v>
      </c>
      <c r="F9816" t="s">
        <v>16</v>
      </c>
      <c r="G9816">
        <v>3</v>
      </c>
      <c r="H9816">
        <v>11.09</v>
      </c>
      <c r="I9816">
        <v>0.19</v>
      </c>
      <c r="J9816">
        <v>26.95</v>
      </c>
      <c r="K9816">
        <v>15.87</v>
      </c>
      <c r="L9816">
        <v>11.08</v>
      </c>
      <c r="M9816" t="s">
        <v>40</v>
      </c>
      <c r="N9816" t="str">
        <f t="shared" si="153"/>
        <v>Medium</v>
      </c>
    </row>
    <row r="9817" spans="1:14" x14ac:dyDescent="0.3">
      <c r="A9817">
        <v>9816</v>
      </c>
      <c r="B9817" t="s">
        <v>2362</v>
      </c>
      <c r="C9817" s="2">
        <v>45426</v>
      </c>
      <c r="D9817" t="s">
        <v>14</v>
      </c>
      <c r="E9817" t="s">
        <v>30</v>
      </c>
      <c r="F9817" t="s">
        <v>27</v>
      </c>
      <c r="G9817">
        <v>1</v>
      </c>
      <c r="H9817">
        <v>477.54</v>
      </c>
      <c r="I9817">
        <v>0.08</v>
      </c>
      <c r="J9817">
        <v>439.34</v>
      </c>
      <c r="K9817">
        <v>254.89</v>
      </c>
      <c r="L9817">
        <v>184.45</v>
      </c>
      <c r="M9817" t="s">
        <v>17</v>
      </c>
      <c r="N9817" t="str">
        <f t="shared" si="153"/>
        <v>Low</v>
      </c>
    </row>
    <row r="9818" spans="1:14" x14ac:dyDescent="0.3">
      <c r="A9818">
        <v>9817</v>
      </c>
      <c r="B9818" t="s">
        <v>3717</v>
      </c>
      <c r="C9818" s="2">
        <v>45352</v>
      </c>
      <c r="D9818" t="s">
        <v>14</v>
      </c>
      <c r="E9818" t="s">
        <v>25</v>
      </c>
      <c r="F9818" t="s">
        <v>16</v>
      </c>
      <c r="G9818">
        <v>3</v>
      </c>
      <c r="H9818">
        <v>86.32</v>
      </c>
      <c r="I9818">
        <v>0</v>
      </c>
      <c r="J9818">
        <v>258.95999999999998</v>
      </c>
      <c r="K9818">
        <v>144.11000000000001</v>
      </c>
      <c r="L9818">
        <v>114.85</v>
      </c>
      <c r="M9818" t="s">
        <v>40</v>
      </c>
      <c r="N9818" t="str">
        <f t="shared" si="153"/>
        <v>No Discount</v>
      </c>
    </row>
    <row r="9819" spans="1:14" x14ac:dyDescent="0.3">
      <c r="A9819">
        <v>9818</v>
      </c>
      <c r="B9819" t="s">
        <v>5476</v>
      </c>
      <c r="C9819" s="2">
        <v>45401</v>
      </c>
      <c r="D9819" t="s">
        <v>19</v>
      </c>
      <c r="E9819" t="s">
        <v>20</v>
      </c>
      <c r="F9819" t="s">
        <v>21</v>
      </c>
      <c r="G9819">
        <v>8</v>
      </c>
      <c r="H9819">
        <v>416.59</v>
      </c>
      <c r="I9819">
        <v>0.27</v>
      </c>
      <c r="J9819">
        <v>2432.89</v>
      </c>
      <c r="K9819">
        <v>1287.56</v>
      </c>
      <c r="L9819">
        <v>1145.33</v>
      </c>
      <c r="M9819" t="s">
        <v>28</v>
      </c>
      <c r="N9819" t="str">
        <f t="shared" si="153"/>
        <v>High</v>
      </c>
    </row>
    <row r="9820" spans="1:14" x14ac:dyDescent="0.3">
      <c r="A9820">
        <v>9819</v>
      </c>
      <c r="B9820" t="s">
        <v>3256</v>
      </c>
      <c r="C9820" s="2">
        <v>45632</v>
      </c>
      <c r="D9820" t="s">
        <v>14</v>
      </c>
      <c r="E9820" t="s">
        <v>20</v>
      </c>
      <c r="F9820" t="s">
        <v>21</v>
      </c>
      <c r="G9820">
        <v>5</v>
      </c>
      <c r="H9820">
        <v>228.46</v>
      </c>
      <c r="I9820">
        <v>0.08</v>
      </c>
      <c r="J9820">
        <v>1050.92</v>
      </c>
      <c r="K9820">
        <v>820.68</v>
      </c>
      <c r="L9820">
        <v>230.24</v>
      </c>
      <c r="M9820" t="s">
        <v>46</v>
      </c>
      <c r="N9820" t="str">
        <f t="shared" si="153"/>
        <v>Low</v>
      </c>
    </row>
    <row r="9821" spans="1:14" x14ac:dyDescent="0.3">
      <c r="A9821">
        <v>9820</v>
      </c>
      <c r="B9821" t="s">
        <v>5965</v>
      </c>
      <c r="C9821" s="2">
        <v>45293</v>
      </c>
      <c r="D9821" t="s">
        <v>19</v>
      </c>
      <c r="E9821" t="s">
        <v>33</v>
      </c>
      <c r="F9821" t="s">
        <v>16</v>
      </c>
      <c r="G9821">
        <v>10</v>
      </c>
      <c r="H9821">
        <v>196.29</v>
      </c>
      <c r="I9821">
        <v>0.04</v>
      </c>
      <c r="J9821">
        <v>1884.38</v>
      </c>
      <c r="K9821">
        <v>1396.58</v>
      </c>
      <c r="L9821">
        <v>487.8</v>
      </c>
      <c r="M9821" t="s">
        <v>28</v>
      </c>
      <c r="N9821" t="str">
        <f t="shared" si="153"/>
        <v>Low</v>
      </c>
    </row>
    <row r="9822" spans="1:14" x14ac:dyDescent="0.3">
      <c r="A9822">
        <v>9821</v>
      </c>
      <c r="B9822" t="s">
        <v>136</v>
      </c>
      <c r="C9822" s="2">
        <v>45473</v>
      </c>
      <c r="D9822" t="s">
        <v>14</v>
      </c>
      <c r="E9822" t="s">
        <v>30</v>
      </c>
      <c r="F9822" t="s">
        <v>27</v>
      </c>
      <c r="G9822">
        <v>7</v>
      </c>
      <c r="H9822">
        <v>22.87</v>
      </c>
      <c r="I9822">
        <v>0.15</v>
      </c>
      <c r="J9822">
        <v>136.08000000000001</v>
      </c>
      <c r="K9822">
        <v>68.62</v>
      </c>
      <c r="L9822">
        <v>67.459999999999994</v>
      </c>
      <c r="M9822" t="s">
        <v>40</v>
      </c>
      <c r="N9822" t="str">
        <f t="shared" si="153"/>
        <v>Medium</v>
      </c>
    </row>
    <row r="9823" spans="1:14" x14ac:dyDescent="0.3">
      <c r="A9823">
        <v>9822</v>
      </c>
      <c r="B9823" t="s">
        <v>838</v>
      </c>
      <c r="C9823" s="2">
        <v>45545</v>
      </c>
      <c r="D9823" t="s">
        <v>24</v>
      </c>
      <c r="E9823" t="s">
        <v>20</v>
      </c>
      <c r="F9823" t="s">
        <v>21</v>
      </c>
      <c r="G9823">
        <v>9</v>
      </c>
      <c r="H9823">
        <v>489.89</v>
      </c>
      <c r="I9823">
        <v>0.15</v>
      </c>
      <c r="J9823">
        <v>3747.66</v>
      </c>
      <c r="K9823">
        <v>2016.82</v>
      </c>
      <c r="L9823">
        <v>1730.84</v>
      </c>
      <c r="M9823" t="s">
        <v>17</v>
      </c>
      <c r="N9823" t="str">
        <f t="shared" si="153"/>
        <v>Medium</v>
      </c>
    </row>
    <row r="9824" spans="1:14" x14ac:dyDescent="0.3">
      <c r="A9824">
        <v>9823</v>
      </c>
      <c r="B9824" t="s">
        <v>2264</v>
      </c>
      <c r="C9824" s="2">
        <v>45337</v>
      </c>
      <c r="D9824" t="s">
        <v>14</v>
      </c>
      <c r="E9824" t="s">
        <v>15</v>
      </c>
      <c r="F9824" t="s">
        <v>16</v>
      </c>
      <c r="G9824">
        <v>9</v>
      </c>
      <c r="H9824">
        <v>497.51</v>
      </c>
      <c r="I9824">
        <v>0.2</v>
      </c>
      <c r="J9824">
        <v>3582.07</v>
      </c>
      <c r="K9824">
        <v>2210.8200000000002</v>
      </c>
      <c r="L9824">
        <v>1371.25</v>
      </c>
      <c r="M9824" t="s">
        <v>46</v>
      </c>
      <c r="N9824" t="str">
        <f t="shared" si="153"/>
        <v>Medium</v>
      </c>
    </row>
    <row r="9825" spans="1:14" x14ac:dyDescent="0.3">
      <c r="A9825">
        <v>9824</v>
      </c>
      <c r="B9825" t="s">
        <v>5966</v>
      </c>
      <c r="C9825" s="2">
        <v>45635</v>
      </c>
      <c r="D9825" t="s">
        <v>14</v>
      </c>
      <c r="E9825" t="s">
        <v>33</v>
      </c>
      <c r="F9825" t="s">
        <v>27</v>
      </c>
      <c r="G9825">
        <v>2</v>
      </c>
      <c r="H9825">
        <v>329.33</v>
      </c>
      <c r="I9825">
        <v>0.08</v>
      </c>
      <c r="J9825">
        <v>605.97</v>
      </c>
      <c r="K9825">
        <v>434.71</v>
      </c>
      <c r="L9825">
        <v>171.26</v>
      </c>
      <c r="M9825" t="s">
        <v>28</v>
      </c>
      <c r="N9825" t="str">
        <f t="shared" si="153"/>
        <v>Low</v>
      </c>
    </row>
    <row r="9826" spans="1:14" x14ac:dyDescent="0.3">
      <c r="A9826">
        <v>9825</v>
      </c>
      <c r="B9826" t="s">
        <v>3609</v>
      </c>
      <c r="C9826" s="2">
        <v>45336</v>
      </c>
      <c r="D9826" t="s">
        <v>24</v>
      </c>
      <c r="E9826" t="s">
        <v>33</v>
      </c>
      <c r="F9826" t="s">
        <v>16</v>
      </c>
      <c r="G9826">
        <v>5</v>
      </c>
      <c r="H9826">
        <v>352.35</v>
      </c>
      <c r="I9826">
        <v>0.28999999999999998</v>
      </c>
      <c r="J9826">
        <v>1250.8399999999999</v>
      </c>
      <c r="K9826">
        <v>905.46</v>
      </c>
      <c r="L9826">
        <v>345.38</v>
      </c>
      <c r="M9826" t="s">
        <v>22</v>
      </c>
      <c r="N9826" t="str">
        <f t="shared" si="153"/>
        <v>High</v>
      </c>
    </row>
    <row r="9827" spans="1:14" x14ac:dyDescent="0.3">
      <c r="A9827">
        <v>9826</v>
      </c>
      <c r="B9827" t="s">
        <v>4092</v>
      </c>
      <c r="C9827" s="2">
        <v>45564</v>
      </c>
      <c r="D9827" t="s">
        <v>14</v>
      </c>
      <c r="E9827" t="s">
        <v>33</v>
      </c>
      <c r="F9827" t="s">
        <v>16</v>
      </c>
      <c r="G9827">
        <v>1</v>
      </c>
      <c r="H9827">
        <v>361.33</v>
      </c>
      <c r="I9827">
        <v>0.09</v>
      </c>
      <c r="J9827">
        <v>328.81</v>
      </c>
      <c r="K9827">
        <v>251.46</v>
      </c>
      <c r="L9827">
        <v>77.349999999999994</v>
      </c>
      <c r="M9827" t="s">
        <v>28</v>
      </c>
      <c r="N9827" t="str">
        <f t="shared" si="153"/>
        <v>Low</v>
      </c>
    </row>
    <row r="9828" spans="1:14" x14ac:dyDescent="0.3">
      <c r="A9828">
        <v>9827</v>
      </c>
      <c r="B9828" t="s">
        <v>5967</v>
      </c>
      <c r="C9828" s="2">
        <v>45487</v>
      </c>
      <c r="D9828" t="s">
        <v>24</v>
      </c>
      <c r="E9828" t="s">
        <v>20</v>
      </c>
      <c r="F9828" t="s">
        <v>16</v>
      </c>
      <c r="G9828">
        <v>8</v>
      </c>
      <c r="H9828">
        <v>70.209999999999994</v>
      </c>
      <c r="I9828">
        <v>0.19</v>
      </c>
      <c r="J9828">
        <v>454.96</v>
      </c>
      <c r="K9828">
        <v>325.19</v>
      </c>
      <c r="L9828">
        <v>129.77000000000001</v>
      </c>
      <c r="M9828" t="s">
        <v>17</v>
      </c>
      <c r="N9828" t="str">
        <f t="shared" si="153"/>
        <v>Medium</v>
      </c>
    </row>
    <row r="9829" spans="1:14" x14ac:dyDescent="0.3">
      <c r="A9829">
        <v>9828</v>
      </c>
      <c r="B9829" t="s">
        <v>5968</v>
      </c>
      <c r="C9829" s="2">
        <v>45532</v>
      </c>
      <c r="D9829" t="s">
        <v>39</v>
      </c>
      <c r="E9829" t="s">
        <v>15</v>
      </c>
      <c r="F9829" t="s">
        <v>27</v>
      </c>
      <c r="G9829">
        <v>3</v>
      </c>
      <c r="H9829">
        <v>313.02999999999997</v>
      </c>
      <c r="I9829">
        <v>0.21</v>
      </c>
      <c r="J9829">
        <v>741.88</v>
      </c>
      <c r="K9829">
        <v>519.27</v>
      </c>
      <c r="L9829">
        <v>222.61</v>
      </c>
      <c r="M9829" t="s">
        <v>17</v>
      </c>
      <c r="N9829" t="str">
        <f t="shared" si="153"/>
        <v>High</v>
      </c>
    </row>
    <row r="9830" spans="1:14" x14ac:dyDescent="0.3">
      <c r="A9830">
        <v>9829</v>
      </c>
      <c r="B9830" t="s">
        <v>287</v>
      </c>
      <c r="C9830" s="2">
        <v>45429</v>
      </c>
      <c r="D9830" t="s">
        <v>39</v>
      </c>
      <c r="E9830" t="s">
        <v>33</v>
      </c>
      <c r="F9830" t="s">
        <v>21</v>
      </c>
      <c r="G9830">
        <v>1</v>
      </c>
      <c r="H9830">
        <v>452.81</v>
      </c>
      <c r="I9830">
        <v>0.08</v>
      </c>
      <c r="J9830">
        <v>416.59</v>
      </c>
      <c r="K9830">
        <v>253.75</v>
      </c>
      <c r="L9830">
        <v>162.84</v>
      </c>
      <c r="M9830" t="s">
        <v>40</v>
      </c>
      <c r="N9830" t="str">
        <f t="shared" si="153"/>
        <v>Low</v>
      </c>
    </row>
    <row r="9831" spans="1:14" x14ac:dyDescent="0.3">
      <c r="A9831">
        <v>9830</v>
      </c>
      <c r="B9831" t="s">
        <v>5969</v>
      </c>
      <c r="C9831" s="2">
        <v>45392</v>
      </c>
      <c r="D9831" t="s">
        <v>24</v>
      </c>
      <c r="E9831" t="s">
        <v>25</v>
      </c>
      <c r="F9831" t="s">
        <v>16</v>
      </c>
      <c r="G9831">
        <v>3</v>
      </c>
      <c r="H9831">
        <v>105.92</v>
      </c>
      <c r="I9831">
        <v>7.0000000000000007E-2</v>
      </c>
      <c r="J9831">
        <v>295.52</v>
      </c>
      <c r="K9831">
        <v>184.76</v>
      </c>
      <c r="L9831">
        <v>110.76</v>
      </c>
      <c r="M9831" t="s">
        <v>28</v>
      </c>
      <c r="N9831" t="str">
        <f t="shared" si="153"/>
        <v>Low</v>
      </c>
    </row>
    <row r="9832" spans="1:14" x14ac:dyDescent="0.3">
      <c r="A9832">
        <v>9831</v>
      </c>
      <c r="B9832" t="s">
        <v>5970</v>
      </c>
      <c r="C9832" s="2">
        <v>45488</v>
      </c>
      <c r="D9832" t="s">
        <v>39</v>
      </c>
      <c r="E9832" t="s">
        <v>30</v>
      </c>
      <c r="F9832" t="s">
        <v>27</v>
      </c>
      <c r="G9832">
        <v>8</v>
      </c>
      <c r="H9832">
        <v>168.29</v>
      </c>
      <c r="I9832">
        <v>0.14000000000000001</v>
      </c>
      <c r="J9832">
        <v>1157.8399999999999</v>
      </c>
      <c r="K9832">
        <v>716.18</v>
      </c>
      <c r="L9832">
        <v>441.66</v>
      </c>
      <c r="M9832" t="s">
        <v>46</v>
      </c>
      <c r="N9832" t="str">
        <f t="shared" si="153"/>
        <v>Medium</v>
      </c>
    </row>
    <row r="9833" spans="1:14" x14ac:dyDescent="0.3">
      <c r="A9833">
        <v>9832</v>
      </c>
      <c r="B9833" t="s">
        <v>3881</v>
      </c>
      <c r="C9833" s="2">
        <v>45477</v>
      </c>
      <c r="D9833" t="s">
        <v>24</v>
      </c>
      <c r="E9833" t="s">
        <v>30</v>
      </c>
      <c r="F9833" t="s">
        <v>27</v>
      </c>
      <c r="G9833">
        <v>2</v>
      </c>
      <c r="H9833">
        <v>145.12</v>
      </c>
      <c r="I9833">
        <v>0.16</v>
      </c>
      <c r="J9833">
        <v>243.8</v>
      </c>
      <c r="K9833">
        <v>171.07</v>
      </c>
      <c r="L9833">
        <v>72.73</v>
      </c>
      <c r="M9833" t="s">
        <v>28</v>
      </c>
      <c r="N9833" t="str">
        <f t="shared" si="153"/>
        <v>Medium</v>
      </c>
    </row>
    <row r="9834" spans="1:14" x14ac:dyDescent="0.3">
      <c r="A9834">
        <v>9833</v>
      </c>
      <c r="B9834" t="s">
        <v>1439</v>
      </c>
      <c r="C9834" s="2">
        <v>45372</v>
      </c>
      <c r="D9834" t="s">
        <v>19</v>
      </c>
      <c r="E9834" t="s">
        <v>30</v>
      </c>
      <c r="F9834" t="s">
        <v>21</v>
      </c>
      <c r="G9834">
        <v>8</v>
      </c>
      <c r="H9834">
        <v>380.57</v>
      </c>
      <c r="I9834">
        <v>0.2</v>
      </c>
      <c r="J9834">
        <v>2435.65</v>
      </c>
      <c r="K9834">
        <v>1225.5999999999999</v>
      </c>
      <c r="L9834">
        <v>1210.05</v>
      </c>
      <c r="M9834" t="s">
        <v>46</v>
      </c>
      <c r="N9834" t="str">
        <f t="shared" si="153"/>
        <v>Medium</v>
      </c>
    </row>
    <row r="9835" spans="1:14" x14ac:dyDescent="0.3">
      <c r="A9835">
        <v>9834</v>
      </c>
      <c r="B9835" t="s">
        <v>2995</v>
      </c>
      <c r="C9835" s="2">
        <v>45594</v>
      </c>
      <c r="D9835" t="s">
        <v>14</v>
      </c>
      <c r="E9835" t="s">
        <v>20</v>
      </c>
      <c r="F9835" t="s">
        <v>16</v>
      </c>
      <c r="G9835">
        <v>2</v>
      </c>
      <c r="H9835">
        <v>236.08</v>
      </c>
      <c r="I9835">
        <v>0.08</v>
      </c>
      <c r="J9835">
        <v>434.39</v>
      </c>
      <c r="K9835">
        <v>285.24</v>
      </c>
      <c r="L9835">
        <v>149.15</v>
      </c>
      <c r="M9835" t="s">
        <v>17</v>
      </c>
      <c r="N9835" t="str">
        <f t="shared" si="153"/>
        <v>Low</v>
      </c>
    </row>
    <row r="9836" spans="1:14" x14ac:dyDescent="0.3">
      <c r="A9836">
        <v>9835</v>
      </c>
      <c r="B9836" t="s">
        <v>3226</v>
      </c>
      <c r="C9836" s="2">
        <v>45505</v>
      </c>
      <c r="D9836" t="s">
        <v>39</v>
      </c>
      <c r="E9836" t="s">
        <v>15</v>
      </c>
      <c r="F9836" t="s">
        <v>16</v>
      </c>
      <c r="G9836">
        <v>9</v>
      </c>
      <c r="H9836">
        <v>240.47</v>
      </c>
      <c r="I9836">
        <v>0.24</v>
      </c>
      <c r="J9836">
        <v>1644.81</v>
      </c>
      <c r="K9836">
        <v>958.58</v>
      </c>
      <c r="L9836">
        <v>686.23</v>
      </c>
      <c r="M9836" t="s">
        <v>17</v>
      </c>
      <c r="N9836" t="str">
        <f t="shared" si="153"/>
        <v>High</v>
      </c>
    </row>
    <row r="9837" spans="1:14" x14ac:dyDescent="0.3">
      <c r="A9837">
        <v>9836</v>
      </c>
      <c r="B9837" t="s">
        <v>1313</v>
      </c>
      <c r="C9837" s="2">
        <v>45487</v>
      </c>
      <c r="D9837" t="s">
        <v>14</v>
      </c>
      <c r="E9837" t="s">
        <v>30</v>
      </c>
      <c r="F9837" t="s">
        <v>16</v>
      </c>
      <c r="G9837">
        <v>3</v>
      </c>
      <c r="H9837">
        <v>27.91</v>
      </c>
      <c r="I9837">
        <v>0.03</v>
      </c>
      <c r="J9837">
        <v>81.22</v>
      </c>
      <c r="K9837">
        <v>49.46</v>
      </c>
      <c r="L9837">
        <v>31.76</v>
      </c>
      <c r="M9837" t="s">
        <v>22</v>
      </c>
      <c r="N9837" t="str">
        <f t="shared" si="153"/>
        <v>Low</v>
      </c>
    </row>
    <row r="9838" spans="1:14" x14ac:dyDescent="0.3">
      <c r="A9838">
        <v>9837</v>
      </c>
      <c r="B9838" t="s">
        <v>2339</v>
      </c>
      <c r="C9838" s="2">
        <v>45415</v>
      </c>
      <c r="D9838" t="s">
        <v>14</v>
      </c>
      <c r="E9838" t="s">
        <v>30</v>
      </c>
      <c r="F9838" t="s">
        <v>21</v>
      </c>
      <c r="G9838">
        <v>6</v>
      </c>
      <c r="H9838">
        <v>171.26</v>
      </c>
      <c r="I9838">
        <v>0</v>
      </c>
      <c r="J9838">
        <v>1027.56</v>
      </c>
      <c r="K9838">
        <v>558.08000000000004</v>
      </c>
      <c r="L9838">
        <v>469.48</v>
      </c>
      <c r="M9838" t="s">
        <v>22</v>
      </c>
      <c r="N9838" t="str">
        <f t="shared" si="153"/>
        <v>No Discount</v>
      </c>
    </row>
    <row r="9839" spans="1:14" x14ac:dyDescent="0.3">
      <c r="A9839">
        <v>9838</v>
      </c>
      <c r="B9839" t="s">
        <v>2387</v>
      </c>
      <c r="C9839" s="2">
        <v>45336</v>
      </c>
      <c r="D9839" t="s">
        <v>39</v>
      </c>
      <c r="E9839" t="s">
        <v>33</v>
      </c>
      <c r="F9839" t="s">
        <v>16</v>
      </c>
      <c r="G9839">
        <v>7</v>
      </c>
      <c r="H9839">
        <v>13.61</v>
      </c>
      <c r="I9839">
        <v>0.11</v>
      </c>
      <c r="J9839">
        <v>84.79</v>
      </c>
      <c r="K9839">
        <v>50.97</v>
      </c>
      <c r="L9839">
        <v>33.82</v>
      </c>
      <c r="M9839" t="s">
        <v>28</v>
      </c>
      <c r="N9839" t="str">
        <f t="shared" si="153"/>
        <v>Medium</v>
      </c>
    </row>
    <row r="9840" spans="1:14" x14ac:dyDescent="0.3">
      <c r="A9840">
        <v>9839</v>
      </c>
      <c r="B9840" t="s">
        <v>5971</v>
      </c>
      <c r="C9840" s="2">
        <v>45347</v>
      </c>
      <c r="D9840" t="s">
        <v>24</v>
      </c>
      <c r="E9840" t="s">
        <v>15</v>
      </c>
      <c r="F9840" t="s">
        <v>21</v>
      </c>
      <c r="G9840">
        <v>1</v>
      </c>
      <c r="H9840">
        <v>58.66</v>
      </c>
      <c r="I9840">
        <v>0.21</v>
      </c>
      <c r="J9840">
        <v>46.34</v>
      </c>
      <c r="K9840">
        <v>36.97</v>
      </c>
      <c r="L9840">
        <v>9.3699999999999992</v>
      </c>
      <c r="M9840" t="s">
        <v>46</v>
      </c>
      <c r="N9840" t="str">
        <f t="shared" si="153"/>
        <v>High</v>
      </c>
    </row>
    <row r="9841" spans="1:14" x14ac:dyDescent="0.3">
      <c r="A9841">
        <v>9840</v>
      </c>
      <c r="B9841" t="s">
        <v>5499</v>
      </c>
      <c r="C9841" s="2">
        <v>45532</v>
      </c>
      <c r="D9841" t="s">
        <v>39</v>
      </c>
      <c r="E9841" t="s">
        <v>20</v>
      </c>
      <c r="F9841" t="s">
        <v>27</v>
      </c>
      <c r="G9841">
        <v>7</v>
      </c>
      <c r="H9841">
        <v>181.84</v>
      </c>
      <c r="I9841">
        <v>0.19</v>
      </c>
      <c r="J9841">
        <v>1031.03</v>
      </c>
      <c r="K9841">
        <v>651.48</v>
      </c>
      <c r="L9841">
        <v>379.55</v>
      </c>
      <c r="M9841" t="s">
        <v>46</v>
      </c>
      <c r="N9841" t="str">
        <f t="shared" si="153"/>
        <v>Medium</v>
      </c>
    </row>
    <row r="9842" spans="1:14" x14ac:dyDescent="0.3">
      <c r="A9842">
        <v>9841</v>
      </c>
      <c r="B9842" t="s">
        <v>911</v>
      </c>
      <c r="C9842" s="2">
        <v>45322</v>
      </c>
      <c r="D9842" t="s">
        <v>39</v>
      </c>
      <c r="E9842" t="s">
        <v>15</v>
      </c>
      <c r="F9842" t="s">
        <v>21</v>
      </c>
      <c r="G9842">
        <v>1</v>
      </c>
      <c r="H9842">
        <v>79.400000000000006</v>
      </c>
      <c r="I9842">
        <v>7.0000000000000007E-2</v>
      </c>
      <c r="J9842">
        <v>73.84</v>
      </c>
      <c r="K9842">
        <v>44.41</v>
      </c>
      <c r="L9842">
        <v>29.43</v>
      </c>
      <c r="M9842" t="s">
        <v>17</v>
      </c>
      <c r="N9842" t="str">
        <f t="shared" si="153"/>
        <v>Low</v>
      </c>
    </row>
    <row r="9843" spans="1:14" x14ac:dyDescent="0.3">
      <c r="A9843">
        <v>9842</v>
      </c>
      <c r="B9843" t="s">
        <v>2526</v>
      </c>
      <c r="C9843" s="2">
        <v>45548</v>
      </c>
      <c r="D9843" t="s">
        <v>39</v>
      </c>
      <c r="E9843" t="s">
        <v>33</v>
      </c>
      <c r="F9843" t="s">
        <v>16</v>
      </c>
      <c r="G9843">
        <v>1</v>
      </c>
      <c r="H9843">
        <v>243.95</v>
      </c>
      <c r="I9843">
        <v>0</v>
      </c>
      <c r="J9843">
        <v>243.95</v>
      </c>
      <c r="K9843">
        <v>170.08</v>
      </c>
      <c r="L9843">
        <v>73.87</v>
      </c>
      <c r="M9843" t="s">
        <v>22</v>
      </c>
      <c r="N9843" t="str">
        <f t="shared" si="153"/>
        <v>No Discount</v>
      </c>
    </row>
    <row r="9844" spans="1:14" x14ac:dyDescent="0.3">
      <c r="A9844">
        <v>9843</v>
      </c>
      <c r="B9844" t="s">
        <v>787</v>
      </c>
      <c r="C9844" s="2">
        <v>45347</v>
      </c>
      <c r="D9844" t="s">
        <v>24</v>
      </c>
      <c r="E9844" t="s">
        <v>30</v>
      </c>
      <c r="F9844" t="s">
        <v>27</v>
      </c>
      <c r="G9844">
        <v>6</v>
      </c>
      <c r="H9844">
        <v>172.28</v>
      </c>
      <c r="I9844">
        <v>7.0000000000000007E-2</v>
      </c>
      <c r="J9844">
        <v>961.32</v>
      </c>
      <c r="K9844">
        <v>622.04</v>
      </c>
      <c r="L9844">
        <v>339.28</v>
      </c>
      <c r="M9844" t="s">
        <v>40</v>
      </c>
      <c r="N9844" t="str">
        <f t="shared" si="153"/>
        <v>Low</v>
      </c>
    </row>
    <row r="9845" spans="1:14" x14ac:dyDescent="0.3">
      <c r="A9845">
        <v>9844</v>
      </c>
      <c r="B9845" t="s">
        <v>5972</v>
      </c>
      <c r="C9845" s="2">
        <v>45333</v>
      </c>
      <c r="D9845" t="s">
        <v>24</v>
      </c>
      <c r="E9845" t="s">
        <v>30</v>
      </c>
      <c r="F9845" t="s">
        <v>21</v>
      </c>
      <c r="G9845">
        <v>10</v>
      </c>
      <c r="H9845">
        <v>49.63</v>
      </c>
      <c r="I9845">
        <v>0.22</v>
      </c>
      <c r="J9845">
        <v>387.11</v>
      </c>
      <c r="K9845">
        <v>194.32</v>
      </c>
      <c r="L9845">
        <v>192.79</v>
      </c>
      <c r="M9845" t="s">
        <v>46</v>
      </c>
      <c r="N9845" t="str">
        <f t="shared" si="153"/>
        <v>High</v>
      </c>
    </row>
    <row r="9846" spans="1:14" x14ac:dyDescent="0.3">
      <c r="A9846">
        <v>9845</v>
      </c>
      <c r="B9846" t="s">
        <v>5973</v>
      </c>
      <c r="C9846" s="2">
        <v>45336</v>
      </c>
      <c r="D9846" t="s">
        <v>39</v>
      </c>
      <c r="E9846" t="s">
        <v>30</v>
      </c>
      <c r="F9846" t="s">
        <v>21</v>
      </c>
      <c r="G9846">
        <v>8</v>
      </c>
      <c r="H9846">
        <v>325.39999999999998</v>
      </c>
      <c r="I9846">
        <v>0.12</v>
      </c>
      <c r="J9846">
        <v>2290.8200000000002</v>
      </c>
      <c r="K9846">
        <v>1700.63</v>
      </c>
      <c r="L9846">
        <v>590.19000000000005</v>
      </c>
      <c r="M9846" t="s">
        <v>40</v>
      </c>
      <c r="N9846" t="str">
        <f t="shared" si="153"/>
        <v>Medium</v>
      </c>
    </row>
    <row r="9847" spans="1:14" x14ac:dyDescent="0.3">
      <c r="A9847">
        <v>9846</v>
      </c>
      <c r="B9847" t="s">
        <v>5974</v>
      </c>
      <c r="C9847" s="2">
        <v>45411</v>
      </c>
      <c r="D9847" t="s">
        <v>14</v>
      </c>
      <c r="E9847" t="s">
        <v>25</v>
      </c>
      <c r="F9847" t="s">
        <v>21</v>
      </c>
      <c r="G9847">
        <v>1</v>
      </c>
      <c r="H9847">
        <v>31.12</v>
      </c>
      <c r="I9847">
        <v>0.23</v>
      </c>
      <c r="J9847">
        <v>23.96</v>
      </c>
      <c r="K9847">
        <v>18.010000000000002</v>
      </c>
      <c r="L9847">
        <v>5.95</v>
      </c>
      <c r="M9847" t="s">
        <v>40</v>
      </c>
      <c r="N9847" t="str">
        <f t="shared" si="153"/>
        <v>High</v>
      </c>
    </row>
    <row r="9848" spans="1:14" x14ac:dyDescent="0.3">
      <c r="A9848">
        <v>9847</v>
      </c>
      <c r="B9848" t="s">
        <v>5975</v>
      </c>
      <c r="C9848" s="2">
        <v>45352</v>
      </c>
      <c r="D9848" t="s">
        <v>24</v>
      </c>
      <c r="E9848" t="s">
        <v>25</v>
      </c>
      <c r="F9848" t="s">
        <v>21</v>
      </c>
      <c r="G9848">
        <v>2</v>
      </c>
      <c r="H9848">
        <v>412.02</v>
      </c>
      <c r="I9848">
        <v>0.24</v>
      </c>
      <c r="J9848">
        <v>626.27</v>
      </c>
      <c r="K9848">
        <v>338.47</v>
      </c>
      <c r="L9848">
        <v>287.8</v>
      </c>
      <c r="M9848" t="s">
        <v>22</v>
      </c>
      <c r="N9848" t="str">
        <f t="shared" si="153"/>
        <v>High</v>
      </c>
    </row>
    <row r="9849" spans="1:14" x14ac:dyDescent="0.3">
      <c r="A9849">
        <v>9848</v>
      </c>
      <c r="B9849" t="s">
        <v>4418</v>
      </c>
      <c r="C9849" s="2">
        <v>45606</v>
      </c>
      <c r="D9849" t="s">
        <v>19</v>
      </c>
      <c r="E9849" t="s">
        <v>20</v>
      </c>
      <c r="F9849" t="s">
        <v>21</v>
      </c>
      <c r="G9849">
        <v>9</v>
      </c>
      <c r="H9849">
        <v>349.36</v>
      </c>
      <c r="I9849">
        <v>0.17</v>
      </c>
      <c r="J9849">
        <v>2609.7199999999998</v>
      </c>
      <c r="K9849">
        <v>1494.07</v>
      </c>
      <c r="L9849">
        <v>1115.6500000000001</v>
      </c>
      <c r="M9849" t="s">
        <v>40</v>
      </c>
      <c r="N9849" t="str">
        <f t="shared" si="153"/>
        <v>Medium</v>
      </c>
    </row>
    <row r="9850" spans="1:14" x14ac:dyDescent="0.3">
      <c r="A9850">
        <v>9849</v>
      </c>
      <c r="B9850" t="s">
        <v>4293</v>
      </c>
      <c r="C9850" s="2">
        <v>45348</v>
      </c>
      <c r="D9850" t="s">
        <v>14</v>
      </c>
      <c r="E9850" t="s">
        <v>33</v>
      </c>
      <c r="F9850" t="s">
        <v>16</v>
      </c>
      <c r="G9850">
        <v>9</v>
      </c>
      <c r="H9850">
        <v>437.44</v>
      </c>
      <c r="I9850">
        <v>0.17</v>
      </c>
      <c r="J9850">
        <v>3267.68</v>
      </c>
      <c r="K9850">
        <v>2106.17</v>
      </c>
      <c r="L9850">
        <v>1161.51</v>
      </c>
      <c r="M9850" t="s">
        <v>46</v>
      </c>
      <c r="N9850" t="str">
        <f t="shared" si="153"/>
        <v>Medium</v>
      </c>
    </row>
    <row r="9851" spans="1:14" x14ac:dyDescent="0.3">
      <c r="A9851">
        <v>9850</v>
      </c>
      <c r="B9851" t="s">
        <v>5976</v>
      </c>
      <c r="C9851" s="2">
        <v>45637</v>
      </c>
      <c r="D9851" t="s">
        <v>19</v>
      </c>
      <c r="E9851" t="s">
        <v>20</v>
      </c>
      <c r="F9851" t="s">
        <v>16</v>
      </c>
      <c r="G9851">
        <v>7</v>
      </c>
      <c r="H9851">
        <v>280.38</v>
      </c>
      <c r="I9851">
        <v>0.14000000000000001</v>
      </c>
      <c r="J9851">
        <v>1687.89</v>
      </c>
      <c r="K9851">
        <v>863.4</v>
      </c>
      <c r="L9851">
        <v>824.49</v>
      </c>
      <c r="M9851" t="s">
        <v>46</v>
      </c>
      <c r="N9851" t="str">
        <f t="shared" si="153"/>
        <v>Medium</v>
      </c>
    </row>
    <row r="9852" spans="1:14" x14ac:dyDescent="0.3">
      <c r="A9852">
        <v>9851</v>
      </c>
      <c r="B9852" t="s">
        <v>5977</v>
      </c>
      <c r="C9852" s="2">
        <v>45475</v>
      </c>
      <c r="D9852" t="s">
        <v>19</v>
      </c>
      <c r="E9852" t="s">
        <v>15</v>
      </c>
      <c r="F9852" t="s">
        <v>16</v>
      </c>
      <c r="G9852">
        <v>3</v>
      </c>
      <c r="H9852">
        <v>410.12</v>
      </c>
      <c r="I9852">
        <v>0.27</v>
      </c>
      <c r="J9852">
        <v>898.16</v>
      </c>
      <c r="K9852">
        <v>638.15</v>
      </c>
      <c r="L9852">
        <v>260.01</v>
      </c>
      <c r="M9852" t="s">
        <v>46</v>
      </c>
      <c r="N9852" t="str">
        <f t="shared" si="153"/>
        <v>High</v>
      </c>
    </row>
    <row r="9853" spans="1:14" x14ac:dyDescent="0.3">
      <c r="A9853">
        <v>9852</v>
      </c>
      <c r="B9853" t="s">
        <v>5245</v>
      </c>
      <c r="C9853" s="2">
        <v>45627</v>
      </c>
      <c r="D9853" t="s">
        <v>19</v>
      </c>
      <c r="E9853" t="s">
        <v>20</v>
      </c>
      <c r="F9853" t="s">
        <v>21</v>
      </c>
      <c r="G9853">
        <v>3</v>
      </c>
      <c r="H9853">
        <v>379.45</v>
      </c>
      <c r="I9853">
        <v>0.3</v>
      </c>
      <c r="J9853">
        <v>796.84</v>
      </c>
      <c r="K9853">
        <v>481.25</v>
      </c>
      <c r="L9853">
        <v>315.58999999999997</v>
      </c>
      <c r="M9853" t="s">
        <v>17</v>
      </c>
      <c r="N9853" t="str">
        <f t="shared" si="153"/>
        <v>High</v>
      </c>
    </row>
    <row r="9854" spans="1:14" x14ac:dyDescent="0.3">
      <c r="A9854">
        <v>9853</v>
      </c>
      <c r="B9854" t="s">
        <v>5978</v>
      </c>
      <c r="C9854" s="2">
        <v>45410</v>
      </c>
      <c r="D9854" t="s">
        <v>19</v>
      </c>
      <c r="E9854" t="s">
        <v>20</v>
      </c>
      <c r="F9854" t="s">
        <v>16</v>
      </c>
      <c r="G9854">
        <v>8</v>
      </c>
      <c r="H9854">
        <v>285.88</v>
      </c>
      <c r="I9854">
        <v>0.09</v>
      </c>
      <c r="J9854">
        <v>2081.21</v>
      </c>
      <c r="K9854">
        <v>1599.24</v>
      </c>
      <c r="L9854">
        <v>481.97</v>
      </c>
      <c r="M9854" t="s">
        <v>28</v>
      </c>
      <c r="N9854" t="str">
        <f t="shared" si="153"/>
        <v>Low</v>
      </c>
    </row>
    <row r="9855" spans="1:14" x14ac:dyDescent="0.3">
      <c r="A9855">
        <v>9854</v>
      </c>
      <c r="B9855" t="s">
        <v>5979</v>
      </c>
      <c r="C9855" s="2">
        <v>45625</v>
      </c>
      <c r="D9855" t="s">
        <v>24</v>
      </c>
      <c r="E9855" t="s">
        <v>25</v>
      </c>
      <c r="F9855" t="s">
        <v>16</v>
      </c>
      <c r="G9855">
        <v>6</v>
      </c>
      <c r="H9855">
        <v>424.77</v>
      </c>
      <c r="I9855">
        <v>0.25</v>
      </c>
      <c r="J9855">
        <v>1911.46</v>
      </c>
      <c r="K9855">
        <v>1020.55</v>
      </c>
      <c r="L9855">
        <v>890.91</v>
      </c>
      <c r="M9855" t="s">
        <v>46</v>
      </c>
      <c r="N9855" t="str">
        <f t="shared" si="153"/>
        <v>High</v>
      </c>
    </row>
    <row r="9856" spans="1:14" x14ac:dyDescent="0.3">
      <c r="A9856">
        <v>9855</v>
      </c>
      <c r="B9856" t="s">
        <v>5980</v>
      </c>
      <c r="C9856" s="2">
        <v>45494</v>
      </c>
      <c r="D9856" t="s">
        <v>14</v>
      </c>
      <c r="E9856" t="s">
        <v>30</v>
      </c>
      <c r="F9856" t="s">
        <v>27</v>
      </c>
      <c r="G9856">
        <v>8</v>
      </c>
      <c r="H9856">
        <v>444.5</v>
      </c>
      <c r="I9856">
        <v>0.28999999999999998</v>
      </c>
      <c r="J9856">
        <v>2524.7600000000002</v>
      </c>
      <c r="K9856">
        <v>1729.92</v>
      </c>
      <c r="L9856">
        <v>794.84</v>
      </c>
      <c r="M9856" t="s">
        <v>28</v>
      </c>
      <c r="N9856" t="str">
        <f t="shared" ref="N9856:N9919" si="154">_xlfn.IFS(I9856=0,"No Discount",I9856&gt;=0.21,"High",I9856&gt;=0.11,"Medium",I9856&gt;=0.01,"Low")</f>
        <v>High</v>
      </c>
    </row>
    <row r="9857" spans="1:14" x14ac:dyDescent="0.3">
      <c r="A9857">
        <v>9856</v>
      </c>
      <c r="B9857" t="s">
        <v>527</v>
      </c>
      <c r="C9857" s="2">
        <v>45342</v>
      </c>
      <c r="D9857" t="s">
        <v>19</v>
      </c>
      <c r="E9857" t="s">
        <v>30</v>
      </c>
      <c r="F9857" t="s">
        <v>27</v>
      </c>
      <c r="G9857">
        <v>5</v>
      </c>
      <c r="H9857">
        <v>182.21</v>
      </c>
      <c r="I9857">
        <v>0.16</v>
      </c>
      <c r="J9857">
        <v>765.28</v>
      </c>
      <c r="K9857">
        <v>494.37</v>
      </c>
      <c r="L9857">
        <v>270.91000000000003</v>
      </c>
      <c r="M9857" t="s">
        <v>28</v>
      </c>
      <c r="N9857" t="str">
        <f t="shared" si="154"/>
        <v>Medium</v>
      </c>
    </row>
    <row r="9858" spans="1:14" x14ac:dyDescent="0.3">
      <c r="A9858">
        <v>9857</v>
      </c>
      <c r="B9858" t="s">
        <v>5981</v>
      </c>
      <c r="C9858" s="2">
        <v>45568</v>
      </c>
      <c r="D9858" t="s">
        <v>24</v>
      </c>
      <c r="E9858" t="s">
        <v>20</v>
      </c>
      <c r="F9858" t="s">
        <v>21</v>
      </c>
      <c r="G9858">
        <v>3</v>
      </c>
      <c r="H9858">
        <v>330.14</v>
      </c>
      <c r="I9858">
        <v>0.26</v>
      </c>
      <c r="J9858">
        <v>732.91</v>
      </c>
      <c r="K9858">
        <v>484.47</v>
      </c>
      <c r="L9858">
        <v>248.44</v>
      </c>
      <c r="M9858" t="s">
        <v>22</v>
      </c>
      <c r="N9858" t="str">
        <f t="shared" si="154"/>
        <v>High</v>
      </c>
    </row>
    <row r="9859" spans="1:14" x14ac:dyDescent="0.3">
      <c r="A9859">
        <v>9858</v>
      </c>
      <c r="B9859" t="s">
        <v>3310</v>
      </c>
      <c r="C9859" s="2">
        <v>45625</v>
      </c>
      <c r="D9859" t="s">
        <v>24</v>
      </c>
      <c r="E9859" t="s">
        <v>20</v>
      </c>
      <c r="F9859" t="s">
        <v>21</v>
      </c>
      <c r="G9859">
        <v>9</v>
      </c>
      <c r="H9859">
        <v>452.06</v>
      </c>
      <c r="I9859">
        <v>0.22</v>
      </c>
      <c r="J9859">
        <v>3173.46</v>
      </c>
      <c r="K9859">
        <v>2261.84</v>
      </c>
      <c r="L9859">
        <v>911.62</v>
      </c>
      <c r="M9859" t="s">
        <v>17</v>
      </c>
      <c r="N9859" t="str">
        <f t="shared" si="154"/>
        <v>High</v>
      </c>
    </row>
    <row r="9860" spans="1:14" x14ac:dyDescent="0.3">
      <c r="A9860">
        <v>9859</v>
      </c>
      <c r="B9860" t="s">
        <v>5352</v>
      </c>
      <c r="C9860" s="2">
        <v>45402</v>
      </c>
      <c r="D9860" t="s">
        <v>39</v>
      </c>
      <c r="E9860" t="s">
        <v>25</v>
      </c>
      <c r="F9860" t="s">
        <v>16</v>
      </c>
      <c r="G9860">
        <v>1</v>
      </c>
      <c r="H9860">
        <v>289.88</v>
      </c>
      <c r="I9860">
        <v>0.28000000000000003</v>
      </c>
      <c r="J9860">
        <v>208.71</v>
      </c>
      <c r="K9860">
        <v>119.48</v>
      </c>
      <c r="L9860">
        <v>89.23</v>
      </c>
      <c r="M9860" t="s">
        <v>46</v>
      </c>
      <c r="N9860" t="str">
        <f t="shared" si="154"/>
        <v>High</v>
      </c>
    </row>
    <row r="9861" spans="1:14" x14ac:dyDescent="0.3">
      <c r="A9861">
        <v>9860</v>
      </c>
      <c r="B9861" t="s">
        <v>5982</v>
      </c>
      <c r="C9861" s="2">
        <v>45450</v>
      </c>
      <c r="D9861" t="s">
        <v>14</v>
      </c>
      <c r="E9861" t="s">
        <v>15</v>
      </c>
      <c r="F9861" t="s">
        <v>27</v>
      </c>
      <c r="G9861">
        <v>5</v>
      </c>
      <c r="H9861">
        <v>234.9</v>
      </c>
      <c r="I9861">
        <v>0.3</v>
      </c>
      <c r="J9861">
        <v>822.15</v>
      </c>
      <c r="K9861">
        <v>412.28</v>
      </c>
      <c r="L9861">
        <v>409.87</v>
      </c>
      <c r="M9861" t="s">
        <v>22</v>
      </c>
      <c r="N9861" t="str">
        <f t="shared" si="154"/>
        <v>High</v>
      </c>
    </row>
    <row r="9862" spans="1:14" x14ac:dyDescent="0.3">
      <c r="A9862">
        <v>9861</v>
      </c>
      <c r="B9862" t="s">
        <v>829</v>
      </c>
      <c r="C9862" s="2">
        <v>45436</v>
      </c>
      <c r="D9862" t="s">
        <v>24</v>
      </c>
      <c r="E9862" t="s">
        <v>25</v>
      </c>
      <c r="F9862" t="s">
        <v>16</v>
      </c>
      <c r="G9862">
        <v>7</v>
      </c>
      <c r="H9862">
        <v>69.41</v>
      </c>
      <c r="I9862">
        <v>0.24</v>
      </c>
      <c r="J9862">
        <v>369.26</v>
      </c>
      <c r="K9862">
        <v>189.45</v>
      </c>
      <c r="L9862">
        <v>179.81</v>
      </c>
      <c r="M9862" t="s">
        <v>17</v>
      </c>
      <c r="N9862" t="str">
        <f t="shared" si="154"/>
        <v>High</v>
      </c>
    </row>
    <row r="9863" spans="1:14" x14ac:dyDescent="0.3">
      <c r="A9863">
        <v>9862</v>
      </c>
      <c r="B9863" t="s">
        <v>5983</v>
      </c>
      <c r="C9863" s="2">
        <v>45655</v>
      </c>
      <c r="D9863" t="s">
        <v>39</v>
      </c>
      <c r="E9863" t="s">
        <v>15</v>
      </c>
      <c r="F9863" t="s">
        <v>21</v>
      </c>
      <c r="G9863">
        <v>2</v>
      </c>
      <c r="H9863">
        <v>396.25</v>
      </c>
      <c r="I9863">
        <v>0.17</v>
      </c>
      <c r="J9863">
        <v>657.77</v>
      </c>
      <c r="K9863">
        <v>485.95</v>
      </c>
      <c r="L9863">
        <v>171.82</v>
      </c>
      <c r="M9863" t="s">
        <v>22</v>
      </c>
      <c r="N9863" t="str">
        <f t="shared" si="154"/>
        <v>Medium</v>
      </c>
    </row>
    <row r="9864" spans="1:14" x14ac:dyDescent="0.3">
      <c r="A9864">
        <v>9863</v>
      </c>
      <c r="B9864" t="s">
        <v>5524</v>
      </c>
      <c r="C9864" s="2">
        <v>45312</v>
      </c>
      <c r="D9864" t="s">
        <v>39</v>
      </c>
      <c r="E9864" t="s">
        <v>20</v>
      </c>
      <c r="F9864" t="s">
        <v>27</v>
      </c>
      <c r="G9864">
        <v>3</v>
      </c>
      <c r="H9864">
        <v>91.45</v>
      </c>
      <c r="I9864">
        <v>0.28999999999999998</v>
      </c>
      <c r="J9864">
        <v>194.79</v>
      </c>
      <c r="K9864">
        <v>126.01</v>
      </c>
      <c r="L9864">
        <v>68.78</v>
      </c>
      <c r="M9864" t="s">
        <v>28</v>
      </c>
      <c r="N9864" t="str">
        <f t="shared" si="154"/>
        <v>High</v>
      </c>
    </row>
    <row r="9865" spans="1:14" x14ac:dyDescent="0.3">
      <c r="A9865">
        <v>9864</v>
      </c>
      <c r="B9865" t="s">
        <v>2204</v>
      </c>
      <c r="C9865" s="2">
        <v>45372</v>
      </c>
      <c r="D9865" t="s">
        <v>39</v>
      </c>
      <c r="E9865" t="s">
        <v>30</v>
      </c>
      <c r="F9865" t="s">
        <v>16</v>
      </c>
      <c r="G9865">
        <v>1</v>
      </c>
      <c r="H9865">
        <v>291.88</v>
      </c>
      <c r="I9865">
        <v>0.15</v>
      </c>
      <c r="J9865">
        <v>248.1</v>
      </c>
      <c r="K9865">
        <v>162.47999999999999</v>
      </c>
      <c r="L9865">
        <v>85.62</v>
      </c>
      <c r="M9865" t="s">
        <v>28</v>
      </c>
      <c r="N9865" t="str">
        <f t="shared" si="154"/>
        <v>Medium</v>
      </c>
    </row>
    <row r="9866" spans="1:14" x14ac:dyDescent="0.3">
      <c r="A9866">
        <v>9865</v>
      </c>
      <c r="B9866" t="s">
        <v>2172</v>
      </c>
      <c r="C9866" s="2">
        <v>45416</v>
      </c>
      <c r="D9866" t="s">
        <v>19</v>
      </c>
      <c r="E9866" t="s">
        <v>25</v>
      </c>
      <c r="F9866" t="s">
        <v>27</v>
      </c>
      <c r="G9866">
        <v>1</v>
      </c>
      <c r="H9866">
        <v>497.04</v>
      </c>
      <c r="I9866">
        <v>0.28000000000000003</v>
      </c>
      <c r="J9866">
        <v>357.87</v>
      </c>
      <c r="K9866">
        <v>258.51</v>
      </c>
      <c r="L9866">
        <v>99.36</v>
      </c>
      <c r="M9866" t="s">
        <v>46</v>
      </c>
      <c r="N9866" t="str">
        <f t="shared" si="154"/>
        <v>High</v>
      </c>
    </row>
    <row r="9867" spans="1:14" x14ac:dyDescent="0.3">
      <c r="A9867">
        <v>9866</v>
      </c>
      <c r="B9867" t="s">
        <v>287</v>
      </c>
      <c r="C9867" s="2">
        <v>45535</v>
      </c>
      <c r="D9867" t="s">
        <v>39</v>
      </c>
      <c r="E9867" t="s">
        <v>33</v>
      </c>
      <c r="F9867" t="s">
        <v>27</v>
      </c>
      <c r="G9867">
        <v>7</v>
      </c>
      <c r="H9867">
        <v>167.01</v>
      </c>
      <c r="I9867">
        <v>0.03</v>
      </c>
      <c r="J9867">
        <v>1134</v>
      </c>
      <c r="K9867">
        <v>777.38</v>
      </c>
      <c r="L9867">
        <v>356.62</v>
      </c>
      <c r="M9867" t="s">
        <v>22</v>
      </c>
      <c r="N9867" t="str">
        <f t="shared" si="154"/>
        <v>Low</v>
      </c>
    </row>
    <row r="9868" spans="1:14" x14ac:dyDescent="0.3">
      <c r="A9868">
        <v>9867</v>
      </c>
      <c r="B9868" t="s">
        <v>5984</v>
      </c>
      <c r="C9868" s="2">
        <v>45605</v>
      </c>
      <c r="D9868" t="s">
        <v>19</v>
      </c>
      <c r="E9868" t="s">
        <v>33</v>
      </c>
      <c r="F9868" t="s">
        <v>27</v>
      </c>
      <c r="G9868">
        <v>5</v>
      </c>
      <c r="H9868">
        <v>382.56</v>
      </c>
      <c r="I9868">
        <v>0.22</v>
      </c>
      <c r="J9868">
        <v>1491.98</v>
      </c>
      <c r="K9868">
        <v>885.18</v>
      </c>
      <c r="L9868">
        <v>606.79999999999995</v>
      </c>
      <c r="M9868" t="s">
        <v>40</v>
      </c>
      <c r="N9868" t="str">
        <f t="shared" si="154"/>
        <v>High</v>
      </c>
    </row>
    <row r="9869" spans="1:14" x14ac:dyDescent="0.3">
      <c r="A9869">
        <v>9868</v>
      </c>
      <c r="B9869" t="s">
        <v>5985</v>
      </c>
      <c r="C9869" s="2">
        <v>45520</v>
      </c>
      <c r="D9869" t="s">
        <v>19</v>
      </c>
      <c r="E9869" t="s">
        <v>20</v>
      </c>
      <c r="F9869" t="s">
        <v>21</v>
      </c>
      <c r="G9869">
        <v>6</v>
      </c>
      <c r="H9869">
        <v>266.68</v>
      </c>
      <c r="I9869">
        <v>0.03</v>
      </c>
      <c r="J9869">
        <v>1552.08</v>
      </c>
      <c r="K9869">
        <v>1208.51</v>
      </c>
      <c r="L9869">
        <v>343.57</v>
      </c>
      <c r="M9869" t="s">
        <v>46</v>
      </c>
      <c r="N9869" t="str">
        <f t="shared" si="154"/>
        <v>Low</v>
      </c>
    </row>
    <row r="9870" spans="1:14" x14ac:dyDescent="0.3">
      <c r="A9870">
        <v>9869</v>
      </c>
      <c r="B9870" t="s">
        <v>3595</v>
      </c>
      <c r="C9870" s="2">
        <v>45600</v>
      </c>
      <c r="D9870" t="s">
        <v>24</v>
      </c>
      <c r="E9870" t="s">
        <v>25</v>
      </c>
      <c r="F9870" t="s">
        <v>27</v>
      </c>
      <c r="G9870">
        <v>3</v>
      </c>
      <c r="H9870">
        <v>420.52</v>
      </c>
      <c r="I9870">
        <v>0.11</v>
      </c>
      <c r="J9870">
        <v>1122.79</v>
      </c>
      <c r="K9870">
        <v>790.02</v>
      </c>
      <c r="L9870">
        <v>332.77</v>
      </c>
      <c r="M9870" t="s">
        <v>22</v>
      </c>
      <c r="N9870" t="str">
        <f t="shared" si="154"/>
        <v>Medium</v>
      </c>
    </row>
    <row r="9871" spans="1:14" x14ac:dyDescent="0.3">
      <c r="A9871">
        <v>9870</v>
      </c>
      <c r="B9871" t="s">
        <v>5317</v>
      </c>
      <c r="C9871" s="2">
        <v>45366</v>
      </c>
      <c r="D9871" t="s">
        <v>19</v>
      </c>
      <c r="E9871" t="s">
        <v>20</v>
      </c>
      <c r="F9871" t="s">
        <v>21</v>
      </c>
      <c r="G9871">
        <v>9</v>
      </c>
      <c r="H9871">
        <v>379.56</v>
      </c>
      <c r="I9871">
        <v>0.04</v>
      </c>
      <c r="J9871">
        <v>3279.4</v>
      </c>
      <c r="K9871">
        <v>2278.3000000000002</v>
      </c>
      <c r="L9871">
        <v>1001.1</v>
      </c>
      <c r="M9871" t="s">
        <v>17</v>
      </c>
      <c r="N9871" t="str">
        <f t="shared" si="154"/>
        <v>Low</v>
      </c>
    </row>
    <row r="9872" spans="1:14" x14ac:dyDescent="0.3">
      <c r="A9872">
        <v>9871</v>
      </c>
      <c r="B9872" t="s">
        <v>5986</v>
      </c>
      <c r="C9872" s="2">
        <v>45405</v>
      </c>
      <c r="D9872" t="s">
        <v>24</v>
      </c>
      <c r="E9872" t="s">
        <v>33</v>
      </c>
      <c r="F9872" t="s">
        <v>16</v>
      </c>
      <c r="G9872">
        <v>9</v>
      </c>
      <c r="H9872">
        <v>312.26</v>
      </c>
      <c r="I9872">
        <v>0.22</v>
      </c>
      <c r="J9872">
        <v>2192.0700000000002</v>
      </c>
      <c r="K9872">
        <v>1219.98</v>
      </c>
      <c r="L9872">
        <v>972.09</v>
      </c>
      <c r="M9872" t="s">
        <v>46</v>
      </c>
      <c r="N9872" t="str">
        <f t="shared" si="154"/>
        <v>High</v>
      </c>
    </row>
    <row r="9873" spans="1:14" x14ac:dyDescent="0.3">
      <c r="A9873">
        <v>9872</v>
      </c>
      <c r="B9873" t="s">
        <v>5987</v>
      </c>
      <c r="C9873" s="2">
        <v>45649</v>
      </c>
      <c r="D9873" t="s">
        <v>24</v>
      </c>
      <c r="E9873" t="s">
        <v>20</v>
      </c>
      <c r="F9873" t="s">
        <v>21</v>
      </c>
      <c r="G9873">
        <v>4</v>
      </c>
      <c r="H9873">
        <v>471.37</v>
      </c>
      <c r="I9873">
        <v>0.18</v>
      </c>
      <c r="J9873">
        <v>1546.09</v>
      </c>
      <c r="K9873">
        <v>1050.75</v>
      </c>
      <c r="L9873">
        <v>495.34</v>
      </c>
      <c r="M9873" t="s">
        <v>40</v>
      </c>
      <c r="N9873" t="str">
        <f t="shared" si="154"/>
        <v>Medium</v>
      </c>
    </row>
    <row r="9874" spans="1:14" x14ac:dyDescent="0.3">
      <c r="A9874">
        <v>9873</v>
      </c>
      <c r="B9874" t="s">
        <v>4235</v>
      </c>
      <c r="C9874" s="2">
        <v>45406</v>
      </c>
      <c r="D9874" t="s">
        <v>39</v>
      </c>
      <c r="E9874" t="s">
        <v>33</v>
      </c>
      <c r="F9874" t="s">
        <v>27</v>
      </c>
      <c r="G9874">
        <v>10</v>
      </c>
      <c r="H9874">
        <v>311.52999999999997</v>
      </c>
      <c r="I9874">
        <v>0.21</v>
      </c>
      <c r="J9874">
        <v>2461.09</v>
      </c>
      <c r="K9874">
        <v>1270.5899999999999</v>
      </c>
      <c r="L9874">
        <v>1190.5</v>
      </c>
      <c r="M9874" t="s">
        <v>17</v>
      </c>
      <c r="N9874" t="str">
        <f t="shared" si="154"/>
        <v>High</v>
      </c>
    </row>
    <row r="9875" spans="1:14" x14ac:dyDescent="0.3">
      <c r="A9875">
        <v>9874</v>
      </c>
      <c r="B9875" t="s">
        <v>5988</v>
      </c>
      <c r="C9875" s="2">
        <v>45614</v>
      </c>
      <c r="D9875" t="s">
        <v>14</v>
      </c>
      <c r="E9875" t="s">
        <v>30</v>
      </c>
      <c r="F9875" t="s">
        <v>27</v>
      </c>
      <c r="G9875">
        <v>1</v>
      </c>
      <c r="H9875">
        <v>398.57</v>
      </c>
      <c r="I9875">
        <v>0.11</v>
      </c>
      <c r="J9875">
        <v>354.73</v>
      </c>
      <c r="K9875">
        <v>239.49</v>
      </c>
      <c r="L9875">
        <v>115.24</v>
      </c>
      <c r="M9875" t="s">
        <v>28</v>
      </c>
      <c r="N9875" t="str">
        <f t="shared" si="154"/>
        <v>Medium</v>
      </c>
    </row>
    <row r="9876" spans="1:14" x14ac:dyDescent="0.3">
      <c r="A9876">
        <v>9875</v>
      </c>
      <c r="B9876" t="s">
        <v>5247</v>
      </c>
      <c r="C9876" s="2">
        <v>45513</v>
      </c>
      <c r="D9876" t="s">
        <v>14</v>
      </c>
      <c r="E9876" t="s">
        <v>15</v>
      </c>
      <c r="F9876" t="s">
        <v>21</v>
      </c>
      <c r="G9876">
        <v>10</v>
      </c>
      <c r="H9876">
        <v>390.69</v>
      </c>
      <c r="I9876">
        <v>0.03</v>
      </c>
      <c r="J9876">
        <v>3789.69</v>
      </c>
      <c r="K9876">
        <v>2020.56</v>
      </c>
      <c r="L9876">
        <v>1769.13</v>
      </c>
      <c r="M9876" t="s">
        <v>22</v>
      </c>
      <c r="N9876" t="str">
        <f t="shared" si="154"/>
        <v>Low</v>
      </c>
    </row>
    <row r="9877" spans="1:14" x14ac:dyDescent="0.3">
      <c r="A9877">
        <v>9876</v>
      </c>
      <c r="B9877" t="s">
        <v>5989</v>
      </c>
      <c r="C9877" s="2">
        <v>45471</v>
      </c>
      <c r="D9877" t="s">
        <v>39</v>
      </c>
      <c r="E9877" t="s">
        <v>15</v>
      </c>
      <c r="F9877" t="s">
        <v>21</v>
      </c>
      <c r="G9877">
        <v>1</v>
      </c>
      <c r="H9877">
        <v>449.11</v>
      </c>
      <c r="I9877">
        <v>0.03</v>
      </c>
      <c r="J9877">
        <v>435.64</v>
      </c>
      <c r="K9877">
        <v>321.18</v>
      </c>
      <c r="L9877">
        <v>114.46</v>
      </c>
      <c r="M9877" t="s">
        <v>17</v>
      </c>
      <c r="N9877" t="str">
        <f t="shared" si="154"/>
        <v>Low</v>
      </c>
    </row>
    <row r="9878" spans="1:14" x14ac:dyDescent="0.3">
      <c r="A9878">
        <v>9877</v>
      </c>
      <c r="B9878" t="s">
        <v>5990</v>
      </c>
      <c r="C9878" s="2">
        <v>45338</v>
      </c>
      <c r="D9878" t="s">
        <v>24</v>
      </c>
      <c r="E9878" t="s">
        <v>30</v>
      </c>
      <c r="F9878" t="s">
        <v>27</v>
      </c>
      <c r="G9878">
        <v>6</v>
      </c>
      <c r="H9878">
        <v>258.67</v>
      </c>
      <c r="I9878">
        <v>0.24</v>
      </c>
      <c r="J9878">
        <v>1179.54</v>
      </c>
      <c r="K9878">
        <v>721.69</v>
      </c>
      <c r="L9878">
        <v>457.85</v>
      </c>
      <c r="M9878" t="s">
        <v>46</v>
      </c>
      <c r="N9878" t="str">
        <f t="shared" si="154"/>
        <v>High</v>
      </c>
    </row>
    <row r="9879" spans="1:14" x14ac:dyDescent="0.3">
      <c r="A9879">
        <v>9878</v>
      </c>
      <c r="B9879" t="s">
        <v>447</v>
      </c>
      <c r="C9879" s="2">
        <v>45397</v>
      </c>
      <c r="D9879" t="s">
        <v>14</v>
      </c>
      <c r="E9879" t="s">
        <v>20</v>
      </c>
      <c r="F9879" t="s">
        <v>21</v>
      </c>
      <c r="G9879">
        <v>5</v>
      </c>
      <c r="H9879">
        <v>102.95</v>
      </c>
      <c r="I9879">
        <v>0.05</v>
      </c>
      <c r="J9879">
        <v>489.01</v>
      </c>
      <c r="K9879">
        <v>381.44</v>
      </c>
      <c r="L9879">
        <v>107.57</v>
      </c>
      <c r="M9879" t="s">
        <v>22</v>
      </c>
      <c r="N9879" t="str">
        <f t="shared" si="154"/>
        <v>Low</v>
      </c>
    </row>
    <row r="9880" spans="1:14" x14ac:dyDescent="0.3">
      <c r="A9880">
        <v>9879</v>
      </c>
      <c r="B9880" t="s">
        <v>5283</v>
      </c>
      <c r="C9880" s="2">
        <v>45461</v>
      </c>
      <c r="D9880" t="s">
        <v>24</v>
      </c>
      <c r="E9880" t="s">
        <v>20</v>
      </c>
      <c r="F9880" t="s">
        <v>21</v>
      </c>
      <c r="G9880">
        <v>9</v>
      </c>
      <c r="H9880">
        <v>475.19</v>
      </c>
      <c r="I9880">
        <v>0.02</v>
      </c>
      <c r="J9880">
        <v>4191.18</v>
      </c>
      <c r="K9880">
        <v>3195.47</v>
      </c>
      <c r="L9880">
        <v>995.71</v>
      </c>
      <c r="M9880" t="s">
        <v>28</v>
      </c>
      <c r="N9880" t="str">
        <f t="shared" si="154"/>
        <v>Low</v>
      </c>
    </row>
    <row r="9881" spans="1:14" x14ac:dyDescent="0.3">
      <c r="A9881">
        <v>9880</v>
      </c>
      <c r="B9881" t="s">
        <v>751</v>
      </c>
      <c r="C9881" s="2">
        <v>45581</v>
      </c>
      <c r="D9881" t="s">
        <v>39</v>
      </c>
      <c r="E9881" t="s">
        <v>30</v>
      </c>
      <c r="F9881" t="s">
        <v>21</v>
      </c>
      <c r="G9881">
        <v>2</v>
      </c>
      <c r="H9881">
        <v>204.95</v>
      </c>
      <c r="I9881">
        <v>0.13</v>
      </c>
      <c r="J9881">
        <v>356.61</v>
      </c>
      <c r="K9881">
        <v>278.77</v>
      </c>
      <c r="L9881">
        <v>77.84</v>
      </c>
      <c r="M9881" t="s">
        <v>22</v>
      </c>
      <c r="N9881" t="str">
        <f t="shared" si="154"/>
        <v>Medium</v>
      </c>
    </row>
    <row r="9882" spans="1:14" x14ac:dyDescent="0.3">
      <c r="A9882">
        <v>9881</v>
      </c>
      <c r="B9882" t="s">
        <v>445</v>
      </c>
      <c r="C9882" s="2">
        <v>45651</v>
      </c>
      <c r="D9882" t="s">
        <v>14</v>
      </c>
      <c r="E9882" t="s">
        <v>30</v>
      </c>
      <c r="F9882" t="s">
        <v>27</v>
      </c>
      <c r="G9882">
        <v>5</v>
      </c>
      <c r="H9882">
        <v>208.42</v>
      </c>
      <c r="I9882">
        <v>0.02</v>
      </c>
      <c r="J9882">
        <v>1021.26</v>
      </c>
      <c r="K9882">
        <v>674.07</v>
      </c>
      <c r="L9882">
        <v>347.19</v>
      </c>
      <c r="M9882" t="s">
        <v>22</v>
      </c>
      <c r="N9882" t="str">
        <f t="shared" si="154"/>
        <v>Low</v>
      </c>
    </row>
    <row r="9883" spans="1:14" x14ac:dyDescent="0.3">
      <c r="A9883">
        <v>9882</v>
      </c>
      <c r="B9883" t="s">
        <v>1113</v>
      </c>
      <c r="C9883" s="2">
        <v>45639</v>
      </c>
      <c r="D9883" t="s">
        <v>19</v>
      </c>
      <c r="E9883" t="s">
        <v>33</v>
      </c>
      <c r="F9883" t="s">
        <v>16</v>
      </c>
      <c r="G9883">
        <v>7</v>
      </c>
      <c r="H9883">
        <v>292.95</v>
      </c>
      <c r="I9883">
        <v>0.22</v>
      </c>
      <c r="J9883">
        <v>1599.51</v>
      </c>
      <c r="K9883">
        <v>1224.0999999999999</v>
      </c>
      <c r="L9883">
        <v>375.41</v>
      </c>
      <c r="M9883" t="s">
        <v>40</v>
      </c>
      <c r="N9883" t="str">
        <f t="shared" si="154"/>
        <v>High</v>
      </c>
    </row>
    <row r="9884" spans="1:14" x14ac:dyDescent="0.3">
      <c r="A9884">
        <v>9883</v>
      </c>
      <c r="B9884" t="s">
        <v>1433</v>
      </c>
      <c r="C9884" s="2">
        <v>45594</v>
      </c>
      <c r="D9884" t="s">
        <v>14</v>
      </c>
      <c r="E9884" t="s">
        <v>30</v>
      </c>
      <c r="F9884" t="s">
        <v>16</v>
      </c>
      <c r="G9884">
        <v>1</v>
      </c>
      <c r="H9884">
        <v>239.97</v>
      </c>
      <c r="I9884">
        <v>0.2</v>
      </c>
      <c r="J9884">
        <v>191.98</v>
      </c>
      <c r="K9884">
        <v>143.66999999999999</v>
      </c>
      <c r="L9884">
        <v>48.31</v>
      </c>
      <c r="M9884" t="s">
        <v>28</v>
      </c>
      <c r="N9884" t="str">
        <f t="shared" si="154"/>
        <v>Medium</v>
      </c>
    </row>
    <row r="9885" spans="1:14" x14ac:dyDescent="0.3">
      <c r="A9885">
        <v>9884</v>
      </c>
      <c r="B9885" t="s">
        <v>1610</v>
      </c>
      <c r="C9885" s="2">
        <v>45339</v>
      </c>
      <c r="D9885" t="s">
        <v>14</v>
      </c>
      <c r="E9885" t="s">
        <v>20</v>
      </c>
      <c r="F9885" t="s">
        <v>16</v>
      </c>
      <c r="G9885">
        <v>3</v>
      </c>
      <c r="H9885">
        <v>228.67</v>
      </c>
      <c r="I9885">
        <v>0.24</v>
      </c>
      <c r="J9885">
        <v>521.37</v>
      </c>
      <c r="K9885">
        <v>328.01</v>
      </c>
      <c r="L9885">
        <v>193.36</v>
      </c>
      <c r="M9885" t="s">
        <v>17</v>
      </c>
      <c r="N9885" t="str">
        <f t="shared" si="154"/>
        <v>High</v>
      </c>
    </row>
    <row r="9886" spans="1:14" x14ac:dyDescent="0.3">
      <c r="A9886">
        <v>9885</v>
      </c>
      <c r="B9886" t="s">
        <v>5991</v>
      </c>
      <c r="C9886" s="2">
        <v>45362</v>
      </c>
      <c r="D9886" t="s">
        <v>14</v>
      </c>
      <c r="E9886" t="s">
        <v>30</v>
      </c>
      <c r="F9886" t="s">
        <v>21</v>
      </c>
      <c r="G9886">
        <v>6</v>
      </c>
      <c r="H9886">
        <v>276.8</v>
      </c>
      <c r="I9886">
        <v>0.04</v>
      </c>
      <c r="J9886">
        <v>1594.37</v>
      </c>
      <c r="K9886">
        <v>932.56</v>
      </c>
      <c r="L9886">
        <v>661.81</v>
      </c>
      <c r="M9886" t="s">
        <v>46</v>
      </c>
      <c r="N9886" t="str">
        <f t="shared" si="154"/>
        <v>Low</v>
      </c>
    </row>
    <row r="9887" spans="1:14" x14ac:dyDescent="0.3">
      <c r="A9887">
        <v>9886</v>
      </c>
      <c r="B9887" t="s">
        <v>4678</v>
      </c>
      <c r="C9887" s="2">
        <v>45653</v>
      </c>
      <c r="D9887" t="s">
        <v>19</v>
      </c>
      <c r="E9887" t="s">
        <v>20</v>
      </c>
      <c r="F9887" t="s">
        <v>16</v>
      </c>
      <c r="G9887">
        <v>1</v>
      </c>
      <c r="H9887">
        <v>467.09</v>
      </c>
      <c r="I9887">
        <v>0.03</v>
      </c>
      <c r="J9887">
        <v>453.08</v>
      </c>
      <c r="K9887">
        <v>347.51</v>
      </c>
      <c r="L9887">
        <v>105.57</v>
      </c>
      <c r="M9887" t="s">
        <v>40</v>
      </c>
      <c r="N9887" t="str">
        <f t="shared" si="154"/>
        <v>Low</v>
      </c>
    </row>
    <row r="9888" spans="1:14" x14ac:dyDescent="0.3">
      <c r="A9888">
        <v>9887</v>
      </c>
      <c r="B9888" t="s">
        <v>5992</v>
      </c>
      <c r="C9888" s="2">
        <v>45312</v>
      </c>
      <c r="D9888" t="s">
        <v>14</v>
      </c>
      <c r="E9888" t="s">
        <v>25</v>
      </c>
      <c r="F9888" t="s">
        <v>27</v>
      </c>
      <c r="G9888">
        <v>1</v>
      </c>
      <c r="H9888">
        <v>495.81</v>
      </c>
      <c r="I9888">
        <v>0.13</v>
      </c>
      <c r="J9888">
        <v>431.35</v>
      </c>
      <c r="K9888">
        <v>314.14</v>
      </c>
      <c r="L9888">
        <v>117.21</v>
      </c>
      <c r="M9888" t="s">
        <v>40</v>
      </c>
      <c r="N9888" t="str">
        <f t="shared" si="154"/>
        <v>Medium</v>
      </c>
    </row>
    <row r="9889" spans="1:14" x14ac:dyDescent="0.3">
      <c r="A9889">
        <v>9888</v>
      </c>
      <c r="B9889" t="s">
        <v>5827</v>
      </c>
      <c r="C9889" s="2">
        <v>45423</v>
      </c>
      <c r="D9889" t="s">
        <v>24</v>
      </c>
      <c r="E9889" t="s">
        <v>20</v>
      </c>
      <c r="F9889" t="s">
        <v>27</v>
      </c>
      <c r="G9889">
        <v>6</v>
      </c>
      <c r="H9889">
        <v>375</v>
      </c>
      <c r="I9889">
        <v>0.02</v>
      </c>
      <c r="J9889">
        <v>2205</v>
      </c>
      <c r="K9889">
        <v>1190.5999999999999</v>
      </c>
      <c r="L9889">
        <v>1014.4</v>
      </c>
      <c r="M9889" t="s">
        <v>17</v>
      </c>
      <c r="N9889" t="str">
        <f t="shared" si="154"/>
        <v>Low</v>
      </c>
    </row>
    <row r="9890" spans="1:14" x14ac:dyDescent="0.3">
      <c r="A9890">
        <v>9889</v>
      </c>
      <c r="B9890" t="s">
        <v>5993</v>
      </c>
      <c r="C9890" s="2">
        <v>45622</v>
      </c>
      <c r="D9890" t="s">
        <v>39</v>
      </c>
      <c r="E9890" t="s">
        <v>33</v>
      </c>
      <c r="F9890" t="s">
        <v>16</v>
      </c>
      <c r="G9890">
        <v>10</v>
      </c>
      <c r="H9890">
        <v>29.27</v>
      </c>
      <c r="I9890">
        <v>0.15</v>
      </c>
      <c r="J9890">
        <v>248.79</v>
      </c>
      <c r="K9890">
        <v>188.17</v>
      </c>
      <c r="L9890">
        <v>60.62</v>
      </c>
      <c r="M9890" t="s">
        <v>22</v>
      </c>
      <c r="N9890" t="str">
        <f t="shared" si="154"/>
        <v>Medium</v>
      </c>
    </row>
    <row r="9891" spans="1:14" x14ac:dyDescent="0.3">
      <c r="A9891">
        <v>9890</v>
      </c>
      <c r="B9891" t="s">
        <v>3101</v>
      </c>
      <c r="C9891" s="2">
        <v>45305</v>
      </c>
      <c r="D9891" t="s">
        <v>14</v>
      </c>
      <c r="E9891" t="s">
        <v>30</v>
      </c>
      <c r="F9891" t="s">
        <v>16</v>
      </c>
      <c r="G9891">
        <v>4</v>
      </c>
      <c r="H9891">
        <v>272.82</v>
      </c>
      <c r="I9891">
        <v>0</v>
      </c>
      <c r="J9891">
        <v>1091.28</v>
      </c>
      <c r="K9891">
        <v>644.14</v>
      </c>
      <c r="L9891">
        <v>447.14</v>
      </c>
      <c r="M9891" t="s">
        <v>17</v>
      </c>
      <c r="N9891" t="str">
        <f t="shared" si="154"/>
        <v>No Discount</v>
      </c>
    </row>
    <row r="9892" spans="1:14" x14ac:dyDescent="0.3">
      <c r="A9892">
        <v>9891</v>
      </c>
      <c r="B9892" t="s">
        <v>2952</v>
      </c>
      <c r="C9892" s="2">
        <v>45484</v>
      </c>
      <c r="D9892" t="s">
        <v>24</v>
      </c>
      <c r="E9892" t="s">
        <v>30</v>
      </c>
      <c r="F9892" t="s">
        <v>21</v>
      </c>
      <c r="G9892">
        <v>10</v>
      </c>
      <c r="H9892">
        <v>154.97999999999999</v>
      </c>
      <c r="I9892">
        <v>0.06</v>
      </c>
      <c r="J9892">
        <v>1456.81</v>
      </c>
      <c r="K9892">
        <v>811.03</v>
      </c>
      <c r="L9892">
        <v>645.78</v>
      </c>
      <c r="M9892" t="s">
        <v>46</v>
      </c>
      <c r="N9892" t="str">
        <f t="shared" si="154"/>
        <v>Low</v>
      </c>
    </row>
    <row r="9893" spans="1:14" x14ac:dyDescent="0.3">
      <c r="A9893">
        <v>9892</v>
      </c>
      <c r="B9893" t="s">
        <v>3627</v>
      </c>
      <c r="C9893" s="2">
        <v>45390</v>
      </c>
      <c r="D9893" t="s">
        <v>39</v>
      </c>
      <c r="E9893" t="s">
        <v>33</v>
      </c>
      <c r="F9893" t="s">
        <v>16</v>
      </c>
      <c r="G9893">
        <v>2</v>
      </c>
      <c r="H9893">
        <v>209.33</v>
      </c>
      <c r="I9893">
        <v>0.06</v>
      </c>
      <c r="J9893">
        <v>393.54</v>
      </c>
      <c r="K9893">
        <v>243.91</v>
      </c>
      <c r="L9893">
        <v>149.63</v>
      </c>
      <c r="M9893" t="s">
        <v>46</v>
      </c>
      <c r="N9893" t="str">
        <f t="shared" si="154"/>
        <v>Low</v>
      </c>
    </row>
    <row r="9894" spans="1:14" x14ac:dyDescent="0.3">
      <c r="A9894">
        <v>9893</v>
      </c>
      <c r="B9894" t="s">
        <v>4289</v>
      </c>
      <c r="C9894" s="2">
        <v>45518</v>
      </c>
      <c r="D9894" t="s">
        <v>39</v>
      </c>
      <c r="E9894" t="s">
        <v>20</v>
      </c>
      <c r="F9894" t="s">
        <v>16</v>
      </c>
      <c r="G9894">
        <v>9</v>
      </c>
      <c r="H9894">
        <v>398.07</v>
      </c>
      <c r="I9894">
        <v>0.11</v>
      </c>
      <c r="J9894">
        <v>3188.54</v>
      </c>
      <c r="K9894">
        <v>2392.0300000000002</v>
      </c>
      <c r="L9894">
        <v>796.51</v>
      </c>
      <c r="M9894" t="s">
        <v>46</v>
      </c>
      <c r="N9894" t="str">
        <f t="shared" si="154"/>
        <v>Medium</v>
      </c>
    </row>
    <row r="9895" spans="1:14" x14ac:dyDescent="0.3">
      <c r="A9895">
        <v>9894</v>
      </c>
      <c r="B9895" t="s">
        <v>5994</v>
      </c>
      <c r="C9895" s="2">
        <v>45465</v>
      </c>
      <c r="D9895" t="s">
        <v>19</v>
      </c>
      <c r="E9895" t="s">
        <v>20</v>
      </c>
      <c r="F9895" t="s">
        <v>16</v>
      </c>
      <c r="G9895">
        <v>3</v>
      </c>
      <c r="H9895">
        <v>274.12</v>
      </c>
      <c r="I9895">
        <v>0.22</v>
      </c>
      <c r="J9895">
        <v>641.44000000000005</v>
      </c>
      <c r="K9895">
        <v>503.48</v>
      </c>
      <c r="L9895">
        <v>137.96</v>
      </c>
      <c r="M9895" t="s">
        <v>46</v>
      </c>
      <c r="N9895" t="str">
        <f t="shared" si="154"/>
        <v>High</v>
      </c>
    </row>
    <row r="9896" spans="1:14" x14ac:dyDescent="0.3">
      <c r="A9896">
        <v>9895</v>
      </c>
      <c r="B9896" t="s">
        <v>2712</v>
      </c>
      <c r="C9896" s="2">
        <v>45546</v>
      </c>
      <c r="D9896" t="s">
        <v>39</v>
      </c>
      <c r="E9896" t="s">
        <v>20</v>
      </c>
      <c r="F9896" t="s">
        <v>21</v>
      </c>
      <c r="G9896">
        <v>2</v>
      </c>
      <c r="H9896">
        <v>357.13</v>
      </c>
      <c r="I9896">
        <v>0.01</v>
      </c>
      <c r="J9896">
        <v>707.12</v>
      </c>
      <c r="K9896">
        <v>417.08</v>
      </c>
      <c r="L9896">
        <v>290.04000000000002</v>
      </c>
      <c r="M9896" t="s">
        <v>28</v>
      </c>
      <c r="N9896" t="str">
        <f t="shared" si="154"/>
        <v>Low</v>
      </c>
    </row>
    <row r="9897" spans="1:14" x14ac:dyDescent="0.3">
      <c r="A9897">
        <v>9896</v>
      </c>
      <c r="B9897" t="s">
        <v>5736</v>
      </c>
      <c r="C9897" s="2">
        <v>45414</v>
      </c>
      <c r="D9897" t="s">
        <v>19</v>
      </c>
      <c r="E9897" t="s">
        <v>20</v>
      </c>
      <c r="F9897" t="s">
        <v>16</v>
      </c>
      <c r="G9897">
        <v>9</v>
      </c>
      <c r="H9897">
        <v>446.69</v>
      </c>
      <c r="I9897">
        <v>0.1</v>
      </c>
      <c r="J9897">
        <v>3618.19</v>
      </c>
      <c r="K9897">
        <v>2876.41</v>
      </c>
      <c r="L9897">
        <v>741.78</v>
      </c>
      <c r="M9897" t="s">
        <v>17</v>
      </c>
      <c r="N9897" t="str">
        <f t="shared" si="154"/>
        <v>Low</v>
      </c>
    </row>
    <row r="9898" spans="1:14" x14ac:dyDescent="0.3">
      <c r="A9898">
        <v>9897</v>
      </c>
      <c r="B9898" t="s">
        <v>5566</v>
      </c>
      <c r="C9898" s="2">
        <v>45532</v>
      </c>
      <c r="D9898" t="s">
        <v>24</v>
      </c>
      <c r="E9898" t="s">
        <v>15</v>
      </c>
      <c r="F9898" t="s">
        <v>27</v>
      </c>
      <c r="G9898">
        <v>5</v>
      </c>
      <c r="H9898">
        <v>174.4</v>
      </c>
      <c r="I9898">
        <v>0.05</v>
      </c>
      <c r="J9898">
        <v>828.4</v>
      </c>
      <c r="K9898">
        <v>474.57</v>
      </c>
      <c r="L9898">
        <v>353.83</v>
      </c>
      <c r="M9898" t="s">
        <v>46</v>
      </c>
      <c r="N9898" t="str">
        <f t="shared" si="154"/>
        <v>Low</v>
      </c>
    </row>
    <row r="9899" spans="1:14" x14ac:dyDescent="0.3">
      <c r="A9899">
        <v>9898</v>
      </c>
      <c r="B9899" t="s">
        <v>5716</v>
      </c>
      <c r="C9899" s="2">
        <v>45647</v>
      </c>
      <c r="D9899" t="s">
        <v>14</v>
      </c>
      <c r="E9899" t="s">
        <v>20</v>
      </c>
      <c r="F9899" t="s">
        <v>16</v>
      </c>
      <c r="G9899">
        <v>2</v>
      </c>
      <c r="H9899">
        <v>52.6</v>
      </c>
      <c r="I9899">
        <v>0.11</v>
      </c>
      <c r="J9899">
        <v>93.63</v>
      </c>
      <c r="K9899">
        <v>57.8</v>
      </c>
      <c r="L9899">
        <v>35.83</v>
      </c>
      <c r="M9899" t="s">
        <v>40</v>
      </c>
      <c r="N9899" t="str">
        <f t="shared" si="154"/>
        <v>Medium</v>
      </c>
    </row>
    <row r="9900" spans="1:14" x14ac:dyDescent="0.3">
      <c r="A9900">
        <v>9899</v>
      </c>
      <c r="B9900" t="s">
        <v>5995</v>
      </c>
      <c r="C9900" s="2">
        <v>45396</v>
      </c>
      <c r="D9900" t="s">
        <v>19</v>
      </c>
      <c r="E9900" t="s">
        <v>33</v>
      </c>
      <c r="F9900" t="s">
        <v>27</v>
      </c>
      <c r="G9900">
        <v>7</v>
      </c>
      <c r="H9900">
        <v>300.38</v>
      </c>
      <c r="I9900">
        <v>0.23</v>
      </c>
      <c r="J9900">
        <v>1619.05</v>
      </c>
      <c r="K9900">
        <v>1254.3699999999999</v>
      </c>
      <c r="L9900">
        <v>364.68</v>
      </c>
      <c r="M9900" t="s">
        <v>22</v>
      </c>
      <c r="N9900" t="str">
        <f t="shared" si="154"/>
        <v>High</v>
      </c>
    </row>
    <row r="9901" spans="1:14" x14ac:dyDescent="0.3">
      <c r="A9901">
        <v>9900</v>
      </c>
      <c r="B9901" t="s">
        <v>333</v>
      </c>
      <c r="C9901" s="2">
        <v>45546</v>
      </c>
      <c r="D9901" t="s">
        <v>39</v>
      </c>
      <c r="E9901" t="s">
        <v>25</v>
      </c>
      <c r="F9901" t="s">
        <v>27</v>
      </c>
      <c r="G9901">
        <v>10</v>
      </c>
      <c r="H9901">
        <v>22.25</v>
      </c>
      <c r="I9901">
        <v>0.04</v>
      </c>
      <c r="J9901">
        <v>213.6</v>
      </c>
      <c r="K9901">
        <v>164</v>
      </c>
      <c r="L9901">
        <v>49.6</v>
      </c>
      <c r="M9901" t="s">
        <v>28</v>
      </c>
      <c r="N9901" t="str">
        <f t="shared" si="154"/>
        <v>Low</v>
      </c>
    </row>
    <row r="9902" spans="1:14" x14ac:dyDescent="0.3">
      <c r="A9902">
        <v>9901</v>
      </c>
      <c r="B9902" t="s">
        <v>5996</v>
      </c>
      <c r="C9902" s="2">
        <v>45457</v>
      </c>
      <c r="D9902" t="s">
        <v>19</v>
      </c>
      <c r="E9902" t="s">
        <v>20</v>
      </c>
      <c r="F9902" t="s">
        <v>27</v>
      </c>
      <c r="G9902">
        <v>4</v>
      </c>
      <c r="H9902">
        <v>258.3</v>
      </c>
      <c r="I9902">
        <v>0.11</v>
      </c>
      <c r="J9902">
        <v>919.55</v>
      </c>
      <c r="K9902">
        <v>657.33</v>
      </c>
      <c r="L9902">
        <v>262.22000000000003</v>
      </c>
      <c r="M9902" t="s">
        <v>22</v>
      </c>
      <c r="N9902" t="str">
        <f t="shared" si="154"/>
        <v>Medium</v>
      </c>
    </row>
    <row r="9903" spans="1:14" x14ac:dyDescent="0.3">
      <c r="A9903">
        <v>9902</v>
      </c>
      <c r="B9903" t="s">
        <v>4180</v>
      </c>
      <c r="C9903" s="2">
        <v>45327</v>
      </c>
      <c r="D9903" t="s">
        <v>24</v>
      </c>
      <c r="E9903" t="s">
        <v>15</v>
      </c>
      <c r="F9903" t="s">
        <v>21</v>
      </c>
      <c r="G9903">
        <v>10</v>
      </c>
      <c r="H9903">
        <v>313.63</v>
      </c>
      <c r="I9903">
        <v>0.24</v>
      </c>
      <c r="J9903">
        <v>2383.59</v>
      </c>
      <c r="K9903">
        <v>1466.66</v>
      </c>
      <c r="L9903">
        <v>916.93</v>
      </c>
      <c r="M9903" t="s">
        <v>22</v>
      </c>
      <c r="N9903" t="str">
        <f t="shared" si="154"/>
        <v>High</v>
      </c>
    </row>
    <row r="9904" spans="1:14" x14ac:dyDescent="0.3">
      <c r="A9904">
        <v>9903</v>
      </c>
      <c r="B9904" t="s">
        <v>976</v>
      </c>
      <c r="C9904" s="2">
        <v>45351</v>
      </c>
      <c r="D9904" t="s">
        <v>39</v>
      </c>
      <c r="E9904" t="s">
        <v>15</v>
      </c>
      <c r="F9904" t="s">
        <v>27</v>
      </c>
      <c r="G9904">
        <v>9</v>
      </c>
      <c r="H9904">
        <v>234.04</v>
      </c>
      <c r="I9904">
        <v>0.16</v>
      </c>
      <c r="J9904">
        <v>1769.34</v>
      </c>
      <c r="K9904">
        <v>928.05</v>
      </c>
      <c r="L9904">
        <v>841.29</v>
      </c>
      <c r="M9904" t="s">
        <v>17</v>
      </c>
      <c r="N9904" t="str">
        <f t="shared" si="154"/>
        <v>Medium</v>
      </c>
    </row>
    <row r="9905" spans="1:14" x14ac:dyDescent="0.3">
      <c r="A9905">
        <v>9904</v>
      </c>
      <c r="B9905" t="s">
        <v>5997</v>
      </c>
      <c r="C9905" s="2">
        <v>45458</v>
      </c>
      <c r="D9905" t="s">
        <v>14</v>
      </c>
      <c r="E9905" t="s">
        <v>30</v>
      </c>
      <c r="F9905" t="s">
        <v>21</v>
      </c>
      <c r="G9905">
        <v>2</v>
      </c>
      <c r="H9905">
        <v>431.09</v>
      </c>
      <c r="I9905">
        <v>0.1</v>
      </c>
      <c r="J9905">
        <v>775.96</v>
      </c>
      <c r="K9905">
        <v>483.6</v>
      </c>
      <c r="L9905">
        <v>292.36</v>
      </c>
      <c r="M9905" t="s">
        <v>22</v>
      </c>
      <c r="N9905" t="str">
        <f t="shared" si="154"/>
        <v>Low</v>
      </c>
    </row>
    <row r="9906" spans="1:14" x14ac:dyDescent="0.3">
      <c r="A9906">
        <v>9905</v>
      </c>
      <c r="B9906" t="s">
        <v>5998</v>
      </c>
      <c r="C9906" s="2">
        <v>45316</v>
      </c>
      <c r="D9906" t="s">
        <v>24</v>
      </c>
      <c r="E9906" t="s">
        <v>33</v>
      </c>
      <c r="F9906" t="s">
        <v>21</v>
      </c>
      <c r="G9906">
        <v>3</v>
      </c>
      <c r="H9906">
        <v>445.49</v>
      </c>
      <c r="I9906">
        <v>0.1</v>
      </c>
      <c r="J9906">
        <v>1202.82</v>
      </c>
      <c r="K9906">
        <v>763.06</v>
      </c>
      <c r="L9906">
        <v>439.76</v>
      </c>
      <c r="M9906" t="s">
        <v>28</v>
      </c>
      <c r="N9906" t="str">
        <f t="shared" si="154"/>
        <v>Low</v>
      </c>
    </row>
    <row r="9907" spans="1:14" x14ac:dyDescent="0.3">
      <c r="A9907">
        <v>9906</v>
      </c>
      <c r="B9907" t="s">
        <v>5999</v>
      </c>
      <c r="C9907" s="2">
        <v>45639</v>
      </c>
      <c r="D9907" t="s">
        <v>14</v>
      </c>
      <c r="E9907" t="s">
        <v>25</v>
      </c>
      <c r="F9907" t="s">
        <v>21</v>
      </c>
      <c r="G9907">
        <v>2</v>
      </c>
      <c r="H9907">
        <v>275.92</v>
      </c>
      <c r="I9907">
        <v>0.08</v>
      </c>
      <c r="J9907">
        <v>507.69</v>
      </c>
      <c r="K9907">
        <v>365.04</v>
      </c>
      <c r="L9907">
        <v>142.65</v>
      </c>
      <c r="M9907" t="s">
        <v>28</v>
      </c>
      <c r="N9907" t="str">
        <f t="shared" si="154"/>
        <v>Low</v>
      </c>
    </row>
    <row r="9908" spans="1:14" x14ac:dyDescent="0.3">
      <c r="A9908">
        <v>9907</v>
      </c>
      <c r="B9908" t="s">
        <v>3593</v>
      </c>
      <c r="C9908" s="2">
        <v>45336</v>
      </c>
      <c r="D9908" t="s">
        <v>19</v>
      </c>
      <c r="E9908" t="s">
        <v>30</v>
      </c>
      <c r="F9908" t="s">
        <v>21</v>
      </c>
      <c r="G9908">
        <v>10</v>
      </c>
      <c r="H9908">
        <v>338.26</v>
      </c>
      <c r="I9908">
        <v>0.13</v>
      </c>
      <c r="J9908">
        <v>2942.86</v>
      </c>
      <c r="K9908">
        <v>2055.92</v>
      </c>
      <c r="L9908">
        <v>886.94</v>
      </c>
      <c r="M9908" t="s">
        <v>28</v>
      </c>
      <c r="N9908" t="str">
        <f t="shared" si="154"/>
        <v>Medium</v>
      </c>
    </row>
    <row r="9909" spans="1:14" x14ac:dyDescent="0.3">
      <c r="A9909">
        <v>9908</v>
      </c>
      <c r="B9909" t="s">
        <v>1875</v>
      </c>
      <c r="C9909" s="2">
        <v>45428</v>
      </c>
      <c r="D9909" t="s">
        <v>24</v>
      </c>
      <c r="E9909" t="s">
        <v>20</v>
      </c>
      <c r="F9909" t="s">
        <v>16</v>
      </c>
      <c r="G9909">
        <v>9</v>
      </c>
      <c r="H9909">
        <v>204.09</v>
      </c>
      <c r="I9909">
        <v>0.18</v>
      </c>
      <c r="J9909">
        <v>1506.18</v>
      </c>
      <c r="K9909">
        <v>761.71</v>
      </c>
      <c r="L9909">
        <v>744.47</v>
      </c>
      <c r="M9909" t="s">
        <v>46</v>
      </c>
      <c r="N9909" t="str">
        <f t="shared" si="154"/>
        <v>Medium</v>
      </c>
    </row>
    <row r="9910" spans="1:14" x14ac:dyDescent="0.3">
      <c r="A9910">
        <v>9909</v>
      </c>
      <c r="B9910" t="s">
        <v>6000</v>
      </c>
      <c r="C9910" s="2">
        <v>45421</v>
      </c>
      <c r="D9910" t="s">
        <v>39</v>
      </c>
      <c r="E9910" t="s">
        <v>30</v>
      </c>
      <c r="F9910" t="s">
        <v>27</v>
      </c>
      <c r="G9910">
        <v>7</v>
      </c>
      <c r="H9910">
        <v>489.15</v>
      </c>
      <c r="I9910">
        <v>0.25</v>
      </c>
      <c r="J9910">
        <v>2568.04</v>
      </c>
      <c r="K9910">
        <v>1704.81</v>
      </c>
      <c r="L9910">
        <v>863.23</v>
      </c>
      <c r="M9910" t="s">
        <v>40</v>
      </c>
      <c r="N9910" t="str">
        <f t="shared" si="154"/>
        <v>High</v>
      </c>
    </row>
    <row r="9911" spans="1:14" x14ac:dyDescent="0.3">
      <c r="A9911">
        <v>9910</v>
      </c>
      <c r="B9911" t="s">
        <v>1071</v>
      </c>
      <c r="C9911" s="2">
        <v>45433</v>
      </c>
      <c r="D9911" t="s">
        <v>24</v>
      </c>
      <c r="E9911" t="s">
        <v>20</v>
      </c>
      <c r="F9911" t="s">
        <v>27</v>
      </c>
      <c r="G9911">
        <v>7</v>
      </c>
      <c r="H9911">
        <v>471.33</v>
      </c>
      <c r="I9911">
        <v>0</v>
      </c>
      <c r="J9911">
        <v>3299.31</v>
      </c>
      <c r="K9911">
        <v>2368.44</v>
      </c>
      <c r="L9911">
        <v>930.87</v>
      </c>
      <c r="M9911" t="s">
        <v>22</v>
      </c>
      <c r="N9911" t="str">
        <f t="shared" si="154"/>
        <v>No Discount</v>
      </c>
    </row>
    <row r="9912" spans="1:14" x14ac:dyDescent="0.3">
      <c r="A9912">
        <v>9911</v>
      </c>
      <c r="B9912" t="s">
        <v>1212</v>
      </c>
      <c r="C9912" s="2">
        <v>45468</v>
      </c>
      <c r="D9912" t="s">
        <v>39</v>
      </c>
      <c r="E9912" t="s">
        <v>30</v>
      </c>
      <c r="F9912" t="s">
        <v>16</v>
      </c>
      <c r="G9912">
        <v>10</v>
      </c>
      <c r="H9912">
        <v>493.53</v>
      </c>
      <c r="I9912">
        <v>0.01</v>
      </c>
      <c r="J9912">
        <v>4885.95</v>
      </c>
      <c r="K9912">
        <v>3057.56</v>
      </c>
      <c r="L9912">
        <v>1828.39</v>
      </c>
      <c r="M9912" t="s">
        <v>28</v>
      </c>
      <c r="N9912" t="str">
        <f t="shared" si="154"/>
        <v>Low</v>
      </c>
    </row>
    <row r="9913" spans="1:14" x14ac:dyDescent="0.3">
      <c r="A9913">
        <v>9912</v>
      </c>
      <c r="B9913" t="s">
        <v>4614</v>
      </c>
      <c r="C9913" s="2">
        <v>45573</v>
      </c>
      <c r="D9913" t="s">
        <v>14</v>
      </c>
      <c r="E9913" t="s">
        <v>15</v>
      </c>
      <c r="F9913" t="s">
        <v>21</v>
      </c>
      <c r="G9913">
        <v>9</v>
      </c>
      <c r="H9913">
        <v>441.71</v>
      </c>
      <c r="I9913">
        <v>0.19</v>
      </c>
      <c r="J9913">
        <v>3220.07</v>
      </c>
      <c r="K9913">
        <v>2155.4</v>
      </c>
      <c r="L9913">
        <v>1064.67</v>
      </c>
      <c r="M9913" t="s">
        <v>40</v>
      </c>
      <c r="N9913" t="str">
        <f t="shared" si="154"/>
        <v>Medium</v>
      </c>
    </row>
    <row r="9914" spans="1:14" x14ac:dyDescent="0.3">
      <c r="A9914">
        <v>9913</v>
      </c>
      <c r="B9914" t="s">
        <v>2361</v>
      </c>
      <c r="C9914" s="2">
        <v>45381</v>
      </c>
      <c r="D9914" t="s">
        <v>24</v>
      </c>
      <c r="E9914" t="s">
        <v>15</v>
      </c>
      <c r="F9914" t="s">
        <v>21</v>
      </c>
      <c r="G9914">
        <v>3</v>
      </c>
      <c r="H9914">
        <v>167.36</v>
      </c>
      <c r="I9914">
        <v>0.24</v>
      </c>
      <c r="J9914">
        <v>381.58</v>
      </c>
      <c r="K9914">
        <v>191.32</v>
      </c>
      <c r="L9914">
        <v>190.26</v>
      </c>
      <c r="M9914" t="s">
        <v>46</v>
      </c>
      <c r="N9914" t="str">
        <f t="shared" si="154"/>
        <v>High</v>
      </c>
    </row>
    <row r="9915" spans="1:14" x14ac:dyDescent="0.3">
      <c r="A9915">
        <v>9914</v>
      </c>
      <c r="B9915" t="s">
        <v>3244</v>
      </c>
      <c r="C9915" s="2">
        <v>45332</v>
      </c>
      <c r="D9915" t="s">
        <v>39</v>
      </c>
      <c r="E9915" t="s">
        <v>30</v>
      </c>
      <c r="F9915" t="s">
        <v>16</v>
      </c>
      <c r="G9915">
        <v>6</v>
      </c>
      <c r="H9915">
        <v>109.05</v>
      </c>
      <c r="I9915">
        <v>0.22</v>
      </c>
      <c r="J9915">
        <v>510.35</v>
      </c>
      <c r="K9915">
        <v>337.25</v>
      </c>
      <c r="L9915">
        <v>173.1</v>
      </c>
      <c r="M9915" t="s">
        <v>22</v>
      </c>
      <c r="N9915" t="str">
        <f t="shared" si="154"/>
        <v>High</v>
      </c>
    </row>
    <row r="9916" spans="1:14" x14ac:dyDescent="0.3">
      <c r="A9916">
        <v>9915</v>
      </c>
      <c r="B9916" t="s">
        <v>818</v>
      </c>
      <c r="C9916" s="2">
        <v>45387</v>
      </c>
      <c r="D9916" t="s">
        <v>14</v>
      </c>
      <c r="E9916" t="s">
        <v>15</v>
      </c>
      <c r="F9916" t="s">
        <v>21</v>
      </c>
      <c r="G9916">
        <v>1</v>
      </c>
      <c r="H9916">
        <v>469.59</v>
      </c>
      <c r="I9916">
        <v>7.0000000000000007E-2</v>
      </c>
      <c r="J9916">
        <v>436.72</v>
      </c>
      <c r="K9916">
        <v>252.42</v>
      </c>
      <c r="L9916">
        <v>184.3</v>
      </c>
      <c r="M9916" t="s">
        <v>17</v>
      </c>
      <c r="N9916" t="str">
        <f t="shared" si="154"/>
        <v>Low</v>
      </c>
    </row>
    <row r="9917" spans="1:14" x14ac:dyDescent="0.3">
      <c r="A9917">
        <v>9916</v>
      </c>
      <c r="B9917" t="s">
        <v>3809</v>
      </c>
      <c r="C9917" s="2">
        <v>45509</v>
      </c>
      <c r="D9917" t="s">
        <v>24</v>
      </c>
      <c r="E9917" t="s">
        <v>15</v>
      </c>
      <c r="F9917" t="s">
        <v>16</v>
      </c>
      <c r="G9917">
        <v>2</v>
      </c>
      <c r="H9917">
        <v>470.88</v>
      </c>
      <c r="I9917">
        <v>0.15</v>
      </c>
      <c r="J9917">
        <v>800.5</v>
      </c>
      <c r="K9917">
        <v>470.75</v>
      </c>
      <c r="L9917">
        <v>329.75</v>
      </c>
      <c r="M9917" t="s">
        <v>22</v>
      </c>
      <c r="N9917" t="str">
        <f t="shared" si="154"/>
        <v>Medium</v>
      </c>
    </row>
    <row r="9918" spans="1:14" x14ac:dyDescent="0.3">
      <c r="A9918">
        <v>9917</v>
      </c>
      <c r="B9918" t="s">
        <v>3800</v>
      </c>
      <c r="C9918" s="2">
        <v>45579</v>
      </c>
      <c r="D9918" t="s">
        <v>14</v>
      </c>
      <c r="E9918" t="s">
        <v>33</v>
      </c>
      <c r="F9918" t="s">
        <v>27</v>
      </c>
      <c r="G9918">
        <v>4</v>
      </c>
      <c r="H9918">
        <v>13.13</v>
      </c>
      <c r="I9918">
        <v>0.19</v>
      </c>
      <c r="J9918">
        <v>42.54</v>
      </c>
      <c r="K9918">
        <v>24.87</v>
      </c>
      <c r="L9918">
        <v>17.670000000000002</v>
      </c>
      <c r="M9918" t="s">
        <v>22</v>
      </c>
      <c r="N9918" t="str">
        <f t="shared" si="154"/>
        <v>Medium</v>
      </c>
    </row>
    <row r="9919" spans="1:14" x14ac:dyDescent="0.3">
      <c r="A9919">
        <v>9918</v>
      </c>
      <c r="B9919" t="s">
        <v>5908</v>
      </c>
      <c r="C9919" s="2">
        <v>45409</v>
      </c>
      <c r="D9919" t="s">
        <v>14</v>
      </c>
      <c r="E9919" t="s">
        <v>15</v>
      </c>
      <c r="F9919" t="s">
        <v>27</v>
      </c>
      <c r="G9919">
        <v>9</v>
      </c>
      <c r="H9919">
        <v>51.75</v>
      </c>
      <c r="I9919">
        <v>0.05</v>
      </c>
      <c r="J9919">
        <v>442.46</v>
      </c>
      <c r="K9919">
        <v>256.98</v>
      </c>
      <c r="L9919">
        <v>185.48</v>
      </c>
      <c r="M9919" t="s">
        <v>17</v>
      </c>
      <c r="N9919" t="str">
        <f t="shared" si="154"/>
        <v>Low</v>
      </c>
    </row>
    <row r="9920" spans="1:14" x14ac:dyDescent="0.3">
      <c r="A9920">
        <v>9919</v>
      </c>
      <c r="B9920" t="s">
        <v>6001</v>
      </c>
      <c r="C9920" s="2">
        <v>45588</v>
      </c>
      <c r="D9920" t="s">
        <v>39</v>
      </c>
      <c r="E9920" t="s">
        <v>20</v>
      </c>
      <c r="F9920" t="s">
        <v>21</v>
      </c>
      <c r="G9920">
        <v>4</v>
      </c>
      <c r="H9920">
        <v>109.45</v>
      </c>
      <c r="I9920">
        <v>0.04</v>
      </c>
      <c r="J9920">
        <v>420.29</v>
      </c>
      <c r="K9920">
        <v>319.8</v>
      </c>
      <c r="L9920">
        <v>100.49</v>
      </c>
      <c r="M9920" t="s">
        <v>46</v>
      </c>
      <c r="N9920" t="str">
        <f t="shared" ref="N9920:N9983" si="155">_xlfn.IFS(I9920=0,"No Discount",I9920&gt;=0.21,"High",I9920&gt;=0.11,"Medium",I9920&gt;=0.01,"Low")</f>
        <v>Low</v>
      </c>
    </row>
    <row r="9921" spans="1:14" x14ac:dyDescent="0.3">
      <c r="A9921">
        <v>9920</v>
      </c>
      <c r="B9921" t="s">
        <v>6002</v>
      </c>
      <c r="C9921" s="2">
        <v>45562</v>
      </c>
      <c r="D9921" t="s">
        <v>39</v>
      </c>
      <c r="E9921" t="s">
        <v>25</v>
      </c>
      <c r="F9921" t="s">
        <v>16</v>
      </c>
      <c r="G9921">
        <v>1</v>
      </c>
      <c r="H9921">
        <v>358.1</v>
      </c>
      <c r="I9921">
        <v>0.21</v>
      </c>
      <c r="J9921">
        <v>282.89999999999998</v>
      </c>
      <c r="K9921">
        <v>215.69</v>
      </c>
      <c r="L9921">
        <v>67.209999999999994</v>
      </c>
      <c r="M9921" t="s">
        <v>17</v>
      </c>
      <c r="N9921" t="str">
        <f t="shared" si="155"/>
        <v>High</v>
      </c>
    </row>
    <row r="9922" spans="1:14" x14ac:dyDescent="0.3">
      <c r="A9922">
        <v>9921</v>
      </c>
      <c r="B9922" t="s">
        <v>5756</v>
      </c>
      <c r="C9922" s="2">
        <v>45631</v>
      </c>
      <c r="D9922" t="s">
        <v>19</v>
      </c>
      <c r="E9922" t="s">
        <v>30</v>
      </c>
      <c r="F9922" t="s">
        <v>27</v>
      </c>
      <c r="G9922">
        <v>4</v>
      </c>
      <c r="H9922">
        <v>295.44</v>
      </c>
      <c r="I9922">
        <v>0.17</v>
      </c>
      <c r="J9922">
        <v>980.86</v>
      </c>
      <c r="K9922">
        <v>543.29</v>
      </c>
      <c r="L9922">
        <v>437.57</v>
      </c>
      <c r="M9922" t="s">
        <v>22</v>
      </c>
      <c r="N9922" t="str">
        <f t="shared" si="155"/>
        <v>Medium</v>
      </c>
    </row>
    <row r="9923" spans="1:14" x14ac:dyDescent="0.3">
      <c r="A9923">
        <v>9922</v>
      </c>
      <c r="B9923" t="s">
        <v>1099</v>
      </c>
      <c r="C9923" s="2">
        <v>45418</v>
      </c>
      <c r="D9923" t="s">
        <v>39</v>
      </c>
      <c r="E9923" t="s">
        <v>15</v>
      </c>
      <c r="F9923" t="s">
        <v>21</v>
      </c>
      <c r="G9923">
        <v>3</v>
      </c>
      <c r="H9923">
        <v>109.47</v>
      </c>
      <c r="I9923">
        <v>0.01</v>
      </c>
      <c r="J9923">
        <v>325.13</v>
      </c>
      <c r="K9923">
        <v>247.67</v>
      </c>
      <c r="L9923">
        <v>77.459999999999994</v>
      </c>
      <c r="M9923" t="s">
        <v>22</v>
      </c>
      <c r="N9923" t="str">
        <f t="shared" si="155"/>
        <v>Low</v>
      </c>
    </row>
    <row r="9924" spans="1:14" x14ac:dyDescent="0.3">
      <c r="A9924">
        <v>9923</v>
      </c>
      <c r="B9924" t="s">
        <v>6003</v>
      </c>
      <c r="C9924" s="2">
        <v>45505</v>
      </c>
      <c r="D9924" t="s">
        <v>39</v>
      </c>
      <c r="E9924" t="s">
        <v>33</v>
      </c>
      <c r="F9924" t="s">
        <v>21</v>
      </c>
      <c r="G9924">
        <v>7</v>
      </c>
      <c r="H9924">
        <v>432.96</v>
      </c>
      <c r="I9924">
        <v>0.23</v>
      </c>
      <c r="J9924">
        <v>2333.65</v>
      </c>
      <c r="K9924">
        <v>1785.54</v>
      </c>
      <c r="L9924">
        <v>548.11</v>
      </c>
      <c r="M9924" t="s">
        <v>46</v>
      </c>
      <c r="N9924" t="str">
        <f t="shared" si="155"/>
        <v>High</v>
      </c>
    </row>
    <row r="9925" spans="1:14" x14ac:dyDescent="0.3">
      <c r="A9925">
        <v>9924</v>
      </c>
      <c r="B9925" t="s">
        <v>6004</v>
      </c>
      <c r="C9925" s="2">
        <v>45460</v>
      </c>
      <c r="D9925" t="s">
        <v>39</v>
      </c>
      <c r="E9925" t="s">
        <v>20</v>
      </c>
      <c r="F9925" t="s">
        <v>16</v>
      </c>
      <c r="G9925">
        <v>5</v>
      </c>
      <c r="H9925">
        <v>337.38</v>
      </c>
      <c r="I9925">
        <v>0.11</v>
      </c>
      <c r="J9925">
        <v>1501.34</v>
      </c>
      <c r="K9925">
        <v>1069.8599999999999</v>
      </c>
      <c r="L9925">
        <v>431.48</v>
      </c>
      <c r="M9925" t="s">
        <v>22</v>
      </c>
      <c r="N9925" t="str">
        <f t="shared" si="155"/>
        <v>Medium</v>
      </c>
    </row>
    <row r="9926" spans="1:14" x14ac:dyDescent="0.3">
      <c r="A9926">
        <v>9925</v>
      </c>
      <c r="B9926" t="s">
        <v>4553</v>
      </c>
      <c r="C9926" s="2">
        <v>45305</v>
      </c>
      <c r="D9926" t="s">
        <v>39</v>
      </c>
      <c r="E9926" t="s">
        <v>20</v>
      </c>
      <c r="F9926" t="s">
        <v>27</v>
      </c>
      <c r="G9926">
        <v>6</v>
      </c>
      <c r="H9926">
        <v>152.75</v>
      </c>
      <c r="I9926">
        <v>0.24</v>
      </c>
      <c r="J9926">
        <v>696.54</v>
      </c>
      <c r="K9926">
        <v>489.14</v>
      </c>
      <c r="L9926">
        <v>207.4</v>
      </c>
      <c r="M9926" t="s">
        <v>40</v>
      </c>
      <c r="N9926" t="str">
        <f t="shared" si="155"/>
        <v>High</v>
      </c>
    </row>
    <row r="9927" spans="1:14" x14ac:dyDescent="0.3">
      <c r="A9927">
        <v>9926</v>
      </c>
      <c r="B9927" t="s">
        <v>6005</v>
      </c>
      <c r="C9927" s="2">
        <v>45532</v>
      </c>
      <c r="D9927" t="s">
        <v>24</v>
      </c>
      <c r="E9927" t="s">
        <v>20</v>
      </c>
      <c r="F9927" t="s">
        <v>16</v>
      </c>
      <c r="G9927">
        <v>4</v>
      </c>
      <c r="H9927">
        <v>67.78</v>
      </c>
      <c r="I9927">
        <v>0.21</v>
      </c>
      <c r="J9927">
        <v>214.18</v>
      </c>
      <c r="K9927">
        <v>144.81</v>
      </c>
      <c r="L9927">
        <v>69.37</v>
      </c>
      <c r="M9927" t="s">
        <v>22</v>
      </c>
      <c r="N9927" t="str">
        <f t="shared" si="155"/>
        <v>High</v>
      </c>
    </row>
    <row r="9928" spans="1:14" x14ac:dyDescent="0.3">
      <c r="A9928">
        <v>9927</v>
      </c>
      <c r="B9928" t="s">
        <v>6006</v>
      </c>
      <c r="C9928" s="2">
        <v>45555</v>
      </c>
      <c r="D9928" t="s">
        <v>14</v>
      </c>
      <c r="E9928" t="s">
        <v>20</v>
      </c>
      <c r="F9928" t="s">
        <v>16</v>
      </c>
      <c r="G9928">
        <v>8</v>
      </c>
      <c r="H9928">
        <v>221.2</v>
      </c>
      <c r="I9928">
        <v>0.08</v>
      </c>
      <c r="J9928">
        <v>1628.03</v>
      </c>
      <c r="K9928">
        <v>882.49</v>
      </c>
      <c r="L9928">
        <v>745.54</v>
      </c>
      <c r="M9928" t="s">
        <v>22</v>
      </c>
      <c r="N9928" t="str">
        <f t="shared" si="155"/>
        <v>Low</v>
      </c>
    </row>
    <row r="9929" spans="1:14" x14ac:dyDescent="0.3">
      <c r="A9929">
        <v>9928</v>
      </c>
      <c r="B9929" t="s">
        <v>622</v>
      </c>
      <c r="C9929" s="2">
        <v>45595</v>
      </c>
      <c r="D9929" t="s">
        <v>19</v>
      </c>
      <c r="E9929" t="s">
        <v>15</v>
      </c>
      <c r="F9929" t="s">
        <v>21</v>
      </c>
      <c r="G9929">
        <v>6</v>
      </c>
      <c r="H9929">
        <v>406.66</v>
      </c>
      <c r="I9929">
        <v>0.1</v>
      </c>
      <c r="J9929">
        <v>2195.96</v>
      </c>
      <c r="K9929">
        <v>1287.25</v>
      </c>
      <c r="L9929">
        <v>908.71</v>
      </c>
      <c r="M9929" t="s">
        <v>46</v>
      </c>
      <c r="N9929" t="str">
        <f t="shared" si="155"/>
        <v>Low</v>
      </c>
    </row>
    <row r="9930" spans="1:14" x14ac:dyDescent="0.3">
      <c r="A9930">
        <v>9929</v>
      </c>
      <c r="B9930" t="s">
        <v>2348</v>
      </c>
      <c r="C9930" s="2">
        <v>45453</v>
      </c>
      <c r="D9930" t="s">
        <v>24</v>
      </c>
      <c r="E9930" t="s">
        <v>33</v>
      </c>
      <c r="F9930" t="s">
        <v>27</v>
      </c>
      <c r="G9930">
        <v>9</v>
      </c>
      <c r="H9930">
        <v>462.98</v>
      </c>
      <c r="I9930">
        <v>0.08</v>
      </c>
      <c r="J9930">
        <v>3833.47</v>
      </c>
      <c r="K9930">
        <v>2959.42</v>
      </c>
      <c r="L9930">
        <v>874.05</v>
      </c>
      <c r="M9930" t="s">
        <v>28</v>
      </c>
      <c r="N9930" t="str">
        <f t="shared" si="155"/>
        <v>Low</v>
      </c>
    </row>
    <row r="9931" spans="1:14" x14ac:dyDescent="0.3">
      <c r="A9931">
        <v>9930</v>
      </c>
      <c r="B9931" t="s">
        <v>2803</v>
      </c>
      <c r="C9931" s="2">
        <v>45538</v>
      </c>
      <c r="D9931" t="s">
        <v>14</v>
      </c>
      <c r="E9931" t="s">
        <v>25</v>
      </c>
      <c r="F9931" t="s">
        <v>27</v>
      </c>
      <c r="G9931">
        <v>8</v>
      </c>
      <c r="H9931">
        <v>390.33</v>
      </c>
      <c r="I9931">
        <v>0.09</v>
      </c>
      <c r="J9931">
        <v>2841.6</v>
      </c>
      <c r="K9931">
        <v>2136.58</v>
      </c>
      <c r="L9931">
        <v>705.02</v>
      </c>
      <c r="M9931" t="s">
        <v>46</v>
      </c>
      <c r="N9931" t="str">
        <f t="shared" si="155"/>
        <v>Low</v>
      </c>
    </row>
    <row r="9932" spans="1:14" x14ac:dyDescent="0.3">
      <c r="A9932">
        <v>9931</v>
      </c>
      <c r="B9932" t="s">
        <v>2542</v>
      </c>
      <c r="C9932" s="2">
        <v>45649</v>
      </c>
      <c r="D9932" t="s">
        <v>24</v>
      </c>
      <c r="E9932" t="s">
        <v>20</v>
      </c>
      <c r="F9932" t="s">
        <v>27</v>
      </c>
      <c r="G9932">
        <v>5</v>
      </c>
      <c r="H9932">
        <v>190.54</v>
      </c>
      <c r="I9932">
        <v>0.12</v>
      </c>
      <c r="J9932">
        <v>838.38</v>
      </c>
      <c r="K9932">
        <v>564.27</v>
      </c>
      <c r="L9932">
        <v>274.11</v>
      </c>
      <c r="M9932" t="s">
        <v>17</v>
      </c>
      <c r="N9932" t="str">
        <f t="shared" si="155"/>
        <v>Medium</v>
      </c>
    </row>
    <row r="9933" spans="1:14" x14ac:dyDescent="0.3">
      <c r="A9933">
        <v>9932</v>
      </c>
      <c r="B9933" t="s">
        <v>5614</v>
      </c>
      <c r="C9933" s="2">
        <v>45618</v>
      </c>
      <c r="D9933" t="s">
        <v>19</v>
      </c>
      <c r="E9933" t="s">
        <v>30</v>
      </c>
      <c r="F9933" t="s">
        <v>21</v>
      </c>
      <c r="G9933">
        <v>2</v>
      </c>
      <c r="H9933">
        <v>319.02999999999997</v>
      </c>
      <c r="I9933">
        <v>0.03</v>
      </c>
      <c r="J9933">
        <v>618.91999999999996</v>
      </c>
      <c r="K9933">
        <v>366.32</v>
      </c>
      <c r="L9933">
        <v>252.6</v>
      </c>
      <c r="M9933" t="s">
        <v>46</v>
      </c>
      <c r="N9933" t="str">
        <f t="shared" si="155"/>
        <v>Low</v>
      </c>
    </row>
    <row r="9934" spans="1:14" x14ac:dyDescent="0.3">
      <c r="A9934">
        <v>9933</v>
      </c>
      <c r="B9934" t="s">
        <v>6007</v>
      </c>
      <c r="C9934" s="2">
        <v>45506</v>
      </c>
      <c r="D9934" t="s">
        <v>39</v>
      </c>
      <c r="E9934" t="s">
        <v>20</v>
      </c>
      <c r="F9934" t="s">
        <v>27</v>
      </c>
      <c r="G9934">
        <v>7</v>
      </c>
      <c r="H9934">
        <v>92.64</v>
      </c>
      <c r="I9934">
        <v>0.27</v>
      </c>
      <c r="J9934">
        <v>473.39</v>
      </c>
      <c r="K9934">
        <v>301.93</v>
      </c>
      <c r="L9934">
        <v>171.46</v>
      </c>
      <c r="M9934" t="s">
        <v>28</v>
      </c>
      <c r="N9934" t="str">
        <f t="shared" si="155"/>
        <v>High</v>
      </c>
    </row>
    <row r="9935" spans="1:14" x14ac:dyDescent="0.3">
      <c r="A9935">
        <v>9934</v>
      </c>
      <c r="B9935" t="s">
        <v>4326</v>
      </c>
      <c r="C9935" s="2">
        <v>45450</v>
      </c>
      <c r="D9935" t="s">
        <v>24</v>
      </c>
      <c r="E9935" t="s">
        <v>20</v>
      </c>
      <c r="F9935" t="s">
        <v>16</v>
      </c>
      <c r="G9935">
        <v>6</v>
      </c>
      <c r="H9935">
        <v>40.450000000000003</v>
      </c>
      <c r="I9935">
        <v>0.08</v>
      </c>
      <c r="J9935">
        <v>223.28</v>
      </c>
      <c r="K9935">
        <v>117.16</v>
      </c>
      <c r="L9935">
        <v>106.12</v>
      </c>
      <c r="M9935" t="s">
        <v>17</v>
      </c>
      <c r="N9935" t="str">
        <f t="shared" si="155"/>
        <v>Low</v>
      </c>
    </row>
    <row r="9936" spans="1:14" x14ac:dyDescent="0.3">
      <c r="A9936">
        <v>9935</v>
      </c>
      <c r="B9936" t="s">
        <v>6008</v>
      </c>
      <c r="C9936" s="2">
        <v>45445</v>
      </c>
      <c r="D9936" t="s">
        <v>24</v>
      </c>
      <c r="E9936" t="s">
        <v>20</v>
      </c>
      <c r="F9936" t="s">
        <v>21</v>
      </c>
      <c r="G9936">
        <v>7</v>
      </c>
      <c r="H9936">
        <v>186.15</v>
      </c>
      <c r="I9936">
        <v>0.14000000000000001</v>
      </c>
      <c r="J9936">
        <v>1120.6199999999999</v>
      </c>
      <c r="K9936">
        <v>574.9</v>
      </c>
      <c r="L9936">
        <v>545.72</v>
      </c>
      <c r="M9936" t="s">
        <v>22</v>
      </c>
      <c r="N9936" t="str">
        <f t="shared" si="155"/>
        <v>Medium</v>
      </c>
    </row>
    <row r="9937" spans="1:14" x14ac:dyDescent="0.3">
      <c r="A9937">
        <v>9936</v>
      </c>
      <c r="B9937" t="s">
        <v>5565</v>
      </c>
      <c r="C9937" s="2">
        <v>45438</v>
      </c>
      <c r="D9937" t="s">
        <v>14</v>
      </c>
      <c r="E9937" t="s">
        <v>30</v>
      </c>
      <c r="F9937" t="s">
        <v>27</v>
      </c>
      <c r="G9937">
        <v>5</v>
      </c>
      <c r="H9937">
        <v>73.739999999999995</v>
      </c>
      <c r="I9937">
        <v>0.1</v>
      </c>
      <c r="J9937">
        <v>331.83</v>
      </c>
      <c r="K9937">
        <v>226.89</v>
      </c>
      <c r="L9937">
        <v>104.94</v>
      </c>
      <c r="M9937" t="s">
        <v>22</v>
      </c>
      <c r="N9937" t="str">
        <f t="shared" si="155"/>
        <v>Low</v>
      </c>
    </row>
    <row r="9938" spans="1:14" x14ac:dyDescent="0.3">
      <c r="A9938">
        <v>9937</v>
      </c>
      <c r="B9938" t="s">
        <v>5707</v>
      </c>
      <c r="C9938" s="2">
        <v>45312</v>
      </c>
      <c r="D9938" t="s">
        <v>39</v>
      </c>
      <c r="E9938" t="s">
        <v>30</v>
      </c>
      <c r="F9938" t="s">
        <v>16</v>
      </c>
      <c r="G9938">
        <v>9</v>
      </c>
      <c r="H9938">
        <v>285.82</v>
      </c>
      <c r="I9938">
        <v>0.2</v>
      </c>
      <c r="J9938">
        <v>2057.9</v>
      </c>
      <c r="K9938">
        <v>1374.94</v>
      </c>
      <c r="L9938">
        <v>682.96</v>
      </c>
      <c r="M9938" t="s">
        <v>28</v>
      </c>
      <c r="N9938" t="str">
        <f t="shared" si="155"/>
        <v>Medium</v>
      </c>
    </row>
    <row r="9939" spans="1:14" x14ac:dyDescent="0.3">
      <c r="A9939">
        <v>9938</v>
      </c>
      <c r="B9939" t="s">
        <v>4787</v>
      </c>
      <c r="C9939" s="2">
        <v>45609</v>
      </c>
      <c r="D9939" t="s">
        <v>39</v>
      </c>
      <c r="E9939" t="s">
        <v>25</v>
      </c>
      <c r="F9939" t="s">
        <v>21</v>
      </c>
      <c r="G9939">
        <v>7</v>
      </c>
      <c r="H9939">
        <v>45.92</v>
      </c>
      <c r="I9939">
        <v>0.09</v>
      </c>
      <c r="J9939">
        <v>292.51</v>
      </c>
      <c r="K9939">
        <v>229.01</v>
      </c>
      <c r="L9939">
        <v>63.5</v>
      </c>
      <c r="M9939" t="s">
        <v>46</v>
      </c>
      <c r="N9939" t="str">
        <f t="shared" si="155"/>
        <v>Low</v>
      </c>
    </row>
    <row r="9940" spans="1:14" x14ac:dyDescent="0.3">
      <c r="A9940">
        <v>9939</v>
      </c>
      <c r="B9940" t="s">
        <v>4828</v>
      </c>
      <c r="C9940" s="2">
        <v>45371</v>
      </c>
      <c r="D9940" t="s">
        <v>24</v>
      </c>
      <c r="E9940" t="s">
        <v>15</v>
      </c>
      <c r="F9940" t="s">
        <v>21</v>
      </c>
      <c r="G9940">
        <v>7</v>
      </c>
      <c r="H9940">
        <v>286.07</v>
      </c>
      <c r="I9940">
        <v>0.03</v>
      </c>
      <c r="J9940">
        <v>1942.42</v>
      </c>
      <c r="K9940">
        <v>1067.52</v>
      </c>
      <c r="L9940">
        <v>874.9</v>
      </c>
      <c r="M9940" t="s">
        <v>17</v>
      </c>
      <c r="N9940" t="str">
        <f t="shared" si="155"/>
        <v>Low</v>
      </c>
    </row>
    <row r="9941" spans="1:14" x14ac:dyDescent="0.3">
      <c r="A9941">
        <v>9940</v>
      </c>
      <c r="B9941" t="s">
        <v>3240</v>
      </c>
      <c r="C9941" s="2">
        <v>45478</v>
      </c>
      <c r="D9941" t="s">
        <v>24</v>
      </c>
      <c r="E9941" t="s">
        <v>15</v>
      </c>
      <c r="F9941" t="s">
        <v>21</v>
      </c>
      <c r="G9941">
        <v>2</v>
      </c>
      <c r="H9941">
        <v>230.92</v>
      </c>
      <c r="I9941">
        <v>0.08</v>
      </c>
      <c r="J9941">
        <v>424.89</v>
      </c>
      <c r="K9941">
        <v>296.26</v>
      </c>
      <c r="L9941">
        <v>128.63</v>
      </c>
      <c r="M9941" t="s">
        <v>40</v>
      </c>
      <c r="N9941" t="str">
        <f t="shared" si="155"/>
        <v>Low</v>
      </c>
    </row>
    <row r="9942" spans="1:14" x14ac:dyDescent="0.3">
      <c r="A9942">
        <v>9941</v>
      </c>
      <c r="B9942" t="s">
        <v>4835</v>
      </c>
      <c r="C9942" s="2">
        <v>45372</v>
      </c>
      <c r="D9942" t="s">
        <v>24</v>
      </c>
      <c r="E9942" t="s">
        <v>33</v>
      </c>
      <c r="F9942" t="s">
        <v>21</v>
      </c>
      <c r="G9942">
        <v>9</v>
      </c>
      <c r="H9942">
        <v>208.99</v>
      </c>
      <c r="I9942">
        <v>0.11</v>
      </c>
      <c r="J9942">
        <v>1674.01</v>
      </c>
      <c r="K9942">
        <v>934.5</v>
      </c>
      <c r="L9942">
        <v>739.51</v>
      </c>
      <c r="M9942" t="s">
        <v>28</v>
      </c>
      <c r="N9942" t="str">
        <f t="shared" si="155"/>
        <v>Medium</v>
      </c>
    </row>
    <row r="9943" spans="1:14" x14ac:dyDescent="0.3">
      <c r="A9943">
        <v>9942</v>
      </c>
      <c r="B9943" t="s">
        <v>2857</v>
      </c>
      <c r="C9943" s="2">
        <v>45314</v>
      </c>
      <c r="D9943" t="s">
        <v>19</v>
      </c>
      <c r="E9943" t="s">
        <v>20</v>
      </c>
      <c r="F9943" t="s">
        <v>27</v>
      </c>
      <c r="G9943">
        <v>8</v>
      </c>
      <c r="H9943">
        <v>227.67</v>
      </c>
      <c r="I9943">
        <v>0.12</v>
      </c>
      <c r="J9943">
        <v>1602.8</v>
      </c>
      <c r="K9943">
        <v>1074</v>
      </c>
      <c r="L9943">
        <v>528.79999999999995</v>
      </c>
      <c r="M9943" t="s">
        <v>46</v>
      </c>
      <c r="N9943" t="str">
        <f t="shared" si="155"/>
        <v>Medium</v>
      </c>
    </row>
    <row r="9944" spans="1:14" x14ac:dyDescent="0.3">
      <c r="A9944">
        <v>9943</v>
      </c>
      <c r="B9944" t="s">
        <v>1036</v>
      </c>
      <c r="C9944" s="2">
        <v>45382</v>
      </c>
      <c r="D9944" t="s">
        <v>24</v>
      </c>
      <c r="E9944" t="s">
        <v>33</v>
      </c>
      <c r="F9944" t="s">
        <v>16</v>
      </c>
      <c r="G9944">
        <v>4</v>
      </c>
      <c r="H9944">
        <v>29.5</v>
      </c>
      <c r="I9944">
        <v>0.25</v>
      </c>
      <c r="J9944">
        <v>88.5</v>
      </c>
      <c r="K9944">
        <v>52.69</v>
      </c>
      <c r="L9944">
        <v>35.81</v>
      </c>
      <c r="M9944" t="s">
        <v>22</v>
      </c>
      <c r="N9944" t="str">
        <f t="shared" si="155"/>
        <v>High</v>
      </c>
    </row>
    <row r="9945" spans="1:14" x14ac:dyDescent="0.3">
      <c r="A9945">
        <v>9944</v>
      </c>
      <c r="B9945" t="s">
        <v>682</v>
      </c>
      <c r="C9945" s="2">
        <v>45607</v>
      </c>
      <c r="D9945" t="s">
        <v>24</v>
      </c>
      <c r="E9945" t="s">
        <v>33</v>
      </c>
      <c r="F9945" t="s">
        <v>16</v>
      </c>
      <c r="G9945">
        <v>3</v>
      </c>
      <c r="H9945">
        <v>42.87</v>
      </c>
      <c r="I9945">
        <v>0.18</v>
      </c>
      <c r="J9945">
        <v>105.46</v>
      </c>
      <c r="K9945">
        <v>74.92</v>
      </c>
      <c r="L9945">
        <v>30.54</v>
      </c>
      <c r="M9945" t="s">
        <v>46</v>
      </c>
      <c r="N9945" t="str">
        <f t="shared" si="155"/>
        <v>Medium</v>
      </c>
    </row>
    <row r="9946" spans="1:14" x14ac:dyDescent="0.3">
      <c r="A9946">
        <v>9945</v>
      </c>
      <c r="B9946" t="s">
        <v>1055</v>
      </c>
      <c r="C9946" s="2">
        <v>45545</v>
      </c>
      <c r="D9946" t="s">
        <v>24</v>
      </c>
      <c r="E9946" t="s">
        <v>33</v>
      </c>
      <c r="F9946" t="s">
        <v>16</v>
      </c>
      <c r="G9946">
        <v>10</v>
      </c>
      <c r="H9946">
        <v>252.26</v>
      </c>
      <c r="I9946">
        <v>0.28000000000000003</v>
      </c>
      <c r="J9946">
        <v>1816.27</v>
      </c>
      <c r="K9946">
        <v>1128.02</v>
      </c>
      <c r="L9946">
        <v>688.25</v>
      </c>
      <c r="M9946" t="s">
        <v>40</v>
      </c>
      <c r="N9946" t="str">
        <f t="shared" si="155"/>
        <v>High</v>
      </c>
    </row>
    <row r="9947" spans="1:14" x14ac:dyDescent="0.3">
      <c r="A9947">
        <v>9946</v>
      </c>
      <c r="B9947" t="s">
        <v>4207</v>
      </c>
      <c r="C9947" s="2">
        <v>45633</v>
      </c>
      <c r="D9947" t="s">
        <v>39</v>
      </c>
      <c r="E9947" t="s">
        <v>25</v>
      </c>
      <c r="F9947" t="s">
        <v>16</v>
      </c>
      <c r="G9947">
        <v>3</v>
      </c>
      <c r="H9947">
        <v>438.33</v>
      </c>
      <c r="I9947">
        <v>0.23</v>
      </c>
      <c r="J9947">
        <v>1012.54</v>
      </c>
      <c r="K9947">
        <v>597.92999999999995</v>
      </c>
      <c r="L9947">
        <v>414.61</v>
      </c>
      <c r="M9947" t="s">
        <v>22</v>
      </c>
      <c r="N9947" t="str">
        <f t="shared" si="155"/>
        <v>High</v>
      </c>
    </row>
    <row r="9948" spans="1:14" x14ac:dyDescent="0.3">
      <c r="A9948">
        <v>9947</v>
      </c>
      <c r="B9948" t="s">
        <v>5064</v>
      </c>
      <c r="C9948" s="2">
        <v>45454</v>
      </c>
      <c r="D9948" t="s">
        <v>14</v>
      </c>
      <c r="E9948" t="s">
        <v>20</v>
      </c>
      <c r="F9948" t="s">
        <v>16</v>
      </c>
      <c r="G9948">
        <v>6</v>
      </c>
      <c r="H9948">
        <v>271.38</v>
      </c>
      <c r="I9948">
        <v>0.18</v>
      </c>
      <c r="J9948">
        <v>1335.19</v>
      </c>
      <c r="K9948">
        <v>971.55</v>
      </c>
      <c r="L9948">
        <v>363.64</v>
      </c>
      <c r="M9948" t="s">
        <v>17</v>
      </c>
      <c r="N9948" t="str">
        <f t="shared" si="155"/>
        <v>Medium</v>
      </c>
    </row>
    <row r="9949" spans="1:14" x14ac:dyDescent="0.3">
      <c r="A9949">
        <v>9948</v>
      </c>
      <c r="B9949" t="s">
        <v>6009</v>
      </c>
      <c r="C9949" s="2">
        <v>45570</v>
      </c>
      <c r="D9949" t="s">
        <v>19</v>
      </c>
      <c r="E9949" t="s">
        <v>33</v>
      </c>
      <c r="F9949" t="s">
        <v>21</v>
      </c>
      <c r="G9949">
        <v>10</v>
      </c>
      <c r="H9949">
        <v>426.18</v>
      </c>
      <c r="I9949">
        <v>0.17</v>
      </c>
      <c r="J9949">
        <v>3537.29</v>
      </c>
      <c r="K9949">
        <v>2488.86</v>
      </c>
      <c r="L9949">
        <v>1048.43</v>
      </c>
      <c r="M9949" t="s">
        <v>17</v>
      </c>
      <c r="N9949" t="str">
        <f t="shared" si="155"/>
        <v>Medium</v>
      </c>
    </row>
    <row r="9950" spans="1:14" x14ac:dyDescent="0.3">
      <c r="A9950">
        <v>9949</v>
      </c>
      <c r="B9950" t="s">
        <v>6010</v>
      </c>
      <c r="C9950" s="2">
        <v>45626</v>
      </c>
      <c r="D9950" t="s">
        <v>39</v>
      </c>
      <c r="E9950" t="s">
        <v>33</v>
      </c>
      <c r="F9950" t="s">
        <v>16</v>
      </c>
      <c r="G9950">
        <v>8</v>
      </c>
      <c r="H9950">
        <v>360.44</v>
      </c>
      <c r="I9950">
        <v>0.23</v>
      </c>
      <c r="J9950">
        <v>2220.31</v>
      </c>
      <c r="K9950">
        <v>1330.53</v>
      </c>
      <c r="L9950">
        <v>889.78</v>
      </c>
      <c r="M9950" t="s">
        <v>22</v>
      </c>
      <c r="N9950" t="str">
        <f t="shared" si="155"/>
        <v>High</v>
      </c>
    </row>
    <row r="9951" spans="1:14" x14ac:dyDescent="0.3">
      <c r="A9951">
        <v>9950</v>
      </c>
      <c r="B9951" t="s">
        <v>3903</v>
      </c>
      <c r="C9951" s="2">
        <v>45606</v>
      </c>
      <c r="D9951" t="s">
        <v>19</v>
      </c>
      <c r="E9951" t="s">
        <v>30</v>
      </c>
      <c r="F9951" t="s">
        <v>16</v>
      </c>
      <c r="G9951">
        <v>8</v>
      </c>
      <c r="H9951">
        <v>406.83</v>
      </c>
      <c r="I9951">
        <v>0.11</v>
      </c>
      <c r="J9951">
        <v>2896.63</v>
      </c>
      <c r="K9951">
        <v>1487.1</v>
      </c>
      <c r="L9951">
        <v>1409.53</v>
      </c>
      <c r="M9951" t="s">
        <v>22</v>
      </c>
      <c r="N9951" t="str">
        <f t="shared" si="155"/>
        <v>Medium</v>
      </c>
    </row>
    <row r="9952" spans="1:14" x14ac:dyDescent="0.3">
      <c r="A9952">
        <v>9951</v>
      </c>
      <c r="B9952" t="s">
        <v>5651</v>
      </c>
      <c r="C9952" s="2">
        <v>45437</v>
      </c>
      <c r="D9952" t="s">
        <v>24</v>
      </c>
      <c r="E9952" t="s">
        <v>20</v>
      </c>
      <c r="F9952" t="s">
        <v>21</v>
      </c>
      <c r="G9952">
        <v>5</v>
      </c>
      <c r="H9952">
        <v>100.32</v>
      </c>
      <c r="I9952">
        <v>0.17</v>
      </c>
      <c r="J9952">
        <v>416.33</v>
      </c>
      <c r="K9952">
        <v>285.94</v>
      </c>
      <c r="L9952">
        <v>130.38999999999999</v>
      </c>
      <c r="M9952" t="s">
        <v>22</v>
      </c>
      <c r="N9952" t="str">
        <f t="shared" si="155"/>
        <v>Medium</v>
      </c>
    </row>
    <row r="9953" spans="1:14" x14ac:dyDescent="0.3">
      <c r="A9953">
        <v>9952</v>
      </c>
      <c r="B9953" t="s">
        <v>6011</v>
      </c>
      <c r="C9953" s="2">
        <v>45611</v>
      </c>
      <c r="D9953" t="s">
        <v>19</v>
      </c>
      <c r="E9953" t="s">
        <v>20</v>
      </c>
      <c r="F9953" t="s">
        <v>21</v>
      </c>
      <c r="G9953">
        <v>6</v>
      </c>
      <c r="H9953">
        <v>104.41</v>
      </c>
      <c r="I9953">
        <v>0.23</v>
      </c>
      <c r="J9953">
        <v>482.37</v>
      </c>
      <c r="K9953">
        <v>380.33</v>
      </c>
      <c r="L9953">
        <v>102.04</v>
      </c>
      <c r="M9953" t="s">
        <v>17</v>
      </c>
      <c r="N9953" t="str">
        <f t="shared" si="155"/>
        <v>High</v>
      </c>
    </row>
    <row r="9954" spans="1:14" x14ac:dyDescent="0.3">
      <c r="A9954">
        <v>9953</v>
      </c>
      <c r="B9954" t="s">
        <v>825</v>
      </c>
      <c r="C9954" s="2">
        <v>45414</v>
      </c>
      <c r="D9954" t="s">
        <v>24</v>
      </c>
      <c r="E9954" t="s">
        <v>20</v>
      </c>
      <c r="F9954" t="s">
        <v>16</v>
      </c>
      <c r="G9954">
        <v>2</v>
      </c>
      <c r="H9954">
        <v>129.96</v>
      </c>
      <c r="I9954">
        <v>0.09</v>
      </c>
      <c r="J9954">
        <v>236.53</v>
      </c>
      <c r="K9954">
        <v>186.13</v>
      </c>
      <c r="L9954">
        <v>50.4</v>
      </c>
      <c r="M9954" t="s">
        <v>28</v>
      </c>
      <c r="N9954" t="str">
        <f t="shared" si="155"/>
        <v>Low</v>
      </c>
    </row>
    <row r="9955" spans="1:14" x14ac:dyDescent="0.3">
      <c r="A9955">
        <v>9954</v>
      </c>
      <c r="B9955" t="s">
        <v>3513</v>
      </c>
      <c r="C9955" s="2">
        <v>45595</v>
      </c>
      <c r="D9955" t="s">
        <v>19</v>
      </c>
      <c r="E9955" t="s">
        <v>25</v>
      </c>
      <c r="F9955" t="s">
        <v>21</v>
      </c>
      <c r="G9955">
        <v>2</v>
      </c>
      <c r="H9955">
        <v>142.93</v>
      </c>
      <c r="I9955">
        <v>0.18</v>
      </c>
      <c r="J9955">
        <v>234.41</v>
      </c>
      <c r="K9955">
        <v>172.45</v>
      </c>
      <c r="L9955">
        <v>61.96</v>
      </c>
      <c r="M9955" t="s">
        <v>28</v>
      </c>
      <c r="N9955" t="str">
        <f t="shared" si="155"/>
        <v>Medium</v>
      </c>
    </row>
    <row r="9956" spans="1:14" x14ac:dyDescent="0.3">
      <c r="A9956">
        <v>9955</v>
      </c>
      <c r="B9956" t="s">
        <v>4283</v>
      </c>
      <c r="C9956" s="2">
        <v>45568</v>
      </c>
      <c r="D9956" t="s">
        <v>39</v>
      </c>
      <c r="E9956" t="s">
        <v>33</v>
      </c>
      <c r="F9956" t="s">
        <v>27</v>
      </c>
      <c r="G9956">
        <v>10</v>
      </c>
      <c r="H9956">
        <v>22</v>
      </c>
      <c r="I9956">
        <v>0.04</v>
      </c>
      <c r="J9956">
        <v>211.2</v>
      </c>
      <c r="K9956">
        <v>136.15</v>
      </c>
      <c r="L9956">
        <v>75.05</v>
      </c>
      <c r="M9956" t="s">
        <v>46</v>
      </c>
      <c r="N9956" t="str">
        <f t="shared" si="155"/>
        <v>Low</v>
      </c>
    </row>
    <row r="9957" spans="1:14" x14ac:dyDescent="0.3">
      <c r="A9957">
        <v>9956</v>
      </c>
      <c r="B9957" t="s">
        <v>6012</v>
      </c>
      <c r="C9957" s="2">
        <v>45401</v>
      </c>
      <c r="D9957" t="s">
        <v>19</v>
      </c>
      <c r="E9957" t="s">
        <v>20</v>
      </c>
      <c r="F9957" t="s">
        <v>21</v>
      </c>
      <c r="G9957">
        <v>2</v>
      </c>
      <c r="H9957">
        <v>122.32</v>
      </c>
      <c r="I9957">
        <v>0.17</v>
      </c>
      <c r="J9957">
        <v>203.05</v>
      </c>
      <c r="K9957">
        <v>125.68</v>
      </c>
      <c r="L9957">
        <v>77.37</v>
      </c>
      <c r="M9957" t="s">
        <v>22</v>
      </c>
      <c r="N9957" t="str">
        <f t="shared" si="155"/>
        <v>Medium</v>
      </c>
    </row>
    <row r="9958" spans="1:14" x14ac:dyDescent="0.3">
      <c r="A9958">
        <v>9957</v>
      </c>
      <c r="B9958" t="s">
        <v>1108</v>
      </c>
      <c r="C9958" s="2">
        <v>45292</v>
      </c>
      <c r="D9958" t="s">
        <v>24</v>
      </c>
      <c r="E9958" t="s">
        <v>33</v>
      </c>
      <c r="F9958" t="s">
        <v>16</v>
      </c>
      <c r="G9958">
        <v>3</v>
      </c>
      <c r="H9958">
        <v>140.41</v>
      </c>
      <c r="I9958">
        <v>0.2</v>
      </c>
      <c r="J9958">
        <v>336.98</v>
      </c>
      <c r="K9958">
        <v>248.37</v>
      </c>
      <c r="L9958">
        <v>88.61</v>
      </c>
      <c r="M9958" t="s">
        <v>40</v>
      </c>
      <c r="N9958" t="str">
        <f t="shared" si="155"/>
        <v>Medium</v>
      </c>
    </row>
    <row r="9959" spans="1:14" x14ac:dyDescent="0.3">
      <c r="A9959">
        <v>9958</v>
      </c>
      <c r="B9959" t="s">
        <v>5080</v>
      </c>
      <c r="C9959" s="2">
        <v>45630</v>
      </c>
      <c r="D9959" t="s">
        <v>19</v>
      </c>
      <c r="E9959" t="s">
        <v>20</v>
      </c>
      <c r="F9959" t="s">
        <v>21</v>
      </c>
      <c r="G9959">
        <v>1</v>
      </c>
      <c r="H9959">
        <v>249.51</v>
      </c>
      <c r="I9959">
        <v>0.16</v>
      </c>
      <c r="J9959">
        <v>209.59</v>
      </c>
      <c r="K9959">
        <v>110.74</v>
      </c>
      <c r="L9959">
        <v>98.85</v>
      </c>
      <c r="M9959" t="s">
        <v>46</v>
      </c>
      <c r="N9959" t="str">
        <f t="shared" si="155"/>
        <v>Medium</v>
      </c>
    </row>
    <row r="9960" spans="1:14" x14ac:dyDescent="0.3">
      <c r="A9960">
        <v>9959</v>
      </c>
      <c r="B9960" t="s">
        <v>1892</v>
      </c>
      <c r="C9960" s="2">
        <v>45568</v>
      </c>
      <c r="D9960" t="s">
        <v>24</v>
      </c>
      <c r="E9960" t="s">
        <v>15</v>
      </c>
      <c r="F9960" t="s">
        <v>27</v>
      </c>
      <c r="G9960">
        <v>7</v>
      </c>
      <c r="H9960">
        <v>487.87</v>
      </c>
      <c r="I9960">
        <v>0.24</v>
      </c>
      <c r="J9960">
        <v>2595.4699999999998</v>
      </c>
      <c r="K9960">
        <v>1548.7</v>
      </c>
      <c r="L9960">
        <v>1046.77</v>
      </c>
      <c r="M9960" t="s">
        <v>46</v>
      </c>
      <c r="N9960" t="str">
        <f t="shared" si="155"/>
        <v>High</v>
      </c>
    </row>
    <row r="9961" spans="1:14" x14ac:dyDescent="0.3">
      <c r="A9961">
        <v>9960</v>
      </c>
      <c r="B9961" t="s">
        <v>5718</v>
      </c>
      <c r="C9961" s="2">
        <v>45400</v>
      </c>
      <c r="D9961" t="s">
        <v>39</v>
      </c>
      <c r="E9961" t="s">
        <v>33</v>
      </c>
      <c r="F9961" t="s">
        <v>21</v>
      </c>
      <c r="G9961">
        <v>3</v>
      </c>
      <c r="H9961">
        <v>14.49</v>
      </c>
      <c r="I9961">
        <v>0.05</v>
      </c>
      <c r="J9961">
        <v>41.3</v>
      </c>
      <c r="K9961">
        <v>29.12</v>
      </c>
      <c r="L9961">
        <v>12.18</v>
      </c>
      <c r="M9961" t="s">
        <v>40</v>
      </c>
      <c r="N9961" t="str">
        <f t="shared" si="155"/>
        <v>Low</v>
      </c>
    </row>
    <row r="9962" spans="1:14" x14ac:dyDescent="0.3">
      <c r="A9962">
        <v>9961</v>
      </c>
      <c r="B9962" t="s">
        <v>4981</v>
      </c>
      <c r="C9962" s="2">
        <v>45462</v>
      </c>
      <c r="D9962" t="s">
        <v>14</v>
      </c>
      <c r="E9962" t="s">
        <v>33</v>
      </c>
      <c r="F9962" t="s">
        <v>27</v>
      </c>
      <c r="G9962">
        <v>4</v>
      </c>
      <c r="H9962">
        <v>476.09</v>
      </c>
      <c r="I9962">
        <v>0.02</v>
      </c>
      <c r="J9962">
        <v>1866.27</v>
      </c>
      <c r="K9962">
        <v>1354.59</v>
      </c>
      <c r="L9962">
        <v>511.68</v>
      </c>
      <c r="M9962" t="s">
        <v>17</v>
      </c>
      <c r="N9962" t="str">
        <f t="shared" si="155"/>
        <v>Low</v>
      </c>
    </row>
    <row r="9963" spans="1:14" x14ac:dyDescent="0.3">
      <c r="A9963">
        <v>9962</v>
      </c>
      <c r="B9963" t="s">
        <v>4269</v>
      </c>
      <c r="C9963" s="2">
        <v>45579</v>
      </c>
      <c r="D9963" t="s">
        <v>19</v>
      </c>
      <c r="E9963" t="s">
        <v>33</v>
      </c>
      <c r="F9963" t="s">
        <v>21</v>
      </c>
      <c r="G9963">
        <v>1</v>
      </c>
      <c r="H9963">
        <v>176.09</v>
      </c>
      <c r="I9963">
        <v>0.06</v>
      </c>
      <c r="J9963">
        <v>165.52</v>
      </c>
      <c r="K9963">
        <v>126.61</v>
      </c>
      <c r="L9963">
        <v>38.909999999999997</v>
      </c>
      <c r="M9963" t="s">
        <v>28</v>
      </c>
      <c r="N9963" t="str">
        <f t="shared" si="155"/>
        <v>Low</v>
      </c>
    </row>
    <row r="9964" spans="1:14" x14ac:dyDescent="0.3">
      <c r="A9964">
        <v>9963</v>
      </c>
      <c r="B9964" t="s">
        <v>4394</v>
      </c>
      <c r="C9964" s="2">
        <v>45600</v>
      </c>
      <c r="D9964" t="s">
        <v>39</v>
      </c>
      <c r="E9964" t="s">
        <v>25</v>
      </c>
      <c r="F9964" t="s">
        <v>16</v>
      </c>
      <c r="G9964">
        <v>1</v>
      </c>
      <c r="H9964">
        <v>311.17</v>
      </c>
      <c r="I9964">
        <v>0.03</v>
      </c>
      <c r="J9964">
        <v>301.83</v>
      </c>
      <c r="K9964">
        <v>162.27000000000001</v>
      </c>
      <c r="L9964">
        <v>139.56</v>
      </c>
      <c r="M9964" t="s">
        <v>40</v>
      </c>
      <c r="N9964" t="str">
        <f t="shared" si="155"/>
        <v>Low</v>
      </c>
    </row>
    <row r="9965" spans="1:14" x14ac:dyDescent="0.3">
      <c r="A9965">
        <v>9964</v>
      </c>
      <c r="B9965" t="s">
        <v>5257</v>
      </c>
      <c r="C9965" s="2">
        <v>45563</v>
      </c>
      <c r="D9965" t="s">
        <v>24</v>
      </c>
      <c r="E9965" t="s">
        <v>25</v>
      </c>
      <c r="F9965" t="s">
        <v>21</v>
      </c>
      <c r="G9965">
        <v>4</v>
      </c>
      <c r="H9965">
        <v>207.84</v>
      </c>
      <c r="I9965">
        <v>0.01</v>
      </c>
      <c r="J9965">
        <v>823.05</v>
      </c>
      <c r="K9965">
        <v>449.23</v>
      </c>
      <c r="L9965">
        <v>373.82</v>
      </c>
      <c r="M9965" t="s">
        <v>17</v>
      </c>
      <c r="N9965" t="str">
        <f t="shared" si="155"/>
        <v>Low</v>
      </c>
    </row>
    <row r="9966" spans="1:14" x14ac:dyDescent="0.3">
      <c r="A9966">
        <v>9965</v>
      </c>
      <c r="B9966" t="s">
        <v>6013</v>
      </c>
      <c r="C9966" s="2">
        <v>45427</v>
      </c>
      <c r="D9966" t="s">
        <v>19</v>
      </c>
      <c r="E9966" t="s">
        <v>15</v>
      </c>
      <c r="F9966" t="s">
        <v>27</v>
      </c>
      <c r="G9966">
        <v>10</v>
      </c>
      <c r="H9966">
        <v>494.03</v>
      </c>
      <c r="I9966">
        <v>0.13</v>
      </c>
      <c r="J9966">
        <v>4298.0600000000004</v>
      </c>
      <c r="K9966">
        <v>2965.95</v>
      </c>
      <c r="L9966">
        <v>1332.11</v>
      </c>
      <c r="M9966" t="s">
        <v>46</v>
      </c>
      <c r="N9966" t="str">
        <f t="shared" si="155"/>
        <v>Medium</v>
      </c>
    </row>
    <row r="9967" spans="1:14" x14ac:dyDescent="0.3">
      <c r="A9967">
        <v>9966</v>
      </c>
      <c r="B9967" t="s">
        <v>6014</v>
      </c>
      <c r="C9967" s="2">
        <v>45340</v>
      </c>
      <c r="D9967" t="s">
        <v>19</v>
      </c>
      <c r="E9967" t="s">
        <v>25</v>
      </c>
      <c r="F9967" t="s">
        <v>27</v>
      </c>
      <c r="G9967">
        <v>9</v>
      </c>
      <c r="H9967">
        <v>419.35</v>
      </c>
      <c r="I9967">
        <v>0.18</v>
      </c>
      <c r="J9967">
        <v>3094.8</v>
      </c>
      <c r="K9967">
        <v>2157.39</v>
      </c>
      <c r="L9967">
        <v>937.41</v>
      </c>
      <c r="M9967" t="s">
        <v>40</v>
      </c>
      <c r="N9967" t="str">
        <f t="shared" si="155"/>
        <v>Medium</v>
      </c>
    </row>
    <row r="9968" spans="1:14" x14ac:dyDescent="0.3">
      <c r="A9968">
        <v>9967</v>
      </c>
      <c r="B9968" t="s">
        <v>6015</v>
      </c>
      <c r="C9968" s="2">
        <v>45292</v>
      </c>
      <c r="D9968" t="s">
        <v>19</v>
      </c>
      <c r="E9968" t="s">
        <v>25</v>
      </c>
      <c r="F9968" t="s">
        <v>21</v>
      </c>
      <c r="G9968">
        <v>2</v>
      </c>
      <c r="H9968">
        <v>145.46</v>
      </c>
      <c r="I9968">
        <v>0.01</v>
      </c>
      <c r="J9968">
        <v>288.01</v>
      </c>
      <c r="K9968">
        <v>192.94</v>
      </c>
      <c r="L9968">
        <v>95.07</v>
      </c>
      <c r="M9968" t="s">
        <v>28</v>
      </c>
      <c r="N9968" t="str">
        <f t="shared" si="155"/>
        <v>Low</v>
      </c>
    </row>
    <row r="9969" spans="1:14" x14ac:dyDescent="0.3">
      <c r="A9969">
        <v>9968</v>
      </c>
      <c r="B9969" t="s">
        <v>1419</v>
      </c>
      <c r="C9969" s="2">
        <v>45608</v>
      </c>
      <c r="D9969" t="s">
        <v>14</v>
      </c>
      <c r="E9969" t="s">
        <v>25</v>
      </c>
      <c r="F9969" t="s">
        <v>16</v>
      </c>
      <c r="G9969">
        <v>9</v>
      </c>
      <c r="H9969">
        <v>255.15</v>
      </c>
      <c r="I9969">
        <v>0.12</v>
      </c>
      <c r="J9969">
        <v>2020.79</v>
      </c>
      <c r="K9969">
        <v>1126.44</v>
      </c>
      <c r="L9969">
        <v>894.35</v>
      </c>
      <c r="M9969" t="s">
        <v>17</v>
      </c>
      <c r="N9969" t="str">
        <f t="shared" si="155"/>
        <v>Medium</v>
      </c>
    </row>
    <row r="9970" spans="1:14" x14ac:dyDescent="0.3">
      <c r="A9970">
        <v>9969</v>
      </c>
      <c r="B9970" t="s">
        <v>6016</v>
      </c>
      <c r="C9970" s="2">
        <v>45576</v>
      </c>
      <c r="D9970" t="s">
        <v>14</v>
      </c>
      <c r="E9970" t="s">
        <v>33</v>
      </c>
      <c r="F9970" t="s">
        <v>16</v>
      </c>
      <c r="G9970">
        <v>7</v>
      </c>
      <c r="H9970">
        <v>438.97</v>
      </c>
      <c r="I9970">
        <v>0.28999999999999998</v>
      </c>
      <c r="J9970">
        <v>2181.6799999999998</v>
      </c>
      <c r="K9970">
        <v>1219.1500000000001</v>
      </c>
      <c r="L9970">
        <v>962.53</v>
      </c>
      <c r="M9970" t="s">
        <v>22</v>
      </c>
      <c r="N9970" t="str">
        <f t="shared" si="155"/>
        <v>High</v>
      </c>
    </row>
    <row r="9971" spans="1:14" x14ac:dyDescent="0.3">
      <c r="A9971">
        <v>9970</v>
      </c>
      <c r="B9971" t="s">
        <v>6017</v>
      </c>
      <c r="C9971" s="2">
        <v>45447</v>
      </c>
      <c r="D9971" t="s">
        <v>19</v>
      </c>
      <c r="E9971" t="s">
        <v>30</v>
      </c>
      <c r="F9971" t="s">
        <v>16</v>
      </c>
      <c r="G9971">
        <v>8</v>
      </c>
      <c r="H9971">
        <v>421.78</v>
      </c>
      <c r="I9971">
        <v>0.25</v>
      </c>
      <c r="J9971">
        <v>2530.6799999999998</v>
      </c>
      <c r="K9971">
        <v>1569.19</v>
      </c>
      <c r="L9971">
        <v>961.49</v>
      </c>
      <c r="M9971" t="s">
        <v>22</v>
      </c>
      <c r="N9971" t="str">
        <f t="shared" si="155"/>
        <v>High</v>
      </c>
    </row>
    <row r="9972" spans="1:14" x14ac:dyDescent="0.3">
      <c r="A9972">
        <v>9971</v>
      </c>
      <c r="B9972" t="s">
        <v>1925</v>
      </c>
      <c r="C9972" s="2">
        <v>45322</v>
      </c>
      <c r="D9972" t="s">
        <v>24</v>
      </c>
      <c r="E9972" t="s">
        <v>15</v>
      </c>
      <c r="F9972" t="s">
        <v>16</v>
      </c>
      <c r="G9972">
        <v>9</v>
      </c>
      <c r="H9972">
        <v>119.74</v>
      </c>
      <c r="I9972">
        <v>0.02</v>
      </c>
      <c r="J9972">
        <v>1056.1099999999999</v>
      </c>
      <c r="K9972">
        <v>557.51</v>
      </c>
      <c r="L9972">
        <v>498.6</v>
      </c>
      <c r="M9972" t="s">
        <v>28</v>
      </c>
      <c r="N9972" t="str">
        <f t="shared" si="155"/>
        <v>Low</v>
      </c>
    </row>
    <row r="9973" spans="1:14" x14ac:dyDescent="0.3">
      <c r="A9973">
        <v>9972</v>
      </c>
      <c r="B9973" t="s">
        <v>6018</v>
      </c>
      <c r="C9973" s="2">
        <v>45415</v>
      </c>
      <c r="D9973" t="s">
        <v>19</v>
      </c>
      <c r="E9973" t="s">
        <v>20</v>
      </c>
      <c r="F9973" t="s">
        <v>21</v>
      </c>
      <c r="G9973">
        <v>1</v>
      </c>
      <c r="H9973">
        <v>90.95</v>
      </c>
      <c r="I9973">
        <v>0.14000000000000001</v>
      </c>
      <c r="J9973">
        <v>78.22</v>
      </c>
      <c r="K9973">
        <v>48.02</v>
      </c>
      <c r="L9973">
        <v>30.2</v>
      </c>
      <c r="M9973" t="s">
        <v>22</v>
      </c>
      <c r="N9973" t="str">
        <f t="shared" si="155"/>
        <v>Medium</v>
      </c>
    </row>
    <row r="9974" spans="1:14" x14ac:dyDescent="0.3">
      <c r="A9974">
        <v>9973</v>
      </c>
      <c r="B9974" t="s">
        <v>1982</v>
      </c>
      <c r="C9974" s="2">
        <v>45560</v>
      </c>
      <c r="D9974" t="s">
        <v>39</v>
      </c>
      <c r="E9974" t="s">
        <v>15</v>
      </c>
      <c r="F9974" t="s">
        <v>16</v>
      </c>
      <c r="G9974">
        <v>3</v>
      </c>
      <c r="H9974">
        <v>297.08999999999997</v>
      </c>
      <c r="I9974">
        <v>0.03</v>
      </c>
      <c r="J9974">
        <v>864.53</v>
      </c>
      <c r="K9974">
        <v>533.53</v>
      </c>
      <c r="L9974">
        <v>331</v>
      </c>
      <c r="M9974" t="s">
        <v>40</v>
      </c>
      <c r="N9974" t="str">
        <f t="shared" si="155"/>
        <v>Low</v>
      </c>
    </row>
    <row r="9975" spans="1:14" x14ac:dyDescent="0.3">
      <c r="A9975">
        <v>9974</v>
      </c>
      <c r="B9975" t="s">
        <v>6019</v>
      </c>
      <c r="C9975" s="2">
        <v>45541</v>
      </c>
      <c r="D9975" t="s">
        <v>39</v>
      </c>
      <c r="E9975" t="s">
        <v>30</v>
      </c>
      <c r="F9975" t="s">
        <v>27</v>
      </c>
      <c r="G9975">
        <v>7</v>
      </c>
      <c r="H9975">
        <v>143.09</v>
      </c>
      <c r="I9975">
        <v>0.22</v>
      </c>
      <c r="J9975">
        <v>781.27</v>
      </c>
      <c r="K9975">
        <v>588.82000000000005</v>
      </c>
      <c r="L9975">
        <v>192.45</v>
      </c>
      <c r="M9975" t="s">
        <v>22</v>
      </c>
      <c r="N9975" t="str">
        <f t="shared" si="155"/>
        <v>High</v>
      </c>
    </row>
    <row r="9976" spans="1:14" x14ac:dyDescent="0.3">
      <c r="A9976">
        <v>9975</v>
      </c>
      <c r="B9976" t="s">
        <v>111</v>
      </c>
      <c r="C9976" s="2">
        <v>45643</v>
      </c>
      <c r="D9976" t="s">
        <v>14</v>
      </c>
      <c r="E9976" t="s">
        <v>20</v>
      </c>
      <c r="F9976" t="s">
        <v>27</v>
      </c>
      <c r="G9976">
        <v>7</v>
      </c>
      <c r="H9976">
        <v>459.51</v>
      </c>
      <c r="I9976">
        <v>0.25</v>
      </c>
      <c r="J9976">
        <v>2412.4299999999998</v>
      </c>
      <c r="K9976">
        <v>1371.12</v>
      </c>
      <c r="L9976">
        <v>1041.31</v>
      </c>
      <c r="M9976" t="s">
        <v>28</v>
      </c>
      <c r="N9976" t="str">
        <f t="shared" si="155"/>
        <v>High</v>
      </c>
    </row>
    <row r="9977" spans="1:14" x14ac:dyDescent="0.3">
      <c r="A9977">
        <v>9976</v>
      </c>
      <c r="B9977" t="s">
        <v>6020</v>
      </c>
      <c r="C9977" s="2">
        <v>45345</v>
      </c>
      <c r="D9977" t="s">
        <v>24</v>
      </c>
      <c r="E9977" t="s">
        <v>25</v>
      </c>
      <c r="F9977" t="s">
        <v>16</v>
      </c>
      <c r="G9977">
        <v>3</v>
      </c>
      <c r="H9977">
        <v>68.819999999999993</v>
      </c>
      <c r="I9977">
        <v>0.21</v>
      </c>
      <c r="J9977">
        <v>163.1</v>
      </c>
      <c r="K9977">
        <v>114.4</v>
      </c>
      <c r="L9977">
        <v>48.7</v>
      </c>
      <c r="M9977" t="s">
        <v>17</v>
      </c>
      <c r="N9977" t="str">
        <f t="shared" si="155"/>
        <v>High</v>
      </c>
    </row>
    <row r="9978" spans="1:14" x14ac:dyDescent="0.3">
      <c r="A9978">
        <v>9977</v>
      </c>
      <c r="B9978" t="s">
        <v>329</v>
      </c>
      <c r="C9978" s="2">
        <v>45621</v>
      </c>
      <c r="D9978" t="s">
        <v>24</v>
      </c>
      <c r="E9978" t="s">
        <v>33</v>
      </c>
      <c r="F9978" t="s">
        <v>27</v>
      </c>
      <c r="G9978">
        <v>2</v>
      </c>
      <c r="H9978">
        <v>236.3</v>
      </c>
      <c r="I9978">
        <v>0.25</v>
      </c>
      <c r="J9978">
        <v>354.45</v>
      </c>
      <c r="K9978">
        <v>242.21</v>
      </c>
      <c r="L9978">
        <v>112.24</v>
      </c>
      <c r="M9978" t="s">
        <v>22</v>
      </c>
      <c r="N9978" t="str">
        <f t="shared" si="155"/>
        <v>High</v>
      </c>
    </row>
    <row r="9979" spans="1:14" x14ac:dyDescent="0.3">
      <c r="A9979">
        <v>9978</v>
      </c>
      <c r="B9979" t="s">
        <v>3911</v>
      </c>
      <c r="C9979" s="2">
        <v>45636</v>
      </c>
      <c r="D9979" t="s">
        <v>19</v>
      </c>
      <c r="E9979" t="s">
        <v>33</v>
      </c>
      <c r="F9979" t="s">
        <v>16</v>
      </c>
      <c r="G9979">
        <v>1</v>
      </c>
      <c r="H9979">
        <v>491.41</v>
      </c>
      <c r="I9979">
        <v>0.1</v>
      </c>
      <c r="J9979">
        <v>442.27</v>
      </c>
      <c r="K9979">
        <v>263.32</v>
      </c>
      <c r="L9979">
        <v>178.95</v>
      </c>
      <c r="M9979" t="s">
        <v>17</v>
      </c>
      <c r="N9979" t="str">
        <f t="shared" si="155"/>
        <v>Low</v>
      </c>
    </row>
    <row r="9980" spans="1:14" x14ac:dyDescent="0.3">
      <c r="A9980">
        <v>9979</v>
      </c>
      <c r="B9980" t="s">
        <v>525</v>
      </c>
      <c r="C9980" s="2">
        <v>45506</v>
      </c>
      <c r="D9980" t="s">
        <v>39</v>
      </c>
      <c r="E9980" t="s">
        <v>20</v>
      </c>
      <c r="F9980" t="s">
        <v>21</v>
      </c>
      <c r="G9980">
        <v>3</v>
      </c>
      <c r="H9980">
        <v>304.62</v>
      </c>
      <c r="I9980">
        <v>0.21</v>
      </c>
      <c r="J9980">
        <v>721.95</v>
      </c>
      <c r="K9980">
        <v>576.72</v>
      </c>
      <c r="L9980">
        <v>145.22999999999999</v>
      </c>
      <c r="M9980" t="s">
        <v>40</v>
      </c>
      <c r="N9980" t="str">
        <f t="shared" si="155"/>
        <v>High</v>
      </c>
    </row>
    <row r="9981" spans="1:14" x14ac:dyDescent="0.3">
      <c r="A9981">
        <v>9980</v>
      </c>
      <c r="B9981" t="s">
        <v>6021</v>
      </c>
      <c r="C9981" s="2">
        <v>45308</v>
      </c>
      <c r="D9981" t="s">
        <v>24</v>
      </c>
      <c r="E9981" t="s">
        <v>25</v>
      </c>
      <c r="F9981" t="s">
        <v>21</v>
      </c>
      <c r="G9981">
        <v>7</v>
      </c>
      <c r="H9981">
        <v>227.94</v>
      </c>
      <c r="I9981">
        <v>0.23</v>
      </c>
      <c r="J9981">
        <v>1228.5999999999999</v>
      </c>
      <c r="K9981">
        <v>953.28</v>
      </c>
      <c r="L9981">
        <v>275.32</v>
      </c>
      <c r="M9981" t="s">
        <v>17</v>
      </c>
      <c r="N9981" t="str">
        <f t="shared" si="155"/>
        <v>High</v>
      </c>
    </row>
    <row r="9982" spans="1:14" x14ac:dyDescent="0.3">
      <c r="A9982">
        <v>9981</v>
      </c>
      <c r="B9982" t="s">
        <v>4966</v>
      </c>
      <c r="C9982" s="2">
        <v>45335</v>
      </c>
      <c r="D9982" t="s">
        <v>24</v>
      </c>
      <c r="E9982" t="s">
        <v>15</v>
      </c>
      <c r="F9982" t="s">
        <v>16</v>
      </c>
      <c r="G9982">
        <v>10</v>
      </c>
      <c r="H9982">
        <v>254.7</v>
      </c>
      <c r="I9982">
        <v>0.23</v>
      </c>
      <c r="J9982">
        <v>1961.19</v>
      </c>
      <c r="K9982">
        <v>1249.3599999999999</v>
      </c>
      <c r="L9982">
        <v>711.83</v>
      </c>
      <c r="M9982" t="s">
        <v>46</v>
      </c>
      <c r="N9982" t="str">
        <f t="shared" si="155"/>
        <v>High</v>
      </c>
    </row>
    <row r="9983" spans="1:14" x14ac:dyDescent="0.3">
      <c r="A9983">
        <v>9982</v>
      </c>
      <c r="B9983" t="s">
        <v>4963</v>
      </c>
      <c r="C9983" s="2">
        <v>45361</v>
      </c>
      <c r="D9983" t="s">
        <v>24</v>
      </c>
      <c r="E9983" t="s">
        <v>15</v>
      </c>
      <c r="F9983" t="s">
        <v>16</v>
      </c>
      <c r="G9983">
        <v>3</v>
      </c>
      <c r="H9983">
        <v>195.67</v>
      </c>
      <c r="I9983">
        <v>0.04</v>
      </c>
      <c r="J9983">
        <v>563.53</v>
      </c>
      <c r="K9983">
        <v>290.79000000000002</v>
      </c>
      <c r="L9983">
        <v>272.74</v>
      </c>
      <c r="M9983" t="s">
        <v>28</v>
      </c>
      <c r="N9983" t="str">
        <f t="shared" si="155"/>
        <v>Low</v>
      </c>
    </row>
    <row r="9984" spans="1:14" x14ac:dyDescent="0.3">
      <c r="A9984">
        <v>9983</v>
      </c>
      <c r="B9984" t="s">
        <v>5880</v>
      </c>
      <c r="C9984" s="2">
        <v>45484</v>
      </c>
      <c r="D9984" t="s">
        <v>14</v>
      </c>
      <c r="E9984" t="s">
        <v>33</v>
      </c>
      <c r="F9984" t="s">
        <v>16</v>
      </c>
      <c r="G9984">
        <v>5</v>
      </c>
      <c r="H9984">
        <v>216.72</v>
      </c>
      <c r="I9984">
        <v>0.04</v>
      </c>
      <c r="J9984">
        <v>1040.26</v>
      </c>
      <c r="K9984">
        <v>521.26</v>
      </c>
      <c r="L9984">
        <v>519</v>
      </c>
      <c r="M9984" t="s">
        <v>40</v>
      </c>
      <c r="N9984" t="str">
        <f t="shared" ref="N9984:N10001" si="156">_xlfn.IFS(I9984=0,"No Discount",I9984&gt;=0.21,"High",I9984&gt;=0.11,"Medium",I9984&gt;=0.01,"Low")</f>
        <v>Low</v>
      </c>
    </row>
    <row r="9985" spans="1:14" x14ac:dyDescent="0.3">
      <c r="A9985">
        <v>9984</v>
      </c>
      <c r="B9985" t="s">
        <v>361</v>
      </c>
      <c r="C9985" s="2">
        <v>45633</v>
      </c>
      <c r="D9985" t="s">
        <v>14</v>
      </c>
      <c r="E9985" t="s">
        <v>15</v>
      </c>
      <c r="F9985" t="s">
        <v>16</v>
      </c>
      <c r="G9985">
        <v>8</v>
      </c>
      <c r="H9985">
        <v>152.37</v>
      </c>
      <c r="I9985">
        <v>0.15</v>
      </c>
      <c r="J9985">
        <v>1036.1199999999999</v>
      </c>
      <c r="K9985">
        <v>692.18</v>
      </c>
      <c r="L9985">
        <v>343.94</v>
      </c>
      <c r="M9985" t="s">
        <v>22</v>
      </c>
      <c r="N9985" t="str">
        <f t="shared" si="156"/>
        <v>Medium</v>
      </c>
    </row>
    <row r="9986" spans="1:14" x14ac:dyDescent="0.3">
      <c r="A9986">
        <v>9985</v>
      </c>
      <c r="B9986" t="s">
        <v>863</v>
      </c>
      <c r="C9986" s="2">
        <v>45401</v>
      </c>
      <c r="D9986" t="s">
        <v>19</v>
      </c>
      <c r="E9986" t="s">
        <v>30</v>
      </c>
      <c r="F9986" t="s">
        <v>21</v>
      </c>
      <c r="G9986">
        <v>4</v>
      </c>
      <c r="H9986">
        <v>422.42</v>
      </c>
      <c r="I9986">
        <v>0.22</v>
      </c>
      <c r="J9986">
        <v>1317.95</v>
      </c>
      <c r="K9986">
        <v>1015.73</v>
      </c>
      <c r="L9986">
        <v>302.22000000000003</v>
      </c>
      <c r="M9986" t="s">
        <v>22</v>
      </c>
      <c r="N9986" t="str">
        <f t="shared" si="156"/>
        <v>High</v>
      </c>
    </row>
    <row r="9987" spans="1:14" x14ac:dyDescent="0.3">
      <c r="A9987">
        <v>9986</v>
      </c>
      <c r="B9987" t="s">
        <v>2807</v>
      </c>
      <c r="C9987" s="2">
        <v>45351</v>
      </c>
      <c r="D9987" t="s">
        <v>39</v>
      </c>
      <c r="E9987" t="s">
        <v>20</v>
      </c>
      <c r="F9987" t="s">
        <v>16</v>
      </c>
      <c r="G9987">
        <v>8</v>
      </c>
      <c r="H9987">
        <v>465.44</v>
      </c>
      <c r="I9987">
        <v>0.25</v>
      </c>
      <c r="J9987">
        <v>2792.64</v>
      </c>
      <c r="K9987">
        <v>2091.1999999999998</v>
      </c>
      <c r="L9987">
        <v>701.44</v>
      </c>
      <c r="M9987" t="s">
        <v>17</v>
      </c>
      <c r="N9987" t="str">
        <f t="shared" si="156"/>
        <v>High</v>
      </c>
    </row>
    <row r="9988" spans="1:14" x14ac:dyDescent="0.3">
      <c r="A9988">
        <v>9987</v>
      </c>
      <c r="B9988" t="s">
        <v>2509</v>
      </c>
      <c r="C9988" s="2">
        <v>45501</v>
      </c>
      <c r="D9988" t="s">
        <v>39</v>
      </c>
      <c r="E9988" t="s">
        <v>20</v>
      </c>
      <c r="F9988" t="s">
        <v>21</v>
      </c>
      <c r="G9988">
        <v>9</v>
      </c>
      <c r="H9988">
        <v>164.79</v>
      </c>
      <c r="I9988">
        <v>0.22</v>
      </c>
      <c r="J9988">
        <v>1156.83</v>
      </c>
      <c r="K9988">
        <v>613.91999999999996</v>
      </c>
      <c r="L9988">
        <v>542.91</v>
      </c>
      <c r="M9988" t="s">
        <v>22</v>
      </c>
      <c r="N9988" t="str">
        <f t="shared" si="156"/>
        <v>High</v>
      </c>
    </row>
    <row r="9989" spans="1:14" x14ac:dyDescent="0.3">
      <c r="A9989">
        <v>9988</v>
      </c>
      <c r="B9989" t="s">
        <v>5443</v>
      </c>
      <c r="C9989" s="2">
        <v>45586</v>
      </c>
      <c r="D9989" t="s">
        <v>19</v>
      </c>
      <c r="E9989" t="s">
        <v>20</v>
      </c>
      <c r="F9989" t="s">
        <v>21</v>
      </c>
      <c r="G9989">
        <v>7</v>
      </c>
      <c r="H9989">
        <v>411.48</v>
      </c>
      <c r="I9989">
        <v>0.28999999999999998</v>
      </c>
      <c r="J9989">
        <v>2045.06</v>
      </c>
      <c r="K9989">
        <v>1158.94</v>
      </c>
      <c r="L9989">
        <v>886.12</v>
      </c>
      <c r="M9989" t="s">
        <v>17</v>
      </c>
      <c r="N9989" t="str">
        <f t="shared" si="156"/>
        <v>High</v>
      </c>
    </row>
    <row r="9990" spans="1:14" x14ac:dyDescent="0.3">
      <c r="A9990">
        <v>9989</v>
      </c>
      <c r="B9990" t="s">
        <v>2101</v>
      </c>
      <c r="C9990" s="2">
        <v>45358</v>
      </c>
      <c r="D9990" t="s">
        <v>24</v>
      </c>
      <c r="E9990" t="s">
        <v>25</v>
      </c>
      <c r="F9990" t="s">
        <v>27</v>
      </c>
      <c r="G9990">
        <v>5</v>
      </c>
      <c r="H9990">
        <v>167.28</v>
      </c>
      <c r="I9990">
        <v>0.09</v>
      </c>
      <c r="J9990">
        <v>761.12</v>
      </c>
      <c r="K9990">
        <v>542.96</v>
      </c>
      <c r="L9990">
        <v>218.16</v>
      </c>
      <c r="M9990" t="s">
        <v>40</v>
      </c>
      <c r="N9990" t="str">
        <f t="shared" si="156"/>
        <v>Low</v>
      </c>
    </row>
    <row r="9991" spans="1:14" x14ac:dyDescent="0.3">
      <c r="A9991">
        <v>9990</v>
      </c>
      <c r="B9991" t="s">
        <v>6022</v>
      </c>
      <c r="C9991" s="2">
        <v>45536</v>
      </c>
      <c r="D9991" t="s">
        <v>19</v>
      </c>
      <c r="E9991" t="s">
        <v>25</v>
      </c>
      <c r="F9991" t="s">
        <v>27</v>
      </c>
      <c r="G9991">
        <v>2</v>
      </c>
      <c r="H9991">
        <v>478.86</v>
      </c>
      <c r="I9991">
        <v>0.27</v>
      </c>
      <c r="J9991">
        <v>699.14</v>
      </c>
      <c r="K9991">
        <v>362.79</v>
      </c>
      <c r="L9991">
        <v>336.35</v>
      </c>
      <c r="M9991" t="s">
        <v>28</v>
      </c>
      <c r="N9991" t="str">
        <f t="shared" si="156"/>
        <v>High</v>
      </c>
    </row>
    <row r="9992" spans="1:14" x14ac:dyDescent="0.3">
      <c r="A9992">
        <v>9991</v>
      </c>
      <c r="B9992" t="s">
        <v>5951</v>
      </c>
      <c r="C9992" s="2">
        <v>45365</v>
      </c>
      <c r="D9992" t="s">
        <v>14</v>
      </c>
      <c r="E9992" t="s">
        <v>33</v>
      </c>
      <c r="F9992" t="s">
        <v>27</v>
      </c>
      <c r="G9992">
        <v>8</v>
      </c>
      <c r="H9992">
        <v>166.93</v>
      </c>
      <c r="I9992">
        <v>0.22</v>
      </c>
      <c r="J9992">
        <v>1041.6400000000001</v>
      </c>
      <c r="K9992">
        <v>738.97</v>
      </c>
      <c r="L9992">
        <v>302.67</v>
      </c>
      <c r="M9992" t="s">
        <v>40</v>
      </c>
      <c r="N9992" t="str">
        <f t="shared" si="156"/>
        <v>High</v>
      </c>
    </row>
    <row r="9993" spans="1:14" x14ac:dyDescent="0.3">
      <c r="A9993">
        <v>9992</v>
      </c>
      <c r="B9993" t="s">
        <v>1303</v>
      </c>
      <c r="C9993" s="2">
        <v>45570</v>
      </c>
      <c r="D9993" t="s">
        <v>14</v>
      </c>
      <c r="E9993" t="s">
        <v>20</v>
      </c>
      <c r="F9993" t="s">
        <v>16</v>
      </c>
      <c r="G9993">
        <v>1</v>
      </c>
      <c r="H9993">
        <v>142.09</v>
      </c>
      <c r="I9993">
        <v>0.25</v>
      </c>
      <c r="J9993">
        <v>106.57</v>
      </c>
      <c r="K9993">
        <v>56.41</v>
      </c>
      <c r="L9993">
        <v>50.16</v>
      </c>
      <c r="M9993" t="s">
        <v>40</v>
      </c>
      <c r="N9993" t="str">
        <f t="shared" si="156"/>
        <v>High</v>
      </c>
    </row>
    <row r="9994" spans="1:14" x14ac:dyDescent="0.3">
      <c r="A9994">
        <v>9993</v>
      </c>
      <c r="B9994" t="s">
        <v>483</v>
      </c>
      <c r="C9994" s="2">
        <v>45419</v>
      </c>
      <c r="D9994" t="s">
        <v>14</v>
      </c>
      <c r="E9994" t="s">
        <v>15</v>
      </c>
      <c r="F9994" t="s">
        <v>27</v>
      </c>
      <c r="G9994">
        <v>5</v>
      </c>
      <c r="H9994">
        <v>414.02</v>
      </c>
      <c r="I9994">
        <v>0.28000000000000003</v>
      </c>
      <c r="J9994">
        <v>1490.47</v>
      </c>
      <c r="K9994">
        <v>1064.8499999999999</v>
      </c>
      <c r="L9994">
        <v>425.62</v>
      </c>
      <c r="M9994" t="s">
        <v>28</v>
      </c>
      <c r="N9994" t="str">
        <f t="shared" si="156"/>
        <v>High</v>
      </c>
    </row>
    <row r="9995" spans="1:14" x14ac:dyDescent="0.3">
      <c r="A9995">
        <v>9994</v>
      </c>
      <c r="B9995" t="s">
        <v>294</v>
      </c>
      <c r="C9995" s="2">
        <v>45341</v>
      </c>
      <c r="D9995" t="s">
        <v>19</v>
      </c>
      <c r="E9995" t="s">
        <v>15</v>
      </c>
      <c r="F9995" t="s">
        <v>16</v>
      </c>
      <c r="G9995">
        <v>7</v>
      </c>
      <c r="H9995">
        <v>351.78</v>
      </c>
      <c r="I9995">
        <v>0.03</v>
      </c>
      <c r="J9995">
        <v>2388.59</v>
      </c>
      <c r="K9995">
        <v>1356.11</v>
      </c>
      <c r="L9995">
        <v>1032.48</v>
      </c>
      <c r="M9995" t="s">
        <v>46</v>
      </c>
      <c r="N9995" t="str">
        <f t="shared" si="156"/>
        <v>Low</v>
      </c>
    </row>
    <row r="9996" spans="1:14" x14ac:dyDescent="0.3">
      <c r="A9996">
        <v>9995</v>
      </c>
      <c r="B9996" t="s">
        <v>3015</v>
      </c>
      <c r="C9996" s="2">
        <v>45630</v>
      </c>
      <c r="D9996" t="s">
        <v>24</v>
      </c>
      <c r="E9996" t="s">
        <v>25</v>
      </c>
      <c r="F9996" t="s">
        <v>27</v>
      </c>
      <c r="G9996">
        <v>5</v>
      </c>
      <c r="H9996">
        <v>73</v>
      </c>
      <c r="I9996">
        <v>0.14000000000000001</v>
      </c>
      <c r="J9996">
        <v>313.89999999999998</v>
      </c>
      <c r="K9996">
        <v>168.72</v>
      </c>
      <c r="L9996">
        <v>145.18</v>
      </c>
      <c r="M9996" t="s">
        <v>40</v>
      </c>
      <c r="N9996" t="str">
        <f t="shared" si="156"/>
        <v>Medium</v>
      </c>
    </row>
    <row r="9997" spans="1:14" x14ac:dyDescent="0.3">
      <c r="A9997">
        <v>9996</v>
      </c>
      <c r="B9997" t="s">
        <v>1866</v>
      </c>
      <c r="C9997" s="2">
        <v>45473</v>
      </c>
      <c r="D9997" t="s">
        <v>24</v>
      </c>
      <c r="E9997" t="s">
        <v>20</v>
      </c>
      <c r="F9997" t="s">
        <v>21</v>
      </c>
      <c r="G9997">
        <v>3</v>
      </c>
      <c r="H9997">
        <v>210.14</v>
      </c>
      <c r="I9997">
        <v>0.09</v>
      </c>
      <c r="J9997">
        <v>573.67999999999995</v>
      </c>
      <c r="K9997">
        <v>422.9</v>
      </c>
      <c r="L9997">
        <v>150.78</v>
      </c>
      <c r="M9997" t="s">
        <v>17</v>
      </c>
      <c r="N9997" t="str">
        <f t="shared" si="156"/>
        <v>Low</v>
      </c>
    </row>
    <row r="9998" spans="1:14" x14ac:dyDescent="0.3">
      <c r="A9998">
        <v>9997</v>
      </c>
      <c r="B9998" t="s">
        <v>3739</v>
      </c>
      <c r="C9998" s="2">
        <v>45525</v>
      </c>
      <c r="D9998" t="s">
        <v>39</v>
      </c>
      <c r="E9998" t="s">
        <v>15</v>
      </c>
      <c r="F9998" t="s">
        <v>21</v>
      </c>
      <c r="G9998">
        <v>3</v>
      </c>
      <c r="H9998">
        <v>332.67</v>
      </c>
      <c r="I9998">
        <v>0.13</v>
      </c>
      <c r="J9998">
        <v>868.27</v>
      </c>
      <c r="K9998">
        <v>544.27</v>
      </c>
      <c r="L9998">
        <v>324</v>
      </c>
      <c r="M9998" t="s">
        <v>17</v>
      </c>
      <c r="N9998" t="str">
        <f t="shared" si="156"/>
        <v>Medium</v>
      </c>
    </row>
    <row r="9999" spans="1:14" x14ac:dyDescent="0.3">
      <c r="A9999">
        <v>9998</v>
      </c>
      <c r="B9999" t="s">
        <v>1023</v>
      </c>
      <c r="C9999" s="2">
        <v>45387</v>
      </c>
      <c r="D9999" t="s">
        <v>19</v>
      </c>
      <c r="E9999" t="s">
        <v>15</v>
      </c>
      <c r="F9999" t="s">
        <v>16</v>
      </c>
      <c r="G9999">
        <v>5</v>
      </c>
      <c r="H9999">
        <v>440.1</v>
      </c>
      <c r="I9999">
        <v>0.01</v>
      </c>
      <c r="J9999">
        <v>2178.4899999999998</v>
      </c>
      <c r="K9999">
        <v>1464.86</v>
      </c>
      <c r="L9999">
        <v>713.63</v>
      </c>
      <c r="M9999" t="s">
        <v>40</v>
      </c>
      <c r="N9999" t="str">
        <f t="shared" si="156"/>
        <v>Low</v>
      </c>
    </row>
    <row r="10000" spans="1:14" x14ac:dyDescent="0.3">
      <c r="A10000">
        <v>9999</v>
      </c>
      <c r="B10000" t="s">
        <v>4622</v>
      </c>
      <c r="C10000" s="2">
        <v>45425</v>
      </c>
      <c r="D10000" t="s">
        <v>39</v>
      </c>
      <c r="E10000" t="s">
        <v>25</v>
      </c>
      <c r="F10000" t="s">
        <v>21</v>
      </c>
      <c r="G10000">
        <v>10</v>
      </c>
      <c r="H10000">
        <v>303.63</v>
      </c>
      <c r="I10000">
        <v>0.17</v>
      </c>
      <c r="J10000">
        <v>2520.13</v>
      </c>
      <c r="K10000">
        <v>1455.6</v>
      </c>
      <c r="L10000">
        <v>1064.53</v>
      </c>
      <c r="M10000" t="s">
        <v>46</v>
      </c>
      <c r="N10000" t="str">
        <f t="shared" si="156"/>
        <v>Medium</v>
      </c>
    </row>
    <row r="10001" spans="1:14" x14ac:dyDescent="0.3">
      <c r="A10001">
        <v>10000</v>
      </c>
      <c r="B10001" t="s">
        <v>6023</v>
      </c>
      <c r="C10001" s="2">
        <v>45455</v>
      </c>
      <c r="D10001" t="s">
        <v>14</v>
      </c>
      <c r="E10001" t="s">
        <v>33</v>
      </c>
      <c r="F10001" t="s">
        <v>27</v>
      </c>
      <c r="G10001">
        <v>8</v>
      </c>
      <c r="H10001">
        <v>423.22</v>
      </c>
      <c r="I10001">
        <v>0.3</v>
      </c>
      <c r="J10001">
        <v>2370.0300000000002</v>
      </c>
      <c r="K10001">
        <v>1831.04</v>
      </c>
      <c r="L10001">
        <v>538.99</v>
      </c>
      <c r="M10001" t="s">
        <v>40</v>
      </c>
      <c r="N10001" t="str">
        <f t="shared" si="156"/>
        <v>High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C059-0C5B-4F29-8483-4F863CDE4E56}">
  <dimension ref="A1:E29"/>
  <sheetViews>
    <sheetView topLeftCell="A7" workbookViewId="0">
      <selection activeCell="E22" sqref="E22"/>
    </sheetView>
  </sheetViews>
  <sheetFormatPr defaultRowHeight="14.4" x14ac:dyDescent="0.3"/>
  <cols>
    <col min="1" max="1" width="17.33203125" customWidth="1"/>
    <col min="2" max="2" width="19.33203125" customWidth="1"/>
    <col min="3" max="3" width="14.109375" customWidth="1"/>
    <col min="4" max="4" width="21.5546875" customWidth="1"/>
    <col min="5" max="5" width="16.33203125" customWidth="1"/>
  </cols>
  <sheetData>
    <row r="1" spans="1:5" ht="22.2" customHeight="1" x14ac:dyDescent="0.3">
      <c r="A1" s="4" t="s">
        <v>6024</v>
      </c>
      <c r="B1" s="4" t="s">
        <v>6025</v>
      </c>
      <c r="C1" s="4" t="s">
        <v>6026</v>
      </c>
      <c r="D1" s="4" t="s">
        <v>6027</v>
      </c>
    </row>
    <row r="2" spans="1:5" ht="15" customHeight="1" x14ac:dyDescent="0.3">
      <c r="A2" s="5" t="s">
        <v>6028</v>
      </c>
      <c r="B2" s="5">
        <f>SUMIF(Data!N2:N10001,'Discount Impact Analysis '!A2,Data!J2:J10001)</f>
        <v>233892.56</v>
      </c>
      <c r="C2" s="5">
        <f>SUMIF(Data!N2:N10001,'Discount Impact Analysis '!A2,Data!L2:L10001)</f>
        <v>83341.15999999996</v>
      </c>
      <c r="D2" s="6">
        <f>C2/B2</f>
        <v>0.35632240717703872</v>
      </c>
    </row>
    <row r="3" spans="1:5" x14ac:dyDescent="0.3">
      <c r="A3" s="5" t="s">
        <v>6029</v>
      </c>
      <c r="B3" s="5">
        <f>SUMIF(Data!N3:N10002,'Discount Impact Analysis '!A3,Data!J3:J10002)</f>
        <v>4405576.4100000011</v>
      </c>
      <c r="C3" s="5">
        <f>SUMIF(Data!N3:N10002,'Discount Impact Analysis '!A3,Data!L3:L10002)</f>
        <v>1540860.5500000005</v>
      </c>
      <c r="D3" s="6">
        <f t="shared" ref="D3:D5" si="0">C3/B3</f>
        <v>0.3497523153843109</v>
      </c>
    </row>
    <row r="4" spans="1:5" x14ac:dyDescent="0.3">
      <c r="A4" s="5" t="s">
        <v>6030</v>
      </c>
      <c r="B4" s="5">
        <f>SUMIF(Data!N4:N10003,'Discount Impact Analysis '!A4,Data!J4:J10003)</f>
        <v>3964345.4699999932</v>
      </c>
      <c r="C4" s="5">
        <f>SUMIF(Data!N4:N10003,'Discount Impact Analysis '!A4,Data!L4:L10003)</f>
        <v>1383747.4300000004</v>
      </c>
      <c r="D4" s="6">
        <f t="shared" si="0"/>
        <v>0.34904814438384524</v>
      </c>
    </row>
    <row r="5" spans="1:5" x14ac:dyDescent="0.3">
      <c r="A5" s="5" t="s">
        <v>6031</v>
      </c>
      <c r="B5" s="5">
        <f>SUMIF(Data!N5:N10004,'Discount Impact Analysis '!A5,Data!J5:J10004)</f>
        <v>3346211.5199999991</v>
      </c>
      <c r="C5" s="5">
        <f>SUMIF(Data!N5:N10004,'Discount Impact Analysis '!A5,Data!L5:L10004)</f>
        <v>1180945.9100000018</v>
      </c>
      <c r="D5" s="6">
        <f t="shared" si="0"/>
        <v>0.35292028102276157</v>
      </c>
    </row>
    <row r="7" spans="1:5" x14ac:dyDescent="0.3">
      <c r="A7" s="4" t="s">
        <v>3</v>
      </c>
      <c r="B7" s="4" t="s">
        <v>6025</v>
      </c>
      <c r="C7" s="4" t="s">
        <v>6026</v>
      </c>
      <c r="D7" s="4" t="s">
        <v>6027</v>
      </c>
      <c r="E7" s="3" t="s">
        <v>6032</v>
      </c>
    </row>
    <row r="8" spans="1:5" x14ac:dyDescent="0.3">
      <c r="A8" s="5" t="s">
        <v>14</v>
      </c>
      <c r="B8" s="5">
        <f>SUMIF(Data!D2:D10001,'Discount Impact Analysis '!A8,Data!J2:J10001)</f>
        <v>3038232.1500000041</v>
      </c>
      <c r="C8" s="5">
        <f>SUMIF(Data!D2:D10001,'Discount Impact Analysis '!A8,Data!L2:L10001)</f>
        <v>1068527.7200000007</v>
      </c>
      <c r="D8" s="6">
        <f>C8/B8</f>
        <v>0.35169390199494771</v>
      </c>
      <c r="E8" s="7">
        <f>AVERAGEIF(Data!D2:D10001,'Discount Impact Analysis '!A8,Data!I2:I10001)</f>
        <v>0.15096546310831974</v>
      </c>
    </row>
    <row r="9" spans="1:5" x14ac:dyDescent="0.3">
      <c r="A9" s="5" t="s">
        <v>19</v>
      </c>
      <c r="B9" s="5">
        <f>SUMIF(Data!D3:D10002,'Discount Impact Analysis '!A9,Data!J3:J10002)</f>
        <v>2942635.95</v>
      </c>
      <c r="C9" s="5">
        <f>SUMIF(Data!D3:D10002,'Discount Impact Analysis '!A9,Data!L3:L10002)</f>
        <v>1030989.4000000015</v>
      </c>
      <c r="D9" s="6">
        <f t="shared" ref="D9:D11" si="1">C9/B9</f>
        <v>0.35036253805028156</v>
      </c>
      <c r="E9" s="7">
        <f>AVERAGEIF(Data!D3:D10002,'Discount Impact Analysis '!A9,Data!I3:I10002)</f>
        <v>0.15108943089430843</v>
      </c>
    </row>
    <row r="10" spans="1:5" x14ac:dyDescent="0.3">
      <c r="A10" s="5" t="s">
        <v>39</v>
      </c>
      <c r="B10" s="5">
        <f>SUMIF(Data!D4:D10003,'Discount Impact Analysis '!A10,Data!J4:J10003)</f>
        <v>2987841.7000000039</v>
      </c>
      <c r="C10" s="5">
        <f>SUMIF(Data!D4:D10003,'Discount Impact Analysis '!A10,Data!L4:L10003)</f>
        <v>1049453.0100000012</v>
      </c>
      <c r="D10" s="6">
        <f t="shared" si="1"/>
        <v>0.35124116849965636</v>
      </c>
      <c r="E10" s="7">
        <f>AVERAGEIF(Data!D4:D10003,'Discount Impact Analysis '!A10,Data!I4:I10003)</f>
        <v>0.15137270550678367</v>
      </c>
    </row>
    <row r="11" spans="1:5" x14ac:dyDescent="0.3">
      <c r="A11" s="5" t="s">
        <v>24</v>
      </c>
      <c r="B11" s="5">
        <f>SUMIF(Data!D5:D10004,'Discount Impact Analysis '!A11,Data!J5:J10004)</f>
        <v>2982413.639999995</v>
      </c>
      <c r="C11" s="5">
        <f>SUMIF(Data!D5:D10004,'Discount Impact Analysis '!A11,Data!L5:L10004)</f>
        <v>1040254.1100000009</v>
      </c>
      <c r="D11" s="6">
        <f t="shared" si="1"/>
        <v>0.34879605432598632</v>
      </c>
      <c r="E11" s="7">
        <f>AVERAGEIF(Data!D5:D10004,'Discount Impact Analysis '!A11,Data!I5:I10004)</f>
        <v>0.14760160965794727</v>
      </c>
    </row>
    <row r="13" spans="1:5" x14ac:dyDescent="0.3">
      <c r="A13" s="4" t="s">
        <v>4</v>
      </c>
      <c r="B13" s="4" t="s">
        <v>6025</v>
      </c>
      <c r="C13" s="4" t="s">
        <v>6026</v>
      </c>
      <c r="D13" s="4" t="s">
        <v>6027</v>
      </c>
      <c r="E13" s="3" t="s">
        <v>6032</v>
      </c>
    </row>
    <row r="14" spans="1:5" x14ac:dyDescent="0.3">
      <c r="A14" t="s">
        <v>15</v>
      </c>
      <c r="B14">
        <f>SUMIF(Data!E2:E10001,'Discount Impact Analysis '!A14,Data!J2:J10001)</f>
        <v>2333518.14</v>
      </c>
      <c r="C14">
        <f>SUMIF(Data!E2:E10001,'Discount Impact Analysis '!A14,Data!L2:L10001)</f>
        <v>815424.41000000143</v>
      </c>
      <c r="D14" s="7">
        <f>C14/B14</f>
        <v>0.34943992764504561</v>
      </c>
      <c r="E14" s="7">
        <f>AVERAGEIF(Data!E2:E10001,'Discount Impact Analysis '!A14,Data!I2:I10001)</f>
        <v>0.14803784860557731</v>
      </c>
    </row>
    <row r="15" spans="1:5" x14ac:dyDescent="0.3">
      <c r="A15" t="s">
        <v>20</v>
      </c>
      <c r="B15">
        <f>SUMIF(Data!E3:E10002,'Discount Impact Analysis '!A15,Data!J3:J10002)</f>
        <v>2427867.1599999988</v>
      </c>
      <c r="C15">
        <f>SUMIF(Data!E3:E10002,'Discount Impact Analysis '!A15,Data!L3:L10002)</f>
        <v>845766.25000000047</v>
      </c>
      <c r="D15" s="7">
        <f t="shared" ref="D15:D18" si="2">C15/B15</f>
        <v>0.34835771245408703</v>
      </c>
      <c r="E15" s="7">
        <f>AVERAGEIF(Data!E3:E10002,'Discount Impact Analysis '!A15,Data!I3:I10002)</f>
        <v>0.1509869739478959</v>
      </c>
    </row>
    <row r="16" spans="1:5" x14ac:dyDescent="0.3">
      <c r="A16" t="s">
        <v>25</v>
      </c>
      <c r="B16">
        <f>SUMIF(Data!E4:E10003,'Discount Impact Analysis '!A16,Data!J4:J10003)</f>
        <v>2380619.7399999984</v>
      </c>
      <c r="C16">
        <f>SUMIF(Data!E4:E10003,'Discount Impact Analysis '!A16,Data!L4:L10003)</f>
        <v>831067.44999999902</v>
      </c>
      <c r="D16" s="7">
        <f t="shared" si="2"/>
        <v>0.3490971010767136</v>
      </c>
      <c r="E16" s="7">
        <f>AVERAGEIF(Data!E4:E10003,'Discount Impact Analysis '!A16,Data!I4:I10003)</f>
        <v>0.15142714071106647</v>
      </c>
    </row>
    <row r="17" spans="1:5" x14ac:dyDescent="0.3">
      <c r="A17" t="s">
        <v>30</v>
      </c>
      <c r="B17">
        <f>SUMIF(Data!E5:E10004,'Discount Impact Analysis '!A17,Data!J5:J10004)</f>
        <v>2377096.0700000012</v>
      </c>
      <c r="C17">
        <f>SUMIF(Data!E5:E10004,'Discount Impact Analysis '!A17,Data!L5:L10004)</f>
        <v>843057.02000000142</v>
      </c>
      <c r="D17" s="7">
        <f t="shared" si="2"/>
        <v>0.35465837104345599</v>
      </c>
      <c r="E17" s="7">
        <f>AVERAGEIF(Data!E5:E10004,'Discount Impact Analysis '!A17,Data!I5:I10004)</f>
        <v>0.15166832669322691</v>
      </c>
    </row>
    <row r="18" spans="1:5" x14ac:dyDescent="0.3">
      <c r="A18" t="s">
        <v>33</v>
      </c>
      <c r="B18">
        <f>SUMIF(Data!E6:E10005,'Discount Impact Analysis '!A18,Data!J6:J10005)</f>
        <v>2433318.3699999945</v>
      </c>
      <c r="C18">
        <f>SUMIF(Data!E6:E10005,'Discount Impact Analysis '!A18,Data!L6:L10005)</f>
        <v>854182.55000000098</v>
      </c>
      <c r="D18" s="7">
        <f t="shared" si="2"/>
        <v>0.35103608328901198</v>
      </c>
      <c r="E18" s="7">
        <f>AVERAGEIF(Data!E6:E10005,'Discount Impact Analysis '!A18,Data!I6:I10005)</f>
        <v>0.14924158714213961</v>
      </c>
    </row>
    <row r="20" spans="1:5" x14ac:dyDescent="0.3">
      <c r="A20" s="3" t="s">
        <v>6042</v>
      </c>
    </row>
    <row r="21" spans="1:5" x14ac:dyDescent="0.3">
      <c r="A21" t="s">
        <v>6043</v>
      </c>
    </row>
    <row r="22" spans="1:5" x14ac:dyDescent="0.3">
      <c r="A22" t="s">
        <v>6044</v>
      </c>
    </row>
    <row r="23" spans="1:5" x14ac:dyDescent="0.3">
      <c r="A23" t="s">
        <v>6045</v>
      </c>
    </row>
    <row r="24" spans="1:5" x14ac:dyDescent="0.3">
      <c r="A24" t="s">
        <v>6046</v>
      </c>
    </row>
    <row r="26" spans="1:5" x14ac:dyDescent="0.3">
      <c r="A26" s="3" t="s">
        <v>6047</v>
      </c>
    </row>
    <row r="27" spans="1:5" x14ac:dyDescent="0.3">
      <c r="A27" t="s">
        <v>6048</v>
      </c>
    </row>
    <row r="28" spans="1:5" x14ac:dyDescent="0.3">
      <c r="A28" t="s">
        <v>6049</v>
      </c>
    </row>
    <row r="29" spans="1:5" x14ac:dyDescent="0.3">
      <c r="A29" t="s">
        <v>6050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4F12-4F14-4247-818D-C1191CC94D05}">
  <dimension ref="D1:V49"/>
  <sheetViews>
    <sheetView topLeftCell="A6" zoomScale="70" zoomScaleNormal="50" workbookViewId="0">
      <selection activeCell="D3" sqref="D3:Q49"/>
    </sheetView>
  </sheetViews>
  <sheetFormatPr defaultRowHeight="14.4" x14ac:dyDescent="0.3"/>
  <cols>
    <col min="17" max="17" width="8.88671875" customWidth="1"/>
  </cols>
  <sheetData>
    <row r="1" spans="4:18" ht="25.8" customHeight="1" x14ac:dyDescent="0.3">
      <c r="D1" s="15" t="s">
        <v>6033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4:18" ht="14.4" customHeight="1" x14ac:dyDescent="0.3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4:18" x14ac:dyDescent="0.3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4:18" x14ac:dyDescent="0.3"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4:18" x14ac:dyDescent="0.3"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4:18" x14ac:dyDescent="0.3"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4:18" x14ac:dyDescent="0.3"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8"/>
    </row>
    <row r="8" spans="4:18" x14ac:dyDescent="0.3"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4:18" x14ac:dyDescent="0.3"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4:18" x14ac:dyDescent="0.3"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4:18" x14ac:dyDescent="0.3"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4:18" x14ac:dyDescent="0.3"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4:18" x14ac:dyDescent="0.3"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4:18" x14ac:dyDescent="0.3"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4:18" x14ac:dyDescent="0.3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4:18" x14ac:dyDescent="0.3"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4:17" x14ac:dyDescent="0.3"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4:17" x14ac:dyDescent="0.3"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4:17" x14ac:dyDescent="0.3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4:17" x14ac:dyDescent="0.3"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4:17" x14ac:dyDescent="0.3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4:17" x14ac:dyDescent="0.3"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4:17" x14ac:dyDescent="0.3"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4:17" x14ac:dyDescent="0.3"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4:17" x14ac:dyDescent="0.3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4:17" x14ac:dyDescent="0.3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4:17" x14ac:dyDescent="0.3"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4:17" x14ac:dyDescent="0.3"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4:17" x14ac:dyDescent="0.3"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4:17" x14ac:dyDescent="0.3"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4:17" x14ac:dyDescent="0.3"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4:17" x14ac:dyDescent="0.3"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4:22" x14ac:dyDescent="0.3"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4:22" x14ac:dyDescent="0.3"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4:22" x14ac:dyDescent="0.3"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4:22" x14ac:dyDescent="0.3"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4:22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V37" s="8"/>
    </row>
    <row r="38" spans="4:22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4:22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4:22" x14ac:dyDescent="0.3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4:22" x14ac:dyDescent="0.3"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4:22" x14ac:dyDescent="0.3"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4:22" x14ac:dyDescent="0.3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4:22" x14ac:dyDescent="0.3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4:22" x14ac:dyDescent="0.3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4:22" x14ac:dyDescent="0.3"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4:22" x14ac:dyDescent="0.3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4:22" x14ac:dyDescent="0.3"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4:17" x14ac:dyDescent="0.3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</sheetData>
  <mergeCells count="2">
    <mergeCell ref="D1:Q2"/>
    <mergeCell ref="D3:Q4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B2D2-C229-4696-ACC8-8B552AAF44A6}">
  <dimension ref="A1:G27"/>
  <sheetViews>
    <sheetView topLeftCell="A5" workbookViewId="0">
      <selection activeCell="A24" sqref="A24"/>
    </sheetView>
  </sheetViews>
  <sheetFormatPr defaultRowHeight="14.4" x14ac:dyDescent="0.3"/>
  <cols>
    <col min="1" max="1" width="18.21875" customWidth="1"/>
    <col min="2" max="2" width="15.77734375" customWidth="1"/>
    <col min="3" max="3" width="17.77734375" customWidth="1"/>
    <col min="4" max="4" width="14.33203125" customWidth="1"/>
    <col min="5" max="5" width="16.88671875" customWidth="1"/>
    <col min="6" max="6" width="19" customWidth="1"/>
    <col min="7" max="7" width="13" customWidth="1"/>
  </cols>
  <sheetData>
    <row r="1" spans="1:7" ht="22.2" customHeight="1" x14ac:dyDescent="0.3">
      <c r="A1" s="4" t="s">
        <v>5</v>
      </c>
      <c r="B1" s="4" t="s">
        <v>6025</v>
      </c>
      <c r="C1" s="4" t="s">
        <v>6026</v>
      </c>
      <c r="D1" s="4" t="s">
        <v>6027</v>
      </c>
      <c r="E1" s="4" t="s">
        <v>6034</v>
      </c>
    </row>
    <row r="2" spans="1:7" ht="20.399999999999999" customHeight="1" x14ac:dyDescent="0.3">
      <c r="A2" s="5" t="s">
        <v>27</v>
      </c>
      <c r="B2" s="5">
        <f>SUMIF(Data!F2:F10001,'Customer Segmentation'!A2,Data!J2:J10001)</f>
        <v>3978433.119999995</v>
      </c>
      <c r="C2" s="5">
        <f>SUMIF(Data!F2:F10001,'Customer Segmentation'!A2,Data!L2:L10001)</f>
        <v>1392831.2199999997</v>
      </c>
      <c r="D2" s="6">
        <f>C2/B2</f>
        <v>0.35009542148593453</v>
      </c>
      <c r="E2" s="5">
        <f>COUNTIF(Data!F2:F10001,'Customer Segmentation'!A2)</f>
        <v>3295</v>
      </c>
    </row>
    <row r="3" spans="1:7" ht="19.8" customHeight="1" x14ac:dyDescent="0.3">
      <c r="A3" s="5" t="s">
        <v>16</v>
      </c>
      <c r="B3" s="5">
        <f>SUMIF(Data!F3:F10002,'Customer Segmentation'!A3,Data!J3:J10002)</f>
        <v>3993829.7600000021</v>
      </c>
      <c r="C3" s="5">
        <f>SUMIF(Data!F3:F10002,'Customer Segmentation'!A3,Data!L3:L10002)</f>
        <v>1400131.0200000021</v>
      </c>
      <c r="D3" s="6">
        <f t="shared" ref="D3:D4" si="0">C3/B3</f>
        <v>0.35057353571325017</v>
      </c>
      <c r="E3" s="5">
        <f>COUNTIF(Data!F3:F10002,'Customer Segmentation'!A3)</f>
        <v>3315</v>
      </c>
    </row>
    <row r="4" spans="1:7" ht="20.399999999999999" customHeight="1" x14ac:dyDescent="0.3">
      <c r="A4" s="5" t="s">
        <v>21</v>
      </c>
      <c r="B4" s="5">
        <f>SUMIF(Data!F4:F10003,'Customer Segmentation'!A4,Data!J4:J10003)</f>
        <v>3978769.0299999951</v>
      </c>
      <c r="C4" s="5">
        <f>SUMIF(Data!F4:F10003,'Customer Segmentation'!A4,Data!L4:L10003)</f>
        <v>1396095.4900000012</v>
      </c>
      <c r="D4" s="6">
        <f t="shared" si="0"/>
        <v>0.35088628655582021</v>
      </c>
      <c r="E4" s="5">
        <f>COUNTIF(Data!F4:F10003,'Customer Segmentation'!A4)</f>
        <v>3388</v>
      </c>
    </row>
    <row r="7" spans="1:7" x14ac:dyDescent="0.3">
      <c r="A7" s="4" t="s">
        <v>5</v>
      </c>
      <c r="B7" s="4" t="s">
        <v>6035</v>
      </c>
      <c r="C7" s="4" t="s">
        <v>6036</v>
      </c>
      <c r="D7" s="4" t="s">
        <v>6037</v>
      </c>
    </row>
    <row r="8" spans="1:7" x14ac:dyDescent="0.3">
      <c r="A8" s="5" t="s">
        <v>27</v>
      </c>
      <c r="B8" s="5">
        <f>AVERAGEIF(Data!F2:F10001,'Customer Segmentation'!A8,Data!J2:J10001)</f>
        <v>1207.4152109256434</v>
      </c>
      <c r="C8" s="5">
        <f>AVERAGEIF(Data!F2:F10001,'Customer Segmentation'!A8,Data!G2:G10001)</f>
        <v>5.5435508345978759</v>
      </c>
      <c r="D8" s="5">
        <f>AVERAGEIF(Data!F2:F10001,'Customer Segmentation'!A8,Data!H2:H10001)</f>
        <v>257.57622458270168</v>
      </c>
    </row>
    <row r="9" spans="1:7" x14ac:dyDescent="0.3">
      <c r="A9" s="5" t="s">
        <v>16</v>
      </c>
      <c r="B9" s="5">
        <f>AVERAGEIF(Data!F3:F10002,'Customer Segmentation'!A9,Data!J3:J10002)</f>
        <v>1204.775191553545</v>
      </c>
      <c r="C9" s="5">
        <f>AVERAGEIF(Data!F3:F10002,'Customer Segmentation'!A9,Data!G3:G10002)</f>
        <v>5.5662141779788836</v>
      </c>
      <c r="D9" s="5">
        <f>AVERAGEIF(Data!F3:F10002,'Customer Segmentation'!A9,Data!H3:H10002)</f>
        <v>256.13216289592793</v>
      </c>
    </row>
    <row r="10" spans="1:7" x14ac:dyDescent="0.3">
      <c r="A10" s="5" t="s">
        <v>21</v>
      </c>
      <c r="B10" s="5">
        <f>AVERAGEIF(Data!F4:F10003,'Customer Segmentation'!A10,Data!J4:J10003)</f>
        <v>1174.3710242030681</v>
      </c>
      <c r="C10" s="5">
        <f>AVERAGEIF(Data!F4:F10003,'Customer Segmentation'!A10,Data!G4:G10003)</f>
        <v>5.4341794569067297</v>
      </c>
      <c r="D10" s="5">
        <f>AVERAGEIF(Data!F4:F10003,'Customer Segmentation'!A10,Data!H4:H10003)</f>
        <v>252.93000885478116</v>
      </c>
    </row>
    <row r="12" spans="1:7" ht="28.8" x14ac:dyDescent="0.3">
      <c r="A12" s="4" t="s">
        <v>5</v>
      </c>
      <c r="B12" s="4" t="s">
        <v>17</v>
      </c>
      <c r="C12" s="4" t="s">
        <v>22</v>
      </c>
      <c r="D12" s="4" t="s">
        <v>28</v>
      </c>
      <c r="E12" s="4" t="s">
        <v>40</v>
      </c>
      <c r="F12" s="4" t="s">
        <v>46</v>
      </c>
      <c r="G12" s="4" t="s">
        <v>6038</v>
      </c>
    </row>
    <row r="13" spans="1:7" x14ac:dyDescent="0.3">
      <c r="A13" s="5" t="s">
        <v>27</v>
      </c>
      <c r="B13" s="5">
        <f>COUNTIFS(Data!F2:F10001,'Customer Segmentation'!A13,Data!M2:M10001,'Customer Segmentation'!B12)</f>
        <v>664</v>
      </c>
      <c r="C13" s="5">
        <f>COUNTIFS(Data!F2:F10001,'Customer Segmentation'!A13,Data!M2:M10001,C12)</f>
        <v>661</v>
      </c>
      <c r="D13" s="5">
        <f>COUNTIFS(Data!F2:F10001,'Customer Segmentation'!A13,Data!M2:M10001,D12)</f>
        <v>685</v>
      </c>
      <c r="E13" s="5">
        <f>COUNTIFS(Data!F2:F10001,'Customer Segmentation'!A13,Data!M2:M10001,E12)</f>
        <v>633</v>
      </c>
      <c r="F13" s="5">
        <f>COUNTIFS(Data!F2:F10001,'Customer Segmentation'!A13,Data!M2:M10001,F12)</f>
        <v>652</v>
      </c>
      <c r="G13" s="5" t="str">
        <f>INDEX(B12:F12,MATCH(MAX(B13:F13),B13:F13,0))</f>
        <v>UPI</v>
      </c>
    </row>
    <row r="14" spans="1:7" x14ac:dyDescent="0.3">
      <c r="A14" s="5" t="s">
        <v>16</v>
      </c>
      <c r="B14" s="5">
        <f>COUNTIFS(Data!F2:F10001,'Customer Segmentation'!A14,Data!M2:M10001,'Customer Segmentation'!B12)</f>
        <v>649</v>
      </c>
      <c r="C14" s="5">
        <f>COUNTIFS(Data!F2:F10001,'Customer Segmentation'!A14,Data!M2:M10001,C12)</f>
        <v>686</v>
      </c>
      <c r="D14" s="5">
        <f>COUNTIFS(Data!F2:F10001,'Customer Segmentation'!A14,Data!M2:M10001,D12)</f>
        <v>670</v>
      </c>
      <c r="E14" s="5">
        <f>COUNTIFS(Data!F2:F10001,'Customer Segmentation'!A14,Data!M2:M10001,E12)</f>
        <v>635</v>
      </c>
      <c r="F14" s="5">
        <f>COUNTIFS(Data!F2:F10001,'Customer Segmentation'!A14,Data!M2:M10001,F12)</f>
        <v>676</v>
      </c>
      <c r="G14" s="5" t="str">
        <f>INDEX(B12:F12,MATCH(MAX(B14:F14),B14:F14,0))</f>
        <v>Debit Card</v>
      </c>
    </row>
    <row r="15" spans="1:7" x14ac:dyDescent="0.3">
      <c r="A15" s="5" t="s">
        <v>21</v>
      </c>
      <c r="B15" s="5">
        <f>COUNTIFS(Data!F2:F10001,'Customer Segmentation'!A15,Data!M2:M10001,'Customer Segmentation'!B12)</f>
        <v>650</v>
      </c>
      <c r="C15">
        <f>COUNTIFS(Data!F2:F10001,'Customer Segmentation'!A15,Data!M2:M10001,C12)</f>
        <v>727</v>
      </c>
      <c r="D15">
        <f>COUNTIFS(Data!F2:F10001,'Customer Segmentation'!A15,Data!M2:M10001,D12)</f>
        <v>656</v>
      </c>
      <c r="E15">
        <f>COUNTIFS(Data!F2:F10001,'Customer Segmentation'!A15,Data!M2:M10001,E12)</f>
        <v>667</v>
      </c>
      <c r="F15">
        <f>COUNTIFS(Data!F2:F10001,'Customer Segmentation'!A15,Data!M2:M10001,F12)</f>
        <v>689</v>
      </c>
      <c r="G15" t="str">
        <f>INDEX(B12:F12,MATCH(MAX(B15:F15),B15:F15,0))</f>
        <v>Debit Card</v>
      </c>
    </row>
    <row r="17" spans="1:1" x14ac:dyDescent="0.3">
      <c r="A17" s="3" t="s">
        <v>6042</v>
      </c>
    </row>
    <row r="18" spans="1:1" x14ac:dyDescent="0.3">
      <c r="A18" t="s">
        <v>6051</v>
      </c>
    </row>
    <row r="19" spans="1:1" x14ac:dyDescent="0.3">
      <c r="A19" t="s">
        <v>6052</v>
      </c>
    </row>
    <row r="20" spans="1:1" x14ac:dyDescent="0.3">
      <c r="A20" t="s">
        <v>6053</v>
      </c>
    </row>
    <row r="21" spans="1:1" x14ac:dyDescent="0.3">
      <c r="A21" t="s">
        <v>6054</v>
      </c>
    </row>
    <row r="22" spans="1:1" x14ac:dyDescent="0.3">
      <c r="A22" t="s">
        <v>6055</v>
      </c>
    </row>
    <row r="24" spans="1:1" x14ac:dyDescent="0.3">
      <c r="A24" s="3" t="s">
        <v>6047</v>
      </c>
    </row>
    <row r="25" spans="1:1" x14ac:dyDescent="0.3">
      <c r="A25" t="s">
        <v>6056</v>
      </c>
    </row>
    <row r="26" spans="1:1" x14ac:dyDescent="0.3">
      <c r="A26" t="s">
        <v>6057</v>
      </c>
    </row>
    <row r="27" spans="1:1" x14ac:dyDescent="0.3">
      <c r="A27" t="s">
        <v>6058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155A-4CC5-4FCB-93FE-3FBF78644D5E}">
  <dimension ref="A1:K32"/>
  <sheetViews>
    <sheetView topLeftCell="A12" workbookViewId="0">
      <selection activeCell="C27" sqref="C27"/>
    </sheetView>
  </sheetViews>
  <sheetFormatPr defaultRowHeight="14.4" x14ac:dyDescent="0.3"/>
  <cols>
    <col min="1" max="1" width="23.109375" customWidth="1"/>
    <col min="2" max="2" width="11.33203125" customWidth="1"/>
    <col min="3" max="4" width="16.109375" customWidth="1"/>
    <col min="5" max="5" width="20.109375" customWidth="1"/>
  </cols>
  <sheetData>
    <row r="1" spans="1:5" ht="28.8" x14ac:dyDescent="0.3">
      <c r="A1" s="4" t="s">
        <v>4</v>
      </c>
      <c r="B1" s="4" t="s">
        <v>6025</v>
      </c>
      <c r="C1" s="4" t="s">
        <v>6039</v>
      </c>
      <c r="D1" s="4" t="s">
        <v>6026</v>
      </c>
      <c r="E1" s="4" t="s">
        <v>6027</v>
      </c>
    </row>
    <row r="2" spans="1:5" x14ac:dyDescent="0.3">
      <c r="A2" s="5" t="s">
        <v>15</v>
      </c>
      <c r="B2" s="5">
        <f>SUMIF(Data!E2:E10001,'Profitability Analysis '!A2,Data!J2:J10001)</f>
        <v>2333518.14</v>
      </c>
      <c r="C2" s="5">
        <f>SUMIF(Data!E2:E10001,'Profitability Analysis '!A2,Data!K2:K10001)</f>
        <v>1518093.7300000007</v>
      </c>
      <c r="D2" s="5">
        <f>SUMIF(Data!E2:E10001,'Profitability Analysis '!A2,Data!L2:L10001)</f>
        <v>815424.41000000143</v>
      </c>
      <c r="E2" s="6">
        <f>D2/B2</f>
        <v>0.34943992764504561</v>
      </c>
    </row>
    <row r="3" spans="1:5" x14ac:dyDescent="0.3">
      <c r="A3" s="5" t="s">
        <v>20</v>
      </c>
      <c r="B3" s="5">
        <f>SUMIF(Data!E3:E10002,'Profitability Analysis '!A3,Data!J3:J10002)</f>
        <v>2427867.1599999988</v>
      </c>
      <c r="C3" s="5">
        <f>SUMIF(Data!E3:E10002,'Profitability Analysis '!A3,Data!K3:K10002)</f>
        <v>1582100.9100000034</v>
      </c>
      <c r="D3" s="5">
        <f>SUMIF(Data!E3:E10002,'Profitability Analysis '!A3,Data!L3:L10002)</f>
        <v>845766.25000000047</v>
      </c>
      <c r="E3" s="6">
        <f t="shared" ref="E3:E6" si="0">D3/B3</f>
        <v>0.34835771245408703</v>
      </c>
    </row>
    <row r="4" spans="1:5" x14ac:dyDescent="0.3">
      <c r="A4" s="5" t="s">
        <v>25</v>
      </c>
      <c r="B4" s="5">
        <f>SUMIF(Data!E4:E10003,'Profitability Analysis '!A4,Data!J4:J10003)</f>
        <v>2380619.7399999984</v>
      </c>
      <c r="C4" s="5">
        <f>SUMIF(Data!E4:E10003,'Profitability Analysis '!A4,Data!K4:K10003)</f>
        <v>1549552.2899999977</v>
      </c>
      <c r="D4" s="5">
        <f>SUMIF(Data!E4:E10003,'Profitability Analysis '!A4,Data!L4:L10003)</f>
        <v>831067.44999999902</v>
      </c>
      <c r="E4" s="6">
        <f t="shared" si="0"/>
        <v>0.3490971010767136</v>
      </c>
    </row>
    <row r="5" spans="1:5" x14ac:dyDescent="0.3">
      <c r="A5" s="5" t="s">
        <v>30</v>
      </c>
      <c r="B5" s="5">
        <f>SUMIF(Data!E5:E10004,'Profitability Analysis '!A5,Data!J5:J10004)</f>
        <v>2377096.0700000012</v>
      </c>
      <c r="C5" s="5">
        <f>SUMIF(Data!E5:E10004,'Profitability Analysis '!A5,Data!K5:K10004)</f>
        <v>1534039.0500000005</v>
      </c>
      <c r="D5" s="5">
        <f>SUMIF(Data!E5:E10004,'Profitability Analysis '!A5,Data!L5:L10004)</f>
        <v>843057.02000000142</v>
      </c>
      <c r="E5" s="6">
        <f t="shared" si="0"/>
        <v>0.35465837104345599</v>
      </c>
    </row>
    <row r="6" spans="1:5" x14ac:dyDescent="0.3">
      <c r="A6" s="5" t="s">
        <v>33</v>
      </c>
      <c r="B6" s="5">
        <f>SUMIF(Data!E6:E10005,'Profitability Analysis '!A6,Data!J6:J10005)</f>
        <v>2433318.3699999945</v>
      </c>
      <c r="C6" s="5">
        <f>SUMIF(Data!E6:E10005,'Profitability Analysis '!A6,Data!K6:K10005)</f>
        <v>1579135.819999997</v>
      </c>
      <c r="D6" s="5">
        <f>SUMIF(Data!E6:E10005,'Profitability Analysis '!A6,Data!L6:L10005)</f>
        <v>854182.55000000098</v>
      </c>
      <c r="E6" s="6">
        <f t="shared" si="0"/>
        <v>0.35103608328901198</v>
      </c>
    </row>
    <row r="8" spans="1:5" ht="28.8" x14ac:dyDescent="0.3">
      <c r="A8" s="4" t="s">
        <v>4</v>
      </c>
      <c r="B8" s="4" t="s">
        <v>6027</v>
      </c>
      <c r="C8" s="4" t="s">
        <v>6040</v>
      </c>
      <c r="D8" s="4" t="s">
        <v>6041</v>
      </c>
    </row>
    <row r="9" spans="1:5" x14ac:dyDescent="0.3">
      <c r="A9" s="5" t="s">
        <v>15</v>
      </c>
      <c r="B9" s="5">
        <f>D2/B2</f>
        <v>0.34943992764504561</v>
      </c>
      <c r="C9" s="5">
        <f>C2/B2</f>
        <v>0.65056007235495528</v>
      </c>
      <c r="D9" s="5">
        <f>AVERAGEIF(Data!E2:E10001,'Profitability Analysis '!A9,Data!J2:J10001)</f>
        <v>1162.1106274900399</v>
      </c>
    </row>
    <row r="10" spans="1:5" x14ac:dyDescent="0.3">
      <c r="A10" s="5" t="s">
        <v>20</v>
      </c>
      <c r="B10" s="5">
        <f t="shared" ref="B10:B12" si="1">D3/B3</f>
        <v>0.34835771245408703</v>
      </c>
      <c r="C10" s="5">
        <f t="shared" ref="C10:C13" si="2">C3/B3</f>
        <v>0.65164228754591513</v>
      </c>
      <c r="D10" s="5">
        <f>AVERAGEIF(Data!E3:E10002,'Profitability Analysis '!A10,Data!J3:J10002)</f>
        <v>1216.36631262525</v>
      </c>
    </row>
    <row r="11" spans="1:5" x14ac:dyDescent="0.3">
      <c r="A11" s="5" t="s">
        <v>25</v>
      </c>
      <c r="B11" s="5">
        <f t="shared" si="1"/>
        <v>0.3490971010767136</v>
      </c>
      <c r="C11" s="5">
        <f t="shared" si="2"/>
        <v>0.65090289892328579</v>
      </c>
      <c r="D11" s="5">
        <f>AVERAGEIF(Data!E4:E10003,'Profitability Analysis '!A11,Data!J4:J10003)</f>
        <v>1192.0980170255375</v>
      </c>
    </row>
    <row r="12" spans="1:5" x14ac:dyDescent="0.3">
      <c r="A12" s="5" t="s">
        <v>30</v>
      </c>
      <c r="B12" s="5">
        <f t="shared" si="1"/>
        <v>0.35465837104345599</v>
      </c>
      <c r="C12" s="5">
        <f t="shared" si="2"/>
        <v>0.64534162895654434</v>
      </c>
      <c r="D12" s="5">
        <f>AVERAGEIF(Data!E5:E10004,'Profitability Analysis '!A12,Data!J5:J10004)</f>
        <v>1183.8127838645426</v>
      </c>
    </row>
    <row r="13" spans="1:5" x14ac:dyDescent="0.3">
      <c r="A13" s="5" t="s">
        <v>33</v>
      </c>
      <c r="B13" s="5">
        <f>D6/B6</f>
        <v>0.35103608328901198</v>
      </c>
      <c r="C13" s="5">
        <f t="shared" si="2"/>
        <v>0.64896391671098941</v>
      </c>
      <c r="D13" s="5">
        <f>AVERAGEIF(Data!E6:E10005,'Profitability Analysis '!A13,Data!J6:J10005)</f>
        <v>1222.1589000502233</v>
      </c>
    </row>
    <row r="15" spans="1:5" x14ac:dyDescent="0.3">
      <c r="A15" s="4" t="s">
        <v>4</v>
      </c>
      <c r="B15" s="4" t="s">
        <v>27</v>
      </c>
      <c r="C15" s="4" t="s">
        <v>16</v>
      </c>
      <c r="D15" s="4" t="s">
        <v>21</v>
      </c>
    </row>
    <row r="16" spans="1:5" x14ac:dyDescent="0.3">
      <c r="A16" s="5" t="s">
        <v>15</v>
      </c>
      <c r="B16" s="5">
        <f>SUMIFS(Data!L2:L10001,Data!E2:E10001,'Profitability Analysis '!A16,Data!F2:F10001,'Profitability Analysis '!B15)</f>
        <v>273926.20999999967</v>
      </c>
      <c r="C16" s="5">
        <f>SUMIFS(Data!L2:L10001,Data!E2:E10001,'Profitability Analysis '!A16,Data!F2:F10001,'Profitability Analysis '!C15)</f>
        <v>276304.34999999974</v>
      </c>
      <c r="D16" s="5">
        <f>SUMIFS(Data!L2:L10001,Data!E2:E10001,'Profitability Analysis '!A16,Data!F2:F10001,'Profitability Analysis '!D15)</f>
        <v>265193.84999999992</v>
      </c>
    </row>
    <row r="17" spans="1:11" x14ac:dyDescent="0.3">
      <c r="A17" s="5" t="s">
        <v>20</v>
      </c>
      <c r="B17" s="5">
        <f>SUMIFS(Data!L2:L10001,Data!E2:E10001,'Profitability Analysis '!A17,Data!F2:F10001,'Profitability Analysis '!B15)</f>
        <v>296015.56999999995</v>
      </c>
      <c r="C17" s="5">
        <f>SUMIFS(Data!L2:L10001,Data!E2:E10001,'Profitability Analysis '!A17,Data!F2:F10001,'Profitability Analysis '!C15)</f>
        <v>268046.01999999979</v>
      </c>
      <c r="D17" s="5">
        <f>SUMIFS(Data!L2:L10001,Data!E2:E10001,'Profitability Analysis '!A17,Data!F2:F10001,'Profitability Analysis '!D15)</f>
        <v>281704.66000000027</v>
      </c>
    </row>
    <row r="18" spans="1:11" x14ac:dyDescent="0.3">
      <c r="A18" s="5" t="s">
        <v>25</v>
      </c>
      <c r="B18" s="5">
        <f>SUMIFS(Data!L2:L10001,Data!E2:E10001,'Profitability Analysis '!A18,Data!F2:F10001,'Profitability Analysis '!B15)</f>
        <v>287372.68000000017</v>
      </c>
      <c r="C18" s="5">
        <f>SUMIFS(Data!L2:L10001,Data!E2:E10001,'Profitability Analysis '!A18,Data!F2:F10001,'Profitability Analysis '!C15)</f>
        <v>268521.43999999989</v>
      </c>
      <c r="D18" s="5">
        <f>SUMIFS(Data!L2:L10001,Data!E2:E10001,'Profitability Analysis '!A18,Data!F2:F10001,'Profitability Analysis '!D15)</f>
        <v>275173.32999999984</v>
      </c>
    </row>
    <row r="19" spans="1:11" x14ac:dyDescent="0.3">
      <c r="A19" s="5" t="s">
        <v>30</v>
      </c>
      <c r="B19" s="5">
        <f>SUMIFS(Data!L2:L10001,Data!E2:E10001,'Profitability Analysis '!A19,Data!F2:F10001,'Profitability Analysis '!B15)</f>
        <v>268001.1399999999</v>
      </c>
      <c r="C19" s="5">
        <f>SUMIFS(Data!L2:L10001,Data!E2:E10001,'Profitability Analysis '!A19,Data!F2:F10001,'Profitability Analysis '!C15)</f>
        <v>283447.26000000007</v>
      </c>
      <c r="D19" s="5">
        <f>SUMIFS(Data!L2:L10001,Data!E2:E10001,'Profitability Analysis '!A19,Data!F2:F10001,'Profitability Analysis '!D15)</f>
        <v>291608.61999999965</v>
      </c>
    </row>
    <row r="20" spans="1:11" x14ac:dyDescent="0.3">
      <c r="A20" s="5" t="s">
        <v>33</v>
      </c>
      <c r="B20">
        <f>SUMIFS(Data!L2:L10001,Data!E2:E10001,'Profitability Analysis '!A20,Data!F2:F10001,'Profitability Analysis '!B15)</f>
        <v>267515.61999999976</v>
      </c>
      <c r="C20">
        <f>SUMIFS(Data!L2:L10001,Data!E2:E10001,'Profitability Analysis '!A20,Data!F2:F10001,'Profitability Analysis '!C15)</f>
        <v>304141.13999999966</v>
      </c>
      <c r="D20">
        <f>SUMIFS(Data!L2:L10001,Data!E2:E10001,'Profitability Analysis '!A20,Data!F2:F10001,'Profitability Analysis '!D15)</f>
        <v>282525.7899999998</v>
      </c>
      <c r="J20" t="s">
        <v>6059</v>
      </c>
      <c r="K20" t="s">
        <v>6059</v>
      </c>
    </row>
    <row r="22" spans="1:11" x14ac:dyDescent="0.3">
      <c r="A22" s="3" t="s">
        <v>6042</v>
      </c>
    </row>
    <row r="23" spans="1:11" x14ac:dyDescent="0.3">
      <c r="A23" t="s">
        <v>6060</v>
      </c>
    </row>
    <row r="24" spans="1:11" x14ac:dyDescent="0.3">
      <c r="A24" t="s">
        <v>6061</v>
      </c>
    </row>
    <row r="25" spans="1:11" x14ac:dyDescent="0.3">
      <c r="A25" t="s">
        <v>6062</v>
      </c>
    </row>
    <row r="26" spans="1:11" x14ac:dyDescent="0.3">
      <c r="A26" t="s">
        <v>6063</v>
      </c>
    </row>
    <row r="27" spans="1:11" x14ac:dyDescent="0.3">
      <c r="A27" t="s">
        <v>6064</v>
      </c>
    </row>
    <row r="29" spans="1:11" x14ac:dyDescent="0.3">
      <c r="A29" s="3" t="s">
        <v>6047</v>
      </c>
    </row>
    <row r="30" spans="1:11" x14ac:dyDescent="0.3">
      <c r="A30" t="s">
        <v>6065</v>
      </c>
    </row>
    <row r="31" spans="1:11" x14ac:dyDescent="0.3">
      <c r="A31" t="s">
        <v>6066</v>
      </c>
    </row>
    <row r="32" spans="1:11" x14ac:dyDescent="0.3">
      <c r="A32" t="s">
        <v>6067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46A7-F5A5-492A-97E9-1579A8ED1E8A}">
  <dimension ref="A1:G5996"/>
  <sheetViews>
    <sheetView workbookViewId="0">
      <selection activeCell="K11" sqref="K11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9.77734375" bestFit="1" customWidth="1"/>
    <col min="4" max="4" width="12" bestFit="1" customWidth="1"/>
    <col min="6" max="7" width="10.5546875" bestFit="1" customWidth="1"/>
  </cols>
  <sheetData>
    <row r="1" spans="1:7" x14ac:dyDescent="0.3">
      <c r="A1" s="9" t="s">
        <v>6072</v>
      </c>
      <c r="B1" t="s">
        <v>6069</v>
      </c>
      <c r="C1" t="s">
        <v>6070</v>
      </c>
      <c r="D1" t="s">
        <v>6071</v>
      </c>
    </row>
    <row r="2" spans="1:7" x14ac:dyDescent="0.3">
      <c r="A2" s="10" t="s">
        <v>4054</v>
      </c>
      <c r="B2" s="2">
        <v>45651</v>
      </c>
      <c r="C2">
        <v>2</v>
      </c>
      <c r="D2">
        <v>739.18000000000006</v>
      </c>
      <c r="E2" s="11"/>
      <c r="F2" s="2"/>
      <c r="G2" s="2"/>
    </row>
    <row r="3" spans="1:7" x14ac:dyDescent="0.3">
      <c r="A3" s="10" t="s">
        <v>2351</v>
      </c>
      <c r="B3" s="2">
        <v>45511</v>
      </c>
      <c r="C3">
        <v>2</v>
      </c>
      <c r="D3">
        <v>3215.94</v>
      </c>
      <c r="F3" s="11"/>
      <c r="G3" s="2"/>
    </row>
    <row r="4" spans="1:7" x14ac:dyDescent="0.3">
      <c r="A4" s="10" t="s">
        <v>5057</v>
      </c>
      <c r="B4" s="2">
        <v>45599</v>
      </c>
      <c r="C4">
        <v>1</v>
      </c>
      <c r="D4">
        <v>3279.23</v>
      </c>
      <c r="F4" s="2"/>
      <c r="G4" s="12"/>
    </row>
    <row r="5" spans="1:7" x14ac:dyDescent="0.3">
      <c r="A5" s="10" t="s">
        <v>3251</v>
      </c>
      <c r="B5" s="2">
        <v>45432</v>
      </c>
      <c r="C5">
        <v>1</v>
      </c>
      <c r="D5">
        <v>83.51</v>
      </c>
      <c r="F5" s="2"/>
      <c r="G5" s="2"/>
    </row>
    <row r="6" spans="1:7" x14ac:dyDescent="0.3">
      <c r="A6" s="10" t="s">
        <v>2397</v>
      </c>
      <c r="B6" s="2">
        <v>45327</v>
      </c>
      <c r="C6">
        <v>1</v>
      </c>
      <c r="D6">
        <v>885.71</v>
      </c>
      <c r="F6" s="2"/>
      <c r="G6" s="2"/>
    </row>
    <row r="7" spans="1:7" x14ac:dyDescent="0.3">
      <c r="A7" s="10" t="s">
        <v>1911</v>
      </c>
      <c r="B7" s="2">
        <v>45583</v>
      </c>
      <c r="C7">
        <v>1</v>
      </c>
      <c r="D7">
        <v>361.75</v>
      </c>
      <c r="F7" s="2"/>
      <c r="G7" s="2"/>
    </row>
    <row r="8" spans="1:7" x14ac:dyDescent="0.3">
      <c r="A8" s="10" t="s">
        <v>991</v>
      </c>
      <c r="B8" s="2">
        <v>45595</v>
      </c>
      <c r="C8">
        <v>5</v>
      </c>
      <c r="D8">
        <v>6031.8600000000006</v>
      </c>
      <c r="F8" s="2"/>
      <c r="G8" s="2"/>
    </row>
    <row r="9" spans="1:7" x14ac:dyDescent="0.3">
      <c r="A9" s="10" t="s">
        <v>4999</v>
      </c>
      <c r="B9" s="2">
        <v>45362</v>
      </c>
      <c r="C9">
        <v>1</v>
      </c>
      <c r="D9">
        <v>1563.9</v>
      </c>
      <c r="F9" s="2"/>
      <c r="G9" s="2"/>
    </row>
    <row r="10" spans="1:7" x14ac:dyDescent="0.3">
      <c r="A10" s="10" t="s">
        <v>240</v>
      </c>
      <c r="B10" s="2">
        <v>45492</v>
      </c>
      <c r="C10">
        <v>2</v>
      </c>
      <c r="D10">
        <v>1234.4100000000001</v>
      </c>
      <c r="F10" s="2"/>
      <c r="G10" s="2"/>
    </row>
    <row r="11" spans="1:7" x14ac:dyDescent="0.3">
      <c r="A11" s="10" t="s">
        <v>4495</v>
      </c>
      <c r="B11" s="2">
        <v>45307</v>
      </c>
      <c r="C11">
        <v>1</v>
      </c>
      <c r="D11">
        <v>729.04</v>
      </c>
      <c r="F11" s="2"/>
      <c r="G11" s="2"/>
    </row>
    <row r="12" spans="1:7" x14ac:dyDescent="0.3">
      <c r="A12" s="10" t="s">
        <v>4879</v>
      </c>
      <c r="B12" s="2">
        <v>45601</v>
      </c>
      <c r="C12">
        <v>2</v>
      </c>
      <c r="D12">
        <v>2904.17</v>
      </c>
      <c r="F12" s="2"/>
      <c r="G12" s="2"/>
    </row>
    <row r="13" spans="1:7" x14ac:dyDescent="0.3">
      <c r="A13" s="10" t="s">
        <v>4367</v>
      </c>
      <c r="B13" s="2">
        <v>45294</v>
      </c>
      <c r="C13">
        <v>1</v>
      </c>
      <c r="D13">
        <v>529.30999999999995</v>
      </c>
    </row>
    <row r="14" spans="1:7" x14ac:dyDescent="0.3">
      <c r="A14" s="10" t="s">
        <v>209</v>
      </c>
      <c r="B14" s="2">
        <v>45305</v>
      </c>
      <c r="C14">
        <v>2</v>
      </c>
      <c r="D14">
        <v>1374.44</v>
      </c>
    </row>
    <row r="15" spans="1:7" x14ac:dyDescent="0.3">
      <c r="A15" s="10" t="s">
        <v>2505</v>
      </c>
      <c r="B15" s="2">
        <v>45413</v>
      </c>
      <c r="C15">
        <v>2</v>
      </c>
      <c r="D15">
        <v>3133.21</v>
      </c>
    </row>
    <row r="16" spans="1:7" x14ac:dyDescent="0.3">
      <c r="A16" s="10" t="s">
        <v>4978</v>
      </c>
      <c r="B16" s="2">
        <v>45431</v>
      </c>
      <c r="C16">
        <v>2</v>
      </c>
      <c r="D16">
        <v>1962.84</v>
      </c>
    </row>
    <row r="17" spans="1:4" x14ac:dyDescent="0.3">
      <c r="A17" s="10" t="s">
        <v>5902</v>
      </c>
      <c r="B17" s="2">
        <v>45481</v>
      </c>
      <c r="C17">
        <v>1</v>
      </c>
      <c r="D17">
        <v>825.3</v>
      </c>
    </row>
    <row r="18" spans="1:4" x14ac:dyDescent="0.3">
      <c r="A18" s="10" t="s">
        <v>1097</v>
      </c>
      <c r="B18" s="2">
        <v>45317</v>
      </c>
      <c r="C18">
        <v>1</v>
      </c>
      <c r="D18">
        <v>1340.06</v>
      </c>
    </row>
    <row r="19" spans="1:4" x14ac:dyDescent="0.3">
      <c r="A19" s="10" t="s">
        <v>2144</v>
      </c>
      <c r="B19" s="2">
        <v>45649</v>
      </c>
      <c r="C19">
        <v>1</v>
      </c>
      <c r="D19">
        <v>577.51</v>
      </c>
    </row>
    <row r="20" spans="1:4" x14ac:dyDescent="0.3">
      <c r="A20" s="10" t="s">
        <v>5242</v>
      </c>
      <c r="B20" s="2">
        <v>45450</v>
      </c>
      <c r="C20">
        <v>1</v>
      </c>
      <c r="D20">
        <v>324.81</v>
      </c>
    </row>
    <row r="21" spans="1:4" x14ac:dyDescent="0.3">
      <c r="A21" s="10" t="s">
        <v>355</v>
      </c>
      <c r="B21" s="2">
        <v>45504</v>
      </c>
      <c r="C21">
        <v>1</v>
      </c>
      <c r="D21">
        <v>3874.81</v>
      </c>
    </row>
    <row r="22" spans="1:4" x14ac:dyDescent="0.3">
      <c r="A22" s="10" t="s">
        <v>5668</v>
      </c>
      <c r="B22" s="2">
        <v>45558</v>
      </c>
      <c r="C22">
        <v>1</v>
      </c>
      <c r="D22">
        <v>353.62</v>
      </c>
    </row>
    <row r="23" spans="1:4" x14ac:dyDescent="0.3">
      <c r="A23" s="10" t="s">
        <v>271</v>
      </c>
      <c r="B23" s="2">
        <v>45657</v>
      </c>
      <c r="C23">
        <v>2</v>
      </c>
      <c r="D23">
        <v>4913.78</v>
      </c>
    </row>
    <row r="24" spans="1:4" x14ac:dyDescent="0.3">
      <c r="A24" s="10" t="s">
        <v>378</v>
      </c>
      <c r="B24" s="2">
        <v>45588</v>
      </c>
      <c r="C24">
        <v>1</v>
      </c>
      <c r="D24">
        <v>3089.94</v>
      </c>
    </row>
    <row r="25" spans="1:4" x14ac:dyDescent="0.3">
      <c r="A25" s="10" t="s">
        <v>3311</v>
      </c>
      <c r="B25" s="2">
        <v>45320</v>
      </c>
      <c r="C25">
        <v>1</v>
      </c>
      <c r="D25">
        <v>829.21</v>
      </c>
    </row>
    <row r="26" spans="1:4" x14ac:dyDescent="0.3">
      <c r="A26" s="10" t="s">
        <v>3461</v>
      </c>
      <c r="B26" s="2">
        <v>45613</v>
      </c>
      <c r="C26">
        <v>2</v>
      </c>
      <c r="D26">
        <v>3826.58</v>
      </c>
    </row>
    <row r="27" spans="1:4" x14ac:dyDescent="0.3">
      <c r="A27" s="10" t="s">
        <v>1948</v>
      </c>
      <c r="B27" s="2">
        <v>45447</v>
      </c>
      <c r="C27">
        <v>2</v>
      </c>
      <c r="D27">
        <v>3540.9300000000003</v>
      </c>
    </row>
    <row r="28" spans="1:4" x14ac:dyDescent="0.3">
      <c r="A28" s="10" t="s">
        <v>3247</v>
      </c>
      <c r="B28" s="2">
        <v>45518</v>
      </c>
      <c r="C28">
        <v>1</v>
      </c>
      <c r="D28">
        <v>2120.34</v>
      </c>
    </row>
    <row r="29" spans="1:4" x14ac:dyDescent="0.3">
      <c r="A29" s="10" t="s">
        <v>1728</v>
      </c>
      <c r="B29" s="2">
        <v>45553</v>
      </c>
      <c r="C29">
        <v>1</v>
      </c>
      <c r="D29">
        <v>448.42</v>
      </c>
    </row>
    <row r="30" spans="1:4" x14ac:dyDescent="0.3">
      <c r="A30" s="10" t="s">
        <v>3963</v>
      </c>
      <c r="B30" s="2">
        <v>45580</v>
      </c>
      <c r="C30">
        <v>3</v>
      </c>
      <c r="D30">
        <v>3336.76</v>
      </c>
    </row>
    <row r="31" spans="1:4" x14ac:dyDescent="0.3">
      <c r="A31" s="10" t="s">
        <v>1884</v>
      </c>
      <c r="B31" s="2">
        <v>45471</v>
      </c>
      <c r="C31">
        <v>1</v>
      </c>
      <c r="D31">
        <v>639.32000000000005</v>
      </c>
    </row>
    <row r="32" spans="1:4" x14ac:dyDescent="0.3">
      <c r="A32" s="10" t="s">
        <v>2498</v>
      </c>
      <c r="B32" s="2">
        <v>45338</v>
      </c>
      <c r="C32">
        <v>1</v>
      </c>
      <c r="D32">
        <v>760.55</v>
      </c>
    </row>
    <row r="33" spans="1:4" x14ac:dyDescent="0.3">
      <c r="A33" s="10" t="s">
        <v>304</v>
      </c>
      <c r="B33" s="2">
        <v>45570</v>
      </c>
      <c r="C33">
        <v>2</v>
      </c>
      <c r="D33">
        <v>208.76</v>
      </c>
    </row>
    <row r="34" spans="1:4" x14ac:dyDescent="0.3">
      <c r="A34" s="10" t="s">
        <v>1244</v>
      </c>
      <c r="B34" s="2">
        <v>45558</v>
      </c>
      <c r="C34">
        <v>2</v>
      </c>
      <c r="D34">
        <v>1059.1300000000001</v>
      </c>
    </row>
    <row r="35" spans="1:4" x14ac:dyDescent="0.3">
      <c r="A35" s="10" t="s">
        <v>3985</v>
      </c>
      <c r="B35" s="2">
        <v>45398</v>
      </c>
      <c r="C35">
        <v>3</v>
      </c>
      <c r="D35">
        <v>3546.26</v>
      </c>
    </row>
    <row r="36" spans="1:4" x14ac:dyDescent="0.3">
      <c r="A36" s="10" t="s">
        <v>1657</v>
      </c>
      <c r="B36" s="2">
        <v>45604</v>
      </c>
      <c r="C36">
        <v>1</v>
      </c>
      <c r="D36">
        <v>1431.96</v>
      </c>
    </row>
    <row r="37" spans="1:4" x14ac:dyDescent="0.3">
      <c r="A37" s="10" t="s">
        <v>2611</v>
      </c>
      <c r="B37" s="2">
        <v>45400</v>
      </c>
      <c r="C37">
        <v>1</v>
      </c>
      <c r="D37">
        <v>229.5</v>
      </c>
    </row>
    <row r="38" spans="1:4" x14ac:dyDescent="0.3">
      <c r="A38" s="10" t="s">
        <v>2285</v>
      </c>
      <c r="B38" s="2">
        <v>45647</v>
      </c>
      <c r="C38">
        <v>2</v>
      </c>
      <c r="D38">
        <v>1966.37</v>
      </c>
    </row>
    <row r="39" spans="1:4" x14ac:dyDescent="0.3">
      <c r="A39" s="10" t="s">
        <v>5959</v>
      </c>
      <c r="B39" s="2">
        <v>45422</v>
      </c>
      <c r="C39">
        <v>1</v>
      </c>
      <c r="D39">
        <v>1132.0999999999999</v>
      </c>
    </row>
    <row r="40" spans="1:4" x14ac:dyDescent="0.3">
      <c r="A40" s="10" t="s">
        <v>4253</v>
      </c>
      <c r="B40" s="2">
        <v>45593</v>
      </c>
      <c r="C40">
        <v>1</v>
      </c>
      <c r="D40">
        <v>172.5</v>
      </c>
    </row>
    <row r="41" spans="1:4" x14ac:dyDescent="0.3">
      <c r="A41" s="10" t="s">
        <v>1869</v>
      </c>
      <c r="B41" s="2">
        <v>45434</v>
      </c>
      <c r="C41">
        <v>1</v>
      </c>
      <c r="D41">
        <v>40.880000000000003</v>
      </c>
    </row>
    <row r="42" spans="1:4" x14ac:dyDescent="0.3">
      <c r="A42" s="10" t="s">
        <v>3241</v>
      </c>
      <c r="B42" s="2">
        <v>45552</v>
      </c>
      <c r="C42">
        <v>1</v>
      </c>
      <c r="D42">
        <v>38.159999999999997</v>
      </c>
    </row>
    <row r="43" spans="1:4" x14ac:dyDescent="0.3">
      <c r="A43" s="10" t="s">
        <v>3587</v>
      </c>
      <c r="B43" s="2">
        <v>45551</v>
      </c>
      <c r="C43">
        <v>1</v>
      </c>
      <c r="D43">
        <v>2581.1999999999998</v>
      </c>
    </row>
    <row r="44" spans="1:4" x14ac:dyDescent="0.3">
      <c r="A44" s="10" t="s">
        <v>1972</v>
      </c>
      <c r="B44" s="2">
        <v>45452</v>
      </c>
      <c r="C44">
        <v>2</v>
      </c>
      <c r="D44">
        <v>2870.0299999999997</v>
      </c>
    </row>
    <row r="45" spans="1:4" x14ac:dyDescent="0.3">
      <c r="A45" s="10" t="s">
        <v>1852</v>
      </c>
      <c r="B45" s="2">
        <v>45650</v>
      </c>
      <c r="C45">
        <v>3</v>
      </c>
      <c r="D45">
        <v>3163.61</v>
      </c>
    </row>
    <row r="46" spans="1:4" x14ac:dyDescent="0.3">
      <c r="A46" s="10" t="s">
        <v>2808</v>
      </c>
      <c r="B46" s="2">
        <v>45561</v>
      </c>
      <c r="C46">
        <v>3</v>
      </c>
      <c r="D46">
        <v>2481.96</v>
      </c>
    </row>
    <row r="47" spans="1:4" x14ac:dyDescent="0.3">
      <c r="A47" s="10" t="s">
        <v>4020</v>
      </c>
      <c r="B47" s="2">
        <v>45429</v>
      </c>
      <c r="C47">
        <v>2</v>
      </c>
      <c r="D47">
        <v>3631.2200000000003</v>
      </c>
    </row>
    <row r="48" spans="1:4" x14ac:dyDescent="0.3">
      <c r="A48" s="10" t="s">
        <v>2298</v>
      </c>
      <c r="B48" s="2">
        <v>45595</v>
      </c>
      <c r="C48">
        <v>5</v>
      </c>
      <c r="D48">
        <v>3576.2400000000002</v>
      </c>
    </row>
    <row r="49" spans="1:4" x14ac:dyDescent="0.3">
      <c r="A49" s="10" t="s">
        <v>1477</v>
      </c>
      <c r="B49" s="2">
        <v>45301</v>
      </c>
      <c r="C49">
        <v>1</v>
      </c>
      <c r="D49">
        <v>1693.7</v>
      </c>
    </row>
    <row r="50" spans="1:4" x14ac:dyDescent="0.3">
      <c r="A50" s="10" t="s">
        <v>5162</v>
      </c>
      <c r="B50" s="2">
        <v>45399</v>
      </c>
      <c r="C50">
        <v>1</v>
      </c>
      <c r="D50">
        <v>2073.77</v>
      </c>
    </row>
    <row r="51" spans="1:4" x14ac:dyDescent="0.3">
      <c r="A51" s="10" t="s">
        <v>3152</v>
      </c>
      <c r="B51" s="2">
        <v>45400</v>
      </c>
      <c r="C51">
        <v>2</v>
      </c>
      <c r="D51">
        <v>718.1</v>
      </c>
    </row>
    <row r="52" spans="1:4" x14ac:dyDescent="0.3">
      <c r="A52" s="10" t="s">
        <v>1003</v>
      </c>
      <c r="B52" s="2">
        <v>45412</v>
      </c>
      <c r="C52">
        <v>1</v>
      </c>
      <c r="D52">
        <v>2039.81</v>
      </c>
    </row>
    <row r="53" spans="1:4" x14ac:dyDescent="0.3">
      <c r="A53" s="10" t="s">
        <v>3643</v>
      </c>
      <c r="B53" s="2">
        <v>45461</v>
      </c>
      <c r="C53">
        <v>2</v>
      </c>
      <c r="D53">
        <v>3325.44</v>
      </c>
    </row>
    <row r="54" spans="1:4" x14ac:dyDescent="0.3">
      <c r="A54" s="10" t="s">
        <v>1599</v>
      </c>
      <c r="B54" s="2">
        <v>45433</v>
      </c>
      <c r="C54">
        <v>2</v>
      </c>
      <c r="D54">
        <v>3135.7200000000003</v>
      </c>
    </row>
    <row r="55" spans="1:4" x14ac:dyDescent="0.3">
      <c r="A55" s="10" t="s">
        <v>2432</v>
      </c>
      <c r="B55" s="2">
        <v>45509</v>
      </c>
      <c r="C55">
        <v>3</v>
      </c>
      <c r="D55">
        <v>6616.51</v>
      </c>
    </row>
    <row r="56" spans="1:4" x14ac:dyDescent="0.3">
      <c r="A56" s="10" t="s">
        <v>776</v>
      </c>
      <c r="B56" s="2">
        <v>45572</v>
      </c>
      <c r="C56">
        <v>2</v>
      </c>
      <c r="D56">
        <v>536.09</v>
      </c>
    </row>
    <row r="57" spans="1:4" x14ac:dyDescent="0.3">
      <c r="A57" s="10" t="s">
        <v>1639</v>
      </c>
      <c r="B57" s="2">
        <v>45455</v>
      </c>
      <c r="C57">
        <v>1</v>
      </c>
      <c r="D57">
        <v>63.18</v>
      </c>
    </row>
    <row r="58" spans="1:4" x14ac:dyDescent="0.3">
      <c r="A58" s="10" t="s">
        <v>2787</v>
      </c>
      <c r="B58" s="2">
        <v>45496</v>
      </c>
      <c r="C58">
        <v>2</v>
      </c>
      <c r="D58">
        <v>581.07999999999993</v>
      </c>
    </row>
    <row r="59" spans="1:4" x14ac:dyDescent="0.3">
      <c r="A59" s="10" t="s">
        <v>4429</v>
      </c>
      <c r="B59" s="2">
        <v>45534</v>
      </c>
      <c r="C59">
        <v>1</v>
      </c>
      <c r="D59">
        <v>263.25</v>
      </c>
    </row>
    <row r="60" spans="1:4" x14ac:dyDescent="0.3">
      <c r="A60" s="10" t="s">
        <v>311</v>
      </c>
      <c r="B60" s="2">
        <v>45556</v>
      </c>
      <c r="C60">
        <v>2</v>
      </c>
      <c r="D60">
        <v>1593.7</v>
      </c>
    </row>
    <row r="61" spans="1:4" x14ac:dyDescent="0.3">
      <c r="A61" s="10" t="s">
        <v>2311</v>
      </c>
      <c r="B61" s="2">
        <v>45470</v>
      </c>
      <c r="C61">
        <v>1</v>
      </c>
      <c r="D61">
        <v>215.93</v>
      </c>
    </row>
    <row r="62" spans="1:4" x14ac:dyDescent="0.3">
      <c r="A62" s="10" t="s">
        <v>1052</v>
      </c>
      <c r="B62" s="2">
        <v>45479</v>
      </c>
      <c r="C62">
        <v>3</v>
      </c>
      <c r="D62">
        <v>3345.39</v>
      </c>
    </row>
    <row r="63" spans="1:4" x14ac:dyDescent="0.3">
      <c r="A63" s="10" t="s">
        <v>5823</v>
      </c>
      <c r="B63" s="2">
        <v>45626</v>
      </c>
      <c r="C63">
        <v>1</v>
      </c>
      <c r="D63">
        <v>2401.34</v>
      </c>
    </row>
    <row r="64" spans="1:4" x14ac:dyDescent="0.3">
      <c r="A64" s="10" t="s">
        <v>117</v>
      </c>
      <c r="B64" s="2">
        <v>45428</v>
      </c>
      <c r="C64">
        <v>1</v>
      </c>
      <c r="D64">
        <v>671.57</v>
      </c>
    </row>
    <row r="65" spans="1:4" x14ac:dyDescent="0.3">
      <c r="A65" s="10" t="s">
        <v>222</v>
      </c>
      <c r="B65" s="2">
        <v>45633</v>
      </c>
      <c r="C65">
        <v>3</v>
      </c>
      <c r="D65">
        <v>6045.1399999999994</v>
      </c>
    </row>
    <row r="66" spans="1:4" x14ac:dyDescent="0.3">
      <c r="A66" s="10" t="s">
        <v>3136</v>
      </c>
      <c r="B66" s="2">
        <v>45559</v>
      </c>
      <c r="C66">
        <v>1</v>
      </c>
      <c r="D66">
        <v>1697.24</v>
      </c>
    </row>
    <row r="67" spans="1:4" x14ac:dyDescent="0.3">
      <c r="A67" s="10" t="s">
        <v>5260</v>
      </c>
      <c r="B67" s="2">
        <v>45295</v>
      </c>
      <c r="C67">
        <v>1</v>
      </c>
      <c r="D67">
        <v>2365.64</v>
      </c>
    </row>
    <row r="68" spans="1:4" x14ac:dyDescent="0.3">
      <c r="A68" s="10" t="s">
        <v>3320</v>
      </c>
      <c r="B68" s="2">
        <v>45514</v>
      </c>
      <c r="C68">
        <v>1</v>
      </c>
      <c r="D68">
        <v>646.07000000000005</v>
      </c>
    </row>
    <row r="69" spans="1:4" x14ac:dyDescent="0.3">
      <c r="A69" s="10" t="s">
        <v>882</v>
      </c>
      <c r="B69" s="2">
        <v>45314</v>
      </c>
      <c r="C69">
        <v>1</v>
      </c>
      <c r="D69">
        <v>182.28</v>
      </c>
    </row>
    <row r="70" spans="1:4" x14ac:dyDescent="0.3">
      <c r="A70" s="10" t="s">
        <v>4164</v>
      </c>
      <c r="B70" s="2">
        <v>45609</v>
      </c>
      <c r="C70">
        <v>1</v>
      </c>
      <c r="D70">
        <v>2312.58</v>
      </c>
    </row>
    <row r="71" spans="1:4" x14ac:dyDescent="0.3">
      <c r="A71" s="10" t="s">
        <v>2616</v>
      </c>
      <c r="B71" s="2">
        <v>45499</v>
      </c>
      <c r="C71">
        <v>1</v>
      </c>
      <c r="D71">
        <v>390.94</v>
      </c>
    </row>
    <row r="72" spans="1:4" x14ac:dyDescent="0.3">
      <c r="A72" s="10" t="s">
        <v>570</v>
      </c>
      <c r="B72" s="2">
        <v>45516</v>
      </c>
      <c r="C72">
        <v>2</v>
      </c>
      <c r="D72">
        <v>1270.49</v>
      </c>
    </row>
    <row r="73" spans="1:4" x14ac:dyDescent="0.3">
      <c r="A73" s="10" t="s">
        <v>1242</v>
      </c>
      <c r="B73" s="2">
        <v>45542</v>
      </c>
      <c r="C73">
        <v>2</v>
      </c>
      <c r="D73">
        <v>2394.66</v>
      </c>
    </row>
    <row r="74" spans="1:4" x14ac:dyDescent="0.3">
      <c r="A74" s="10" t="s">
        <v>3824</v>
      </c>
      <c r="B74" s="2">
        <v>45320</v>
      </c>
      <c r="C74">
        <v>1</v>
      </c>
      <c r="D74">
        <v>603.1</v>
      </c>
    </row>
    <row r="75" spans="1:4" x14ac:dyDescent="0.3">
      <c r="A75" s="10" t="s">
        <v>437</v>
      </c>
      <c r="B75" s="2">
        <v>45577</v>
      </c>
      <c r="C75">
        <v>1</v>
      </c>
      <c r="D75">
        <v>71.209999999999994</v>
      </c>
    </row>
    <row r="76" spans="1:4" x14ac:dyDescent="0.3">
      <c r="A76" s="10" t="s">
        <v>3441</v>
      </c>
      <c r="B76" s="2">
        <v>45559</v>
      </c>
      <c r="C76">
        <v>2</v>
      </c>
      <c r="D76">
        <v>1036.44</v>
      </c>
    </row>
    <row r="77" spans="1:4" x14ac:dyDescent="0.3">
      <c r="A77" s="10" t="s">
        <v>1204</v>
      </c>
      <c r="B77" s="2">
        <v>45375</v>
      </c>
      <c r="C77">
        <v>1</v>
      </c>
      <c r="D77">
        <v>317.47000000000003</v>
      </c>
    </row>
    <row r="78" spans="1:4" x14ac:dyDescent="0.3">
      <c r="A78" s="10" t="s">
        <v>182</v>
      </c>
      <c r="B78" s="2">
        <v>45584</v>
      </c>
      <c r="C78">
        <v>5</v>
      </c>
      <c r="D78">
        <v>8499.75</v>
      </c>
    </row>
    <row r="79" spans="1:4" x14ac:dyDescent="0.3">
      <c r="A79" s="10" t="s">
        <v>298</v>
      </c>
      <c r="B79" s="2">
        <v>45557</v>
      </c>
      <c r="C79">
        <v>4</v>
      </c>
      <c r="D79">
        <v>4062.82</v>
      </c>
    </row>
    <row r="80" spans="1:4" x14ac:dyDescent="0.3">
      <c r="A80" s="10" t="s">
        <v>883</v>
      </c>
      <c r="B80" s="2">
        <v>45498</v>
      </c>
      <c r="C80">
        <v>1</v>
      </c>
      <c r="D80">
        <v>550.77</v>
      </c>
    </row>
    <row r="81" spans="1:4" x14ac:dyDescent="0.3">
      <c r="A81" s="10" t="s">
        <v>2863</v>
      </c>
      <c r="B81" s="2">
        <v>45457</v>
      </c>
      <c r="C81">
        <v>2</v>
      </c>
      <c r="D81">
        <v>1533.8000000000002</v>
      </c>
    </row>
    <row r="82" spans="1:4" x14ac:dyDescent="0.3">
      <c r="A82" s="10" t="s">
        <v>1526</v>
      </c>
      <c r="B82" s="2">
        <v>45629</v>
      </c>
      <c r="C82">
        <v>2</v>
      </c>
      <c r="D82">
        <v>2468.73</v>
      </c>
    </row>
    <row r="83" spans="1:4" x14ac:dyDescent="0.3">
      <c r="A83" s="10" t="s">
        <v>214</v>
      </c>
      <c r="B83" s="2">
        <v>45645</v>
      </c>
      <c r="C83">
        <v>4</v>
      </c>
      <c r="D83">
        <v>9996.0499999999993</v>
      </c>
    </row>
    <row r="84" spans="1:4" x14ac:dyDescent="0.3">
      <c r="A84" s="10" t="s">
        <v>2969</v>
      </c>
      <c r="B84" s="2">
        <v>45519</v>
      </c>
      <c r="C84">
        <v>1</v>
      </c>
      <c r="D84">
        <v>146.66</v>
      </c>
    </row>
    <row r="85" spans="1:4" x14ac:dyDescent="0.3">
      <c r="A85" s="10" t="s">
        <v>880</v>
      </c>
      <c r="B85" s="2">
        <v>45386</v>
      </c>
      <c r="C85">
        <v>1</v>
      </c>
      <c r="D85">
        <v>606.66999999999996</v>
      </c>
    </row>
    <row r="86" spans="1:4" x14ac:dyDescent="0.3">
      <c r="A86" s="10" t="s">
        <v>96</v>
      </c>
      <c r="B86" s="2">
        <v>45446</v>
      </c>
      <c r="C86">
        <v>2</v>
      </c>
      <c r="D86">
        <v>1444.95</v>
      </c>
    </row>
    <row r="87" spans="1:4" x14ac:dyDescent="0.3">
      <c r="A87" s="10" t="s">
        <v>4116</v>
      </c>
      <c r="B87" s="2">
        <v>45330</v>
      </c>
      <c r="C87">
        <v>1</v>
      </c>
      <c r="D87">
        <v>224.47</v>
      </c>
    </row>
    <row r="88" spans="1:4" x14ac:dyDescent="0.3">
      <c r="A88" s="10" t="s">
        <v>1298</v>
      </c>
      <c r="B88" s="2">
        <v>45502</v>
      </c>
      <c r="C88">
        <v>2</v>
      </c>
      <c r="D88">
        <v>1671.9</v>
      </c>
    </row>
    <row r="89" spans="1:4" x14ac:dyDescent="0.3">
      <c r="A89" s="10" t="s">
        <v>4937</v>
      </c>
      <c r="B89" s="2">
        <v>45588</v>
      </c>
      <c r="C89">
        <v>2</v>
      </c>
      <c r="D89">
        <v>2349.4700000000003</v>
      </c>
    </row>
    <row r="90" spans="1:4" x14ac:dyDescent="0.3">
      <c r="A90" s="10" t="s">
        <v>3722</v>
      </c>
      <c r="B90" s="2">
        <v>45532</v>
      </c>
      <c r="C90">
        <v>2</v>
      </c>
      <c r="D90">
        <v>3847.17</v>
      </c>
    </row>
    <row r="91" spans="1:4" x14ac:dyDescent="0.3">
      <c r="A91" s="10" t="s">
        <v>4206</v>
      </c>
      <c r="B91" s="2">
        <v>45385</v>
      </c>
      <c r="C91">
        <v>1</v>
      </c>
      <c r="D91">
        <v>533.12</v>
      </c>
    </row>
    <row r="92" spans="1:4" x14ac:dyDescent="0.3">
      <c r="A92" s="10" t="s">
        <v>5550</v>
      </c>
      <c r="B92" s="2">
        <v>45382</v>
      </c>
      <c r="C92">
        <v>2</v>
      </c>
      <c r="D92">
        <v>644.89</v>
      </c>
    </row>
    <row r="93" spans="1:4" x14ac:dyDescent="0.3">
      <c r="A93" s="10" t="s">
        <v>4812</v>
      </c>
      <c r="B93" s="2">
        <v>45491</v>
      </c>
      <c r="C93">
        <v>1</v>
      </c>
      <c r="D93">
        <v>135.11000000000001</v>
      </c>
    </row>
    <row r="94" spans="1:4" x14ac:dyDescent="0.3">
      <c r="A94" s="10" t="s">
        <v>4935</v>
      </c>
      <c r="B94" s="2">
        <v>45559</v>
      </c>
      <c r="C94">
        <v>2</v>
      </c>
      <c r="D94">
        <v>1949.66</v>
      </c>
    </row>
    <row r="95" spans="1:4" x14ac:dyDescent="0.3">
      <c r="A95" s="10" t="s">
        <v>870</v>
      </c>
      <c r="B95" s="2">
        <v>45439</v>
      </c>
      <c r="C95">
        <v>1</v>
      </c>
      <c r="D95">
        <v>599.94000000000005</v>
      </c>
    </row>
    <row r="96" spans="1:4" x14ac:dyDescent="0.3">
      <c r="A96" s="10" t="s">
        <v>4311</v>
      </c>
      <c r="B96" s="2">
        <v>45480</v>
      </c>
      <c r="C96">
        <v>2</v>
      </c>
      <c r="D96">
        <v>4250.03</v>
      </c>
    </row>
    <row r="97" spans="1:4" x14ac:dyDescent="0.3">
      <c r="A97" s="10" t="s">
        <v>4261</v>
      </c>
      <c r="B97" s="2">
        <v>45504</v>
      </c>
      <c r="C97">
        <v>1</v>
      </c>
      <c r="D97">
        <v>776.43</v>
      </c>
    </row>
    <row r="98" spans="1:4" x14ac:dyDescent="0.3">
      <c r="A98" s="10" t="s">
        <v>741</v>
      </c>
      <c r="B98" s="2">
        <v>45621</v>
      </c>
      <c r="C98">
        <v>3</v>
      </c>
      <c r="D98">
        <v>2481.63</v>
      </c>
    </row>
    <row r="99" spans="1:4" x14ac:dyDescent="0.3">
      <c r="A99" s="10" t="s">
        <v>557</v>
      </c>
      <c r="B99" s="2">
        <v>45607</v>
      </c>
      <c r="C99">
        <v>1</v>
      </c>
      <c r="D99">
        <v>300.25</v>
      </c>
    </row>
    <row r="100" spans="1:4" x14ac:dyDescent="0.3">
      <c r="A100" s="10" t="s">
        <v>4765</v>
      </c>
      <c r="B100" s="2">
        <v>45591</v>
      </c>
      <c r="C100">
        <v>1</v>
      </c>
      <c r="D100">
        <v>133.97999999999999</v>
      </c>
    </row>
    <row r="101" spans="1:4" x14ac:dyDescent="0.3">
      <c r="A101" s="10" t="s">
        <v>1561</v>
      </c>
      <c r="B101" s="2">
        <v>45552</v>
      </c>
      <c r="C101">
        <v>2</v>
      </c>
      <c r="D101">
        <v>3194.23</v>
      </c>
    </row>
    <row r="102" spans="1:4" x14ac:dyDescent="0.3">
      <c r="A102" s="10" t="s">
        <v>1664</v>
      </c>
      <c r="B102" s="2">
        <v>45308</v>
      </c>
      <c r="C102">
        <v>2</v>
      </c>
      <c r="D102">
        <v>452.21000000000004</v>
      </c>
    </row>
    <row r="103" spans="1:4" x14ac:dyDescent="0.3">
      <c r="A103" s="10" t="s">
        <v>449</v>
      </c>
      <c r="B103" s="2">
        <v>45418</v>
      </c>
      <c r="C103">
        <v>1</v>
      </c>
      <c r="D103">
        <v>900.43</v>
      </c>
    </row>
    <row r="104" spans="1:4" x14ac:dyDescent="0.3">
      <c r="A104" s="10" t="s">
        <v>2096</v>
      </c>
      <c r="B104" s="2">
        <v>45552</v>
      </c>
      <c r="C104">
        <v>2</v>
      </c>
      <c r="D104">
        <v>3462.81</v>
      </c>
    </row>
    <row r="105" spans="1:4" x14ac:dyDescent="0.3">
      <c r="A105" s="10" t="s">
        <v>5088</v>
      </c>
      <c r="B105" s="2">
        <v>45416</v>
      </c>
      <c r="C105">
        <v>1</v>
      </c>
      <c r="D105">
        <v>2826.38</v>
      </c>
    </row>
    <row r="106" spans="1:4" x14ac:dyDescent="0.3">
      <c r="A106" s="10" t="s">
        <v>2008</v>
      </c>
      <c r="B106" s="2">
        <v>45457</v>
      </c>
      <c r="C106">
        <v>1</v>
      </c>
      <c r="D106">
        <v>560.13</v>
      </c>
    </row>
    <row r="107" spans="1:4" x14ac:dyDescent="0.3">
      <c r="A107" s="10" t="s">
        <v>5673</v>
      </c>
      <c r="B107" s="2">
        <v>45501</v>
      </c>
      <c r="C107">
        <v>1</v>
      </c>
      <c r="D107">
        <v>1358.44</v>
      </c>
    </row>
    <row r="108" spans="1:4" x14ac:dyDescent="0.3">
      <c r="A108" s="10" t="s">
        <v>3067</v>
      </c>
      <c r="B108" s="2">
        <v>45611</v>
      </c>
      <c r="C108">
        <v>4</v>
      </c>
      <c r="D108">
        <v>7057.9800000000005</v>
      </c>
    </row>
    <row r="109" spans="1:4" x14ac:dyDescent="0.3">
      <c r="A109" s="10" t="s">
        <v>2217</v>
      </c>
      <c r="B109" s="2">
        <v>45603</v>
      </c>
      <c r="C109">
        <v>3</v>
      </c>
      <c r="D109">
        <v>5291.4800000000005</v>
      </c>
    </row>
    <row r="110" spans="1:4" x14ac:dyDescent="0.3">
      <c r="A110" s="10" t="s">
        <v>2391</v>
      </c>
      <c r="B110" s="2">
        <v>45409</v>
      </c>
      <c r="C110">
        <v>2</v>
      </c>
      <c r="D110">
        <v>2916.17</v>
      </c>
    </row>
    <row r="111" spans="1:4" x14ac:dyDescent="0.3">
      <c r="A111" s="10" t="s">
        <v>2125</v>
      </c>
      <c r="B111" s="2">
        <v>45546</v>
      </c>
      <c r="C111">
        <v>2</v>
      </c>
      <c r="D111">
        <v>3192.01</v>
      </c>
    </row>
    <row r="112" spans="1:4" x14ac:dyDescent="0.3">
      <c r="A112" s="10" t="s">
        <v>472</v>
      </c>
      <c r="B112" s="2">
        <v>45423</v>
      </c>
      <c r="C112">
        <v>2</v>
      </c>
      <c r="D112">
        <v>1390.1100000000001</v>
      </c>
    </row>
    <row r="113" spans="1:4" x14ac:dyDescent="0.3">
      <c r="A113" s="10" t="s">
        <v>2437</v>
      </c>
      <c r="B113" s="2">
        <v>45505</v>
      </c>
      <c r="C113">
        <v>2</v>
      </c>
      <c r="D113">
        <v>3866.23</v>
      </c>
    </row>
    <row r="114" spans="1:4" x14ac:dyDescent="0.3">
      <c r="A114" s="10" t="s">
        <v>5991</v>
      </c>
      <c r="B114" s="2">
        <v>45362</v>
      </c>
      <c r="C114">
        <v>1</v>
      </c>
      <c r="D114">
        <v>1594.37</v>
      </c>
    </row>
    <row r="115" spans="1:4" x14ac:dyDescent="0.3">
      <c r="A115" s="10" t="s">
        <v>3800</v>
      </c>
      <c r="B115" s="2">
        <v>45579</v>
      </c>
      <c r="C115">
        <v>3</v>
      </c>
      <c r="D115">
        <v>712.08999999999992</v>
      </c>
    </row>
    <row r="116" spans="1:4" x14ac:dyDescent="0.3">
      <c r="A116" s="10" t="s">
        <v>2438</v>
      </c>
      <c r="B116" s="2">
        <v>45376</v>
      </c>
      <c r="C116">
        <v>2</v>
      </c>
      <c r="D116">
        <v>2362.19</v>
      </c>
    </row>
    <row r="117" spans="1:4" x14ac:dyDescent="0.3">
      <c r="A117" s="10" t="s">
        <v>5554</v>
      </c>
      <c r="B117" s="2">
        <v>45545</v>
      </c>
      <c r="C117">
        <v>1</v>
      </c>
      <c r="D117">
        <v>885.69</v>
      </c>
    </row>
    <row r="118" spans="1:4" x14ac:dyDescent="0.3">
      <c r="A118" s="10" t="s">
        <v>2642</v>
      </c>
      <c r="B118" s="2">
        <v>45545</v>
      </c>
      <c r="C118">
        <v>1</v>
      </c>
      <c r="D118">
        <v>1014.54</v>
      </c>
    </row>
    <row r="119" spans="1:4" x14ac:dyDescent="0.3">
      <c r="A119" s="10" t="s">
        <v>3140</v>
      </c>
      <c r="B119" s="2">
        <v>45485</v>
      </c>
      <c r="C119">
        <v>3</v>
      </c>
      <c r="D119">
        <v>2911.6600000000003</v>
      </c>
    </row>
    <row r="120" spans="1:4" x14ac:dyDescent="0.3">
      <c r="A120" s="10" t="s">
        <v>360</v>
      </c>
      <c r="B120" s="2">
        <v>45589</v>
      </c>
      <c r="C120">
        <v>5</v>
      </c>
      <c r="D120">
        <v>4747.5200000000004</v>
      </c>
    </row>
    <row r="121" spans="1:4" x14ac:dyDescent="0.3">
      <c r="A121" s="10" t="s">
        <v>1814</v>
      </c>
      <c r="B121" s="2">
        <v>45294</v>
      </c>
      <c r="C121">
        <v>1</v>
      </c>
      <c r="D121">
        <v>894.77</v>
      </c>
    </row>
    <row r="122" spans="1:4" x14ac:dyDescent="0.3">
      <c r="A122" s="10" t="s">
        <v>4133</v>
      </c>
      <c r="B122" s="2">
        <v>45450</v>
      </c>
      <c r="C122">
        <v>1</v>
      </c>
      <c r="D122">
        <v>1262.6099999999999</v>
      </c>
    </row>
    <row r="123" spans="1:4" x14ac:dyDescent="0.3">
      <c r="A123" s="10" t="s">
        <v>2915</v>
      </c>
      <c r="B123" s="2">
        <v>45603</v>
      </c>
      <c r="C123">
        <v>5</v>
      </c>
      <c r="D123">
        <v>8795.23</v>
      </c>
    </row>
    <row r="124" spans="1:4" x14ac:dyDescent="0.3">
      <c r="A124" s="10" t="s">
        <v>2769</v>
      </c>
      <c r="B124" s="2">
        <v>45489</v>
      </c>
      <c r="C124">
        <v>2</v>
      </c>
      <c r="D124">
        <v>2002.98</v>
      </c>
    </row>
    <row r="125" spans="1:4" x14ac:dyDescent="0.3">
      <c r="A125" s="10" t="s">
        <v>1167</v>
      </c>
      <c r="B125" s="2">
        <v>45639</v>
      </c>
      <c r="C125">
        <v>3</v>
      </c>
      <c r="D125">
        <v>1597.33</v>
      </c>
    </row>
    <row r="126" spans="1:4" x14ac:dyDescent="0.3">
      <c r="A126" s="10" t="s">
        <v>5349</v>
      </c>
      <c r="B126" s="2">
        <v>45482</v>
      </c>
      <c r="C126">
        <v>1</v>
      </c>
      <c r="D126">
        <v>1096.5899999999999</v>
      </c>
    </row>
    <row r="127" spans="1:4" x14ac:dyDescent="0.3">
      <c r="A127" s="10" t="s">
        <v>1081</v>
      </c>
      <c r="B127" s="2">
        <v>45580</v>
      </c>
      <c r="C127">
        <v>4</v>
      </c>
      <c r="D127">
        <v>5225.4000000000005</v>
      </c>
    </row>
    <row r="128" spans="1:4" x14ac:dyDescent="0.3">
      <c r="A128" s="10" t="s">
        <v>3429</v>
      </c>
      <c r="B128" s="2">
        <v>45500</v>
      </c>
      <c r="C128">
        <v>1</v>
      </c>
      <c r="D128">
        <v>1067.6199999999999</v>
      </c>
    </row>
    <row r="129" spans="1:4" x14ac:dyDescent="0.3">
      <c r="A129" s="10" t="s">
        <v>2256</v>
      </c>
      <c r="B129" s="2">
        <v>45613</v>
      </c>
      <c r="C129">
        <v>2</v>
      </c>
      <c r="D129">
        <v>3242.03</v>
      </c>
    </row>
    <row r="130" spans="1:4" x14ac:dyDescent="0.3">
      <c r="A130" s="10" t="s">
        <v>2227</v>
      </c>
      <c r="B130" s="2">
        <v>45590</v>
      </c>
      <c r="C130">
        <v>2</v>
      </c>
      <c r="D130">
        <v>4210.5200000000004</v>
      </c>
    </row>
    <row r="131" spans="1:4" x14ac:dyDescent="0.3">
      <c r="A131" s="10" t="s">
        <v>5010</v>
      </c>
      <c r="B131" s="2">
        <v>45415</v>
      </c>
      <c r="C131">
        <v>2</v>
      </c>
      <c r="D131">
        <v>4148.9800000000005</v>
      </c>
    </row>
    <row r="132" spans="1:4" x14ac:dyDescent="0.3">
      <c r="A132" s="10" t="s">
        <v>319</v>
      </c>
      <c r="B132" s="2">
        <v>45447</v>
      </c>
      <c r="C132">
        <v>1</v>
      </c>
      <c r="D132">
        <v>266.17</v>
      </c>
    </row>
    <row r="133" spans="1:4" x14ac:dyDescent="0.3">
      <c r="A133" s="10" t="s">
        <v>889</v>
      </c>
      <c r="B133" s="2">
        <v>45565</v>
      </c>
      <c r="C133">
        <v>1</v>
      </c>
      <c r="D133">
        <v>1114.56</v>
      </c>
    </row>
    <row r="134" spans="1:4" x14ac:dyDescent="0.3">
      <c r="A134" s="10" t="s">
        <v>5293</v>
      </c>
      <c r="B134" s="2">
        <v>45482</v>
      </c>
      <c r="C134">
        <v>1</v>
      </c>
      <c r="D134">
        <v>170.8</v>
      </c>
    </row>
    <row r="135" spans="1:4" x14ac:dyDescent="0.3">
      <c r="A135" s="10" t="s">
        <v>1535</v>
      </c>
      <c r="B135" s="2">
        <v>45524</v>
      </c>
      <c r="C135">
        <v>1</v>
      </c>
      <c r="D135">
        <v>494.74</v>
      </c>
    </row>
    <row r="136" spans="1:4" x14ac:dyDescent="0.3">
      <c r="A136" s="10" t="s">
        <v>2896</v>
      </c>
      <c r="B136" s="2">
        <v>45315</v>
      </c>
      <c r="C136">
        <v>1</v>
      </c>
      <c r="D136">
        <v>164.19</v>
      </c>
    </row>
    <row r="137" spans="1:4" x14ac:dyDescent="0.3">
      <c r="A137" s="10" t="s">
        <v>4561</v>
      </c>
      <c r="B137" s="2">
        <v>45576</v>
      </c>
      <c r="C137">
        <v>1</v>
      </c>
      <c r="D137">
        <v>2866.57</v>
      </c>
    </row>
    <row r="138" spans="1:4" x14ac:dyDescent="0.3">
      <c r="A138" s="10" t="s">
        <v>1283</v>
      </c>
      <c r="B138" s="2">
        <v>45531</v>
      </c>
      <c r="C138">
        <v>2</v>
      </c>
      <c r="D138">
        <v>918.24</v>
      </c>
    </row>
    <row r="139" spans="1:4" x14ac:dyDescent="0.3">
      <c r="A139" s="10" t="s">
        <v>3931</v>
      </c>
      <c r="B139" s="2">
        <v>45315</v>
      </c>
      <c r="C139">
        <v>1</v>
      </c>
      <c r="D139">
        <v>53.69</v>
      </c>
    </row>
    <row r="140" spans="1:4" x14ac:dyDescent="0.3">
      <c r="A140" s="10" t="s">
        <v>4567</v>
      </c>
      <c r="B140" s="2">
        <v>45541</v>
      </c>
      <c r="C140">
        <v>1</v>
      </c>
      <c r="D140">
        <v>38.71</v>
      </c>
    </row>
    <row r="141" spans="1:4" x14ac:dyDescent="0.3">
      <c r="A141" s="10" t="s">
        <v>5674</v>
      </c>
      <c r="B141" s="2">
        <v>45352</v>
      </c>
      <c r="C141">
        <v>1</v>
      </c>
      <c r="D141">
        <v>1050.6500000000001</v>
      </c>
    </row>
    <row r="142" spans="1:4" x14ac:dyDescent="0.3">
      <c r="A142" s="10" t="s">
        <v>1163</v>
      </c>
      <c r="B142" s="2">
        <v>45421</v>
      </c>
      <c r="C142">
        <v>1</v>
      </c>
      <c r="D142">
        <v>225.08</v>
      </c>
    </row>
    <row r="143" spans="1:4" x14ac:dyDescent="0.3">
      <c r="A143" s="10" t="s">
        <v>1216</v>
      </c>
      <c r="B143" s="2">
        <v>45626</v>
      </c>
      <c r="C143">
        <v>2</v>
      </c>
      <c r="D143">
        <v>3247.1299999999997</v>
      </c>
    </row>
    <row r="144" spans="1:4" x14ac:dyDescent="0.3">
      <c r="A144" s="10" t="s">
        <v>1841</v>
      </c>
      <c r="B144" s="2">
        <v>45399</v>
      </c>
      <c r="C144">
        <v>2</v>
      </c>
      <c r="D144">
        <v>3776.48</v>
      </c>
    </row>
    <row r="145" spans="1:4" x14ac:dyDescent="0.3">
      <c r="A145" s="10" t="s">
        <v>1963</v>
      </c>
      <c r="B145" s="2">
        <v>45401</v>
      </c>
      <c r="C145">
        <v>2</v>
      </c>
      <c r="D145">
        <v>789.85</v>
      </c>
    </row>
    <row r="146" spans="1:4" x14ac:dyDescent="0.3">
      <c r="A146" s="10" t="s">
        <v>5066</v>
      </c>
      <c r="B146" s="2">
        <v>45526</v>
      </c>
      <c r="C146">
        <v>1</v>
      </c>
      <c r="D146">
        <v>1161.96</v>
      </c>
    </row>
    <row r="147" spans="1:4" x14ac:dyDescent="0.3">
      <c r="A147" s="10" t="s">
        <v>4211</v>
      </c>
      <c r="B147" s="2">
        <v>45563</v>
      </c>
      <c r="C147">
        <v>1</v>
      </c>
      <c r="D147">
        <v>1362.87</v>
      </c>
    </row>
    <row r="148" spans="1:4" x14ac:dyDescent="0.3">
      <c r="A148" s="10" t="s">
        <v>3071</v>
      </c>
      <c r="B148" s="2">
        <v>45306</v>
      </c>
      <c r="C148">
        <v>1</v>
      </c>
      <c r="D148">
        <v>1245.8800000000001</v>
      </c>
    </row>
    <row r="149" spans="1:4" x14ac:dyDescent="0.3">
      <c r="A149" s="10" t="s">
        <v>2340</v>
      </c>
      <c r="B149" s="2">
        <v>45432</v>
      </c>
      <c r="C149">
        <v>3</v>
      </c>
      <c r="D149">
        <v>1651.19</v>
      </c>
    </row>
    <row r="150" spans="1:4" x14ac:dyDescent="0.3">
      <c r="A150" s="10" t="s">
        <v>1456</v>
      </c>
      <c r="B150" s="2">
        <v>45576</v>
      </c>
      <c r="C150">
        <v>2</v>
      </c>
      <c r="D150">
        <v>2206.04</v>
      </c>
    </row>
    <row r="151" spans="1:4" x14ac:dyDescent="0.3">
      <c r="A151" s="10" t="s">
        <v>5123</v>
      </c>
      <c r="B151" s="2">
        <v>45563</v>
      </c>
      <c r="C151">
        <v>1</v>
      </c>
      <c r="D151">
        <v>2969.74</v>
      </c>
    </row>
    <row r="152" spans="1:4" x14ac:dyDescent="0.3">
      <c r="A152" s="10" t="s">
        <v>714</v>
      </c>
      <c r="B152" s="2">
        <v>45308</v>
      </c>
      <c r="C152">
        <v>1</v>
      </c>
      <c r="D152">
        <v>273.13</v>
      </c>
    </row>
    <row r="153" spans="1:4" x14ac:dyDescent="0.3">
      <c r="A153" s="10" t="s">
        <v>2827</v>
      </c>
      <c r="B153" s="2">
        <v>45492</v>
      </c>
      <c r="C153">
        <v>3</v>
      </c>
      <c r="D153">
        <v>2845.89</v>
      </c>
    </row>
    <row r="154" spans="1:4" x14ac:dyDescent="0.3">
      <c r="A154" s="10" t="s">
        <v>935</v>
      </c>
      <c r="B154" s="2">
        <v>45657</v>
      </c>
      <c r="C154">
        <v>1</v>
      </c>
      <c r="D154">
        <v>1432.14</v>
      </c>
    </row>
    <row r="155" spans="1:4" x14ac:dyDescent="0.3">
      <c r="A155" s="10" t="s">
        <v>5274</v>
      </c>
      <c r="B155" s="2">
        <v>45514</v>
      </c>
      <c r="C155">
        <v>1</v>
      </c>
      <c r="D155">
        <v>440.08</v>
      </c>
    </row>
    <row r="156" spans="1:4" x14ac:dyDescent="0.3">
      <c r="A156" s="10" t="s">
        <v>4028</v>
      </c>
      <c r="B156" s="2">
        <v>45439</v>
      </c>
      <c r="C156">
        <v>1</v>
      </c>
      <c r="D156">
        <v>54.5</v>
      </c>
    </row>
    <row r="157" spans="1:4" x14ac:dyDescent="0.3">
      <c r="A157" s="10" t="s">
        <v>4532</v>
      </c>
      <c r="B157" s="2">
        <v>45320</v>
      </c>
      <c r="C157">
        <v>2</v>
      </c>
      <c r="D157">
        <v>367.73</v>
      </c>
    </row>
    <row r="158" spans="1:4" x14ac:dyDescent="0.3">
      <c r="A158" s="10" t="s">
        <v>5914</v>
      </c>
      <c r="B158" s="2">
        <v>45495</v>
      </c>
      <c r="C158">
        <v>1</v>
      </c>
      <c r="D158">
        <v>2960.66</v>
      </c>
    </row>
    <row r="159" spans="1:4" x14ac:dyDescent="0.3">
      <c r="A159" s="10" t="s">
        <v>4399</v>
      </c>
      <c r="B159" s="2">
        <v>45295</v>
      </c>
      <c r="C159">
        <v>1</v>
      </c>
      <c r="D159">
        <v>266.77999999999997</v>
      </c>
    </row>
    <row r="160" spans="1:4" x14ac:dyDescent="0.3">
      <c r="A160" s="10" t="s">
        <v>4364</v>
      </c>
      <c r="B160" s="2">
        <v>45419</v>
      </c>
      <c r="C160">
        <v>1</v>
      </c>
      <c r="D160">
        <v>380.38</v>
      </c>
    </row>
    <row r="161" spans="1:4" x14ac:dyDescent="0.3">
      <c r="A161" s="10" t="s">
        <v>2547</v>
      </c>
      <c r="B161" s="2">
        <v>45406</v>
      </c>
      <c r="C161">
        <v>1</v>
      </c>
      <c r="D161">
        <v>772.17</v>
      </c>
    </row>
    <row r="162" spans="1:4" x14ac:dyDescent="0.3">
      <c r="A162" s="10" t="s">
        <v>5613</v>
      </c>
      <c r="B162" s="2">
        <v>45547</v>
      </c>
      <c r="C162">
        <v>1</v>
      </c>
      <c r="D162">
        <v>1523.65</v>
      </c>
    </row>
    <row r="163" spans="1:4" x14ac:dyDescent="0.3">
      <c r="A163" s="10" t="s">
        <v>2459</v>
      </c>
      <c r="B163" s="2">
        <v>45579</v>
      </c>
      <c r="C163">
        <v>2</v>
      </c>
      <c r="D163">
        <v>3860.94</v>
      </c>
    </row>
    <row r="164" spans="1:4" x14ac:dyDescent="0.3">
      <c r="A164" s="10" t="s">
        <v>1746</v>
      </c>
      <c r="B164" s="2">
        <v>45466</v>
      </c>
      <c r="C164">
        <v>1</v>
      </c>
      <c r="D164">
        <v>1175.33</v>
      </c>
    </row>
    <row r="165" spans="1:4" x14ac:dyDescent="0.3">
      <c r="A165" s="10" t="s">
        <v>1037</v>
      </c>
      <c r="B165" s="2">
        <v>45542</v>
      </c>
      <c r="C165">
        <v>2</v>
      </c>
      <c r="D165">
        <v>1824.46</v>
      </c>
    </row>
    <row r="166" spans="1:4" x14ac:dyDescent="0.3">
      <c r="A166" s="10" t="s">
        <v>4758</v>
      </c>
      <c r="B166" s="2">
        <v>45615</v>
      </c>
      <c r="C166">
        <v>1</v>
      </c>
      <c r="D166">
        <v>457.58</v>
      </c>
    </row>
    <row r="167" spans="1:4" x14ac:dyDescent="0.3">
      <c r="A167" s="10" t="s">
        <v>5384</v>
      </c>
      <c r="B167" s="2">
        <v>45309</v>
      </c>
      <c r="C167">
        <v>1</v>
      </c>
      <c r="D167">
        <v>372.51</v>
      </c>
    </row>
    <row r="168" spans="1:4" x14ac:dyDescent="0.3">
      <c r="A168" s="10" t="s">
        <v>4323</v>
      </c>
      <c r="B168" s="2">
        <v>45373</v>
      </c>
      <c r="C168">
        <v>1</v>
      </c>
      <c r="D168">
        <v>959</v>
      </c>
    </row>
    <row r="169" spans="1:4" x14ac:dyDescent="0.3">
      <c r="A169" s="10" t="s">
        <v>5547</v>
      </c>
      <c r="B169" s="2">
        <v>45388</v>
      </c>
      <c r="C169">
        <v>1</v>
      </c>
      <c r="D169">
        <v>1356.96</v>
      </c>
    </row>
    <row r="170" spans="1:4" x14ac:dyDescent="0.3">
      <c r="A170" s="10" t="s">
        <v>1993</v>
      </c>
      <c r="B170" s="2">
        <v>45609</v>
      </c>
      <c r="C170">
        <v>2</v>
      </c>
      <c r="D170">
        <v>3053.8</v>
      </c>
    </row>
    <row r="171" spans="1:4" x14ac:dyDescent="0.3">
      <c r="A171" s="10" t="s">
        <v>1593</v>
      </c>
      <c r="B171" s="2">
        <v>45603</v>
      </c>
      <c r="C171">
        <v>2</v>
      </c>
      <c r="D171">
        <v>6163.38</v>
      </c>
    </row>
    <row r="172" spans="1:4" x14ac:dyDescent="0.3">
      <c r="A172" s="10" t="s">
        <v>3782</v>
      </c>
      <c r="B172" s="2">
        <v>45545</v>
      </c>
      <c r="C172">
        <v>1</v>
      </c>
      <c r="D172">
        <v>185.43</v>
      </c>
    </row>
    <row r="173" spans="1:4" x14ac:dyDescent="0.3">
      <c r="A173" s="10" t="s">
        <v>2072</v>
      </c>
      <c r="B173" s="2">
        <v>45313</v>
      </c>
      <c r="C173">
        <v>1</v>
      </c>
      <c r="D173">
        <v>160.63</v>
      </c>
    </row>
    <row r="174" spans="1:4" x14ac:dyDescent="0.3">
      <c r="A174" s="10" t="s">
        <v>1959</v>
      </c>
      <c r="B174" s="2">
        <v>45471</v>
      </c>
      <c r="C174">
        <v>1</v>
      </c>
      <c r="D174">
        <v>217.88</v>
      </c>
    </row>
    <row r="175" spans="1:4" x14ac:dyDescent="0.3">
      <c r="A175" s="10" t="s">
        <v>5400</v>
      </c>
      <c r="B175" s="2">
        <v>45605</v>
      </c>
      <c r="C175">
        <v>1</v>
      </c>
      <c r="D175">
        <v>263.95999999999998</v>
      </c>
    </row>
    <row r="176" spans="1:4" x14ac:dyDescent="0.3">
      <c r="A176" s="10" t="s">
        <v>2119</v>
      </c>
      <c r="B176" s="2">
        <v>45606</v>
      </c>
      <c r="C176">
        <v>1</v>
      </c>
      <c r="D176">
        <v>517.88</v>
      </c>
    </row>
    <row r="177" spans="1:4" x14ac:dyDescent="0.3">
      <c r="A177" s="10" t="s">
        <v>4692</v>
      </c>
      <c r="B177" s="2">
        <v>45395</v>
      </c>
      <c r="C177">
        <v>1</v>
      </c>
      <c r="D177">
        <v>157.9</v>
      </c>
    </row>
    <row r="178" spans="1:4" x14ac:dyDescent="0.3">
      <c r="A178" s="10" t="s">
        <v>1109</v>
      </c>
      <c r="B178" s="2">
        <v>45572</v>
      </c>
      <c r="C178">
        <v>1</v>
      </c>
      <c r="D178">
        <v>4525.57</v>
      </c>
    </row>
    <row r="179" spans="1:4" x14ac:dyDescent="0.3">
      <c r="A179" s="10" t="s">
        <v>1640</v>
      </c>
      <c r="B179" s="2">
        <v>45336</v>
      </c>
      <c r="C179">
        <v>2</v>
      </c>
      <c r="D179">
        <v>618.06000000000006</v>
      </c>
    </row>
    <row r="180" spans="1:4" x14ac:dyDescent="0.3">
      <c r="A180" s="10" t="s">
        <v>5667</v>
      </c>
      <c r="B180" s="2">
        <v>45420</v>
      </c>
      <c r="C180">
        <v>1</v>
      </c>
      <c r="D180">
        <v>2026.26</v>
      </c>
    </row>
    <row r="181" spans="1:4" x14ac:dyDescent="0.3">
      <c r="A181" s="10" t="s">
        <v>2519</v>
      </c>
      <c r="B181" s="2">
        <v>45592</v>
      </c>
      <c r="C181">
        <v>2</v>
      </c>
      <c r="D181">
        <v>3681.98</v>
      </c>
    </row>
    <row r="182" spans="1:4" x14ac:dyDescent="0.3">
      <c r="A182" s="10" t="s">
        <v>4048</v>
      </c>
      <c r="B182" s="2">
        <v>45657</v>
      </c>
      <c r="C182">
        <v>2</v>
      </c>
      <c r="D182">
        <v>2787.41</v>
      </c>
    </row>
    <row r="183" spans="1:4" x14ac:dyDescent="0.3">
      <c r="A183" s="10" t="s">
        <v>2690</v>
      </c>
      <c r="B183" s="2">
        <v>45500</v>
      </c>
      <c r="C183">
        <v>3</v>
      </c>
      <c r="D183">
        <v>4817.82</v>
      </c>
    </row>
    <row r="184" spans="1:4" x14ac:dyDescent="0.3">
      <c r="A184" s="10" t="s">
        <v>5713</v>
      </c>
      <c r="B184" s="2">
        <v>45543</v>
      </c>
      <c r="C184">
        <v>1</v>
      </c>
      <c r="D184">
        <v>782.63</v>
      </c>
    </row>
    <row r="185" spans="1:4" x14ac:dyDescent="0.3">
      <c r="A185" s="10" t="s">
        <v>658</v>
      </c>
      <c r="B185" s="2">
        <v>45642</v>
      </c>
      <c r="C185">
        <v>3</v>
      </c>
      <c r="D185">
        <v>4314.24</v>
      </c>
    </row>
    <row r="186" spans="1:4" x14ac:dyDescent="0.3">
      <c r="A186" s="10" t="s">
        <v>2178</v>
      </c>
      <c r="B186" s="2">
        <v>45377</v>
      </c>
      <c r="C186">
        <v>1</v>
      </c>
      <c r="D186">
        <v>535.32000000000005</v>
      </c>
    </row>
    <row r="187" spans="1:4" x14ac:dyDescent="0.3">
      <c r="A187" s="10" t="s">
        <v>1277</v>
      </c>
      <c r="B187" s="2">
        <v>45544</v>
      </c>
      <c r="C187">
        <v>2</v>
      </c>
      <c r="D187">
        <v>4120.2300000000005</v>
      </c>
    </row>
    <row r="188" spans="1:4" x14ac:dyDescent="0.3">
      <c r="A188" s="10" t="s">
        <v>802</v>
      </c>
      <c r="B188" s="2">
        <v>45363</v>
      </c>
      <c r="C188">
        <v>3</v>
      </c>
      <c r="D188">
        <v>4117.5300000000007</v>
      </c>
    </row>
    <row r="189" spans="1:4" x14ac:dyDescent="0.3">
      <c r="A189" s="10" t="s">
        <v>5529</v>
      </c>
      <c r="B189" s="2">
        <v>45521</v>
      </c>
      <c r="C189">
        <v>1</v>
      </c>
      <c r="D189">
        <v>1443.33</v>
      </c>
    </row>
    <row r="190" spans="1:4" x14ac:dyDescent="0.3">
      <c r="A190" s="10" t="s">
        <v>2405</v>
      </c>
      <c r="B190" s="2">
        <v>45512</v>
      </c>
      <c r="C190">
        <v>4</v>
      </c>
      <c r="D190">
        <v>2321.61</v>
      </c>
    </row>
    <row r="191" spans="1:4" x14ac:dyDescent="0.3">
      <c r="A191" s="10" t="s">
        <v>1812</v>
      </c>
      <c r="B191" s="2">
        <v>45351</v>
      </c>
      <c r="C191">
        <v>1</v>
      </c>
      <c r="D191">
        <v>843.76</v>
      </c>
    </row>
    <row r="192" spans="1:4" x14ac:dyDescent="0.3">
      <c r="A192" s="10" t="s">
        <v>2406</v>
      </c>
      <c r="B192" s="2">
        <v>45591</v>
      </c>
      <c r="C192">
        <v>1</v>
      </c>
      <c r="D192">
        <v>79.989999999999995</v>
      </c>
    </row>
    <row r="193" spans="1:4" x14ac:dyDescent="0.3">
      <c r="A193" s="10" t="s">
        <v>2350</v>
      </c>
      <c r="B193" s="2">
        <v>45396</v>
      </c>
      <c r="C193">
        <v>1</v>
      </c>
      <c r="D193">
        <v>247</v>
      </c>
    </row>
    <row r="194" spans="1:4" x14ac:dyDescent="0.3">
      <c r="A194" s="10" t="s">
        <v>5411</v>
      </c>
      <c r="B194" s="2">
        <v>45336</v>
      </c>
      <c r="C194">
        <v>1</v>
      </c>
      <c r="D194">
        <v>503.09</v>
      </c>
    </row>
    <row r="195" spans="1:4" x14ac:dyDescent="0.3">
      <c r="A195" s="10" t="s">
        <v>1006</v>
      </c>
      <c r="B195" s="2">
        <v>45610</v>
      </c>
      <c r="C195">
        <v>3</v>
      </c>
      <c r="D195">
        <v>3270.63</v>
      </c>
    </row>
    <row r="196" spans="1:4" x14ac:dyDescent="0.3">
      <c r="A196" s="10" t="s">
        <v>341</v>
      </c>
      <c r="B196" s="2">
        <v>45587</v>
      </c>
      <c r="C196">
        <v>1</v>
      </c>
      <c r="D196">
        <v>32.65</v>
      </c>
    </row>
    <row r="197" spans="1:4" x14ac:dyDescent="0.3">
      <c r="A197" s="10" t="s">
        <v>3600</v>
      </c>
      <c r="B197" s="2">
        <v>45640</v>
      </c>
      <c r="C197">
        <v>1</v>
      </c>
      <c r="D197">
        <v>2307.84</v>
      </c>
    </row>
    <row r="198" spans="1:4" x14ac:dyDescent="0.3">
      <c r="A198" s="10" t="s">
        <v>4570</v>
      </c>
      <c r="B198" s="2">
        <v>45416</v>
      </c>
      <c r="C198">
        <v>1</v>
      </c>
      <c r="D198">
        <v>142.38999999999999</v>
      </c>
    </row>
    <row r="199" spans="1:4" x14ac:dyDescent="0.3">
      <c r="A199" s="10" t="s">
        <v>975</v>
      </c>
      <c r="B199" s="2">
        <v>45408</v>
      </c>
      <c r="C199">
        <v>4</v>
      </c>
      <c r="D199">
        <v>6997.7800000000007</v>
      </c>
    </row>
    <row r="200" spans="1:4" x14ac:dyDescent="0.3">
      <c r="A200" s="10" t="s">
        <v>1210</v>
      </c>
      <c r="B200" s="2">
        <v>45429</v>
      </c>
      <c r="C200">
        <v>1</v>
      </c>
      <c r="D200">
        <v>378.6</v>
      </c>
    </row>
    <row r="201" spans="1:4" x14ac:dyDescent="0.3">
      <c r="A201" s="10" t="s">
        <v>2173</v>
      </c>
      <c r="B201" s="2">
        <v>45468</v>
      </c>
      <c r="C201">
        <v>2</v>
      </c>
      <c r="D201">
        <v>7173.4400000000005</v>
      </c>
    </row>
    <row r="202" spans="1:4" x14ac:dyDescent="0.3">
      <c r="A202" s="10" t="s">
        <v>1930</v>
      </c>
      <c r="B202" s="2">
        <v>45631</v>
      </c>
      <c r="C202">
        <v>2</v>
      </c>
      <c r="D202">
        <v>3340.51</v>
      </c>
    </row>
    <row r="203" spans="1:4" x14ac:dyDescent="0.3">
      <c r="A203" s="10" t="s">
        <v>4029</v>
      </c>
      <c r="B203" s="2">
        <v>45593</v>
      </c>
      <c r="C203">
        <v>1</v>
      </c>
      <c r="D203">
        <v>841.5</v>
      </c>
    </row>
    <row r="204" spans="1:4" x14ac:dyDescent="0.3">
      <c r="A204" s="10" t="s">
        <v>3179</v>
      </c>
      <c r="B204" s="2">
        <v>45366</v>
      </c>
      <c r="C204">
        <v>1</v>
      </c>
      <c r="D204">
        <v>1663.87</v>
      </c>
    </row>
    <row r="205" spans="1:4" x14ac:dyDescent="0.3">
      <c r="A205" s="10" t="s">
        <v>1141</v>
      </c>
      <c r="B205" s="2">
        <v>45540</v>
      </c>
      <c r="C205">
        <v>1</v>
      </c>
      <c r="D205">
        <v>254.67</v>
      </c>
    </row>
    <row r="206" spans="1:4" x14ac:dyDescent="0.3">
      <c r="A206" s="10" t="s">
        <v>5303</v>
      </c>
      <c r="B206" s="2">
        <v>45495</v>
      </c>
      <c r="C206">
        <v>1</v>
      </c>
      <c r="D206">
        <v>1405.73</v>
      </c>
    </row>
    <row r="207" spans="1:4" x14ac:dyDescent="0.3">
      <c r="A207" s="10" t="s">
        <v>3002</v>
      </c>
      <c r="B207" s="2">
        <v>45608</v>
      </c>
      <c r="C207">
        <v>2</v>
      </c>
      <c r="D207">
        <v>2652.24</v>
      </c>
    </row>
    <row r="208" spans="1:4" x14ac:dyDescent="0.3">
      <c r="A208" s="10" t="s">
        <v>5542</v>
      </c>
      <c r="B208" s="2">
        <v>45377</v>
      </c>
      <c r="C208">
        <v>1</v>
      </c>
      <c r="D208">
        <v>1172.3800000000001</v>
      </c>
    </row>
    <row r="209" spans="1:4" x14ac:dyDescent="0.3">
      <c r="A209" s="10" t="s">
        <v>2097</v>
      </c>
      <c r="B209" s="2">
        <v>45610</v>
      </c>
      <c r="C209">
        <v>1</v>
      </c>
      <c r="D209">
        <v>2403.4</v>
      </c>
    </row>
    <row r="210" spans="1:4" x14ac:dyDescent="0.3">
      <c r="A210" s="10" t="s">
        <v>325</v>
      </c>
      <c r="B210" s="2">
        <v>45578</v>
      </c>
      <c r="C210">
        <v>3</v>
      </c>
      <c r="D210">
        <v>3361.57</v>
      </c>
    </row>
    <row r="211" spans="1:4" x14ac:dyDescent="0.3">
      <c r="A211" s="10" t="s">
        <v>3603</v>
      </c>
      <c r="B211" s="2">
        <v>45452</v>
      </c>
      <c r="C211">
        <v>1</v>
      </c>
      <c r="D211">
        <v>2110.9699999999998</v>
      </c>
    </row>
    <row r="212" spans="1:4" x14ac:dyDescent="0.3">
      <c r="A212" s="10" t="s">
        <v>4458</v>
      </c>
      <c r="B212" s="2">
        <v>45573</v>
      </c>
      <c r="C212">
        <v>1</v>
      </c>
      <c r="D212">
        <v>2624.96</v>
      </c>
    </row>
    <row r="213" spans="1:4" x14ac:dyDescent="0.3">
      <c r="A213" s="10" t="s">
        <v>4737</v>
      </c>
      <c r="B213" s="2">
        <v>45629</v>
      </c>
      <c r="C213">
        <v>2</v>
      </c>
      <c r="D213">
        <v>991.93000000000006</v>
      </c>
    </row>
    <row r="214" spans="1:4" x14ac:dyDescent="0.3">
      <c r="A214" s="10" t="s">
        <v>5480</v>
      </c>
      <c r="B214" s="2">
        <v>45508</v>
      </c>
      <c r="C214">
        <v>1</v>
      </c>
      <c r="D214">
        <v>3211.47</v>
      </c>
    </row>
    <row r="215" spans="1:4" x14ac:dyDescent="0.3">
      <c r="A215" s="10" t="s">
        <v>3457</v>
      </c>
      <c r="B215" s="2">
        <v>45622</v>
      </c>
      <c r="C215">
        <v>1</v>
      </c>
      <c r="D215">
        <v>1145.8599999999999</v>
      </c>
    </row>
    <row r="216" spans="1:4" x14ac:dyDescent="0.3">
      <c r="A216" s="10" t="s">
        <v>272</v>
      </c>
      <c r="B216" s="2">
        <v>45625</v>
      </c>
      <c r="C216">
        <v>3</v>
      </c>
      <c r="D216">
        <v>2734.0599999999995</v>
      </c>
    </row>
    <row r="217" spans="1:4" x14ac:dyDescent="0.3">
      <c r="A217" s="10" t="s">
        <v>566</v>
      </c>
      <c r="B217" s="2">
        <v>45490</v>
      </c>
      <c r="C217">
        <v>2</v>
      </c>
      <c r="D217">
        <v>1417.3300000000002</v>
      </c>
    </row>
    <row r="218" spans="1:4" x14ac:dyDescent="0.3">
      <c r="A218" s="10" t="s">
        <v>1864</v>
      </c>
      <c r="B218" s="2">
        <v>45461</v>
      </c>
      <c r="C218">
        <v>1</v>
      </c>
      <c r="D218">
        <v>1108.32</v>
      </c>
    </row>
    <row r="219" spans="1:4" x14ac:dyDescent="0.3">
      <c r="A219" s="10" t="s">
        <v>865</v>
      </c>
      <c r="B219" s="2">
        <v>45609</v>
      </c>
      <c r="C219">
        <v>2</v>
      </c>
      <c r="D219">
        <v>507.27</v>
      </c>
    </row>
    <row r="220" spans="1:4" x14ac:dyDescent="0.3">
      <c r="A220" s="10" t="s">
        <v>3021</v>
      </c>
      <c r="B220" s="2">
        <v>45365</v>
      </c>
      <c r="C220">
        <v>1</v>
      </c>
      <c r="D220">
        <v>2570.5500000000002</v>
      </c>
    </row>
    <row r="221" spans="1:4" x14ac:dyDescent="0.3">
      <c r="A221" s="10" t="s">
        <v>4127</v>
      </c>
      <c r="B221" s="2">
        <v>45486</v>
      </c>
      <c r="C221">
        <v>4</v>
      </c>
      <c r="D221">
        <v>6380.77</v>
      </c>
    </row>
    <row r="222" spans="1:4" x14ac:dyDescent="0.3">
      <c r="A222" s="10" t="s">
        <v>5009</v>
      </c>
      <c r="B222" s="2">
        <v>45560</v>
      </c>
      <c r="C222">
        <v>3</v>
      </c>
      <c r="D222">
        <v>5164.43</v>
      </c>
    </row>
    <row r="223" spans="1:4" x14ac:dyDescent="0.3">
      <c r="A223" s="10" t="s">
        <v>643</v>
      </c>
      <c r="B223" s="2">
        <v>45535</v>
      </c>
      <c r="C223">
        <v>3</v>
      </c>
      <c r="D223">
        <v>1372.67</v>
      </c>
    </row>
    <row r="224" spans="1:4" x14ac:dyDescent="0.3">
      <c r="A224" s="10" t="s">
        <v>5041</v>
      </c>
      <c r="B224" s="2">
        <v>45621</v>
      </c>
      <c r="C224">
        <v>1</v>
      </c>
      <c r="D224">
        <v>683.61</v>
      </c>
    </row>
    <row r="225" spans="1:4" x14ac:dyDescent="0.3">
      <c r="A225" s="10" t="s">
        <v>1671</v>
      </c>
      <c r="B225" s="2">
        <v>45589</v>
      </c>
      <c r="C225">
        <v>3</v>
      </c>
      <c r="D225">
        <v>1379.6299999999999</v>
      </c>
    </row>
    <row r="226" spans="1:4" x14ac:dyDescent="0.3">
      <c r="A226" s="10" t="s">
        <v>4837</v>
      </c>
      <c r="B226" s="2">
        <v>45377</v>
      </c>
      <c r="C226">
        <v>1</v>
      </c>
      <c r="D226">
        <v>318.14</v>
      </c>
    </row>
    <row r="227" spans="1:4" x14ac:dyDescent="0.3">
      <c r="A227" s="10" t="s">
        <v>1220</v>
      </c>
      <c r="B227" s="2">
        <v>45320</v>
      </c>
      <c r="C227">
        <v>2</v>
      </c>
      <c r="D227">
        <v>483.15</v>
      </c>
    </row>
    <row r="228" spans="1:4" x14ac:dyDescent="0.3">
      <c r="A228" s="10" t="s">
        <v>2553</v>
      </c>
      <c r="B228" s="2">
        <v>45421</v>
      </c>
      <c r="C228">
        <v>2</v>
      </c>
      <c r="D228">
        <v>2218.4299999999998</v>
      </c>
    </row>
    <row r="229" spans="1:4" x14ac:dyDescent="0.3">
      <c r="A229" s="10" t="s">
        <v>2133</v>
      </c>
      <c r="B229" s="2">
        <v>45559</v>
      </c>
      <c r="C229">
        <v>1</v>
      </c>
      <c r="D229">
        <v>222.39</v>
      </c>
    </row>
    <row r="230" spans="1:4" x14ac:dyDescent="0.3">
      <c r="A230" s="10" t="s">
        <v>3732</v>
      </c>
      <c r="B230" s="2">
        <v>45389</v>
      </c>
      <c r="C230">
        <v>1</v>
      </c>
      <c r="D230">
        <v>1044.3499999999999</v>
      </c>
    </row>
    <row r="231" spans="1:4" x14ac:dyDescent="0.3">
      <c r="A231" s="10" t="s">
        <v>4287</v>
      </c>
      <c r="B231" s="2">
        <v>45596</v>
      </c>
      <c r="C231">
        <v>2</v>
      </c>
      <c r="D231">
        <v>5707.77</v>
      </c>
    </row>
    <row r="232" spans="1:4" x14ac:dyDescent="0.3">
      <c r="A232" s="10" t="s">
        <v>4269</v>
      </c>
      <c r="B232" s="2">
        <v>45579</v>
      </c>
      <c r="C232">
        <v>2</v>
      </c>
      <c r="D232">
        <v>359.98</v>
      </c>
    </row>
    <row r="233" spans="1:4" x14ac:dyDescent="0.3">
      <c r="A233" s="10" t="s">
        <v>1441</v>
      </c>
      <c r="B233" s="2">
        <v>45426</v>
      </c>
      <c r="C233">
        <v>2</v>
      </c>
      <c r="D233">
        <v>565.31999999999994</v>
      </c>
    </row>
    <row r="234" spans="1:4" x14ac:dyDescent="0.3">
      <c r="A234" s="10" t="s">
        <v>444</v>
      </c>
      <c r="B234" s="2">
        <v>45571</v>
      </c>
      <c r="C234">
        <v>1</v>
      </c>
      <c r="D234">
        <v>608.66</v>
      </c>
    </row>
    <row r="235" spans="1:4" x14ac:dyDescent="0.3">
      <c r="A235" s="10" t="s">
        <v>5672</v>
      </c>
      <c r="B235" s="2">
        <v>45534</v>
      </c>
      <c r="C235">
        <v>1</v>
      </c>
      <c r="D235">
        <v>547.62</v>
      </c>
    </row>
    <row r="236" spans="1:4" x14ac:dyDescent="0.3">
      <c r="A236" s="10" t="s">
        <v>4154</v>
      </c>
      <c r="B236" s="2">
        <v>45577</v>
      </c>
      <c r="C236">
        <v>3</v>
      </c>
      <c r="D236">
        <v>2336.8800000000006</v>
      </c>
    </row>
    <row r="237" spans="1:4" x14ac:dyDescent="0.3">
      <c r="A237" s="10" t="s">
        <v>5180</v>
      </c>
      <c r="B237" s="2">
        <v>45653</v>
      </c>
      <c r="C237">
        <v>1</v>
      </c>
      <c r="D237">
        <v>3132.47</v>
      </c>
    </row>
    <row r="238" spans="1:4" x14ac:dyDescent="0.3">
      <c r="A238" s="10" t="s">
        <v>2016</v>
      </c>
      <c r="B238" s="2">
        <v>45612</v>
      </c>
      <c r="C238">
        <v>2</v>
      </c>
      <c r="D238">
        <v>1123.8499999999999</v>
      </c>
    </row>
    <row r="239" spans="1:4" x14ac:dyDescent="0.3">
      <c r="A239" s="10" t="s">
        <v>5002</v>
      </c>
      <c r="B239" s="2">
        <v>45642</v>
      </c>
      <c r="C239">
        <v>1</v>
      </c>
      <c r="D239">
        <v>925.01</v>
      </c>
    </row>
    <row r="240" spans="1:4" x14ac:dyDescent="0.3">
      <c r="A240" s="10" t="s">
        <v>3281</v>
      </c>
      <c r="B240" s="2">
        <v>45578</v>
      </c>
      <c r="C240">
        <v>1</v>
      </c>
      <c r="D240">
        <v>1104</v>
      </c>
    </row>
    <row r="241" spans="1:4" x14ac:dyDescent="0.3">
      <c r="A241" s="10" t="s">
        <v>3157</v>
      </c>
      <c r="B241" s="2">
        <v>45396</v>
      </c>
      <c r="C241">
        <v>1</v>
      </c>
      <c r="D241">
        <v>642.30999999999995</v>
      </c>
    </row>
    <row r="242" spans="1:4" x14ac:dyDescent="0.3">
      <c r="A242" s="10" t="s">
        <v>1407</v>
      </c>
      <c r="B242" s="2">
        <v>45643</v>
      </c>
      <c r="C242">
        <v>1</v>
      </c>
      <c r="D242">
        <v>1483.86</v>
      </c>
    </row>
    <row r="243" spans="1:4" x14ac:dyDescent="0.3">
      <c r="A243" s="10" t="s">
        <v>1923</v>
      </c>
      <c r="B243" s="2">
        <v>45571</v>
      </c>
      <c r="C243">
        <v>3</v>
      </c>
      <c r="D243">
        <v>4924.8</v>
      </c>
    </row>
    <row r="244" spans="1:4" x14ac:dyDescent="0.3">
      <c r="A244" s="10" t="s">
        <v>5808</v>
      </c>
      <c r="B244" s="2">
        <v>45301</v>
      </c>
      <c r="C244">
        <v>1</v>
      </c>
      <c r="D244">
        <v>266</v>
      </c>
    </row>
    <row r="245" spans="1:4" x14ac:dyDescent="0.3">
      <c r="A245" s="10" t="s">
        <v>283</v>
      </c>
      <c r="B245" s="2">
        <v>45423</v>
      </c>
      <c r="C245">
        <v>3</v>
      </c>
      <c r="D245">
        <v>3453.46</v>
      </c>
    </row>
    <row r="246" spans="1:4" x14ac:dyDescent="0.3">
      <c r="A246" s="10" t="s">
        <v>1731</v>
      </c>
      <c r="B246" s="2">
        <v>45593</v>
      </c>
      <c r="C246">
        <v>3</v>
      </c>
      <c r="D246">
        <v>2737.3</v>
      </c>
    </row>
    <row r="247" spans="1:4" x14ac:dyDescent="0.3">
      <c r="A247" s="10" t="s">
        <v>3146</v>
      </c>
      <c r="B247" s="2">
        <v>45436</v>
      </c>
      <c r="C247">
        <v>1</v>
      </c>
      <c r="D247">
        <v>1029.6500000000001</v>
      </c>
    </row>
    <row r="248" spans="1:4" x14ac:dyDescent="0.3">
      <c r="A248" s="10" t="s">
        <v>3074</v>
      </c>
      <c r="B248" s="2">
        <v>45547</v>
      </c>
      <c r="C248">
        <v>2</v>
      </c>
      <c r="D248">
        <v>5808.79</v>
      </c>
    </row>
    <row r="249" spans="1:4" x14ac:dyDescent="0.3">
      <c r="A249" s="10" t="s">
        <v>2662</v>
      </c>
      <c r="B249" s="2">
        <v>45512</v>
      </c>
      <c r="C249">
        <v>2</v>
      </c>
      <c r="D249">
        <v>2971.76</v>
      </c>
    </row>
    <row r="250" spans="1:4" x14ac:dyDescent="0.3">
      <c r="A250" s="10" t="s">
        <v>3025</v>
      </c>
      <c r="B250" s="2">
        <v>45542</v>
      </c>
      <c r="C250">
        <v>1</v>
      </c>
      <c r="D250">
        <v>389.86</v>
      </c>
    </row>
    <row r="251" spans="1:4" x14ac:dyDescent="0.3">
      <c r="A251" s="10" t="s">
        <v>3288</v>
      </c>
      <c r="B251" s="2">
        <v>45566</v>
      </c>
      <c r="C251">
        <v>2</v>
      </c>
      <c r="D251">
        <v>2053.0300000000002</v>
      </c>
    </row>
    <row r="252" spans="1:4" x14ac:dyDescent="0.3">
      <c r="A252" s="10" t="s">
        <v>635</v>
      </c>
      <c r="B252" s="2">
        <v>45630</v>
      </c>
      <c r="C252">
        <v>1</v>
      </c>
      <c r="D252">
        <v>2594.65</v>
      </c>
    </row>
    <row r="253" spans="1:4" x14ac:dyDescent="0.3">
      <c r="A253" s="10" t="s">
        <v>4069</v>
      </c>
      <c r="B253" s="2">
        <v>45523</v>
      </c>
      <c r="C253">
        <v>2</v>
      </c>
      <c r="D253">
        <v>384.85</v>
      </c>
    </row>
    <row r="254" spans="1:4" x14ac:dyDescent="0.3">
      <c r="A254" s="10" t="s">
        <v>4697</v>
      </c>
      <c r="B254" s="2">
        <v>45294</v>
      </c>
      <c r="C254">
        <v>1</v>
      </c>
      <c r="D254">
        <v>209.08</v>
      </c>
    </row>
    <row r="255" spans="1:4" x14ac:dyDescent="0.3">
      <c r="A255" s="10" t="s">
        <v>1533</v>
      </c>
      <c r="B255" s="2">
        <v>45465</v>
      </c>
      <c r="C255">
        <v>1</v>
      </c>
      <c r="D255">
        <v>1954.01</v>
      </c>
    </row>
    <row r="256" spans="1:4" x14ac:dyDescent="0.3">
      <c r="A256" s="10" t="s">
        <v>3843</v>
      </c>
      <c r="B256" s="2">
        <v>45592</v>
      </c>
      <c r="C256">
        <v>2</v>
      </c>
      <c r="D256">
        <v>1952.17</v>
      </c>
    </row>
    <row r="257" spans="1:4" x14ac:dyDescent="0.3">
      <c r="A257" s="10" t="s">
        <v>4370</v>
      </c>
      <c r="B257" s="2">
        <v>45595</v>
      </c>
      <c r="C257">
        <v>2</v>
      </c>
      <c r="D257">
        <v>1417.83</v>
      </c>
    </row>
    <row r="258" spans="1:4" x14ac:dyDescent="0.3">
      <c r="A258" s="10" t="s">
        <v>1703</v>
      </c>
      <c r="B258" s="2">
        <v>45629</v>
      </c>
      <c r="C258">
        <v>3</v>
      </c>
      <c r="D258">
        <v>2245.52</v>
      </c>
    </row>
    <row r="259" spans="1:4" x14ac:dyDescent="0.3">
      <c r="A259" s="10" t="s">
        <v>4972</v>
      </c>
      <c r="B259" s="2">
        <v>45398</v>
      </c>
      <c r="C259">
        <v>2</v>
      </c>
      <c r="D259">
        <v>3259.04</v>
      </c>
    </row>
    <row r="260" spans="1:4" x14ac:dyDescent="0.3">
      <c r="A260" s="10" t="s">
        <v>4911</v>
      </c>
      <c r="B260" s="2">
        <v>45481</v>
      </c>
      <c r="C260">
        <v>3</v>
      </c>
      <c r="D260">
        <v>3631.76</v>
      </c>
    </row>
    <row r="261" spans="1:4" x14ac:dyDescent="0.3">
      <c r="A261" s="10" t="s">
        <v>2136</v>
      </c>
      <c r="B261" s="2">
        <v>45552</v>
      </c>
      <c r="C261">
        <v>1</v>
      </c>
      <c r="D261">
        <v>3782.21</v>
      </c>
    </row>
    <row r="262" spans="1:4" x14ac:dyDescent="0.3">
      <c r="A262" s="10" t="s">
        <v>2923</v>
      </c>
      <c r="B262" s="2">
        <v>45333</v>
      </c>
      <c r="C262">
        <v>2</v>
      </c>
      <c r="D262">
        <v>1149.05</v>
      </c>
    </row>
    <row r="263" spans="1:4" x14ac:dyDescent="0.3">
      <c r="A263" s="10" t="s">
        <v>4457</v>
      </c>
      <c r="B263" s="2">
        <v>45576</v>
      </c>
      <c r="C263">
        <v>1</v>
      </c>
      <c r="D263">
        <v>823.82</v>
      </c>
    </row>
    <row r="264" spans="1:4" x14ac:dyDescent="0.3">
      <c r="A264" s="10" t="s">
        <v>4149</v>
      </c>
      <c r="B264" s="2">
        <v>45557</v>
      </c>
      <c r="C264">
        <v>1</v>
      </c>
      <c r="D264">
        <v>2405.12</v>
      </c>
    </row>
    <row r="265" spans="1:4" x14ac:dyDescent="0.3">
      <c r="A265" s="10" t="s">
        <v>5499</v>
      </c>
      <c r="B265" s="2">
        <v>45532</v>
      </c>
      <c r="C265">
        <v>2</v>
      </c>
      <c r="D265">
        <v>1964.1399999999999</v>
      </c>
    </row>
    <row r="266" spans="1:4" x14ac:dyDescent="0.3">
      <c r="A266" s="10" t="s">
        <v>2872</v>
      </c>
      <c r="B266" s="2">
        <v>45625</v>
      </c>
      <c r="C266">
        <v>2</v>
      </c>
      <c r="D266">
        <v>1378.1</v>
      </c>
    </row>
    <row r="267" spans="1:4" x14ac:dyDescent="0.3">
      <c r="A267" s="10" t="s">
        <v>35</v>
      </c>
      <c r="B267" s="2">
        <v>45611</v>
      </c>
      <c r="C267">
        <v>3</v>
      </c>
      <c r="D267">
        <v>3696.89</v>
      </c>
    </row>
    <row r="268" spans="1:4" x14ac:dyDescent="0.3">
      <c r="A268" s="10" t="s">
        <v>3909</v>
      </c>
      <c r="B268" s="2">
        <v>45341</v>
      </c>
      <c r="C268">
        <v>2</v>
      </c>
      <c r="D268">
        <v>1554.1599999999999</v>
      </c>
    </row>
    <row r="269" spans="1:4" x14ac:dyDescent="0.3">
      <c r="A269" s="10" t="s">
        <v>1704</v>
      </c>
      <c r="B269" s="2">
        <v>45321</v>
      </c>
      <c r="C269">
        <v>1</v>
      </c>
      <c r="D269">
        <v>297.86</v>
      </c>
    </row>
    <row r="270" spans="1:4" x14ac:dyDescent="0.3">
      <c r="A270" s="10" t="s">
        <v>3499</v>
      </c>
      <c r="B270" s="2">
        <v>45390</v>
      </c>
      <c r="C270">
        <v>1</v>
      </c>
      <c r="D270">
        <v>192.38</v>
      </c>
    </row>
    <row r="271" spans="1:4" x14ac:dyDescent="0.3">
      <c r="A271" s="10" t="s">
        <v>1311</v>
      </c>
      <c r="B271" s="2">
        <v>45571</v>
      </c>
      <c r="C271">
        <v>1</v>
      </c>
      <c r="D271">
        <v>591.16</v>
      </c>
    </row>
    <row r="272" spans="1:4" x14ac:dyDescent="0.3">
      <c r="A272" s="10" t="s">
        <v>1870</v>
      </c>
      <c r="B272" s="2">
        <v>45619</v>
      </c>
      <c r="C272">
        <v>2</v>
      </c>
      <c r="D272">
        <v>808.48</v>
      </c>
    </row>
    <row r="273" spans="1:4" x14ac:dyDescent="0.3">
      <c r="A273" s="10" t="s">
        <v>5567</v>
      </c>
      <c r="B273" s="2">
        <v>45588</v>
      </c>
      <c r="C273">
        <v>1</v>
      </c>
      <c r="D273">
        <v>1880.82</v>
      </c>
    </row>
    <row r="274" spans="1:4" x14ac:dyDescent="0.3">
      <c r="A274" s="10" t="s">
        <v>5604</v>
      </c>
      <c r="B274" s="2">
        <v>45325</v>
      </c>
      <c r="C274">
        <v>1</v>
      </c>
      <c r="D274">
        <v>1413.36</v>
      </c>
    </row>
    <row r="275" spans="1:4" x14ac:dyDescent="0.3">
      <c r="A275" s="10" t="s">
        <v>3130</v>
      </c>
      <c r="B275" s="2">
        <v>45619</v>
      </c>
      <c r="C275">
        <v>3</v>
      </c>
      <c r="D275">
        <v>5768.91</v>
      </c>
    </row>
    <row r="276" spans="1:4" x14ac:dyDescent="0.3">
      <c r="A276" s="10" t="s">
        <v>1784</v>
      </c>
      <c r="B276" s="2">
        <v>45604</v>
      </c>
      <c r="C276">
        <v>1</v>
      </c>
      <c r="D276">
        <v>781.95</v>
      </c>
    </row>
    <row r="277" spans="1:4" x14ac:dyDescent="0.3">
      <c r="A277" s="10" t="s">
        <v>5050</v>
      </c>
      <c r="B277" s="2">
        <v>45656</v>
      </c>
      <c r="C277">
        <v>2</v>
      </c>
      <c r="D277">
        <v>3065.3599999999997</v>
      </c>
    </row>
    <row r="278" spans="1:4" x14ac:dyDescent="0.3">
      <c r="A278" s="10" t="s">
        <v>6017</v>
      </c>
      <c r="B278" s="2">
        <v>45447</v>
      </c>
      <c r="C278">
        <v>1</v>
      </c>
      <c r="D278">
        <v>2530.6799999999998</v>
      </c>
    </row>
    <row r="279" spans="1:4" x14ac:dyDescent="0.3">
      <c r="A279" s="10" t="s">
        <v>43</v>
      </c>
      <c r="B279" s="2">
        <v>45632</v>
      </c>
      <c r="C279">
        <v>2</v>
      </c>
      <c r="D279">
        <v>2236.92</v>
      </c>
    </row>
    <row r="280" spans="1:4" x14ac:dyDescent="0.3">
      <c r="A280" s="10" t="s">
        <v>379</v>
      </c>
      <c r="B280" s="2">
        <v>45434</v>
      </c>
      <c r="C280">
        <v>1</v>
      </c>
      <c r="D280">
        <v>1799.08</v>
      </c>
    </row>
    <row r="281" spans="1:4" x14ac:dyDescent="0.3">
      <c r="A281" s="10" t="s">
        <v>5624</v>
      </c>
      <c r="B281" s="2">
        <v>45456</v>
      </c>
      <c r="C281">
        <v>1</v>
      </c>
      <c r="D281">
        <v>135.58000000000001</v>
      </c>
    </row>
    <row r="282" spans="1:4" x14ac:dyDescent="0.3">
      <c r="A282" s="10" t="s">
        <v>1801</v>
      </c>
      <c r="B282" s="2">
        <v>45565</v>
      </c>
      <c r="C282">
        <v>3</v>
      </c>
      <c r="D282">
        <v>2642.08</v>
      </c>
    </row>
    <row r="283" spans="1:4" x14ac:dyDescent="0.3">
      <c r="A283" s="10" t="s">
        <v>5184</v>
      </c>
      <c r="B283" s="2">
        <v>45323</v>
      </c>
      <c r="C283">
        <v>1</v>
      </c>
      <c r="D283">
        <v>1900.93</v>
      </c>
    </row>
    <row r="284" spans="1:4" x14ac:dyDescent="0.3">
      <c r="A284" s="10" t="s">
        <v>3760</v>
      </c>
      <c r="B284" s="2">
        <v>45610</v>
      </c>
      <c r="C284">
        <v>1</v>
      </c>
      <c r="D284">
        <v>1232.97</v>
      </c>
    </row>
    <row r="285" spans="1:4" x14ac:dyDescent="0.3">
      <c r="A285" s="10" t="s">
        <v>5142</v>
      </c>
      <c r="B285" s="2">
        <v>45442</v>
      </c>
      <c r="C285">
        <v>1</v>
      </c>
      <c r="D285">
        <v>682.14</v>
      </c>
    </row>
    <row r="286" spans="1:4" x14ac:dyDescent="0.3">
      <c r="A286" s="10" t="s">
        <v>2669</v>
      </c>
      <c r="B286" s="2">
        <v>45546</v>
      </c>
      <c r="C286">
        <v>1</v>
      </c>
      <c r="D286">
        <v>648.88</v>
      </c>
    </row>
    <row r="287" spans="1:4" x14ac:dyDescent="0.3">
      <c r="A287" s="10" t="s">
        <v>4813</v>
      </c>
      <c r="B287" s="2">
        <v>45580</v>
      </c>
      <c r="C287">
        <v>1</v>
      </c>
      <c r="D287">
        <v>1666.05</v>
      </c>
    </row>
    <row r="288" spans="1:4" x14ac:dyDescent="0.3">
      <c r="A288" s="10" t="s">
        <v>5828</v>
      </c>
      <c r="B288" s="2">
        <v>45386</v>
      </c>
      <c r="C288">
        <v>1</v>
      </c>
      <c r="D288">
        <v>3239.09</v>
      </c>
    </row>
    <row r="289" spans="1:4" x14ac:dyDescent="0.3">
      <c r="A289" s="10" t="s">
        <v>498</v>
      </c>
      <c r="B289" s="2">
        <v>45565</v>
      </c>
      <c r="C289">
        <v>1</v>
      </c>
      <c r="D289">
        <v>620.64</v>
      </c>
    </row>
    <row r="290" spans="1:4" x14ac:dyDescent="0.3">
      <c r="A290" s="10" t="s">
        <v>137</v>
      </c>
      <c r="B290" s="2">
        <v>45450</v>
      </c>
      <c r="C290">
        <v>1</v>
      </c>
      <c r="D290">
        <v>303.51</v>
      </c>
    </row>
    <row r="291" spans="1:4" x14ac:dyDescent="0.3">
      <c r="A291" s="10" t="s">
        <v>1439</v>
      </c>
      <c r="B291" s="2">
        <v>45637</v>
      </c>
      <c r="C291">
        <v>3</v>
      </c>
      <c r="D291">
        <v>3125.3900000000003</v>
      </c>
    </row>
    <row r="292" spans="1:4" x14ac:dyDescent="0.3">
      <c r="A292" s="10" t="s">
        <v>288</v>
      </c>
      <c r="B292" s="2">
        <v>45615</v>
      </c>
      <c r="C292">
        <v>2</v>
      </c>
      <c r="D292">
        <v>3976.17</v>
      </c>
    </row>
    <row r="293" spans="1:4" x14ac:dyDescent="0.3">
      <c r="A293" s="10" t="s">
        <v>959</v>
      </c>
      <c r="B293" s="2">
        <v>45562</v>
      </c>
      <c r="C293">
        <v>2</v>
      </c>
      <c r="D293">
        <v>1366.57</v>
      </c>
    </row>
    <row r="294" spans="1:4" x14ac:dyDescent="0.3">
      <c r="A294" s="10" t="s">
        <v>1110</v>
      </c>
      <c r="B294" s="2">
        <v>45429</v>
      </c>
      <c r="C294">
        <v>3</v>
      </c>
      <c r="D294">
        <v>4087.74</v>
      </c>
    </row>
    <row r="295" spans="1:4" x14ac:dyDescent="0.3">
      <c r="A295" s="10" t="s">
        <v>4235</v>
      </c>
      <c r="B295" s="2">
        <v>45531</v>
      </c>
      <c r="C295">
        <v>2</v>
      </c>
      <c r="D295">
        <v>2777.28</v>
      </c>
    </row>
    <row r="296" spans="1:4" x14ac:dyDescent="0.3">
      <c r="A296" s="10" t="s">
        <v>2526</v>
      </c>
      <c r="B296" s="2">
        <v>45553</v>
      </c>
      <c r="C296">
        <v>3</v>
      </c>
      <c r="D296">
        <v>2423.66</v>
      </c>
    </row>
    <row r="297" spans="1:4" x14ac:dyDescent="0.3">
      <c r="A297" s="10" t="s">
        <v>4105</v>
      </c>
      <c r="B297" s="2">
        <v>45614</v>
      </c>
      <c r="C297">
        <v>2</v>
      </c>
      <c r="D297">
        <v>1217.79</v>
      </c>
    </row>
    <row r="298" spans="1:4" x14ac:dyDescent="0.3">
      <c r="A298" s="10" t="s">
        <v>5446</v>
      </c>
      <c r="B298" s="2">
        <v>45445</v>
      </c>
      <c r="C298">
        <v>1</v>
      </c>
      <c r="D298">
        <v>1040.58</v>
      </c>
    </row>
    <row r="299" spans="1:4" x14ac:dyDescent="0.3">
      <c r="A299" s="10" t="s">
        <v>4361</v>
      </c>
      <c r="B299" s="2">
        <v>45445</v>
      </c>
      <c r="C299">
        <v>1</v>
      </c>
      <c r="D299">
        <v>567.91</v>
      </c>
    </row>
    <row r="300" spans="1:4" x14ac:dyDescent="0.3">
      <c r="A300" s="10" t="s">
        <v>2722</v>
      </c>
      <c r="B300" s="2">
        <v>45299</v>
      </c>
      <c r="C300">
        <v>1</v>
      </c>
      <c r="D300">
        <v>3791.7</v>
      </c>
    </row>
    <row r="301" spans="1:4" x14ac:dyDescent="0.3">
      <c r="A301" s="10" t="s">
        <v>1365</v>
      </c>
      <c r="B301" s="2">
        <v>45615</v>
      </c>
      <c r="C301">
        <v>3</v>
      </c>
      <c r="D301">
        <v>2905.4700000000003</v>
      </c>
    </row>
    <row r="302" spans="1:4" x14ac:dyDescent="0.3">
      <c r="A302" s="10" t="s">
        <v>4973</v>
      </c>
      <c r="B302" s="2">
        <v>45410</v>
      </c>
      <c r="C302">
        <v>1</v>
      </c>
      <c r="D302">
        <v>119.19</v>
      </c>
    </row>
    <row r="303" spans="1:4" x14ac:dyDescent="0.3">
      <c r="A303" s="10" t="s">
        <v>2321</v>
      </c>
      <c r="B303" s="2">
        <v>45627</v>
      </c>
      <c r="C303">
        <v>2</v>
      </c>
      <c r="D303">
        <v>1964.27</v>
      </c>
    </row>
    <row r="304" spans="1:4" x14ac:dyDescent="0.3">
      <c r="A304" s="10" t="s">
        <v>3923</v>
      </c>
      <c r="B304" s="2">
        <v>45600</v>
      </c>
      <c r="C304">
        <v>3</v>
      </c>
      <c r="D304">
        <v>5119.3099999999995</v>
      </c>
    </row>
    <row r="305" spans="1:4" x14ac:dyDescent="0.3">
      <c r="A305" s="10" t="s">
        <v>2080</v>
      </c>
      <c r="B305" s="2">
        <v>45504</v>
      </c>
      <c r="C305">
        <v>2</v>
      </c>
      <c r="D305">
        <v>4074.4300000000003</v>
      </c>
    </row>
    <row r="306" spans="1:4" x14ac:dyDescent="0.3">
      <c r="A306" s="10" t="s">
        <v>5852</v>
      </c>
      <c r="B306" s="2">
        <v>45339</v>
      </c>
      <c r="C306">
        <v>1</v>
      </c>
      <c r="D306">
        <v>3218.34</v>
      </c>
    </row>
    <row r="307" spans="1:4" x14ac:dyDescent="0.3">
      <c r="A307" s="10" t="s">
        <v>3503</v>
      </c>
      <c r="B307" s="2">
        <v>45575</v>
      </c>
      <c r="C307">
        <v>1</v>
      </c>
      <c r="D307">
        <v>1052.95</v>
      </c>
    </row>
    <row r="308" spans="1:4" x14ac:dyDescent="0.3">
      <c r="A308" s="10" t="s">
        <v>642</v>
      </c>
      <c r="B308" s="2">
        <v>45632</v>
      </c>
      <c r="C308">
        <v>2</v>
      </c>
      <c r="D308">
        <v>3821.52</v>
      </c>
    </row>
    <row r="309" spans="1:4" x14ac:dyDescent="0.3">
      <c r="A309" s="10" t="s">
        <v>374</v>
      </c>
      <c r="B309" s="2">
        <v>45529</v>
      </c>
      <c r="C309">
        <v>2</v>
      </c>
      <c r="D309">
        <v>2842.3900000000003</v>
      </c>
    </row>
    <row r="310" spans="1:4" x14ac:dyDescent="0.3">
      <c r="A310" s="10" t="s">
        <v>2598</v>
      </c>
      <c r="B310" s="2">
        <v>45556</v>
      </c>
      <c r="C310">
        <v>2</v>
      </c>
      <c r="D310">
        <v>2982.3599999999997</v>
      </c>
    </row>
    <row r="311" spans="1:4" x14ac:dyDescent="0.3">
      <c r="A311" s="10" t="s">
        <v>3683</v>
      </c>
      <c r="B311" s="2">
        <v>45359</v>
      </c>
      <c r="C311">
        <v>1</v>
      </c>
      <c r="D311">
        <v>2465.63</v>
      </c>
    </row>
    <row r="312" spans="1:4" x14ac:dyDescent="0.3">
      <c r="A312" s="10" t="s">
        <v>3716</v>
      </c>
      <c r="B312" s="2">
        <v>45584</v>
      </c>
      <c r="C312">
        <v>1</v>
      </c>
      <c r="D312">
        <v>295.33999999999997</v>
      </c>
    </row>
    <row r="313" spans="1:4" x14ac:dyDescent="0.3">
      <c r="A313" s="10" t="s">
        <v>4292</v>
      </c>
      <c r="B313" s="2">
        <v>45506</v>
      </c>
      <c r="C313">
        <v>1</v>
      </c>
      <c r="D313">
        <v>1239.49</v>
      </c>
    </row>
    <row r="314" spans="1:4" x14ac:dyDescent="0.3">
      <c r="A314" s="10" t="s">
        <v>189</v>
      </c>
      <c r="B314" s="2">
        <v>45526</v>
      </c>
      <c r="C314">
        <v>3</v>
      </c>
      <c r="D314">
        <v>3972.94</v>
      </c>
    </row>
    <row r="315" spans="1:4" x14ac:dyDescent="0.3">
      <c r="A315" s="10" t="s">
        <v>4925</v>
      </c>
      <c r="B315" s="2">
        <v>45581</v>
      </c>
      <c r="C315">
        <v>1</v>
      </c>
      <c r="D315">
        <v>106.84</v>
      </c>
    </row>
    <row r="316" spans="1:4" x14ac:dyDescent="0.3">
      <c r="A316" s="10" t="s">
        <v>3636</v>
      </c>
      <c r="B316" s="2">
        <v>45577</v>
      </c>
      <c r="C316">
        <v>3</v>
      </c>
      <c r="D316">
        <v>3183.55</v>
      </c>
    </row>
    <row r="317" spans="1:4" x14ac:dyDescent="0.3">
      <c r="A317" s="10" t="s">
        <v>3279</v>
      </c>
      <c r="B317" s="2">
        <v>45381</v>
      </c>
      <c r="C317">
        <v>2</v>
      </c>
      <c r="D317">
        <v>864.23</v>
      </c>
    </row>
    <row r="318" spans="1:4" x14ac:dyDescent="0.3">
      <c r="A318" s="10" t="s">
        <v>2940</v>
      </c>
      <c r="B318" s="2">
        <v>45625</v>
      </c>
      <c r="C318">
        <v>2</v>
      </c>
      <c r="D318">
        <v>3977.8500000000004</v>
      </c>
    </row>
    <row r="319" spans="1:4" x14ac:dyDescent="0.3">
      <c r="A319" s="10" t="s">
        <v>2509</v>
      </c>
      <c r="B319" s="2">
        <v>45621</v>
      </c>
      <c r="C319">
        <v>2</v>
      </c>
      <c r="D319">
        <v>2004.1299999999999</v>
      </c>
    </row>
    <row r="320" spans="1:4" x14ac:dyDescent="0.3">
      <c r="A320" s="10" t="s">
        <v>315</v>
      </c>
      <c r="B320" s="2">
        <v>45396</v>
      </c>
      <c r="C320">
        <v>3</v>
      </c>
      <c r="D320">
        <v>3532.34</v>
      </c>
    </row>
    <row r="321" spans="1:4" x14ac:dyDescent="0.3">
      <c r="A321" s="10" t="s">
        <v>3270</v>
      </c>
      <c r="B321" s="2">
        <v>45607</v>
      </c>
      <c r="C321">
        <v>2</v>
      </c>
      <c r="D321">
        <v>2721.1</v>
      </c>
    </row>
    <row r="322" spans="1:4" x14ac:dyDescent="0.3">
      <c r="A322" s="10" t="s">
        <v>4846</v>
      </c>
      <c r="B322" s="2">
        <v>45551</v>
      </c>
      <c r="C322">
        <v>1</v>
      </c>
      <c r="D322">
        <v>505.61</v>
      </c>
    </row>
    <row r="323" spans="1:4" x14ac:dyDescent="0.3">
      <c r="A323" s="10" t="s">
        <v>3961</v>
      </c>
      <c r="B323" s="2">
        <v>45588</v>
      </c>
      <c r="C323">
        <v>1</v>
      </c>
      <c r="D323">
        <v>1431.09</v>
      </c>
    </row>
    <row r="324" spans="1:4" x14ac:dyDescent="0.3">
      <c r="A324" s="10" t="s">
        <v>651</v>
      </c>
      <c r="B324" s="2">
        <v>45619</v>
      </c>
      <c r="C324">
        <v>4</v>
      </c>
      <c r="D324">
        <v>6852.1299999999992</v>
      </c>
    </row>
    <row r="325" spans="1:4" x14ac:dyDescent="0.3">
      <c r="A325" s="10" t="s">
        <v>3415</v>
      </c>
      <c r="B325" s="2">
        <v>45609</v>
      </c>
      <c r="C325">
        <v>2</v>
      </c>
      <c r="D325">
        <v>3097.77</v>
      </c>
    </row>
    <row r="326" spans="1:4" x14ac:dyDescent="0.3">
      <c r="A326" s="10" t="s">
        <v>2127</v>
      </c>
      <c r="B326" s="2">
        <v>45569</v>
      </c>
      <c r="C326">
        <v>3</v>
      </c>
      <c r="D326">
        <v>1153.03</v>
      </c>
    </row>
    <row r="327" spans="1:4" x14ac:dyDescent="0.3">
      <c r="A327" s="10" t="s">
        <v>3542</v>
      </c>
      <c r="B327" s="2">
        <v>45510</v>
      </c>
      <c r="C327">
        <v>1</v>
      </c>
      <c r="D327">
        <v>2353.1</v>
      </c>
    </row>
    <row r="328" spans="1:4" x14ac:dyDescent="0.3">
      <c r="A328" s="10" t="s">
        <v>4548</v>
      </c>
      <c r="B328" s="2">
        <v>45654</v>
      </c>
      <c r="C328">
        <v>1</v>
      </c>
      <c r="D328">
        <v>1058.44</v>
      </c>
    </row>
    <row r="329" spans="1:4" x14ac:dyDescent="0.3">
      <c r="A329" s="10" t="s">
        <v>3980</v>
      </c>
      <c r="B329" s="2">
        <v>45561</v>
      </c>
      <c r="C329">
        <v>2</v>
      </c>
      <c r="D329">
        <v>3496.88</v>
      </c>
    </row>
    <row r="330" spans="1:4" x14ac:dyDescent="0.3">
      <c r="A330" s="10" t="s">
        <v>3539</v>
      </c>
      <c r="B330" s="2">
        <v>45611</v>
      </c>
      <c r="C330">
        <v>1</v>
      </c>
      <c r="D330">
        <v>588.74</v>
      </c>
    </row>
    <row r="331" spans="1:4" x14ac:dyDescent="0.3">
      <c r="A331" s="10" t="s">
        <v>2949</v>
      </c>
      <c r="B331" s="2">
        <v>45529</v>
      </c>
      <c r="C331">
        <v>3</v>
      </c>
      <c r="D331">
        <v>1743.67</v>
      </c>
    </row>
    <row r="332" spans="1:4" x14ac:dyDescent="0.3">
      <c r="A332" s="10" t="s">
        <v>5089</v>
      </c>
      <c r="B332" s="2">
        <v>45323</v>
      </c>
      <c r="C332">
        <v>1</v>
      </c>
      <c r="D332">
        <v>204.98</v>
      </c>
    </row>
    <row r="333" spans="1:4" x14ac:dyDescent="0.3">
      <c r="A333" s="10" t="s">
        <v>3477</v>
      </c>
      <c r="B333" s="2">
        <v>45404</v>
      </c>
      <c r="C333">
        <v>2</v>
      </c>
      <c r="D333">
        <v>2600.09</v>
      </c>
    </row>
    <row r="334" spans="1:4" x14ac:dyDescent="0.3">
      <c r="A334" s="10" t="s">
        <v>3528</v>
      </c>
      <c r="B334" s="2">
        <v>45339</v>
      </c>
      <c r="C334">
        <v>2</v>
      </c>
      <c r="D334">
        <v>4048.41</v>
      </c>
    </row>
    <row r="335" spans="1:4" x14ac:dyDescent="0.3">
      <c r="A335" s="10" t="s">
        <v>5292</v>
      </c>
      <c r="B335" s="2">
        <v>45324</v>
      </c>
      <c r="C335">
        <v>1</v>
      </c>
      <c r="D335">
        <v>544.35</v>
      </c>
    </row>
    <row r="336" spans="1:4" x14ac:dyDescent="0.3">
      <c r="A336" s="10" t="s">
        <v>3170</v>
      </c>
      <c r="B336" s="2">
        <v>45532</v>
      </c>
      <c r="C336">
        <v>1</v>
      </c>
      <c r="D336">
        <v>135.06</v>
      </c>
    </row>
    <row r="337" spans="1:4" x14ac:dyDescent="0.3">
      <c r="A337" s="10" t="s">
        <v>5862</v>
      </c>
      <c r="B337" s="2">
        <v>45603</v>
      </c>
      <c r="C337">
        <v>1</v>
      </c>
      <c r="D337">
        <v>992.78</v>
      </c>
    </row>
    <row r="338" spans="1:4" x14ac:dyDescent="0.3">
      <c r="A338" s="10" t="s">
        <v>127</v>
      </c>
      <c r="B338" s="2">
        <v>45609</v>
      </c>
      <c r="C338">
        <v>3</v>
      </c>
      <c r="D338">
        <v>4725.6499999999996</v>
      </c>
    </row>
    <row r="339" spans="1:4" x14ac:dyDescent="0.3">
      <c r="A339" s="10" t="s">
        <v>3671</v>
      </c>
      <c r="B339" s="2">
        <v>45431</v>
      </c>
      <c r="C339">
        <v>1</v>
      </c>
      <c r="D339">
        <v>842.38</v>
      </c>
    </row>
    <row r="340" spans="1:4" x14ac:dyDescent="0.3">
      <c r="A340" s="10" t="s">
        <v>5408</v>
      </c>
      <c r="B340" s="2">
        <v>45455</v>
      </c>
      <c r="C340">
        <v>1</v>
      </c>
      <c r="D340">
        <v>200.82</v>
      </c>
    </row>
    <row r="341" spans="1:4" x14ac:dyDescent="0.3">
      <c r="A341" s="10" t="s">
        <v>1171</v>
      </c>
      <c r="B341" s="2">
        <v>45352</v>
      </c>
      <c r="C341">
        <v>1</v>
      </c>
      <c r="D341">
        <v>2516.96</v>
      </c>
    </row>
    <row r="342" spans="1:4" x14ac:dyDescent="0.3">
      <c r="A342" s="10" t="s">
        <v>5754</v>
      </c>
      <c r="B342" s="2">
        <v>45549</v>
      </c>
      <c r="C342">
        <v>1</v>
      </c>
      <c r="D342">
        <v>569.66999999999996</v>
      </c>
    </row>
    <row r="343" spans="1:4" x14ac:dyDescent="0.3">
      <c r="A343" s="10" t="s">
        <v>3949</v>
      </c>
      <c r="B343" s="2">
        <v>45496</v>
      </c>
      <c r="C343">
        <v>2</v>
      </c>
      <c r="D343">
        <v>4133.8900000000003</v>
      </c>
    </row>
    <row r="344" spans="1:4" x14ac:dyDescent="0.3">
      <c r="A344" s="10" t="s">
        <v>4193</v>
      </c>
      <c r="B344" s="2">
        <v>45614</v>
      </c>
      <c r="C344">
        <v>1</v>
      </c>
      <c r="D344">
        <v>1582.31</v>
      </c>
    </row>
    <row r="345" spans="1:4" x14ac:dyDescent="0.3">
      <c r="A345" s="10" t="s">
        <v>2631</v>
      </c>
      <c r="B345" s="2">
        <v>45526</v>
      </c>
      <c r="C345">
        <v>1</v>
      </c>
      <c r="D345">
        <v>714.38</v>
      </c>
    </row>
    <row r="346" spans="1:4" x14ac:dyDescent="0.3">
      <c r="A346" s="10" t="s">
        <v>4722</v>
      </c>
      <c r="B346" s="2">
        <v>45537</v>
      </c>
      <c r="C346">
        <v>1</v>
      </c>
      <c r="D346">
        <v>1189.04</v>
      </c>
    </row>
    <row r="347" spans="1:4" x14ac:dyDescent="0.3">
      <c r="A347" s="10" t="s">
        <v>155</v>
      </c>
      <c r="B347" s="2">
        <v>45333</v>
      </c>
      <c r="C347">
        <v>1</v>
      </c>
      <c r="D347">
        <v>1633.25</v>
      </c>
    </row>
    <row r="348" spans="1:4" x14ac:dyDescent="0.3">
      <c r="A348" s="10" t="s">
        <v>5248</v>
      </c>
      <c r="B348" s="2">
        <v>45553</v>
      </c>
      <c r="C348">
        <v>1</v>
      </c>
      <c r="D348">
        <v>22.37</v>
      </c>
    </row>
    <row r="349" spans="1:4" x14ac:dyDescent="0.3">
      <c r="A349" s="10" t="s">
        <v>5058</v>
      </c>
      <c r="B349" s="2">
        <v>45545</v>
      </c>
      <c r="C349">
        <v>1</v>
      </c>
      <c r="D349">
        <v>2442.35</v>
      </c>
    </row>
    <row r="350" spans="1:4" x14ac:dyDescent="0.3">
      <c r="A350" s="10" t="s">
        <v>4877</v>
      </c>
      <c r="B350" s="2">
        <v>45489</v>
      </c>
      <c r="C350">
        <v>1</v>
      </c>
      <c r="D350">
        <v>1639.7</v>
      </c>
    </row>
    <row r="351" spans="1:4" x14ac:dyDescent="0.3">
      <c r="A351" s="10" t="s">
        <v>1641</v>
      </c>
      <c r="B351" s="2">
        <v>45419</v>
      </c>
      <c r="C351">
        <v>1</v>
      </c>
      <c r="D351">
        <v>731.22</v>
      </c>
    </row>
    <row r="352" spans="1:4" x14ac:dyDescent="0.3">
      <c r="A352" s="10" t="s">
        <v>672</v>
      </c>
      <c r="B352" s="2">
        <v>45601</v>
      </c>
      <c r="C352">
        <v>3</v>
      </c>
      <c r="D352">
        <v>3794.5099999999998</v>
      </c>
    </row>
    <row r="353" spans="1:4" x14ac:dyDescent="0.3">
      <c r="A353" s="10" t="s">
        <v>3061</v>
      </c>
      <c r="B353" s="2">
        <v>45552</v>
      </c>
      <c r="C353">
        <v>1</v>
      </c>
      <c r="D353">
        <v>383.31</v>
      </c>
    </row>
    <row r="354" spans="1:4" x14ac:dyDescent="0.3">
      <c r="A354" s="10" t="s">
        <v>5816</v>
      </c>
      <c r="B354" s="2">
        <v>45621</v>
      </c>
      <c r="C354">
        <v>1</v>
      </c>
      <c r="D354">
        <v>1620.78</v>
      </c>
    </row>
    <row r="355" spans="1:4" x14ac:dyDescent="0.3">
      <c r="A355" s="10" t="s">
        <v>125</v>
      </c>
      <c r="B355" s="2">
        <v>45649</v>
      </c>
      <c r="C355">
        <v>2</v>
      </c>
      <c r="D355">
        <v>4276.8500000000004</v>
      </c>
    </row>
    <row r="356" spans="1:4" x14ac:dyDescent="0.3">
      <c r="A356" s="10" t="s">
        <v>5112</v>
      </c>
      <c r="B356" s="2">
        <v>45293</v>
      </c>
      <c r="C356">
        <v>1</v>
      </c>
      <c r="D356">
        <v>1135.8900000000001</v>
      </c>
    </row>
    <row r="357" spans="1:4" x14ac:dyDescent="0.3">
      <c r="A357" s="10" t="s">
        <v>5107</v>
      </c>
      <c r="B357" s="2">
        <v>45617</v>
      </c>
      <c r="C357">
        <v>1</v>
      </c>
      <c r="D357">
        <v>2192.6</v>
      </c>
    </row>
    <row r="358" spans="1:4" x14ac:dyDescent="0.3">
      <c r="A358" s="10" t="s">
        <v>2489</v>
      </c>
      <c r="B358" s="2">
        <v>45644</v>
      </c>
      <c r="C358">
        <v>2</v>
      </c>
      <c r="D358">
        <v>4282.17</v>
      </c>
    </row>
    <row r="359" spans="1:4" x14ac:dyDescent="0.3">
      <c r="A359" s="10" t="s">
        <v>1627</v>
      </c>
      <c r="B359" s="2">
        <v>45503</v>
      </c>
      <c r="C359">
        <v>3</v>
      </c>
      <c r="D359">
        <v>4706.1400000000003</v>
      </c>
    </row>
    <row r="360" spans="1:4" x14ac:dyDescent="0.3">
      <c r="A360" s="10" t="s">
        <v>4487</v>
      </c>
      <c r="B360" s="2">
        <v>45510</v>
      </c>
      <c r="C360">
        <v>2</v>
      </c>
      <c r="D360">
        <v>3212.4700000000003</v>
      </c>
    </row>
    <row r="361" spans="1:4" x14ac:dyDescent="0.3">
      <c r="A361" s="10" t="s">
        <v>2374</v>
      </c>
      <c r="B361" s="2">
        <v>45481</v>
      </c>
      <c r="C361">
        <v>3</v>
      </c>
      <c r="D361">
        <v>1868.52</v>
      </c>
    </row>
    <row r="362" spans="1:4" x14ac:dyDescent="0.3">
      <c r="A362" s="10" t="s">
        <v>927</v>
      </c>
      <c r="B362" s="2">
        <v>45303</v>
      </c>
      <c r="C362">
        <v>1</v>
      </c>
      <c r="D362">
        <v>304.01</v>
      </c>
    </row>
    <row r="363" spans="1:4" x14ac:dyDescent="0.3">
      <c r="A363" s="10" t="s">
        <v>5693</v>
      </c>
      <c r="B363" s="2">
        <v>45465</v>
      </c>
      <c r="C363">
        <v>1</v>
      </c>
      <c r="D363">
        <v>265.55</v>
      </c>
    </row>
    <row r="364" spans="1:4" x14ac:dyDescent="0.3">
      <c r="A364" s="10" t="s">
        <v>3498</v>
      </c>
      <c r="B364" s="2">
        <v>45393</v>
      </c>
      <c r="C364">
        <v>1</v>
      </c>
      <c r="D364">
        <v>1745.06</v>
      </c>
    </row>
    <row r="365" spans="1:4" x14ac:dyDescent="0.3">
      <c r="A365" s="10" t="s">
        <v>541</v>
      </c>
      <c r="B365" s="2">
        <v>45351</v>
      </c>
      <c r="C365">
        <v>1</v>
      </c>
      <c r="D365">
        <v>974.16</v>
      </c>
    </row>
    <row r="366" spans="1:4" x14ac:dyDescent="0.3">
      <c r="A366" s="10" t="s">
        <v>4090</v>
      </c>
      <c r="B366" s="2">
        <v>45397</v>
      </c>
      <c r="C366">
        <v>2</v>
      </c>
      <c r="D366">
        <v>7565</v>
      </c>
    </row>
    <row r="367" spans="1:4" x14ac:dyDescent="0.3">
      <c r="A367" s="10" t="s">
        <v>3322</v>
      </c>
      <c r="B367" s="2">
        <v>45414</v>
      </c>
      <c r="C367">
        <v>1</v>
      </c>
      <c r="D367">
        <v>390.27</v>
      </c>
    </row>
    <row r="368" spans="1:4" x14ac:dyDescent="0.3">
      <c r="A368" s="10" t="s">
        <v>302</v>
      </c>
      <c r="B368" s="2">
        <v>45553</v>
      </c>
      <c r="C368">
        <v>2</v>
      </c>
      <c r="D368">
        <v>4237.58</v>
      </c>
    </row>
    <row r="369" spans="1:4" x14ac:dyDescent="0.3">
      <c r="A369" s="10" t="s">
        <v>634</v>
      </c>
      <c r="B369" s="2">
        <v>45511</v>
      </c>
      <c r="C369">
        <v>1</v>
      </c>
      <c r="D369">
        <v>619.23</v>
      </c>
    </row>
    <row r="370" spans="1:4" x14ac:dyDescent="0.3">
      <c r="A370" s="10" t="s">
        <v>1349</v>
      </c>
      <c r="B370" s="2">
        <v>45313</v>
      </c>
      <c r="C370">
        <v>1</v>
      </c>
      <c r="D370">
        <v>2915.53</v>
      </c>
    </row>
    <row r="371" spans="1:4" x14ac:dyDescent="0.3">
      <c r="A371" s="10" t="s">
        <v>2076</v>
      </c>
      <c r="B371" s="2">
        <v>45558</v>
      </c>
      <c r="C371">
        <v>2</v>
      </c>
      <c r="D371">
        <v>4965.32</v>
      </c>
    </row>
    <row r="372" spans="1:4" x14ac:dyDescent="0.3">
      <c r="A372" s="10" t="s">
        <v>3690</v>
      </c>
      <c r="B372" s="2">
        <v>45495</v>
      </c>
      <c r="C372">
        <v>1</v>
      </c>
      <c r="D372">
        <v>2870.76</v>
      </c>
    </row>
    <row r="373" spans="1:4" x14ac:dyDescent="0.3">
      <c r="A373" s="10" t="s">
        <v>2790</v>
      </c>
      <c r="B373" s="2">
        <v>45538</v>
      </c>
      <c r="C373">
        <v>2</v>
      </c>
      <c r="D373">
        <v>2733.02</v>
      </c>
    </row>
    <row r="374" spans="1:4" x14ac:dyDescent="0.3">
      <c r="A374" s="10" t="s">
        <v>4204</v>
      </c>
      <c r="B374" s="2">
        <v>45615</v>
      </c>
      <c r="C374">
        <v>1</v>
      </c>
      <c r="D374">
        <v>787.48</v>
      </c>
    </row>
    <row r="375" spans="1:4" x14ac:dyDescent="0.3">
      <c r="A375" s="10" t="s">
        <v>4471</v>
      </c>
      <c r="B375" s="2">
        <v>45502</v>
      </c>
      <c r="C375">
        <v>1</v>
      </c>
      <c r="D375">
        <v>1054.73</v>
      </c>
    </row>
    <row r="376" spans="1:4" x14ac:dyDescent="0.3">
      <c r="A376" s="10" t="s">
        <v>3938</v>
      </c>
      <c r="B376" s="2">
        <v>45574</v>
      </c>
      <c r="C376">
        <v>1</v>
      </c>
      <c r="D376">
        <v>246.58</v>
      </c>
    </row>
    <row r="377" spans="1:4" x14ac:dyDescent="0.3">
      <c r="A377" s="10" t="s">
        <v>3875</v>
      </c>
      <c r="B377" s="2">
        <v>45613</v>
      </c>
      <c r="C377">
        <v>2</v>
      </c>
      <c r="D377">
        <v>1271.6499999999999</v>
      </c>
    </row>
    <row r="378" spans="1:4" x14ac:dyDescent="0.3">
      <c r="A378" s="10" t="s">
        <v>2424</v>
      </c>
      <c r="B378" s="2">
        <v>45579</v>
      </c>
      <c r="C378">
        <v>3</v>
      </c>
      <c r="D378">
        <v>4587.1899999999996</v>
      </c>
    </row>
    <row r="379" spans="1:4" x14ac:dyDescent="0.3">
      <c r="A379" s="10" t="s">
        <v>1148</v>
      </c>
      <c r="B379" s="2">
        <v>45386</v>
      </c>
      <c r="C379">
        <v>1</v>
      </c>
      <c r="D379">
        <v>666.17</v>
      </c>
    </row>
    <row r="380" spans="1:4" x14ac:dyDescent="0.3">
      <c r="A380" s="10" t="s">
        <v>5581</v>
      </c>
      <c r="B380" s="2">
        <v>45359</v>
      </c>
      <c r="C380">
        <v>1</v>
      </c>
      <c r="D380">
        <v>2526.66</v>
      </c>
    </row>
    <row r="381" spans="1:4" x14ac:dyDescent="0.3">
      <c r="A381" s="10" t="s">
        <v>2343</v>
      </c>
      <c r="B381" s="2">
        <v>45309</v>
      </c>
      <c r="C381">
        <v>2</v>
      </c>
      <c r="D381">
        <v>1532.34</v>
      </c>
    </row>
    <row r="382" spans="1:4" x14ac:dyDescent="0.3">
      <c r="A382" s="10" t="s">
        <v>5696</v>
      </c>
      <c r="B382" s="2">
        <v>45551</v>
      </c>
      <c r="C382">
        <v>1</v>
      </c>
      <c r="D382">
        <v>2180.16</v>
      </c>
    </row>
    <row r="383" spans="1:4" x14ac:dyDescent="0.3">
      <c r="A383" s="10" t="s">
        <v>5037</v>
      </c>
      <c r="B383" s="2">
        <v>45564</v>
      </c>
      <c r="C383">
        <v>1</v>
      </c>
      <c r="D383">
        <v>1846.54</v>
      </c>
    </row>
    <row r="384" spans="1:4" x14ac:dyDescent="0.3">
      <c r="A384" s="10" t="s">
        <v>3404</v>
      </c>
      <c r="B384" s="2">
        <v>45508</v>
      </c>
      <c r="C384">
        <v>2</v>
      </c>
      <c r="D384">
        <v>4829.29</v>
      </c>
    </row>
    <row r="385" spans="1:4" x14ac:dyDescent="0.3">
      <c r="A385" s="10" t="s">
        <v>1268</v>
      </c>
      <c r="B385" s="2">
        <v>45559</v>
      </c>
      <c r="C385">
        <v>2</v>
      </c>
      <c r="D385">
        <v>909.33999999999992</v>
      </c>
    </row>
    <row r="386" spans="1:4" x14ac:dyDescent="0.3">
      <c r="A386" s="10" t="s">
        <v>1781</v>
      </c>
      <c r="B386" s="2">
        <v>45416</v>
      </c>
      <c r="C386">
        <v>1</v>
      </c>
      <c r="D386">
        <v>32.020000000000003</v>
      </c>
    </row>
    <row r="387" spans="1:4" x14ac:dyDescent="0.3">
      <c r="A387" s="10" t="s">
        <v>613</v>
      </c>
      <c r="B387" s="2">
        <v>45489</v>
      </c>
      <c r="C387">
        <v>2</v>
      </c>
      <c r="D387">
        <v>1899.41</v>
      </c>
    </row>
    <row r="388" spans="1:4" x14ac:dyDescent="0.3">
      <c r="A388" s="10" t="s">
        <v>5173</v>
      </c>
      <c r="B388" s="2">
        <v>45318</v>
      </c>
      <c r="C388">
        <v>1</v>
      </c>
      <c r="D388">
        <v>438.45</v>
      </c>
    </row>
    <row r="389" spans="1:4" x14ac:dyDescent="0.3">
      <c r="A389" s="10" t="s">
        <v>523</v>
      </c>
      <c r="B389" s="2">
        <v>45511</v>
      </c>
      <c r="C389">
        <v>1</v>
      </c>
      <c r="D389">
        <v>1308.54</v>
      </c>
    </row>
    <row r="390" spans="1:4" x14ac:dyDescent="0.3">
      <c r="A390" s="10" t="s">
        <v>365</v>
      </c>
      <c r="B390" s="2">
        <v>45598</v>
      </c>
      <c r="C390">
        <v>2</v>
      </c>
      <c r="D390">
        <v>1097.8899999999999</v>
      </c>
    </row>
    <row r="391" spans="1:4" x14ac:dyDescent="0.3">
      <c r="A391" s="10" t="s">
        <v>1413</v>
      </c>
      <c r="B391" s="2">
        <v>45642</v>
      </c>
      <c r="C391">
        <v>1</v>
      </c>
      <c r="D391">
        <v>3173.18</v>
      </c>
    </row>
    <row r="392" spans="1:4" x14ac:dyDescent="0.3">
      <c r="A392" s="10" t="s">
        <v>5757</v>
      </c>
      <c r="B392" s="2">
        <v>45358</v>
      </c>
      <c r="C392">
        <v>1</v>
      </c>
      <c r="D392">
        <v>2108.88</v>
      </c>
    </row>
    <row r="393" spans="1:4" x14ac:dyDescent="0.3">
      <c r="A393" s="10" t="s">
        <v>1741</v>
      </c>
      <c r="B393" s="2">
        <v>45375</v>
      </c>
      <c r="C393">
        <v>1</v>
      </c>
      <c r="D393">
        <v>1558.29</v>
      </c>
    </row>
    <row r="394" spans="1:4" x14ac:dyDescent="0.3">
      <c r="A394" s="10" t="s">
        <v>3751</v>
      </c>
      <c r="B394" s="2">
        <v>45636</v>
      </c>
      <c r="C394">
        <v>3</v>
      </c>
      <c r="D394">
        <v>2683.34</v>
      </c>
    </row>
    <row r="395" spans="1:4" x14ac:dyDescent="0.3">
      <c r="A395" s="10" t="s">
        <v>4265</v>
      </c>
      <c r="B395" s="2">
        <v>45366</v>
      </c>
      <c r="C395">
        <v>2</v>
      </c>
      <c r="D395">
        <v>2075.12</v>
      </c>
    </row>
    <row r="396" spans="1:4" x14ac:dyDescent="0.3">
      <c r="A396" s="10" t="s">
        <v>5807</v>
      </c>
      <c r="B396" s="2">
        <v>45421</v>
      </c>
      <c r="C396">
        <v>1</v>
      </c>
      <c r="D396">
        <v>647.41999999999996</v>
      </c>
    </row>
    <row r="397" spans="1:4" x14ac:dyDescent="0.3">
      <c r="A397" s="10" t="s">
        <v>4512</v>
      </c>
      <c r="B397" s="2">
        <v>45506</v>
      </c>
      <c r="C397">
        <v>1</v>
      </c>
      <c r="D397">
        <v>2243.9899999999998</v>
      </c>
    </row>
    <row r="398" spans="1:4" x14ac:dyDescent="0.3">
      <c r="A398" s="10" t="s">
        <v>3926</v>
      </c>
      <c r="B398" s="2">
        <v>45545</v>
      </c>
      <c r="C398">
        <v>1</v>
      </c>
      <c r="D398">
        <v>2473.38</v>
      </c>
    </row>
    <row r="399" spans="1:4" x14ac:dyDescent="0.3">
      <c r="A399" s="10" t="s">
        <v>4869</v>
      </c>
      <c r="B399" s="2">
        <v>45494</v>
      </c>
      <c r="C399">
        <v>2</v>
      </c>
      <c r="D399">
        <v>1068.3699999999999</v>
      </c>
    </row>
    <row r="400" spans="1:4" x14ac:dyDescent="0.3">
      <c r="A400" s="10" t="s">
        <v>5355</v>
      </c>
      <c r="B400" s="2">
        <v>45472</v>
      </c>
      <c r="C400">
        <v>1</v>
      </c>
      <c r="D400">
        <v>1813.36</v>
      </c>
    </row>
    <row r="401" spans="1:4" x14ac:dyDescent="0.3">
      <c r="A401" s="10" t="s">
        <v>1004</v>
      </c>
      <c r="B401" s="2">
        <v>45507</v>
      </c>
      <c r="C401">
        <v>2</v>
      </c>
      <c r="D401">
        <v>4279.0600000000004</v>
      </c>
    </row>
    <row r="402" spans="1:4" x14ac:dyDescent="0.3">
      <c r="A402" s="10" t="s">
        <v>1623</v>
      </c>
      <c r="B402" s="2">
        <v>45632</v>
      </c>
      <c r="C402">
        <v>1</v>
      </c>
      <c r="D402">
        <v>2027.12</v>
      </c>
    </row>
    <row r="403" spans="1:4" x14ac:dyDescent="0.3">
      <c r="A403" s="10" t="s">
        <v>1954</v>
      </c>
      <c r="B403" s="2">
        <v>45489</v>
      </c>
      <c r="C403">
        <v>1</v>
      </c>
      <c r="D403">
        <v>1032.3399999999999</v>
      </c>
    </row>
    <row r="404" spans="1:4" x14ac:dyDescent="0.3">
      <c r="A404" s="10" t="s">
        <v>3822</v>
      </c>
      <c r="B404" s="2">
        <v>45605</v>
      </c>
      <c r="C404">
        <v>1</v>
      </c>
      <c r="D404">
        <v>2459.9499999999998</v>
      </c>
    </row>
    <row r="405" spans="1:4" x14ac:dyDescent="0.3">
      <c r="A405" s="10" t="s">
        <v>5866</v>
      </c>
      <c r="B405" s="2">
        <v>45558</v>
      </c>
      <c r="C405">
        <v>1</v>
      </c>
      <c r="D405">
        <v>3728.94</v>
      </c>
    </row>
    <row r="406" spans="1:4" x14ac:dyDescent="0.3">
      <c r="A406" s="10" t="s">
        <v>326</v>
      </c>
      <c r="B406" s="2">
        <v>45579</v>
      </c>
      <c r="C406">
        <v>1</v>
      </c>
      <c r="D406">
        <v>3400.03</v>
      </c>
    </row>
    <row r="407" spans="1:4" x14ac:dyDescent="0.3">
      <c r="A407" s="10" t="s">
        <v>801</v>
      </c>
      <c r="B407" s="2">
        <v>45375</v>
      </c>
      <c r="C407">
        <v>2</v>
      </c>
      <c r="D407">
        <v>3800.15</v>
      </c>
    </row>
    <row r="408" spans="1:4" x14ac:dyDescent="0.3">
      <c r="A408" s="10" t="s">
        <v>2129</v>
      </c>
      <c r="B408" s="2">
        <v>45649</v>
      </c>
      <c r="C408">
        <v>1</v>
      </c>
      <c r="D408">
        <v>1133.2</v>
      </c>
    </row>
    <row r="409" spans="1:4" x14ac:dyDescent="0.3">
      <c r="A409" s="10" t="s">
        <v>4660</v>
      </c>
      <c r="B409" s="2">
        <v>45634</v>
      </c>
      <c r="C409">
        <v>1</v>
      </c>
      <c r="D409">
        <v>1185.83</v>
      </c>
    </row>
    <row r="410" spans="1:4" x14ac:dyDescent="0.3">
      <c r="A410" s="10" t="s">
        <v>1491</v>
      </c>
      <c r="B410" s="2">
        <v>45652</v>
      </c>
      <c r="C410">
        <v>4</v>
      </c>
      <c r="D410">
        <v>3348.1799999999994</v>
      </c>
    </row>
    <row r="411" spans="1:4" x14ac:dyDescent="0.3">
      <c r="A411" s="10" t="s">
        <v>1992</v>
      </c>
      <c r="B411" s="2">
        <v>45496</v>
      </c>
      <c r="C411">
        <v>2</v>
      </c>
      <c r="D411">
        <v>2810.55</v>
      </c>
    </row>
    <row r="412" spans="1:4" x14ac:dyDescent="0.3">
      <c r="A412" s="10" t="s">
        <v>2852</v>
      </c>
      <c r="B412" s="2">
        <v>45467</v>
      </c>
      <c r="C412">
        <v>2</v>
      </c>
      <c r="D412">
        <v>603.14</v>
      </c>
    </row>
    <row r="413" spans="1:4" x14ac:dyDescent="0.3">
      <c r="A413" s="10" t="s">
        <v>5639</v>
      </c>
      <c r="B413" s="2">
        <v>45334</v>
      </c>
      <c r="C413">
        <v>1</v>
      </c>
      <c r="D413">
        <v>2622.79</v>
      </c>
    </row>
    <row r="414" spans="1:4" x14ac:dyDescent="0.3">
      <c r="A414" s="10" t="s">
        <v>5007</v>
      </c>
      <c r="B414" s="2">
        <v>45587</v>
      </c>
      <c r="C414">
        <v>1</v>
      </c>
      <c r="D414">
        <v>3911.07</v>
      </c>
    </row>
    <row r="415" spans="1:4" x14ac:dyDescent="0.3">
      <c r="A415" s="10" t="s">
        <v>3022</v>
      </c>
      <c r="B415" s="2">
        <v>45649</v>
      </c>
      <c r="C415">
        <v>2</v>
      </c>
      <c r="D415">
        <v>827.02</v>
      </c>
    </row>
    <row r="416" spans="1:4" x14ac:dyDescent="0.3">
      <c r="A416" s="10" t="s">
        <v>3072</v>
      </c>
      <c r="B416" s="2">
        <v>45480</v>
      </c>
      <c r="C416">
        <v>1</v>
      </c>
      <c r="D416">
        <v>1502.74</v>
      </c>
    </row>
    <row r="417" spans="1:4" x14ac:dyDescent="0.3">
      <c r="A417" s="10" t="s">
        <v>1319</v>
      </c>
      <c r="B417" s="2">
        <v>45577</v>
      </c>
      <c r="C417">
        <v>2</v>
      </c>
      <c r="D417">
        <v>2030.3600000000001</v>
      </c>
    </row>
    <row r="418" spans="1:4" x14ac:dyDescent="0.3">
      <c r="A418" s="10" t="s">
        <v>3825</v>
      </c>
      <c r="B418" s="2">
        <v>45464</v>
      </c>
      <c r="C418">
        <v>2</v>
      </c>
      <c r="D418">
        <v>1833.91</v>
      </c>
    </row>
    <row r="419" spans="1:4" x14ac:dyDescent="0.3">
      <c r="A419" s="10" t="s">
        <v>5283</v>
      </c>
      <c r="B419" s="2">
        <v>45461</v>
      </c>
      <c r="C419">
        <v>2</v>
      </c>
      <c r="D419">
        <v>4808.59</v>
      </c>
    </row>
    <row r="420" spans="1:4" x14ac:dyDescent="0.3">
      <c r="A420" s="10" t="s">
        <v>1464</v>
      </c>
      <c r="B420" s="2">
        <v>45564</v>
      </c>
      <c r="C420">
        <v>2</v>
      </c>
      <c r="D420">
        <v>4584.3100000000004</v>
      </c>
    </row>
    <row r="421" spans="1:4" x14ac:dyDescent="0.3">
      <c r="A421" s="10" t="s">
        <v>2868</v>
      </c>
      <c r="B421" s="2">
        <v>45315</v>
      </c>
      <c r="C421">
        <v>1</v>
      </c>
      <c r="D421">
        <v>1544.14</v>
      </c>
    </row>
    <row r="422" spans="1:4" x14ac:dyDescent="0.3">
      <c r="A422" s="10" t="s">
        <v>5938</v>
      </c>
      <c r="B422" s="2">
        <v>45490</v>
      </c>
      <c r="C422">
        <v>1</v>
      </c>
      <c r="D422">
        <v>283.5</v>
      </c>
    </row>
    <row r="423" spans="1:4" x14ac:dyDescent="0.3">
      <c r="A423" s="10" t="s">
        <v>4959</v>
      </c>
      <c r="B423" s="2">
        <v>45600</v>
      </c>
      <c r="C423">
        <v>2</v>
      </c>
      <c r="D423">
        <v>718.03</v>
      </c>
    </row>
    <row r="424" spans="1:4" x14ac:dyDescent="0.3">
      <c r="A424" s="10" t="s">
        <v>4333</v>
      </c>
      <c r="B424" s="2">
        <v>45419</v>
      </c>
      <c r="C424">
        <v>1</v>
      </c>
      <c r="D424">
        <v>676.54</v>
      </c>
    </row>
    <row r="425" spans="1:4" x14ac:dyDescent="0.3">
      <c r="A425" s="10" t="s">
        <v>5441</v>
      </c>
      <c r="B425" s="2">
        <v>45466</v>
      </c>
      <c r="C425">
        <v>2</v>
      </c>
      <c r="D425">
        <v>3147.6499999999996</v>
      </c>
    </row>
    <row r="426" spans="1:4" x14ac:dyDescent="0.3">
      <c r="A426" s="10" t="s">
        <v>3810</v>
      </c>
      <c r="B426" s="2">
        <v>45364</v>
      </c>
      <c r="C426">
        <v>1</v>
      </c>
      <c r="D426">
        <v>2292.6999999999998</v>
      </c>
    </row>
    <row r="427" spans="1:4" x14ac:dyDescent="0.3">
      <c r="A427" s="10" t="s">
        <v>4996</v>
      </c>
      <c r="B427" s="2">
        <v>45430</v>
      </c>
      <c r="C427">
        <v>1</v>
      </c>
      <c r="D427">
        <v>671.5</v>
      </c>
    </row>
    <row r="428" spans="1:4" x14ac:dyDescent="0.3">
      <c r="A428" s="10" t="s">
        <v>2745</v>
      </c>
      <c r="B428" s="2">
        <v>45393</v>
      </c>
      <c r="C428">
        <v>1</v>
      </c>
      <c r="D428">
        <v>724.09</v>
      </c>
    </row>
    <row r="429" spans="1:4" x14ac:dyDescent="0.3">
      <c r="A429" s="10" t="s">
        <v>1442</v>
      </c>
      <c r="B429" s="2">
        <v>45429</v>
      </c>
      <c r="C429">
        <v>1</v>
      </c>
      <c r="D429">
        <v>1057.33</v>
      </c>
    </row>
    <row r="430" spans="1:4" x14ac:dyDescent="0.3">
      <c r="A430" s="10" t="s">
        <v>3376</v>
      </c>
      <c r="B430" s="2">
        <v>45549</v>
      </c>
      <c r="C430">
        <v>1</v>
      </c>
      <c r="D430">
        <v>830.55</v>
      </c>
    </row>
    <row r="431" spans="1:4" x14ac:dyDescent="0.3">
      <c r="A431" s="10" t="s">
        <v>292</v>
      </c>
      <c r="B431" s="2">
        <v>45352</v>
      </c>
      <c r="C431">
        <v>2</v>
      </c>
      <c r="D431">
        <v>2696.63</v>
      </c>
    </row>
    <row r="432" spans="1:4" x14ac:dyDescent="0.3">
      <c r="A432" s="10" t="s">
        <v>937</v>
      </c>
      <c r="B432" s="2">
        <v>45590</v>
      </c>
      <c r="C432">
        <v>2</v>
      </c>
      <c r="D432">
        <v>2306.8199999999997</v>
      </c>
    </row>
    <row r="433" spans="1:4" x14ac:dyDescent="0.3">
      <c r="A433" s="10" t="s">
        <v>677</v>
      </c>
      <c r="B433" s="2">
        <v>45619</v>
      </c>
      <c r="C433">
        <v>3</v>
      </c>
      <c r="D433">
        <v>5415.77</v>
      </c>
    </row>
    <row r="434" spans="1:4" x14ac:dyDescent="0.3">
      <c r="A434" s="10" t="s">
        <v>1722</v>
      </c>
      <c r="B434" s="2">
        <v>45611</v>
      </c>
      <c r="C434">
        <v>1</v>
      </c>
      <c r="D434">
        <v>1319.57</v>
      </c>
    </row>
    <row r="435" spans="1:4" x14ac:dyDescent="0.3">
      <c r="A435" s="10" t="s">
        <v>2024</v>
      </c>
      <c r="B435" s="2">
        <v>45314</v>
      </c>
      <c r="C435">
        <v>1</v>
      </c>
      <c r="D435">
        <v>1304.51</v>
      </c>
    </row>
    <row r="436" spans="1:4" x14ac:dyDescent="0.3">
      <c r="A436" s="10" t="s">
        <v>2663</v>
      </c>
      <c r="B436" s="2">
        <v>45592</v>
      </c>
      <c r="C436">
        <v>3</v>
      </c>
      <c r="D436">
        <v>2350.8500000000004</v>
      </c>
    </row>
    <row r="437" spans="1:4" x14ac:dyDescent="0.3">
      <c r="A437" s="10" t="s">
        <v>1733</v>
      </c>
      <c r="B437" s="2">
        <v>45434</v>
      </c>
      <c r="C437">
        <v>1</v>
      </c>
      <c r="D437">
        <v>598.5</v>
      </c>
    </row>
    <row r="438" spans="1:4" x14ac:dyDescent="0.3">
      <c r="A438" s="10" t="s">
        <v>5492</v>
      </c>
      <c r="B438" s="2">
        <v>45455</v>
      </c>
      <c r="C438">
        <v>1</v>
      </c>
      <c r="D438">
        <v>1718.59</v>
      </c>
    </row>
    <row r="439" spans="1:4" x14ac:dyDescent="0.3">
      <c r="A439" s="10" t="s">
        <v>5498</v>
      </c>
      <c r="B439" s="2">
        <v>45481</v>
      </c>
      <c r="C439">
        <v>1</v>
      </c>
      <c r="D439">
        <v>108.61</v>
      </c>
    </row>
    <row r="440" spans="1:4" x14ac:dyDescent="0.3">
      <c r="A440" s="10" t="s">
        <v>1907</v>
      </c>
      <c r="B440" s="2">
        <v>45568</v>
      </c>
      <c r="C440">
        <v>3</v>
      </c>
      <c r="D440">
        <v>4296.83</v>
      </c>
    </row>
    <row r="441" spans="1:4" x14ac:dyDescent="0.3">
      <c r="A441" s="10" t="s">
        <v>4975</v>
      </c>
      <c r="B441" s="2">
        <v>45590</v>
      </c>
      <c r="C441">
        <v>2</v>
      </c>
      <c r="D441">
        <v>2175.33</v>
      </c>
    </row>
    <row r="442" spans="1:4" x14ac:dyDescent="0.3">
      <c r="A442" s="10" t="s">
        <v>670</v>
      </c>
      <c r="B442" s="2">
        <v>45518</v>
      </c>
      <c r="C442">
        <v>2</v>
      </c>
      <c r="D442">
        <v>1570.51</v>
      </c>
    </row>
    <row r="443" spans="1:4" x14ac:dyDescent="0.3">
      <c r="A443" s="10" t="s">
        <v>2428</v>
      </c>
      <c r="B443" s="2">
        <v>45381</v>
      </c>
      <c r="C443">
        <v>2</v>
      </c>
      <c r="D443">
        <v>849.75</v>
      </c>
    </row>
    <row r="444" spans="1:4" x14ac:dyDescent="0.3">
      <c r="A444" s="10" t="s">
        <v>3315</v>
      </c>
      <c r="B444" s="2">
        <v>45450</v>
      </c>
      <c r="C444">
        <v>1</v>
      </c>
      <c r="D444">
        <v>2667.69</v>
      </c>
    </row>
    <row r="445" spans="1:4" x14ac:dyDescent="0.3">
      <c r="A445" s="10" t="s">
        <v>2828</v>
      </c>
      <c r="B445" s="2">
        <v>45593</v>
      </c>
      <c r="C445">
        <v>1</v>
      </c>
      <c r="D445">
        <v>2098.4499999999998</v>
      </c>
    </row>
    <row r="446" spans="1:4" x14ac:dyDescent="0.3">
      <c r="A446" s="10" t="s">
        <v>2943</v>
      </c>
      <c r="B446" s="2">
        <v>45433</v>
      </c>
      <c r="C446">
        <v>2</v>
      </c>
      <c r="D446">
        <v>644.45000000000005</v>
      </c>
    </row>
    <row r="447" spans="1:4" x14ac:dyDescent="0.3">
      <c r="A447" s="10" t="s">
        <v>5980</v>
      </c>
      <c r="B447" s="2">
        <v>45494</v>
      </c>
      <c r="C447">
        <v>1</v>
      </c>
      <c r="D447">
        <v>2524.7600000000002</v>
      </c>
    </row>
    <row r="448" spans="1:4" x14ac:dyDescent="0.3">
      <c r="A448" s="10" t="s">
        <v>4802</v>
      </c>
      <c r="B448" s="2">
        <v>45581</v>
      </c>
      <c r="C448">
        <v>1</v>
      </c>
      <c r="D448">
        <v>1082.0999999999999</v>
      </c>
    </row>
    <row r="449" spans="1:4" x14ac:dyDescent="0.3">
      <c r="A449" s="10" t="s">
        <v>249</v>
      </c>
      <c r="B449" s="2">
        <v>45391</v>
      </c>
      <c r="C449">
        <v>1</v>
      </c>
      <c r="D449">
        <v>2426.66</v>
      </c>
    </row>
    <row r="450" spans="1:4" x14ac:dyDescent="0.3">
      <c r="A450" s="10" t="s">
        <v>201</v>
      </c>
      <c r="B450" s="2">
        <v>45353</v>
      </c>
      <c r="C450">
        <v>1</v>
      </c>
      <c r="D450">
        <v>49.86</v>
      </c>
    </row>
    <row r="451" spans="1:4" x14ac:dyDescent="0.3">
      <c r="A451" s="10" t="s">
        <v>1029</v>
      </c>
      <c r="B451" s="2">
        <v>45508</v>
      </c>
      <c r="C451">
        <v>2</v>
      </c>
      <c r="D451">
        <v>1741.51</v>
      </c>
    </row>
    <row r="452" spans="1:4" x14ac:dyDescent="0.3">
      <c r="A452" s="10" t="s">
        <v>3687</v>
      </c>
      <c r="B452" s="2">
        <v>45461</v>
      </c>
      <c r="C452">
        <v>1</v>
      </c>
      <c r="D452">
        <v>116.95</v>
      </c>
    </row>
    <row r="453" spans="1:4" x14ac:dyDescent="0.3">
      <c r="A453" s="10" t="s">
        <v>4603</v>
      </c>
      <c r="B453" s="2">
        <v>45414</v>
      </c>
      <c r="C453">
        <v>1</v>
      </c>
      <c r="D453">
        <v>2390.25</v>
      </c>
    </row>
    <row r="454" spans="1:4" x14ac:dyDescent="0.3">
      <c r="A454" s="10" t="s">
        <v>753</v>
      </c>
      <c r="B454" s="2">
        <v>45521</v>
      </c>
      <c r="C454">
        <v>4</v>
      </c>
      <c r="D454">
        <v>2709.58</v>
      </c>
    </row>
    <row r="455" spans="1:4" x14ac:dyDescent="0.3">
      <c r="A455" s="10" t="s">
        <v>3093</v>
      </c>
      <c r="B455" s="2">
        <v>45312</v>
      </c>
      <c r="C455">
        <v>1</v>
      </c>
      <c r="D455">
        <v>749.84</v>
      </c>
    </row>
    <row r="456" spans="1:4" x14ac:dyDescent="0.3">
      <c r="A456" s="10" t="s">
        <v>3323</v>
      </c>
      <c r="B456" s="2">
        <v>45427</v>
      </c>
      <c r="C456">
        <v>1</v>
      </c>
      <c r="D456">
        <v>512.26</v>
      </c>
    </row>
    <row r="457" spans="1:4" x14ac:dyDescent="0.3">
      <c r="A457" s="10" t="s">
        <v>3331</v>
      </c>
      <c r="B457" s="2">
        <v>45628</v>
      </c>
      <c r="C457">
        <v>2</v>
      </c>
      <c r="D457">
        <v>1504.3400000000001</v>
      </c>
    </row>
    <row r="458" spans="1:4" x14ac:dyDescent="0.3">
      <c r="A458" s="10" t="s">
        <v>1025</v>
      </c>
      <c r="B458" s="2">
        <v>45624</v>
      </c>
      <c r="C458">
        <v>3</v>
      </c>
      <c r="D458">
        <v>2904.0299999999997</v>
      </c>
    </row>
    <row r="459" spans="1:4" x14ac:dyDescent="0.3">
      <c r="A459" s="10" t="s">
        <v>4546</v>
      </c>
      <c r="B459" s="2">
        <v>45490</v>
      </c>
      <c r="C459">
        <v>1</v>
      </c>
      <c r="D459">
        <v>3445.6</v>
      </c>
    </row>
    <row r="460" spans="1:4" x14ac:dyDescent="0.3">
      <c r="A460" s="10" t="s">
        <v>3098</v>
      </c>
      <c r="B460" s="2">
        <v>45599</v>
      </c>
      <c r="C460">
        <v>2</v>
      </c>
      <c r="D460">
        <v>1893.51</v>
      </c>
    </row>
    <row r="461" spans="1:4" x14ac:dyDescent="0.3">
      <c r="A461" s="10" t="s">
        <v>5580</v>
      </c>
      <c r="B461" s="2">
        <v>45613</v>
      </c>
      <c r="C461">
        <v>1</v>
      </c>
      <c r="D461">
        <v>999.54</v>
      </c>
    </row>
    <row r="462" spans="1:4" x14ac:dyDescent="0.3">
      <c r="A462" s="10" t="s">
        <v>3229</v>
      </c>
      <c r="B462" s="2">
        <v>45387</v>
      </c>
      <c r="C462">
        <v>1</v>
      </c>
      <c r="D462">
        <v>909</v>
      </c>
    </row>
    <row r="463" spans="1:4" x14ac:dyDescent="0.3">
      <c r="A463" s="10" t="s">
        <v>4878</v>
      </c>
      <c r="B463" s="2">
        <v>45563</v>
      </c>
      <c r="C463">
        <v>1</v>
      </c>
      <c r="D463">
        <v>2094.1799999999998</v>
      </c>
    </row>
    <row r="464" spans="1:4" x14ac:dyDescent="0.3">
      <c r="A464" s="10" t="s">
        <v>165</v>
      </c>
      <c r="B464" s="2">
        <v>45574</v>
      </c>
      <c r="C464">
        <v>2</v>
      </c>
      <c r="D464">
        <v>892.4</v>
      </c>
    </row>
    <row r="465" spans="1:4" x14ac:dyDescent="0.3">
      <c r="A465" s="10" t="s">
        <v>4438</v>
      </c>
      <c r="B465" s="2">
        <v>45305</v>
      </c>
      <c r="C465">
        <v>1</v>
      </c>
      <c r="D465">
        <v>1326.62</v>
      </c>
    </row>
    <row r="466" spans="1:4" x14ac:dyDescent="0.3">
      <c r="A466" s="10" t="s">
        <v>1757</v>
      </c>
      <c r="B466" s="2">
        <v>45481</v>
      </c>
      <c r="C466">
        <v>2</v>
      </c>
      <c r="D466">
        <v>2383.81</v>
      </c>
    </row>
    <row r="467" spans="1:4" x14ac:dyDescent="0.3">
      <c r="A467" s="10" t="s">
        <v>6008</v>
      </c>
      <c r="B467" s="2">
        <v>45445</v>
      </c>
      <c r="C467">
        <v>1</v>
      </c>
      <c r="D467">
        <v>1120.6199999999999</v>
      </c>
    </row>
    <row r="468" spans="1:4" x14ac:dyDescent="0.3">
      <c r="A468" s="10" t="s">
        <v>4089</v>
      </c>
      <c r="B468" s="2">
        <v>45578</v>
      </c>
      <c r="C468">
        <v>1</v>
      </c>
      <c r="D468">
        <v>53.49</v>
      </c>
    </row>
    <row r="469" spans="1:4" x14ac:dyDescent="0.3">
      <c r="A469" s="10" t="s">
        <v>1915</v>
      </c>
      <c r="B469" s="2">
        <v>45511</v>
      </c>
      <c r="C469">
        <v>1</v>
      </c>
      <c r="D469">
        <v>1943.8</v>
      </c>
    </row>
    <row r="470" spans="1:4" x14ac:dyDescent="0.3">
      <c r="A470" s="10" t="s">
        <v>3707</v>
      </c>
      <c r="B470" s="2">
        <v>45642</v>
      </c>
      <c r="C470">
        <v>2</v>
      </c>
      <c r="D470">
        <v>1088.73</v>
      </c>
    </row>
    <row r="471" spans="1:4" x14ac:dyDescent="0.3">
      <c r="A471" s="10" t="s">
        <v>3085</v>
      </c>
      <c r="B471" s="2">
        <v>45525</v>
      </c>
      <c r="C471">
        <v>1</v>
      </c>
      <c r="D471">
        <v>3451.51</v>
      </c>
    </row>
    <row r="472" spans="1:4" x14ac:dyDescent="0.3">
      <c r="A472" s="10" t="s">
        <v>5570</v>
      </c>
      <c r="B472" s="2">
        <v>45437</v>
      </c>
      <c r="C472">
        <v>1</v>
      </c>
      <c r="D472">
        <v>305.63</v>
      </c>
    </row>
    <row r="473" spans="1:4" x14ac:dyDescent="0.3">
      <c r="A473" s="10" t="s">
        <v>1325</v>
      </c>
      <c r="B473" s="2">
        <v>45441</v>
      </c>
      <c r="C473">
        <v>1</v>
      </c>
      <c r="D473">
        <v>878.47</v>
      </c>
    </row>
    <row r="474" spans="1:4" x14ac:dyDescent="0.3">
      <c r="A474" s="10" t="s">
        <v>4222</v>
      </c>
      <c r="B474" s="2">
        <v>45641</v>
      </c>
      <c r="C474">
        <v>5</v>
      </c>
      <c r="D474">
        <v>7098.57</v>
      </c>
    </row>
    <row r="475" spans="1:4" x14ac:dyDescent="0.3">
      <c r="A475" s="10" t="s">
        <v>925</v>
      </c>
      <c r="B475" s="2">
        <v>45486</v>
      </c>
      <c r="C475">
        <v>1</v>
      </c>
      <c r="D475">
        <v>608.45000000000005</v>
      </c>
    </row>
    <row r="476" spans="1:4" x14ac:dyDescent="0.3">
      <c r="A476" s="10" t="s">
        <v>5665</v>
      </c>
      <c r="B476" s="2">
        <v>45545</v>
      </c>
      <c r="C476">
        <v>1</v>
      </c>
      <c r="D476">
        <v>1848.26</v>
      </c>
    </row>
    <row r="477" spans="1:4" x14ac:dyDescent="0.3">
      <c r="A477" s="10" t="s">
        <v>1297</v>
      </c>
      <c r="B477" s="2">
        <v>45532</v>
      </c>
      <c r="C477">
        <v>2</v>
      </c>
      <c r="D477">
        <v>2529.7799999999997</v>
      </c>
    </row>
    <row r="478" spans="1:4" x14ac:dyDescent="0.3">
      <c r="A478" s="10" t="s">
        <v>264</v>
      </c>
      <c r="B478" s="2">
        <v>45376</v>
      </c>
      <c r="C478">
        <v>1</v>
      </c>
      <c r="D478">
        <v>2074.89</v>
      </c>
    </row>
    <row r="479" spans="1:4" x14ac:dyDescent="0.3">
      <c r="A479" s="10" t="s">
        <v>3149</v>
      </c>
      <c r="B479" s="2">
        <v>45568</v>
      </c>
      <c r="C479">
        <v>3</v>
      </c>
      <c r="D479">
        <v>4708.16</v>
      </c>
    </row>
    <row r="480" spans="1:4" x14ac:dyDescent="0.3">
      <c r="A480" s="10" t="s">
        <v>5359</v>
      </c>
      <c r="B480" s="2">
        <v>45627</v>
      </c>
      <c r="C480">
        <v>3</v>
      </c>
      <c r="D480">
        <v>4806.53</v>
      </c>
    </row>
    <row r="481" spans="1:4" x14ac:dyDescent="0.3">
      <c r="A481" s="10" t="s">
        <v>1208</v>
      </c>
      <c r="B481" s="2">
        <v>45632</v>
      </c>
      <c r="C481">
        <v>6</v>
      </c>
      <c r="D481">
        <v>10962.35</v>
      </c>
    </row>
    <row r="482" spans="1:4" x14ac:dyDescent="0.3">
      <c r="A482" s="10" t="s">
        <v>2624</v>
      </c>
      <c r="B482" s="2">
        <v>45426</v>
      </c>
      <c r="C482">
        <v>1</v>
      </c>
      <c r="D482">
        <v>100.71</v>
      </c>
    </row>
    <row r="483" spans="1:4" x14ac:dyDescent="0.3">
      <c r="A483" s="10" t="s">
        <v>5910</v>
      </c>
      <c r="B483" s="2">
        <v>45298</v>
      </c>
      <c r="C483">
        <v>1</v>
      </c>
      <c r="D483">
        <v>885.19</v>
      </c>
    </row>
    <row r="484" spans="1:4" x14ac:dyDescent="0.3">
      <c r="A484" s="10" t="s">
        <v>2792</v>
      </c>
      <c r="B484" s="2">
        <v>45502</v>
      </c>
      <c r="C484">
        <v>1</v>
      </c>
      <c r="D484">
        <v>3005.81</v>
      </c>
    </row>
    <row r="485" spans="1:4" x14ac:dyDescent="0.3">
      <c r="A485" s="10" t="s">
        <v>4894</v>
      </c>
      <c r="B485" s="2">
        <v>45431</v>
      </c>
      <c r="C485">
        <v>2</v>
      </c>
      <c r="D485">
        <v>2661.2200000000003</v>
      </c>
    </row>
    <row r="486" spans="1:4" x14ac:dyDescent="0.3">
      <c r="A486" s="10" t="s">
        <v>5345</v>
      </c>
      <c r="B486" s="2">
        <v>45489</v>
      </c>
      <c r="C486">
        <v>1</v>
      </c>
      <c r="D486">
        <v>1200.8399999999999</v>
      </c>
    </row>
    <row r="487" spans="1:4" x14ac:dyDescent="0.3">
      <c r="A487" s="10" t="s">
        <v>1346</v>
      </c>
      <c r="B487" s="2">
        <v>45601</v>
      </c>
      <c r="C487">
        <v>1</v>
      </c>
      <c r="D487">
        <v>636.66</v>
      </c>
    </row>
    <row r="488" spans="1:4" x14ac:dyDescent="0.3">
      <c r="A488" s="10" t="s">
        <v>1589</v>
      </c>
      <c r="B488" s="2">
        <v>45459</v>
      </c>
      <c r="C488">
        <v>2</v>
      </c>
      <c r="D488">
        <v>1118.53</v>
      </c>
    </row>
    <row r="489" spans="1:4" x14ac:dyDescent="0.3">
      <c r="A489" s="10" t="s">
        <v>1373</v>
      </c>
      <c r="B489" s="2">
        <v>45515</v>
      </c>
      <c r="C489">
        <v>3</v>
      </c>
      <c r="D489">
        <v>4672.6899999999996</v>
      </c>
    </row>
    <row r="490" spans="1:4" x14ac:dyDescent="0.3">
      <c r="A490" s="10" t="s">
        <v>2916</v>
      </c>
      <c r="B490" s="2">
        <v>45535</v>
      </c>
      <c r="C490">
        <v>4</v>
      </c>
      <c r="D490">
        <v>919.78</v>
      </c>
    </row>
    <row r="491" spans="1:4" x14ac:dyDescent="0.3">
      <c r="A491" s="10" t="s">
        <v>4052</v>
      </c>
      <c r="B491" s="2">
        <v>45462</v>
      </c>
      <c r="C491">
        <v>1</v>
      </c>
      <c r="D491">
        <v>2779.99</v>
      </c>
    </row>
    <row r="492" spans="1:4" x14ac:dyDescent="0.3">
      <c r="A492" s="10" t="s">
        <v>1788</v>
      </c>
      <c r="B492" s="2">
        <v>45535</v>
      </c>
      <c r="C492">
        <v>2</v>
      </c>
      <c r="D492">
        <v>1268.1100000000001</v>
      </c>
    </row>
    <row r="493" spans="1:4" x14ac:dyDescent="0.3">
      <c r="A493" s="10" t="s">
        <v>4673</v>
      </c>
      <c r="B493" s="2">
        <v>45393</v>
      </c>
      <c r="C493">
        <v>1</v>
      </c>
      <c r="D493">
        <v>45.25</v>
      </c>
    </row>
    <row r="494" spans="1:4" x14ac:dyDescent="0.3">
      <c r="A494" s="10" t="s">
        <v>1658</v>
      </c>
      <c r="B494" s="2">
        <v>45544</v>
      </c>
      <c r="C494">
        <v>1</v>
      </c>
      <c r="D494">
        <v>609.84</v>
      </c>
    </row>
    <row r="495" spans="1:4" x14ac:dyDescent="0.3">
      <c r="A495" s="10" t="s">
        <v>3115</v>
      </c>
      <c r="B495" s="2">
        <v>45342</v>
      </c>
      <c r="C495">
        <v>1</v>
      </c>
      <c r="D495">
        <v>67.31</v>
      </c>
    </row>
    <row r="496" spans="1:4" x14ac:dyDescent="0.3">
      <c r="A496" s="10" t="s">
        <v>5210</v>
      </c>
      <c r="B496" s="2">
        <v>45623</v>
      </c>
      <c r="C496">
        <v>1</v>
      </c>
      <c r="D496">
        <v>53.23</v>
      </c>
    </row>
    <row r="497" spans="1:4" x14ac:dyDescent="0.3">
      <c r="A497" s="10" t="s">
        <v>3122</v>
      </c>
      <c r="B497" s="2">
        <v>45641</v>
      </c>
      <c r="C497">
        <v>1</v>
      </c>
      <c r="D497">
        <v>151.02000000000001</v>
      </c>
    </row>
    <row r="498" spans="1:4" x14ac:dyDescent="0.3">
      <c r="A498" s="10" t="s">
        <v>5304</v>
      </c>
      <c r="B498" s="2">
        <v>45644</v>
      </c>
      <c r="C498">
        <v>1</v>
      </c>
      <c r="D498">
        <v>347.23</v>
      </c>
    </row>
    <row r="499" spans="1:4" x14ac:dyDescent="0.3">
      <c r="A499" s="10" t="s">
        <v>5325</v>
      </c>
      <c r="B499" s="2">
        <v>45409</v>
      </c>
      <c r="C499">
        <v>1</v>
      </c>
      <c r="D499">
        <v>314.58999999999997</v>
      </c>
    </row>
    <row r="500" spans="1:4" x14ac:dyDescent="0.3">
      <c r="A500" s="10" t="s">
        <v>4189</v>
      </c>
      <c r="B500" s="2">
        <v>45356</v>
      </c>
      <c r="C500">
        <v>1</v>
      </c>
      <c r="D500">
        <v>2818.81</v>
      </c>
    </row>
    <row r="501" spans="1:4" x14ac:dyDescent="0.3">
      <c r="A501" s="10" t="s">
        <v>299</v>
      </c>
      <c r="B501" s="2">
        <v>45593</v>
      </c>
      <c r="C501">
        <v>4</v>
      </c>
      <c r="D501">
        <v>5916.99</v>
      </c>
    </row>
    <row r="502" spans="1:4" x14ac:dyDescent="0.3">
      <c r="A502" s="10" t="s">
        <v>2950</v>
      </c>
      <c r="B502" s="2">
        <v>45508</v>
      </c>
      <c r="C502">
        <v>2</v>
      </c>
      <c r="D502">
        <v>193.14</v>
      </c>
    </row>
    <row r="503" spans="1:4" x14ac:dyDescent="0.3">
      <c r="A503" s="10" t="s">
        <v>3306</v>
      </c>
      <c r="B503" s="2">
        <v>45540</v>
      </c>
      <c r="C503">
        <v>2</v>
      </c>
      <c r="D503">
        <v>3403.64</v>
      </c>
    </row>
    <row r="504" spans="1:4" x14ac:dyDescent="0.3">
      <c r="A504" s="10" t="s">
        <v>2512</v>
      </c>
      <c r="B504" s="2">
        <v>45391</v>
      </c>
      <c r="C504">
        <v>1</v>
      </c>
      <c r="D504">
        <v>829.66</v>
      </c>
    </row>
    <row r="505" spans="1:4" x14ac:dyDescent="0.3">
      <c r="A505" s="10" t="s">
        <v>3176</v>
      </c>
      <c r="B505" s="2">
        <v>45496</v>
      </c>
      <c r="C505">
        <v>2</v>
      </c>
      <c r="D505">
        <v>659.76</v>
      </c>
    </row>
    <row r="506" spans="1:4" x14ac:dyDescent="0.3">
      <c r="A506" s="10" t="s">
        <v>4750</v>
      </c>
      <c r="B506" s="2">
        <v>45626</v>
      </c>
      <c r="C506">
        <v>1</v>
      </c>
      <c r="D506">
        <v>1015.35</v>
      </c>
    </row>
    <row r="507" spans="1:4" x14ac:dyDescent="0.3">
      <c r="A507" s="10" t="s">
        <v>1595</v>
      </c>
      <c r="B507" s="2">
        <v>45502</v>
      </c>
      <c r="C507">
        <v>1</v>
      </c>
      <c r="D507">
        <v>3410.22</v>
      </c>
    </row>
    <row r="508" spans="1:4" x14ac:dyDescent="0.3">
      <c r="A508" s="10" t="s">
        <v>4979</v>
      </c>
      <c r="B508" s="2">
        <v>45377</v>
      </c>
      <c r="C508">
        <v>1</v>
      </c>
      <c r="D508">
        <v>287.7</v>
      </c>
    </row>
    <row r="509" spans="1:4" x14ac:dyDescent="0.3">
      <c r="A509" s="10" t="s">
        <v>4467</v>
      </c>
      <c r="B509" s="2">
        <v>45554</v>
      </c>
      <c r="C509">
        <v>1</v>
      </c>
      <c r="D509">
        <v>2810.93</v>
      </c>
    </row>
    <row r="510" spans="1:4" x14ac:dyDescent="0.3">
      <c r="A510" s="10" t="s">
        <v>1542</v>
      </c>
      <c r="B510" s="2">
        <v>45543</v>
      </c>
      <c r="C510">
        <v>2</v>
      </c>
      <c r="D510">
        <v>1514.1599999999999</v>
      </c>
    </row>
    <row r="511" spans="1:4" x14ac:dyDescent="0.3">
      <c r="A511" s="10" t="s">
        <v>1287</v>
      </c>
      <c r="B511" s="2">
        <v>45532</v>
      </c>
      <c r="C511">
        <v>2</v>
      </c>
      <c r="D511">
        <v>1910.9</v>
      </c>
    </row>
    <row r="512" spans="1:4" x14ac:dyDescent="0.3">
      <c r="A512" s="10" t="s">
        <v>1570</v>
      </c>
      <c r="B512" s="2">
        <v>45555</v>
      </c>
      <c r="C512">
        <v>3</v>
      </c>
      <c r="D512">
        <v>1622.04</v>
      </c>
    </row>
    <row r="513" spans="1:4" x14ac:dyDescent="0.3">
      <c r="A513" s="10" t="s">
        <v>3743</v>
      </c>
      <c r="B513" s="2">
        <v>45380</v>
      </c>
      <c r="C513">
        <v>1</v>
      </c>
      <c r="D513">
        <v>3439.49</v>
      </c>
    </row>
    <row r="514" spans="1:4" x14ac:dyDescent="0.3">
      <c r="A514" s="10" t="s">
        <v>3847</v>
      </c>
      <c r="B514" s="2">
        <v>45316</v>
      </c>
      <c r="C514">
        <v>1</v>
      </c>
      <c r="D514">
        <v>1391.4</v>
      </c>
    </row>
    <row r="515" spans="1:4" x14ac:dyDescent="0.3">
      <c r="A515" s="10" t="s">
        <v>2879</v>
      </c>
      <c r="B515" s="2">
        <v>45484</v>
      </c>
      <c r="C515">
        <v>2</v>
      </c>
      <c r="D515">
        <v>777.75</v>
      </c>
    </row>
    <row r="516" spans="1:4" x14ac:dyDescent="0.3">
      <c r="A516" s="10" t="s">
        <v>4984</v>
      </c>
      <c r="B516" s="2">
        <v>45322</v>
      </c>
      <c r="C516">
        <v>1</v>
      </c>
      <c r="D516">
        <v>499.82</v>
      </c>
    </row>
    <row r="517" spans="1:4" x14ac:dyDescent="0.3">
      <c r="A517" s="10" t="s">
        <v>2267</v>
      </c>
      <c r="B517" s="2">
        <v>45506</v>
      </c>
      <c r="C517">
        <v>3</v>
      </c>
      <c r="D517">
        <v>2647.43</v>
      </c>
    </row>
    <row r="518" spans="1:4" x14ac:dyDescent="0.3">
      <c r="A518" s="10" t="s">
        <v>1903</v>
      </c>
      <c r="B518" s="2">
        <v>45615</v>
      </c>
      <c r="C518">
        <v>1</v>
      </c>
      <c r="D518">
        <v>2204.41</v>
      </c>
    </row>
    <row r="519" spans="1:4" x14ac:dyDescent="0.3">
      <c r="A519" s="10" t="s">
        <v>1149</v>
      </c>
      <c r="B519" s="2">
        <v>45632</v>
      </c>
      <c r="C519">
        <v>2</v>
      </c>
      <c r="D519">
        <v>3037.27</v>
      </c>
    </row>
    <row r="520" spans="1:4" x14ac:dyDescent="0.3">
      <c r="A520" s="10" t="s">
        <v>4079</v>
      </c>
      <c r="B520" s="2">
        <v>45515</v>
      </c>
      <c r="C520">
        <v>1</v>
      </c>
      <c r="D520">
        <v>2180.56</v>
      </c>
    </row>
    <row r="521" spans="1:4" x14ac:dyDescent="0.3">
      <c r="A521" s="10" t="s">
        <v>1152</v>
      </c>
      <c r="B521" s="2">
        <v>45373</v>
      </c>
      <c r="C521">
        <v>2</v>
      </c>
      <c r="D521">
        <v>861.77</v>
      </c>
    </row>
    <row r="522" spans="1:4" x14ac:dyDescent="0.3">
      <c r="A522" s="10" t="s">
        <v>1403</v>
      </c>
      <c r="B522" s="2">
        <v>45615</v>
      </c>
      <c r="C522">
        <v>5</v>
      </c>
      <c r="D522">
        <v>2554.9500000000003</v>
      </c>
    </row>
    <row r="523" spans="1:4" x14ac:dyDescent="0.3">
      <c r="A523" s="10" t="s">
        <v>5093</v>
      </c>
      <c r="B523" s="2">
        <v>45358</v>
      </c>
      <c r="C523">
        <v>1</v>
      </c>
      <c r="D523">
        <v>1187.78</v>
      </c>
    </row>
    <row r="524" spans="1:4" x14ac:dyDescent="0.3">
      <c r="A524" s="10" t="s">
        <v>1356</v>
      </c>
      <c r="B524" s="2">
        <v>45347</v>
      </c>
      <c r="C524">
        <v>1</v>
      </c>
      <c r="D524">
        <v>181.59</v>
      </c>
    </row>
    <row r="525" spans="1:4" x14ac:dyDescent="0.3">
      <c r="A525" s="10" t="s">
        <v>3433</v>
      </c>
      <c r="B525" s="2">
        <v>45431</v>
      </c>
      <c r="C525">
        <v>2</v>
      </c>
      <c r="D525">
        <v>2786.46</v>
      </c>
    </row>
    <row r="526" spans="1:4" x14ac:dyDescent="0.3">
      <c r="A526" s="10" t="s">
        <v>1164</v>
      </c>
      <c r="B526" s="2">
        <v>45572</v>
      </c>
      <c r="C526">
        <v>2</v>
      </c>
      <c r="D526">
        <v>1183.6100000000001</v>
      </c>
    </row>
    <row r="527" spans="1:4" x14ac:dyDescent="0.3">
      <c r="A527" s="10" t="s">
        <v>2654</v>
      </c>
      <c r="B527" s="2">
        <v>45318</v>
      </c>
      <c r="C527">
        <v>1</v>
      </c>
      <c r="D527">
        <v>1880.89</v>
      </c>
    </row>
    <row r="528" spans="1:4" x14ac:dyDescent="0.3">
      <c r="A528" s="10" t="s">
        <v>1260</v>
      </c>
      <c r="B528" s="2">
        <v>45647</v>
      </c>
      <c r="C528">
        <v>3</v>
      </c>
      <c r="D528">
        <v>2191.8000000000002</v>
      </c>
    </row>
    <row r="529" spans="1:4" x14ac:dyDescent="0.3">
      <c r="A529" s="10" t="s">
        <v>1557</v>
      </c>
      <c r="B529" s="2">
        <v>45562</v>
      </c>
      <c r="C529">
        <v>2</v>
      </c>
      <c r="D529">
        <v>3762.33</v>
      </c>
    </row>
    <row r="530" spans="1:4" x14ac:dyDescent="0.3">
      <c r="A530" s="10" t="s">
        <v>544</v>
      </c>
      <c r="B530" s="2">
        <v>45482</v>
      </c>
      <c r="C530">
        <v>2</v>
      </c>
      <c r="D530">
        <v>1377.75</v>
      </c>
    </row>
    <row r="531" spans="1:4" x14ac:dyDescent="0.3">
      <c r="A531" s="10" t="s">
        <v>5719</v>
      </c>
      <c r="B531" s="2">
        <v>45379</v>
      </c>
      <c r="C531">
        <v>1</v>
      </c>
      <c r="D531">
        <v>1633.36</v>
      </c>
    </row>
    <row r="532" spans="1:4" x14ac:dyDescent="0.3">
      <c r="A532" s="10" t="s">
        <v>5871</v>
      </c>
      <c r="B532" s="2">
        <v>45649</v>
      </c>
      <c r="C532">
        <v>1</v>
      </c>
      <c r="D532">
        <v>744.47</v>
      </c>
    </row>
    <row r="533" spans="1:4" x14ac:dyDescent="0.3">
      <c r="A533" s="10" t="s">
        <v>4307</v>
      </c>
      <c r="B533" s="2">
        <v>45591</v>
      </c>
      <c r="C533">
        <v>3</v>
      </c>
      <c r="D533">
        <v>3650.7000000000003</v>
      </c>
    </row>
    <row r="534" spans="1:4" x14ac:dyDescent="0.3">
      <c r="A534" s="10" t="s">
        <v>636</v>
      </c>
      <c r="B534" s="2">
        <v>45652</v>
      </c>
      <c r="C534">
        <v>3</v>
      </c>
      <c r="D534">
        <v>1699.51</v>
      </c>
    </row>
    <row r="535" spans="1:4" x14ac:dyDescent="0.3">
      <c r="A535" s="10" t="s">
        <v>4717</v>
      </c>
      <c r="B535" s="2">
        <v>45633</v>
      </c>
      <c r="C535">
        <v>1</v>
      </c>
      <c r="D535">
        <v>1466.19</v>
      </c>
    </row>
    <row r="536" spans="1:4" x14ac:dyDescent="0.3">
      <c r="A536" s="10" t="s">
        <v>3619</v>
      </c>
      <c r="B536" s="2">
        <v>45403</v>
      </c>
      <c r="C536">
        <v>1</v>
      </c>
      <c r="D536">
        <v>984.73</v>
      </c>
    </row>
    <row r="537" spans="1:4" x14ac:dyDescent="0.3">
      <c r="A537" s="10" t="s">
        <v>3280</v>
      </c>
      <c r="B537" s="2">
        <v>45529</v>
      </c>
      <c r="C537">
        <v>2</v>
      </c>
      <c r="D537">
        <v>671.82999999999993</v>
      </c>
    </row>
    <row r="538" spans="1:4" x14ac:dyDescent="0.3">
      <c r="A538" s="10" t="s">
        <v>3450</v>
      </c>
      <c r="B538" s="2">
        <v>45297</v>
      </c>
      <c r="C538">
        <v>1</v>
      </c>
      <c r="D538">
        <v>2649.73</v>
      </c>
    </row>
    <row r="539" spans="1:4" x14ac:dyDescent="0.3">
      <c r="A539" s="10" t="s">
        <v>2234</v>
      </c>
      <c r="B539" s="2">
        <v>45608</v>
      </c>
      <c r="C539">
        <v>2</v>
      </c>
      <c r="D539">
        <v>2557.12</v>
      </c>
    </row>
    <row r="540" spans="1:4" x14ac:dyDescent="0.3">
      <c r="A540" s="10" t="s">
        <v>3309</v>
      </c>
      <c r="B540" s="2">
        <v>45566</v>
      </c>
      <c r="C540">
        <v>2</v>
      </c>
      <c r="D540">
        <v>2914.81</v>
      </c>
    </row>
    <row r="541" spans="1:4" x14ac:dyDescent="0.3">
      <c r="A541" s="10" t="s">
        <v>1996</v>
      </c>
      <c r="B541" s="2">
        <v>45621</v>
      </c>
      <c r="C541">
        <v>2</v>
      </c>
      <c r="D541">
        <v>5298.12</v>
      </c>
    </row>
    <row r="542" spans="1:4" x14ac:dyDescent="0.3">
      <c r="A542" s="10" t="s">
        <v>3354</v>
      </c>
      <c r="B542" s="2">
        <v>45537</v>
      </c>
      <c r="C542">
        <v>2</v>
      </c>
      <c r="D542">
        <v>2151.4699999999998</v>
      </c>
    </row>
    <row r="543" spans="1:4" x14ac:dyDescent="0.3">
      <c r="A543" s="10" t="s">
        <v>1966</v>
      </c>
      <c r="B543" s="2">
        <v>45582</v>
      </c>
      <c r="C543">
        <v>2</v>
      </c>
      <c r="D543">
        <v>1799.0600000000002</v>
      </c>
    </row>
    <row r="544" spans="1:4" x14ac:dyDescent="0.3">
      <c r="A544" s="10" t="s">
        <v>4740</v>
      </c>
      <c r="B544" s="2">
        <v>45404</v>
      </c>
      <c r="C544">
        <v>1</v>
      </c>
      <c r="D544">
        <v>144.88</v>
      </c>
    </row>
    <row r="545" spans="1:4" x14ac:dyDescent="0.3">
      <c r="A545" s="10" t="s">
        <v>5584</v>
      </c>
      <c r="B545" s="2">
        <v>45464</v>
      </c>
      <c r="C545">
        <v>1</v>
      </c>
      <c r="D545">
        <v>1305.57</v>
      </c>
    </row>
    <row r="546" spans="1:4" x14ac:dyDescent="0.3">
      <c r="A546" s="10" t="s">
        <v>1564</v>
      </c>
      <c r="B546" s="2">
        <v>45622</v>
      </c>
      <c r="C546">
        <v>2</v>
      </c>
      <c r="D546">
        <v>659.37</v>
      </c>
    </row>
    <row r="547" spans="1:4" x14ac:dyDescent="0.3">
      <c r="A547" s="10" t="s">
        <v>3514</v>
      </c>
      <c r="B547" s="2">
        <v>45340</v>
      </c>
      <c r="C547">
        <v>1</v>
      </c>
      <c r="D547">
        <v>1453.12</v>
      </c>
    </row>
    <row r="548" spans="1:4" x14ac:dyDescent="0.3">
      <c r="A548" s="10" t="s">
        <v>2497</v>
      </c>
      <c r="B548" s="2">
        <v>45582</v>
      </c>
      <c r="C548">
        <v>1</v>
      </c>
      <c r="D548">
        <v>43.41</v>
      </c>
    </row>
    <row r="549" spans="1:4" x14ac:dyDescent="0.3">
      <c r="A549" s="10" t="s">
        <v>1611</v>
      </c>
      <c r="B549" s="2">
        <v>45439</v>
      </c>
      <c r="C549">
        <v>1</v>
      </c>
      <c r="D549">
        <v>446.7</v>
      </c>
    </row>
    <row r="550" spans="1:4" x14ac:dyDescent="0.3">
      <c r="A550" s="10" t="s">
        <v>632</v>
      </c>
      <c r="B550" s="2">
        <v>45551</v>
      </c>
      <c r="C550">
        <v>1</v>
      </c>
      <c r="D550">
        <v>1657.03</v>
      </c>
    </row>
    <row r="551" spans="1:4" x14ac:dyDescent="0.3">
      <c r="A551" s="10" t="s">
        <v>1484</v>
      </c>
      <c r="B551" s="2">
        <v>45598</v>
      </c>
      <c r="C551">
        <v>3</v>
      </c>
      <c r="D551">
        <v>2099.4</v>
      </c>
    </row>
    <row r="552" spans="1:4" x14ac:dyDescent="0.3">
      <c r="A552" s="10" t="s">
        <v>1511</v>
      </c>
      <c r="B552" s="2">
        <v>45578</v>
      </c>
      <c r="C552">
        <v>1</v>
      </c>
      <c r="D552">
        <v>1565.38</v>
      </c>
    </row>
    <row r="553" spans="1:4" x14ac:dyDescent="0.3">
      <c r="A553" s="10" t="s">
        <v>1879</v>
      </c>
      <c r="B553" s="2">
        <v>45637</v>
      </c>
      <c r="C553">
        <v>3</v>
      </c>
      <c r="D553">
        <v>2333.9500000000003</v>
      </c>
    </row>
    <row r="554" spans="1:4" x14ac:dyDescent="0.3">
      <c r="A554" s="10" t="s">
        <v>4308</v>
      </c>
      <c r="B554" s="2">
        <v>45309</v>
      </c>
      <c r="C554">
        <v>1</v>
      </c>
      <c r="D554">
        <v>2116.9299999999998</v>
      </c>
    </row>
    <row r="555" spans="1:4" x14ac:dyDescent="0.3">
      <c r="A555" s="10" t="s">
        <v>1474</v>
      </c>
      <c r="B555" s="2">
        <v>45517</v>
      </c>
      <c r="C555">
        <v>2</v>
      </c>
      <c r="D555">
        <v>4469.7</v>
      </c>
    </row>
    <row r="556" spans="1:4" x14ac:dyDescent="0.3">
      <c r="A556" s="10" t="s">
        <v>4820</v>
      </c>
      <c r="B556" s="2">
        <v>45412</v>
      </c>
      <c r="C556">
        <v>1</v>
      </c>
      <c r="D556">
        <v>1621.79</v>
      </c>
    </row>
    <row r="557" spans="1:4" x14ac:dyDescent="0.3">
      <c r="A557" s="10" t="s">
        <v>5098</v>
      </c>
      <c r="B557" s="2">
        <v>45475</v>
      </c>
      <c r="C557">
        <v>2</v>
      </c>
      <c r="D557">
        <v>1967.8200000000002</v>
      </c>
    </row>
    <row r="558" spans="1:4" x14ac:dyDescent="0.3">
      <c r="A558" s="10" t="s">
        <v>1190</v>
      </c>
      <c r="B558" s="2">
        <v>45361</v>
      </c>
      <c r="C558">
        <v>2</v>
      </c>
      <c r="D558">
        <v>542.35</v>
      </c>
    </row>
    <row r="559" spans="1:4" x14ac:dyDescent="0.3">
      <c r="A559" s="10" t="s">
        <v>2805</v>
      </c>
      <c r="B559" s="2">
        <v>45369</v>
      </c>
      <c r="C559">
        <v>1</v>
      </c>
      <c r="D559">
        <v>1938.15</v>
      </c>
    </row>
    <row r="560" spans="1:4" x14ac:dyDescent="0.3">
      <c r="A560" s="10" t="s">
        <v>2655</v>
      </c>
      <c r="B560" s="2">
        <v>45639</v>
      </c>
      <c r="C560">
        <v>3</v>
      </c>
      <c r="D560">
        <v>3348.9599999999996</v>
      </c>
    </row>
    <row r="561" spans="1:4" x14ac:dyDescent="0.3">
      <c r="A561" s="10" t="s">
        <v>1917</v>
      </c>
      <c r="B561" s="2">
        <v>45607</v>
      </c>
      <c r="C561">
        <v>2</v>
      </c>
      <c r="D561">
        <v>3049.01</v>
      </c>
    </row>
    <row r="562" spans="1:4" x14ac:dyDescent="0.3">
      <c r="A562" s="10" t="s">
        <v>4553</v>
      </c>
      <c r="B562" s="2">
        <v>45353</v>
      </c>
      <c r="C562">
        <v>3</v>
      </c>
      <c r="D562">
        <v>1921.86</v>
      </c>
    </row>
    <row r="563" spans="1:4" x14ac:dyDescent="0.3">
      <c r="A563" s="10" t="s">
        <v>1644</v>
      </c>
      <c r="B563" s="2">
        <v>45619</v>
      </c>
      <c r="C563">
        <v>2</v>
      </c>
      <c r="D563">
        <v>3077.89</v>
      </c>
    </row>
    <row r="564" spans="1:4" x14ac:dyDescent="0.3">
      <c r="A564" s="10" t="s">
        <v>4602</v>
      </c>
      <c r="B564" s="2">
        <v>45301</v>
      </c>
      <c r="C564">
        <v>1</v>
      </c>
      <c r="D564">
        <v>388.2</v>
      </c>
    </row>
    <row r="565" spans="1:4" x14ac:dyDescent="0.3">
      <c r="A565" s="10" t="s">
        <v>3024</v>
      </c>
      <c r="B565" s="2">
        <v>45519</v>
      </c>
      <c r="C565">
        <v>1</v>
      </c>
      <c r="D565">
        <v>775.99</v>
      </c>
    </row>
    <row r="566" spans="1:4" x14ac:dyDescent="0.3">
      <c r="A566" s="10" t="s">
        <v>542</v>
      </c>
      <c r="B566" s="2">
        <v>45536</v>
      </c>
      <c r="C566">
        <v>1</v>
      </c>
      <c r="D566">
        <v>510.04</v>
      </c>
    </row>
    <row r="567" spans="1:4" x14ac:dyDescent="0.3">
      <c r="A567" s="10" t="s">
        <v>3117</v>
      </c>
      <c r="B567" s="2">
        <v>45635</v>
      </c>
      <c r="C567">
        <v>4</v>
      </c>
      <c r="D567">
        <v>2390.83</v>
      </c>
    </row>
    <row r="568" spans="1:4" x14ac:dyDescent="0.3">
      <c r="A568" s="10" t="s">
        <v>5236</v>
      </c>
      <c r="B568" s="2">
        <v>45611</v>
      </c>
      <c r="C568">
        <v>1</v>
      </c>
      <c r="D568">
        <v>2684.94</v>
      </c>
    </row>
    <row r="569" spans="1:4" x14ac:dyDescent="0.3">
      <c r="A569" s="10" t="s">
        <v>2328</v>
      </c>
      <c r="B569" s="2">
        <v>45499</v>
      </c>
      <c r="C569">
        <v>3</v>
      </c>
      <c r="D569">
        <v>1970.31</v>
      </c>
    </row>
    <row r="570" spans="1:4" x14ac:dyDescent="0.3">
      <c r="A570" s="10" t="s">
        <v>5623</v>
      </c>
      <c r="B570" s="2">
        <v>45436</v>
      </c>
      <c r="C570">
        <v>1</v>
      </c>
      <c r="D570">
        <v>214.41</v>
      </c>
    </row>
    <row r="571" spans="1:4" x14ac:dyDescent="0.3">
      <c r="A571" s="10" t="s">
        <v>617</v>
      </c>
      <c r="B571" s="2">
        <v>45446</v>
      </c>
      <c r="C571">
        <v>1</v>
      </c>
      <c r="D571">
        <v>75.239999999999995</v>
      </c>
    </row>
    <row r="572" spans="1:4" x14ac:dyDescent="0.3">
      <c r="A572" s="10" t="s">
        <v>771</v>
      </c>
      <c r="B572" s="2">
        <v>45469</v>
      </c>
      <c r="C572">
        <v>2</v>
      </c>
      <c r="D572">
        <v>1162.1199999999999</v>
      </c>
    </row>
    <row r="573" spans="1:4" x14ac:dyDescent="0.3">
      <c r="A573" s="10" t="s">
        <v>4815</v>
      </c>
      <c r="B573" s="2">
        <v>45330</v>
      </c>
      <c r="C573">
        <v>1</v>
      </c>
      <c r="D573">
        <v>1755.07</v>
      </c>
    </row>
    <row r="574" spans="1:4" x14ac:dyDescent="0.3">
      <c r="A574" s="10" t="s">
        <v>4280</v>
      </c>
      <c r="B574" s="2">
        <v>45450</v>
      </c>
      <c r="C574">
        <v>1</v>
      </c>
      <c r="D574">
        <v>2602.92</v>
      </c>
    </row>
    <row r="575" spans="1:4" x14ac:dyDescent="0.3">
      <c r="A575" s="10" t="s">
        <v>3507</v>
      </c>
      <c r="B575" s="2">
        <v>45593</v>
      </c>
      <c r="C575">
        <v>2</v>
      </c>
      <c r="D575">
        <v>1987.6299999999999</v>
      </c>
    </row>
    <row r="576" spans="1:4" x14ac:dyDescent="0.3">
      <c r="A576" s="10" t="s">
        <v>345</v>
      </c>
      <c r="B576" s="2">
        <v>45558</v>
      </c>
      <c r="C576">
        <v>1</v>
      </c>
      <c r="D576">
        <v>923.89</v>
      </c>
    </row>
    <row r="577" spans="1:4" x14ac:dyDescent="0.3">
      <c r="A577" s="10" t="s">
        <v>4946</v>
      </c>
      <c r="B577" s="2">
        <v>45483</v>
      </c>
      <c r="C577">
        <v>1</v>
      </c>
      <c r="D577">
        <v>911.26</v>
      </c>
    </row>
    <row r="578" spans="1:4" x14ac:dyDescent="0.3">
      <c r="A578" s="10" t="s">
        <v>2067</v>
      </c>
      <c r="B578" s="2">
        <v>45445</v>
      </c>
      <c r="C578">
        <v>1</v>
      </c>
      <c r="D578">
        <v>1649.96</v>
      </c>
    </row>
    <row r="579" spans="1:4" x14ac:dyDescent="0.3">
      <c r="A579" s="10" t="s">
        <v>4196</v>
      </c>
      <c r="B579" s="2">
        <v>45597</v>
      </c>
      <c r="C579">
        <v>1</v>
      </c>
      <c r="D579">
        <v>642.22</v>
      </c>
    </row>
    <row r="580" spans="1:4" x14ac:dyDescent="0.3">
      <c r="A580" s="10" t="s">
        <v>3557</v>
      </c>
      <c r="B580" s="2">
        <v>45491</v>
      </c>
      <c r="C580">
        <v>1</v>
      </c>
      <c r="D580">
        <v>2082.19</v>
      </c>
    </row>
    <row r="581" spans="1:4" x14ac:dyDescent="0.3">
      <c r="A581" s="10" t="s">
        <v>1229</v>
      </c>
      <c r="B581" s="2">
        <v>45611</v>
      </c>
      <c r="C581">
        <v>3</v>
      </c>
      <c r="D581">
        <v>1750.83</v>
      </c>
    </row>
    <row r="582" spans="1:4" x14ac:dyDescent="0.3">
      <c r="A582" s="10" t="s">
        <v>1721</v>
      </c>
      <c r="B582" s="2">
        <v>45444</v>
      </c>
      <c r="C582">
        <v>5</v>
      </c>
      <c r="D582">
        <v>6323.36</v>
      </c>
    </row>
    <row r="583" spans="1:4" x14ac:dyDescent="0.3">
      <c r="A583" s="10" t="s">
        <v>3321</v>
      </c>
      <c r="B583" s="2">
        <v>45451</v>
      </c>
      <c r="C583">
        <v>1</v>
      </c>
      <c r="D583">
        <v>2551.6</v>
      </c>
    </row>
    <row r="584" spans="1:4" x14ac:dyDescent="0.3">
      <c r="A584" s="10" t="s">
        <v>1751</v>
      </c>
      <c r="B584" s="2">
        <v>45473</v>
      </c>
      <c r="C584">
        <v>1</v>
      </c>
      <c r="D584">
        <v>2270.41</v>
      </c>
    </row>
    <row r="585" spans="1:4" x14ac:dyDescent="0.3">
      <c r="A585" s="10" t="s">
        <v>4748</v>
      </c>
      <c r="B585" s="2">
        <v>45487</v>
      </c>
      <c r="C585">
        <v>1</v>
      </c>
      <c r="D585">
        <v>201.89</v>
      </c>
    </row>
    <row r="586" spans="1:4" x14ac:dyDescent="0.3">
      <c r="A586" s="10" t="s">
        <v>517</v>
      </c>
      <c r="B586" s="2">
        <v>45539</v>
      </c>
      <c r="C586">
        <v>2</v>
      </c>
      <c r="D586">
        <v>1220.83</v>
      </c>
    </row>
    <row r="587" spans="1:4" x14ac:dyDescent="0.3">
      <c r="A587" s="10" t="s">
        <v>3458</v>
      </c>
      <c r="B587" s="2">
        <v>45518</v>
      </c>
      <c r="C587">
        <v>2</v>
      </c>
      <c r="D587">
        <v>2456.9299999999998</v>
      </c>
    </row>
    <row r="588" spans="1:4" x14ac:dyDescent="0.3">
      <c r="A588" s="10" t="s">
        <v>553</v>
      </c>
      <c r="B588" s="2">
        <v>45579</v>
      </c>
      <c r="C588">
        <v>2</v>
      </c>
      <c r="D588">
        <v>2644.25</v>
      </c>
    </row>
    <row r="589" spans="1:4" x14ac:dyDescent="0.3">
      <c r="A589" s="10" t="s">
        <v>4640</v>
      </c>
      <c r="B589" s="2">
        <v>45608</v>
      </c>
      <c r="C589">
        <v>1</v>
      </c>
      <c r="D589">
        <v>146.93</v>
      </c>
    </row>
    <row r="590" spans="1:4" x14ac:dyDescent="0.3">
      <c r="A590" s="10" t="s">
        <v>3713</v>
      </c>
      <c r="B590" s="2">
        <v>45435</v>
      </c>
      <c r="C590">
        <v>1</v>
      </c>
      <c r="D590">
        <v>962.8</v>
      </c>
    </row>
    <row r="591" spans="1:4" x14ac:dyDescent="0.3">
      <c r="A591" s="10" t="s">
        <v>3790</v>
      </c>
      <c r="B591" s="2">
        <v>45466</v>
      </c>
      <c r="C591">
        <v>2</v>
      </c>
      <c r="D591">
        <v>1431.78</v>
      </c>
    </row>
    <row r="592" spans="1:4" x14ac:dyDescent="0.3">
      <c r="A592" s="10" t="s">
        <v>5590</v>
      </c>
      <c r="B592" s="2">
        <v>45520</v>
      </c>
      <c r="C592">
        <v>1</v>
      </c>
      <c r="D592">
        <v>1027.67</v>
      </c>
    </row>
    <row r="593" spans="1:4" x14ac:dyDescent="0.3">
      <c r="A593" s="10" t="s">
        <v>2543</v>
      </c>
      <c r="B593" s="2">
        <v>45558</v>
      </c>
      <c r="C593">
        <v>3</v>
      </c>
      <c r="D593">
        <v>647.22</v>
      </c>
    </row>
    <row r="594" spans="1:4" x14ac:dyDescent="0.3">
      <c r="A594" s="10" t="s">
        <v>4936</v>
      </c>
      <c r="B594" s="2">
        <v>45421</v>
      </c>
      <c r="C594">
        <v>1</v>
      </c>
      <c r="D594">
        <v>2735.5</v>
      </c>
    </row>
    <row r="595" spans="1:4" x14ac:dyDescent="0.3">
      <c r="A595" s="10" t="s">
        <v>1247</v>
      </c>
      <c r="B595" s="2">
        <v>45442</v>
      </c>
      <c r="C595">
        <v>1</v>
      </c>
      <c r="D595">
        <v>1645.85</v>
      </c>
    </row>
    <row r="596" spans="1:4" x14ac:dyDescent="0.3">
      <c r="A596" s="10" t="s">
        <v>645</v>
      </c>
      <c r="B596" s="2">
        <v>45306</v>
      </c>
      <c r="C596">
        <v>1</v>
      </c>
      <c r="D596">
        <v>1874.73</v>
      </c>
    </row>
    <row r="597" spans="1:4" x14ac:dyDescent="0.3">
      <c r="A597" s="10" t="s">
        <v>2661</v>
      </c>
      <c r="B597" s="2">
        <v>45613</v>
      </c>
      <c r="C597">
        <v>3</v>
      </c>
      <c r="D597">
        <v>3406.6100000000006</v>
      </c>
    </row>
    <row r="598" spans="1:4" x14ac:dyDescent="0.3">
      <c r="A598" s="10" t="s">
        <v>3379</v>
      </c>
      <c r="B598" s="2">
        <v>45470</v>
      </c>
      <c r="C598">
        <v>1</v>
      </c>
      <c r="D598">
        <v>1178.5999999999999</v>
      </c>
    </row>
    <row r="599" spans="1:4" x14ac:dyDescent="0.3">
      <c r="A599" s="10" t="s">
        <v>4732</v>
      </c>
      <c r="B599" s="2">
        <v>45360</v>
      </c>
      <c r="C599">
        <v>1</v>
      </c>
      <c r="D599">
        <v>1270.48</v>
      </c>
    </row>
    <row r="600" spans="1:4" x14ac:dyDescent="0.3">
      <c r="A600" s="10" t="s">
        <v>2248</v>
      </c>
      <c r="B600" s="2">
        <v>45623</v>
      </c>
      <c r="C600">
        <v>2</v>
      </c>
      <c r="D600">
        <v>4074.05</v>
      </c>
    </row>
    <row r="601" spans="1:4" x14ac:dyDescent="0.3">
      <c r="A601" s="10" t="s">
        <v>2935</v>
      </c>
      <c r="B601" s="2">
        <v>45378</v>
      </c>
      <c r="C601">
        <v>1</v>
      </c>
      <c r="D601">
        <v>297.38</v>
      </c>
    </row>
    <row r="602" spans="1:4" x14ac:dyDescent="0.3">
      <c r="A602" s="10" t="s">
        <v>2126</v>
      </c>
      <c r="B602" s="2">
        <v>45470</v>
      </c>
      <c r="C602">
        <v>2</v>
      </c>
      <c r="D602">
        <v>1459.01</v>
      </c>
    </row>
    <row r="603" spans="1:4" x14ac:dyDescent="0.3">
      <c r="A603" s="10" t="s">
        <v>5602</v>
      </c>
      <c r="B603" s="2">
        <v>45366</v>
      </c>
      <c r="C603">
        <v>1</v>
      </c>
      <c r="D603">
        <v>774.48</v>
      </c>
    </row>
    <row r="604" spans="1:4" x14ac:dyDescent="0.3">
      <c r="A604" s="10" t="s">
        <v>4628</v>
      </c>
      <c r="B604" s="2">
        <v>45609</v>
      </c>
      <c r="C604">
        <v>1</v>
      </c>
      <c r="D604">
        <v>3150.45</v>
      </c>
    </row>
    <row r="605" spans="1:4" x14ac:dyDescent="0.3">
      <c r="A605" s="10" t="s">
        <v>2560</v>
      </c>
      <c r="B605" s="2">
        <v>45572</v>
      </c>
      <c r="C605">
        <v>1</v>
      </c>
      <c r="D605">
        <v>245.76</v>
      </c>
    </row>
    <row r="606" spans="1:4" x14ac:dyDescent="0.3">
      <c r="A606" s="10" t="s">
        <v>1989</v>
      </c>
      <c r="B606" s="2">
        <v>45361</v>
      </c>
      <c r="C606">
        <v>1</v>
      </c>
      <c r="D606">
        <v>772.89</v>
      </c>
    </row>
    <row r="607" spans="1:4" x14ac:dyDescent="0.3">
      <c r="A607" s="10" t="s">
        <v>295</v>
      </c>
      <c r="B607" s="2">
        <v>45627</v>
      </c>
      <c r="C607">
        <v>3</v>
      </c>
      <c r="D607">
        <v>4176.67</v>
      </c>
    </row>
    <row r="608" spans="1:4" x14ac:dyDescent="0.3">
      <c r="A608" s="10" t="s">
        <v>3626</v>
      </c>
      <c r="B608" s="2">
        <v>45633</v>
      </c>
      <c r="C608">
        <v>1</v>
      </c>
      <c r="D608">
        <v>402.66</v>
      </c>
    </row>
    <row r="609" spans="1:4" x14ac:dyDescent="0.3">
      <c r="A609" s="10" t="s">
        <v>3105</v>
      </c>
      <c r="B609" s="2">
        <v>45337</v>
      </c>
      <c r="C609">
        <v>2</v>
      </c>
      <c r="D609">
        <v>3816.63</v>
      </c>
    </row>
    <row r="610" spans="1:4" x14ac:dyDescent="0.3">
      <c r="A610" s="10" t="s">
        <v>894</v>
      </c>
      <c r="B610" s="2">
        <v>45599</v>
      </c>
      <c r="C610">
        <v>3</v>
      </c>
      <c r="D610">
        <v>5667.89</v>
      </c>
    </row>
    <row r="611" spans="1:4" x14ac:dyDescent="0.3">
      <c r="A611" s="10" t="s">
        <v>3414</v>
      </c>
      <c r="B611" s="2">
        <v>45601</v>
      </c>
      <c r="C611">
        <v>2</v>
      </c>
      <c r="D611">
        <v>2406.7600000000002</v>
      </c>
    </row>
    <row r="612" spans="1:4" x14ac:dyDescent="0.3">
      <c r="A612" s="10" t="s">
        <v>3773</v>
      </c>
      <c r="B612" s="2">
        <v>45338</v>
      </c>
      <c r="C612">
        <v>1</v>
      </c>
      <c r="D612">
        <v>1595.93</v>
      </c>
    </row>
    <row r="613" spans="1:4" x14ac:dyDescent="0.3">
      <c r="A613" s="10" t="s">
        <v>616</v>
      </c>
      <c r="B613" s="2">
        <v>45592</v>
      </c>
      <c r="C613">
        <v>5</v>
      </c>
      <c r="D613">
        <v>4425.5599999999995</v>
      </c>
    </row>
    <row r="614" spans="1:4" x14ac:dyDescent="0.3">
      <c r="A614" s="10" t="s">
        <v>994</v>
      </c>
      <c r="B614" s="2">
        <v>45372</v>
      </c>
      <c r="C614">
        <v>1</v>
      </c>
      <c r="D614">
        <v>1612.66</v>
      </c>
    </row>
    <row r="615" spans="1:4" x14ac:dyDescent="0.3">
      <c r="A615" s="10" t="s">
        <v>5267</v>
      </c>
      <c r="B615" s="2">
        <v>45547</v>
      </c>
      <c r="C615">
        <v>2</v>
      </c>
      <c r="D615">
        <v>1814.23</v>
      </c>
    </row>
    <row r="616" spans="1:4" x14ac:dyDescent="0.3">
      <c r="A616" s="10" t="s">
        <v>359</v>
      </c>
      <c r="B616" s="2">
        <v>45562</v>
      </c>
      <c r="C616">
        <v>2</v>
      </c>
      <c r="D616">
        <v>2391.6099999999997</v>
      </c>
    </row>
    <row r="617" spans="1:4" x14ac:dyDescent="0.3">
      <c r="A617" s="10" t="s">
        <v>2544</v>
      </c>
      <c r="B617" s="2">
        <v>45517</v>
      </c>
      <c r="C617">
        <v>2</v>
      </c>
      <c r="D617">
        <v>1761.4299999999998</v>
      </c>
    </row>
    <row r="618" spans="1:4" x14ac:dyDescent="0.3">
      <c r="A618" s="10" t="s">
        <v>3186</v>
      </c>
      <c r="B618" s="2">
        <v>45339</v>
      </c>
      <c r="C618">
        <v>1</v>
      </c>
      <c r="D618">
        <v>1141.08</v>
      </c>
    </row>
    <row r="619" spans="1:4" x14ac:dyDescent="0.3">
      <c r="A619" s="10" t="s">
        <v>4000</v>
      </c>
      <c r="B619" s="2">
        <v>45554</v>
      </c>
      <c r="C619">
        <v>2</v>
      </c>
      <c r="D619">
        <v>3505.3100000000004</v>
      </c>
    </row>
    <row r="620" spans="1:4" x14ac:dyDescent="0.3">
      <c r="A620" s="10" t="s">
        <v>3150</v>
      </c>
      <c r="B620" s="2">
        <v>45469</v>
      </c>
      <c r="C620">
        <v>2</v>
      </c>
      <c r="D620">
        <v>2301.7599999999998</v>
      </c>
    </row>
    <row r="621" spans="1:4" x14ac:dyDescent="0.3">
      <c r="A621" s="10" t="s">
        <v>5752</v>
      </c>
      <c r="B621" s="2">
        <v>45335</v>
      </c>
      <c r="C621">
        <v>1</v>
      </c>
      <c r="D621">
        <v>90.8</v>
      </c>
    </row>
    <row r="622" spans="1:4" x14ac:dyDescent="0.3">
      <c r="A622" s="10" t="s">
        <v>2261</v>
      </c>
      <c r="B622" s="2">
        <v>45522</v>
      </c>
      <c r="C622">
        <v>2</v>
      </c>
      <c r="D622">
        <v>3041.2000000000003</v>
      </c>
    </row>
    <row r="623" spans="1:4" x14ac:dyDescent="0.3">
      <c r="A623" s="10" t="s">
        <v>6021</v>
      </c>
      <c r="B623" s="2">
        <v>45308</v>
      </c>
      <c r="C623">
        <v>1</v>
      </c>
      <c r="D623">
        <v>1228.5999999999999</v>
      </c>
    </row>
    <row r="624" spans="1:4" x14ac:dyDescent="0.3">
      <c r="A624" s="10" t="s">
        <v>4605</v>
      </c>
      <c r="B624" s="2">
        <v>45392</v>
      </c>
      <c r="C624">
        <v>1</v>
      </c>
      <c r="D624">
        <v>1191.6400000000001</v>
      </c>
    </row>
    <row r="625" spans="1:4" x14ac:dyDescent="0.3">
      <c r="A625" s="10" t="s">
        <v>2034</v>
      </c>
      <c r="B625" s="2">
        <v>45465</v>
      </c>
      <c r="C625">
        <v>2</v>
      </c>
      <c r="D625">
        <v>1230.8699999999999</v>
      </c>
    </row>
    <row r="626" spans="1:4" x14ac:dyDescent="0.3">
      <c r="A626" s="10" t="s">
        <v>5193</v>
      </c>
      <c r="B626" s="2">
        <v>45445</v>
      </c>
      <c r="C626">
        <v>1</v>
      </c>
      <c r="D626">
        <v>421.54</v>
      </c>
    </row>
    <row r="627" spans="1:4" x14ac:dyDescent="0.3">
      <c r="A627" s="10" t="s">
        <v>4274</v>
      </c>
      <c r="B627" s="2">
        <v>45530</v>
      </c>
      <c r="C627">
        <v>1</v>
      </c>
      <c r="D627">
        <v>1204.18</v>
      </c>
    </row>
    <row r="628" spans="1:4" x14ac:dyDescent="0.3">
      <c r="A628" s="10" t="s">
        <v>5060</v>
      </c>
      <c r="B628" s="2">
        <v>45526</v>
      </c>
      <c r="C628">
        <v>2</v>
      </c>
      <c r="D628">
        <v>1184.3100000000002</v>
      </c>
    </row>
    <row r="629" spans="1:4" x14ac:dyDescent="0.3">
      <c r="A629" s="10" t="s">
        <v>1180</v>
      </c>
      <c r="B629" s="2">
        <v>45451</v>
      </c>
      <c r="C629">
        <v>1</v>
      </c>
      <c r="D629">
        <v>878.77</v>
      </c>
    </row>
    <row r="630" spans="1:4" x14ac:dyDescent="0.3">
      <c r="A630" s="10" t="s">
        <v>4531</v>
      </c>
      <c r="B630" s="2">
        <v>45556</v>
      </c>
      <c r="C630">
        <v>1</v>
      </c>
      <c r="D630">
        <v>1510.77</v>
      </c>
    </row>
    <row r="631" spans="1:4" x14ac:dyDescent="0.3">
      <c r="A631" s="10" t="s">
        <v>5176</v>
      </c>
      <c r="B631" s="2">
        <v>45408</v>
      </c>
      <c r="C631">
        <v>1</v>
      </c>
      <c r="D631">
        <v>36.36</v>
      </c>
    </row>
    <row r="632" spans="1:4" x14ac:dyDescent="0.3">
      <c r="A632" s="10" t="s">
        <v>5246</v>
      </c>
      <c r="B632" s="2">
        <v>45433</v>
      </c>
      <c r="C632">
        <v>1</v>
      </c>
      <c r="D632">
        <v>402.21</v>
      </c>
    </row>
    <row r="633" spans="1:4" x14ac:dyDescent="0.3">
      <c r="A633" s="10" t="s">
        <v>5064</v>
      </c>
      <c r="B633" s="2">
        <v>45454</v>
      </c>
      <c r="C633">
        <v>2</v>
      </c>
      <c r="D633">
        <v>2144.7600000000002</v>
      </c>
    </row>
    <row r="634" spans="1:4" x14ac:dyDescent="0.3">
      <c r="A634" s="10" t="s">
        <v>2488</v>
      </c>
      <c r="B634" s="2">
        <v>45506</v>
      </c>
      <c r="C634">
        <v>2</v>
      </c>
      <c r="D634">
        <v>2469.0300000000002</v>
      </c>
    </row>
    <row r="635" spans="1:4" x14ac:dyDescent="0.3">
      <c r="A635" s="10" t="s">
        <v>1215</v>
      </c>
      <c r="B635" s="2">
        <v>45358</v>
      </c>
      <c r="C635">
        <v>1</v>
      </c>
      <c r="D635">
        <v>1317.21</v>
      </c>
    </row>
    <row r="636" spans="1:4" x14ac:dyDescent="0.3">
      <c r="A636" s="10" t="s">
        <v>2957</v>
      </c>
      <c r="B636" s="2">
        <v>45521</v>
      </c>
      <c r="C636">
        <v>2</v>
      </c>
      <c r="D636">
        <v>1853.54</v>
      </c>
    </row>
    <row r="637" spans="1:4" x14ac:dyDescent="0.3">
      <c r="A637" s="10" t="s">
        <v>749</v>
      </c>
      <c r="B637" s="2">
        <v>45308</v>
      </c>
      <c r="C637">
        <v>1</v>
      </c>
      <c r="D637">
        <v>1251.4000000000001</v>
      </c>
    </row>
    <row r="638" spans="1:4" x14ac:dyDescent="0.3">
      <c r="A638" s="10" t="s">
        <v>2039</v>
      </c>
      <c r="B638" s="2">
        <v>45510</v>
      </c>
      <c r="C638">
        <v>2</v>
      </c>
      <c r="D638">
        <v>2778.68</v>
      </c>
    </row>
    <row r="639" spans="1:4" x14ac:dyDescent="0.3">
      <c r="A639" s="10" t="s">
        <v>2671</v>
      </c>
      <c r="B639" s="2">
        <v>45441</v>
      </c>
      <c r="C639">
        <v>1</v>
      </c>
      <c r="D639">
        <v>1776.51</v>
      </c>
    </row>
    <row r="640" spans="1:4" x14ac:dyDescent="0.3">
      <c r="A640" s="10" t="s">
        <v>4586</v>
      </c>
      <c r="B640" s="2">
        <v>45379</v>
      </c>
      <c r="C640">
        <v>1</v>
      </c>
      <c r="D640">
        <v>1446.6</v>
      </c>
    </row>
    <row r="641" spans="1:4" x14ac:dyDescent="0.3">
      <c r="A641" s="10" t="s">
        <v>4074</v>
      </c>
      <c r="B641" s="2">
        <v>45475</v>
      </c>
      <c r="C641">
        <v>2</v>
      </c>
      <c r="D641">
        <v>5627.7199999999993</v>
      </c>
    </row>
    <row r="642" spans="1:4" x14ac:dyDescent="0.3">
      <c r="A642" s="10" t="s">
        <v>4810</v>
      </c>
      <c r="B642" s="2">
        <v>45378</v>
      </c>
      <c r="C642">
        <v>1</v>
      </c>
      <c r="D642">
        <v>3938.52</v>
      </c>
    </row>
    <row r="643" spans="1:4" x14ac:dyDescent="0.3">
      <c r="A643" s="10" t="s">
        <v>5301</v>
      </c>
      <c r="B643" s="2">
        <v>45470</v>
      </c>
      <c r="C643">
        <v>1</v>
      </c>
      <c r="D643">
        <v>189.35</v>
      </c>
    </row>
    <row r="644" spans="1:4" x14ac:dyDescent="0.3">
      <c r="A644" s="10" t="s">
        <v>5204</v>
      </c>
      <c r="B644" s="2">
        <v>45467</v>
      </c>
      <c r="C644">
        <v>1</v>
      </c>
      <c r="D644">
        <v>700.07</v>
      </c>
    </row>
    <row r="645" spans="1:4" x14ac:dyDescent="0.3">
      <c r="A645" s="10" t="s">
        <v>5402</v>
      </c>
      <c r="B645" s="2">
        <v>45463</v>
      </c>
      <c r="C645">
        <v>3</v>
      </c>
      <c r="D645">
        <v>1583.96</v>
      </c>
    </row>
    <row r="646" spans="1:4" x14ac:dyDescent="0.3">
      <c r="A646" s="10" t="s">
        <v>2689</v>
      </c>
      <c r="B646" s="2">
        <v>45596</v>
      </c>
      <c r="C646">
        <v>1</v>
      </c>
      <c r="D646">
        <v>1057.9100000000001</v>
      </c>
    </row>
    <row r="647" spans="1:4" x14ac:dyDescent="0.3">
      <c r="A647" s="10" t="s">
        <v>2482</v>
      </c>
      <c r="B647" s="2">
        <v>45403</v>
      </c>
      <c r="C647">
        <v>3</v>
      </c>
      <c r="D647">
        <v>4492.91</v>
      </c>
    </row>
    <row r="648" spans="1:4" x14ac:dyDescent="0.3">
      <c r="A648" s="10" t="s">
        <v>4556</v>
      </c>
      <c r="B648" s="2">
        <v>45638</v>
      </c>
      <c r="C648">
        <v>1</v>
      </c>
      <c r="D648">
        <v>303.52999999999997</v>
      </c>
    </row>
    <row r="649" spans="1:4" x14ac:dyDescent="0.3">
      <c r="A649" s="10" t="s">
        <v>3642</v>
      </c>
      <c r="B649" s="2">
        <v>45562</v>
      </c>
      <c r="C649">
        <v>1</v>
      </c>
      <c r="D649">
        <v>636.69000000000005</v>
      </c>
    </row>
    <row r="650" spans="1:4" x14ac:dyDescent="0.3">
      <c r="A650" s="10" t="s">
        <v>1415</v>
      </c>
      <c r="B650" s="2">
        <v>45314</v>
      </c>
      <c r="C650">
        <v>1</v>
      </c>
      <c r="D650">
        <v>2403.91</v>
      </c>
    </row>
    <row r="651" spans="1:4" x14ac:dyDescent="0.3">
      <c r="A651" s="10" t="s">
        <v>2327</v>
      </c>
      <c r="B651" s="2">
        <v>45306</v>
      </c>
      <c r="C651">
        <v>1</v>
      </c>
      <c r="D651">
        <v>938.52</v>
      </c>
    </row>
    <row r="652" spans="1:4" x14ac:dyDescent="0.3">
      <c r="A652" s="10" t="s">
        <v>3230</v>
      </c>
      <c r="B652" s="2">
        <v>45349</v>
      </c>
      <c r="C652">
        <v>1</v>
      </c>
      <c r="D652">
        <v>2181.2199999999998</v>
      </c>
    </row>
    <row r="653" spans="1:4" x14ac:dyDescent="0.3">
      <c r="A653" s="10" t="s">
        <v>5748</v>
      </c>
      <c r="B653" s="2">
        <v>45555</v>
      </c>
      <c r="C653">
        <v>2</v>
      </c>
      <c r="D653">
        <v>2232.9899999999998</v>
      </c>
    </row>
    <row r="654" spans="1:4" x14ac:dyDescent="0.3">
      <c r="A654" s="10" t="s">
        <v>3935</v>
      </c>
      <c r="B654" s="2">
        <v>45482</v>
      </c>
      <c r="C654">
        <v>1</v>
      </c>
      <c r="D654">
        <v>2955.3</v>
      </c>
    </row>
    <row r="655" spans="1:4" x14ac:dyDescent="0.3">
      <c r="A655" s="10" t="s">
        <v>3720</v>
      </c>
      <c r="B655" s="2">
        <v>45418</v>
      </c>
      <c r="C655">
        <v>2</v>
      </c>
      <c r="D655">
        <v>753.04</v>
      </c>
    </row>
    <row r="656" spans="1:4" x14ac:dyDescent="0.3">
      <c r="A656" s="10" t="s">
        <v>348</v>
      </c>
      <c r="B656" s="2">
        <v>45533</v>
      </c>
      <c r="C656">
        <v>3</v>
      </c>
      <c r="D656">
        <v>5196.5</v>
      </c>
    </row>
    <row r="657" spans="1:4" x14ac:dyDescent="0.3">
      <c r="A657" s="10" t="s">
        <v>3349</v>
      </c>
      <c r="B657" s="2">
        <v>45609</v>
      </c>
      <c r="C657">
        <v>2</v>
      </c>
      <c r="D657">
        <v>746.2</v>
      </c>
    </row>
    <row r="658" spans="1:4" x14ac:dyDescent="0.3">
      <c r="A658" s="10" t="s">
        <v>2555</v>
      </c>
      <c r="B658" s="2">
        <v>45311</v>
      </c>
      <c r="C658">
        <v>1</v>
      </c>
      <c r="D658">
        <v>1074.6500000000001</v>
      </c>
    </row>
    <row r="659" spans="1:4" x14ac:dyDescent="0.3">
      <c r="A659" s="10" t="s">
        <v>4362</v>
      </c>
      <c r="B659" s="2">
        <v>45603</v>
      </c>
      <c r="C659">
        <v>2</v>
      </c>
      <c r="D659">
        <v>1626.94</v>
      </c>
    </row>
    <row r="660" spans="1:4" x14ac:dyDescent="0.3">
      <c r="A660" s="10" t="s">
        <v>2688</v>
      </c>
      <c r="B660" s="2">
        <v>45610</v>
      </c>
      <c r="C660">
        <v>1</v>
      </c>
      <c r="D660">
        <v>138.02000000000001</v>
      </c>
    </row>
    <row r="661" spans="1:4" x14ac:dyDescent="0.3">
      <c r="A661" s="10" t="s">
        <v>1632</v>
      </c>
      <c r="B661" s="2">
        <v>45487</v>
      </c>
      <c r="C661">
        <v>3</v>
      </c>
      <c r="D661">
        <v>4382.8500000000004</v>
      </c>
    </row>
    <row r="662" spans="1:4" x14ac:dyDescent="0.3">
      <c r="A662" s="10" t="s">
        <v>1835</v>
      </c>
      <c r="B662" s="2">
        <v>45370</v>
      </c>
      <c r="C662">
        <v>1</v>
      </c>
      <c r="D662">
        <v>179.87</v>
      </c>
    </row>
    <row r="663" spans="1:4" x14ac:dyDescent="0.3">
      <c r="A663" s="10" t="s">
        <v>5391</v>
      </c>
      <c r="B663" s="2">
        <v>45366</v>
      </c>
      <c r="C663">
        <v>1</v>
      </c>
      <c r="D663">
        <v>767.89</v>
      </c>
    </row>
    <row r="664" spans="1:4" x14ac:dyDescent="0.3">
      <c r="A664" s="10" t="s">
        <v>3516</v>
      </c>
      <c r="B664" s="2">
        <v>45577</v>
      </c>
      <c r="C664">
        <v>2</v>
      </c>
      <c r="D664">
        <v>2450.73</v>
      </c>
    </row>
    <row r="665" spans="1:4" x14ac:dyDescent="0.3">
      <c r="A665" s="10" t="s">
        <v>2404</v>
      </c>
      <c r="B665" s="2">
        <v>45656</v>
      </c>
      <c r="C665">
        <v>1</v>
      </c>
      <c r="D665">
        <v>399.59</v>
      </c>
    </row>
    <row r="666" spans="1:4" x14ac:dyDescent="0.3">
      <c r="A666" s="10" t="s">
        <v>2137</v>
      </c>
      <c r="B666" s="2">
        <v>45388</v>
      </c>
      <c r="C666">
        <v>1</v>
      </c>
      <c r="D666">
        <v>538.42999999999995</v>
      </c>
    </row>
    <row r="667" spans="1:4" x14ac:dyDescent="0.3">
      <c r="A667" s="10" t="s">
        <v>3735</v>
      </c>
      <c r="B667" s="2">
        <v>45357</v>
      </c>
      <c r="C667">
        <v>1</v>
      </c>
      <c r="D667">
        <v>1311.85</v>
      </c>
    </row>
    <row r="668" spans="1:4" x14ac:dyDescent="0.3">
      <c r="A668" s="10" t="s">
        <v>2907</v>
      </c>
      <c r="B668" s="2">
        <v>45522</v>
      </c>
      <c r="C668">
        <v>2</v>
      </c>
      <c r="D668">
        <v>5884.34</v>
      </c>
    </row>
    <row r="669" spans="1:4" x14ac:dyDescent="0.3">
      <c r="A669" s="10" t="s">
        <v>5185</v>
      </c>
      <c r="B669" s="2">
        <v>45496</v>
      </c>
      <c r="C669">
        <v>1</v>
      </c>
      <c r="D669">
        <v>472.7</v>
      </c>
    </row>
    <row r="670" spans="1:4" x14ac:dyDescent="0.3">
      <c r="A670" s="10" t="s">
        <v>1537</v>
      </c>
      <c r="B670" s="2">
        <v>45618</v>
      </c>
      <c r="C670">
        <v>2</v>
      </c>
      <c r="D670">
        <v>4832.1100000000006</v>
      </c>
    </row>
    <row r="671" spans="1:4" x14ac:dyDescent="0.3">
      <c r="A671" s="10" t="s">
        <v>2696</v>
      </c>
      <c r="B671" s="2">
        <v>45601</v>
      </c>
      <c r="C671">
        <v>1</v>
      </c>
      <c r="D671">
        <v>161.04</v>
      </c>
    </row>
    <row r="672" spans="1:4" x14ac:dyDescent="0.3">
      <c r="A672" s="10" t="s">
        <v>229</v>
      </c>
      <c r="B672" s="2">
        <v>45633</v>
      </c>
      <c r="C672">
        <v>4</v>
      </c>
      <c r="D672">
        <v>3830.89</v>
      </c>
    </row>
    <row r="673" spans="1:4" x14ac:dyDescent="0.3">
      <c r="A673" s="10" t="s">
        <v>4915</v>
      </c>
      <c r="B673" s="2">
        <v>45481</v>
      </c>
      <c r="C673">
        <v>1</v>
      </c>
      <c r="D673">
        <v>553.57000000000005</v>
      </c>
    </row>
    <row r="674" spans="1:4" x14ac:dyDescent="0.3">
      <c r="A674" s="10" t="s">
        <v>3941</v>
      </c>
      <c r="B674" s="2">
        <v>45378</v>
      </c>
      <c r="C674">
        <v>2</v>
      </c>
      <c r="D674">
        <v>3412.9199999999996</v>
      </c>
    </row>
    <row r="675" spans="1:4" x14ac:dyDescent="0.3">
      <c r="A675" s="10" t="s">
        <v>1890</v>
      </c>
      <c r="B675" s="2">
        <v>45656</v>
      </c>
      <c r="C675">
        <v>4</v>
      </c>
      <c r="D675">
        <v>4249.1900000000005</v>
      </c>
    </row>
    <row r="676" spans="1:4" x14ac:dyDescent="0.3">
      <c r="A676" s="10" t="s">
        <v>3018</v>
      </c>
      <c r="B676" s="2">
        <v>45655</v>
      </c>
      <c r="C676">
        <v>2</v>
      </c>
      <c r="D676">
        <v>630.96</v>
      </c>
    </row>
    <row r="677" spans="1:4" x14ac:dyDescent="0.3">
      <c r="A677" s="10" t="s">
        <v>4254</v>
      </c>
      <c r="B677" s="2">
        <v>45543</v>
      </c>
      <c r="C677">
        <v>3</v>
      </c>
      <c r="D677">
        <v>3741.06</v>
      </c>
    </row>
    <row r="678" spans="1:4" x14ac:dyDescent="0.3">
      <c r="A678" s="10" t="s">
        <v>561</v>
      </c>
      <c r="B678" s="2">
        <v>45634</v>
      </c>
      <c r="C678">
        <v>1</v>
      </c>
      <c r="D678">
        <v>2617.27</v>
      </c>
    </row>
    <row r="679" spans="1:4" x14ac:dyDescent="0.3">
      <c r="A679" s="10" t="s">
        <v>918</v>
      </c>
      <c r="B679" s="2">
        <v>45570</v>
      </c>
      <c r="C679">
        <v>3</v>
      </c>
      <c r="D679">
        <v>2717.98</v>
      </c>
    </row>
    <row r="680" spans="1:4" x14ac:dyDescent="0.3">
      <c r="A680" s="10" t="s">
        <v>1663</v>
      </c>
      <c r="B680" s="2">
        <v>45633</v>
      </c>
      <c r="C680">
        <v>2</v>
      </c>
      <c r="D680">
        <v>991.84</v>
      </c>
    </row>
    <row r="681" spans="1:4" x14ac:dyDescent="0.3">
      <c r="A681" s="10" t="s">
        <v>4139</v>
      </c>
      <c r="B681" s="2">
        <v>45323</v>
      </c>
      <c r="C681">
        <v>1</v>
      </c>
      <c r="D681">
        <v>571.16999999999996</v>
      </c>
    </row>
    <row r="682" spans="1:4" x14ac:dyDescent="0.3">
      <c r="A682" s="10" t="s">
        <v>457</v>
      </c>
      <c r="B682" s="2">
        <v>45551</v>
      </c>
      <c r="C682">
        <v>2</v>
      </c>
      <c r="D682">
        <v>3452.21</v>
      </c>
    </row>
    <row r="683" spans="1:4" x14ac:dyDescent="0.3">
      <c r="A683" s="10" t="s">
        <v>4077</v>
      </c>
      <c r="B683" s="2">
        <v>45594</v>
      </c>
      <c r="C683">
        <v>2</v>
      </c>
      <c r="D683">
        <v>4777.8600000000006</v>
      </c>
    </row>
    <row r="684" spans="1:4" x14ac:dyDescent="0.3">
      <c r="A684" s="10" t="s">
        <v>1706</v>
      </c>
      <c r="B684" s="2">
        <v>45512</v>
      </c>
      <c r="C684">
        <v>2</v>
      </c>
      <c r="D684">
        <v>3585.2400000000002</v>
      </c>
    </row>
    <row r="685" spans="1:4" x14ac:dyDescent="0.3">
      <c r="A685" s="10" t="s">
        <v>2973</v>
      </c>
      <c r="B685" s="2">
        <v>45384</v>
      </c>
      <c r="C685">
        <v>1</v>
      </c>
      <c r="D685">
        <v>1844.27</v>
      </c>
    </row>
    <row r="686" spans="1:4" x14ac:dyDescent="0.3">
      <c r="A686" s="10" t="s">
        <v>4271</v>
      </c>
      <c r="B686" s="2">
        <v>45338</v>
      </c>
      <c r="C686">
        <v>1</v>
      </c>
      <c r="D686">
        <v>3012.29</v>
      </c>
    </row>
    <row r="687" spans="1:4" x14ac:dyDescent="0.3">
      <c r="A687" s="10" t="s">
        <v>3564</v>
      </c>
      <c r="B687" s="2">
        <v>45372</v>
      </c>
      <c r="C687">
        <v>1</v>
      </c>
      <c r="D687">
        <v>407.53</v>
      </c>
    </row>
    <row r="688" spans="1:4" x14ac:dyDescent="0.3">
      <c r="A688" s="10" t="s">
        <v>2977</v>
      </c>
      <c r="B688" s="2">
        <v>45654</v>
      </c>
      <c r="C688">
        <v>3</v>
      </c>
      <c r="D688">
        <v>2597.69</v>
      </c>
    </row>
    <row r="689" spans="1:4" x14ac:dyDescent="0.3">
      <c r="A689" s="10" t="s">
        <v>413</v>
      </c>
      <c r="B689" s="2">
        <v>45637</v>
      </c>
      <c r="C689">
        <v>1</v>
      </c>
      <c r="D689">
        <v>448.31</v>
      </c>
    </row>
    <row r="690" spans="1:4" x14ac:dyDescent="0.3">
      <c r="A690" s="10" t="s">
        <v>1503</v>
      </c>
      <c r="B690" s="2">
        <v>45400</v>
      </c>
      <c r="C690">
        <v>1</v>
      </c>
      <c r="D690">
        <v>1543.69</v>
      </c>
    </row>
    <row r="691" spans="1:4" x14ac:dyDescent="0.3">
      <c r="A691" s="10" t="s">
        <v>4784</v>
      </c>
      <c r="B691" s="2">
        <v>45333</v>
      </c>
      <c r="C691">
        <v>1</v>
      </c>
      <c r="D691">
        <v>406.04</v>
      </c>
    </row>
    <row r="692" spans="1:4" x14ac:dyDescent="0.3">
      <c r="A692" s="10" t="s">
        <v>1862</v>
      </c>
      <c r="B692" s="2">
        <v>45442</v>
      </c>
      <c r="C692">
        <v>1</v>
      </c>
      <c r="D692">
        <v>496.95</v>
      </c>
    </row>
    <row r="693" spans="1:4" x14ac:dyDescent="0.3">
      <c r="A693" s="10" t="s">
        <v>5592</v>
      </c>
      <c r="B693" s="2">
        <v>45293</v>
      </c>
      <c r="C693">
        <v>1</v>
      </c>
      <c r="D693">
        <v>440.94</v>
      </c>
    </row>
    <row r="694" spans="1:4" x14ac:dyDescent="0.3">
      <c r="A694" s="10" t="s">
        <v>3628</v>
      </c>
      <c r="B694" s="2">
        <v>45319</v>
      </c>
      <c r="C694">
        <v>1</v>
      </c>
      <c r="D694">
        <v>409.29</v>
      </c>
    </row>
    <row r="695" spans="1:4" x14ac:dyDescent="0.3">
      <c r="A695" s="10" t="s">
        <v>2238</v>
      </c>
      <c r="B695" s="2">
        <v>45633</v>
      </c>
      <c r="C695">
        <v>3</v>
      </c>
      <c r="D695">
        <v>915.71</v>
      </c>
    </row>
    <row r="696" spans="1:4" x14ac:dyDescent="0.3">
      <c r="A696" s="10" t="s">
        <v>2106</v>
      </c>
      <c r="B696" s="2">
        <v>45306</v>
      </c>
      <c r="C696">
        <v>1</v>
      </c>
      <c r="D696">
        <v>2921.57</v>
      </c>
    </row>
    <row r="697" spans="1:4" x14ac:dyDescent="0.3">
      <c r="A697" s="10" t="s">
        <v>3387</v>
      </c>
      <c r="B697" s="2">
        <v>45514</v>
      </c>
      <c r="C697">
        <v>4</v>
      </c>
      <c r="D697">
        <v>7010.4900000000007</v>
      </c>
    </row>
    <row r="698" spans="1:4" x14ac:dyDescent="0.3">
      <c r="A698" s="10" t="s">
        <v>3470</v>
      </c>
      <c r="B698" s="2">
        <v>45541</v>
      </c>
      <c r="C698">
        <v>1</v>
      </c>
      <c r="D698">
        <v>1883.57</v>
      </c>
    </row>
    <row r="699" spans="1:4" x14ac:dyDescent="0.3">
      <c r="A699" s="10" t="s">
        <v>5443</v>
      </c>
      <c r="B699" s="2">
        <v>45586</v>
      </c>
      <c r="C699">
        <v>2</v>
      </c>
      <c r="D699">
        <v>4560.96</v>
      </c>
    </row>
    <row r="700" spans="1:4" x14ac:dyDescent="0.3">
      <c r="A700" s="10" t="s">
        <v>3576</v>
      </c>
      <c r="B700" s="2">
        <v>45551</v>
      </c>
      <c r="C700">
        <v>1</v>
      </c>
      <c r="D700">
        <v>71.400000000000006</v>
      </c>
    </row>
    <row r="701" spans="1:4" x14ac:dyDescent="0.3">
      <c r="A701" s="10" t="s">
        <v>2862</v>
      </c>
      <c r="B701" s="2">
        <v>45322</v>
      </c>
      <c r="C701">
        <v>1</v>
      </c>
      <c r="D701">
        <v>4280.08</v>
      </c>
    </row>
    <row r="702" spans="1:4" x14ac:dyDescent="0.3">
      <c r="A702" s="10" t="s">
        <v>1867</v>
      </c>
      <c r="B702" s="2">
        <v>45596</v>
      </c>
      <c r="C702">
        <v>3</v>
      </c>
      <c r="D702">
        <v>2465.5299999999997</v>
      </c>
    </row>
    <row r="703" spans="1:4" x14ac:dyDescent="0.3">
      <c r="A703" s="10" t="s">
        <v>2156</v>
      </c>
      <c r="B703" s="2">
        <v>45304</v>
      </c>
      <c r="C703">
        <v>1</v>
      </c>
      <c r="D703">
        <v>2555.17</v>
      </c>
    </row>
    <row r="704" spans="1:4" x14ac:dyDescent="0.3">
      <c r="A704" s="10" t="s">
        <v>4576</v>
      </c>
      <c r="B704" s="2">
        <v>45348</v>
      </c>
      <c r="C704">
        <v>1</v>
      </c>
      <c r="D704">
        <v>308.04000000000002</v>
      </c>
    </row>
    <row r="705" spans="1:4" x14ac:dyDescent="0.3">
      <c r="A705" s="10" t="s">
        <v>3467</v>
      </c>
      <c r="B705" s="2">
        <v>45587</v>
      </c>
      <c r="C705">
        <v>1</v>
      </c>
      <c r="D705">
        <v>1548.82</v>
      </c>
    </row>
    <row r="706" spans="1:4" x14ac:dyDescent="0.3">
      <c r="A706" s="10" t="s">
        <v>5819</v>
      </c>
      <c r="B706" s="2">
        <v>45633</v>
      </c>
      <c r="C706">
        <v>1</v>
      </c>
      <c r="D706">
        <v>134.01</v>
      </c>
    </row>
    <row r="707" spans="1:4" x14ac:dyDescent="0.3">
      <c r="A707" s="10" t="s">
        <v>5813</v>
      </c>
      <c r="B707" s="2">
        <v>45503</v>
      </c>
      <c r="C707">
        <v>1</v>
      </c>
      <c r="D707">
        <v>858.82</v>
      </c>
    </row>
    <row r="708" spans="1:4" x14ac:dyDescent="0.3">
      <c r="A708" s="10" t="s">
        <v>2702</v>
      </c>
      <c r="B708" s="2">
        <v>45533</v>
      </c>
      <c r="C708">
        <v>4</v>
      </c>
      <c r="D708">
        <v>4000.14</v>
      </c>
    </row>
    <row r="709" spans="1:4" x14ac:dyDescent="0.3">
      <c r="A709" s="10" t="s">
        <v>2925</v>
      </c>
      <c r="B709" s="2">
        <v>45494</v>
      </c>
      <c r="C709">
        <v>2</v>
      </c>
      <c r="D709">
        <v>1543.47</v>
      </c>
    </row>
    <row r="710" spans="1:4" x14ac:dyDescent="0.3">
      <c r="A710" s="10" t="s">
        <v>1667</v>
      </c>
      <c r="B710" s="2">
        <v>45609</v>
      </c>
      <c r="C710">
        <v>3</v>
      </c>
      <c r="D710">
        <v>5351.83</v>
      </c>
    </row>
    <row r="711" spans="1:4" x14ac:dyDescent="0.3">
      <c r="A711" s="10" t="s">
        <v>251</v>
      </c>
      <c r="B711" s="2">
        <v>45654</v>
      </c>
      <c r="C711">
        <v>3</v>
      </c>
      <c r="D711">
        <v>7086.37</v>
      </c>
    </row>
    <row r="712" spans="1:4" x14ac:dyDescent="0.3">
      <c r="A712" s="10" t="s">
        <v>5136</v>
      </c>
      <c r="B712" s="2">
        <v>45496</v>
      </c>
      <c r="C712">
        <v>1</v>
      </c>
      <c r="D712">
        <v>206.28</v>
      </c>
    </row>
    <row r="713" spans="1:4" x14ac:dyDescent="0.3">
      <c r="A713" s="10" t="s">
        <v>1368</v>
      </c>
      <c r="B713" s="2">
        <v>45631</v>
      </c>
      <c r="C713">
        <v>3</v>
      </c>
      <c r="D713">
        <v>1432.4899999999998</v>
      </c>
    </row>
    <row r="714" spans="1:4" x14ac:dyDescent="0.3">
      <c r="A714" s="10" t="s">
        <v>5405</v>
      </c>
      <c r="B714" s="2">
        <v>45500</v>
      </c>
      <c r="C714">
        <v>1</v>
      </c>
      <c r="D714">
        <v>204.9</v>
      </c>
    </row>
    <row r="715" spans="1:4" x14ac:dyDescent="0.3">
      <c r="A715" s="10" t="s">
        <v>2615</v>
      </c>
      <c r="B715" s="2">
        <v>45440</v>
      </c>
      <c r="C715">
        <v>2</v>
      </c>
      <c r="D715">
        <v>2180.6999999999998</v>
      </c>
    </row>
    <row r="716" spans="1:4" x14ac:dyDescent="0.3">
      <c r="A716" s="10" t="s">
        <v>2433</v>
      </c>
      <c r="B716" s="2">
        <v>45655</v>
      </c>
      <c r="C716">
        <v>3</v>
      </c>
      <c r="D716">
        <v>3989.7</v>
      </c>
    </row>
    <row r="717" spans="1:4" x14ac:dyDescent="0.3">
      <c r="A717" s="10" t="s">
        <v>1850</v>
      </c>
      <c r="B717" s="2">
        <v>45437</v>
      </c>
      <c r="C717">
        <v>1</v>
      </c>
      <c r="D717">
        <v>2088.98</v>
      </c>
    </row>
    <row r="718" spans="1:4" x14ac:dyDescent="0.3">
      <c r="A718" s="10" t="s">
        <v>949</v>
      </c>
      <c r="B718" s="2">
        <v>45629</v>
      </c>
      <c r="C718">
        <v>2</v>
      </c>
      <c r="D718">
        <v>1222.93</v>
      </c>
    </row>
    <row r="719" spans="1:4" x14ac:dyDescent="0.3">
      <c r="A719" s="10" t="s">
        <v>1783</v>
      </c>
      <c r="B719" s="2">
        <v>45599</v>
      </c>
      <c r="C719">
        <v>2</v>
      </c>
      <c r="D719">
        <v>533.13</v>
      </c>
    </row>
    <row r="720" spans="1:4" x14ac:dyDescent="0.3">
      <c r="A720" s="10" t="s">
        <v>2225</v>
      </c>
      <c r="B720" s="2">
        <v>45638</v>
      </c>
      <c r="C720">
        <v>1</v>
      </c>
      <c r="D720">
        <v>1356.83</v>
      </c>
    </row>
    <row r="721" spans="1:4" x14ac:dyDescent="0.3">
      <c r="A721" s="10" t="s">
        <v>3501</v>
      </c>
      <c r="B721" s="2">
        <v>45639</v>
      </c>
      <c r="C721">
        <v>3</v>
      </c>
      <c r="D721">
        <v>2013.3600000000001</v>
      </c>
    </row>
    <row r="722" spans="1:4" x14ac:dyDescent="0.3">
      <c r="A722" s="10" t="s">
        <v>4720</v>
      </c>
      <c r="B722" s="2">
        <v>45301</v>
      </c>
      <c r="C722">
        <v>1</v>
      </c>
      <c r="D722">
        <v>2041.85</v>
      </c>
    </row>
    <row r="723" spans="1:4" x14ac:dyDescent="0.3">
      <c r="A723" s="10" t="s">
        <v>1105</v>
      </c>
      <c r="B723" s="2">
        <v>45647</v>
      </c>
      <c r="C723">
        <v>2</v>
      </c>
      <c r="D723">
        <v>2018.77</v>
      </c>
    </row>
    <row r="724" spans="1:4" x14ac:dyDescent="0.3">
      <c r="A724" s="10" t="s">
        <v>4856</v>
      </c>
      <c r="B724" s="2">
        <v>45377</v>
      </c>
      <c r="C724">
        <v>1</v>
      </c>
      <c r="D724">
        <v>2406.5500000000002</v>
      </c>
    </row>
    <row r="725" spans="1:4" x14ac:dyDescent="0.3">
      <c r="A725" s="10" t="s">
        <v>4368</v>
      </c>
      <c r="B725" s="2">
        <v>45402</v>
      </c>
      <c r="C725">
        <v>1</v>
      </c>
      <c r="D725">
        <v>534.97</v>
      </c>
    </row>
    <row r="726" spans="1:4" x14ac:dyDescent="0.3">
      <c r="A726" s="10" t="s">
        <v>1770</v>
      </c>
      <c r="B726" s="2">
        <v>45526</v>
      </c>
      <c r="C726">
        <v>3</v>
      </c>
      <c r="D726">
        <v>3364.96</v>
      </c>
    </row>
    <row r="727" spans="1:4" x14ac:dyDescent="0.3">
      <c r="A727" s="10" t="s">
        <v>3604</v>
      </c>
      <c r="B727" s="2">
        <v>45557</v>
      </c>
      <c r="C727">
        <v>1</v>
      </c>
      <c r="D727">
        <v>2291.75</v>
      </c>
    </row>
    <row r="728" spans="1:4" x14ac:dyDescent="0.3">
      <c r="A728" s="10" t="s">
        <v>1505</v>
      </c>
      <c r="B728" s="2">
        <v>45339</v>
      </c>
      <c r="C728">
        <v>2</v>
      </c>
      <c r="D728">
        <v>2526.86</v>
      </c>
    </row>
    <row r="729" spans="1:4" x14ac:dyDescent="0.3">
      <c r="A729" s="10" t="s">
        <v>5368</v>
      </c>
      <c r="B729" s="2">
        <v>45444</v>
      </c>
      <c r="C729">
        <v>2</v>
      </c>
      <c r="D729">
        <v>4912.3100000000004</v>
      </c>
    </row>
    <row r="730" spans="1:4" x14ac:dyDescent="0.3">
      <c r="A730" s="10" t="s">
        <v>4449</v>
      </c>
      <c r="B730" s="2">
        <v>45531</v>
      </c>
      <c r="C730">
        <v>2</v>
      </c>
      <c r="D730">
        <v>2270.87</v>
      </c>
    </row>
    <row r="731" spans="1:4" x14ac:dyDescent="0.3">
      <c r="A731" s="10" t="s">
        <v>5504</v>
      </c>
      <c r="B731" s="2">
        <v>45480</v>
      </c>
      <c r="C731">
        <v>1</v>
      </c>
      <c r="D731">
        <v>386.85</v>
      </c>
    </row>
    <row r="732" spans="1:4" x14ac:dyDescent="0.3">
      <c r="A732" s="10" t="s">
        <v>3730</v>
      </c>
      <c r="B732" s="2">
        <v>45550</v>
      </c>
      <c r="C732">
        <v>1</v>
      </c>
      <c r="D732">
        <v>1424.91</v>
      </c>
    </row>
    <row r="733" spans="1:4" x14ac:dyDescent="0.3">
      <c r="A733" s="10" t="s">
        <v>5481</v>
      </c>
      <c r="B733" s="2">
        <v>45441</v>
      </c>
      <c r="C733">
        <v>1</v>
      </c>
      <c r="D733">
        <v>756.52</v>
      </c>
    </row>
    <row r="734" spans="1:4" x14ac:dyDescent="0.3">
      <c r="A734" s="10" t="s">
        <v>2748</v>
      </c>
      <c r="B734" s="2">
        <v>45455</v>
      </c>
      <c r="C734">
        <v>2</v>
      </c>
      <c r="D734">
        <v>4776.6100000000006</v>
      </c>
    </row>
    <row r="735" spans="1:4" x14ac:dyDescent="0.3">
      <c r="A735" s="10" t="s">
        <v>4072</v>
      </c>
      <c r="B735" s="2">
        <v>45630</v>
      </c>
      <c r="C735">
        <v>3</v>
      </c>
      <c r="D735">
        <v>4189.18</v>
      </c>
    </row>
    <row r="736" spans="1:4" x14ac:dyDescent="0.3">
      <c r="A736" s="10" t="s">
        <v>5329</v>
      </c>
      <c r="B736" s="2">
        <v>45532</v>
      </c>
      <c r="C736">
        <v>1</v>
      </c>
      <c r="D736">
        <v>931.22</v>
      </c>
    </row>
    <row r="737" spans="1:4" x14ac:dyDescent="0.3">
      <c r="A737" s="10" t="s">
        <v>2864</v>
      </c>
      <c r="B737" s="2">
        <v>45547</v>
      </c>
      <c r="C737">
        <v>3</v>
      </c>
      <c r="D737">
        <v>2534.66</v>
      </c>
    </row>
    <row r="738" spans="1:4" x14ac:dyDescent="0.3">
      <c r="A738" s="10" t="s">
        <v>2467</v>
      </c>
      <c r="B738" s="2">
        <v>45553</v>
      </c>
      <c r="C738">
        <v>3</v>
      </c>
      <c r="D738">
        <v>5838.6</v>
      </c>
    </row>
    <row r="739" spans="1:4" x14ac:dyDescent="0.3">
      <c r="A739" s="10" t="s">
        <v>4243</v>
      </c>
      <c r="B739" s="2">
        <v>45336</v>
      </c>
      <c r="C739">
        <v>1</v>
      </c>
      <c r="D739">
        <v>463.69</v>
      </c>
    </row>
    <row r="740" spans="1:4" x14ac:dyDescent="0.3">
      <c r="A740" s="10" t="s">
        <v>5240</v>
      </c>
      <c r="B740" s="2">
        <v>45642</v>
      </c>
      <c r="C740">
        <v>1</v>
      </c>
      <c r="D740">
        <v>1303.31</v>
      </c>
    </row>
    <row r="741" spans="1:4" x14ac:dyDescent="0.3">
      <c r="A741" s="10" t="s">
        <v>3764</v>
      </c>
      <c r="B741" s="2">
        <v>45403</v>
      </c>
      <c r="C741">
        <v>1</v>
      </c>
      <c r="D741">
        <v>842.82</v>
      </c>
    </row>
    <row r="742" spans="1:4" x14ac:dyDescent="0.3">
      <c r="A742" s="10" t="s">
        <v>1711</v>
      </c>
      <c r="B742" s="2">
        <v>45594</v>
      </c>
      <c r="C742">
        <v>1</v>
      </c>
      <c r="D742">
        <v>667.82</v>
      </c>
    </row>
    <row r="743" spans="1:4" x14ac:dyDescent="0.3">
      <c r="A743" s="10" t="s">
        <v>2401</v>
      </c>
      <c r="B743" s="2">
        <v>45633</v>
      </c>
      <c r="C743">
        <v>2</v>
      </c>
      <c r="D743">
        <v>1509.76</v>
      </c>
    </row>
    <row r="744" spans="1:4" x14ac:dyDescent="0.3">
      <c r="A744" s="10" t="s">
        <v>3330</v>
      </c>
      <c r="B744" s="2">
        <v>45490</v>
      </c>
      <c r="C744">
        <v>2</v>
      </c>
      <c r="D744">
        <v>484.98</v>
      </c>
    </row>
    <row r="745" spans="1:4" x14ac:dyDescent="0.3">
      <c r="A745" s="10" t="s">
        <v>807</v>
      </c>
      <c r="B745" s="2">
        <v>45630</v>
      </c>
      <c r="C745">
        <v>4</v>
      </c>
      <c r="D745">
        <v>3591.66</v>
      </c>
    </row>
    <row r="746" spans="1:4" x14ac:dyDescent="0.3">
      <c r="A746" s="10" t="s">
        <v>331</v>
      </c>
      <c r="B746" s="2">
        <v>45296</v>
      </c>
      <c r="C746">
        <v>1</v>
      </c>
      <c r="D746">
        <v>765.42</v>
      </c>
    </row>
    <row r="747" spans="1:4" x14ac:dyDescent="0.3">
      <c r="A747" s="10" t="s">
        <v>5987</v>
      </c>
      <c r="B747" s="2">
        <v>45649</v>
      </c>
      <c r="C747">
        <v>1</v>
      </c>
      <c r="D747">
        <v>1546.09</v>
      </c>
    </row>
    <row r="748" spans="1:4" x14ac:dyDescent="0.3">
      <c r="A748" s="10" t="s">
        <v>1483</v>
      </c>
      <c r="B748" s="2">
        <v>45558</v>
      </c>
      <c r="C748">
        <v>1</v>
      </c>
      <c r="D748">
        <v>2259.52</v>
      </c>
    </row>
    <row r="749" spans="1:4" x14ac:dyDescent="0.3">
      <c r="A749" s="10" t="s">
        <v>2561</v>
      </c>
      <c r="B749" s="2">
        <v>45548</v>
      </c>
      <c r="C749">
        <v>2</v>
      </c>
      <c r="D749">
        <v>2251.8200000000002</v>
      </c>
    </row>
    <row r="750" spans="1:4" x14ac:dyDescent="0.3">
      <c r="A750" s="10" t="s">
        <v>4316</v>
      </c>
      <c r="B750" s="2">
        <v>45444</v>
      </c>
      <c r="C750">
        <v>1</v>
      </c>
      <c r="D750">
        <v>379.06</v>
      </c>
    </row>
    <row r="751" spans="1:4" x14ac:dyDescent="0.3">
      <c r="A751" s="10" t="s">
        <v>1669</v>
      </c>
      <c r="B751" s="2">
        <v>45600</v>
      </c>
      <c r="C751">
        <v>2</v>
      </c>
      <c r="D751">
        <v>5773.74</v>
      </c>
    </row>
    <row r="752" spans="1:4" x14ac:dyDescent="0.3">
      <c r="A752" s="10" t="s">
        <v>3474</v>
      </c>
      <c r="B752" s="2">
        <v>45514</v>
      </c>
      <c r="C752">
        <v>2</v>
      </c>
      <c r="D752">
        <v>2364</v>
      </c>
    </row>
    <row r="753" spans="1:4" x14ac:dyDescent="0.3">
      <c r="A753" s="10" t="s">
        <v>734</v>
      </c>
      <c r="B753" s="2">
        <v>45502</v>
      </c>
      <c r="C753">
        <v>2</v>
      </c>
      <c r="D753">
        <v>2743.3100000000004</v>
      </c>
    </row>
    <row r="754" spans="1:4" x14ac:dyDescent="0.3">
      <c r="A754" s="10" t="s">
        <v>3849</v>
      </c>
      <c r="B754" s="2">
        <v>45455</v>
      </c>
      <c r="C754">
        <v>1</v>
      </c>
      <c r="D754">
        <v>530.15</v>
      </c>
    </row>
    <row r="755" spans="1:4" x14ac:dyDescent="0.3">
      <c r="A755" s="10" t="s">
        <v>2202</v>
      </c>
      <c r="B755" s="2">
        <v>45436</v>
      </c>
      <c r="C755">
        <v>2</v>
      </c>
      <c r="D755">
        <v>5286.83</v>
      </c>
    </row>
    <row r="756" spans="1:4" x14ac:dyDescent="0.3">
      <c r="A756" s="10" t="s">
        <v>1251</v>
      </c>
      <c r="B756" s="2">
        <v>45534</v>
      </c>
      <c r="C756">
        <v>2</v>
      </c>
      <c r="D756">
        <v>3703.62</v>
      </c>
    </row>
    <row r="757" spans="1:4" x14ac:dyDescent="0.3">
      <c r="A757" s="10" t="s">
        <v>6006</v>
      </c>
      <c r="B757" s="2">
        <v>45555</v>
      </c>
      <c r="C757">
        <v>1</v>
      </c>
      <c r="D757">
        <v>1628.03</v>
      </c>
    </row>
    <row r="758" spans="1:4" x14ac:dyDescent="0.3">
      <c r="A758" s="10" t="s">
        <v>1497</v>
      </c>
      <c r="B758" s="2">
        <v>45509</v>
      </c>
      <c r="C758">
        <v>1</v>
      </c>
      <c r="D758">
        <v>1576.77</v>
      </c>
    </row>
    <row r="759" spans="1:4" x14ac:dyDescent="0.3">
      <c r="A759" s="10" t="s">
        <v>558</v>
      </c>
      <c r="B759" s="2">
        <v>45367</v>
      </c>
      <c r="C759">
        <v>1</v>
      </c>
      <c r="D759">
        <v>1529.98</v>
      </c>
    </row>
    <row r="760" spans="1:4" x14ac:dyDescent="0.3">
      <c r="A760" s="10" t="s">
        <v>1830</v>
      </c>
      <c r="B760" s="2">
        <v>45649</v>
      </c>
      <c r="C760">
        <v>1</v>
      </c>
      <c r="D760">
        <v>3955.8</v>
      </c>
    </row>
    <row r="761" spans="1:4" x14ac:dyDescent="0.3">
      <c r="A761" s="10" t="s">
        <v>4398</v>
      </c>
      <c r="B761" s="2">
        <v>45546</v>
      </c>
      <c r="C761">
        <v>2</v>
      </c>
      <c r="D761">
        <v>565.63</v>
      </c>
    </row>
    <row r="762" spans="1:4" x14ac:dyDescent="0.3">
      <c r="A762" s="10" t="s">
        <v>4817</v>
      </c>
      <c r="B762" s="2">
        <v>45620</v>
      </c>
      <c r="C762">
        <v>1</v>
      </c>
      <c r="D762">
        <v>263.60000000000002</v>
      </c>
    </row>
    <row r="763" spans="1:4" x14ac:dyDescent="0.3">
      <c r="A763" s="10" t="s">
        <v>5114</v>
      </c>
      <c r="B763" s="2">
        <v>45391</v>
      </c>
      <c r="C763">
        <v>1</v>
      </c>
      <c r="D763">
        <v>1886.03</v>
      </c>
    </row>
    <row r="764" spans="1:4" x14ac:dyDescent="0.3">
      <c r="A764" s="10" t="s">
        <v>3590</v>
      </c>
      <c r="B764" s="2">
        <v>45494</v>
      </c>
      <c r="C764">
        <v>3</v>
      </c>
      <c r="D764">
        <v>2764.97</v>
      </c>
    </row>
    <row r="765" spans="1:4" x14ac:dyDescent="0.3">
      <c r="A765" s="10" t="s">
        <v>4466</v>
      </c>
      <c r="B765" s="2">
        <v>45499</v>
      </c>
      <c r="C765">
        <v>1</v>
      </c>
      <c r="D765">
        <v>283.42</v>
      </c>
    </row>
    <row r="766" spans="1:4" x14ac:dyDescent="0.3">
      <c r="A766" s="10" t="s">
        <v>1823</v>
      </c>
      <c r="B766" s="2">
        <v>45382</v>
      </c>
      <c r="C766">
        <v>2</v>
      </c>
      <c r="D766">
        <v>4504.16</v>
      </c>
    </row>
    <row r="767" spans="1:4" x14ac:dyDescent="0.3">
      <c r="A767" s="10" t="s">
        <v>4932</v>
      </c>
      <c r="B767" s="2">
        <v>45580</v>
      </c>
      <c r="C767">
        <v>1</v>
      </c>
      <c r="D767">
        <v>547.44000000000005</v>
      </c>
    </row>
    <row r="768" spans="1:4" x14ac:dyDescent="0.3">
      <c r="A768" s="10" t="s">
        <v>316</v>
      </c>
      <c r="B768" s="2">
        <v>45601</v>
      </c>
      <c r="C768">
        <v>2</v>
      </c>
      <c r="D768">
        <v>1349.6399999999999</v>
      </c>
    </row>
    <row r="769" spans="1:4" x14ac:dyDescent="0.3">
      <c r="A769" s="10" t="s">
        <v>380</v>
      </c>
      <c r="B769" s="2">
        <v>45429</v>
      </c>
      <c r="C769">
        <v>2</v>
      </c>
      <c r="D769">
        <v>2950.6099999999997</v>
      </c>
    </row>
    <row r="770" spans="1:4" x14ac:dyDescent="0.3">
      <c r="A770" s="10" t="s">
        <v>5793</v>
      </c>
      <c r="B770" s="2">
        <v>45514</v>
      </c>
      <c r="C770">
        <v>1</v>
      </c>
      <c r="D770">
        <v>1649.24</v>
      </c>
    </row>
    <row r="771" spans="1:4" x14ac:dyDescent="0.3">
      <c r="A771" s="10" t="s">
        <v>250</v>
      </c>
      <c r="B771" s="2">
        <v>45628</v>
      </c>
      <c r="C771">
        <v>2</v>
      </c>
      <c r="D771">
        <v>3153.65</v>
      </c>
    </row>
    <row r="772" spans="1:4" x14ac:dyDescent="0.3">
      <c r="A772" s="10" t="s">
        <v>1472</v>
      </c>
      <c r="B772" s="2">
        <v>45492</v>
      </c>
      <c r="C772">
        <v>1</v>
      </c>
      <c r="D772">
        <v>1075.18</v>
      </c>
    </row>
    <row r="773" spans="1:4" x14ac:dyDescent="0.3">
      <c r="A773" s="10" t="s">
        <v>4144</v>
      </c>
      <c r="B773" s="2">
        <v>45603</v>
      </c>
      <c r="C773">
        <v>3</v>
      </c>
      <c r="D773">
        <v>2398.17</v>
      </c>
    </row>
    <row r="774" spans="1:4" x14ac:dyDescent="0.3">
      <c r="A774" s="10" t="s">
        <v>3464</v>
      </c>
      <c r="B774" s="2">
        <v>45641</v>
      </c>
      <c r="C774">
        <v>1</v>
      </c>
      <c r="D774">
        <v>1896.52</v>
      </c>
    </row>
    <row r="775" spans="1:4" x14ac:dyDescent="0.3">
      <c r="A775" s="10" t="s">
        <v>1573</v>
      </c>
      <c r="B775" s="2">
        <v>45615</v>
      </c>
      <c r="C775">
        <v>2</v>
      </c>
      <c r="D775">
        <v>3525.55</v>
      </c>
    </row>
    <row r="776" spans="1:4" x14ac:dyDescent="0.3">
      <c r="A776" s="10" t="s">
        <v>3780</v>
      </c>
      <c r="B776" s="2">
        <v>45529</v>
      </c>
      <c r="C776">
        <v>1</v>
      </c>
      <c r="D776">
        <v>1704.55</v>
      </c>
    </row>
    <row r="777" spans="1:4" x14ac:dyDescent="0.3">
      <c r="A777" s="10" t="s">
        <v>3020</v>
      </c>
      <c r="B777" s="2">
        <v>45616</v>
      </c>
      <c r="C777">
        <v>3</v>
      </c>
      <c r="D777">
        <v>1208.8</v>
      </c>
    </row>
    <row r="778" spans="1:4" x14ac:dyDescent="0.3">
      <c r="A778" s="10" t="s">
        <v>4632</v>
      </c>
      <c r="B778" s="2">
        <v>45602</v>
      </c>
      <c r="C778">
        <v>3</v>
      </c>
      <c r="D778">
        <v>6575.75</v>
      </c>
    </row>
    <row r="779" spans="1:4" x14ac:dyDescent="0.3">
      <c r="A779" s="10" t="s">
        <v>595</v>
      </c>
      <c r="B779" s="2">
        <v>45545</v>
      </c>
      <c r="C779">
        <v>2</v>
      </c>
      <c r="D779">
        <v>926.25</v>
      </c>
    </row>
    <row r="780" spans="1:4" x14ac:dyDescent="0.3">
      <c r="A780" s="10" t="s">
        <v>4063</v>
      </c>
      <c r="B780" s="2">
        <v>45611</v>
      </c>
      <c r="C780">
        <v>1</v>
      </c>
      <c r="D780">
        <v>141.71</v>
      </c>
    </row>
    <row r="781" spans="1:4" x14ac:dyDescent="0.3">
      <c r="A781" s="10" t="s">
        <v>1896</v>
      </c>
      <c r="B781" s="2">
        <v>45608</v>
      </c>
      <c r="C781">
        <v>3</v>
      </c>
      <c r="D781">
        <v>2001.0700000000002</v>
      </c>
    </row>
    <row r="782" spans="1:4" x14ac:dyDescent="0.3">
      <c r="A782" s="10" t="s">
        <v>1744</v>
      </c>
      <c r="B782" s="2">
        <v>45300</v>
      </c>
      <c r="C782">
        <v>1</v>
      </c>
      <c r="D782">
        <v>527.33000000000004</v>
      </c>
    </row>
    <row r="783" spans="1:4" x14ac:dyDescent="0.3">
      <c r="A783" s="10" t="s">
        <v>742</v>
      </c>
      <c r="B783" s="2">
        <v>45332</v>
      </c>
      <c r="C783">
        <v>1</v>
      </c>
      <c r="D783">
        <v>2807.89</v>
      </c>
    </row>
    <row r="784" spans="1:4" x14ac:dyDescent="0.3">
      <c r="A784" s="10" t="s">
        <v>2253</v>
      </c>
      <c r="B784" s="2">
        <v>45542</v>
      </c>
      <c r="C784">
        <v>1</v>
      </c>
      <c r="D784">
        <v>242.9</v>
      </c>
    </row>
    <row r="785" spans="1:4" x14ac:dyDescent="0.3">
      <c r="A785" s="10" t="s">
        <v>5374</v>
      </c>
      <c r="B785" s="2">
        <v>45318</v>
      </c>
      <c r="C785">
        <v>1</v>
      </c>
      <c r="D785">
        <v>902.42</v>
      </c>
    </row>
    <row r="786" spans="1:4" x14ac:dyDescent="0.3">
      <c r="A786" s="10" t="s">
        <v>1695</v>
      </c>
      <c r="B786" s="2">
        <v>45657</v>
      </c>
      <c r="C786">
        <v>1</v>
      </c>
      <c r="D786">
        <v>1045.97</v>
      </c>
    </row>
    <row r="787" spans="1:4" x14ac:dyDescent="0.3">
      <c r="A787" s="10" t="s">
        <v>3979</v>
      </c>
      <c r="B787" s="2">
        <v>45397</v>
      </c>
      <c r="C787">
        <v>1</v>
      </c>
      <c r="D787">
        <v>129.47999999999999</v>
      </c>
    </row>
    <row r="788" spans="1:4" x14ac:dyDescent="0.3">
      <c r="A788" s="10" t="s">
        <v>3227</v>
      </c>
      <c r="B788" s="2">
        <v>45604</v>
      </c>
      <c r="C788">
        <v>3</v>
      </c>
      <c r="D788">
        <v>3271.6</v>
      </c>
    </row>
    <row r="789" spans="1:4" x14ac:dyDescent="0.3">
      <c r="A789" s="10" t="s">
        <v>5423</v>
      </c>
      <c r="B789" s="2">
        <v>45549</v>
      </c>
      <c r="C789">
        <v>1</v>
      </c>
      <c r="D789">
        <v>785.28</v>
      </c>
    </row>
    <row r="790" spans="1:4" x14ac:dyDescent="0.3">
      <c r="A790" s="10" t="s">
        <v>5191</v>
      </c>
      <c r="B790" s="2">
        <v>45390</v>
      </c>
      <c r="C790">
        <v>1</v>
      </c>
      <c r="D790">
        <v>615.29999999999995</v>
      </c>
    </row>
    <row r="791" spans="1:4" x14ac:dyDescent="0.3">
      <c r="A791" s="10" t="s">
        <v>377</v>
      </c>
      <c r="B791" s="2">
        <v>45568</v>
      </c>
      <c r="C791">
        <v>2</v>
      </c>
      <c r="D791">
        <v>231.69</v>
      </c>
    </row>
    <row r="792" spans="1:4" x14ac:dyDescent="0.3">
      <c r="A792" s="10" t="s">
        <v>3052</v>
      </c>
      <c r="B792" s="2">
        <v>45399</v>
      </c>
      <c r="C792">
        <v>1</v>
      </c>
      <c r="D792">
        <v>80.58</v>
      </c>
    </row>
    <row r="793" spans="1:4" x14ac:dyDescent="0.3">
      <c r="A793" s="10" t="s">
        <v>1017</v>
      </c>
      <c r="B793" s="2">
        <v>45597</v>
      </c>
      <c r="C793">
        <v>2</v>
      </c>
      <c r="D793">
        <v>2953.02</v>
      </c>
    </row>
    <row r="794" spans="1:4" x14ac:dyDescent="0.3">
      <c r="A794" s="10" t="s">
        <v>3293</v>
      </c>
      <c r="B794" s="2">
        <v>45576</v>
      </c>
      <c r="C794">
        <v>2</v>
      </c>
      <c r="D794">
        <v>2646.04</v>
      </c>
    </row>
    <row r="795" spans="1:4" x14ac:dyDescent="0.3">
      <c r="A795" s="10" t="s">
        <v>3538</v>
      </c>
      <c r="B795" s="2">
        <v>45564</v>
      </c>
      <c r="C795">
        <v>1</v>
      </c>
      <c r="D795">
        <v>2307.6</v>
      </c>
    </row>
    <row r="796" spans="1:4" x14ac:dyDescent="0.3">
      <c r="A796" s="10" t="s">
        <v>3272</v>
      </c>
      <c r="B796" s="2">
        <v>45316</v>
      </c>
      <c r="C796">
        <v>1</v>
      </c>
      <c r="D796">
        <v>3709.48</v>
      </c>
    </row>
    <row r="797" spans="1:4" x14ac:dyDescent="0.3">
      <c r="A797" s="10" t="s">
        <v>1606</v>
      </c>
      <c r="B797" s="2">
        <v>45364</v>
      </c>
      <c r="C797">
        <v>1</v>
      </c>
      <c r="D797">
        <v>1623.16</v>
      </c>
    </row>
    <row r="798" spans="1:4" x14ac:dyDescent="0.3">
      <c r="A798" s="10" t="s">
        <v>5495</v>
      </c>
      <c r="B798" s="2">
        <v>45545</v>
      </c>
      <c r="C798">
        <v>2</v>
      </c>
      <c r="D798">
        <v>1728.36</v>
      </c>
    </row>
    <row r="799" spans="1:4" x14ac:dyDescent="0.3">
      <c r="A799" s="10" t="s">
        <v>5322</v>
      </c>
      <c r="B799" s="2">
        <v>45456</v>
      </c>
      <c r="C799">
        <v>1</v>
      </c>
      <c r="D799">
        <v>2035.99</v>
      </c>
    </row>
    <row r="800" spans="1:4" x14ac:dyDescent="0.3">
      <c r="A800" s="10" t="s">
        <v>1585</v>
      </c>
      <c r="B800" s="2">
        <v>45533</v>
      </c>
      <c r="C800">
        <v>2</v>
      </c>
      <c r="D800">
        <v>3418.58</v>
      </c>
    </row>
    <row r="801" spans="1:4" x14ac:dyDescent="0.3">
      <c r="A801" s="10" t="s">
        <v>3634</v>
      </c>
      <c r="B801" s="2">
        <v>45356</v>
      </c>
      <c r="C801">
        <v>1</v>
      </c>
      <c r="D801">
        <v>1983.87</v>
      </c>
    </row>
    <row r="802" spans="1:4" x14ac:dyDescent="0.3">
      <c r="A802" s="10" t="s">
        <v>5074</v>
      </c>
      <c r="B802" s="2">
        <v>45446</v>
      </c>
      <c r="C802">
        <v>1</v>
      </c>
      <c r="D802">
        <v>1713.73</v>
      </c>
    </row>
    <row r="803" spans="1:4" x14ac:dyDescent="0.3">
      <c r="A803" s="10" t="s">
        <v>2400</v>
      </c>
      <c r="B803" s="2">
        <v>45516</v>
      </c>
      <c r="C803">
        <v>2</v>
      </c>
      <c r="D803">
        <v>3309.21</v>
      </c>
    </row>
    <row r="804" spans="1:4" x14ac:dyDescent="0.3">
      <c r="A804" s="10" t="s">
        <v>2858</v>
      </c>
      <c r="B804" s="2">
        <v>45560</v>
      </c>
      <c r="C804">
        <v>1</v>
      </c>
      <c r="D804">
        <v>1795.25</v>
      </c>
    </row>
    <row r="805" spans="1:4" x14ac:dyDescent="0.3">
      <c r="A805" s="10" t="s">
        <v>2323</v>
      </c>
      <c r="B805" s="2">
        <v>45431</v>
      </c>
      <c r="C805">
        <v>2</v>
      </c>
      <c r="D805">
        <v>1321.54</v>
      </c>
    </row>
    <row r="806" spans="1:4" x14ac:dyDescent="0.3">
      <c r="A806" s="10" t="s">
        <v>3867</v>
      </c>
      <c r="B806" s="2">
        <v>45393</v>
      </c>
      <c r="C806">
        <v>2</v>
      </c>
      <c r="D806">
        <v>1790.6200000000001</v>
      </c>
    </row>
    <row r="807" spans="1:4" x14ac:dyDescent="0.3">
      <c r="A807" s="10" t="s">
        <v>1498</v>
      </c>
      <c r="B807" s="2">
        <v>45651</v>
      </c>
      <c r="C807">
        <v>5</v>
      </c>
      <c r="D807">
        <v>11074.970000000001</v>
      </c>
    </row>
    <row r="808" spans="1:4" x14ac:dyDescent="0.3">
      <c r="A808" s="10" t="s">
        <v>1805</v>
      </c>
      <c r="B808" s="2">
        <v>45588</v>
      </c>
      <c r="C808">
        <v>3</v>
      </c>
      <c r="D808">
        <v>4621.17</v>
      </c>
    </row>
    <row r="809" spans="1:4" x14ac:dyDescent="0.3">
      <c r="A809" s="10" t="s">
        <v>2755</v>
      </c>
      <c r="B809" s="2">
        <v>45319</v>
      </c>
      <c r="C809">
        <v>1</v>
      </c>
      <c r="D809">
        <v>101.56</v>
      </c>
    </row>
    <row r="810" spans="1:4" x14ac:dyDescent="0.3">
      <c r="A810" s="10" t="s">
        <v>5889</v>
      </c>
      <c r="B810" s="2">
        <v>45502</v>
      </c>
      <c r="C810">
        <v>1</v>
      </c>
      <c r="D810">
        <v>1724.12</v>
      </c>
    </row>
    <row r="811" spans="1:4" x14ac:dyDescent="0.3">
      <c r="A811" s="10" t="s">
        <v>547</v>
      </c>
      <c r="B811" s="2">
        <v>45645</v>
      </c>
      <c r="C811">
        <v>3</v>
      </c>
      <c r="D811">
        <v>6050.02</v>
      </c>
    </row>
    <row r="812" spans="1:4" x14ac:dyDescent="0.3">
      <c r="A812" s="10" t="s">
        <v>4524</v>
      </c>
      <c r="B812" s="2">
        <v>45438</v>
      </c>
      <c r="C812">
        <v>2</v>
      </c>
      <c r="D812">
        <v>3172.2200000000003</v>
      </c>
    </row>
    <row r="813" spans="1:4" x14ac:dyDescent="0.3">
      <c r="A813" s="10" t="s">
        <v>2069</v>
      </c>
      <c r="B813" s="2">
        <v>45424</v>
      </c>
      <c r="C813">
        <v>1</v>
      </c>
      <c r="D813">
        <v>56.76</v>
      </c>
    </row>
    <row r="814" spans="1:4" x14ac:dyDescent="0.3">
      <c r="A814" s="10" t="s">
        <v>2802</v>
      </c>
      <c r="B814" s="2">
        <v>45502</v>
      </c>
      <c r="C814">
        <v>1</v>
      </c>
      <c r="D814">
        <v>1626</v>
      </c>
    </row>
    <row r="815" spans="1:4" x14ac:dyDescent="0.3">
      <c r="A815" s="10" t="s">
        <v>3413</v>
      </c>
      <c r="B815" s="2">
        <v>45642</v>
      </c>
      <c r="C815">
        <v>1</v>
      </c>
      <c r="D815">
        <v>1289.72</v>
      </c>
    </row>
    <row r="816" spans="1:4" x14ac:dyDescent="0.3">
      <c r="A816" s="10" t="s">
        <v>5502</v>
      </c>
      <c r="B816" s="2">
        <v>45418</v>
      </c>
      <c r="C816">
        <v>2</v>
      </c>
      <c r="D816">
        <v>1494.97</v>
      </c>
    </row>
    <row r="817" spans="1:4" x14ac:dyDescent="0.3">
      <c r="A817" s="10" t="s">
        <v>1779</v>
      </c>
      <c r="B817" s="2">
        <v>45556</v>
      </c>
      <c r="C817">
        <v>1</v>
      </c>
      <c r="D817">
        <v>1214.8</v>
      </c>
    </row>
    <row r="818" spans="1:4" x14ac:dyDescent="0.3">
      <c r="A818" s="10" t="s">
        <v>704</v>
      </c>
      <c r="B818" s="2">
        <v>45423</v>
      </c>
      <c r="C818">
        <v>2</v>
      </c>
      <c r="D818">
        <v>1543.75</v>
      </c>
    </row>
    <row r="819" spans="1:4" x14ac:dyDescent="0.3">
      <c r="A819" s="10" t="s">
        <v>3692</v>
      </c>
      <c r="B819" s="2">
        <v>45633</v>
      </c>
      <c r="C819">
        <v>3</v>
      </c>
      <c r="D819">
        <v>1665.14</v>
      </c>
    </row>
    <row r="820" spans="1:4" x14ac:dyDescent="0.3">
      <c r="A820" s="10" t="s">
        <v>4969</v>
      </c>
      <c r="B820" s="2">
        <v>45620</v>
      </c>
      <c r="C820">
        <v>4</v>
      </c>
      <c r="D820">
        <v>7153</v>
      </c>
    </row>
    <row r="821" spans="1:4" x14ac:dyDescent="0.3">
      <c r="A821" s="10" t="s">
        <v>1831</v>
      </c>
      <c r="B821" s="2">
        <v>45370</v>
      </c>
      <c r="C821">
        <v>1</v>
      </c>
      <c r="D821">
        <v>667.93</v>
      </c>
    </row>
    <row r="822" spans="1:4" x14ac:dyDescent="0.3">
      <c r="A822" s="10" t="s">
        <v>2794</v>
      </c>
      <c r="B822" s="2">
        <v>45419</v>
      </c>
      <c r="C822">
        <v>2</v>
      </c>
      <c r="D822">
        <v>727.3599999999999</v>
      </c>
    </row>
    <row r="823" spans="1:4" x14ac:dyDescent="0.3">
      <c r="A823" s="10" t="s">
        <v>5338</v>
      </c>
      <c r="B823" s="2">
        <v>45413</v>
      </c>
      <c r="C823">
        <v>1</v>
      </c>
      <c r="D823">
        <v>315.66000000000003</v>
      </c>
    </row>
    <row r="824" spans="1:4" x14ac:dyDescent="0.3">
      <c r="A824" s="10" t="s">
        <v>5837</v>
      </c>
      <c r="B824" s="2">
        <v>45526</v>
      </c>
      <c r="C824">
        <v>1</v>
      </c>
      <c r="D824">
        <v>1322.09</v>
      </c>
    </row>
    <row r="825" spans="1:4" x14ac:dyDescent="0.3">
      <c r="A825" s="10" t="s">
        <v>1516</v>
      </c>
      <c r="B825" s="2">
        <v>45626</v>
      </c>
      <c r="C825">
        <v>3</v>
      </c>
      <c r="D825">
        <v>2387.0100000000002</v>
      </c>
    </row>
    <row r="826" spans="1:4" x14ac:dyDescent="0.3">
      <c r="A826" s="10" t="s">
        <v>4067</v>
      </c>
      <c r="B826" s="2">
        <v>45520</v>
      </c>
      <c r="C826">
        <v>2</v>
      </c>
      <c r="D826">
        <v>714.27</v>
      </c>
    </row>
    <row r="827" spans="1:4" x14ac:dyDescent="0.3">
      <c r="A827" s="10" t="s">
        <v>5841</v>
      </c>
      <c r="B827" s="2">
        <v>45586</v>
      </c>
      <c r="C827">
        <v>1</v>
      </c>
      <c r="D827">
        <v>913.2</v>
      </c>
    </row>
    <row r="828" spans="1:4" x14ac:dyDescent="0.3">
      <c r="A828" s="10" t="s">
        <v>95</v>
      </c>
      <c r="B828" s="2">
        <v>45537</v>
      </c>
      <c r="C828">
        <v>1</v>
      </c>
      <c r="D828">
        <v>1164</v>
      </c>
    </row>
    <row r="829" spans="1:4" x14ac:dyDescent="0.3">
      <c r="A829" s="10" t="s">
        <v>1443</v>
      </c>
      <c r="B829" s="2">
        <v>45580</v>
      </c>
      <c r="C829">
        <v>1</v>
      </c>
      <c r="D829">
        <v>1074.0999999999999</v>
      </c>
    </row>
    <row r="830" spans="1:4" x14ac:dyDescent="0.3">
      <c r="A830" s="10" t="s">
        <v>459</v>
      </c>
      <c r="B830" s="2">
        <v>45458</v>
      </c>
      <c r="C830">
        <v>1</v>
      </c>
      <c r="D830">
        <v>319.68</v>
      </c>
    </row>
    <row r="831" spans="1:4" x14ac:dyDescent="0.3">
      <c r="A831" s="10" t="s">
        <v>5147</v>
      </c>
      <c r="B831" s="2">
        <v>45648</v>
      </c>
      <c r="C831">
        <v>1</v>
      </c>
      <c r="D831">
        <v>275.35000000000002</v>
      </c>
    </row>
    <row r="832" spans="1:4" x14ac:dyDescent="0.3">
      <c r="A832" s="10" t="s">
        <v>1280</v>
      </c>
      <c r="B832" s="2">
        <v>45608</v>
      </c>
      <c r="C832">
        <v>2</v>
      </c>
      <c r="D832">
        <v>4925.83</v>
      </c>
    </row>
    <row r="833" spans="1:4" x14ac:dyDescent="0.3">
      <c r="A833" s="10" t="s">
        <v>1713</v>
      </c>
      <c r="B833" s="2">
        <v>45490</v>
      </c>
      <c r="C833">
        <v>1</v>
      </c>
      <c r="D833">
        <v>514.49</v>
      </c>
    </row>
    <row r="834" spans="1:4" x14ac:dyDescent="0.3">
      <c r="A834" s="10" t="s">
        <v>2213</v>
      </c>
      <c r="B834" s="2">
        <v>45542</v>
      </c>
      <c r="C834">
        <v>1</v>
      </c>
      <c r="D834">
        <v>469.73</v>
      </c>
    </row>
    <row r="835" spans="1:4" x14ac:dyDescent="0.3">
      <c r="A835" s="10" t="s">
        <v>1569</v>
      </c>
      <c r="B835" s="2">
        <v>45523</v>
      </c>
      <c r="C835">
        <v>2</v>
      </c>
      <c r="D835">
        <v>2568.06</v>
      </c>
    </row>
    <row r="836" spans="1:4" x14ac:dyDescent="0.3">
      <c r="A836" s="10" t="s">
        <v>1201</v>
      </c>
      <c r="B836" s="2">
        <v>45344</v>
      </c>
      <c r="C836">
        <v>1</v>
      </c>
      <c r="D836">
        <v>1372.39</v>
      </c>
    </row>
    <row r="837" spans="1:4" x14ac:dyDescent="0.3">
      <c r="A837" s="10" t="s">
        <v>906</v>
      </c>
      <c r="B837" s="2">
        <v>45643</v>
      </c>
      <c r="C837">
        <v>2</v>
      </c>
      <c r="D837">
        <v>5095.59</v>
      </c>
    </row>
    <row r="838" spans="1:4" x14ac:dyDescent="0.3">
      <c r="A838" s="10" t="s">
        <v>5092</v>
      </c>
      <c r="B838" s="2">
        <v>45297</v>
      </c>
      <c r="C838">
        <v>1</v>
      </c>
      <c r="D838">
        <v>853.1</v>
      </c>
    </row>
    <row r="839" spans="1:4" x14ac:dyDescent="0.3">
      <c r="A839" s="10" t="s">
        <v>890</v>
      </c>
      <c r="B839" s="2">
        <v>45515</v>
      </c>
      <c r="C839">
        <v>3</v>
      </c>
      <c r="D839">
        <v>2300.0100000000002</v>
      </c>
    </row>
    <row r="840" spans="1:4" x14ac:dyDescent="0.3">
      <c r="A840" s="10" t="s">
        <v>487</v>
      </c>
      <c r="B840" s="2">
        <v>45600</v>
      </c>
      <c r="C840">
        <v>1</v>
      </c>
      <c r="D840">
        <v>84.92</v>
      </c>
    </row>
    <row r="841" spans="1:4" x14ac:dyDescent="0.3">
      <c r="A841" s="10" t="s">
        <v>4177</v>
      </c>
      <c r="B841" s="2">
        <v>45536</v>
      </c>
      <c r="C841">
        <v>3</v>
      </c>
      <c r="D841">
        <v>3489.83</v>
      </c>
    </row>
    <row r="842" spans="1:4" x14ac:dyDescent="0.3">
      <c r="A842" s="10" t="s">
        <v>3554</v>
      </c>
      <c r="B842" s="2">
        <v>45519</v>
      </c>
      <c r="C842">
        <v>3</v>
      </c>
      <c r="D842">
        <v>3939.4399999999996</v>
      </c>
    </row>
    <row r="843" spans="1:4" x14ac:dyDescent="0.3">
      <c r="A843" s="10" t="s">
        <v>210</v>
      </c>
      <c r="B843" s="2">
        <v>45617</v>
      </c>
      <c r="C843">
        <v>1</v>
      </c>
      <c r="D843">
        <v>742.74</v>
      </c>
    </row>
    <row r="844" spans="1:4" x14ac:dyDescent="0.3">
      <c r="A844" s="10" t="s">
        <v>2884</v>
      </c>
      <c r="B844" s="2">
        <v>45624</v>
      </c>
      <c r="C844">
        <v>4</v>
      </c>
      <c r="D844">
        <v>3122.2799999999997</v>
      </c>
    </row>
    <row r="845" spans="1:4" x14ac:dyDescent="0.3">
      <c r="A845" s="10" t="s">
        <v>3965</v>
      </c>
      <c r="B845" s="2">
        <v>45347</v>
      </c>
      <c r="C845">
        <v>2</v>
      </c>
      <c r="D845">
        <v>901.63000000000011</v>
      </c>
    </row>
    <row r="846" spans="1:4" x14ac:dyDescent="0.3">
      <c r="A846" s="10" t="s">
        <v>573</v>
      </c>
      <c r="B846" s="2">
        <v>45516</v>
      </c>
      <c r="C846">
        <v>3</v>
      </c>
      <c r="D846">
        <v>5716.0599999999995</v>
      </c>
    </row>
    <row r="847" spans="1:4" x14ac:dyDescent="0.3">
      <c r="A847" s="10" t="s">
        <v>3559</v>
      </c>
      <c r="B847" s="2">
        <v>45631</v>
      </c>
      <c r="C847">
        <v>2</v>
      </c>
      <c r="D847">
        <v>1084.6400000000001</v>
      </c>
    </row>
    <row r="848" spans="1:4" x14ac:dyDescent="0.3">
      <c r="A848" s="10" t="s">
        <v>3373</v>
      </c>
      <c r="B848" s="2">
        <v>45396</v>
      </c>
      <c r="C848">
        <v>1</v>
      </c>
      <c r="D848">
        <v>1195.78</v>
      </c>
    </row>
    <row r="849" spans="1:4" x14ac:dyDescent="0.3">
      <c r="A849" s="10" t="s">
        <v>5750</v>
      </c>
      <c r="B849" s="2">
        <v>45499</v>
      </c>
      <c r="C849">
        <v>1</v>
      </c>
      <c r="D849">
        <v>466.47</v>
      </c>
    </row>
    <row r="850" spans="1:4" x14ac:dyDescent="0.3">
      <c r="A850" s="10" t="s">
        <v>1241</v>
      </c>
      <c r="B850" s="2">
        <v>45618</v>
      </c>
      <c r="C850">
        <v>4</v>
      </c>
      <c r="D850">
        <v>2781.33</v>
      </c>
    </row>
    <row r="851" spans="1:4" x14ac:dyDescent="0.3">
      <c r="A851" s="10" t="s">
        <v>4509</v>
      </c>
      <c r="B851" s="2">
        <v>45616</v>
      </c>
      <c r="C851">
        <v>3</v>
      </c>
      <c r="D851">
        <v>2527.4900000000002</v>
      </c>
    </row>
    <row r="852" spans="1:4" x14ac:dyDescent="0.3">
      <c r="A852" s="10" t="s">
        <v>5141</v>
      </c>
      <c r="B852" s="2">
        <v>45447</v>
      </c>
      <c r="C852">
        <v>1</v>
      </c>
      <c r="D852">
        <v>1341.04</v>
      </c>
    </row>
    <row r="853" spans="1:4" x14ac:dyDescent="0.3">
      <c r="A853" s="10" t="s">
        <v>3646</v>
      </c>
      <c r="B853" s="2">
        <v>45467</v>
      </c>
      <c r="C853">
        <v>1</v>
      </c>
      <c r="D853">
        <v>511.22</v>
      </c>
    </row>
    <row r="854" spans="1:4" x14ac:dyDescent="0.3">
      <c r="A854" s="10" t="s">
        <v>3754</v>
      </c>
      <c r="B854" s="2">
        <v>45591</v>
      </c>
      <c r="C854">
        <v>1</v>
      </c>
      <c r="D854">
        <v>1959.16</v>
      </c>
    </row>
    <row r="855" spans="1:4" x14ac:dyDescent="0.3">
      <c r="A855" s="10" t="s">
        <v>4490</v>
      </c>
      <c r="B855" s="2">
        <v>45649</v>
      </c>
      <c r="C855">
        <v>1</v>
      </c>
      <c r="D855">
        <v>3468.44</v>
      </c>
    </row>
    <row r="856" spans="1:4" x14ac:dyDescent="0.3">
      <c r="A856" s="10" t="s">
        <v>2053</v>
      </c>
      <c r="B856" s="2">
        <v>45474</v>
      </c>
      <c r="C856">
        <v>2</v>
      </c>
      <c r="D856">
        <v>2877.21</v>
      </c>
    </row>
    <row r="857" spans="1:4" x14ac:dyDescent="0.3">
      <c r="A857" s="10" t="s">
        <v>5361</v>
      </c>
      <c r="B857" s="2">
        <v>45397</v>
      </c>
      <c r="C857">
        <v>1</v>
      </c>
      <c r="D857">
        <v>1475.82</v>
      </c>
    </row>
    <row r="858" spans="1:4" x14ac:dyDescent="0.3">
      <c r="A858" s="10" t="s">
        <v>5798</v>
      </c>
      <c r="B858" s="2">
        <v>45572</v>
      </c>
      <c r="C858">
        <v>1</v>
      </c>
      <c r="D858">
        <v>1022.88</v>
      </c>
    </row>
    <row r="859" spans="1:4" x14ac:dyDescent="0.3">
      <c r="A859" s="10" t="s">
        <v>2658</v>
      </c>
      <c r="B859" s="2">
        <v>45456</v>
      </c>
      <c r="C859">
        <v>3</v>
      </c>
      <c r="D859">
        <v>4163.2700000000004</v>
      </c>
    </row>
    <row r="860" spans="1:4" x14ac:dyDescent="0.3">
      <c r="A860" s="10" t="s">
        <v>4482</v>
      </c>
      <c r="B860" s="2">
        <v>45522</v>
      </c>
      <c r="C860">
        <v>1</v>
      </c>
      <c r="D860">
        <v>48.79</v>
      </c>
    </row>
    <row r="861" spans="1:4" x14ac:dyDescent="0.3">
      <c r="A861" s="10" t="s">
        <v>2672</v>
      </c>
      <c r="B861" s="2">
        <v>45326</v>
      </c>
      <c r="C861">
        <v>2</v>
      </c>
      <c r="D861">
        <v>3253.54</v>
      </c>
    </row>
    <row r="862" spans="1:4" x14ac:dyDescent="0.3">
      <c r="A862" s="10" t="s">
        <v>4952</v>
      </c>
      <c r="B862" s="2">
        <v>45533</v>
      </c>
      <c r="C862">
        <v>2</v>
      </c>
      <c r="D862">
        <v>2734.5299999999997</v>
      </c>
    </row>
    <row r="863" spans="1:4" x14ac:dyDescent="0.3">
      <c r="A863" s="10" t="s">
        <v>3749</v>
      </c>
      <c r="B863" s="2">
        <v>45444</v>
      </c>
      <c r="C863">
        <v>1</v>
      </c>
      <c r="D863">
        <v>139.78</v>
      </c>
    </row>
    <row r="864" spans="1:4" x14ac:dyDescent="0.3">
      <c r="A864" s="10" t="s">
        <v>3000</v>
      </c>
      <c r="B864" s="2">
        <v>45392</v>
      </c>
      <c r="C864">
        <v>1</v>
      </c>
      <c r="D864">
        <v>325.33</v>
      </c>
    </row>
    <row r="865" spans="1:4" x14ac:dyDescent="0.3">
      <c r="A865" s="10" t="s">
        <v>806</v>
      </c>
      <c r="B865" s="2">
        <v>45314</v>
      </c>
      <c r="C865">
        <v>1</v>
      </c>
      <c r="D865">
        <v>2998.4</v>
      </c>
    </row>
    <row r="866" spans="1:4" x14ac:dyDescent="0.3">
      <c r="A866" s="10" t="s">
        <v>236</v>
      </c>
      <c r="B866" s="2">
        <v>45644</v>
      </c>
      <c r="C866">
        <v>2</v>
      </c>
      <c r="D866">
        <v>1691.29</v>
      </c>
    </row>
    <row r="867" spans="1:4" x14ac:dyDescent="0.3">
      <c r="A867" s="10" t="s">
        <v>2871</v>
      </c>
      <c r="B867" s="2">
        <v>45418</v>
      </c>
      <c r="C867">
        <v>1</v>
      </c>
      <c r="D867">
        <v>3812.53</v>
      </c>
    </row>
    <row r="868" spans="1:4" x14ac:dyDescent="0.3">
      <c r="A868" s="10" t="s">
        <v>5272</v>
      </c>
      <c r="B868" s="2">
        <v>45479</v>
      </c>
      <c r="C868">
        <v>1</v>
      </c>
      <c r="D868">
        <v>1867.74</v>
      </c>
    </row>
    <row r="869" spans="1:4" x14ac:dyDescent="0.3">
      <c r="A869" s="10" t="s">
        <v>4342</v>
      </c>
      <c r="B869" s="2">
        <v>45655</v>
      </c>
      <c r="C869">
        <v>2</v>
      </c>
      <c r="D869">
        <v>1822.49</v>
      </c>
    </row>
    <row r="870" spans="1:4" x14ac:dyDescent="0.3">
      <c r="A870" s="10" t="s">
        <v>1592</v>
      </c>
      <c r="B870" s="2">
        <v>45598</v>
      </c>
      <c r="C870">
        <v>4</v>
      </c>
      <c r="D870">
        <v>6367.38</v>
      </c>
    </row>
    <row r="871" spans="1:4" x14ac:dyDescent="0.3">
      <c r="A871" s="10" t="s">
        <v>5183</v>
      </c>
      <c r="B871" s="2">
        <v>45590</v>
      </c>
      <c r="C871">
        <v>1</v>
      </c>
      <c r="D871">
        <v>134.72999999999999</v>
      </c>
    </row>
    <row r="872" spans="1:4" x14ac:dyDescent="0.3">
      <c r="A872" s="10" t="s">
        <v>5650</v>
      </c>
      <c r="B872" s="2">
        <v>45446</v>
      </c>
      <c r="C872">
        <v>1</v>
      </c>
      <c r="D872">
        <v>1549.28</v>
      </c>
    </row>
    <row r="873" spans="1:4" x14ac:dyDescent="0.3">
      <c r="A873" s="10" t="s">
        <v>51</v>
      </c>
      <c r="B873" s="2">
        <v>45501</v>
      </c>
      <c r="C873">
        <v>2</v>
      </c>
      <c r="D873">
        <v>3508.2200000000003</v>
      </c>
    </row>
    <row r="874" spans="1:4" x14ac:dyDescent="0.3">
      <c r="A874" s="10" t="s">
        <v>4477</v>
      </c>
      <c r="B874" s="2">
        <v>45576</v>
      </c>
      <c r="C874">
        <v>2</v>
      </c>
      <c r="D874">
        <v>1896.79</v>
      </c>
    </row>
    <row r="875" spans="1:4" x14ac:dyDescent="0.3">
      <c r="A875" s="10" t="s">
        <v>4018</v>
      </c>
      <c r="B875" s="2">
        <v>45452</v>
      </c>
      <c r="C875">
        <v>1</v>
      </c>
      <c r="D875">
        <v>1068.93</v>
      </c>
    </row>
    <row r="876" spans="1:4" x14ac:dyDescent="0.3">
      <c r="A876" s="10" t="s">
        <v>1174</v>
      </c>
      <c r="B876" s="2">
        <v>45319</v>
      </c>
      <c r="C876">
        <v>1</v>
      </c>
      <c r="D876">
        <v>508.08</v>
      </c>
    </row>
    <row r="877" spans="1:4" x14ac:dyDescent="0.3">
      <c r="A877" s="10" t="s">
        <v>45</v>
      </c>
      <c r="B877" s="2">
        <v>45626</v>
      </c>
      <c r="C877">
        <v>4</v>
      </c>
      <c r="D877">
        <v>5649.7500000000009</v>
      </c>
    </row>
    <row r="878" spans="1:4" x14ac:dyDescent="0.3">
      <c r="A878" s="10" t="s">
        <v>3287</v>
      </c>
      <c r="B878" s="2">
        <v>45439</v>
      </c>
      <c r="C878">
        <v>1</v>
      </c>
      <c r="D878">
        <v>2007.24</v>
      </c>
    </row>
    <row r="879" spans="1:4" x14ac:dyDescent="0.3">
      <c r="A879" s="10" t="s">
        <v>4291</v>
      </c>
      <c r="B879" s="2">
        <v>45450</v>
      </c>
      <c r="C879">
        <v>1</v>
      </c>
      <c r="D879">
        <v>1201.08</v>
      </c>
    </row>
    <row r="880" spans="1:4" x14ac:dyDescent="0.3">
      <c r="A880" s="10" t="s">
        <v>1929</v>
      </c>
      <c r="B880" s="2">
        <v>45544</v>
      </c>
      <c r="C880">
        <v>2</v>
      </c>
      <c r="D880">
        <v>2211.16</v>
      </c>
    </row>
    <row r="881" spans="1:4" x14ac:dyDescent="0.3">
      <c r="A881" s="10" t="s">
        <v>1155</v>
      </c>
      <c r="B881" s="2">
        <v>45432</v>
      </c>
      <c r="C881">
        <v>1</v>
      </c>
      <c r="D881">
        <v>984.36</v>
      </c>
    </row>
    <row r="882" spans="1:4" x14ac:dyDescent="0.3">
      <c r="A882" s="10" t="s">
        <v>4614</v>
      </c>
      <c r="B882" s="2">
        <v>45592</v>
      </c>
      <c r="C882">
        <v>2</v>
      </c>
      <c r="D882">
        <v>3766.11</v>
      </c>
    </row>
    <row r="883" spans="1:4" x14ac:dyDescent="0.3">
      <c r="A883" s="10" t="s">
        <v>3426</v>
      </c>
      <c r="B883" s="2">
        <v>45486</v>
      </c>
      <c r="C883">
        <v>1</v>
      </c>
      <c r="D883">
        <v>74.22</v>
      </c>
    </row>
    <row r="884" spans="1:4" x14ac:dyDescent="0.3">
      <c r="A884" s="10" t="s">
        <v>755</v>
      </c>
      <c r="B884" s="2">
        <v>45504</v>
      </c>
      <c r="C884">
        <v>1</v>
      </c>
      <c r="D884">
        <v>3235.51</v>
      </c>
    </row>
    <row r="885" spans="1:4" x14ac:dyDescent="0.3">
      <c r="A885" s="10" t="s">
        <v>3471</v>
      </c>
      <c r="B885" s="2">
        <v>45496</v>
      </c>
      <c r="C885">
        <v>2</v>
      </c>
      <c r="D885">
        <v>1414.84</v>
      </c>
    </row>
    <row r="886" spans="1:4" x14ac:dyDescent="0.3">
      <c r="A886" s="10" t="s">
        <v>3102</v>
      </c>
      <c r="B886" s="2">
        <v>45628</v>
      </c>
      <c r="C886">
        <v>1</v>
      </c>
      <c r="D886">
        <v>89.57</v>
      </c>
    </row>
    <row r="887" spans="1:4" x14ac:dyDescent="0.3">
      <c r="A887" s="10" t="s">
        <v>790</v>
      </c>
      <c r="B887" s="2">
        <v>45602</v>
      </c>
      <c r="C887">
        <v>3</v>
      </c>
      <c r="D887">
        <v>3266.3599999999997</v>
      </c>
    </row>
    <row r="888" spans="1:4" x14ac:dyDescent="0.3">
      <c r="A888" s="10" t="s">
        <v>5380</v>
      </c>
      <c r="B888" s="2">
        <v>45619</v>
      </c>
      <c r="C888">
        <v>1</v>
      </c>
      <c r="D888">
        <v>969.69</v>
      </c>
    </row>
    <row r="889" spans="1:4" x14ac:dyDescent="0.3">
      <c r="A889" s="10" t="s">
        <v>515</v>
      </c>
      <c r="B889" s="2">
        <v>45607</v>
      </c>
      <c r="C889">
        <v>1</v>
      </c>
      <c r="D889">
        <v>417.91</v>
      </c>
    </row>
    <row r="890" spans="1:4" x14ac:dyDescent="0.3">
      <c r="A890" s="10" t="s">
        <v>4785</v>
      </c>
      <c r="B890" s="2">
        <v>45387</v>
      </c>
      <c r="C890">
        <v>1</v>
      </c>
      <c r="D890">
        <v>484.92</v>
      </c>
    </row>
    <row r="891" spans="1:4" x14ac:dyDescent="0.3">
      <c r="A891" s="10" t="s">
        <v>4661</v>
      </c>
      <c r="B891" s="2">
        <v>45481</v>
      </c>
      <c r="C891">
        <v>1</v>
      </c>
      <c r="D891">
        <v>98.22</v>
      </c>
    </row>
    <row r="892" spans="1:4" x14ac:dyDescent="0.3">
      <c r="A892" s="10" t="s">
        <v>5997</v>
      </c>
      <c r="B892" s="2">
        <v>45458</v>
      </c>
      <c r="C892">
        <v>1</v>
      </c>
      <c r="D892">
        <v>775.96</v>
      </c>
    </row>
    <row r="893" spans="1:4" x14ac:dyDescent="0.3">
      <c r="A893" s="10" t="s">
        <v>3921</v>
      </c>
      <c r="B893" s="2">
        <v>45441</v>
      </c>
      <c r="C893">
        <v>1</v>
      </c>
      <c r="D893">
        <v>361.41</v>
      </c>
    </row>
    <row r="894" spans="1:4" x14ac:dyDescent="0.3">
      <c r="A894" s="10" t="s">
        <v>3382</v>
      </c>
      <c r="B894" s="2">
        <v>45315</v>
      </c>
      <c r="C894">
        <v>2</v>
      </c>
      <c r="D894">
        <v>2771.45</v>
      </c>
    </row>
    <row r="895" spans="1:4" x14ac:dyDescent="0.3">
      <c r="A895" s="10" t="s">
        <v>2820</v>
      </c>
      <c r="B895" s="2">
        <v>45481</v>
      </c>
      <c r="C895">
        <v>3</v>
      </c>
      <c r="D895">
        <v>5255.09</v>
      </c>
    </row>
    <row r="896" spans="1:4" x14ac:dyDescent="0.3">
      <c r="A896" s="10" t="s">
        <v>555</v>
      </c>
      <c r="B896" s="2">
        <v>45642</v>
      </c>
      <c r="C896">
        <v>2</v>
      </c>
      <c r="D896">
        <v>2613.8999999999996</v>
      </c>
    </row>
    <row r="897" spans="1:4" x14ac:dyDescent="0.3">
      <c r="A897" s="10" t="s">
        <v>4544</v>
      </c>
      <c r="B897" s="2">
        <v>45566</v>
      </c>
      <c r="C897">
        <v>2</v>
      </c>
      <c r="D897">
        <v>304.81</v>
      </c>
    </row>
    <row r="898" spans="1:4" x14ac:dyDescent="0.3">
      <c r="A898" s="10" t="s">
        <v>3228</v>
      </c>
      <c r="B898" s="2">
        <v>45412</v>
      </c>
      <c r="C898">
        <v>1</v>
      </c>
      <c r="D898">
        <v>674.27</v>
      </c>
    </row>
    <row r="899" spans="1:4" x14ac:dyDescent="0.3">
      <c r="A899" s="10" t="s">
        <v>3719</v>
      </c>
      <c r="B899" s="2">
        <v>45539</v>
      </c>
      <c r="C899">
        <v>1</v>
      </c>
      <c r="D899">
        <v>629.87</v>
      </c>
    </row>
    <row r="900" spans="1:4" x14ac:dyDescent="0.3">
      <c r="A900" s="10" t="s">
        <v>4263</v>
      </c>
      <c r="B900" s="2">
        <v>45629</v>
      </c>
      <c r="C900">
        <v>1</v>
      </c>
      <c r="D900">
        <v>167.03</v>
      </c>
    </row>
    <row r="901" spans="1:4" x14ac:dyDescent="0.3">
      <c r="A901" s="10" t="s">
        <v>5138</v>
      </c>
      <c r="B901" s="2">
        <v>45368</v>
      </c>
      <c r="C901">
        <v>1</v>
      </c>
      <c r="D901">
        <v>124.51</v>
      </c>
    </row>
    <row r="902" spans="1:4" x14ac:dyDescent="0.3">
      <c r="A902" s="10" t="s">
        <v>5335</v>
      </c>
      <c r="B902" s="2">
        <v>45435</v>
      </c>
      <c r="C902">
        <v>1</v>
      </c>
      <c r="D902">
        <v>866.33</v>
      </c>
    </row>
    <row r="903" spans="1:4" x14ac:dyDescent="0.3">
      <c r="A903" s="10" t="s">
        <v>2660</v>
      </c>
      <c r="B903" s="2">
        <v>45609</v>
      </c>
      <c r="C903">
        <v>1</v>
      </c>
      <c r="D903">
        <v>298.55</v>
      </c>
    </row>
    <row r="904" spans="1:4" x14ac:dyDescent="0.3">
      <c r="A904" s="10" t="s">
        <v>1065</v>
      </c>
      <c r="B904" s="2">
        <v>45520</v>
      </c>
      <c r="C904">
        <v>3</v>
      </c>
      <c r="D904">
        <v>770.66000000000008</v>
      </c>
    </row>
    <row r="905" spans="1:4" x14ac:dyDescent="0.3">
      <c r="A905" s="10" t="s">
        <v>5900</v>
      </c>
      <c r="B905" s="2">
        <v>45541</v>
      </c>
      <c r="C905">
        <v>1</v>
      </c>
      <c r="D905">
        <v>1159.27</v>
      </c>
    </row>
    <row r="906" spans="1:4" x14ac:dyDescent="0.3">
      <c r="A906" s="10" t="s">
        <v>1008</v>
      </c>
      <c r="B906" s="2">
        <v>45633</v>
      </c>
      <c r="C906">
        <v>1</v>
      </c>
      <c r="D906">
        <v>2152.1</v>
      </c>
    </row>
    <row r="907" spans="1:4" x14ac:dyDescent="0.3">
      <c r="A907" s="10" t="s">
        <v>3836</v>
      </c>
      <c r="B907" s="2">
        <v>45544</v>
      </c>
      <c r="C907">
        <v>1</v>
      </c>
      <c r="D907">
        <v>1636.03</v>
      </c>
    </row>
    <row r="908" spans="1:4" x14ac:dyDescent="0.3">
      <c r="A908" s="10" t="s">
        <v>258</v>
      </c>
      <c r="B908" s="2">
        <v>45359</v>
      </c>
      <c r="C908">
        <v>1</v>
      </c>
      <c r="D908">
        <v>674.5</v>
      </c>
    </row>
    <row r="909" spans="1:4" x14ac:dyDescent="0.3">
      <c r="A909" s="10" t="s">
        <v>4106</v>
      </c>
      <c r="B909" s="2">
        <v>45399</v>
      </c>
      <c r="C909">
        <v>1</v>
      </c>
      <c r="D909">
        <v>996.89</v>
      </c>
    </row>
    <row r="910" spans="1:4" x14ac:dyDescent="0.3">
      <c r="A910" s="10" t="s">
        <v>1487</v>
      </c>
      <c r="B910" s="2">
        <v>45562</v>
      </c>
      <c r="C910">
        <v>3</v>
      </c>
      <c r="D910">
        <v>2440.84</v>
      </c>
    </row>
    <row r="911" spans="1:4" x14ac:dyDescent="0.3">
      <c r="A911" s="10" t="s">
        <v>1035</v>
      </c>
      <c r="B911" s="2">
        <v>45597</v>
      </c>
      <c r="C911">
        <v>1</v>
      </c>
      <c r="D911">
        <v>2372.9699999999998</v>
      </c>
    </row>
    <row r="912" spans="1:4" x14ac:dyDescent="0.3">
      <c r="A912" s="10" t="s">
        <v>599</v>
      </c>
      <c r="B912" s="2">
        <v>45621</v>
      </c>
      <c r="C912">
        <v>1</v>
      </c>
      <c r="D912">
        <v>448.09</v>
      </c>
    </row>
    <row r="913" spans="1:4" x14ac:dyDescent="0.3">
      <c r="A913" s="10" t="s">
        <v>1985</v>
      </c>
      <c r="B913" s="2">
        <v>45448</v>
      </c>
      <c r="C913">
        <v>2</v>
      </c>
      <c r="D913">
        <v>2172.79</v>
      </c>
    </row>
    <row r="914" spans="1:4" x14ac:dyDescent="0.3">
      <c r="A914" s="10" t="s">
        <v>1986</v>
      </c>
      <c r="B914" s="2">
        <v>45411</v>
      </c>
      <c r="C914">
        <v>2</v>
      </c>
      <c r="D914">
        <v>993.67</v>
      </c>
    </row>
    <row r="915" spans="1:4" x14ac:dyDescent="0.3">
      <c r="A915" s="10" t="s">
        <v>669</v>
      </c>
      <c r="B915" s="2">
        <v>45500</v>
      </c>
      <c r="C915">
        <v>2</v>
      </c>
      <c r="D915">
        <v>2598.34</v>
      </c>
    </row>
    <row r="916" spans="1:4" x14ac:dyDescent="0.3">
      <c r="A916" s="10" t="s">
        <v>383</v>
      </c>
      <c r="B916" s="2">
        <v>45489</v>
      </c>
      <c r="C916">
        <v>1</v>
      </c>
      <c r="D916">
        <v>1304.25</v>
      </c>
    </row>
    <row r="917" spans="1:4" x14ac:dyDescent="0.3">
      <c r="A917" s="10" t="s">
        <v>2717</v>
      </c>
      <c r="B917" s="2">
        <v>45630</v>
      </c>
      <c r="C917">
        <v>2</v>
      </c>
      <c r="D917">
        <v>3274.77</v>
      </c>
    </row>
    <row r="918" spans="1:4" x14ac:dyDescent="0.3">
      <c r="A918" s="10" t="s">
        <v>2589</v>
      </c>
      <c r="B918" s="2">
        <v>45604</v>
      </c>
      <c r="C918">
        <v>2</v>
      </c>
      <c r="D918">
        <v>1511.28</v>
      </c>
    </row>
    <row r="919" spans="1:4" x14ac:dyDescent="0.3">
      <c r="A919" s="10" t="s">
        <v>2843</v>
      </c>
      <c r="B919" s="2">
        <v>45625</v>
      </c>
      <c r="C919">
        <v>1</v>
      </c>
      <c r="D919">
        <v>39.93</v>
      </c>
    </row>
    <row r="920" spans="1:4" x14ac:dyDescent="0.3">
      <c r="A920" s="10" t="s">
        <v>5587</v>
      </c>
      <c r="B920" s="2">
        <v>45346</v>
      </c>
      <c r="C920">
        <v>1</v>
      </c>
      <c r="D920">
        <v>1986.97</v>
      </c>
    </row>
    <row r="921" spans="1:4" x14ac:dyDescent="0.3">
      <c r="A921" s="10" t="s">
        <v>3108</v>
      </c>
      <c r="B921" s="2">
        <v>45379</v>
      </c>
      <c r="C921">
        <v>1</v>
      </c>
      <c r="D921">
        <v>3193.46</v>
      </c>
    </row>
    <row r="922" spans="1:4" x14ac:dyDescent="0.3">
      <c r="A922" s="10" t="s">
        <v>1683</v>
      </c>
      <c r="B922" s="2">
        <v>45611</v>
      </c>
      <c r="C922">
        <v>1</v>
      </c>
      <c r="D922">
        <v>2484.39</v>
      </c>
    </row>
    <row r="923" spans="1:4" x14ac:dyDescent="0.3">
      <c r="A923" s="10" t="s">
        <v>156</v>
      </c>
      <c r="B923" s="2">
        <v>45481</v>
      </c>
      <c r="C923">
        <v>2</v>
      </c>
      <c r="D923">
        <v>3077.14</v>
      </c>
    </row>
    <row r="924" spans="1:4" x14ac:dyDescent="0.3">
      <c r="A924" s="10" t="s">
        <v>2780</v>
      </c>
      <c r="B924" s="2">
        <v>45392</v>
      </c>
      <c r="C924">
        <v>1</v>
      </c>
      <c r="D924">
        <v>2450.7199999999998</v>
      </c>
    </row>
    <row r="925" spans="1:4" x14ac:dyDescent="0.3">
      <c r="A925" s="10" t="s">
        <v>5842</v>
      </c>
      <c r="B925" s="2">
        <v>45301</v>
      </c>
      <c r="C925">
        <v>1</v>
      </c>
      <c r="D925">
        <v>542.16</v>
      </c>
    </row>
    <row r="926" spans="1:4" x14ac:dyDescent="0.3">
      <c r="A926" s="10" t="s">
        <v>4592</v>
      </c>
      <c r="B926" s="2">
        <v>45615</v>
      </c>
      <c r="C926">
        <v>1</v>
      </c>
      <c r="D926">
        <v>273.26</v>
      </c>
    </row>
    <row r="927" spans="1:4" x14ac:dyDescent="0.3">
      <c r="A927" s="10" t="s">
        <v>754</v>
      </c>
      <c r="B927" s="2">
        <v>45519</v>
      </c>
      <c r="C927">
        <v>2</v>
      </c>
      <c r="D927">
        <v>3293.42</v>
      </c>
    </row>
    <row r="928" spans="1:4" x14ac:dyDescent="0.3">
      <c r="A928" s="10" t="s">
        <v>5186</v>
      </c>
      <c r="B928" s="2">
        <v>45621</v>
      </c>
      <c r="C928">
        <v>1</v>
      </c>
      <c r="D928">
        <v>1798.19</v>
      </c>
    </row>
    <row r="929" spans="1:4" x14ac:dyDescent="0.3">
      <c r="A929" s="10" t="s">
        <v>4940</v>
      </c>
      <c r="B929" s="2">
        <v>45351</v>
      </c>
      <c r="C929">
        <v>1</v>
      </c>
      <c r="D929">
        <v>293.08</v>
      </c>
    </row>
    <row r="930" spans="1:4" x14ac:dyDescent="0.3">
      <c r="A930" s="10" t="s">
        <v>1154</v>
      </c>
      <c r="B930" s="2">
        <v>45551</v>
      </c>
      <c r="C930">
        <v>2</v>
      </c>
      <c r="D930">
        <v>4713.99</v>
      </c>
    </row>
    <row r="931" spans="1:4" x14ac:dyDescent="0.3">
      <c r="A931" s="10" t="s">
        <v>1806</v>
      </c>
      <c r="B931" s="2">
        <v>45579</v>
      </c>
      <c r="C931">
        <v>1</v>
      </c>
      <c r="D931">
        <v>800.06</v>
      </c>
    </row>
    <row r="932" spans="1:4" x14ac:dyDescent="0.3">
      <c r="A932" s="10" t="s">
        <v>1175</v>
      </c>
      <c r="B932" s="2">
        <v>45653</v>
      </c>
      <c r="C932">
        <v>3</v>
      </c>
      <c r="D932">
        <v>2554.1900000000005</v>
      </c>
    </row>
    <row r="933" spans="1:4" x14ac:dyDescent="0.3">
      <c r="A933" s="10" t="s">
        <v>466</v>
      </c>
      <c r="B933" s="2">
        <v>45395</v>
      </c>
      <c r="C933">
        <v>1</v>
      </c>
      <c r="D933">
        <v>2315.31</v>
      </c>
    </row>
    <row r="934" spans="1:4" x14ac:dyDescent="0.3">
      <c r="A934" s="10" t="s">
        <v>3562</v>
      </c>
      <c r="B934" s="2">
        <v>45426</v>
      </c>
      <c r="C934">
        <v>2</v>
      </c>
      <c r="D934">
        <v>1787.34</v>
      </c>
    </row>
    <row r="935" spans="1:4" x14ac:dyDescent="0.3">
      <c r="A935" s="10" t="s">
        <v>2296</v>
      </c>
      <c r="B935" s="2">
        <v>45586</v>
      </c>
      <c r="C935">
        <v>1</v>
      </c>
      <c r="D935">
        <v>583.46</v>
      </c>
    </row>
    <row r="936" spans="1:4" x14ac:dyDescent="0.3">
      <c r="A936" s="10" t="s">
        <v>4919</v>
      </c>
      <c r="B936" s="2">
        <v>45509</v>
      </c>
      <c r="C936">
        <v>1</v>
      </c>
      <c r="D936">
        <v>769.2</v>
      </c>
    </row>
    <row r="937" spans="1:4" x14ac:dyDescent="0.3">
      <c r="A937" s="10" t="s">
        <v>3704</v>
      </c>
      <c r="B937" s="2">
        <v>45427</v>
      </c>
      <c r="C937">
        <v>1</v>
      </c>
      <c r="D937">
        <v>1612.22</v>
      </c>
    </row>
    <row r="938" spans="1:4" x14ac:dyDescent="0.3">
      <c r="A938" s="10" t="s">
        <v>1508</v>
      </c>
      <c r="B938" s="2">
        <v>45305</v>
      </c>
      <c r="C938">
        <v>1</v>
      </c>
      <c r="D938">
        <v>312.81</v>
      </c>
    </row>
    <row r="939" spans="1:4" x14ac:dyDescent="0.3">
      <c r="A939" s="10" t="s">
        <v>2731</v>
      </c>
      <c r="B939" s="2">
        <v>45464</v>
      </c>
      <c r="C939">
        <v>2</v>
      </c>
      <c r="D939">
        <v>171.26</v>
      </c>
    </row>
    <row r="940" spans="1:4" x14ac:dyDescent="0.3">
      <c r="A940" s="10" t="s">
        <v>4566</v>
      </c>
      <c r="B940" s="2">
        <v>45584</v>
      </c>
      <c r="C940">
        <v>1</v>
      </c>
      <c r="D940">
        <v>1401.04</v>
      </c>
    </row>
    <row r="941" spans="1:4" x14ac:dyDescent="0.3">
      <c r="A941" s="10" t="s">
        <v>351</v>
      </c>
      <c r="B941" s="2">
        <v>45381</v>
      </c>
      <c r="C941">
        <v>1</v>
      </c>
      <c r="D941">
        <v>1052.44</v>
      </c>
    </row>
    <row r="942" spans="1:4" x14ac:dyDescent="0.3">
      <c r="A942" s="10" t="s">
        <v>361</v>
      </c>
      <c r="B942" s="2">
        <v>45633</v>
      </c>
      <c r="C942">
        <v>2</v>
      </c>
      <c r="D942">
        <v>1831.1499999999999</v>
      </c>
    </row>
    <row r="943" spans="1:4" x14ac:dyDescent="0.3">
      <c r="A943" s="10" t="s">
        <v>913</v>
      </c>
      <c r="B943" s="2">
        <v>45504</v>
      </c>
      <c r="C943">
        <v>2</v>
      </c>
      <c r="D943">
        <v>919.33</v>
      </c>
    </row>
    <row r="944" spans="1:4" x14ac:dyDescent="0.3">
      <c r="A944" s="10" t="s">
        <v>4499</v>
      </c>
      <c r="B944" s="2">
        <v>45633</v>
      </c>
      <c r="C944">
        <v>1</v>
      </c>
      <c r="D944">
        <v>40.049999999999997</v>
      </c>
    </row>
    <row r="945" spans="1:4" x14ac:dyDescent="0.3">
      <c r="A945" s="10" t="s">
        <v>56</v>
      </c>
      <c r="B945" s="2">
        <v>45629</v>
      </c>
      <c r="C945">
        <v>2</v>
      </c>
      <c r="D945">
        <v>2665.39</v>
      </c>
    </row>
    <row r="946" spans="1:4" x14ac:dyDescent="0.3">
      <c r="A946" s="10" t="s">
        <v>3066</v>
      </c>
      <c r="B946" s="2">
        <v>45395</v>
      </c>
      <c r="C946">
        <v>2</v>
      </c>
      <c r="D946">
        <v>1875.6100000000001</v>
      </c>
    </row>
    <row r="947" spans="1:4" x14ac:dyDescent="0.3">
      <c r="A947" s="10" t="s">
        <v>2953</v>
      </c>
      <c r="B947" s="2">
        <v>45611</v>
      </c>
      <c r="C947">
        <v>2</v>
      </c>
      <c r="D947">
        <v>5540.94</v>
      </c>
    </row>
    <row r="948" spans="1:4" x14ac:dyDescent="0.3">
      <c r="A948" s="10" t="s">
        <v>5525</v>
      </c>
      <c r="B948" s="2">
        <v>45470</v>
      </c>
      <c r="C948">
        <v>1</v>
      </c>
      <c r="D948">
        <v>308.56</v>
      </c>
    </row>
    <row r="949" spans="1:4" x14ac:dyDescent="0.3">
      <c r="A949" s="10" t="s">
        <v>146</v>
      </c>
      <c r="B949" s="2">
        <v>45632</v>
      </c>
      <c r="C949">
        <v>1</v>
      </c>
      <c r="D949">
        <v>1397.07</v>
      </c>
    </row>
    <row r="950" spans="1:4" x14ac:dyDescent="0.3">
      <c r="A950" s="10" t="s">
        <v>1259</v>
      </c>
      <c r="B950" s="2">
        <v>45489</v>
      </c>
      <c r="C950">
        <v>1</v>
      </c>
      <c r="D950">
        <v>308.95</v>
      </c>
    </row>
    <row r="951" spans="1:4" x14ac:dyDescent="0.3">
      <c r="A951" s="10" t="s">
        <v>3095</v>
      </c>
      <c r="B951" s="2">
        <v>45636</v>
      </c>
      <c r="C951">
        <v>2</v>
      </c>
      <c r="D951">
        <v>714.96</v>
      </c>
    </row>
    <row r="952" spans="1:4" x14ac:dyDescent="0.3">
      <c r="A952" s="10" t="s">
        <v>560</v>
      </c>
      <c r="B952" s="2">
        <v>45372</v>
      </c>
      <c r="C952">
        <v>2</v>
      </c>
      <c r="D952">
        <v>1722.92</v>
      </c>
    </row>
    <row r="953" spans="1:4" x14ac:dyDescent="0.3">
      <c r="A953" s="10" t="s">
        <v>5287</v>
      </c>
      <c r="B953" s="2">
        <v>45545</v>
      </c>
      <c r="C953">
        <v>2</v>
      </c>
      <c r="D953">
        <v>2868.57</v>
      </c>
    </row>
    <row r="954" spans="1:4" x14ac:dyDescent="0.3">
      <c r="A954" s="10" t="s">
        <v>3952</v>
      </c>
      <c r="B954" s="2">
        <v>45342</v>
      </c>
      <c r="C954">
        <v>1</v>
      </c>
      <c r="D954">
        <v>1477.02</v>
      </c>
    </row>
    <row r="955" spans="1:4" x14ac:dyDescent="0.3">
      <c r="A955" s="10" t="s">
        <v>1002</v>
      </c>
      <c r="B955" s="2">
        <v>45498</v>
      </c>
      <c r="C955">
        <v>2</v>
      </c>
      <c r="D955">
        <v>1850.0700000000002</v>
      </c>
    </row>
    <row r="956" spans="1:4" x14ac:dyDescent="0.3">
      <c r="A956" s="10" t="s">
        <v>618</v>
      </c>
      <c r="B956" s="2">
        <v>45610</v>
      </c>
      <c r="C956">
        <v>2</v>
      </c>
      <c r="D956">
        <v>3425.4100000000003</v>
      </c>
    </row>
    <row r="957" spans="1:4" x14ac:dyDescent="0.3">
      <c r="A957" s="10" t="s">
        <v>2179</v>
      </c>
      <c r="B957" s="2">
        <v>45421</v>
      </c>
      <c r="C957">
        <v>2</v>
      </c>
      <c r="D957">
        <v>1279.3</v>
      </c>
    </row>
    <row r="958" spans="1:4" x14ac:dyDescent="0.3">
      <c r="A958" s="10" t="s">
        <v>5535</v>
      </c>
      <c r="B958" s="2">
        <v>45340</v>
      </c>
      <c r="C958">
        <v>1</v>
      </c>
      <c r="D958">
        <v>651.28</v>
      </c>
    </row>
    <row r="959" spans="1:4" x14ac:dyDescent="0.3">
      <c r="A959" s="10" t="s">
        <v>3359</v>
      </c>
      <c r="B959" s="2">
        <v>45420</v>
      </c>
      <c r="C959">
        <v>2</v>
      </c>
      <c r="D959">
        <v>1695.77</v>
      </c>
    </row>
    <row r="960" spans="1:4" x14ac:dyDescent="0.3">
      <c r="A960" s="10" t="s">
        <v>5153</v>
      </c>
      <c r="B960" s="2">
        <v>45408</v>
      </c>
      <c r="C960">
        <v>1</v>
      </c>
      <c r="D960">
        <v>3710.81</v>
      </c>
    </row>
    <row r="961" spans="1:4" x14ac:dyDescent="0.3">
      <c r="A961" s="10" t="s">
        <v>1747</v>
      </c>
      <c r="B961" s="2">
        <v>45618</v>
      </c>
      <c r="C961">
        <v>2</v>
      </c>
      <c r="D961">
        <v>2974.77</v>
      </c>
    </row>
    <row r="962" spans="1:4" x14ac:dyDescent="0.3">
      <c r="A962" s="10" t="s">
        <v>773</v>
      </c>
      <c r="B962" s="2">
        <v>45538</v>
      </c>
      <c r="C962">
        <v>1</v>
      </c>
      <c r="D962">
        <v>2323.9899999999998</v>
      </c>
    </row>
    <row r="963" spans="1:4" x14ac:dyDescent="0.3">
      <c r="A963" s="10" t="s">
        <v>1331</v>
      </c>
      <c r="B963" s="2">
        <v>45636</v>
      </c>
      <c r="C963">
        <v>1</v>
      </c>
      <c r="D963">
        <v>2328.41</v>
      </c>
    </row>
    <row r="964" spans="1:4" x14ac:dyDescent="0.3">
      <c r="A964" s="10" t="s">
        <v>97</v>
      </c>
      <c r="B964" s="2">
        <v>45549</v>
      </c>
      <c r="C964">
        <v>1</v>
      </c>
      <c r="D964">
        <v>3930.38</v>
      </c>
    </row>
    <row r="965" spans="1:4" x14ac:dyDescent="0.3">
      <c r="A965" s="10" t="s">
        <v>3545</v>
      </c>
      <c r="B965" s="2">
        <v>45412</v>
      </c>
      <c r="C965">
        <v>2</v>
      </c>
      <c r="D965">
        <v>2673.12</v>
      </c>
    </row>
    <row r="966" spans="1:4" x14ac:dyDescent="0.3">
      <c r="A966" s="10" t="s">
        <v>4631</v>
      </c>
      <c r="B966" s="2">
        <v>45352</v>
      </c>
      <c r="C966">
        <v>1</v>
      </c>
      <c r="D966">
        <v>201.97</v>
      </c>
    </row>
    <row r="967" spans="1:4" x14ac:dyDescent="0.3">
      <c r="A967" s="10" t="s">
        <v>1916</v>
      </c>
      <c r="B967" s="2">
        <v>45516</v>
      </c>
      <c r="C967">
        <v>2</v>
      </c>
      <c r="D967">
        <v>901.25</v>
      </c>
    </row>
    <row r="968" spans="1:4" x14ac:dyDescent="0.3">
      <c r="A968" s="10" t="s">
        <v>627</v>
      </c>
      <c r="B968" s="2">
        <v>45430</v>
      </c>
      <c r="C968">
        <v>2</v>
      </c>
      <c r="D968">
        <v>1266.26</v>
      </c>
    </row>
    <row r="969" spans="1:4" x14ac:dyDescent="0.3">
      <c r="A969" s="10" t="s">
        <v>4374</v>
      </c>
      <c r="B969" s="2">
        <v>45638</v>
      </c>
      <c r="C969">
        <v>2</v>
      </c>
      <c r="D969">
        <v>3934.1499999999996</v>
      </c>
    </row>
    <row r="970" spans="1:4" x14ac:dyDescent="0.3">
      <c r="A970" s="10" t="s">
        <v>2368</v>
      </c>
      <c r="B970" s="2">
        <v>45617</v>
      </c>
      <c r="C970">
        <v>3</v>
      </c>
      <c r="D970">
        <v>2305.67</v>
      </c>
    </row>
    <row r="971" spans="1:4" x14ac:dyDescent="0.3">
      <c r="A971" s="10" t="s">
        <v>3672</v>
      </c>
      <c r="B971" s="2">
        <v>45560</v>
      </c>
      <c r="C971">
        <v>1</v>
      </c>
      <c r="D971">
        <v>910.76</v>
      </c>
    </row>
    <row r="972" spans="1:4" x14ac:dyDescent="0.3">
      <c r="A972" s="10" t="s">
        <v>895</v>
      </c>
      <c r="B972" s="2">
        <v>45557</v>
      </c>
      <c r="C972">
        <v>2</v>
      </c>
      <c r="D972">
        <v>1983.79</v>
      </c>
    </row>
    <row r="973" spans="1:4" x14ac:dyDescent="0.3">
      <c r="A973" s="10" t="s">
        <v>1945</v>
      </c>
      <c r="B973" s="2">
        <v>45507</v>
      </c>
      <c r="C973">
        <v>1</v>
      </c>
      <c r="D973">
        <v>3673.3</v>
      </c>
    </row>
    <row r="974" spans="1:4" x14ac:dyDescent="0.3">
      <c r="A974" s="10" t="s">
        <v>4580</v>
      </c>
      <c r="B974" s="2">
        <v>45497</v>
      </c>
      <c r="C974">
        <v>1</v>
      </c>
      <c r="D974">
        <v>1163.6199999999999</v>
      </c>
    </row>
    <row r="975" spans="1:4" x14ac:dyDescent="0.3">
      <c r="A975" s="10" t="s">
        <v>5904</v>
      </c>
      <c r="B975" s="2">
        <v>45294</v>
      </c>
      <c r="C975">
        <v>1</v>
      </c>
      <c r="D975">
        <v>783.76</v>
      </c>
    </row>
    <row r="976" spans="1:4" x14ac:dyDescent="0.3">
      <c r="A976" s="10" t="s">
        <v>3393</v>
      </c>
      <c r="B976" s="2">
        <v>45637</v>
      </c>
      <c r="C976">
        <v>3</v>
      </c>
      <c r="D976">
        <v>4540.0200000000004</v>
      </c>
    </row>
    <row r="977" spans="1:4" x14ac:dyDescent="0.3">
      <c r="A977" s="10" t="s">
        <v>5399</v>
      </c>
      <c r="B977" s="2">
        <v>45400</v>
      </c>
      <c r="C977">
        <v>1</v>
      </c>
      <c r="D977">
        <v>252.63</v>
      </c>
    </row>
    <row r="978" spans="1:4" x14ac:dyDescent="0.3">
      <c r="A978" s="10" t="s">
        <v>3740</v>
      </c>
      <c r="B978" s="2">
        <v>45612</v>
      </c>
      <c r="C978">
        <v>1</v>
      </c>
      <c r="D978">
        <v>455.18</v>
      </c>
    </row>
    <row r="979" spans="1:4" x14ac:dyDescent="0.3">
      <c r="A979" s="10" t="s">
        <v>2383</v>
      </c>
      <c r="B979" s="2">
        <v>45590</v>
      </c>
      <c r="C979">
        <v>1</v>
      </c>
      <c r="D979">
        <v>496</v>
      </c>
    </row>
    <row r="980" spans="1:4" x14ac:dyDescent="0.3">
      <c r="A980" s="10" t="s">
        <v>2329</v>
      </c>
      <c r="B980" s="2">
        <v>45511</v>
      </c>
      <c r="C980">
        <v>2</v>
      </c>
      <c r="D980">
        <v>1523.33</v>
      </c>
    </row>
    <row r="981" spans="1:4" x14ac:dyDescent="0.3">
      <c r="A981" s="10" t="s">
        <v>6014</v>
      </c>
      <c r="B981" s="2">
        <v>45340</v>
      </c>
      <c r="C981">
        <v>1</v>
      </c>
      <c r="D981">
        <v>3094.8</v>
      </c>
    </row>
    <row r="982" spans="1:4" x14ac:dyDescent="0.3">
      <c r="A982" s="10" t="s">
        <v>5081</v>
      </c>
      <c r="B982" s="2">
        <v>45537</v>
      </c>
      <c r="C982">
        <v>2</v>
      </c>
      <c r="D982">
        <v>2144.1999999999998</v>
      </c>
    </row>
    <row r="983" spans="1:4" x14ac:dyDescent="0.3">
      <c r="A983" s="10" t="s">
        <v>3525</v>
      </c>
      <c r="B983" s="2">
        <v>45607</v>
      </c>
      <c r="C983">
        <v>2</v>
      </c>
      <c r="D983">
        <v>3328.11</v>
      </c>
    </row>
    <row r="984" spans="1:4" x14ac:dyDescent="0.3">
      <c r="A984" s="10" t="s">
        <v>3480</v>
      </c>
      <c r="B984" s="2">
        <v>45611</v>
      </c>
      <c r="C984">
        <v>1</v>
      </c>
      <c r="D984">
        <v>643.91999999999996</v>
      </c>
    </row>
    <row r="985" spans="1:4" x14ac:dyDescent="0.3">
      <c r="A985" s="10" t="s">
        <v>2168</v>
      </c>
      <c r="B985" s="2">
        <v>45382</v>
      </c>
      <c r="C985">
        <v>1</v>
      </c>
      <c r="D985">
        <v>1437.7</v>
      </c>
    </row>
    <row r="986" spans="1:4" x14ac:dyDescent="0.3">
      <c r="A986" s="10" t="s">
        <v>1336</v>
      </c>
      <c r="B986" s="2">
        <v>45404</v>
      </c>
      <c r="C986">
        <v>1</v>
      </c>
      <c r="D986">
        <v>76.099999999999994</v>
      </c>
    </row>
    <row r="987" spans="1:4" x14ac:dyDescent="0.3">
      <c r="A987" s="10" t="s">
        <v>1066</v>
      </c>
      <c r="B987" s="2">
        <v>45516</v>
      </c>
      <c r="C987">
        <v>1</v>
      </c>
      <c r="D987">
        <v>1364.43</v>
      </c>
    </row>
    <row r="988" spans="1:4" x14ac:dyDescent="0.3">
      <c r="A988" s="10" t="s">
        <v>4634</v>
      </c>
      <c r="B988" s="2">
        <v>45476</v>
      </c>
      <c r="C988">
        <v>1</v>
      </c>
      <c r="D988">
        <v>366.98</v>
      </c>
    </row>
    <row r="989" spans="1:4" x14ac:dyDescent="0.3">
      <c r="A989" s="10" t="s">
        <v>2005</v>
      </c>
      <c r="B989" s="2">
        <v>45367</v>
      </c>
      <c r="C989">
        <v>1</v>
      </c>
      <c r="D989">
        <v>849.03</v>
      </c>
    </row>
    <row r="990" spans="1:4" x14ac:dyDescent="0.3">
      <c r="A990" s="10" t="s">
        <v>3640</v>
      </c>
      <c r="B990" s="2">
        <v>45299</v>
      </c>
      <c r="C990">
        <v>1</v>
      </c>
      <c r="D990">
        <v>794.95</v>
      </c>
    </row>
    <row r="991" spans="1:4" x14ac:dyDescent="0.3">
      <c r="A991" s="10" t="s">
        <v>1330</v>
      </c>
      <c r="B991" s="2">
        <v>45504</v>
      </c>
      <c r="C991">
        <v>2</v>
      </c>
      <c r="D991">
        <v>3639.3900000000003</v>
      </c>
    </row>
    <row r="992" spans="1:4" x14ac:dyDescent="0.3">
      <c r="A992" s="10" t="s">
        <v>4783</v>
      </c>
      <c r="B992" s="2">
        <v>45476</v>
      </c>
      <c r="C992">
        <v>1</v>
      </c>
      <c r="D992">
        <v>692.78</v>
      </c>
    </row>
    <row r="993" spans="1:4" x14ac:dyDescent="0.3">
      <c r="A993" s="10" t="s">
        <v>3388</v>
      </c>
      <c r="B993" s="2">
        <v>45650</v>
      </c>
      <c r="C993">
        <v>1</v>
      </c>
      <c r="D993">
        <v>2959.74</v>
      </c>
    </row>
    <row r="994" spans="1:4" x14ac:dyDescent="0.3">
      <c r="A994" s="10" t="s">
        <v>2059</v>
      </c>
      <c r="B994" s="2">
        <v>45342</v>
      </c>
      <c r="C994">
        <v>1</v>
      </c>
      <c r="D994">
        <v>339.38</v>
      </c>
    </row>
    <row r="995" spans="1:4" x14ac:dyDescent="0.3">
      <c r="A995" s="10" t="s">
        <v>1849</v>
      </c>
      <c r="B995" s="2">
        <v>45392</v>
      </c>
      <c r="C995">
        <v>1</v>
      </c>
      <c r="D995">
        <v>1326.1</v>
      </c>
    </row>
    <row r="996" spans="1:4" x14ac:dyDescent="0.3">
      <c r="A996" s="10" t="s">
        <v>992</v>
      </c>
      <c r="B996" s="2">
        <v>45642</v>
      </c>
      <c r="C996">
        <v>4</v>
      </c>
      <c r="D996">
        <v>3176.7</v>
      </c>
    </row>
    <row r="997" spans="1:4" x14ac:dyDescent="0.3">
      <c r="A997" s="10" t="s">
        <v>856</v>
      </c>
      <c r="B997" s="2">
        <v>45554</v>
      </c>
      <c r="C997">
        <v>1</v>
      </c>
      <c r="D997">
        <v>41.13</v>
      </c>
    </row>
    <row r="998" spans="1:4" x14ac:dyDescent="0.3">
      <c r="A998" s="10" t="s">
        <v>1756</v>
      </c>
      <c r="B998" s="2">
        <v>45544</v>
      </c>
      <c r="C998">
        <v>2</v>
      </c>
      <c r="D998">
        <v>2386.36</v>
      </c>
    </row>
    <row r="999" spans="1:4" x14ac:dyDescent="0.3">
      <c r="A999" s="10" t="s">
        <v>664</v>
      </c>
      <c r="B999" s="2">
        <v>45379</v>
      </c>
      <c r="C999">
        <v>1</v>
      </c>
      <c r="D999">
        <v>69.94</v>
      </c>
    </row>
    <row r="1000" spans="1:4" x14ac:dyDescent="0.3">
      <c r="A1000" s="10" t="s">
        <v>2089</v>
      </c>
      <c r="B1000" s="2">
        <v>45655</v>
      </c>
      <c r="C1000">
        <v>2</v>
      </c>
      <c r="D1000">
        <v>2054.23</v>
      </c>
    </row>
    <row r="1001" spans="1:4" x14ac:dyDescent="0.3">
      <c r="A1001" s="10" t="s">
        <v>1047</v>
      </c>
      <c r="B1001" s="2">
        <v>45317</v>
      </c>
      <c r="C1001">
        <v>1</v>
      </c>
      <c r="D1001">
        <v>447.81</v>
      </c>
    </row>
    <row r="1002" spans="1:4" x14ac:dyDescent="0.3">
      <c r="A1002" s="10" t="s">
        <v>1294</v>
      </c>
      <c r="B1002" s="2">
        <v>45341</v>
      </c>
      <c r="C1002">
        <v>2</v>
      </c>
      <c r="D1002">
        <v>4364.18</v>
      </c>
    </row>
    <row r="1003" spans="1:4" x14ac:dyDescent="0.3">
      <c r="A1003" s="10" t="s">
        <v>1598</v>
      </c>
      <c r="B1003" s="2">
        <v>45464</v>
      </c>
      <c r="C1003">
        <v>1</v>
      </c>
      <c r="D1003">
        <v>2111.08</v>
      </c>
    </row>
    <row r="1004" spans="1:4" x14ac:dyDescent="0.3">
      <c r="A1004" s="10" t="s">
        <v>2786</v>
      </c>
      <c r="B1004" s="2">
        <v>45430</v>
      </c>
      <c r="C1004">
        <v>1</v>
      </c>
      <c r="D1004">
        <v>258.42</v>
      </c>
    </row>
    <row r="1005" spans="1:4" x14ac:dyDescent="0.3">
      <c r="A1005" s="10" t="s">
        <v>892</v>
      </c>
      <c r="B1005" s="2">
        <v>45596</v>
      </c>
      <c r="C1005">
        <v>2</v>
      </c>
      <c r="D1005">
        <v>1268.77</v>
      </c>
    </row>
    <row r="1006" spans="1:4" x14ac:dyDescent="0.3">
      <c r="A1006" s="10" t="s">
        <v>5689</v>
      </c>
      <c r="B1006" s="2">
        <v>45363</v>
      </c>
      <c r="C1006">
        <v>1</v>
      </c>
      <c r="D1006">
        <v>446.11</v>
      </c>
    </row>
    <row r="1007" spans="1:4" x14ac:dyDescent="0.3">
      <c r="A1007" s="10" t="s">
        <v>3601</v>
      </c>
      <c r="B1007" s="2">
        <v>45304</v>
      </c>
      <c r="C1007">
        <v>1</v>
      </c>
      <c r="D1007">
        <v>75.36</v>
      </c>
    </row>
    <row r="1008" spans="1:4" x14ac:dyDescent="0.3">
      <c r="A1008" s="10" t="s">
        <v>5687</v>
      </c>
      <c r="B1008" s="2">
        <v>45500</v>
      </c>
      <c r="C1008">
        <v>1</v>
      </c>
      <c r="D1008">
        <v>2001.66</v>
      </c>
    </row>
    <row r="1009" spans="1:4" x14ac:dyDescent="0.3">
      <c r="A1009" s="10" t="s">
        <v>3948</v>
      </c>
      <c r="B1009" s="2">
        <v>45497</v>
      </c>
      <c r="C1009">
        <v>1</v>
      </c>
      <c r="D1009">
        <v>886.77</v>
      </c>
    </row>
    <row r="1010" spans="1:4" x14ac:dyDescent="0.3">
      <c r="A1010" s="10" t="s">
        <v>5787</v>
      </c>
      <c r="B1010" s="2">
        <v>45517</v>
      </c>
      <c r="C1010">
        <v>1</v>
      </c>
      <c r="D1010">
        <v>3962.83</v>
      </c>
    </row>
    <row r="1011" spans="1:4" x14ac:dyDescent="0.3">
      <c r="A1011" s="10" t="s">
        <v>504</v>
      </c>
      <c r="B1011" s="2">
        <v>45645</v>
      </c>
      <c r="C1011">
        <v>2</v>
      </c>
      <c r="D1011">
        <v>3949.59</v>
      </c>
    </row>
    <row r="1012" spans="1:4" x14ac:dyDescent="0.3">
      <c r="A1012" s="10" t="s">
        <v>1549</v>
      </c>
      <c r="B1012" s="2">
        <v>45545</v>
      </c>
      <c r="C1012">
        <v>2</v>
      </c>
      <c r="D1012">
        <v>1853.12</v>
      </c>
    </row>
    <row r="1013" spans="1:4" x14ac:dyDescent="0.3">
      <c r="A1013" s="10" t="s">
        <v>3607</v>
      </c>
      <c r="B1013" s="2">
        <v>45548</v>
      </c>
      <c r="C1013">
        <v>2</v>
      </c>
      <c r="D1013">
        <v>1035.01</v>
      </c>
    </row>
    <row r="1014" spans="1:4" x14ac:dyDescent="0.3">
      <c r="A1014" s="10" t="s">
        <v>2273</v>
      </c>
      <c r="B1014" s="2">
        <v>45534</v>
      </c>
      <c r="C1014">
        <v>2</v>
      </c>
      <c r="D1014">
        <v>1973.06</v>
      </c>
    </row>
    <row r="1015" spans="1:4" x14ac:dyDescent="0.3">
      <c r="A1015" s="10" t="s">
        <v>3479</v>
      </c>
      <c r="B1015" s="2">
        <v>45484</v>
      </c>
      <c r="C1015">
        <v>1</v>
      </c>
      <c r="D1015">
        <v>381.58</v>
      </c>
    </row>
    <row r="1016" spans="1:4" x14ac:dyDescent="0.3">
      <c r="A1016" s="10" t="s">
        <v>4525</v>
      </c>
      <c r="B1016" s="2">
        <v>45604</v>
      </c>
      <c r="C1016">
        <v>2</v>
      </c>
      <c r="D1016">
        <v>974.81999999999994</v>
      </c>
    </row>
    <row r="1017" spans="1:4" x14ac:dyDescent="0.3">
      <c r="A1017" s="10" t="s">
        <v>1630</v>
      </c>
      <c r="B1017" s="2">
        <v>45647</v>
      </c>
      <c r="C1017">
        <v>3</v>
      </c>
      <c r="D1017">
        <v>4473.78</v>
      </c>
    </row>
    <row r="1018" spans="1:4" x14ac:dyDescent="0.3">
      <c r="A1018" s="10" t="s">
        <v>1099</v>
      </c>
      <c r="B1018" s="2">
        <v>45459</v>
      </c>
      <c r="C1018">
        <v>3</v>
      </c>
      <c r="D1018">
        <v>1333.96</v>
      </c>
    </row>
    <row r="1019" spans="1:4" x14ac:dyDescent="0.3">
      <c r="A1019" s="10" t="s">
        <v>173</v>
      </c>
      <c r="B1019" s="2">
        <v>45570</v>
      </c>
      <c r="C1019">
        <v>1</v>
      </c>
      <c r="D1019">
        <v>626.66</v>
      </c>
    </row>
    <row r="1020" spans="1:4" x14ac:dyDescent="0.3">
      <c r="A1020" s="10" t="s">
        <v>2788</v>
      </c>
      <c r="B1020" s="2">
        <v>45495</v>
      </c>
      <c r="C1020">
        <v>2</v>
      </c>
      <c r="D1020">
        <v>562.37</v>
      </c>
    </row>
    <row r="1021" spans="1:4" x14ac:dyDescent="0.3">
      <c r="A1021" s="10" t="s">
        <v>824</v>
      </c>
      <c r="B1021" s="2">
        <v>45445</v>
      </c>
      <c r="C1021">
        <v>2</v>
      </c>
      <c r="D1021">
        <v>3175.68</v>
      </c>
    </row>
    <row r="1022" spans="1:4" x14ac:dyDescent="0.3">
      <c r="A1022" s="10" t="s">
        <v>1023</v>
      </c>
      <c r="B1022" s="2">
        <v>45544</v>
      </c>
      <c r="C1022">
        <v>4</v>
      </c>
      <c r="D1022">
        <v>7433.29</v>
      </c>
    </row>
    <row r="1023" spans="1:4" x14ac:dyDescent="0.3">
      <c r="A1023" s="10" t="s">
        <v>352</v>
      </c>
      <c r="B1023" s="2">
        <v>45466</v>
      </c>
      <c r="C1023">
        <v>1</v>
      </c>
      <c r="D1023">
        <v>105.16</v>
      </c>
    </row>
    <row r="1024" spans="1:4" x14ac:dyDescent="0.3">
      <c r="A1024" s="10" t="s">
        <v>2582</v>
      </c>
      <c r="B1024" s="2">
        <v>45337</v>
      </c>
      <c r="C1024">
        <v>1</v>
      </c>
      <c r="D1024">
        <v>1367.42</v>
      </c>
    </row>
    <row r="1025" spans="1:4" x14ac:dyDescent="0.3">
      <c r="A1025" s="10" t="s">
        <v>4097</v>
      </c>
      <c r="B1025" s="2">
        <v>45516</v>
      </c>
      <c r="C1025">
        <v>2</v>
      </c>
      <c r="D1025">
        <v>2149.4100000000003</v>
      </c>
    </row>
    <row r="1026" spans="1:4" x14ac:dyDescent="0.3">
      <c r="A1026" s="10" t="s">
        <v>1235</v>
      </c>
      <c r="B1026" s="2">
        <v>45301</v>
      </c>
      <c r="C1026">
        <v>1</v>
      </c>
      <c r="D1026">
        <v>936.72</v>
      </c>
    </row>
    <row r="1027" spans="1:4" x14ac:dyDescent="0.3">
      <c r="A1027" s="10" t="s">
        <v>2394</v>
      </c>
      <c r="B1027" s="2">
        <v>45390</v>
      </c>
      <c r="C1027">
        <v>4</v>
      </c>
      <c r="D1027">
        <v>7352.92</v>
      </c>
    </row>
    <row r="1028" spans="1:4" x14ac:dyDescent="0.3">
      <c r="A1028" s="10" t="s">
        <v>3930</v>
      </c>
      <c r="B1028" s="2">
        <v>45585</v>
      </c>
      <c r="C1028">
        <v>2</v>
      </c>
      <c r="D1028">
        <v>3852.23</v>
      </c>
    </row>
    <row r="1029" spans="1:4" x14ac:dyDescent="0.3">
      <c r="A1029" s="10" t="s">
        <v>5811</v>
      </c>
      <c r="B1029" s="2">
        <v>45326</v>
      </c>
      <c r="C1029">
        <v>1</v>
      </c>
      <c r="D1029">
        <v>1923.65</v>
      </c>
    </row>
    <row r="1030" spans="1:4" x14ac:dyDescent="0.3">
      <c r="A1030" s="10" t="s">
        <v>2537</v>
      </c>
      <c r="B1030" s="2">
        <v>45570</v>
      </c>
      <c r="C1030">
        <v>2</v>
      </c>
      <c r="D1030">
        <v>756.42000000000007</v>
      </c>
    </row>
    <row r="1031" spans="1:4" x14ac:dyDescent="0.3">
      <c r="A1031" s="10" t="s">
        <v>1239</v>
      </c>
      <c r="B1031" s="2">
        <v>45511</v>
      </c>
      <c r="C1031">
        <v>2</v>
      </c>
      <c r="D1031">
        <v>2719.21</v>
      </c>
    </row>
    <row r="1032" spans="1:4" x14ac:dyDescent="0.3">
      <c r="A1032" s="10" t="s">
        <v>1603</v>
      </c>
      <c r="B1032" s="2">
        <v>45391</v>
      </c>
      <c r="C1032">
        <v>1</v>
      </c>
      <c r="D1032">
        <v>75.12</v>
      </c>
    </row>
    <row r="1033" spans="1:4" x14ac:dyDescent="0.3">
      <c r="A1033" s="10" t="s">
        <v>5118</v>
      </c>
      <c r="B1033" s="2">
        <v>45313</v>
      </c>
      <c r="C1033">
        <v>1</v>
      </c>
      <c r="D1033">
        <v>653.89</v>
      </c>
    </row>
    <row r="1034" spans="1:4" x14ac:dyDescent="0.3">
      <c r="A1034" s="10" t="s">
        <v>4664</v>
      </c>
      <c r="B1034" s="2">
        <v>45526</v>
      </c>
      <c r="C1034">
        <v>1</v>
      </c>
      <c r="D1034">
        <v>279.05</v>
      </c>
    </row>
    <row r="1035" spans="1:4" x14ac:dyDescent="0.3">
      <c r="A1035" s="10" t="s">
        <v>2357</v>
      </c>
      <c r="B1035" s="2">
        <v>45634</v>
      </c>
      <c r="C1035">
        <v>2</v>
      </c>
      <c r="D1035">
        <v>714.95</v>
      </c>
    </row>
    <row r="1036" spans="1:4" x14ac:dyDescent="0.3">
      <c r="A1036" s="10" t="s">
        <v>2078</v>
      </c>
      <c r="B1036" s="2">
        <v>45477</v>
      </c>
      <c r="C1036">
        <v>1</v>
      </c>
      <c r="D1036">
        <v>2827.75</v>
      </c>
    </row>
    <row r="1037" spans="1:4" x14ac:dyDescent="0.3">
      <c r="A1037" s="10" t="s">
        <v>661</v>
      </c>
      <c r="B1037" s="2">
        <v>45412</v>
      </c>
      <c r="C1037">
        <v>1</v>
      </c>
      <c r="D1037">
        <v>2129.73</v>
      </c>
    </row>
    <row r="1038" spans="1:4" x14ac:dyDescent="0.3">
      <c r="A1038" s="10" t="s">
        <v>5369</v>
      </c>
      <c r="B1038" s="2">
        <v>45331</v>
      </c>
      <c r="C1038">
        <v>1</v>
      </c>
      <c r="D1038">
        <v>102.92</v>
      </c>
    </row>
    <row r="1039" spans="1:4" x14ac:dyDescent="0.3">
      <c r="A1039" s="10" t="s">
        <v>1450</v>
      </c>
      <c r="B1039" s="2">
        <v>45654</v>
      </c>
      <c r="C1039">
        <v>2</v>
      </c>
      <c r="D1039">
        <v>2937.2</v>
      </c>
    </row>
    <row r="1040" spans="1:4" x14ac:dyDescent="0.3">
      <c r="A1040" s="10" t="s">
        <v>2995</v>
      </c>
      <c r="B1040" s="2">
        <v>45594</v>
      </c>
      <c r="C1040">
        <v>3</v>
      </c>
      <c r="D1040">
        <v>1607.35</v>
      </c>
    </row>
    <row r="1041" spans="1:4" x14ac:dyDescent="0.3">
      <c r="A1041" s="10" t="s">
        <v>953</v>
      </c>
      <c r="B1041" s="2">
        <v>45625</v>
      </c>
      <c r="C1041">
        <v>1</v>
      </c>
      <c r="D1041">
        <v>1916.79</v>
      </c>
    </row>
    <row r="1042" spans="1:4" x14ac:dyDescent="0.3">
      <c r="A1042" s="10" t="s">
        <v>3091</v>
      </c>
      <c r="B1042" s="2">
        <v>45636</v>
      </c>
      <c r="C1042">
        <v>2</v>
      </c>
      <c r="D1042">
        <v>783.74</v>
      </c>
    </row>
    <row r="1043" spans="1:4" x14ac:dyDescent="0.3">
      <c r="A1043" s="10" t="s">
        <v>5130</v>
      </c>
      <c r="B1043" s="2">
        <v>45483</v>
      </c>
      <c r="C1043">
        <v>1</v>
      </c>
      <c r="D1043">
        <v>524.20000000000005</v>
      </c>
    </row>
    <row r="1044" spans="1:4" x14ac:dyDescent="0.3">
      <c r="A1044" s="10" t="s">
        <v>1481</v>
      </c>
      <c r="B1044" s="2">
        <v>45613</v>
      </c>
      <c r="C1044">
        <v>2</v>
      </c>
      <c r="D1044">
        <v>2067.9499999999998</v>
      </c>
    </row>
    <row r="1045" spans="1:4" x14ac:dyDescent="0.3">
      <c r="A1045" s="10" t="s">
        <v>5216</v>
      </c>
      <c r="B1045" s="2">
        <v>45412</v>
      </c>
      <c r="C1045">
        <v>1</v>
      </c>
      <c r="D1045">
        <v>696.96</v>
      </c>
    </row>
    <row r="1046" spans="1:4" x14ac:dyDescent="0.3">
      <c r="A1046" s="10" t="s">
        <v>671</v>
      </c>
      <c r="B1046" s="2">
        <v>45635</v>
      </c>
      <c r="C1046">
        <v>1</v>
      </c>
      <c r="D1046">
        <v>4060.45</v>
      </c>
    </row>
    <row r="1047" spans="1:4" x14ac:dyDescent="0.3">
      <c r="A1047" s="10" t="s">
        <v>3865</v>
      </c>
      <c r="B1047" s="2">
        <v>45385</v>
      </c>
      <c r="C1047">
        <v>2</v>
      </c>
      <c r="D1047">
        <v>1963.8899999999999</v>
      </c>
    </row>
    <row r="1048" spans="1:4" x14ac:dyDescent="0.3">
      <c r="A1048" s="10" t="s">
        <v>4259</v>
      </c>
      <c r="B1048" s="2">
        <v>45321</v>
      </c>
      <c r="C1048">
        <v>1</v>
      </c>
      <c r="D1048">
        <v>727.37</v>
      </c>
    </row>
    <row r="1049" spans="1:4" x14ac:dyDescent="0.3">
      <c r="A1049" s="10" t="s">
        <v>4839</v>
      </c>
      <c r="B1049" s="2">
        <v>45428</v>
      </c>
      <c r="C1049">
        <v>1</v>
      </c>
      <c r="D1049">
        <v>199.55</v>
      </c>
    </row>
    <row r="1050" spans="1:4" x14ac:dyDescent="0.3">
      <c r="A1050" s="10" t="s">
        <v>4707</v>
      </c>
      <c r="B1050" s="2">
        <v>45462</v>
      </c>
      <c r="C1050">
        <v>1</v>
      </c>
      <c r="D1050">
        <v>382.63</v>
      </c>
    </row>
    <row r="1051" spans="1:4" x14ac:dyDescent="0.3">
      <c r="A1051" s="10" t="s">
        <v>899</v>
      </c>
      <c r="B1051" s="2">
        <v>45468</v>
      </c>
      <c r="C1051">
        <v>2</v>
      </c>
      <c r="D1051">
        <v>1131.32</v>
      </c>
    </row>
    <row r="1052" spans="1:4" x14ac:dyDescent="0.3">
      <c r="A1052" s="10" t="s">
        <v>4875</v>
      </c>
      <c r="B1052" s="2">
        <v>45488</v>
      </c>
      <c r="C1052">
        <v>1</v>
      </c>
      <c r="D1052">
        <v>236.24</v>
      </c>
    </row>
    <row r="1053" spans="1:4" x14ac:dyDescent="0.3">
      <c r="A1053" s="10" t="s">
        <v>3201</v>
      </c>
      <c r="B1053" s="2">
        <v>45339</v>
      </c>
      <c r="C1053">
        <v>1</v>
      </c>
      <c r="D1053">
        <v>450.27</v>
      </c>
    </row>
    <row r="1054" spans="1:4" x14ac:dyDescent="0.3">
      <c r="A1054" s="10" t="s">
        <v>3789</v>
      </c>
      <c r="B1054" s="2">
        <v>45604</v>
      </c>
      <c r="C1054">
        <v>2</v>
      </c>
      <c r="D1054">
        <v>1570.23</v>
      </c>
    </row>
    <row r="1055" spans="1:4" x14ac:dyDescent="0.3">
      <c r="A1055" s="10" t="s">
        <v>4944</v>
      </c>
      <c r="B1055" s="2">
        <v>45529</v>
      </c>
      <c r="C1055">
        <v>1</v>
      </c>
      <c r="D1055">
        <v>778.28</v>
      </c>
    </row>
    <row r="1056" spans="1:4" x14ac:dyDescent="0.3">
      <c r="A1056" s="10" t="s">
        <v>4344</v>
      </c>
      <c r="B1056" s="2">
        <v>45383</v>
      </c>
      <c r="C1056">
        <v>1</v>
      </c>
      <c r="D1056">
        <v>1025.54</v>
      </c>
    </row>
    <row r="1057" spans="1:4" x14ac:dyDescent="0.3">
      <c r="A1057" s="10" t="s">
        <v>3893</v>
      </c>
      <c r="B1057" s="2">
        <v>45526</v>
      </c>
      <c r="C1057">
        <v>1</v>
      </c>
      <c r="D1057">
        <v>3934.7</v>
      </c>
    </row>
    <row r="1058" spans="1:4" x14ac:dyDescent="0.3">
      <c r="A1058" s="10" t="s">
        <v>134</v>
      </c>
      <c r="B1058" s="2">
        <v>45330</v>
      </c>
      <c r="C1058">
        <v>1</v>
      </c>
      <c r="D1058">
        <v>1669.7</v>
      </c>
    </row>
    <row r="1059" spans="1:4" x14ac:dyDescent="0.3">
      <c r="A1059" s="10" t="s">
        <v>3522</v>
      </c>
      <c r="B1059" s="2">
        <v>45465</v>
      </c>
      <c r="C1059">
        <v>2</v>
      </c>
      <c r="D1059">
        <v>1060.0700000000002</v>
      </c>
    </row>
    <row r="1060" spans="1:4" x14ac:dyDescent="0.3">
      <c r="A1060" s="10" t="s">
        <v>945</v>
      </c>
      <c r="B1060" s="2">
        <v>45407</v>
      </c>
      <c r="C1060">
        <v>1</v>
      </c>
      <c r="D1060">
        <v>776.85</v>
      </c>
    </row>
    <row r="1061" spans="1:4" x14ac:dyDescent="0.3">
      <c r="A1061" s="10" t="s">
        <v>579</v>
      </c>
      <c r="B1061" s="2">
        <v>45627</v>
      </c>
      <c r="C1061">
        <v>3</v>
      </c>
      <c r="D1061">
        <v>7035.41</v>
      </c>
    </row>
    <row r="1062" spans="1:4" x14ac:dyDescent="0.3">
      <c r="A1062" s="10" t="s">
        <v>3796</v>
      </c>
      <c r="B1062" s="2">
        <v>45644</v>
      </c>
      <c r="C1062">
        <v>2</v>
      </c>
      <c r="D1062">
        <v>1612.49</v>
      </c>
    </row>
    <row r="1063" spans="1:4" x14ac:dyDescent="0.3">
      <c r="A1063" s="10" t="s">
        <v>2913</v>
      </c>
      <c r="B1063" s="2">
        <v>45635</v>
      </c>
      <c r="C1063">
        <v>3</v>
      </c>
      <c r="D1063">
        <v>4077.67</v>
      </c>
    </row>
    <row r="1064" spans="1:4" x14ac:dyDescent="0.3">
      <c r="A1064" s="10" t="s">
        <v>4921</v>
      </c>
      <c r="B1064" s="2">
        <v>45532</v>
      </c>
      <c r="C1064">
        <v>2</v>
      </c>
      <c r="D1064">
        <v>1956.85</v>
      </c>
    </row>
    <row r="1065" spans="1:4" x14ac:dyDescent="0.3">
      <c r="A1065" s="10" t="s">
        <v>3045</v>
      </c>
      <c r="B1065" s="2">
        <v>45405</v>
      </c>
      <c r="C1065">
        <v>1</v>
      </c>
      <c r="D1065">
        <v>317.99</v>
      </c>
    </row>
    <row r="1066" spans="1:4" x14ac:dyDescent="0.3">
      <c r="A1066" s="10" t="s">
        <v>5939</v>
      </c>
      <c r="B1066" s="2">
        <v>45627</v>
      </c>
      <c r="C1066">
        <v>1</v>
      </c>
      <c r="D1066">
        <v>572.17999999999995</v>
      </c>
    </row>
    <row r="1067" spans="1:4" x14ac:dyDescent="0.3">
      <c r="A1067" s="10" t="s">
        <v>5205</v>
      </c>
      <c r="B1067" s="2">
        <v>45604</v>
      </c>
      <c r="C1067">
        <v>1</v>
      </c>
      <c r="D1067">
        <v>254.74</v>
      </c>
    </row>
    <row r="1068" spans="1:4" x14ac:dyDescent="0.3">
      <c r="A1068" s="10" t="s">
        <v>5783</v>
      </c>
      <c r="B1068" s="2">
        <v>45446</v>
      </c>
      <c r="C1068">
        <v>1</v>
      </c>
      <c r="D1068">
        <v>1371.71</v>
      </c>
    </row>
    <row r="1069" spans="1:4" x14ac:dyDescent="0.3">
      <c r="A1069" s="10" t="s">
        <v>3771</v>
      </c>
      <c r="B1069" s="2">
        <v>45637</v>
      </c>
      <c r="C1069">
        <v>2</v>
      </c>
      <c r="D1069">
        <v>455.11</v>
      </c>
    </row>
    <row r="1070" spans="1:4" x14ac:dyDescent="0.3">
      <c r="A1070" s="10" t="s">
        <v>2993</v>
      </c>
      <c r="B1070" s="2">
        <v>45633</v>
      </c>
      <c r="C1070">
        <v>2</v>
      </c>
      <c r="D1070">
        <v>1237.1299999999999</v>
      </c>
    </row>
    <row r="1071" spans="1:4" x14ac:dyDescent="0.3">
      <c r="A1071" s="10" t="s">
        <v>1285</v>
      </c>
      <c r="B1071" s="2">
        <v>45454</v>
      </c>
      <c r="C1071">
        <v>3</v>
      </c>
      <c r="D1071">
        <v>4544.43</v>
      </c>
    </row>
    <row r="1072" spans="1:4" x14ac:dyDescent="0.3">
      <c r="A1072" s="10" t="s">
        <v>3772</v>
      </c>
      <c r="B1072" s="2">
        <v>45483</v>
      </c>
      <c r="C1072">
        <v>1</v>
      </c>
      <c r="D1072">
        <v>2273.77</v>
      </c>
    </row>
    <row r="1073" spans="1:4" x14ac:dyDescent="0.3">
      <c r="A1073" s="10" t="s">
        <v>3831</v>
      </c>
      <c r="B1073" s="2">
        <v>45634</v>
      </c>
      <c r="C1073">
        <v>2</v>
      </c>
      <c r="D1073">
        <v>1486.19</v>
      </c>
    </row>
    <row r="1074" spans="1:4" x14ac:dyDescent="0.3">
      <c r="A1074" s="10" t="s">
        <v>5764</v>
      </c>
      <c r="B1074" s="2">
        <v>45352</v>
      </c>
      <c r="C1074">
        <v>1</v>
      </c>
      <c r="D1074">
        <v>788.96</v>
      </c>
    </row>
    <row r="1075" spans="1:4" x14ac:dyDescent="0.3">
      <c r="A1075" s="10" t="s">
        <v>4849</v>
      </c>
      <c r="B1075" s="2">
        <v>45483</v>
      </c>
      <c r="C1075">
        <v>1</v>
      </c>
      <c r="D1075">
        <v>1461.68</v>
      </c>
    </row>
    <row r="1076" spans="1:4" x14ac:dyDescent="0.3">
      <c r="A1076" s="10" t="s">
        <v>4612</v>
      </c>
      <c r="B1076" s="2">
        <v>45615</v>
      </c>
      <c r="C1076">
        <v>3</v>
      </c>
      <c r="D1076">
        <v>3865.5099999999998</v>
      </c>
    </row>
    <row r="1077" spans="1:4" x14ac:dyDescent="0.3">
      <c r="A1077" s="10" t="s">
        <v>392</v>
      </c>
      <c r="B1077" s="2">
        <v>45439</v>
      </c>
      <c r="C1077">
        <v>1</v>
      </c>
      <c r="D1077">
        <v>30.62</v>
      </c>
    </row>
    <row r="1078" spans="1:4" x14ac:dyDescent="0.3">
      <c r="A1078" s="10" t="s">
        <v>1225</v>
      </c>
      <c r="B1078" s="2">
        <v>45299</v>
      </c>
      <c r="C1078">
        <v>1</v>
      </c>
      <c r="D1078">
        <v>124.39</v>
      </c>
    </row>
    <row r="1079" spans="1:4" x14ac:dyDescent="0.3">
      <c r="A1079" s="10" t="s">
        <v>3618</v>
      </c>
      <c r="B1079" s="2">
        <v>45612</v>
      </c>
      <c r="C1079">
        <v>3</v>
      </c>
      <c r="D1079">
        <v>6670.7100000000009</v>
      </c>
    </row>
    <row r="1080" spans="1:4" x14ac:dyDescent="0.3">
      <c r="A1080" s="10" t="s">
        <v>3616</v>
      </c>
      <c r="B1080" s="2">
        <v>45646</v>
      </c>
      <c r="C1080">
        <v>2</v>
      </c>
      <c r="D1080">
        <v>2098.9299999999998</v>
      </c>
    </row>
    <row r="1081" spans="1:4" x14ac:dyDescent="0.3">
      <c r="A1081" s="10" t="s">
        <v>719</v>
      </c>
      <c r="B1081" s="2">
        <v>45460</v>
      </c>
      <c r="C1081">
        <v>1</v>
      </c>
      <c r="D1081">
        <v>2144.64</v>
      </c>
    </row>
    <row r="1082" spans="1:4" x14ac:dyDescent="0.3">
      <c r="A1082" s="10" t="s">
        <v>1997</v>
      </c>
      <c r="B1082" s="2">
        <v>45636</v>
      </c>
      <c r="C1082">
        <v>2</v>
      </c>
      <c r="D1082">
        <v>3684.96</v>
      </c>
    </row>
    <row r="1083" spans="1:4" x14ac:dyDescent="0.3">
      <c r="A1083" s="10" t="s">
        <v>4007</v>
      </c>
      <c r="B1083" s="2">
        <v>45447</v>
      </c>
      <c r="C1083">
        <v>2</v>
      </c>
      <c r="D1083">
        <v>1063.3599999999999</v>
      </c>
    </row>
    <row r="1084" spans="1:4" x14ac:dyDescent="0.3">
      <c r="A1084" s="10" t="s">
        <v>578</v>
      </c>
      <c r="B1084" s="2">
        <v>45591</v>
      </c>
      <c r="C1084">
        <v>5</v>
      </c>
      <c r="D1084">
        <v>7568.2800000000007</v>
      </c>
    </row>
    <row r="1085" spans="1:4" x14ac:dyDescent="0.3">
      <c r="A1085" s="10" t="s">
        <v>1128</v>
      </c>
      <c r="B1085" s="2">
        <v>45576</v>
      </c>
      <c r="C1085">
        <v>3</v>
      </c>
      <c r="D1085">
        <v>2658.0499999999997</v>
      </c>
    </row>
    <row r="1086" spans="1:4" x14ac:dyDescent="0.3">
      <c r="A1086" s="10" t="s">
        <v>964</v>
      </c>
      <c r="B1086" s="2">
        <v>45521</v>
      </c>
      <c r="C1086">
        <v>2</v>
      </c>
      <c r="D1086">
        <v>2182.58</v>
      </c>
    </row>
    <row r="1087" spans="1:4" x14ac:dyDescent="0.3">
      <c r="A1087" s="10" t="s">
        <v>417</v>
      </c>
      <c r="B1087" s="2">
        <v>45389</v>
      </c>
      <c r="C1087">
        <v>1</v>
      </c>
      <c r="D1087">
        <v>143.53</v>
      </c>
    </row>
    <row r="1088" spans="1:4" x14ac:dyDescent="0.3">
      <c r="A1088" s="10" t="s">
        <v>3453</v>
      </c>
      <c r="B1088" s="2">
        <v>45569</v>
      </c>
      <c r="C1088">
        <v>4</v>
      </c>
      <c r="D1088">
        <v>5012.82</v>
      </c>
    </row>
    <row r="1089" spans="1:4" x14ac:dyDescent="0.3">
      <c r="A1089" s="10" t="s">
        <v>1318</v>
      </c>
      <c r="B1089" s="2">
        <v>45626</v>
      </c>
      <c r="C1089">
        <v>2</v>
      </c>
      <c r="D1089">
        <v>2028.81</v>
      </c>
    </row>
    <row r="1090" spans="1:4" x14ac:dyDescent="0.3">
      <c r="A1090" s="10" t="s">
        <v>460</v>
      </c>
      <c r="B1090" s="2">
        <v>45649</v>
      </c>
      <c r="C1090">
        <v>4</v>
      </c>
      <c r="D1090">
        <v>1643.62</v>
      </c>
    </row>
    <row r="1091" spans="1:4" x14ac:dyDescent="0.3">
      <c r="A1091" s="10" t="s">
        <v>592</v>
      </c>
      <c r="B1091" s="2">
        <v>45483</v>
      </c>
      <c r="C1091">
        <v>1</v>
      </c>
      <c r="D1091">
        <v>196.08</v>
      </c>
    </row>
    <row r="1092" spans="1:4" x14ac:dyDescent="0.3">
      <c r="A1092" s="10" t="s">
        <v>5104</v>
      </c>
      <c r="B1092" s="2">
        <v>45428</v>
      </c>
      <c r="C1092">
        <v>1</v>
      </c>
      <c r="D1092">
        <v>901.29</v>
      </c>
    </row>
    <row r="1093" spans="1:4" x14ac:dyDescent="0.3">
      <c r="A1093" s="10" t="s">
        <v>312</v>
      </c>
      <c r="B1093" s="2">
        <v>45456</v>
      </c>
      <c r="C1093">
        <v>2</v>
      </c>
      <c r="D1093">
        <v>767.55000000000007</v>
      </c>
    </row>
    <row r="1094" spans="1:4" x14ac:dyDescent="0.3">
      <c r="A1094" s="10" t="s">
        <v>1590</v>
      </c>
      <c r="B1094" s="2">
        <v>45437</v>
      </c>
      <c r="C1094">
        <v>1</v>
      </c>
      <c r="D1094">
        <v>2527.5700000000002</v>
      </c>
    </row>
    <row r="1095" spans="1:4" x14ac:dyDescent="0.3">
      <c r="A1095" s="10" t="s">
        <v>136</v>
      </c>
      <c r="B1095" s="2">
        <v>45548</v>
      </c>
      <c r="C1095">
        <v>3</v>
      </c>
      <c r="D1095">
        <v>2868.6099999999997</v>
      </c>
    </row>
    <row r="1096" spans="1:4" x14ac:dyDescent="0.3">
      <c r="A1096" s="10" t="s">
        <v>2159</v>
      </c>
      <c r="B1096" s="2">
        <v>45415</v>
      </c>
      <c r="C1096">
        <v>2</v>
      </c>
      <c r="D1096">
        <v>4042.75</v>
      </c>
    </row>
    <row r="1097" spans="1:4" x14ac:dyDescent="0.3">
      <c r="A1097" s="10" t="s">
        <v>4578</v>
      </c>
      <c r="B1097" s="2">
        <v>45568</v>
      </c>
      <c r="C1097">
        <v>4</v>
      </c>
      <c r="D1097">
        <v>3278.15</v>
      </c>
    </row>
    <row r="1098" spans="1:4" x14ac:dyDescent="0.3">
      <c r="A1098" s="10" t="s">
        <v>4698</v>
      </c>
      <c r="B1098" s="2">
        <v>45333</v>
      </c>
      <c r="C1098">
        <v>1</v>
      </c>
      <c r="D1098">
        <v>340.77</v>
      </c>
    </row>
    <row r="1099" spans="1:4" x14ac:dyDescent="0.3">
      <c r="A1099" s="10" t="s">
        <v>502</v>
      </c>
      <c r="B1099" s="2">
        <v>45604</v>
      </c>
      <c r="C1099">
        <v>3</v>
      </c>
      <c r="D1099">
        <v>2264.4499999999998</v>
      </c>
    </row>
    <row r="1100" spans="1:4" x14ac:dyDescent="0.3">
      <c r="A1100" s="10" t="s">
        <v>3100</v>
      </c>
      <c r="B1100" s="2">
        <v>45599</v>
      </c>
      <c r="C1100">
        <v>2</v>
      </c>
      <c r="D1100">
        <v>1923.6</v>
      </c>
    </row>
    <row r="1101" spans="1:4" x14ac:dyDescent="0.3">
      <c r="A1101" s="10" t="s">
        <v>2028</v>
      </c>
      <c r="B1101" s="2">
        <v>45614</v>
      </c>
      <c r="C1101">
        <v>3</v>
      </c>
      <c r="D1101">
        <v>2046.33</v>
      </c>
    </row>
    <row r="1102" spans="1:4" x14ac:dyDescent="0.3">
      <c r="A1102" s="10" t="s">
        <v>4014</v>
      </c>
      <c r="B1102" s="2">
        <v>45542</v>
      </c>
      <c r="C1102">
        <v>2</v>
      </c>
      <c r="D1102">
        <v>2793.1099999999997</v>
      </c>
    </row>
    <row r="1103" spans="1:4" x14ac:dyDescent="0.3">
      <c r="A1103" s="10" t="s">
        <v>5612</v>
      </c>
      <c r="B1103" s="2">
        <v>45356</v>
      </c>
      <c r="C1103">
        <v>1</v>
      </c>
      <c r="D1103">
        <v>776.06</v>
      </c>
    </row>
    <row r="1104" spans="1:4" x14ac:dyDescent="0.3">
      <c r="A1104" s="10" t="s">
        <v>3663</v>
      </c>
      <c r="B1104" s="2">
        <v>45293</v>
      </c>
      <c r="C1104">
        <v>1</v>
      </c>
      <c r="D1104">
        <v>910.84</v>
      </c>
    </row>
    <row r="1105" spans="1:4" x14ac:dyDescent="0.3">
      <c r="A1105" s="10" t="s">
        <v>1724</v>
      </c>
      <c r="B1105" s="2">
        <v>45621</v>
      </c>
      <c r="C1105">
        <v>2</v>
      </c>
      <c r="D1105">
        <v>1554.21</v>
      </c>
    </row>
    <row r="1106" spans="1:4" x14ac:dyDescent="0.3">
      <c r="A1106" s="10" t="s">
        <v>898</v>
      </c>
      <c r="B1106" s="2">
        <v>45590</v>
      </c>
      <c r="C1106">
        <v>2</v>
      </c>
      <c r="D1106">
        <v>1757.27</v>
      </c>
    </row>
    <row r="1107" spans="1:4" x14ac:dyDescent="0.3">
      <c r="A1107" s="10" t="s">
        <v>1432</v>
      </c>
      <c r="B1107" s="2">
        <v>45547</v>
      </c>
      <c r="C1107">
        <v>1</v>
      </c>
      <c r="D1107">
        <v>983.32</v>
      </c>
    </row>
    <row r="1108" spans="1:4" x14ac:dyDescent="0.3">
      <c r="A1108" s="10" t="s">
        <v>4182</v>
      </c>
      <c r="B1108" s="2">
        <v>45391</v>
      </c>
      <c r="C1108">
        <v>2</v>
      </c>
      <c r="D1108">
        <v>1719.1100000000001</v>
      </c>
    </row>
    <row r="1109" spans="1:4" x14ac:dyDescent="0.3">
      <c r="A1109" s="10" t="s">
        <v>2365</v>
      </c>
      <c r="B1109" s="2">
        <v>45587</v>
      </c>
      <c r="C1109">
        <v>1</v>
      </c>
      <c r="D1109">
        <v>750.33</v>
      </c>
    </row>
    <row r="1110" spans="1:4" x14ac:dyDescent="0.3">
      <c r="A1110" s="10" t="s">
        <v>2492</v>
      </c>
      <c r="B1110" s="2">
        <v>45383</v>
      </c>
      <c r="C1110">
        <v>1</v>
      </c>
      <c r="D1110">
        <v>2594.7800000000002</v>
      </c>
    </row>
    <row r="1111" spans="1:4" x14ac:dyDescent="0.3">
      <c r="A1111" s="10" t="s">
        <v>5220</v>
      </c>
      <c r="B1111" s="2">
        <v>45484</v>
      </c>
      <c r="C1111">
        <v>1</v>
      </c>
      <c r="D1111">
        <v>2361.9899999999998</v>
      </c>
    </row>
    <row r="1112" spans="1:4" x14ac:dyDescent="0.3">
      <c r="A1112" s="10" t="s">
        <v>2584</v>
      </c>
      <c r="B1112" s="2">
        <v>45541</v>
      </c>
      <c r="C1112">
        <v>1</v>
      </c>
      <c r="D1112">
        <v>539.98</v>
      </c>
    </row>
    <row r="1113" spans="1:4" x14ac:dyDescent="0.3">
      <c r="A1113" s="10" t="s">
        <v>4760</v>
      </c>
      <c r="B1113" s="2">
        <v>45410</v>
      </c>
      <c r="C1113">
        <v>2</v>
      </c>
      <c r="D1113">
        <v>862.98</v>
      </c>
    </row>
    <row r="1114" spans="1:4" x14ac:dyDescent="0.3">
      <c r="A1114" s="10" t="s">
        <v>2479</v>
      </c>
      <c r="B1114" s="2">
        <v>45402</v>
      </c>
      <c r="C1114">
        <v>2</v>
      </c>
      <c r="D1114">
        <v>971.89</v>
      </c>
    </row>
    <row r="1115" spans="1:4" x14ac:dyDescent="0.3">
      <c r="A1115" s="10" t="s">
        <v>3696</v>
      </c>
      <c r="B1115" s="2">
        <v>45370</v>
      </c>
      <c r="C1115">
        <v>2</v>
      </c>
      <c r="D1115">
        <v>2698.7200000000003</v>
      </c>
    </row>
    <row r="1116" spans="1:4" x14ac:dyDescent="0.3">
      <c r="A1116" s="10" t="s">
        <v>717</v>
      </c>
      <c r="B1116" s="2">
        <v>45299</v>
      </c>
      <c r="C1116">
        <v>1</v>
      </c>
      <c r="D1116">
        <v>887.15</v>
      </c>
    </row>
    <row r="1117" spans="1:4" x14ac:dyDescent="0.3">
      <c r="A1117" s="10" t="s">
        <v>5732</v>
      </c>
      <c r="B1117" s="2">
        <v>45494</v>
      </c>
      <c r="C1117">
        <v>1</v>
      </c>
      <c r="D1117">
        <v>662.2</v>
      </c>
    </row>
    <row r="1118" spans="1:4" x14ac:dyDescent="0.3">
      <c r="A1118" s="10" t="s">
        <v>346</v>
      </c>
      <c r="B1118" s="2">
        <v>45461</v>
      </c>
      <c r="C1118">
        <v>1</v>
      </c>
      <c r="D1118">
        <v>553.72</v>
      </c>
    </row>
    <row r="1119" spans="1:4" x14ac:dyDescent="0.3">
      <c r="A1119" s="10" t="s">
        <v>4282</v>
      </c>
      <c r="B1119" s="2">
        <v>45534</v>
      </c>
      <c r="C1119">
        <v>2</v>
      </c>
      <c r="D1119">
        <v>1846.5300000000002</v>
      </c>
    </row>
    <row r="1120" spans="1:4" x14ac:dyDescent="0.3">
      <c r="A1120" s="10" t="s">
        <v>4776</v>
      </c>
      <c r="B1120" s="2">
        <v>45310</v>
      </c>
      <c r="C1120">
        <v>1</v>
      </c>
      <c r="D1120">
        <v>796.37</v>
      </c>
    </row>
    <row r="1121" spans="1:4" x14ac:dyDescent="0.3">
      <c r="A1121" s="10" t="s">
        <v>3819</v>
      </c>
      <c r="B1121" s="2">
        <v>45621</v>
      </c>
      <c r="C1121">
        <v>1</v>
      </c>
      <c r="D1121">
        <v>295.60000000000002</v>
      </c>
    </row>
    <row r="1122" spans="1:4" x14ac:dyDescent="0.3">
      <c r="A1122" s="10" t="s">
        <v>5716</v>
      </c>
      <c r="B1122" s="2">
        <v>45647</v>
      </c>
      <c r="C1122">
        <v>2</v>
      </c>
      <c r="D1122">
        <v>1482.42</v>
      </c>
    </row>
    <row r="1123" spans="1:4" x14ac:dyDescent="0.3">
      <c r="A1123" s="10" t="s">
        <v>1302</v>
      </c>
      <c r="B1123" s="2">
        <v>45473</v>
      </c>
      <c r="C1123">
        <v>1</v>
      </c>
      <c r="D1123">
        <v>1421.92</v>
      </c>
    </row>
    <row r="1124" spans="1:4" x14ac:dyDescent="0.3">
      <c r="A1124" s="10" t="s">
        <v>5451</v>
      </c>
      <c r="B1124" s="2">
        <v>45528</v>
      </c>
      <c r="C1124">
        <v>1</v>
      </c>
      <c r="D1124">
        <v>555.51</v>
      </c>
    </row>
    <row r="1125" spans="1:4" x14ac:dyDescent="0.3">
      <c r="A1125" s="10" t="s">
        <v>1240</v>
      </c>
      <c r="B1125" s="2">
        <v>45602</v>
      </c>
      <c r="C1125">
        <v>2</v>
      </c>
      <c r="D1125">
        <v>2236.35</v>
      </c>
    </row>
    <row r="1126" spans="1:4" x14ac:dyDescent="0.3">
      <c r="A1126" s="10" t="s">
        <v>3246</v>
      </c>
      <c r="B1126" s="2">
        <v>45552</v>
      </c>
      <c r="C1126">
        <v>4</v>
      </c>
      <c r="D1126">
        <v>5286.93</v>
      </c>
    </row>
    <row r="1127" spans="1:4" x14ac:dyDescent="0.3">
      <c r="A1127" s="10" t="s">
        <v>3031</v>
      </c>
      <c r="B1127" s="2">
        <v>45613</v>
      </c>
      <c r="C1127">
        <v>2</v>
      </c>
      <c r="D1127">
        <v>1134.6000000000001</v>
      </c>
    </row>
    <row r="1128" spans="1:4" x14ac:dyDescent="0.3">
      <c r="A1128" s="10" t="s">
        <v>3681</v>
      </c>
      <c r="B1128" s="2">
        <v>45621</v>
      </c>
      <c r="C1128">
        <v>3</v>
      </c>
      <c r="D1128">
        <v>6843.7799999999988</v>
      </c>
    </row>
    <row r="1129" spans="1:4" x14ac:dyDescent="0.3">
      <c r="A1129" s="10" t="s">
        <v>5573</v>
      </c>
      <c r="B1129" s="2">
        <v>45564</v>
      </c>
      <c r="C1129">
        <v>1</v>
      </c>
      <c r="D1129">
        <v>2880.68</v>
      </c>
    </row>
    <row r="1130" spans="1:4" x14ac:dyDescent="0.3">
      <c r="A1130" s="10" t="s">
        <v>5122</v>
      </c>
      <c r="B1130" s="2">
        <v>45411</v>
      </c>
      <c r="C1130">
        <v>1</v>
      </c>
      <c r="D1130">
        <v>1654.71</v>
      </c>
    </row>
    <row r="1131" spans="1:4" x14ac:dyDescent="0.3">
      <c r="A1131" s="10" t="s">
        <v>5223</v>
      </c>
      <c r="B1131" s="2">
        <v>45462</v>
      </c>
      <c r="C1131">
        <v>1</v>
      </c>
      <c r="D1131">
        <v>1413.87</v>
      </c>
    </row>
    <row r="1132" spans="1:4" x14ac:dyDescent="0.3">
      <c r="A1132" s="10" t="s">
        <v>2425</v>
      </c>
      <c r="B1132" s="2">
        <v>45389</v>
      </c>
      <c r="C1132">
        <v>3</v>
      </c>
      <c r="D1132">
        <v>2625.92</v>
      </c>
    </row>
    <row r="1133" spans="1:4" x14ac:dyDescent="0.3">
      <c r="A1133" s="10" t="s">
        <v>5113</v>
      </c>
      <c r="B1133" s="2">
        <v>45654</v>
      </c>
      <c r="C1133">
        <v>2</v>
      </c>
      <c r="D1133">
        <v>224.61</v>
      </c>
    </row>
    <row r="1134" spans="1:4" x14ac:dyDescent="0.3">
      <c r="A1134" s="10" t="s">
        <v>3123</v>
      </c>
      <c r="B1134" s="2">
        <v>45306</v>
      </c>
      <c r="C1134">
        <v>1</v>
      </c>
      <c r="D1134">
        <v>2625.29</v>
      </c>
    </row>
    <row r="1135" spans="1:4" x14ac:dyDescent="0.3">
      <c r="A1135" s="10" t="s">
        <v>1813</v>
      </c>
      <c r="B1135" s="2">
        <v>45609</v>
      </c>
      <c r="C1135">
        <v>3</v>
      </c>
      <c r="D1135">
        <v>3629.67</v>
      </c>
    </row>
    <row r="1136" spans="1:4" x14ac:dyDescent="0.3">
      <c r="A1136" s="10" t="s">
        <v>4360</v>
      </c>
      <c r="B1136" s="2">
        <v>45490</v>
      </c>
      <c r="C1136">
        <v>1</v>
      </c>
      <c r="D1136">
        <v>1326.31</v>
      </c>
    </row>
    <row r="1137" spans="1:4" x14ac:dyDescent="0.3">
      <c r="A1137" s="10" t="s">
        <v>1635</v>
      </c>
      <c r="B1137" s="2">
        <v>45476</v>
      </c>
      <c r="C1137">
        <v>1</v>
      </c>
      <c r="D1137">
        <v>3708.56</v>
      </c>
    </row>
    <row r="1138" spans="1:4" x14ac:dyDescent="0.3">
      <c r="A1138" s="10" t="s">
        <v>2491</v>
      </c>
      <c r="B1138" s="2">
        <v>45440</v>
      </c>
      <c r="C1138">
        <v>2</v>
      </c>
      <c r="D1138">
        <v>1956.8000000000002</v>
      </c>
    </row>
    <row r="1139" spans="1:4" x14ac:dyDescent="0.3">
      <c r="A1139" s="10" t="s">
        <v>2192</v>
      </c>
      <c r="B1139" s="2">
        <v>45368</v>
      </c>
      <c r="C1139">
        <v>1</v>
      </c>
      <c r="D1139">
        <v>319.87</v>
      </c>
    </row>
    <row r="1140" spans="1:4" x14ac:dyDescent="0.3">
      <c r="A1140" s="10" t="s">
        <v>970</v>
      </c>
      <c r="B1140" s="2">
        <v>45440</v>
      </c>
      <c r="C1140">
        <v>2</v>
      </c>
      <c r="D1140">
        <v>3266.4700000000003</v>
      </c>
    </row>
    <row r="1141" spans="1:4" x14ac:dyDescent="0.3">
      <c r="A1141" s="10" t="s">
        <v>626</v>
      </c>
      <c r="B1141" s="2">
        <v>45609</v>
      </c>
      <c r="C1141">
        <v>2</v>
      </c>
      <c r="D1141">
        <v>3529.2799999999997</v>
      </c>
    </row>
    <row r="1142" spans="1:4" x14ac:dyDescent="0.3">
      <c r="A1142" s="10" t="s">
        <v>432</v>
      </c>
      <c r="B1142" s="2">
        <v>45574</v>
      </c>
      <c r="C1142">
        <v>5</v>
      </c>
      <c r="D1142">
        <v>2261.02</v>
      </c>
    </row>
    <row r="1143" spans="1:4" x14ac:dyDescent="0.3">
      <c r="A1143" s="10" t="s">
        <v>3691</v>
      </c>
      <c r="B1143" s="2">
        <v>45358</v>
      </c>
      <c r="C1143">
        <v>1</v>
      </c>
      <c r="D1143">
        <v>457.73</v>
      </c>
    </row>
    <row r="1144" spans="1:4" x14ac:dyDescent="0.3">
      <c r="A1144" s="10" t="s">
        <v>3361</v>
      </c>
      <c r="B1144" s="2">
        <v>45496</v>
      </c>
      <c r="C1144">
        <v>1</v>
      </c>
      <c r="D1144">
        <v>2260.0500000000002</v>
      </c>
    </row>
    <row r="1145" spans="1:4" x14ac:dyDescent="0.3">
      <c r="A1145" s="10" t="s">
        <v>2556</v>
      </c>
      <c r="B1145" s="2">
        <v>45440</v>
      </c>
      <c r="C1145">
        <v>2</v>
      </c>
      <c r="D1145">
        <v>837.62999999999988</v>
      </c>
    </row>
    <row r="1146" spans="1:4" x14ac:dyDescent="0.3">
      <c r="A1146" s="10" t="s">
        <v>1020</v>
      </c>
      <c r="B1146" s="2">
        <v>45300</v>
      </c>
      <c r="C1146">
        <v>1</v>
      </c>
      <c r="D1146">
        <v>305.47000000000003</v>
      </c>
    </row>
    <row r="1147" spans="1:4" x14ac:dyDescent="0.3">
      <c r="A1147" s="10" t="s">
        <v>1480</v>
      </c>
      <c r="B1147" s="2">
        <v>45656</v>
      </c>
      <c r="C1147">
        <v>1</v>
      </c>
      <c r="D1147">
        <v>1733.86</v>
      </c>
    </row>
    <row r="1148" spans="1:4" x14ac:dyDescent="0.3">
      <c r="A1148" s="10" t="s">
        <v>3219</v>
      </c>
      <c r="B1148" s="2">
        <v>45655</v>
      </c>
      <c r="C1148">
        <v>3</v>
      </c>
      <c r="D1148">
        <v>4040.3199999999997</v>
      </c>
    </row>
    <row r="1149" spans="1:4" x14ac:dyDescent="0.3">
      <c r="A1149" s="10" t="s">
        <v>2831</v>
      </c>
      <c r="B1149" s="2">
        <v>45432</v>
      </c>
      <c r="C1149">
        <v>1</v>
      </c>
      <c r="D1149">
        <v>1223.3800000000001</v>
      </c>
    </row>
    <row r="1150" spans="1:4" x14ac:dyDescent="0.3">
      <c r="A1150" s="10" t="s">
        <v>5517</v>
      </c>
      <c r="B1150" s="2">
        <v>45523</v>
      </c>
      <c r="C1150">
        <v>1</v>
      </c>
      <c r="D1150">
        <v>24.34</v>
      </c>
    </row>
    <row r="1151" spans="1:4" x14ac:dyDescent="0.3">
      <c r="A1151" s="10" t="s">
        <v>968</v>
      </c>
      <c r="B1151" s="2">
        <v>45624</v>
      </c>
      <c r="C1151">
        <v>2</v>
      </c>
      <c r="D1151">
        <v>3298.89</v>
      </c>
    </row>
    <row r="1152" spans="1:4" x14ac:dyDescent="0.3">
      <c r="A1152" s="10" t="s">
        <v>1059</v>
      </c>
      <c r="B1152" s="2">
        <v>45322</v>
      </c>
      <c r="C1152">
        <v>1</v>
      </c>
      <c r="D1152">
        <v>215.18</v>
      </c>
    </row>
    <row r="1153" spans="1:4" x14ac:dyDescent="0.3">
      <c r="A1153" s="10" t="s">
        <v>2934</v>
      </c>
      <c r="B1153" s="2">
        <v>45349</v>
      </c>
      <c r="C1153">
        <v>1</v>
      </c>
      <c r="D1153">
        <v>718.38</v>
      </c>
    </row>
    <row r="1154" spans="1:4" x14ac:dyDescent="0.3">
      <c r="A1154" s="10" t="s">
        <v>4262</v>
      </c>
      <c r="B1154" s="2">
        <v>45501</v>
      </c>
      <c r="C1154">
        <v>2</v>
      </c>
      <c r="D1154">
        <v>2279.8900000000003</v>
      </c>
    </row>
    <row r="1155" spans="1:4" x14ac:dyDescent="0.3">
      <c r="A1155" s="10" t="s">
        <v>132</v>
      </c>
      <c r="B1155" s="2">
        <v>45477</v>
      </c>
      <c r="C1155">
        <v>2</v>
      </c>
      <c r="D1155">
        <v>797.22</v>
      </c>
    </row>
    <row r="1156" spans="1:4" x14ac:dyDescent="0.3">
      <c r="A1156" s="10" t="s">
        <v>5269</v>
      </c>
      <c r="B1156" s="2">
        <v>45434</v>
      </c>
      <c r="C1156">
        <v>1</v>
      </c>
      <c r="D1156">
        <v>601.23</v>
      </c>
    </row>
    <row r="1157" spans="1:4" x14ac:dyDescent="0.3">
      <c r="A1157" s="10" t="s">
        <v>4958</v>
      </c>
      <c r="B1157" s="2">
        <v>45559</v>
      </c>
      <c r="C1157">
        <v>2</v>
      </c>
      <c r="D1157">
        <v>698.85</v>
      </c>
    </row>
    <row r="1158" spans="1:4" x14ac:dyDescent="0.3">
      <c r="A1158" s="10" t="s">
        <v>4703</v>
      </c>
      <c r="B1158" s="2">
        <v>45301</v>
      </c>
      <c r="C1158">
        <v>1</v>
      </c>
      <c r="D1158">
        <v>173</v>
      </c>
    </row>
    <row r="1159" spans="1:4" x14ac:dyDescent="0.3">
      <c r="A1159" s="10" t="s">
        <v>1675</v>
      </c>
      <c r="B1159" s="2">
        <v>45597</v>
      </c>
      <c r="C1159">
        <v>1</v>
      </c>
      <c r="D1159">
        <v>151.44999999999999</v>
      </c>
    </row>
    <row r="1160" spans="1:4" x14ac:dyDescent="0.3">
      <c r="A1160" s="10" t="s">
        <v>825</v>
      </c>
      <c r="B1160" s="2">
        <v>45467</v>
      </c>
      <c r="C1160">
        <v>4</v>
      </c>
      <c r="D1160">
        <v>3519.7400000000002</v>
      </c>
    </row>
    <row r="1161" spans="1:4" x14ac:dyDescent="0.3">
      <c r="A1161" s="10" t="s">
        <v>5062</v>
      </c>
      <c r="B1161" s="2">
        <v>45427</v>
      </c>
      <c r="C1161">
        <v>1</v>
      </c>
      <c r="D1161">
        <v>225.22</v>
      </c>
    </row>
    <row r="1162" spans="1:4" x14ac:dyDescent="0.3">
      <c r="A1162" s="10" t="s">
        <v>3252</v>
      </c>
      <c r="B1162" s="2">
        <v>45356</v>
      </c>
      <c r="C1162">
        <v>2</v>
      </c>
      <c r="D1162">
        <v>2027.38</v>
      </c>
    </row>
    <row r="1163" spans="1:4" x14ac:dyDescent="0.3">
      <c r="A1163" s="10" t="s">
        <v>838</v>
      </c>
      <c r="B1163" s="2">
        <v>45628</v>
      </c>
      <c r="C1163">
        <v>2</v>
      </c>
      <c r="D1163">
        <v>5819.46</v>
      </c>
    </row>
    <row r="1164" spans="1:4" x14ac:dyDescent="0.3">
      <c r="A1164" s="10" t="s">
        <v>3077</v>
      </c>
      <c r="B1164" s="2">
        <v>45538</v>
      </c>
      <c r="C1164">
        <v>4</v>
      </c>
      <c r="D1164">
        <v>4255.03</v>
      </c>
    </row>
    <row r="1165" spans="1:4" x14ac:dyDescent="0.3">
      <c r="A1165" s="10" t="s">
        <v>5366</v>
      </c>
      <c r="B1165" s="2">
        <v>45363</v>
      </c>
      <c r="C1165">
        <v>1</v>
      </c>
      <c r="D1165">
        <v>1687.9</v>
      </c>
    </row>
    <row r="1166" spans="1:4" x14ac:dyDescent="0.3">
      <c r="A1166" s="10" t="s">
        <v>4755</v>
      </c>
      <c r="B1166" s="2">
        <v>45512</v>
      </c>
      <c r="C1166">
        <v>1</v>
      </c>
      <c r="D1166">
        <v>277.13</v>
      </c>
    </row>
    <row r="1167" spans="1:4" x14ac:dyDescent="0.3">
      <c r="A1167" s="10" t="s">
        <v>5922</v>
      </c>
      <c r="B1167" s="2">
        <v>45391</v>
      </c>
      <c r="C1167">
        <v>1</v>
      </c>
      <c r="D1167">
        <v>1375.01</v>
      </c>
    </row>
    <row r="1168" spans="1:4" x14ac:dyDescent="0.3">
      <c r="A1168" s="10" t="s">
        <v>2325</v>
      </c>
      <c r="B1168" s="2">
        <v>45298</v>
      </c>
      <c r="C1168">
        <v>1</v>
      </c>
      <c r="D1168">
        <v>126.06</v>
      </c>
    </row>
    <row r="1169" spans="1:4" x14ac:dyDescent="0.3">
      <c r="A1169" s="10" t="s">
        <v>2398</v>
      </c>
      <c r="B1169" s="2">
        <v>45618</v>
      </c>
      <c r="C1169">
        <v>1</v>
      </c>
      <c r="D1169">
        <v>1659.33</v>
      </c>
    </row>
    <row r="1170" spans="1:4" x14ac:dyDescent="0.3">
      <c r="A1170" s="10" t="s">
        <v>1151</v>
      </c>
      <c r="B1170" s="2">
        <v>45581</v>
      </c>
      <c r="C1170">
        <v>3</v>
      </c>
      <c r="D1170">
        <v>5181.1100000000006</v>
      </c>
    </row>
    <row r="1171" spans="1:4" x14ac:dyDescent="0.3">
      <c r="A1171" s="10" t="s">
        <v>75</v>
      </c>
      <c r="B1171" s="2">
        <v>45637</v>
      </c>
      <c r="C1171">
        <v>1</v>
      </c>
      <c r="D1171">
        <v>1785.25</v>
      </c>
    </row>
    <row r="1172" spans="1:4" x14ac:dyDescent="0.3">
      <c r="A1172" s="10" t="s">
        <v>4804</v>
      </c>
      <c r="B1172" s="2">
        <v>45443</v>
      </c>
      <c r="C1172">
        <v>1</v>
      </c>
      <c r="D1172">
        <v>2487.02</v>
      </c>
    </row>
    <row r="1173" spans="1:4" x14ac:dyDescent="0.3">
      <c r="A1173" s="10" t="s">
        <v>2061</v>
      </c>
      <c r="B1173" s="2">
        <v>45436</v>
      </c>
      <c r="C1173">
        <v>3</v>
      </c>
      <c r="D1173">
        <v>1912.2800000000002</v>
      </c>
    </row>
    <row r="1174" spans="1:4" x14ac:dyDescent="0.3">
      <c r="A1174" s="10" t="s">
        <v>1296</v>
      </c>
      <c r="B1174" s="2">
        <v>45518</v>
      </c>
      <c r="C1174">
        <v>2</v>
      </c>
      <c r="D1174">
        <v>1215.3399999999999</v>
      </c>
    </row>
    <row r="1175" spans="1:4" x14ac:dyDescent="0.3">
      <c r="A1175" s="10" t="s">
        <v>702</v>
      </c>
      <c r="B1175" s="2">
        <v>45489</v>
      </c>
      <c r="C1175">
        <v>3</v>
      </c>
      <c r="D1175">
        <v>3411.3399999999997</v>
      </c>
    </row>
    <row r="1176" spans="1:4" x14ac:dyDescent="0.3">
      <c r="A1176" s="10" t="s">
        <v>4945</v>
      </c>
      <c r="B1176" s="2">
        <v>45364</v>
      </c>
      <c r="C1176">
        <v>1</v>
      </c>
      <c r="D1176">
        <v>454.41</v>
      </c>
    </row>
    <row r="1177" spans="1:4" x14ac:dyDescent="0.3">
      <c r="A1177" s="10" t="s">
        <v>2796</v>
      </c>
      <c r="B1177" s="2">
        <v>45583</v>
      </c>
      <c r="C1177">
        <v>3</v>
      </c>
      <c r="D1177">
        <v>2047.4300000000003</v>
      </c>
    </row>
    <row r="1178" spans="1:4" x14ac:dyDescent="0.3">
      <c r="A1178" s="10" t="s">
        <v>1758</v>
      </c>
      <c r="B1178" s="2">
        <v>45606</v>
      </c>
      <c r="C1178">
        <v>2</v>
      </c>
      <c r="D1178">
        <v>4345.1000000000004</v>
      </c>
    </row>
    <row r="1179" spans="1:4" x14ac:dyDescent="0.3">
      <c r="A1179" s="10" t="s">
        <v>5859</v>
      </c>
      <c r="B1179" s="2">
        <v>45456</v>
      </c>
      <c r="C1179">
        <v>1</v>
      </c>
      <c r="D1179">
        <v>1929.56</v>
      </c>
    </row>
    <row r="1180" spans="1:4" x14ac:dyDescent="0.3">
      <c r="A1180" s="10" t="s">
        <v>5908</v>
      </c>
      <c r="B1180" s="2">
        <v>45445</v>
      </c>
      <c r="C1180">
        <v>2</v>
      </c>
      <c r="D1180">
        <v>2043.92</v>
      </c>
    </row>
    <row r="1181" spans="1:4" x14ac:dyDescent="0.3">
      <c r="A1181" s="10" t="s">
        <v>5321</v>
      </c>
      <c r="B1181" s="2">
        <v>45524</v>
      </c>
      <c r="C1181">
        <v>1</v>
      </c>
      <c r="D1181">
        <v>1890.88</v>
      </c>
    </row>
    <row r="1182" spans="1:4" x14ac:dyDescent="0.3">
      <c r="A1182" s="10" t="s">
        <v>2740</v>
      </c>
      <c r="B1182" s="2">
        <v>45546</v>
      </c>
      <c r="C1182">
        <v>1</v>
      </c>
      <c r="D1182">
        <v>401.47</v>
      </c>
    </row>
    <row r="1183" spans="1:4" x14ac:dyDescent="0.3">
      <c r="A1183" s="10" t="s">
        <v>1988</v>
      </c>
      <c r="B1183" s="2">
        <v>45598</v>
      </c>
      <c r="C1183">
        <v>4</v>
      </c>
      <c r="D1183">
        <v>6077.39</v>
      </c>
    </row>
    <row r="1184" spans="1:4" x14ac:dyDescent="0.3">
      <c r="A1184" s="10" t="s">
        <v>3034</v>
      </c>
      <c r="B1184" s="2">
        <v>45331</v>
      </c>
      <c r="C1184">
        <v>1</v>
      </c>
      <c r="D1184">
        <v>409.27</v>
      </c>
    </row>
    <row r="1185" spans="1:4" x14ac:dyDescent="0.3">
      <c r="A1185" s="10" t="s">
        <v>699</v>
      </c>
      <c r="B1185" s="2">
        <v>45640</v>
      </c>
      <c r="C1185">
        <v>5</v>
      </c>
      <c r="D1185">
        <v>7078.98</v>
      </c>
    </row>
    <row r="1186" spans="1:4" x14ac:dyDescent="0.3">
      <c r="A1186" s="10" t="s">
        <v>2830</v>
      </c>
      <c r="B1186" s="2">
        <v>45465</v>
      </c>
      <c r="C1186">
        <v>1</v>
      </c>
      <c r="D1186">
        <v>262.57</v>
      </c>
    </row>
    <row r="1187" spans="1:4" x14ac:dyDescent="0.3">
      <c r="A1187" s="10" t="s">
        <v>2958</v>
      </c>
      <c r="B1187" s="2">
        <v>45568</v>
      </c>
      <c r="C1187">
        <v>2</v>
      </c>
      <c r="D1187">
        <v>4190.07</v>
      </c>
    </row>
    <row r="1188" spans="1:4" x14ac:dyDescent="0.3">
      <c r="A1188" s="10" t="s">
        <v>611</v>
      </c>
      <c r="B1188" s="2">
        <v>45402</v>
      </c>
      <c r="C1188">
        <v>1</v>
      </c>
      <c r="D1188">
        <v>1261.81</v>
      </c>
    </row>
    <row r="1189" spans="1:4" x14ac:dyDescent="0.3">
      <c r="A1189" s="10" t="s">
        <v>2840</v>
      </c>
      <c r="B1189" s="2">
        <v>45557</v>
      </c>
      <c r="C1189">
        <v>2</v>
      </c>
      <c r="D1189">
        <v>2471.62</v>
      </c>
    </row>
    <row r="1190" spans="1:4" x14ac:dyDescent="0.3">
      <c r="A1190" s="10" t="s">
        <v>1846</v>
      </c>
      <c r="B1190" s="2">
        <v>45439</v>
      </c>
      <c r="C1190">
        <v>2</v>
      </c>
      <c r="D1190">
        <v>5581.88</v>
      </c>
    </row>
    <row r="1191" spans="1:4" x14ac:dyDescent="0.3">
      <c r="A1191" s="10" t="s">
        <v>2086</v>
      </c>
      <c r="B1191" s="2">
        <v>45641</v>
      </c>
      <c r="C1191">
        <v>1</v>
      </c>
      <c r="D1191">
        <v>319.39</v>
      </c>
    </row>
    <row r="1192" spans="1:4" x14ac:dyDescent="0.3">
      <c r="A1192" s="10" t="s">
        <v>3008</v>
      </c>
      <c r="B1192" s="2">
        <v>45620</v>
      </c>
      <c r="C1192">
        <v>1</v>
      </c>
      <c r="D1192">
        <v>1818.67</v>
      </c>
    </row>
    <row r="1193" spans="1:4" x14ac:dyDescent="0.3">
      <c r="A1193" s="10" t="s">
        <v>3038</v>
      </c>
      <c r="B1193" s="2">
        <v>45318</v>
      </c>
      <c r="C1193">
        <v>1</v>
      </c>
      <c r="D1193">
        <v>2466.7199999999998</v>
      </c>
    </row>
    <row r="1194" spans="1:4" x14ac:dyDescent="0.3">
      <c r="A1194" s="10" t="s">
        <v>3946</v>
      </c>
      <c r="B1194" s="2">
        <v>45526</v>
      </c>
      <c r="C1194">
        <v>2</v>
      </c>
      <c r="D1194">
        <v>3499.29</v>
      </c>
    </row>
    <row r="1195" spans="1:4" x14ac:dyDescent="0.3">
      <c r="A1195" s="10" t="s">
        <v>329</v>
      </c>
      <c r="B1195" s="2">
        <v>45621</v>
      </c>
      <c r="C1195">
        <v>2</v>
      </c>
      <c r="D1195">
        <v>820.43000000000006</v>
      </c>
    </row>
    <row r="1196" spans="1:4" x14ac:dyDescent="0.3">
      <c r="A1196" s="10" t="s">
        <v>5815</v>
      </c>
      <c r="B1196" s="2">
        <v>45533</v>
      </c>
      <c r="C1196">
        <v>1</v>
      </c>
      <c r="D1196">
        <v>1438.18</v>
      </c>
    </row>
    <row r="1197" spans="1:4" x14ac:dyDescent="0.3">
      <c r="A1197" s="10" t="s">
        <v>4513</v>
      </c>
      <c r="B1197" s="2">
        <v>45520</v>
      </c>
      <c r="C1197">
        <v>1</v>
      </c>
      <c r="D1197">
        <v>855.55</v>
      </c>
    </row>
    <row r="1198" spans="1:4" x14ac:dyDescent="0.3">
      <c r="A1198" s="10" t="s">
        <v>4293</v>
      </c>
      <c r="B1198" s="2">
        <v>45353</v>
      </c>
      <c r="C1198">
        <v>2</v>
      </c>
      <c r="D1198">
        <v>3638.23</v>
      </c>
    </row>
    <row r="1199" spans="1:4" x14ac:dyDescent="0.3">
      <c r="A1199" s="10" t="s">
        <v>4923</v>
      </c>
      <c r="B1199" s="2">
        <v>45514</v>
      </c>
      <c r="C1199">
        <v>1</v>
      </c>
      <c r="D1199">
        <v>2456.2399999999998</v>
      </c>
    </row>
    <row r="1200" spans="1:4" x14ac:dyDescent="0.3">
      <c r="A1200" s="10" t="s">
        <v>5181</v>
      </c>
      <c r="B1200" s="2">
        <v>45544</v>
      </c>
      <c r="C1200">
        <v>1</v>
      </c>
      <c r="D1200">
        <v>1393.44</v>
      </c>
    </row>
    <row r="1201" spans="1:4" x14ac:dyDescent="0.3">
      <c r="A1201" s="10" t="s">
        <v>3305</v>
      </c>
      <c r="B1201" s="2">
        <v>45644</v>
      </c>
      <c r="C1201">
        <v>3</v>
      </c>
      <c r="D1201">
        <v>3881.5999999999995</v>
      </c>
    </row>
    <row r="1202" spans="1:4" x14ac:dyDescent="0.3">
      <c r="A1202" s="10" t="s">
        <v>5038</v>
      </c>
      <c r="B1202" s="2">
        <v>45501</v>
      </c>
      <c r="C1202">
        <v>1</v>
      </c>
      <c r="D1202">
        <v>913.75</v>
      </c>
    </row>
    <row r="1203" spans="1:4" x14ac:dyDescent="0.3">
      <c r="A1203" s="10" t="s">
        <v>1232</v>
      </c>
      <c r="B1203" s="2">
        <v>45462</v>
      </c>
      <c r="C1203">
        <v>2</v>
      </c>
      <c r="D1203">
        <v>1998.79</v>
      </c>
    </row>
    <row r="1204" spans="1:4" x14ac:dyDescent="0.3">
      <c r="A1204" s="10" t="s">
        <v>1252</v>
      </c>
      <c r="B1204" s="2">
        <v>45628</v>
      </c>
      <c r="C1204">
        <v>2</v>
      </c>
      <c r="D1204">
        <v>4068.4700000000003</v>
      </c>
    </row>
    <row r="1205" spans="1:4" x14ac:dyDescent="0.3">
      <c r="A1205" s="10" t="s">
        <v>4056</v>
      </c>
      <c r="B1205" s="2">
        <v>45481</v>
      </c>
      <c r="C1205">
        <v>1</v>
      </c>
      <c r="D1205">
        <v>258.10000000000002</v>
      </c>
    </row>
    <row r="1206" spans="1:4" x14ac:dyDescent="0.3">
      <c r="A1206" s="10" t="s">
        <v>2501</v>
      </c>
      <c r="B1206" s="2">
        <v>45437</v>
      </c>
      <c r="C1206">
        <v>1</v>
      </c>
      <c r="D1206">
        <v>139.52000000000001</v>
      </c>
    </row>
    <row r="1207" spans="1:4" x14ac:dyDescent="0.3">
      <c r="A1207" s="10" t="s">
        <v>4392</v>
      </c>
      <c r="B1207" s="2">
        <v>45544</v>
      </c>
      <c r="C1207">
        <v>1</v>
      </c>
      <c r="D1207">
        <v>169.1</v>
      </c>
    </row>
    <row r="1208" spans="1:4" x14ac:dyDescent="0.3">
      <c r="A1208" s="10" t="s">
        <v>844</v>
      </c>
      <c r="B1208" s="2">
        <v>45385</v>
      </c>
      <c r="C1208">
        <v>1</v>
      </c>
      <c r="D1208">
        <v>287.44</v>
      </c>
    </row>
    <row r="1209" spans="1:4" x14ac:dyDescent="0.3">
      <c r="A1209" s="10" t="s">
        <v>805</v>
      </c>
      <c r="B1209" s="2">
        <v>45576</v>
      </c>
      <c r="C1209">
        <v>2</v>
      </c>
      <c r="D1209">
        <v>2559.56</v>
      </c>
    </row>
    <row r="1210" spans="1:4" x14ac:dyDescent="0.3">
      <c r="A1210" s="10" t="s">
        <v>2733</v>
      </c>
      <c r="B1210" s="2">
        <v>45579</v>
      </c>
      <c r="C1210">
        <v>2</v>
      </c>
      <c r="D1210">
        <v>462.42999999999995</v>
      </c>
    </row>
    <row r="1211" spans="1:4" x14ac:dyDescent="0.3">
      <c r="A1211" s="10" t="s">
        <v>2371</v>
      </c>
      <c r="B1211" s="2">
        <v>45316</v>
      </c>
      <c r="C1211">
        <v>1</v>
      </c>
      <c r="D1211">
        <v>1490.26</v>
      </c>
    </row>
    <row r="1212" spans="1:4" x14ac:dyDescent="0.3">
      <c r="A1212" s="10" t="s">
        <v>2274</v>
      </c>
      <c r="B1212" s="2">
        <v>45611</v>
      </c>
      <c r="C1212">
        <v>1</v>
      </c>
      <c r="D1212">
        <v>1075.95</v>
      </c>
    </row>
    <row r="1213" spans="1:4" x14ac:dyDescent="0.3">
      <c r="A1213" s="10" t="s">
        <v>5249</v>
      </c>
      <c r="B1213" s="2">
        <v>45476</v>
      </c>
      <c r="C1213">
        <v>1</v>
      </c>
      <c r="D1213">
        <v>1356.3</v>
      </c>
    </row>
    <row r="1214" spans="1:4" x14ac:dyDescent="0.3">
      <c r="A1214" s="10" t="s">
        <v>3502</v>
      </c>
      <c r="B1214" s="2">
        <v>45374</v>
      </c>
      <c r="C1214">
        <v>1</v>
      </c>
      <c r="D1214">
        <v>900.72</v>
      </c>
    </row>
    <row r="1215" spans="1:4" x14ac:dyDescent="0.3">
      <c r="A1215" s="10" t="s">
        <v>633</v>
      </c>
      <c r="B1215" s="2">
        <v>45435</v>
      </c>
      <c r="C1215">
        <v>5</v>
      </c>
      <c r="D1215">
        <v>5968.6900000000005</v>
      </c>
    </row>
    <row r="1216" spans="1:4" x14ac:dyDescent="0.3">
      <c r="A1216" s="10" t="s">
        <v>3905</v>
      </c>
      <c r="B1216" s="2">
        <v>45382</v>
      </c>
      <c r="C1216">
        <v>1</v>
      </c>
      <c r="D1216">
        <v>129.43</v>
      </c>
    </row>
    <row r="1217" spans="1:4" x14ac:dyDescent="0.3">
      <c r="A1217" s="10" t="s">
        <v>1094</v>
      </c>
      <c r="B1217" s="2">
        <v>45580</v>
      </c>
      <c r="C1217">
        <v>2</v>
      </c>
      <c r="D1217">
        <v>2455.92</v>
      </c>
    </row>
    <row r="1218" spans="1:4" x14ac:dyDescent="0.3">
      <c r="A1218" s="10" t="s">
        <v>535</v>
      </c>
      <c r="B1218" s="2">
        <v>45626</v>
      </c>
      <c r="C1218">
        <v>4</v>
      </c>
      <c r="D1218">
        <v>5037.93</v>
      </c>
    </row>
    <row r="1219" spans="1:4" x14ac:dyDescent="0.3">
      <c r="A1219" s="10" t="s">
        <v>4615</v>
      </c>
      <c r="B1219" s="2">
        <v>45333</v>
      </c>
      <c r="C1219">
        <v>1</v>
      </c>
      <c r="D1219">
        <v>364.72</v>
      </c>
    </row>
    <row r="1220" spans="1:4" x14ac:dyDescent="0.3">
      <c r="A1220" s="10" t="s">
        <v>1843</v>
      </c>
      <c r="B1220" s="2">
        <v>45320</v>
      </c>
      <c r="C1220">
        <v>1</v>
      </c>
      <c r="D1220">
        <v>1249.56</v>
      </c>
    </row>
    <row r="1221" spans="1:4" x14ac:dyDescent="0.3">
      <c r="A1221" s="10" t="s">
        <v>1460</v>
      </c>
      <c r="B1221" s="2">
        <v>45391</v>
      </c>
      <c r="C1221">
        <v>1</v>
      </c>
      <c r="D1221">
        <v>300.05</v>
      </c>
    </row>
    <row r="1222" spans="1:4" x14ac:dyDescent="0.3">
      <c r="A1222" s="10" t="s">
        <v>4585</v>
      </c>
      <c r="B1222" s="2">
        <v>45596</v>
      </c>
      <c r="C1222">
        <v>2</v>
      </c>
      <c r="D1222">
        <v>217.06</v>
      </c>
    </row>
    <row r="1223" spans="1:4" x14ac:dyDescent="0.3">
      <c r="A1223" s="10" t="s">
        <v>3432</v>
      </c>
      <c r="B1223" s="2">
        <v>45581</v>
      </c>
      <c r="C1223">
        <v>2</v>
      </c>
      <c r="D1223">
        <v>291.21000000000004</v>
      </c>
    </row>
    <row r="1224" spans="1:4" x14ac:dyDescent="0.3">
      <c r="A1224" s="10" t="s">
        <v>4700</v>
      </c>
      <c r="B1224" s="2">
        <v>45348</v>
      </c>
      <c r="C1224">
        <v>1</v>
      </c>
      <c r="D1224">
        <v>192.55</v>
      </c>
    </row>
    <row r="1225" spans="1:4" x14ac:dyDescent="0.3">
      <c r="A1225" s="10" t="s">
        <v>2605</v>
      </c>
      <c r="B1225" s="2">
        <v>45656</v>
      </c>
      <c r="C1225">
        <v>1</v>
      </c>
      <c r="D1225">
        <v>774.58</v>
      </c>
    </row>
    <row r="1226" spans="1:4" x14ac:dyDescent="0.3">
      <c r="A1226" s="10" t="s">
        <v>4626</v>
      </c>
      <c r="B1226" s="2">
        <v>45477</v>
      </c>
      <c r="C1226">
        <v>1</v>
      </c>
      <c r="D1226">
        <v>1624.9</v>
      </c>
    </row>
    <row r="1227" spans="1:4" x14ac:dyDescent="0.3">
      <c r="A1227" s="10" t="s">
        <v>5709</v>
      </c>
      <c r="B1227" s="2">
        <v>45383</v>
      </c>
      <c r="C1227">
        <v>1</v>
      </c>
      <c r="D1227">
        <v>1410.26</v>
      </c>
    </row>
    <row r="1228" spans="1:4" x14ac:dyDescent="0.3">
      <c r="A1228" s="10" t="s">
        <v>695</v>
      </c>
      <c r="B1228" s="2">
        <v>45545</v>
      </c>
      <c r="C1228">
        <v>3</v>
      </c>
      <c r="D1228">
        <v>4803.33</v>
      </c>
    </row>
    <row r="1229" spans="1:4" x14ac:dyDescent="0.3">
      <c r="A1229" s="10" t="s">
        <v>1169</v>
      </c>
      <c r="B1229" s="2">
        <v>45546</v>
      </c>
      <c r="C1229">
        <v>3</v>
      </c>
      <c r="D1229">
        <v>5354.57</v>
      </c>
    </row>
    <row r="1230" spans="1:4" x14ac:dyDescent="0.3">
      <c r="A1230" s="10" t="s">
        <v>5765</v>
      </c>
      <c r="B1230" s="2">
        <v>45650</v>
      </c>
      <c r="C1230">
        <v>1</v>
      </c>
      <c r="D1230">
        <v>945.92</v>
      </c>
    </row>
    <row r="1231" spans="1:4" x14ac:dyDescent="0.3">
      <c r="A1231" s="10" t="s">
        <v>3769</v>
      </c>
      <c r="B1231" s="2">
        <v>45575</v>
      </c>
      <c r="C1231">
        <v>1</v>
      </c>
      <c r="D1231">
        <v>732.41</v>
      </c>
    </row>
    <row r="1232" spans="1:4" x14ac:dyDescent="0.3">
      <c r="A1232" s="10" t="s">
        <v>1257</v>
      </c>
      <c r="B1232" s="2">
        <v>45575</v>
      </c>
      <c r="C1232">
        <v>2</v>
      </c>
      <c r="D1232">
        <v>1596.65</v>
      </c>
    </row>
    <row r="1233" spans="1:4" x14ac:dyDescent="0.3">
      <c r="A1233" s="10" t="s">
        <v>3651</v>
      </c>
      <c r="B1233" s="2">
        <v>45400</v>
      </c>
      <c r="C1233">
        <v>1</v>
      </c>
      <c r="D1233">
        <v>423.31</v>
      </c>
    </row>
    <row r="1234" spans="1:4" x14ac:dyDescent="0.3">
      <c r="A1234" s="10" t="s">
        <v>852</v>
      </c>
      <c r="B1234" s="2">
        <v>45444</v>
      </c>
      <c r="C1234">
        <v>2</v>
      </c>
      <c r="D1234">
        <v>2045.8200000000002</v>
      </c>
    </row>
    <row r="1235" spans="1:4" x14ac:dyDescent="0.3">
      <c r="A1235" s="10" t="s">
        <v>1880</v>
      </c>
      <c r="B1235" s="2">
        <v>45310</v>
      </c>
      <c r="C1235">
        <v>2</v>
      </c>
      <c r="D1235">
        <v>2036.3600000000001</v>
      </c>
    </row>
    <row r="1236" spans="1:4" x14ac:dyDescent="0.3">
      <c r="A1236" s="10" t="s">
        <v>4723</v>
      </c>
      <c r="B1236" s="2">
        <v>45411</v>
      </c>
      <c r="C1236">
        <v>1</v>
      </c>
      <c r="D1236">
        <v>2748.1</v>
      </c>
    </row>
    <row r="1237" spans="1:4" x14ac:dyDescent="0.3">
      <c r="A1237" s="10" t="s">
        <v>509</v>
      </c>
      <c r="B1237" s="2">
        <v>45637</v>
      </c>
      <c r="C1237">
        <v>4</v>
      </c>
      <c r="D1237">
        <v>4572.29</v>
      </c>
    </row>
    <row r="1238" spans="1:4" x14ac:dyDescent="0.3">
      <c r="A1238" s="10" t="s">
        <v>393</v>
      </c>
      <c r="B1238" s="2">
        <v>45637</v>
      </c>
      <c r="C1238">
        <v>2</v>
      </c>
      <c r="D1238">
        <v>2632.4300000000003</v>
      </c>
    </row>
    <row r="1239" spans="1:4" x14ac:dyDescent="0.3">
      <c r="A1239" s="10" t="s">
        <v>1449</v>
      </c>
      <c r="B1239" s="2">
        <v>45332</v>
      </c>
      <c r="C1239">
        <v>1</v>
      </c>
      <c r="D1239">
        <v>238.41</v>
      </c>
    </row>
    <row r="1240" spans="1:4" x14ac:dyDescent="0.3">
      <c r="A1240" s="10" t="s">
        <v>1687</v>
      </c>
      <c r="B1240" s="2">
        <v>45595</v>
      </c>
      <c r="C1240">
        <v>2</v>
      </c>
      <c r="D1240">
        <v>770.43000000000006</v>
      </c>
    </row>
    <row r="1241" spans="1:4" x14ac:dyDescent="0.3">
      <c r="A1241" s="10" t="s">
        <v>2390</v>
      </c>
      <c r="B1241" s="2">
        <v>45386</v>
      </c>
      <c r="C1241">
        <v>2</v>
      </c>
      <c r="D1241">
        <v>1831.8899999999999</v>
      </c>
    </row>
    <row r="1242" spans="1:4" x14ac:dyDescent="0.3">
      <c r="A1242" s="10" t="s">
        <v>4876</v>
      </c>
      <c r="B1242" s="2">
        <v>45350</v>
      </c>
      <c r="C1242">
        <v>2</v>
      </c>
      <c r="D1242">
        <v>2258.2800000000002</v>
      </c>
    </row>
    <row r="1243" spans="1:4" x14ac:dyDescent="0.3">
      <c r="A1243" s="10" t="s">
        <v>1420</v>
      </c>
      <c r="B1243" s="2">
        <v>45490</v>
      </c>
      <c r="C1243">
        <v>3</v>
      </c>
      <c r="D1243">
        <v>4205.6499999999996</v>
      </c>
    </row>
    <row r="1244" spans="1:4" x14ac:dyDescent="0.3">
      <c r="A1244" s="10" t="s">
        <v>4402</v>
      </c>
      <c r="B1244" s="2">
        <v>45350</v>
      </c>
      <c r="C1244">
        <v>1</v>
      </c>
      <c r="D1244">
        <v>1842.26</v>
      </c>
    </row>
    <row r="1245" spans="1:4" x14ac:dyDescent="0.3">
      <c r="A1245" s="10" t="s">
        <v>3878</v>
      </c>
      <c r="B1245" s="2">
        <v>45564</v>
      </c>
      <c r="C1245">
        <v>3</v>
      </c>
      <c r="D1245">
        <v>2946.44</v>
      </c>
    </row>
    <row r="1246" spans="1:4" x14ac:dyDescent="0.3">
      <c r="A1246" s="10" t="s">
        <v>440</v>
      </c>
      <c r="B1246" s="2">
        <v>45572</v>
      </c>
      <c r="C1246">
        <v>1</v>
      </c>
      <c r="D1246">
        <v>751.31</v>
      </c>
    </row>
    <row r="1247" spans="1:4" x14ac:dyDescent="0.3">
      <c r="A1247" s="10" t="s">
        <v>4713</v>
      </c>
      <c r="B1247" s="2">
        <v>45483</v>
      </c>
      <c r="C1247">
        <v>1</v>
      </c>
      <c r="D1247">
        <v>556.20000000000005</v>
      </c>
    </row>
    <row r="1248" spans="1:4" x14ac:dyDescent="0.3">
      <c r="A1248" s="10" t="s">
        <v>3717</v>
      </c>
      <c r="B1248" s="2">
        <v>45415</v>
      </c>
      <c r="C1248">
        <v>2</v>
      </c>
      <c r="D1248">
        <v>2641.93</v>
      </c>
    </row>
    <row r="1249" spans="1:4" x14ac:dyDescent="0.3">
      <c r="A1249" s="10" t="s">
        <v>3409</v>
      </c>
      <c r="B1249" s="2">
        <v>45296</v>
      </c>
      <c r="C1249">
        <v>1</v>
      </c>
      <c r="D1249">
        <v>2908.1</v>
      </c>
    </row>
    <row r="1250" spans="1:4" x14ac:dyDescent="0.3">
      <c r="A1250" s="10" t="s">
        <v>2265</v>
      </c>
      <c r="B1250" s="2">
        <v>45346</v>
      </c>
      <c r="C1250">
        <v>1</v>
      </c>
      <c r="D1250">
        <v>1196.03</v>
      </c>
    </row>
    <row r="1251" spans="1:4" x14ac:dyDescent="0.3">
      <c r="A1251" s="10" t="s">
        <v>2875</v>
      </c>
      <c r="B1251" s="2">
        <v>45621</v>
      </c>
      <c r="C1251">
        <v>2</v>
      </c>
      <c r="D1251">
        <v>99.77000000000001</v>
      </c>
    </row>
    <row r="1252" spans="1:4" x14ac:dyDescent="0.3">
      <c r="A1252" s="10" t="s">
        <v>396</v>
      </c>
      <c r="B1252" s="2">
        <v>45385</v>
      </c>
      <c r="C1252">
        <v>4</v>
      </c>
      <c r="D1252">
        <v>7916.3600000000006</v>
      </c>
    </row>
    <row r="1253" spans="1:4" x14ac:dyDescent="0.3">
      <c r="A1253" s="10" t="s">
        <v>4629</v>
      </c>
      <c r="B1253" s="2">
        <v>45620</v>
      </c>
      <c r="C1253">
        <v>1</v>
      </c>
      <c r="D1253">
        <v>1954.77</v>
      </c>
    </row>
    <row r="1254" spans="1:4" x14ac:dyDescent="0.3">
      <c r="A1254" s="10" t="s">
        <v>1855</v>
      </c>
      <c r="B1254" s="2">
        <v>45562</v>
      </c>
      <c r="C1254">
        <v>3</v>
      </c>
      <c r="D1254">
        <v>1529.36</v>
      </c>
    </row>
    <row r="1255" spans="1:4" x14ac:dyDescent="0.3">
      <c r="A1255" s="10" t="s">
        <v>192</v>
      </c>
      <c r="B1255" s="2">
        <v>45535</v>
      </c>
      <c r="C1255">
        <v>4</v>
      </c>
      <c r="D1255">
        <v>2270.6799999999998</v>
      </c>
    </row>
    <row r="1256" spans="1:4" x14ac:dyDescent="0.3">
      <c r="A1256" s="10" t="s">
        <v>2454</v>
      </c>
      <c r="B1256" s="2">
        <v>45502</v>
      </c>
      <c r="C1256">
        <v>3</v>
      </c>
      <c r="D1256">
        <v>5836.8899999999994</v>
      </c>
    </row>
    <row r="1257" spans="1:4" x14ac:dyDescent="0.3">
      <c r="A1257" s="10" t="s">
        <v>4190</v>
      </c>
      <c r="B1257" s="2">
        <v>45651</v>
      </c>
      <c r="C1257">
        <v>1</v>
      </c>
      <c r="D1257">
        <v>3683.13</v>
      </c>
    </row>
    <row r="1258" spans="1:4" x14ac:dyDescent="0.3">
      <c r="A1258" s="10" t="s">
        <v>1979</v>
      </c>
      <c r="B1258" s="2">
        <v>45622</v>
      </c>
      <c r="C1258">
        <v>1</v>
      </c>
      <c r="D1258">
        <v>674.65</v>
      </c>
    </row>
    <row r="1259" spans="1:4" x14ac:dyDescent="0.3">
      <c r="A1259" s="10" t="s">
        <v>4283</v>
      </c>
      <c r="B1259" s="2">
        <v>45568</v>
      </c>
      <c r="C1259">
        <v>2</v>
      </c>
      <c r="D1259">
        <v>839.54</v>
      </c>
    </row>
    <row r="1260" spans="1:4" x14ac:dyDescent="0.3">
      <c r="A1260" s="10" t="s">
        <v>80</v>
      </c>
      <c r="B1260" s="2">
        <v>45352</v>
      </c>
      <c r="C1260">
        <v>1</v>
      </c>
      <c r="D1260">
        <v>705.52</v>
      </c>
    </row>
    <row r="1261" spans="1:4" x14ac:dyDescent="0.3">
      <c r="A1261" s="10" t="s">
        <v>142</v>
      </c>
      <c r="B1261" s="2">
        <v>45573</v>
      </c>
      <c r="C1261">
        <v>3</v>
      </c>
      <c r="D1261">
        <v>2628.8199999999997</v>
      </c>
    </row>
    <row r="1262" spans="1:4" x14ac:dyDescent="0.3">
      <c r="A1262" s="10" t="s">
        <v>4219</v>
      </c>
      <c r="B1262" s="2">
        <v>45630</v>
      </c>
      <c r="C1262">
        <v>1</v>
      </c>
      <c r="D1262">
        <v>2400.34</v>
      </c>
    </row>
    <row r="1263" spans="1:4" x14ac:dyDescent="0.3">
      <c r="A1263" s="10" t="s">
        <v>2068</v>
      </c>
      <c r="B1263" s="2">
        <v>45475</v>
      </c>
      <c r="C1263">
        <v>2</v>
      </c>
      <c r="D1263">
        <v>4074.9500000000003</v>
      </c>
    </row>
    <row r="1264" spans="1:4" x14ac:dyDescent="0.3">
      <c r="A1264" s="10" t="s">
        <v>5528</v>
      </c>
      <c r="B1264" s="2">
        <v>45306</v>
      </c>
      <c r="C1264">
        <v>1</v>
      </c>
      <c r="D1264">
        <v>396.75</v>
      </c>
    </row>
    <row r="1265" spans="1:4" x14ac:dyDescent="0.3">
      <c r="A1265" s="10" t="s">
        <v>2718</v>
      </c>
      <c r="B1265" s="2">
        <v>45392</v>
      </c>
      <c r="C1265">
        <v>1</v>
      </c>
      <c r="D1265">
        <v>1950.18</v>
      </c>
    </row>
    <row r="1266" spans="1:4" x14ac:dyDescent="0.3">
      <c r="A1266" s="10" t="s">
        <v>1414</v>
      </c>
      <c r="B1266" s="2">
        <v>45586</v>
      </c>
      <c r="C1266">
        <v>2</v>
      </c>
      <c r="D1266">
        <v>3927.16</v>
      </c>
    </row>
    <row r="1267" spans="1:4" x14ac:dyDescent="0.3">
      <c r="A1267" s="10" t="s">
        <v>2681</v>
      </c>
      <c r="B1267" s="2">
        <v>45318</v>
      </c>
      <c r="C1267">
        <v>1</v>
      </c>
      <c r="D1267">
        <v>599.03</v>
      </c>
    </row>
    <row r="1268" spans="1:4" x14ac:dyDescent="0.3">
      <c r="A1268" s="10" t="s">
        <v>1324</v>
      </c>
      <c r="B1268" s="2">
        <v>45354</v>
      </c>
      <c r="C1268">
        <v>1</v>
      </c>
      <c r="D1268">
        <v>312.64999999999998</v>
      </c>
    </row>
    <row r="1269" spans="1:4" x14ac:dyDescent="0.3">
      <c r="A1269" s="10" t="s">
        <v>751</v>
      </c>
      <c r="B1269" s="2">
        <v>45581</v>
      </c>
      <c r="C1269">
        <v>2</v>
      </c>
      <c r="D1269">
        <v>724.14</v>
      </c>
    </row>
    <row r="1270" spans="1:4" x14ac:dyDescent="0.3">
      <c r="A1270" s="10" t="s">
        <v>1176</v>
      </c>
      <c r="B1270" s="2">
        <v>45492</v>
      </c>
      <c r="C1270">
        <v>1</v>
      </c>
      <c r="D1270">
        <v>190.35</v>
      </c>
    </row>
    <row r="1271" spans="1:4" x14ac:dyDescent="0.3">
      <c r="A1271" s="10" t="s">
        <v>1859</v>
      </c>
      <c r="B1271" s="2">
        <v>45511</v>
      </c>
      <c r="C1271">
        <v>3</v>
      </c>
      <c r="D1271">
        <v>1798.23</v>
      </c>
    </row>
    <row r="1272" spans="1:4" x14ac:dyDescent="0.3">
      <c r="A1272" s="10" t="s">
        <v>5883</v>
      </c>
      <c r="B1272" s="2">
        <v>45565</v>
      </c>
      <c r="C1272">
        <v>1</v>
      </c>
      <c r="D1272">
        <v>727.96</v>
      </c>
    </row>
    <row r="1273" spans="1:4" x14ac:dyDescent="0.3">
      <c r="A1273" s="10" t="s">
        <v>2550</v>
      </c>
      <c r="B1273" s="2">
        <v>45598</v>
      </c>
      <c r="C1273">
        <v>2</v>
      </c>
      <c r="D1273">
        <v>3574.25</v>
      </c>
    </row>
    <row r="1274" spans="1:4" x14ac:dyDescent="0.3">
      <c r="A1274" s="10" t="s">
        <v>831</v>
      </c>
      <c r="B1274" s="2">
        <v>45483</v>
      </c>
      <c r="C1274">
        <v>2</v>
      </c>
      <c r="D1274">
        <v>3639.13</v>
      </c>
    </row>
    <row r="1275" spans="1:4" x14ac:dyDescent="0.3">
      <c r="A1275" s="10" t="s">
        <v>356</v>
      </c>
      <c r="B1275" s="2">
        <v>45591</v>
      </c>
      <c r="C1275">
        <v>2</v>
      </c>
      <c r="D1275">
        <v>591.44000000000005</v>
      </c>
    </row>
    <row r="1276" spans="1:4" x14ac:dyDescent="0.3">
      <c r="A1276" s="10" t="s">
        <v>3473</v>
      </c>
      <c r="B1276" s="2">
        <v>45549</v>
      </c>
      <c r="C1276">
        <v>3</v>
      </c>
      <c r="D1276">
        <v>6878.49</v>
      </c>
    </row>
    <row r="1277" spans="1:4" x14ac:dyDescent="0.3">
      <c r="A1277" s="10" t="s">
        <v>5174</v>
      </c>
      <c r="B1277" s="2">
        <v>45547</v>
      </c>
      <c r="C1277">
        <v>2</v>
      </c>
      <c r="D1277">
        <v>1659.77</v>
      </c>
    </row>
    <row r="1278" spans="1:4" x14ac:dyDescent="0.3">
      <c r="A1278" s="10" t="s">
        <v>1601</v>
      </c>
      <c r="B1278" s="2">
        <v>45382</v>
      </c>
      <c r="C1278">
        <v>1</v>
      </c>
      <c r="D1278">
        <v>1290.79</v>
      </c>
    </row>
    <row r="1279" spans="1:4" x14ac:dyDescent="0.3">
      <c r="A1279" s="10" t="s">
        <v>4949</v>
      </c>
      <c r="B1279" s="2">
        <v>45457</v>
      </c>
      <c r="C1279">
        <v>1</v>
      </c>
      <c r="D1279">
        <v>104.19</v>
      </c>
    </row>
    <row r="1280" spans="1:4" x14ac:dyDescent="0.3">
      <c r="A1280" s="10" t="s">
        <v>3390</v>
      </c>
      <c r="B1280" s="2">
        <v>45318</v>
      </c>
      <c r="C1280">
        <v>1</v>
      </c>
      <c r="D1280">
        <v>2203.06</v>
      </c>
    </row>
    <row r="1281" spans="1:4" x14ac:dyDescent="0.3">
      <c r="A1281" s="10" t="s">
        <v>5234</v>
      </c>
      <c r="B1281" s="2">
        <v>45534</v>
      </c>
      <c r="C1281">
        <v>1</v>
      </c>
      <c r="D1281">
        <v>3338.92</v>
      </c>
    </row>
    <row r="1282" spans="1:4" x14ac:dyDescent="0.3">
      <c r="A1282" s="10" t="s">
        <v>737</v>
      </c>
      <c r="B1282" s="2">
        <v>45556</v>
      </c>
      <c r="C1282">
        <v>1</v>
      </c>
      <c r="D1282">
        <v>261.44</v>
      </c>
    </row>
    <row r="1283" spans="1:4" x14ac:dyDescent="0.3">
      <c r="A1283" s="10" t="s">
        <v>3817</v>
      </c>
      <c r="B1283" s="2">
        <v>45482</v>
      </c>
      <c r="C1283">
        <v>1</v>
      </c>
      <c r="D1283">
        <v>1363.41</v>
      </c>
    </row>
    <row r="1284" spans="1:4" x14ac:dyDescent="0.3">
      <c r="A1284" s="10" t="s">
        <v>2259</v>
      </c>
      <c r="B1284" s="2">
        <v>45646</v>
      </c>
      <c r="C1284">
        <v>3</v>
      </c>
      <c r="D1284">
        <v>4261.04</v>
      </c>
    </row>
    <row r="1285" spans="1:4" x14ac:dyDescent="0.3">
      <c r="A1285" s="10" t="s">
        <v>2744</v>
      </c>
      <c r="B1285" s="2">
        <v>45444</v>
      </c>
      <c r="C1285">
        <v>2</v>
      </c>
      <c r="D1285">
        <v>526.16</v>
      </c>
    </row>
    <row r="1286" spans="1:4" x14ac:dyDescent="0.3">
      <c r="A1286" s="10" t="s">
        <v>5948</v>
      </c>
      <c r="B1286" s="2">
        <v>45337</v>
      </c>
      <c r="C1286">
        <v>1</v>
      </c>
      <c r="D1286">
        <v>894.7</v>
      </c>
    </row>
    <row r="1287" spans="1:4" x14ac:dyDescent="0.3">
      <c r="A1287" s="10" t="s">
        <v>786</v>
      </c>
      <c r="B1287" s="2">
        <v>45451</v>
      </c>
      <c r="C1287">
        <v>2</v>
      </c>
      <c r="D1287">
        <v>1652.55</v>
      </c>
    </row>
    <row r="1288" spans="1:4" x14ac:dyDescent="0.3">
      <c r="A1288" s="10" t="s">
        <v>2388</v>
      </c>
      <c r="B1288" s="2">
        <v>45643</v>
      </c>
      <c r="C1288">
        <v>2</v>
      </c>
      <c r="D1288">
        <v>3714.01</v>
      </c>
    </row>
    <row r="1289" spans="1:4" x14ac:dyDescent="0.3">
      <c r="A1289" s="10" t="s">
        <v>3881</v>
      </c>
      <c r="B1289" s="2">
        <v>45477</v>
      </c>
      <c r="C1289">
        <v>2</v>
      </c>
      <c r="D1289">
        <v>4060.15</v>
      </c>
    </row>
    <row r="1290" spans="1:4" x14ac:dyDescent="0.3">
      <c r="A1290" s="10" t="s">
        <v>5394</v>
      </c>
      <c r="B1290" s="2">
        <v>45489</v>
      </c>
      <c r="C1290">
        <v>2</v>
      </c>
      <c r="D1290">
        <v>1080.6199999999999</v>
      </c>
    </row>
    <row r="1291" spans="1:4" x14ac:dyDescent="0.3">
      <c r="A1291" s="10" t="s">
        <v>3536</v>
      </c>
      <c r="B1291" s="2">
        <v>45652</v>
      </c>
      <c r="C1291">
        <v>2</v>
      </c>
      <c r="D1291">
        <v>1386.03</v>
      </c>
    </row>
    <row r="1292" spans="1:4" x14ac:dyDescent="0.3">
      <c r="A1292" s="10" t="s">
        <v>2647</v>
      </c>
      <c r="B1292" s="2">
        <v>45525</v>
      </c>
      <c r="C1292">
        <v>2</v>
      </c>
      <c r="D1292">
        <v>2915.66</v>
      </c>
    </row>
    <row r="1293" spans="1:4" x14ac:dyDescent="0.3">
      <c r="A1293" s="10" t="s">
        <v>1405</v>
      </c>
      <c r="B1293" s="2">
        <v>45383</v>
      </c>
      <c r="C1293">
        <v>3</v>
      </c>
      <c r="D1293">
        <v>4544.78</v>
      </c>
    </row>
    <row r="1294" spans="1:4" x14ac:dyDescent="0.3">
      <c r="A1294" s="10" t="s">
        <v>3342</v>
      </c>
      <c r="B1294" s="2">
        <v>45428</v>
      </c>
      <c r="C1294">
        <v>1</v>
      </c>
      <c r="D1294">
        <v>2319.9</v>
      </c>
    </row>
    <row r="1295" spans="1:4" x14ac:dyDescent="0.3">
      <c r="A1295" s="10" t="s">
        <v>5946</v>
      </c>
      <c r="B1295" s="2">
        <v>45649</v>
      </c>
      <c r="C1295">
        <v>1</v>
      </c>
      <c r="D1295">
        <v>219.76</v>
      </c>
    </row>
    <row r="1296" spans="1:4" x14ac:dyDescent="0.3">
      <c r="A1296" s="10" t="s">
        <v>3968</v>
      </c>
      <c r="B1296" s="2">
        <v>45370</v>
      </c>
      <c r="C1296">
        <v>1</v>
      </c>
      <c r="D1296">
        <v>312.27</v>
      </c>
    </row>
    <row r="1297" spans="1:4" x14ac:dyDescent="0.3">
      <c r="A1297" s="10" t="s">
        <v>3724</v>
      </c>
      <c r="B1297" s="2">
        <v>45531</v>
      </c>
      <c r="C1297">
        <v>1</v>
      </c>
      <c r="D1297">
        <v>3993.58</v>
      </c>
    </row>
    <row r="1298" spans="1:4" x14ac:dyDescent="0.3">
      <c r="A1298" s="10" t="s">
        <v>788</v>
      </c>
      <c r="B1298" s="2">
        <v>45593</v>
      </c>
      <c r="C1298">
        <v>1</v>
      </c>
      <c r="D1298">
        <v>2268.61</v>
      </c>
    </row>
    <row r="1299" spans="1:4" x14ac:dyDescent="0.3">
      <c r="A1299" s="10" t="s">
        <v>1995</v>
      </c>
      <c r="B1299" s="2">
        <v>45394</v>
      </c>
      <c r="C1299">
        <v>1</v>
      </c>
      <c r="D1299">
        <v>3808.44</v>
      </c>
    </row>
    <row r="1300" spans="1:4" x14ac:dyDescent="0.3">
      <c r="A1300" s="10" t="s">
        <v>5427</v>
      </c>
      <c r="B1300" s="2">
        <v>45457</v>
      </c>
      <c r="C1300">
        <v>1</v>
      </c>
      <c r="D1300">
        <v>489.06</v>
      </c>
    </row>
    <row r="1301" spans="1:4" x14ac:dyDescent="0.3">
      <c r="A1301" s="10" t="s">
        <v>5874</v>
      </c>
      <c r="B1301" s="2">
        <v>45439</v>
      </c>
      <c r="C1301">
        <v>1</v>
      </c>
      <c r="D1301">
        <v>640.37</v>
      </c>
    </row>
    <row r="1302" spans="1:4" x14ac:dyDescent="0.3">
      <c r="A1302" s="10" t="s">
        <v>779</v>
      </c>
      <c r="B1302" s="2">
        <v>45456</v>
      </c>
      <c r="C1302">
        <v>1</v>
      </c>
      <c r="D1302">
        <v>739.57</v>
      </c>
    </row>
    <row r="1303" spans="1:4" x14ac:dyDescent="0.3">
      <c r="A1303" s="10" t="s">
        <v>690</v>
      </c>
      <c r="B1303" s="2">
        <v>45358</v>
      </c>
      <c r="C1303">
        <v>1</v>
      </c>
      <c r="D1303">
        <v>1230.4100000000001</v>
      </c>
    </row>
    <row r="1304" spans="1:4" x14ac:dyDescent="0.3">
      <c r="A1304" s="10" t="s">
        <v>1656</v>
      </c>
      <c r="B1304" s="2">
        <v>45439</v>
      </c>
      <c r="C1304">
        <v>3</v>
      </c>
      <c r="D1304">
        <v>952.23</v>
      </c>
    </row>
    <row r="1305" spans="1:4" x14ac:dyDescent="0.3">
      <c r="A1305" s="10" t="s">
        <v>3212</v>
      </c>
      <c r="B1305" s="2">
        <v>45455</v>
      </c>
      <c r="C1305">
        <v>1</v>
      </c>
      <c r="D1305">
        <v>213.52</v>
      </c>
    </row>
    <row r="1306" spans="1:4" x14ac:dyDescent="0.3">
      <c r="A1306" s="10" t="s">
        <v>1366</v>
      </c>
      <c r="B1306" s="2">
        <v>45586</v>
      </c>
      <c r="C1306">
        <v>2</v>
      </c>
      <c r="D1306">
        <v>331.84000000000003</v>
      </c>
    </row>
    <row r="1307" spans="1:4" x14ac:dyDescent="0.3">
      <c r="A1307" s="10" t="s">
        <v>1301</v>
      </c>
      <c r="B1307" s="2">
        <v>45491</v>
      </c>
      <c r="C1307">
        <v>1</v>
      </c>
      <c r="D1307">
        <v>2232.15</v>
      </c>
    </row>
    <row r="1308" spans="1:4" x14ac:dyDescent="0.3">
      <c r="A1308" s="10" t="s">
        <v>4006</v>
      </c>
      <c r="B1308" s="2">
        <v>45571</v>
      </c>
      <c r="C1308">
        <v>1</v>
      </c>
      <c r="D1308">
        <v>1632.96</v>
      </c>
    </row>
    <row r="1309" spans="1:4" x14ac:dyDescent="0.3">
      <c r="A1309" s="10" t="s">
        <v>198</v>
      </c>
      <c r="B1309" s="2">
        <v>45620</v>
      </c>
      <c r="C1309">
        <v>3</v>
      </c>
      <c r="D1309">
        <v>2239.8900000000003</v>
      </c>
    </row>
    <row r="1310" spans="1:4" x14ac:dyDescent="0.3">
      <c r="A1310" s="10" t="s">
        <v>3134</v>
      </c>
      <c r="B1310" s="2">
        <v>45589</v>
      </c>
      <c r="C1310">
        <v>2</v>
      </c>
      <c r="D1310">
        <v>3035.02</v>
      </c>
    </row>
    <row r="1311" spans="1:4" x14ac:dyDescent="0.3">
      <c r="A1311" s="10" t="s">
        <v>154</v>
      </c>
      <c r="B1311" s="2">
        <v>45445</v>
      </c>
      <c r="C1311">
        <v>1</v>
      </c>
      <c r="D1311">
        <v>3552.06</v>
      </c>
    </row>
    <row r="1312" spans="1:4" x14ac:dyDescent="0.3">
      <c r="A1312" s="10" t="s">
        <v>5821</v>
      </c>
      <c r="B1312" s="2">
        <v>45599</v>
      </c>
      <c r="C1312">
        <v>1</v>
      </c>
      <c r="D1312">
        <v>625.83000000000004</v>
      </c>
    </row>
    <row r="1313" spans="1:4" x14ac:dyDescent="0.3">
      <c r="A1313" s="10" t="s">
        <v>728</v>
      </c>
      <c r="B1313" s="2">
        <v>45598</v>
      </c>
      <c r="C1313">
        <v>1</v>
      </c>
      <c r="D1313">
        <v>821.18</v>
      </c>
    </row>
    <row r="1314" spans="1:4" x14ac:dyDescent="0.3">
      <c r="A1314" s="10" t="s">
        <v>4324</v>
      </c>
      <c r="B1314" s="2">
        <v>45639</v>
      </c>
      <c r="C1314">
        <v>2</v>
      </c>
      <c r="D1314">
        <v>1716.27</v>
      </c>
    </row>
    <row r="1315" spans="1:4" x14ac:dyDescent="0.3">
      <c r="A1315" s="10" t="s">
        <v>3884</v>
      </c>
      <c r="B1315" s="2">
        <v>45624</v>
      </c>
      <c r="C1315">
        <v>2</v>
      </c>
      <c r="D1315">
        <v>3507.25</v>
      </c>
    </row>
    <row r="1316" spans="1:4" x14ac:dyDescent="0.3">
      <c r="A1316" s="10" t="s">
        <v>1185</v>
      </c>
      <c r="B1316" s="2">
        <v>45643</v>
      </c>
      <c r="C1316">
        <v>2</v>
      </c>
      <c r="D1316">
        <v>1596.33</v>
      </c>
    </row>
    <row r="1317" spans="1:4" x14ac:dyDescent="0.3">
      <c r="A1317" s="10" t="s">
        <v>382</v>
      </c>
      <c r="B1317" s="2">
        <v>45538</v>
      </c>
      <c r="C1317">
        <v>2</v>
      </c>
      <c r="D1317">
        <v>618.29</v>
      </c>
    </row>
    <row r="1318" spans="1:4" x14ac:dyDescent="0.3">
      <c r="A1318" s="10" t="s">
        <v>4092</v>
      </c>
      <c r="B1318" s="2">
        <v>45564</v>
      </c>
      <c r="C1318">
        <v>2</v>
      </c>
      <c r="D1318">
        <v>2297.5</v>
      </c>
    </row>
    <row r="1319" spans="1:4" x14ac:dyDescent="0.3">
      <c r="A1319" s="10" t="s">
        <v>3217</v>
      </c>
      <c r="B1319" s="2">
        <v>45347</v>
      </c>
      <c r="C1319">
        <v>1</v>
      </c>
      <c r="D1319">
        <v>1994.57</v>
      </c>
    </row>
    <row r="1320" spans="1:4" x14ac:dyDescent="0.3">
      <c r="A1320" s="10" t="s">
        <v>1716</v>
      </c>
      <c r="B1320" s="2">
        <v>45324</v>
      </c>
      <c r="C1320">
        <v>1</v>
      </c>
      <c r="D1320">
        <v>12.68</v>
      </c>
    </row>
    <row r="1321" spans="1:4" x14ac:dyDescent="0.3">
      <c r="A1321" s="10" t="s">
        <v>1698</v>
      </c>
      <c r="B1321" s="2">
        <v>45347</v>
      </c>
      <c r="C1321">
        <v>1</v>
      </c>
      <c r="D1321">
        <v>933.62</v>
      </c>
    </row>
    <row r="1322" spans="1:4" x14ac:dyDescent="0.3">
      <c r="A1322" s="10" t="s">
        <v>4030</v>
      </c>
      <c r="B1322" s="2">
        <v>45450</v>
      </c>
      <c r="C1322">
        <v>1</v>
      </c>
      <c r="D1322">
        <v>808.2</v>
      </c>
    </row>
    <row r="1323" spans="1:4" x14ac:dyDescent="0.3">
      <c r="A1323" s="10" t="s">
        <v>5000</v>
      </c>
      <c r="B1323" s="2">
        <v>45356</v>
      </c>
      <c r="C1323">
        <v>1</v>
      </c>
      <c r="D1323">
        <v>302.33999999999997</v>
      </c>
    </row>
    <row r="1324" spans="1:4" x14ac:dyDescent="0.3">
      <c r="A1324" s="10" t="s">
        <v>2591</v>
      </c>
      <c r="B1324" s="2">
        <v>45309</v>
      </c>
      <c r="C1324">
        <v>1</v>
      </c>
      <c r="D1324">
        <v>3283.37</v>
      </c>
    </row>
    <row r="1325" spans="1:4" x14ac:dyDescent="0.3">
      <c r="A1325" s="10" t="s">
        <v>5227</v>
      </c>
      <c r="B1325" s="2">
        <v>45354</v>
      </c>
      <c r="C1325">
        <v>1</v>
      </c>
      <c r="D1325">
        <v>1619.94</v>
      </c>
    </row>
    <row r="1326" spans="1:4" x14ac:dyDescent="0.3">
      <c r="A1326" s="10" t="s">
        <v>923</v>
      </c>
      <c r="B1326" s="2">
        <v>45607</v>
      </c>
      <c r="C1326">
        <v>2</v>
      </c>
      <c r="D1326">
        <v>866.76</v>
      </c>
    </row>
    <row r="1327" spans="1:4" x14ac:dyDescent="0.3">
      <c r="A1327" s="10" t="s">
        <v>3904</v>
      </c>
      <c r="B1327" s="2">
        <v>45428</v>
      </c>
      <c r="C1327">
        <v>2</v>
      </c>
      <c r="D1327">
        <v>2116.92</v>
      </c>
    </row>
    <row r="1328" spans="1:4" x14ac:dyDescent="0.3">
      <c r="A1328" s="10" t="s">
        <v>2037</v>
      </c>
      <c r="B1328" s="2">
        <v>45488</v>
      </c>
      <c r="C1328">
        <v>1</v>
      </c>
      <c r="D1328">
        <v>412.96</v>
      </c>
    </row>
    <row r="1329" spans="1:4" x14ac:dyDescent="0.3">
      <c r="A1329" s="10" t="s">
        <v>5903</v>
      </c>
      <c r="B1329" s="2">
        <v>45651</v>
      </c>
      <c r="C1329">
        <v>1</v>
      </c>
      <c r="D1329">
        <v>3889.08</v>
      </c>
    </row>
    <row r="1330" spans="1:4" x14ac:dyDescent="0.3">
      <c r="A1330" s="10" t="s">
        <v>1510</v>
      </c>
      <c r="B1330" s="2">
        <v>45645</v>
      </c>
      <c r="C1330">
        <v>2</v>
      </c>
      <c r="D1330">
        <v>3255.32</v>
      </c>
    </row>
    <row r="1331" spans="1:4" x14ac:dyDescent="0.3">
      <c r="A1331" s="10" t="s">
        <v>1014</v>
      </c>
      <c r="B1331" s="2">
        <v>45560</v>
      </c>
      <c r="C1331">
        <v>2</v>
      </c>
      <c r="D1331">
        <v>881.17000000000007</v>
      </c>
    </row>
    <row r="1332" spans="1:4" x14ac:dyDescent="0.3">
      <c r="A1332" s="10" t="s">
        <v>1392</v>
      </c>
      <c r="B1332" s="2">
        <v>45655</v>
      </c>
      <c r="C1332">
        <v>2</v>
      </c>
      <c r="D1332">
        <v>3400.6400000000003</v>
      </c>
    </row>
    <row r="1333" spans="1:4" x14ac:dyDescent="0.3">
      <c r="A1333" s="10" t="s">
        <v>330</v>
      </c>
      <c r="B1333" s="2">
        <v>45626</v>
      </c>
      <c r="C1333">
        <v>1</v>
      </c>
      <c r="D1333">
        <v>2111.44</v>
      </c>
    </row>
    <row r="1334" spans="1:4" x14ac:dyDescent="0.3">
      <c r="A1334" s="10" t="s">
        <v>4974</v>
      </c>
      <c r="B1334" s="2">
        <v>45444</v>
      </c>
      <c r="C1334">
        <v>1</v>
      </c>
      <c r="D1334">
        <v>118.3</v>
      </c>
    </row>
    <row r="1335" spans="1:4" x14ac:dyDescent="0.3">
      <c r="A1335" s="10" t="s">
        <v>2754</v>
      </c>
      <c r="B1335" s="2">
        <v>45641</v>
      </c>
      <c r="C1335">
        <v>1</v>
      </c>
      <c r="D1335">
        <v>420.67</v>
      </c>
    </row>
    <row r="1336" spans="1:4" x14ac:dyDescent="0.3">
      <c r="A1336" s="10" t="s">
        <v>4606</v>
      </c>
      <c r="B1336" s="2">
        <v>45549</v>
      </c>
      <c r="C1336">
        <v>1</v>
      </c>
      <c r="D1336">
        <v>548.98</v>
      </c>
    </row>
    <row r="1337" spans="1:4" x14ac:dyDescent="0.3">
      <c r="A1337" s="10" t="s">
        <v>5077</v>
      </c>
      <c r="B1337" s="2">
        <v>45477</v>
      </c>
      <c r="C1337">
        <v>1</v>
      </c>
      <c r="D1337">
        <v>2050.7800000000002</v>
      </c>
    </row>
    <row r="1338" spans="1:4" x14ac:dyDescent="0.3">
      <c r="A1338" s="10" t="s">
        <v>2094</v>
      </c>
      <c r="B1338" s="2">
        <v>45415</v>
      </c>
      <c r="C1338">
        <v>1</v>
      </c>
      <c r="D1338">
        <v>822.65</v>
      </c>
    </row>
    <row r="1339" spans="1:4" x14ac:dyDescent="0.3">
      <c r="A1339" s="10" t="s">
        <v>2251</v>
      </c>
      <c r="B1339" s="2">
        <v>45400</v>
      </c>
      <c r="C1339">
        <v>2</v>
      </c>
      <c r="D1339">
        <v>1161.5</v>
      </c>
    </row>
    <row r="1340" spans="1:4" x14ac:dyDescent="0.3">
      <c r="A1340" s="10" t="s">
        <v>5006</v>
      </c>
      <c r="B1340" s="2">
        <v>45560</v>
      </c>
      <c r="C1340">
        <v>1</v>
      </c>
      <c r="D1340">
        <v>1555.92</v>
      </c>
    </row>
    <row r="1341" spans="1:4" x14ac:dyDescent="0.3">
      <c r="A1341" s="10" t="s">
        <v>5825</v>
      </c>
      <c r="B1341" s="2">
        <v>45442</v>
      </c>
      <c r="C1341">
        <v>1</v>
      </c>
      <c r="D1341">
        <v>1031.6099999999999</v>
      </c>
    </row>
    <row r="1342" spans="1:4" x14ac:dyDescent="0.3">
      <c r="A1342" s="10" t="s">
        <v>1157</v>
      </c>
      <c r="B1342" s="2">
        <v>45628</v>
      </c>
      <c r="C1342">
        <v>3</v>
      </c>
      <c r="D1342">
        <v>999.13</v>
      </c>
    </row>
    <row r="1343" spans="1:4" x14ac:dyDescent="0.3">
      <c r="A1343" s="10" t="s">
        <v>2363</v>
      </c>
      <c r="B1343" s="2">
        <v>45622</v>
      </c>
      <c r="C1343">
        <v>2</v>
      </c>
      <c r="D1343">
        <v>1109.3499999999999</v>
      </c>
    </row>
    <row r="1344" spans="1:4" x14ac:dyDescent="0.3">
      <c r="A1344" s="10" t="s">
        <v>513</v>
      </c>
      <c r="B1344" s="2">
        <v>45559</v>
      </c>
      <c r="C1344">
        <v>1</v>
      </c>
      <c r="D1344">
        <v>598.69000000000005</v>
      </c>
    </row>
    <row r="1345" spans="1:4" x14ac:dyDescent="0.3">
      <c r="A1345" s="10" t="s">
        <v>234</v>
      </c>
      <c r="B1345" s="2">
        <v>45376</v>
      </c>
      <c r="C1345">
        <v>2</v>
      </c>
      <c r="D1345">
        <v>2263.35</v>
      </c>
    </row>
    <row r="1346" spans="1:4" x14ac:dyDescent="0.3">
      <c r="A1346" s="10" t="s">
        <v>5919</v>
      </c>
      <c r="B1346" s="2">
        <v>45383</v>
      </c>
      <c r="C1346">
        <v>1</v>
      </c>
      <c r="D1346">
        <v>708.42</v>
      </c>
    </row>
    <row r="1347" spans="1:4" x14ac:dyDescent="0.3">
      <c r="A1347" s="10" t="s">
        <v>376</v>
      </c>
      <c r="B1347" s="2">
        <v>45399</v>
      </c>
      <c r="C1347">
        <v>1</v>
      </c>
      <c r="D1347">
        <v>393.78</v>
      </c>
    </row>
    <row r="1348" spans="1:4" x14ac:dyDescent="0.3">
      <c r="A1348" s="10" t="s">
        <v>2869</v>
      </c>
      <c r="B1348" s="2">
        <v>45365</v>
      </c>
      <c r="C1348">
        <v>1</v>
      </c>
      <c r="D1348">
        <v>1570.06</v>
      </c>
    </row>
    <row r="1349" spans="1:4" x14ac:dyDescent="0.3">
      <c r="A1349" s="10" t="s">
        <v>3890</v>
      </c>
      <c r="B1349" s="2">
        <v>45464</v>
      </c>
      <c r="C1349">
        <v>1</v>
      </c>
      <c r="D1349">
        <v>83.3</v>
      </c>
    </row>
    <row r="1350" spans="1:4" x14ac:dyDescent="0.3">
      <c r="A1350" s="10" t="s">
        <v>451</v>
      </c>
      <c r="B1350" s="2">
        <v>45562</v>
      </c>
      <c r="C1350">
        <v>1</v>
      </c>
      <c r="D1350">
        <v>1138.1400000000001</v>
      </c>
    </row>
    <row r="1351" spans="1:4" x14ac:dyDescent="0.3">
      <c r="A1351" s="10" t="s">
        <v>5258</v>
      </c>
      <c r="B1351" s="2">
        <v>45472</v>
      </c>
      <c r="C1351">
        <v>1</v>
      </c>
      <c r="D1351">
        <v>395.64</v>
      </c>
    </row>
    <row r="1352" spans="1:4" x14ac:dyDescent="0.3">
      <c r="A1352" s="10" t="s">
        <v>1893</v>
      </c>
      <c r="B1352" s="2">
        <v>45642</v>
      </c>
      <c r="C1352">
        <v>1</v>
      </c>
      <c r="D1352">
        <v>2066.4499999999998</v>
      </c>
    </row>
    <row r="1353" spans="1:4" x14ac:dyDescent="0.3">
      <c r="A1353" s="10" t="s">
        <v>4221</v>
      </c>
      <c r="B1353" s="2">
        <v>45516</v>
      </c>
      <c r="C1353">
        <v>1</v>
      </c>
      <c r="D1353">
        <v>2897.42</v>
      </c>
    </row>
    <row r="1354" spans="1:4" x14ac:dyDescent="0.3">
      <c r="A1354" s="10" t="s">
        <v>2783</v>
      </c>
      <c r="B1354" s="2">
        <v>45352</v>
      </c>
      <c r="C1354">
        <v>1</v>
      </c>
      <c r="D1354">
        <v>154.27000000000001</v>
      </c>
    </row>
    <row r="1355" spans="1:4" x14ac:dyDescent="0.3">
      <c r="A1355" s="10" t="s">
        <v>4961</v>
      </c>
      <c r="B1355" s="2">
        <v>45519</v>
      </c>
      <c r="C1355">
        <v>2</v>
      </c>
      <c r="D1355">
        <v>1749.41</v>
      </c>
    </row>
    <row r="1356" spans="1:4" x14ac:dyDescent="0.3">
      <c r="A1356" s="10" t="s">
        <v>4400</v>
      </c>
      <c r="B1356" s="2">
        <v>45554</v>
      </c>
      <c r="C1356">
        <v>1</v>
      </c>
      <c r="D1356">
        <v>2798.81</v>
      </c>
    </row>
    <row r="1357" spans="1:4" x14ac:dyDescent="0.3">
      <c r="A1357" s="10" t="s">
        <v>1114</v>
      </c>
      <c r="B1357" s="2">
        <v>45450</v>
      </c>
      <c r="C1357">
        <v>1</v>
      </c>
      <c r="D1357">
        <v>1662.73</v>
      </c>
    </row>
    <row r="1358" spans="1:4" x14ac:dyDescent="0.3">
      <c r="A1358" s="10" t="s">
        <v>2767</v>
      </c>
      <c r="B1358" s="2">
        <v>45623</v>
      </c>
      <c r="C1358">
        <v>3</v>
      </c>
      <c r="D1358">
        <v>8756.26</v>
      </c>
    </row>
    <row r="1359" spans="1:4" x14ac:dyDescent="0.3">
      <c r="A1359" s="10" t="s">
        <v>5634</v>
      </c>
      <c r="B1359" s="2">
        <v>45378</v>
      </c>
      <c r="C1359">
        <v>1</v>
      </c>
      <c r="D1359">
        <v>452.6</v>
      </c>
    </row>
    <row r="1360" spans="1:4" x14ac:dyDescent="0.3">
      <c r="A1360" s="10" t="s">
        <v>3577</v>
      </c>
      <c r="B1360" s="2">
        <v>45618</v>
      </c>
      <c r="C1360">
        <v>1</v>
      </c>
      <c r="D1360">
        <v>947.53</v>
      </c>
    </row>
    <row r="1361" spans="1:4" x14ac:dyDescent="0.3">
      <c r="A1361" s="10" t="s">
        <v>2366</v>
      </c>
      <c r="B1361" s="2">
        <v>45619</v>
      </c>
      <c r="C1361">
        <v>3</v>
      </c>
      <c r="D1361">
        <v>3039.68</v>
      </c>
    </row>
    <row r="1362" spans="1:4" x14ac:dyDescent="0.3">
      <c r="A1362" s="10" t="s">
        <v>1579</v>
      </c>
      <c r="B1362" s="2">
        <v>45543</v>
      </c>
      <c r="C1362">
        <v>2</v>
      </c>
      <c r="D1362">
        <v>4062.29</v>
      </c>
    </row>
    <row r="1363" spans="1:4" x14ac:dyDescent="0.3">
      <c r="A1363" s="10" t="s">
        <v>5501</v>
      </c>
      <c r="B1363" s="2">
        <v>45460</v>
      </c>
      <c r="C1363">
        <v>1</v>
      </c>
      <c r="D1363">
        <v>849.89</v>
      </c>
    </row>
    <row r="1364" spans="1:4" x14ac:dyDescent="0.3">
      <c r="A1364" s="10" t="s">
        <v>4119</v>
      </c>
      <c r="B1364" s="2">
        <v>45577</v>
      </c>
      <c r="C1364">
        <v>2</v>
      </c>
      <c r="D1364">
        <v>2239.0699999999997</v>
      </c>
    </row>
    <row r="1365" spans="1:4" x14ac:dyDescent="0.3">
      <c r="A1365" s="10" t="s">
        <v>2027</v>
      </c>
      <c r="B1365" s="2">
        <v>45607</v>
      </c>
      <c r="C1365">
        <v>1</v>
      </c>
      <c r="D1365">
        <v>208.3</v>
      </c>
    </row>
    <row r="1366" spans="1:4" x14ac:dyDescent="0.3">
      <c r="A1366" s="10" t="s">
        <v>4650</v>
      </c>
      <c r="B1366" s="2">
        <v>45510</v>
      </c>
      <c r="C1366">
        <v>1</v>
      </c>
      <c r="D1366">
        <v>919.9</v>
      </c>
    </row>
    <row r="1367" spans="1:4" x14ac:dyDescent="0.3">
      <c r="A1367" s="10" t="s">
        <v>1956</v>
      </c>
      <c r="B1367" s="2">
        <v>45551</v>
      </c>
      <c r="C1367">
        <v>2</v>
      </c>
      <c r="D1367">
        <v>2215.1799999999998</v>
      </c>
    </row>
    <row r="1368" spans="1:4" x14ac:dyDescent="0.3">
      <c r="A1368" s="10" t="s">
        <v>5598</v>
      </c>
      <c r="B1368" s="2">
        <v>45489</v>
      </c>
      <c r="C1368">
        <v>1</v>
      </c>
      <c r="D1368">
        <v>2324.6799999999998</v>
      </c>
    </row>
    <row r="1369" spans="1:4" x14ac:dyDescent="0.3">
      <c r="A1369" s="10" t="s">
        <v>4042</v>
      </c>
      <c r="B1369" s="2">
        <v>45400</v>
      </c>
      <c r="C1369">
        <v>1</v>
      </c>
      <c r="D1369">
        <v>2239.41</v>
      </c>
    </row>
    <row r="1370" spans="1:4" x14ac:dyDescent="0.3">
      <c r="A1370" s="10" t="s">
        <v>701</v>
      </c>
      <c r="B1370" s="2">
        <v>45492</v>
      </c>
      <c r="C1370">
        <v>4</v>
      </c>
      <c r="D1370">
        <v>4738.0599999999995</v>
      </c>
    </row>
    <row r="1371" spans="1:4" x14ac:dyDescent="0.3">
      <c r="A1371" s="10" t="s">
        <v>1124</v>
      </c>
      <c r="B1371" s="2">
        <v>45595</v>
      </c>
      <c r="C1371">
        <v>2</v>
      </c>
      <c r="D1371">
        <v>680.34</v>
      </c>
    </row>
    <row r="1372" spans="1:4" x14ac:dyDescent="0.3">
      <c r="A1372" s="10" t="s">
        <v>2342</v>
      </c>
      <c r="B1372" s="2">
        <v>45500</v>
      </c>
      <c r="C1372">
        <v>1</v>
      </c>
      <c r="D1372">
        <v>1380.62</v>
      </c>
    </row>
    <row r="1373" spans="1:4" x14ac:dyDescent="0.3">
      <c r="A1373" s="10" t="s">
        <v>5429</v>
      </c>
      <c r="B1373" s="2">
        <v>45576</v>
      </c>
      <c r="C1373">
        <v>1</v>
      </c>
      <c r="D1373">
        <v>1305.1400000000001</v>
      </c>
    </row>
    <row r="1374" spans="1:4" x14ac:dyDescent="0.3">
      <c r="A1374" s="10" t="s">
        <v>4114</v>
      </c>
      <c r="B1374" s="2">
        <v>45484</v>
      </c>
      <c r="C1374">
        <v>2</v>
      </c>
      <c r="D1374">
        <v>1790.1100000000001</v>
      </c>
    </row>
    <row r="1375" spans="1:4" x14ac:dyDescent="0.3">
      <c r="A1375" s="10" t="s">
        <v>167</v>
      </c>
      <c r="B1375" s="2">
        <v>45379</v>
      </c>
      <c r="C1375">
        <v>2</v>
      </c>
      <c r="D1375">
        <v>1098.98</v>
      </c>
    </row>
    <row r="1376" spans="1:4" x14ac:dyDescent="0.3">
      <c r="A1376" s="10" t="s">
        <v>423</v>
      </c>
      <c r="B1376" s="2">
        <v>45506</v>
      </c>
      <c r="C1376">
        <v>2</v>
      </c>
      <c r="D1376">
        <v>3374.9</v>
      </c>
    </row>
    <row r="1377" spans="1:4" x14ac:dyDescent="0.3">
      <c r="A1377" s="10" t="s">
        <v>3398</v>
      </c>
      <c r="B1377" s="2">
        <v>45397</v>
      </c>
      <c r="C1377">
        <v>3</v>
      </c>
      <c r="D1377">
        <v>3983</v>
      </c>
    </row>
    <row r="1378" spans="1:4" x14ac:dyDescent="0.3">
      <c r="A1378" s="10" t="s">
        <v>828</v>
      </c>
      <c r="B1378" s="2">
        <v>45626</v>
      </c>
      <c r="C1378">
        <v>3</v>
      </c>
      <c r="D1378">
        <v>3131.3199999999997</v>
      </c>
    </row>
    <row r="1379" spans="1:4" x14ac:dyDescent="0.3">
      <c r="A1379" s="10" t="s">
        <v>1338</v>
      </c>
      <c r="B1379" s="2">
        <v>45435</v>
      </c>
      <c r="C1379">
        <v>1</v>
      </c>
      <c r="D1379">
        <v>136.57</v>
      </c>
    </row>
    <row r="1380" spans="1:4" x14ac:dyDescent="0.3">
      <c r="A1380" s="10" t="s">
        <v>2573</v>
      </c>
      <c r="B1380" s="2">
        <v>45442</v>
      </c>
      <c r="C1380">
        <v>1</v>
      </c>
      <c r="D1380">
        <v>994.82</v>
      </c>
    </row>
    <row r="1381" spans="1:4" x14ac:dyDescent="0.3">
      <c r="A1381" s="10" t="s">
        <v>317</v>
      </c>
      <c r="B1381" s="2">
        <v>45571</v>
      </c>
      <c r="C1381">
        <v>2</v>
      </c>
      <c r="D1381">
        <v>2064.2799999999997</v>
      </c>
    </row>
    <row r="1382" spans="1:4" x14ac:dyDescent="0.3">
      <c r="A1382" s="10" t="s">
        <v>3275</v>
      </c>
      <c r="B1382" s="2">
        <v>45329</v>
      </c>
      <c r="C1382">
        <v>1</v>
      </c>
      <c r="D1382">
        <v>560.12</v>
      </c>
    </row>
    <row r="1383" spans="1:4" x14ac:dyDescent="0.3">
      <c r="A1383" s="10" t="s">
        <v>58</v>
      </c>
      <c r="B1383" s="2">
        <v>45441</v>
      </c>
      <c r="C1383">
        <v>3</v>
      </c>
      <c r="D1383">
        <v>6598.7</v>
      </c>
    </row>
    <row r="1384" spans="1:4" x14ac:dyDescent="0.3">
      <c r="A1384" s="10" t="s">
        <v>5286</v>
      </c>
      <c r="B1384" s="2">
        <v>45357</v>
      </c>
      <c r="C1384">
        <v>1</v>
      </c>
      <c r="D1384">
        <v>2441.1999999999998</v>
      </c>
    </row>
    <row r="1385" spans="1:4" x14ac:dyDescent="0.3">
      <c r="A1385" s="10" t="s">
        <v>215</v>
      </c>
      <c r="B1385" s="2">
        <v>45537</v>
      </c>
      <c r="C1385">
        <v>1</v>
      </c>
      <c r="D1385">
        <v>1797.27</v>
      </c>
    </row>
    <row r="1386" spans="1:4" x14ac:dyDescent="0.3">
      <c r="A1386" s="10" t="s">
        <v>538</v>
      </c>
      <c r="B1386" s="2">
        <v>45647</v>
      </c>
      <c r="C1386">
        <v>2</v>
      </c>
      <c r="D1386">
        <v>1278.95</v>
      </c>
    </row>
    <row r="1387" spans="1:4" x14ac:dyDescent="0.3">
      <c r="A1387" s="10" t="s">
        <v>780</v>
      </c>
      <c r="B1387" s="2">
        <v>45521</v>
      </c>
      <c r="C1387">
        <v>2</v>
      </c>
      <c r="D1387">
        <v>978.81</v>
      </c>
    </row>
    <row r="1388" spans="1:4" x14ac:dyDescent="0.3">
      <c r="A1388" s="10" t="s">
        <v>5457</v>
      </c>
      <c r="B1388" s="2">
        <v>45429</v>
      </c>
      <c r="C1388">
        <v>1</v>
      </c>
      <c r="D1388">
        <v>676.67</v>
      </c>
    </row>
    <row r="1389" spans="1:4" x14ac:dyDescent="0.3">
      <c r="A1389" s="10" t="s">
        <v>2621</v>
      </c>
      <c r="B1389" s="2">
        <v>45494</v>
      </c>
      <c r="C1389">
        <v>1</v>
      </c>
      <c r="D1389">
        <v>1492.91</v>
      </c>
    </row>
    <row r="1390" spans="1:4" x14ac:dyDescent="0.3">
      <c r="A1390" s="10" t="s">
        <v>2278</v>
      </c>
      <c r="B1390" s="2">
        <v>45534</v>
      </c>
      <c r="C1390">
        <v>2</v>
      </c>
      <c r="D1390">
        <v>737.13</v>
      </c>
    </row>
    <row r="1391" spans="1:4" x14ac:dyDescent="0.3">
      <c r="A1391" s="10" t="s">
        <v>5691</v>
      </c>
      <c r="B1391" s="2">
        <v>45443</v>
      </c>
      <c r="C1391">
        <v>1</v>
      </c>
      <c r="D1391">
        <v>1066.33</v>
      </c>
    </row>
    <row r="1392" spans="1:4" x14ac:dyDescent="0.3">
      <c r="A1392" s="10" t="s">
        <v>4109</v>
      </c>
      <c r="B1392" s="2">
        <v>45555</v>
      </c>
      <c r="C1392">
        <v>1</v>
      </c>
      <c r="D1392">
        <v>1880.38</v>
      </c>
    </row>
    <row r="1393" spans="1:4" x14ac:dyDescent="0.3">
      <c r="A1393" s="10" t="s">
        <v>2012</v>
      </c>
      <c r="B1393" s="2">
        <v>45452</v>
      </c>
      <c r="C1393">
        <v>2</v>
      </c>
      <c r="D1393">
        <v>2960.31</v>
      </c>
    </row>
    <row r="1394" spans="1:4" x14ac:dyDescent="0.3">
      <c r="A1394" s="10" t="s">
        <v>4731</v>
      </c>
      <c r="B1394" s="2">
        <v>45595</v>
      </c>
      <c r="C1394">
        <v>3</v>
      </c>
      <c r="D1394">
        <v>3434.65</v>
      </c>
    </row>
    <row r="1395" spans="1:4" x14ac:dyDescent="0.3">
      <c r="A1395" s="10" t="s">
        <v>2991</v>
      </c>
      <c r="B1395" s="2">
        <v>45336</v>
      </c>
      <c r="C1395">
        <v>1</v>
      </c>
      <c r="D1395">
        <v>363.21</v>
      </c>
    </row>
    <row r="1396" spans="1:4" x14ac:dyDescent="0.3">
      <c r="A1396" s="10" t="s">
        <v>1522</v>
      </c>
      <c r="B1396" s="2">
        <v>45486</v>
      </c>
      <c r="C1396">
        <v>2</v>
      </c>
      <c r="D1396">
        <v>6566.24</v>
      </c>
    </row>
    <row r="1397" spans="1:4" x14ac:dyDescent="0.3">
      <c r="A1397" s="10" t="s">
        <v>5998</v>
      </c>
      <c r="B1397" s="2">
        <v>45316</v>
      </c>
      <c r="C1397">
        <v>1</v>
      </c>
      <c r="D1397">
        <v>1202.82</v>
      </c>
    </row>
    <row r="1398" spans="1:4" x14ac:dyDescent="0.3">
      <c r="A1398" s="10" t="s">
        <v>3629</v>
      </c>
      <c r="B1398" s="2">
        <v>45645</v>
      </c>
      <c r="C1398">
        <v>2</v>
      </c>
      <c r="D1398">
        <v>4272.8500000000004</v>
      </c>
    </row>
    <row r="1399" spans="1:4" x14ac:dyDescent="0.3">
      <c r="A1399" s="10" t="s">
        <v>1088</v>
      </c>
      <c r="B1399" s="2">
        <v>45322</v>
      </c>
      <c r="C1399">
        <v>1</v>
      </c>
      <c r="D1399">
        <v>1539.66</v>
      </c>
    </row>
    <row r="1400" spans="1:4" x14ac:dyDescent="0.3">
      <c r="A1400" s="10" t="s">
        <v>2044</v>
      </c>
      <c r="B1400" s="2">
        <v>45545</v>
      </c>
      <c r="C1400">
        <v>1</v>
      </c>
      <c r="D1400">
        <v>2762.44</v>
      </c>
    </row>
    <row r="1401" spans="1:4" x14ac:dyDescent="0.3">
      <c r="A1401" s="10" t="s">
        <v>860</v>
      </c>
      <c r="B1401" s="2">
        <v>45504</v>
      </c>
      <c r="C1401">
        <v>2</v>
      </c>
      <c r="D1401">
        <v>482.39000000000004</v>
      </c>
    </row>
    <row r="1402" spans="1:4" x14ac:dyDescent="0.3">
      <c r="A1402" s="10" t="s">
        <v>5766</v>
      </c>
      <c r="B1402" s="2">
        <v>45371</v>
      </c>
      <c r="C1402">
        <v>1</v>
      </c>
      <c r="D1402">
        <v>108.67</v>
      </c>
    </row>
    <row r="1403" spans="1:4" x14ac:dyDescent="0.3">
      <c r="A1403" s="10" t="s">
        <v>5943</v>
      </c>
      <c r="B1403" s="2">
        <v>45537</v>
      </c>
      <c r="C1403">
        <v>1</v>
      </c>
      <c r="D1403">
        <v>743.49</v>
      </c>
    </row>
    <row r="1404" spans="1:4" x14ac:dyDescent="0.3">
      <c r="A1404" s="10" t="s">
        <v>3125</v>
      </c>
      <c r="B1404" s="2">
        <v>45607</v>
      </c>
      <c r="C1404">
        <v>1</v>
      </c>
      <c r="D1404">
        <v>1168.6099999999999</v>
      </c>
    </row>
    <row r="1405" spans="1:4" x14ac:dyDescent="0.3">
      <c r="A1405" s="10" t="s">
        <v>1076</v>
      </c>
      <c r="B1405" s="2">
        <v>45467</v>
      </c>
      <c r="C1405">
        <v>1</v>
      </c>
      <c r="D1405">
        <v>1562.38</v>
      </c>
    </row>
    <row r="1406" spans="1:4" x14ac:dyDescent="0.3">
      <c r="A1406" s="10" t="s">
        <v>5958</v>
      </c>
      <c r="B1406" s="2">
        <v>45596</v>
      </c>
      <c r="C1406">
        <v>1</v>
      </c>
      <c r="D1406">
        <v>548.70000000000005</v>
      </c>
    </row>
    <row r="1407" spans="1:4" x14ac:dyDescent="0.3">
      <c r="A1407" s="10" t="s">
        <v>255</v>
      </c>
      <c r="B1407" s="2">
        <v>45617</v>
      </c>
      <c r="C1407">
        <v>3</v>
      </c>
      <c r="D1407">
        <v>4920.09</v>
      </c>
    </row>
    <row r="1408" spans="1:4" x14ac:dyDescent="0.3">
      <c r="A1408" s="10" t="s">
        <v>519</v>
      </c>
      <c r="B1408" s="2">
        <v>45592</v>
      </c>
      <c r="C1408">
        <v>2</v>
      </c>
      <c r="D1408">
        <v>2066.5299999999997</v>
      </c>
    </row>
    <row r="1409" spans="1:4" x14ac:dyDescent="0.3">
      <c r="A1409" s="10" t="s">
        <v>3758</v>
      </c>
      <c r="B1409" s="2">
        <v>45434</v>
      </c>
      <c r="C1409">
        <v>1</v>
      </c>
      <c r="D1409">
        <v>419.13</v>
      </c>
    </row>
    <row r="1410" spans="1:4" x14ac:dyDescent="0.3">
      <c r="A1410" s="10" t="s">
        <v>2496</v>
      </c>
      <c r="B1410" s="2">
        <v>45614</v>
      </c>
      <c r="C1410">
        <v>3</v>
      </c>
      <c r="D1410">
        <v>2633.73</v>
      </c>
    </row>
    <row r="1411" spans="1:4" x14ac:dyDescent="0.3">
      <c r="A1411" s="10" t="s">
        <v>5159</v>
      </c>
      <c r="B1411" s="2">
        <v>45635</v>
      </c>
      <c r="C1411">
        <v>1</v>
      </c>
      <c r="D1411">
        <v>1681.85</v>
      </c>
    </row>
    <row r="1412" spans="1:4" x14ac:dyDescent="0.3">
      <c r="A1412" s="10" t="s">
        <v>3829</v>
      </c>
      <c r="B1412" s="2">
        <v>45418</v>
      </c>
      <c r="C1412">
        <v>1</v>
      </c>
      <c r="D1412">
        <v>1779.62</v>
      </c>
    </row>
    <row r="1413" spans="1:4" x14ac:dyDescent="0.3">
      <c r="A1413" s="10" t="s">
        <v>2773</v>
      </c>
      <c r="B1413" s="2">
        <v>45488</v>
      </c>
      <c r="C1413">
        <v>1</v>
      </c>
      <c r="D1413">
        <v>2100.1</v>
      </c>
    </row>
    <row r="1414" spans="1:4" x14ac:dyDescent="0.3">
      <c r="A1414" s="10" t="s">
        <v>441</v>
      </c>
      <c r="B1414" s="2">
        <v>45623</v>
      </c>
      <c r="C1414">
        <v>2</v>
      </c>
      <c r="D1414">
        <v>303.83</v>
      </c>
    </row>
    <row r="1415" spans="1:4" x14ac:dyDescent="0.3">
      <c r="A1415" s="10" t="s">
        <v>930</v>
      </c>
      <c r="B1415" s="2">
        <v>45522</v>
      </c>
      <c r="C1415">
        <v>2</v>
      </c>
      <c r="D1415">
        <v>809.31999999999994</v>
      </c>
    </row>
    <row r="1416" spans="1:4" x14ac:dyDescent="0.3">
      <c r="A1416" s="10" t="s">
        <v>1902</v>
      </c>
      <c r="B1416" s="2">
        <v>45486</v>
      </c>
      <c r="C1416">
        <v>1</v>
      </c>
      <c r="D1416">
        <v>4313.9399999999996</v>
      </c>
    </row>
    <row r="1417" spans="1:4" x14ac:dyDescent="0.3">
      <c r="A1417" s="10" t="s">
        <v>1082</v>
      </c>
      <c r="B1417" s="2">
        <v>45599</v>
      </c>
      <c r="C1417">
        <v>3</v>
      </c>
      <c r="D1417">
        <v>2513.7600000000002</v>
      </c>
    </row>
    <row r="1418" spans="1:4" x14ac:dyDescent="0.3">
      <c r="A1418" s="10" t="s">
        <v>3768</v>
      </c>
      <c r="B1418" s="2">
        <v>45530</v>
      </c>
      <c r="C1418">
        <v>1</v>
      </c>
      <c r="D1418">
        <v>315</v>
      </c>
    </row>
    <row r="1419" spans="1:4" x14ac:dyDescent="0.3">
      <c r="A1419" s="10" t="s">
        <v>1897</v>
      </c>
      <c r="B1419" s="2">
        <v>45576</v>
      </c>
      <c r="C1419">
        <v>2</v>
      </c>
      <c r="D1419">
        <v>3697.7</v>
      </c>
    </row>
    <row r="1420" spans="1:4" x14ac:dyDescent="0.3">
      <c r="A1420" s="10" t="s">
        <v>2205</v>
      </c>
      <c r="B1420" s="2">
        <v>45605</v>
      </c>
      <c r="C1420">
        <v>4</v>
      </c>
      <c r="D1420">
        <v>4266.2999999999993</v>
      </c>
    </row>
    <row r="1421" spans="1:4" x14ac:dyDescent="0.3">
      <c r="A1421" s="10" t="s">
        <v>3818</v>
      </c>
      <c r="B1421" s="2">
        <v>45451</v>
      </c>
      <c r="C1421">
        <v>1</v>
      </c>
      <c r="D1421">
        <v>293.25</v>
      </c>
    </row>
    <row r="1422" spans="1:4" x14ac:dyDescent="0.3">
      <c r="A1422" s="10" t="s">
        <v>653</v>
      </c>
      <c r="B1422" s="2">
        <v>45485</v>
      </c>
      <c r="C1422">
        <v>2</v>
      </c>
      <c r="D1422">
        <v>1317.09</v>
      </c>
    </row>
    <row r="1423" spans="1:4" x14ac:dyDescent="0.3">
      <c r="A1423" s="10" t="s">
        <v>1600</v>
      </c>
      <c r="B1423" s="2">
        <v>45578</v>
      </c>
      <c r="C1423">
        <v>3</v>
      </c>
      <c r="D1423">
        <v>6202.64</v>
      </c>
    </row>
    <row r="1424" spans="1:4" x14ac:dyDescent="0.3">
      <c r="A1424" s="10" t="s">
        <v>893</v>
      </c>
      <c r="B1424" s="2">
        <v>45632</v>
      </c>
      <c r="C1424">
        <v>2</v>
      </c>
      <c r="D1424">
        <v>557.30000000000007</v>
      </c>
    </row>
    <row r="1425" spans="1:4" x14ac:dyDescent="0.3">
      <c r="A1425" s="10" t="s">
        <v>5124</v>
      </c>
      <c r="B1425" s="2">
        <v>45410</v>
      </c>
      <c r="C1425">
        <v>1</v>
      </c>
      <c r="D1425">
        <v>138.56</v>
      </c>
    </row>
    <row r="1426" spans="1:4" x14ac:dyDescent="0.3">
      <c r="A1426" s="10" t="s">
        <v>3263</v>
      </c>
      <c r="B1426" s="2">
        <v>45382</v>
      </c>
      <c r="C1426">
        <v>1</v>
      </c>
      <c r="D1426">
        <v>1308.6500000000001</v>
      </c>
    </row>
    <row r="1427" spans="1:4" x14ac:dyDescent="0.3">
      <c r="A1427" s="10" t="s">
        <v>1935</v>
      </c>
      <c r="B1427" s="2">
        <v>45562</v>
      </c>
      <c r="C1427">
        <v>1</v>
      </c>
      <c r="D1427">
        <v>1001.64</v>
      </c>
    </row>
    <row r="1428" spans="1:4" x14ac:dyDescent="0.3">
      <c r="A1428" s="10" t="s">
        <v>4070</v>
      </c>
      <c r="B1428" s="2">
        <v>45524</v>
      </c>
      <c r="C1428">
        <v>2</v>
      </c>
      <c r="D1428">
        <v>1372.21</v>
      </c>
    </row>
    <row r="1429" spans="1:4" x14ac:dyDescent="0.3">
      <c r="A1429" s="10" t="s">
        <v>1969</v>
      </c>
      <c r="B1429" s="2">
        <v>45472</v>
      </c>
      <c r="C1429">
        <v>2</v>
      </c>
      <c r="D1429">
        <v>1802.85</v>
      </c>
    </row>
    <row r="1430" spans="1:4" x14ac:dyDescent="0.3">
      <c r="A1430" s="10" t="s">
        <v>2490</v>
      </c>
      <c r="B1430" s="2">
        <v>45611</v>
      </c>
      <c r="C1430">
        <v>2</v>
      </c>
      <c r="D1430">
        <v>2147.38</v>
      </c>
    </row>
    <row r="1431" spans="1:4" x14ac:dyDescent="0.3">
      <c r="A1431" s="10" t="s">
        <v>901</v>
      </c>
      <c r="B1431" s="2">
        <v>45459</v>
      </c>
      <c r="C1431">
        <v>2</v>
      </c>
      <c r="D1431">
        <v>454.9</v>
      </c>
    </row>
    <row r="1432" spans="1:4" x14ac:dyDescent="0.3">
      <c r="A1432" s="10" t="s">
        <v>546</v>
      </c>
      <c r="B1432" s="2">
        <v>45604</v>
      </c>
      <c r="C1432">
        <v>2</v>
      </c>
      <c r="D1432">
        <v>2606.67</v>
      </c>
    </row>
    <row r="1433" spans="1:4" x14ac:dyDescent="0.3">
      <c r="A1433" s="10" t="s">
        <v>1552</v>
      </c>
      <c r="B1433" s="2">
        <v>45482</v>
      </c>
      <c r="C1433">
        <v>1</v>
      </c>
      <c r="D1433">
        <v>418.04</v>
      </c>
    </row>
    <row r="1434" spans="1:4" x14ac:dyDescent="0.3">
      <c r="A1434" s="10" t="s">
        <v>1513</v>
      </c>
      <c r="B1434" s="2">
        <v>45455</v>
      </c>
      <c r="C1434">
        <v>2</v>
      </c>
      <c r="D1434">
        <v>955.12000000000012</v>
      </c>
    </row>
    <row r="1435" spans="1:4" x14ac:dyDescent="0.3">
      <c r="A1435" s="10" t="s">
        <v>1660</v>
      </c>
      <c r="B1435" s="2">
        <v>45496</v>
      </c>
      <c r="C1435">
        <v>3</v>
      </c>
      <c r="D1435">
        <v>2655.75</v>
      </c>
    </row>
    <row r="1436" spans="1:4" x14ac:dyDescent="0.3">
      <c r="A1436" s="10" t="s">
        <v>4305</v>
      </c>
      <c r="B1436" s="2">
        <v>45450</v>
      </c>
      <c r="C1436">
        <v>2</v>
      </c>
      <c r="D1436">
        <v>1884.1799999999998</v>
      </c>
    </row>
    <row r="1437" spans="1:4" x14ac:dyDescent="0.3">
      <c r="A1437" s="10" t="s">
        <v>4633</v>
      </c>
      <c r="B1437" s="2">
        <v>45646</v>
      </c>
      <c r="C1437">
        <v>2</v>
      </c>
      <c r="D1437">
        <v>1107.8100000000002</v>
      </c>
    </row>
    <row r="1438" spans="1:4" x14ac:dyDescent="0.3">
      <c r="A1438" s="10" t="s">
        <v>1303</v>
      </c>
      <c r="B1438" s="2">
        <v>45654</v>
      </c>
      <c r="C1438">
        <v>4</v>
      </c>
      <c r="D1438">
        <v>7435.1399999999994</v>
      </c>
    </row>
    <row r="1439" spans="1:4" x14ac:dyDescent="0.3">
      <c r="A1439" s="10" t="s">
        <v>5678</v>
      </c>
      <c r="B1439" s="2">
        <v>45642</v>
      </c>
      <c r="C1439">
        <v>1</v>
      </c>
      <c r="D1439">
        <v>1829.78</v>
      </c>
    </row>
    <row r="1440" spans="1:4" x14ac:dyDescent="0.3">
      <c r="A1440" s="10" t="s">
        <v>2193</v>
      </c>
      <c r="B1440" s="2">
        <v>45467</v>
      </c>
      <c r="C1440">
        <v>2</v>
      </c>
      <c r="D1440">
        <v>857.81</v>
      </c>
    </row>
    <row r="1441" spans="1:4" x14ac:dyDescent="0.3">
      <c r="A1441" s="10" t="s">
        <v>5222</v>
      </c>
      <c r="B1441" s="2">
        <v>45415</v>
      </c>
      <c r="C1441">
        <v>1</v>
      </c>
      <c r="D1441">
        <v>2790.03</v>
      </c>
    </row>
    <row r="1442" spans="1:4" x14ac:dyDescent="0.3">
      <c r="A1442" s="10" t="s">
        <v>133</v>
      </c>
      <c r="B1442" s="2">
        <v>45655</v>
      </c>
      <c r="C1442">
        <v>3</v>
      </c>
      <c r="D1442">
        <v>2959.99</v>
      </c>
    </row>
    <row r="1443" spans="1:4" x14ac:dyDescent="0.3">
      <c r="A1443" s="10" t="s">
        <v>1925</v>
      </c>
      <c r="B1443" s="2">
        <v>45438</v>
      </c>
      <c r="C1443">
        <v>3</v>
      </c>
      <c r="D1443">
        <v>2337.56</v>
      </c>
    </row>
    <row r="1444" spans="1:4" x14ac:dyDescent="0.3">
      <c r="A1444" s="10" t="s">
        <v>4773</v>
      </c>
      <c r="B1444" s="2">
        <v>45420</v>
      </c>
      <c r="C1444">
        <v>1</v>
      </c>
      <c r="D1444">
        <v>387.99</v>
      </c>
    </row>
    <row r="1445" spans="1:4" x14ac:dyDescent="0.3">
      <c r="A1445" s="10" t="s">
        <v>5401</v>
      </c>
      <c r="B1445" s="2">
        <v>45568</v>
      </c>
      <c r="C1445">
        <v>1</v>
      </c>
      <c r="D1445">
        <v>785.03</v>
      </c>
    </row>
    <row r="1446" spans="1:4" x14ac:dyDescent="0.3">
      <c r="A1446" s="10" t="s">
        <v>1402</v>
      </c>
      <c r="B1446" s="2">
        <v>45535</v>
      </c>
      <c r="C1446">
        <v>3</v>
      </c>
      <c r="D1446">
        <v>7741.61</v>
      </c>
    </row>
    <row r="1447" spans="1:4" x14ac:dyDescent="0.3">
      <c r="A1447" s="10" t="s">
        <v>3533</v>
      </c>
      <c r="B1447" s="2">
        <v>45570</v>
      </c>
      <c r="C1447">
        <v>1</v>
      </c>
      <c r="D1447">
        <v>3947.64</v>
      </c>
    </row>
    <row r="1448" spans="1:4" x14ac:dyDescent="0.3">
      <c r="A1448" s="10" t="s">
        <v>2860</v>
      </c>
      <c r="B1448" s="2">
        <v>45440</v>
      </c>
      <c r="C1448">
        <v>1</v>
      </c>
      <c r="D1448">
        <v>1315.09</v>
      </c>
    </row>
    <row r="1449" spans="1:4" x14ac:dyDescent="0.3">
      <c r="A1449" s="10" t="s">
        <v>1133</v>
      </c>
      <c r="B1449" s="2">
        <v>45341</v>
      </c>
      <c r="C1449">
        <v>1</v>
      </c>
      <c r="D1449">
        <v>1316.79</v>
      </c>
    </row>
    <row r="1450" spans="1:4" x14ac:dyDescent="0.3">
      <c r="A1450" s="10" t="s">
        <v>2010</v>
      </c>
      <c r="B1450" s="2">
        <v>45467</v>
      </c>
      <c r="C1450">
        <v>2</v>
      </c>
      <c r="D1450">
        <v>2840.59</v>
      </c>
    </row>
    <row r="1451" spans="1:4" x14ac:dyDescent="0.3">
      <c r="A1451" s="10" t="s">
        <v>2841</v>
      </c>
      <c r="B1451" s="2">
        <v>45656</v>
      </c>
      <c r="C1451">
        <v>2</v>
      </c>
      <c r="D1451">
        <v>3089.06</v>
      </c>
    </row>
    <row r="1452" spans="1:4" x14ac:dyDescent="0.3">
      <c r="A1452" s="10" t="s">
        <v>2427</v>
      </c>
      <c r="B1452" s="2">
        <v>45301</v>
      </c>
      <c r="C1452">
        <v>1</v>
      </c>
      <c r="D1452">
        <v>404.3</v>
      </c>
    </row>
    <row r="1453" spans="1:4" x14ac:dyDescent="0.3">
      <c r="A1453" s="10" t="s">
        <v>5788</v>
      </c>
      <c r="B1453" s="2">
        <v>45299</v>
      </c>
      <c r="C1453">
        <v>1</v>
      </c>
      <c r="D1453">
        <v>1018.71</v>
      </c>
    </row>
    <row r="1454" spans="1:4" x14ac:dyDescent="0.3">
      <c r="A1454" s="10" t="s">
        <v>2816</v>
      </c>
      <c r="B1454" s="2">
        <v>45534</v>
      </c>
      <c r="C1454">
        <v>1</v>
      </c>
      <c r="D1454">
        <v>877.9</v>
      </c>
    </row>
    <row r="1455" spans="1:4" x14ac:dyDescent="0.3">
      <c r="A1455" s="10" t="s">
        <v>3078</v>
      </c>
      <c r="B1455" s="2">
        <v>45648</v>
      </c>
      <c r="C1455">
        <v>2</v>
      </c>
      <c r="D1455">
        <v>2980.1800000000003</v>
      </c>
    </row>
    <row r="1456" spans="1:4" x14ac:dyDescent="0.3">
      <c r="A1456" s="10" t="s">
        <v>3303</v>
      </c>
      <c r="B1456" s="2">
        <v>45510</v>
      </c>
      <c r="C1456">
        <v>3</v>
      </c>
      <c r="D1456">
        <v>2774.63</v>
      </c>
    </row>
    <row r="1457" spans="1:4" x14ac:dyDescent="0.3">
      <c r="A1457" s="10" t="s">
        <v>3080</v>
      </c>
      <c r="B1457" s="2">
        <v>45615</v>
      </c>
      <c r="C1457">
        <v>4</v>
      </c>
      <c r="D1457">
        <v>3354</v>
      </c>
    </row>
    <row r="1458" spans="1:4" x14ac:dyDescent="0.3">
      <c r="A1458" s="10" t="s">
        <v>3276</v>
      </c>
      <c r="B1458" s="2">
        <v>45519</v>
      </c>
      <c r="C1458">
        <v>4</v>
      </c>
      <c r="D1458">
        <v>2862.8100000000004</v>
      </c>
    </row>
    <row r="1459" spans="1:4" x14ac:dyDescent="0.3">
      <c r="A1459" s="10" t="s">
        <v>778</v>
      </c>
      <c r="B1459" s="2">
        <v>45562</v>
      </c>
      <c r="C1459">
        <v>3</v>
      </c>
      <c r="D1459">
        <v>3111.68</v>
      </c>
    </row>
    <row r="1460" spans="1:4" x14ac:dyDescent="0.3">
      <c r="A1460" s="10" t="s">
        <v>5474</v>
      </c>
      <c r="B1460" s="2">
        <v>45655</v>
      </c>
      <c r="C1460">
        <v>1</v>
      </c>
      <c r="D1460">
        <v>1295.22</v>
      </c>
    </row>
    <row r="1461" spans="1:4" x14ac:dyDescent="0.3">
      <c r="A1461" s="10" t="s">
        <v>3232</v>
      </c>
      <c r="B1461" s="2">
        <v>45355</v>
      </c>
      <c r="C1461">
        <v>1</v>
      </c>
      <c r="D1461">
        <v>512.16</v>
      </c>
    </row>
    <row r="1462" spans="1:4" x14ac:dyDescent="0.3">
      <c r="A1462" s="10" t="s">
        <v>4638</v>
      </c>
      <c r="B1462" s="2">
        <v>45477</v>
      </c>
      <c r="C1462">
        <v>1</v>
      </c>
      <c r="D1462">
        <v>199.54</v>
      </c>
    </row>
    <row r="1463" spans="1:4" x14ac:dyDescent="0.3">
      <c r="A1463" s="10" t="s">
        <v>5383</v>
      </c>
      <c r="B1463" s="2">
        <v>45521</v>
      </c>
      <c r="C1463">
        <v>2</v>
      </c>
      <c r="D1463">
        <v>4056.8500000000004</v>
      </c>
    </row>
    <row r="1464" spans="1:4" x14ac:dyDescent="0.3">
      <c r="A1464" s="10" t="s">
        <v>1015</v>
      </c>
      <c r="B1464" s="2">
        <v>45355</v>
      </c>
      <c r="C1464">
        <v>2</v>
      </c>
      <c r="D1464">
        <v>478.78999999999996</v>
      </c>
    </row>
    <row r="1465" spans="1:4" x14ac:dyDescent="0.3">
      <c r="A1465" s="10" t="s">
        <v>3259</v>
      </c>
      <c r="B1465" s="2">
        <v>45360</v>
      </c>
      <c r="C1465">
        <v>1</v>
      </c>
      <c r="D1465">
        <v>1486.43</v>
      </c>
    </row>
    <row r="1466" spans="1:4" x14ac:dyDescent="0.3">
      <c r="A1466" s="10" t="s">
        <v>5117</v>
      </c>
      <c r="B1466" s="2">
        <v>45620</v>
      </c>
      <c r="C1466">
        <v>1</v>
      </c>
      <c r="D1466">
        <v>372.24</v>
      </c>
    </row>
    <row r="1467" spans="1:4" x14ac:dyDescent="0.3">
      <c r="A1467" s="10" t="s">
        <v>1939</v>
      </c>
      <c r="B1467" s="2">
        <v>45558</v>
      </c>
      <c r="C1467">
        <v>2</v>
      </c>
      <c r="D1467">
        <v>2569.59</v>
      </c>
    </row>
    <row r="1468" spans="1:4" x14ac:dyDescent="0.3">
      <c r="A1468" s="10" t="s">
        <v>370</v>
      </c>
      <c r="B1468" s="2">
        <v>45384</v>
      </c>
      <c r="C1468">
        <v>1</v>
      </c>
      <c r="D1468">
        <v>2096.2600000000002</v>
      </c>
    </row>
    <row r="1469" spans="1:4" x14ac:dyDescent="0.3">
      <c r="A1469" s="10" t="s">
        <v>1824</v>
      </c>
      <c r="B1469" s="2">
        <v>45413</v>
      </c>
      <c r="C1469">
        <v>2</v>
      </c>
      <c r="D1469">
        <v>1437.78</v>
      </c>
    </row>
    <row r="1470" spans="1:4" x14ac:dyDescent="0.3">
      <c r="A1470" s="10" t="s">
        <v>3703</v>
      </c>
      <c r="B1470" s="2">
        <v>45597</v>
      </c>
      <c r="C1470">
        <v>1</v>
      </c>
      <c r="D1470">
        <v>639.88</v>
      </c>
    </row>
    <row r="1471" spans="1:4" x14ac:dyDescent="0.3">
      <c r="A1471" s="10" t="s">
        <v>1340</v>
      </c>
      <c r="B1471" s="2">
        <v>45458</v>
      </c>
      <c r="C1471">
        <v>3</v>
      </c>
      <c r="D1471">
        <v>2569.62</v>
      </c>
    </row>
    <row r="1472" spans="1:4" x14ac:dyDescent="0.3">
      <c r="A1472" s="10" t="s">
        <v>5484</v>
      </c>
      <c r="B1472" s="2">
        <v>45582</v>
      </c>
      <c r="C1472">
        <v>2</v>
      </c>
      <c r="D1472">
        <v>1868.5300000000002</v>
      </c>
    </row>
    <row r="1473" spans="1:4" x14ac:dyDescent="0.3">
      <c r="A1473" s="10" t="s">
        <v>5506</v>
      </c>
      <c r="B1473" s="2">
        <v>45468</v>
      </c>
      <c r="C1473">
        <v>1</v>
      </c>
      <c r="D1473">
        <v>1778.54</v>
      </c>
    </row>
    <row r="1474" spans="1:4" x14ac:dyDescent="0.3">
      <c r="A1474" s="10" t="s">
        <v>726</v>
      </c>
      <c r="B1474" s="2">
        <v>45375</v>
      </c>
      <c r="C1474">
        <v>2</v>
      </c>
      <c r="D1474">
        <v>1925.4299999999998</v>
      </c>
    </row>
    <row r="1475" spans="1:4" x14ac:dyDescent="0.3">
      <c r="A1475" s="10" t="s">
        <v>5306</v>
      </c>
      <c r="B1475" s="2">
        <v>45316</v>
      </c>
      <c r="C1475">
        <v>1</v>
      </c>
      <c r="D1475">
        <v>53.24</v>
      </c>
    </row>
    <row r="1476" spans="1:4" x14ac:dyDescent="0.3">
      <c r="A1476" s="10" t="s">
        <v>1116</v>
      </c>
      <c r="B1476" s="2">
        <v>45504</v>
      </c>
      <c r="C1476">
        <v>1</v>
      </c>
      <c r="D1476">
        <v>647.15</v>
      </c>
    </row>
    <row r="1477" spans="1:4" x14ac:dyDescent="0.3">
      <c r="A1477" s="10" t="s">
        <v>3310</v>
      </c>
      <c r="B1477" s="2">
        <v>45641</v>
      </c>
      <c r="C1477">
        <v>3</v>
      </c>
      <c r="D1477">
        <v>6450.93</v>
      </c>
    </row>
    <row r="1478" spans="1:4" x14ac:dyDescent="0.3">
      <c r="A1478" s="10" t="s">
        <v>5522</v>
      </c>
      <c r="B1478" s="2">
        <v>45602</v>
      </c>
      <c r="C1478">
        <v>1</v>
      </c>
      <c r="D1478">
        <v>384.5</v>
      </c>
    </row>
    <row r="1479" spans="1:4" x14ac:dyDescent="0.3">
      <c r="A1479" s="10" t="s">
        <v>1901</v>
      </c>
      <c r="B1479" s="2">
        <v>45573</v>
      </c>
      <c r="C1479">
        <v>3</v>
      </c>
      <c r="D1479">
        <v>1263.48</v>
      </c>
    </row>
    <row r="1480" spans="1:4" x14ac:dyDescent="0.3">
      <c r="A1480" s="10" t="s">
        <v>109</v>
      </c>
      <c r="B1480" s="2">
        <v>45404</v>
      </c>
      <c r="C1480">
        <v>1</v>
      </c>
      <c r="D1480">
        <v>929.4</v>
      </c>
    </row>
    <row r="1481" spans="1:4" x14ac:dyDescent="0.3">
      <c r="A1481" s="10" t="s">
        <v>4349</v>
      </c>
      <c r="B1481" s="2">
        <v>45607</v>
      </c>
      <c r="C1481">
        <v>2</v>
      </c>
      <c r="D1481">
        <v>2149.27</v>
      </c>
    </row>
    <row r="1482" spans="1:4" x14ac:dyDescent="0.3">
      <c r="A1482" s="10" t="s">
        <v>143</v>
      </c>
      <c r="B1482" s="2">
        <v>45642</v>
      </c>
      <c r="C1482">
        <v>1</v>
      </c>
      <c r="D1482">
        <v>233.89</v>
      </c>
    </row>
    <row r="1483" spans="1:4" x14ac:dyDescent="0.3">
      <c r="A1483" s="10" t="s">
        <v>1371</v>
      </c>
      <c r="B1483" s="2">
        <v>45538</v>
      </c>
      <c r="C1483">
        <v>2</v>
      </c>
      <c r="D1483">
        <v>2094.6</v>
      </c>
    </row>
    <row r="1484" spans="1:4" x14ac:dyDescent="0.3">
      <c r="A1484" s="10" t="s">
        <v>4818</v>
      </c>
      <c r="B1484" s="2">
        <v>45630</v>
      </c>
      <c r="C1484">
        <v>1</v>
      </c>
      <c r="D1484">
        <v>2228.35</v>
      </c>
    </row>
    <row r="1485" spans="1:4" x14ac:dyDescent="0.3">
      <c r="A1485" s="10" t="s">
        <v>5275</v>
      </c>
      <c r="B1485" s="2">
        <v>45520</v>
      </c>
      <c r="C1485">
        <v>1</v>
      </c>
      <c r="D1485">
        <v>19.510000000000002</v>
      </c>
    </row>
    <row r="1486" spans="1:4" x14ac:dyDescent="0.3">
      <c r="A1486" s="10" t="s">
        <v>1198</v>
      </c>
      <c r="B1486" s="2">
        <v>45461</v>
      </c>
      <c r="C1486">
        <v>3</v>
      </c>
      <c r="D1486">
        <v>5095.13</v>
      </c>
    </row>
    <row r="1487" spans="1:4" x14ac:dyDescent="0.3">
      <c r="A1487" s="10" t="s">
        <v>4537</v>
      </c>
      <c r="B1487" s="2">
        <v>45442</v>
      </c>
      <c r="C1487">
        <v>2</v>
      </c>
      <c r="D1487">
        <v>2733.29</v>
      </c>
    </row>
    <row r="1488" spans="1:4" x14ac:dyDescent="0.3">
      <c r="A1488" s="10" t="s">
        <v>99</v>
      </c>
      <c r="B1488" s="2">
        <v>45368</v>
      </c>
      <c r="C1488">
        <v>3</v>
      </c>
      <c r="D1488">
        <v>3000.98</v>
      </c>
    </row>
    <row r="1489" spans="1:4" x14ac:dyDescent="0.3">
      <c r="A1489" s="10" t="s">
        <v>1654</v>
      </c>
      <c r="B1489" s="2">
        <v>45400</v>
      </c>
      <c r="C1489">
        <v>2</v>
      </c>
      <c r="D1489">
        <v>3790.95</v>
      </c>
    </row>
    <row r="1490" spans="1:4" x14ac:dyDescent="0.3">
      <c r="A1490" s="10" t="s">
        <v>3670</v>
      </c>
      <c r="B1490" s="2">
        <v>45457</v>
      </c>
      <c r="C1490">
        <v>1</v>
      </c>
      <c r="D1490">
        <v>3942.52</v>
      </c>
    </row>
    <row r="1491" spans="1:4" x14ac:dyDescent="0.3">
      <c r="A1491" s="10" t="s">
        <v>1921</v>
      </c>
      <c r="B1491" s="2">
        <v>45514</v>
      </c>
      <c r="C1491">
        <v>3</v>
      </c>
      <c r="D1491">
        <v>3325.1400000000003</v>
      </c>
    </row>
    <row r="1492" spans="1:4" x14ac:dyDescent="0.3">
      <c r="A1492" s="10" t="s">
        <v>3573</v>
      </c>
      <c r="B1492" s="2">
        <v>45304</v>
      </c>
      <c r="C1492">
        <v>1</v>
      </c>
      <c r="D1492">
        <v>864.38</v>
      </c>
    </row>
    <row r="1493" spans="1:4" x14ac:dyDescent="0.3">
      <c r="A1493" s="10" t="s">
        <v>4128</v>
      </c>
      <c r="B1493" s="2">
        <v>45376</v>
      </c>
      <c r="C1493">
        <v>1</v>
      </c>
      <c r="D1493">
        <v>800.96</v>
      </c>
    </row>
    <row r="1494" spans="1:4" x14ac:dyDescent="0.3">
      <c r="A1494" s="10" t="s">
        <v>2439</v>
      </c>
      <c r="B1494" s="2">
        <v>45491</v>
      </c>
      <c r="C1494">
        <v>3</v>
      </c>
      <c r="D1494">
        <v>2851.34</v>
      </c>
    </row>
    <row r="1495" spans="1:4" x14ac:dyDescent="0.3">
      <c r="A1495" s="10" t="s">
        <v>1342</v>
      </c>
      <c r="B1495" s="2">
        <v>45419</v>
      </c>
      <c r="C1495">
        <v>1</v>
      </c>
      <c r="D1495">
        <v>666.46</v>
      </c>
    </row>
    <row r="1496" spans="1:4" x14ac:dyDescent="0.3">
      <c r="A1496" s="10" t="s">
        <v>2415</v>
      </c>
      <c r="B1496" s="2">
        <v>45512</v>
      </c>
      <c r="C1496">
        <v>2</v>
      </c>
      <c r="D1496">
        <v>2642.54</v>
      </c>
    </row>
    <row r="1497" spans="1:4" x14ac:dyDescent="0.3">
      <c r="A1497" s="10" t="s">
        <v>947</v>
      </c>
      <c r="B1497" s="2">
        <v>45346</v>
      </c>
      <c r="C1497">
        <v>1</v>
      </c>
      <c r="D1497">
        <v>1211.5999999999999</v>
      </c>
    </row>
    <row r="1498" spans="1:4" x14ac:dyDescent="0.3">
      <c r="A1498" s="10" t="s">
        <v>36</v>
      </c>
      <c r="B1498" s="2">
        <v>45587</v>
      </c>
      <c r="C1498">
        <v>3</v>
      </c>
      <c r="D1498">
        <v>403.5</v>
      </c>
    </row>
    <row r="1499" spans="1:4" x14ac:dyDescent="0.3">
      <c r="A1499" s="10" t="s">
        <v>5568</v>
      </c>
      <c r="B1499" s="2">
        <v>45619</v>
      </c>
      <c r="C1499">
        <v>3</v>
      </c>
      <c r="D1499">
        <v>1217.7599999999998</v>
      </c>
    </row>
    <row r="1500" spans="1:4" x14ac:dyDescent="0.3">
      <c r="A1500" s="10" t="s">
        <v>5515</v>
      </c>
      <c r="B1500" s="2">
        <v>45479</v>
      </c>
      <c r="C1500">
        <v>1</v>
      </c>
      <c r="D1500">
        <v>608.75</v>
      </c>
    </row>
    <row r="1501" spans="1:4" x14ac:dyDescent="0.3">
      <c r="A1501" s="10" t="s">
        <v>5047</v>
      </c>
      <c r="B1501" s="2">
        <v>45578</v>
      </c>
      <c r="C1501">
        <v>1</v>
      </c>
      <c r="D1501">
        <v>321.89</v>
      </c>
    </row>
    <row r="1502" spans="1:4" x14ac:dyDescent="0.3">
      <c r="A1502" s="10" t="s">
        <v>5692</v>
      </c>
      <c r="B1502" s="2">
        <v>45462</v>
      </c>
      <c r="C1502">
        <v>1</v>
      </c>
      <c r="D1502">
        <v>2981.83</v>
      </c>
    </row>
    <row r="1503" spans="1:4" x14ac:dyDescent="0.3">
      <c r="A1503" s="10" t="s">
        <v>5019</v>
      </c>
      <c r="B1503" s="2">
        <v>45549</v>
      </c>
      <c r="C1503">
        <v>1</v>
      </c>
      <c r="D1503">
        <v>494.38</v>
      </c>
    </row>
    <row r="1504" spans="1:4" x14ac:dyDescent="0.3">
      <c r="A1504" s="10" t="s">
        <v>619</v>
      </c>
      <c r="B1504" s="2">
        <v>45603</v>
      </c>
      <c r="C1504">
        <v>3</v>
      </c>
      <c r="D1504">
        <v>6601.28</v>
      </c>
    </row>
    <row r="1505" spans="1:4" x14ac:dyDescent="0.3">
      <c r="A1505" s="10" t="s">
        <v>4494</v>
      </c>
      <c r="B1505" s="2">
        <v>45302</v>
      </c>
      <c r="C1505">
        <v>1</v>
      </c>
      <c r="D1505">
        <v>987.84</v>
      </c>
    </row>
    <row r="1506" spans="1:4" x14ac:dyDescent="0.3">
      <c r="A1506" s="10" t="s">
        <v>4787</v>
      </c>
      <c r="B1506" s="2">
        <v>45609</v>
      </c>
      <c r="C1506">
        <v>3</v>
      </c>
      <c r="D1506">
        <v>3160.6500000000005</v>
      </c>
    </row>
    <row r="1507" spans="1:4" x14ac:dyDescent="0.3">
      <c r="A1507" s="10" t="s">
        <v>789</v>
      </c>
      <c r="B1507" s="2">
        <v>45583</v>
      </c>
      <c r="C1507">
        <v>3</v>
      </c>
      <c r="D1507">
        <v>4430.24</v>
      </c>
    </row>
    <row r="1508" spans="1:4" x14ac:dyDescent="0.3">
      <c r="A1508" s="10" t="s">
        <v>1551</v>
      </c>
      <c r="B1508" s="2">
        <v>45511</v>
      </c>
      <c r="C1508">
        <v>1</v>
      </c>
      <c r="D1508">
        <v>439.74</v>
      </c>
    </row>
    <row r="1509" spans="1:4" x14ac:dyDescent="0.3">
      <c r="A1509" s="10" t="s">
        <v>2540</v>
      </c>
      <c r="B1509" s="2">
        <v>45636</v>
      </c>
      <c r="C1509">
        <v>2</v>
      </c>
      <c r="D1509">
        <v>2244.46</v>
      </c>
    </row>
    <row r="1510" spans="1:4" x14ac:dyDescent="0.3">
      <c r="A1510" s="10" t="s">
        <v>2910</v>
      </c>
      <c r="B1510" s="2">
        <v>45520</v>
      </c>
      <c r="C1510">
        <v>1</v>
      </c>
      <c r="D1510">
        <v>259.93</v>
      </c>
    </row>
    <row r="1511" spans="1:4" x14ac:dyDescent="0.3">
      <c r="A1511" s="10" t="s">
        <v>5468</v>
      </c>
      <c r="B1511" s="2">
        <v>45307</v>
      </c>
      <c r="C1511">
        <v>1</v>
      </c>
      <c r="D1511">
        <v>730.77</v>
      </c>
    </row>
    <row r="1512" spans="1:4" x14ac:dyDescent="0.3">
      <c r="A1512" s="10" t="s">
        <v>2522</v>
      </c>
      <c r="B1512" s="2">
        <v>45450</v>
      </c>
      <c r="C1512">
        <v>1</v>
      </c>
      <c r="D1512">
        <v>537.83000000000004</v>
      </c>
    </row>
    <row r="1513" spans="1:4" x14ac:dyDescent="0.3">
      <c r="A1513" s="10" t="s">
        <v>3421</v>
      </c>
      <c r="B1513" s="2">
        <v>45550</v>
      </c>
      <c r="C1513">
        <v>4</v>
      </c>
      <c r="D1513">
        <v>5399.4800000000005</v>
      </c>
    </row>
    <row r="1514" spans="1:4" x14ac:dyDescent="0.3">
      <c r="A1514" s="10" t="s">
        <v>3396</v>
      </c>
      <c r="B1514" s="2">
        <v>45558</v>
      </c>
      <c r="C1514">
        <v>1</v>
      </c>
      <c r="D1514">
        <v>965.85</v>
      </c>
    </row>
    <row r="1515" spans="1:4" x14ac:dyDescent="0.3">
      <c r="A1515" s="10" t="s">
        <v>2724</v>
      </c>
      <c r="B1515" s="2">
        <v>45569</v>
      </c>
      <c r="C1515">
        <v>1</v>
      </c>
      <c r="D1515">
        <v>1016.23</v>
      </c>
    </row>
    <row r="1516" spans="1:4" x14ac:dyDescent="0.3">
      <c r="A1516" s="10" t="s">
        <v>2014</v>
      </c>
      <c r="B1516" s="2">
        <v>45651</v>
      </c>
      <c r="C1516">
        <v>6</v>
      </c>
      <c r="D1516">
        <v>6840</v>
      </c>
    </row>
    <row r="1517" spans="1:4" x14ac:dyDescent="0.3">
      <c r="A1517" s="10" t="s">
        <v>5432</v>
      </c>
      <c r="B1517" s="2">
        <v>45466</v>
      </c>
      <c r="C1517">
        <v>1</v>
      </c>
      <c r="D1517">
        <v>806.4</v>
      </c>
    </row>
    <row r="1518" spans="1:4" x14ac:dyDescent="0.3">
      <c r="A1518" s="10" t="s">
        <v>529</v>
      </c>
      <c r="B1518" s="2">
        <v>45654</v>
      </c>
      <c r="C1518">
        <v>2</v>
      </c>
      <c r="D1518">
        <v>747.32999999999993</v>
      </c>
    </row>
    <row r="1519" spans="1:4" x14ac:dyDescent="0.3">
      <c r="A1519" s="10" t="s">
        <v>1607</v>
      </c>
      <c r="B1519" s="2">
        <v>45646</v>
      </c>
      <c r="C1519">
        <v>2</v>
      </c>
      <c r="D1519">
        <v>445.56</v>
      </c>
    </row>
    <row r="1520" spans="1:4" x14ac:dyDescent="0.3">
      <c r="A1520" s="10" t="s">
        <v>3308</v>
      </c>
      <c r="B1520" s="2">
        <v>45386</v>
      </c>
      <c r="C1520">
        <v>2</v>
      </c>
      <c r="D1520">
        <v>2622.0699999999997</v>
      </c>
    </row>
    <row r="1521" spans="1:4" x14ac:dyDescent="0.3">
      <c r="A1521" s="10" t="s">
        <v>877</v>
      </c>
      <c r="B1521" s="2">
        <v>45583</v>
      </c>
      <c r="C1521">
        <v>2</v>
      </c>
      <c r="D1521">
        <v>5854.16</v>
      </c>
    </row>
    <row r="1522" spans="1:4" x14ac:dyDescent="0.3">
      <c r="A1522" s="10" t="s">
        <v>5317</v>
      </c>
      <c r="B1522" s="2">
        <v>45403</v>
      </c>
      <c r="C1522">
        <v>2</v>
      </c>
      <c r="D1522">
        <v>4782.37</v>
      </c>
    </row>
    <row r="1523" spans="1:4" x14ac:dyDescent="0.3">
      <c r="A1523" s="10" t="s">
        <v>4636</v>
      </c>
      <c r="B1523" s="2">
        <v>45598</v>
      </c>
      <c r="C1523">
        <v>2</v>
      </c>
      <c r="D1523">
        <v>562.61</v>
      </c>
    </row>
    <row r="1524" spans="1:4" x14ac:dyDescent="0.3">
      <c r="A1524" s="10" t="s">
        <v>974</v>
      </c>
      <c r="B1524" s="2">
        <v>45512</v>
      </c>
      <c r="C1524">
        <v>3</v>
      </c>
      <c r="D1524">
        <v>2644.9300000000003</v>
      </c>
    </row>
    <row r="1525" spans="1:4" x14ac:dyDescent="0.3">
      <c r="A1525" s="10" t="s">
        <v>1084</v>
      </c>
      <c r="B1525" s="2">
        <v>45597</v>
      </c>
      <c r="C1525">
        <v>3</v>
      </c>
      <c r="D1525">
        <v>2290.6099999999997</v>
      </c>
    </row>
    <row r="1526" spans="1:4" x14ac:dyDescent="0.3">
      <c r="A1526" s="10" t="s">
        <v>4229</v>
      </c>
      <c r="B1526" s="2">
        <v>45550</v>
      </c>
      <c r="C1526">
        <v>1</v>
      </c>
      <c r="D1526">
        <v>1193.5</v>
      </c>
    </row>
    <row r="1527" spans="1:4" x14ac:dyDescent="0.3">
      <c r="A1527" s="10" t="s">
        <v>3487</v>
      </c>
      <c r="B1527" s="2">
        <v>45492</v>
      </c>
      <c r="C1527">
        <v>1</v>
      </c>
      <c r="D1527">
        <v>1856.25</v>
      </c>
    </row>
    <row r="1528" spans="1:4" x14ac:dyDescent="0.3">
      <c r="A1528" s="10" t="s">
        <v>3944</v>
      </c>
      <c r="B1528" s="2">
        <v>45547</v>
      </c>
      <c r="C1528">
        <v>2</v>
      </c>
      <c r="D1528">
        <v>492.08000000000004</v>
      </c>
    </row>
    <row r="1529" spans="1:4" x14ac:dyDescent="0.3">
      <c r="A1529" s="10" t="s">
        <v>3638</v>
      </c>
      <c r="B1529" s="2">
        <v>45532</v>
      </c>
      <c r="C1529">
        <v>2</v>
      </c>
      <c r="D1529">
        <v>4689.38</v>
      </c>
    </row>
    <row r="1530" spans="1:4" x14ac:dyDescent="0.3">
      <c r="A1530" s="10" t="s">
        <v>296</v>
      </c>
      <c r="B1530" s="2">
        <v>45644</v>
      </c>
      <c r="C1530">
        <v>3</v>
      </c>
      <c r="D1530">
        <v>4342.17</v>
      </c>
    </row>
    <row r="1531" spans="1:4" x14ac:dyDescent="0.3">
      <c r="A1531" s="10" t="s">
        <v>3550</v>
      </c>
      <c r="B1531" s="2">
        <v>45531</v>
      </c>
      <c r="C1531">
        <v>1</v>
      </c>
      <c r="D1531">
        <v>755.92</v>
      </c>
    </row>
    <row r="1532" spans="1:4" x14ac:dyDescent="0.3">
      <c r="A1532" s="10" t="s">
        <v>1079</v>
      </c>
      <c r="B1532" s="2">
        <v>45324</v>
      </c>
      <c r="C1532">
        <v>2</v>
      </c>
      <c r="D1532">
        <v>3322.1099999999997</v>
      </c>
    </row>
    <row r="1533" spans="1:4" x14ac:dyDescent="0.3">
      <c r="A1533" s="10" t="s">
        <v>2257</v>
      </c>
      <c r="B1533" s="2">
        <v>45601</v>
      </c>
      <c r="C1533">
        <v>2</v>
      </c>
      <c r="D1533">
        <v>589.85</v>
      </c>
    </row>
    <row r="1534" spans="1:4" x14ac:dyDescent="0.3">
      <c r="A1534" s="10" t="s">
        <v>3827</v>
      </c>
      <c r="B1534" s="2">
        <v>45499</v>
      </c>
      <c r="C1534">
        <v>2</v>
      </c>
      <c r="D1534">
        <v>1847.24</v>
      </c>
    </row>
    <row r="1535" spans="1:4" x14ac:dyDescent="0.3">
      <c r="A1535" s="10" t="s">
        <v>334</v>
      </c>
      <c r="B1535" s="2">
        <v>45615</v>
      </c>
      <c r="C1535">
        <v>3</v>
      </c>
      <c r="D1535">
        <v>2272.44</v>
      </c>
    </row>
    <row r="1536" spans="1:4" x14ac:dyDescent="0.3">
      <c r="A1536" s="10" t="s">
        <v>2462</v>
      </c>
      <c r="B1536" s="2">
        <v>45605</v>
      </c>
      <c r="C1536">
        <v>3</v>
      </c>
      <c r="D1536">
        <v>2337.5100000000002</v>
      </c>
    </row>
    <row r="1537" spans="1:4" x14ac:dyDescent="0.3">
      <c r="A1537" s="10" t="s">
        <v>438</v>
      </c>
      <c r="B1537" s="2">
        <v>45450</v>
      </c>
      <c r="C1537">
        <v>1</v>
      </c>
      <c r="D1537">
        <v>1586.25</v>
      </c>
    </row>
    <row r="1538" spans="1:4" x14ac:dyDescent="0.3">
      <c r="A1538" s="10" t="s">
        <v>5475</v>
      </c>
      <c r="B1538" s="2">
        <v>45552</v>
      </c>
      <c r="C1538">
        <v>2</v>
      </c>
      <c r="D1538">
        <v>3447.11</v>
      </c>
    </row>
    <row r="1539" spans="1:4" x14ac:dyDescent="0.3">
      <c r="A1539" s="10" t="s">
        <v>2322</v>
      </c>
      <c r="B1539" s="2">
        <v>45484</v>
      </c>
      <c r="C1539">
        <v>2</v>
      </c>
      <c r="D1539">
        <v>1784.6399999999999</v>
      </c>
    </row>
    <row r="1540" spans="1:4" x14ac:dyDescent="0.3">
      <c r="A1540" s="10" t="s">
        <v>4237</v>
      </c>
      <c r="B1540" s="2">
        <v>45609</v>
      </c>
      <c r="C1540">
        <v>1</v>
      </c>
      <c r="D1540">
        <v>65.14</v>
      </c>
    </row>
    <row r="1541" spans="1:4" x14ac:dyDescent="0.3">
      <c r="A1541" s="10" t="s">
        <v>5464</v>
      </c>
      <c r="B1541" s="2">
        <v>45408</v>
      </c>
      <c r="C1541">
        <v>1</v>
      </c>
      <c r="D1541">
        <v>1612.62</v>
      </c>
    </row>
    <row r="1542" spans="1:4" x14ac:dyDescent="0.3">
      <c r="A1542" s="10" t="s">
        <v>4040</v>
      </c>
      <c r="B1542" s="2">
        <v>45380</v>
      </c>
      <c r="C1542">
        <v>1</v>
      </c>
      <c r="D1542">
        <v>2183.41</v>
      </c>
    </row>
    <row r="1543" spans="1:4" x14ac:dyDescent="0.3">
      <c r="A1543" s="10" t="s">
        <v>1968</v>
      </c>
      <c r="B1543" s="2">
        <v>45447</v>
      </c>
      <c r="C1543">
        <v>2</v>
      </c>
      <c r="D1543">
        <v>853.78</v>
      </c>
    </row>
    <row r="1544" spans="1:4" x14ac:dyDescent="0.3">
      <c r="A1544" s="10" t="s">
        <v>2997</v>
      </c>
      <c r="B1544" s="2">
        <v>45370</v>
      </c>
      <c r="C1544">
        <v>3</v>
      </c>
      <c r="D1544">
        <v>2302.2200000000003</v>
      </c>
    </row>
    <row r="1545" spans="1:4" x14ac:dyDescent="0.3">
      <c r="A1545" s="10" t="s">
        <v>2408</v>
      </c>
      <c r="B1545" s="2">
        <v>45627</v>
      </c>
      <c r="C1545">
        <v>1</v>
      </c>
      <c r="D1545">
        <v>661.85</v>
      </c>
    </row>
    <row r="1546" spans="1:4" x14ac:dyDescent="0.3">
      <c r="A1546" s="10" t="s">
        <v>2414</v>
      </c>
      <c r="B1546" s="2">
        <v>45431</v>
      </c>
      <c r="C1546">
        <v>2</v>
      </c>
      <c r="D1546">
        <v>1517.9099999999999</v>
      </c>
    </row>
    <row r="1547" spans="1:4" x14ac:dyDescent="0.3">
      <c r="A1547" s="10" t="s">
        <v>4680</v>
      </c>
      <c r="B1547" s="2">
        <v>45321</v>
      </c>
      <c r="C1547">
        <v>2</v>
      </c>
      <c r="D1547">
        <v>5114.6200000000008</v>
      </c>
    </row>
    <row r="1548" spans="1:4" x14ac:dyDescent="0.3">
      <c r="A1548" s="10" t="s">
        <v>1064</v>
      </c>
      <c r="B1548" s="2">
        <v>45427</v>
      </c>
      <c r="C1548">
        <v>1</v>
      </c>
      <c r="D1548">
        <v>1214.9000000000001</v>
      </c>
    </row>
    <row r="1549" spans="1:4" x14ac:dyDescent="0.3">
      <c r="A1549" s="10" t="s">
        <v>3313</v>
      </c>
      <c r="B1549" s="2">
        <v>45349</v>
      </c>
      <c r="C1549">
        <v>1</v>
      </c>
      <c r="D1549">
        <v>302.66000000000003</v>
      </c>
    </row>
    <row r="1550" spans="1:4" x14ac:dyDescent="0.3">
      <c r="A1550" s="10" t="s">
        <v>2065</v>
      </c>
      <c r="B1550" s="2">
        <v>45494</v>
      </c>
      <c r="C1550">
        <v>1</v>
      </c>
      <c r="D1550">
        <v>939.27</v>
      </c>
    </row>
    <row r="1551" spans="1:4" x14ac:dyDescent="0.3">
      <c r="A1551" s="10" t="s">
        <v>4625</v>
      </c>
      <c r="B1551" s="2">
        <v>45386</v>
      </c>
      <c r="C1551">
        <v>1</v>
      </c>
      <c r="D1551">
        <v>945.53</v>
      </c>
    </row>
    <row r="1552" spans="1:4" x14ac:dyDescent="0.3">
      <c r="A1552" s="10" t="s">
        <v>65</v>
      </c>
      <c r="B1552" s="2">
        <v>45413</v>
      </c>
      <c r="C1552">
        <v>1</v>
      </c>
      <c r="D1552">
        <v>1383.2</v>
      </c>
    </row>
    <row r="1553" spans="1:4" x14ac:dyDescent="0.3">
      <c r="A1553" s="10" t="s">
        <v>2218</v>
      </c>
      <c r="B1553" s="2">
        <v>45549</v>
      </c>
      <c r="C1553">
        <v>1</v>
      </c>
      <c r="D1553">
        <v>1221.33</v>
      </c>
    </row>
    <row r="1554" spans="1:4" x14ac:dyDescent="0.3">
      <c r="A1554" s="10" t="s">
        <v>4011</v>
      </c>
      <c r="B1554" s="2">
        <v>45651</v>
      </c>
      <c r="C1554">
        <v>1</v>
      </c>
      <c r="D1554">
        <v>246.69</v>
      </c>
    </row>
    <row r="1555" spans="1:4" x14ac:dyDescent="0.3">
      <c r="A1555" s="10" t="s">
        <v>5760</v>
      </c>
      <c r="B1555" s="2">
        <v>45563</v>
      </c>
      <c r="C1555">
        <v>1</v>
      </c>
      <c r="D1555">
        <v>2450.75</v>
      </c>
    </row>
    <row r="1556" spans="1:4" x14ac:dyDescent="0.3">
      <c r="A1556" s="10" t="s">
        <v>2781</v>
      </c>
      <c r="B1556" s="2">
        <v>45446</v>
      </c>
      <c r="C1556">
        <v>1</v>
      </c>
      <c r="D1556">
        <v>254.05</v>
      </c>
    </row>
    <row r="1557" spans="1:4" x14ac:dyDescent="0.3">
      <c r="A1557" s="10" t="s">
        <v>4694</v>
      </c>
      <c r="B1557" s="2">
        <v>45448</v>
      </c>
      <c r="C1557">
        <v>1</v>
      </c>
      <c r="D1557">
        <v>753.56</v>
      </c>
    </row>
    <row r="1558" spans="1:4" x14ac:dyDescent="0.3">
      <c r="A1558" s="10" t="s">
        <v>5470</v>
      </c>
      <c r="B1558" s="2">
        <v>45444</v>
      </c>
      <c r="C1558">
        <v>1</v>
      </c>
      <c r="D1558">
        <v>982.21</v>
      </c>
    </row>
    <row r="1559" spans="1:4" x14ac:dyDescent="0.3">
      <c r="A1559" s="10" t="s">
        <v>3269</v>
      </c>
      <c r="B1559" s="2">
        <v>45403</v>
      </c>
      <c r="C1559">
        <v>1</v>
      </c>
      <c r="D1559">
        <v>59.47</v>
      </c>
    </row>
    <row r="1560" spans="1:4" x14ac:dyDescent="0.3">
      <c r="A1560" s="10" t="s">
        <v>1010</v>
      </c>
      <c r="B1560" s="2">
        <v>45572</v>
      </c>
      <c r="C1560">
        <v>1</v>
      </c>
      <c r="D1560">
        <v>1444.6</v>
      </c>
    </row>
    <row r="1561" spans="1:4" x14ac:dyDescent="0.3">
      <c r="A1561" s="10" t="s">
        <v>4617</v>
      </c>
      <c r="B1561" s="2">
        <v>45370</v>
      </c>
      <c r="C1561">
        <v>1</v>
      </c>
      <c r="D1561">
        <v>1741.35</v>
      </c>
    </row>
    <row r="1562" spans="1:4" x14ac:dyDescent="0.3">
      <c r="A1562" s="10" t="s">
        <v>5494</v>
      </c>
      <c r="B1562" s="2">
        <v>45637</v>
      </c>
      <c r="C1562">
        <v>1</v>
      </c>
      <c r="D1562">
        <v>1806.85</v>
      </c>
    </row>
    <row r="1563" spans="1:4" x14ac:dyDescent="0.3">
      <c r="A1563" s="10" t="s">
        <v>4248</v>
      </c>
      <c r="B1563" s="2">
        <v>45450</v>
      </c>
      <c r="C1563">
        <v>1</v>
      </c>
      <c r="D1563">
        <v>45.04</v>
      </c>
    </row>
    <row r="1564" spans="1:4" x14ac:dyDescent="0.3">
      <c r="A1564" s="10" t="s">
        <v>5428</v>
      </c>
      <c r="B1564" s="2">
        <v>45476</v>
      </c>
      <c r="C1564">
        <v>2</v>
      </c>
      <c r="D1564">
        <v>1495.26</v>
      </c>
    </row>
    <row r="1565" spans="1:4" x14ac:dyDescent="0.3">
      <c r="A1565" s="10" t="s">
        <v>2317</v>
      </c>
      <c r="B1565" s="2">
        <v>45543</v>
      </c>
      <c r="C1565">
        <v>1</v>
      </c>
      <c r="D1565">
        <v>1867.91</v>
      </c>
    </row>
    <row r="1566" spans="1:4" x14ac:dyDescent="0.3">
      <c r="A1566" s="10" t="s">
        <v>3885</v>
      </c>
      <c r="B1566" s="2">
        <v>45360</v>
      </c>
      <c r="C1566">
        <v>1</v>
      </c>
      <c r="D1566">
        <v>583.66999999999996</v>
      </c>
    </row>
    <row r="1567" spans="1:4" x14ac:dyDescent="0.3">
      <c r="A1567" s="10" t="s">
        <v>3081</v>
      </c>
      <c r="B1567" s="2">
        <v>45346</v>
      </c>
      <c r="C1567">
        <v>1</v>
      </c>
      <c r="D1567">
        <v>201.88</v>
      </c>
    </row>
    <row r="1568" spans="1:4" x14ac:dyDescent="0.3">
      <c r="A1568" s="10" t="s">
        <v>4439</v>
      </c>
      <c r="B1568" s="2">
        <v>45501</v>
      </c>
      <c r="C1568">
        <v>2</v>
      </c>
      <c r="D1568">
        <v>2710.5</v>
      </c>
    </row>
    <row r="1569" spans="1:4" x14ac:dyDescent="0.3">
      <c r="A1569" s="10" t="s">
        <v>1070</v>
      </c>
      <c r="B1569" s="2">
        <v>45526</v>
      </c>
      <c r="C1569">
        <v>4</v>
      </c>
      <c r="D1569">
        <v>815.63999999999987</v>
      </c>
    </row>
    <row r="1570" spans="1:4" x14ac:dyDescent="0.3">
      <c r="A1570" s="10" t="s">
        <v>2759</v>
      </c>
      <c r="B1570" s="2">
        <v>45560</v>
      </c>
      <c r="C1570">
        <v>1</v>
      </c>
      <c r="D1570">
        <v>2151.52</v>
      </c>
    </row>
    <row r="1571" spans="1:4" x14ac:dyDescent="0.3">
      <c r="A1571" s="10" t="s">
        <v>1243</v>
      </c>
      <c r="B1571" s="2">
        <v>45534</v>
      </c>
      <c r="C1571">
        <v>2</v>
      </c>
      <c r="D1571">
        <v>2661.31</v>
      </c>
    </row>
    <row r="1572" spans="1:4" x14ac:dyDescent="0.3">
      <c r="A1572" s="10" t="s">
        <v>4270</v>
      </c>
      <c r="B1572" s="2">
        <v>45476</v>
      </c>
      <c r="C1572">
        <v>1</v>
      </c>
      <c r="D1572">
        <v>336.33</v>
      </c>
    </row>
    <row r="1573" spans="1:4" x14ac:dyDescent="0.3">
      <c r="A1573" s="10" t="s">
        <v>4530</v>
      </c>
      <c r="B1573" s="2">
        <v>45382</v>
      </c>
      <c r="C1573">
        <v>1</v>
      </c>
      <c r="D1573">
        <v>1492.72</v>
      </c>
    </row>
    <row r="1574" spans="1:4" x14ac:dyDescent="0.3">
      <c r="A1574" s="10" t="s">
        <v>2511</v>
      </c>
      <c r="B1574" s="2">
        <v>45386</v>
      </c>
      <c r="C1574">
        <v>1</v>
      </c>
      <c r="D1574">
        <v>2129.59</v>
      </c>
    </row>
    <row r="1575" spans="1:4" x14ac:dyDescent="0.3">
      <c r="A1575" s="10" t="s">
        <v>3631</v>
      </c>
      <c r="B1575" s="2">
        <v>45475</v>
      </c>
      <c r="C1575">
        <v>1</v>
      </c>
      <c r="D1575">
        <v>445.96</v>
      </c>
    </row>
    <row r="1576" spans="1:4" x14ac:dyDescent="0.3">
      <c r="A1576" s="10" t="s">
        <v>3799</v>
      </c>
      <c r="B1576" s="2">
        <v>45489</v>
      </c>
      <c r="C1576">
        <v>3</v>
      </c>
      <c r="D1576">
        <v>6552.9</v>
      </c>
    </row>
    <row r="1577" spans="1:4" x14ac:dyDescent="0.3">
      <c r="A1577" s="10" t="s">
        <v>1886</v>
      </c>
      <c r="B1577" s="2">
        <v>45444</v>
      </c>
      <c r="C1577">
        <v>1</v>
      </c>
      <c r="D1577">
        <v>327.27999999999997</v>
      </c>
    </row>
    <row r="1578" spans="1:4" x14ac:dyDescent="0.3">
      <c r="A1578" s="10" t="s">
        <v>4677</v>
      </c>
      <c r="B1578" s="2">
        <v>45369</v>
      </c>
      <c r="C1578">
        <v>1</v>
      </c>
      <c r="D1578">
        <v>1445.57</v>
      </c>
    </row>
    <row r="1579" spans="1:4" x14ac:dyDescent="0.3">
      <c r="A1579" s="10" t="s">
        <v>3249</v>
      </c>
      <c r="B1579" s="2">
        <v>45491</v>
      </c>
      <c r="C1579">
        <v>2</v>
      </c>
      <c r="D1579">
        <v>163.05000000000001</v>
      </c>
    </row>
    <row r="1580" spans="1:4" x14ac:dyDescent="0.3">
      <c r="A1580" s="10" t="s">
        <v>3981</v>
      </c>
      <c r="B1580" s="2">
        <v>45637</v>
      </c>
      <c r="C1580">
        <v>1</v>
      </c>
      <c r="D1580">
        <v>1044.45</v>
      </c>
    </row>
    <row r="1581" spans="1:4" x14ac:dyDescent="0.3">
      <c r="A1581" s="10" t="s">
        <v>4588</v>
      </c>
      <c r="B1581" s="2">
        <v>45564</v>
      </c>
      <c r="C1581">
        <v>3</v>
      </c>
      <c r="D1581">
        <v>2275.31</v>
      </c>
    </row>
    <row r="1582" spans="1:4" x14ac:dyDescent="0.3">
      <c r="A1582" s="10" t="s">
        <v>3917</v>
      </c>
      <c r="B1582" s="2">
        <v>45398</v>
      </c>
      <c r="C1582">
        <v>1</v>
      </c>
      <c r="D1582">
        <v>216.75</v>
      </c>
    </row>
    <row r="1583" spans="1:4" x14ac:dyDescent="0.3">
      <c r="A1583" s="10" t="s">
        <v>2867</v>
      </c>
      <c r="B1583" s="2">
        <v>45354</v>
      </c>
      <c r="C1583">
        <v>1</v>
      </c>
      <c r="D1583">
        <v>663.23</v>
      </c>
    </row>
    <row r="1584" spans="1:4" x14ac:dyDescent="0.3">
      <c r="A1584" s="10" t="s">
        <v>5305</v>
      </c>
      <c r="B1584" s="2">
        <v>45398</v>
      </c>
      <c r="C1584">
        <v>1</v>
      </c>
      <c r="D1584">
        <v>517.26</v>
      </c>
    </row>
    <row r="1585" spans="1:4" x14ac:dyDescent="0.3">
      <c r="A1585" s="10" t="s">
        <v>2971</v>
      </c>
      <c r="B1585" s="2">
        <v>45589</v>
      </c>
      <c r="C1585">
        <v>1</v>
      </c>
      <c r="D1585">
        <v>197.13</v>
      </c>
    </row>
    <row r="1586" spans="1:4" x14ac:dyDescent="0.3">
      <c r="A1586" s="10" t="s">
        <v>2844</v>
      </c>
      <c r="B1586" s="2">
        <v>45414</v>
      </c>
      <c r="C1586">
        <v>2</v>
      </c>
      <c r="D1586">
        <v>6507.9800000000005</v>
      </c>
    </row>
    <row r="1587" spans="1:4" x14ac:dyDescent="0.3">
      <c r="A1587" s="10" t="s">
        <v>5955</v>
      </c>
      <c r="B1587" s="2">
        <v>45386</v>
      </c>
      <c r="C1587">
        <v>1</v>
      </c>
      <c r="D1587">
        <v>3079.22</v>
      </c>
    </row>
    <row r="1588" spans="1:4" x14ac:dyDescent="0.3">
      <c r="A1588" s="10" t="s">
        <v>3234</v>
      </c>
      <c r="B1588" s="2">
        <v>45636</v>
      </c>
      <c r="C1588">
        <v>1</v>
      </c>
      <c r="D1588">
        <v>710.25</v>
      </c>
    </row>
    <row r="1589" spans="1:4" x14ac:dyDescent="0.3">
      <c r="A1589" s="10" t="s">
        <v>2826</v>
      </c>
      <c r="B1589" s="2">
        <v>45569</v>
      </c>
      <c r="C1589">
        <v>3</v>
      </c>
      <c r="D1589">
        <v>4661.3899999999994</v>
      </c>
    </row>
    <row r="1590" spans="1:4" x14ac:dyDescent="0.3">
      <c r="A1590" s="10" t="s">
        <v>4843</v>
      </c>
      <c r="B1590" s="2">
        <v>45473</v>
      </c>
      <c r="C1590">
        <v>1</v>
      </c>
      <c r="D1590">
        <v>61</v>
      </c>
    </row>
    <row r="1591" spans="1:4" x14ac:dyDescent="0.3">
      <c r="A1591" s="10" t="s">
        <v>1408</v>
      </c>
      <c r="B1591" s="2">
        <v>45596</v>
      </c>
      <c r="C1591">
        <v>2</v>
      </c>
      <c r="D1591">
        <v>1365.67</v>
      </c>
    </row>
    <row r="1592" spans="1:4" x14ac:dyDescent="0.3">
      <c r="A1592" s="10" t="s">
        <v>2889</v>
      </c>
      <c r="B1592" s="2">
        <v>45487</v>
      </c>
      <c r="C1592">
        <v>1</v>
      </c>
      <c r="D1592">
        <v>1219.07</v>
      </c>
    </row>
    <row r="1593" spans="1:4" x14ac:dyDescent="0.3">
      <c r="A1593" s="10" t="s">
        <v>3786</v>
      </c>
      <c r="B1593" s="2">
        <v>45613</v>
      </c>
      <c r="C1593">
        <v>1</v>
      </c>
      <c r="D1593">
        <v>2222.81</v>
      </c>
    </row>
    <row r="1594" spans="1:4" x14ac:dyDescent="0.3">
      <c r="A1594" s="10" t="s">
        <v>3007</v>
      </c>
      <c r="B1594" s="2">
        <v>45529</v>
      </c>
      <c r="C1594">
        <v>1</v>
      </c>
      <c r="D1594">
        <v>602.08000000000004</v>
      </c>
    </row>
    <row r="1595" spans="1:4" x14ac:dyDescent="0.3">
      <c r="A1595" s="10" t="s">
        <v>1049</v>
      </c>
      <c r="B1595" s="2">
        <v>45648</v>
      </c>
      <c r="C1595">
        <v>3</v>
      </c>
      <c r="D1595">
        <v>3774.63</v>
      </c>
    </row>
    <row r="1596" spans="1:4" x14ac:dyDescent="0.3">
      <c r="A1596" s="10" t="s">
        <v>531</v>
      </c>
      <c r="B1596" s="2">
        <v>45639</v>
      </c>
      <c r="C1596">
        <v>1</v>
      </c>
      <c r="D1596">
        <v>205.31</v>
      </c>
    </row>
    <row r="1597" spans="1:4" x14ac:dyDescent="0.3">
      <c r="A1597" s="10" t="s">
        <v>5786</v>
      </c>
      <c r="B1597" s="2">
        <v>45339</v>
      </c>
      <c r="C1597">
        <v>1</v>
      </c>
      <c r="D1597">
        <v>329.07</v>
      </c>
    </row>
    <row r="1598" spans="1:4" x14ac:dyDescent="0.3">
      <c r="A1598" s="10" t="s">
        <v>321</v>
      </c>
      <c r="B1598" s="2">
        <v>45457</v>
      </c>
      <c r="C1598">
        <v>3</v>
      </c>
      <c r="D1598">
        <v>4841.58</v>
      </c>
    </row>
    <row r="1599" spans="1:4" x14ac:dyDescent="0.3">
      <c r="A1599" s="10" t="s">
        <v>5288</v>
      </c>
      <c r="B1599" s="2">
        <v>45589</v>
      </c>
      <c r="C1599">
        <v>1</v>
      </c>
      <c r="D1599">
        <v>1553.86</v>
      </c>
    </row>
    <row r="1600" spans="1:4" x14ac:dyDescent="0.3">
      <c r="A1600" s="10" t="s">
        <v>4242</v>
      </c>
      <c r="B1600" s="2">
        <v>45582</v>
      </c>
      <c r="C1600">
        <v>2</v>
      </c>
      <c r="D1600">
        <v>3615.5899999999997</v>
      </c>
    </row>
    <row r="1601" spans="1:4" x14ac:dyDescent="0.3">
      <c r="A1601" s="10" t="s">
        <v>5407</v>
      </c>
      <c r="B1601" s="2">
        <v>45548</v>
      </c>
      <c r="C1601">
        <v>1</v>
      </c>
      <c r="D1601">
        <v>2927.5</v>
      </c>
    </row>
    <row r="1602" spans="1:4" x14ac:dyDescent="0.3">
      <c r="A1602" s="10" t="s">
        <v>4413</v>
      </c>
      <c r="B1602" s="2">
        <v>45357</v>
      </c>
      <c r="C1602">
        <v>1</v>
      </c>
      <c r="D1602">
        <v>564.5</v>
      </c>
    </row>
    <row r="1603" spans="1:4" x14ac:dyDescent="0.3">
      <c r="A1603" s="10" t="s">
        <v>2289</v>
      </c>
      <c r="B1603" s="2">
        <v>45599</v>
      </c>
      <c r="C1603">
        <v>3</v>
      </c>
      <c r="D1603">
        <v>5513.42</v>
      </c>
    </row>
    <row r="1604" spans="1:4" x14ac:dyDescent="0.3">
      <c r="A1604" s="10" t="s">
        <v>2032</v>
      </c>
      <c r="B1604" s="2">
        <v>45630</v>
      </c>
      <c r="C1604">
        <v>2</v>
      </c>
      <c r="D1604">
        <v>1968.28</v>
      </c>
    </row>
    <row r="1605" spans="1:4" x14ac:dyDescent="0.3">
      <c r="A1605" s="10" t="s">
        <v>1576</v>
      </c>
      <c r="B1605" s="2">
        <v>45424</v>
      </c>
      <c r="C1605">
        <v>1</v>
      </c>
      <c r="D1605">
        <v>2637.2</v>
      </c>
    </row>
    <row r="1606" spans="1:4" x14ac:dyDescent="0.3">
      <c r="A1606" s="10" t="s">
        <v>4431</v>
      </c>
      <c r="B1606" s="2">
        <v>45580</v>
      </c>
      <c r="C1606">
        <v>2</v>
      </c>
      <c r="D1606">
        <v>810.1</v>
      </c>
    </row>
    <row r="1607" spans="1:4" x14ac:dyDescent="0.3">
      <c r="A1607" s="10" t="s">
        <v>5629</v>
      </c>
      <c r="B1607" s="2">
        <v>45331</v>
      </c>
      <c r="C1607">
        <v>1</v>
      </c>
      <c r="D1607">
        <v>821.95</v>
      </c>
    </row>
    <row r="1608" spans="1:4" x14ac:dyDescent="0.3">
      <c r="A1608" s="10" t="s">
        <v>793</v>
      </c>
      <c r="B1608" s="2">
        <v>45574</v>
      </c>
      <c r="C1608">
        <v>3</v>
      </c>
      <c r="D1608">
        <v>6205.16</v>
      </c>
    </row>
    <row r="1609" spans="1:4" x14ac:dyDescent="0.3">
      <c r="A1609" s="10" t="s">
        <v>3362</v>
      </c>
      <c r="B1609" s="2">
        <v>45397</v>
      </c>
      <c r="C1609">
        <v>2</v>
      </c>
      <c r="D1609">
        <v>1464.18</v>
      </c>
    </row>
    <row r="1610" spans="1:4" x14ac:dyDescent="0.3">
      <c r="A1610" s="10" t="s">
        <v>4422</v>
      </c>
      <c r="B1610" s="2">
        <v>45542</v>
      </c>
      <c r="C1610">
        <v>2</v>
      </c>
      <c r="D1610">
        <v>3964.42</v>
      </c>
    </row>
    <row r="1611" spans="1:4" x14ac:dyDescent="0.3">
      <c r="A1611" s="10" t="s">
        <v>2023</v>
      </c>
      <c r="B1611" s="2">
        <v>45426</v>
      </c>
      <c r="C1611">
        <v>1</v>
      </c>
      <c r="D1611">
        <v>1687.87</v>
      </c>
    </row>
    <row r="1612" spans="1:4" x14ac:dyDescent="0.3">
      <c r="A1612" s="10" t="s">
        <v>3169</v>
      </c>
      <c r="B1612" s="2">
        <v>45582</v>
      </c>
      <c r="C1612">
        <v>1</v>
      </c>
      <c r="D1612">
        <v>47.57</v>
      </c>
    </row>
    <row r="1613" spans="1:4" x14ac:dyDescent="0.3">
      <c r="A1613" s="10" t="s">
        <v>89</v>
      </c>
      <c r="B1613" s="2">
        <v>45641</v>
      </c>
      <c r="C1613">
        <v>2</v>
      </c>
      <c r="D1613">
        <v>3872.4</v>
      </c>
    </row>
    <row r="1614" spans="1:4" x14ac:dyDescent="0.3">
      <c r="A1614" s="10" t="s">
        <v>4010</v>
      </c>
      <c r="B1614" s="2">
        <v>45372</v>
      </c>
      <c r="C1614">
        <v>1</v>
      </c>
      <c r="D1614">
        <v>961.55</v>
      </c>
    </row>
    <row r="1615" spans="1:4" x14ac:dyDescent="0.3">
      <c r="A1615" s="10" t="s">
        <v>3584</v>
      </c>
      <c r="B1615" s="2">
        <v>45601</v>
      </c>
      <c r="C1615">
        <v>1</v>
      </c>
      <c r="D1615">
        <v>370.15</v>
      </c>
    </row>
    <row r="1616" spans="1:4" x14ac:dyDescent="0.3">
      <c r="A1616" s="10" t="s">
        <v>2088</v>
      </c>
      <c r="B1616" s="2">
        <v>45512</v>
      </c>
      <c r="C1616">
        <v>1</v>
      </c>
      <c r="D1616">
        <v>791.74</v>
      </c>
    </row>
    <row r="1617" spans="1:4" x14ac:dyDescent="0.3">
      <c r="A1617" s="10" t="s">
        <v>4770</v>
      </c>
      <c r="B1617" s="2">
        <v>45344</v>
      </c>
      <c r="C1617">
        <v>1</v>
      </c>
      <c r="D1617">
        <v>1121.17</v>
      </c>
    </row>
    <row r="1618" spans="1:4" x14ac:dyDescent="0.3">
      <c r="A1618" s="10" t="s">
        <v>461</v>
      </c>
      <c r="B1618" s="2">
        <v>45636</v>
      </c>
      <c r="C1618">
        <v>2</v>
      </c>
      <c r="D1618">
        <v>1427.22</v>
      </c>
    </row>
    <row r="1619" spans="1:4" x14ac:dyDescent="0.3">
      <c r="A1619" s="10" t="s">
        <v>2905</v>
      </c>
      <c r="B1619" s="2">
        <v>45639</v>
      </c>
      <c r="C1619">
        <v>1</v>
      </c>
      <c r="D1619">
        <v>224.15</v>
      </c>
    </row>
    <row r="1620" spans="1:4" x14ac:dyDescent="0.3">
      <c r="A1620" s="10" t="s">
        <v>5228</v>
      </c>
      <c r="B1620" s="2">
        <v>45294</v>
      </c>
      <c r="C1620">
        <v>1</v>
      </c>
      <c r="D1620">
        <v>2997.65</v>
      </c>
    </row>
    <row r="1621" spans="1:4" x14ac:dyDescent="0.3">
      <c r="A1621" s="10" t="s">
        <v>5344</v>
      </c>
      <c r="B1621" s="2">
        <v>45335</v>
      </c>
      <c r="C1621">
        <v>1</v>
      </c>
      <c r="D1621">
        <v>1610.5</v>
      </c>
    </row>
    <row r="1622" spans="1:4" x14ac:dyDescent="0.3">
      <c r="A1622" s="10" t="s">
        <v>4794</v>
      </c>
      <c r="B1622" s="2">
        <v>45520</v>
      </c>
      <c r="C1622">
        <v>1</v>
      </c>
      <c r="D1622">
        <v>185.12</v>
      </c>
    </row>
    <row r="1623" spans="1:4" x14ac:dyDescent="0.3">
      <c r="A1623" s="10" t="s">
        <v>4062</v>
      </c>
      <c r="B1623" s="2">
        <v>45344</v>
      </c>
      <c r="C1623">
        <v>1</v>
      </c>
      <c r="D1623">
        <v>441.46</v>
      </c>
    </row>
    <row r="1624" spans="1:4" x14ac:dyDescent="0.3">
      <c r="A1624" s="10" t="s">
        <v>4798</v>
      </c>
      <c r="B1624" s="2">
        <v>45325</v>
      </c>
      <c r="C1624">
        <v>1</v>
      </c>
      <c r="D1624">
        <v>2796.8</v>
      </c>
    </row>
    <row r="1625" spans="1:4" x14ac:dyDescent="0.3">
      <c r="A1625" s="10" t="s">
        <v>605</v>
      </c>
      <c r="B1625" s="2">
        <v>45617</v>
      </c>
      <c r="C1625">
        <v>1</v>
      </c>
      <c r="D1625">
        <v>37.94</v>
      </c>
    </row>
    <row r="1626" spans="1:4" x14ac:dyDescent="0.3">
      <c r="A1626" s="10" t="s">
        <v>3003</v>
      </c>
      <c r="B1626" s="2">
        <v>45376</v>
      </c>
      <c r="C1626">
        <v>2</v>
      </c>
      <c r="D1626">
        <v>5187.4900000000007</v>
      </c>
    </row>
    <row r="1627" spans="1:4" x14ac:dyDescent="0.3">
      <c r="A1627" s="10" t="s">
        <v>5803</v>
      </c>
      <c r="B1627" s="2">
        <v>45296</v>
      </c>
      <c r="C1627">
        <v>1</v>
      </c>
      <c r="D1627">
        <v>63.48</v>
      </c>
    </row>
    <row r="1628" spans="1:4" x14ac:dyDescent="0.3">
      <c r="A1628" s="10" t="s">
        <v>4845</v>
      </c>
      <c r="B1628" s="2">
        <v>45435</v>
      </c>
      <c r="C1628">
        <v>1</v>
      </c>
      <c r="D1628">
        <v>2407.83</v>
      </c>
    </row>
    <row r="1629" spans="1:4" x14ac:dyDescent="0.3">
      <c r="A1629" s="10" t="s">
        <v>4366</v>
      </c>
      <c r="B1629" s="2">
        <v>45348</v>
      </c>
      <c r="C1629">
        <v>1</v>
      </c>
      <c r="D1629">
        <v>1900.66</v>
      </c>
    </row>
    <row r="1630" spans="1:4" x14ac:dyDescent="0.3">
      <c r="A1630" s="10" t="s">
        <v>5978</v>
      </c>
      <c r="B1630" s="2">
        <v>45410</v>
      </c>
      <c r="C1630">
        <v>1</v>
      </c>
      <c r="D1630">
        <v>2081.21</v>
      </c>
    </row>
    <row r="1631" spans="1:4" x14ac:dyDescent="0.3">
      <c r="A1631" s="10" t="s">
        <v>3854</v>
      </c>
      <c r="B1631" s="2">
        <v>45400</v>
      </c>
      <c r="C1631">
        <v>1</v>
      </c>
      <c r="D1631">
        <v>1135.02</v>
      </c>
    </row>
    <row r="1632" spans="1:4" x14ac:dyDescent="0.3">
      <c r="A1632" s="10" t="s">
        <v>4991</v>
      </c>
      <c r="B1632" s="2">
        <v>45449</v>
      </c>
      <c r="C1632">
        <v>2</v>
      </c>
      <c r="D1632">
        <v>5941.1900000000005</v>
      </c>
    </row>
    <row r="1633" spans="1:4" x14ac:dyDescent="0.3">
      <c r="A1633" s="10" t="s">
        <v>4543</v>
      </c>
      <c r="B1633" s="2">
        <v>45390</v>
      </c>
      <c r="C1633">
        <v>1</v>
      </c>
      <c r="D1633">
        <v>869.87</v>
      </c>
    </row>
    <row r="1634" spans="1:4" x14ac:dyDescent="0.3">
      <c r="A1634" s="10" t="s">
        <v>3314</v>
      </c>
      <c r="B1634" s="2">
        <v>45587</v>
      </c>
      <c r="C1634">
        <v>1</v>
      </c>
      <c r="D1634">
        <v>208.26</v>
      </c>
    </row>
    <row r="1635" spans="1:4" x14ac:dyDescent="0.3">
      <c r="A1635" s="10" t="s">
        <v>5790</v>
      </c>
      <c r="B1635" s="2">
        <v>45515</v>
      </c>
      <c r="C1635">
        <v>1</v>
      </c>
      <c r="D1635">
        <v>2094.11</v>
      </c>
    </row>
    <row r="1636" spans="1:4" x14ac:dyDescent="0.3">
      <c r="A1636" s="10" t="s">
        <v>1409</v>
      </c>
      <c r="B1636" s="2">
        <v>45423</v>
      </c>
      <c r="C1636">
        <v>1</v>
      </c>
      <c r="D1636">
        <v>2670.76</v>
      </c>
    </row>
    <row r="1637" spans="1:4" x14ac:dyDescent="0.3">
      <c r="A1637" s="10" t="s">
        <v>47</v>
      </c>
      <c r="B1637" s="2">
        <v>45634</v>
      </c>
      <c r="C1637">
        <v>3</v>
      </c>
      <c r="D1637">
        <v>719.61999999999989</v>
      </c>
    </row>
    <row r="1638" spans="1:4" x14ac:dyDescent="0.3">
      <c r="A1638" s="10" t="s">
        <v>3731</v>
      </c>
      <c r="B1638" s="2">
        <v>45640</v>
      </c>
      <c r="C1638">
        <v>2</v>
      </c>
      <c r="D1638">
        <v>4765.97</v>
      </c>
    </row>
    <row r="1639" spans="1:4" x14ac:dyDescent="0.3">
      <c r="A1639" s="10" t="s">
        <v>4572</v>
      </c>
      <c r="B1639" s="2">
        <v>45502</v>
      </c>
      <c r="C1639">
        <v>1</v>
      </c>
      <c r="D1639">
        <v>485.55</v>
      </c>
    </row>
    <row r="1640" spans="1:4" x14ac:dyDescent="0.3">
      <c r="A1640" s="10" t="s">
        <v>4538</v>
      </c>
      <c r="B1640" s="2">
        <v>45482</v>
      </c>
      <c r="C1640">
        <v>1</v>
      </c>
      <c r="D1640">
        <v>654.78</v>
      </c>
    </row>
    <row r="1641" spans="1:4" x14ac:dyDescent="0.3">
      <c r="A1641" s="10" t="s">
        <v>5190</v>
      </c>
      <c r="B1641" s="2">
        <v>45495</v>
      </c>
      <c r="C1641">
        <v>1</v>
      </c>
      <c r="D1641">
        <v>1598.49</v>
      </c>
    </row>
    <row r="1642" spans="1:4" x14ac:dyDescent="0.3">
      <c r="A1642" s="10" t="s">
        <v>4369</v>
      </c>
      <c r="B1642" s="2">
        <v>45601</v>
      </c>
      <c r="C1642">
        <v>2</v>
      </c>
      <c r="D1642">
        <v>2226.1</v>
      </c>
    </row>
    <row r="1643" spans="1:4" x14ac:dyDescent="0.3">
      <c r="A1643" s="10" t="s">
        <v>398</v>
      </c>
      <c r="B1643" s="2">
        <v>45458</v>
      </c>
      <c r="C1643">
        <v>2</v>
      </c>
      <c r="D1643">
        <v>5617.69</v>
      </c>
    </row>
    <row r="1644" spans="1:4" x14ac:dyDescent="0.3">
      <c r="A1644" s="10" t="s">
        <v>159</v>
      </c>
      <c r="B1644" s="2">
        <v>45599</v>
      </c>
      <c r="C1644">
        <v>2</v>
      </c>
      <c r="D1644">
        <v>656</v>
      </c>
    </row>
    <row r="1645" spans="1:4" x14ac:dyDescent="0.3">
      <c r="A1645" s="10" t="s">
        <v>5343</v>
      </c>
      <c r="B1645" s="2">
        <v>45459</v>
      </c>
      <c r="C1645">
        <v>1</v>
      </c>
      <c r="D1645">
        <v>512.32000000000005</v>
      </c>
    </row>
    <row r="1646" spans="1:4" x14ac:dyDescent="0.3">
      <c r="A1646" s="10" t="s">
        <v>88</v>
      </c>
      <c r="B1646" s="2">
        <v>45394</v>
      </c>
      <c r="C1646">
        <v>2</v>
      </c>
      <c r="D1646">
        <v>204.38</v>
      </c>
    </row>
    <row r="1647" spans="1:4" x14ac:dyDescent="0.3">
      <c r="A1647" s="10" t="s">
        <v>2536</v>
      </c>
      <c r="B1647" s="2">
        <v>45367</v>
      </c>
      <c r="C1647">
        <v>1</v>
      </c>
      <c r="D1647">
        <v>1383.68</v>
      </c>
    </row>
    <row r="1648" spans="1:4" x14ac:dyDescent="0.3">
      <c r="A1648" s="10" t="s">
        <v>5725</v>
      </c>
      <c r="B1648" s="2">
        <v>45511</v>
      </c>
      <c r="C1648">
        <v>1</v>
      </c>
      <c r="D1648">
        <v>2614.79</v>
      </c>
    </row>
    <row r="1649" spans="1:4" x14ac:dyDescent="0.3">
      <c r="A1649" s="10" t="s">
        <v>1499</v>
      </c>
      <c r="B1649" s="2">
        <v>45571</v>
      </c>
      <c r="C1649">
        <v>3</v>
      </c>
      <c r="D1649">
        <v>3575.43</v>
      </c>
    </row>
    <row r="1650" spans="1:4" x14ac:dyDescent="0.3">
      <c r="A1650" s="10" t="s">
        <v>5339</v>
      </c>
      <c r="B1650" s="2">
        <v>45523</v>
      </c>
      <c r="C1650">
        <v>1</v>
      </c>
      <c r="D1650">
        <v>1622.21</v>
      </c>
    </row>
    <row r="1651" spans="1:4" x14ac:dyDescent="0.3">
      <c r="A1651" s="10" t="s">
        <v>4338</v>
      </c>
      <c r="B1651" s="2">
        <v>45389</v>
      </c>
      <c r="C1651">
        <v>1</v>
      </c>
      <c r="D1651">
        <v>877.02</v>
      </c>
    </row>
    <row r="1652" spans="1:4" x14ac:dyDescent="0.3">
      <c r="A1652" s="10" t="s">
        <v>4829</v>
      </c>
      <c r="B1652" s="2">
        <v>45501</v>
      </c>
      <c r="C1652">
        <v>1</v>
      </c>
      <c r="D1652">
        <v>1783.1</v>
      </c>
    </row>
    <row r="1653" spans="1:4" x14ac:dyDescent="0.3">
      <c r="A1653" s="10" t="s">
        <v>3164</v>
      </c>
      <c r="B1653" s="2">
        <v>45452</v>
      </c>
      <c r="C1653">
        <v>1</v>
      </c>
      <c r="D1653">
        <v>263.01</v>
      </c>
    </row>
    <row r="1654" spans="1:4" x14ac:dyDescent="0.3">
      <c r="A1654" s="10" t="s">
        <v>107</v>
      </c>
      <c r="B1654" s="2">
        <v>45596</v>
      </c>
      <c r="C1654">
        <v>3</v>
      </c>
      <c r="D1654">
        <v>2113.41</v>
      </c>
    </row>
    <row r="1655" spans="1:4" x14ac:dyDescent="0.3">
      <c r="A1655" s="10" t="s">
        <v>5510</v>
      </c>
      <c r="B1655" s="2">
        <v>45314</v>
      </c>
      <c r="C1655">
        <v>1</v>
      </c>
      <c r="D1655">
        <v>1391.31</v>
      </c>
    </row>
    <row r="1656" spans="1:4" x14ac:dyDescent="0.3">
      <c r="A1656" s="10" t="s">
        <v>3874</v>
      </c>
      <c r="B1656" s="2">
        <v>45372</v>
      </c>
      <c r="C1656">
        <v>1</v>
      </c>
      <c r="D1656">
        <v>1425.6</v>
      </c>
    </row>
    <row r="1657" spans="1:4" x14ac:dyDescent="0.3">
      <c r="A1657" s="10" t="s">
        <v>494</v>
      </c>
      <c r="B1657" s="2">
        <v>45587</v>
      </c>
      <c r="C1657">
        <v>1</v>
      </c>
      <c r="D1657">
        <v>297.51</v>
      </c>
    </row>
    <row r="1658" spans="1:4" x14ac:dyDescent="0.3">
      <c r="A1658" s="10" t="s">
        <v>4121</v>
      </c>
      <c r="B1658" s="2">
        <v>45427</v>
      </c>
      <c r="C1658">
        <v>1</v>
      </c>
      <c r="D1658">
        <v>1310.28</v>
      </c>
    </row>
    <row r="1659" spans="1:4" x14ac:dyDescent="0.3">
      <c r="A1659" s="10" t="s">
        <v>3915</v>
      </c>
      <c r="B1659" s="2">
        <v>45631</v>
      </c>
      <c r="C1659">
        <v>2</v>
      </c>
      <c r="D1659">
        <v>6379.88</v>
      </c>
    </row>
    <row r="1660" spans="1:4" x14ac:dyDescent="0.3">
      <c r="A1660" s="10" t="s">
        <v>4924</v>
      </c>
      <c r="B1660" s="2">
        <v>45568</v>
      </c>
      <c r="C1660">
        <v>1</v>
      </c>
      <c r="D1660">
        <v>509.38</v>
      </c>
    </row>
    <row r="1661" spans="1:4" x14ac:dyDescent="0.3">
      <c r="A1661" s="10" t="s">
        <v>2448</v>
      </c>
      <c r="B1661" s="2">
        <v>45596</v>
      </c>
      <c r="C1661">
        <v>2</v>
      </c>
      <c r="D1661">
        <v>2734.1800000000003</v>
      </c>
    </row>
    <row r="1662" spans="1:4" x14ac:dyDescent="0.3">
      <c r="A1662" s="10" t="s">
        <v>3694</v>
      </c>
      <c r="B1662" s="2">
        <v>45572</v>
      </c>
      <c r="C1662">
        <v>1</v>
      </c>
      <c r="D1662">
        <v>395.74</v>
      </c>
    </row>
    <row r="1663" spans="1:4" x14ac:dyDescent="0.3">
      <c r="A1663" s="10" t="s">
        <v>5656</v>
      </c>
      <c r="B1663" s="2">
        <v>45627</v>
      </c>
      <c r="C1663">
        <v>1</v>
      </c>
      <c r="D1663">
        <v>205.95</v>
      </c>
    </row>
    <row r="1664" spans="1:4" x14ac:dyDescent="0.3">
      <c r="A1664" s="10" t="s">
        <v>960</v>
      </c>
      <c r="B1664" s="2">
        <v>45511</v>
      </c>
      <c r="C1664">
        <v>2</v>
      </c>
      <c r="D1664">
        <v>1149.05</v>
      </c>
    </row>
    <row r="1665" spans="1:4" x14ac:dyDescent="0.3">
      <c r="A1665" s="10" t="s">
        <v>1219</v>
      </c>
      <c r="B1665" s="2">
        <v>45643</v>
      </c>
      <c r="C1665">
        <v>4</v>
      </c>
      <c r="D1665">
        <v>5947.44</v>
      </c>
    </row>
    <row r="1666" spans="1:4" x14ac:dyDescent="0.3">
      <c r="A1666" s="10" t="s">
        <v>4015</v>
      </c>
      <c r="B1666" s="2">
        <v>45318</v>
      </c>
      <c r="C1666">
        <v>1</v>
      </c>
      <c r="D1666">
        <v>1424</v>
      </c>
    </row>
    <row r="1667" spans="1:4" x14ac:dyDescent="0.3">
      <c r="A1667" s="10" t="s">
        <v>4964</v>
      </c>
      <c r="B1667" s="2">
        <v>45383</v>
      </c>
      <c r="C1667">
        <v>1</v>
      </c>
      <c r="D1667">
        <v>403.07</v>
      </c>
    </row>
    <row r="1668" spans="1:4" x14ac:dyDescent="0.3">
      <c r="A1668" s="10" t="s">
        <v>5571</v>
      </c>
      <c r="B1668" s="2">
        <v>45475</v>
      </c>
      <c r="C1668">
        <v>1</v>
      </c>
      <c r="D1668">
        <v>2679.43</v>
      </c>
    </row>
    <row r="1669" spans="1:4" x14ac:dyDescent="0.3">
      <c r="A1669" s="10" t="s">
        <v>5671</v>
      </c>
      <c r="B1669" s="2">
        <v>45426</v>
      </c>
      <c r="C1669">
        <v>1</v>
      </c>
      <c r="D1669">
        <v>646.46</v>
      </c>
    </row>
    <row r="1670" spans="1:4" x14ac:dyDescent="0.3">
      <c r="A1670" s="10" t="s">
        <v>715</v>
      </c>
      <c r="B1670" s="2">
        <v>45539</v>
      </c>
      <c r="C1670">
        <v>3</v>
      </c>
      <c r="D1670">
        <v>3205.9300000000003</v>
      </c>
    </row>
    <row r="1671" spans="1:4" x14ac:dyDescent="0.3">
      <c r="A1671" s="10" t="s">
        <v>114</v>
      </c>
      <c r="B1671" s="2">
        <v>45587</v>
      </c>
      <c r="C1671">
        <v>2</v>
      </c>
      <c r="D1671">
        <v>1236.6799999999998</v>
      </c>
    </row>
    <row r="1672" spans="1:4" x14ac:dyDescent="0.3">
      <c r="A1672" s="10" t="s">
        <v>2753</v>
      </c>
      <c r="B1672" s="2">
        <v>45520</v>
      </c>
      <c r="C1672">
        <v>3</v>
      </c>
      <c r="D1672">
        <v>2455.62</v>
      </c>
    </row>
    <row r="1673" spans="1:4" x14ac:dyDescent="0.3">
      <c r="A1673" s="10" t="s">
        <v>400</v>
      </c>
      <c r="B1673" s="2">
        <v>45647</v>
      </c>
      <c r="C1673">
        <v>1</v>
      </c>
      <c r="D1673">
        <v>880</v>
      </c>
    </row>
    <row r="1674" spans="1:4" x14ac:dyDescent="0.3">
      <c r="A1674" s="10" t="s">
        <v>6010</v>
      </c>
      <c r="B1674" s="2">
        <v>45626</v>
      </c>
      <c r="C1674">
        <v>1</v>
      </c>
      <c r="D1674">
        <v>2220.31</v>
      </c>
    </row>
    <row r="1675" spans="1:4" x14ac:dyDescent="0.3">
      <c r="A1675" s="10" t="s">
        <v>4140</v>
      </c>
      <c r="B1675" s="2">
        <v>45632</v>
      </c>
      <c r="C1675">
        <v>1</v>
      </c>
      <c r="D1675">
        <v>702.33</v>
      </c>
    </row>
    <row r="1676" spans="1:4" x14ac:dyDescent="0.3">
      <c r="A1676" s="10" t="s">
        <v>4249</v>
      </c>
      <c r="B1676" s="2">
        <v>45643</v>
      </c>
      <c r="C1676">
        <v>1</v>
      </c>
      <c r="D1676">
        <v>1576.44</v>
      </c>
    </row>
    <row r="1677" spans="1:4" x14ac:dyDescent="0.3">
      <c r="A1677" s="10" t="s">
        <v>4073</v>
      </c>
      <c r="B1677" s="2">
        <v>45508</v>
      </c>
      <c r="C1677">
        <v>4</v>
      </c>
      <c r="D1677">
        <v>2511.4799999999996</v>
      </c>
    </row>
    <row r="1678" spans="1:4" x14ac:dyDescent="0.3">
      <c r="A1678" s="10" t="s">
        <v>1135</v>
      </c>
      <c r="B1678" s="2">
        <v>45560</v>
      </c>
      <c r="C1678">
        <v>1</v>
      </c>
      <c r="D1678">
        <v>665.9</v>
      </c>
    </row>
    <row r="1679" spans="1:4" x14ac:dyDescent="0.3">
      <c r="A1679" s="10" t="s">
        <v>218</v>
      </c>
      <c r="B1679" s="2">
        <v>45578</v>
      </c>
      <c r="C1679">
        <v>2</v>
      </c>
      <c r="D1679">
        <v>1168.8499999999999</v>
      </c>
    </row>
    <row r="1680" spans="1:4" x14ac:dyDescent="0.3">
      <c r="A1680" s="10" t="s">
        <v>1471</v>
      </c>
      <c r="B1680" s="2">
        <v>45643</v>
      </c>
      <c r="C1680">
        <v>1</v>
      </c>
      <c r="D1680">
        <v>3134.7</v>
      </c>
    </row>
    <row r="1681" spans="1:4" x14ac:dyDescent="0.3">
      <c r="A1681" s="10" t="s">
        <v>4774</v>
      </c>
      <c r="B1681" s="2">
        <v>45534</v>
      </c>
      <c r="C1681">
        <v>2</v>
      </c>
      <c r="D1681">
        <v>545.18000000000006</v>
      </c>
    </row>
    <row r="1682" spans="1:4" x14ac:dyDescent="0.3">
      <c r="A1682" s="10" t="s">
        <v>4033</v>
      </c>
      <c r="B1682" s="2">
        <v>45318</v>
      </c>
      <c r="C1682">
        <v>1</v>
      </c>
      <c r="D1682">
        <v>509.44</v>
      </c>
    </row>
    <row r="1683" spans="1:4" x14ac:dyDescent="0.3">
      <c r="A1683" s="10" t="s">
        <v>2749</v>
      </c>
      <c r="B1683" s="2">
        <v>45638</v>
      </c>
      <c r="C1683">
        <v>3</v>
      </c>
      <c r="D1683">
        <v>1689.49</v>
      </c>
    </row>
    <row r="1684" spans="1:4" x14ac:dyDescent="0.3">
      <c r="A1684" s="10" t="s">
        <v>5578</v>
      </c>
      <c r="B1684" s="2">
        <v>45422</v>
      </c>
      <c r="C1684">
        <v>1</v>
      </c>
      <c r="D1684">
        <v>1269.46</v>
      </c>
    </row>
    <row r="1685" spans="1:4" x14ac:dyDescent="0.3">
      <c r="A1685" s="10" t="s">
        <v>2516</v>
      </c>
      <c r="B1685" s="2">
        <v>45426</v>
      </c>
      <c r="C1685">
        <v>2</v>
      </c>
      <c r="D1685">
        <v>4520.26</v>
      </c>
    </row>
    <row r="1686" spans="1:4" x14ac:dyDescent="0.3">
      <c r="A1686" s="10" t="s">
        <v>3189</v>
      </c>
      <c r="B1686" s="2">
        <v>45491</v>
      </c>
      <c r="C1686">
        <v>2</v>
      </c>
      <c r="D1686">
        <v>2337.02</v>
      </c>
    </row>
    <row r="1687" spans="1:4" x14ac:dyDescent="0.3">
      <c r="A1687" s="10" t="s">
        <v>2968</v>
      </c>
      <c r="B1687" s="2">
        <v>45556</v>
      </c>
      <c r="C1687">
        <v>2</v>
      </c>
      <c r="D1687">
        <v>1024.43</v>
      </c>
    </row>
    <row r="1688" spans="1:4" x14ac:dyDescent="0.3">
      <c r="A1688" s="10" t="s">
        <v>2299</v>
      </c>
      <c r="B1688" s="2">
        <v>45561</v>
      </c>
      <c r="C1688">
        <v>4</v>
      </c>
      <c r="D1688">
        <v>5347.55</v>
      </c>
    </row>
    <row r="1689" spans="1:4" x14ac:dyDescent="0.3">
      <c r="A1689" s="10" t="s">
        <v>339</v>
      </c>
      <c r="B1689" s="2">
        <v>45615</v>
      </c>
      <c r="C1689">
        <v>3</v>
      </c>
      <c r="D1689">
        <v>1347.3700000000001</v>
      </c>
    </row>
    <row r="1690" spans="1:4" x14ac:dyDescent="0.3">
      <c r="A1690" s="10" t="s">
        <v>862</v>
      </c>
      <c r="B1690" s="2">
        <v>45558</v>
      </c>
      <c r="C1690">
        <v>2</v>
      </c>
      <c r="D1690">
        <v>3370.5</v>
      </c>
    </row>
    <row r="1691" spans="1:4" x14ac:dyDescent="0.3">
      <c r="A1691" s="10" t="s">
        <v>2570</v>
      </c>
      <c r="B1691" s="2">
        <v>45466</v>
      </c>
      <c r="C1691">
        <v>1</v>
      </c>
      <c r="D1691">
        <v>574.26</v>
      </c>
    </row>
    <row r="1692" spans="1:4" x14ac:dyDescent="0.3">
      <c r="A1692" s="10" t="s">
        <v>2850</v>
      </c>
      <c r="B1692" s="2">
        <v>45372</v>
      </c>
      <c r="C1692">
        <v>2</v>
      </c>
      <c r="D1692">
        <v>3334</v>
      </c>
    </row>
    <row r="1693" spans="1:4" x14ac:dyDescent="0.3">
      <c r="A1693" s="10" t="s">
        <v>3765</v>
      </c>
      <c r="B1693" s="2">
        <v>45346</v>
      </c>
      <c r="C1693">
        <v>2</v>
      </c>
      <c r="D1693">
        <v>1539.84</v>
      </c>
    </row>
    <row r="1694" spans="1:4" x14ac:dyDescent="0.3">
      <c r="A1694" s="10" t="s">
        <v>2911</v>
      </c>
      <c r="B1694" s="2">
        <v>45349</v>
      </c>
      <c r="C1694">
        <v>1</v>
      </c>
      <c r="D1694">
        <v>1441.12</v>
      </c>
    </row>
    <row r="1695" spans="1:4" x14ac:dyDescent="0.3">
      <c r="A1695" s="10" t="s">
        <v>3969</v>
      </c>
      <c r="B1695" s="2">
        <v>45630</v>
      </c>
      <c r="C1695">
        <v>3</v>
      </c>
      <c r="D1695">
        <v>1227.6999999999998</v>
      </c>
    </row>
    <row r="1696" spans="1:4" x14ac:dyDescent="0.3">
      <c r="A1696" s="10" t="s">
        <v>226</v>
      </c>
      <c r="B1696" s="2">
        <v>45340</v>
      </c>
      <c r="C1696">
        <v>2</v>
      </c>
      <c r="D1696">
        <v>531.19000000000005</v>
      </c>
    </row>
    <row r="1697" spans="1:4" x14ac:dyDescent="0.3">
      <c r="A1697" s="10" t="s">
        <v>2084</v>
      </c>
      <c r="B1697" s="2">
        <v>45325</v>
      </c>
      <c r="C1697">
        <v>2</v>
      </c>
      <c r="D1697">
        <v>4162.74</v>
      </c>
    </row>
    <row r="1698" spans="1:4" x14ac:dyDescent="0.3">
      <c r="A1698" s="10" t="s">
        <v>1780</v>
      </c>
      <c r="B1698" s="2">
        <v>45460</v>
      </c>
      <c r="C1698">
        <v>1</v>
      </c>
      <c r="D1698">
        <v>757.97</v>
      </c>
    </row>
    <row r="1699" spans="1:4" x14ac:dyDescent="0.3">
      <c r="A1699" s="10" t="s">
        <v>4299</v>
      </c>
      <c r="B1699" s="2">
        <v>45558</v>
      </c>
      <c r="C1699">
        <v>1</v>
      </c>
      <c r="D1699">
        <v>492.59</v>
      </c>
    </row>
    <row r="1700" spans="1:4" x14ac:dyDescent="0.3">
      <c r="A1700" s="10" t="s">
        <v>3023</v>
      </c>
      <c r="B1700" s="2">
        <v>45382</v>
      </c>
      <c r="C1700">
        <v>1</v>
      </c>
      <c r="D1700">
        <v>1866.48</v>
      </c>
    </row>
    <row r="1701" spans="1:4" x14ac:dyDescent="0.3">
      <c r="A1701" s="10" t="s">
        <v>1086</v>
      </c>
      <c r="B1701" s="2">
        <v>45607</v>
      </c>
      <c r="C1701">
        <v>5</v>
      </c>
      <c r="D1701">
        <v>1903.71</v>
      </c>
    </row>
    <row r="1702" spans="1:4" x14ac:dyDescent="0.3">
      <c r="A1702" s="10" t="s">
        <v>564</v>
      </c>
      <c r="B1702" s="2">
        <v>45494</v>
      </c>
      <c r="C1702">
        <v>2</v>
      </c>
      <c r="D1702">
        <v>890.53</v>
      </c>
    </row>
    <row r="1703" spans="1:4" x14ac:dyDescent="0.3">
      <c r="A1703" s="10" t="s">
        <v>3317</v>
      </c>
      <c r="B1703" s="2">
        <v>45592</v>
      </c>
      <c r="C1703">
        <v>2</v>
      </c>
      <c r="D1703">
        <v>3246.27</v>
      </c>
    </row>
    <row r="1704" spans="1:4" x14ac:dyDescent="0.3">
      <c r="A1704" s="10" t="s">
        <v>5420</v>
      </c>
      <c r="B1704" s="2">
        <v>45472</v>
      </c>
      <c r="C1704">
        <v>1</v>
      </c>
      <c r="D1704">
        <v>1617.66</v>
      </c>
    </row>
    <row r="1705" spans="1:4" x14ac:dyDescent="0.3">
      <c r="A1705" s="10" t="s">
        <v>2954</v>
      </c>
      <c r="B1705" s="2">
        <v>45621</v>
      </c>
      <c r="C1705">
        <v>2</v>
      </c>
      <c r="D1705">
        <v>1644.77</v>
      </c>
    </row>
    <row r="1706" spans="1:4" x14ac:dyDescent="0.3">
      <c r="A1706" s="10" t="s">
        <v>5465</v>
      </c>
      <c r="B1706" s="2">
        <v>45621</v>
      </c>
      <c r="C1706">
        <v>2</v>
      </c>
      <c r="D1706">
        <v>2232.6099999999997</v>
      </c>
    </row>
    <row r="1707" spans="1:4" x14ac:dyDescent="0.3">
      <c r="A1707" s="10" t="s">
        <v>1033</v>
      </c>
      <c r="B1707" s="2">
        <v>45598</v>
      </c>
      <c r="C1707">
        <v>2</v>
      </c>
      <c r="D1707">
        <v>4422.8900000000003</v>
      </c>
    </row>
    <row r="1708" spans="1:4" x14ac:dyDescent="0.3">
      <c r="A1708" s="10" t="s">
        <v>3407</v>
      </c>
      <c r="B1708" s="2">
        <v>45586</v>
      </c>
      <c r="C1708">
        <v>1</v>
      </c>
      <c r="D1708">
        <v>1484.59</v>
      </c>
    </row>
    <row r="1709" spans="1:4" x14ac:dyDescent="0.3">
      <c r="A1709" s="10" t="s">
        <v>5740</v>
      </c>
      <c r="B1709" s="2">
        <v>45554</v>
      </c>
      <c r="C1709">
        <v>1</v>
      </c>
      <c r="D1709">
        <v>320.33</v>
      </c>
    </row>
    <row r="1710" spans="1:4" x14ac:dyDescent="0.3">
      <c r="A1710" s="10" t="s">
        <v>2155</v>
      </c>
      <c r="B1710" s="2">
        <v>45583</v>
      </c>
      <c r="C1710">
        <v>3</v>
      </c>
      <c r="D1710">
        <v>2620.54</v>
      </c>
    </row>
    <row r="1711" spans="1:4" x14ac:dyDescent="0.3">
      <c r="A1711" s="10" t="s">
        <v>520</v>
      </c>
      <c r="B1711" s="2">
        <v>45415</v>
      </c>
      <c r="C1711">
        <v>2</v>
      </c>
      <c r="D1711">
        <v>1755.8600000000001</v>
      </c>
    </row>
    <row r="1712" spans="1:4" x14ac:dyDescent="0.3">
      <c r="A1712" s="10" t="s">
        <v>1666</v>
      </c>
      <c r="B1712" s="2">
        <v>45499</v>
      </c>
      <c r="C1712">
        <v>3</v>
      </c>
      <c r="D1712">
        <v>2103.4899999999998</v>
      </c>
    </row>
    <row r="1713" spans="1:4" x14ac:dyDescent="0.3">
      <c r="A1713" s="10" t="s">
        <v>168</v>
      </c>
      <c r="B1713" s="2">
        <v>45420</v>
      </c>
      <c r="C1713">
        <v>1</v>
      </c>
      <c r="D1713">
        <v>602.58000000000004</v>
      </c>
    </row>
    <row r="1714" spans="1:4" x14ac:dyDescent="0.3">
      <c r="A1714" s="10" t="s">
        <v>5869</v>
      </c>
      <c r="B1714" s="2">
        <v>45415</v>
      </c>
      <c r="C1714">
        <v>1</v>
      </c>
      <c r="D1714">
        <v>368.74</v>
      </c>
    </row>
    <row r="1715" spans="1:4" x14ac:dyDescent="0.3">
      <c r="A1715" s="10" t="s">
        <v>1568</v>
      </c>
      <c r="B1715" s="2">
        <v>45453</v>
      </c>
      <c r="C1715">
        <v>1</v>
      </c>
      <c r="D1715">
        <v>350.04</v>
      </c>
    </row>
    <row r="1716" spans="1:4" x14ac:dyDescent="0.3">
      <c r="A1716" s="10" t="s">
        <v>3375</v>
      </c>
      <c r="B1716" s="2">
        <v>45649</v>
      </c>
      <c r="C1716">
        <v>1</v>
      </c>
      <c r="D1716">
        <v>1240.72</v>
      </c>
    </row>
    <row r="1717" spans="1:4" x14ac:dyDescent="0.3">
      <c r="A1717" s="10" t="s">
        <v>4621</v>
      </c>
      <c r="B1717" s="2">
        <v>45371</v>
      </c>
      <c r="C1717">
        <v>2</v>
      </c>
      <c r="D1717">
        <v>411.75</v>
      </c>
    </row>
    <row r="1718" spans="1:4" x14ac:dyDescent="0.3">
      <c r="A1718" s="10" t="s">
        <v>5200</v>
      </c>
      <c r="B1718" s="2">
        <v>45423</v>
      </c>
      <c r="C1718">
        <v>2</v>
      </c>
      <c r="D1718">
        <v>1852.5100000000002</v>
      </c>
    </row>
    <row r="1719" spans="1:4" x14ac:dyDescent="0.3">
      <c r="A1719" s="10" t="s">
        <v>4290</v>
      </c>
      <c r="B1719" s="2">
        <v>45479</v>
      </c>
      <c r="C1719">
        <v>2</v>
      </c>
      <c r="D1719">
        <v>366.95</v>
      </c>
    </row>
    <row r="1720" spans="1:4" x14ac:dyDescent="0.3">
      <c r="A1720" s="10" t="s">
        <v>1789</v>
      </c>
      <c r="B1720" s="2">
        <v>45651</v>
      </c>
      <c r="C1720">
        <v>2</v>
      </c>
      <c r="D1720">
        <v>1018.26</v>
      </c>
    </row>
    <row r="1721" spans="1:4" x14ac:dyDescent="0.3">
      <c r="A1721" s="10" t="s">
        <v>5848</v>
      </c>
      <c r="B1721" s="2">
        <v>45639</v>
      </c>
      <c r="C1721">
        <v>1</v>
      </c>
      <c r="D1721">
        <v>194.49</v>
      </c>
    </row>
    <row r="1722" spans="1:4" x14ac:dyDescent="0.3">
      <c r="A1722" s="10" t="s">
        <v>1142</v>
      </c>
      <c r="B1722" s="2">
        <v>45570</v>
      </c>
      <c r="C1722">
        <v>2</v>
      </c>
      <c r="D1722">
        <v>6004.72</v>
      </c>
    </row>
    <row r="1723" spans="1:4" x14ac:dyDescent="0.3">
      <c r="A1723" s="10" t="s">
        <v>709</v>
      </c>
      <c r="B1723" s="2">
        <v>45515</v>
      </c>
      <c r="C1723">
        <v>3</v>
      </c>
      <c r="D1723">
        <v>929.59999999999991</v>
      </c>
    </row>
    <row r="1724" spans="1:4" x14ac:dyDescent="0.3">
      <c r="A1724" s="10" t="s">
        <v>2531</v>
      </c>
      <c r="B1724" s="2">
        <v>45320</v>
      </c>
      <c r="C1724">
        <v>1</v>
      </c>
      <c r="D1724">
        <v>3367.64</v>
      </c>
    </row>
    <row r="1725" spans="1:4" x14ac:dyDescent="0.3">
      <c r="A1725" s="10" t="s">
        <v>1209</v>
      </c>
      <c r="B1725" s="2">
        <v>45435</v>
      </c>
      <c r="C1725">
        <v>2</v>
      </c>
      <c r="D1725">
        <v>2174.1999999999998</v>
      </c>
    </row>
    <row r="1726" spans="1:4" x14ac:dyDescent="0.3">
      <c r="A1726" s="10" t="s">
        <v>3014</v>
      </c>
      <c r="B1726" s="2">
        <v>45522</v>
      </c>
      <c r="C1726">
        <v>2</v>
      </c>
      <c r="D1726">
        <v>3822.24</v>
      </c>
    </row>
    <row r="1727" spans="1:4" x14ac:dyDescent="0.3">
      <c r="A1727" s="10" t="s">
        <v>5195</v>
      </c>
      <c r="B1727" s="2">
        <v>45359</v>
      </c>
      <c r="C1727">
        <v>3</v>
      </c>
      <c r="D1727">
        <v>3336.44</v>
      </c>
    </row>
    <row r="1728" spans="1:4" x14ac:dyDescent="0.3">
      <c r="A1728" s="10" t="s">
        <v>3871</v>
      </c>
      <c r="B1728" s="2">
        <v>45439</v>
      </c>
      <c r="C1728">
        <v>2</v>
      </c>
      <c r="D1728">
        <v>5240.9299999999994</v>
      </c>
    </row>
    <row r="1729" spans="1:4" x14ac:dyDescent="0.3">
      <c r="A1729" s="10" t="s">
        <v>2105</v>
      </c>
      <c r="B1729" s="2">
        <v>45543</v>
      </c>
      <c r="C1729">
        <v>2</v>
      </c>
      <c r="D1729">
        <v>2961.83</v>
      </c>
    </row>
    <row r="1730" spans="1:4" x14ac:dyDescent="0.3">
      <c r="A1730" s="10" t="s">
        <v>5012</v>
      </c>
      <c r="B1730" s="2">
        <v>45398</v>
      </c>
      <c r="C1730">
        <v>1</v>
      </c>
      <c r="D1730">
        <v>1310.86</v>
      </c>
    </row>
    <row r="1731" spans="1:4" x14ac:dyDescent="0.3">
      <c r="A1731" s="10" t="s">
        <v>3823</v>
      </c>
      <c r="B1731" s="2">
        <v>45442</v>
      </c>
      <c r="C1731">
        <v>2</v>
      </c>
      <c r="D1731">
        <v>1265.8599999999999</v>
      </c>
    </row>
    <row r="1732" spans="1:4" x14ac:dyDescent="0.3">
      <c r="A1732" s="10" t="s">
        <v>5761</v>
      </c>
      <c r="B1732" s="2">
        <v>45532</v>
      </c>
      <c r="C1732">
        <v>1</v>
      </c>
      <c r="D1732">
        <v>2099.13</v>
      </c>
    </row>
    <row r="1733" spans="1:4" x14ac:dyDescent="0.3">
      <c r="A1733" s="10" t="s">
        <v>6004</v>
      </c>
      <c r="B1733" s="2">
        <v>45460</v>
      </c>
      <c r="C1733">
        <v>1</v>
      </c>
      <c r="D1733">
        <v>1501.34</v>
      </c>
    </row>
    <row r="1734" spans="1:4" x14ac:dyDescent="0.3">
      <c r="A1734" s="10" t="s">
        <v>4714</v>
      </c>
      <c r="B1734" s="2">
        <v>45575</v>
      </c>
      <c r="C1734">
        <v>1</v>
      </c>
      <c r="D1734">
        <v>2151.65</v>
      </c>
    </row>
    <row r="1735" spans="1:4" x14ac:dyDescent="0.3">
      <c r="A1735" s="10" t="s">
        <v>1214</v>
      </c>
      <c r="B1735" s="2">
        <v>45454</v>
      </c>
      <c r="C1735">
        <v>2</v>
      </c>
      <c r="D1735">
        <v>2249.5</v>
      </c>
    </row>
    <row r="1736" spans="1:4" x14ac:dyDescent="0.3">
      <c r="A1736" s="10" t="s">
        <v>4502</v>
      </c>
      <c r="B1736" s="2">
        <v>45617</v>
      </c>
      <c r="C1736">
        <v>1</v>
      </c>
      <c r="D1736">
        <v>808.5</v>
      </c>
    </row>
    <row r="1737" spans="1:4" x14ac:dyDescent="0.3">
      <c r="A1737" s="10" t="s">
        <v>1506</v>
      </c>
      <c r="B1737" s="2">
        <v>45459</v>
      </c>
      <c r="C1737">
        <v>2</v>
      </c>
      <c r="D1737">
        <v>2142.0500000000002</v>
      </c>
    </row>
    <row r="1738" spans="1:4" x14ac:dyDescent="0.3">
      <c r="A1738" s="10" t="s">
        <v>2963</v>
      </c>
      <c r="B1738" s="2">
        <v>45642</v>
      </c>
      <c r="C1738">
        <v>2</v>
      </c>
      <c r="D1738">
        <v>2513.2199999999998</v>
      </c>
    </row>
    <row r="1739" spans="1:4" x14ac:dyDescent="0.3">
      <c r="A1739" s="10" t="s">
        <v>2917</v>
      </c>
      <c r="B1739" s="2">
        <v>45465</v>
      </c>
      <c r="C1739">
        <v>1</v>
      </c>
      <c r="D1739">
        <v>4283.5</v>
      </c>
    </row>
    <row r="1740" spans="1:4" x14ac:dyDescent="0.3">
      <c r="A1740" s="10" t="s">
        <v>769</v>
      </c>
      <c r="B1740" s="2">
        <v>45452</v>
      </c>
      <c r="C1740">
        <v>2</v>
      </c>
      <c r="D1740">
        <v>1814.67</v>
      </c>
    </row>
    <row r="1741" spans="1:4" x14ac:dyDescent="0.3">
      <c r="A1741" s="10" t="s">
        <v>2477</v>
      </c>
      <c r="B1741" s="2">
        <v>45429</v>
      </c>
      <c r="C1741">
        <v>1</v>
      </c>
      <c r="D1741">
        <v>590.04999999999995</v>
      </c>
    </row>
    <row r="1742" spans="1:4" x14ac:dyDescent="0.3">
      <c r="A1742" s="10" t="s">
        <v>2577</v>
      </c>
      <c r="B1742" s="2">
        <v>45448</v>
      </c>
      <c r="C1742">
        <v>1</v>
      </c>
      <c r="D1742">
        <v>1098</v>
      </c>
    </row>
    <row r="1743" spans="1:4" x14ac:dyDescent="0.3">
      <c r="A1743" s="10" t="s">
        <v>1882</v>
      </c>
      <c r="B1743" s="2">
        <v>45651</v>
      </c>
      <c r="C1743">
        <v>2</v>
      </c>
      <c r="D1743">
        <v>2741.31</v>
      </c>
    </row>
    <row r="1744" spans="1:4" x14ac:dyDescent="0.3">
      <c r="A1744" s="10" t="s">
        <v>2887</v>
      </c>
      <c r="B1744" s="2">
        <v>45562</v>
      </c>
      <c r="C1744">
        <v>1</v>
      </c>
      <c r="D1744">
        <v>335.45</v>
      </c>
    </row>
    <row r="1745" spans="1:4" x14ac:dyDescent="0.3">
      <c r="A1745" s="10" t="s">
        <v>3523</v>
      </c>
      <c r="B1745" s="2">
        <v>45473</v>
      </c>
      <c r="C1745">
        <v>1</v>
      </c>
      <c r="D1745">
        <v>2778.75</v>
      </c>
    </row>
    <row r="1746" spans="1:4" x14ac:dyDescent="0.3">
      <c r="A1746" s="10" t="s">
        <v>4635</v>
      </c>
      <c r="B1746" s="2">
        <v>45508</v>
      </c>
      <c r="C1746">
        <v>1</v>
      </c>
      <c r="D1746">
        <v>3305.16</v>
      </c>
    </row>
    <row r="1747" spans="1:4" x14ac:dyDescent="0.3">
      <c r="A1747" s="10" t="s">
        <v>3715</v>
      </c>
      <c r="B1747" s="2">
        <v>45594</v>
      </c>
      <c r="C1747">
        <v>1</v>
      </c>
      <c r="D1747">
        <v>1496.15</v>
      </c>
    </row>
    <row r="1748" spans="1:4" x14ac:dyDescent="0.3">
      <c r="A1748" s="10" t="s">
        <v>4987</v>
      </c>
      <c r="B1748" s="2">
        <v>45405</v>
      </c>
      <c r="C1748">
        <v>1</v>
      </c>
      <c r="D1748">
        <v>769.13</v>
      </c>
    </row>
    <row r="1749" spans="1:4" x14ac:dyDescent="0.3">
      <c r="A1749" s="10" t="s">
        <v>2079</v>
      </c>
      <c r="B1749" s="2">
        <v>45607</v>
      </c>
      <c r="C1749">
        <v>3</v>
      </c>
      <c r="D1749">
        <v>4140.0300000000007</v>
      </c>
    </row>
    <row r="1750" spans="1:4" x14ac:dyDescent="0.3">
      <c r="A1750" s="10" t="s">
        <v>2093</v>
      </c>
      <c r="B1750" s="2">
        <v>45373</v>
      </c>
      <c r="C1750">
        <v>1</v>
      </c>
      <c r="D1750">
        <v>1894.18</v>
      </c>
    </row>
    <row r="1751" spans="1:4" x14ac:dyDescent="0.3">
      <c r="A1751" s="10" t="s">
        <v>3596</v>
      </c>
      <c r="B1751" s="2">
        <v>45613</v>
      </c>
      <c r="C1751">
        <v>2</v>
      </c>
      <c r="D1751">
        <v>3902.66</v>
      </c>
    </row>
    <row r="1752" spans="1:4" x14ac:dyDescent="0.3">
      <c r="A1752" s="10" t="s">
        <v>1800</v>
      </c>
      <c r="B1752" s="2">
        <v>45553</v>
      </c>
      <c r="C1752">
        <v>3</v>
      </c>
      <c r="D1752">
        <v>1550.8200000000002</v>
      </c>
    </row>
    <row r="1753" spans="1:4" x14ac:dyDescent="0.3">
      <c r="A1753" s="10" t="s">
        <v>2538</v>
      </c>
      <c r="B1753" s="2">
        <v>45337</v>
      </c>
      <c r="C1753">
        <v>1</v>
      </c>
      <c r="D1753">
        <v>444.63</v>
      </c>
    </row>
    <row r="1754" spans="1:4" x14ac:dyDescent="0.3">
      <c r="A1754" s="10" t="s">
        <v>1445</v>
      </c>
      <c r="B1754" s="2">
        <v>45612</v>
      </c>
      <c r="C1754">
        <v>2</v>
      </c>
      <c r="D1754">
        <v>4514.24</v>
      </c>
    </row>
    <row r="1755" spans="1:4" x14ac:dyDescent="0.3">
      <c r="A1755" s="10" t="s">
        <v>268</v>
      </c>
      <c r="B1755" s="2">
        <v>45416</v>
      </c>
      <c r="C1755">
        <v>1</v>
      </c>
      <c r="D1755">
        <v>374.54</v>
      </c>
    </row>
    <row r="1756" spans="1:4" x14ac:dyDescent="0.3">
      <c r="A1756" s="10" t="s">
        <v>772</v>
      </c>
      <c r="B1756" s="2">
        <v>45523</v>
      </c>
      <c r="C1756">
        <v>3</v>
      </c>
      <c r="D1756">
        <v>4404.29</v>
      </c>
    </row>
    <row r="1757" spans="1:4" x14ac:dyDescent="0.3">
      <c r="A1757" s="10" t="s">
        <v>3337</v>
      </c>
      <c r="B1757" s="2">
        <v>45605</v>
      </c>
      <c r="C1757">
        <v>4</v>
      </c>
      <c r="D1757">
        <v>7438.75</v>
      </c>
    </row>
    <row r="1758" spans="1:4" x14ac:dyDescent="0.3">
      <c r="A1758" s="10" t="s">
        <v>5167</v>
      </c>
      <c r="B1758" s="2">
        <v>45521</v>
      </c>
      <c r="C1758">
        <v>1</v>
      </c>
      <c r="D1758">
        <v>2225.48</v>
      </c>
    </row>
    <row r="1759" spans="1:4" x14ac:dyDescent="0.3">
      <c r="A1759" s="10" t="s">
        <v>691</v>
      </c>
      <c r="B1759" s="2">
        <v>45623</v>
      </c>
      <c r="C1759">
        <v>2</v>
      </c>
      <c r="D1759">
        <v>4553.29</v>
      </c>
    </row>
    <row r="1760" spans="1:4" x14ac:dyDescent="0.3">
      <c r="A1760" s="10" t="s">
        <v>3012</v>
      </c>
      <c r="B1760" s="2">
        <v>45501</v>
      </c>
      <c r="C1760">
        <v>1</v>
      </c>
      <c r="D1760">
        <v>1447.76</v>
      </c>
    </row>
    <row r="1761" spans="1:4" x14ac:dyDescent="0.3">
      <c r="A1761" s="10" t="s">
        <v>5083</v>
      </c>
      <c r="B1761" s="2">
        <v>45395</v>
      </c>
      <c r="C1761">
        <v>1</v>
      </c>
      <c r="D1761">
        <v>1097.9000000000001</v>
      </c>
    </row>
    <row r="1762" spans="1:4" x14ac:dyDescent="0.3">
      <c r="A1762" s="10" t="s">
        <v>2223</v>
      </c>
      <c r="B1762" s="2">
        <v>45513</v>
      </c>
      <c r="C1762">
        <v>2</v>
      </c>
      <c r="D1762">
        <v>2175.08</v>
      </c>
    </row>
    <row r="1763" spans="1:4" x14ac:dyDescent="0.3">
      <c r="A1763" s="10" t="s">
        <v>2434</v>
      </c>
      <c r="B1763" s="2">
        <v>45632</v>
      </c>
      <c r="C1763">
        <v>2</v>
      </c>
      <c r="D1763">
        <v>5050.3600000000006</v>
      </c>
    </row>
    <row r="1764" spans="1:4" x14ac:dyDescent="0.3">
      <c r="A1764" s="10" t="s">
        <v>4363</v>
      </c>
      <c r="B1764" s="2">
        <v>45391</v>
      </c>
      <c r="C1764">
        <v>1</v>
      </c>
      <c r="D1764">
        <v>660.72</v>
      </c>
    </row>
    <row r="1765" spans="1:4" x14ac:dyDescent="0.3">
      <c r="A1765" s="10" t="s">
        <v>4389</v>
      </c>
      <c r="B1765" s="2">
        <v>45580</v>
      </c>
      <c r="C1765">
        <v>1</v>
      </c>
      <c r="D1765">
        <v>1006.73</v>
      </c>
    </row>
    <row r="1766" spans="1:4" x14ac:dyDescent="0.3">
      <c r="A1766" s="10" t="s">
        <v>3659</v>
      </c>
      <c r="B1766" s="2">
        <v>45424</v>
      </c>
      <c r="C1766">
        <v>1</v>
      </c>
      <c r="D1766">
        <v>612.75</v>
      </c>
    </row>
    <row r="1767" spans="1:4" x14ac:dyDescent="0.3">
      <c r="A1767" s="10" t="s">
        <v>5844</v>
      </c>
      <c r="B1767" s="2">
        <v>45437</v>
      </c>
      <c r="C1767">
        <v>1</v>
      </c>
      <c r="D1767">
        <v>396.74</v>
      </c>
    </row>
    <row r="1768" spans="1:4" x14ac:dyDescent="0.3">
      <c r="A1768" s="10" t="s">
        <v>3774</v>
      </c>
      <c r="B1768" s="2">
        <v>45518</v>
      </c>
      <c r="C1768">
        <v>2</v>
      </c>
      <c r="D1768">
        <v>2379.9299999999998</v>
      </c>
    </row>
    <row r="1769" spans="1:4" x14ac:dyDescent="0.3">
      <c r="A1769" s="10" t="s">
        <v>1111</v>
      </c>
      <c r="B1769" s="2">
        <v>45361</v>
      </c>
      <c r="C1769">
        <v>1</v>
      </c>
      <c r="D1769">
        <v>898.61</v>
      </c>
    </row>
    <row r="1770" spans="1:4" x14ac:dyDescent="0.3">
      <c r="A1770" s="10" t="s">
        <v>1624</v>
      </c>
      <c r="B1770" s="2">
        <v>45437</v>
      </c>
      <c r="C1770">
        <v>2</v>
      </c>
      <c r="D1770">
        <v>1867.98</v>
      </c>
    </row>
    <row r="1771" spans="1:4" x14ac:dyDescent="0.3">
      <c r="A1771" s="10" t="s">
        <v>907</v>
      </c>
      <c r="B1771" s="2">
        <v>45625</v>
      </c>
      <c r="C1771">
        <v>2</v>
      </c>
      <c r="D1771">
        <v>1638.53</v>
      </c>
    </row>
    <row r="1772" spans="1:4" x14ac:dyDescent="0.3">
      <c r="A1772" s="10" t="s">
        <v>3739</v>
      </c>
      <c r="B1772" s="2">
        <v>45620</v>
      </c>
      <c r="C1772">
        <v>2</v>
      </c>
      <c r="D1772">
        <v>4561.74</v>
      </c>
    </row>
    <row r="1773" spans="1:4" x14ac:dyDescent="0.3">
      <c r="A1773" s="10" t="s">
        <v>2166</v>
      </c>
      <c r="B1773" s="2">
        <v>45548</v>
      </c>
      <c r="C1773">
        <v>1</v>
      </c>
      <c r="D1773">
        <v>2901.91</v>
      </c>
    </row>
    <row r="1774" spans="1:4" x14ac:dyDescent="0.3">
      <c r="A1774" s="10" t="s">
        <v>5048</v>
      </c>
      <c r="B1774" s="2">
        <v>45642</v>
      </c>
      <c r="C1774">
        <v>2</v>
      </c>
      <c r="D1774">
        <v>134.73000000000002</v>
      </c>
    </row>
    <row r="1775" spans="1:4" x14ac:dyDescent="0.3">
      <c r="A1775" s="10" t="s">
        <v>3168</v>
      </c>
      <c r="B1775" s="2">
        <v>45600</v>
      </c>
      <c r="C1775">
        <v>2</v>
      </c>
      <c r="D1775">
        <v>2839.9700000000003</v>
      </c>
    </row>
    <row r="1776" spans="1:4" x14ac:dyDescent="0.3">
      <c r="A1776" s="10" t="s">
        <v>3469</v>
      </c>
      <c r="B1776" s="2">
        <v>45614</v>
      </c>
      <c r="C1776">
        <v>3</v>
      </c>
      <c r="D1776">
        <v>2563.66</v>
      </c>
    </row>
    <row r="1777" spans="1:4" x14ac:dyDescent="0.3">
      <c r="A1777" s="10" t="s">
        <v>5224</v>
      </c>
      <c r="B1777" s="2">
        <v>45301</v>
      </c>
      <c r="C1777">
        <v>1</v>
      </c>
      <c r="D1777">
        <v>332.1</v>
      </c>
    </row>
    <row r="1778" spans="1:4" x14ac:dyDescent="0.3">
      <c r="A1778" s="10" t="s">
        <v>102</v>
      </c>
      <c r="B1778" s="2">
        <v>45447</v>
      </c>
      <c r="C1778">
        <v>2</v>
      </c>
      <c r="D1778">
        <v>3008.5699999999997</v>
      </c>
    </row>
    <row r="1779" spans="1:4" x14ac:dyDescent="0.3">
      <c r="A1779" s="10" t="s">
        <v>1300</v>
      </c>
      <c r="B1779" s="2">
        <v>45323</v>
      </c>
      <c r="C1779">
        <v>1</v>
      </c>
      <c r="D1779">
        <v>2776.91</v>
      </c>
    </row>
    <row r="1780" spans="1:4" x14ac:dyDescent="0.3">
      <c r="A1780" s="10" t="s">
        <v>5870</v>
      </c>
      <c r="B1780" s="2">
        <v>45311</v>
      </c>
      <c r="C1780">
        <v>1</v>
      </c>
      <c r="D1780">
        <v>569.65</v>
      </c>
    </row>
    <row r="1781" spans="1:4" x14ac:dyDescent="0.3">
      <c r="A1781" s="10" t="s">
        <v>3579</v>
      </c>
      <c r="B1781" s="2">
        <v>45548</v>
      </c>
      <c r="C1781">
        <v>2</v>
      </c>
      <c r="D1781">
        <v>1125.43</v>
      </c>
    </row>
    <row r="1782" spans="1:4" x14ac:dyDescent="0.3">
      <c r="A1782" s="10" t="s">
        <v>1083</v>
      </c>
      <c r="B1782" s="2">
        <v>45382</v>
      </c>
      <c r="C1782">
        <v>1</v>
      </c>
      <c r="D1782">
        <v>267.20999999999998</v>
      </c>
    </row>
    <row r="1783" spans="1:4" x14ac:dyDescent="0.3">
      <c r="A1783" s="10" t="s">
        <v>4250</v>
      </c>
      <c r="B1783" s="2">
        <v>45380</v>
      </c>
      <c r="C1783">
        <v>1</v>
      </c>
      <c r="D1783">
        <v>154.99</v>
      </c>
    </row>
    <row r="1784" spans="1:4" x14ac:dyDescent="0.3">
      <c r="A1784" s="10" t="s">
        <v>4296</v>
      </c>
      <c r="B1784" s="2">
        <v>45342</v>
      </c>
      <c r="C1784">
        <v>1</v>
      </c>
      <c r="D1784">
        <v>544.02</v>
      </c>
    </row>
    <row r="1785" spans="1:4" x14ac:dyDescent="0.3">
      <c r="A1785" s="10" t="s">
        <v>1753</v>
      </c>
      <c r="B1785" s="2">
        <v>45401</v>
      </c>
      <c r="C1785">
        <v>2</v>
      </c>
      <c r="D1785">
        <v>2889.85</v>
      </c>
    </row>
    <row r="1786" spans="1:4" x14ac:dyDescent="0.3">
      <c r="A1786" s="10" t="s">
        <v>584</v>
      </c>
      <c r="B1786" s="2">
        <v>45299</v>
      </c>
      <c r="C1786">
        <v>1</v>
      </c>
      <c r="D1786">
        <v>268.04000000000002</v>
      </c>
    </row>
    <row r="1787" spans="1:4" x14ac:dyDescent="0.3">
      <c r="A1787" s="10" t="s">
        <v>4456</v>
      </c>
      <c r="B1787" s="2">
        <v>45583</v>
      </c>
      <c r="C1787">
        <v>1</v>
      </c>
      <c r="D1787">
        <v>527.76</v>
      </c>
    </row>
    <row r="1788" spans="1:4" x14ac:dyDescent="0.3">
      <c r="A1788" s="10" t="s">
        <v>4125</v>
      </c>
      <c r="B1788" s="2">
        <v>45626</v>
      </c>
      <c r="C1788">
        <v>1</v>
      </c>
      <c r="D1788">
        <v>3186.37</v>
      </c>
    </row>
    <row r="1789" spans="1:4" x14ac:dyDescent="0.3">
      <c r="A1789" s="10" t="s">
        <v>2200</v>
      </c>
      <c r="B1789" s="2">
        <v>45613</v>
      </c>
      <c r="C1789">
        <v>3</v>
      </c>
      <c r="D1789">
        <v>5570.0599999999995</v>
      </c>
    </row>
    <row r="1790" spans="1:4" x14ac:dyDescent="0.3">
      <c r="A1790" s="10" t="s">
        <v>1429</v>
      </c>
      <c r="B1790" s="2">
        <v>45450</v>
      </c>
      <c r="C1790">
        <v>1</v>
      </c>
      <c r="D1790">
        <v>260.83</v>
      </c>
    </row>
    <row r="1791" spans="1:4" x14ac:dyDescent="0.3">
      <c r="A1791" s="10" t="s">
        <v>2809</v>
      </c>
      <c r="B1791" s="2">
        <v>45457</v>
      </c>
      <c r="C1791">
        <v>1</v>
      </c>
      <c r="D1791">
        <v>853.37</v>
      </c>
    </row>
    <row r="1792" spans="1:4" x14ac:dyDescent="0.3">
      <c r="A1792" s="10" t="s">
        <v>419</v>
      </c>
      <c r="B1792" s="2">
        <v>45408</v>
      </c>
      <c r="C1792">
        <v>1</v>
      </c>
      <c r="D1792">
        <v>2603.5300000000002</v>
      </c>
    </row>
    <row r="1793" spans="1:4" x14ac:dyDescent="0.3">
      <c r="A1793" s="10" t="s">
        <v>3805</v>
      </c>
      <c r="B1793" s="2">
        <v>45447</v>
      </c>
      <c r="C1793">
        <v>3</v>
      </c>
      <c r="D1793">
        <v>4337.08</v>
      </c>
    </row>
    <row r="1794" spans="1:4" x14ac:dyDescent="0.3">
      <c r="A1794" s="10" t="s">
        <v>5378</v>
      </c>
      <c r="B1794" s="2">
        <v>45461</v>
      </c>
      <c r="C1794">
        <v>1</v>
      </c>
      <c r="D1794">
        <v>123.34</v>
      </c>
    </row>
    <row r="1795" spans="1:4" x14ac:dyDescent="0.3">
      <c r="A1795" s="10" t="s">
        <v>3486</v>
      </c>
      <c r="B1795" s="2">
        <v>45537</v>
      </c>
      <c r="C1795">
        <v>1</v>
      </c>
      <c r="D1795">
        <v>1882.25</v>
      </c>
    </row>
    <row r="1796" spans="1:4" x14ac:dyDescent="0.3">
      <c r="A1796" s="10" t="s">
        <v>2026</v>
      </c>
      <c r="B1796" s="2">
        <v>45336</v>
      </c>
      <c r="C1796">
        <v>1</v>
      </c>
      <c r="D1796">
        <v>1479.59</v>
      </c>
    </row>
    <row r="1797" spans="1:4" x14ac:dyDescent="0.3">
      <c r="A1797" s="10" t="s">
        <v>1848</v>
      </c>
      <c r="B1797" s="2">
        <v>45362</v>
      </c>
      <c r="C1797">
        <v>2</v>
      </c>
      <c r="D1797">
        <v>1743.28</v>
      </c>
    </row>
    <row r="1798" spans="1:4" x14ac:dyDescent="0.3">
      <c r="A1798" s="10" t="s">
        <v>5046</v>
      </c>
      <c r="B1798" s="2">
        <v>45527</v>
      </c>
      <c r="C1798">
        <v>1</v>
      </c>
      <c r="D1798">
        <v>1504.52</v>
      </c>
    </row>
    <row r="1799" spans="1:4" x14ac:dyDescent="0.3">
      <c r="A1799" s="10" t="s">
        <v>332</v>
      </c>
      <c r="B1799" s="2">
        <v>45642</v>
      </c>
      <c r="C1799">
        <v>4</v>
      </c>
      <c r="D1799">
        <v>6373.8099999999995</v>
      </c>
    </row>
    <row r="1800" spans="1:4" x14ac:dyDescent="0.3">
      <c r="A1800" s="10" t="s">
        <v>1958</v>
      </c>
      <c r="B1800" s="2">
        <v>45325</v>
      </c>
      <c r="C1800">
        <v>2</v>
      </c>
      <c r="D1800">
        <v>2343.41</v>
      </c>
    </row>
    <row r="1801" spans="1:4" x14ac:dyDescent="0.3">
      <c r="A1801" s="10" t="s">
        <v>3142</v>
      </c>
      <c r="B1801" s="2">
        <v>45507</v>
      </c>
      <c r="C1801">
        <v>1</v>
      </c>
      <c r="D1801">
        <v>385.54</v>
      </c>
    </row>
    <row r="1802" spans="1:4" x14ac:dyDescent="0.3">
      <c r="A1802" s="10" t="s">
        <v>1178</v>
      </c>
      <c r="B1802" s="2">
        <v>45608</v>
      </c>
      <c r="C1802">
        <v>3</v>
      </c>
      <c r="D1802">
        <v>4631.95</v>
      </c>
    </row>
    <row r="1803" spans="1:4" x14ac:dyDescent="0.3">
      <c r="A1803" s="10" t="s">
        <v>1940</v>
      </c>
      <c r="B1803" s="2">
        <v>45488</v>
      </c>
      <c r="C1803">
        <v>3</v>
      </c>
      <c r="D1803">
        <v>1575.3899999999999</v>
      </c>
    </row>
    <row r="1804" spans="1:4" x14ac:dyDescent="0.3">
      <c r="A1804" s="10" t="s">
        <v>217</v>
      </c>
      <c r="B1804" s="2">
        <v>45597</v>
      </c>
      <c r="C1804">
        <v>2</v>
      </c>
      <c r="D1804">
        <v>819.1</v>
      </c>
    </row>
    <row r="1805" spans="1:4" x14ac:dyDescent="0.3">
      <c r="A1805" s="10" t="s">
        <v>126</v>
      </c>
      <c r="B1805" s="2">
        <v>45619</v>
      </c>
      <c r="C1805">
        <v>1</v>
      </c>
      <c r="D1805">
        <v>2460.66</v>
      </c>
    </row>
    <row r="1806" spans="1:4" x14ac:dyDescent="0.3">
      <c r="A1806" s="10" t="s">
        <v>2146</v>
      </c>
      <c r="B1806" s="2">
        <v>45625</v>
      </c>
      <c r="C1806">
        <v>3</v>
      </c>
      <c r="D1806">
        <v>2367.0300000000002</v>
      </c>
    </row>
    <row r="1807" spans="1:4" x14ac:dyDescent="0.3">
      <c r="A1807" s="10" t="s">
        <v>4808</v>
      </c>
      <c r="B1807" s="2">
        <v>45360</v>
      </c>
      <c r="C1807">
        <v>1</v>
      </c>
      <c r="D1807">
        <v>945.22</v>
      </c>
    </row>
    <row r="1808" spans="1:4" x14ac:dyDescent="0.3">
      <c r="A1808" s="10" t="s">
        <v>4891</v>
      </c>
      <c r="B1808" s="2">
        <v>45580</v>
      </c>
      <c r="C1808">
        <v>2</v>
      </c>
      <c r="D1808">
        <v>5151.8999999999996</v>
      </c>
    </row>
    <row r="1809" spans="1:4" x14ac:dyDescent="0.3">
      <c r="A1809" s="10" t="s">
        <v>5930</v>
      </c>
      <c r="B1809" s="2">
        <v>45630</v>
      </c>
      <c r="C1809">
        <v>1</v>
      </c>
      <c r="D1809">
        <v>889.16</v>
      </c>
    </row>
    <row r="1810" spans="1:4" x14ac:dyDescent="0.3">
      <c r="A1810" s="10" t="s">
        <v>5708</v>
      </c>
      <c r="B1810" s="2">
        <v>45381</v>
      </c>
      <c r="C1810">
        <v>1</v>
      </c>
      <c r="D1810">
        <v>1077.48</v>
      </c>
    </row>
    <row r="1811" spans="1:4" x14ac:dyDescent="0.3">
      <c r="A1811" s="10" t="s">
        <v>4373</v>
      </c>
      <c r="B1811" s="2">
        <v>45420</v>
      </c>
      <c r="C1811">
        <v>1</v>
      </c>
      <c r="D1811">
        <v>824.96</v>
      </c>
    </row>
    <row r="1812" spans="1:4" x14ac:dyDescent="0.3">
      <c r="A1812" s="10" t="s">
        <v>5543</v>
      </c>
      <c r="B1812" s="2">
        <v>45622</v>
      </c>
      <c r="C1812">
        <v>2</v>
      </c>
      <c r="D1812">
        <v>718.01</v>
      </c>
    </row>
    <row r="1813" spans="1:4" x14ac:dyDescent="0.3">
      <c r="A1813" s="10" t="s">
        <v>4388</v>
      </c>
      <c r="B1813" s="2">
        <v>45522</v>
      </c>
      <c r="C1813">
        <v>1</v>
      </c>
      <c r="D1813">
        <v>1386.77</v>
      </c>
    </row>
    <row r="1814" spans="1:4" x14ac:dyDescent="0.3">
      <c r="A1814" s="10" t="s">
        <v>2315</v>
      </c>
      <c r="B1814" s="2">
        <v>45595</v>
      </c>
      <c r="C1814">
        <v>1</v>
      </c>
      <c r="D1814">
        <v>104.52</v>
      </c>
    </row>
    <row r="1815" spans="1:4" x14ac:dyDescent="0.3">
      <c r="A1815" s="10" t="s">
        <v>4535</v>
      </c>
      <c r="B1815" s="2">
        <v>45356</v>
      </c>
      <c r="C1815">
        <v>1</v>
      </c>
      <c r="D1815">
        <v>700.27</v>
      </c>
    </row>
    <row r="1816" spans="1:4" x14ac:dyDescent="0.3">
      <c r="A1816" s="10" t="s">
        <v>5439</v>
      </c>
      <c r="B1816" s="2">
        <v>45627</v>
      </c>
      <c r="C1816">
        <v>1</v>
      </c>
      <c r="D1816">
        <v>755.84</v>
      </c>
    </row>
    <row r="1817" spans="1:4" x14ac:dyDescent="0.3">
      <c r="A1817" s="10" t="s">
        <v>3377</v>
      </c>
      <c r="B1817" s="2">
        <v>45562</v>
      </c>
      <c r="C1817">
        <v>1</v>
      </c>
      <c r="D1817">
        <v>426.78</v>
      </c>
    </row>
    <row r="1818" spans="1:4" x14ac:dyDescent="0.3">
      <c r="A1818" s="10" t="s">
        <v>3019</v>
      </c>
      <c r="B1818" s="2">
        <v>45569</v>
      </c>
      <c r="C1818">
        <v>2</v>
      </c>
      <c r="D1818">
        <v>4682.5600000000004</v>
      </c>
    </row>
    <row r="1819" spans="1:4" x14ac:dyDescent="0.3">
      <c r="A1819" s="10" t="s">
        <v>2305</v>
      </c>
      <c r="B1819" s="2">
        <v>45302</v>
      </c>
      <c r="C1819">
        <v>1</v>
      </c>
      <c r="D1819">
        <v>270.62</v>
      </c>
    </row>
    <row r="1820" spans="1:4" x14ac:dyDescent="0.3">
      <c r="A1820" s="10" t="s">
        <v>4348</v>
      </c>
      <c r="B1820" s="2">
        <v>45525</v>
      </c>
      <c r="C1820">
        <v>3</v>
      </c>
      <c r="D1820">
        <v>1488.3799999999999</v>
      </c>
    </row>
    <row r="1821" spans="1:4" x14ac:dyDescent="0.3">
      <c r="A1821" s="10" t="s">
        <v>5836</v>
      </c>
      <c r="B1821" s="2">
        <v>45558</v>
      </c>
      <c r="C1821">
        <v>1</v>
      </c>
      <c r="D1821">
        <v>2673.01</v>
      </c>
    </row>
    <row r="1822" spans="1:4" x14ac:dyDescent="0.3">
      <c r="A1822" s="10" t="s">
        <v>6003</v>
      </c>
      <c r="B1822" s="2">
        <v>45505</v>
      </c>
      <c r="C1822">
        <v>1</v>
      </c>
      <c r="D1822">
        <v>2333.65</v>
      </c>
    </row>
    <row r="1823" spans="1:4" x14ac:dyDescent="0.3">
      <c r="A1823" s="10" t="s">
        <v>1019</v>
      </c>
      <c r="B1823" s="2">
        <v>45485</v>
      </c>
      <c r="C1823">
        <v>1</v>
      </c>
      <c r="D1823">
        <v>2277.37</v>
      </c>
    </row>
    <row r="1824" spans="1:4" x14ac:dyDescent="0.3">
      <c r="A1824" s="10" t="s">
        <v>4468</v>
      </c>
      <c r="B1824" s="2">
        <v>45629</v>
      </c>
      <c r="C1824">
        <v>1</v>
      </c>
      <c r="D1824">
        <v>444.2</v>
      </c>
    </row>
    <row r="1825" spans="1:4" x14ac:dyDescent="0.3">
      <c r="A1825" s="10" t="s">
        <v>4551</v>
      </c>
      <c r="B1825" s="2">
        <v>45501</v>
      </c>
      <c r="C1825">
        <v>1</v>
      </c>
      <c r="D1825">
        <v>747.91</v>
      </c>
    </row>
    <row r="1826" spans="1:4" x14ac:dyDescent="0.3">
      <c r="A1826" s="10" t="s">
        <v>1482</v>
      </c>
      <c r="B1826" s="2">
        <v>45379</v>
      </c>
      <c r="C1826">
        <v>1</v>
      </c>
      <c r="D1826">
        <v>1588.12</v>
      </c>
    </row>
    <row r="1827" spans="1:4" x14ac:dyDescent="0.3">
      <c r="A1827" s="10" t="s">
        <v>5830</v>
      </c>
      <c r="B1827" s="2">
        <v>45412</v>
      </c>
      <c r="C1827">
        <v>1</v>
      </c>
      <c r="D1827">
        <v>1187.6500000000001</v>
      </c>
    </row>
    <row r="1828" spans="1:4" x14ac:dyDescent="0.3">
      <c r="A1828" s="10" t="s">
        <v>4051</v>
      </c>
      <c r="B1828" s="2">
        <v>45528</v>
      </c>
      <c r="C1828">
        <v>1</v>
      </c>
      <c r="D1828">
        <v>556.59</v>
      </c>
    </row>
    <row r="1829" spans="1:4" x14ac:dyDescent="0.3">
      <c r="A1829" s="10" t="s">
        <v>5921</v>
      </c>
      <c r="B1829" s="2">
        <v>45640</v>
      </c>
      <c r="C1829">
        <v>1</v>
      </c>
      <c r="D1829">
        <v>979.4</v>
      </c>
    </row>
    <row r="1830" spans="1:4" x14ac:dyDescent="0.3">
      <c r="A1830" s="10" t="s">
        <v>2302</v>
      </c>
      <c r="B1830" s="2">
        <v>45547</v>
      </c>
      <c r="C1830">
        <v>2</v>
      </c>
      <c r="D1830">
        <v>1022.33</v>
      </c>
    </row>
    <row r="1831" spans="1:4" x14ac:dyDescent="0.3">
      <c r="A1831" s="10" t="s">
        <v>5932</v>
      </c>
      <c r="B1831" s="2">
        <v>45338</v>
      </c>
      <c r="C1831">
        <v>1</v>
      </c>
      <c r="D1831">
        <v>191.58</v>
      </c>
    </row>
    <row r="1832" spans="1:4" x14ac:dyDescent="0.3">
      <c r="A1832" s="10" t="s">
        <v>1228</v>
      </c>
      <c r="B1832" s="2">
        <v>45325</v>
      </c>
      <c r="C1832">
        <v>1</v>
      </c>
      <c r="D1832">
        <v>504.32</v>
      </c>
    </row>
    <row r="1833" spans="1:4" x14ac:dyDescent="0.3">
      <c r="A1833" s="10" t="s">
        <v>3582</v>
      </c>
      <c r="B1833" s="2">
        <v>45489</v>
      </c>
      <c r="C1833">
        <v>2</v>
      </c>
      <c r="D1833">
        <v>1007.84</v>
      </c>
    </row>
    <row r="1834" spans="1:4" x14ac:dyDescent="0.3">
      <c r="A1834" s="10" t="s">
        <v>4407</v>
      </c>
      <c r="B1834" s="2">
        <v>45492</v>
      </c>
      <c r="C1834">
        <v>1</v>
      </c>
      <c r="D1834">
        <v>2271.71</v>
      </c>
    </row>
    <row r="1835" spans="1:4" x14ac:dyDescent="0.3">
      <c r="A1835" s="10" t="s">
        <v>4272</v>
      </c>
      <c r="B1835" s="2">
        <v>45470</v>
      </c>
      <c r="C1835">
        <v>2</v>
      </c>
      <c r="D1835">
        <v>4136.0200000000004</v>
      </c>
    </row>
    <row r="1836" spans="1:4" x14ac:dyDescent="0.3">
      <c r="A1836" s="10" t="s">
        <v>3910</v>
      </c>
      <c r="B1836" s="2">
        <v>45573</v>
      </c>
      <c r="C1836">
        <v>2</v>
      </c>
      <c r="D1836">
        <v>1322.57</v>
      </c>
    </row>
    <row r="1837" spans="1:4" x14ac:dyDescent="0.3">
      <c r="A1837" s="10" t="s">
        <v>4192</v>
      </c>
      <c r="B1837" s="2">
        <v>45353</v>
      </c>
      <c r="C1837">
        <v>2</v>
      </c>
      <c r="D1837">
        <v>2794.3199999999997</v>
      </c>
    </row>
    <row r="1838" spans="1:4" x14ac:dyDescent="0.3">
      <c r="A1838" s="10" t="s">
        <v>2567</v>
      </c>
      <c r="B1838" s="2">
        <v>45426</v>
      </c>
      <c r="C1838">
        <v>2</v>
      </c>
      <c r="D1838">
        <v>3096.53</v>
      </c>
    </row>
    <row r="1839" spans="1:4" x14ac:dyDescent="0.3">
      <c r="A1839" s="10" t="s">
        <v>5801</v>
      </c>
      <c r="B1839" s="2">
        <v>45656</v>
      </c>
      <c r="C1839">
        <v>1</v>
      </c>
      <c r="D1839">
        <v>921.63</v>
      </c>
    </row>
    <row r="1840" spans="1:4" x14ac:dyDescent="0.3">
      <c r="A1840" s="10" t="s">
        <v>2825</v>
      </c>
      <c r="B1840" s="2">
        <v>45351</v>
      </c>
      <c r="C1840">
        <v>1</v>
      </c>
      <c r="D1840">
        <v>276.57</v>
      </c>
    </row>
    <row r="1841" spans="1:4" x14ac:dyDescent="0.3">
      <c r="A1841" s="10" t="s">
        <v>4926</v>
      </c>
      <c r="B1841" s="2">
        <v>45371</v>
      </c>
      <c r="C1841">
        <v>1</v>
      </c>
      <c r="D1841">
        <v>759.55</v>
      </c>
    </row>
    <row r="1842" spans="1:4" x14ac:dyDescent="0.3">
      <c r="A1842" s="10" t="s">
        <v>5309</v>
      </c>
      <c r="B1842" s="2">
        <v>45453</v>
      </c>
      <c r="C1842">
        <v>1</v>
      </c>
      <c r="D1842">
        <v>927.32</v>
      </c>
    </row>
    <row r="1843" spans="1:4" x14ac:dyDescent="0.3">
      <c r="A1843" s="10" t="s">
        <v>1112</v>
      </c>
      <c r="B1843" s="2">
        <v>45515</v>
      </c>
      <c r="C1843">
        <v>2</v>
      </c>
      <c r="D1843">
        <v>1105.8200000000002</v>
      </c>
    </row>
    <row r="1844" spans="1:4" x14ac:dyDescent="0.3">
      <c r="A1844" s="10" t="s">
        <v>1727</v>
      </c>
      <c r="B1844" s="2">
        <v>45473</v>
      </c>
      <c r="C1844">
        <v>2</v>
      </c>
      <c r="D1844">
        <v>4009</v>
      </c>
    </row>
    <row r="1845" spans="1:4" x14ac:dyDescent="0.3">
      <c r="A1845" s="10" t="s">
        <v>4639</v>
      </c>
      <c r="B1845" s="2">
        <v>45381</v>
      </c>
      <c r="C1845">
        <v>3</v>
      </c>
      <c r="D1845">
        <v>721.48</v>
      </c>
    </row>
    <row r="1846" spans="1:4" x14ac:dyDescent="0.3">
      <c r="A1846" s="10" t="s">
        <v>787</v>
      </c>
      <c r="B1846" s="2">
        <v>45628</v>
      </c>
      <c r="C1846">
        <v>2</v>
      </c>
      <c r="D1846">
        <v>3559.4700000000003</v>
      </c>
    </row>
    <row r="1847" spans="1:4" x14ac:dyDescent="0.3">
      <c r="A1847" s="10" t="s">
        <v>5120</v>
      </c>
      <c r="B1847" s="2">
        <v>45403</v>
      </c>
      <c r="C1847">
        <v>2</v>
      </c>
      <c r="D1847">
        <v>2985.6</v>
      </c>
    </row>
    <row r="1848" spans="1:4" x14ac:dyDescent="0.3">
      <c r="A1848" s="10" t="s">
        <v>5115</v>
      </c>
      <c r="B1848" s="2">
        <v>45370</v>
      </c>
      <c r="C1848">
        <v>1</v>
      </c>
      <c r="D1848">
        <v>1104.58</v>
      </c>
    </row>
    <row r="1849" spans="1:4" x14ac:dyDescent="0.3">
      <c r="A1849" s="10" t="s">
        <v>5646</v>
      </c>
      <c r="B1849" s="2">
        <v>45567</v>
      </c>
      <c r="C1849">
        <v>1</v>
      </c>
      <c r="D1849">
        <v>550.14</v>
      </c>
    </row>
    <row r="1850" spans="1:4" x14ac:dyDescent="0.3">
      <c r="A1850" s="10" t="s">
        <v>818</v>
      </c>
      <c r="B1850" s="2">
        <v>45487</v>
      </c>
      <c r="C1850">
        <v>2</v>
      </c>
      <c r="D1850">
        <v>3566.0299999999997</v>
      </c>
    </row>
    <row r="1851" spans="1:4" x14ac:dyDescent="0.3">
      <c r="A1851" s="10" t="s">
        <v>4756</v>
      </c>
      <c r="B1851" s="2">
        <v>45619</v>
      </c>
      <c r="C1851">
        <v>1</v>
      </c>
      <c r="D1851">
        <v>1147.46</v>
      </c>
    </row>
    <row r="1852" spans="1:4" x14ac:dyDescent="0.3">
      <c r="A1852" s="10" t="s">
        <v>4093</v>
      </c>
      <c r="B1852" s="2">
        <v>45469</v>
      </c>
      <c r="C1852">
        <v>2</v>
      </c>
      <c r="D1852">
        <v>4516.12</v>
      </c>
    </row>
    <row r="1853" spans="1:4" x14ac:dyDescent="0.3">
      <c r="A1853" s="10" t="s">
        <v>1622</v>
      </c>
      <c r="B1853" s="2">
        <v>45383</v>
      </c>
      <c r="C1853">
        <v>1</v>
      </c>
      <c r="D1853">
        <v>1852.6</v>
      </c>
    </row>
    <row r="1854" spans="1:4" x14ac:dyDescent="0.3">
      <c r="A1854" s="10" t="s">
        <v>3131</v>
      </c>
      <c r="B1854" s="2">
        <v>45591</v>
      </c>
      <c r="C1854">
        <v>2</v>
      </c>
      <c r="D1854">
        <v>3711.25</v>
      </c>
    </row>
    <row r="1855" spans="1:4" x14ac:dyDescent="0.3">
      <c r="A1855" s="10" t="s">
        <v>2115</v>
      </c>
      <c r="B1855" s="2">
        <v>45478</v>
      </c>
      <c r="C1855">
        <v>1</v>
      </c>
      <c r="D1855">
        <v>103.96</v>
      </c>
    </row>
    <row r="1856" spans="1:4" x14ac:dyDescent="0.3">
      <c r="A1856" s="10" t="s">
        <v>5291</v>
      </c>
      <c r="B1856" s="2">
        <v>45548</v>
      </c>
      <c r="C1856">
        <v>1</v>
      </c>
      <c r="D1856">
        <v>453.07</v>
      </c>
    </row>
    <row r="1857" spans="1:4" x14ac:dyDescent="0.3">
      <c r="A1857" s="10" t="s">
        <v>3286</v>
      </c>
      <c r="B1857" s="2">
        <v>45594</v>
      </c>
      <c r="C1857">
        <v>1</v>
      </c>
      <c r="D1857">
        <v>2686.75</v>
      </c>
    </row>
    <row r="1858" spans="1:4" x14ac:dyDescent="0.3">
      <c r="A1858" s="10" t="s">
        <v>491</v>
      </c>
      <c r="B1858" s="2">
        <v>45529</v>
      </c>
      <c r="C1858">
        <v>1</v>
      </c>
      <c r="D1858">
        <v>2228.2199999999998</v>
      </c>
    </row>
    <row r="1859" spans="1:4" x14ac:dyDescent="0.3">
      <c r="A1859" s="10" t="s">
        <v>171</v>
      </c>
      <c r="B1859" s="2">
        <v>45624</v>
      </c>
      <c r="C1859">
        <v>4</v>
      </c>
      <c r="D1859">
        <v>2401.6799999999998</v>
      </c>
    </row>
    <row r="1860" spans="1:4" x14ac:dyDescent="0.3">
      <c r="A1860" s="10" t="s">
        <v>5297</v>
      </c>
      <c r="B1860" s="2">
        <v>45543</v>
      </c>
      <c r="C1860">
        <v>1</v>
      </c>
      <c r="D1860">
        <v>574.38</v>
      </c>
    </row>
    <row r="1861" spans="1:4" x14ac:dyDescent="0.3">
      <c r="A1861" s="10" t="s">
        <v>4381</v>
      </c>
      <c r="B1861" s="2">
        <v>45303</v>
      </c>
      <c r="C1861">
        <v>1</v>
      </c>
      <c r="D1861">
        <v>3043.64</v>
      </c>
    </row>
    <row r="1862" spans="1:4" x14ac:dyDescent="0.3">
      <c r="A1862" s="10" t="s">
        <v>2545</v>
      </c>
      <c r="B1862" s="2">
        <v>45613</v>
      </c>
      <c r="C1862">
        <v>3</v>
      </c>
      <c r="D1862">
        <v>694.12</v>
      </c>
    </row>
    <row r="1863" spans="1:4" x14ac:dyDescent="0.3">
      <c r="A1863" s="10" t="s">
        <v>5011</v>
      </c>
      <c r="B1863" s="2">
        <v>45483</v>
      </c>
      <c r="C1863">
        <v>1</v>
      </c>
      <c r="D1863">
        <v>585.1</v>
      </c>
    </row>
    <row r="1864" spans="1:4" x14ac:dyDescent="0.3">
      <c r="A1864" s="10" t="s">
        <v>4847</v>
      </c>
      <c r="B1864" s="2">
        <v>45545</v>
      </c>
      <c r="C1864">
        <v>2</v>
      </c>
      <c r="D1864">
        <v>3425.87</v>
      </c>
    </row>
    <row r="1865" spans="1:4" x14ac:dyDescent="0.3">
      <c r="A1865" s="10" t="s">
        <v>5085</v>
      </c>
      <c r="B1865" s="2">
        <v>45401</v>
      </c>
      <c r="C1865">
        <v>1</v>
      </c>
      <c r="D1865">
        <v>278.7</v>
      </c>
    </row>
    <row r="1866" spans="1:4" x14ac:dyDescent="0.3">
      <c r="A1866" s="10" t="s">
        <v>4515</v>
      </c>
      <c r="B1866" s="2">
        <v>45404</v>
      </c>
      <c r="C1866">
        <v>1</v>
      </c>
      <c r="D1866">
        <v>1571.75</v>
      </c>
    </row>
    <row r="1867" spans="1:4" x14ac:dyDescent="0.3">
      <c r="A1867" s="10" t="s">
        <v>1527</v>
      </c>
      <c r="B1867" s="2">
        <v>45497</v>
      </c>
      <c r="C1867">
        <v>1</v>
      </c>
      <c r="D1867">
        <v>222.59</v>
      </c>
    </row>
    <row r="1868" spans="1:4" x14ac:dyDescent="0.3">
      <c r="A1868" s="10" t="s">
        <v>6005</v>
      </c>
      <c r="B1868" s="2">
        <v>45532</v>
      </c>
      <c r="C1868">
        <v>1</v>
      </c>
      <c r="D1868">
        <v>214.18</v>
      </c>
    </row>
    <row r="1869" spans="1:4" x14ac:dyDescent="0.3">
      <c r="A1869" s="10" t="s">
        <v>2502</v>
      </c>
      <c r="B1869" s="2">
        <v>45497</v>
      </c>
      <c r="C1869">
        <v>1</v>
      </c>
      <c r="D1869">
        <v>1155.6400000000001</v>
      </c>
    </row>
    <row r="1870" spans="1:4" x14ac:dyDescent="0.3">
      <c r="A1870" s="10" t="s">
        <v>2051</v>
      </c>
      <c r="B1870" s="2">
        <v>45599</v>
      </c>
      <c r="C1870">
        <v>2</v>
      </c>
      <c r="D1870">
        <v>1906.57</v>
      </c>
    </row>
    <row r="1871" spans="1:4" x14ac:dyDescent="0.3">
      <c r="A1871" s="10" t="s">
        <v>2443</v>
      </c>
      <c r="B1871" s="2">
        <v>45532</v>
      </c>
      <c r="C1871">
        <v>2</v>
      </c>
      <c r="D1871">
        <v>3737.17</v>
      </c>
    </row>
    <row r="1872" spans="1:4" x14ac:dyDescent="0.3">
      <c r="A1872" s="10" t="s">
        <v>5976</v>
      </c>
      <c r="B1872" s="2">
        <v>45637</v>
      </c>
      <c r="C1872">
        <v>1</v>
      </c>
      <c r="D1872">
        <v>1687.89</v>
      </c>
    </row>
    <row r="1873" spans="1:4" x14ac:dyDescent="0.3">
      <c r="A1873" s="10" t="s">
        <v>3958</v>
      </c>
      <c r="B1873" s="2">
        <v>45657</v>
      </c>
      <c r="C1873">
        <v>1</v>
      </c>
      <c r="D1873">
        <v>688.01</v>
      </c>
    </row>
    <row r="1874" spans="1:4" x14ac:dyDescent="0.3">
      <c r="A1874" s="10" t="s">
        <v>13</v>
      </c>
      <c r="B1874" s="2">
        <v>45633</v>
      </c>
      <c r="C1874">
        <v>4</v>
      </c>
      <c r="D1874">
        <v>2244.9</v>
      </c>
    </row>
    <row r="1875" spans="1:4" x14ac:dyDescent="0.3">
      <c r="A1875" s="10" t="s">
        <v>4199</v>
      </c>
      <c r="B1875" s="2">
        <v>45600</v>
      </c>
      <c r="C1875">
        <v>1</v>
      </c>
      <c r="D1875">
        <v>219.15</v>
      </c>
    </row>
    <row r="1876" spans="1:4" x14ac:dyDescent="0.3">
      <c r="A1876" s="10" t="s">
        <v>2562</v>
      </c>
      <c r="B1876" s="2">
        <v>45613</v>
      </c>
      <c r="C1876">
        <v>2</v>
      </c>
      <c r="D1876">
        <v>2083.06</v>
      </c>
    </row>
    <row r="1877" spans="1:4" x14ac:dyDescent="0.3">
      <c r="A1877" s="10" t="s">
        <v>1245</v>
      </c>
      <c r="B1877" s="2">
        <v>45364</v>
      </c>
      <c r="C1877">
        <v>1</v>
      </c>
      <c r="D1877">
        <v>677.28</v>
      </c>
    </row>
    <row r="1878" spans="1:4" x14ac:dyDescent="0.3">
      <c r="A1878" s="10" t="s">
        <v>4528</v>
      </c>
      <c r="B1878" s="2">
        <v>45425</v>
      </c>
      <c r="C1878">
        <v>1</v>
      </c>
      <c r="D1878">
        <v>292.27999999999997</v>
      </c>
    </row>
    <row r="1879" spans="1:4" x14ac:dyDescent="0.3">
      <c r="A1879" s="10" t="s">
        <v>2613</v>
      </c>
      <c r="B1879" s="2">
        <v>45534</v>
      </c>
      <c r="C1879">
        <v>1</v>
      </c>
      <c r="D1879">
        <v>585.72</v>
      </c>
    </row>
    <row r="1880" spans="1:4" x14ac:dyDescent="0.3">
      <c r="A1880" s="10" t="s">
        <v>4687</v>
      </c>
      <c r="B1880" s="2">
        <v>45533</v>
      </c>
      <c r="C1880">
        <v>1</v>
      </c>
      <c r="D1880">
        <v>1356.43</v>
      </c>
    </row>
    <row r="1881" spans="1:4" x14ac:dyDescent="0.3">
      <c r="A1881" s="10" t="s">
        <v>1863</v>
      </c>
      <c r="B1881" s="2">
        <v>45406</v>
      </c>
      <c r="C1881">
        <v>1</v>
      </c>
      <c r="D1881">
        <v>905.33</v>
      </c>
    </row>
    <row r="1882" spans="1:4" x14ac:dyDescent="0.3">
      <c r="A1882" s="10" t="s">
        <v>5992</v>
      </c>
      <c r="B1882" s="2">
        <v>45312</v>
      </c>
      <c r="C1882">
        <v>1</v>
      </c>
      <c r="D1882">
        <v>431.35</v>
      </c>
    </row>
    <row r="1883" spans="1:4" x14ac:dyDescent="0.3">
      <c r="A1883" s="10" t="s">
        <v>1269</v>
      </c>
      <c r="B1883" s="2">
        <v>45488</v>
      </c>
      <c r="C1883">
        <v>2</v>
      </c>
      <c r="D1883">
        <v>3563.73</v>
      </c>
    </row>
    <row r="1884" spans="1:4" x14ac:dyDescent="0.3">
      <c r="A1884" s="10" t="s">
        <v>5920</v>
      </c>
      <c r="B1884" s="2">
        <v>45566</v>
      </c>
      <c r="C1884">
        <v>1</v>
      </c>
      <c r="D1884">
        <v>488.06</v>
      </c>
    </row>
    <row r="1885" spans="1:4" x14ac:dyDescent="0.3">
      <c r="A1885" s="10" t="s">
        <v>2568</v>
      </c>
      <c r="B1885" s="2">
        <v>45656</v>
      </c>
      <c r="C1885">
        <v>2</v>
      </c>
      <c r="D1885">
        <v>751.36</v>
      </c>
    </row>
    <row r="1886" spans="1:4" x14ac:dyDescent="0.3">
      <c r="A1886" s="10" t="s">
        <v>4844</v>
      </c>
      <c r="B1886" s="2">
        <v>45643</v>
      </c>
      <c r="C1886">
        <v>1</v>
      </c>
      <c r="D1886">
        <v>80.63</v>
      </c>
    </row>
    <row r="1887" spans="1:4" x14ac:dyDescent="0.3">
      <c r="A1887" s="10" t="s">
        <v>2699</v>
      </c>
      <c r="B1887" s="2">
        <v>45511</v>
      </c>
      <c r="C1887">
        <v>2</v>
      </c>
      <c r="D1887">
        <v>5113.25</v>
      </c>
    </row>
    <row r="1888" spans="1:4" x14ac:dyDescent="0.3">
      <c r="A1888" s="10" t="s">
        <v>3976</v>
      </c>
      <c r="B1888" s="2">
        <v>45486</v>
      </c>
      <c r="C1888">
        <v>1</v>
      </c>
      <c r="D1888">
        <v>2197.23</v>
      </c>
    </row>
    <row r="1889" spans="1:4" x14ac:dyDescent="0.3">
      <c r="A1889" s="10" t="s">
        <v>982</v>
      </c>
      <c r="B1889" s="2">
        <v>45447</v>
      </c>
      <c r="C1889">
        <v>1</v>
      </c>
      <c r="D1889">
        <v>54.48</v>
      </c>
    </row>
    <row r="1890" spans="1:4" x14ac:dyDescent="0.3">
      <c r="A1890" s="10" t="s">
        <v>34</v>
      </c>
      <c r="B1890" s="2">
        <v>45515</v>
      </c>
      <c r="C1890">
        <v>2</v>
      </c>
      <c r="D1890">
        <v>2082.75</v>
      </c>
    </row>
    <row r="1891" spans="1:4" x14ac:dyDescent="0.3">
      <c r="A1891" s="10" t="s">
        <v>1085</v>
      </c>
      <c r="B1891" s="2">
        <v>45619</v>
      </c>
      <c r="C1891">
        <v>2</v>
      </c>
      <c r="D1891">
        <v>1179.9100000000001</v>
      </c>
    </row>
    <row r="1892" spans="1:4" x14ac:dyDescent="0.3">
      <c r="A1892" s="10" t="s">
        <v>1614</v>
      </c>
      <c r="B1892" s="2">
        <v>45317</v>
      </c>
      <c r="C1892">
        <v>1</v>
      </c>
      <c r="D1892">
        <v>1939.05</v>
      </c>
    </row>
    <row r="1893" spans="1:4" x14ac:dyDescent="0.3">
      <c r="A1893" s="10" t="s">
        <v>3438</v>
      </c>
      <c r="B1893" s="2">
        <v>45610</v>
      </c>
      <c r="C1893">
        <v>2</v>
      </c>
      <c r="D1893">
        <v>1849.02</v>
      </c>
    </row>
    <row r="1894" spans="1:4" x14ac:dyDescent="0.3">
      <c r="A1894" s="10" t="s">
        <v>2330</v>
      </c>
      <c r="B1894" s="2">
        <v>45373</v>
      </c>
      <c r="C1894">
        <v>2</v>
      </c>
      <c r="D1894">
        <v>854.31000000000006</v>
      </c>
    </row>
    <row r="1895" spans="1:4" x14ac:dyDescent="0.3">
      <c r="A1895" s="10" t="s">
        <v>3775</v>
      </c>
      <c r="B1895" s="2">
        <v>45295</v>
      </c>
      <c r="C1895">
        <v>1</v>
      </c>
      <c r="D1895">
        <v>2449.8200000000002</v>
      </c>
    </row>
    <row r="1896" spans="1:4" x14ac:dyDescent="0.3">
      <c r="A1896" s="10" t="s">
        <v>4135</v>
      </c>
      <c r="B1896" s="2">
        <v>45533</v>
      </c>
      <c r="C1896">
        <v>3</v>
      </c>
      <c r="D1896">
        <v>4631.0200000000004</v>
      </c>
    </row>
    <row r="1897" spans="1:4" x14ac:dyDescent="0.3">
      <c r="A1897" s="10" t="s">
        <v>2190</v>
      </c>
      <c r="B1897" s="2">
        <v>45549</v>
      </c>
      <c r="C1897">
        <v>3</v>
      </c>
      <c r="D1897">
        <v>8600.3700000000008</v>
      </c>
    </row>
    <row r="1898" spans="1:4" x14ac:dyDescent="0.3">
      <c r="A1898" s="10" t="s">
        <v>4304</v>
      </c>
      <c r="B1898" s="2">
        <v>45561</v>
      </c>
      <c r="C1898">
        <v>3</v>
      </c>
      <c r="D1898">
        <v>2386.3399999999997</v>
      </c>
    </row>
    <row r="1899" spans="1:4" x14ac:dyDescent="0.3">
      <c r="A1899" s="10" t="s">
        <v>149</v>
      </c>
      <c r="B1899" s="2">
        <v>45382</v>
      </c>
      <c r="C1899">
        <v>1</v>
      </c>
      <c r="D1899">
        <v>2474.35</v>
      </c>
    </row>
    <row r="1900" spans="1:4" x14ac:dyDescent="0.3">
      <c r="A1900" s="10" t="s">
        <v>3010</v>
      </c>
      <c r="B1900" s="2">
        <v>45640</v>
      </c>
      <c r="C1900">
        <v>1</v>
      </c>
      <c r="D1900">
        <v>2150.31</v>
      </c>
    </row>
    <row r="1901" spans="1:4" x14ac:dyDescent="0.3">
      <c r="A1901" s="10" t="s">
        <v>518</v>
      </c>
      <c r="B1901" s="2">
        <v>45571</v>
      </c>
      <c r="C1901">
        <v>2</v>
      </c>
      <c r="D1901">
        <v>1623.7800000000002</v>
      </c>
    </row>
    <row r="1902" spans="1:4" x14ac:dyDescent="0.3">
      <c r="A1902" s="10" t="s">
        <v>2300</v>
      </c>
      <c r="B1902" s="2">
        <v>45625</v>
      </c>
      <c r="C1902">
        <v>3</v>
      </c>
      <c r="D1902">
        <v>2590.8200000000002</v>
      </c>
    </row>
    <row r="1903" spans="1:4" x14ac:dyDescent="0.3">
      <c r="A1903" s="10" t="s">
        <v>1544</v>
      </c>
      <c r="B1903" s="2">
        <v>45426</v>
      </c>
      <c r="C1903">
        <v>3</v>
      </c>
      <c r="D1903">
        <v>2697.76</v>
      </c>
    </row>
    <row r="1904" spans="1:4" x14ac:dyDescent="0.3">
      <c r="A1904" s="10" t="s">
        <v>4059</v>
      </c>
      <c r="B1904" s="2">
        <v>45650</v>
      </c>
      <c r="C1904">
        <v>1</v>
      </c>
      <c r="D1904">
        <v>540.02</v>
      </c>
    </row>
    <row r="1905" spans="1:4" x14ac:dyDescent="0.3">
      <c r="A1905" s="10" t="s">
        <v>3678</v>
      </c>
      <c r="B1905" s="2">
        <v>45559</v>
      </c>
      <c r="C1905">
        <v>2</v>
      </c>
      <c r="D1905">
        <v>5510.16</v>
      </c>
    </row>
    <row r="1906" spans="1:4" x14ac:dyDescent="0.3">
      <c r="A1906" s="10" t="s">
        <v>71</v>
      </c>
      <c r="B1906" s="2">
        <v>45643</v>
      </c>
      <c r="C1906">
        <v>1</v>
      </c>
      <c r="D1906">
        <v>4042.07</v>
      </c>
    </row>
    <row r="1907" spans="1:4" x14ac:dyDescent="0.3">
      <c r="A1907" s="10" t="s">
        <v>2495</v>
      </c>
      <c r="B1907" s="2">
        <v>45504</v>
      </c>
      <c r="C1907">
        <v>1</v>
      </c>
      <c r="D1907">
        <v>3137.32</v>
      </c>
    </row>
    <row r="1908" spans="1:4" x14ac:dyDescent="0.3">
      <c r="A1908" s="10" t="s">
        <v>545</v>
      </c>
      <c r="B1908" s="2">
        <v>45378</v>
      </c>
      <c r="C1908">
        <v>1</v>
      </c>
      <c r="D1908">
        <v>1524.74</v>
      </c>
    </row>
    <row r="1909" spans="1:4" x14ac:dyDescent="0.3">
      <c r="A1909" s="10" t="s">
        <v>2142</v>
      </c>
      <c r="B1909" s="2">
        <v>45575</v>
      </c>
      <c r="C1909">
        <v>1</v>
      </c>
      <c r="D1909">
        <v>186.87</v>
      </c>
    </row>
    <row r="1910" spans="1:4" x14ac:dyDescent="0.3">
      <c r="A1910" s="10" t="s">
        <v>1808</v>
      </c>
      <c r="B1910" s="2">
        <v>45639</v>
      </c>
      <c r="C1910">
        <v>1</v>
      </c>
      <c r="D1910">
        <v>1048.71</v>
      </c>
    </row>
    <row r="1911" spans="1:4" x14ac:dyDescent="0.3">
      <c r="A1911" s="10" t="s">
        <v>2073</v>
      </c>
      <c r="B1911" s="2">
        <v>45449</v>
      </c>
      <c r="C1911">
        <v>1</v>
      </c>
      <c r="D1911">
        <v>208.17</v>
      </c>
    </row>
    <row r="1912" spans="1:4" x14ac:dyDescent="0.3">
      <c r="A1912" s="10" t="s">
        <v>1462</v>
      </c>
      <c r="B1912" s="2">
        <v>45532</v>
      </c>
      <c r="C1912">
        <v>2</v>
      </c>
      <c r="D1912">
        <v>2255.92</v>
      </c>
    </row>
    <row r="1913" spans="1:4" x14ac:dyDescent="0.3">
      <c r="A1913" s="10" t="s">
        <v>1120</v>
      </c>
      <c r="B1913" s="2">
        <v>45544</v>
      </c>
      <c r="C1913">
        <v>1</v>
      </c>
      <c r="D1913">
        <v>385.03</v>
      </c>
    </row>
    <row r="1914" spans="1:4" x14ac:dyDescent="0.3">
      <c r="A1914" s="10" t="s">
        <v>3210</v>
      </c>
      <c r="B1914" s="2">
        <v>45657</v>
      </c>
      <c r="C1914">
        <v>2</v>
      </c>
      <c r="D1914">
        <v>3153.42</v>
      </c>
    </row>
    <row r="1915" spans="1:4" x14ac:dyDescent="0.3">
      <c r="A1915" s="10" t="s">
        <v>3411</v>
      </c>
      <c r="B1915" s="2">
        <v>45635</v>
      </c>
      <c r="C1915">
        <v>2</v>
      </c>
      <c r="D1915">
        <v>751.11</v>
      </c>
    </row>
    <row r="1916" spans="1:4" x14ac:dyDescent="0.3">
      <c r="A1916" s="10" t="s">
        <v>2974</v>
      </c>
      <c r="B1916" s="2">
        <v>45369</v>
      </c>
      <c r="C1916">
        <v>2</v>
      </c>
      <c r="D1916">
        <v>2179.9299999999998</v>
      </c>
    </row>
    <row r="1917" spans="1:4" x14ac:dyDescent="0.3">
      <c r="A1917" s="10" t="s">
        <v>3544</v>
      </c>
      <c r="B1917" s="2">
        <v>45567</v>
      </c>
      <c r="C1917">
        <v>1</v>
      </c>
      <c r="D1917">
        <v>1931.68</v>
      </c>
    </row>
    <row r="1918" spans="1:4" x14ac:dyDescent="0.3">
      <c r="A1918" s="10" t="s">
        <v>4057</v>
      </c>
      <c r="B1918" s="2">
        <v>45624</v>
      </c>
      <c r="C1918">
        <v>2</v>
      </c>
      <c r="D1918">
        <v>1213.8800000000001</v>
      </c>
    </row>
    <row r="1919" spans="1:4" x14ac:dyDescent="0.3">
      <c r="A1919" s="10" t="s">
        <v>725</v>
      </c>
      <c r="B1919" s="2">
        <v>45548</v>
      </c>
      <c r="C1919">
        <v>2</v>
      </c>
      <c r="D1919">
        <v>1214.5900000000001</v>
      </c>
    </row>
    <row r="1920" spans="1:4" x14ac:dyDescent="0.3">
      <c r="A1920" s="10" t="s">
        <v>1999</v>
      </c>
      <c r="B1920" s="2">
        <v>45616</v>
      </c>
      <c r="C1920">
        <v>2</v>
      </c>
      <c r="D1920">
        <v>2779.67</v>
      </c>
    </row>
    <row r="1921" spans="1:4" x14ac:dyDescent="0.3">
      <c r="A1921" s="10" t="s">
        <v>3051</v>
      </c>
      <c r="B1921" s="2">
        <v>45603</v>
      </c>
      <c r="C1921">
        <v>1</v>
      </c>
      <c r="D1921">
        <v>1425.03</v>
      </c>
    </row>
    <row r="1922" spans="1:4" x14ac:dyDescent="0.3">
      <c r="A1922" s="10" t="s">
        <v>3635</v>
      </c>
      <c r="B1922" s="2">
        <v>45579</v>
      </c>
      <c r="C1922">
        <v>1</v>
      </c>
      <c r="D1922">
        <v>3189.95</v>
      </c>
    </row>
    <row r="1923" spans="1:4" x14ac:dyDescent="0.3">
      <c r="A1923" s="10" t="s">
        <v>1967</v>
      </c>
      <c r="B1923" s="2">
        <v>45443</v>
      </c>
      <c r="C1923">
        <v>1</v>
      </c>
      <c r="D1923">
        <v>1669.45</v>
      </c>
    </row>
    <row r="1924" spans="1:4" x14ac:dyDescent="0.3">
      <c r="A1924" s="10" t="s">
        <v>483</v>
      </c>
      <c r="B1924" s="2">
        <v>45640</v>
      </c>
      <c r="C1924">
        <v>4</v>
      </c>
      <c r="D1924">
        <v>4470.3500000000004</v>
      </c>
    </row>
    <row r="1925" spans="1:4" x14ac:dyDescent="0.3">
      <c r="A1925" s="10" t="s">
        <v>4597</v>
      </c>
      <c r="B1925" s="2">
        <v>45557</v>
      </c>
      <c r="C1925">
        <v>3</v>
      </c>
      <c r="D1925">
        <v>2723.68</v>
      </c>
    </row>
    <row r="1926" spans="1:4" x14ac:dyDescent="0.3">
      <c r="A1926" s="10" t="s">
        <v>5045</v>
      </c>
      <c r="B1926" s="2">
        <v>45610</v>
      </c>
      <c r="C1926">
        <v>1</v>
      </c>
      <c r="D1926">
        <v>279.89</v>
      </c>
    </row>
    <row r="1927" spans="1:4" x14ac:dyDescent="0.3">
      <c r="A1927" s="10" t="s">
        <v>4404</v>
      </c>
      <c r="B1927" s="2">
        <v>45433</v>
      </c>
      <c r="C1927">
        <v>1</v>
      </c>
      <c r="D1927">
        <v>106.88</v>
      </c>
    </row>
    <row r="1928" spans="1:4" x14ac:dyDescent="0.3">
      <c r="A1928" s="10" t="s">
        <v>3399</v>
      </c>
      <c r="B1928" s="2">
        <v>45342</v>
      </c>
      <c r="C1928">
        <v>1</v>
      </c>
      <c r="D1928">
        <v>690.44</v>
      </c>
    </row>
    <row r="1929" spans="1:4" x14ac:dyDescent="0.3">
      <c r="A1929" s="10" t="s">
        <v>2466</v>
      </c>
      <c r="B1929" s="2">
        <v>45392</v>
      </c>
      <c r="C1929">
        <v>1</v>
      </c>
      <c r="D1929">
        <v>266.97000000000003</v>
      </c>
    </row>
    <row r="1930" spans="1:4" x14ac:dyDescent="0.3">
      <c r="A1930" s="10" t="s">
        <v>5090</v>
      </c>
      <c r="B1930" s="2">
        <v>45555</v>
      </c>
      <c r="C1930">
        <v>1</v>
      </c>
      <c r="D1930">
        <v>2629.36</v>
      </c>
    </row>
    <row r="1931" spans="1:4" x14ac:dyDescent="0.3">
      <c r="A1931" s="10" t="s">
        <v>3811</v>
      </c>
      <c r="B1931" s="2">
        <v>45494</v>
      </c>
      <c r="C1931">
        <v>2</v>
      </c>
      <c r="D1931">
        <v>3400.69</v>
      </c>
    </row>
    <row r="1932" spans="1:4" x14ac:dyDescent="0.3">
      <c r="A1932" s="10" t="s">
        <v>4488</v>
      </c>
      <c r="B1932" s="2">
        <v>45567</v>
      </c>
      <c r="C1932">
        <v>1</v>
      </c>
      <c r="D1932">
        <v>1908.28</v>
      </c>
    </row>
    <row r="1933" spans="1:4" x14ac:dyDescent="0.3">
      <c r="A1933" s="10" t="s">
        <v>4830</v>
      </c>
      <c r="B1933" s="2">
        <v>45591</v>
      </c>
      <c r="C1933">
        <v>1</v>
      </c>
      <c r="D1933">
        <v>172.6</v>
      </c>
    </row>
    <row r="1934" spans="1:4" x14ac:dyDescent="0.3">
      <c r="A1934" s="10" t="s">
        <v>4335</v>
      </c>
      <c r="B1934" s="2">
        <v>45471</v>
      </c>
      <c r="C1934">
        <v>1</v>
      </c>
      <c r="D1934">
        <v>576.58000000000004</v>
      </c>
    </row>
    <row r="1935" spans="1:4" x14ac:dyDescent="0.3">
      <c r="A1935" s="10" t="s">
        <v>4828</v>
      </c>
      <c r="B1935" s="2">
        <v>45432</v>
      </c>
      <c r="C1935">
        <v>2</v>
      </c>
      <c r="D1935">
        <v>3201.11</v>
      </c>
    </row>
    <row r="1936" spans="1:4" x14ac:dyDescent="0.3">
      <c r="A1936" s="10" t="s">
        <v>3656</v>
      </c>
      <c r="B1936" s="2">
        <v>45581</v>
      </c>
      <c r="C1936">
        <v>2</v>
      </c>
      <c r="D1936">
        <v>2717.66</v>
      </c>
    </row>
    <row r="1937" spans="1:4" x14ac:dyDescent="0.3">
      <c r="A1937" s="10" t="s">
        <v>3998</v>
      </c>
      <c r="B1937" s="2">
        <v>45366</v>
      </c>
      <c r="C1937">
        <v>1</v>
      </c>
      <c r="D1937">
        <v>366.8</v>
      </c>
    </row>
    <row r="1938" spans="1:4" x14ac:dyDescent="0.3">
      <c r="A1938" s="10" t="s">
        <v>977</v>
      </c>
      <c r="B1938" s="2">
        <v>45402</v>
      </c>
      <c r="C1938">
        <v>1</v>
      </c>
      <c r="D1938">
        <v>948.45</v>
      </c>
    </row>
    <row r="1939" spans="1:4" x14ac:dyDescent="0.3">
      <c r="A1939" s="10" t="s">
        <v>2909</v>
      </c>
      <c r="B1939" s="2">
        <v>45631</v>
      </c>
      <c r="C1939">
        <v>1</v>
      </c>
      <c r="D1939">
        <v>3675.02</v>
      </c>
    </row>
    <row r="1940" spans="1:4" x14ac:dyDescent="0.3">
      <c r="A1940" s="10" t="s">
        <v>1514</v>
      </c>
      <c r="B1940" s="2">
        <v>45619</v>
      </c>
      <c r="C1940">
        <v>2</v>
      </c>
      <c r="D1940">
        <v>4721.8899999999994</v>
      </c>
    </row>
    <row r="1941" spans="1:4" x14ac:dyDescent="0.3">
      <c r="A1941" s="10" t="s">
        <v>4066</v>
      </c>
      <c r="B1941" s="2">
        <v>45646</v>
      </c>
      <c r="C1941">
        <v>1</v>
      </c>
      <c r="D1941">
        <v>1651.29</v>
      </c>
    </row>
    <row r="1942" spans="1:4" x14ac:dyDescent="0.3">
      <c r="A1942" s="10" t="s">
        <v>1221</v>
      </c>
      <c r="B1942" s="2">
        <v>45642</v>
      </c>
      <c r="C1942">
        <v>1</v>
      </c>
      <c r="D1942">
        <v>868.19</v>
      </c>
    </row>
    <row r="1943" spans="1:4" x14ac:dyDescent="0.3">
      <c r="A1943" s="10" t="s">
        <v>5800</v>
      </c>
      <c r="B1943" s="2">
        <v>45528</v>
      </c>
      <c r="C1943">
        <v>1</v>
      </c>
      <c r="D1943">
        <v>459.24</v>
      </c>
    </row>
    <row r="1944" spans="1:4" x14ac:dyDescent="0.3">
      <c r="A1944" s="10" t="s">
        <v>2645</v>
      </c>
      <c r="B1944" s="2">
        <v>45515</v>
      </c>
      <c r="C1944">
        <v>2</v>
      </c>
      <c r="D1944">
        <v>1918.81</v>
      </c>
    </row>
    <row r="1945" spans="1:4" x14ac:dyDescent="0.3">
      <c r="A1945" s="10" t="s">
        <v>4662</v>
      </c>
      <c r="B1945" s="2">
        <v>45502</v>
      </c>
      <c r="C1945">
        <v>1</v>
      </c>
      <c r="D1945">
        <v>73.06</v>
      </c>
    </row>
    <row r="1946" spans="1:4" x14ac:dyDescent="0.3">
      <c r="A1946" s="10" t="s">
        <v>591</v>
      </c>
      <c r="B1946" s="2">
        <v>45609</v>
      </c>
      <c r="C1946">
        <v>2</v>
      </c>
      <c r="D1946">
        <v>2523.9699999999998</v>
      </c>
    </row>
    <row r="1947" spans="1:4" x14ac:dyDescent="0.3">
      <c r="A1947" s="10" t="s">
        <v>5654</v>
      </c>
      <c r="B1947" s="2">
        <v>45419</v>
      </c>
      <c r="C1947">
        <v>1</v>
      </c>
      <c r="D1947">
        <v>597.24</v>
      </c>
    </row>
    <row r="1948" spans="1:4" x14ac:dyDescent="0.3">
      <c r="A1948" s="10" t="s">
        <v>1720</v>
      </c>
      <c r="B1948" s="2">
        <v>45650</v>
      </c>
      <c r="C1948">
        <v>3</v>
      </c>
      <c r="D1948">
        <v>484.78</v>
      </c>
    </row>
    <row r="1949" spans="1:4" x14ac:dyDescent="0.3">
      <c r="A1949" s="10" t="s">
        <v>4859</v>
      </c>
      <c r="B1949" s="2">
        <v>45638</v>
      </c>
      <c r="C1949">
        <v>2</v>
      </c>
      <c r="D1949">
        <v>3373.98</v>
      </c>
    </row>
    <row r="1950" spans="1:4" x14ac:dyDescent="0.3">
      <c r="A1950" s="10" t="s">
        <v>3139</v>
      </c>
      <c r="B1950" s="2">
        <v>45533</v>
      </c>
      <c r="C1950">
        <v>1</v>
      </c>
      <c r="D1950">
        <v>589.15</v>
      </c>
    </row>
    <row r="1951" spans="1:4" x14ac:dyDescent="0.3">
      <c r="A1951" s="10" t="s">
        <v>1391</v>
      </c>
      <c r="B1951" s="2">
        <v>45418</v>
      </c>
      <c r="C1951">
        <v>1</v>
      </c>
      <c r="D1951">
        <v>94.5</v>
      </c>
    </row>
    <row r="1952" spans="1:4" x14ac:dyDescent="0.3">
      <c r="A1952" s="10" t="s">
        <v>2312</v>
      </c>
      <c r="B1952" s="2">
        <v>45303</v>
      </c>
      <c r="C1952">
        <v>1</v>
      </c>
      <c r="D1952">
        <v>3379.03</v>
      </c>
    </row>
    <row r="1953" spans="1:4" x14ac:dyDescent="0.3">
      <c r="A1953" s="10" t="s">
        <v>2346</v>
      </c>
      <c r="B1953" s="2">
        <v>45432</v>
      </c>
      <c r="C1953">
        <v>3</v>
      </c>
      <c r="D1953">
        <v>2428.84</v>
      </c>
    </row>
    <row r="1954" spans="1:4" x14ac:dyDescent="0.3">
      <c r="A1954" s="10" t="s">
        <v>2575</v>
      </c>
      <c r="B1954" s="2">
        <v>45332</v>
      </c>
      <c r="C1954">
        <v>1</v>
      </c>
      <c r="D1954">
        <v>957.51</v>
      </c>
    </row>
    <row r="1955" spans="1:4" x14ac:dyDescent="0.3">
      <c r="A1955" s="10" t="s">
        <v>1517</v>
      </c>
      <c r="B1955" s="2">
        <v>45639</v>
      </c>
      <c r="C1955">
        <v>2</v>
      </c>
      <c r="D1955">
        <v>2270.75</v>
      </c>
    </row>
    <row r="1956" spans="1:4" x14ac:dyDescent="0.3">
      <c r="A1956" s="10" t="s">
        <v>1475</v>
      </c>
      <c r="B1956" s="2">
        <v>45587</v>
      </c>
      <c r="C1956">
        <v>5</v>
      </c>
      <c r="D1956">
        <v>4848.07</v>
      </c>
    </row>
    <row r="1957" spans="1:4" x14ac:dyDescent="0.3">
      <c r="A1957" s="10" t="s">
        <v>4507</v>
      </c>
      <c r="B1957" s="2">
        <v>45324</v>
      </c>
      <c r="C1957">
        <v>1</v>
      </c>
      <c r="D1957">
        <v>3292.38</v>
      </c>
    </row>
    <row r="1958" spans="1:4" x14ac:dyDescent="0.3">
      <c r="A1958" s="10" t="s">
        <v>2847</v>
      </c>
      <c r="B1958" s="2">
        <v>45439</v>
      </c>
      <c r="C1958">
        <v>2</v>
      </c>
      <c r="D1958">
        <v>2269.4299999999998</v>
      </c>
    </row>
    <row r="1959" spans="1:4" x14ac:dyDescent="0.3">
      <c r="A1959" s="10" t="s">
        <v>835</v>
      </c>
      <c r="B1959" s="2">
        <v>45654</v>
      </c>
      <c r="C1959">
        <v>2</v>
      </c>
      <c r="D1959">
        <v>2597.0500000000002</v>
      </c>
    </row>
    <row r="1960" spans="1:4" x14ac:dyDescent="0.3">
      <c r="A1960" s="10" t="s">
        <v>2431</v>
      </c>
      <c r="B1960" s="2">
        <v>45655</v>
      </c>
      <c r="C1960">
        <v>2</v>
      </c>
      <c r="D1960">
        <v>3711.7400000000002</v>
      </c>
    </row>
    <row r="1961" spans="1:4" x14ac:dyDescent="0.3">
      <c r="A1961" s="10" t="s">
        <v>979</v>
      </c>
      <c r="B1961" s="2">
        <v>45550</v>
      </c>
      <c r="C1961">
        <v>1</v>
      </c>
      <c r="D1961">
        <v>410.5</v>
      </c>
    </row>
    <row r="1962" spans="1:4" x14ac:dyDescent="0.3">
      <c r="A1962" s="10" t="s">
        <v>3075</v>
      </c>
      <c r="B1962" s="2">
        <v>45402</v>
      </c>
      <c r="C1962">
        <v>1</v>
      </c>
      <c r="D1962">
        <v>1428.04</v>
      </c>
    </row>
    <row r="1963" spans="1:4" x14ac:dyDescent="0.3">
      <c r="A1963" s="10" t="s">
        <v>4565</v>
      </c>
      <c r="B1963" s="2">
        <v>45498</v>
      </c>
      <c r="C1963">
        <v>1</v>
      </c>
      <c r="D1963">
        <v>2845.59</v>
      </c>
    </row>
    <row r="1964" spans="1:4" x14ac:dyDescent="0.3">
      <c r="A1964" s="10" t="s">
        <v>4666</v>
      </c>
      <c r="B1964" s="2">
        <v>45334</v>
      </c>
      <c r="C1964">
        <v>1</v>
      </c>
      <c r="D1964">
        <v>395.64</v>
      </c>
    </row>
    <row r="1965" spans="1:4" x14ac:dyDescent="0.3">
      <c r="A1965" s="10" t="s">
        <v>443</v>
      </c>
      <c r="B1965" s="2">
        <v>45601</v>
      </c>
      <c r="C1965">
        <v>1</v>
      </c>
      <c r="D1965">
        <v>593.45000000000005</v>
      </c>
    </row>
    <row r="1966" spans="1:4" x14ac:dyDescent="0.3">
      <c r="A1966" s="10" t="s">
        <v>2345</v>
      </c>
      <c r="B1966" s="2">
        <v>45466</v>
      </c>
      <c r="C1966">
        <v>1</v>
      </c>
      <c r="D1966">
        <v>453.09</v>
      </c>
    </row>
    <row r="1967" spans="1:4" x14ac:dyDescent="0.3">
      <c r="A1967" s="10" t="s">
        <v>2811</v>
      </c>
      <c r="B1967" s="2">
        <v>45393</v>
      </c>
      <c r="C1967">
        <v>1</v>
      </c>
      <c r="D1967">
        <v>3398.27</v>
      </c>
    </row>
    <row r="1968" spans="1:4" x14ac:dyDescent="0.3">
      <c r="A1968" s="10" t="s">
        <v>1816</v>
      </c>
      <c r="B1968" s="2">
        <v>45623</v>
      </c>
      <c r="C1968">
        <v>3</v>
      </c>
      <c r="D1968">
        <v>3048.3199999999997</v>
      </c>
    </row>
    <row r="1969" spans="1:4" x14ac:dyDescent="0.3">
      <c r="A1969" s="10" t="s">
        <v>5762</v>
      </c>
      <c r="B1969" s="2">
        <v>45399</v>
      </c>
      <c r="C1969">
        <v>1</v>
      </c>
      <c r="D1969">
        <v>171.02</v>
      </c>
    </row>
    <row r="1970" spans="1:4" x14ac:dyDescent="0.3">
      <c r="A1970" s="10" t="s">
        <v>2066</v>
      </c>
      <c r="B1970" s="2">
        <v>45439</v>
      </c>
      <c r="C1970">
        <v>1</v>
      </c>
      <c r="D1970">
        <v>52.42</v>
      </c>
    </row>
    <row r="1971" spans="1:4" x14ac:dyDescent="0.3">
      <c r="A1971" s="10" t="s">
        <v>4141</v>
      </c>
      <c r="B1971" s="2">
        <v>45603</v>
      </c>
      <c r="C1971">
        <v>2</v>
      </c>
      <c r="D1971">
        <v>2347.9</v>
      </c>
    </row>
    <row r="1972" spans="1:4" x14ac:dyDescent="0.3">
      <c r="A1972" s="10" t="s">
        <v>3395</v>
      </c>
      <c r="B1972" s="2">
        <v>45585</v>
      </c>
      <c r="C1972">
        <v>1</v>
      </c>
      <c r="D1972">
        <v>2003.76</v>
      </c>
    </row>
    <row r="1973" spans="1:4" x14ac:dyDescent="0.3">
      <c r="A1973" s="10" t="s">
        <v>2771</v>
      </c>
      <c r="B1973" s="2">
        <v>45526</v>
      </c>
      <c r="C1973">
        <v>1</v>
      </c>
      <c r="D1973">
        <v>60.45</v>
      </c>
    </row>
    <row r="1974" spans="1:4" x14ac:dyDescent="0.3">
      <c r="A1974" s="10" t="s">
        <v>5076</v>
      </c>
      <c r="B1974" s="2">
        <v>45345</v>
      </c>
      <c r="C1974">
        <v>1</v>
      </c>
      <c r="D1974">
        <v>156.44</v>
      </c>
    </row>
    <row r="1975" spans="1:4" x14ac:dyDescent="0.3">
      <c r="A1975" s="10" t="s">
        <v>3932</v>
      </c>
      <c r="B1975" s="2">
        <v>45584</v>
      </c>
      <c r="C1975">
        <v>2</v>
      </c>
      <c r="D1975">
        <v>2213.81</v>
      </c>
    </row>
    <row r="1976" spans="1:4" x14ac:dyDescent="0.3">
      <c r="A1976" s="10" t="s">
        <v>1539</v>
      </c>
      <c r="B1976" s="2">
        <v>45524</v>
      </c>
      <c r="C1976">
        <v>3</v>
      </c>
      <c r="D1976">
        <v>5674.17</v>
      </c>
    </row>
    <row r="1977" spans="1:4" x14ac:dyDescent="0.3">
      <c r="A1977" s="10" t="s">
        <v>1922</v>
      </c>
      <c r="B1977" s="2">
        <v>45633</v>
      </c>
      <c r="C1977">
        <v>2</v>
      </c>
      <c r="D1977">
        <v>1316.21</v>
      </c>
    </row>
    <row r="1978" spans="1:4" x14ac:dyDescent="0.3">
      <c r="A1978" s="10" t="s">
        <v>4156</v>
      </c>
      <c r="B1978" s="2">
        <v>45481</v>
      </c>
      <c r="C1978">
        <v>1</v>
      </c>
      <c r="D1978">
        <v>614.84</v>
      </c>
    </row>
    <row r="1979" spans="1:4" x14ac:dyDescent="0.3">
      <c r="A1979" s="10" t="s">
        <v>4436</v>
      </c>
      <c r="B1979" s="2">
        <v>45456</v>
      </c>
      <c r="C1979">
        <v>2</v>
      </c>
      <c r="D1979">
        <v>1111.1600000000001</v>
      </c>
    </row>
    <row r="1980" spans="1:4" x14ac:dyDescent="0.3">
      <c r="A1980" s="10" t="s">
        <v>739</v>
      </c>
      <c r="B1980" s="2">
        <v>45427</v>
      </c>
      <c r="C1980">
        <v>3</v>
      </c>
      <c r="D1980">
        <v>3813.6</v>
      </c>
    </row>
    <row r="1981" spans="1:4" x14ac:dyDescent="0.3">
      <c r="A1981" s="10" t="s">
        <v>4928</v>
      </c>
      <c r="B1981" s="2">
        <v>45319</v>
      </c>
      <c r="C1981">
        <v>1</v>
      </c>
      <c r="D1981">
        <v>601.1</v>
      </c>
    </row>
    <row r="1982" spans="1:4" x14ac:dyDescent="0.3">
      <c r="A1982" s="10" t="s">
        <v>2293</v>
      </c>
      <c r="B1982" s="2">
        <v>45520</v>
      </c>
      <c r="C1982">
        <v>2</v>
      </c>
      <c r="D1982">
        <v>1377.3899999999999</v>
      </c>
    </row>
    <row r="1983" spans="1:4" x14ac:dyDescent="0.3">
      <c r="A1983" s="10" t="s">
        <v>2705</v>
      </c>
      <c r="B1983" s="2">
        <v>45310</v>
      </c>
      <c r="C1983">
        <v>1</v>
      </c>
      <c r="D1983">
        <v>1868.31</v>
      </c>
    </row>
    <row r="1984" spans="1:4" x14ac:dyDescent="0.3">
      <c r="A1984" s="10" t="s">
        <v>3726</v>
      </c>
      <c r="B1984" s="2">
        <v>45442</v>
      </c>
      <c r="C1984">
        <v>1</v>
      </c>
      <c r="D1984">
        <v>3892.08</v>
      </c>
    </row>
    <row r="1985" spans="1:4" x14ac:dyDescent="0.3">
      <c r="A1985" s="10" t="s">
        <v>951</v>
      </c>
      <c r="B1985" s="2">
        <v>45416</v>
      </c>
      <c r="C1985">
        <v>1</v>
      </c>
      <c r="D1985">
        <v>2673.24</v>
      </c>
    </row>
    <row r="1986" spans="1:4" x14ac:dyDescent="0.3">
      <c r="A1986" s="10" t="s">
        <v>442</v>
      </c>
      <c r="B1986" s="2">
        <v>45318</v>
      </c>
      <c r="C1986">
        <v>1</v>
      </c>
      <c r="D1986">
        <v>3699.41</v>
      </c>
    </row>
    <row r="1987" spans="1:4" x14ac:dyDescent="0.3">
      <c r="A1987" s="10" t="s">
        <v>4098</v>
      </c>
      <c r="B1987" s="2">
        <v>45391</v>
      </c>
      <c r="C1987">
        <v>1</v>
      </c>
      <c r="D1987">
        <v>29.4</v>
      </c>
    </row>
    <row r="1988" spans="1:4" x14ac:dyDescent="0.3">
      <c r="A1988" s="10" t="s">
        <v>1274</v>
      </c>
      <c r="B1988" s="2">
        <v>45640</v>
      </c>
      <c r="C1988">
        <v>3</v>
      </c>
      <c r="D1988">
        <v>3032.35</v>
      </c>
    </row>
    <row r="1989" spans="1:4" x14ac:dyDescent="0.3">
      <c r="A1989" s="10" t="s">
        <v>1934</v>
      </c>
      <c r="B1989" s="2">
        <v>45468</v>
      </c>
      <c r="C1989">
        <v>4</v>
      </c>
      <c r="D1989">
        <v>4883.3799999999992</v>
      </c>
    </row>
    <row r="1990" spans="1:4" x14ac:dyDescent="0.3">
      <c r="A1990" s="10" t="s">
        <v>5746</v>
      </c>
      <c r="B1990" s="2">
        <v>45333</v>
      </c>
      <c r="C1990">
        <v>1</v>
      </c>
      <c r="D1990">
        <v>3495.72</v>
      </c>
    </row>
    <row r="1991" spans="1:4" x14ac:dyDescent="0.3">
      <c r="A1991" s="10" t="s">
        <v>199</v>
      </c>
      <c r="B1991" s="2">
        <v>45584</v>
      </c>
      <c r="C1991">
        <v>2</v>
      </c>
      <c r="D1991">
        <v>3209.8</v>
      </c>
    </row>
    <row r="1992" spans="1:4" x14ac:dyDescent="0.3">
      <c r="A1992" s="10" t="s">
        <v>5756</v>
      </c>
      <c r="B1992" s="2">
        <v>45631</v>
      </c>
      <c r="C1992">
        <v>2</v>
      </c>
      <c r="D1992">
        <v>1241.92</v>
      </c>
    </row>
    <row r="1993" spans="1:4" x14ac:dyDescent="0.3">
      <c r="A1993" s="10" t="s">
        <v>1613</v>
      </c>
      <c r="B1993" s="2">
        <v>45628</v>
      </c>
      <c r="C1993">
        <v>3</v>
      </c>
      <c r="D1993">
        <v>2482.27</v>
      </c>
    </row>
    <row r="1994" spans="1:4" x14ac:dyDescent="0.3">
      <c r="A1994" s="10" t="s">
        <v>3908</v>
      </c>
      <c r="B1994" s="2">
        <v>45652</v>
      </c>
      <c r="C1994">
        <v>2</v>
      </c>
      <c r="D1994">
        <v>2858.96</v>
      </c>
    </row>
    <row r="1995" spans="1:4" x14ac:dyDescent="0.3">
      <c r="A1995" s="10" t="s">
        <v>5901</v>
      </c>
      <c r="B1995" s="2">
        <v>45424</v>
      </c>
      <c r="C1995">
        <v>1</v>
      </c>
      <c r="D1995">
        <v>1492.24</v>
      </c>
    </row>
    <row r="1996" spans="1:4" x14ac:dyDescent="0.3">
      <c r="A1996" s="10" t="s">
        <v>2229</v>
      </c>
      <c r="B1996" s="2">
        <v>45428</v>
      </c>
      <c r="C1996">
        <v>1</v>
      </c>
      <c r="D1996">
        <v>274.41000000000003</v>
      </c>
    </row>
    <row r="1997" spans="1:4" x14ac:dyDescent="0.3">
      <c r="A1997" s="10" t="s">
        <v>5008</v>
      </c>
      <c r="B1997" s="2">
        <v>45390</v>
      </c>
      <c r="C1997">
        <v>1</v>
      </c>
      <c r="D1997">
        <v>274.27999999999997</v>
      </c>
    </row>
    <row r="1998" spans="1:4" x14ac:dyDescent="0.3">
      <c r="A1998" s="10" t="s">
        <v>2761</v>
      </c>
      <c r="B1998" s="2">
        <v>45406</v>
      </c>
      <c r="C1998">
        <v>2</v>
      </c>
      <c r="D1998">
        <v>2527.1600000000003</v>
      </c>
    </row>
    <row r="1999" spans="1:4" x14ac:dyDescent="0.3">
      <c r="A1999" s="10" t="s">
        <v>3936</v>
      </c>
      <c r="B1999" s="2">
        <v>45333</v>
      </c>
      <c r="C1999">
        <v>2</v>
      </c>
      <c r="D1999">
        <v>2854.5099999999998</v>
      </c>
    </row>
    <row r="2000" spans="1:4" x14ac:dyDescent="0.3">
      <c r="A2000" s="10" t="s">
        <v>4594</v>
      </c>
      <c r="B2000" s="2">
        <v>45586</v>
      </c>
      <c r="C2000">
        <v>2</v>
      </c>
      <c r="D2000">
        <v>2164.0699999999997</v>
      </c>
    </row>
    <row r="2001" spans="1:4" x14ac:dyDescent="0.3">
      <c r="A2001" s="10" t="s">
        <v>3766</v>
      </c>
      <c r="B2001" s="2">
        <v>45335</v>
      </c>
      <c r="C2001">
        <v>1</v>
      </c>
      <c r="D2001">
        <v>2896.05</v>
      </c>
    </row>
    <row r="2002" spans="1:4" x14ac:dyDescent="0.3">
      <c r="A2002" s="10" t="s">
        <v>1761</v>
      </c>
      <c r="B2002" s="2">
        <v>45653</v>
      </c>
      <c r="C2002">
        <v>4</v>
      </c>
      <c r="D2002">
        <v>4071.83</v>
      </c>
    </row>
    <row r="2003" spans="1:4" x14ac:dyDescent="0.3">
      <c r="A2003" s="10" t="s">
        <v>5775</v>
      </c>
      <c r="B2003" s="2">
        <v>45299</v>
      </c>
      <c r="C2003">
        <v>1</v>
      </c>
      <c r="D2003">
        <v>339.81</v>
      </c>
    </row>
    <row r="2004" spans="1:4" x14ac:dyDescent="0.3">
      <c r="A2004" s="10" t="s">
        <v>5559</v>
      </c>
      <c r="B2004" s="2">
        <v>45304</v>
      </c>
      <c r="C2004">
        <v>1</v>
      </c>
      <c r="D2004">
        <v>283.19</v>
      </c>
    </row>
    <row r="2005" spans="1:4" x14ac:dyDescent="0.3">
      <c r="A2005" s="10" t="s">
        <v>2341</v>
      </c>
      <c r="B2005" s="2">
        <v>45348</v>
      </c>
      <c r="C2005">
        <v>1</v>
      </c>
      <c r="D2005">
        <v>114.17</v>
      </c>
    </row>
    <row r="2006" spans="1:4" x14ac:dyDescent="0.3">
      <c r="A2006" s="10" t="s">
        <v>2650</v>
      </c>
      <c r="B2006" s="2">
        <v>45402</v>
      </c>
      <c r="C2006">
        <v>1</v>
      </c>
      <c r="D2006">
        <v>326.89999999999998</v>
      </c>
    </row>
    <row r="2007" spans="1:4" x14ac:dyDescent="0.3">
      <c r="A2007" s="10" t="s">
        <v>919</v>
      </c>
      <c r="B2007" s="2">
        <v>45403</v>
      </c>
      <c r="C2007">
        <v>1</v>
      </c>
      <c r="D2007">
        <v>655.04</v>
      </c>
    </row>
    <row r="2008" spans="1:4" x14ac:dyDescent="0.3">
      <c r="A2008" s="10" t="s">
        <v>5015</v>
      </c>
      <c r="B2008" s="2">
        <v>45367</v>
      </c>
      <c r="C2008">
        <v>1</v>
      </c>
      <c r="D2008">
        <v>2367.8200000000002</v>
      </c>
    </row>
    <row r="2009" spans="1:4" x14ac:dyDescent="0.3">
      <c r="A2009" s="10" t="s">
        <v>5477</v>
      </c>
      <c r="B2009" s="2">
        <v>45582</v>
      </c>
      <c r="C2009">
        <v>1</v>
      </c>
      <c r="D2009">
        <v>3232.39</v>
      </c>
    </row>
    <row r="2010" spans="1:4" x14ac:dyDescent="0.3">
      <c r="A2010" s="10" t="s">
        <v>4383</v>
      </c>
      <c r="B2010" s="2">
        <v>45527</v>
      </c>
      <c r="C2010">
        <v>2</v>
      </c>
      <c r="D2010">
        <v>1827.9099999999999</v>
      </c>
    </row>
    <row r="2011" spans="1:4" x14ac:dyDescent="0.3">
      <c r="A2011" s="10" t="s">
        <v>785</v>
      </c>
      <c r="B2011" s="2">
        <v>45490</v>
      </c>
      <c r="C2011">
        <v>3</v>
      </c>
      <c r="D2011">
        <v>3262.99</v>
      </c>
    </row>
    <row r="2012" spans="1:4" x14ac:dyDescent="0.3">
      <c r="A2012" s="10" t="s">
        <v>2338</v>
      </c>
      <c r="B2012" s="2">
        <v>45576</v>
      </c>
      <c r="C2012">
        <v>2</v>
      </c>
      <c r="D2012">
        <v>1660.8400000000001</v>
      </c>
    </row>
    <row r="2013" spans="1:4" x14ac:dyDescent="0.3">
      <c r="A2013" s="10" t="s">
        <v>2245</v>
      </c>
      <c r="B2013" s="2">
        <v>45316</v>
      </c>
      <c r="C2013">
        <v>1</v>
      </c>
      <c r="D2013">
        <v>422.14</v>
      </c>
    </row>
    <row r="2014" spans="1:4" x14ac:dyDescent="0.3">
      <c r="A2014" s="10" t="s">
        <v>4131</v>
      </c>
      <c r="B2014" s="2">
        <v>45644</v>
      </c>
      <c r="C2014">
        <v>2</v>
      </c>
      <c r="D2014">
        <v>5339.21</v>
      </c>
    </row>
    <row r="2015" spans="1:4" x14ac:dyDescent="0.3">
      <c r="A2015" s="10" t="s">
        <v>4084</v>
      </c>
      <c r="B2015" s="2">
        <v>45621</v>
      </c>
      <c r="C2015">
        <v>1</v>
      </c>
      <c r="D2015">
        <v>160.36000000000001</v>
      </c>
    </row>
    <row r="2016" spans="1:4" x14ac:dyDescent="0.3">
      <c r="A2016" s="10" t="s">
        <v>1725</v>
      </c>
      <c r="B2016" s="2">
        <v>45435</v>
      </c>
      <c r="C2016">
        <v>1</v>
      </c>
      <c r="D2016">
        <v>1779.57</v>
      </c>
    </row>
    <row r="2017" spans="1:4" x14ac:dyDescent="0.3">
      <c r="A2017" s="10" t="s">
        <v>5456</v>
      </c>
      <c r="B2017" s="2">
        <v>45572</v>
      </c>
      <c r="C2017">
        <v>1</v>
      </c>
      <c r="D2017">
        <v>742.28</v>
      </c>
    </row>
    <row r="2018" spans="1:4" x14ac:dyDescent="0.3">
      <c r="A2018" s="10" t="s">
        <v>5388</v>
      </c>
      <c r="B2018" s="2">
        <v>45627</v>
      </c>
      <c r="C2018">
        <v>1</v>
      </c>
      <c r="D2018">
        <v>925.5</v>
      </c>
    </row>
    <row r="2019" spans="1:4" x14ac:dyDescent="0.3">
      <c r="A2019" s="10" t="s">
        <v>4500</v>
      </c>
      <c r="B2019" s="2">
        <v>45588</v>
      </c>
      <c r="C2019">
        <v>3</v>
      </c>
      <c r="D2019">
        <v>1426.43</v>
      </c>
    </row>
    <row r="2020" spans="1:4" x14ac:dyDescent="0.3">
      <c r="A2020" s="10" t="s">
        <v>323</v>
      </c>
      <c r="B2020" s="2">
        <v>45597</v>
      </c>
      <c r="C2020">
        <v>2</v>
      </c>
      <c r="D2020">
        <v>820.17</v>
      </c>
    </row>
    <row r="2021" spans="1:4" x14ac:dyDescent="0.3">
      <c r="A2021" s="10" t="s">
        <v>2375</v>
      </c>
      <c r="B2021" s="2">
        <v>45646</v>
      </c>
      <c r="C2021">
        <v>2</v>
      </c>
      <c r="D2021">
        <v>4590.13</v>
      </c>
    </row>
    <row r="2022" spans="1:4" x14ac:dyDescent="0.3">
      <c r="A2022" s="10" t="s">
        <v>2693</v>
      </c>
      <c r="B2022" s="2">
        <v>45535</v>
      </c>
      <c r="C2022">
        <v>2</v>
      </c>
      <c r="D2022">
        <v>4161.51</v>
      </c>
    </row>
    <row r="2023" spans="1:4" x14ac:dyDescent="0.3">
      <c r="A2023" s="10" t="s">
        <v>3665</v>
      </c>
      <c r="B2023" s="2">
        <v>45539</v>
      </c>
      <c r="C2023">
        <v>1</v>
      </c>
      <c r="D2023">
        <v>422.84</v>
      </c>
    </row>
    <row r="2024" spans="1:4" x14ac:dyDescent="0.3">
      <c r="A2024" s="10" t="s">
        <v>4050</v>
      </c>
      <c r="B2024" s="2">
        <v>45649</v>
      </c>
      <c r="C2024">
        <v>1</v>
      </c>
      <c r="D2024">
        <v>778.9</v>
      </c>
    </row>
    <row r="2025" spans="1:4" x14ac:dyDescent="0.3">
      <c r="A2025" s="10" t="s">
        <v>2933</v>
      </c>
      <c r="B2025" s="2">
        <v>45541</v>
      </c>
      <c r="C2025">
        <v>2</v>
      </c>
      <c r="D2025">
        <v>2523.98</v>
      </c>
    </row>
    <row r="2026" spans="1:4" x14ac:dyDescent="0.3">
      <c r="A2026" s="10" t="s">
        <v>3106</v>
      </c>
      <c r="B2026" s="2">
        <v>45327</v>
      </c>
      <c r="C2026">
        <v>1</v>
      </c>
      <c r="D2026">
        <v>1185.6500000000001</v>
      </c>
    </row>
    <row r="2027" spans="1:4" x14ac:dyDescent="0.3">
      <c r="A2027" s="10" t="s">
        <v>3273</v>
      </c>
      <c r="B2027" s="2">
        <v>45624</v>
      </c>
      <c r="C2027">
        <v>1</v>
      </c>
      <c r="D2027">
        <v>1814.11</v>
      </c>
    </row>
    <row r="2028" spans="1:4" x14ac:dyDescent="0.3">
      <c r="A2028" s="10" t="s">
        <v>2951</v>
      </c>
      <c r="B2028" s="2">
        <v>45531</v>
      </c>
      <c r="C2028">
        <v>2</v>
      </c>
      <c r="D2028">
        <v>3308.34</v>
      </c>
    </row>
    <row r="2029" spans="1:4" x14ac:dyDescent="0.3">
      <c r="A2029" s="10" t="s">
        <v>48</v>
      </c>
      <c r="B2029" s="2">
        <v>45481</v>
      </c>
      <c r="C2029">
        <v>1</v>
      </c>
      <c r="D2029">
        <v>1204.3800000000001</v>
      </c>
    </row>
    <row r="2030" spans="1:4" x14ac:dyDescent="0.3">
      <c r="A2030" s="10" t="s">
        <v>3500</v>
      </c>
      <c r="B2030" s="2">
        <v>45402</v>
      </c>
      <c r="C2030">
        <v>1</v>
      </c>
      <c r="D2030">
        <v>901.58</v>
      </c>
    </row>
    <row r="2031" spans="1:4" x14ac:dyDescent="0.3">
      <c r="A2031" s="10" t="s">
        <v>1246</v>
      </c>
      <c r="B2031" s="2">
        <v>45540</v>
      </c>
      <c r="C2031">
        <v>2</v>
      </c>
      <c r="D2031">
        <v>1290.8500000000001</v>
      </c>
    </row>
    <row r="2032" spans="1:4" x14ac:dyDescent="0.3">
      <c r="A2032" s="10" t="s">
        <v>1113</v>
      </c>
      <c r="B2032" s="2">
        <v>45639</v>
      </c>
      <c r="C2032">
        <v>4</v>
      </c>
      <c r="D2032">
        <v>3873.79</v>
      </c>
    </row>
    <row r="2033" spans="1:4" x14ac:dyDescent="0.3">
      <c r="A2033" s="10" t="s">
        <v>2165</v>
      </c>
      <c r="B2033" s="2">
        <v>45484</v>
      </c>
      <c r="C2033">
        <v>1</v>
      </c>
      <c r="D2033">
        <v>305.35000000000002</v>
      </c>
    </row>
    <row r="2034" spans="1:4" x14ac:dyDescent="0.3">
      <c r="A2034" s="10" t="s">
        <v>5316</v>
      </c>
      <c r="B2034" s="2">
        <v>45649</v>
      </c>
      <c r="C2034">
        <v>2</v>
      </c>
      <c r="D2034">
        <v>2559.79</v>
      </c>
    </row>
    <row r="2035" spans="1:4" x14ac:dyDescent="0.3">
      <c r="A2035" s="10" t="s">
        <v>4451</v>
      </c>
      <c r="B2035" s="2">
        <v>45488</v>
      </c>
      <c r="C2035">
        <v>1</v>
      </c>
      <c r="D2035">
        <v>1662.07</v>
      </c>
    </row>
    <row r="2036" spans="1:4" x14ac:dyDescent="0.3">
      <c r="A2036" s="10" t="s">
        <v>2578</v>
      </c>
      <c r="B2036" s="2">
        <v>45613</v>
      </c>
      <c r="C2036">
        <v>1</v>
      </c>
      <c r="D2036">
        <v>2726.73</v>
      </c>
    </row>
    <row r="2037" spans="1:4" x14ac:dyDescent="0.3">
      <c r="A2037" s="10" t="s">
        <v>4807</v>
      </c>
      <c r="B2037" s="2">
        <v>45473</v>
      </c>
      <c r="C2037">
        <v>2</v>
      </c>
      <c r="D2037">
        <v>4108.78</v>
      </c>
    </row>
    <row r="2038" spans="1:4" x14ac:dyDescent="0.3">
      <c r="A2038" s="10" t="s">
        <v>68</v>
      </c>
      <c r="B2038" s="2">
        <v>45647</v>
      </c>
      <c r="C2038">
        <v>2</v>
      </c>
      <c r="D2038">
        <v>869.1400000000001</v>
      </c>
    </row>
    <row r="2039" spans="1:4" x14ac:dyDescent="0.3">
      <c r="A2039" s="10" t="s">
        <v>575</v>
      </c>
      <c r="B2039" s="2">
        <v>45551</v>
      </c>
      <c r="C2039">
        <v>1</v>
      </c>
      <c r="D2039">
        <v>3297.88</v>
      </c>
    </row>
    <row r="2040" spans="1:4" x14ac:dyDescent="0.3">
      <c r="A2040" s="10" t="s">
        <v>5966</v>
      </c>
      <c r="B2040" s="2">
        <v>45635</v>
      </c>
      <c r="C2040">
        <v>1</v>
      </c>
      <c r="D2040">
        <v>605.97</v>
      </c>
    </row>
    <row r="2041" spans="1:4" x14ac:dyDescent="0.3">
      <c r="A2041" s="10" t="s">
        <v>2637</v>
      </c>
      <c r="B2041" s="2">
        <v>45599</v>
      </c>
      <c r="C2041">
        <v>2</v>
      </c>
      <c r="D2041">
        <v>2285.13</v>
      </c>
    </row>
    <row r="2042" spans="1:4" x14ac:dyDescent="0.3">
      <c r="A2042" s="10" t="s">
        <v>1874</v>
      </c>
      <c r="B2042" s="2">
        <v>45526</v>
      </c>
      <c r="C2042">
        <v>2</v>
      </c>
      <c r="D2042">
        <v>2949.66</v>
      </c>
    </row>
    <row r="2043" spans="1:4" x14ac:dyDescent="0.3">
      <c r="A2043" s="10" t="s">
        <v>5779</v>
      </c>
      <c r="B2043" s="2">
        <v>45354</v>
      </c>
      <c r="C2043">
        <v>1</v>
      </c>
      <c r="D2043">
        <v>734.01</v>
      </c>
    </row>
    <row r="2044" spans="1:4" x14ac:dyDescent="0.3">
      <c r="A2044" s="10" t="s">
        <v>3233</v>
      </c>
      <c r="B2044" s="2">
        <v>45550</v>
      </c>
      <c r="C2044">
        <v>1</v>
      </c>
      <c r="D2044">
        <v>661.75</v>
      </c>
    </row>
    <row r="2045" spans="1:4" x14ac:dyDescent="0.3">
      <c r="A2045" s="10" t="s">
        <v>2902</v>
      </c>
      <c r="B2045" s="2">
        <v>45324</v>
      </c>
      <c r="C2045">
        <v>1</v>
      </c>
      <c r="D2045">
        <v>893.89</v>
      </c>
    </row>
    <row r="2046" spans="1:4" x14ac:dyDescent="0.3">
      <c r="A2046" s="10" t="s">
        <v>5853</v>
      </c>
      <c r="B2046" s="2">
        <v>45323</v>
      </c>
      <c r="C2046">
        <v>1</v>
      </c>
      <c r="D2046">
        <v>2836.18</v>
      </c>
    </row>
    <row r="2047" spans="1:4" x14ac:dyDescent="0.3">
      <c r="A2047" s="10" t="s">
        <v>679</v>
      </c>
      <c r="B2047" s="2">
        <v>45294</v>
      </c>
      <c r="C2047">
        <v>1</v>
      </c>
      <c r="D2047">
        <v>292.54000000000002</v>
      </c>
    </row>
    <row r="2048" spans="1:4" x14ac:dyDescent="0.3">
      <c r="A2048" s="10" t="s">
        <v>1685</v>
      </c>
      <c r="B2048" s="2">
        <v>45419</v>
      </c>
      <c r="C2048">
        <v>1</v>
      </c>
      <c r="D2048">
        <v>912.71</v>
      </c>
    </row>
    <row r="2049" spans="1:4" x14ac:dyDescent="0.3">
      <c r="A2049" s="10" t="s">
        <v>5375</v>
      </c>
      <c r="B2049" s="2">
        <v>45645</v>
      </c>
      <c r="C2049">
        <v>2</v>
      </c>
      <c r="D2049">
        <v>1830.43</v>
      </c>
    </row>
    <row r="2050" spans="1:4" x14ac:dyDescent="0.3">
      <c r="A2050" s="10" t="s">
        <v>1394</v>
      </c>
      <c r="B2050" s="2">
        <v>45373</v>
      </c>
      <c r="C2050">
        <v>2</v>
      </c>
      <c r="D2050">
        <v>1331.3400000000001</v>
      </c>
    </row>
    <row r="2051" spans="1:4" x14ac:dyDescent="0.3">
      <c r="A2051" s="10" t="s">
        <v>3918</v>
      </c>
      <c r="B2051" s="2">
        <v>45295</v>
      </c>
      <c r="C2051">
        <v>1</v>
      </c>
      <c r="D2051">
        <v>1841.21</v>
      </c>
    </row>
    <row r="2052" spans="1:4" x14ac:dyDescent="0.3">
      <c r="A2052" s="10" t="s">
        <v>3757</v>
      </c>
      <c r="B2052" s="2">
        <v>45324</v>
      </c>
      <c r="C2052">
        <v>1</v>
      </c>
      <c r="D2052">
        <v>894.99</v>
      </c>
    </row>
    <row r="2053" spans="1:4" x14ac:dyDescent="0.3">
      <c r="A2053" s="10" t="s">
        <v>4557</v>
      </c>
      <c r="B2053" s="2">
        <v>45608</v>
      </c>
      <c r="C2053">
        <v>1</v>
      </c>
      <c r="D2053">
        <v>650.80999999999995</v>
      </c>
    </row>
    <row r="2054" spans="1:4" x14ac:dyDescent="0.3">
      <c r="A2054" s="10" t="s">
        <v>5363</v>
      </c>
      <c r="B2054" s="2">
        <v>45541</v>
      </c>
      <c r="C2054">
        <v>1</v>
      </c>
      <c r="D2054">
        <v>1499.1</v>
      </c>
    </row>
    <row r="2055" spans="1:4" x14ac:dyDescent="0.3">
      <c r="A2055" s="10" t="s">
        <v>1058</v>
      </c>
      <c r="B2055" s="2">
        <v>45635</v>
      </c>
      <c r="C2055">
        <v>2</v>
      </c>
      <c r="D2055">
        <v>1405.23</v>
      </c>
    </row>
    <row r="2056" spans="1:4" x14ac:dyDescent="0.3">
      <c r="A2056" s="10" t="s">
        <v>3285</v>
      </c>
      <c r="B2056" s="2">
        <v>45652</v>
      </c>
      <c r="C2056">
        <v>1</v>
      </c>
      <c r="D2056">
        <v>484.43</v>
      </c>
    </row>
    <row r="2057" spans="1:4" x14ac:dyDescent="0.3">
      <c r="A2057" s="10" t="s">
        <v>2184</v>
      </c>
      <c r="B2057" s="2">
        <v>45549</v>
      </c>
      <c r="C2057">
        <v>1</v>
      </c>
      <c r="D2057">
        <v>1402.69</v>
      </c>
    </row>
    <row r="2058" spans="1:4" x14ac:dyDescent="0.3">
      <c r="A2058" s="10" t="s">
        <v>5576</v>
      </c>
      <c r="B2058" s="2">
        <v>45376</v>
      </c>
      <c r="C2058">
        <v>1</v>
      </c>
      <c r="D2058">
        <v>727.61</v>
      </c>
    </row>
    <row r="2059" spans="1:4" x14ac:dyDescent="0.3">
      <c r="A2059" s="10" t="s">
        <v>5941</v>
      </c>
      <c r="B2059" s="2">
        <v>45639</v>
      </c>
      <c r="C2059">
        <v>1</v>
      </c>
      <c r="D2059">
        <v>2322.27</v>
      </c>
    </row>
    <row r="2060" spans="1:4" x14ac:dyDescent="0.3">
      <c r="A2060" s="10" t="s">
        <v>2983</v>
      </c>
      <c r="B2060" s="2">
        <v>45585</v>
      </c>
      <c r="C2060">
        <v>3</v>
      </c>
      <c r="D2060">
        <v>1602.73</v>
      </c>
    </row>
    <row r="2061" spans="1:4" x14ac:dyDescent="0.3">
      <c r="A2061" s="10" t="s">
        <v>3492</v>
      </c>
      <c r="B2061" s="2">
        <v>45551</v>
      </c>
      <c r="C2061">
        <v>3</v>
      </c>
      <c r="D2061">
        <v>2836.05</v>
      </c>
    </row>
    <row r="2062" spans="1:4" x14ac:dyDescent="0.3">
      <c r="A2062" s="10" t="s">
        <v>445</v>
      </c>
      <c r="B2062" s="2">
        <v>45651</v>
      </c>
      <c r="C2062">
        <v>2</v>
      </c>
      <c r="D2062">
        <v>4160.55</v>
      </c>
    </row>
    <row r="2063" spans="1:4" x14ac:dyDescent="0.3">
      <c r="A2063" s="10" t="s">
        <v>3355</v>
      </c>
      <c r="B2063" s="2">
        <v>45510</v>
      </c>
      <c r="C2063">
        <v>2</v>
      </c>
      <c r="D2063">
        <v>2004.53</v>
      </c>
    </row>
    <row r="2064" spans="1:4" x14ac:dyDescent="0.3">
      <c r="A2064" s="10" t="s">
        <v>2685</v>
      </c>
      <c r="B2064" s="2">
        <v>45427</v>
      </c>
      <c r="C2064">
        <v>1</v>
      </c>
      <c r="D2064">
        <v>282.18</v>
      </c>
    </row>
    <row r="2065" spans="1:4" x14ac:dyDescent="0.3">
      <c r="A2065" s="10" t="s">
        <v>3206</v>
      </c>
      <c r="B2065" s="2">
        <v>45587</v>
      </c>
      <c r="C2065">
        <v>2</v>
      </c>
      <c r="D2065">
        <v>2039.9</v>
      </c>
    </row>
    <row r="2066" spans="1:4" x14ac:dyDescent="0.3">
      <c r="A2066" s="10" t="s">
        <v>2275</v>
      </c>
      <c r="B2066" s="2">
        <v>45634</v>
      </c>
      <c r="C2066">
        <v>1</v>
      </c>
      <c r="D2066">
        <v>658.93</v>
      </c>
    </row>
    <row r="2067" spans="1:4" x14ac:dyDescent="0.3">
      <c r="A2067" s="10" t="s">
        <v>2692</v>
      </c>
      <c r="B2067" s="2">
        <v>45549</v>
      </c>
      <c r="C2067">
        <v>3</v>
      </c>
      <c r="D2067">
        <v>4401.8599999999997</v>
      </c>
    </row>
    <row r="2068" spans="1:4" x14ac:dyDescent="0.3">
      <c r="A2068" s="10" t="s">
        <v>1253</v>
      </c>
      <c r="B2068" s="2">
        <v>45527</v>
      </c>
      <c r="C2068">
        <v>2</v>
      </c>
      <c r="D2068">
        <v>4503.46</v>
      </c>
    </row>
    <row r="2069" spans="1:4" x14ac:dyDescent="0.3">
      <c r="A2069" s="10" t="s">
        <v>1422</v>
      </c>
      <c r="B2069" s="2">
        <v>45536</v>
      </c>
      <c r="C2069">
        <v>1</v>
      </c>
      <c r="D2069">
        <v>903.42</v>
      </c>
    </row>
    <row r="2070" spans="1:4" x14ac:dyDescent="0.3">
      <c r="A2070" s="10" t="s">
        <v>5336</v>
      </c>
      <c r="B2070" s="2">
        <v>45526</v>
      </c>
      <c r="C2070">
        <v>1</v>
      </c>
      <c r="D2070">
        <v>525.21</v>
      </c>
    </row>
    <row r="2071" spans="1:4" x14ac:dyDescent="0.3">
      <c r="A2071" s="10" t="s">
        <v>3147</v>
      </c>
      <c r="B2071" s="2">
        <v>45626</v>
      </c>
      <c r="C2071">
        <v>3</v>
      </c>
      <c r="D2071">
        <v>4640.96</v>
      </c>
    </row>
    <row r="2072" spans="1:4" x14ac:dyDescent="0.3">
      <c r="A2072" s="10" t="s">
        <v>1594</v>
      </c>
      <c r="B2072" s="2">
        <v>45440</v>
      </c>
      <c r="C2072">
        <v>2</v>
      </c>
      <c r="D2072">
        <v>1637.99</v>
      </c>
    </row>
    <row r="2073" spans="1:4" x14ac:dyDescent="0.3">
      <c r="A2073" s="10" t="s">
        <v>2419</v>
      </c>
      <c r="B2073" s="2">
        <v>45568</v>
      </c>
      <c r="C2073">
        <v>2</v>
      </c>
      <c r="D2073">
        <v>531.47</v>
      </c>
    </row>
    <row r="2074" spans="1:4" x14ac:dyDescent="0.3">
      <c r="A2074" s="10" t="s">
        <v>2674</v>
      </c>
      <c r="B2074" s="2">
        <v>45649</v>
      </c>
      <c r="C2074">
        <v>2</v>
      </c>
      <c r="D2074">
        <v>1922.35</v>
      </c>
    </row>
    <row r="2075" spans="1:4" x14ac:dyDescent="0.3">
      <c r="A2075" s="10" t="s">
        <v>3386</v>
      </c>
      <c r="B2075" s="2">
        <v>45535</v>
      </c>
      <c r="C2075">
        <v>3</v>
      </c>
      <c r="D2075">
        <v>3272.84</v>
      </c>
    </row>
    <row r="2076" spans="1:4" x14ac:dyDescent="0.3">
      <c r="A2076" s="10" t="s">
        <v>1778</v>
      </c>
      <c r="B2076" s="2">
        <v>45497</v>
      </c>
      <c r="C2076">
        <v>1</v>
      </c>
      <c r="D2076">
        <v>3027.46</v>
      </c>
    </row>
    <row r="2077" spans="1:4" x14ac:dyDescent="0.3">
      <c r="A2077" s="10" t="s">
        <v>144</v>
      </c>
      <c r="B2077" s="2">
        <v>45628</v>
      </c>
      <c r="C2077">
        <v>2</v>
      </c>
      <c r="D2077">
        <v>2322.8300000000004</v>
      </c>
    </row>
    <row r="2078" spans="1:4" x14ac:dyDescent="0.3">
      <c r="A2078" s="10" t="s">
        <v>4252</v>
      </c>
      <c r="B2078" s="2">
        <v>45304</v>
      </c>
      <c r="C2078">
        <v>1</v>
      </c>
      <c r="D2078">
        <v>2060.87</v>
      </c>
    </row>
    <row r="2079" spans="1:4" x14ac:dyDescent="0.3">
      <c r="A2079" s="10" t="s">
        <v>1189</v>
      </c>
      <c r="B2079" s="2">
        <v>45394</v>
      </c>
      <c r="C2079">
        <v>1</v>
      </c>
      <c r="D2079">
        <v>3090.28</v>
      </c>
    </row>
    <row r="2080" spans="1:4" x14ac:dyDescent="0.3">
      <c r="A2080" s="10" t="s">
        <v>2486</v>
      </c>
      <c r="B2080" s="2">
        <v>45645</v>
      </c>
      <c r="C2080">
        <v>2</v>
      </c>
      <c r="D2080">
        <v>1293.4599999999998</v>
      </c>
    </row>
    <row r="2081" spans="1:4" x14ac:dyDescent="0.3">
      <c r="A2081" s="10" t="s">
        <v>563</v>
      </c>
      <c r="B2081" s="2">
        <v>45492</v>
      </c>
      <c r="C2081">
        <v>3</v>
      </c>
      <c r="D2081">
        <v>2810.48</v>
      </c>
    </row>
    <row r="2082" spans="1:4" x14ac:dyDescent="0.3">
      <c r="A2082" s="10" t="s">
        <v>1889</v>
      </c>
      <c r="B2082" s="2">
        <v>45529</v>
      </c>
      <c r="C2082">
        <v>2</v>
      </c>
      <c r="D2082">
        <v>2911.6</v>
      </c>
    </row>
    <row r="2083" spans="1:4" x14ac:dyDescent="0.3">
      <c r="A2083" s="10" t="s">
        <v>3721</v>
      </c>
      <c r="B2083" s="2">
        <v>45462</v>
      </c>
      <c r="C2083">
        <v>1</v>
      </c>
      <c r="D2083">
        <v>557.73</v>
      </c>
    </row>
    <row r="2084" spans="1:4" x14ac:dyDescent="0.3">
      <c r="A2084" s="10" t="s">
        <v>4170</v>
      </c>
      <c r="B2084" s="2">
        <v>45347</v>
      </c>
      <c r="C2084">
        <v>1</v>
      </c>
      <c r="D2084">
        <v>532.91</v>
      </c>
    </row>
    <row r="2085" spans="1:4" x14ac:dyDescent="0.3">
      <c r="A2085" s="10" t="s">
        <v>656</v>
      </c>
      <c r="B2085" s="2">
        <v>45651</v>
      </c>
      <c r="C2085">
        <v>2</v>
      </c>
      <c r="D2085">
        <v>856.51</v>
      </c>
    </row>
    <row r="2086" spans="1:4" x14ac:dyDescent="0.3">
      <c r="A2086" s="10" t="s">
        <v>4138</v>
      </c>
      <c r="B2086" s="2">
        <v>45648</v>
      </c>
      <c r="C2086">
        <v>1</v>
      </c>
      <c r="D2086">
        <v>1039.08</v>
      </c>
    </row>
    <row r="2087" spans="1:4" x14ac:dyDescent="0.3">
      <c r="A2087" s="10" t="s">
        <v>1013</v>
      </c>
      <c r="B2087" s="2">
        <v>45452</v>
      </c>
      <c r="C2087">
        <v>2</v>
      </c>
      <c r="D2087">
        <v>2625.32</v>
      </c>
    </row>
    <row r="2088" spans="1:4" x14ac:dyDescent="0.3">
      <c r="A2088" s="10" t="s">
        <v>2515</v>
      </c>
      <c r="B2088" s="2">
        <v>45595</v>
      </c>
      <c r="C2088">
        <v>4</v>
      </c>
      <c r="D2088">
        <v>1700.69</v>
      </c>
    </row>
    <row r="2089" spans="1:4" x14ac:dyDescent="0.3">
      <c r="A2089" s="10" t="s">
        <v>1316</v>
      </c>
      <c r="B2089" s="2">
        <v>45642</v>
      </c>
      <c r="C2089">
        <v>3</v>
      </c>
      <c r="D2089">
        <v>3469.55</v>
      </c>
    </row>
    <row r="2090" spans="1:4" x14ac:dyDescent="0.3">
      <c r="A2090" s="10" t="s">
        <v>5430</v>
      </c>
      <c r="B2090" s="2">
        <v>45558</v>
      </c>
      <c r="C2090">
        <v>1</v>
      </c>
      <c r="D2090">
        <v>1128.0899999999999</v>
      </c>
    </row>
    <row r="2091" spans="1:4" x14ac:dyDescent="0.3">
      <c r="A2091" s="10" t="s">
        <v>2936</v>
      </c>
      <c r="B2091" s="2">
        <v>45520</v>
      </c>
      <c r="C2091">
        <v>2</v>
      </c>
      <c r="D2091">
        <v>2802.66</v>
      </c>
    </row>
    <row r="2092" spans="1:4" x14ac:dyDescent="0.3">
      <c r="A2092" s="10" t="s">
        <v>5244</v>
      </c>
      <c r="B2092" s="2">
        <v>45515</v>
      </c>
      <c r="C2092">
        <v>1</v>
      </c>
      <c r="D2092">
        <v>91.68</v>
      </c>
    </row>
    <row r="2093" spans="1:4" x14ac:dyDescent="0.3">
      <c r="A2093" s="10" t="s">
        <v>4200</v>
      </c>
      <c r="B2093" s="2">
        <v>45635</v>
      </c>
      <c r="C2093">
        <v>1</v>
      </c>
      <c r="D2093">
        <v>48.08</v>
      </c>
    </row>
    <row r="2094" spans="1:4" x14ac:dyDescent="0.3">
      <c r="A2094" s="10" t="s">
        <v>1202</v>
      </c>
      <c r="B2094" s="2">
        <v>45520</v>
      </c>
      <c r="C2094">
        <v>1</v>
      </c>
      <c r="D2094">
        <v>1862.96</v>
      </c>
    </row>
    <row r="2095" spans="1:4" x14ac:dyDescent="0.3">
      <c r="A2095" s="10" t="s">
        <v>885</v>
      </c>
      <c r="B2095" s="2">
        <v>45451</v>
      </c>
      <c r="C2095">
        <v>1</v>
      </c>
      <c r="D2095">
        <v>1420.89</v>
      </c>
    </row>
    <row r="2096" spans="1:4" x14ac:dyDescent="0.3">
      <c r="A2096" s="10" t="s">
        <v>3158</v>
      </c>
      <c r="B2096" s="2">
        <v>45497</v>
      </c>
      <c r="C2096">
        <v>1</v>
      </c>
      <c r="D2096">
        <v>118.08</v>
      </c>
    </row>
    <row r="2097" spans="1:4" x14ac:dyDescent="0.3">
      <c r="A2097" s="10" t="s">
        <v>881</v>
      </c>
      <c r="B2097" s="2">
        <v>45493</v>
      </c>
      <c r="C2097">
        <v>2</v>
      </c>
      <c r="D2097">
        <v>2746.56</v>
      </c>
    </row>
    <row r="2098" spans="1:4" x14ac:dyDescent="0.3">
      <c r="A2098" s="10" t="s">
        <v>263</v>
      </c>
      <c r="B2098" s="2">
        <v>45605</v>
      </c>
      <c r="C2098">
        <v>2</v>
      </c>
      <c r="D2098">
        <v>2869.29</v>
      </c>
    </row>
    <row r="2099" spans="1:4" x14ac:dyDescent="0.3">
      <c r="A2099" s="10" t="s">
        <v>2064</v>
      </c>
      <c r="B2099" s="2">
        <v>45595</v>
      </c>
      <c r="C2099">
        <v>1</v>
      </c>
      <c r="D2099">
        <v>843.62</v>
      </c>
    </row>
    <row r="2100" spans="1:4" x14ac:dyDescent="0.3">
      <c r="A2100" s="10" t="s">
        <v>2352</v>
      </c>
      <c r="B2100" s="2">
        <v>45566</v>
      </c>
      <c r="C2100">
        <v>3</v>
      </c>
      <c r="D2100">
        <v>1953.76</v>
      </c>
    </row>
    <row r="2101" spans="1:4" x14ac:dyDescent="0.3">
      <c r="A2101" s="10" t="s">
        <v>1647</v>
      </c>
      <c r="B2101" s="2">
        <v>45605</v>
      </c>
      <c r="C2101">
        <v>2</v>
      </c>
      <c r="D2101">
        <v>4847.32</v>
      </c>
    </row>
    <row r="2102" spans="1:4" x14ac:dyDescent="0.3">
      <c r="A2102" s="10" t="s">
        <v>418</v>
      </c>
      <c r="B2102" s="2">
        <v>45633</v>
      </c>
      <c r="C2102">
        <v>1</v>
      </c>
      <c r="D2102">
        <v>130.15</v>
      </c>
    </row>
    <row r="2103" spans="1:4" x14ac:dyDescent="0.3">
      <c r="A2103" s="10" t="s">
        <v>4035</v>
      </c>
      <c r="B2103" s="2">
        <v>45469</v>
      </c>
      <c r="C2103">
        <v>2</v>
      </c>
      <c r="D2103">
        <v>898.7</v>
      </c>
    </row>
    <row r="2104" spans="1:4" x14ac:dyDescent="0.3">
      <c r="A2104" s="10" t="s">
        <v>3339</v>
      </c>
      <c r="B2104" s="2">
        <v>45471</v>
      </c>
      <c r="C2104">
        <v>3</v>
      </c>
      <c r="D2104">
        <v>6719.26</v>
      </c>
    </row>
    <row r="2105" spans="1:4" x14ac:dyDescent="0.3">
      <c r="A2105" s="10" t="s">
        <v>5899</v>
      </c>
      <c r="B2105" s="2">
        <v>45512</v>
      </c>
      <c r="C2105">
        <v>1</v>
      </c>
      <c r="D2105">
        <v>2833.18</v>
      </c>
    </row>
    <row r="2106" spans="1:4" x14ac:dyDescent="0.3">
      <c r="A2106" s="10" t="s">
        <v>3863</v>
      </c>
      <c r="B2106" s="2">
        <v>45555</v>
      </c>
      <c r="C2106">
        <v>1</v>
      </c>
      <c r="D2106">
        <v>2882.74</v>
      </c>
    </row>
    <row r="2107" spans="1:4" x14ac:dyDescent="0.3">
      <c r="A2107" s="10" t="s">
        <v>163</v>
      </c>
      <c r="B2107" s="2">
        <v>45601</v>
      </c>
      <c r="C2107">
        <v>4</v>
      </c>
      <c r="D2107">
        <v>4963.07</v>
      </c>
    </row>
    <row r="2108" spans="1:4" x14ac:dyDescent="0.3">
      <c r="A2108" s="10" t="s">
        <v>2409</v>
      </c>
      <c r="B2108" s="2">
        <v>45385</v>
      </c>
      <c r="C2108">
        <v>1</v>
      </c>
      <c r="D2108">
        <v>2530.9699999999998</v>
      </c>
    </row>
    <row r="2109" spans="1:4" x14ac:dyDescent="0.3">
      <c r="A2109" s="10" t="s">
        <v>309</v>
      </c>
      <c r="B2109" s="2">
        <v>45609</v>
      </c>
      <c r="C2109">
        <v>4</v>
      </c>
      <c r="D2109">
        <v>5525.75</v>
      </c>
    </row>
    <row r="2110" spans="1:4" x14ac:dyDescent="0.3">
      <c r="A2110" s="10" t="s">
        <v>3224</v>
      </c>
      <c r="B2110" s="2">
        <v>45573</v>
      </c>
      <c r="C2110">
        <v>2</v>
      </c>
      <c r="D2110">
        <v>3666.68</v>
      </c>
    </row>
    <row r="2111" spans="1:4" x14ac:dyDescent="0.3">
      <c r="A2111" s="10" t="s">
        <v>3993</v>
      </c>
      <c r="B2111" s="2">
        <v>45615</v>
      </c>
      <c r="C2111">
        <v>1</v>
      </c>
      <c r="D2111">
        <v>660.28</v>
      </c>
    </row>
    <row r="2112" spans="1:4" x14ac:dyDescent="0.3">
      <c r="A2112" s="10" t="s">
        <v>3674</v>
      </c>
      <c r="B2112" s="2">
        <v>45513</v>
      </c>
      <c r="C2112">
        <v>2</v>
      </c>
      <c r="D2112">
        <v>2220.6800000000003</v>
      </c>
    </row>
    <row r="2113" spans="1:4" x14ac:dyDescent="0.3">
      <c r="A2113" s="10" t="s">
        <v>5259</v>
      </c>
      <c r="B2113" s="2">
        <v>45445</v>
      </c>
      <c r="C2113">
        <v>1</v>
      </c>
      <c r="D2113">
        <v>1290.48</v>
      </c>
    </row>
    <row r="2114" spans="1:4" x14ac:dyDescent="0.3">
      <c r="A2114" s="10" t="s">
        <v>1050</v>
      </c>
      <c r="B2114" s="2">
        <v>45336</v>
      </c>
      <c r="C2114">
        <v>1</v>
      </c>
      <c r="D2114">
        <v>1028.8599999999999</v>
      </c>
    </row>
    <row r="2115" spans="1:4" x14ac:dyDescent="0.3">
      <c r="A2115" s="10" t="s">
        <v>5585</v>
      </c>
      <c r="B2115" s="2">
        <v>45637</v>
      </c>
      <c r="C2115">
        <v>1</v>
      </c>
      <c r="D2115">
        <v>1299.74</v>
      </c>
    </row>
    <row r="2116" spans="1:4" x14ac:dyDescent="0.3">
      <c r="A2116" s="10" t="s">
        <v>4651</v>
      </c>
      <c r="B2116" s="2">
        <v>45292</v>
      </c>
      <c r="C2116">
        <v>1</v>
      </c>
      <c r="D2116">
        <v>1901.59</v>
      </c>
    </row>
    <row r="2117" spans="1:4" x14ac:dyDescent="0.3">
      <c r="A2117" s="10" t="s">
        <v>1787</v>
      </c>
      <c r="B2117" s="2">
        <v>45605</v>
      </c>
      <c r="C2117">
        <v>3</v>
      </c>
      <c r="D2117">
        <v>1892.0599999999997</v>
      </c>
    </row>
    <row r="2118" spans="1:4" x14ac:dyDescent="0.3">
      <c r="A2118" s="10" t="s">
        <v>1398</v>
      </c>
      <c r="B2118" s="2">
        <v>45395</v>
      </c>
      <c r="C2118">
        <v>1</v>
      </c>
      <c r="D2118">
        <v>1294.04</v>
      </c>
    </row>
    <row r="2119" spans="1:4" x14ac:dyDescent="0.3">
      <c r="A2119" s="10" t="s">
        <v>4019</v>
      </c>
      <c r="B2119" s="2">
        <v>45573</v>
      </c>
      <c r="C2119">
        <v>2</v>
      </c>
      <c r="D2119">
        <v>1370.43</v>
      </c>
    </row>
    <row r="2120" spans="1:4" x14ac:dyDescent="0.3">
      <c r="A2120" s="10" t="s">
        <v>5566</v>
      </c>
      <c r="B2120" s="2">
        <v>45585</v>
      </c>
      <c r="C2120">
        <v>2</v>
      </c>
      <c r="D2120">
        <v>841.59</v>
      </c>
    </row>
    <row r="2121" spans="1:4" x14ac:dyDescent="0.3">
      <c r="A2121" s="10" t="s">
        <v>4486</v>
      </c>
      <c r="B2121" s="2">
        <v>45529</v>
      </c>
      <c r="C2121">
        <v>1</v>
      </c>
      <c r="D2121">
        <v>180.4</v>
      </c>
    </row>
    <row r="2122" spans="1:4" x14ac:dyDescent="0.3">
      <c r="A2122" s="10" t="s">
        <v>2494</v>
      </c>
      <c r="B2122" s="2">
        <v>45462</v>
      </c>
      <c r="C2122">
        <v>2</v>
      </c>
      <c r="D2122">
        <v>3119.72</v>
      </c>
    </row>
    <row r="2123" spans="1:4" x14ac:dyDescent="0.3">
      <c r="A2123" s="10" t="s">
        <v>1750</v>
      </c>
      <c r="B2123" s="2">
        <v>45557</v>
      </c>
      <c r="C2123">
        <v>1</v>
      </c>
      <c r="D2123">
        <v>3048.17</v>
      </c>
    </row>
    <row r="2124" spans="1:4" x14ac:dyDescent="0.3">
      <c r="A2124" s="10" t="s">
        <v>767</v>
      </c>
      <c r="B2124" s="2">
        <v>45562</v>
      </c>
      <c r="C2124">
        <v>2</v>
      </c>
      <c r="D2124">
        <v>3695.02</v>
      </c>
    </row>
    <row r="2125" spans="1:4" x14ac:dyDescent="0.3">
      <c r="A2125" s="10" t="s">
        <v>4762</v>
      </c>
      <c r="B2125" s="2">
        <v>45447</v>
      </c>
      <c r="C2125">
        <v>1</v>
      </c>
      <c r="D2125">
        <v>536.88</v>
      </c>
    </row>
    <row r="2126" spans="1:4" x14ac:dyDescent="0.3">
      <c r="A2126" s="10" t="s">
        <v>2124</v>
      </c>
      <c r="B2126" s="2">
        <v>45359</v>
      </c>
      <c r="C2126">
        <v>2</v>
      </c>
      <c r="D2126">
        <v>2491.52</v>
      </c>
    </row>
    <row r="2127" spans="1:4" x14ac:dyDescent="0.3">
      <c r="A2127" s="10" t="s">
        <v>1467</v>
      </c>
      <c r="B2127" s="2">
        <v>45370</v>
      </c>
      <c r="C2127">
        <v>1</v>
      </c>
      <c r="D2127">
        <v>621.33000000000004</v>
      </c>
    </row>
    <row r="2128" spans="1:4" x14ac:dyDescent="0.3">
      <c r="A2128" s="10" t="s">
        <v>4520</v>
      </c>
      <c r="B2128" s="2">
        <v>45564</v>
      </c>
      <c r="C2128">
        <v>3</v>
      </c>
      <c r="D2128">
        <v>770.25</v>
      </c>
    </row>
    <row r="2129" spans="1:4" x14ac:dyDescent="0.3">
      <c r="A2129" s="10" t="s">
        <v>1978</v>
      </c>
      <c r="B2129" s="2">
        <v>45625</v>
      </c>
      <c r="C2129">
        <v>2</v>
      </c>
      <c r="D2129">
        <v>3032.0699999999997</v>
      </c>
    </row>
    <row r="2130" spans="1:4" x14ac:dyDescent="0.3">
      <c r="A2130" s="10" t="s">
        <v>318</v>
      </c>
      <c r="B2130" s="2">
        <v>45507</v>
      </c>
      <c r="C2130">
        <v>3</v>
      </c>
      <c r="D2130">
        <v>4741.55</v>
      </c>
    </row>
    <row r="2131" spans="1:4" x14ac:dyDescent="0.3">
      <c r="A2131" s="10" t="s">
        <v>2052</v>
      </c>
      <c r="B2131" s="2">
        <v>45564</v>
      </c>
      <c r="C2131">
        <v>2</v>
      </c>
      <c r="D2131">
        <v>5322.9</v>
      </c>
    </row>
    <row r="2132" spans="1:4" x14ac:dyDescent="0.3">
      <c r="A2132" s="10" t="s">
        <v>4516</v>
      </c>
      <c r="B2132" s="2">
        <v>45551</v>
      </c>
      <c r="C2132">
        <v>2</v>
      </c>
      <c r="D2132">
        <v>399.42999999999995</v>
      </c>
    </row>
    <row r="2133" spans="1:4" x14ac:dyDescent="0.3">
      <c r="A2133" s="10" t="s">
        <v>5055</v>
      </c>
      <c r="B2133" s="2">
        <v>45436</v>
      </c>
      <c r="C2133">
        <v>1</v>
      </c>
      <c r="D2133">
        <v>3464.73</v>
      </c>
    </row>
    <row r="2134" spans="1:4" x14ac:dyDescent="0.3">
      <c r="A2134" s="10" t="s">
        <v>3956</v>
      </c>
      <c r="B2134" s="2">
        <v>45534</v>
      </c>
      <c r="C2134">
        <v>2</v>
      </c>
      <c r="D2134">
        <v>2905.58</v>
      </c>
    </row>
    <row r="2135" spans="1:4" x14ac:dyDescent="0.3">
      <c r="A2135" s="10" t="s">
        <v>5544</v>
      </c>
      <c r="B2135" s="2">
        <v>45402</v>
      </c>
      <c r="C2135">
        <v>1</v>
      </c>
      <c r="D2135">
        <v>2437.85</v>
      </c>
    </row>
    <row r="2136" spans="1:4" x14ac:dyDescent="0.3">
      <c r="A2136" s="10" t="s">
        <v>629</v>
      </c>
      <c r="B2136" s="2">
        <v>45402</v>
      </c>
      <c r="C2136">
        <v>2</v>
      </c>
      <c r="D2136">
        <v>1043.3599999999999</v>
      </c>
    </row>
    <row r="2137" spans="1:4" x14ac:dyDescent="0.3">
      <c r="A2137" s="10" t="s">
        <v>628</v>
      </c>
      <c r="B2137" s="2">
        <v>45557</v>
      </c>
      <c r="C2137">
        <v>1</v>
      </c>
      <c r="D2137">
        <v>772.57</v>
      </c>
    </row>
    <row r="2138" spans="1:4" x14ac:dyDescent="0.3">
      <c r="A2138" s="10" t="s">
        <v>3744</v>
      </c>
      <c r="B2138" s="2">
        <v>45534</v>
      </c>
      <c r="C2138">
        <v>1</v>
      </c>
      <c r="D2138">
        <v>1664.38</v>
      </c>
    </row>
    <row r="2139" spans="1:4" x14ac:dyDescent="0.3">
      <c r="A2139" s="10" t="s">
        <v>5320</v>
      </c>
      <c r="B2139" s="2">
        <v>45629</v>
      </c>
      <c r="C2139">
        <v>1</v>
      </c>
      <c r="D2139">
        <v>745.7</v>
      </c>
    </row>
    <row r="2140" spans="1:4" x14ac:dyDescent="0.3">
      <c r="A2140" s="10" t="s">
        <v>5324</v>
      </c>
      <c r="B2140" s="2">
        <v>45507</v>
      </c>
      <c r="C2140">
        <v>1</v>
      </c>
      <c r="D2140">
        <v>1654.95</v>
      </c>
    </row>
    <row r="2141" spans="1:4" x14ac:dyDescent="0.3">
      <c r="A2141" s="10" t="s">
        <v>750</v>
      </c>
      <c r="B2141" s="2">
        <v>45501</v>
      </c>
      <c r="C2141">
        <v>3</v>
      </c>
      <c r="D2141">
        <v>6522.07</v>
      </c>
    </row>
    <row r="2142" spans="1:4" x14ac:dyDescent="0.3">
      <c r="A2142" s="10" t="s">
        <v>1860</v>
      </c>
      <c r="B2142" s="2">
        <v>45351</v>
      </c>
      <c r="C2142">
        <v>2</v>
      </c>
      <c r="D2142">
        <v>2858.45</v>
      </c>
    </row>
    <row r="2143" spans="1:4" x14ac:dyDescent="0.3">
      <c r="A2143" s="10" t="s">
        <v>1018</v>
      </c>
      <c r="B2143" s="2">
        <v>45589</v>
      </c>
      <c r="C2143">
        <v>4</v>
      </c>
      <c r="D2143">
        <v>4762.3600000000006</v>
      </c>
    </row>
    <row r="2144" spans="1:4" x14ac:dyDescent="0.3">
      <c r="A2144" s="10" t="s">
        <v>4276</v>
      </c>
      <c r="B2144" s="2">
        <v>45613</v>
      </c>
      <c r="C2144">
        <v>1</v>
      </c>
      <c r="D2144">
        <v>1880.27</v>
      </c>
    </row>
    <row r="2145" spans="1:4" x14ac:dyDescent="0.3">
      <c r="A2145" s="10" t="s">
        <v>920</v>
      </c>
      <c r="B2145" s="2">
        <v>45379</v>
      </c>
      <c r="C2145">
        <v>1</v>
      </c>
      <c r="D2145">
        <v>2763.53</v>
      </c>
    </row>
    <row r="2146" spans="1:4" x14ac:dyDescent="0.3">
      <c r="A2146" s="10" t="s">
        <v>1121</v>
      </c>
      <c r="B2146" s="2">
        <v>45449</v>
      </c>
      <c r="C2146">
        <v>1</v>
      </c>
      <c r="D2146">
        <v>3113.64</v>
      </c>
    </row>
    <row r="2147" spans="1:4" x14ac:dyDescent="0.3">
      <c r="A2147" s="10" t="s">
        <v>123</v>
      </c>
      <c r="B2147" s="2">
        <v>45356</v>
      </c>
      <c r="C2147">
        <v>1</v>
      </c>
      <c r="D2147">
        <v>2565.7199999999998</v>
      </c>
    </row>
    <row r="2148" spans="1:4" x14ac:dyDescent="0.3">
      <c r="A2148" s="10" t="s">
        <v>5720</v>
      </c>
      <c r="B2148" s="2">
        <v>45571</v>
      </c>
      <c r="C2148">
        <v>1</v>
      </c>
      <c r="D2148">
        <v>299.93</v>
      </c>
    </row>
    <row r="2149" spans="1:4" x14ac:dyDescent="0.3">
      <c r="A2149" s="10" t="s">
        <v>57</v>
      </c>
      <c r="B2149" s="2">
        <v>45606</v>
      </c>
      <c r="C2149">
        <v>3</v>
      </c>
      <c r="D2149">
        <v>2274.52</v>
      </c>
    </row>
    <row r="2150" spans="1:4" x14ac:dyDescent="0.3">
      <c r="A2150" s="10" t="s">
        <v>1631</v>
      </c>
      <c r="B2150" s="2">
        <v>45452</v>
      </c>
      <c r="C2150">
        <v>2</v>
      </c>
      <c r="D2150">
        <v>732.69</v>
      </c>
    </row>
    <row r="2151" spans="1:4" x14ac:dyDescent="0.3">
      <c r="A2151" s="10" t="s">
        <v>4298</v>
      </c>
      <c r="B2151" s="2">
        <v>45643</v>
      </c>
      <c r="C2151">
        <v>1</v>
      </c>
      <c r="D2151">
        <v>2143.79</v>
      </c>
    </row>
    <row r="2152" spans="1:4" x14ac:dyDescent="0.3">
      <c r="A2152" s="10" t="s">
        <v>1649</v>
      </c>
      <c r="B2152" s="2">
        <v>45457</v>
      </c>
      <c r="C2152">
        <v>2</v>
      </c>
      <c r="D2152">
        <v>3865.2700000000004</v>
      </c>
    </row>
    <row r="2153" spans="1:4" x14ac:dyDescent="0.3">
      <c r="A2153" s="10" t="s">
        <v>1291</v>
      </c>
      <c r="B2153" s="2">
        <v>45657</v>
      </c>
      <c r="C2153">
        <v>3</v>
      </c>
      <c r="D2153">
        <v>3862.3500000000004</v>
      </c>
    </row>
    <row r="2154" spans="1:4" x14ac:dyDescent="0.3">
      <c r="A2154" s="10" t="s">
        <v>5609</v>
      </c>
      <c r="B2154" s="2">
        <v>45474</v>
      </c>
      <c r="C2154">
        <v>1</v>
      </c>
      <c r="D2154">
        <v>2453.15</v>
      </c>
    </row>
    <row r="2155" spans="1:4" x14ac:dyDescent="0.3">
      <c r="A2155" s="10" t="s">
        <v>2874</v>
      </c>
      <c r="B2155" s="2">
        <v>45371</v>
      </c>
      <c r="C2155">
        <v>2</v>
      </c>
      <c r="D2155">
        <v>303.97000000000003</v>
      </c>
    </row>
    <row r="2156" spans="1:4" x14ac:dyDescent="0.3">
      <c r="A2156" s="10" t="s">
        <v>2895</v>
      </c>
      <c r="B2156" s="2">
        <v>45591</v>
      </c>
      <c r="C2156">
        <v>2</v>
      </c>
      <c r="D2156">
        <v>4735.01</v>
      </c>
    </row>
    <row r="2157" spans="1:4" x14ac:dyDescent="0.3">
      <c r="A2157" s="10" t="s">
        <v>5119</v>
      </c>
      <c r="B2157" s="2">
        <v>45427</v>
      </c>
      <c r="C2157">
        <v>1</v>
      </c>
      <c r="D2157">
        <v>419.62</v>
      </c>
    </row>
    <row r="2158" spans="1:4" x14ac:dyDescent="0.3">
      <c r="A2158" s="10" t="s">
        <v>698</v>
      </c>
      <c r="B2158" s="2">
        <v>45546</v>
      </c>
      <c r="C2158">
        <v>3</v>
      </c>
      <c r="D2158">
        <v>4771.0599999999995</v>
      </c>
    </row>
    <row r="2159" spans="1:4" x14ac:dyDescent="0.3">
      <c r="A2159" s="10" t="s">
        <v>2848</v>
      </c>
      <c r="B2159" s="2">
        <v>45640</v>
      </c>
      <c r="C2159">
        <v>1</v>
      </c>
      <c r="D2159">
        <v>1604.4</v>
      </c>
    </row>
    <row r="2160" spans="1:4" x14ac:dyDescent="0.3">
      <c r="A2160" s="10" t="s">
        <v>5290</v>
      </c>
      <c r="B2160" s="2">
        <v>45545</v>
      </c>
      <c r="C2160">
        <v>1</v>
      </c>
      <c r="D2160">
        <v>954.39</v>
      </c>
    </row>
    <row r="2161" spans="1:4" x14ac:dyDescent="0.3">
      <c r="A2161" s="10" t="s">
        <v>223</v>
      </c>
      <c r="B2161" s="2">
        <v>45655</v>
      </c>
      <c r="C2161">
        <v>1</v>
      </c>
      <c r="D2161">
        <v>690.06</v>
      </c>
    </row>
    <row r="2162" spans="1:4" x14ac:dyDescent="0.3">
      <c r="A2162" s="10" t="s">
        <v>4043</v>
      </c>
      <c r="B2162" s="2">
        <v>45570</v>
      </c>
      <c r="C2162">
        <v>3</v>
      </c>
      <c r="D2162">
        <v>3325.72</v>
      </c>
    </row>
    <row r="2163" spans="1:4" x14ac:dyDescent="0.3">
      <c r="A2163" s="10" t="s">
        <v>1530</v>
      </c>
      <c r="B2163" s="2">
        <v>45349</v>
      </c>
      <c r="C2163">
        <v>1</v>
      </c>
      <c r="D2163">
        <v>1918.08</v>
      </c>
    </row>
    <row r="2164" spans="1:4" x14ac:dyDescent="0.3">
      <c r="A2164" s="10" t="s">
        <v>4793</v>
      </c>
      <c r="B2164" s="2">
        <v>45392</v>
      </c>
      <c r="C2164">
        <v>1</v>
      </c>
      <c r="D2164">
        <v>116.53</v>
      </c>
    </row>
    <row r="2165" spans="1:4" x14ac:dyDescent="0.3">
      <c r="A2165" s="10" t="s">
        <v>4577</v>
      </c>
      <c r="B2165" s="2">
        <v>45503</v>
      </c>
      <c r="C2165">
        <v>1</v>
      </c>
      <c r="D2165">
        <v>1802.4</v>
      </c>
    </row>
    <row r="2166" spans="1:4" x14ac:dyDescent="0.3">
      <c r="A2166" s="10" t="s">
        <v>3708</v>
      </c>
      <c r="B2166" s="2">
        <v>45377</v>
      </c>
      <c r="C2166">
        <v>2</v>
      </c>
      <c r="D2166">
        <v>2215.41</v>
      </c>
    </row>
    <row r="2167" spans="1:4" x14ac:dyDescent="0.3">
      <c r="A2167" s="10" t="s">
        <v>3660</v>
      </c>
      <c r="B2167" s="2">
        <v>45464</v>
      </c>
      <c r="C2167">
        <v>3</v>
      </c>
      <c r="D2167">
        <v>4925.2199999999993</v>
      </c>
    </row>
    <row r="2168" spans="1:4" x14ac:dyDescent="0.3">
      <c r="A2168" s="10" t="s">
        <v>5854</v>
      </c>
      <c r="B2168" s="2">
        <v>45541</v>
      </c>
      <c r="C2168">
        <v>1</v>
      </c>
      <c r="D2168">
        <v>1456.72</v>
      </c>
    </row>
    <row r="2169" spans="1:4" x14ac:dyDescent="0.3">
      <c r="A2169" s="10" t="s">
        <v>2040</v>
      </c>
      <c r="B2169" s="2">
        <v>45403</v>
      </c>
      <c r="C2169">
        <v>1</v>
      </c>
      <c r="D2169">
        <v>1810.68</v>
      </c>
    </row>
    <row r="2170" spans="1:4" x14ac:dyDescent="0.3">
      <c r="A2170" s="10" t="s">
        <v>1369</v>
      </c>
      <c r="B2170" s="2">
        <v>45347</v>
      </c>
      <c r="C2170">
        <v>2</v>
      </c>
      <c r="D2170">
        <v>4118.05</v>
      </c>
    </row>
    <row r="2171" spans="1:4" x14ac:dyDescent="0.3">
      <c r="A2171" s="10" t="s">
        <v>1766</v>
      </c>
      <c r="B2171" s="2">
        <v>45563</v>
      </c>
      <c r="C2171">
        <v>5</v>
      </c>
      <c r="D2171">
        <v>5114.9799999999996</v>
      </c>
    </row>
    <row r="2172" spans="1:4" x14ac:dyDescent="0.3">
      <c r="A2172" s="10" t="s">
        <v>3101</v>
      </c>
      <c r="B2172" s="2">
        <v>45519</v>
      </c>
      <c r="C2172">
        <v>3</v>
      </c>
      <c r="D2172">
        <v>2080.58</v>
      </c>
    </row>
    <row r="2173" spans="1:4" x14ac:dyDescent="0.3">
      <c r="A2173" s="10" t="s">
        <v>641</v>
      </c>
      <c r="B2173" s="2">
        <v>45535</v>
      </c>
      <c r="C2173">
        <v>2</v>
      </c>
      <c r="D2173">
        <v>932.86</v>
      </c>
    </row>
    <row r="2174" spans="1:4" x14ac:dyDescent="0.3">
      <c r="A2174" s="10" t="s">
        <v>2465</v>
      </c>
      <c r="B2174" s="2">
        <v>45597</v>
      </c>
      <c r="C2174">
        <v>1</v>
      </c>
      <c r="D2174">
        <v>2855.29</v>
      </c>
    </row>
    <row r="2175" spans="1:4" x14ac:dyDescent="0.3">
      <c r="A2175" s="10" t="s">
        <v>4624</v>
      </c>
      <c r="B2175" s="2">
        <v>45609</v>
      </c>
      <c r="C2175">
        <v>2</v>
      </c>
      <c r="D2175">
        <v>5605.32</v>
      </c>
    </row>
    <row r="2176" spans="1:4" x14ac:dyDescent="0.3">
      <c r="A2176" s="10" t="s">
        <v>1748</v>
      </c>
      <c r="B2176" s="2">
        <v>45403</v>
      </c>
      <c r="C2176">
        <v>2</v>
      </c>
      <c r="D2176">
        <v>1104.1200000000001</v>
      </c>
    </row>
    <row r="2177" spans="1:4" x14ac:dyDescent="0.3">
      <c r="A2177" s="10" t="s">
        <v>1417</v>
      </c>
      <c r="B2177" s="2">
        <v>45447</v>
      </c>
      <c r="C2177">
        <v>1</v>
      </c>
      <c r="D2177">
        <v>1463.69</v>
      </c>
    </row>
    <row r="2178" spans="1:4" x14ac:dyDescent="0.3">
      <c r="A2178" s="10" t="s">
        <v>4696</v>
      </c>
      <c r="B2178" s="2">
        <v>45404</v>
      </c>
      <c r="C2178">
        <v>1</v>
      </c>
      <c r="D2178">
        <v>493.9</v>
      </c>
    </row>
    <row r="2179" spans="1:4" x14ac:dyDescent="0.3">
      <c r="A2179" s="10" t="s">
        <v>848</v>
      </c>
      <c r="B2179" s="2">
        <v>45579</v>
      </c>
      <c r="C2179">
        <v>2</v>
      </c>
      <c r="D2179">
        <v>1751.6599999999999</v>
      </c>
    </row>
    <row r="2180" spans="1:4" x14ac:dyDescent="0.3">
      <c r="A2180" s="10" t="s">
        <v>4519</v>
      </c>
      <c r="B2180" s="2">
        <v>45495</v>
      </c>
      <c r="C2180">
        <v>2</v>
      </c>
      <c r="D2180">
        <v>3825.8799999999997</v>
      </c>
    </row>
    <row r="2181" spans="1:4" x14ac:dyDescent="0.3">
      <c r="A2181" s="10" t="s">
        <v>3593</v>
      </c>
      <c r="B2181" s="2">
        <v>45495</v>
      </c>
      <c r="C2181">
        <v>3</v>
      </c>
      <c r="D2181">
        <v>5562.34</v>
      </c>
    </row>
    <row r="2182" spans="1:4" x14ac:dyDescent="0.3">
      <c r="A2182" s="10" t="s">
        <v>5979</v>
      </c>
      <c r="B2182" s="2">
        <v>45625</v>
      </c>
      <c r="C2182">
        <v>1</v>
      </c>
      <c r="D2182">
        <v>1911.46</v>
      </c>
    </row>
    <row r="2183" spans="1:4" x14ac:dyDescent="0.3">
      <c r="A2183" s="10" t="s">
        <v>5699</v>
      </c>
      <c r="B2183" s="2">
        <v>45449</v>
      </c>
      <c r="C2183">
        <v>1</v>
      </c>
      <c r="D2183">
        <v>522.6</v>
      </c>
    </row>
    <row r="2184" spans="1:4" x14ac:dyDescent="0.3">
      <c r="A2184" s="10" t="s">
        <v>3302</v>
      </c>
      <c r="B2184" s="2">
        <v>45591</v>
      </c>
      <c r="C2184">
        <v>2</v>
      </c>
      <c r="D2184">
        <v>661.31</v>
      </c>
    </row>
    <row r="2185" spans="1:4" x14ac:dyDescent="0.3">
      <c r="A2185" s="10" t="s">
        <v>3300</v>
      </c>
      <c r="B2185" s="2">
        <v>45491</v>
      </c>
      <c r="C2185">
        <v>1</v>
      </c>
      <c r="D2185">
        <v>417.42</v>
      </c>
    </row>
    <row r="2186" spans="1:4" x14ac:dyDescent="0.3">
      <c r="A2186" s="10" t="s">
        <v>243</v>
      </c>
      <c r="B2186" s="2">
        <v>45627</v>
      </c>
      <c r="C2186">
        <v>2</v>
      </c>
      <c r="D2186">
        <v>4964.32</v>
      </c>
    </row>
    <row r="2187" spans="1:4" x14ac:dyDescent="0.3">
      <c r="A2187" s="10" t="s">
        <v>5553</v>
      </c>
      <c r="B2187" s="2">
        <v>45329</v>
      </c>
      <c r="C2187">
        <v>1</v>
      </c>
      <c r="D2187">
        <v>758.71</v>
      </c>
    </row>
    <row r="2188" spans="1:4" x14ac:dyDescent="0.3">
      <c r="A2188" s="10" t="s">
        <v>5856</v>
      </c>
      <c r="B2188" s="2">
        <v>45516</v>
      </c>
      <c r="C2188">
        <v>1</v>
      </c>
      <c r="D2188">
        <v>177.58</v>
      </c>
    </row>
    <row r="2189" spans="1:4" x14ac:dyDescent="0.3">
      <c r="A2189" s="10" t="s">
        <v>3639</v>
      </c>
      <c r="B2189" s="2">
        <v>45432</v>
      </c>
      <c r="C2189">
        <v>2</v>
      </c>
      <c r="D2189">
        <v>325.8</v>
      </c>
    </row>
    <row r="2190" spans="1:4" x14ac:dyDescent="0.3">
      <c r="A2190" s="10" t="s">
        <v>2857</v>
      </c>
      <c r="B2190" s="2">
        <v>45362</v>
      </c>
      <c r="C2190">
        <v>3</v>
      </c>
      <c r="D2190">
        <v>4639.63</v>
      </c>
    </row>
    <row r="2191" spans="1:4" x14ac:dyDescent="0.3">
      <c r="A2191" s="10" t="s">
        <v>915</v>
      </c>
      <c r="B2191" s="2">
        <v>45305</v>
      </c>
      <c r="C2191">
        <v>2</v>
      </c>
      <c r="D2191">
        <v>4836.04</v>
      </c>
    </row>
    <row r="2192" spans="1:4" x14ac:dyDescent="0.3">
      <c r="A2192" s="10" t="s">
        <v>2965</v>
      </c>
      <c r="B2192" s="2">
        <v>45333</v>
      </c>
      <c r="C2192">
        <v>1</v>
      </c>
      <c r="D2192">
        <v>435.27</v>
      </c>
    </row>
    <row r="2193" spans="1:4" x14ac:dyDescent="0.3">
      <c r="A2193" s="10" t="s">
        <v>1182</v>
      </c>
      <c r="B2193" s="2">
        <v>45549</v>
      </c>
      <c r="C2193">
        <v>2</v>
      </c>
      <c r="D2193">
        <v>4998.79</v>
      </c>
    </row>
    <row r="2194" spans="1:4" x14ac:dyDescent="0.3">
      <c r="A2194" s="10" t="s">
        <v>2389</v>
      </c>
      <c r="B2194" s="2">
        <v>45466</v>
      </c>
      <c r="C2194">
        <v>2</v>
      </c>
      <c r="D2194">
        <v>2469.48</v>
      </c>
    </row>
    <row r="2195" spans="1:4" x14ac:dyDescent="0.3">
      <c r="A2195" s="10" t="s">
        <v>5300</v>
      </c>
      <c r="B2195" s="2">
        <v>45422</v>
      </c>
      <c r="C2195">
        <v>1</v>
      </c>
      <c r="D2195">
        <v>421.32</v>
      </c>
    </row>
    <row r="2196" spans="1:4" x14ac:dyDescent="0.3">
      <c r="A2196" s="10" t="s">
        <v>5982</v>
      </c>
      <c r="B2196" s="2">
        <v>45450</v>
      </c>
      <c r="C2196">
        <v>1</v>
      </c>
      <c r="D2196">
        <v>822.15</v>
      </c>
    </row>
    <row r="2197" spans="1:4" x14ac:dyDescent="0.3">
      <c r="A2197" s="10" t="s">
        <v>266</v>
      </c>
      <c r="B2197" s="2">
        <v>45358</v>
      </c>
      <c r="C2197">
        <v>1</v>
      </c>
      <c r="D2197">
        <v>790.6</v>
      </c>
    </row>
    <row r="2198" spans="1:4" x14ac:dyDescent="0.3">
      <c r="A2198" s="10" t="s">
        <v>5156</v>
      </c>
      <c r="B2198" s="2">
        <v>45321</v>
      </c>
      <c r="C2198">
        <v>1</v>
      </c>
      <c r="D2198">
        <v>221</v>
      </c>
    </row>
    <row r="2199" spans="1:4" x14ac:dyDescent="0.3">
      <c r="A2199" s="10" t="s">
        <v>4355</v>
      </c>
      <c r="B2199" s="2">
        <v>45616</v>
      </c>
      <c r="C2199">
        <v>1</v>
      </c>
      <c r="D2199">
        <v>1033.07</v>
      </c>
    </row>
    <row r="2200" spans="1:4" x14ac:dyDescent="0.3">
      <c r="A2200" s="10" t="s">
        <v>1853</v>
      </c>
      <c r="B2200" s="2">
        <v>45628</v>
      </c>
      <c r="C2200">
        <v>3</v>
      </c>
      <c r="D2200">
        <v>4134.46</v>
      </c>
    </row>
    <row r="2201" spans="1:4" x14ac:dyDescent="0.3">
      <c r="A2201" s="10" t="s">
        <v>1348</v>
      </c>
      <c r="B2201" s="2">
        <v>45430</v>
      </c>
      <c r="C2201">
        <v>4</v>
      </c>
      <c r="D2201">
        <v>6364.04</v>
      </c>
    </row>
    <row r="2202" spans="1:4" x14ac:dyDescent="0.3">
      <c r="A2202" s="10" t="s">
        <v>2444</v>
      </c>
      <c r="B2202" s="2">
        <v>45611</v>
      </c>
      <c r="C2202">
        <v>3</v>
      </c>
      <c r="D2202">
        <v>1253.81</v>
      </c>
    </row>
    <row r="2203" spans="1:4" x14ac:dyDescent="0.3">
      <c r="A2203" s="10" t="s">
        <v>3371</v>
      </c>
      <c r="B2203" s="2">
        <v>45499</v>
      </c>
      <c r="C2203">
        <v>1</v>
      </c>
      <c r="D2203">
        <v>3658.04</v>
      </c>
    </row>
    <row r="2204" spans="1:4" x14ac:dyDescent="0.3">
      <c r="A2204" s="10" t="s">
        <v>2804</v>
      </c>
      <c r="B2204" s="2">
        <v>45509</v>
      </c>
      <c r="C2204">
        <v>2</v>
      </c>
      <c r="D2204">
        <v>4323.6100000000006</v>
      </c>
    </row>
    <row r="2205" spans="1:4" x14ac:dyDescent="0.3">
      <c r="A2205" s="10" t="s">
        <v>760</v>
      </c>
      <c r="B2205" s="2">
        <v>45394</v>
      </c>
      <c r="C2205">
        <v>2</v>
      </c>
      <c r="D2205">
        <v>1523.35</v>
      </c>
    </row>
    <row r="2206" spans="1:4" x14ac:dyDescent="0.3">
      <c r="A2206" s="10" t="s">
        <v>3589</v>
      </c>
      <c r="B2206" s="2">
        <v>45544</v>
      </c>
      <c r="C2206">
        <v>2</v>
      </c>
      <c r="D2206">
        <v>2588.7399999999998</v>
      </c>
    </row>
    <row r="2207" spans="1:4" x14ac:dyDescent="0.3">
      <c r="A2207" s="10" t="s">
        <v>1435</v>
      </c>
      <c r="B2207" s="2">
        <v>45550</v>
      </c>
      <c r="C2207">
        <v>1</v>
      </c>
      <c r="D2207">
        <v>2126.8200000000002</v>
      </c>
    </row>
    <row r="2208" spans="1:4" x14ac:dyDescent="0.3">
      <c r="A2208" s="10" t="s">
        <v>1608</v>
      </c>
      <c r="B2208" s="2">
        <v>45581</v>
      </c>
      <c r="C2208">
        <v>1</v>
      </c>
      <c r="D2208">
        <v>3633.6</v>
      </c>
    </row>
    <row r="2209" spans="1:4" x14ac:dyDescent="0.3">
      <c r="A2209" s="10" t="s">
        <v>2784</v>
      </c>
      <c r="B2209" s="2">
        <v>45379</v>
      </c>
      <c r="C2209">
        <v>1</v>
      </c>
      <c r="D2209">
        <v>289.32</v>
      </c>
    </row>
    <row r="2210" spans="1:4" x14ac:dyDescent="0.3">
      <c r="A2210" s="10" t="s">
        <v>5340</v>
      </c>
      <c r="B2210" s="2">
        <v>45407</v>
      </c>
      <c r="C2210">
        <v>1</v>
      </c>
      <c r="D2210">
        <v>218.97</v>
      </c>
    </row>
    <row r="2211" spans="1:4" x14ac:dyDescent="0.3">
      <c r="A2211" s="10" t="s">
        <v>101</v>
      </c>
      <c r="B2211" s="2">
        <v>45474</v>
      </c>
      <c r="C2211">
        <v>1</v>
      </c>
      <c r="D2211">
        <v>1500.81</v>
      </c>
    </row>
    <row r="2212" spans="1:4" x14ac:dyDescent="0.3">
      <c r="A2212" s="10" t="s">
        <v>4699</v>
      </c>
      <c r="B2212" s="2">
        <v>45292</v>
      </c>
      <c r="C2212">
        <v>1</v>
      </c>
      <c r="D2212">
        <v>384.48</v>
      </c>
    </row>
    <row r="2213" spans="1:4" x14ac:dyDescent="0.3">
      <c r="A2213" s="10" t="s">
        <v>4981</v>
      </c>
      <c r="B2213" s="2">
        <v>45462</v>
      </c>
      <c r="C2213">
        <v>2</v>
      </c>
      <c r="D2213">
        <v>2028.02</v>
      </c>
    </row>
    <row r="2214" spans="1:4" x14ac:dyDescent="0.3">
      <c r="A2214" s="10" t="s">
        <v>188</v>
      </c>
      <c r="B2214" s="2">
        <v>45457</v>
      </c>
      <c r="C2214">
        <v>2</v>
      </c>
      <c r="D2214">
        <v>637.75</v>
      </c>
    </row>
    <row r="2215" spans="1:4" x14ac:dyDescent="0.3">
      <c r="A2215" s="10" t="s">
        <v>4454</v>
      </c>
      <c r="B2215" s="2">
        <v>45626</v>
      </c>
      <c r="C2215">
        <v>1</v>
      </c>
      <c r="D2215">
        <v>609.21</v>
      </c>
    </row>
    <row r="2216" spans="1:4" x14ac:dyDescent="0.3">
      <c r="A2216" s="10" t="s">
        <v>537</v>
      </c>
      <c r="B2216" s="2">
        <v>45421</v>
      </c>
      <c r="C2216">
        <v>1</v>
      </c>
      <c r="D2216">
        <v>117.62</v>
      </c>
    </row>
    <row r="2217" spans="1:4" x14ac:dyDescent="0.3">
      <c r="A2217" s="10" t="s">
        <v>5447</v>
      </c>
      <c r="B2217" s="2">
        <v>45407</v>
      </c>
      <c r="C2217">
        <v>1</v>
      </c>
      <c r="D2217">
        <v>370.68</v>
      </c>
    </row>
    <row r="2218" spans="1:4" x14ac:dyDescent="0.3">
      <c r="A2218" s="10" t="s">
        <v>1147</v>
      </c>
      <c r="B2218" s="2">
        <v>45495</v>
      </c>
      <c r="C2218">
        <v>1</v>
      </c>
      <c r="D2218">
        <v>871.69</v>
      </c>
    </row>
    <row r="2219" spans="1:4" x14ac:dyDescent="0.3">
      <c r="A2219" s="10" t="s">
        <v>768</v>
      </c>
      <c r="B2219" s="2">
        <v>45655</v>
      </c>
      <c r="C2219">
        <v>2</v>
      </c>
      <c r="D2219">
        <v>3740.6899999999996</v>
      </c>
    </row>
    <row r="2220" spans="1:4" x14ac:dyDescent="0.3">
      <c r="A2220" s="10" t="s">
        <v>5994</v>
      </c>
      <c r="B2220" s="2">
        <v>45465</v>
      </c>
      <c r="C2220">
        <v>1</v>
      </c>
      <c r="D2220">
        <v>641.44000000000005</v>
      </c>
    </row>
    <row r="2221" spans="1:4" x14ac:dyDescent="0.3">
      <c r="A2221" s="10" t="s">
        <v>5877</v>
      </c>
      <c r="B2221" s="2">
        <v>45413</v>
      </c>
      <c r="C2221">
        <v>1</v>
      </c>
      <c r="D2221">
        <v>317.39</v>
      </c>
    </row>
    <row r="2222" spans="1:4" x14ac:dyDescent="0.3">
      <c r="A2222" s="10" t="s">
        <v>5273</v>
      </c>
      <c r="B2222" s="2">
        <v>45382</v>
      </c>
      <c r="C2222">
        <v>1</v>
      </c>
      <c r="D2222">
        <v>1778.67</v>
      </c>
    </row>
    <row r="2223" spans="1:4" x14ac:dyDescent="0.3">
      <c r="A2223" s="10" t="s">
        <v>5289</v>
      </c>
      <c r="B2223" s="2">
        <v>45476</v>
      </c>
      <c r="C2223">
        <v>1</v>
      </c>
      <c r="D2223">
        <v>799.16</v>
      </c>
    </row>
    <row r="2224" spans="1:4" x14ac:dyDescent="0.3">
      <c r="A2224" s="10" t="s">
        <v>5737</v>
      </c>
      <c r="B2224" s="2">
        <v>45522</v>
      </c>
      <c r="C2224">
        <v>1</v>
      </c>
      <c r="D2224">
        <v>888.14</v>
      </c>
    </row>
    <row r="2225" spans="1:4" x14ac:dyDescent="0.3">
      <c r="A2225" s="10" t="s">
        <v>732</v>
      </c>
      <c r="B2225" s="2">
        <v>45546</v>
      </c>
      <c r="C2225">
        <v>3</v>
      </c>
      <c r="D2225">
        <v>1617.85</v>
      </c>
    </row>
    <row r="2226" spans="1:4" x14ac:dyDescent="0.3">
      <c r="A2226" s="10" t="s">
        <v>3397</v>
      </c>
      <c r="B2226" s="2">
        <v>45447</v>
      </c>
      <c r="C2226">
        <v>1</v>
      </c>
      <c r="D2226">
        <v>1950.41</v>
      </c>
    </row>
    <row r="2227" spans="1:4" x14ac:dyDescent="0.3">
      <c r="A2227" s="10" t="s">
        <v>4315</v>
      </c>
      <c r="B2227" s="2">
        <v>45484</v>
      </c>
      <c r="C2227">
        <v>1</v>
      </c>
      <c r="D2227">
        <v>532.35</v>
      </c>
    </row>
    <row r="2228" spans="1:4" x14ac:dyDescent="0.3">
      <c r="A2228" s="10" t="s">
        <v>4309</v>
      </c>
      <c r="B2228" s="2">
        <v>45396</v>
      </c>
      <c r="C2228">
        <v>2</v>
      </c>
      <c r="D2228">
        <v>3340.86</v>
      </c>
    </row>
    <row r="2229" spans="1:4" x14ac:dyDescent="0.3">
      <c r="A2229" s="10" t="s">
        <v>2810</v>
      </c>
      <c r="B2229" s="2">
        <v>45386</v>
      </c>
      <c r="C2229">
        <v>1</v>
      </c>
      <c r="D2229">
        <v>817.1</v>
      </c>
    </row>
    <row r="2230" spans="1:4" x14ac:dyDescent="0.3">
      <c r="A2230" s="10" t="s">
        <v>3986</v>
      </c>
      <c r="B2230" s="2">
        <v>45608</v>
      </c>
      <c r="C2230">
        <v>1</v>
      </c>
      <c r="D2230">
        <v>1404.49</v>
      </c>
    </row>
    <row r="2231" spans="1:4" x14ac:dyDescent="0.3">
      <c r="A2231" s="10" t="s">
        <v>3512</v>
      </c>
      <c r="B2231" s="2">
        <v>45624</v>
      </c>
      <c r="C2231">
        <v>1</v>
      </c>
      <c r="D2231">
        <v>437.07</v>
      </c>
    </row>
    <row r="2232" spans="1:4" x14ac:dyDescent="0.3">
      <c r="A2232" s="10" t="s">
        <v>1847</v>
      </c>
      <c r="B2232" s="2">
        <v>45450</v>
      </c>
      <c r="C2232">
        <v>1</v>
      </c>
      <c r="D2232">
        <v>467.97</v>
      </c>
    </row>
    <row r="2233" spans="1:4" x14ac:dyDescent="0.3">
      <c r="A2233" s="10" t="s">
        <v>2107</v>
      </c>
      <c r="B2233" s="2">
        <v>45630</v>
      </c>
      <c r="C2233">
        <v>1</v>
      </c>
      <c r="D2233">
        <v>1899.72</v>
      </c>
    </row>
    <row r="2234" spans="1:4" x14ac:dyDescent="0.3">
      <c r="A2234" s="10" t="s">
        <v>5252</v>
      </c>
      <c r="B2234" s="2">
        <v>45494</v>
      </c>
      <c r="C2234">
        <v>1</v>
      </c>
      <c r="D2234">
        <v>2386.2800000000002</v>
      </c>
    </row>
    <row r="2235" spans="1:4" x14ac:dyDescent="0.3">
      <c r="A2235" s="10" t="s">
        <v>4506</v>
      </c>
      <c r="B2235" s="2">
        <v>45308</v>
      </c>
      <c r="C2235">
        <v>1</v>
      </c>
      <c r="D2235">
        <v>2822.88</v>
      </c>
    </row>
    <row r="2236" spans="1:4" x14ac:dyDescent="0.3">
      <c r="A2236" s="10" t="s">
        <v>5462</v>
      </c>
      <c r="B2236" s="2">
        <v>45416</v>
      </c>
      <c r="C2236">
        <v>1</v>
      </c>
      <c r="D2236">
        <v>772.55</v>
      </c>
    </row>
    <row r="2237" spans="1:4" x14ac:dyDescent="0.3">
      <c r="A2237" s="10" t="s">
        <v>1107</v>
      </c>
      <c r="B2237" s="2">
        <v>45649</v>
      </c>
      <c r="C2237">
        <v>1</v>
      </c>
      <c r="D2237">
        <v>725.44</v>
      </c>
    </row>
    <row r="2238" spans="1:4" x14ac:dyDescent="0.3">
      <c r="A2238" s="10" t="s">
        <v>4031</v>
      </c>
      <c r="B2238" s="2">
        <v>45424</v>
      </c>
      <c r="C2238">
        <v>1</v>
      </c>
      <c r="D2238">
        <v>579.97</v>
      </c>
    </row>
    <row r="2239" spans="1:4" x14ac:dyDescent="0.3">
      <c r="A2239" s="10" t="s">
        <v>4284</v>
      </c>
      <c r="B2239" s="2">
        <v>45425</v>
      </c>
      <c r="C2239">
        <v>2</v>
      </c>
      <c r="D2239">
        <v>1958.78</v>
      </c>
    </row>
    <row r="2240" spans="1:4" x14ac:dyDescent="0.3">
      <c r="A2240" s="10" t="s">
        <v>1560</v>
      </c>
      <c r="B2240" s="2">
        <v>45563</v>
      </c>
      <c r="C2240">
        <v>2</v>
      </c>
      <c r="D2240">
        <v>853.06</v>
      </c>
    </row>
    <row r="2241" spans="1:4" x14ac:dyDescent="0.3">
      <c r="A2241" s="10" t="s">
        <v>5577</v>
      </c>
      <c r="B2241" s="2">
        <v>45612</v>
      </c>
      <c r="C2241">
        <v>3</v>
      </c>
      <c r="D2241">
        <v>2135.67</v>
      </c>
    </row>
    <row r="2242" spans="1:4" x14ac:dyDescent="0.3">
      <c r="A2242" s="10" t="s">
        <v>2652</v>
      </c>
      <c r="B2242" s="2">
        <v>45648</v>
      </c>
      <c r="C2242">
        <v>4</v>
      </c>
      <c r="D2242">
        <v>7497.33</v>
      </c>
    </row>
    <row r="2243" spans="1:4" x14ac:dyDescent="0.3">
      <c r="A2243" s="10" t="s">
        <v>999</v>
      </c>
      <c r="B2243" s="2">
        <v>45655</v>
      </c>
      <c r="C2243">
        <v>4</v>
      </c>
      <c r="D2243">
        <v>4861.4800000000005</v>
      </c>
    </row>
    <row r="2244" spans="1:4" x14ac:dyDescent="0.3">
      <c r="A2244" s="10" t="s">
        <v>4350</v>
      </c>
      <c r="B2244" s="2">
        <v>45547</v>
      </c>
      <c r="C2244">
        <v>1</v>
      </c>
      <c r="D2244">
        <v>234.09</v>
      </c>
    </row>
    <row r="2245" spans="1:4" x14ac:dyDescent="0.3">
      <c r="A2245" s="10" t="s">
        <v>5918</v>
      </c>
      <c r="B2245" s="2">
        <v>45606</v>
      </c>
      <c r="C2245">
        <v>1</v>
      </c>
      <c r="D2245">
        <v>1849.2</v>
      </c>
    </row>
    <row r="2246" spans="1:4" x14ac:dyDescent="0.3">
      <c r="A2246" s="10" t="s">
        <v>5677</v>
      </c>
      <c r="B2246" s="2">
        <v>45309</v>
      </c>
      <c r="C2246">
        <v>1</v>
      </c>
      <c r="D2246">
        <v>358.04</v>
      </c>
    </row>
    <row r="2247" spans="1:4" x14ac:dyDescent="0.3">
      <c r="A2247" s="10" t="s">
        <v>1755</v>
      </c>
      <c r="B2247" s="2">
        <v>45408</v>
      </c>
      <c r="C2247">
        <v>1</v>
      </c>
      <c r="D2247">
        <v>3728.26</v>
      </c>
    </row>
    <row r="2248" spans="1:4" x14ac:dyDescent="0.3">
      <c r="A2248" s="10" t="s">
        <v>3402</v>
      </c>
      <c r="B2248" s="2">
        <v>45340</v>
      </c>
      <c r="C2248">
        <v>1</v>
      </c>
      <c r="D2248">
        <v>14.83</v>
      </c>
    </row>
    <row r="2249" spans="1:4" x14ac:dyDescent="0.3">
      <c r="A2249" s="10" t="s">
        <v>3609</v>
      </c>
      <c r="B2249" s="2">
        <v>45605</v>
      </c>
      <c r="C2249">
        <v>4</v>
      </c>
      <c r="D2249">
        <v>8497.1999999999989</v>
      </c>
    </row>
    <row r="2250" spans="1:4" x14ac:dyDescent="0.3">
      <c r="A2250" s="10" t="s">
        <v>624</v>
      </c>
      <c r="B2250" s="2">
        <v>45423</v>
      </c>
      <c r="C2250">
        <v>1</v>
      </c>
      <c r="D2250">
        <v>256.31</v>
      </c>
    </row>
    <row r="2251" spans="1:4" x14ac:dyDescent="0.3">
      <c r="A2251" s="10" t="s">
        <v>5867</v>
      </c>
      <c r="B2251" s="2">
        <v>45629</v>
      </c>
      <c r="C2251">
        <v>1</v>
      </c>
      <c r="D2251">
        <v>837.47</v>
      </c>
    </row>
    <row r="2252" spans="1:4" x14ac:dyDescent="0.3">
      <c r="A2252" s="10" t="s">
        <v>1323</v>
      </c>
      <c r="B2252" s="2">
        <v>45527</v>
      </c>
      <c r="C2252">
        <v>1</v>
      </c>
      <c r="D2252">
        <v>192.07</v>
      </c>
    </row>
    <row r="2253" spans="1:4" x14ac:dyDescent="0.3">
      <c r="A2253" s="10" t="s">
        <v>3675</v>
      </c>
      <c r="B2253" s="2">
        <v>45503</v>
      </c>
      <c r="C2253">
        <v>1</v>
      </c>
      <c r="D2253">
        <v>1175.1500000000001</v>
      </c>
    </row>
    <row r="2254" spans="1:4" x14ac:dyDescent="0.3">
      <c r="A2254" s="10" t="s">
        <v>1179</v>
      </c>
      <c r="B2254" s="2">
        <v>45493</v>
      </c>
      <c r="C2254">
        <v>3</v>
      </c>
      <c r="D2254">
        <v>1513.42</v>
      </c>
    </row>
    <row r="2255" spans="1:4" x14ac:dyDescent="0.3">
      <c r="A2255" s="10" t="s">
        <v>2018</v>
      </c>
      <c r="B2255" s="2">
        <v>45510</v>
      </c>
      <c r="C2255">
        <v>1</v>
      </c>
      <c r="D2255">
        <v>1792.63</v>
      </c>
    </row>
    <row r="2256" spans="1:4" x14ac:dyDescent="0.3">
      <c r="A2256" s="10" t="s">
        <v>2628</v>
      </c>
      <c r="B2256" s="2">
        <v>45335</v>
      </c>
      <c r="C2256">
        <v>1</v>
      </c>
      <c r="D2256">
        <v>746.39</v>
      </c>
    </row>
    <row r="2257" spans="1:4" x14ac:dyDescent="0.3">
      <c r="A2257" s="10" t="s">
        <v>3451</v>
      </c>
      <c r="B2257" s="2">
        <v>45616</v>
      </c>
      <c r="C2257">
        <v>2</v>
      </c>
      <c r="D2257">
        <v>289.5</v>
      </c>
    </row>
    <row r="2258" spans="1:4" x14ac:dyDescent="0.3">
      <c r="A2258" s="10" t="s">
        <v>358</v>
      </c>
      <c r="B2258" s="2">
        <v>45406</v>
      </c>
      <c r="C2258">
        <v>1</v>
      </c>
      <c r="D2258">
        <v>2252.34</v>
      </c>
    </row>
    <row r="2259" spans="1:4" x14ac:dyDescent="0.3">
      <c r="A2259" s="10" t="s">
        <v>586</v>
      </c>
      <c r="B2259" s="2">
        <v>45396</v>
      </c>
      <c r="C2259">
        <v>1</v>
      </c>
      <c r="D2259">
        <v>389.4</v>
      </c>
    </row>
    <row r="2260" spans="1:4" x14ac:dyDescent="0.3">
      <c r="A2260" s="10" t="s">
        <v>2849</v>
      </c>
      <c r="B2260" s="2">
        <v>45647</v>
      </c>
      <c r="C2260">
        <v>1</v>
      </c>
      <c r="D2260">
        <v>1085.1099999999999</v>
      </c>
    </row>
    <row r="2261" spans="1:4" x14ac:dyDescent="0.3">
      <c r="A2261" s="10" t="s">
        <v>375</v>
      </c>
      <c r="B2261" s="2">
        <v>45398</v>
      </c>
      <c r="C2261">
        <v>1</v>
      </c>
      <c r="D2261">
        <v>946.36</v>
      </c>
    </row>
    <row r="2262" spans="1:4" x14ac:dyDescent="0.3">
      <c r="A2262" s="10" t="s">
        <v>4654</v>
      </c>
      <c r="B2262" s="2">
        <v>45389</v>
      </c>
      <c r="C2262">
        <v>1</v>
      </c>
      <c r="D2262">
        <v>2652.98</v>
      </c>
    </row>
    <row r="2263" spans="1:4" x14ac:dyDescent="0.3">
      <c r="A2263" s="10" t="s">
        <v>1197</v>
      </c>
      <c r="B2263" s="2">
        <v>45409</v>
      </c>
      <c r="C2263">
        <v>1</v>
      </c>
      <c r="D2263">
        <v>3747.98</v>
      </c>
    </row>
    <row r="2264" spans="1:4" x14ac:dyDescent="0.3">
      <c r="A2264" s="10" t="s">
        <v>3864</v>
      </c>
      <c r="B2264" s="2">
        <v>45441</v>
      </c>
      <c r="C2264">
        <v>1</v>
      </c>
      <c r="D2264">
        <v>3350.64</v>
      </c>
    </row>
    <row r="2265" spans="1:4" x14ac:dyDescent="0.3">
      <c r="A2265" s="10" t="s">
        <v>5712</v>
      </c>
      <c r="B2265" s="2">
        <v>45602</v>
      </c>
      <c r="C2265">
        <v>1</v>
      </c>
      <c r="D2265">
        <v>799.89</v>
      </c>
    </row>
    <row r="2266" spans="1:4" x14ac:dyDescent="0.3">
      <c r="A2266" s="10" t="s">
        <v>5950</v>
      </c>
      <c r="B2266" s="2">
        <v>45594</v>
      </c>
      <c r="C2266">
        <v>1</v>
      </c>
      <c r="D2266">
        <v>1366.39</v>
      </c>
    </row>
    <row r="2267" spans="1:4" x14ac:dyDescent="0.3">
      <c r="A2267" s="10" t="s">
        <v>4126</v>
      </c>
      <c r="B2267" s="2">
        <v>45490</v>
      </c>
      <c r="C2267">
        <v>1</v>
      </c>
      <c r="D2267">
        <v>24.78</v>
      </c>
    </row>
    <row r="2268" spans="1:4" x14ac:dyDescent="0.3">
      <c r="A2268" s="10" t="s">
        <v>2607</v>
      </c>
      <c r="B2268" s="2">
        <v>45657</v>
      </c>
      <c r="C2268">
        <v>4</v>
      </c>
      <c r="D2268">
        <v>5850.8400000000011</v>
      </c>
    </row>
    <row r="2269" spans="1:4" x14ac:dyDescent="0.3">
      <c r="A2269" s="10" t="s">
        <v>808</v>
      </c>
      <c r="B2269" s="2">
        <v>45529</v>
      </c>
      <c r="C2269">
        <v>4</v>
      </c>
      <c r="D2269">
        <v>1882.72</v>
      </c>
    </row>
    <row r="2270" spans="1:4" x14ac:dyDescent="0.3">
      <c r="A2270" s="10" t="s">
        <v>2384</v>
      </c>
      <c r="B2270" s="2">
        <v>45541</v>
      </c>
      <c r="C2270">
        <v>1</v>
      </c>
      <c r="D2270">
        <v>1759.1</v>
      </c>
    </row>
    <row r="2271" spans="1:4" x14ac:dyDescent="0.3">
      <c r="A2271" s="10" t="s">
        <v>3870</v>
      </c>
      <c r="B2271" s="2">
        <v>45487</v>
      </c>
      <c r="C2271">
        <v>2</v>
      </c>
      <c r="D2271">
        <v>2532.44</v>
      </c>
    </row>
    <row r="2272" spans="1:4" x14ac:dyDescent="0.3">
      <c r="A2272" s="10" t="s">
        <v>4178</v>
      </c>
      <c r="B2272" s="2">
        <v>45527</v>
      </c>
      <c r="C2272">
        <v>1</v>
      </c>
      <c r="D2272">
        <v>81.58</v>
      </c>
    </row>
    <row r="2273" spans="1:4" x14ac:dyDescent="0.3">
      <c r="A2273" s="10" t="s">
        <v>1062</v>
      </c>
      <c r="B2273" s="2">
        <v>45590</v>
      </c>
      <c r="C2273">
        <v>1</v>
      </c>
      <c r="D2273">
        <v>2550.83</v>
      </c>
    </row>
    <row r="2274" spans="1:4" x14ac:dyDescent="0.3">
      <c r="A2274" s="10" t="s">
        <v>5649</v>
      </c>
      <c r="B2274" s="2">
        <v>45586</v>
      </c>
      <c r="C2274">
        <v>1</v>
      </c>
      <c r="D2274">
        <v>1497.78</v>
      </c>
    </row>
    <row r="2275" spans="1:4" x14ac:dyDescent="0.3">
      <c r="A2275" s="10" t="s">
        <v>2665</v>
      </c>
      <c r="B2275" s="2">
        <v>45360</v>
      </c>
      <c r="C2275">
        <v>1</v>
      </c>
      <c r="D2275">
        <v>254</v>
      </c>
    </row>
    <row r="2276" spans="1:4" x14ac:dyDescent="0.3">
      <c r="A2276" s="10" t="s">
        <v>5415</v>
      </c>
      <c r="B2276" s="2">
        <v>45563</v>
      </c>
      <c r="C2276">
        <v>1</v>
      </c>
      <c r="D2276">
        <v>532.4</v>
      </c>
    </row>
    <row r="2277" spans="1:4" x14ac:dyDescent="0.3">
      <c r="A2277" s="10" t="s">
        <v>4387</v>
      </c>
      <c r="B2277" s="2">
        <v>45570</v>
      </c>
      <c r="C2277">
        <v>1</v>
      </c>
      <c r="D2277">
        <v>586.75</v>
      </c>
    </row>
    <row r="2278" spans="1:4" x14ac:dyDescent="0.3">
      <c r="A2278" s="10" t="s">
        <v>5211</v>
      </c>
      <c r="B2278" s="2">
        <v>45616</v>
      </c>
      <c r="C2278">
        <v>1</v>
      </c>
      <c r="D2278">
        <v>274.12</v>
      </c>
    </row>
    <row r="2279" spans="1:4" x14ac:dyDescent="0.3">
      <c r="A2279" s="10" t="s">
        <v>1335</v>
      </c>
      <c r="B2279" s="2">
        <v>45361</v>
      </c>
      <c r="C2279">
        <v>2</v>
      </c>
      <c r="D2279">
        <v>4951.76</v>
      </c>
    </row>
    <row r="2280" spans="1:4" x14ac:dyDescent="0.3">
      <c r="A2280" s="10" t="s">
        <v>4857</v>
      </c>
      <c r="B2280" s="2">
        <v>45467</v>
      </c>
      <c r="C2280">
        <v>1</v>
      </c>
      <c r="D2280">
        <v>1389.33</v>
      </c>
    </row>
    <row r="2281" spans="1:4" x14ac:dyDescent="0.3">
      <c r="A2281" s="10" t="s">
        <v>5157</v>
      </c>
      <c r="B2281" s="2">
        <v>45438</v>
      </c>
      <c r="C2281">
        <v>1</v>
      </c>
      <c r="D2281">
        <v>1401.1</v>
      </c>
    </row>
    <row r="2282" spans="1:4" x14ac:dyDescent="0.3">
      <c r="A2282" s="10" t="s">
        <v>1352</v>
      </c>
      <c r="B2282" s="2">
        <v>45641</v>
      </c>
      <c r="C2282">
        <v>1</v>
      </c>
      <c r="D2282">
        <v>1300.06</v>
      </c>
    </row>
    <row r="2283" spans="1:4" x14ac:dyDescent="0.3">
      <c r="A2283" s="10" t="s">
        <v>4593</v>
      </c>
      <c r="B2283" s="2">
        <v>45338</v>
      </c>
      <c r="C2283">
        <v>1</v>
      </c>
      <c r="D2283">
        <v>666.25</v>
      </c>
    </row>
    <row r="2284" spans="1:4" x14ac:dyDescent="0.3">
      <c r="A2284" s="10" t="s">
        <v>2503</v>
      </c>
      <c r="B2284" s="2">
        <v>45530</v>
      </c>
      <c r="C2284">
        <v>5</v>
      </c>
      <c r="D2284">
        <v>5823.0999999999995</v>
      </c>
    </row>
    <row r="2285" spans="1:4" x14ac:dyDescent="0.3">
      <c r="A2285" s="10" t="s">
        <v>914</v>
      </c>
      <c r="B2285" s="2">
        <v>45367</v>
      </c>
      <c r="C2285">
        <v>2</v>
      </c>
      <c r="D2285">
        <v>4696.2700000000004</v>
      </c>
    </row>
    <row r="2286" spans="1:4" x14ac:dyDescent="0.3">
      <c r="A2286" s="10" t="s">
        <v>208</v>
      </c>
      <c r="B2286" s="2">
        <v>45641</v>
      </c>
      <c r="C2286">
        <v>3</v>
      </c>
      <c r="D2286">
        <v>2650.8</v>
      </c>
    </row>
    <row r="2287" spans="1:4" x14ac:dyDescent="0.3">
      <c r="A2287" s="10" t="s">
        <v>3615</v>
      </c>
      <c r="B2287" s="2">
        <v>45441</v>
      </c>
      <c r="C2287">
        <v>2</v>
      </c>
      <c r="D2287">
        <v>2594.61</v>
      </c>
    </row>
    <row r="2288" spans="1:4" x14ac:dyDescent="0.3">
      <c r="A2288" s="10" t="s">
        <v>4036</v>
      </c>
      <c r="B2288" s="2">
        <v>45511</v>
      </c>
      <c r="C2288">
        <v>2</v>
      </c>
      <c r="D2288">
        <v>1506.1599999999999</v>
      </c>
    </row>
    <row r="2289" spans="1:4" x14ac:dyDescent="0.3">
      <c r="A2289" s="10" t="s">
        <v>5422</v>
      </c>
      <c r="B2289" s="2">
        <v>45631</v>
      </c>
      <c r="C2289">
        <v>1</v>
      </c>
      <c r="D2289">
        <v>1442.75</v>
      </c>
    </row>
    <row r="2290" spans="1:4" x14ac:dyDescent="0.3">
      <c r="A2290" s="10" t="s">
        <v>1328</v>
      </c>
      <c r="B2290" s="2">
        <v>45436</v>
      </c>
      <c r="C2290">
        <v>2</v>
      </c>
      <c r="D2290">
        <v>1228.58</v>
      </c>
    </row>
    <row r="2291" spans="1:4" x14ac:dyDescent="0.3">
      <c r="A2291" s="10" t="s">
        <v>5175</v>
      </c>
      <c r="B2291" s="2">
        <v>45488</v>
      </c>
      <c r="C2291">
        <v>2</v>
      </c>
      <c r="D2291">
        <v>2633.3900000000003</v>
      </c>
    </row>
    <row r="2292" spans="1:4" x14ac:dyDescent="0.3">
      <c r="A2292" s="10" t="s">
        <v>2701</v>
      </c>
      <c r="B2292" s="2">
        <v>45648</v>
      </c>
      <c r="C2292">
        <v>2</v>
      </c>
      <c r="D2292">
        <v>2600.2399999999998</v>
      </c>
    </row>
    <row r="2293" spans="1:4" x14ac:dyDescent="0.3">
      <c r="A2293" s="10" t="s">
        <v>4951</v>
      </c>
      <c r="B2293" s="2">
        <v>45621</v>
      </c>
      <c r="C2293">
        <v>1</v>
      </c>
      <c r="D2293">
        <v>1131.93</v>
      </c>
    </row>
    <row r="2294" spans="1:4" x14ac:dyDescent="0.3">
      <c r="A2294" s="10" t="s">
        <v>3505</v>
      </c>
      <c r="B2294" s="2">
        <v>45336</v>
      </c>
      <c r="C2294">
        <v>1</v>
      </c>
      <c r="D2294">
        <v>2109.33</v>
      </c>
    </row>
    <row r="2295" spans="1:4" x14ac:dyDescent="0.3">
      <c r="A2295" s="10" t="s">
        <v>2377</v>
      </c>
      <c r="B2295" s="2">
        <v>45481</v>
      </c>
      <c r="C2295">
        <v>1</v>
      </c>
      <c r="D2295">
        <v>197.47</v>
      </c>
    </row>
    <row r="2296" spans="1:4" x14ac:dyDescent="0.3">
      <c r="A2296" s="10" t="s">
        <v>3650</v>
      </c>
      <c r="B2296" s="2">
        <v>45424</v>
      </c>
      <c r="C2296">
        <v>2</v>
      </c>
      <c r="D2296">
        <v>3654.3599999999997</v>
      </c>
    </row>
    <row r="2297" spans="1:4" x14ac:dyDescent="0.3">
      <c r="A2297" s="10" t="s">
        <v>5794</v>
      </c>
      <c r="B2297" s="2">
        <v>45482</v>
      </c>
      <c r="C2297">
        <v>1</v>
      </c>
      <c r="D2297">
        <v>3120.64</v>
      </c>
    </row>
    <row r="2298" spans="1:4" x14ac:dyDescent="0.3">
      <c r="A2298" s="10" t="s">
        <v>115</v>
      </c>
      <c r="B2298" s="2">
        <v>45499</v>
      </c>
      <c r="C2298">
        <v>1</v>
      </c>
      <c r="D2298">
        <v>3377.27</v>
      </c>
    </row>
    <row r="2299" spans="1:4" x14ac:dyDescent="0.3">
      <c r="A2299" s="10" t="s">
        <v>1051</v>
      </c>
      <c r="B2299" s="2">
        <v>45493</v>
      </c>
      <c r="C2299">
        <v>1</v>
      </c>
      <c r="D2299">
        <v>984.74</v>
      </c>
    </row>
    <row r="2300" spans="1:4" x14ac:dyDescent="0.3">
      <c r="A2300" s="10" t="s">
        <v>673</v>
      </c>
      <c r="B2300" s="2">
        <v>45625</v>
      </c>
      <c r="C2300">
        <v>3</v>
      </c>
      <c r="D2300">
        <v>3658.38</v>
      </c>
    </row>
    <row r="2301" spans="1:4" x14ac:dyDescent="0.3">
      <c r="A2301" s="10" t="s">
        <v>1359</v>
      </c>
      <c r="B2301" s="2">
        <v>45607</v>
      </c>
      <c r="C2301">
        <v>4</v>
      </c>
      <c r="D2301">
        <v>7326.2499999999991</v>
      </c>
    </row>
    <row r="2302" spans="1:4" x14ac:dyDescent="0.3">
      <c r="A2302" s="10" t="s">
        <v>3785</v>
      </c>
      <c r="B2302" s="2">
        <v>45657</v>
      </c>
      <c r="C2302">
        <v>1</v>
      </c>
      <c r="D2302">
        <v>243.16</v>
      </c>
    </row>
    <row r="2303" spans="1:4" x14ac:dyDescent="0.3">
      <c r="A2303" s="10" t="s">
        <v>2720</v>
      </c>
      <c r="B2303" s="2">
        <v>45594</v>
      </c>
      <c r="C2303">
        <v>1</v>
      </c>
      <c r="D2303">
        <v>182.92</v>
      </c>
    </row>
    <row r="2304" spans="1:4" x14ac:dyDescent="0.3">
      <c r="A2304" s="10" t="s">
        <v>2461</v>
      </c>
      <c r="B2304" s="2">
        <v>45599</v>
      </c>
      <c r="C2304">
        <v>2</v>
      </c>
      <c r="D2304">
        <v>2709.06</v>
      </c>
    </row>
    <row r="2305" spans="1:4" x14ac:dyDescent="0.3">
      <c r="A2305" s="10" t="s">
        <v>5362</v>
      </c>
      <c r="B2305" s="2">
        <v>45361</v>
      </c>
      <c r="C2305">
        <v>1</v>
      </c>
      <c r="D2305">
        <v>274</v>
      </c>
    </row>
    <row r="2306" spans="1:4" x14ac:dyDescent="0.3">
      <c r="A2306" s="10" t="s">
        <v>1913</v>
      </c>
      <c r="B2306" s="2">
        <v>45620</v>
      </c>
      <c r="C2306">
        <v>2</v>
      </c>
      <c r="D2306">
        <v>2534.81</v>
      </c>
    </row>
    <row r="2307" spans="1:4" x14ac:dyDescent="0.3">
      <c r="A2307" s="10" t="s">
        <v>5728</v>
      </c>
      <c r="B2307" s="2">
        <v>45540</v>
      </c>
      <c r="C2307">
        <v>1</v>
      </c>
      <c r="D2307">
        <v>664.22</v>
      </c>
    </row>
    <row r="2308" spans="1:4" x14ac:dyDescent="0.3">
      <c r="A2308" s="10" t="s">
        <v>5546</v>
      </c>
      <c r="B2308" s="2">
        <v>45439</v>
      </c>
      <c r="C2308">
        <v>2</v>
      </c>
      <c r="D2308">
        <v>4610.59</v>
      </c>
    </row>
    <row r="2309" spans="1:4" x14ac:dyDescent="0.3">
      <c r="A2309" s="10" t="s">
        <v>5679</v>
      </c>
      <c r="B2309" s="2">
        <v>45299</v>
      </c>
      <c r="C2309">
        <v>1</v>
      </c>
      <c r="D2309">
        <v>1459.71</v>
      </c>
    </row>
    <row r="2310" spans="1:4" x14ac:dyDescent="0.3">
      <c r="A2310" s="10" t="s">
        <v>2775</v>
      </c>
      <c r="B2310" s="2">
        <v>45594</v>
      </c>
      <c r="C2310">
        <v>2</v>
      </c>
      <c r="D2310">
        <v>3213.26</v>
      </c>
    </row>
    <row r="2311" spans="1:4" x14ac:dyDescent="0.3">
      <c r="A2311" s="10" t="s">
        <v>4155</v>
      </c>
      <c r="B2311" s="2">
        <v>45623</v>
      </c>
      <c r="C2311">
        <v>1</v>
      </c>
      <c r="D2311">
        <v>443.29</v>
      </c>
    </row>
    <row r="2312" spans="1:4" x14ac:dyDescent="0.3">
      <c r="A2312" s="10" t="s">
        <v>5438</v>
      </c>
      <c r="B2312" s="2">
        <v>45363</v>
      </c>
      <c r="C2312">
        <v>1</v>
      </c>
      <c r="D2312">
        <v>561.69000000000005</v>
      </c>
    </row>
    <row r="2313" spans="1:4" x14ac:dyDescent="0.3">
      <c r="A2313" s="10" t="s">
        <v>327</v>
      </c>
      <c r="B2313" s="2">
        <v>45560</v>
      </c>
      <c r="C2313">
        <v>2</v>
      </c>
      <c r="D2313">
        <v>1519.92</v>
      </c>
    </row>
    <row r="2314" spans="1:4" x14ac:dyDescent="0.3">
      <c r="A2314" s="10" t="s">
        <v>469</v>
      </c>
      <c r="B2314" s="2">
        <v>45380</v>
      </c>
      <c r="C2314">
        <v>1</v>
      </c>
      <c r="D2314">
        <v>424.92</v>
      </c>
    </row>
    <row r="2315" spans="1:4" x14ac:dyDescent="0.3">
      <c r="A2315" s="10" t="s">
        <v>503</v>
      </c>
      <c r="B2315" s="2">
        <v>45419</v>
      </c>
      <c r="C2315">
        <v>1</v>
      </c>
      <c r="D2315">
        <v>209.5</v>
      </c>
    </row>
    <row r="2316" spans="1:4" x14ac:dyDescent="0.3">
      <c r="A2316" s="10" t="s">
        <v>4735</v>
      </c>
      <c r="B2316" s="2">
        <v>45503</v>
      </c>
      <c r="C2316">
        <v>1</v>
      </c>
      <c r="D2316">
        <v>875.81</v>
      </c>
    </row>
    <row r="2317" spans="1:4" x14ac:dyDescent="0.3">
      <c r="A2317" s="10" t="s">
        <v>3420</v>
      </c>
      <c r="B2317" s="2">
        <v>45648</v>
      </c>
      <c r="C2317">
        <v>1</v>
      </c>
      <c r="D2317">
        <v>1088.0999999999999</v>
      </c>
    </row>
    <row r="2318" spans="1:4" x14ac:dyDescent="0.3">
      <c r="A2318" s="10" t="s">
        <v>248</v>
      </c>
      <c r="B2318" s="2">
        <v>45632</v>
      </c>
      <c r="C2318">
        <v>3</v>
      </c>
      <c r="D2318">
        <v>7843.97</v>
      </c>
    </row>
    <row r="2319" spans="1:4" x14ac:dyDescent="0.3">
      <c r="A2319" s="10" t="s">
        <v>1519</v>
      </c>
      <c r="B2319" s="2">
        <v>45638</v>
      </c>
      <c r="C2319">
        <v>3</v>
      </c>
      <c r="D2319">
        <v>7546.6100000000006</v>
      </c>
    </row>
    <row r="2320" spans="1:4" x14ac:dyDescent="0.3">
      <c r="A2320" s="10" t="s">
        <v>239</v>
      </c>
      <c r="B2320" s="2">
        <v>45515</v>
      </c>
      <c r="C2320">
        <v>3</v>
      </c>
      <c r="D2320">
        <v>3091.17</v>
      </c>
    </row>
    <row r="2321" spans="1:4" x14ac:dyDescent="0.3">
      <c r="A2321" s="10" t="s">
        <v>3906</v>
      </c>
      <c r="B2321" s="2">
        <v>45601</v>
      </c>
      <c r="C2321">
        <v>3</v>
      </c>
      <c r="D2321">
        <v>4650.6400000000003</v>
      </c>
    </row>
    <row r="2322" spans="1:4" x14ac:dyDescent="0.3">
      <c r="A2322" s="10" t="s">
        <v>1574</v>
      </c>
      <c r="B2322" s="2">
        <v>45426</v>
      </c>
      <c r="C2322">
        <v>1</v>
      </c>
      <c r="D2322">
        <v>91.05</v>
      </c>
    </row>
    <row r="2323" spans="1:4" x14ac:dyDescent="0.3">
      <c r="A2323" s="10" t="s">
        <v>1625</v>
      </c>
      <c r="B2323" s="2">
        <v>45490</v>
      </c>
      <c r="C2323">
        <v>3</v>
      </c>
      <c r="D2323">
        <v>5884.73</v>
      </c>
    </row>
    <row r="2324" spans="1:4" x14ac:dyDescent="0.3">
      <c r="A2324" s="10" t="s">
        <v>4941</v>
      </c>
      <c r="B2324" s="2">
        <v>45523</v>
      </c>
      <c r="C2324">
        <v>1</v>
      </c>
      <c r="D2324">
        <v>207.79</v>
      </c>
    </row>
    <row r="2325" spans="1:4" x14ac:dyDescent="0.3">
      <c r="A2325" s="10" t="s">
        <v>2441</v>
      </c>
      <c r="B2325" s="2">
        <v>45329</v>
      </c>
      <c r="C2325">
        <v>1</v>
      </c>
      <c r="D2325">
        <v>1334.36</v>
      </c>
    </row>
    <row r="2326" spans="1:4" x14ac:dyDescent="0.3">
      <c r="A2326" s="10" t="s">
        <v>5299</v>
      </c>
      <c r="B2326" s="2">
        <v>45383</v>
      </c>
      <c r="C2326">
        <v>2</v>
      </c>
      <c r="D2326">
        <v>596.79000000000008</v>
      </c>
    </row>
    <row r="2327" spans="1:4" x14ac:dyDescent="0.3">
      <c r="A2327" s="10" t="s">
        <v>6013</v>
      </c>
      <c r="B2327" s="2">
        <v>45427</v>
      </c>
      <c r="C2327">
        <v>1</v>
      </c>
      <c r="D2327">
        <v>4298.0600000000004</v>
      </c>
    </row>
    <row r="2328" spans="1:4" x14ac:dyDescent="0.3">
      <c r="A2328" s="10" t="s">
        <v>4317</v>
      </c>
      <c r="B2328" s="2">
        <v>45459</v>
      </c>
      <c r="C2328">
        <v>2</v>
      </c>
      <c r="D2328">
        <v>509.23</v>
      </c>
    </row>
    <row r="2329" spans="1:4" x14ac:dyDescent="0.3">
      <c r="A2329" s="10" t="s">
        <v>5397</v>
      </c>
      <c r="B2329" s="2">
        <v>45502</v>
      </c>
      <c r="C2329">
        <v>1</v>
      </c>
      <c r="D2329">
        <v>1495.33</v>
      </c>
    </row>
    <row r="2330" spans="1:4" x14ac:dyDescent="0.3">
      <c r="A2330" s="10" t="s">
        <v>3855</v>
      </c>
      <c r="B2330" s="2">
        <v>45523</v>
      </c>
      <c r="C2330">
        <v>1</v>
      </c>
      <c r="D2330">
        <v>394.42</v>
      </c>
    </row>
    <row r="2331" spans="1:4" x14ac:dyDescent="0.3">
      <c r="A2331" s="10" t="s">
        <v>4327</v>
      </c>
      <c r="B2331" s="2">
        <v>45514</v>
      </c>
      <c r="C2331">
        <v>1</v>
      </c>
      <c r="D2331">
        <v>1291.6400000000001</v>
      </c>
    </row>
    <row r="2332" spans="1:4" x14ac:dyDescent="0.3">
      <c r="A2332" s="10" t="s">
        <v>1932</v>
      </c>
      <c r="B2332" s="2">
        <v>45580</v>
      </c>
      <c r="C2332">
        <v>1</v>
      </c>
      <c r="D2332">
        <v>411.06</v>
      </c>
    </row>
    <row r="2333" spans="1:4" x14ac:dyDescent="0.3">
      <c r="A2333" s="10" t="s">
        <v>731</v>
      </c>
      <c r="B2333" s="2">
        <v>45638</v>
      </c>
      <c r="C2333">
        <v>1</v>
      </c>
      <c r="D2333">
        <v>1438.07</v>
      </c>
    </row>
    <row r="2334" spans="1:4" x14ac:dyDescent="0.3">
      <c r="A2334" s="10" t="s">
        <v>501</v>
      </c>
      <c r="B2334" s="2">
        <v>45474</v>
      </c>
      <c r="C2334">
        <v>1</v>
      </c>
      <c r="D2334">
        <v>181.09</v>
      </c>
    </row>
    <row r="2335" spans="1:4" x14ac:dyDescent="0.3">
      <c r="A2335" s="10" t="s">
        <v>5688</v>
      </c>
      <c r="B2335" s="2">
        <v>45335</v>
      </c>
      <c r="C2335">
        <v>1</v>
      </c>
      <c r="D2335">
        <v>2325.2600000000002</v>
      </c>
    </row>
    <row r="2336" spans="1:4" x14ac:dyDescent="0.3">
      <c r="A2336" s="10" t="s">
        <v>5694</v>
      </c>
      <c r="B2336" s="2">
        <v>45312</v>
      </c>
      <c r="C2336">
        <v>1</v>
      </c>
      <c r="D2336">
        <v>2411.7199999999998</v>
      </c>
    </row>
    <row r="2337" spans="1:4" x14ac:dyDescent="0.3">
      <c r="A2337" s="10" t="s">
        <v>2196</v>
      </c>
      <c r="B2337" s="2">
        <v>45544</v>
      </c>
      <c r="C2337">
        <v>2</v>
      </c>
      <c r="D2337">
        <v>380.93</v>
      </c>
    </row>
    <row r="2338" spans="1:4" x14ac:dyDescent="0.3">
      <c r="A2338" s="10" t="s">
        <v>688</v>
      </c>
      <c r="B2338" s="2">
        <v>45448</v>
      </c>
      <c r="C2338">
        <v>2</v>
      </c>
      <c r="D2338">
        <v>1010.9699999999999</v>
      </c>
    </row>
    <row r="2339" spans="1:4" x14ac:dyDescent="0.3">
      <c r="A2339" s="10" t="s">
        <v>941</v>
      </c>
      <c r="B2339" s="2">
        <v>45487</v>
      </c>
      <c r="C2339">
        <v>1</v>
      </c>
      <c r="D2339">
        <v>446.23</v>
      </c>
    </row>
    <row r="2340" spans="1:4" x14ac:dyDescent="0.3">
      <c r="A2340" s="10" t="s">
        <v>4840</v>
      </c>
      <c r="B2340" s="2">
        <v>45587</v>
      </c>
      <c r="C2340">
        <v>4</v>
      </c>
      <c r="D2340">
        <v>5548.12</v>
      </c>
    </row>
    <row r="2341" spans="1:4" x14ac:dyDescent="0.3">
      <c r="A2341" s="10" t="s">
        <v>676</v>
      </c>
      <c r="B2341" s="2">
        <v>45382</v>
      </c>
      <c r="C2341">
        <v>2</v>
      </c>
      <c r="D2341">
        <v>1294.5899999999999</v>
      </c>
    </row>
    <row r="2342" spans="1:4" x14ac:dyDescent="0.3">
      <c r="A2342" s="10" t="s">
        <v>1308</v>
      </c>
      <c r="B2342" s="2">
        <v>45623</v>
      </c>
      <c r="C2342">
        <v>3</v>
      </c>
      <c r="D2342">
        <v>4604.25</v>
      </c>
    </row>
    <row r="2343" spans="1:4" x14ac:dyDescent="0.3">
      <c r="A2343" s="10" t="s">
        <v>3837</v>
      </c>
      <c r="B2343" s="2">
        <v>45535</v>
      </c>
      <c r="C2343">
        <v>2</v>
      </c>
      <c r="D2343">
        <v>4267.55</v>
      </c>
    </row>
    <row r="2344" spans="1:4" x14ac:dyDescent="0.3">
      <c r="A2344" s="10" t="s">
        <v>962</v>
      </c>
      <c r="B2344" s="2">
        <v>45638</v>
      </c>
      <c r="C2344">
        <v>3</v>
      </c>
      <c r="D2344">
        <v>3444.5099999999998</v>
      </c>
    </row>
    <row r="2345" spans="1:4" x14ac:dyDescent="0.3">
      <c r="A2345" s="10" t="s">
        <v>2646</v>
      </c>
      <c r="B2345" s="2">
        <v>45475</v>
      </c>
      <c r="C2345">
        <v>3</v>
      </c>
      <c r="D2345">
        <v>3358.78</v>
      </c>
    </row>
    <row r="2346" spans="1:4" x14ac:dyDescent="0.3">
      <c r="A2346" s="10" t="s">
        <v>3087</v>
      </c>
      <c r="B2346" s="2">
        <v>45587</v>
      </c>
      <c r="C2346">
        <v>2</v>
      </c>
      <c r="D2346">
        <v>1883.87</v>
      </c>
    </row>
    <row r="2347" spans="1:4" x14ac:dyDescent="0.3">
      <c r="A2347" s="10" t="s">
        <v>5271</v>
      </c>
      <c r="B2347" s="2">
        <v>45451</v>
      </c>
      <c r="C2347">
        <v>1</v>
      </c>
      <c r="D2347">
        <v>2786.34</v>
      </c>
    </row>
    <row r="2348" spans="1:4" x14ac:dyDescent="0.3">
      <c r="A2348" s="10" t="s">
        <v>5071</v>
      </c>
      <c r="B2348" s="2">
        <v>45551</v>
      </c>
      <c r="C2348">
        <v>1</v>
      </c>
      <c r="D2348">
        <v>864.52</v>
      </c>
    </row>
    <row r="2349" spans="1:4" x14ac:dyDescent="0.3">
      <c r="A2349" s="10" t="s">
        <v>5486</v>
      </c>
      <c r="B2349" s="2">
        <v>45591</v>
      </c>
      <c r="C2349">
        <v>2</v>
      </c>
      <c r="D2349">
        <v>2987.08</v>
      </c>
    </row>
    <row r="2350" spans="1:4" x14ac:dyDescent="0.3">
      <c r="A2350" s="10" t="s">
        <v>834</v>
      </c>
      <c r="B2350" s="2">
        <v>45381</v>
      </c>
      <c r="C2350">
        <v>2</v>
      </c>
      <c r="D2350">
        <v>2410.83</v>
      </c>
    </row>
    <row r="2351" spans="1:4" x14ac:dyDescent="0.3">
      <c r="A2351" s="10" t="s">
        <v>3939</v>
      </c>
      <c r="B2351" s="2">
        <v>45492</v>
      </c>
      <c r="C2351">
        <v>4</v>
      </c>
      <c r="D2351">
        <v>3539.11</v>
      </c>
    </row>
    <row r="2352" spans="1:4" x14ac:dyDescent="0.3">
      <c r="A2352" s="10" t="s">
        <v>219</v>
      </c>
      <c r="B2352" s="2">
        <v>45629</v>
      </c>
      <c r="C2352">
        <v>2</v>
      </c>
      <c r="D2352">
        <v>3420.89</v>
      </c>
    </row>
    <row r="2353" spans="1:4" x14ac:dyDescent="0.3">
      <c r="A2353" s="10" t="s">
        <v>5238</v>
      </c>
      <c r="B2353" s="2">
        <v>45638</v>
      </c>
      <c r="C2353">
        <v>1</v>
      </c>
      <c r="D2353">
        <v>506.81</v>
      </c>
    </row>
    <row r="2354" spans="1:4" x14ac:dyDescent="0.3">
      <c r="A2354" s="10" t="s">
        <v>2446</v>
      </c>
      <c r="B2354" s="2">
        <v>45497</v>
      </c>
      <c r="C2354">
        <v>3</v>
      </c>
      <c r="D2354">
        <v>2053.7800000000002</v>
      </c>
    </row>
    <row r="2355" spans="1:4" x14ac:dyDescent="0.3">
      <c r="A2355" s="10" t="s">
        <v>3922</v>
      </c>
      <c r="B2355" s="2">
        <v>45440</v>
      </c>
      <c r="C2355">
        <v>2</v>
      </c>
      <c r="D2355">
        <v>2170.1800000000003</v>
      </c>
    </row>
    <row r="2356" spans="1:4" x14ac:dyDescent="0.3">
      <c r="A2356" s="10" t="s">
        <v>5023</v>
      </c>
      <c r="B2356" s="2">
        <v>45295</v>
      </c>
      <c r="C2356">
        <v>1</v>
      </c>
      <c r="D2356">
        <v>1032.25</v>
      </c>
    </row>
    <row r="2357" spans="1:4" x14ac:dyDescent="0.3">
      <c r="A2357" s="10" t="s">
        <v>5597</v>
      </c>
      <c r="B2357" s="2">
        <v>45351</v>
      </c>
      <c r="C2357">
        <v>1</v>
      </c>
      <c r="D2357">
        <v>898.79</v>
      </c>
    </row>
    <row r="2358" spans="1:4" x14ac:dyDescent="0.3">
      <c r="A2358" s="10" t="s">
        <v>3586</v>
      </c>
      <c r="B2358" s="2">
        <v>45638</v>
      </c>
      <c r="C2358">
        <v>1</v>
      </c>
      <c r="D2358">
        <v>1875.86</v>
      </c>
    </row>
    <row r="2359" spans="1:4" x14ac:dyDescent="0.3">
      <c r="A2359" s="10" t="s">
        <v>3813</v>
      </c>
      <c r="B2359" s="2">
        <v>45604</v>
      </c>
      <c r="C2359">
        <v>2</v>
      </c>
      <c r="D2359">
        <v>1063.4100000000001</v>
      </c>
    </row>
    <row r="2360" spans="1:4" x14ac:dyDescent="0.3">
      <c r="A2360" s="10" t="s">
        <v>1617</v>
      </c>
      <c r="B2360" s="2">
        <v>45612</v>
      </c>
      <c r="C2360">
        <v>2</v>
      </c>
      <c r="D2360">
        <v>2886.39</v>
      </c>
    </row>
    <row r="2361" spans="1:4" x14ac:dyDescent="0.3">
      <c r="A2361" s="10" t="s">
        <v>5662</v>
      </c>
      <c r="B2361" s="2">
        <v>45420</v>
      </c>
      <c r="C2361">
        <v>1</v>
      </c>
      <c r="D2361">
        <v>444.13</v>
      </c>
    </row>
    <row r="2362" spans="1:4" x14ac:dyDescent="0.3">
      <c r="A2362" s="10" t="s">
        <v>3462</v>
      </c>
      <c r="B2362" s="2">
        <v>45619</v>
      </c>
      <c r="C2362">
        <v>1</v>
      </c>
      <c r="D2362">
        <v>711.48</v>
      </c>
    </row>
    <row r="2363" spans="1:4" x14ac:dyDescent="0.3">
      <c r="A2363" s="10" t="s">
        <v>5449</v>
      </c>
      <c r="B2363" s="2">
        <v>45358</v>
      </c>
      <c r="C2363">
        <v>2</v>
      </c>
      <c r="D2363">
        <v>3801.65</v>
      </c>
    </row>
    <row r="2364" spans="1:4" x14ac:dyDescent="0.3">
      <c r="A2364" s="10" t="s">
        <v>1463</v>
      </c>
      <c r="B2364" s="2">
        <v>45487</v>
      </c>
      <c r="C2364">
        <v>2</v>
      </c>
      <c r="D2364">
        <v>2106.7400000000002</v>
      </c>
    </row>
    <row r="2365" spans="1:4" x14ac:dyDescent="0.3">
      <c r="A2365" s="10" t="s">
        <v>2206</v>
      </c>
      <c r="B2365" s="2">
        <v>45408</v>
      </c>
      <c r="C2365">
        <v>2</v>
      </c>
      <c r="D2365">
        <v>1994.1599999999999</v>
      </c>
    </row>
    <row r="2366" spans="1:4" x14ac:dyDescent="0.3">
      <c r="A2366" s="10" t="s">
        <v>454</v>
      </c>
      <c r="B2366" s="2">
        <v>45624</v>
      </c>
      <c r="C2366">
        <v>2</v>
      </c>
      <c r="D2366">
        <v>1552.54</v>
      </c>
    </row>
    <row r="2367" spans="1:4" x14ac:dyDescent="0.3">
      <c r="A2367" s="10" t="s">
        <v>4521</v>
      </c>
      <c r="B2367" s="2">
        <v>45600</v>
      </c>
      <c r="C2367">
        <v>2</v>
      </c>
      <c r="D2367">
        <v>1808.76</v>
      </c>
    </row>
    <row r="2368" spans="1:4" x14ac:dyDescent="0.3">
      <c r="A2368" s="10" t="s">
        <v>5487</v>
      </c>
      <c r="B2368" s="2">
        <v>45523</v>
      </c>
      <c r="C2368">
        <v>1</v>
      </c>
      <c r="D2368">
        <v>2555.39</v>
      </c>
    </row>
    <row r="2369" spans="1:4" x14ac:dyDescent="0.3">
      <c r="A2369" s="10" t="s">
        <v>4421</v>
      </c>
      <c r="B2369" s="2">
        <v>45362</v>
      </c>
      <c r="C2369">
        <v>1</v>
      </c>
      <c r="D2369">
        <v>245.46</v>
      </c>
    </row>
    <row r="2370" spans="1:4" x14ac:dyDescent="0.3">
      <c r="A2370" s="10" t="s">
        <v>3333</v>
      </c>
      <c r="B2370" s="2">
        <v>45334</v>
      </c>
      <c r="C2370">
        <v>1</v>
      </c>
      <c r="D2370">
        <v>2287.52</v>
      </c>
    </row>
    <row r="2371" spans="1:4" x14ac:dyDescent="0.3">
      <c r="A2371" s="10" t="s">
        <v>2719</v>
      </c>
      <c r="B2371" s="2">
        <v>45356</v>
      </c>
      <c r="C2371">
        <v>1</v>
      </c>
      <c r="D2371">
        <v>494.64</v>
      </c>
    </row>
    <row r="2372" spans="1:4" x14ac:dyDescent="0.3">
      <c r="A2372" s="10" t="s">
        <v>5974</v>
      </c>
      <c r="B2372" s="2">
        <v>45411</v>
      </c>
      <c r="C2372">
        <v>1</v>
      </c>
      <c r="D2372">
        <v>23.96</v>
      </c>
    </row>
    <row r="2373" spans="1:4" x14ac:dyDescent="0.3">
      <c r="A2373" s="10" t="s">
        <v>4933</v>
      </c>
      <c r="B2373" s="2">
        <v>45385</v>
      </c>
      <c r="C2373">
        <v>1</v>
      </c>
      <c r="D2373">
        <v>1016.01</v>
      </c>
    </row>
    <row r="2374" spans="1:4" x14ac:dyDescent="0.3">
      <c r="A2374" s="10" t="s">
        <v>1404</v>
      </c>
      <c r="B2374" s="2">
        <v>45416</v>
      </c>
      <c r="C2374">
        <v>1</v>
      </c>
      <c r="D2374">
        <v>207.74</v>
      </c>
    </row>
    <row r="2375" spans="1:4" x14ac:dyDescent="0.3">
      <c r="A2375" s="10" t="s">
        <v>2176</v>
      </c>
      <c r="B2375" s="2">
        <v>45388</v>
      </c>
      <c r="C2375">
        <v>1</v>
      </c>
      <c r="D2375">
        <v>1743.22</v>
      </c>
    </row>
    <row r="2376" spans="1:4" x14ac:dyDescent="0.3">
      <c r="A2376" s="10" t="s">
        <v>2310</v>
      </c>
      <c r="B2376" s="2">
        <v>45572</v>
      </c>
      <c r="C2376">
        <v>1</v>
      </c>
      <c r="D2376">
        <v>164.11</v>
      </c>
    </row>
    <row r="2377" spans="1:4" x14ac:dyDescent="0.3">
      <c r="A2377" s="10" t="s">
        <v>1056</v>
      </c>
      <c r="B2377" s="2">
        <v>45491</v>
      </c>
      <c r="C2377">
        <v>1</v>
      </c>
      <c r="D2377">
        <v>863.88</v>
      </c>
    </row>
    <row r="2378" spans="1:4" x14ac:dyDescent="0.3">
      <c r="A2378" s="10" t="s">
        <v>3138</v>
      </c>
      <c r="B2378" s="2">
        <v>45452</v>
      </c>
      <c r="C2378">
        <v>1</v>
      </c>
      <c r="D2378">
        <v>3439.98</v>
      </c>
    </row>
    <row r="2379" spans="1:4" x14ac:dyDescent="0.3">
      <c r="A2379" s="10" t="s">
        <v>1554</v>
      </c>
      <c r="B2379" s="2">
        <v>45526</v>
      </c>
      <c r="C2379">
        <v>3</v>
      </c>
      <c r="D2379">
        <v>2211.71</v>
      </c>
    </row>
    <row r="2380" spans="1:4" x14ac:dyDescent="0.3">
      <c r="A2380" s="10" t="s">
        <v>1027</v>
      </c>
      <c r="B2380" s="2">
        <v>45569</v>
      </c>
      <c r="C2380">
        <v>1</v>
      </c>
      <c r="D2380">
        <v>2236.02</v>
      </c>
    </row>
    <row r="2381" spans="1:4" x14ac:dyDescent="0.3">
      <c r="A2381" s="10" t="s">
        <v>3208</v>
      </c>
      <c r="B2381" s="2">
        <v>45647</v>
      </c>
      <c r="C2381">
        <v>3</v>
      </c>
      <c r="D2381">
        <v>5732.98</v>
      </c>
    </row>
    <row r="2382" spans="1:4" x14ac:dyDescent="0.3">
      <c r="A2382" s="10" t="s">
        <v>4174</v>
      </c>
      <c r="B2382" s="2">
        <v>45533</v>
      </c>
      <c r="C2382">
        <v>1</v>
      </c>
      <c r="D2382">
        <v>1499.91</v>
      </c>
    </row>
    <row r="2383" spans="1:4" x14ac:dyDescent="0.3">
      <c r="A2383" s="10" t="s">
        <v>1659</v>
      </c>
      <c r="B2383" s="2">
        <v>45575</v>
      </c>
      <c r="C2383">
        <v>4</v>
      </c>
      <c r="D2383">
        <v>6427.9</v>
      </c>
    </row>
    <row r="2384" spans="1:4" x14ac:dyDescent="0.3">
      <c r="A2384" s="10" t="s">
        <v>4668</v>
      </c>
      <c r="B2384" s="2">
        <v>45623</v>
      </c>
      <c r="C2384">
        <v>1</v>
      </c>
      <c r="D2384">
        <v>259.82</v>
      </c>
    </row>
    <row r="2385" spans="1:4" x14ac:dyDescent="0.3">
      <c r="A2385" s="10" t="s">
        <v>2742</v>
      </c>
      <c r="B2385" s="2">
        <v>45612</v>
      </c>
      <c r="C2385">
        <v>2</v>
      </c>
      <c r="D2385">
        <v>3126.15</v>
      </c>
    </row>
    <row r="2386" spans="1:4" x14ac:dyDescent="0.3">
      <c r="A2386" s="10" t="s">
        <v>4240</v>
      </c>
      <c r="B2386" s="2">
        <v>45497</v>
      </c>
      <c r="C2386">
        <v>2</v>
      </c>
      <c r="D2386">
        <v>665.89</v>
      </c>
    </row>
    <row r="2387" spans="1:4" x14ac:dyDescent="0.3">
      <c r="A2387" s="10" t="s">
        <v>2307</v>
      </c>
      <c r="B2387" s="2">
        <v>45636</v>
      </c>
      <c r="C2387">
        <v>3</v>
      </c>
      <c r="D2387">
        <v>2176.21</v>
      </c>
    </row>
    <row r="2388" spans="1:4" x14ac:dyDescent="0.3">
      <c r="A2388" s="10" t="s">
        <v>2469</v>
      </c>
      <c r="B2388" s="2">
        <v>45620</v>
      </c>
      <c r="C2388">
        <v>2</v>
      </c>
      <c r="D2388">
        <v>3431.58</v>
      </c>
    </row>
    <row r="2389" spans="1:4" x14ac:dyDescent="0.3">
      <c r="A2389" s="10" t="s">
        <v>833</v>
      </c>
      <c r="B2389" s="2">
        <v>45401</v>
      </c>
      <c r="C2389">
        <v>1</v>
      </c>
      <c r="D2389">
        <v>1182.8900000000001</v>
      </c>
    </row>
    <row r="2390" spans="1:4" x14ac:dyDescent="0.3">
      <c r="A2390" s="10" t="s">
        <v>3040</v>
      </c>
      <c r="B2390" s="2">
        <v>45473</v>
      </c>
      <c r="C2390">
        <v>1</v>
      </c>
      <c r="D2390">
        <v>1253.8399999999999</v>
      </c>
    </row>
    <row r="2391" spans="1:4" x14ac:dyDescent="0.3">
      <c r="A2391" s="10" t="s">
        <v>5435</v>
      </c>
      <c r="B2391" s="2">
        <v>45465</v>
      </c>
      <c r="C2391">
        <v>1</v>
      </c>
      <c r="D2391">
        <v>2871.09</v>
      </c>
    </row>
    <row r="2392" spans="1:4" x14ac:dyDescent="0.3">
      <c r="A2392" s="10" t="s">
        <v>3697</v>
      </c>
      <c r="B2392" s="2">
        <v>45650</v>
      </c>
      <c r="C2392">
        <v>2</v>
      </c>
      <c r="D2392">
        <v>1323.45</v>
      </c>
    </row>
    <row r="2393" spans="1:4" x14ac:dyDescent="0.3">
      <c r="A2393" s="10" t="s">
        <v>2955</v>
      </c>
      <c r="B2393" s="2">
        <v>45574</v>
      </c>
      <c r="C2393">
        <v>2</v>
      </c>
      <c r="D2393">
        <v>1266.74</v>
      </c>
    </row>
    <row r="2394" spans="1:4" x14ac:dyDescent="0.3">
      <c r="A2394" s="10" t="s">
        <v>2766</v>
      </c>
      <c r="B2394" s="2">
        <v>45388</v>
      </c>
      <c r="C2394">
        <v>1</v>
      </c>
      <c r="D2394">
        <v>292.66000000000003</v>
      </c>
    </row>
    <row r="2395" spans="1:4" x14ac:dyDescent="0.3">
      <c r="A2395" s="10" t="s">
        <v>2823</v>
      </c>
      <c r="B2395" s="2">
        <v>45446</v>
      </c>
      <c r="C2395">
        <v>3</v>
      </c>
      <c r="D2395">
        <v>3107.57</v>
      </c>
    </row>
    <row r="2396" spans="1:4" x14ac:dyDescent="0.3">
      <c r="A2396" s="10" t="s">
        <v>1555</v>
      </c>
      <c r="B2396" s="2">
        <v>45533</v>
      </c>
      <c r="C2396">
        <v>3</v>
      </c>
      <c r="D2396">
        <v>4701.3499999999995</v>
      </c>
    </row>
    <row r="2397" spans="1:4" x14ac:dyDescent="0.3">
      <c r="A2397" s="10" t="s">
        <v>4511</v>
      </c>
      <c r="B2397" s="2">
        <v>45498</v>
      </c>
      <c r="C2397">
        <v>1</v>
      </c>
      <c r="D2397">
        <v>1905.48</v>
      </c>
    </row>
    <row r="2398" spans="1:4" x14ac:dyDescent="0.3">
      <c r="A2398" s="10" t="s">
        <v>3242</v>
      </c>
      <c r="B2398" s="2">
        <v>45307</v>
      </c>
      <c r="C2398">
        <v>1</v>
      </c>
      <c r="D2398">
        <v>1126.03</v>
      </c>
    </row>
    <row r="2399" spans="1:4" x14ac:dyDescent="0.3">
      <c r="A2399" s="10" t="s">
        <v>4113</v>
      </c>
      <c r="B2399" s="2">
        <v>45411</v>
      </c>
      <c r="C2399">
        <v>1</v>
      </c>
      <c r="D2399">
        <v>635.95000000000005</v>
      </c>
    </row>
    <row r="2400" spans="1:4" x14ac:dyDescent="0.3">
      <c r="A2400" s="10" t="s">
        <v>3742</v>
      </c>
      <c r="B2400" s="2">
        <v>45440</v>
      </c>
      <c r="C2400">
        <v>2</v>
      </c>
      <c r="D2400">
        <v>1754.5</v>
      </c>
    </row>
    <row r="2401" spans="1:4" x14ac:dyDescent="0.3">
      <c r="A2401" s="10" t="s">
        <v>1736</v>
      </c>
      <c r="B2401" s="2">
        <v>45517</v>
      </c>
      <c r="C2401">
        <v>2</v>
      </c>
      <c r="D2401">
        <v>3092.06</v>
      </c>
    </row>
    <row r="2402" spans="1:4" x14ac:dyDescent="0.3">
      <c r="A2402" s="10" t="s">
        <v>1648</v>
      </c>
      <c r="B2402" s="2">
        <v>45629</v>
      </c>
      <c r="C2402">
        <v>2</v>
      </c>
      <c r="D2402">
        <v>846.91000000000008</v>
      </c>
    </row>
    <row r="2403" spans="1:4" x14ac:dyDescent="0.3">
      <c r="A2403" s="10" t="s">
        <v>1602</v>
      </c>
      <c r="B2403" s="2">
        <v>45591</v>
      </c>
      <c r="C2403">
        <v>3</v>
      </c>
      <c r="D2403">
        <v>3699.46</v>
      </c>
    </row>
    <row r="2404" spans="1:4" x14ac:dyDescent="0.3">
      <c r="A2404" s="10" t="s">
        <v>3198</v>
      </c>
      <c r="B2404" s="2">
        <v>45412</v>
      </c>
      <c r="C2404">
        <v>1</v>
      </c>
      <c r="D2404">
        <v>145.72999999999999</v>
      </c>
    </row>
    <row r="2405" spans="1:4" x14ac:dyDescent="0.3">
      <c r="A2405" s="10" t="s">
        <v>4896</v>
      </c>
      <c r="B2405" s="2">
        <v>45543</v>
      </c>
      <c r="C2405">
        <v>2</v>
      </c>
      <c r="D2405">
        <v>4305.6400000000003</v>
      </c>
    </row>
    <row r="2406" spans="1:4" x14ac:dyDescent="0.3">
      <c r="A2406" s="10" t="s">
        <v>5796</v>
      </c>
      <c r="B2406" s="2">
        <v>45305</v>
      </c>
      <c r="C2406">
        <v>1</v>
      </c>
      <c r="D2406">
        <v>1909.14</v>
      </c>
    </row>
    <row r="2407" spans="1:4" x14ac:dyDescent="0.3">
      <c r="A2407" s="10" t="s">
        <v>1007</v>
      </c>
      <c r="B2407" s="2">
        <v>45496</v>
      </c>
      <c r="C2407">
        <v>2</v>
      </c>
      <c r="D2407">
        <v>3569.3999999999996</v>
      </c>
    </row>
    <row r="2408" spans="1:4" x14ac:dyDescent="0.3">
      <c r="A2408" s="10" t="s">
        <v>3090</v>
      </c>
      <c r="B2408" s="2">
        <v>45447</v>
      </c>
      <c r="C2408">
        <v>1</v>
      </c>
      <c r="D2408">
        <v>31.88</v>
      </c>
    </row>
    <row r="2409" spans="1:4" x14ac:dyDescent="0.3">
      <c r="A2409" s="10" t="s">
        <v>32</v>
      </c>
      <c r="B2409" s="2">
        <v>45504</v>
      </c>
      <c r="C2409">
        <v>3</v>
      </c>
      <c r="D2409">
        <v>3960.7499999999995</v>
      </c>
    </row>
    <row r="2410" spans="1:4" x14ac:dyDescent="0.3">
      <c r="A2410" s="10" t="s">
        <v>5968</v>
      </c>
      <c r="B2410" s="2">
        <v>45532</v>
      </c>
      <c r="C2410">
        <v>1</v>
      </c>
      <c r="D2410">
        <v>741.88</v>
      </c>
    </row>
    <row r="2411" spans="1:4" x14ac:dyDescent="0.3">
      <c r="A2411" s="10" t="s">
        <v>3842</v>
      </c>
      <c r="B2411" s="2">
        <v>45446</v>
      </c>
      <c r="C2411">
        <v>1</v>
      </c>
      <c r="D2411">
        <v>163.13</v>
      </c>
    </row>
    <row r="2412" spans="1:4" x14ac:dyDescent="0.3">
      <c r="A2412" s="10" t="s">
        <v>2075</v>
      </c>
      <c r="B2412" s="2">
        <v>45615</v>
      </c>
      <c r="C2412">
        <v>2</v>
      </c>
      <c r="D2412">
        <v>2260.31</v>
      </c>
    </row>
    <row r="2413" spans="1:4" x14ac:dyDescent="0.3">
      <c r="A2413" s="10" t="s">
        <v>2347</v>
      </c>
      <c r="B2413" s="2">
        <v>45516</v>
      </c>
      <c r="C2413">
        <v>1</v>
      </c>
      <c r="D2413">
        <v>748.12</v>
      </c>
    </row>
    <row r="2414" spans="1:4" x14ac:dyDescent="0.3">
      <c r="A2414" s="10" t="s">
        <v>1275</v>
      </c>
      <c r="B2414" s="2">
        <v>45627</v>
      </c>
      <c r="C2414">
        <v>2</v>
      </c>
      <c r="D2414">
        <v>1595.33</v>
      </c>
    </row>
    <row r="2415" spans="1:4" x14ac:dyDescent="0.3">
      <c r="A2415" s="10" t="s">
        <v>5669</v>
      </c>
      <c r="B2415" s="2">
        <v>45440</v>
      </c>
      <c r="C2415">
        <v>1</v>
      </c>
      <c r="D2415">
        <v>1422.78</v>
      </c>
    </row>
    <row r="2416" spans="1:4" x14ac:dyDescent="0.3">
      <c r="A2416" s="10" t="s">
        <v>5413</v>
      </c>
      <c r="B2416" s="2">
        <v>45540</v>
      </c>
      <c r="C2416">
        <v>1</v>
      </c>
      <c r="D2416">
        <v>1563.77</v>
      </c>
    </row>
    <row r="2417" spans="1:4" x14ac:dyDescent="0.3">
      <c r="A2417" s="10" t="s">
        <v>4893</v>
      </c>
      <c r="B2417" s="2">
        <v>45342</v>
      </c>
      <c r="C2417">
        <v>1</v>
      </c>
      <c r="D2417">
        <v>2261.08</v>
      </c>
    </row>
    <row r="2418" spans="1:4" x14ac:dyDescent="0.3">
      <c r="A2418" s="10" t="s">
        <v>106</v>
      </c>
      <c r="B2418" s="2">
        <v>45346</v>
      </c>
      <c r="C2418">
        <v>1</v>
      </c>
      <c r="D2418">
        <v>1306.56</v>
      </c>
    </row>
    <row r="2419" spans="1:4" x14ac:dyDescent="0.3">
      <c r="A2419" s="10" t="s">
        <v>1138</v>
      </c>
      <c r="B2419" s="2">
        <v>45641</v>
      </c>
      <c r="C2419">
        <v>3</v>
      </c>
      <c r="D2419">
        <v>3265.33</v>
      </c>
    </row>
    <row r="2420" spans="1:4" x14ac:dyDescent="0.3">
      <c r="A2420" s="10" t="s">
        <v>3318</v>
      </c>
      <c r="B2420" s="2">
        <v>45647</v>
      </c>
      <c r="C2420">
        <v>5</v>
      </c>
      <c r="D2420">
        <v>3130.9</v>
      </c>
    </row>
    <row r="2421" spans="1:4" x14ac:dyDescent="0.3">
      <c r="A2421" s="10" t="s">
        <v>4100</v>
      </c>
      <c r="B2421" s="2">
        <v>45647</v>
      </c>
      <c r="C2421">
        <v>2</v>
      </c>
      <c r="D2421">
        <v>1955.3000000000002</v>
      </c>
    </row>
    <row r="2422" spans="1:4" x14ac:dyDescent="0.3">
      <c r="A2422" s="10" t="s">
        <v>1566</v>
      </c>
      <c r="B2422" s="2">
        <v>45423</v>
      </c>
      <c r="C2422">
        <v>1</v>
      </c>
      <c r="D2422">
        <v>898.93</v>
      </c>
    </row>
    <row r="2423" spans="1:4" x14ac:dyDescent="0.3">
      <c r="A2423" s="10" t="s">
        <v>3693</v>
      </c>
      <c r="B2423" s="2">
        <v>45565</v>
      </c>
      <c r="C2423">
        <v>2</v>
      </c>
      <c r="D2423">
        <v>3445.5699999999997</v>
      </c>
    </row>
    <row r="2424" spans="1:4" x14ac:dyDescent="0.3">
      <c r="A2424" s="10" t="s">
        <v>510</v>
      </c>
      <c r="B2424" s="2">
        <v>45649</v>
      </c>
      <c r="C2424">
        <v>3</v>
      </c>
      <c r="D2424">
        <v>2209.0299999999997</v>
      </c>
    </row>
    <row r="2425" spans="1:4" x14ac:dyDescent="0.3">
      <c r="A2425" s="10" t="s">
        <v>228</v>
      </c>
      <c r="B2425" s="2">
        <v>45374</v>
      </c>
      <c r="C2425">
        <v>1</v>
      </c>
      <c r="D2425">
        <v>1242.48</v>
      </c>
    </row>
    <row r="2426" spans="1:4" x14ac:dyDescent="0.3">
      <c r="A2426" s="10" t="s">
        <v>2417</v>
      </c>
      <c r="B2426" s="2">
        <v>45538</v>
      </c>
      <c r="C2426">
        <v>2</v>
      </c>
      <c r="D2426">
        <v>502.94000000000005</v>
      </c>
    </row>
    <row r="2427" spans="1:4" x14ac:dyDescent="0.3">
      <c r="A2427" s="10" t="s">
        <v>4002</v>
      </c>
      <c r="B2427" s="2">
        <v>45547</v>
      </c>
      <c r="C2427">
        <v>2</v>
      </c>
      <c r="D2427">
        <v>3625.33</v>
      </c>
    </row>
    <row r="2428" spans="1:4" x14ac:dyDescent="0.3">
      <c r="A2428" s="10" t="s">
        <v>3728</v>
      </c>
      <c r="B2428" s="2">
        <v>45418</v>
      </c>
      <c r="C2428">
        <v>2</v>
      </c>
      <c r="D2428">
        <v>476.5</v>
      </c>
    </row>
    <row r="2429" spans="1:4" x14ac:dyDescent="0.3">
      <c r="A2429" s="10" t="s">
        <v>3820</v>
      </c>
      <c r="B2429" s="2">
        <v>45643</v>
      </c>
      <c r="C2429">
        <v>1</v>
      </c>
      <c r="D2429">
        <v>2946.43</v>
      </c>
    </row>
    <row r="2430" spans="1:4" x14ac:dyDescent="0.3">
      <c r="A2430" s="10" t="s">
        <v>1765</v>
      </c>
      <c r="B2430" s="2">
        <v>45556</v>
      </c>
      <c r="C2430">
        <v>2</v>
      </c>
      <c r="D2430">
        <v>2269.8599999999997</v>
      </c>
    </row>
    <row r="2431" spans="1:4" x14ac:dyDescent="0.3">
      <c r="A2431" s="10" t="s">
        <v>4379</v>
      </c>
      <c r="B2431" s="2">
        <v>45411</v>
      </c>
      <c r="C2431">
        <v>1</v>
      </c>
      <c r="D2431">
        <v>943.81</v>
      </c>
    </row>
    <row r="2432" spans="1:4" x14ac:dyDescent="0.3">
      <c r="A2432" s="10" t="s">
        <v>2128</v>
      </c>
      <c r="B2432" s="2">
        <v>45647</v>
      </c>
      <c r="C2432">
        <v>2</v>
      </c>
      <c r="D2432">
        <v>1940.48</v>
      </c>
    </row>
    <row r="2433" spans="1:4" x14ac:dyDescent="0.3">
      <c r="A2433" s="10" t="s">
        <v>2732</v>
      </c>
      <c r="B2433" s="2">
        <v>45462</v>
      </c>
      <c r="C2433">
        <v>1</v>
      </c>
      <c r="D2433">
        <v>705.43</v>
      </c>
    </row>
    <row r="2434" spans="1:4" x14ac:dyDescent="0.3">
      <c r="A2434" s="10" t="s">
        <v>3341</v>
      </c>
      <c r="B2434" s="2">
        <v>45653</v>
      </c>
      <c r="C2434">
        <v>3</v>
      </c>
      <c r="D2434">
        <v>2326.5500000000002</v>
      </c>
    </row>
    <row r="2435" spans="1:4" x14ac:dyDescent="0.3">
      <c r="A2435" s="10" t="s">
        <v>5467</v>
      </c>
      <c r="B2435" s="2">
        <v>45404</v>
      </c>
      <c r="C2435">
        <v>1</v>
      </c>
      <c r="D2435">
        <v>353.85</v>
      </c>
    </row>
    <row r="2436" spans="1:4" x14ac:dyDescent="0.3">
      <c r="A2436" s="10" t="s">
        <v>4670</v>
      </c>
      <c r="B2436" s="2">
        <v>45633</v>
      </c>
      <c r="C2436">
        <v>3</v>
      </c>
      <c r="D2436">
        <v>5729.71</v>
      </c>
    </row>
    <row r="2437" spans="1:4" x14ac:dyDescent="0.3">
      <c r="A2437" s="10" t="s">
        <v>289</v>
      </c>
      <c r="B2437" s="2">
        <v>45608</v>
      </c>
      <c r="C2437">
        <v>3</v>
      </c>
      <c r="D2437">
        <v>990.01</v>
      </c>
    </row>
    <row r="2438" spans="1:4" x14ac:dyDescent="0.3">
      <c r="A2438" s="10" t="s">
        <v>3262</v>
      </c>
      <c r="B2438" s="2">
        <v>45394</v>
      </c>
      <c r="C2438">
        <v>1</v>
      </c>
      <c r="D2438">
        <v>2059.6</v>
      </c>
    </row>
    <row r="2439" spans="1:4" x14ac:dyDescent="0.3">
      <c r="A2439" s="10" t="s">
        <v>1267</v>
      </c>
      <c r="B2439" s="2">
        <v>45373</v>
      </c>
      <c r="C2439">
        <v>1</v>
      </c>
      <c r="D2439">
        <v>1281.46</v>
      </c>
    </row>
    <row r="2440" spans="1:4" x14ac:dyDescent="0.3">
      <c r="A2440" s="10" t="s">
        <v>5342</v>
      </c>
      <c r="B2440" s="2">
        <v>45641</v>
      </c>
      <c r="C2440">
        <v>1</v>
      </c>
      <c r="D2440">
        <v>3910.62</v>
      </c>
    </row>
    <row r="2441" spans="1:4" x14ac:dyDescent="0.3">
      <c r="A2441" s="10" t="s">
        <v>2286</v>
      </c>
      <c r="B2441" s="2">
        <v>45629</v>
      </c>
      <c r="C2441">
        <v>3</v>
      </c>
      <c r="D2441">
        <v>3103.65</v>
      </c>
    </row>
    <row r="2442" spans="1:4" x14ac:dyDescent="0.3">
      <c r="A2442" s="10" t="s">
        <v>1289</v>
      </c>
      <c r="B2442" s="2">
        <v>45589</v>
      </c>
      <c r="C2442">
        <v>3</v>
      </c>
      <c r="D2442">
        <v>1756.43</v>
      </c>
    </row>
    <row r="2443" spans="1:4" x14ac:dyDescent="0.3">
      <c r="A2443" s="10" t="s">
        <v>464</v>
      </c>
      <c r="B2443" s="2">
        <v>45324</v>
      </c>
      <c r="C2443">
        <v>1</v>
      </c>
      <c r="D2443">
        <v>664.69</v>
      </c>
    </row>
    <row r="2444" spans="1:4" x14ac:dyDescent="0.3">
      <c r="A2444" s="10" t="s">
        <v>1375</v>
      </c>
      <c r="B2444" s="2">
        <v>45571</v>
      </c>
      <c r="C2444">
        <v>3</v>
      </c>
      <c r="D2444">
        <v>3408.55</v>
      </c>
    </row>
    <row r="2445" spans="1:4" x14ac:dyDescent="0.3">
      <c r="A2445" s="10" t="s">
        <v>1479</v>
      </c>
      <c r="B2445" s="2">
        <v>45608</v>
      </c>
      <c r="C2445">
        <v>2</v>
      </c>
      <c r="D2445">
        <v>1184.25</v>
      </c>
    </row>
    <row r="2446" spans="1:4" x14ac:dyDescent="0.3">
      <c r="A2446" s="10" t="s">
        <v>5588</v>
      </c>
      <c r="B2446" s="2">
        <v>45468</v>
      </c>
      <c r="C2446">
        <v>1</v>
      </c>
      <c r="D2446">
        <v>3384.76</v>
      </c>
    </row>
    <row r="2447" spans="1:4" x14ac:dyDescent="0.3">
      <c r="A2447" s="10" t="s">
        <v>3211</v>
      </c>
      <c r="B2447" s="2">
        <v>45632</v>
      </c>
      <c r="C2447">
        <v>2</v>
      </c>
      <c r="D2447">
        <v>1371.99</v>
      </c>
    </row>
    <row r="2448" spans="1:4" x14ac:dyDescent="0.3">
      <c r="A2448" s="10" t="s">
        <v>5392</v>
      </c>
      <c r="B2448" s="2">
        <v>45538</v>
      </c>
      <c r="C2448">
        <v>1</v>
      </c>
      <c r="D2448">
        <v>1034.71</v>
      </c>
    </row>
    <row r="2449" spans="1:4" x14ac:dyDescent="0.3">
      <c r="A2449" s="10" t="s">
        <v>609</v>
      </c>
      <c r="B2449" s="2">
        <v>45636</v>
      </c>
      <c r="C2449">
        <v>3</v>
      </c>
      <c r="D2449">
        <v>5330.5700000000006</v>
      </c>
    </row>
    <row r="2450" spans="1:4" x14ac:dyDescent="0.3">
      <c r="A2450" s="10" t="s">
        <v>5569</v>
      </c>
      <c r="B2450" s="2">
        <v>45624</v>
      </c>
      <c r="C2450">
        <v>1</v>
      </c>
      <c r="D2450">
        <v>1020.8</v>
      </c>
    </row>
    <row r="2451" spans="1:4" x14ac:dyDescent="0.3">
      <c r="A2451" s="10" t="s">
        <v>300</v>
      </c>
      <c r="B2451" s="2">
        <v>45502</v>
      </c>
      <c r="C2451">
        <v>3</v>
      </c>
      <c r="D2451">
        <v>3943.3499999999995</v>
      </c>
    </row>
    <row r="2452" spans="1:4" x14ac:dyDescent="0.3">
      <c r="A2452" s="10" t="s">
        <v>1284</v>
      </c>
      <c r="B2452" s="2">
        <v>45654</v>
      </c>
      <c r="C2452">
        <v>1</v>
      </c>
      <c r="D2452">
        <v>1525.88</v>
      </c>
    </row>
    <row r="2453" spans="1:4" x14ac:dyDescent="0.3">
      <c r="A2453" s="10" t="s">
        <v>5810</v>
      </c>
      <c r="B2453" s="2">
        <v>45645</v>
      </c>
      <c r="C2453">
        <v>1</v>
      </c>
      <c r="D2453">
        <v>604.67999999999995</v>
      </c>
    </row>
    <row r="2454" spans="1:4" x14ac:dyDescent="0.3">
      <c r="A2454" s="10" t="s">
        <v>1009</v>
      </c>
      <c r="B2454" s="2">
        <v>45568</v>
      </c>
      <c r="C2454">
        <v>1</v>
      </c>
      <c r="D2454">
        <v>845.03</v>
      </c>
    </row>
    <row r="2455" spans="1:4" x14ac:dyDescent="0.3">
      <c r="A2455" s="10" t="s">
        <v>983</v>
      </c>
      <c r="B2455" s="2">
        <v>45533</v>
      </c>
      <c r="C2455">
        <v>1</v>
      </c>
      <c r="D2455">
        <v>3410.88</v>
      </c>
    </row>
    <row r="2456" spans="1:4" x14ac:dyDescent="0.3">
      <c r="A2456" s="10" t="s">
        <v>3527</v>
      </c>
      <c r="B2456" s="2">
        <v>45500</v>
      </c>
      <c r="C2456">
        <v>1</v>
      </c>
      <c r="D2456">
        <v>1791.65</v>
      </c>
    </row>
    <row r="2457" spans="1:4" x14ac:dyDescent="0.3">
      <c r="A2457" s="10" t="s">
        <v>1447</v>
      </c>
      <c r="B2457" s="2">
        <v>45397</v>
      </c>
      <c r="C2457">
        <v>3</v>
      </c>
      <c r="D2457">
        <v>2971.33</v>
      </c>
    </row>
    <row r="2458" spans="1:4" x14ac:dyDescent="0.3">
      <c r="A2458" s="10" t="s">
        <v>2764</v>
      </c>
      <c r="B2458" s="2">
        <v>45522</v>
      </c>
      <c r="C2458">
        <v>1</v>
      </c>
      <c r="D2458">
        <v>914.89</v>
      </c>
    </row>
    <row r="2459" spans="1:4" x14ac:dyDescent="0.3">
      <c r="A2459" s="10" t="s">
        <v>3188</v>
      </c>
      <c r="B2459" s="2">
        <v>45543</v>
      </c>
      <c r="C2459">
        <v>3</v>
      </c>
      <c r="D2459">
        <v>610.47</v>
      </c>
    </row>
    <row r="2460" spans="1:4" x14ac:dyDescent="0.3">
      <c r="A2460" s="10" t="s">
        <v>3069</v>
      </c>
      <c r="B2460" s="2">
        <v>45563</v>
      </c>
      <c r="C2460">
        <v>2</v>
      </c>
      <c r="D2460">
        <v>5112.84</v>
      </c>
    </row>
    <row r="2461" spans="1:4" x14ac:dyDescent="0.3">
      <c r="A2461" s="10" t="s">
        <v>2619</v>
      </c>
      <c r="B2461" s="2">
        <v>45359</v>
      </c>
      <c r="C2461">
        <v>1</v>
      </c>
      <c r="D2461">
        <v>897.42</v>
      </c>
    </row>
    <row r="2462" spans="1:4" x14ac:dyDescent="0.3">
      <c r="A2462" s="10" t="s">
        <v>5845</v>
      </c>
      <c r="B2462" s="2">
        <v>45515</v>
      </c>
      <c r="C2462">
        <v>1</v>
      </c>
      <c r="D2462">
        <v>1201.56</v>
      </c>
    </row>
    <row r="2463" spans="1:4" x14ac:dyDescent="0.3">
      <c r="A2463" s="10" t="s">
        <v>763</v>
      </c>
      <c r="B2463" s="2">
        <v>45381</v>
      </c>
      <c r="C2463">
        <v>2</v>
      </c>
      <c r="D2463">
        <v>789.73</v>
      </c>
    </row>
    <row r="2464" spans="1:4" x14ac:dyDescent="0.3">
      <c r="A2464" s="10" t="s">
        <v>4709</v>
      </c>
      <c r="B2464" s="2">
        <v>45293</v>
      </c>
      <c r="C2464">
        <v>1</v>
      </c>
      <c r="D2464">
        <v>606.77</v>
      </c>
    </row>
    <row r="2465" spans="1:4" x14ac:dyDescent="0.3">
      <c r="A2465" s="10" t="s">
        <v>3994</v>
      </c>
      <c r="B2465" s="2">
        <v>45344</v>
      </c>
      <c r="C2465">
        <v>1</v>
      </c>
      <c r="D2465">
        <v>1753.12</v>
      </c>
    </row>
    <row r="2466" spans="1:4" x14ac:dyDescent="0.3">
      <c r="A2466" s="10" t="s">
        <v>2539</v>
      </c>
      <c r="B2466" s="2">
        <v>45633</v>
      </c>
      <c r="C2466">
        <v>3</v>
      </c>
      <c r="D2466">
        <v>5688.43</v>
      </c>
    </row>
    <row r="2467" spans="1:4" x14ac:dyDescent="0.3">
      <c r="A2467" s="10" t="s">
        <v>2768</v>
      </c>
      <c r="B2467" s="2">
        <v>45578</v>
      </c>
      <c r="C2467">
        <v>2</v>
      </c>
      <c r="D2467">
        <v>4155.8900000000003</v>
      </c>
    </row>
    <row r="2468" spans="1:4" x14ac:dyDescent="0.3">
      <c r="A2468" s="10" t="s">
        <v>5521</v>
      </c>
      <c r="B2468" s="2">
        <v>45458</v>
      </c>
      <c r="C2468">
        <v>1</v>
      </c>
      <c r="D2468">
        <v>1927.93</v>
      </c>
    </row>
    <row r="2469" spans="1:4" x14ac:dyDescent="0.3">
      <c r="A2469" s="10" t="s">
        <v>3043</v>
      </c>
      <c r="B2469" s="2">
        <v>45488</v>
      </c>
      <c r="C2469">
        <v>1</v>
      </c>
      <c r="D2469">
        <v>706.21</v>
      </c>
    </row>
    <row r="2470" spans="1:4" x14ac:dyDescent="0.3">
      <c r="A2470" s="10" t="s">
        <v>5924</v>
      </c>
      <c r="B2470" s="2">
        <v>45415</v>
      </c>
      <c r="C2470">
        <v>1</v>
      </c>
      <c r="D2470">
        <v>1578.41</v>
      </c>
    </row>
    <row r="2471" spans="1:4" x14ac:dyDescent="0.3">
      <c r="A2471" s="10" t="s">
        <v>2474</v>
      </c>
      <c r="B2471" s="2">
        <v>45636</v>
      </c>
      <c r="C2471">
        <v>4</v>
      </c>
      <c r="D2471">
        <v>9973.09</v>
      </c>
    </row>
    <row r="2472" spans="1:4" x14ac:dyDescent="0.3">
      <c r="A2472" s="10" t="s">
        <v>1127</v>
      </c>
      <c r="B2472" s="2">
        <v>45580</v>
      </c>
      <c r="C2472">
        <v>3</v>
      </c>
      <c r="D2472">
        <v>3329.1800000000003</v>
      </c>
    </row>
    <row r="2473" spans="1:4" x14ac:dyDescent="0.3">
      <c r="A2473" s="10" t="s">
        <v>4208</v>
      </c>
      <c r="B2473" s="2">
        <v>45645</v>
      </c>
      <c r="C2473">
        <v>1</v>
      </c>
      <c r="D2473">
        <v>29.7</v>
      </c>
    </row>
    <row r="2474" spans="1:4" x14ac:dyDescent="0.3">
      <c r="A2474" s="10" t="s">
        <v>3237</v>
      </c>
      <c r="B2474" s="2">
        <v>45407</v>
      </c>
      <c r="C2474">
        <v>1</v>
      </c>
      <c r="D2474">
        <v>1445.47</v>
      </c>
    </row>
    <row r="2475" spans="1:4" x14ac:dyDescent="0.3">
      <c r="A2475" s="10" t="s">
        <v>3079</v>
      </c>
      <c r="B2475" s="2">
        <v>45611</v>
      </c>
      <c r="C2475">
        <v>2</v>
      </c>
      <c r="D2475">
        <v>4687.13</v>
      </c>
    </row>
    <row r="2476" spans="1:4" x14ac:dyDescent="0.3">
      <c r="A2476" s="10" t="s">
        <v>2855</v>
      </c>
      <c r="B2476" s="2">
        <v>45544</v>
      </c>
      <c r="C2476">
        <v>3</v>
      </c>
      <c r="D2476">
        <v>2785.7799999999997</v>
      </c>
    </row>
    <row r="2477" spans="1:4" x14ac:dyDescent="0.3">
      <c r="A2477" s="10" t="s">
        <v>909</v>
      </c>
      <c r="B2477" s="2">
        <v>45607</v>
      </c>
      <c r="C2477">
        <v>4</v>
      </c>
      <c r="D2477">
        <v>7134.74</v>
      </c>
    </row>
    <row r="2478" spans="1:4" x14ac:dyDescent="0.3">
      <c r="A2478" s="10" t="s">
        <v>5145</v>
      </c>
      <c r="B2478" s="2">
        <v>45498</v>
      </c>
      <c r="C2478">
        <v>1</v>
      </c>
      <c r="D2478">
        <v>2573.5500000000002</v>
      </c>
    </row>
    <row r="2479" spans="1:4" x14ac:dyDescent="0.3">
      <c r="A2479" s="10" t="s">
        <v>4938</v>
      </c>
      <c r="B2479" s="2">
        <v>45507</v>
      </c>
      <c r="C2479">
        <v>1</v>
      </c>
      <c r="D2479">
        <v>876.53</v>
      </c>
    </row>
    <row r="2480" spans="1:4" x14ac:dyDescent="0.3">
      <c r="A2480" s="10" t="s">
        <v>3602</v>
      </c>
      <c r="B2480" s="2">
        <v>45328</v>
      </c>
      <c r="C2480">
        <v>1</v>
      </c>
      <c r="D2480">
        <v>2923.05</v>
      </c>
    </row>
    <row r="2481" spans="1:4" x14ac:dyDescent="0.3">
      <c r="A2481" s="10" t="s">
        <v>4301</v>
      </c>
      <c r="B2481" s="2">
        <v>45426</v>
      </c>
      <c r="C2481">
        <v>1</v>
      </c>
      <c r="D2481">
        <v>153.04</v>
      </c>
    </row>
    <row r="2482" spans="1:4" x14ac:dyDescent="0.3">
      <c r="A2482" s="10" t="s">
        <v>4870</v>
      </c>
      <c r="B2482" s="2">
        <v>45505</v>
      </c>
      <c r="C2482">
        <v>1</v>
      </c>
      <c r="D2482">
        <v>886.3</v>
      </c>
    </row>
    <row r="2483" spans="1:4" x14ac:dyDescent="0.3">
      <c r="A2483" s="10" t="s">
        <v>2530</v>
      </c>
      <c r="B2483" s="2">
        <v>45385</v>
      </c>
      <c r="C2483">
        <v>2</v>
      </c>
      <c r="D2483">
        <v>2424.2799999999997</v>
      </c>
    </row>
    <row r="2484" spans="1:4" x14ac:dyDescent="0.3">
      <c r="A2484" s="10" t="s">
        <v>5548</v>
      </c>
      <c r="B2484" s="2">
        <v>45591</v>
      </c>
      <c r="C2484">
        <v>1</v>
      </c>
      <c r="D2484">
        <v>794.02</v>
      </c>
    </row>
    <row r="2485" spans="1:4" x14ac:dyDescent="0.3">
      <c r="A2485" s="10" t="s">
        <v>336</v>
      </c>
      <c r="B2485" s="2">
        <v>45639</v>
      </c>
      <c r="C2485">
        <v>3</v>
      </c>
      <c r="D2485">
        <v>4954.88</v>
      </c>
    </row>
    <row r="2486" spans="1:4" x14ac:dyDescent="0.3">
      <c r="A2486" s="10" t="s">
        <v>1337</v>
      </c>
      <c r="B2486" s="2">
        <v>45318</v>
      </c>
      <c r="C2486">
        <v>1</v>
      </c>
      <c r="D2486">
        <v>1632.76</v>
      </c>
    </row>
    <row r="2487" spans="1:4" x14ac:dyDescent="0.3">
      <c r="A2487" s="10" t="s">
        <v>4168</v>
      </c>
      <c r="B2487" s="2">
        <v>45554</v>
      </c>
      <c r="C2487">
        <v>4</v>
      </c>
      <c r="D2487">
        <v>2087.3200000000002</v>
      </c>
    </row>
    <row r="2488" spans="1:4" x14ac:dyDescent="0.3">
      <c r="A2488" s="10" t="s">
        <v>3802</v>
      </c>
      <c r="B2488" s="2">
        <v>45526</v>
      </c>
      <c r="C2488">
        <v>2</v>
      </c>
      <c r="D2488">
        <v>2445.21</v>
      </c>
    </row>
    <row r="2489" spans="1:4" x14ac:dyDescent="0.3">
      <c r="A2489" s="10" t="s">
        <v>5201</v>
      </c>
      <c r="B2489" s="2">
        <v>45406</v>
      </c>
      <c r="C2489">
        <v>1</v>
      </c>
      <c r="D2489">
        <v>228.9</v>
      </c>
    </row>
    <row r="2490" spans="1:4" x14ac:dyDescent="0.3">
      <c r="A2490" s="10" t="s">
        <v>4108</v>
      </c>
      <c r="B2490" s="2">
        <v>45303</v>
      </c>
      <c r="C2490">
        <v>1</v>
      </c>
      <c r="D2490">
        <v>946.54</v>
      </c>
    </row>
    <row r="2491" spans="1:4" x14ac:dyDescent="0.3">
      <c r="A2491" s="10" t="s">
        <v>4505</v>
      </c>
      <c r="B2491" s="2">
        <v>45508</v>
      </c>
      <c r="C2491">
        <v>3</v>
      </c>
      <c r="D2491">
        <v>4321.22</v>
      </c>
    </row>
    <row r="2492" spans="1:4" x14ac:dyDescent="0.3">
      <c r="A2492" s="10" t="s">
        <v>2873</v>
      </c>
      <c r="B2492" s="2">
        <v>45531</v>
      </c>
      <c r="C2492">
        <v>1</v>
      </c>
      <c r="D2492">
        <v>799.25</v>
      </c>
    </row>
    <row r="2493" spans="1:4" x14ac:dyDescent="0.3">
      <c r="A2493" s="10" t="s">
        <v>784</v>
      </c>
      <c r="B2493" s="2">
        <v>45595</v>
      </c>
      <c r="C2493">
        <v>1</v>
      </c>
      <c r="D2493">
        <v>1369.44</v>
      </c>
    </row>
    <row r="2494" spans="1:4" x14ac:dyDescent="0.3">
      <c r="A2494" s="10" t="s">
        <v>3466</v>
      </c>
      <c r="B2494" s="2">
        <v>45366</v>
      </c>
      <c r="C2494">
        <v>1</v>
      </c>
      <c r="D2494">
        <v>1706.16</v>
      </c>
    </row>
    <row r="2495" spans="1:4" x14ac:dyDescent="0.3">
      <c r="A2495" s="10" t="s">
        <v>5160</v>
      </c>
      <c r="B2495" s="2">
        <v>45506</v>
      </c>
      <c r="C2495">
        <v>1</v>
      </c>
      <c r="D2495">
        <v>536.47</v>
      </c>
    </row>
    <row r="2496" spans="1:4" x14ac:dyDescent="0.3">
      <c r="A2496" s="10" t="s">
        <v>3611</v>
      </c>
      <c r="B2496" s="2">
        <v>45440</v>
      </c>
      <c r="C2496">
        <v>1</v>
      </c>
      <c r="D2496">
        <v>2195.64</v>
      </c>
    </row>
    <row r="2497" spans="1:4" x14ac:dyDescent="0.3">
      <c r="A2497" s="10" t="s">
        <v>5621</v>
      </c>
      <c r="B2497" s="2">
        <v>45392</v>
      </c>
      <c r="C2497">
        <v>1</v>
      </c>
      <c r="D2497">
        <v>470.33</v>
      </c>
    </row>
    <row r="2498" spans="1:4" x14ac:dyDescent="0.3">
      <c r="A2498" s="10" t="s">
        <v>3668</v>
      </c>
      <c r="B2498" s="2">
        <v>45621</v>
      </c>
      <c r="C2498">
        <v>2</v>
      </c>
      <c r="D2498">
        <v>1206.75</v>
      </c>
    </row>
    <row r="2499" spans="1:4" x14ac:dyDescent="0.3">
      <c r="A2499" s="10" t="s">
        <v>86</v>
      </c>
      <c r="B2499" s="2">
        <v>45544</v>
      </c>
      <c r="C2499">
        <v>3</v>
      </c>
      <c r="D2499">
        <v>2606.5500000000002</v>
      </c>
    </row>
    <row r="2500" spans="1:4" x14ac:dyDescent="0.3">
      <c r="A2500" s="10" t="s">
        <v>2231</v>
      </c>
      <c r="B2500" s="2">
        <v>45399</v>
      </c>
      <c r="C2500">
        <v>1</v>
      </c>
      <c r="D2500">
        <v>767.55</v>
      </c>
    </row>
    <row r="2501" spans="1:4" x14ac:dyDescent="0.3">
      <c r="A2501" s="10" t="s">
        <v>3860</v>
      </c>
      <c r="B2501" s="2">
        <v>45343</v>
      </c>
      <c r="C2501">
        <v>1</v>
      </c>
      <c r="D2501">
        <v>662.49</v>
      </c>
    </row>
    <row r="2502" spans="1:4" x14ac:dyDescent="0.3">
      <c r="A2502" s="10" t="s">
        <v>2349</v>
      </c>
      <c r="B2502" s="2">
        <v>45650</v>
      </c>
      <c r="C2502">
        <v>3</v>
      </c>
      <c r="D2502">
        <v>1431.59</v>
      </c>
    </row>
    <row r="2503" spans="1:4" x14ac:dyDescent="0.3">
      <c r="A2503" s="10" t="s">
        <v>1122</v>
      </c>
      <c r="B2503" s="2">
        <v>45621</v>
      </c>
      <c r="C2503">
        <v>4</v>
      </c>
      <c r="D2503">
        <v>5393.58</v>
      </c>
    </row>
    <row r="2504" spans="1:4" x14ac:dyDescent="0.3">
      <c r="A2504" s="10" t="s">
        <v>4410</v>
      </c>
      <c r="B2504" s="2">
        <v>45621</v>
      </c>
      <c r="C2504">
        <v>1</v>
      </c>
      <c r="D2504">
        <v>1355.6</v>
      </c>
    </row>
    <row r="2505" spans="1:4" x14ac:dyDescent="0.3">
      <c r="A2505" s="10" t="s">
        <v>1224</v>
      </c>
      <c r="B2505" s="2">
        <v>45626</v>
      </c>
      <c r="C2505">
        <v>2</v>
      </c>
      <c r="D2505">
        <v>2071.96</v>
      </c>
    </row>
    <row r="2506" spans="1:4" x14ac:dyDescent="0.3">
      <c r="A2506" s="10" t="s">
        <v>5549</v>
      </c>
      <c r="B2506" s="2">
        <v>45537</v>
      </c>
      <c r="C2506">
        <v>1</v>
      </c>
      <c r="D2506">
        <v>566.03</v>
      </c>
    </row>
    <row r="2507" spans="1:4" x14ac:dyDescent="0.3">
      <c r="A2507" s="10" t="s">
        <v>1145</v>
      </c>
      <c r="B2507" s="2">
        <v>45547</v>
      </c>
      <c r="C2507">
        <v>4</v>
      </c>
      <c r="D2507">
        <v>1277.5</v>
      </c>
    </row>
    <row r="2508" spans="1:4" x14ac:dyDescent="0.3">
      <c r="A2508" s="10" t="s">
        <v>5082</v>
      </c>
      <c r="B2508" s="2">
        <v>45657</v>
      </c>
      <c r="C2508">
        <v>1</v>
      </c>
      <c r="D2508">
        <v>1415.61</v>
      </c>
    </row>
    <row r="2509" spans="1:4" x14ac:dyDescent="0.3">
      <c r="A2509" s="10" t="s">
        <v>4159</v>
      </c>
      <c r="B2509" s="2">
        <v>45533</v>
      </c>
      <c r="C2509">
        <v>1</v>
      </c>
      <c r="D2509">
        <v>1234.3</v>
      </c>
    </row>
    <row r="2510" spans="1:4" x14ac:dyDescent="0.3">
      <c r="A2510" s="10" t="s">
        <v>3995</v>
      </c>
      <c r="B2510" s="2">
        <v>45323</v>
      </c>
      <c r="C2510">
        <v>1</v>
      </c>
      <c r="D2510">
        <v>3217.33</v>
      </c>
    </row>
    <row r="2511" spans="1:4" x14ac:dyDescent="0.3">
      <c r="A2511" s="10" t="s">
        <v>4359</v>
      </c>
      <c r="B2511" s="2">
        <v>45295</v>
      </c>
      <c r="C2511">
        <v>1</v>
      </c>
      <c r="D2511">
        <v>1747.97</v>
      </c>
    </row>
    <row r="2512" spans="1:4" x14ac:dyDescent="0.3">
      <c r="A2512" s="10" t="s">
        <v>3484</v>
      </c>
      <c r="B2512" s="2">
        <v>45500</v>
      </c>
      <c r="C2512">
        <v>1</v>
      </c>
      <c r="D2512">
        <v>284.64999999999998</v>
      </c>
    </row>
    <row r="2513" spans="1:4" x14ac:dyDescent="0.3">
      <c r="A2513" s="10" t="s">
        <v>5745</v>
      </c>
      <c r="B2513" s="2">
        <v>45451</v>
      </c>
      <c r="C2513">
        <v>1</v>
      </c>
      <c r="D2513">
        <v>86.03</v>
      </c>
    </row>
    <row r="2514" spans="1:4" x14ac:dyDescent="0.3">
      <c r="A2514" s="10" t="s">
        <v>77</v>
      </c>
      <c r="B2514" s="2">
        <v>45616</v>
      </c>
      <c r="C2514">
        <v>1</v>
      </c>
      <c r="D2514">
        <v>1796.25</v>
      </c>
    </row>
    <row r="2515" spans="1:4" x14ac:dyDescent="0.3">
      <c r="A2515" s="10" t="s">
        <v>4258</v>
      </c>
      <c r="B2515" s="2">
        <v>45650</v>
      </c>
      <c r="C2515">
        <v>2</v>
      </c>
      <c r="D2515">
        <v>5754.26</v>
      </c>
    </row>
    <row r="2516" spans="1:4" x14ac:dyDescent="0.3">
      <c r="A2516" s="10" t="s">
        <v>4618</v>
      </c>
      <c r="B2516" s="2">
        <v>45609</v>
      </c>
      <c r="C2516">
        <v>2</v>
      </c>
      <c r="D2516">
        <v>4328.99</v>
      </c>
    </row>
    <row r="2517" spans="1:4" x14ac:dyDescent="0.3">
      <c r="A2517" s="10" t="s">
        <v>1073</v>
      </c>
      <c r="B2517" s="2">
        <v>45334</v>
      </c>
      <c r="C2517">
        <v>1</v>
      </c>
      <c r="D2517">
        <v>2022.38</v>
      </c>
    </row>
    <row r="2518" spans="1:4" x14ac:dyDescent="0.3">
      <c r="A2518" s="10" t="s">
        <v>4484</v>
      </c>
      <c r="B2518" s="2">
        <v>45317</v>
      </c>
      <c r="C2518">
        <v>1</v>
      </c>
      <c r="D2518">
        <v>1711.91</v>
      </c>
    </row>
    <row r="2519" spans="1:4" x14ac:dyDescent="0.3">
      <c r="A2519" s="10" t="s">
        <v>2456</v>
      </c>
      <c r="B2519" s="2">
        <v>45543</v>
      </c>
      <c r="C2519">
        <v>4</v>
      </c>
      <c r="D2519">
        <v>3889.73</v>
      </c>
    </row>
    <row r="2520" spans="1:4" x14ac:dyDescent="0.3">
      <c r="A2520" s="10" t="s">
        <v>5231</v>
      </c>
      <c r="B2520" s="2">
        <v>45374</v>
      </c>
      <c r="C2520">
        <v>1</v>
      </c>
      <c r="D2520">
        <v>1598.28</v>
      </c>
    </row>
    <row r="2521" spans="1:4" x14ac:dyDescent="0.3">
      <c r="A2521" s="10" t="s">
        <v>2870</v>
      </c>
      <c r="B2521" s="2">
        <v>45402</v>
      </c>
      <c r="C2521">
        <v>1</v>
      </c>
      <c r="D2521">
        <v>465.97</v>
      </c>
    </row>
    <row r="2522" spans="1:4" x14ac:dyDescent="0.3">
      <c r="A2522" s="10" t="s">
        <v>31</v>
      </c>
      <c r="B2522" s="2">
        <v>45587</v>
      </c>
      <c r="C2522">
        <v>3</v>
      </c>
      <c r="D2522">
        <v>1139.93</v>
      </c>
    </row>
    <row r="2523" spans="1:4" x14ac:dyDescent="0.3">
      <c r="A2523" s="10" t="s">
        <v>4132</v>
      </c>
      <c r="B2523" s="2">
        <v>45647</v>
      </c>
      <c r="C2523">
        <v>1</v>
      </c>
      <c r="D2523">
        <v>1393.3</v>
      </c>
    </row>
    <row r="2524" spans="1:4" x14ac:dyDescent="0.3">
      <c r="A2524" s="10" t="s">
        <v>2919</v>
      </c>
      <c r="B2524" s="2">
        <v>45469</v>
      </c>
      <c r="C2524">
        <v>2</v>
      </c>
      <c r="D2524">
        <v>4052.5299999999997</v>
      </c>
    </row>
    <row r="2525" spans="1:4" x14ac:dyDescent="0.3">
      <c r="A2525" s="10" t="s">
        <v>5843</v>
      </c>
      <c r="B2525" s="2">
        <v>45323</v>
      </c>
      <c r="C2525">
        <v>1</v>
      </c>
      <c r="D2525">
        <v>1092.24</v>
      </c>
    </row>
    <row r="2526" spans="1:4" x14ac:dyDescent="0.3">
      <c r="A2526" s="10" t="s">
        <v>2361</v>
      </c>
      <c r="B2526" s="2">
        <v>45422</v>
      </c>
      <c r="C2526">
        <v>2</v>
      </c>
      <c r="D2526">
        <v>435.09999999999997</v>
      </c>
    </row>
    <row r="2527" spans="1:4" x14ac:dyDescent="0.3">
      <c r="A2527" s="10" t="s">
        <v>3709</v>
      </c>
      <c r="B2527" s="2">
        <v>45583</v>
      </c>
      <c r="C2527">
        <v>1</v>
      </c>
      <c r="D2527">
        <v>420.59</v>
      </c>
    </row>
    <row r="2528" spans="1:4" x14ac:dyDescent="0.3">
      <c r="A2528" s="10" t="s">
        <v>4568</v>
      </c>
      <c r="B2528" s="2">
        <v>45439</v>
      </c>
      <c r="C2528">
        <v>2</v>
      </c>
      <c r="D2528">
        <v>370.47</v>
      </c>
    </row>
    <row r="2529" spans="1:4" x14ac:dyDescent="0.3">
      <c r="A2529" s="10" t="s">
        <v>2504</v>
      </c>
      <c r="B2529" s="2">
        <v>45581</v>
      </c>
      <c r="C2529">
        <v>2</v>
      </c>
      <c r="D2529">
        <v>1102.5</v>
      </c>
    </row>
    <row r="2530" spans="1:4" x14ac:dyDescent="0.3">
      <c r="A2530" s="10" t="s">
        <v>6015</v>
      </c>
      <c r="B2530" s="2">
        <v>45292</v>
      </c>
      <c r="C2530">
        <v>1</v>
      </c>
      <c r="D2530">
        <v>288.01</v>
      </c>
    </row>
    <row r="2531" spans="1:4" x14ac:dyDescent="0.3">
      <c r="A2531" s="10" t="s">
        <v>2883</v>
      </c>
      <c r="B2531" s="2">
        <v>45656</v>
      </c>
      <c r="C2531">
        <v>4</v>
      </c>
      <c r="D2531">
        <v>8198.98</v>
      </c>
    </row>
    <row r="2532" spans="1:4" x14ac:dyDescent="0.3">
      <c r="A2532" s="10" t="s">
        <v>5442</v>
      </c>
      <c r="B2532" s="2">
        <v>45460</v>
      </c>
      <c r="C2532">
        <v>1</v>
      </c>
      <c r="D2532">
        <v>144.41999999999999</v>
      </c>
    </row>
    <row r="2533" spans="1:4" x14ac:dyDescent="0.3">
      <c r="A2533" s="10" t="s">
        <v>5151</v>
      </c>
      <c r="B2533" s="2">
        <v>45531</v>
      </c>
      <c r="C2533">
        <v>1</v>
      </c>
      <c r="D2533">
        <v>601.82000000000005</v>
      </c>
    </row>
    <row r="2534" spans="1:4" x14ac:dyDescent="0.3">
      <c r="A2534" s="10" t="s">
        <v>1523</v>
      </c>
      <c r="B2534" s="2">
        <v>45313</v>
      </c>
      <c r="C2534">
        <v>2</v>
      </c>
      <c r="D2534">
        <v>697.14</v>
      </c>
    </row>
    <row r="2535" spans="1:4" x14ac:dyDescent="0.3">
      <c r="A2535" s="10" t="s">
        <v>4460</v>
      </c>
      <c r="B2535" s="2">
        <v>45351</v>
      </c>
      <c r="C2535">
        <v>1</v>
      </c>
      <c r="D2535">
        <v>444.65</v>
      </c>
    </row>
    <row r="2536" spans="1:4" x14ac:dyDescent="0.3">
      <c r="A2536" s="10" t="s">
        <v>436</v>
      </c>
      <c r="B2536" s="2">
        <v>45556</v>
      </c>
      <c r="C2536">
        <v>3</v>
      </c>
      <c r="D2536">
        <v>886.06999999999994</v>
      </c>
    </row>
    <row r="2537" spans="1:4" x14ac:dyDescent="0.3">
      <c r="A2537" s="10" t="s">
        <v>3676</v>
      </c>
      <c r="B2537" s="2">
        <v>45439</v>
      </c>
      <c r="C2537">
        <v>1</v>
      </c>
      <c r="D2537">
        <v>3533.94</v>
      </c>
    </row>
    <row r="2538" spans="1:4" x14ac:dyDescent="0.3">
      <c r="A2538" s="10" t="s">
        <v>2416</v>
      </c>
      <c r="B2538" s="2">
        <v>45488</v>
      </c>
      <c r="C2538">
        <v>1</v>
      </c>
      <c r="D2538">
        <v>1497.4</v>
      </c>
    </row>
    <row r="2539" spans="1:4" x14ac:dyDescent="0.3">
      <c r="A2539" s="10" t="s">
        <v>5617</v>
      </c>
      <c r="B2539" s="2">
        <v>45469</v>
      </c>
      <c r="C2539">
        <v>2</v>
      </c>
      <c r="D2539">
        <v>3931.47</v>
      </c>
    </row>
    <row r="2540" spans="1:4" x14ac:dyDescent="0.3">
      <c r="A2540" s="10" t="s">
        <v>1309</v>
      </c>
      <c r="B2540" s="2">
        <v>45569</v>
      </c>
      <c r="C2540">
        <v>1</v>
      </c>
      <c r="D2540">
        <v>2247.0300000000002</v>
      </c>
    </row>
    <row r="2541" spans="1:4" x14ac:dyDescent="0.3">
      <c r="A2541" s="10" t="s">
        <v>2451</v>
      </c>
      <c r="B2541" s="2">
        <v>45511</v>
      </c>
      <c r="C2541">
        <v>3</v>
      </c>
      <c r="D2541">
        <v>4303.04</v>
      </c>
    </row>
    <row r="2542" spans="1:4" x14ac:dyDescent="0.3">
      <c r="A2542" s="10" t="s">
        <v>4871</v>
      </c>
      <c r="B2542" s="2">
        <v>45634</v>
      </c>
      <c r="C2542">
        <v>2</v>
      </c>
      <c r="D2542">
        <v>994.37</v>
      </c>
    </row>
    <row r="2543" spans="1:4" x14ac:dyDescent="0.3">
      <c r="A2543" s="10" t="s">
        <v>70</v>
      </c>
      <c r="B2543" s="2">
        <v>45645</v>
      </c>
      <c r="C2543">
        <v>4</v>
      </c>
      <c r="D2543">
        <v>8684.82</v>
      </c>
    </row>
    <row r="2544" spans="1:4" x14ac:dyDescent="0.3">
      <c r="A2544" s="10" t="s">
        <v>4055</v>
      </c>
      <c r="B2544" s="2">
        <v>45292</v>
      </c>
      <c r="C2544">
        <v>1</v>
      </c>
      <c r="D2544">
        <v>658.36</v>
      </c>
    </row>
    <row r="2545" spans="1:4" x14ac:dyDescent="0.3">
      <c r="A2545" s="10" t="s">
        <v>1615</v>
      </c>
      <c r="B2545" s="2">
        <v>45297</v>
      </c>
      <c r="C2545">
        <v>1</v>
      </c>
      <c r="D2545">
        <v>2140.67</v>
      </c>
    </row>
    <row r="2546" spans="1:4" x14ac:dyDescent="0.3">
      <c r="A2546" s="10" t="s">
        <v>3454</v>
      </c>
      <c r="B2546" s="2">
        <v>45569</v>
      </c>
      <c r="C2546">
        <v>2</v>
      </c>
      <c r="D2546">
        <v>1360.1799999999998</v>
      </c>
    </row>
    <row r="2547" spans="1:4" x14ac:dyDescent="0.3">
      <c r="A2547" s="10" t="s">
        <v>3624</v>
      </c>
      <c r="B2547" s="2">
        <v>45462</v>
      </c>
      <c r="C2547">
        <v>1</v>
      </c>
      <c r="D2547">
        <v>2116.35</v>
      </c>
    </row>
    <row r="2548" spans="1:4" x14ac:dyDescent="0.3">
      <c r="A2548" s="10" t="s">
        <v>4213</v>
      </c>
      <c r="B2548" s="2">
        <v>45328</v>
      </c>
      <c r="C2548">
        <v>1</v>
      </c>
      <c r="D2548">
        <v>1043.3800000000001</v>
      </c>
    </row>
    <row r="2549" spans="1:4" x14ac:dyDescent="0.3">
      <c r="A2549" s="10" t="s">
        <v>5934</v>
      </c>
      <c r="B2549" s="2">
        <v>45364</v>
      </c>
      <c r="C2549">
        <v>1</v>
      </c>
      <c r="D2549">
        <v>2903.26</v>
      </c>
    </row>
    <row r="2550" spans="1:4" x14ac:dyDescent="0.3">
      <c r="A2550" s="10" t="s">
        <v>4759</v>
      </c>
      <c r="B2550" s="2">
        <v>45603</v>
      </c>
      <c r="C2550">
        <v>3</v>
      </c>
      <c r="D2550">
        <v>4799.29</v>
      </c>
    </row>
    <row r="2551" spans="1:4" x14ac:dyDescent="0.3">
      <c r="A2551" s="10" t="s">
        <v>3436</v>
      </c>
      <c r="B2551" s="2">
        <v>45322</v>
      </c>
      <c r="C2551">
        <v>1</v>
      </c>
      <c r="D2551">
        <v>1469.59</v>
      </c>
    </row>
    <row r="2552" spans="1:4" x14ac:dyDescent="0.3">
      <c r="A2552" s="10" t="s">
        <v>4001</v>
      </c>
      <c r="B2552" s="2">
        <v>45394</v>
      </c>
      <c r="C2552">
        <v>2</v>
      </c>
      <c r="D2552">
        <v>2709.17</v>
      </c>
    </row>
    <row r="2553" spans="1:4" x14ac:dyDescent="0.3">
      <c r="A2553" s="10" t="s">
        <v>3048</v>
      </c>
      <c r="B2553" s="2">
        <v>45649</v>
      </c>
      <c r="C2553">
        <v>2</v>
      </c>
      <c r="D2553">
        <v>2036.08</v>
      </c>
    </row>
    <row r="2554" spans="1:4" x14ac:dyDescent="0.3">
      <c r="A2554" s="10" t="s">
        <v>1132</v>
      </c>
      <c r="B2554" s="2">
        <v>45600</v>
      </c>
      <c r="C2554">
        <v>3</v>
      </c>
      <c r="D2554">
        <v>3110.7200000000003</v>
      </c>
    </row>
    <row r="2555" spans="1:4" x14ac:dyDescent="0.3">
      <c r="A2555" s="10" t="s">
        <v>4483</v>
      </c>
      <c r="B2555" s="2">
        <v>45327</v>
      </c>
      <c r="C2555">
        <v>1</v>
      </c>
      <c r="D2555">
        <v>583.70000000000005</v>
      </c>
    </row>
    <row r="2556" spans="1:4" x14ac:dyDescent="0.3">
      <c r="A2556" s="10" t="s">
        <v>4569</v>
      </c>
      <c r="B2556" s="2">
        <v>45638</v>
      </c>
      <c r="C2556">
        <v>2</v>
      </c>
      <c r="D2556">
        <v>1538.9099999999999</v>
      </c>
    </row>
    <row r="2557" spans="1:4" x14ac:dyDescent="0.3">
      <c r="A2557" s="10" t="s">
        <v>3892</v>
      </c>
      <c r="B2557" s="2">
        <v>45388</v>
      </c>
      <c r="C2557">
        <v>1</v>
      </c>
      <c r="D2557">
        <v>773.74</v>
      </c>
    </row>
    <row r="2558" spans="1:4" x14ac:dyDescent="0.3">
      <c r="A2558" s="10" t="s">
        <v>5100</v>
      </c>
      <c r="B2558" s="2">
        <v>45608</v>
      </c>
      <c r="C2558">
        <v>1</v>
      </c>
      <c r="D2558">
        <v>433.5</v>
      </c>
    </row>
    <row r="2559" spans="1:4" x14ac:dyDescent="0.3">
      <c r="A2559" s="10" t="s">
        <v>2928</v>
      </c>
      <c r="B2559" s="2">
        <v>45337</v>
      </c>
      <c r="C2559">
        <v>1</v>
      </c>
      <c r="D2559">
        <v>1606.65</v>
      </c>
    </row>
    <row r="2560" spans="1:4" x14ac:dyDescent="0.3">
      <c r="A2560" s="10" t="s">
        <v>5455</v>
      </c>
      <c r="B2560" s="2">
        <v>45629</v>
      </c>
      <c r="C2560">
        <v>1</v>
      </c>
      <c r="D2560">
        <v>700.96</v>
      </c>
    </row>
    <row r="2561" spans="1:4" x14ac:dyDescent="0.3">
      <c r="A2561" s="10" t="s">
        <v>140</v>
      </c>
      <c r="B2561" s="2">
        <v>45505</v>
      </c>
      <c r="C2561">
        <v>2</v>
      </c>
      <c r="D2561">
        <v>4381.43</v>
      </c>
    </row>
    <row r="2562" spans="1:4" x14ac:dyDescent="0.3">
      <c r="A2562" s="10" t="s">
        <v>5032</v>
      </c>
      <c r="B2562" s="2">
        <v>45467</v>
      </c>
      <c r="C2562">
        <v>1</v>
      </c>
      <c r="D2562">
        <v>869.52</v>
      </c>
    </row>
    <row r="2563" spans="1:4" x14ac:dyDescent="0.3">
      <c r="A2563" s="10" t="s">
        <v>1580</v>
      </c>
      <c r="B2563" s="2">
        <v>45492</v>
      </c>
      <c r="C2563">
        <v>1</v>
      </c>
      <c r="D2563">
        <v>55.73</v>
      </c>
    </row>
    <row r="2564" spans="1:4" x14ac:dyDescent="0.3">
      <c r="A2564" s="10" t="s">
        <v>1826</v>
      </c>
      <c r="B2564" s="2">
        <v>45592</v>
      </c>
      <c r="C2564">
        <v>4</v>
      </c>
      <c r="D2564">
        <v>6152.68</v>
      </c>
    </row>
    <row r="2565" spans="1:4" x14ac:dyDescent="0.3">
      <c r="A2565" s="10" t="s">
        <v>1144</v>
      </c>
      <c r="B2565" s="2">
        <v>45586</v>
      </c>
      <c r="C2565">
        <v>2</v>
      </c>
      <c r="D2565">
        <v>3936.88</v>
      </c>
    </row>
    <row r="2566" spans="1:4" x14ac:dyDescent="0.3">
      <c r="A2566" s="10" t="s">
        <v>434</v>
      </c>
      <c r="B2566" s="2">
        <v>45552</v>
      </c>
      <c r="C2566">
        <v>2</v>
      </c>
      <c r="D2566">
        <v>3378.01</v>
      </c>
    </row>
    <row r="2567" spans="1:4" x14ac:dyDescent="0.3">
      <c r="A2567" s="10" t="s">
        <v>4158</v>
      </c>
      <c r="B2567" s="2">
        <v>45420</v>
      </c>
      <c r="C2567">
        <v>1</v>
      </c>
      <c r="D2567">
        <v>403.24</v>
      </c>
    </row>
    <row r="2568" spans="1:4" x14ac:dyDescent="0.3">
      <c r="A2568" s="10" t="s">
        <v>3832</v>
      </c>
      <c r="B2568" s="2">
        <v>45653</v>
      </c>
      <c r="C2568">
        <v>1</v>
      </c>
      <c r="D2568">
        <v>3054.24</v>
      </c>
    </row>
    <row r="2569" spans="1:4" x14ac:dyDescent="0.3">
      <c r="A2569" s="10" t="s">
        <v>260</v>
      </c>
      <c r="B2569" s="2">
        <v>45308</v>
      </c>
      <c r="C2569">
        <v>1</v>
      </c>
      <c r="D2569">
        <v>3562.5</v>
      </c>
    </row>
    <row r="2570" spans="1:4" x14ac:dyDescent="0.3">
      <c r="A2570" s="10" t="s">
        <v>4420</v>
      </c>
      <c r="B2570" s="2">
        <v>45494</v>
      </c>
      <c r="C2570">
        <v>2</v>
      </c>
      <c r="D2570">
        <v>2011.8200000000002</v>
      </c>
    </row>
    <row r="2571" spans="1:4" x14ac:dyDescent="0.3">
      <c r="A2571" s="10" t="s">
        <v>1436</v>
      </c>
      <c r="B2571" s="2">
        <v>45645</v>
      </c>
      <c r="C2571">
        <v>1</v>
      </c>
      <c r="D2571">
        <v>750.04</v>
      </c>
    </row>
    <row r="2572" spans="1:4" x14ac:dyDescent="0.3">
      <c r="A2572" s="10" t="s">
        <v>5425</v>
      </c>
      <c r="B2572" s="2">
        <v>45578</v>
      </c>
      <c r="C2572">
        <v>1</v>
      </c>
      <c r="D2572">
        <v>505.05</v>
      </c>
    </row>
    <row r="2573" spans="1:4" x14ac:dyDescent="0.3">
      <c r="A2573" s="10" t="s">
        <v>4238</v>
      </c>
      <c r="B2573" s="2">
        <v>45520</v>
      </c>
      <c r="C2573">
        <v>1</v>
      </c>
      <c r="D2573">
        <v>1022.95</v>
      </c>
    </row>
    <row r="2574" spans="1:4" x14ac:dyDescent="0.3">
      <c r="A2574" s="10" t="s">
        <v>4950</v>
      </c>
      <c r="B2574" s="2">
        <v>45599</v>
      </c>
      <c r="C2574">
        <v>4</v>
      </c>
      <c r="D2574">
        <v>4080.7500000000005</v>
      </c>
    </row>
    <row r="2575" spans="1:4" x14ac:dyDescent="0.3">
      <c r="A2575" s="10" t="s">
        <v>1953</v>
      </c>
      <c r="B2575" s="2">
        <v>45361</v>
      </c>
      <c r="C2575">
        <v>1</v>
      </c>
      <c r="D2575">
        <v>1331.15</v>
      </c>
    </row>
    <row r="2576" spans="1:4" x14ac:dyDescent="0.3">
      <c r="A2576" s="10" t="s">
        <v>1795</v>
      </c>
      <c r="B2576" s="2">
        <v>45623</v>
      </c>
      <c r="C2576">
        <v>3</v>
      </c>
      <c r="D2576">
        <v>5412.48</v>
      </c>
    </row>
    <row r="2577" spans="1:4" x14ac:dyDescent="0.3">
      <c r="A2577" s="10" t="s">
        <v>478</v>
      </c>
      <c r="B2577" s="2">
        <v>45386</v>
      </c>
      <c r="C2577">
        <v>2</v>
      </c>
      <c r="D2577">
        <v>4323.58</v>
      </c>
    </row>
    <row r="2578" spans="1:4" x14ac:dyDescent="0.3">
      <c r="A2578" s="10" t="s">
        <v>314</v>
      </c>
      <c r="B2578" s="2">
        <v>45434</v>
      </c>
      <c r="C2578">
        <v>2</v>
      </c>
      <c r="D2578">
        <v>1665.94</v>
      </c>
    </row>
    <row r="2579" spans="1:4" x14ac:dyDescent="0.3">
      <c r="A2579" s="10" t="s">
        <v>5013</v>
      </c>
      <c r="B2579" s="2">
        <v>45649</v>
      </c>
      <c r="C2579">
        <v>1</v>
      </c>
      <c r="D2579">
        <v>1571.58</v>
      </c>
    </row>
    <row r="2580" spans="1:4" x14ac:dyDescent="0.3">
      <c r="A2580" s="10" t="s">
        <v>4394</v>
      </c>
      <c r="B2580" s="2">
        <v>45657</v>
      </c>
      <c r="C2580">
        <v>4</v>
      </c>
      <c r="D2580">
        <v>2000.3799999999999</v>
      </c>
    </row>
    <row r="2581" spans="1:4" x14ac:dyDescent="0.3">
      <c r="A2581" s="10" t="s">
        <v>5961</v>
      </c>
      <c r="B2581" s="2">
        <v>45358</v>
      </c>
      <c r="C2581">
        <v>1</v>
      </c>
      <c r="D2581">
        <v>1369.98</v>
      </c>
    </row>
    <row r="2582" spans="1:4" x14ac:dyDescent="0.3">
      <c r="A2582" s="10" t="s">
        <v>3118</v>
      </c>
      <c r="B2582" s="2">
        <v>45576</v>
      </c>
      <c r="C2582">
        <v>2</v>
      </c>
      <c r="D2582">
        <v>4382.7700000000004</v>
      </c>
    </row>
    <row r="2583" spans="1:4" x14ac:dyDescent="0.3">
      <c r="A2583" s="10" t="s">
        <v>4382</v>
      </c>
      <c r="B2583" s="2">
        <v>45617</v>
      </c>
      <c r="C2583">
        <v>1</v>
      </c>
      <c r="D2583">
        <v>2006.1</v>
      </c>
    </row>
    <row r="2584" spans="1:4" x14ac:dyDescent="0.3">
      <c r="A2584" s="10" t="s">
        <v>1238</v>
      </c>
      <c r="B2584" s="2">
        <v>45362</v>
      </c>
      <c r="C2584">
        <v>1</v>
      </c>
      <c r="D2584">
        <v>2427.31</v>
      </c>
    </row>
    <row r="2585" spans="1:4" x14ac:dyDescent="0.3">
      <c r="A2585" s="10" t="s">
        <v>1887</v>
      </c>
      <c r="B2585" s="2">
        <v>45656</v>
      </c>
      <c r="C2585">
        <v>5</v>
      </c>
      <c r="D2585">
        <v>3645.8200000000006</v>
      </c>
    </row>
    <row r="2586" spans="1:4" x14ac:dyDescent="0.3">
      <c r="A2586" s="10" t="s">
        <v>4472</v>
      </c>
      <c r="B2586" s="2">
        <v>45606</v>
      </c>
      <c r="C2586">
        <v>2</v>
      </c>
      <c r="D2586">
        <v>1425.21</v>
      </c>
    </row>
    <row r="2587" spans="1:4" x14ac:dyDescent="0.3">
      <c r="A2587" s="10" t="s">
        <v>3667</v>
      </c>
      <c r="B2587" s="2">
        <v>45625</v>
      </c>
      <c r="C2587">
        <v>1</v>
      </c>
      <c r="D2587">
        <v>1292.26</v>
      </c>
    </row>
    <row r="2588" spans="1:4" x14ac:dyDescent="0.3">
      <c r="A2588" s="10" t="s">
        <v>1326</v>
      </c>
      <c r="B2588" s="2">
        <v>45534</v>
      </c>
      <c r="C2588">
        <v>3</v>
      </c>
      <c r="D2588">
        <v>4529.5</v>
      </c>
    </row>
    <row r="2589" spans="1:4" x14ac:dyDescent="0.3">
      <c r="A2589" s="10" t="s">
        <v>1908</v>
      </c>
      <c r="B2589" s="2">
        <v>45606</v>
      </c>
      <c r="C2589">
        <v>4</v>
      </c>
      <c r="D2589">
        <v>7724.08</v>
      </c>
    </row>
    <row r="2590" spans="1:4" x14ac:dyDescent="0.3">
      <c r="A2590" s="10" t="s">
        <v>3997</v>
      </c>
      <c r="B2590" s="2">
        <v>45429</v>
      </c>
      <c r="C2590">
        <v>1</v>
      </c>
      <c r="D2590">
        <v>1006.79</v>
      </c>
    </row>
    <row r="2591" spans="1:4" x14ac:dyDescent="0.3">
      <c r="A2591" s="10" t="s">
        <v>4214</v>
      </c>
      <c r="B2591" s="2">
        <v>45562</v>
      </c>
      <c r="C2591">
        <v>1</v>
      </c>
      <c r="D2591">
        <v>491.73</v>
      </c>
    </row>
    <row r="2592" spans="1:4" x14ac:dyDescent="0.3">
      <c r="A2592" s="10" t="s">
        <v>1891</v>
      </c>
      <c r="B2592" s="2">
        <v>45521</v>
      </c>
      <c r="C2592">
        <v>1</v>
      </c>
      <c r="D2592">
        <v>222.63</v>
      </c>
    </row>
    <row r="2593" spans="1:4" x14ac:dyDescent="0.3">
      <c r="A2593" s="10" t="s">
        <v>1305</v>
      </c>
      <c r="B2593" s="2">
        <v>45622</v>
      </c>
      <c r="C2593">
        <v>3</v>
      </c>
      <c r="D2593">
        <v>3351.11</v>
      </c>
    </row>
    <row r="2594" spans="1:4" x14ac:dyDescent="0.3">
      <c r="A2594" s="10" t="s">
        <v>4805</v>
      </c>
      <c r="B2594" s="2">
        <v>45429</v>
      </c>
      <c r="C2594">
        <v>2</v>
      </c>
      <c r="D2594">
        <v>2770.71</v>
      </c>
    </row>
    <row r="2595" spans="1:4" x14ac:dyDescent="0.3">
      <c r="A2595" s="10" t="s">
        <v>5632</v>
      </c>
      <c r="B2595" s="2">
        <v>45409</v>
      </c>
      <c r="C2595">
        <v>1</v>
      </c>
      <c r="D2595">
        <v>515</v>
      </c>
    </row>
    <row r="2596" spans="1:4" x14ac:dyDescent="0.3">
      <c r="A2596" s="10" t="s">
        <v>2626</v>
      </c>
      <c r="B2596" s="2">
        <v>45645</v>
      </c>
      <c r="C2596">
        <v>2</v>
      </c>
      <c r="D2596">
        <v>2250.52</v>
      </c>
    </row>
    <row r="2597" spans="1:4" x14ac:dyDescent="0.3">
      <c r="A2597" s="10" t="s">
        <v>2364</v>
      </c>
      <c r="B2597" s="2">
        <v>45554</v>
      </c>
      <c r="C2597">
        <v>1</v>
      </c>
      <c r="D2597">
        <v>1212.56</v>
      </c>
    </row>
    <row r="2598" spans="1:4" x14ac:dyDescent="0.3">
      <c r="A2598" s="10" t="s">
        <v>4767</v>
      </c>
      <c r="B2598" s="2">
        <v>45429</v>
      </c>
      <c r="C2598">
        <v>2</v>
      </c>
      <c r="D2598">
        <v>1582.99</v>
      </c>
    </row>
    <row r="2599" spans="1:4" x14ac:dyDescent="0.3">
      <c r="A2599" s="10" t="s">
        <v>5018</v>
      </c>
      <c r="B2599" s="2">
        <v>45600</v>
      </c>
      <c r="C2599">
        <v>1</v>
      </c>
      <c r="D2599">
        <v>2231.6</v>
      </c>
    </row>
    <row r="2600" spans="1:4" x14ac:dyDescent="0.3">
      <c r="A2600" s="10" t="s">
        <v>135</v>
      </c>
      <c r="B2600" s="2">
        <v>45555</v>
      </c>
      <c r="C2600">
        <v>2</v>
      </c>
      <c r="D2600">
        <v>3210.33</v>
      </c>
    </row>
    <row r="2601" spans="1:4" x14ac:dyDescent="0.3">
      <c r="A2601" s="10" t="s">
        <v>1975</v>
      </c>
      <c r="B2601" s="2">
        <v>45416</v>
      </c>
      <c r="C2601">
        <v>2</v>
      </c>
      <c r="D2601">
        <v>884.76</v>
      </c>
    </row>
    <row r="2602" spans="1:4" x14ac:dyDescent="0.3">
      <c r="A2602" s="10" t="s">
        <v>637</v>
      </c>
      <c r="B2602" s="2">
        <v>45606</v>
      </c>
      <c r="C2602">
        <v>3</v>
      </c>
      <c r="D2602">
        <v>5012.76</v>
      </c>
    </row>
    <row r="2603" spans="1:4" x14ac:dyDescent="0.3">
      <c r="A2603" s="10" t="s">
        <v>2382</v>
      </c>
      <c r="B2603" s="2">
        <v>45550</v>
      </c>
      <c r="C2603">
        <v>3</v>
      </c>
      <c r="D2603">
        <v>3077.31</v>
      </c>
    </row>
    <row r="2604" spans="1:4" x14ac:dyDescent="0.3">
      <c r="A2604" s="10" t="s">
        <v>2793</v>
      </c>
      <c r="B2604" s="2">
        <v>45513</v>
      </c>
      <c r="C2604">
        <v>1</v>
      </c>
      <c r="D2604">
        <v>297.12</v>
      </c>
    </row>
    <row r="2605" spans="1:4" x14ac:dyDescent="0.3">
      <c r="A2605" s="10" t="s">
        <v>2030</v>
      </c>
      <c r="B2605" s="2">
        <v>45613</v>
      </c>
      <c r="C2605">
        <v>3</v>
      </c>
      <c r="D2605">
        <v>6106.33</v>
      </c>
    </row>
    <row r="2606" spans="1:4" x14ac:dyDescent="0.3">
      <c r="A2606" s="10" t="s">
        <v>4428</v>
      </c>
      <c r="B2606" s="2">
        <v>45642</v>
      </c>
      <c r="C2606">
        <v>1</v>
      </c>
      <c r="D2606">
        <v>2416.2800000000002</v>
      </c>
    </row>
    <row r="2607" spans="1:4" x14ac:dyDescent="0.3">
      <c r="A2607" s="10" t="s">
        <v>3267</v>
      </c>
      <c r="B2607" s="2">
        <v>45619</v>
      </c>
      <c r="C2607">
        <v>1</v>
      </c>
      <c r="D2607">
        <v>3671.9</v>
      </c>
    </row>
    <row r="2608" spans="1:4" x14ac:dyDescent="0.3">
      <c r="A2608" s="10" t="s">
        <v>1012</v>
      </c>
      <c r="B2608" s="2">
        <v>45655</v>
      </c>
      <c r="C2608">
        <v>3</v>
      </c>
      <c r="D2608">
        <v>1985.71</v>
      </c>
    </row>
    <row r="2609" spans="1:4" x14ac:dyDescent="0.3">
      <c r="A2609" s="10" t="s">
        <v>6016</v>
      </c>
      <c r="B2609" s="2">
        <v>45576</v>
      </c>
      <c r="C2609">
        <v>1</v>
      </c>
      <c r="D2609">
        <v>2181.6799999999998</v>
      </c>
    </row>
    <row r="2610" spans="1:4" x14ac:dyDescent="0.3">
      <c r="A2610" s="10" t="s">
        <v>3548</v>
      </c>
      <c r="B2610" s="2">
        <v>45618</v>
      </c>
      <c r="C2610">
        <v>3</v>
      </c>
      <c r="D2610">
        <v>1896.03</v>
      </c>
    </row>
    <row r="2611" spans="1:4" x14ac:dyDescent="0.3">
      <c r="A2611" s="10" t="s">
        <v>5453</v>
      </c>
      <c r="B2611" s="2">
        <v>45631</v>
      </c>
      <c r="C2611">
        <v>1</v>
      </c>
      <c r="D2611">
        <v>744.28</v>
      </c>
    </row>
    <row r="2612" spans="1:4" x14ac:dyDescent="0.3">
      <c r="A2612" s="10" t="s">
        <v>2520</v>
      </c>
      <c r="B2612" s="2">
        <v>45454</v>
      </c>
      <c r="C2612">
        <v>1</v>
      </c>
      <c r="D2612">
        <v>2393.87</v>
      </c>
    </row>
    <row r="2613" spans="1:4" x14ac:dyDescent="0.3">
      <c r="A2613" s="10" t="s">
        <v>3419</v>
      </c>
      <c r="B2613" s="2">
        <v>45649</v>
      </c>
      <c r="C2613">
        <v>1</v>
      </c>
      <c r="D2613">
        <v>3792.42</v>
      </c>
    </row>
    <row r="2614" spans="1:4" x14ac:dyDescent="0.3">
      <c r="A2614" s="10" t="s">
        <v>78</v>
      </c>
      <c r="B2614" s="2">
        <v>45584</v>
      </c>
      <c r="C2614">
        <v>3</v>
      </c>
      <c r="D2614">
        <v>2968.13</v>
      </c>
    </row>
    <row r="2615" spans="1:4" x14ac:dyDescent="0.3">
      <c r="A2615" s="10" t="s">
        <v>2569</v>
      </c>
      <c r="B2615" s="2">
        <v>45493</v>
      </c>
      <c r="C2615">
        <v>1</v>
      </c>
      <c r="D2615">
        <v>3079.84</v>
      </c>
    </row>
    <row r="2616" spans="1:4" x14ac:dyDescent="0.3">
      <c r="A2616" s="10" t="s">
        <v>961</v>
      </c>
      <c r="B2616" s="2">
        <v>45560</v>
      </c>
      <c r="C2616">
        <v>2</v>
      </c>
      <c r="D2616">
        <v>2150.2200000000003</v>
      </c>
    </row>
    <row r="2617" spans="1:4" x14ac:dyDescent="0.3">
      <c r="A2617" s="10" t="s">
        <v>3943</v>
      </c>
      <c r="B2617" s="2">
        <v>45506</v>
      </c>
      <c r="C2617">
        <v>2</v>
      </c>
      <c r="D2617">
        <v>2758.55</v>
      </c>
    </row>
    <row r="2618" spans="1:4" x14ac:dyDescent="0.3">
      <c r="A2618" s="10" t="s">
        <v>5390</v>
      </c>
      <c r="B2618" s="2">
        <v>45463</v>
      </c>
      <c r="C2618">
        <v>1</v>
      </c>
      <c r="D2618">
        <v>339.43</v>
      </c>
    </row>
    <row r="2619" spans="1:4" x14ac:dyDescent="0.3">
      <c r="A2619" s="10" t="s">
        <v>4473</v>
      </c>
      <c r="B2619" s="2">
        <v>45515</v>
      </c>
      <c r="C2619">
        <v>1</v>
      </c>
      <c r="D2619">
        <v>4168.3999999999996</v>
      </c>
    </row>
    <row r="2620" spans="1:4" x14ac:dyDescent="0.3">
      <c r="A2620" s="10" t="s">
        <v>4321</v>
      </c>
      <c r="B2620" s="2">
        <v>45614</v>
      </c>
      <c r="C2620">
        <v>1</v>
      </c>
      <c r="D2620">
        <v>44.54</v>
      </c>
    </row>
    <row r="2621" spans="1:4" x14ac:dyDescent="0.3">
      <c r="A2621" s="10" t="s">
        <v>5536</v>
      </c>
      <c r="B2621" s="2">
        <v>45421</v>
      </c>
      <c r="C2621">
        <v>1</v>
      </c>
      <c r="D2621">
        <v>118.52</v>
      </c>
    </row>
    <row r="2622" spans="1:4" x14ac:dyDescent="0.3">
      <c r="A2622" s="10" t="s">
        <v>3776</v>
      </c>
      <c r="B2622" s="2">
        <v>45499</v>
      </c>
      <c r="C2622">
        <v>2</v>
      </c>
      <c r="D2622">
        <v>1449.69</v>
      </c>
    </row>
    <row r="2623" spans="1:4" x14ac:dyDescent="0.3">
      <c r="A2623" s="10" t="s">
        <v>5134</v>
      </c>
      <c r="B2623" s="2">
        <v>45559</v>
      </c>
      <c r="C2623">
        <v>1</v>
      </c>
      <c r="D2623">
        <v>778</v>
      </c>
    </row>
    <row r="2624" spans="1:4" x14ac:dyDescent="0.3">
      <c r="A2624" s="10" t="s">
        <v>718</v>
      </c>
      <c r="B2624" s="2">
        <v>45328</v>
      </c>
      <c r="C2624">
        <v>2</v>
      </c>
      <c r="D2624">
        <v>1185.1300000000001</v>
      </c>
    </row>
    <row r="2625" spans="1:4" x14ac:dyDescent="0.3">
      <c r="A2625" s="10" t="s">
        <v>5763</v>
      </c>
      <c r="B2625" s="2">
        <v>45357</v>
      </c>
      <c r="C2625">
        <v>1</v>
      </c>
      <c r="D2625">
        <v>698.7</v>
      </c>
    </row>
    <row r="2626" spans="1:4" x14ac:dyDescent="0.3">
      <c r="A2626" s="10" t="s">
        <v>2656</v>
      </c>
      <c r="B2626" s="2">
        <v>45587</v>
      </c>
      <c r="C2626">
        <v>1</v>
      </c>
      <c r="D2626">
        <v>102.52</v>
      </c>
    </row>
    <row r="2627" spans="1:4" x14ac:dyDescent="0.3">
      <c r="A2627" s="10" t="s">
        <v>5616</v>
      </c>
      <c r="B2627" s="2">
        <v>45578</v>
      </c>
      <c r="C2627">
        <v>1</v>
      </c>
      <c r="D2627">
        <v>1238.58</v>
      </c>
    </row>
    <row r="2628" spans="1:4" x14ac:dyDescent="0.3">
      <c r="A2628" s="10" t="s">
        <v>5643</v>
      </c>
      <c r="B2628" s="2">
        <v>45388</v>
      </c>
      <c r="C2628">
        <v>1</v>
      </c>
      <c r="D2628">
        <v>2130.19</v>
      </c>
    </row>
    <row r="2629" spans="1:4" x14ac:dyDescent="0.3">
      <c r="A2629" s="10" t="s">
        <v>3552</v>
      </c>
      <c r="B2629" s="2">
        <v>45516</v>
      </c>
      <c r="C2629">
        <v>2</v>
      </c>
      <c r="D2629">
        <v>3136.53</v>
      </c>
    </row>
    <row r="2630" spans="1:4" x14ac:dyDescent="0.3">
      <c r="A2630" s="10" t="s">
        <v>1670</v>
      </c>
      <c r="B2630" s="2">
        <v>45574</v>
      </c>
      <c r="C2630">
        <v>1</v>
      </c>
      <c r="D2630">
        <v>1528.63</v>
      </c>
    </row>
    <row r="2631" spans="1:4" x14ac:dyDescent="0.3">
      <c r="A2631" s="10" t="s">
        <v>5954</v>
      </c>
      <c r="B2631" s="2">
        <v>45495</v>
      </c>
      <c r="C2631">
        <v>1</v>
      </c>
      <c r="D2631">
        <v>1673.41</v>
      </c>
    </row>
    <row r="2632" spans="1:4" x14ac:dyDescent="0.3">
      <c r="A2632" s="10" t="s">
        <v>1982</v>
      </c>
      <c r="B2632" s="2">
        <v>45560</v>
      </c>
      <c r="C2632">
        <v>4</v>
      </c>
      <c r="D2632">
        <v>7246.5899999999992</v>
      </c>
    </row>
    <row r="2633" spans="1:4" x14ac:dyDescent="0.3">
      <c r="A2633" s="10" t="s">
        <v>1868</v>
      </c>
      <c r="B2633" s="2">
        <v>45548</v>
      </c>
      <c r="C2633">
        <v>1</v>
      </c>
      <c r="D2633">
        <v>2046.42</v>
      </c>
    </row>
    <row r="2634" spans="1:4" x14ac:dyDescent="0.3">
      <c r="A2634" s="10" t="s">
        <v>4061</v>
      </c>
      <c r="B2634" s="2">
        <v>45560</v>
      </c>
      <c r="C2634">
        <v>1</v>
      </c>
      <c r="D2634">
        <v>3816.25</v>
      </c>
    </row>
    <row r="2635" spans="1:4" x14ac:dyDescent="0.3">
      <c r="A2635" s="10" t="s">
        <v>1430</v>
      </c>
      <c r="B2635" s="2">
        <v>45554</v>
      </c>
      <c r="C2635">
        <v>2</v>
      </c>
      <c r="D2635">
        <v>1966.45</v>
      </c>
    </row>
    <row r="2636" spans="1:4" x14ac:dyDescent="0.3">
      <c r="A2636" s="10" t="s">
        <v>589</v>
      </c>
      <c r="B2636" s="2">
        <v>45651</v>
      </c>
      <c r="C2636">
        <v>2</v>
      </c>
      <c r="D2636">
        <v>3577.84</v>
      </c>
    </row>
    <row r="2637" spans="1:4" x14ac:dyDescent="0.3">
      <c r="A2637" s="10" t="s">
        <v>3324</v>
      </c>
      <c r="B2637" s="2">
        <v>45389</v>
      </c>
      <c r="C2637">
        <v>2</v>
      </c>
      <c r="D2637">
        <v>3058.38</v>
      </c>
    </row>
    <row r="2638" spans="1:4" x14ac:dyDescent="0.3">
      <c r="A2638" s="10" t="s">
        <v>686</v>
      </c>
      <c r="B2638" s="2">
        <v>45413</v>
      </c>
      <c r="C2638">
        <v>2</v>
      </c>
      <c r="D2638">
        <v>1450.75</v>
      </c>
    </row>
    <row r="2639" spans="1:4" x14ac:dyDescent="0.3">
      <c r="A2639" s="10" t="s">
        <v>3685</v>
      </c>
      <c r="B2639" s="2">
        <v>45517</v>
      </c>
      <c r="C2639">
        <v>1</v>
      </c>
      <c r="D2639">
        <v>747.37</v>
      </c>
    </row>
    <row r="2640" spans="1:4" x14ac:dyDescent="0.3">
      <c r="A2640" s="10" t="s">
        <v>3195</v>
      </c>
      <c r="B2640" s="2">
        <v>45631</v>
      </c>
      <c r="C2640">
        <v>3</v>
      </c>
      <c r="D2640">
        <v>1712.02</v>
      </c>
    </row>
    <row r="2641" spans="1:4" x14ac:dyDescent="0.3">
      <c r="A2641" s="10" t="s">
        <v>3059</v>
      </c>
      <c r="B2641" s="2">
        <v>45551</v>
      </c>
      <c r="C2641">
        <v>3</v>
      </c>
      <c r="D2641">
        <v>2199.9</v>
      </c>
    </row>
    <row r="2642" spans="1:4" x14ac:dyDescent="0.3">
      <c r="A2642" s="10" t="s">
        <v>4173</v>
      </c>
      <c r="B2642" s="2">
        <v>45403</v>
      </c>
      <c r="C2642">
        <v>1</v>
      </c>
      <c r="D2642">
        <v>2285.1799999999998</v>
      </c>
    </row>
    <row r="2643" spans="1:4" x14ac:dyDescent="0.3">
      <c r="A2643" s="10" t="s">
        <v>5121</v>
      </c>
      <c r="B2643" s="2">
        <v>45380</v>
      </c>
      <c r="C2643">
        <v>1</v>
      </c>
      <c r="D2643">
        <v>1663.3</v>
      </c>
    </row>
    <row r="2644" spans="1:4" x14ac:dyDescent="0.3">
      <c r="A2644" s="10" t="s">
        <v>1785</v>
      </c>
      <c r="B2644" s="2">
        <v>45521</v>
      </c>
      <c r="C2644">
        <v>3</v>
      </c>
      <c r="D2644">
        <v>1090.98</v>
      </c>
    </row>
    <row r="2645" spans="1:4" x14ac:dyDescent="0.3">
      <c r="A2645" s="10" t="s">
        <v>5797</v>
      </c>
      <c r="B2645" s="2">
        <v>45611</v>
      </c>
      <c r="C2645">
        <v>1</v>
      </c>
      <c r="D2645">
        <v>300.07</v>
      </c>
    </row>
    <row r="2646" spans="1:4" x14ac:dyDescent="0.3">
      <c r="A2646" s="10" t="s">
        <v>3028</v>
      </c>
      <c r="B2646" s="2">
        <v>45462</v>
      </c>
      <c r="C2646">
        <v>2</v>
      </c>
      <c r="D2646">
        <v>2782</v>
      </c>
    </row>
    <row r="2647" spans="1:4" x14ac:dyDescent="0.3">
      <c r="A2647" s="10" t="s">
        <v>3540</v>
      </c>
      <c r="B2647" s="2">
        <v>45646</v>
      </c>
      <c r="C2647">
        <v>1</v>
      </c>
      <c r="D2647">
        <v>1840.8</v>
      </c>
    </row>
    <row r="2648" spans="1:4" x14ac:dyDescent="0.3">
      <c r="A2648" s="10" t="s">
        <v>5926</v>
      </c>
      <c r="B2648" s="2">
        <v>45402</v>
      </c>
      <c r="C2648">
        <v>1</v>
      </c>
      <c r="D2648">
        <v>336.92</v>
      </c>
    </row>
    <row r="2649" spans="1:4" x14ac:dyDescent="0.3">
      <c r="A2649" s="10" t="s">
        <v>2171</v>
      </c>
      <c r="B2649" s="2">
        <v>45648</v>
      </c>
      <c r="C2649">
        <v>4</v>
      </c>
      <c r="D2649">
        <v>2899.9</v>
      </c>
    </row>
    <row r="2650" spans="1:4" x14ac:dyDescent="0.3">
      <c r="A2650" s="10" t="s">
        <v>5739</v>
      </c>
      <c r="B2650" s="2">
        <v>45535</v>
      </c>
      <c r="C2650">
        <v>1</v>
      </c>
      <c r="D2650">
        <v>676.03</v>
      </c>
    </row>
    <row r="2651" spans="1:4" x14ac:dyDescent="0.3">
      <c r="A2651" s="10" t="s">
        <v>2707</v>
      </c>
      <c r="B2651" s="2">
        <v>45381</v>
      </c>
      <c r="C2651">
        <v>2</v>
      </c>
      <c r="D2651">
        <v>628.93000000000006</v>
      </c>
    </row>
    <row r="2652" spans="1:4" x14ac:dyDescent="0.3">
      <c r="A2652" s="10" t="s">
        <v>3977</v>
      </c>
      <c r="B2652" s="2">
        <v>45544</v>
      </c>
      <c r="C2652">
        <v>2</v>
      </c>
      <c r="D2652">
        <v>2253.42</v>
      </c>
    </row>
    <row r="2653" spans="1:4" x14ac:dyDescent="0.3">
      <c r="A2653" s="10" t="s">
        <v>2236</v>
      </c>
      <c r="B2653" s="2">
        <v>45493</v>
      </c>
      <c r="C2653">
        <v>2</v>
      </c>
      <c r="D2653">
        <v>1776.3500000000001</v>
      </c>
    </row>
    <row r="2654" spans="1:4" x14ac:dyDescent="0.3">
      <c r="A2654" s="10" t="s">
        <v>5461</v>
      </c>
      <c r="B2654" s="2">
        <v>45446</v>
      </c>
      <c r="C2654">
        <v>1</v>
      </c>
      <c r="D2654">
        <v>494.48</v>
      </c>
    </row>
    <row r="2655" spans="1:4" x14ac:dyDescent="0.3">
      <c r="A2655" s="10" t="s">
        <v>2946</v>
      </c>
      <c r="B2655" s="2">
        <v>45406</v>
      </c>
      <c r="C2655">
        <v>1</v>
      </c>
      <c r="D2655">
        <v>851.88</v>
      </c>
    </row>
    <row r="2656" spans="1:4" x14ac:dyDescent="0.3">
      <c r="A2656" s="10" t="s">
        <v>5879</v>
      </c>
      <c r="B2656" s="2">
        <v>45476</v>
      </c>
      <c r="C2656">
        <v>1</v>
      </c>
      <c r="D2656">
        <v>1621.46</v>
      </c>
    </row>
    <row r="2657" spans="1:4" x14ac:dyDescent="0.3">
      <c r="A2657" s="10" t="s">
        <v>5579</v>
      </c>
      <c r="B2657" s="2">
        <v>45526</v>
      </c>
      <c r="C2657">
        <v>1</v>
      </c>
      <c r="D2657">
        <v>1316.89</v>
      </c>
    </row>
    <row r="2658" spans="1:4" x14ac:dyDescent="0.3">
      <c r="A2658" s="10" t="s">
        <v>1861</v>
      </c>
      <c r="B2658" s="2">
        <v>45476</v>
      </c>
      <c r="C2658">
        <v>2</v>
      </c>
      <c r="D2658">
        <v>2807.9</v>
      </c>
    </row>
    <row r="2659" spans="1:4" x14ac:dyDescent="0.3">
      <c r="A2659" s="10" t="s">
        <v>4008</v>
      </c>
      <c r="B2659" s="2">
        <v>45562</v>
      </c>
      <c r="C2659">
        <v>4</v>
      </c>
      <c r="D2659">
        <v>4312.21</v>
      </c>
    </row>
    <row r="2660" spans="1:4" x14ac:dyDescent="0.3">
      <c r="A2660" s="10" t="s">
        <v>2746</v>
      </c>
      <c r="B2660" s="2">
        <v>45610</v>
      </c>
      <c r="C2660">
        <v>4</v>
      </c>
      <c r="D2660">
        <v>6098.0700000000006</v>
      </c>
    </row>
    <row r="2661" spans="1:4" x14ac:dyDescent="0.3">
      <c r="A2661" s="10" t="s">
        <v>598</v>
      </c>
      <c r="B2661" s="2">
        <v>45536</v>
      </c>
      <c r="C2661">
        <v>2</v>
      </c>
      <c r="D2661">
        <v>3471.15</v>
      </c>
    </row>
    <row r="2662" spans="1:4" x14ac:dyDescent="0.3">
      <c r="A2662" s="10" t="s">
        <v>2683</v>
      </c>
      <c r="B2662" s="2">
        <v>45568</v>
      </c>
      <c r="C2662">
        <v>1</v>
      </c>
      <c r="D2662">
        <v>453.15</v>
      </c>
    </row>
    <row r="2663" spans="1:4" x14ac:dyDescent="0.3">
      <c r="A2663" s="10" t="s">
        <v>3264</v>
      </c>
      <c r="B2663" s="2">
        <v>45533</v>
      </c>
      <c r="C2663">
        <v>1</v>
      </c>
      <c r="D2663">
        <v>1407.99</v>
      </c>
    </row>
    <row r="2664" spans="1:4" x14ac:dyDescent="0.3">
      <c r="A2664" s="10" t="s">
        <v>1016</v>
      </c>
      <c r="B2664" s="2">
        <v>45653</v>
      </c>
      <c r="C2664">
        <v>6</v>
      </c>
      <c r="D2664">
        <v>6646.1200000000008</v>
      </c>
    </row>
    <row r="2665" spans="1:4" x14ac:dyDescent="0.3">
      <c r="A2665" s="10" t="s">
        <v>455</v>
      </c>
      <c r="B2665" s="2">
        <v>45465</v>
      </c>
      <c r="C2665">
        <v>2</v>
      </c>
      <c r="D2665">
        <v>3985.25</v>
      </c>
    </row>
    <row r="2666" spans="1:4" x14ac:dyDescent="0.3">
      <c r="A2666" s="10" t="s">
        <v>2706</v>
      </c>
      <c r="B2666" s="2">
        <v>45559</v>
      </c>
      <c r="C2666">
        <v>2</v>
      </c>
      <c r="D2666">
        <v>3370.94</v>
      </c>
    </row>
    <row r="2667" spans="1:4" x14ac:dyDescent="0.3">
      <c r="A2667" s="10" t="s">
        <v>1381</v>
      </c>
      <c r="B2667" s="2">
        <v>45443</v>
      </c>
      <c r="C2667">
        <v>3</v>
      </c>
      <c r="D2667">
        <v>2719.48</v>
      </c>
    </row>
    <row r="2668" spans="1:4" x14ac:dyDescent="0.3">
      <c r="A2668" s="10" t="s">
        <v>965</v>
      </c>
      <c r="B2668" s="2">
        <v>45424</v>
      </c>
      <c r="C2668">
        <v>1</v>
      </c>
      <c r="D2668">
        <v>2459.9499999999998</v>
      </c>
    </row>
    <row r="2669" spans="1:4" x14ac:dyDescent="0.3">
      <c r="A2669" s="10" t="s">
        <v>4397</v>
      </c>
      <c r="B2669" s="2">
        <v>45410</v>
      </c>
      <c r="C2669">
        <v>1</v>
      </c>
      <c r="D2669">
        <v>600.59</v>
      </c>
    </row>
    <row r="2670" spans="1:4" x14ac:dyDescent="0.3">
      <c r="A2670" s="10" t="s">
        <v>3033</v>
      </c>
      <c r="B2670" s="2">
        <v>45550</v>
      </c>
      <c r="C2670">
        <v>2</v>
      </c>
      <c r="D2670">
        <v>402.22</v>
      </c>
    </row>
    <row r="2671" spans="1:4" x14ac:dyDescent="0.3">
      <c r="A2671" s="10" t="s">
        <v>3327</v>
      </c>
      <c r="B2671" s="2">
        <v>45613</v>
      </c>
      <c r="C2671">
        <v>1</v>
      </c>
      <c r="D2671">
        <v>982.57</v>
      </c>
    </row>
    <row r="2672" spans="1:4" x14ac:dyDescent="0.3">
      <c r="A2672" s="10" t="s">
        <v>2152</v>
      </c>
      <c r="B2672" s="2">
        <v>45633</v>
      </c>
      <c r="C2672">
        <v>2</v>
      </c>
      <c r="D2672">
        <v>2265.83</v>
      </c>
    </row>
    <row r="2673" spans="1:4" x14ac:dyDescent="0.3">
      <c r="A2673" s="10" t="s">
        <v>2818</v>
      </c>
      <c r="B2673" s="2">
        <v>45320</v>
      </c>
      <c r="C2673">
        <v>1</v>
      </c>
      <c r="D2673">
        <v>1233.1400000000001</v>
      </c>
    </row>
    <row r="2674" spans="1:4" x14ac:dyDescent="0.3">
      <c r="A2674" s="10" t="s">
        <v>4863</v>
      </c>
      <c r="B2674" s="2">
        <v>45639</v>
      </c>
      <c r="C2674">
        <v>3</v>
      </c>
      <c r="D2674">
        <v>1572.74</v>
      </c>
    </row>
    <row r="2675" spans="1:4" x14ac:dyDescent="0.3">
      <c r="A2675" s="10" t="s">
        <v>5824</v>
      </c>
      <c r="B2675" s="2">
        <v>45596</v>
      </c>
      <c r="C2675">
        <v>2</v>
      </c>
      <c r="D2675">
        <v>1547.21</v>
      </c>
    </row>
    <row r="2676" spans="1:4" x14ac:dyDescent="0.3">
      <c r="A2676" s="10" t="s">
        <v>191</v>
      </c>
      <c r="B2676" s="2">
        <v>45578</v>
      </c>
      <c r="C2676">
        <v>3</v>
      </c>
      <c r="D2676">
        <v>1075.27</v>
      </c>
    </row>
    <row r="2677" spans="1:4" x14ac:dyDescent="0.3">
      <c r="A2677" s="10" t="s">
        <v>5768</v>
      </c>
      <c r="B2677" s="2">
        <v>45397</v>
      </c>
      <c r="C2677">
        <v>1</v>
      </c>
      <c r="D2677">
        <v>843.64</v>
      </c>
    </row>
    <row r="2678" spans="1:4" x14ac:dyDescent="0.3">
      <c r="A2678" s="10" t="s">
        <v>2013</v>
      </c>
      <c r="B2678" s="2">
        <v>45405</v>
      </c>
      <c r="C2678">
        <v>2</v>
      </c>
      <c r="D2678">
        <v>3636.46</v>
      </c>
    </row>
    <row r="2679" spans="1:4" x14ac:dyDescent="0.3">
      <c r="A2679" s="10" t="s">
        <v>5257</v>
      </c>
      <c r="B2679" s="2">
        <v>45593</v>
      </c>
      <c r="C2679">
        <v>2</v>
      </c>
      <c r="D2679">
        <v>1085.42</v>
      </c>
    </row>
    <row r="2680" spans="1:4" x14ac:dyDescent="0.3">
      <c r="A2680" s="10" t="s">
        <v>1653</v>
      </c>
      <c r="B2680" s="2">
        <v>45611</v>
      </c>
      <c r="C2680">
        <v>1</v>
      </c>
      <c r="D2680">
        <v>1345.59</v>
      </c>
    </row>
    <row r="2681" spans="1:4" x14ac:dyDescent="0.3">
      <c r="A2681" s="10" t="s">
        <v>1489</v>
      </c>
      <c r="B2681" s="2">
        <v>45529</v>
      </c>
      <c r="C2681">
        <v>2</v>
      </c>
      <c r="D2681">
        <v>2128.5</v>
      </c>
    </row>
    <row r="2682" spans="1:4" x14ac:dyDescent="0.3">
      <c r="A2682" s="10" t="s">
        <v>5593</v>
      </c>
      <c r="B2682" s="2">
        <v>45459</v>
      </c>
      <c r="C2682">
        <v>1</v>
      </c>
      <c r="D2682">
        <v>345.46</v>
      </c>
    </row>
    <row r="2683" spans="1:4" x14ac:dyDescent="0.3">
      <c r="A2683" s="10" t="s">
        <v>3360</v>
      </c>
      <c r="B2683" s="2">
        <v>45357</v>
      </c>
      <c r="C2683">
        <v>2</v>
      </c>
      <c r="D2683">
        <v>1393.92</v>
      </c>
    </row>
    <row r="2684" spans="1:4" x14ac:dyDescent="0.3">
      <c r="A2684" s="10" t="s">
        <v>424</v>
      </c>
      <c r="B2684" s="2">
        <v>45453</v>
      </c>
      <c r="C2684">
        <v>1</v>
      </c>
      <c r="D2684">
        <v>1528.4</v>
      </c>
    </row>
    <row r="2685" spans="1:4" x14ac:dyDescent="0.3">
      <c r="A2685" s="10" t="s">
        <v>4630</v>
      </c>
      <c r="B2685" s="2">
        <v>45446</v>
      </c>
      <c r="C2685">
        <v>2</v>
      </c>
      <c r="D2685">
        <v>2709.6899999999996</v>
      </c>
    </row>
    <row r="2686" spans="1:4" x14ac:dyDescent="0.3">
      <c r="A2686" s="10" t="s">
        <v>610</v>
      </c>
      <c r="B2686" s="2">
        <v>45625</v>
      </c>
      <c r="C2686">
        <v>2</v>
      </c>
      <c r="D2686">
        <v>2692.84</v>
      </c>
    </row>
    <row r="2687" spans="1:4" x14ac:dyDescent="0.3">
      <c r="A2687" s="10" t="s">
        <v>2546</v>
      </c>
      <c r="B2687" s="2">
        <v>45588</v>
      </c>
      <c r="C2687">
        <v>1</v>
      </c>
      <c r="D2687">
        <v>757.81</v>
      </c>
    </row>
    <row r="2688" spans="1:4" x14ac:dyDescent="0.3">
      <c r="A2688" s="10" t="s">
        <v>153</v>
      </c>
      <c r="B2688" s="2">
        <v>45559</v>
      </c>
      <c r="C2688">
        <v>1</v>
      </c>
      <c r="D2688">
        <v>402.17</v>
      </c>
    </row>
    <row r="2689" spans="1:4" x14ac:dyDescent="0.3">
      <c r="A2689" s="10" t="s">
        <v>4417</v>
      </c>
      <c r="B2689" s="2">
        <v>45521</v>
      </c>
      <c r="C2689">
        <v>2</v>
      </c>
      <c r="D2689">
        <v>2584.0100000000002</v>
      </c>
    </row>
    <row r="2690" spans="1:4" x14ac:dyDescent="0.3">
      <c r="A2690" s="10" t="s">
        <v>3511</v>
      </c>
      <c r="B2690" s="2">
        <v>45383</v>
      </c>
      <c r="C2690">
        <v>2</v>
      </c>
      <c r="D2690">
        <v>1494.6399999999999</v>
      </c>
    </row>
    <row r="2691" spans="1:4" x14ac:dyDescent="0.3">
      <c r="A2691" s="10" t="s">
        <v>5953</v>
      </c>
      <c r="B2691" s="2">
        <v>45361</v>
      </c>
      <c r="C2691">
        <v>1</v>
      </c>
      <c r="D2691">
        <v>2326.35</v>
      </c>
    </row>
    <row r="2692" spans="1:4" x14ac:dyDescent="0.3">
      <c r="A2692" s="10" t="s">
        <v>926</v>
      </c>
      <c r="B2692" s="2">
        <v>45353</v>
      </c>
      <c r="C2692">
        <v>1</v>
      </c>
      <c r="D2692">
        <v>1069.6099999999999</v>
      </c>
    </row>
    <row r="2693" spans="1:4" x14ac:dyDescent="0.3">
      <c r="A2693" s="10" t="s">
        <v>5367</v>
      </c>
      <c r="B2693" s="2">
        <v>45655</v>
      </c>
      <c r="C2693">
        <v>1</v>
      </c>
      <c r="D2693">
        <v>360.4</v>
      </c>
    </row>
    <row r="2694" spans="1:4" x14ac:dyDescent="0.3">
      <c r="A2694" s="10" t="s">
        <v>2559</v>
      </c>
      <c r="B2694" s="2">
        <v>45651</v>
      </c>
      <c r="C2694">
        <v>1</v>
      </c>
      <c r="D2694">
        <v>479.18</v>
      </c>
    </row>
    <row r="2695" spans="1:4" x14ac:dyDescent="0.3">
      <c r="A2695" s="10" t="s">
        <v>1941</v>
      </c>
      <c r="B2695" s="2">
        <v>45472</v>
      </c>
      <c r="C2695">
        <v>2</v>
      </c>
      <c r="D2695">
        <v>593.41</v>
      </c>
    </row>
    <row r="2696" spans="1:4" x14ac:dyDescent="0.3">
      <c r="A2696" s="10" t="s">
        <v>1548</v>
      </c>
      <c r="B2696" s="2">
        <v>45613</v>
      </c>
      <c r="C2696">
        <v>2</v>
      </c>
      <c r="D2696">
        <v>1316.69</v>
      </c>
    </row>
    <row r="2697" spans="1:4" x14ac:dyDescent="0.3">
      <c r="A2697" s="10" t="s">
        <v>682</v>
      </c>
      <c r="B2697" s="2">
        <v>45607</v>
      </c>
      <c r="C2697">
        <v>3</v>
      </c>
      <c r="D2697">
        <v>3826.4100000000003</v>
      </c>
    </row>
    <row r="2698" spans="1:4" x14ac:dyDescent="0.3">
      <c r="A2698" s="10" t="s">
        <v>3901</v>
      </c>
      <c r="B2698" s="2">
        <v>45464</v>
      </c>
      <c r="C2698">
        <v>1</v>
      </c>
      <c r="D2698">
        <v>2522.41</v>
      </c>
    </row>
    <row r="2699" spans="1:4" x14ac:dyDescent="0.3">
      <c r="A2699" s="10" t="s">
        <v>1951</v>
      </c>
      <c r="B2699" s="2">
        <v>45452</v>
      </c>
      <c r="C2699">
        <v>1</v>
      </c>
      <c r="D2699">
        <v>1102.33</v>
      </c>
    </row>
    <row r="2700" spans="1:4" x14ac:dyDescent="0.3">
      <c r="A2700" s="10" t="s">
        <v>2885</v>
      </c>
      <c r="B2700" s="2">
        <v>45476</v>
      </c>
      <c r="C2700">
        <v>2</v>
      </c>
      <c r="D2700">
        <v>2941.07</v>
      </c>
    </row>
    <row r="2701" spans="1:4" x14ac:dyDescent="0.3">
      <c r="A2701" s="10" t="s">
        <v>2002</v>
      </c>
      <c r="B2701" s="2">
        <v>45566</v>
      </c>
      <c r="C2701">
        <v>2</v>
      </c>
      <c r="D2701">
        <v>1063.1100000000001</v>
      </c>
    </row>
    <row r="2702" spans="1:4" x14ac:dyDescent="0.3">
      <c r="A2702" s="10" t="s">
        <v>4318</v>
      </c>
      <c r="B2702" s="2">
        <v>45506</v>
      </c>
      <c r="C2702">
        <v>1</v>
      </c>
      <c r="D2702">
        <v>1346.15</v>
      </c>
    </row>
    <row r="2703" spans="1:4" x14ac:dyDescent="0.3">
      <c r="A2703" s="10" t="s">
        <v>3161</v>
      </c>
      <c r="B2703" s="2">
        <v>45649</v>
      </c>
      <c r="C2703">
        <v>3</v>
      </c>
      <c r="D2703">
        <v>3742.77</v>
      </c>
    </row>
    <row r="2704" spans="1:4" x14ac:dyDescent="0.3">
      <c r="A2704" s="10" t="s">
        <v>3162</v>
      </c>
      <c r="B2704" s="2">
        <v>45469</v>
      </c>
      <c r="C2704">
        <v>2</v>
      </c>
      <c r="D2704">
        <v>4813.7</v>
      </c>
    </row>
    <row r="2705" spans="1:4" x14ac:dyDescent="0.3">
      <c r="A2705" s="10" t="s">
        <v>3435</v>
      </c>
      <c r="B2705" s="2">
        <v>45648</v>
      </c>
      <c r="C2705">
        <v>1</v>
      </c>
      <c r="D2705">
        <v>1270.76</v>
      </c>
    </row>
    <row r="2706" spans="1:4" x14ac:dyDescent="0.3">
      <c r="A2706" s="10" t="s">
        <v>2994</v>
      </c>
      <c r="B2706" s="2">
        <v>45471</v>
      </c>
      <c r="C2706">
        <v>1</v>
      </c>
      <c r="D2706">
        <v>677.26</v>
      </c>
    </row>
    <row r="2707" spans="1:4" x14ac:dyDescent="0.3">
      <c r="A2707" s="10" t="s">
        <v>3086</v>
      </c>
      <c r="B2707" s="2">
        <v>45467</v>
      </c>
      <c r="C2707">
        <v>3</v>
      </c>
      <c r="D2707">
        <v>3184.85</v>
      </c>
    </row>
    <row r="2708" spans="1:4" x14ac:dyDescent="0.3">
      <c r="A2708" s="10" t="s">
        <v>3364</v>
      </c>
      <c r="B2708" s="2">
        <v>45349</v>
      </c>
      <c r="C2708">
        <v>1</v>
      </c>
      <c r="D2708">
        <v>1606.9</v>
      </c>
    </row>
    <row r="2709" spans="1:4" x14ac:dyDescent="0.3">
      <c r="A2709" s="10" t="s">
        <v>335</v>
      </c>
      <c r="B2709" s="2">
        <v>45576</v>
      </c>
      <c r="C2709">
        <v>2</v>
      </c>
      <c r="D2709">
        <v>542.19000000000005</v>
      </c>
    </row>
    <row r="2710" spans="1:4" x14ac:dyDescent="0.3">
      <c r="A2710" s="10" t="s">
        <v>4708</v>
      </c>
      <c r="B2710" s="2">
        <v>45586</v>
      </c>
      <c r="C2710">
        <v>1</v>
      </c>
      <c r="D2710">
        <v>929.6</v>
      </c>
    </row>
    <row r="2711" spans="1:4" x14ac:dyDescent="0.3">
      <c r="A2711" s="10" t="s">
        <v>5531</v>
      </c>
      <c r="B2711" s="2">
        <v>45442</v>
      </c>
      <c r="C2711">
        <v>2</v>
      </c>
      <c r="D2711">
        <v>4179.82</v>
      </c>
    </row>
    <row r="2712" spans="1:4" x14ac:dyDescent="0.3">
      <c r="A2712" s="10" t="s">
        <v>4185</v>
      </c>
      <c r="B2712" s="2">
        <v>45618</v>
      </c>
      <c r="C2712">
        <v>2</v>
      </c>
      <c r="D2712">
        <v>3018.5099999999998</v>
      </c>
    </row>
    <row r="2713" spans="1:4" x14ac:dyDescent="0.3">
      <c r="A2713" s="10" t="s">
        <v>4102</v>
      </c>
      <c r="B2713" s="2">
        <v>45510</v>
      </c>
      <c r="C2713">
        <v>2</v>
      </c>
      <c r="D2713">
        <v>2984.39</v>
      </c>
    </row>
    <row r="2714" spans="1:4" x14ac:dyDescent="0.3">
      <c r="A2714" s="10" t="s">
        <v>5957</v>
      </c>
      <c r="B2714" s="2">
        <v>45329</v>
      </c>
      <c r="C2714">
        <v>1</v>
      </c>
      <c r="D2714">
        <v>3164.16</v>
      </c>
    </row>
    <row r="2715" spans="1:4" x14ac:dyDescent="0.3">
      <c r="A2715" s="10" t="s">
        <v>853</v>
      </c>
      <c r="B2715" s="2">
        <v>45628</v>
      </c>
      <c r="C2715">
        <v>3</v>
      </c>
      <c r="D2715">
        <v>2569.34</v>
      </c>
    </row>
    <row r="2716" spans="1:4" x14ac:dyDescent="0.3">
      <c r="A2716" s="10" t="s">
        <v>2003</v>
      </c>
      <c r="B2716" s="2">
        <v>45556</v>
      </c>
      <c r="C2716">
        <v>2</v>
      </c>
      <c r="D2716">
        <v>2798.45</v>
      </c>
    </row>
    <row r="2717" spans="1:4" x14ac:dyDescent="0.3">
      <c r="A2717" s="10" t="s">
        <v>2765</v>
      </c>
      <c r="B2717" s="2">
        <v>45479</v>
      </c>
      <c r="C2717">
        <v>2</v>
      </c>
      <c r="D2717">
        <v>3837.85</v>
      </c>
    </row>
    <row r="2718" spans="1:4" x14ac:dyDescent="0.3">
      <c r="A2718" s="10" t="s">
        <v>2055</v>
      </c>
      <c r="B2718" s="2">
        <v>45623</v>
      </c>
      <c r="C2718">
        <v>2</v>
      </c>
      <c r="D2718">
        <v>3125.51</v>
      </c>
    </row>
    <row r="2719" spans="1:4" x14ac:dyDescent="0.3">
      <c r="A2719" s="10" t="s">
        <v>2606</v>
      </c>
      <c r="B2719" s="2">
        <v>45615</v>
      </c>
      <c r="C2719">
        <v>1</v>
      </c>
      <c r="D2719">
        <v>2012.01</v>
      </c>
    </row>
    <row r="2720" spans="1:4" x14ac:dyDescent="0.3">
      <c r="A2720" s="10" t="s">
        <v>29</v>
      </c>
      <c r="B2720" s="2">
        <v>45593</v>
      </c>
      <c r="C2720">
        <v>3</v>
      </c>
      <c r="D2720">
        <v>914.97</v>
      </c>
    </row>
    <row r="2721" spans="1:4" x14ac:dyDescent="0.3">
      <c r="A2721" s="10" t="s">
        <v>1837</v>
      </c>
      <c r="B2721" s="2">
        <v>45645</v>
      </c>
      <c r="C2721">
        <v>2</v>
      </c>
      <c r="D2721">
        <v>939.48</v>
      </c>
    </row>
    <row r="2722" spans="1:4" x14ac:dyDescent="0.3">
      <c r="A2722" s="10" t="s">
        <v>2255</v>
      </c>
      <c r="B2722" s="2">
        <v>45557</v>
      </c>
      <c r="C2722">
        <v>2</v>
      </c>
      <c r="D2722">
        <v>1211.78</v>
      </c>
    </row>
    <row r="2723" spans="1:4" x14ac:dyDescent="0.3">
      <c r="A2723" s="10" t="s">
        <v>1250</v>
      </c>
      <c r="B2723" s="2">
        <v>45645</v>
      </c>
      <c r="C2723">
        <v>3</v>
      </c>
      <c r="D2723">
        <v>5698.86</v>
      </c>
    </row>
    <row r="2724" spans="1:4" x14ac:dyDescent="0.3">
      <c r="A2724" s="10" t="s">
        <v>3653</v>
      </c>
      <c r="B2724" s="2">
        <v>45361</v>
      </c>
      <c r="C2724">
        <v>2</v>
      </c>
      <c r="D2724">
        <v>1694.3999999999999</v>
      </c>
    </row>
    <row r="2725" spans="1:4" x14ac:dyDescent="0.3">
      <c r="A2725" s="10" t="s">
        <v>3558</v>
      </c>
      <c r="B2725" s="2">
        <v>45645</v>
      </c>
      <c r="C2725">
        <v>1</v>
      </c>
      <c r="D2725">
        <v>1558.52</v>
      </c>
    </row>
    <row r="2726" spans="1:4" x14ac:dyDescent="0.3">
      <c r="A2726" s="10" t="s">
        <v>5975</v>
      </c>
      <c r="B2726" s="2">
        <v>45352</v>
      </c>
      <c r="C2726">
        <v>1</v>
      </c>
      <c r="D2726">
        <v>626.27</v>
      </c>
    </row>
    <row r="2727" spans="1:4" x14ac:dyDescent="0.3">
      <c r="A2727" s="10" t="s">
        <v>5146</v>
      </c>
      <c r="B2727" s="2">
        <v>45398</v>
      </c>
      <c r="C2727">
        <v>1</v>
      </c>
      <c r="D2727">
        <v>278.04000000000002</v>
      </c>
    </row>
    <row r="2728" spans="1:4" x14ac:dyDescent="0.3">
      <c r="A2728" s="10" t="s">
        <v>453</v>
      </c>
      <c r="B2728" s="2">
        <v>45646</v>
      </c>
      <c r="C2728">
        <v>1</v>
      </c>
      <c r="D2728">
        <v>2482.64</v>
      </c>
    </row>
    <row r="2729" spans="1:4" x14ac:dyDescent="0.3">
      <c r="A2729" s="10" t="s">
        <v>4579</v>
      </c>
      <c r="B2729" s="2">
        <v>45387</v>
      </c>
      <c r="C2729">
        <v>1</v>
      </c>
      <c r="D2729">
        <v>237.86</v>
      </c>
    </row>
    <row r="2730" spans="1:4" x14ac:dyDescent="0.3">
      <c r="A2730" s="10" t="s">
        <v>5044</v>
      </c>
      <c r="B2730" s="2">
        <v>45630</v>
      </c>
      <c r="C2730">
        <v>1</v>
      </c>
      <c r="D2730">
        <v>1047.1500000000001</v>
      </c>
    </row>
    <row r="2731" spans="1:4" x14ac:dyDescent="0.3">
      <c r="A2731" s="10" t="s">
        <v>2892</v>
      </c>
      <c r="B2731" s="2">
        <v>45649</v>
      </c>
      <c r="C2731">
        <v>2</v>
      </c>
      <c r="D2731">
        <v>3064.6899999999996</v>
      </c>
    </row>
    <row r="2732" spans="1:4" x14ac:dyDescent="0.3">
      <c r="A2732" s="10" t="s">
        <v>4325</v>
      </c>
      <c r="B2732" s="2">
        <v>45407</v>
      </c>
      <c r="C2732">
        <v>1</v>
      </c>
      <c r="D2732">
        <v>675</v>
      </c>
    </row>
    <row r="2733" spans="1:4" x14ac:dyDescent="0.3">
      <c r="A2733" s="10" t="s">
        <v>98</v>
      </c>
      <c r="B2733" s="2">
        <v>45357</v>
      </c>
      <c r="C2733">
        <v>1</v>
      </c>
      <c r="D2733">
        <v>353.25</v>
      </c>
    </row>
    <row r="2734" spans="1:4" x14ac:dyDescent="0.3">
      <c r="A2734" s="10" t="s">
        <v>2118</v>
      </c>
      <c r="B2734" s="2">
        <v>45432</v>
      </c>
      <c r="C2734">
        <v>1</v>
      </c>
      <c r="D2734">
        <v>175.82</v>
      </c>
    </row>
    <row r="2735" spans="1:4" x14ac:dyDescent="0.3">
      <c r="A2735" s="10" t="s">
        <v>401</v>
      </c>
      <c r="B2735" s="2">
        <v>45573</v>
      </c>
      <c r="C2735">
        <v>2</v>
      </c>
      <c r="D2735">
        <v>3093.32</v>
      </c>
    </row>
    <row r="2736" spans="1:4" x14ac:dyDescent="0.3">
      <c r="A2736" s="10" t="s">
        <v>2269</v>
      </c>
      <c r="B2736" s="2">
        <v>45618</v>
      </c>
      <c r="C2736">
        <v>1</v>
      </c>
      <c r="D2736">
        <v>140.4</v>
      </c>
    </row>
    <row r="2737" spans="1:4" x14ac:dyDescent="0.3">
      <c r="A2737" s="10" t="s">
        <v>4390</v>
      </c>
      <c r="B2737" s="2">
        <v>45537</v>
      </c>
      <c r="C2737">
        <v>1</v>
      </c>
      <c r="D2737">
        <v>704.31</v>
      </c>
    </row>
    <row r="2738" spans="1:4" x14ac:dyDescent="0.3">
      <c r="A2738" s="10" t="s">
        <v>4671</v>
      </c>
      <c r="B2738" s="2">
        <v>45588</v>
      </c>
      <c r="C2738">
        <v>1</v>
      </c>
      <c r="D2738">
        <v>2498.35</v>
      </c>
    </row>
    <row r="2739" spans="1:4" x14ac:dyDescent="0.3">
      <c r="A2739" s="10" t="s">
        <v>4790</v>
      </c>
      <c r="B2739" s="2">
        <v>45638</v>
      </c>
      <c r="C2739">
        <v>1</v>
      </c>
      <c r="D2739">
        <v>1342.94</v>
      </c>
    </row>
    <row r="2740" spans="1:4" x14ac:dyDescent="0.3">
      <c r="A2740" s="10" t="s">
        <v>349</v>
      </c>
      <c r="B2740" s="2">
        <v>45447</v>
      </c>
      <c r="C2740">
        <v>1</v>
      </c>
      <c r="D2740">
        <v>558.36</v>
      </c>
    </row>
    <row r="2741" spans="1:4" x14ac:dyDescent="0.3">
      <c r="A2741" s="10" t="s">
        <v>5990</v>
      </c>
      <c r="B2741" s="2">
        <v>45338</v>
      </c>
      <c r="C2741">
        <v>1</v>
      </c>
      <c r="D2741">
        <v>1179.54</v>
      </c>
    </row>
    <row r="2742" spans="1:4" x14ac:dyDescent="0.3">
      <c r="A2742" s="10" t="s">
        <v>3483</v>
      </c>
      <c r="B2742" s="2">
        <v>45477</v>
      </c>
      <c r="C2742">
        <v>2</v>
      </c>
      <c r="D2742">
        <v>1850.8600000000001</v>
      </c>
    </row>
    <row r="2743" spans="1:4" x14ac:dyDescent="0.3">
      <c r="A2743" s="10" t="s">
        <v>5149</v>
      </c>
      <c r="B2743" s="2">
        <v>45342</v>
      </c>
      <c r="C2743">
        <v>1</v>
      </c>
      <c r="D2743">
        <v>372.07</v>
      </c>
    </row>
    <row r="2744" spans="1:4" x14ac:dyDescent="0.3">
      <c r="A2744" s="10" t="s">
        <v>4667</v>
      </c>
      <c r="B2744" s="2">
        <v>45531</v>
      </c>
      <c r="C2744">
        <v>1</v>
      </c>
      <c r="D2744">
        <v>1772.13</v>
      </c>
    </row>
    <row r="2745" spans="1:4" x14ac:dyDescent="0.3">
      <c r="A2745" s="10" t="s">
        <v>4539</v>
      </c>
      <c r="B2745" s="2">
        <v>45409</v>
      </c>
      <c r="C2745">
        <v>1</v>
      </c>
      <c r="D2745">
        <v>1339.35</v>
      </c>
    </row>
    <row r="2746" spans="1:4" x14ac:dyDescent="0.3">
      <c r="A2746" s="10" t="s">
        <v>3889</v>
      </c>
      <c r="B2746" s="2">
        <v>45460</v>
      </c>
      <c r="C2746">
        <v>2</v>
      </c>
      <c r="D2746">
        <v>2587.79</v>
      </c>
    </row>
    <row r="2747" spans="1:4" x14ac:dyDescent="0.3">
      <c r="A2747" s="10" t="s">
        <v>4745</v>
      </c>
      <c r="B2747" s="2">
        <v>45603</v>
      </c>
      <c r="C2747">
        <v>1</v>
      </c>
      <c r="D2747">
        <v>75.59</v>
      </c>
    </row>
    <row r="2748" spans="1:4" x14ac:dyDescent="0.3">
      <c r="A2748" s="10" t="s">
        <v>2131</v>
      </c>
      <c r="B2748" s="2">
        <v>45598</v>
      </c>
      <c r="C2748">
        <v>1</v>
      </c>
      <c r="D2748">
        <v>1358.58</v>
      </c>
    </row>
    <row r="2749" spans="1:4" x14ac:dyDescent="0.3">
      <c r="A2749" s="10" t="s">
        <v>185</v>
      </c>
      <c r="B2749" s="2">
        <v>45622</v>
      </c>
      <c r="C2749">
        <v>2</v>
      </c>
      <c r="D2749">
        <v>4253.5200000000004</v>
      </c>
    </row>
    <row r="2750" spans="1:4" x14ac:dyDescent="0.3">
      <c r="A2750" s="10" t="s">
        <v>2908</v>
      </c>
      <c r="B2750" s="2">
        <v>45631</v>
      </c>
      <c r="C2750">
        <v>2</v>
      </c>
      <c r="D2750">
        <v>2113.44</v>
      </c>
    </row>
    <row r="2751" spans="1:4" x14ac:dyDescent="0.3">
      <c r="A2751" s="10" t="s">
        <v>2757</v>
      </c>
      <c r="B2751" s="2">
        <v>45550</v>
      </c>
      <c r="C2751">
        <v>1</v>
      </c>
      <c r="D2751">
        <v>765.84</v>
      </c>
    </row>
    <row r="2752" spans="1:4" x14ac:dyDescent="0.3">
      <c r="A2752" s="10" t="s">
        <v>1200</v>
      </c>
      <c r="B2752" s="2">
        <v>45520</v>
      </c>
      <c r="C2752">
        <v>3</v>
      </c>
      <c r="D2752">
        <v>3200.07</v>
      </c>
    </row>
    <row r="2753" spans="1:4" x14ac:dyDescent="0.3">
      <c r="A2753" s="10" t="s">
        <v>514</v>
      </c>
      <c r="B2753" s="2">
        <v>45353</v>
      </c>
      <c r="C2753">
        <v>2</v>
      </c>
      <c r="D2753">
        <v>1002.89</v>
      </c>
    </row>
    <row r="2754" spans="1:4" x14ac:dyDescent="0.3">
      <c r="A2754" s="10" t="s">
        <v>1914</v>
      </c>
      <c r="B2754" s="2">
        <v>45523</v>
      </c>
      <c r="C2754">
        <v>3</v>
      </c>
      <c r="D2754">
        <v>5003.05</v>
      </c>
    </row>
    <row r="2755" spans="1:4" x14ac:dyDescent="0.3">
      <c r="A2755" s="10" t="s">
        <v>1610</v>
      </c>
      <c r="B2755" s="2">
        <v>45438</v>
      </c>
      <c r="C2755">
        <v>2</v>
      </c>
      <c r="D2755">
        <v>759.81999999999994</v>
      </c>
    </row>
    <row r="2756" spans="1:4" x14ac:dyDescent="0.3">
      <c r="A2756" s="10" t="s">
        <v>2846</v>
      </c>
      <c r="B2756" s="2">
        <v>45514</v>
      </c>
      <c r="C2756">
        <v>3</v>
      </c>
      <c r="D2756">
        <v>6820.3700000000008</v>
      </c>
    </row>
    <row r="2757" spans="1:4" x14ac:dyDescent="0.3">
      <c r="A2757" s="10" t="s">
        <v>5404</v>
      </c>
      <c r="B2757" s="2">
        <v>45612</v>
      </c>
      <c r="C2757">
        <v>1</v>
      </c>
      <c r="D2757">
        <v>3463.29</v>
      </c>
    </row>
    <row r="2758" spans="1:4" x14ac:dyDescent="0.3">
      <c r="A2758" s="10" t="s">
        <v>5984</v>
      </c>
      <c r="B2758" s="2">
        <v>45605</v>
      </c>
      <c r="C2758">
        <v>1</v>
      </c>
      <c r="D2758">
        <v>1491.98</v>
      </c>
    </row>
    <row r="2759" spans="1:4" x14ac:dyDescent="0.3">
      <c r="A2759" s="10" t="s">
        <v>3112</v>
      </c>
      <c r="B2759" s="2">
        <v>45600</v>
      </c>
      <c r="C2759">
        <v>1</v>
      </c>
      <c r="D2759">
        <v>315.08</v>
      </c>
    </row>
    <row r="2760" spans="1:4" x14ac:dyDescent="0.3">
      <c r="A2760" s="10" t="s">
        <v>1738</v>
      </c>
      <c r="B2760" s="2">
        <v>45436</v>
      </c>
      <c r="C2760">
        <v>1</v>
      </c>
      <c r="D2760">
        <v>1223.1300000000001</v>
      </c>
    </row>
    <row r="2761" spans="1:4" x14ac:dyDescent="0.3">
      <c r="A2761" s="10" t="s">
        <v>5237</v>
      </c>
      <c r="B2761" s="2">
        <v>45557</v>
      </c>
      <c r="C2761">
        <v>1</v>
      </c>
      <c r="D2761">
        <v>3575.61</v>
      </c>
    </row>
    <row r="2762" spans="1:4" x14ac:dyDescent="0.3">
      <c r="A2762" s="10" t="s">
        <v>2281</v>
      </c>
      <c r="B2762" s="2">
        <v>45397</v>
      </c>
      <c r="C2762">
        <v>1</v>
      </c>
      <c r="D2762">
        <v>2798.44</v>
      </c>
    </row>
    <row r="2763" spans="1:4" x14ac:dyDescent="0.3">
      <c r="A2763" s="10" t="s">
        <v>2393</v>
      </c>
      <c r="B2763" s="2">
        <v>45406</v>
      </c>
      <c r="C2763">
        <v>1</v>
      </c>
      <c r="D2763">
        <v>1109.71</v>
      </c>
    </row>
    <row r="2764" spans="1:4" x14ac:dyDescent="0.3">
      <c r="A2764" s="10" t="s">
        <v>2770</v>
      </c>
      <c r="B2764" s="2">
        <v>45358</v>
      </c>
      <c r="C2764">
        <v>1</v>
      </c>
      <c r="D2764">
        <v>1996.65</v>
      </c>
    </row>
    <row r="2765" spans="1:4" x14ac:dyDescent="0.3">
      <c r="A2765" s="10" t="s">
        <v>3592</v>
      </c>
      <c r="B2765" s="2">
        <v>45538</v>
      </c>
      <c r="C2765">
        <v>3</v>
      </c>
      <c r="D2765">
        <v>3032.8100000000004</v>
      </c>
    </row>
    <row r="2766" spans="1:4" x14ac:dyDescent="0.3">
      <c r="A2766" s="10" t="s">
        <v>3094</v>
      </c>
      <c r="B2766" s="2">
        <v>45654</v>
      </c>
      <c r="C2766">
        <v>2</v>
      </c>
      <c r="D2766">
        <v>3438.4</v>
      </c>
    </row>
    <row r="2767" spans="1:4" x14ac:dyDescent="0.3">
      <c r="A2767" s="10" t="s">
        <v>3356</v>
      </c>
      <c r="B2767" s="2">
        <v>45655</v>
      </c>
      <c r="C2767">
        <v>1</v>
      </c>
      <c r="D2767">
        <v>859.72</v>
      </c>
    </row>
    <row r="2768" spans="1:4" x14ac:dyDescent="0.3">
      <c r="A2768" s="10" t="s">
        <v>1740</v>
      </c>
      <c r="B2768" s="2">
        <v>45558</v>
      </c>
      <c r="C2768">
        <v>3</v>
      </c>
      <c r="D2768">
        <v>4368.93</v>
      </c>
    </row>
    <row r="2769" spans="1:4" x14ac:dyDescent="0.3">
      <c r="A2769" s="10" t="s">
        <v>1764</v>
      </c>
      <c r="B2769" s="2">
        <v>45359</v>
      </c>
      <c r="C2769">
        <v>1</v>
      </c>
      <c r="D2769">
        <v>1001.46</v>
      </c>
    </row>
    <row r="2770" spans="1:4" x14ac:dyDescent="0.3">
      <c r="A2770" s="10" t="s">
        <v>103</v>
      </c>
      <c r="B2770" s="2">
        <v>45602</v>
      </c>
      <c r="C2770">
        <v>1</v>
      </c>
      <c r="D2770">
        <v>4357.08</v>
      </c>
    </row>
    <row r="2771" spans="1:4" x14ac:dyDescent="0.3">
      <c r="A2771" s="10" t="s">
        <v>1426</v>
      </c>
      <c r="B2771" s="2">
        <v>45592</v>
      </c>
      <c r="C2771">
        <v>1</v>
      </c>
      <c r="D2771">
        <v>2365.63</v>
      </c>
    </row>
    <row r="2772" spans="1:4" x14ac:dyDescent="0.3">
      <c r="A2772" s="10" t="s">
        <v>5253</v>
      </c>
      <c r="B2772" s="2">
        <v>45544</v>
      </c>
      <c r="C2772">
        <v>1</v>
      </c>
      <c r="D2772">
        <v>1427.09</v>
      </c>
    </row>
    <row r="2773" spans="1:4" x14ac:dyDescent="0.3">
      <c r="A2773" s="10" t="s">
        <v>3916</v>
      </c>
      <c r="B2773" s="2">
        <v>45401</v>
      </c>
      <c r="C2773">
        <v>2</v>
      </c>
      <c r="D2773">
        <v>2357.96</v>
      </c>
    </row>
    <row r="2774" spans="1:4" x14ac:dyDescent="0.3">
      <c r="A2774" s="10" t="s">
        <v>3899</v>
      </c>
      <c r="B2774" s="2">
        <v>45628</v>
      </c>
      <c r="C2774">
        <v>2</v>
      </c>
      <c r="D2774">
        <v>910.31</v>
      </c>
    </row>
    <row r="2775" spans="1:4" x14ac:dyDescent="0.3">
      <c r="A2775" s="10" t="s">
        <v>2597</v>
      </c>
      <c r="B2775" s="2">
        <v>45625</v>
      </c>
      <c r="C2775">
        <v>3</v>
      </c>
      <c r="D2775">
        <v>1426.59</v>
      </c>
    </row>
    <row r="2776" spans="1:4" x14ac:dyDescent="0.3">
      <c r="A2776" s="10" t="s">
        <v>5158</v>
      </c>
      <c r="B2776" s="2">
        <v>45619</v>
      </c>
      <c r="C2776">
        <v>1</v>
      </c>
      <c r="D2776">
        <v>904.67</v>
      </c>
    </row>
    <row r="2777" spans="1:4" x14ac:dyDescent="0.3">
      <c r="A2777" s="10" t="s">
        <v>5043</v>
      </c>
      <c r="B2777" s="2">
        <v>45436</v>
      </c>
      <c r="C2777">
        <v>1</v>
      </c>
      <c r="D2777">
        <v>1361.19</v>
      </c>
    </row>
    <row r="2778" spans="1:4" x14ac:dyDescent="0.3">
      <c r="A2778" s="10" t="s">
        <v>2344</v>
      </c>
      <c r="B2778" s="2">
        <v>45546</v>
      </c>
      <c r="C2778">
        <v>1</v>
      </c>
      <c r="D2778">
        <v>180.33</v>
      </c>
    </row>
    <row r="2779" spans="1:4" x14ac:dyDescent="0.3">
      <c r="A2779" s="10" t="s">
        <v>53</v>
      </c>
      <c r="B2779" s="2">
        <v>45505</v>
      </c>
      <c r="C2779">
        <v>2</v>
      </c>
      <c r="D2779">
        <v>2051.5100000000002</v>
      </c>
    </row>
    <row r="2780" spans="1:4" x14ac:dyDescent="0.3">
      <c r="A2780" s="10" t="s">
        <v>3803</v>
      </c>
      <c r="B2780" s="2">
        <v>45574</v>
      </c>
      <c r="C2780">
        <v>1</v>
      </c>
      <c r="D2780">
        <v>75</v>
      </c>
    </row>
    <row r="2781" spans="1:4" x14ac:dyDescent="0.3">
      <c r="A2781" s="10" t="s">
        <v>5161</v>
      </c>
      <c r="B2781" s="2">
        <v>45294</v>
      </c>
      <c r="C2781">
        <v>2</v>
      </c>
      <c r="D2781">
        <v>2029.9499999999998</v>
      </c>
    </row>
    <row r="2782" spans="1:4" x14ac:dyDescent="0.3">
      <c r="A2782" s="10" t="s">
        <v>5773</v>
      </c>
      <c r="B2782" s="2">
        <v>45460</v>
      </c>
      <c r="C2782">
        <v>1</v>
      </c>
      <c r="D2782">
        <v>391.9</v>
      </c>
    </row>
    <row r="2783" spans="1:4" x14ac:dyDescent="0.3">
      <c r="A2783" s="10" t="s">
        <v>3265</v>
      </c>
      <c r="B2783" s="2">
        <v>45460</v>
      </c>
      <c r="C2783">
        <v>2</v>
      </c>
      <c r="D2783">
        <v>2562.36</v>
      </c>
    </row>
    <row r="2784" spans="1:4" x14ac:dyDescent="0.3">
      <c r="A2784" s="10" t="s">
        <v>700</v>
      </c>
      <c r="B2784" s="2">
        <v>45512</v>
      </c>
      <c r="C2784">
        <v>1</v>
      </c>
      <c r="D2784">
        <v>111.48</v>
      </c>
    </row>
    <row r="2785" spans="1:4" x14ac:dyDescent="0.3">
      <c r="A2785" s="10" t="s">
        <v>3348</v>
      </c>
      <c r="B2785" s="2">
        <v>45570</v>
      </c>
      <c r="C2785">
        <v>1</v>
      </c>
      <c r="D2785">
        <v>539.72</v>
      </c>
    </row>
    <row r="2786" spans="1:4" x14ac:dyDescent="0.3">
      <c r="A2786" s="10" t="s">
        <v>2258</v>
      </c>
      <c r="B2786" s="2">
        <v>45456</v>
      </c>
      <c r="C2786">
        <v>3</v>
      </c>
      <c r="D2786">
        <v>3945.31</v>
      </c>
    </row>
    <row r="2787" spans="1:4" x14ac:dyDescent="0.3">
      <c r="A2787" s="10" t="s">
        <v>2233</v>
      </c>
      <c r="B2787" s="2">
        <v>45650</v>
      </c>
      <c r="C2787">
        <v>1</v>
      </c>
      <c r="D2787">
        <v>2653.23</v>
      </c>
    </row>
    <row r="2788" spans="1:4" x14ac:dyDescent="0.3">
      <c r="A2788" s="10" t="s">
        <v>5758</v>
      </c>
      <c r="B2788" s="2">
        <v>45322</v>
      </c>
      <c r="C2788">
        <v>1</v>
      </c>
      <c r="D2788">
        <v>415.08</v>
      </c>
    </row>
    <row r="2789" spans="1:4" x14ac:dyDescent="0.3">
      <c r="A2789" s="10" t="s">
        <v>3756</v>
      </c>
      <c r="B2789" s="2">
        <v>45423</v>
      </c>
      <c r="C2789">
        <v>2</v>
      </c>
      <c r="D2789">
        <v>6142.16</v>
      </c>
    </row>
    <row r="2790" spans="1:4" x14ac:dyDescent="0.3">
      <c r="A2790" s="10" t="s">
        <v>1809</v>
      </c>
      <c r="B2790" s="2">
        <v>45620</v>
      </c>
      <c r="C2790">
        <v>2</v>
      </c>
      <c r="D2790">
        <v>3587.16</v>
      </c>
    </row>
    <row r="2791" spans="1:4" x14ac:dyDescent="0.3">
      <c r="A2791" s="10" t="s">
        <v>888</v>
      </c>
      <c r="B2791" s="2">
        <v>45376</v>
      </c>
      <c r="C2791">
        <v>2</v>
      </c>
      <c r="D2791">
        <v>4807.53</v>
      </c>
    </row>
    <row r="2792" spans="1:4" x14ac:dyDescent="0.3">
      <c r="A2792" s="10" t="s">
        <v>3699</v>
      </c>
      <c r="B2792" s="2">
        <v>45354</v>
      </c>
      <c r="C2792">
        <v>1</v>
      </c>
      <c r="D2792">
        <v>1912.94</v>
      </c>
    </row>
    <row r="2793" spans="1:4" x14ac:dyDescent="0.3">
      <c r="A2793" s="10" t="s">
        <v>2989</v>
      </c>
      <c r="B2793" s="2">
        <v>45535</v>
      </c>
      <c r="C2793">
        <v>1</v>
      </c>
      <c r="D2793">
        <v>283.58</v>
      </c>
    </row>
    <row r="2794" spans="1:4" x14ac:dyDescent="0.3">
      <c r="A2794" s="10" t="s">
        <v>3290</v>
      </c>
      <c r="B2794" s="2">
        <v>45380</v>
      </c>
      <c r="C2794">
        <v>1</v>
      </c>
      <c r="D2794">
        <v>418.18</v>
      </c>
    </row>
    <row r="2795" spans="1:4" x14ac:dyDescent="0.3">
      <c r="A2795" s="10" t="s">
        <v>5424</v>
      </c>
      <c r="B2795" s="2">
        <v>45516</v>
      </c>
      <c r="C2795">
        <v>1</v>
      </c>
      <c r="D2795">
        <v>2773.94</v>
      </c>
    </row>
    <row r="2796" spans="1:4" x14ac:dyDescent="0.3">
      <c r="A2796" s="10" t="s">
        <v>3044</v>
      </c>
      <c r="B2796" s="2">
        <v>45459</v>
      </c>
      <c r="C2796">
        <v>2</v>
      </c>
      <c r="D2796">
        <v>2244.5100000000002</v>
      </c>
    </row>
    <row r="2797" spans="1:4" x14ac:dyDescent="0.3">
      <c r="A2797" s="10" t="s">
        <v>350</v>
      </c>
      <c r="B2797" s="2">
        <v>45614</v>
      </c>
      <c r="C2797">
        <v>2</v>
      </c>
      <c r="D2797">
        <v>506.19000000000005</v>
      </c>
    </row>
    <row r="2798" spans="1:4" x14ac:dyDescent="0.3">
      <c r="A2798" s="10" t="s">
        <v>5942</v>
      </c>
      <c r="B2798" s="2">
        <v>45423</v>
      </c>
      <c r="C2798">
        <v>1</v>
      </c>
      <c r="D2798">
        <v>3087.33</v>
      </c>
    </row>
    <row r="2799" spans="1:4" x14ac:dyDescent="0.3">
      <c r="A2799" s="10" t="s">
        <v>1156</v>
      </c>
      <c r="B2799" s="2">
        <v>45559</v>
      </c>
      <c r="C2799">
        <v>2</v>
      </c>
      <c r="D2799">
        <v>4018.75</v>
      </c>
    </row>
    <row r="2800" spans="1:4" x14ac:dyDescent="0.3">
      <c r="A2800" s="10" t="s">
        <v>910</v>
      </c>
      <c r="B2800" s="2">
        <v>45594</v>
      </c>
      <c r="C2800">
        <v>3</v>
      </c>
      <c r="D2800">
        <v>3074.24</v>
      </c>
    </row>
    <row r="2801" spans="1:4" x14ac:dyDescent="0.3">
      <c r="A2801" s="10" t="s">
        <v>1705</v>
      </c>
      <c r="B2801" s="2">
        <v>45583</v>
      </c>
      <c r="C2801">
        <v>3</v>
      </c>
      <c r="D2801">
        <v>4265.49</v>
      </c>
    </row>
    <row r="2802" spans="1:4" x14ac:dyDescent="0.3">
      <c r="A2802" s="10" t="s">
        <v>59</v>
      </c>
      <c r="B2802" s="2">
        <v>45653</v>
      </c>
      <c r="C2802">
        <v>4</v>
      </c>
      <c r="D2802">
        <v>1632.66</v>
      </c>
    </row>
    <row r="2803" spans="1:4" x14ac:dyDescent="0.3">
      <c r="A2803" s="10" t="s">
        <v>204</v>
      </c>
      <c r="B2803" s="2">
        <v>45613</v>
      </c>
      <c r="C2803">
        <v>2</v>
      </c>
      <c r="D2803">
        <v>1563.54</v>
      </c>
    </row>
    <row r="2804" spans="1:4" x14ac:dyDescent="0.3">
      <c r="A2804" s="10" t="s">
        <v>2970</v>
      </c>
      <c r="B2804" s="2">
        <v>45613</v>
      </c>
      <c r="C2804">
        <v>1</v>
      </c>
      <c r="D2804">
        <v>1687.59</v>
      </c>
    </row>
    <row r="2805" spans="1:4" x14ac:dyDescent="0.3">
      <c r="A2805" s="10" t="s">
        <v>4583</v>
      </c>
      <c r="B2805" s="2">
        <v>45364</v>
      </c>
      <c r="C2805">
        <v>1</v>
      </c>
      <c r="D2805">
        <v>1022.11</v>
      </c>
    </row>
    <row r="2806" spans="1:4" x14ac:dyDescent="0.3">
      <c r="A2806" s="10" t="s">
        <v>3984</v>
      </c>
      <c r="B2806" s="2">
        <v>45587</v>
      </c>
      <c r="C2806">
        <v>1</v>
      </c>
      <c r="D2806">
        <v>278.52</v>
      </c>
    </row>
    <row r="2807" spans="1:4" x14ac:dyDescent="0.3">
      <c r="A2807" s="10" t="s">
        <v>3385</v>
      </c>
      <c r="B2807" s="2">
        <v>45581</v>
      </c>
      <c r="C2807">
        <v>2</v>
      </c>
      <c r="D2807">
        <v>1863.8400000000001</v>
      </c>
    </row>
    <row r="2808" spans="1:4" x14ac:dyDescent="0.3">
      <c r="A2808" s="10" t="s">
        <v>521</v>
      </c>
      <c r="B2808" s="2">
        <v>45576</v>
      </c>
      <c r="C2808">
        <v>3</v>
      </c>
      <c r="D2808">
        <v>2844.56</v>
      </c>
    </row>
    <row r="2809" spans="1:4" x14ac:dyDescent="0.3">
      <c r="A2809" s="10" t="s">
        <v>1726</v>
      </c>
      <c r="B2809" s="2">
        <v>45436</v>
      </c>
      <c r="C2809">
        <v>1</v>
      </c>
      <c r="D2809">
        <v>1901.07</v>
      </c>
    </row>
    <row r="2810" spans="1:4" x14ac:dyDescent="0.3">
      <c r="A2810" s="10" t="s">
        <v>5670</v>
      </c>
      <c r="B2810" s="2">
        <v>45322</v>
      </c>
      <c r="C2810">
        <v>1</v>
      </c>
      <c r="D2810">
        <v>1150.08</v>
      </c>
    </row>
    <row r="2811" spans="1:4" x14ac:dyDescent="0.3">
      <c r="A2811" s="10" t="s">
        <v>4809</v>
      </c>
      <c r="B2811" s="2">
        <v>45571</v>
      </c>
      <c r="C2811">
        <v>1</v>
      </c>
      <c r="D2811">
        <v>1886.55</v>
      </c>
    </row>
    <row r="2812" spans="1:4" x14ac:dyDescent="0.3">
      <c r="A2812" s="10" t="s">
        <v>2961</v>
      </c>
      <c r="B2812" s="2">
        <v>45422</v>
      </c>
      <c r="C2812">
        <v>2</v>
      </c>
      <c r="D2812">
        <v>4950.6399999999994</v>
      </c>
    </row>
    <row r="2813" spans="1:4" x14ac:dyDescent="0.3">
      <c r="A2813" s="10" t="s">
        <v>5187</v>
      </c>
      <c r="B2813" s="2">
        <v>45523</v>
      </c>
      <c r="C2813">
        <v>1</v>
      </c>
      <c r="D2813">
        <v>2236.6999999999998</v>
      </c>
    </row>
    <row r="2814" spans="1:4" x14ac:dyDescent="0.3">
      <c r="A2814" s="10" t="s">
        <v>3184</v>
      </c>
      <c r="B2814" s="2">
        <v>45507</v>
      </c>
      <c r="C2814">
        <v>2</v>
      </c>
      <c r="D2814">
        <v>2626.71</v>
      </c>
    </row>
    <row r="2815" spans="1:4" x14ac:dyDescent="0.3">
      <c r="A2815" s="10" t="s">
        <v>5913</v>
      </c>
      <c r="B2815" s="2">
        <v>45636</v>
      </c>
      <c r="C2815">
        <v>1</v>
      </c>
      <c r="D2815">
        <v>248.2</v>
      </c>
    </row>
    <row r="2816" spans="1:4" x14ac:dyDescent="0.3">
      <c r="A2816" s="10" t="s">
        <v>2534</v>
      </c>
      <c r="B2816" s="2">
        <v>45420</v>
      </c>
      <c r="C2816">
        <v>1</v>
      </c>
      <c r="D2816">
        <v>2032.56</v>
      </c>
    </row>
    <row r="2817" spans="1:4" x14ac:dyDescent="0.3">
      <c r="A2817" s="10" t="s">
        <v>4115</v>
      </c>
      <c r="B2817" s="2">
        <v>45453</v>
      </c>
      <c r="C2817">
        <v>1</v>
      </c>
      <c r="D2817">
        <v>3240.64</v>
      </c>
    </row>
    <row r="2818" spans="1:4" x14ac:dyDescent="0.3">
      <c r="A2818" s="10" t="s">
        <v>3684</v>
      </c>
      <c r="B2818" s="2">
        <v>45414</v>
      </c>
      <c r="C2818">
        <v>1</v>
      </c>
      <c r="D2818">
        <v>364.1</v>
      </c>
    </row>
    <row r="2819" spans="1:4" x14ac:dyDescent="0.3">
      <c r="A2819" s="10" t="s">
        <v>405</v>
      </c>
      <c r="B2819" s="2">
        <v>45368</v>
      </c>
      <c r="C2819">
        <v>1</v>
      </c>
      <c r="D2819">
        <v>1254.73</v>
      </c>
    </row>
    <row r="2820" spans="1:4" x14ac:dyDescent="0.3">
      <c r="A2820" s="10" t="s">
        <v>2922</v>
      </c>
      <c r="B2820" s="2">
        <v>45300</v>
      </c>
      <c r="C2820">
        <v>1</v>
      </c>
      <c r="D2820">
        <v>1418.4</v>
      </c>
    </row>
    <row r="2821" spans="1:4" x14ac:dyDescent="0.3">
      <c r="A2821" s="10" t="s">
        <v>3440</v>
      </c>
      <c r="B2821" s="2">
        <v>45433</v>
      </c>
      <c r="C2821">
        <v>2</v>
      </c>
      <c r="D2821">
        <v>704.75</v>
      </c>
    </row>
    <row r="2822" spans="1:4" x14ac:dyDescent="0.3">
      <c r="A2822" s="10" t="s">
        <v>4918</v>
      </c>
      <c r="B2822" s="2">
        <v>45537</v>
      </c>
      <c r="C2822">
        <v>2</v>
      </c>
      <c r="D2822">
        <v>2992.31</v>
      </c>
    </row>
    <row r="2823" spans="1:4" x14ac:dyDescent="0.3">
      <c r="A2823" s="10" t="s">
        <v>3191</v>
      </c>
      <c r="B2823" s="2">
        <v>45518</v>
      </c>
      <c r="C2823">
        <v>2</v>
      </c>
      <c r="D2823">
        <v>7112.85</v>
      </c>
    </row>
    <row r="2824" spans="1:4" x14ac:dyDescent="0.3">
      <c r="A2824" s="10" t="s">
        <v>2247</v>
      </c>
      <c r="B2824" s="2">
        <v>45548</v>
      </c>
      <c r="C2824">
        <v>1</v>
      </c>
      <c r="D2824">
        <v>1777.69</v>
      </c>
    </row>
    <row r="2825" spans="1:4" x14ac:dyDescent="0.3">
      <c r="A2825" s="10" t="s">
        <v>952</v>
      </c>
      <c r="B2825" s="2">
        <v>45575</v>
      </c>
      <c r="C2825">
        <v>2</v>
      </c>
      <c r="D2825">
        <v>2934.9700000000003</v>
      </c>
    </row>
    <row r="2826" spans="1:4" x14ac:dyDescent="0.3">
      <c r="A2826" s="10" t="s">
        <v>1943</v>
      </c>
      <c r="B2826" s="2">
        <v>45609</v>
      </c>
      <c r="C2826">
        <v>3</v>
      </c>
      <c r="D2826">
        <v>5347.23</v>
      </c>
    </row>
    <row r="2827" spans="1:4" x14ac:dyDescent="0.3">
      <c r="A2827" s="10" t="s">
        <v>4497</v>
      </c>
      <c r="B2827" s="2">
        <v>45511</v>
      </c>
      <c r="C2827">
        <v>1</v>
      </c>
      <c r="D2827">
        <v>727.01</v>
      </c>
    </row>
    <row r="2828" spans="1:4" x14ac:dyDescent="0.3">
      <c r="A2828" s="10" t="s">
        <v>2283</v>
      </c>
      <c r="B2828" s="2">
        <v>45488</v>
      </c>
      <c r="C2828">
        <v>2</v>
      </c>
      <c r="D2828">
        <v>1217.95</v>
      </c>
    </row>
    <row r="2829" spans="1:4" x14ac:dyDescent="0.3">
      <c r="A2829" s="10" t="s">
        <v>1150</v>
      </c>
      <c r="B2829" s="2">
        <v>45624</v>
      </c>
      <c r="C2829">
        <v>4</v>
      </c>
      <c r="D2829">
        <v>2095.39</v>
      </c>
    </row>
    <row r="2830" spans="1:4" x14ac:dyDescent="0.3">
      <c r="A2830" s="10" t="s">
        <v>3127</v>
      </c>
      <c r="B2830" s="2">
        <v>45509</v>
      </c>
      <c r="C2830">
        <v>1</v>
      </c>
      <c r="D2830">
        <v>2580.86</v>
      </c>
    </row>
    <row r="2831" spans="1:4" x14ac:dyDescent="0.3">
      <c r="A2831" s="10" t="s">
        <v>4619</v>
      </c>
      <c r="B2831" s="2">
        <v>45328</v>
      </c>
      <c r="C2831">
        <v>1</v>
      </c>
      <c r="D2831">
        <v>2250.61</v>
      </c>
    </row>
    <row r="2832" spans="1:4" x14ac:dyDescent="0.3">
      <c r="A2832" s="10" t="s">
        <v>792</v>
      </c>
      <c r="B2832" s="2">
        <v>45503</v>
      </c>
      <c r="C2832">
        <v>1</v>
      </c>
      <c r="D2832">
        <v>84.62</v>
      </c>
    </row>
    <row r="2833" spans="1:4" x14ac:dyDescent="0.3">
      <c r="A2833" s="10" t="s">
        <v>1248</v>
      </c>
      <c r="B2833" s="2">
        <v>45498</v>
      </c>
      <c r="C2833">
        <v>4</v>
      </c>
      <c r="D2833">
        <v>5908.99</v>
      </c>
    </row>
    <row r="2834" spans="1:4" x14ac:dyDescent="0.3">
      <c r="A2834" s="10" t="s">
        <v>871</v>
      </c>
      <c r="B2834" s="2">
        <v>45646</v>
      </c>
      <c r="C2834">
        <v>3</v>
      </c>
      <c r="D2834">
        <v>2377.4</v>
      </c>
    </row>
    <row r="2835" spans="1:4" x14ac:dyDescent="0.3">
      <c r="A2835" s="10" t="s">
        <v>5881</v>
      </c>
      <c r="B2835" s="2">
        <v>45485</v>
      </c>
      <c r="C2835">
        <v>1</v>
      </c>
      <c r="D2835">
        <v>2216.0300000000002</v>
      </c>
    </row>
    <row r="2836" spans="1:4" x14ac:dyDescent="0.3">
      <c r="A2836" s="10" t="s">
        <v>5516</v>
      </c>
      <c r="B2836" s="2">
        <v>45647</v>
      </c>
      <c r="C2836">
        <v>2</v>
      </c>
      <c r="D2836">
        <v>2850.69</v>
      </c>
    </row>
    <row r="2837" spans="1:4" x14ac:dyDescent="0.3">
      <c r="A2837" s="10" t="s">
        <v>1213</v>
      </c>
      <c r="B2837" s="2">
        <v>45633</v>
      </c>
      <c r="C2837">
        <v>3</v>
      </c>
      <c r="D2837">
        <v>6086.25</v>
      </c>
    </row>
    <row r="2838" spans="1:4" x14ac:dyDescent="0.3">
      <c r="A2838" s="10" t="s">
        <v>2876</v>
      </c>
      <c r="B2838" s="2">
        <v>45335</v>
      </c>
      <c r="C2838">
        <v>1</v>
      </c>
      <c r="D2838">
        <v>1585.63</v>
      </c>
    </row>
    <row r="2839" spans="1:4" x14ac:dyDescent="0.3">
      <c r="A2839" s="10" t="s">
        <v>3617</v>
      </c>
      <c r="B2839" s="2">
        <v>45498</v>
      </c>
      <c r="C2839">
        <v>2</v>
      </c>
      <c r="D2839">
        <v>6301.8899999999994</v>
      </c>
    </row>
    <row r="2840" spans="1:4" x14ac:dyDescent="0.3">
      <c r="A2840" s="10" t="s">
        <v>66</v>
      </c>
      <c r="B2840" s="2">
        <v>45443</v>
      </c>
      <c r="C2840">
        <v>1</v>
      </c>
      <c r="D2840">
        <v>877.12</v>
      </c>
    </row>
    <row r="2841" spans="1:4" x14ac:dyDescent="0.3">
      <c r="A2841" s="10" t="s">
        <v>3895</v>
      </c>
      <c r="B2841" s="2">
        <v>45431</v>
      </c>
      <c r="C2841">
        <v>1</v>
      </c>
      <c r="D2841">
        <v>1146.44</v>
      </c>
    </row>
    <row r="2842" spans="1:4" x14ac:dyDescent="0.3">
      <c r="A2842" s="10" t="s">
        <v>4241</v>
      </c>
      <c r="B2842" s="2">
        <v>45634</v>
      </c>
      <c r="C2842">
        <v>2</v>
      </c>
      <c r="D2842">
        <v>4248.32</v>
      </c>
    </row>
    <row r="2843" spans="1:4" x14ac:dyDescent="0.3">
      <c r="A2843" s="10" t="s">
        <v>337</v>
      </c>
      <c r="B2843" s="2">
        <v>45533</v>
      </c>
      <c r="C2843">
        <v>3</v>
      </c>
      <c r="D2843">
        <v>4513.2699999999995</v>
      </c>
    </row>
    <row r="2844" spans="1:4" x14ac:dyDescent="0.3">
      <c r="A2844" s="10" t="s">
        <v>810</v>
      </c>
      <c r="B2844" s="2">
        <v>45421</v>
      </c>
      <c r="C2844">
        <v>2</v>
      </c>
      <c r="D2844">
        <v>2584.46</v>
      </c>
    </row>
    <row r="2845" spans="1:4" x14ac:dyDescent="0.3">
      <c r="A2845" s="10" t="s">
        <v>5278</v>
      </c>
      <c r="B2845" s="2">
        <v>45506</v>
      </c>
      <c r="C2845">
        <v>2</v>
      </c>
      <c r="D2845">
        <v>2058.67</v>
      </c>
    </row>
    <row r="2846" spans="1:4" x14ac:dyDescent="0.3">
      <c r="A2846" s="10" t="s">
        <v>3725</v>
      </c>
      <c r="B2846" s="2">
        <v>45434</v>
      </c>
      <c r="C2846">
        <v>2</v>
      </c>
      <c r="D2846">
        <v>2735.83</v>
      </c>
    </row>
    <row r="2847" spans="1:4" x14ac:dyDescent="0.3">
      <c r="A2847" s="10" t="s">
        <v>5436</v>
      </c>
      <c r="B2847" s="2">
        <v>45557</v>
      </c>
      <c r="C2847">
        <v>1</v>
      </c>
      <c r="D2847">
        <v>561.04</v>
      </c>
    </row>
    <row r="2848" spans="1:4" x14ac:dyDescent="0.3">
      <c r="A2848" s="10" t="s">
        <v>1492</v>
      </c>
      <c r="B2848" s="2">
        <v>45505</v>
      </c>
      <c r="C2848">
        <v>2</v>
      </c>
      <c r="D2848">
        <v>1477.9199999999998</v>
      </c>
    </row>
    <row r="2849" spans="1:4" x14ac:dyDescent="0.3">
      <c r="A2849" s="10" t="s">
        <v>2091</v>
      </c>
      <c r="B2849" s="2">
        <v>45462</v>
      </c>
      <c r="C2849">
        <v>3</v>
      </c>
      <c r="D2849">
        <v>4941.1400000000003</v>
      </c>
    </row>
    <row r="2850" spans="1:4" x14ac:dyDescent="0.3">
      <c r="A2850" s="10" t="s">
        <v>3630</v>
      </c>
      <c r="B2850" s="2">
        <v>45488</v>
      </c>
      <c r="C2850">
        <v>2</v>
      </c>
      <c r="D2850">
        <v>3688.1099999999997</v>
      </c>
    </row>
    <row r="2851" spans="1:4" x14ac:dyDescent="0.3">
      <c r="A2851" s="10" t="s">
        <v>562</v>
      </c>
      <c r="B2851" s="2">
        <v>45629</v>
      </c>
      <c r="C2851">
        <v>1</v>
      </c>
      <c r="D2851">
        <v>1344.57</v>
      </c>
    </row>
    <row r="2852" spans="1:4" x14ac:dyDescent="0.3">
      <c r="A2852" s="10" t="s">
        <v>3475</v>
      </c>
      <c r="B2852" s="2">
        <v>45334</v>
      </c>
      <c r="C2852">
        <v>1</v>
      </c>
      <c r="D2852">
        <v>575.87</v>
      </c>
    </row>
    <row r="2853" spans="1:4" x14ac:dyDescent="0.3">
      <c r="A2853" s="10" t="s">
        <v>2791</v>
      </c>
      <c r="B2853" s="2">
        <v>45536</v>
      </c>
      <c r="C2853">
        <v>2</v>
      </c>
      <c r="D2853">
        <v>1746.23</v>
      </c>
    </row>
    <row r="2854" spans="1:4" x14ac:dyDescent="0.3">
      <c r="A2854" s="10" t="s">
        <v>5601</v>
      </c>
      <c r="B2854" s="2">
        <v>45388</v>
      </c>
      <c r="C2854">
        <v>1</v>
      </c>
      <c r="D2854">
        <v>121.47</v>
      </c>
    </row>
    <row r="2855" spans="1:4" x14ac:dyDescent="0.3">
      <c r="A2855" s="10" t="s">
        <v>3705</v>
      </c>
      <c r="B2855" s="2">
        <v>45641</v>
      </c>
      <c r="C2855">
        <v>2</v>
      </c>
      <c r="D2855">
        <v>3453.25</v>
      </c>
    </row>
    <row r="2856" spans="1:4" x14ac:dyDescent="0.3">
      <c r="A2856" s="10" t="s">
        <v>506</v>
      </c>
      <c r="B2856" s="2">
        <v>45414</v>
      </c>
      <c r="C2856">
        <v>1</v>
      </c>
      <c r="D2856">
        <v>2998.72</v>
      </c>
    </row>
    <row r="2857" spans="1:4" x14ac:dyDescent="0.3">
      <c r="A2857" s="10" t="s">
        <v>3145</v>
      </c>
      <c r="B2857" s="2">
        <v>45326</v>
      </c>
      <c r="C2857">
        <v>1</v>
      </c>
      <c r="D2857">
        <v>416.11</v>
      </c>
    </row>
    <row r="2858" spans="1:4" x14ac:dyDescent="0.3">
      <c r="A2858" s="10" t="s">
        <v>4447</v>
      </c>
      <c r="B2858" s="2">
        <v>45619</v>
      </c>
      <c r="C2858">
        <v>2</v>
      </c>
      <c r="D2858">
        <v>1349.95</v>
      </c>
    </row>
    <row r="2859" spans="1:4" x14ac:dyDescent="0.3">
      <c r="A2859" s="10" t="s">
        <v>931</v>
      </c>
      <c r="B2859" s="2">
        <v>45641</v>
      </c>
      <c r="C2859">
        <v>3</v>
      </c>
      <c r="D2859">
        <v>1169</v>
      </c>
    </row>
    <row r="2860" spans="1:4" x14ac:dyDescent="0.3">
      <c r="A2860" s="10" t="s">
        <v>1626</v>
      </c>
      <c r="B2860" s="2">
        <v>45585</v>
      </c>
      <c r="C2860">
        <v>3</v>
      </c>
      <c r="D2860">
        <v>6064.08</v>
      </c>
    </row>
    <row r="2861" spans="1:4" x14ac:dyDescent="0.3">
      <c r="A2861" s="10" t="s">
        <v>954</v>
      </c>
      <c r="B2861" s="2">
        <v>45600</v>
      </c>
      <c r="C2861">
        <v>2</v>
      </c>
      <c r="D2861">
        <v>1804.72</v>
      </c>
    </row>
    <row r="2862" spans="1:4" x14ac:dyDescent="0.3">
      <c r="A2862" s="10" t="s">
        <v>5302</v>
      </c>
      <c r="B2862" s="2">
        <v>45615</v>
      </c>
      <c r="C2862">
        <v>1</v>
      </c>
      <c r="D2862">
        <v>999.99</v>
      </c>
    </row>
    <row r="2863" spans="1:4" x14ac:dyDescent="0.3">
      <c r="A2863" s="10" t="s">
        <v>4747</v>
      </c>
      <c r="B2863" s="2">
        <v>45616</v>
      </c>
      <c r="C2863">
        <v>1</v>
      </c>
      <c r="D2863">
        <v>382.1</v>
      </c>
    </row>
    <row r="2864" spans="1:4" x14ac:dyDescent="0.3">
      <c r="A2864" s="10" t="s">
        <v>5523</v>
      </c>
      <c r="B2864" s="2">
        <v>45639</v>
      </c>
      <c r="C2864">
        <v>1</v>
      </c>
      <c r="D2864">
        <v>2916.07</v>
      </c>
    </row>
    <row r="2865" spans="1:4" x14ac:dyDescent="0.3">
      <c r="A2865" s="10" t="s">
        <v>1160</v>
      </c>
      <c r="B2865" s="2">
        <v>45597</v>
      </c>
      <c r="C2865">
        <v>2</v>
      </c>
      <c r="D2865">
        <v>4238.16</v>
      </c>
    </row>
    <row r="2866" spans="1:4" x14ac:dyDescent="0.3">
      <c r="A2866" s="10" t="s">
        <v>1395</v>
      </c>
      <c r="B2866" s="2">
        <v>45344</v>
      </c>
      <c r="C2866">
        <v>2</v>
      </c>
      <c r="D2866">
        <v>2114.4500000000003</v>
      </c>
    </row>
    <row r="2867" spans="1:4" x14ac:dyDescent="0.3">
      <c r="A2867" s="10" t="s">
        <v>4476</v>
      </c>
      <c r="B2867" s="2">
        <v>45380</v>
      </c>
      <c r="C2867">
        <v>1</v>
      </c>
      <c r="D2867">
        <v>314.62</v>
      </c>
    </row>
    <row r="2868" spans="1:4" x14ac:dyDescent="0.3">
      <c r="A2868" s="10" t="s">
        <v>1227</v>
      </c>
      <c r="B2868" s="2">
        <v>45582</v>
      </c>
      <c r="C2868">
        <v>3</v>
      </c>
      <c r="D2868">
        <v>3304.59</v>
      </c>
    </row>
    <row r="2869" spans="1:4" x14ac:dyDescent="0.3">
      <c r="A2869" s="10" t="s">
        <v>1347</v>
      </c>
      <c r="B2869" s="2">
        <v>45558</v>
      </c>
      <c r="C2869">
        <v>1</v>
      </c>
      <c r="D2869">
        <v>576.04999999999995</v>
      </c>
    </row>
    <row r="2870" spans="1:4" x14ac:dyDescent="0.3">
      <c r="A2870" s="10" t="s">
        <v>2798</v>
      </c>
      <c r="B2870" s="2">
        <v>45605</v>
      </c>
      <c r="C2870">
        <v>1</v>
      </c>
      <c r="D2870">
        <v>2772.03</v>
      </c>
    </row>
    <row r="2871" spans="1:4" x14ac:dyDescent="0.3">
      <c r="A2871" s="10" t="s">
        <v>1159</v>
      </c>
      <c r="B2871" s="2">
        <v>45592</v>
      </c>
      <c r="C2871">
        <v>2</v>
      </c>
      <c r="D2871">
        <v>3159.02</v>
      </c>
    </row>
    <row r="2872" spans="1:4" x14ac:dyDescent="0.3">
      <c r="A2872" s="10" t="s">
        <v>981</v>
      </c>
      <c r="B2872" s="2">
        <v>45552</v>
      </c>
      <c r="C2872">
        <v>2</v>
      </c>
      <c r="D2872">
        <v>2074.86</v>
      </c>
    </row>
    <row r="2873" spans="1:4" x14ac:dyDescent="0.3">
      <c r="A2873" s="10" t="s">
        <v>3738</v>
      </c>
      <c r="B2873" s="2">
        <v>45463</v>
      </c>
      <c r="C2873">
        <v>1</v>
      </c>
      <c r="D2873">
        <v>391.23</v>
      </c>
    </row>
    <row r="2874" spans="1:4" x14ac:dyDescent="0.3">
      <c r="A2874" s="10" t="s">
        <v>2483</v>
      </c>
      <c r="B2874" s="2">
        <v>45497</v>
      </c>
      <c r="C2874">
        <v>1</v>
      </c>
      <c r="D2874">
        <v>371.89</v>
      </c>
    </row>
    <row r="2875" spans="1:4" x14ac:dyDescent="0.3">
      <c r="A2875" s="10" t="s">
        <v>4749</v>
      </c>
      <c r="B2875" s="2">
        <v>45316</v>
      </c>
      <c r="C2875">
        <v>1</v>
      </c>
      <c r="D2875">
        <v>229.6</v>
      </c>
    </row>
    <row r="2876" spans="1:4" x14ac:dyDescent="0.3">
      <c r="A2876" s="10" t="s">
        <v>4917</v>
      </c>
      <c r="B2876" s="2">
        <v>45586</v>
      </c>
      <c r="C2876">
        <v>2</v>
      </c>
      <c r="D2876">
        <v>1327.9299999999998</v>
      </c>
    </row>
    <row r="2877" spans="1:4" x14ac:dyDescent="0.3">
      <c r="A2877" s="10" t="s">
        <v>3050</v>
      </c>
      <c r="B2877" s="2">
        <v>45549</v>
      </c>
      <c r="C2877">
        <v>2</v>
      </c>
      <c r="D2877">
        <v>745.1</v>
      </c>
    </row>
    <row r="2878" spans="1:4" x14ac:dyDescent="0.3">
      <c r="A2878" s="10" t="s">
        <v>247</v>
      </c>
      <c r="B2878" s="2">
        <v>45426</v>
      </c>
      <c r="C2878">
        <v>1</v>
      </c>
      <c r="D2878">
        <v>147.11000000000001</v>
      </c>
    </row>
    <row r="2879" spans="1:4" x14ac:dyDescent="0.3">
      <c r="A2879" s="10" t="s">
        <v>4038</v>
      </c>
      <c r="B2879" s="2">
        <v>45504</v>
      </c>
      <c r="C2879">
        <v>3</v>
      </c>
      <c r="D2879">
        <v>6123.66</v>
      </c>
    </row>
    <row r="2880" spans="1:4" x14ac:dyDescent="0.3">
      <c r="A2880" s="10" t="s">
        <v>5225</v>
      </c>
      <c r="B2880" s="2">
        <v>45627</v>
      </c>
      <c r="C2880">
        <v>1</v>
      </c>
      <c r="D2880">
        <v>1481.79</v>
      </c>
    </row>
    <row r="2881" spans="1:4" x14ac:dyDescent="0.3">
      <c r="A2881" s="10" t="s">
        <v>4244</v>
      </c>
      <c r="B2881" s="2">
        <v>45425</v>
      </c>
      <c r="C2881">
        <v>2</v>
      </c>
      <c r="D2881">
        <v>242</v>
      </c>
    </row>
    <row r="2882" spans="1:4" x14ac:dyDescent="0.3">
      <c r="A2882" s="10" t="s">
        <v>3608</v>
      </c>
      <c r="B2882" s="2">
        <v>45462</v>
      </c>
      <c r="C2882">
        <v>1</v>
      </c>
      <c r="D2882">
        <v>879.58</v>
      </c>
    </row>
    <row r="2883" spans="1:4" x14ac:dyDescent="0.3">
      <c r="A2883" s="10" t="s">
        <v>5605</v>
      </c>
      <c r="B2883" s="2">
        <v>45468</v>
      </c>
      <c r="C2883">
        <v>1</v>
      </c>
      <c r="D2883">
        <v>985.76</v>
      </c>
    </row>
    <row r="2884" spans="1:4" x14ac:dyDescent="0.3">
      <c r="A2884" s="10" t="s">
        <v>1618</v>
      </c>
      <c r="B2884" s="2">
        <v>45504</v>
      </c>
      <c r="C2884">
        <v>2</v>
      </c>
      <c r="D2884">
        <v>2174.3200000000002</v>
      </c>
    </row>
    <row r="2885" spans="1:4" x14ac:dyDescent="0.3">
      <c r="A2885" s="10" t="s">
        <v>5042</v>
      </c>
      <c r="B2885" s="2">
        <v>45481</v>
      </c>
      <c r="C2885">
        <v>2</v>
      </c>
      <c r="D2885">
        <v>2033.4299999999998</v>
      </c>
    </row>
    <row r="2886" spans="1:4" x14ac:dyDescent="0.3">
      <c r="A2886" s="10" t="s">
        <v>5347</v>
      </c>
      <c r="B2886" s="2">
        <v>45632</v>
      </c>
      <c r="C2886">
        <v>1</v>
      </c>
      <c r="D2886">
        <v>342.38</v>
      </c>
    </row>
    <row r="2887" spans="1:4" x14ac:dyDescent="0.3">
      <c r="A2887" s="10" t="s">
        <v>3975</v>
      </c>
      <c r="B2887" s="2">
        <v>45631</v>
      </c>
      <c r="C2887">
        <v>2</v>
      </c>
      <c r="D2887">
        <v>2149</v>
      </c>
    </row>
    <row r="2888" spans="1:4" x14ac:dyDescent="0.3">
      <c r="A2888" s="10" t="s">
        <v>5736</v>
      </c>
      <c r="B2888" s="2">
        <v>45496</v>
      </c>
      <c r="C2888">
        <v>2</v>
      </c>
      <c r="D2888">
        <v>4869.21</v>
      </c>
    </row>
    <row r="2889" spans="1:4" x14ac:dyDescent="0.3">
      <c r="A2889" s="10" t="s">
        <v>5735</v>
      </c>
      <c r="B2889" s="2">
        <v>45634</v>
      </c>
      <c r="C2889">
        <v>1</v>
      </c>
      <c r="D2889">
        <v>1705.63</v>
      </c>
    </row>
    <row r="2890" spans="1:4" x14ac:dyDescent="0.3">
      <c r="A2890" s="10" t="s">
        <v>5858</v>
      </c>
      <c r="B2890" s="2">
        <v>45554</v>
      </c>
      <c r="C2890">
        <v>1</v>
      </c>
      <c r="D2890">
        <v>2506.09</v>
      </c>
    </row>
    <row r="2891" spans="1:4" x14ac:dyDescent="0.3">
      <c r="A2891" s="10" t="s">
        <v>966</v>
      </c>
      <c r="B2891" s="2">
        <v>45462</v>
      </c>
      <c r="C2891">
        <v>1</v>
      </c>
      <c r="D2891">
        <v>1151.01</v>
      </c>
    </row>
    <row r="2892" spans="1:4" x14ac:dyDescent="0.3">
      <c r="A2892" s="10" t="s">
        <v>3292</v>
      </c>
      <c r="B2892" s="2">
        <v>45517</v>
      </c>
      <c r="C2892">
        <v>1</v>
      </c>
      <c r="D2892">
        <v>2161.38</v>
      </c>
    </row>
    <row r="2893" spans="1:4" x14ac:dyDescent="0.3">
      <c r="A2893" s="10" t="s">
        <v>5250</v>
      </c>
      <c r="B2893" s="2">
        <v>45367</v>
      </c>
      <c r="C2893">
        <v>1</v>
      </c>
      <c r="D2893">
        <v>642.02</v>
      </c>
    </row>
    <row r="2894" spans="1:4" x14ac:dyDescent="0.3">
      <c r="A2894" s="10" t="s">
        <v>2806</v>
      </c>
      <c r="B2894" s="2">
        <v>45481</v>
      </c>
      <c r="C2894">
        <v>1</v>
      </c>
      <c r="D2894">
        <v>200.26</v>
      </c>
    </row>
    <row r="2895" spans="1:4" x14ac:dyDescent="0.3">
      <c r="A2895" s="10" t="s">
        <v>195</v>
      </c>
      <c r="B2895" s="2">
        <v>45461</v>
      </c>
      <c r="C2895">
        <v>4</v>
      </c>
      <c r="D2895">
        <v>2725.38</v>
      </c>
    </row>
    <row r="2896" spans="1:4" x14ac:dyDescent="0.3">
      <c r="A2896" s="10" t="s">
        <v>1912</v>
      </c>
      <c r="B2896" s="2">
        <v>45450</v>
      </c>
      <c r="C2896">
        <v>2</v>
      </c>
      <c r="D2896">
        <v>2001.8200000000002</v>
      </c>
    </row>
    <row r="2897" spans="1:4" x14ac:dyDescent="0.3">
      <c r="A2897" s="10" t="s">
        <v>5004</v>
      </c>
      <c r="B2897" s="2">
        <v>45387</v>
      </c>
      <c r="C2897">
        <v>2</v>
      </c>
      <c r="D2897">
        <v>5340.89</v>
      </c>
    </row>
    <row r="2898" spans="1:4" x14ac:dyDescent="0.3">
      <c r="A2898" s="10" t="s">
        <v>2845</v>
      </c>
      <c r="B2898" s="2">
        <v>45314</v>
      </c>
      <c r="C2898">
        <v>1</v>
      </c>
      <c r="D2898">
        <v>2408.4</v>
      </c>
    </row>
    <row r="2899" spans="1:4" x14ac:dyDescent="0.3">
      <c r="A2899" s="10" t="s">
        <v>2188</v>
      </c>
      <c r="B2899" s="2">
        <v>45598</v>
      </c>
      <c r="C2899">
        <v>2</v>
      </c>
      <c r="D2899">
        <v>1124.45</v>
      </c>
    </row>
    <row r="2900" spans="1:4" x14ac:dyDescent="0.3">
      <c r="A2900" s="10" t="s">
        <v>200</v>
      </c>
      <c r="B2900" s="2">
        <v>45649</v>
      </c>
      <c r="C2900">
        <v>4</v>
      </c>
      <c r="D2900">
        <v>1788.41</v>
      </c>
    </row>
    <row r="2901" spans="1:4" x14ac:dyDescent="0.3">
      <c r="A2901" s="10" t="s">
        <v>3004</v>
      </c>
      <c r="B2901" s="2">
        <v>45477</v>
      </c>
      <c r="C2901">
        <v>1</v>
      </c>
      <c r="D2901">
        <v>1654.97</v>
      </c>
    </row>
    <row r="2902" spans="1:4" x14ac:dyDescent="0.3">
      <c r="A2902" s="10" t="s">
        <v>1468</v>
      </c>
      <c r="B2902" s="2">
        <v>45424</v>
      </c>
      <c r="C2902">
        <v>4</v>
      </c>
      <c r="D2902">
        <v>5440.59</v>
      </c>
    </row>
    <row r="2903" spans="1:4" x14ac:dyDescent="0.3">
      <c r="A2903" s="10" t="s">
        <v>5591</v>
      </c>
      <c r="B2903" s="2">
        <v>45575</v>
      </c>
      <c r="C2903">
        <v>1</v>
      </c>
      <c r="D2903">
        <v>2384.83</v>
      </c>
    </row>
    <row r="2904" spans="1:4" x14ac:dyDescent="0.3">
      <c r="A2904" s="10" t="s">
        <v>5319</v>
      </c>
      <c r="B2904" s="2">
        <v>45498</v>
      </c>
      <c r="C2904">
        <v>2</v>
      </c>
      <c r="D2904">
        <v>6211.23</v>
      </c>
    </row>
    <row r="2905" spans="1:4" x14ac:dyDescent="0.3">
      <c r="A2905" s="10" t="s">
        <v>5478</v>
      </c>
      <c r="B2905" s="2">
        <v>45428</v>
      </c>
      <c r="C2905">
        <v>1</v>
      </c>
      <c r="D2905">
        <v>2205.65</v>
      </c>
    </row>
    <row r="2906" spans="1:4" x14ac:dyDescent="0.3">
      <c r="A2906" s="10" t="s">
        <v>3277</v>
      </c>
      <c r="B2906" s="2">
        <v>45628</v>
      </c>
      <c r="C2906">
        <v>1</v>
      </c>
      <c r="D2906">
        <v>738</v>
      </c>
    </row>
    <row r="2907" spans="1:4" x14ac:dyDescent="0.3">
      <c r="A2907" s="10" t="s">
        <v>4728</v>
      </c>
      <c r="B2907" s="2">
        <v>45604</v>
      </c>
      <c r="C2907">
        <v>2</v>
      </c>
      <c r="D2907">
        <v>2147.5699999999997</v>
      </c>
    </row>
    <row r="2908" spans="1:4" x14ac:dyDescent="0.3">
      <c r="A2908" s="10" t="s">
        <v>630</v>
      </c>
      <c r="B2908" s="2">
        <v>45638</v>
      </c>
      <c r="C2908">
        <v>2</v>
      </c>
      <c r="D2908">
        <v>1910.77</v>
      </c>
    </row>
    <row r="2909" spans="1:4" x14ac:dyDescent="0.3">
      <c r="A2909" s="10" t="s">
        <v>285</v>
      </c>
      <c r="B2909" s="2">
        <v>45633</v>
      </c>
      <c r="C2909">
        <v>3</v>
      </c>
      <c r="D2909">
        <v>2941.34</v>
      </c>
    </row>
    <row r="2910" spans="1:4" x14ac:dyDescent="0.3">
      <c r="A2910" s="10" t="s">
        <v>5615</v>
      </c>
      <c r="B2910" s="2">
        <v>45584</v>
      </c>
      <c r="C2910">
        <v>1</v>
      </c>
      <c r="D2910">
        <v>648.48</v>
      </c>
    </row>
    <row r="2911" spans="1:4" x14ac:dyDescent="0.3">
      <c r="A2911" s="10" t="s">
        <v>3913</v>
      </c>
      <c r="B2911" s="2">
        <v>45451</v>
      </c>
      <c r="C2911">
        <v>1</v>
      </c>
      <c r="D2911">
        <v>424.44</v>
      </c>
    </row>
    <row r="2912" spans="1:4" x14ac:dyDescent="0.3">
      <c r="A2912" s="10" t="s">
        <v>4480</v>
      </c>
      <c r="B2912" s="2">
        <v>45602</v>
      </c>
      <c r="C2912">
        <v>2</v>
      </c>
      <c r="D2912">
        <v>1967.04</v>
      </c>
    </row>
    <row r="2913" spans="1:4" x14ac:dyDescent="0.3">
      <c r="A2913" s="10" t="s">
        <v>5503</v>
      </c>
      <c r="B2913" s="2">
        <v>45562</v>
      </c>
      <c r="C2913">
        <v>1</v>
      </c>
      <c r="D2913">
        <v>1155.3800000000001</v>
      </c>
    </row>
    <row r="2914" spans="1:4" x14ac:dyDescent="0.3">
      <c r="A2914" s="10" t="s">
        <v>4814</v>
      </c>
      <c r="B2914" s="2">
        <v>45618</v>
      </c>
      <c r="C2914">
        <v>2</v>
      </c>
      <c r="D2914">
        <v>1751.55</v>
      </c>
    </row>
    <row r="2915" spans="1:4" x14ac:dyDescent="0.3">
      <c r="A2915" s="10" t="s">
        <v>559</v>
      </c>
      <c r="B2915" s="2">
        <v>45465</v>
      </c>
      <c r="C2915">
        <v>3</v>
      </c>
      <c r="D2915">
        <v>2950.24</v>
      </c>
    </row>
    <row r="2916" spans="1:4" x14ac:dyDescent="0.3">
      <c r="A2916" s="10" t="s">
        <v>3537</v>
      </c>
      <c r="B2916" s="2">
        <v>45391</v>
      </c>
      <c r="C2916">
        <v>2</v>
      </c>
      <c r="D2916">
        <v>3256.09</v>
      </c>
    </row>
    <row r="2917" spans="1:4" x14ac:dyDescent="0.3">
      <c r="A2917" s="10" t="s">
        <v>5294</v>
      </c>
      <c r="B2917" s="2">
        <v>45454</v>
      </c>
      <c r="C2917">
        <v>1</v>
      </c>
      <c r="D2917">
        <v>309.91000000000003</v>
      </c>
    </row>
    <row r="2918" spans="1:4" x14ac:dyDescent="0.3">
      <c r="A2918" s="10" t="s">
        <v>2162</v>
      </c>
      <c r="B2918" s="2">
        <v>45613</v>
      </c>
      <c r="C2918">
        <v>3</v>
      </c>
      <c r="D2918">
        <v>3688.45</v>
      </c>
    </row>
    <row r="2919" spans="1:4" x14ac:dyDescent="0.3">
      <c r="A2919" s="10" t="s">
        <v>4689</v>
      </c>
      <c r="B2919" s="2">
        <v>45323</v>
      </c>
      <c r="C2919">
        <v>1</v>
      </c>
      <c r="D2919">
        <v>1034.78</v>
      </c>
    </row>
    <row r="2920" spans="1:4" x14ac:dyDescent="0.3">
      <c r="A2920" s="10" t="s">
        <v>2102</v>
      </c>
      <c r="B2920" s="2">
        <v>45309</v>
      </c>
      <c r="C2920">
        <v>1</v>
      </c>
      <c r="D2920">
        <v>631.38</v>
      </c>
    </row>
    <row r="2921" spans="1:4" x14ac:dyDescent="0.3">
      <c r="A2921" s="10" t="s">
        <v>5372</v>
      </c>
      <c r="B2921" s="2">
        <v>45305</v>
      </c>
      <c r="C2921">
        <v>1</v>
      </c>
      <c r="D2921">
        <v>2341.4699999999998</v>
      </c>
    </row>
    <row r="2922" spans="1:4" x14ac:dyDescent="0.3">
      <c r="A2922" s="10" t="s">
        <v>585</v>
      </c>
      <c r="B2922" s="2">
        <v>45564</v>
      </c>
      <c r="C2922">
        <v>1</v>
      </c>
      <c r="D2922">
        <v>232.11</v>
      </c>
    </row>
    <row r="2923" spans="1:4" x14ac:dyDescent="0.3">
      <c r="A2923" s="10" t="s">
        <v>3857</v>
      </c>
      <c r="B2923" s="2">
        <v>45358</v>
      </c>
      <c r="C2923">
        <v>1</v>
      </c>
      <c r="D2923">
        <v>225.41</v>
      </c>
    </row>
    <row r="2924" spans="1:4" x14ac:dyDescent="0.3">
      <c r="A2924" s="10" t="s">
        <v>2077</v>
      </c>
      <c r="B2924" s="2">
        <v>45337</v>
      </c>
      <c r="C2924">
        <v>1</v>
      </c>
      <c r="D2924">
        <v>1580.68</v>
      </c>
    </row>
    <row r="2925" spans="1:4" x14ac:dyDescent="0.3">
      <c r="A2925" s="10" t="s">
        <v>4764</v>
      </c>
      <c r="B2925" s="2">
        <v>45452</v>
      </c>
      <c r="C2925">
        <v>2</v>
      </c>
      <c r="D2925">
        <v>1050.95</v>
      </c>
    </row>
    <row r="2926" spans="1:4" x14ac:dyDescent="0.3">
      <c r="A2926" s="10" t="s">
        <v>603</v>
      </c>
      <c r="B2926" s="2">
        <v>45608</v>
      </c>
      <c r="C2926">
        <v>1</v>
      </c>
      <c r="D2926">
        <v>757.64</v>
      </c>
    </row>
    <row r="2927" spans="1:4" x14ac:dyDescent="0.3">
      <c r="A2927" s="10" t="s">
        <v>1700</v>
      </c>
      <c r="B2927" s="2">
        <v>45572</v>
      </c>
      <c r="C2927">
        <v>1</v>
      </c>
      <c r="D2927">
        <v>2043.49</v>
      </c>
    </row>
    <row r="2928" spans="1:4" x14ac:dyDescent="0.3">
      <c r="A2928" s="10" t="s">
        <v>4552</v>
      </c>
      <c r="B2928" s="2">
        <v>45544</v>
      </c>
      <c r="C2928">
        <v>1</v>
      </c>
      <c r="D2928">
        <v>29.65</v>
      </c>
    </row>
    <row r="2929" spans="1:4" x14ac:dyDescent="0.3">
      <c r="A2929" s="10" t="s">
        <v>3620</v>
      </c>
      <c r="B2929" s="2">
        <v>45604</v>
      </c>
      <c r="C2929">
        <v>3</v>
      </c>
      <c r="D2929">
        <v>1396.3400000000001</v>
      </c>
    </row>
    <row r="2930" spans="1:4" x14ac:dyDescent="0.3">
      <c r="A2930" s="10" t="s">
        <v>766</v>
      </c>
      <c r="B2930" s="2">
        <v>45452</v>
      </c>
      <c r="C2930">
        <v>1</v>
      </c>
      <c r="D2930">
        <v>536.03</v>
      </c>
    </row>
    <row r="2931" spans="1:4" x14ac:dyDescent="0.3">
      <c r="A2931" s="10" t="s">
        <v>4781</v>
      </c>
      <c r="B2931" s="2">
        <v>45538</v>
      </c>
      <c r="C2931">
        <v>2</v>
      </c>
      <c r="D2931">
        <v>4948.47</v>
      </c>
    </row>
    <row r="2932" spans="1:4" x14ac:dyDescent="0.3">
      <c r="A2932" s="10" t="s">
        <v>4892</v>
      </c>
      <c r="B2932" s="2">
        <v>45633</v>
      </c>
      <c r="C2932">
        <v>1</v>
      </c>
      <c r="D2932">
        <v>1826.78</v>
      </c>
    </row>
    <row r="2933" spans="1:4" x14ac:dyDescent="0.3">
      <c r="A2933" s="10" t="s">
        <v>2117</v>
      </c>
      <c r="B2933" s="2">
        <v>45501</v>
      </c>
      <c r="C2933">
        <v>1</v>
      </c>
      <c r="D2933">
        <v>252.44</v>
      </c>
    </row>
    <row r="2934" spans="1:4" x14ac:dyDescent="0.3">
      <c r="A2934" s="10" t="s">
        <v>3588</v>
      </c>
      <c r="B2934" s="2">
        <v>45558</v>
      </c>
      <c r="C2934">
        <v>3</v>
      </c>
      <c r="D2934">
        <v>6843.32</v>
      </c>
    </row>
    <row r="2935" spans="1:4" x14ac:dyDescent="0.3">
      <c r="A2935" s="10" t="s">
        <v>5907</v>
      </c>
      <c r="B2935" s="2">
        <v>45533</v>
      </c>
      <c r="C2935">
        <v>1</v>
      </c>
      <c r="D2935">
        <v>2483.91</v>
      </c>
    </row>
    <row r="2936" spans="1:4" x14ac:dyDescent="0.3">
      <c r="A2936" s="10" t="s">
        <v>5608</v>
      </c>
      <c r="B2936" s="2">
        <v>45358</v>
      </c>
      <c r="C2936">
        <v>1</v>
      </c>
      <c r="D2936">
        <v>258.48</v>
      </c>
    </row>
    <row r="2937" spans="1:4" x14ac:dyDescent="0.3">
      <c r="A2937" s="10" t="s">
        <v>621</v>
      </c>
      <c r="B2937" s="2">
        <v>45533</v>
      </c>
      <c r="C2937">
        <v>5</v>
      </c>
      <c r="D2937">
        <v>5171.96</v>
      </c>
    </row>
    <row r="2938" spans="1:4" x14ac:dyDescent="0.3">
      <c r="A2938" s="10" t="s">
        <v>3116</v>
      </c>
      <c r="B2938" s="2">
        <v>45507</v>
      </c>
      <c r="C2938">
        <v>1</v>
      </c>
      <c r="D2938">
        <v>154.65</v>
      </c>
    </row>
    <row r="2939" spans="1:4" x14ac:dyDescent="0.3">
      <c r="A2939" s="10" t="s">
        <v>4474</v>
      </c>
      <c r="B2939" s="2">
        <v>45542</v>
      </c>
      <c r="C2939">
        <v>2</v>
      </c>
      <c r="D2939">
        <v>5062.6399999999994</v>
      </c>
    </row>
    <row r="2940" spans="1:4" x14ac:dyDescent="0.3">
      <c r="A2940" s="10" t="s">
        <v>4908</v>
      </c>
      <c r="B2940" s="2">
        <v>45386</v>
      </c>
      <c r="C2940">
        <v>1</v>
      </c>
      <c r="D2940">
        <v>605.22</v>
      </c>
    </row>
    <row r="2941" spans="1:4" x14ac:dyDescent="0.3">
      <c r="A2941" s="10" t="s">
        <v>456</v>
      </c>
      <c r="B2941" s="2">
        <v>45597</v>
      </c>
      <c r="C2941">
        <v>3</v>
      </c>
      <c r="D2941">
        <v>5699.4600000000009</v>
      </c>
    </row>
    <row r="2942" spans="1:4" x14ac:dyDescent="0.3">
      <c r="A2942" s="10" t="s">
        <v>1512</v>
      </c>
      <c r="B2942" s="2">
        <v>45636</v>
      </c>
      <c r="C2942">
        <v>2</v>
      </c>
      <c r="D2942">
        <v>6507.37</v>
      </c>
    </row>
    <row r="2943" spans="1:4" x14ac:dyDescent="0.3">
      <c r="A2943" s="10" t="s">
        <v>761</v>
      </c>
      <c r="B2943" s="2">
        <v>45655</v>
      </c>
      <c r="C2943">
        <v>3</v>
      </c>
      <c r="D2943">
        <v>7209.45</v>
      </c>
    </row>
    <row r="2944" spans="1:4" x14ac:dyDescent="0.3">
      <c r="A2944" s="10" t="s">
        <v>5637</v>
      </c>
      <c r="B2944" s="2">
        <v>45305</v>
      </c>
      <c r="C2944">
        <v>1</v>
      </c>
      <c r="D2944">
        <v>2736.15</v>
      </c>
    </row>
    <row r="2945" spans="1:4" x14ac:dyDescent="0.3">
      <c r="A2945" s="10" t="s">
        <v>1994</v>
      </c>
      <c r="B2945" s="2">
        <v>45656</v>
      </c>
      <c r="C2945">
        <v>4</v>
      </c>
      <c r="D2945">
        <v>1812.15</v>
      </c>
    </row>
    <row r="2946" spans="1:4" x14ac:dyDescent="0.3">
      <c r="A2946" s="10" t="s">
        <v>3524</v>
      </c>
      <c r="B2946" s="2">
        <v>45463</v>
      </c>
      <c r="C2946">
        <v>1</v>
      </c>
      <c r="D2946">
        <v>212.01</v>
      </c>
    </row>
    <row r="2947" spans="1:4" x14ac:dyDescent="0.3">
      <c r="A2947" s="10" t="s">
        <v>1237</v>
      </c>
      <c r="B2947" s="2">
        <v>45327</v>
      </c>
      <c r="C2947">
        <v>1</v>
      </c>
      <c r="D2947">
        <v>2453.33</v>
      </c>
    </row>
    <row r="2948" spans="1:4" x14ac:dyDescent="0.3">
      <c r="A2948" s="10" t="s">
        <v>1909</v>
      </c>
      <c r="B2948" s="2">
        <v>45357</v>
      </c>
      <c r="C2948">
        <v>1</v>
      </c>
      <c r="D2948">
        <v>1136.29</v>
      </c>
    </row>
    <row r="2949" spans="1:4" x14ac:dyDescent="0.3">
      <c r="A2949" s="10" t="s">
        <v>4827</v>
      </c>
      <c r="B2949" s="2">
        <v>45595</v>
      </c>
      <c r="C2949">
        <v>1</v>
      </c>
      <c r="D2949">
        <v>307.08999999999997</v>
      </c>
    </row>
    <row r="2950" spans="1:4" x14ac:dyDescent="0.3">
      <c r="A2950" s="10" t="s">
        <v>836</v>
      </c>
      <c r="B2950" s="2">
        <v>45468</v>
      </c>
      <c r="C2950">
        <v>2</v>
      </c>
      <c r="D2950">
        <v>427.71000000000004</v>
      </c>
    </row>
    <row r="2951" spans="1:4" x14ac:dyDescent="0.3">
      <c r="A2951" s="10" t="s">
        <v>5029</v>
      </c>
      <c r="B2951" s="2">
        <v>45548</v>
      </c>
      <c r="C2951">
        <v>2</v>
      </c>
      <c r="D2951">
        <v>2205.21</v>
      </c>
    </row>
    <row r="2952" spans="1:4" x14ac:dyDescent="0.3">
      <c r="A2952" s="10" t="s">
        <v>5179</v>
      </c>
      <c r="B2952" s="2">
        <v>45505</v>
      </c>
      <c r="C2952">
        <v>1</v>
      </c>
      <c r="D2952">
        <v>495.28</v>
      </c>
    </row>
    <row r="2953" spans="1:4" x14ac:dyDescent="0.3">
      <c r="A2953" s="10" t="s">
        <v>5636</v>
      </c>
      <c r="B2953" s="2">
        <v>45322</v>
      </c>
      <c r="C2953">
        <v>1</v>
      </c>
      <c r="D2953">
        <v>675.38</v>
      </c>
    </row>
    <row r="2954" spans="1:4" x14ac:dyDescent="0.3">
      <c r="A2954" s="10" t="s">
        <v>5822</v>
      </c>
      <c r="B2954" s="2">
        <v>45619</v>
      </c>
      <c r="C2954">
        <v>1</v>
      </c>
      <c r="D2954">
        <v>492.42</v>
      </c>
    </row>
    <row r="2955" spans="1:4" x14ac:dyDescent="0.3">
      <c r="A2955" s="10" t="s">
        <v>1877</v>
      </c>
      <c r="B2955" s="2">
        <v>45396</v>
      </c>
      <c r="C2955">
        <v>2</v>
      </c>
      <c r="D2955">
        <v>2127.3900000000003</v>
      </c>
    </row>
    <row r="2956" spans="1:4" x14ac:dyDescent="0.3">
      <c r="A2956" s="10" t="s">
        <v>1536</v>
      </c>
      <c r="B2956" s="2">
        <v>45511</v>
      </c>
      <c r="C2956">
        <v>2</v>
      </c>
      <c r="D2956">
        <v>5754.03</v>
      </c>
    </row>
    <row r="2957" spans="1:4" x14ac:dyDescent="0.3">
      <c r="A2957" s="10" t="s">
        <v>2695</v>
      </c>
      <c r="B2957" s="2">
        <v>45628</v>
      </c>
      <c r="C2957">
        <v>2</v>
      </c>
      <c r="D2957">
        <v>2220.1999999999998</v>
      </c>
    </row>
    <row r="2958" spans="1:4" x14ac:dyDescent="0.3">
      <c r="A2958" s="10" t="s">
        <v>1652</v>
      </c>
      <c r="B2958" s="2">
        <v>45380</v>
      </c>
      <c r="C2958">
        <v>2</v>
      </c>
      <c r="D2958">
        <v>3654.38</v>
      </c>
    </row>
    <row r="2959" spans="1:4" x14ac:dyDescent="0.3">
      <c r="A2959" s="10" t="s">
        <v>3928</v>
      </c>
      <c r="B2959" s="2">
        <v>45622</v>
      </c>
      <c r="C2959">
        <v>2</v>
      </c>
      <c r="D2959">
        <v>2098.3000000000002</v>
      </c>
    </row>
    <row r="2960" spans="1:4" x14ac:dyDescent="0.3">
      <c r="A2960" s="10" t="s">
        <v>2987</v>
      </c>
      <c r="B2960" s="2">
        <v>45420</v>
      </c>
      <c r="C2960">
        <v>2</v>
      </c>
      <c r="D2960">
        <v>3649.8100000000004</v>
      </c>
    </row>
    <row r="2961" spans="1:4" x14ac:dyDescent="0.3">
      <c r="A2961" s="10" t="s">
        <v>5589</v>
      </c>
      <c r="B2961" s="2">
        <v>45393</v>
      </c>
      <c r="C2961">
        <v>1</v>
      </c>
      <c r="D2961">
        <v>938.28</v>
      </c>
    </row>
    <row r="2962" spans="1:4" x14ac:dyDescent="0.3">
      <c r="A2962" s="10" t="s">
        <v>2878</v>
      </c>
      <c r="B2962" s="2">
        <v>45456</v>
      </c>
      <c r="C2962">
        <v>1</v>
      </c>
      <c r="D2962">
        <v>1186.05</v>
      </c>
    </row>
    <row r="2963" spans="1:4" x14ac:dyDescent="0.3">
      <c r="A2963" s="10" t="s">
        <v>2836</v>
      </c>
      <c r="B2963" s="2">
        <v>45599</v>
      </c>
      <c r="C2963">
        <v>3</v>
      </c>
      <c r="D2963">
        <v>2829.42</v>
      </c>
    </row>
    <row r="2964" spans="1:4" x14ac:dyDescent="0.3">
      <c r="A2964" s="10" t="s">
        <v>3427</v>
      </c>
      <c r="B2964" s="2">
        <v>45395</v>
      </c>
      <c r="C2964">
        <v>1</v>
      </c>
      <c r="D2964">
        <v>144.15</v>
      </c>
    </row>
    <row r="2965" spans="1:4" x14ac:dyDescent="0.3">
      <c r="A2965" s="10" t="s">
        <v>473</v>
      </c>
      <c r="B2965" s="2">
        <v>45519</v>
      </c>
      <c r="C2965">
        <v>2</v>
      </c>
      <c r="D2965">
        <v>1697.4399999999998</v>
      </c>
    </row>
    <row r="2966" spans="1:4" x14ac:dyDescent="0.3">
      <c r="A2966" s="10" t="s">
        <v>1362</v>
      </c>
      <c r="B2966" s="2">
        <v>45487</v>
      </c>
      <c r="C2966">
        <v>3</v>
      </c>
      <c r="D2966">
        <v>3449.9700000000003</v>
      </c>
    </row>
    <row r="2967" spans="1:4" x14ac:dyDescent="0.3">
      <c r="A2967" s="10" t="s">
        <v>550</v>
      </c>
      <c r="B2967" s="2">
        <v>45525</v>
      </c>
      <c r="C2967">
        <v>3</v>
      </c>
      <c r="D2967">
        <v>4319.99</v>
      </c>
    </row>
    <row r="2968" spans="1:4" x14ac:dyDescent="0.3">
      <c r="A2968" s="10" t="s">
        <v>4186</v>
      </c>
      <c r="B2968" s="2">
        <v>45413</v>
      </c>
      <c r="C2968">
        <v>1</v>
      </c>
      <c r="D2968">
        <v>247</v>
      </c>
    </row>
    <row r="2969" spans="1:4" x14ac:dyDescent="0.3">
      <c r="A2969" s="10" t="s">
        <v>4501</v>
      </c>
      <c r="B2969" s="2">
        <v>45640</v>
      </c>
      <c r="C2969">
        <v>1</v>
      </c>
      <c r="D2969">
        <v>1996.03</v>
      </c>
    </row>
    <row r="2970" spans="1:4" x14ac:dyDescent="0.3">
      <c r="A2970" s="10" t="s">
        <v>4257</v>
      </c>
      <c r="B2970" s="2">
        <v>45616</v>
      </c>
      <c r="C2970">
        <v>2</v>
      </c>
      <c r="D2970">
        <v>3497.08</v>
      </c>
    </row>
    <row r="2971" spans="1:4" x14ac:dyDescent="0.3">
      <c r="A2971" s="10" t="s">
        <v>996</v>
      </c>
      <c r="B2971" s="2">
        <v>45423</v>
      </c>
      <c r="C2971">
        <v>3</v>
      </c>
      <c r="D2971">
        <v>4817.8999999999996</v>
      </c>
    </row>
    <row r="2972" spans="1:4" x14ac:dyDescent="0.3">
      <c r="A2972" s="10" t="s">
        <v>5469</v>
      </c>
      <c r="B2972" s="2">
        <v>45460</v>
      </c>
      <c r="C2972">
        <v>1</v>
      </c>
      <c r="D2972">
        <v>320.82</v>
      </c>
    </row>
    <row r="2973" spans="1:4" x14ac:dyDescent="0.3">
      <c r="A2973" s="10" t="s">
        <v>5171</v>
      </c>
      <c r="B2973" s="2">
        <v>45613</v>
      </c>
      <c r="C2973">
        <v>1</v>
      </c>
      <c r="D2973">
        <v>2062.34</v>
      </c>
    </row>
    <row r="2974" spans="1:4" x14ac:dyDescent="0.3">
      <c r="A2974" s="10" t="s">
        <v>1230</v>
      </c>
      <c r="B2974" s="2">
        <v>45589</v>
      </c>
      <c r="C2974">
        <v>3</v>
      </c>
      <c r="D2974">
        <v>4864.46</v>
      </c>
    </row>
    <row r="2975" spans="1:4" x14ac:dyDescent="0.3">
      <c r="A2975" s="10" t="s">
        <v>5282</v>
      </c>
      <c r="B2975" s="2">
        <v>45425</v>
      </c>
      <c r="C2975">
        <v>1</v>
      </c>
      <c r="D2975">
        <v>1642.09</v>
      </c>
    </row>
    <row r="2976" spans="1:4" x14ac:dyDescent="0.3">
      <c r="A2976" s="10" t="s">
        <v>476</v>
      </c>
      <c r="B2976" s="2">
        <v>45399</v>
      </c>
      <c r="C2976">
        <v>3</v>
      </c>
      <c r="D2976">
        <v>5898.92</v>
      </c>
    </row>
    <row r="2977" spans="1:4" x14ac:dyDescent="0.3">
      <c r="A2977" s="10" t="s">
        <v>4514</v>
      </c>
      <c r="B2977" s="2">
        <v>45352</v>
      </c>
      <c r="C2977">
        <v>1</v>
      </c>
      <c r="D2977">
        <v>1294.7</v>
      </c>
    </row>
    <row r="2978" spans="1:4" x14ac:dyDescent="0.3">
      <c r="A2978" s="10" t="s">
        <v>649</v>
      </c>
      <c r="B2978" s="2">
        <v>45428</v>
      </c>
      <c r="C2978">
        <v>2</v>
      </c>
      <c r="D2978">
        <v>1392.15</v>
      </c>
    </row>
    <row r="2979" spans="1:4" x14ac:dyDescent="0.3">
      <c r="A2979" s="10" t="s">
        <v>1166</v>
      </c>
      <c r="B2979" s="2">
        <v>45630</v>
      </c>
      <c r="C2979">
        <v>3</v>
      </c>
      <c r="D2979">
        <v>2416.0300000000002</v>
      </c>
    </row>
    <row r="2980" spans="1:4" x14ac:dyDescent="0.3">
      <c r="A2980" s="10" t="s">
        <v>5947</v>
      </c>
      <c r="B2980" s="2">
        <v>45381</v>
      </c>
      <c r="C2980">
        <v>1</v>
      </c>
      <c r="D2980">
        <v>2268.5500000000002</v>
      </c>
    </row>
    <row r="2981" spans="1:4" x14ac:dyDescent="0.3">
      <c r="A2981" s="10" t="s">
        <v>4026</v>
      </c>
      <c r="B2981" s="2">
        <v>45475</v>
      </c>
      <c r="C2981">
        <v>2</v>
      </c>
      <c r="D2981">
        <v>2463.38</v>
      </c>
    </row>
    <row r="2982" spans="1:4" x14ac:dyDescent="0.3">
      <c r="A2982" s="10" t="s">
        <v>2640</v>
      </c>
      <c r="B2982" s="2">
        <v>45480</v>
      </c>
      <c r="C2982">
        <v>1</v>
      </c>
      <c r="D2982">
        <v>694.51</v>
      </c>
    </row>
    <row r="2983" spans="1:4" x14ac:dyDescent="0.3">
      <c r="A2983" s="10" t="s">
        <v>4312</v>
      </c>
      <c r="B2983" s="2">
        <v>45653</v>
      </c>
      <c r="C2983">
        <v>2</v>
      </c>
      <c r="D2983">
        <v>1044.03</v>
      </c>
    </row>
    <row r="2984" spans="1:4" x14ac:dyDescent="0.3">
      <c r="A2984" s="10" t="s">
        <v>3299</v>
      </c>
      <c r="B2984" s="2">
        <v>45645</v>
      </c>
      <c r="C2984">
        <v>2</v>
      </c>
      <c r="D2984">
        <v>1101.17</v>
      </c>
    </row>
    <row r="2985" spans="1:4" x14ac:dyDescent="0.3">
      <c r="A2985" s="10" t="s">
        <v>3736</v>
      </c>
      <c r="B2985" s="2">
        <v>45623</v>
      </c>
      <c r="C2985">
        <v>2</v>
      </c>
      <c r="D2985">
        <v>510.36</v>
      </c>
    </row>
    <row r="2986" spans="1:4" x14ac:dyDescent="0.3">
      <c r="A2986" s="10" t="s">
        <v>5127</v>
      </c>
      <c r="B2986" s="2">
        <v>45446</v>
      </c>
      <c r="C2986">
        <v>1</v>
      </c>
      <c r="D2986">
        <v>1433.1</v>
      </c>
    </row>
    <row r="2987" spans="1:4" x14ac:dyDescent="0.3">
      <c r="A2987" s="10" t="s">
        <v>2604</v>
      </c>
      <c r="B2987" s="2">
        <v>45652</v>
      </c>
      <c r="C2987">
        <v>2</v>
      </c>
      <c r="D2987">
        <v>4174.4399999999996</v>
      </c>
    </row>
    <row r="2988" spans="1:4" x14ac:dyDescent="0.3">
      <c r="A2988" s="10" t="s">
        <v>4065</v>
      </c>
      <c r="B2988" s="2">
        <v>45620</v>
      </c>
      <c r="C2988">
        <v>2</v>
      </c>
      <c r="D2988">
        <v>575.53</v>
      </c>
    </row>
    <row r="2989" spans="1:4" x14ac:dyDescent="0.3">
      <c r="A2989" s="10" t="s">
        <v>1729</v>
      </c>
      <c r="B2989" s="2">
        <v>45598</v>
      </c>
      <c r="C2989">
        <v>4</v>
      </c>
      <c r="D2989">
        <v>6895.8100000000013</v>
      </c>
    </row>
    <row r="2990" spans="1:4" x14ac:dyDescent="0.3">
      <c r="A2990" s="10" t="s">
        <v>2150</v>
      </c>
      <c r="B2990" s="2">
        <v>45574</v>
      </c>
      <c r="C2990">
        <v>1</v>
      </c>
      <c r="D2990">
        <v>1022.31</v>
      </c>
    </row>
    <row r="2991" spans="1:4" x14ac:dyDescent="0.3">
      <c r="A2991" s="10" t="s">
        <v>2785</v>
      </c>
      <c r="B2991" s="2">
        <v>45585</v>
      </c>
      <c r="C2991">
        <v>1</v>
      </c>
      <c r="D2991">
        <v>1101.67</v>
      </c>
    </row>
    <row r="2992" spans="1:4" x14ac:dyDescent="0.3">
      <c r="A2992" s="10" t="s">
        <v>3888</v>
      </c>
      <c r="B2992" s="2">
        <v>45639</v>
      </c>
      <c r="C2992">
        <v>2</v>
      </c>
      <c r="D2992">
        <v>2097.4700000000003</v>
      </c>
    </row>
    <row r="2993" spans="1:4" x14ac:dyDescent="0.3">
      <c r="A2993" s="10" t="s">
        <v>2930</v>
      </c>
      <c r="B2993" s="2">
        <v>45561</v>
      </c>
      <c r="C2993">
        <v>2</v>
      </c>
      <c r="D2993">
        <v>634.71</v>
      </c>
    </row>
    <row r="2994" spans="1:4" x14ac:dyDescent="0.3">
      <c r="A2994" s="10" t="s">
        <v>5371</v>
      </c>
      <c r="B2994" s="2">
        <v>45608</v>
      </c>
      <c r="C2994">
        <v>1</v>
      </c>
      <c r="D2994">
        <v>3118.25</v>
      </c>
    </row>
    <row r="2995" spans="1:4" x14ac:dyDescent="0.3">
      <c r="A2995" s="10" t="s">
        <v>79</v>
      </c>
      <c r="B2995" s="2">
        <v>45599</v>
      </c>
      <c r="C2995">
        <v>2</v>
      </c>
      <c r="D2995">
        <v>3753.6099999999997</v>
      </c>
    </row>
    <row r="2996" spans="1:4" x14ac:dyDescent="0.3">
      <c r="A2996" s="10" t="s">
        <v>4792</v>
      </c>
      <c r="B2996" s="2">
        <v>45554</v>
      </c>
      <c r="C2996">
        <v>1</v>
      </c>
      <c r="D2996">
        <v>1693.97</v>
      </c>
    </row>
    <row r="2997" spans="1:4" x14ac:dyDescent="0.3">
      <c r="A2997" s="10" t="s">
        <v>3205</v>
      </c>
      <c r="B2997" s="2">
        <v>45571</v>
      </c>
      <c r="C2997">
        <v>1</v>
      </c>
      <c r="D2997">
        <v>3145.47</v>
      </c>
    </row>
    <row r="2998" spans="1:4" x14ac:dyDescent="0.3">
      <c r="A2998" s="10" t="s">
        <v>3962</v>
      </c>
      <c r="B2998" s="2">
        <v>45485</v>
      </c>
      <c r="C2998">
        <v>1</v>
      </c>
      <c r="D2998">
        <v>73.16</v>
      </c>
    </row>
    <row r="2999" spans="1:4" x14ac:dyDescent="0.3">
      <c r="A2999" s="10" t="s">
        <v>2599</v>
      </c>
      <c r="B2999" s="2">
        <v>45414</v>
      </c>
      <c r="C2999">
        <v>1</v>
      </c>
      <c r="D2999">
        <v>3764.96</v>
      </c>
    </row>
    <row r="3000" spans="1:4" x14ac:dyDescent="0.3">
      <c r="A3000" s="10" t="s">
        <v>678</v>
      </c>
      <c r="B3000" s="2">
        <v>45552</v>
      </c>
      <c r="C3000">
        <v>1</v>
      </c>
      <c r="D3000">
        <v>4158.34</v>
      </c>
    </row>
    <row r="3001" spans="1:4" x14ac:dyDescent="0.3">
      <c r="A3001" s="10" t="s">
        <v>2360</v>
      </c>
      <c r="B3001" s="2">
        <v>45365</v>
      </c>
      <c r="C3001">
        <v>1</v>
      </c>
      <c r="D3001">
        <v>525.1</v>
      </c>
    </row>
    <row r="3002" spans="1:4" x14ac:dyDescent="0.3">
      <c r="A3002" s="10" t="s">
        <v>3203</v>
      </c>
      <c r="B3002" s="2">
        <v>45443</v>
      </c>
      <c r="C3002">
        <v>1</v>
      </c>
      <c r="D3002">
        <v>1625.39</v>
      </c>
    </row>
    <row r="3003" spans="1:4" x14ac:dyDescent="0.3">
      <c r="A3003" s="10" t="s">
        <v>4778</v>
      </c>
      <c r="B3003" s="2">
        <v>45595</v>
      </c>
      <c r="C3003">
        <v>2</v>
      </c>
      <c r="D3003">
        <v>502.88</v>
      </c>
    </row>
    <row r="3004" spans="1:4" x14ac:dyDescent="0.3">
      <c r="A3004" s="10" t="s">
        <v>4151</v>
      </c>
      <c r="B3004" s="2">
        <v>45342</v>
      </c>
      <c r="C3004">
        <v>1</v>
      </c>
      <c r="D3004">
        <v>1128.67</v>
      </c>
    </row>
    <row r="3005" spans="1:4" x14ac:dyDescent="0.3">
      <c r="A3005" s="10" t="s">
        <v>4122</v>
      </c>
      <c r="B3005" s="2">
        <v>45505</v>
      </c>
      <c r="C3005">
        <v>1</v>
      </c>
      <c r="D3005">
        <v>738.08</v>
      </c>
    </row>
    <row r="3006" spans="1:4" x14ac:dyDescent="0.3">
      <c r="A3006" s="10" t="s">
        <v>4913</v>
      </c>
      <c r="B3006" s="2">
        <v>45563</v>
      </c>
      <c r="C3006">
        <v>1</v>
      </c>
      <c r="D3006">
        <v>2468.2199999999998</v>
      </c>
    </row>
    <row r="3007" spans="1:4" x14ac:dyDescent="0.3">
      <c r="A3007" s="10" t="s">
        <v>2141</v>
      </c>
      <c r="B3007" s="2">
        <v>45344</v>
      </c>
      <c r="C3007">
        <v>2</v>
      </c>
      <c r="D3007">
        <v>2136.86</v>
      </c>
    </row>
    <row r="3008" spans="1:4" x14ac:dyDescent="0.3">
      <c r="A3008" s="10" t="s">
        <v>4264</v>
      </c>
      <c r="B3008" s="2">
        <v>45437</v>
      </c>
      <c r="C3008">
        <v>2</v>
      </c>
      <c r="D3008">
        <v>1597.2800000000002</v>
      </c>
    </row>
    <row r="3009" spans="1:4" x14ac:dyDescent="0.3">
      <c r="A3009" s="10" t="s">
        <v>324</v>
      </c>
      <c r="B3009" s="2">
        <v>45380</v>
      </c>
      <c r="C3009">
        <v>2</v>
      </c>
      <c r="D3009">
        <v>3344.07</v>
      </c>
    </row>
    <row r="3010" spans="1:4" x14ac:dyDescent="0.3">
      <c r="A3010" s="10" t="s">
        <v>5197</v>
      </c>
      <c r="B3010" s="2">
        <v>45510</v>
      </c>
      <c r="C3010">
        <v>1</v>
      </c>
      <c r="D3010">
        <v>2893.29</v>
      </c>
    </row>
    <row r="3011" spans="1:4" x14ac:dyDescent="0.3">
      <c r="A3011" s="10" t="s">
        <v>3199</v>
      </c>
      <c r="B3011" s="2">
        <v>45590</v>
      </c>
      <c r="C3011">
        <v>2</v>
      </c>
      <c r="D3011">
        <v>2455.0299999999997</v>
      </c>
    </row>
    <row r="3012" spans="1:4" x14ac:dyDescent="0.3">
      <c r="A3012" s="10" t="s">
        <v>4688</v>
      </c>
      <c r="B3012" s="2">
        <v>45524</v>
      </c>
      <c r="C3012">
        <v>1</v>
      </c>
      <c r="D3012">
        <v>1211.52</v>
      </c>
    </row>
    <row r="3013" spans="1:4" x14ac:dyDescent="0.3">
      <c r="A3013" s="10" t="s">
        <v>5507</v>
      </c>
      <c r="B3013" s="2">
        <v>45497</v>
      </c>
      <c r="C3013">
        <v>1</v>
      </c>
      <c r="D3013">
        <v>1681.91</v>
      </c>
    </row>
    <row r="3014" spans="1:4" x14ac:dyDescent="0.3">
      <c r="A3014" s="10" t="s">
        <v>4929</v>
      </c>
      <c r="B3014" s="2">
        <v>45583</v>
      </c>
      <c r="C3014">
        <v>2</v>
      </c>
      <c r="D3014">
        <v>1673.7</v>
      </c>
    </row>
    <row r="3015" spans="1:4" x14ac:dyDescent="0.3">
      <c r="A3015" s="10" t="s">
        <v>420</v>
      </c>
      <c r="B3015" s="2">
        <v>45519</v>
      </c>
      <c r="C3015">
        <v>2</v>
      </c>
      <c r="D3015">
        <v>3445.02</v>
      </c>
    </row>
    <row r="3016" spans="1:4" x14ac:dyDescent="0.3">
      <c r="A3016" s="10" t="s">
        <v>2163</v>
      </c>
      <c r="B3016" s="2">
        <v>45524</v>
      </c>
      <c r="C3016">
        <v>2</v>
      </c>
      <c r="D3016">
        <v>775.13</v>
      </c>
    </row>
    <row r="3017" spans="1:4" x14ac:dyDescent="0.3">
      <c r="A3017" s="10" t="s">
        <v>105</v>
      </c>
      <c r="B3017" s="2">
        <v>45634</v>
      </c>
      <c r="C3017">
        <v>3</v>
      </c>
      <c r="D3017">
        <v>5874.36</v>
      </c>
    </row>
    <row r="3018" spans="1:4" x14ac:dyDescent="0.3">
      <c r="A3018" s="10" t="s">
        <v>1310</v>
      </c>
      <c r="B3018" s="2">
        <v>45512</v>
      </c>
      <c r="C3018">
        <v>1</v>
      </c>
      <c r="D3018">
        <v>1072.24</v>
      </c>
    </row>
    <row r="3019" spans="1:4" x14ac:dyDescent="0.3">
      <c r="A3019" s="10" t="s">
        <v>1490</v>
      </c>
      <c r="B3019" s="2">
        <v>45400</v>
      </c>
      <c r="C3019">
        <v>1</v>
      </c>
      <c r="D3019">
        <v>1268.69</v>
      </c>
    </row>
    <row r="3020" spans="1:4" x14ac:dyDescent="0.3">
      <c r="A3020" s="10" t="s">
        <v>2906</v>
      </c>
      <c r="B3020" s="2">
        <v>45374</v>
      </c>
      <c r="C3020">
        <v>1</v>
      </c>
      <c r="D3020">
        <v>232.67</v>
      </c>
    </row>
    <row r="3021" spans="1:4" x14ac:dyDescent="0.3">
      <c r="A3021" s="10" t="s">
        <v>5132</v>
      </c>
      <c r="B3021" s="2">
        <v>45519</v>
      </c>
      <c r="C3021">
        <v>1</v>
      </c>
      <c r="D3021">
        <v>682.53</v>
      </c>
    </row>
    <row r="3022" spans="1:4" x14ac:dyDescent="0.3">
      <c r="A3022" s="10" t="s">
        <v>4786</v>
      </c>
      <c r="B3022" s="2">
        <v>45462</v>
      </c>
      <c r="C3022">
        <v>1</v>
      </c>
      <c r="D3022">
        <v>41.01</v>
      </c>
    </row>
    <row r="3023" spans="1:4" x14ac:dyDescent="0.3">
      <c r="A3023" s="10" t="s">
        <v>3971</v>
      </c>
      <c r="B3023" s="2">
        <v>45580</v>
      </c>
      <c r="C3023">
        <v>2</v>
      </c>
      <c r="D3023">
        <v>2480.5500000000002</v>
      </c>
    </row>
    <row r="3024" spans="1:4" x14ac:dyDescent="0.3">
      <c r="A3024" s="10" t="s">
        <v>5993</v>
      </c>
      <c r="B3024" s="2">
        <v>45622</v>
      </c>
      <c r="C3024">
        <v>1</v>
      </c>
      <c r="D3024">
        <v>248.79</v>
      </c>
    </row>
    <row r="3025" spans="1:4" x14ac:dyDescent="0.3">
      <c r="A3025" s="10" t="s">
        <v>3942</v>
      </c>
      <c r="B3025" s="2">
        <v>45508</v>
      </c>
      <c r="C3025">
        <v>2</v>
      </c>
      <c r="D3025">
        <v>495.76</v>
      </c>
    </row>
    <row r="3026" spans="1:4" x14ac:dyDescent="0.3">
      <c r="A3026" s="10" t="s">
        <v>5020</v>
      </c>
      <c r="B3026" s="2">
        <v>45600</v>
      </c>
      <c r="C3026">
        <v>1</v>
      </c>
      <c r="D3026">
        <v>33.93</v>
      </c>
    </row>
    <row r="3027" spans="1:4" x14ac:dyDescent="0.3">
      <c r="A3027" s="10" t="s">
        <v>3856</v>
      </c>
      <c r="B3027" s="2">
        <v>45633</v>
      </c>
      <c r="C3027">
        <v>3</v>
      </c>
      <c r="D3027">
        <v>1621.7399999999998</v>
      </c>
    </row>
    <row r="3028" spans="1:4" x14ac:dyDescent="0.3">
      <c r="A3028" s="10" t="s">
        <v>5831</v>
      </c>
      <c r="B3028" s="2">
        <v>45626</v>
      </c>
      <c r="C3028">
        <v>1</v>
      </c>
      <c r="D3028">
        <v>1169.3900000000001</v>
      </c>
    </row>
    <row r="3029" spans="1:4" x14ac:dyDescent="0.3">
      <c r="A3029" s="10" t="s">
        <v>4761</v>
      </c>
      <c r="B3029" s="2">
        <v>45453</v>
      </c>
      <c r="C3029">
        <v>1</v>
      </c>
      <c r="D3029">
        <v>1323.07</v>
      </c>
    </row>
    <row r="3030" spans="1:4" x14ac:dyDescent="0.3">
      <c r="A3030" s="10" t="s">
        <v>2022</v>
      </c>
      <c r="B3030" s="2">
        <v>45404</v>
      </c>
      <c r="C3030">
        <v>1</v>
      </c>
      <c r="D3030">
        <v>221.33</v>
      </c>
    </row>
    <row r="3031" spans="1:4" x14ac:dyDescent="0.3">
      <c r="A3031" s="10" t="s">
        <v>2532</v>
      </c>
      <c r="B3031" s="2">
        <v>45506</v>
      </c>
      <c r="C3031">
        <v>3</v>
      </c>
      <c r="D3031">
        <v>2996.25</v>
      </c>
    </row>
    <row r="3032" spans="1:4" x14ac:dyDescent="0.3">
      <c r="A3032" s="10" t="s">
        <v>4469</v>
      </c>
      <c r="B3032" s="2">
        <v>45316</v>
      </c>
      <c r="C3032">
        <v>1</v>
      </c>
      <c r="D3032">
        <v>777.68</v>
      </c>
    </row>
    <row r="3033" spans="1:4" x14ac:dyDescent="0.3">
      <c r="A3033" s="10" t="s">
        <v>5230</v>
      </c>
      <c r="B3033" s="2">
        <v>45628</v>
      </c>
      <c r="C3033">
        <v>1</v>
      </c>
      <c r="D3033">
        <v>407.93</v>
      </c>
    </row>
    <row r="3034" spans="1:4" x14ac:dyDescent="0.3">
      <c r="A3034" s="10" t="s">
        <v>4909</v>
      </c>
      <c r="B3034" s="2">
        <v>45570</v>
      </c>
      <c r="C3034">
        <v>2</v>
      </c>
      <c r="D3034">
        <v>3061.91</v>
      </c>
    </row>
    <row r="3035" spans="1:4" x14ac:dyDescent="0.3">
      <c r="A3035" s="10" t="s">
        <v>3029</v>
      </c>
      <c r="B3035" s="2">
        <v>45526</v>
      </c>
      <c r="C3035">
        <v>2</v>
      </c>
      <c r="D3035">
        <v>1509.46</v>
      </c>
    </row>
    <row r="3036" spans="1:4" x14ac:dyDescent="0.3">
      <c r="A3036" s="10" t="s">
        <v>1845</v>
      </c>
      <c r="B3036" s="2">
        <v>45642</v>
      </c>
      <c r="C3036">
        <v>2</v>
      </c>
      <c r="D3036">
        <v>2477.7399999999998</v>
      </c>
    </row>
    <row r="3037" spans="1:4" x14ac:dyDescent="0.3">
      <c r="A3037" s="10" t="s">
        <v>281</v>
      </c>
      <c r="B3037" s="2">
        <v>45657</v>
      </c>
      <c r="C3037">
        <v>4</v>
      </c>
      <c r="D3037">
        <v>1541.62</v>
      </c>
    </row>
    <row r="3038" spans="1:4" x14ac:dyDescent="0.3">
      <c r="A3038" s="10" t="s">
        <v>3445</v>
      </c>
      <c r="B3038" s="2">
        <v>45503</v>
      </c>
      <c r="C3038">
        <v>1</v>
      </c>
      <c r="D3038">
        <v>538.08000000000004</v>
      </c>
    </row>
    <row r="3039" spans="1:4" x14ac:dyDescent="0.3">
      <c r="A3039" s="10" t="s">
        <v>4319</v>
      </c>
      <c r="B3039" s="2">
        <v>45514</v>
      </c>
      <c r="C3039">
        <v>1</v>
      </c>
      <c r="D3039">
        <v>502.63</v>
      </c>
    </row>
    <row r="3040" spans="1:4" x14ac:dyDescent="0.3">
      <c r="A3040" s="10" t="s">
        <v>955</v>
      </c>
      <c r="B3040" s="2">
        <v>45564</v>
      </c>
      <c r="C3040">
        <v>1</v>
      </c>
      <c r="D3040">
        <v>431.23</v>
      </c>
    </row>
    <row r="3041" spans="1:4" x14ac:dyDescent="0.3">
      <c r="A3041" s="10" t="s">
        <v>1933</v>
      </c>
      <c r="B3041" s="2">
        <v>45584</v>
      </c>
      <c r="C3041">
        <v>2</v>
      </c>
      <c r="D3041">
        <v>1153.6300000000001</v>
      </c>
    </row>
    <row r="3042" spans="1:4" x14ac:dyDescent="0.3">
      <c r="A3042" s="10" t="s">
        <v>1459</v>
      </c>
      <c r="B3042" s="2">
        <v>45621</v>
      </c>
      <c r="C3042">
        <v>2</v>
      </c>
      <c r="D3042">
        <v>2677.05</v>
      </c>
    </row>
    <row r="3043" spans="1:4" x14ac:dyDescent="0.3">
      <c r="A3043" s="10" t="s">
        <v>1095</v>
      </c>
      <c r="B3043" s="2">
        <v>45551</v>
      </c>
      <c r="C3043">
        <v>2</v>
      </c>
      <c r="D3043">
        <v>2547.8000000000002</v>
      </c>
    </row>
    <row r="3044" spans="1:4" x14ac:dyDescent="0.3">
      <c r="A3044" s="10" t="s">
        <v>1802</v>
      </c>
      <c r="B3044" s="2">
        <v>45630</v>
      </c>
      <c r="C3044">
        <v>4</v>
      </c>
      <c r="D3044">
        <v>4964.97</v>
      </c>
    </row>
    <row r="3045" spans="1:4" x14ac:dyDescent="0.3">
      <c r="A3045" s="10" t="s">
        <v>1423</v>
      </c>
      <c r="B3045" s="2">
        <v>45615</v>
      </c>
      <c r="C3045">
        <v>3</v>
      </c>
      <c r="D3045">
        <v>3885.85</v>
      </c>
    </row>
    <row r="3046" spans="1:4" x14ac:dyDescent="0.3">
      <c r="A3046" s="10" t="s">
        <v>830</v>
      </c>
      <c r="B3046" s="2">
        <v>45480</v>
      </c>
      <c r="C3046">
        <v>1</v>
      </c>
      <c r="D3046">
        <v>143.38</v>
      </c>
    </row>
    <row r="3047" spans="1:4" x14ac:dyDescent="0.3">
      <c r="A3047" s="10" t="s">
        <v>407</v>
      </c>
      <c r="B3047" s="2">
        <v>45548</v>
      </c>
      <c r="C3047">
        <v>3</v>
      </c>
      <c r="D3047">
        <v>5039.8899999999994</v>
      </c>
    </row>
    <row r="3048" spans="1:4" x14ac:dyDescent="0.3">
      <c r="A3048" s="10" t="s">
        <v>4905</v>
      </c>
      <c r="B3048" s="2">
        <v>45583</v>
      </c>
      <c r="C3048">
        <v>1</v>
      </c>
      <c r="D3048">
        <v>3598.23</v>
      </c>
    </row>
    <row r="3049" spans="1:4" x14ac:dyDescent="0.3">
      <c r="A3049" s="10" t="s">
        <v>2730</v>
      </c>
      <c r="B3049" s="2">
        <v>45500</v>
      </c>
      <c r="C3049">
        <v>1</v>
      </c>
      <c r="D3049">
        <v>920.71</v>
      </c>
    </row>
    <row r="3050" spans="1:4" x14ac:dyDescent="0.3">
      <c r="A3050" s="10" t="s">
        <v>2209</v>
      </c>
      <c r="B3050" s="2">
        <v>45504</v>
      </c>
      <c r="C3050">
        <v>2</v>
      </c>
      <c r="D3050">
        <v>2179.0500000000002</v>
      </c>
    </row>
    <row r="3051" spans="1:4" x14ac:dyDescent="0.3">
      <c r="A3051" s="10" t="s">
        <v>3612</v>
      </c>
      <c r="B3051" s="2">
        <v>45603</v>
      </c>
      <c r="C3051">
        <v>2</v>
      </c>
      <c r="D3051">
        <v>3394.87</v>
      </c>
    </row>
    <row r="3052" spans="1:4" x14ac:dyDescent="0.3">
      <c r="A3052" s="10" t="s">
        <v>615</v>
      </c>
      <c r="B3052" s="2">
        <v>45594</v>
      </c>
      <c r="C3052">
        <v>2</v>
      </c>
      <c r="D3052">
        <v>1394.95</v>
      </c>
    </row>
    <row r="3053" spans="1:4" x14ac:dyDescent="0.3">
      <c r="A3053" s="10" t="s">
        <v>2998</v>
      </c>
      <c r="B3053" s="2">
        <v>45642</v>
      </c>
      <c r="C3053">
        <v>4</v>
      </c>
      <c r="D3053">
        <v>5425.7900000000009</v>
      </c>
    </row>
    <row r="3054" spans="1:4" x14ac:dyDescent="0.3">
      <c r="A3054" s="10" t="s">
        <v>1964</v>
      </c>
      <c r="B3054" s="2">
        <v>45335</v>
      </c>
      <c r="C3054">
        <v>3</v>
      </c>
      <c r="D3054">
        <v>5932.8899999999994</v>
      </c>
    </row>
    <row r="3055" spans="1:4" x14ac:dyDescent="0.3">
      <c r="A3055" s="10" t="s">
        <v>2172</v>
      </c>
      <c r="B3055" s="2">
        <v>45621</v>
      </c>
      <c r="C3055">
        <v>2</v>
      </c>
      <c r="D3055">
        <v>1650.87</v>
      </c>
    </row>
    <row r="3056" spans="1:4" x14ac:dyDescent="0.3">
      <c r="A3056" s="10" t="s">
        <v>2287</v>
      </c>
      <c r="B3056" s="2">
        <v>45304</v>
      </c>
      <c r="C3056">
        <v>1</v>
      </c>
      <c r="D3056">
        <v>3221.21</v>
      </c>
    </row>
    <row r="3057" spans="1:4" x14ac:dyDescent="0.3">
      <c r="A3057" s="10" t="s">
        <v>4637</v>
      </c>
      <c r="B3057" s="2">
        <v>45584</v>
      </c>
      <c r="C3057">
        <v>2</v>
      </c>
      <c r="D3057">
        <v>472.51</v>
      </c>
    </row>
    <row r="3058" spans="1:4" x14ac:dyDescent="0.3">
      <c r="A3058" s="10" t="s">
        <v>5812</v>
      </c>
      <c r="B3058" s="2">
        <v>45433</v>
      </c>
      <c r="C3058">
        <v>1</v>
      </c>
      <c r="D3058">
        <v>1530.02</v>
      </c>
    </row>
    <row r="3059" spans="1:4" x14ac:dyDescent="0.3">
      <c r="A3059" s="10" t="s">
        <v>2627</v>
      </c>
      <c r="B3059" s="2">
        <v>45608</v>
      </c>
      <c r="C3059">
        <v>1</v>
      </c>
      <c r="D3059">
        <v>3200.62</v>
      </c>
    </row>
    <row r="3060" spans="1:4" x14ac:dyDescent="0.3">
      <c r="A3060" s="10" t="s">
        <v>4832</v>
      </c>
      <c r="B3060" s="2">
        <v>45461</v>
      </c>
      <c r="C3060">
        <v>2</v>
      </c>
      <c r="D3060">
        <v>3073.38</v>
      </c>
    </row>
    <row r="3061" spans="1:4" x14ac:dyDescent="0.3">
      <c r="A3061" s="10" t="s">
        <v>4672</v>
      </c>
      <c r="B3061" s="2">
        <v>45560</v>
      </c>
      <c r="C3061">
        <v>2</v>
      </c>
      <c r="D3061">
        <v>1170.19</v>
      </c>
    </row>
    <row r="3062" spans="1:4" x14ac:dyDescent="0.3">
      <c r="A3062" s="10" t="s">
        <v>184</v>
      </c>
      <c r="B3062" s="2">
        <v>45369</v>
      </c>
      <c r="C3062">
        <v>2</v>
      </c>
      <c r="D3062">
        <v>5486.92</v>
      </c>
    </row>
    <row r="3063" spans="1:4" x14ac:dyDescent="0.3">
      <c r="A3063" s="10" t="s">
        <v>3543</v>
      </c>
      <c r="B3063" s="2">
        <v>45587</v>
      </c>
      <c r="C3063">
        <v>2</v>
      </c>
      <c r="D3063">
        <v>381.65</v>
      </c>
    </row>
    <row r="3064" spans="1:4" x14ac:dyDescent="0.3">
      <c r="A3064" s="10" t="s">
        <v>1872</v>
      </c>
      <c r="B3064" s="2">
        <v>45489</v>
      </c>
      <c r="C3064">
        <v>1</v>
      </c>
      <c r="D3064">
        <v>72.7</v>
      </c>
    </row>
    <row r="3065" spans="1:4" x14ac:dyDescent="0.3">
      <c r="A3065" s="10" t="s">
        <v>5710</v>
      </c>
      <c r="B3065" s="2">
        <v>45449</v>
      </c>
      <c r="C3065">
        <v>1</v>
      </c>
      <c r="D3065">
        <v>2172.9</v>
      </c>
    </row>
    <row r="3066" spans="1:4" x14ac:dyDescent="0.3">
      <c r="A3066" s="10" t="s">
        <v>2698</v>
      </c>
      <c r="B3066" s="2">
        <v>45655</v>
      </c>
      <c r="C3066">
        <v>3</v>
      </c>
      <c r="D3066">
        <v>4636.16</v>
      </c>
    </row>
    <row r="3067" spans="1:4" x14ac:dyDescent="0.3">
      <c r="A3067" s="10" t="s">
        <v>5949</v>
      </c>
      <c r="B3067" s="2">
        <v>45622</v>
      </c>
      <c r="C3067">
        <v>1</v>
      </c>
      <c r="D3067">
        <v>439.86</v>
      </c>
    </row>
    <row r="3068" spans="1:4" x14ac:dyDescent="0.3">
      <c r="A3068" s="10" t="s">
        <v>4627</v>
      </c>
      <c r="B3068" s="2">
        <v>45369</v>
      </c>
      <c r="C3068">
        <v>1</v>
      </c>
      <c r="D3068">
        <v>1437.97</v>
      </c>
    </row>
    <row r="3069" spans="1:4" x14ac:dyDescent="0.3">
      <c r="A3069" s="10" t="s">
        <v>5652</v>
      </c>
      <c r="B3069" s="2">
        <v>45585</v>
      </c>
      <c r="C3069">
        <v>1</v>
      </c>
      <c r="D3069">
        <v>125.24</v>
      </c>
    </row>
    <row r="3070" spans="1:4" x14ac:dyDescent="0.3">
      <c r="A3070" s="10" t="s">
        <v>2657</v>
      </c>
      <c r="B3070" s="2">
        <v>45594</v>
      </c>
      <c r="C3070">
        <v>3</v>
      </c>
      <c r="D3070">
        <v>3918.37</v>
      </c>
    </row>
    <row r="3071" spans="1:4" x14ac:dyDescent="0.3">
      <c r="A3071" s="10" t="s">
        <v>5628</v>
      </c>
      <c r="B3071" s="2">
        <v>45635</v>
      </c>
      <c r="C3071">
        <v>2</v>
      </c>
      <c r="D3071">
        <v>5185.16</v>
      </c>
    </row>
    <row r="3072" spans="1:4" x14ac:dyDescent="0.3">
      <c r="A3072" s="10" t="s">
        <v>5832</v>
      </c>
      <c r="B3072" s="2">
        <v>45535</v>
      </c>
      <c r="C3072">
        <v>1</v>
      </c>
      <c r="D3072">
        <v>625.23</v>
      </c>
    </row>
    <row r="3073" spans="1:4" x14ac:dyDescent="0.3">
      <c r="A3073" s="10" t="s">
        <v>4060</v>
      </c>
      <c r="B3073" s="2">
        <v>45552</v>
      </c>
      <c r="C3073">
        <v>2</v>
      </c>
      <c r="D3073">
        <v>1617.02</v>
      </c>
    </row>
    <row r="3074" spans="1:4" x14ac:dyDescent="0.3">
      <c r="A3074" s="10" t="s">
        <v>112</v>
      </c>
      <c r="B3074" s="2">
        <v>45442</v>
      </c>
      <c r="C3074">
        <v>1</v>
      </c>
      <c r="D3074">
        <v>611.9</v>
      </c>
    </row>
    <row r="3075" spans="1:4" x14ac:dyDescent="0.3">
      <c r="A3075" s="10" t="s">
        <v>50</v>
      </c>
      <c r="B3075" s="2">
        <v>45350</v>
      </c>
      <c r="C3075">
        <v>1</v>
      </c>
      <c r="D3075">
        <v>814.98</v>
      </c>
    </row>
    <row r="3076" spans="1:4" x14ac:dyDescent="0.3">
      <c r="A3076" s="10" t="s">
        <v>3255</v>
      </c>
      <c r="B3076" s="2">
        <v>45647</v>
      </c>
      <c r="C3076">
        <v>2</v>
      </c>
      <c r="D3076">
        <v>983.22</v>
      </c>
    </row>
    <row r="3077" spans="1:4" x14ac:dyDescent="0.3">
      <c r="A3077" s="10" t="s">
        <v>5630</v>
      </c>
      <c r="B3077" s="2">
        <v>45609</v>
      </c>
      <c r="C3077">
        <v>1</v>
      </c>
      <c r="D3077">
        <v>1352.48</v>
      </c>
    </row>
    <row r="3078" spans="1:4" x14ac:dyDescent="0.3">
      <c r="A3078" s="10" t="s">
        <v>2514</v>
      </c>
      <c r="B3078" s="2">
        <v>45621</v>
      </c>
      <c r="C3078">
        <v>2</v>
      </c>
      <c r="D3078">
        <v>3707.88</v>
      </c>
    </row>
    <row r="3079" spans="1:4" x14ac:dyDescent="0.3">
      <c r="A3079" s="10" t="s">
        <v>4142</v>
      </c>
      <c r="B3079" s="2">
        <v>45570</v>
      </c>
      <c r="C3079">
        <v>1</v>
      </c>
      <c r="D3079">
        <v>65.989999999999995</v>
      </c>
    </row>
    <row r="3080" spans="1:4" x14ac:dyDescent="0.3">
      <c r="A3080" s="10" t="s">
        <v>4230</v>
      </c>
      <c r="B3080" s="2">
        <v>45636</v>
      </c>
      <c r="C3080">
        <v>2</v>
      </c>
      <c r="D3080">
        <v>3820.33</v>
      </c>
    </row>
    <row r="3081" spans="1:4" x14ac:dyDescent="0.3">
      <c r="A3081" s="10" t="s">
        <v>1353</v>
      </c>
      <c r="B3081" s="2">
        <v>45563</v>
      </c>
      <c r="C3081">
        <v>1</v>
      </c>
      <c r="D3081">
        <v>539.14</v>
      </c>
    </row>
    <row r="3082" spans="1:4" x14ac:dyDescent="0.3">
      <c r="A3082" s="10" t="s">
        <v>3644</v>
      </c>
      <c r="B3082" s="2">
        <v>45397</v>
      </c>
      <c r="C3082">
        <v>1</v>
      </c>
      <c r="D3082">
        <v>280.95</v>
      </c>
    </row>
    <row r="3083" spans="1:4" x14ac:dyDescent="0.3">
      <c r="A3083" s="10" t="s">
        <v>4885</v>
      </c>
      <c r="B3083" s="2">
        <v>45524</v>
      </c>
      <c r="C3083">
        <v>1</v>
      </c>
      <c r="D3083">
        <v>195.39</v>
      </c>
    </row>
    <row r="3084" spans="1:4" x14ac:dyDescent="0.3">
      <c r="A3084" s="10" t="s">
        <v>2070</v>
      </c>
      <c r="B3084" s="2">
        <v>45522</v>
      </c>
      <c r="C3084">
        <v>2</v>
      </c>
      <c r="D3084">
        <v>1538.8</v>
      </c>
    </row>
    <row r="3085" spans="1:4" x14ac:dyDescent="0.3">
      <c r="A3085" s="10" t="s">
        <v>795</v>
      </c>
      <c r="B3085" s="2">
        <v>45449</v>
      </c>
      <c r="C3085">
        <v>1</v>
      </c>
      <c r="D3085">
        <v>374.86</v>
      </c>
    </row>
    <row r="3086" spans="1:4" x14ac:dyDescent="0.3">
      <c r="A3086" s="10" t="s">
        <v>5337</v>
      </c>
      <c r="B3086" s="2">
        <v>45316</v>
      </c>
      <c r="C3086">
        <v>1</v>
      </c>
      <c r="D3086">
        <v>432.06</v>
      </c>
    </row>
    <row r="3087" spans="1:4" x14ac:dyDescent="0.3">
      <c r="A3087" s="10" t="s">
        <v>485</v>
      </c>
      <c r="B3087" s="2">
        <v>45356</v>
      </c>
      <c r="C3087">
        <v>1</v>
      </c>
      <c r="D3087">
        <v>1056.69</v>
      </c>
    </row>
    <row r="3088" spans="1:4" x14ac:dyDescent="0.3">
      <c r="A3088" s="10" t="s">
        <v>1637</v>
      </c>
      <c r="B3088" s="2">
        <v>45502</v>
      </c>
      <c r="C3088">
        <v>2</v>
      </c>
      <c r="D3088">
        <v>568.02</v>
      </c>
    </row>
    <row r="3089" spans="1:4" x14ac:dyDescent="0.3">
      <c r="A3089" s="10" t="s">
        <v>6018</v>
      </c>
      <c r="B3089" s="2">
        <v>45415</v>
      </c>
      <c r="C3089">
        <v>1</v>
      </c>
      <c r="D3089">
        <v>78.22</v>
      </c>
    </row>
    <row r="3090" spans="1:4" x14ac:dyDescent="0.3">
      <c r="A3090" s="10" t="s">
        <v>2525</v>
      </c>
      <c r="B3090" s="2">
        <v>45445</v>
      </c>
      <c r="C3090">
        <v>1</v>
      </c>
      <c r="D3090">
        <v>1429.4</v>
      </c>
    </row>
    <row r="3091" spans="1:4" x14ac:dyDescent="0.3">
      <c r="A3091" s="10" t="s">
        <v>3950</v>
      </c>
      <c r="B3091" s="2">
        <v>45645</v>
      </c>
      <c r="C3091">
        <v>3</v>
      </c>
      <c r="D3091">
        <v>1622.29</v>
      </c>
    </row>
    <row r="3092" spans="1:4" x14ac:dyDescent="0.3">
      <c r="A3092" s="10" t="s">
        <v>237</v>
      </c>
      <c r="B3092" s="2">
        <v>45548</v>
      </c>
      <c r="C3092">
        <v>3</v>
      </c>
      <c r="D3092">
        <v>807.14</v>
      </c>
    </row>
    <row r="3093" spans="1:4" x14ac:dyDescent="0.3">
      <c r="A3093" s="10" t="s">
        <v>3972</v>
      </c>
      <c r="B3093" s="2">
        <v>45649</v>
      </c>
      <c r="C3093">
        <v>2</v>
      </c>
      <c r="D3093">
        <v>1339.26</v>
      </c>
    </row>
    <row r="3094" spans="1:4" x14ac:dyDescent="0.3">
      <c r="A3094" s="10" t="s">
        <v>5313</v>
      </c>
      <c r="B3094" s="2">
        <v>45648</v>
      </c>
      <c r="C3094">
        <v>2</v>
      </c>
      <c r="D3094">
        <v>839.45</v>
      </c>
    </row>
    <row r="3095" spans="1:4" x14ac:dyDescent="0.3">
      <c r="A3095" s="10" t="s">
        <v>697</v>
      </c>
      <c r="B3095" s="2">
        <v>45463</v>
      </c>
      <c r="C3095">
        <v>1</v>
      </c>
      <c r="D3095">
        <v>144.91999999999999</v>
      </c>
    </row>
    <row r="3096" spans="1:4" x14ac:dyDescent="0.3">
      <c r="A3096" s="10" t="s">
        <v>161</v>
      </c>
      <c r="B3096" s="2">
        <v>45580</v>
      </c>
      <c r="C3096">
        <v>1</v>
      </c>
      <c r="D3096">
        <v>137.16</v>
      </c>
    </row>
    <row r="3097" spans="1:4" x14ac:dyDescent="0.3">
      <c r="A3097" s="10" t="s">
        <v>6012</v>
      </c>
      <c r="B3097" s="2">
        <v>45401</v>
      </c>
      <c r="C3097">
        <v>1</v>
      </c>
      <c r="D3097">
        <v>203.05</v>
      </c>
    </row>
    <row r="3098" spans="1:4" x14ac:dyDescent="0.3">
      <c r="A3098" s="10" t="s">
        <v>5165</v>
      </c>
      <c r="B3098" s="2">
        <v>45471</v>
      </c>
      <c r="C3098">
        <v>1</v>
      </c>
      <c r="D3098">
        <v>2075.67</v>
      </c>
    </row>
    <row r="3099" spans="1:4" x14ac:dyDescent="0.3">
      <c r="A3099" s="10" t="s">
        <v>1851</v>
      </c>
      <c r="B3099" s="2">
        <v>45495</v>
      </c>
      <c r="C3099">
        <v>2</v>
      </c>
      <c r="D3099">
        <v>4340.8</v>
      </c>
    </row>
    <row r="3100" spans="1:4" x14ac:dyDescent="0.3">
      <c r="A3100" s="10" t="s">
        <v>1790</v>
      </c>
      <c r="B3100" s="2">
        <v>45602</v>
      </c>
      <c r="C3100">
        <v>1</v>
      </c>
      <c r="D3100">
        <v>286.19</v>
      </c>
    </row>
    <row r="3101" spans="1:4" x14ac:dyDescent="0.3">
      <c r="A3101" s="10" t="s">
        <v>3434</v>
      </c>
      <c r="B3101" s="2">
        <v>45606</v>
      </c>
      <c r="C3101">
        <v>2</v>
      </c>
      <c r="D3101">
        <v>4439.55</v>
      </c>
    </row>
    <row r="3102" spans="1:4" x14ac:dyDescent="0.3">
      <c r="A3102" s="10" t="s">
        <v>924</v>
      </c>
      <c r="B3102" s="2">
        <v>45510</v>
      </c>
      <c r="C3102">
        <v>2</v>
      </c>
      <c r="D3102">
        <v>3917.44</v>
      </c>
    </row>
    <row r="3103" spans="1:4" x14ac:dyDescent="0.3">
      <c r="A3103" s="10" t="s">
        <v>1071</v>
      </c>
      <c r="B3103" s="2">
        <v>45638</v>
      </c>
      <c r="C3103">
        <v>5</v>
      </c>
      <c r="D3103">
        <v>5398.0300000000007</v>
      </c>
    </row>
    <row r="3104" spans="1:4" x14ac:dyDescent="0.3">
      <c r="A3104" s="10" t="s">
        <v>5027</v>
      </c>
      <c r="B3104" s="2">
        <v>45503</v>
      </c>
      <c r="C3104">
        <v>3</v>
      </c>
      <c r="D3104">
        <v>2182.6800000000003</v>
      </c>
    </row>
    <row r="3105" spans="1:4" x14ac:dyDescent="0.3">
      <c r="A3105" s="10" t="s">
        <v>2464</v>
      </c>
      <c r="B3105" s="2">
        <v>45456</v>
      </c>
      <c r="C3105">
        <v>2</v>
      </c>
      <c r="D3105">
        <v>840.58</v>
      </c>
    </row>
    <row r="3106" spans="1:4" x14ac:dyDescent="0.3">
      <c r="A3106" s="10" t="s">
        <v>4643</v>
      </c>
      <c r="B3106" s="2">
        <v>45351</v>
      </c>
      <c r="C3106">
        <v>1</v>
      </c>
      <c r="D3106">
        <v>1078.44</v>
      </c>
    </row>
    <row r="3107" spans="1:4" x14ac:dyDescent="0.3">
      <c r="A3107" s="10" t="s">
        <v>5454</v>
      </c>
      <c r="B3107" s="2">
        <v>45306</v>
      </c>
      <c r="C3107">
        <v>1</v>
      </c>
      <c r="D3107">
        <v>96.24</v>
      </c>
    </row>
    <row r="3108" spans="1:4" x14ac:dyDescent="0.3">
      <c r="A3108" s="10" t="s">
        <v>3481</v>
      </c>
      <c r="B3108" s="2">
        <v>45552</v>
      </c>
      <c r="C3108">
        <v>2</v>
      </c>
      <c r="D3108">
        <v>1772.44</v>
      </c>
    </row>
    <row r="3109" spans="1:4" x14ac:dyDescent="0.3">
      <c r="A3109" s="10" t="s">
        <v>4202</v>
      </c>
      <c r="B3109" s="2">
        <v>45461</v>
      </c>
      <c r="C3109">
        <v>1</v>
      </c>
      <c r="D3109">
        <v>1029.8399999999999</v>
      </c>
    </row>
    <row r="3110" spans="1:4" x14ac:dyDescent="0.3">
      <c r="A3110" s="10" t="s">
        <v>3729</v>
      </c>
      <c r="B3110" s="2">
        <v>45425</v>
      </c>
      <c r="C3110">
        <v>2</v>
      </c>
      <c r="D3110">
        <v>2613.21</v>
      </c>
    </row>
    <row r="3111" spans="1:4" x14ac:dyDescent="0.3">
      <c r="A3111" s="10" t="s">
        <v>4195</v>
      </c>
      <c r="B3111" s="2">
        <v>45571</v>
      </c>
      <c r="C3111">
        <v>2</v>
      </c>
      <c r="D3111">
        <v>3201.55</v>
      </c>
    </row>
    <row r="3112" spans="1:4" x14ac:dyDescent="0.3">
      <c r="A3112" s="10" t="s">
        <v>3508</v>
      </c>
      <c r="B3112" s="2">
        <v>45379</v>
      </c>
      <c r="C3112">
        <v>1</v>
      </c>
      <c r="D3112">
        <v>328.18</v>
      </c>
    </row>
    <row r="3113" spans="1:4" x14ac:dyDescent="0.3">
      <c r="A3113" s="10" t="s">
        <v>2932</v>
      </c>
      <c r="B3113" s="2">
        <v>45526</v>
      </c>
      <c r="C3113">
        <v>3</v>
      </c>
      <c r="D3113">
        <v>1108.43</v>
      </c>
    </row>
    <row r="3114" spans="1:4" x14ac:dyDescent="0.3">
      <c r="A3114" s="10" t="s">
        <v>435</v>
      </c>
      <c r="B3114" s="2">
        <v>45454</v>
      </c>
      <c r="C3114">
        <v>1</v>
      </c>
      <c r="D3114">
        <v>502.11</v>
      </c>
    </row>
    <row r="3115" spans="1:4" x14ac:dyDescent="0.3">
      <c r="A3115" s="10" t="s">
        <v>4209</v>
      </c>
      <c r="B3115" s="2">
        <v>45623</v>
      </c>
      <c r="C3115">
        <v>2</v>
      </c>
      <c r="D3115">
        <v>1519.11</v>
      </c>
    </row>
    <row r="3116" spans="1:4" x14ac:dyDescent="0.3">
      <c r="A3116" s="10" t="s">
        <v>267</v>
      </c>
      <c r="B3116" s="2">
        <v>45336</v>
      </c>
      <c r="C3116">
        <v>1</v>
      </c>
      <c r="D3116">
        <v>1871.19</v>
      </c>
    </row>
    <row r="3117" spans="1:4" x14ac:dyDescent="0.3">
      <c r="A3117" s="10" t="s">
        <v>3654</v>
      </c>
      <c r="B3117" s="2">
        <v>45400</v>
      </c>
      <c r="C3117">
        <v>1</v>
      </c>
      <c r="D3117">
        <v>776.71</v>
      </c>
    </row>
    <row r="3118" spans="1:4" x14ac:dyDescent="0.3">
      <c r="A3118" s="10" t="s">
        <v>3680</v>
      </c>
      <c r="B3118" s="2">
        <v>45541</v>
      </c>
      <c r="C3118">
        <v>2</v>
      </c>
      <c r="D3118">
        <v>4504.2700000000004</v>
      </c>
    </row>
    <row r="3119" spans="1:4" x14ac:dyDescent="0.3">
      <c r="A3119" s="10" t="s">
        <v>596</v>
      </c>
      <c r="B3119" s="2">
        <v>45415</v>
      </c>
      <c r="C3119">
        <v>1</v>
      </c>
      <c r="D3119">
        <v>358.09</v>
      </c>
    </row>
    <row r="3120" spans="1:4" x14ac:dyDescent="0.3">
      <c r="A3120" s="10" t="s">
        <v>5025</v>
      </c>
      <c r="B3120" s="2">
        <v>45642</v>
      </c>
      <c r="C3120">
        <v>2</v>
      </c>
      <c r="D3120">
        <v>2106.66</v>
      </c>
    </row>
    <row r="3121" spans="1:4" x14ac:dyDescent="0.3">
      <c r="A3121" s="10" t="s">
        <v>5527</v>
      </c>
      <c r="B3121" s="2">
        <v>45470</v>
      </c>
      <c r="C3121">
        <v>2</v>
      </c>
      <c r="D3121">
        <v>2650.13</v>
      </c>
    </row>
    <row r="3122" spans="1:4" x14ac:dyDescent="0.3">
      <c r="A3122" s="10" t="s">
        <v>5109</v>
      </c>
      <c r="B3122" s="2">
        <v>45380</v>
      </c>
      <c r="C3122">
        <v>1</v>
      </c>
      <c r="D3122">
        <v>107.05</v>
      </c>
    </row>
    <row r="3123" spans="1:4" x14ac:dyDescent="0.3">
      <c r="A3123" s="10" t="s">
        <v>2549</v>
      </c>
      <c r="B3123" s="2">
        <v>45538</v>
      </c>
      <c r="C3123">
        <v>1</v>
      </c>
      <c r="D3123">
        <v>2989.17</v>
      </c>
    </row>
    <row r="3124" spans="1:4" x14ac:dyDescent="0.3">
      <c r="A3124" s="10" t="s">
        <v>4184</v>
      </c>
      <c r="B3124" s="2">
        <v>45657</v>
      </c>
      <c r="C3124">
        <v>2</v>
      </c>
      <c r="D3124">
        <v>474.88</v>
      </c>
    </row>
    <row r="3125" spans="1:4" x14ac:dyDescent="0.3">
      <c r="A3125" s="10" t="s">
        <v>1158</v>
      </c>
      <c r="B3125" s="2">
        <v>45556</v>
      </c>
      <c r="C3125">
        <v>4</v>
      </c>
      <c r="D3125">
        <v>7559.17</v>
      </c>
    </row>
    <row r="3126" spans="1:4" x14ac:dyDescent="0.3">
      <c r="A3126" s="10" t="s">
        <v>3762</v>
      </c>
      <c r="B3126" s="2">
        <v>45568</v>
      </c>
      <c r="C3126">
        <v>2</v>
      </c>
      <c r="D3126">
        <v>1111.92</v>
      </c>
    </row>
    <row r="3127" spans="1:4" x14ac:dyDescent="0.3">
      <c r="A3127" s="10" t="s">
        <v>4942</v>
      </c>
      <c r="B3127" s="2">
        <v>45394</v>
      </c>
      <c r="C3127">
        <v>1</v>
      </c>
      <c r="D3127">
        <v>653.75</v>
      </c>
    </row>
    <row r="3128" spans="1:4" x14ac:dyDescent="0.3">
      <c r="A3128" s="10" t="s">
        <v>2295</v>
      </c>
      <c r="B3128" s="2">
        <v>45636</v>
      </c>
      <c r="C3128">
        <v>1</v>
      </c>
      <c r="D3128">
        <v>295.55</v>
      </c>
    </row>
    <row r="3129" spans="1:4" x14ac:dyDescent="0.3">
      <c r="A3129" s="10" t="s">
        <v>1558</v>
      </c>
      <c r="B3129" s="2">
        <v>45420</v>
      </c>
      <c r="C3129">
        <v>1</v>
      </c>
      <c r="D3129">
        <v>1397.48</v>
      </c>
    </row>
    <row r="3130" spans="1:4" x14ac:dyDescent="0.3">
      <c r="A3130" s="10" t="s">
        <v>5385</v>
      </c>
      <c r="B3130" s="2">
        <v>45636</v>
      </c>
      <c r="C3130">
        <v>2</v>
      </c>
      <c r="D3130">
        <v>2879.02</v>
      </c>
    </row>
    <row r="3131" spans="1:4" x14ac:dyDescent="0.3">
      <c r="A3131" s="10" t="s">
        <v>5698</v>
      </c>
      <c r="B3131" s="2">
        <v>45362</v>
      </c>
      <c r="C3131">
        <v>1</v>
      </c>
      <c r="D3131">
        <v>1118.9000000000001</v>
      </c>
    </row>
    <row r="3132" spans="1:4" x14ac:dyDescent="0.3">
      <c r="A3132" s="10" t="s">
        <v>1363</v>
      </c>
      <c r="B3132" s="2">
        <v>45523</v>
      </c>
      <c r="C3132">
        <v>1</v>
      </c>
      <c r="D3132">
        <v>168.7</v>
      </c>
    </row>
    <row r="3133" spans="1:4" x14ac:dyDescent="0.3">
      <c r="A3133" s="10" t="s">
        <v>2711</v>
      </c>
      <c r="B3133" s="2">
        <v>45449</v>
      </c>
      <c r="C3133">
        <v>1</v>
      </c>
      <c r="D3133">
        <v>1318.85</v>
      </c>
    </row>
    <row r="3134" spans="1:4" x14ac:dyDescent="0.3">
      <c r="A3134" s="10" t="s">
        <v>81</v>
      </c>
      <c r="B3134" s="2">
        <v>45477</v>
      </c>
      <c r="C3134">
        <v>1</v>
      </c>
      <c r="D3134">
        <v>287.93</v>
      </c>
    </row>
    <row r="3135" spans="1:4" x14ac:dyDescent="0.3">
      <c r="A3135" s="10" t="s">
        <v>4459</v>
      </c>
      <c r="B3135" s="2">
        <v>45566</v>
      </c>
      <c r="C3135">
        <v>2</v>
      </c>
      <c r="D3135">
        <v>2119.19</v>
      </c>
    </row>
    <row r="3136" spans="1:4" x14ac:dyDescent="0.3">
      <c r="A3136" s="10" t="s">
        <v>1170</v>
      </c>
      <c r="B3136" s="2">
        <v>45616</v>
      </c>
      <c r="C3136">
        <v>3</v>
      </c>
      <c r="D3136">
        <v>7089.61</v>
      </c>
    </row>
    <row r="3137" spans="1:4" x14ac:dyDescent="0.3">
      <c r="A3137" s="10" t="s">
        <v>3190</v>
      </c>
      <c r="B3137" s="2">
        <v>45402</v>
      </c>
      <c r="C3137">
        <v>2</v>
      </c>
      <c r="D3137">
        <v>2288.75</v>
      </c>
    </row>
    <row r="3138" spans="1:4" x14ac:dyDescent="0.3">
      <c r="A3138" s="10" t="s">
        <v>5382</v>
      </c>
      <c r="B3138" s="2">
        <v>45562</v>
      </c>
      <c r="C3138">
        <v>1</v>
      </c>
      <c r="D3138">
        <v>1567.99</v>
      </c>
    </row>
    <row r="3139" spans="1:4" x14ac:dyDescent="0.3">
      <c r="A3139" s="10" t="s">
        <v>4581</v>
      </c>
      <c r="B3139" s="2">
        <v>45445</v>
      </c>
      <c r="C3139">
        <v>2</v>
      </c>
      <c r="D3139">
        <v>1854.38</v>
      </c>
    </row>
    <row r="3140" spans="1:4" x14ac:dyDescent="0.3">
      <c r="A3140" s="10" t="s">
        <v>4954</v>
      </c>
      <c r="B3140" s="2">
        <v>45417</v>
      </c>
      <c r="C3140">
        <v>1</v>
      </c>
      <c r="D3140">
        <v>975.61</v>
      </c>
    </row>
    <row r="3141" spans="1:4" x14ac:dyDescent="0.3">
      <c r="A3141" s="10" t="s">
        <v>4584</v>
      </c>
      <c r="B3141" s="2">
        <v>45491</v>
      </c>
      <c r="C3141">
        <v>2</v>
      </c>
      <c r="D3141">
        <v>4108.74</v>
      </c>
    </row>
    <row r="3142" spans="1:4" x14ac:dyDescent="0.3">
      <c r="A3142" s="10" t="s">
        <v>1396</v>
      </c>
      <c r="B3142" s="2">
        <v>45326</v>
      </c>
      <c r="C3142">
        <v>1</v>
      </c>
      <c r="D3142">
        <v>636.27</v>
      </c>
    </row>
    <row r="3143" spans="1:4" x14ac:dyDescent="0.3">
      <c r="A3143" s="10" t="s">
        <v>1315</v>
      </c>
      <c r="B3143" s="2">
        <v>45346</v>
      </c>
      <c r="C3143">
        <v>1</v>
      </c>
      <c r="D3143">
        <v>1989.17</v>
      </c>
    </row>
    <row r="3144" spans="1:4" x14ac:dyDescent="0.3">
      <c r="A3144" s="10" t="s">
        <v>5053</v>
      </c>
      <c r="B3144" s="2">
        <v>45367</v>
      </c>
      <c r="C3144">
        <v>1</v>
      </c>
      <c r="D3144">
        <v>3740.24</v>
      </c>
    </row>
    <row r="3145" spans="1:4" x14ac:dyDescent="0.3">
      <c r="A3145" s="10" t="s">
        <v>1575</v>
      </c>
      <c r="B3145" s="2">
        <v>45579</v>
      </c>
      <c r="C3145">
        <v>2</v>
      </c>
      <c r="D3145">
        <v>170.04</v>
      </c>
    </row>
    <row r="3146" spans="1:4" x14ac:dyDescent="0.3">
      <c r="A3146" s="10" t="s">
        <v>752</v>
      </c>
      <c r="B3146" s="2">
        <v>45571</v>
      </c>
      <c r="C3146">
        <v>2</v>
      </c>
      <c r="D3146">
        <v>1208.6300000000001</v>
      </c>
    </row>
    <row r="3147" spans="1:4" x14ac:dyDescent="0.3">
      <c r="A3147" s="10" t="s">
        <v>111</v>
      </c>
      <c r="B3147" s="2">
        <v>45643</v>
      </c>
      <c r="C3147">
        <v>2</v>
      </c>
      <c r="D3147">
        <v>3378.5499999999997</v>
      </c>
    </row>
    <row r="3148" spans="1:4" x14ac:dyDescent="0.3">
      <c r="A3148" s="10" t="s">
        <v>3664</v>
      </c>
      <c r="B3148" s="2">
        <v>45636</v>
      </c>
      <c r="C3148">
        <v>2</v>
      </c>
      <c r="D3148">
        <v>1104.6300000000001</v>
      </c>
    </row>
    <row r="3149" spans="1:4" x14ac:dyDescent="0.3">
      <c r="A3149" s="10" t="s">
        <v>2601</v>
      </c>
      <c r="B3149" s="2">
        <v>45638</v>
      </c>
      <c r="C3149">
        <v>2</v>
      </c>
      <c r="D3149">
        <v>2761.82</v>
      </c>
    </row>
    <row r="3150" spans="1:4" x14ac:dyDescent="0.3">
      <c r="A3150" s="10" t="s">
        <v>3575</v>
      </c>
      <c r="B3150" s="2">
        <v>45293</v>
      </c>
      <c r="C3150">
        <v>1</v>
      </c>
      <c r="D3150">
        <v>479.41</v>
      </c>
    </row>
    <row r="3151" spans="1:4" x14ac:dyDescent="0.3">
      <c r="A3151" s="10" t="s">
        <v>5178</v>
      </c>
      <c r="B3151" s="2">
        <v>45385</v>
      </c>
      <c r="C3151">
        <v>2</v>
      </c>
      <c r="D3151">
        <v>2630.0299999999997</v>
      </c>
    </row>
    <row r="3152" spans="1:4" x14ac:dyDescent="0.3">
      <c r="A3152" s="10" t="s">
        <v>3828</v>
      </c>
      <c r="B3152" s="2">
        <v>45591</v>
      </c>
      <c r="C3152">
        <v>1</v>
      </c>
      <c r="D3152">
        <v>2413.15</v>
      </c>
    </row>
    <row r="3153" spans="1:4" x14ac:dyDescent="0.3">
      <c r="A3153" s="10" t="s">
        <v>279</v>
      </c>
      <c r="B3153" s="2">
        <v>45581</v>
      </c>
      <c r="C3153">
        <v>2</v>
      </c>
      <c r="D3153">
        <v>366.75</v>
      </c>
    </row>
    <row r="3154" spans="1:4" x14ac:dyDescent="0.3">
      <c r="A3154" s="10" t="s">
        <v>2481</v>
      </c>
      <c r="B3154" s="2">
        <v>45359</v>
      </c>
      <c r="C3154">
        <v>2</v>
      </c>
      <c r="D3154">
        <v>3654.24</v>
      </c>
    </row>
    <row r="3155" spans="1:4" x14ac:dyDescent="0.3">
      <c r="A3155" s="10" t="s">
        <v>2175</v>
      </c>
      <c r="B3155" s="2">
        <v>45647</v>
      </c>
      <c r="C3155">
        <v>3</v>
      </c>
      <c r="D3155">
        <v>6754.58</v>
      </c>
    </row>
    <row r="3156" spans="1:4" x14ac:dyDescent="0.3">
      <c r="A3156" s="10" t="s">
        <v>2244</v>
      </c>
      <c r="B3156" s="2">
        <v>45516</v>
      </c>
      <c r="C3156">
        <v>1</v>
      </c>
      <c r="D3156">
        <v>295.24</v>
      </c>
    </row>
    <row r="3157" spans="1:4" x14ac:dyDescent="0.3">
      <c r="A3157" s="10" t="s">
        <v>2865</v>
      </c>
      <c r="B3157" s="2">
        <v>45557</v>
      </c>
      <c r="C3157">
        <v>2</v>
      </c>
      <c r="D3157">
        <v>1652.6599999999999</v>
      </c>
    </row>
    <row r="3158" spans="1:4" x14ac:dyDescent="0.3">
      <c r="A3158" s="10" t="s">
        <v>5575</v>
      </c>
      <c r="B3158" s="2">
        <v>45386</v>
      </c>
      <c r="C3158">
        <v>1</v>
      </c>
      <c r="D3158">
        <v>1073.69</v>
      </c>
    </row>
    <row r="3159" spans="1:4" x14ac:dyDescent="0.3">
      <c r="A3159" s="10" t="s">
        <v>4330</v>
      </c>
      <c r="B3159" s="2">
        <v>45577</v>
      </c>
      <c r="C3159">
        <v>1</v>
      </c>
      <c r="D3159">
        <v>490.43</v>
      </c>
    </row>
    <row r="3160" spans="1:4" x14ac:dyDescent="0.3">
      <c r="A3160" s="10" t="s">
        <v>1709</v>
      </c>
      <c r="B3160" s="2">
        <v>45581</v>
      </c>
      <c r="C3160">
        <v>1</v>
      </c>
      <c r="D3160">
        <v>2096.71</v>
      </c>
    </row>
    <row r="3161" spans="1:4" x14ac:dyDescent="0.3">
      <c r="A3161" s="10" t="s">
        <v>5221</v>
      </c>
      <c r="B3161" s="2">
        <v>45360</v>
      </c>
      <c r="C3161">
        <v>1</v>
      </c>
      <c r="D3161">
        <v>2633.47</v>
      </c>
    </row>
    <row r="3162" spans="1:4" x14ac:dyDescent="0.3">
      <c r="A3162" s="10" t="s">
        <v>177</v>
      </c>
      <c r="B3162" s="2">
        <v>45485</v>
      </c>
      <c r="C3162">
        <v>1</v>
      </c>
      <c r="D3162">
        <v>313.58999999999997</v>
      </c>
    </row>
    <row r="3163" spans="1:4" x14ac:dyDescent="0.3">
      <c r="A3163" s="10" t="s">
        <v>2633</v>
      </c>
      <c r="B3163" s="2">
        <v>45655</v>
      </c>
      <c r="C3163">
        <v>1</v>
      </c>
      <c r="D3163">
        <v>241.78</v>
      </c>
    </row>
    <row r="3164" spans="1:4" x14ac:dyDescent="0.3">
      <c r="A3164" s="10" t="s">
        <v>5471</v>
      </c>
      <c r="B3164" s="2">
        <v>45600</v>
      </c>
      <c r="C3164">
        <v>2</v>
      </c>
      <c r="D3164">
        <v>2724.14</v>
      </c>
    </row>
    <row r="3165" spans="1:4" x14ac:dyDescent="0.3">
      <c r="A3165" s="10" t="s">
        <v>849</v>
      </c>
      <c r="B3165" s="2">
        <v>45561</v>
      </c>
      <c r="C3165">
        <v>3</v>
      </c>
      <c r="D3165">
        <v>2326</v>
      </c>
    </row>
    <row r="3166" spans="1:4" x14ac:dyDescent="0.3">
      <c r="A3166" s="10" t="s">
        <v>2189</v>
      </c>
      <c r="B3166" s="2">
        <v>45623</v>
      </c>
      <c r="C3166">
        <v>1</v>
      </c>
      <c r="D3166">
        <v>498.94</v>
      </c>
    </row>
    <row r="3167" spans="1:4" x14ac:dyDescent="0.3">
      <c r="A3167" s="10" t="s">
        <v>2758</v>
      </c>
      <c r="B3167" s="2">
        <v>45392</v>
      </c>
      <c r="C3167">
        <v>1</v>
      </c>
      <c r="D3167">
        <v>1611.16</v>
      </c>
    </row>
    <row r="3168" spans="1:4" x14ac:dyDescent="0.3">
      <c r="A3168" s="10" t="s">
        <v>1807</v>
      </c>
      <c r="B3168" s="2">
        <v>45390</v>
      </c>
      <c r="C3168">
        <v>1</v>
      </c>
      <c r="D3168">
        <v>132.77000000000001</v>
      </c>
    </row>
    <row r="3169" spans="1:4" x14ac:dyDescent="0.3">
      <c r="A3169" s="10" t="s">
        <v>3621</v>
      </c>
      <c r="B3169" s="2">
        <v>45418</v>
      </c>
      <c r="C3169">
        <v>1</v>
      </c>
      <c r="D3169">
        <v>1232.0999999999999</v>
      </c>
    </row>
    <row r="3170" spans="1:4" x14ac:dyDescent="0.3">
      <c r="A3170" s="10" t="s">
        <v>4541</v>
      </c>
      <c r="B3170" s="2">
        <v>45552</v>
      </c>
      <c r="C3170">
        <v>2</v>
      </c>
      <c r="D3170">
        <v>2326.5299999999997</v>
      </c>
    </row>
    <row r="3171" spans="1:4" x14ac:dyDescent="0.3">
      <c r="A3171" s="10" t="s">
        <v>3174</v>
      </c>
      <c r="B3171" s="2">
        <v>45541</v>
      </c>
      <c r="C3171">
        <v>4</v>
      </c>
      <c r="D3171">
        <v>3338.57</v>
      </c>
    </row>
    <row r="3172" spans="1:4" x14ac:dyDescent="0.3">
      <c r="A3172" s="10" t="s">
        <v>3289</v>
      </c>
      <c r="B3172" s="2">
        <v>45649</v>
      </c>
      <c r="C3172">
        <v>2</v>
      </c>
      <c r="D3172">
        <v>613.72</v>
      </c>
    </row>
    <row r="3173" spans="1:4" x14ac:dyDescent="0.3">
      <c r="A3173" s="10" t="s">
        <v>875</v>
      </c>
      <c r="B3173" s="2">
        <v>45578</v>
      </c>
      <c r="C3173">
        <v>1</v>
      </c>
      <c r="D3173">
        <v>2054.54</v>
      </c>
    </row>
    <row r="3174" spans="1:4" x14ac:dyDescent="0.3">
      <c r="A3174" s="10" t="s">
        <v>4212</v>
      </c>
      <c r="B3174" s="2">
        <v>45586</v>
      </c>
      <c r="C3174">
        <v>1</v>
      </c>
      <c r="D3174">
        <v>463.13</v>
      </c>
    </row>
    <row r="3175" spans="1:4" x14ac:dyDescent="0.3">
      <c r="A3175" s="10" t="s">
        <v>4306</v>
      </c>
      <c r="B3175" s="2">
        <v>45576</v>
      </c>
      <c r="C3175">
        <v>1</v>
      </c>
      <c r="D3175">
        <v>1120.0999999999999</v>
      </c>
    </row>
    <row r="3176" spans="1:4" x14ac:dyDescent="0.3">
      <c r="A3176" s="10" t="s">
        <v>5664</v>
      </c>
      <c r="B3176" s="2">
        <v>45314</v>
      </c>
      <c r="C3176">
        <v>1</v>
      </c>
      <c r="D3176">
        <v>3268.94</v>
      </c>
    </row>
    <row r="3177" spans="1:4" x14ac:dyDescent="0.3">
      <c r="A3177" s="10" t="s">
        <v>5261</v>
      </c>
      <c r="B3177" s="2">
        <v>45631</v>
      </c>
      <c r="C3177">
        <v>1</v>
      </c>
      <c r="D3177">
        <v>3364.24</v>
      </c>
    </row>
    <row r="3178" spans="1:4" x14ac:dyDescent="0.3">
      <c r="A3178" s="10" t="s">
        <v>2901</v>
      </c>
      <c r="B3178" s="2">
        <v>45432</v>
      </c>
      <c r="C3178">
        <v>2</v>
      </c>
      <c r="D3178">
        <v>4319.26</v>
      </c>
    </row>
    <row r="3179" spans="1:4" x14ac:dyDescent="0.3">
      <c r="A3179" s="10" t="s">
        <v>84</v>
      </c>
      <c r="B3179" s="2">
        <v>45550</v>
      </c>
      <c r="C3179">
        <v>1</v>
      </c>
      <c r="D3179">
        <v>2566.02</v>
      </c>
    </row>
    <row r="3180" spans="1:4" x14ac:dyDescent="0.3">
      <c r="A3180" s="10" t="s">
        <v>4163</v>
      </c>
      <c r="B3180" s="2">
        <v>45634</v>
      </c>
      <c r="C3180">
        <v>1</v>
      </c>
      <c r="D3180">
        <v>938.76</v>
      </c>
    </row>
    <row r="3181" spans="1:4" x14ac:dyDescent="0.3">
      <c r="A3181" s="10" t="s">
        <v>3490</v>
      </c>
      <c r="B3181" s="2">
        <v>45402</v>
      </c>
      <c r="C3181">
        <v>1</v>
      </c>
      <c r="D3181">
        <v>1064.1099999999999</v>
      </c>
    </row>
    <row r="3182" spans="1:4" x14ac:dyDescent="0.3">
      <c r="A3182" s="10" t="s">
        <v>4047</v>
      </c>
      <c r="B3182" s="2">
        <v>45397</v>
      </c>
      <c r="C3182">
        <v>1</v>
      </c>
      <c r="D3182">
        <v>1894.42</v>
      </c>
    </row>
    <row r="3183" spans="1:4" x14ac:dyDescent="0.3">
      <c r="A3183" s="10" t="s">
        <v>3452</v>
      </c>
      <c r="B3183" s="2">
        <v>45408</v>
      </c>
      <c r="C3183">
        <v>1</v>
      </c>
      <c r="D3183">
        <v>1213.98</v>
      </c>
    </row>
    <row r="3184" spans="1:4" x14ac:dyDescent="0.3">
      <c r="A3184" s="10" t="s">
        <v>4044</v>
      </c>
      <c r="B3184" s="2">
        <v>45643</v>
      </c>
      <c r="C3184">
        <v>3</v>
      </c>
      <c r="D3184">
        <v>5884.6</v>
      </c>
    </row>
    <row r="3185" spans="1:4" x14ac:dyDescent="0.3">
      <c r="A3185" s="10" t="s">
        <v>3714</v>
      </c>
      <c r="B3185" s="2">
        <v>45504</v>
      </c>
      <c r="C3185">
        <v>2</v>
      </c>
      <c r="D3185">
        <v>2172.8599999999997</v>
      </c>
    </row>
    <row r="3186" spans="1:4" x14ac:dyDescent="0.3">
      <c r="A3186" s="10" t="s">
        <v>3110</v>
      </c>
      <c r="B3186" s="2">
        <v>45375</v>
      </c>
      <c r="C3186">
        <v>1</v>
      </c>
      <c r="D3186">
        <v>749.15</v>
      </c>
    </row>
    <row r="3187" spans="1:4" x14ac:dyDescent="0.3">
      <c r="A3187" s="10" t="s">
        <v>1777</v>
      </c>
      <c r="B3187" s="2">
        <v>45644</v>
      </c>
      <c r="C3187">
        <v>1</v>
      </c>
      <c r="D3187">
        <v>2901.42</v>
      </c>
    </row>
    <row r="3188" spans="1:4" x14ac:dyDescent="0.3">
      <c r="A3188" s="10" t="s">
        <v>746</v>
      </c>
      <c r="B3188" s="2">
        <v>45434</v>
      </c>
      <c r="C3188">
        <v>2</v>
      </c>
      <c r="D3188">
        <v>2619.67</v>
      </c>
    </row>
    <row r="3189" spans="1:4" x14ac:dyDescent="0.3">
      <c r="A3189" s="10" t="s">
        <v>2337</v>
      </c>
      <c r="B3189" s="2">
        <v>45550</v>
      </c>
      <c r="C3189">
        <v>1</v>
      </c>
      <c r="D3189">
        <v>2747.67</v>
      </c>
    </row>
    <row r="3190" spans="1:4" x14ac:dyDescent="0.3">
      <c r="A3190" s="10" t="s">
        <v>2120</v>
      </c>
      <c r="B3190" s="2">
        <v>45374</v>
      </c>
      <c r="C3190">
        <v>1</v>
      </c>
      <c r="D3190">
        <v>2346.88</v>
      </c>
    </row>
    <row r="3191" spans="1:4" x14ac:dyDescent="0.3">
      <c r="A3191" s="10" t="s">
        <v>306</v>
      </c>
      <c r="B3191" s="2">
        <v>45519</v>
      </c>
      <c r="C3191">
        <v>4</v>
      </c>
      <c r="D3191">
        <v>4708.59</v>
      </c>
    </row>
    <row r="3192" spans="1:4" x14ac:dyDescent="0.3">
      <c r="A3192" s="10" t="s">
        <v>3844</v>
      </c>
      <c r="B3192" s="2">
        <v>45489</v>
      </c>
      <c r="C3192">
        <v>1</v>
      </c>
      <c r="D3192">
        <v>1006.9</v>
      </c>
    </row>
    <row r="3193" spans="1:4" x14ac:dyDescent="0.3">
      <c r="A3193" s="10" t="s">
        <v>993</v>
      </c>
      <c r="B3193" s="2">
        <v>45294</v>
      </c>
      <c r="C3193">
        <v>1</v>
      </c>
      <c r="D3193">
        <v>3892.21</v>
      </c>
    </row>
    <row r="3194" spans="1:4" x14ac:dyDescent="0.3">
      <c r="A3194" s="10" t="s">
        <v>4665</v>
      </c>
      <c r="B3194" s="2">
        <v>45509</v>
      </c>
      <c r="C3194">
        <v>2</v>
      </c>
      <c r="D3194">
        <v>1843.56</v>
      </c>
    </row>
    <row r="3195" spans="1:4" x14ac:dyDescent="0.3">
      <c r="A3195" s="10" t="s">
        <v>5493</v>
      </c>
      <c r="B3195" s="2">
        <v>45592</v>
      </c>
      <c r="C3195">
        <v>2</v>
      </c>
      <c r="D3195">
        <v>2562.0500000000002</v>
      </c>
    </row>
    <row r="3196" spans="1:4" x14ac:dyDescent="0.3">
      <c r="A3196" s="10" t="s">
        <v>3666</v>
      </c>
      <c r="B3196" s="2">
        <v>45561</v>
      </c>
      <c r="C3196">
        <v>2</v>
      </c>
      <c r="D3196">
        <v>1944.98</v>
      </c>
    </row>
    <row r="3197" spans="1:4" x14ac:dyDescent="0.3">
      <c r="A3197" s="10" t="s">
        <v>1524</v>
      </c>
      <c r="B3197" s="2">
        <v>45642</v>
      </c>
      <c r="C3197">
        <v>2</v>
      </c>
      <c r="D3197">
        <v>1677.93</v>
      </c>
    </row>
    <row r="3198" spans="1:4" x14ac:dyDescent="0.3">
      <c r="A3198" s="10" t="s">
        <v>1203</v>
      </c>
      <c r="B3198" s="2">
        <v>45650</v>
      </c>
      <c r="C3198">
        <v>7</v>
      </c>
      <c r="D3198">
        <v>15776.749999999996</v>
      </c>
    </row>
    <row r="3199" spans="1:4" x14ac:dyDescent="0.3">
      <c r="A3199" s="10" t="s">
        <v>1710</v>
      </c>
      <c r="B3199" s="2">
        <v>45574</v>
      </c>
      <c r="C3199">
        <v>1</v>
      </c>
      <c r="D3199">
        <v>595.78</v>
      </c>
    </row>
    <row r="3200" spans="1:4" x14ac:dyDescent="0.3">
      <c r="A3200" s="10" t="s">
        <v>971</v>
      </c>
      <c r="B3200" s="2">
        <v>45632</v>
      </c>
      <c r="C3200">
        <v>2</v>
      </c>
      <c r="D3200">
        <v>1249.6499999999999</v>
      </c>
    </row>
    <row r="3201" spans="1:4" x14ac:dyDescent="0.3">
      <c r="A3201" s="10" t="s">
        <v>500</v>
      </c>
      <c r="B3201" s="2">
        <v>45440</v>
      </c>
      <c r="C3201">
        <v>1</v>
      </c>
      <c r="D3201">
        <v>88.47</v>
      </c>
    </row>
    <row r="3202" spans="1:4" x14ac:dyDescent="0.3">
      <c r="A3202" s="10" t="s">
        <v>522</v>
      </c>
      <c r="B3202" s="2">
        <v>45574</v>
      </c>
      <c r="C3202">
        <v>3</v>
      </c>
      <c r="D3202">
        <v>2764.04</v>
      </c>
    </row>
    <row r="3203" spans="1:4" x14ac:dyDescent="0.3">
      <c r="A3203" s="10" t="s">
        <v>5431</v>
      </c>
      <c r="B3203" s="2">
        <v>45293</v>
      </c>
      <c r="C3203">
        <v>1</v>
      </c>
      <c r="D3203">
        <v>1348.2</v>
      </c>
    </row>
    <row r="3204" spans="1:4" x14ac:dyDescent="0.3">
      <c r="A3204" s="10" t="s">
        <v>3248</v>
      </c>
      <c r="B3204" s="2">
        <v>45574</v>
      </c>
      <c r="C3204">
        <v>1</v>
      </c>
      <c r="D3204">
        <v>178.92</v>
      </c>
    </row>
    <row r="3205" spans="1:4" x14ac:dyDescent="0.3">
      <c r="A3205" s="10" t="s">
        <v>3702</v>
      </c>
      <c r="B3205" s="2">
        <v>45449</v>
      </c>
      <c r="C3205">
        <v>2</v>
      </c>
      <c r="D3205">
        <v>3356.5299999999997</v>
      </c>
    </row>
    <row r="3206" spans="1:4" x14ac:dyDescent="0.3">
      <c r="A3206" s="10" t="s">
        <v>3129</v>
      </c>
      <c r="B3206" s="2">
        <v>45545</v>
      </c>
      <c r="C3206">
        <v>3</v>
      </c>
      <c r="D3206">
        <v>5812.1399999999994</v>
      </c>
    </row>
    <row r="3207" spans="1:4" x14ac:dyDescent="0.3">
      <c r="A3207" s="10" t="s">
        <v>3180</v>
      </c>
      <c r="B3207" s="2">
        <v>45429</v>
      </c>
      <c r="C3207">
        <v>2</v>
      </c>
      <c r="D3207">
        <v>4332.7700000000004</v>
      </c>
    </row>
    <row r="3208" spans="1:4" x14ac:dyDescent="0.3">
      <c r="A3208" s="10" t="s">
        <v>303</v>
      </c>
      <c r="B3208" s="2">
        <v>45655</v>
      </c>
      <c r="C3208">
        <v>3</v>
      </c>
      <c r="D3208">
        <v>1836.99</v>
      </c>
    </row>
    <row r="3209" spans="1:4" x14ac:dyDescent="0.3">
      <c r="A3209" s="10" t="s">
        <v>2395</v>
      </c>
      <c r="B3209" s="2">
        <v>45446</v>
      </c>
      <c r="C3209">
        <v>1</v>
      </c>
      <c r="D3209">
        <v>328.4</v>
      </c>
    </row>
    <row r="3210" spans="1:4" x14ac:dyDescent="0.3">
      <c r="A3210" s="10" t="s">
        <v>3456</v>
      </c>
      <c r="B3210" s="2">
        <v>45603</v>
      </c>
      <c r="C3210">
        <v>1</v>
      </c>
      <c r="D3210">
        <v>2557.2399999999998</v>
      </c>
    </row>
    <row r="3211" spans="1:4" x14ac:dyDescent="0.3">
      <c r="A3211" s="10" t="s">
        <v>2666</v>
      </c>
      <c r="B3211" s="2">
        <v>45587</v>
      </c>
      <c r="C3211">
        <v>2</v>
      </c>
      <c r="D3211">
        <v>465</v>
      </c>
    </row>
    <row r="3212" spans="1:4" x14ac:dyDescent="0.3">
      <c r="A3212" s="10" t="s">
        <v>4188</v>
      </c>
      <c r="B3212" s="2">
        <v>45542</v>
      </c>
      <c r="C3212">
        <v>1</v>
      </c>
      <c r="D3212">
        <v>2334.48</v>
      </c>
    </row>
    <row r="3213" spans="1:4" x14ac:dyDescent="0.3">
      <c r="A3213" s="10" t="s">
        <v>4320</v>
      </c>
      <c r="B3213" s="2">
        <v>45628</v>
      </c>
      <c r="C3213">
        <v>2</v>
      </c>
      <c r="D3213">
        <v>2727.03</v>
      </c>
    </row>
    <row r="3214" spans="1:4" x14ac:dyDescent="0.3">
      <c r="A3214" s="10" t="s">
        <v>5565</v>
      </c>
      <c r="B3214" s="2">
        <v>45556</v>
      </c>
      <c r="C3214">
        <v>2</v>
      </c>
      <c r="D3214">
        <v>1904</v>
      </c>
    </row>
    <row r="3215" spans="1:4" x14ac:dyDescent="0.3">
      <c r="A3215" s="10" t="s">
        <v>3111</v>
      </c>
      <c r="B3215" s="2">
        <v>45600</v>
      </c>
      <c r="C3215">
        <v>1</v>
      </c>
      <c r="D3215">
        <v>460.35</v>
      </c>
    </row>
    <row r="3216" spans="1:4" x14ac:dyDescent="0.3">
      <c r="A3216" s="10" t="s">
        <v>5511</v>
      </c>
      <c r="B3216" s="2">
        <v>45388</v>
      </c>
      <c r="C3216">
        <v>2</v>
      </c>
      <c r="D3216">
        <v>2176.61</v>
      </c>
    </row>
    <row r="3217" spans="1:4" x14ac:dyDescent="0.3">
      <c r="A3217" s="10" t="s">
        <v>2743</v>
      </c>
      <c r="B3217" s="2">
        <v>45556</v>
      </c>
      <c r="C3217">
        <v>2</v>
      </c>
      <c r="D3217">
        <v>3987.62</v>
      </c>
    </row>
    <row r="3218" spans="1:4" x14ac:dyDescent="0.3">
      <c r="A3218" s="10" t="s">
        <v>426</v>
      </c>
      <c r="B3218" s="2">
        <v>45506</v>
      </c>
      <c r="C3218">
        <v>1</v>
      </c>
      <c r="D3218">
        <v>529.41999999999996</v>
      </c>
    </row>
    <row r="3219" spans="1:4" x14ac:dyDescent="0.3">
      <c r="A3219" s="10" t="s">
        <v>2290</v>
      </c>
      <c r="B3219" s="2">
        <v>45520</v>
      </c>
      <c r="C3219">
        <v>1</v>
      </c>
      <c r="D3219">
        <v>1542.71</v>
      </c>
    </row>
    <row r="3220" spans="1:4" x14ac:dyDescent="0.3">
      <c r="A3220" s="10" t="s">
        <v>162</v>
      </c>
      <c r="B3220" s="2">
        <v>45595</v>
      </c>
      <c r="C3220">
        <v>2</v>
      </c>
      <c r="D3220">
        <v>4473.49</v>
      </c>
    </row>
    <row r="3221" spans="1:4" x14ac:dyDescent="0.3">
      <c r="A3221" s="10" t="s">
        <v>758</v>
      </c>
      <c r="B3221" s="2">
        <v>45328</v>
      </c>
      <c r="C3221">
        <v>1</v>
      </c>
      <c r="D3221">
        <v>542.03</v>
      </c>
    </row>
    <row r="3222" spans="1:4" x14ac:dyDescent="0.3">
      <c r="A3222" s="10" t="s">
        <v>3555</v>
      </c>
      <c r="B3222" s="2">
        <v>45493</v>
      </c>
      <c r="C3222">
        <v>1</v>
      </c>
      <c r="D3222">
        <v>408.04</v>
      </c>
    </row>
    <row r="3223" spans="1:4" x14ac:dyDescent="0.3">
      <c r="A3223" s="10" t="s">
        <v>4768</v>
      </c>
      <c r="B3223" s="2">
        <v>45474</v>
      </c>
      <c r="C3223">
        <v>1</v>
      </c>
      <c r="D3223">
        <v>1180.78</v>
      </c>
    </row>
    <row r="3224" spans="1:4" x14ac:dyDescent="0.3">
      <c r="A3224" s="10" t="s">
        <v>5458</v>
      </c>
      <c r="B3224" s="2">
        <v>45373</v>
      </c>
      <c r="C3224">
        <v>1</v>
      </c>
      <c r="D3224">
        <v>2367.1799999999998</v>
      </c>
    </row>
    <row r="3225" spans="1:4" x14ac:dyDescent="0.3">
      <c r="A3225" s="10" t="s">
        <v>512</v>
      </c>
      <c r="B3225" s="2">
        <v>45648</v>
      </c>
      <c r="C3225">
        <v>4</v>
      </c>
      <c r="D3225">
        <v>4357.3500000000004</v>
      </c>
    </row>
    <row r="3226" spans="1:4" x14ac:dyDescent="0.3">
      <c r="A3226" s="10" t="s">
        <v>4175</v>
      </c>
      <c r="B3226" s="2">
        <v>45522</v>
      </c>
      <c r="C3226">
        <v>1</v>
      </c>
      <c r="D3226">
        <v>463.12</v>
      </c>
    </row>
    <row r="3227" spans="1:4" x14ac:dyDescent="0.3">
      <c r="A3227" s="10" t="s">
        <v>5111</v>
      </c>
      <c r="B3227" s="2">
        <v>45365</v>
      </c>
      <c r="C3227">
        <v>2</v>
      </c>
      <c r="D3227">
        <v>1671.54</v>
      </c>
    </row>
    <row r="3228" spans="1:4" x14ac:dyDescent="0.3">
      <c r="A3228" s="10" t="s">
        <v>657</v>
      </c>
      <c r="B3228" s="2">
        <v>45604</v>
      </c>
      <c r="C3228">
        <v>2</v>
      </c>
      <c r="D3228">
        <v>557.03</v>
      </c>
    </row>
    <row r="3229" spans="1:4" x14ac:dyDescent="0.3">
      <c r="A3229" s="10" t="s">
        <v>4016</v>
      </c>
      <c r="B3229" s="2">
        <v>45499</v>
      </c>
      <c r="C3229">
        <v>2</v>
      </c>
      <c r="D3229">
        <v>4314.2700000000004</v>
      </c>
    </row>
    <row r="3230" spans="1:4" x14ac:dyDescent="0.3">
      <c r="A3230" s="10" t="s">
        <v>5323</v>
      </c>
      <c r="B3230" s="2">
        <v>45487</v>
      </c>
      <c r="C3230">
        <v>1</v>
      </c>
      <c r="D3230">
        <v>398.07</v>
      </c>
    </row>
    <row r="3231" spans="1:4" x14ac:dyDescent="0.3">
      <c r="A3231" s="10" t="s">
        <v>5582</v>
      </c>
      <c r="B3231" s="2">
        <v>45345</v>
      </c>
      <c r="C3231">
        <v>1</v>
      </c>
      <c r="D3231">
        <v>1684.45</v>
      </c>
    </row>
    <row r="3232" spans="1:4" x14ac:dyDescent="0.3">
      <c r="A3232" s="10" t="s">
        <v>497</v>
      </c>
      <c r="B3232" s="2">
        <v>45486</v>
      </c>
      <c r="C3232">
        <v>2</v>
      </c>
      <c r="D3232">
        <v>623.87</v>
      </c>
    </row>
    <row r="3233" spans="1:4" x14ac:dyDescent="0.3">
      <c r="A3233" s="10" t="s">
        <v>3515</v>
      </c>
      <c r="B3233" s="2">
        <v>45503</v>
      </c>
      <c r="C3233">
        <v>1</v>
      </c>
      <c r="D3233">
        <v>1244.22</v>
      </c>
    </row>
    <row r="3234" spans="1:4" x14ac:dyDescent="0.3">
      <c r="A3234" s="10" t="s">
        <v>5135</v>
      </c>
      <c r="B3234" s="2">
        <v>45638</v>
      </c>
      <c r="C3234">
        <v>2</v>
      </c>
      <c r="D3234">
        <v>1413.73</v>
      </c>
    </row>
    <row r="3235" spans="1:4" x14ac:dyDescent="0.3">
      <c r="A3235" s="10" t="s">
        <v>1465</v>
      </c>
      <c r="B3235" s="2">
        <v>45411</v>
      </c>
      <c r="C3235">
        <v>1</v>
      </c>
      <c r="D3235">
        <v>2033.05</v>
      </c>
    </row>
    <row r="3236" spans="1:4" x14ac:dyDescent="0.3">
      <c r="A3236" s="10" t="s">
        <v>840</v>
      </c>
      <c r="B3236" s="2">
        <v>45606</v>
      </c>
      <c r="C3236">
        <v>4</v>
      </c>
      <c r="D3236">
        <v>2505.7199999999998</v>
      </c>
    </row>
    <row r="3237" spans="1:4" x14ac:dyDescent="0.3">
      <c r="A3237" s="10" t="s">
        <v>108</v>
      </c>
      <c r="B3237" s="2">
        <v>45534</v>
      </c>
      <c r="C3237">
        <v>1</v>
      </c>
      <c r="D3237">
        <v>626.61</v>
      </c>
    </row>
    <row r="3238" spans="1:4" x14ac:dyDescent="0.3">
      <c r="A3238" s="10" t="s">
        <v>2110</v>
      </c>
      <c r="B3238" s="2">
        <v>45500</v>
      </c>
      <c r="C3238">
        <v>3</v>
      </c>
      <c r="D3238">
        <v>3556.09</v>
      </c>
    </row>
    <row r="3239" spans="1:4" x14ac:dyDescent="0.3">
      <c r="A3239" s="10" t="s">
        <v>3143</v>
      </c>
      <c r="B3239" s="2">
        <v>45596</v>
      </c>
      <c r="C3239">
        <v>1</v>
      </c>
      <c r="D3239">
        <v>1324.28</v>
      </c>
    </row>
    <row r="3240" spans="1:4" x14ac:dyDescent="0.3">
      <c r="A3240" s="10" t="s">
        <v>5496</v>
      </c>
      <c r="B3240" s="2">
        <v>45583</v>
      </c>
      <c r="C3240">
        <v>1</v>
      </c>
      <c r="D3240">
        <v>316.66000000000003</v>
      </c>
    </row>
    <row r="3241" spans="1:4" x14ac:dyDescent="0.3">
      <c r="A3241" s="10" t="s">
        <v>3133</v>
      </c>
      <c r="B3241" s="2">
        <v>45395</v>
      </c>
      <c r="C3241">
        <v>1</v>
      </c>
      <c r="D3241">
        <v>2993.18</v>
      </c>
    </row>
    <row r="3242" spans="1:4" x14ac:dyDescent="0.3">
      <c r="A3242" s="10" t="s">
        <v>2221</v>
      </c>
      <c r="B3242" s="2">
        <v>45602</v>
      </c>
      <c r="C3242">
        <v>3</v>
      </c>
      <c r="D3242">
        <v>3626.56</v>
      </c>
    </row>
    <row r="3243" spans="1:4" x14ac:dyDescent="0.3">
      <c r="A3243" s="10" t="s">
        <v>4256</v>
      </c>
      <c r="B3243" s="2">
        <v>45369</v>
      </c>
      <c r="C3243">
        <v>1</v>
      </c>
      <c r="D3243">
        <v>293.57</v>
      </c>
    </row>
    <row r="3244" spans="1:4" x14ac:dyDescent="0.3">
      <c r="A3244" s="10" t="s">
        <v>911</v>
      </c>
      <c r="B3244" s="2">
        <v>45373</v>
      </c>
      <c r="C3244">
        <v>3</v>
      </c>
      <c r="D3244">
        <v>1916.8</v>
      </c>
    </row>
    <row r="3245" spans="1:4" x14ac:dyDescent="0.3">
      <c r="A3245" s="10" t="s">
        <v>2047</v>
      </c>
      <c r="B3245" s="2">
        <v>45572</v>
      </c>
      <c r="C3245">
        <v>4</v>
      </c>
      <c r="D3245">
        <v>3949.7200000000003</v>
      </c>
    </row>
    <row r="3246" spans="1:4" x14ac:dyDescent="0.3">
      <c r="A3246" s="10" t="s">
        <v>196</v>
      </c>
      <c r="B3246" s="2">
        <v>45573</v>
      </c>
      <c r="C3246">
        <v>2</v>
      </c>
      <c r="D3246">
        <v>539.21</v>
      </c>
    </row>
    <row r="3247" spans="1:4" x14ac:dyDescent="0.3">
      <c r="A3247" s="10" t="s">
        <v>5508</v>
      </c>
      <c r="B3247" s="2">
        <v>45385</v>
      </c>
      <c r="C3247">
        <v>1</v>
      </c>
      <c r="D3247">
        <v>425.7</v>
      </c>
    </row>
    <row r="3248" spans="1:4" x14ac:dyDescent="0.3">
      <c r="A3248" s="10" t="s">
        <v>5849</v>
      </c>
      <c r="B3248" s="2">
        <v>45597</v>
      </c>
      <c r="C3248">
        <v>1</v>
      </c>
      <c r="D3248">
        <v>1280.3900000000001</v>
      </c>
    </row>
    <row r="3249" spans="1:4" x14ac:dyDescent="0.3">
      <c r="A3249" s="10" t="s">
        <v>3862</v>
      </c>
      <c r="B3249" s="2">
        <v>45583</v>
      </c>
      <c r="C3249">
        <v>1</v>
      </c>
      <c r="D3249">
        <v>1164.96</v>
      </c>
    </row>
    <row r="3250" spans="1:4" x14ac:dyDescent="0.3">
      <c r="A3250" s="10" t="s">
        <v>5963</v>
      </c>
      <c r="B3250" s="2">
        <v>45360</v>
      </c>
      <c r="C3250">
        <v>1</v>
      </c>
      <c r="D3250">
        <v>2052.6</v>
      </c>
    </row>
    <row r="3251" spans="1:4" x14ac:dyDescent="0.3">
      <c r="A3251" s="10" t="s">
        <v>4046</v>
      </c>
      <c r="B3251" s="2">
        <v>45484</v>
      </c>
      <c r="C3251">
        <v>2</v>
      </c>
      <c r="D3251">
        <v>1409.06</v>
      </c>
    </row>
    <row r="3252" spans="1:4" x14ac:dyDescent="0.3">
      <c r="A3252" s="10" t="s">
        <v>5782</v>
      </c>
      <c r="B3252" s="2">
        <v>45515</v>
      </c>
      <c r="C3252">
        <v>1</v>
      </c>
      <c r="D3252">
        <v>1921.58</v>
      </c>
    </row>
    <row r="3253" spans="1:4" x14ac:dyDescent="0.3">
      <c r="A3253" s="10" t="s">
        <v>744</v>
      </c>
      <c r="B3253" s="2">
        <v>45452</v>
      </c>
      <c r="C3253">
        <v>1</v>
      </c>
      <c r="D3253">
        <v>2605.7800000000002</v>
      </c>
    </row>
    <row r="3254" spans="1:4" x14ac:dyDescent="0.3">
      <c r="A3254" s="10" t="s">
        <v>1100</v>
      </c>
      <c r="B3254" s="2">
        <v>45616</v>
      </c>
      <c r="C3254">
        <v>7</v>
      </c>
      <c r="D3254">
        <v>10240.689999999999</v>
      </c>
    </row>
    <row r="3255" spans="1:4" x14ac:dyDescent="0.3">
      <c r="A3255" s="10" t="s">
        <v>4824</v>
      </c>
      <c r="B3255" s="2">
        <v>45313</v>
      </c>
      <c r="C3255">
        <v>1</v>
      </c>
      <c r="D3255">
        <v>969.36</v>
      </c>
    </row>
    <row r="3256" spans="1:4" x14ac:dyDescent="0.3">
      <c r="A3256" s="10" t="s">
        <v>284</v>
      </c>
      <c r="B3256" s="2">
        <v>45454</v>
      </c>
      <c r="C3256">
        <v>1</v>
      </c>
      <c r="D3256">
        <v>316.39</v>
      </c>
    </row>
    <row r="3257" spans="1:4" x14ac:dyDescent="0.3">
      <c r="A3257" s="10" t="s">
        <v>2891</v>
      </c>
      <c r="B3257" s="2">
        <v>45639</v>
      </c>
      <c r="C3257">
        <v>1</v>
      </c>
      <c r="D3257">
        <v>479.94</v>
      </c>
    </row>
    <row r="3258" spans="1:4" x14ac:dyDescent="0.3">
      <c r="A3258" s="10" t="s">
        <v>1419</v>
      </c>
      <c r="B3258" s="2">
        <v>45633</v>
      </c>
      <c r="C3258">
        <v>3</v>
      </c>
      <c r="D3258">
        <v>5706.15</v>
      </c>
    </row>
    <row r="3259" spans="1:4" x14ac:dyDescent="0.3">
      <c r="A3259" s="10" t="s">
        <v>5395</v>
      </c>
      <c r="B3259" s="2">
        <v>45490</v>
      </c>
      <c r="C3259">
        <v>2</v>
      </c>
      <c r="D3259">
        <v>3332.3100000000004</v>
      </c>
    </row>
    <row r="3260" spans="1:4" x14ac:dyDescent="0.3">
      <c r="A3260" s="10" t="s">
        <v>4286</v>
      </c>
      <c r="B3260" s="2">
        <v>45514</v>
      </c>
      <c r="C3260">
        <v>2</v>
      </c>
      <c r="D3260">
        <v>4456.16</v>
      </c>
    </row>
    <row r="3261" spans="1:4" x14ac:dyDescent="0.3">
      <c r="A3261" s="10" t="s">
        <v>2629</v>
      </c>
      <c r="B3261" s="2">
        <v>45649</v>
      </c>
      <c r="C3261">
        <v>1</v>
      </c>
      <c r="D3261">
        <v>2013.8</v>
      </c>
    </row>
    <row r="3262" spans="1:4" x14ac:dyDescent="0.3">
      <c r="A3262" s="10" t="s">
        <v>4103</v>
      </c>
      <c r="B3262" s="2">
        <v>45319</v>
      </c>
      <c r="C3262">
        <v>2</v>
      </c>
      <c r="D3262">
        <v>1018.85</v>
      </c>
    </row>
    <row r="3263" spans="1:4" x14ac:dyDescent="0.3">
      <c r="A3263" s="10" t="s">
        <v>4598</v>
      </c>
      <c r="B3263" s="2">
        <v>45297</v>
      </c>
      <c r="C3263">
        <v>1</v>
      </c>
      <c r="D3263">
        <v>106.74</v>
      </c>
    </row>
    <row r="3264" spans="1:4" x14ac:dyDescent="0.3">
      <c r="A3264" s="10" t="s">
        <v>1350</v>
      </c>
      <c r="B3264" s="2">
        <v>45330</v>
      </c>
      <c r="C3264">
        <v>2</v>
      </c>
      <c r="D3264">
        <v>684.97</v>
      </c>
    </row>
    <row r="3265" spans="1:4" x14ac:dyDescent="0.3">
      <c r="A3265" s="10" t="s">
        <v>3460</v>
      </c>
      <c r="B3265" s="2">
        <v>45579</v>
      </c>
      <c r="C3265">
        <v>2</v>
      </c>
      <c r="D3265">
        <v>3664.45</v>
      </c>
    </row>
    <row r="3266" spans="1:4" x14ac:dyDescent="0.3">
      <c r="A3266" s="10" t="s">
        <v>5890</v>
      </c>
      <c r="B3266" s="2">
        <v>45517</v>
      </c>
      <c r="C3266">
        <v>1</v>
      </c>
      <c r="D3266">
        <v>3556.11</v>
      </c>
    </row>
    <row r="3267" spans="1:4" x14ac:dyDescent="0.3">
      <c r="A3267" s="10" t="s">
        <v>2617</v>
      </c>
      <c r="B3267" s="2">
        <v>45566</v>
      </c>
      <c r="C3267">
        <v>1</v>
      </c>
      <c r="D3267">
        <v>313.89999999999998</v>
      </c>
    </row>
    <row r="3268" spans="1:4" x14ac:dyDescent="0.3">
      <c r="A3268" s="10" t="s">
        <v>2181</v>
      </c>
      <c r="B3268" s="2">
        <v>45495</v>
      </c>
      <c r="C3268">
        <v>2</v>
      </c>
      <c r="D3268">
        <v>2315.8000000000002</v>
      </c>
    </row>
    <row r="3269" spans="1:4" x14ac:dyDescent="0.3">
      <c r="A3269" s="10" t="s">
        <v>2011</v>
      </c>
      <c r="B3269" s="2">
        <v>45524</v>
      </c>
      <c r="C3269">
        <v>2</v>
      </c>
      <c r="D3269">
        <v>4079.2700000000004</v>
      </c>
    </row>
    <row r="3270" spans="1:4" x14ac:dyDescent="0.3">
      <c r="A3270" s="10" t="s">
        <v>2418</v>
      </c>
      <c r="B3270" s="2">
        <v>45453</v>
      </c>
      <c r="C3270">
        <v>1</v>
      </c>
      <c r="D3270">
        <v>1693.99</v>
      </c>
    </row>
    <row r="3271" spans="1:4" x14ac:dyDescent="0.3">
      <c r="A3271" s="10" t="s">
        <v>4710</v>
      </c>
      <c r="B3271" s="2">
        <v>45460</v>
      </c>
      <c r="C3271">
        <v>1</v>
      </c>
      <c r="D3271">
        <v>2513.59</v>
      </c>
    </row>
    <row r="3272" spans="1:4" x14ac:dyDescent="0.3">
      <c r="A3272" s="10" t="s">
        <v>381</v>
      </c>
      <c r="B3272" s="2">
        <v>45485</v>
      </c>
      <c r="C3272">
        <v>4</v>
      </c>
      <c r="D3272">
        <v>5306.98</v>
      </c>
    </row>
    <row r="3273" spans="1:4" x14ac:dyDescent="0.3">
      <c r="A3273" s="10" t="s">
        <v>245</v>
      </c>
      <c r="B3273" s="2">
        <v>45632</v>
      </c>
      <c r="C3273">
        <v>3</v>
      </c>
      <c r="D3273">
        <v>1138.06</v>
      </c>
    </row>
    <row r="3274" spans="1:4" x14ac:dyDescent="0.3">
      <c r="A3274" s="10" t="s">
        <v>2334</v>
      </c>
      <c r="B3274" s="2">
        <v>45498</v>
      </c>
      <c r="C3274">
        <v>1</v>
      </c>
      <c r="D3274">
        <v>275.75</v>
      </c>
    </row>
    <row r="3275" spans="1:4" x14ac:dyDescent="0.3">
      <c r="A3275" s="10" t="s">
        <v>588</v>
      </c>
      <c r="B3275" s="2">
        <v>45623</v>
      </c>
      <c r="C3275">
        <v>1</v>
      </c>
      <c r="D3275">
        <v>1596.22</v>
      </c>
    </row>
    <row r="3276" spans="1:4" x14ac:dyDescent="0.3">
      <c r="A3276" s="10" t="s">
        <v>2358</v>
      </c>
      <c r="B3276" s="2">
        <v>45472</v>
      </c>
      <c r="C3276">
        <v>2</v>
      </c>
      <c r="D3276">
        <v>470.70000000000005</v>
      </c>
    </row>
    <row r="3277" spans="1:4" x14ac:dyDescent="0.3">
      <c r="A3277" s="10" t="s">
        <v>2833</v>
      </c>
      <c r="B3277" s="2">
        <v>45574</v>
      </c>
      <c r="C3277">
        <v>2</v>
      </c>
      <c r="D3277">
        <v>1839.26</v>
      </c>
    </row>
    <row r="3278" spans="1:4" x14ac:dyDescent="0.3">
      <c r="A3278" s="10" t="s">
        <v>2199</v>
      </c>
      <c r="B3278" s="2">
        <v>45410</v>
      </c>
      <c r="C3278">
        <v>1</v>
      </c>
      <c r="D3278">
        <v>466.07</v>
      </c>
    </row>
    <row r="3279" spans="1:4" x14ac:dyDescent="0.3">
      <c r="A3279" s="10" t="s">
        <v>748</v>
      </c>
      <c r="B3279" s="2">
        <v>45596</v>
      </c>
      <c r="C3279">
        <v>2</v>
      </c>
      <c r="D3279">
        <v>898.65000000000009</v>
      </c>
    </row>
    <row r="3280" spans="1:4" x14ac:dyDescent="0.3">
      <c r="A3280" s="10" t="s">
        <v>5133</v>
      </c>
      <c r="B3280" s="2">
        <v>45538</v>
      </c>
      <c r="C3280">
        <v>1</v>
      </c>
      <c r="D3280">
        <v>2438.21</v>
      </c>
    </row>
    <row r="3281" spans="1:4" x14ac:dyDescent="0.3">
      <c r="A3281" s="10" t="s">
        <v>1662</v>
      </c>
      <c r="B3281" s="2">
        <v>45639</v>
      </c>
      <c r="C3281">
        <v>1</v>
      </c>
      <c r="D3281">
        <v>1399.36</v>
      </c>
    </row>
    <row r="3282" spans="1:4" x14ac:dyDescent="0.3">
      <c r="A3282" s="10" t="s">
        <v>1619</v>
      </c>
      <c r="B3282" s="2">
        <v>45332</v>
      </c>
      <c r="C3282">
        <v>1</v>
      </c>
      <c r="D3282">
        <v>167.37</v>
      </c>
    </row>
    <row r="3283" spans="1:4" x14ac:dyDescent="0.3">
      <c r="A3283" s="10" t="s">
        <v>4095</v>
      </c>
      <c r="B3283" s="2">
        <v>45490</v>
      </c>
      <c r="C3283">
        <v>1</v>
      </c>
      <c r="D3283">
        <v>1311.36</v>
      </c>
    </row>
    <row r="3284" spans="1:4" x14ac:dyDescent="0.3">
      <c r="A3284" s="10" t="s">
        <v>5125</v>
      </c>
      <c r="B3284" s="2">
        <v>45481</v>
      </c>
      <c r="C3284">
        <v>1</v>
      </c>
      <c r="D3284">
        <v>2251.33</v>
      </c>
    </row>
    <row r="3285" spans="1:4" x14ac:dyDescent="0.3">
      <c r="A3285" s="10" t="s">
        <v>5989</v>
      </c>
      <c r="B3285" s="2">
        <v>45471</v>
      </c>
      <c r="C3285">
        <v>1</v>
      </c>
      <c r="D3285">
        <v>435.64</v>
      </c>
    </row>
    <row r="3286" spans="1:4" x14ac:dyDescent="0.3">
      <c r="A3286" s="10" t="s">
        <v>5644</v>
      </c>
      <c r="B3286" s="2">
        <v>45347</v>
      </c>
      <c r="C3286">
        <v>1</v>
      </c>
      <c r="D3286">
        <v>1722.34</v>
      </c>
    </row>
    <row r="3287" spans="1:4" x14ac:dyDescent="0.3">
      <c r="A3287" s="10" t="s">
        <v>3408</v>
      </c>
      <c r="B3287" s="2">
        <v>45312</v>
      </c>
      <c r="C3287">
        <v>1</v>
      </c>
      <c r="D3287">
        <v>12.4</v>
      </c>
    </row>
    <row r="3288" spans="1:4" x14ac:dyDescent="0.3">
      <c r="A3288" s="10" t="s">
        <v>1642</v>
      </c>
      <c r="B3288" s="2">
        <v>45633</v>
      </c>
      <c r="C3288">
        <v>2</v>
      </c>
      <c r="D3288">
        <v>381.55999999999995</v>
      </c>
    </row>
    <row r="3289" spans="1:4" x14ac:dyDescent="0.3">
      <c r="A3289" s="10" t="s">
        <v>508</v>
      </c>
      <c r="B3289" s="2">
        <v>45323</v>
      </c>
      <c r="C3289">
        <v>2</v>
      </c>
      <c r="D3289">
        <v>987.67000000000007</v>
      </c>
    </row>
    <row r="3290" spans="1:4" x14ac:dyDescent="0.3">
      <c r="A3290" s="10" t="s">
        <v>654</v>
      </c>
      <c r="B3290" s="2">
        <v>45650</v>
      </c>
      <c r="C3290">
        <v>3</v>
      </c>
      <c r="D3290">
        <v>3270.96</v>
      </c>
    </row>
    <row r="3291" spans="1:4" x14ac:dyDescent="0.3">
      <c r="A3291" s="10" t="s">
        <v>1187</v>
      </c>
      <c r="B3291" s="2">
        <v>45612</v>
      </c>
      <c r="C3291">
        <v>1</v>
      </c>
      <c r="D3291">
        <v>149.93</v>
      </c>
    </row>
    <row r="3292" spans="1:4" x14ac:dyDescent="0.3">
      <c r="A3292" s="10" t="s">
        <v>3135</v>
      </c>
      <c r="B3292" s="2">
        <v>45478</v>
      </c>
      <c r="C3292">
        <v>2</v>
      </c>
      <c r="D3292">
        <v>2504.6099999999997</v>
      </c>
    </row>
    <row r="3293" spans="1:4" x14ac:dyDescent="0.3">
      <c r="A3293" s="10" t="s">
        <v>5683</v>
      </c>
      <c r="B3293" s="2">
        <v>45377</v>
      </c>
      <c r="C3293">
        <v>1</v>
      </c>
      <c r="D3293">
        <v>33.07</v>
      </c>
    </row>
    <row r="3294" spans="1:4" x14ac:dyDescent="0.3">
      <c r="A3294" s="10" t="s">
        <v>2430</v>
      </c>
      <c r="B3294" s="2">
        <v>45575</v>
      </c>
      <c r="C3294">
        <v>1</v>
      </c>
      <c r="D3294">
        <v>1117.93</v>
      </c>
    </row>
    <row r="3295" spans="1:4" x14ac:dyDescent="0.3">
      <c r="A3295" s="10" t="s">
        <v>5235</v>
      </c>
      <c r="B3295" s="2">
        <v>45609</v>
      </c>
      <c r="C3295">
        <v>1</v>
      </c>
      <c r="D3295">
        <v>1466.92</v>
      </c>
    </row>
    <row r="3296" spans="1:4" x14ac:dyDescent="0.3">
      <c r="A3296" s="10" t="s">
        <v>3346</v>
      </c>
      <c r="B3296" s="2">
        <v>45583</v>
      </c>
      <c r="C3296">
        <v>2</v>
      </c>
      <c r="D3296">
        <v>596.81999999999994</v>
      </c>
    </row>
    <row r="3297" spans="1:4" x14ac:dyDescent="0.3">
      <c r="A3297" s="10" t="s">
        <v>822</v>
      </c>
      <c r="B3297" s="2">
        <v>45523</v>
      </c>
      <c r="C3297">
        <v>3</v>
      </c>
      <c r="D3297">
        <v>1725.3899999999999</v>
      </c>
    </row>
    <row r="3298" spans="1:4" x14ac:dyDescent="0.3">
      <c r="A3298" s="10" t="s">
        <v>479</v>
      </c>
      <c r="B3298" s="2">
        <v>45382</v>
      </c>
      <c r="C3298">
        <v>1</v>
      </c>
      <c r="D3298">
        <v>1372.88</v>
      </c>
    </row>
    <row r="3299" spans="1:4" x14ac:dyDescent="0.3">
      <c r="A3299" s="10" t="s">
        <v>3627</v>
      </c>
      <c r="B3299" s="2">
        <v>45585</v>
      </c>
      <c r="C3299">
        <v>2</v>
      </c>
      <c r="D3299">
        <v>1327.54</v>
      </c>
    </row>
    <row r="3300" spans="1:4" x14ac:dyDescent="0.3">
      <c r="A3300" s="10" t="s">
        <v>3298</v>
      </c>
      <c r="B3300" s="2">
        <v>45340</v>
      </c>
      <c r="C3300">
        <v>1</v>
      </c>
      <c r="D3300">
        <v>1619.32</v>
      </c>
    </row>
    <row r="3301" spans="1:4" x14ac:dyDescent="0.3">
      <c r="A3301" s="10" t="s">
        <v>5971</v>
      </c>
      <c r="B3301" s="2">
        <v>45347</v>
      </c>
      <c r="C3301">
        <v>1</v>
      </c>
      <c r="D3301">
        <v>46.34</v>
      </c>
    </row>
    <row r="3302" spans="1:4" x14ac:dyDescent="0.3">
      <c r="A3302" s="10" t="s">
        <v>5820</v>
      </c>
      <c r="B3302" s="2">
        <v>45419</v>
      </c>
      <c r="C3302">
        <v>1</v>
      </c>
      <c r="D3302">
        <v>2877.32</v>
      </c>
    </row>
    <row r="3303" spans="1:4" x14ac:dyDescent="0.3">
      <c r="A3303" s="10" t="s">
        <v>2639</v>
      </c>
      <c r="B3303" s="2">
        <v>45489</v>
      </c>
      <c r="C3303">
        <v>1</v>
      </c>
      <c r="D3303">
        <v>762.75</v>
      </c>
    </row>
    <row r="3304" spans="1:4" x14ac:dyDescent="0.3">
      <c r="A3304" s="10" t="s">
        <v>5520</v>
      </c>
      <c r="B3304" s="2">
        <v>45293</v>
      </c>
      <c r="C3304">
        <v>1</v>
      </c>
      <c r="D3304">
        <v>784.46</v>
      </c>
    </row>
    <row r="3305" spans="1:4" x14ac:dyDescent="0.3">
      <c r="A3305" s="10" t="s">
        <v>1547</v>
      </c>
      <c r="B3305" s="2">
        <v>45494</v>
      </c>
      <c r="C3305">
        <v>1</v>
      </c>
      <c r="D3305">
        <v>672.61</v>
      </c>
    </row>
    <row r="3306" spans="1:4" x14ac:dyDescent="0.3">
      <c r="A3306" s="10" t="s">
        <v>4966</v>
      </c>
      <c r="B3306" s="2">
        <v>45571</v>
      </c>
      <c r="C3306">
        <v>2</v>
      </c>
      <c r="D3306">
        <v>3028.94</v>
      </c>
    </row>
    <row r="3307" spans="1:4" x14ac:dyDescent="0.3">
      <c r="A3307" s="10" t="s">
        <v>2959</v>
      </c>
      <c r="B3307" s="2">
        <v>45636</v>
      </c>
      <c r="C3307">
        <v>1</v>
      </c>
      <c r="D3307">
        <v>561.64</v>
      </c>
    </row>
    <row r="3308" spans="1:4" x14ac:dyDescent="0.3">
      <c r="A3308" s="10" t="s">
        <v>1970</v>
      </c>
      <c r="B3308" s="2">
        <v>45509</v>
      </c>
      <c r="C3308">
        <v>2</v>
      </c>
      <c r="D3308">
        <v>712.6</v>
      </c>
    </row>
    <row r="3309" spans="1:4" x14ac:dyDescent="0.3">
      <c r="A3309" s="10" t="s">
        <v>2207</v>
      </c>
      <c r="B3309" s="2">
        <v>45563</v>
      </c>
      <c r="C3309">
        <v>2</v>
      </c>
      <c r="D3309">
        <v>2698.98</v>
      </c>
    </row>
    <row r="3310" spans="1:4" x14ac:dyDescent="0.3">
      <c r="A3310" s="10" t="s">
        <v>4165</v>
      </c>
      <c r="B3310" s="2">
        <v>45552</v>
      </c>
      <c r="C3310">
        <v>1</v>
      </c>
      <c r="D3310">
        <v>3305.79</v>
      </c>
    </row>
    <row r="3311" spans="1:4" x14ac:dyDescent="0.3">
      <c r="A3311" s="10" t="s">
        <v>2308</v>
      </c>
      <c r="B3311" s="2">
        <v>45568</v>
      </c>
      <c r="C3311">
        <v>1</v>
      </c>
      <c r="D3311">
        <v>2679.96</v>
      </c>
    </row>
    <row r="3312" spans="1:4" x14ac:dyDescent="0.3">
      <c r="A3312" s="10" t="s">
        <v>1380</v>
      </c>
      <c r="B3312" s="2">
        <v>45335</v>
      </c>
      <c r="C3312">
        <v>1</v>
      </c>
      <c r="D3312">
        <v>729</v>
      </c>
    </row>
    <row r="3313" spans="1:4" x14ac:dyDescent="0.3">
      <c r="A3313" s="10" t="s">
        <v>4733</v>
      </c>
      <c r="B3313" s="2">
        <v>45488</v>
      </c>
      <c r="C3313">
        <v>1</v>
      </c>
      <c r="D3313">
        <v>1343.81</v>
      </c>
    </row>
    <row r="3314" spans="1:4" x14ac:dyDescent="0.3">
      <c r="A3314" s="10" t="s">
        <v>3062</v>
      </c>
      <c r="B3314" s="2">
        <v>45444</v>
      </c>
      <c r="C3314">
        <v>1</v>
      </c>
      <c r="D3314">
        <v>1214.08</v>
      </c>
    </row>
    <row r="3315" spans="1:4" x14ac:dyDescent="0.3">
      <c r="A3315" s="10" t="s">
        <v>3682</v>
      </c>
      <c r="B3315" s="2">
        <v>45650</v>
      </c>
      <c r="C3315">
        <v>2</v>
      </c>
      <c r="D3315">
        <v>1587.87</v>
      </c>
    </row>
    <row r="3316" spans="1:4" x14ac:dyDescent="0.3">
      <c r="A3316" s="10" t="s">
        <v>2320</v>
      </c>
      <c r="B3316" s="2">
        <v>45656</v>
      </c>
      <c r="C3316">
        <v>2</v>
      </c>
      <c r="D3316">
        <v>352.84</v>
      </c>
    </row>
    <row r="3317" spans="1:4" x14ac:dyDescent="0.3">
      <c r="A3317" s="10" t="s">
        <v>936</v>
      </c>
      <c r="B3317" s="2">
        <v>45600</v>
      </c>
      <c r="C3317">
        <v>4</v>
      </c>
      <c r="D3317">
        <v>2154.04</v>
      </c>
    </row>
    <row r="3318" spans="1:4" x14ac:dyDescent="0.3">
      <c r="A3318" s="10" t="s">
        <v>1895</v>
      </c>
      <c r="B3318" s="2">
        <v>45339</v>
      </c>
      <c r="C3318">
        <v>1</v>
      </c>
      <c r="D3318">
        <v>1023.86</v>
      </c>
    </row>
    <row r="3319" spans="1:4" x14ac:dyDescent="0.3">
      <c r="A3319" s="10" t="s">
        <v>896</v>
      </c>
      <c r="B3319" s="2">
        <v>45632</v>
      </c>
      <c r="C3319">
        <v>3</v>
      </c>
      <c r="D3319">
        <v>3531.55</v>
      </c>
    </row>
    <row r="3320" spans="1:4" x14ac:dyDescent="0.3">
      <c r="A3320" s="10" t="s">
        <v>1984</v>
      </c>
      <c r="B3320" s="2">
        <v>45657</v>
      </c>
      <c r="C3320">
        <v>2</v>
      </c>
      <c r="D3320">
        <v>4358.3899999999994</v>
      </c>
    </row>
    <row r="3321" spans="1:4" x14ac:dyDescent="0.3">
      <c r="A3321" s="10" t="s">
        <v>4003</v>
      </c>
      <c r="B3321" s="2">
        <v>45625</v>
      </c>
      <c r="C3321">
        <v>2</v>
      </c>
      <c r="D3321">
        <v>6309.65</v>
      </c>
    </row>
    <row r="3322" spans="1:4" x14ac:dyDescent="0.3">
      <c r="A3322" s="10" t="s">
        <v>5625</v>
      </c>
      <c r="B3322" s="2">
        <v>45520</v>
      </c>
      <c r="C3322">
        <v>1</v>
      </c>
      <c r="D3322">
        <v>2349.9699999999998</v>
      </c>
    </row>
    <row r="3323" spans="1:4" x14ac:dyDescent="0.3">
      <c r="A3323" s="10" t="s">
        <v>2704</v>
      </c>
      <c r="B3323" s="2">
        <v>45643</v>
      </c>
      <c r="C3323">
        <v>3</v>
      </c>
      <c r="D3323">
        <v>5425.71</v>
      </c>
    </row>
    <row r="3324" spans="1:4" x14ac:dyDescent="0.3">
      <c r="A3324" s="10" t="s">
        <v>3154</v>
      </c>
      <c r="B3324" s="2">
        <v>45522</v>
      </c>
      <c r="C3324">
        <v>1</v>
      </c>
      <c r="D3324">
        <v>589.37</v>
      </c>
    </row>
    <row r="3325" spans="1:4" x14ac:dyDescent="0.3">
      <c r="A3325" s="10" t="s">
        <v>366</v>
      </c>
      <c r="B3325" s="2">
        <v>45626</v>
      </c>
      <c r="C3325">
        <v>1</v>
      </c>
      <c r="D3325">
        <v>2920.1</v>
      </c>
    </row>
    <row r="3326" spans="1:4" x14ac:dyDescent="0.3">
      <c r="A3326" s="10" t="s">
        <v>2842</v>
      </c>
      <c r="B3326" s="2">
        <v>45474</v>
      </c>
      <c r="C3326">
        <v>1</v>
      </c>
      <c r="D3326">
        <v>2878.08</v>
      </c>
    </row>
    <row r="3327" spans="1:4" x14ac:dyDescent="0.3">
      <c r="A3327" s="10" t="s">
        <v>532</v>
      </c>
      <c r="B3327" s="2">
        <v>45434</v>
      </c>
      <c r="C3327">
        <v>1</v>
      </c>
      <c r="D3327">
        <v>491.83</v>
      </c>
    </row>
    <row r="3328" spans="1:4" x14ac:dyDescent="0.3">
      <c r="A3328" s="10" t="s">
        <v>368</v>
      </c>
      <c r="B3328" s="2">
        <v>45404</v>
      </c>
      <c r="C3328">
        <v>1</v>
      </c>
      <c r="D3328">
        <v>1901.06</v>
      </c>
    </row>
    <row r="3329" spans="1:4" x14ac:dyDescent="0.3">
      <c r="A3329" s="10" t="s">
        <v>5620</v>
      </c>
      <c r="B3329" s="2">
        <v>45294</v>
      </c>
      <c r="C3329">
        <v>1</v>
      </c>
      <c r="D3329">
        <v>908.87</v>
      </c>
    </row>
    <row r="3330" spans="1:4" x14ac:dyDescent="0.3">
      <c r="A3330" s="10" t="s">
        <v>4971</v>
      </c>
      <c r="B3330" s="2">
        <v>45645</v>
      </c>
      <c r="C3330">
        <v>2</v>
      </c>
      <c r="D3330">
        <v>672.43</v>
      </c>
    </row>
    <row r="3331" spans="1:4" x14ac:dyDescent="0.3">
      <c r="A3331" s="10" t="s">
        <v>4346</v>
      </c>
      <c r="B3331" s="2">
        <v>45495</v>
      </c>
      <c r="C3331">
        <v>3</v>
      </c>
      <c r="D3331">
        <v>6230.63</v>
      </c>
    </row>
    <row r="3332" spans="1:4" x14ac:dyDescent="0.3">
      <c r="A3332" s="10" t="s">
        <v>246</v>
      </c>
      <c r="B3332" s="2">
        <v>45600</v>
      </c>
      <c r="C3332">
        <v>3</v>
      </c>
      <c r="D3332">
        <v>3015.4500000000003</v>
      </c>
    </row>
    <row r="3333" spans="1:4" x14ac:dyDescent="0.3">
      <c r="A3333" s="10" t="s">
        <v>4053</v>
      </c>
      <c r="B3333" s="2">
        <v>45651</v>
      </c>
      <c r="C3333">
        <v>1</v>
      </c>
      <c r="D3333">
        <v>2937.65</v>
      </c>
    </row>
    <row r="3334" spans="1:4" x14ac:dyDescent="0.3">
      <c r="A3334" s="10" t="s">
        <v>829</v>
      </c>
      <c r="B3334" s="2">
        <v>45488</v>
      </c>
      <c r="C3334">
        <v>2</v>
      </c>
      <c r="D3334">
        <v>468.86</v>
      </c>
    </row>
    <row r="3335" spans="1:4" x14ac:dyDescent="0.3">
      <c r="A3335" s="10" t="s">
        <v>2272</v>
      </c>
      <c r="B3335" s="2">
        <v>45589</v>
      </c>
      <c r="C3335">
        <v>3</v>
      </c>
      <c r="D3335">
        <v>3923.38</v>
      </c>
    </row>
    <row r="3336" spans="1:4" x14ac:dyDescent="0.3">
      <c r="A3336" s="10" t="s">
        <v>3378</v>
      </c>
      <c r="B3336" s="2">
        <v>45361</v>
      </c>
      <c r="C3336">
        <v>1</v>
      </c>
      <c r="D3336">
        <v>84.64</v>
      </c>
    </row>
    <row r="3337" spans="1:4" x14ac:dyDescent="0.3">
      <c r="A3337" s="10" t="s">
        <v>3737</v>
      </c>
      <c r="B3337" s="2">
        <v>45632</v>
      </c>
      <c r="C3337">
        <v>2</v>
      </c>
      <c r="D3337">
        <v>3228.1800000000003</v>
      </c>
    </row>
    <row r="3338" spans="1:4" x14ac:dyDescent="0.3">
      <c r="A3338" s="10" t="s">
        <v>1040</v>
      </c>
      <c r="B3338" s="2">
        <v>45567</v>
      </c>
      <c r="C3338">
        <v>1</v>
      </c>
      <c r="D3338">
        <v>925.49</v>
      </c>
    </row>
    <row r="3339" spans="1:4" x14ac:dyDescent="0.3">
      <c r="A3339" s="10" t="s">
        <v>1452</v>
      </c>
      <c r="B3339" s="2">
        <v>45647</v>
      </c>
      <c r="C3339">
        <v>2</v>
      </c>
      <c r="D3339">
        <v>617.58999999999992</v>
      </c>
    </row>
    <row r="3340" spans="1:4" x14ac:dyDescent="0.3">
      <c r="A3340" s="10" t="s">
        <v>1476</v>
      </c>
      <c r="B3340" s="2">
        <v>45596</v>
      </c>
      <c r="C3340">
        <v>4</v>
      </c>
      <c r="D3340">
        <v>3042.92</v>
      </c>
    </row>
    <row r="3341" spans="1:4" x14ac:dyDescent="0.3">
      <c r="A3341" s="10" t="s">
        <v>179</v>
      </c>
      <c r="B3341" s="2">
        <v>45585</v>
      </c>
      <c r="C3341">
        <v>1</v>
      </c>
      <c r="D3341">
        <v>1642.2</v>
      </c>
    </row>
    <row r="3342" spans="1:4" x14ac:dyDescent="0.3">
      <c r="A3342" s="10" t="s">
        <v>5126</v>
      </c>
      <c r="B3342" s="2">
        <v>45410</v>
      </c>
      <c r="C3342">
        <v>1</v>
      </c>
      <c r="D3342">
        <v>362.72</v>
      </c>
    </row>
    <row r="3343" spans="1:4" x14ac:dyDescent="0.3">
      <c r="A3343" s="10" t="s">
        <v>4811</v>
      </c>
      <c r="B3343" s="2">
        <v>45320</v>
      </c>
      <c r="C3343">
        <v>1</v>
      </c>
      <c r="D3343">
        <v>599.27</v>
      </c>
    </row>
    <row r="3344" spans="1:4" x14ac:dyDescent="0.3">
      <c r="A3344" s="10" t="s">
        <v>5805</v>
      </c>
      <c r="B3344" s="2">
        <v>45650</v>
      </c>
      <c r="C3344">
        <v>1</v>
      </c>
      <c r="D3344">
        <v>56.83</v>
      </c>
    </row>
    <row r="3345" spans="1:4" x14ac:dyDescent="0.3">
      <c r="A3345" s="10" t="s">
        <v>1410</v>
      </c>
      <c r="B3345" s="2">
        <v>45630</v>
      </c>
      <c r="C3345">
        <v>2</v>
      </c>
      <c r="D3345">
        <v>1478.24</v>
      </c>
    </row>
    <row r="3346" spans="1:4" x14ac:dyDescent="0.3">
      <c r="A3346" s="10" t="s">
        <v>639</v>
      </c>
      <c r="B3346" s="2">
        <v>45481</v>
      </c>
      <c r="C3346">
        <v>3</v>
      </c>
      <c r="D3346">
        <v>3070.92</v>
      </c>
    </row>
    <row r="3347" spans="1:4" x14ac:dyDescent="0.3">
      <c r="A3347" s="10" t="s">
        <v>5168</v>
      </c>
      <c r="B3347" s="2">
        <v>45485</v>
      </c>
      <c r="C3347">
        <v>1</v>
      </c>
      <c r="D3347">
        <v>3804.27</v>
      </c>
    </row>
    <row r="3348" spans="1:4" x14ac:dyDescent="0.3">
      <c r="A3348" s="10" t="s">
        <v>3852</v>
      </c>
      <c r="B3348" s="2">
        <v>45619</v>
      </c>
      <c r="C3348">
        <v>3</v>
      </c>
      <c r="D3348">
        <v>2380.9299999999998</v>
      </c>
    </row>
    <row r="3349" spans="1:4" x14ac:dyDescent="0.3">
      <c r="A3349" s="10" t="s">
        <v>4646</v>
      </c>
      <c r="B3349" s="2">
        <v>45593</v>
      </c>
      <c r="C3349">
        <v>2</v>
      </c>
      <c r="D3349">
        <v>692.66000000000008</v>
      </c>
    </row>
    <row r="3350" spans="1:4" x14ac:dyDescent="0.3">
      <c r="A3350" s="10" t="s">
        <v>1034</v>
      </c>
      <c r="B3350" s="2">
        <v>45583</v>
      </c>
      <c r="C3350">
        <v>2</v>
      </c>
      <c r="D3350">
        <v>2259.1999999999998</v>
      </c>
    </row>
    <row r="3351" spans="1:4" x14ac:dyDescent="0.3">
      <c r="A3351" s="10" t="s">
        <v>1077</v>
      </c>
      <c r="B3351" s="2">
        <v>45592</v>
      </c>
      <c r="C3351">
        <v>3</v>
      </c>
      <c r="D3351">
        <v>8175.67</v>
      </c>
    </row>
    <row r="3352" spans="1:4" x14ac:dyDescent="0.3">
      <c r="A3352" s="10" t="s">
        <v>3572</v>
      </c>
      <c r="B3352" s="2">
        <v>45444</v>
      </c>
      <c r="C3352">
        <v>2</v>
      </c>
      <c r="D3352">
        <v>2229.23</v>
      </c>
    </row>
    <row r="3353" spans="1:4" x14ac:dyDescent="0.3">
      <c r="A3353" s="10" t="s">
        <v>3966</v>
      </c>
      <c r="B3353" s="2">
        <v>45488</v>
      </c>
      <c r="C3353">
        <v>1</v>
      </c>
      <c r="D3353">
        <v>713.89</v>
      </c>
    </row>
    <row r="3354" spans="1:4" x14ac:dyDescent="0.3">
      <c r="A3354" s="10" t="s">
        <v>2499</v>
      </c>
      <c r="B3354" s="2">
        <v>45334</v>
      </c>
      <c r="C3354">
        <v>1</v>
      </c>
      <c r="D3354">
        <v>4280.0600000000004</v>
      </c>
    </row>
    <row r="3355" spans="1:4" x14ac:dyDescent="0.3">
      <c r="A3355" s="10" t="s">
        <v>710</v>
      </c>
      <c r="B3355" s="2">
        <v>45416</v>
      </c>
      <c r="C3355">
        <v>5</v>
      </c>
      <c r="D3355">
        <v>10236.4</v>
      </c>
    </row>
    <row r="3356" spans="1:4" x14ac:dyDescent="0.3">
      <c r="A3356" s="10" t="s">
        <v>1767</v>
      </c>
      <c r="B3356" s="2">
        <v>45615</v>
      </c>
      <c r="C3356">
        <v>1</v>
      </c>
      <c r="D3356">
        <v>2083.0500000000002</v>
      </c>
    </row>
    <row r="3357" spans="1:4" x14ac:dyDescent="0.3">
      <c r="A3357" s="10" t="s">
        <v>2882</v>
      </c>
      <c r="B3357" s="2">
        <v>45656</v>
      </c>
      <c r="C3357">
        <v>2</v>
      </c>
      <c r="D3357">
        <v>1559.7199999999998</v>
      </c>
    </row>
    <row r="3358" spans="1:4" x14ac:dyDescent="0.3">
      <c r="A3358" s="10" t="s">
        <v>3443</v>
      </c>
      <c r="B3358" s="2">
        <v>45638</v>
      </c>
      <c r="C3358">
        <v>3</v>
      </c>
      <c r="D3358">
        <v>5534.9</v>
      </c>
    </row>
    <row r="3359" spans="1:4" x14ac:dyDescent="0.3">
      <c r="A3359" s="10" t="s">
        <v>3141</v>
      </c>
      <c r="B3359" s="2">
        <v>45294</v>
      </c>
      <c r="C3359">
        <v>1</v>
      </c>
      <c r="D3359">
        <v>1446.16</v>
      </c>
    </row>
    <row r="3360" spans="1:4" x14ac:dyDescent="0.3">
      <c r="A3360" s="10" t="s">
        <v>3250</v>
      </c>
      <c r="B3360" s="2">
        <v>45319</v>
      </c>
      <c r="C3360">
        <v>1</v>
      </c>
      <c r="D3360">
        <v>211.67</v>
      </c>
    </row>
    <row r="3361" spans="1:4" x14ac:dyDescent="0.3">
      <c r="A3361" s="10" t="s">
        <v>5561</v>
      </c>
      <c r="B3361" s="2">
        <v>45592</v>
      </c>
      <c r="C3361">
        <v>2</v>
      </c>
      <c r="D3361">
        <v>1030.42</v>
      </c>
    </row>
    <row r="3362" spans="1:4" x14ac:dyDescent="0.3">
      <c r="A3362" s="10" t="s">
        <v>1060</v>
      </c>
      <c r="B3362" s="2">
        <v>45408</v>
      </c>
      <c r="C3362">
        <v>1</v>
      </c>
      <c r="D3362">
        <v>514.61</v>
      </c>
    </row>
    <row r="3363" spans="1:4" x14ac:dyDescent="0.3">
      <c r="A3363" s="10" t="s">
        <v>3809</v>
      </c>
      <c r="B3363" s="2">
        <v>45509</v>
      </c>
      <c r="C3363">
        <v>3</v>
      </c>
      <c r="D3363">
        <v>1934.06</v>
      </c>
    </row>
    <row r="3364" spans="1:4" x14ac:dyDescent="0.3">
      <c r="A3364" s="10" t="s">
        <v>2480</v>
      </c>
      <c r="B3364" s="2">
        <v>45560</v>
      </c>
      <c r="C3364">
        <v>2</v>
      </c>
      <c r="D3364">
        <v>2130.2200000000003</v>
      </c>
    </row>
    <row r="3365" spans="1:4" x14ac:dyDescent="0.3">
      <c r="A3365" s="10" t="s">
        <v>1098</v>
      </c>
      <c r="B3365" s="2">
        <v>45354</v>
      </c>
      <c r="C3365">
        <v>1</v>
      </c>
      <c r="D3365">
        <v>2073.5300000000002</v>
      </c>
    </row>
    <row r="3366" spans="1:4" x14ac:dyDescent="0.3">
      <c r="A3366" s="10" t="s">
        <v>4111</v>
      </c>
      <c r="B3366" s="2">
        <v>45307</v>
      </c>
      <c r="C3366">
        <v>1</v>
      </c>
      <c r="D3366">
        <v>3067.1</v>
      </c>
    </row>
    <row r="3367" spans="1:4" x14ac:dyDescent="0.3">
      <c r="A3367" s="10" t="s">
        <v>3238</v>
      </c>
      <c r="B3367" s="2">
        <v>45453</v>
      </c>
      <c r="C3367">
        <v>2</v>
      </c>
      <c r="D3367">
        <v>1004.72</v>
      </c>
    </row>
    <row r="3368" spans="1:4" x14ac:dyDescent="0.3">
      <c r="A3368" s="10" t="s">
        <v>4956</v>
      </c>
      <c r="B3368" s="2">
        <v>45325</v>
      </c>
      <c r="C3368">
        <v>1</v>
      </c>
      <c r="D3368">
        <v>1573.55</v>
      </c>
    </row>
    <row r="3369" spans="1:4" x14ac:dyDescent="0.3">
      <c r="A3369" s="10" t="s">
        <v>2691</v>
      </c>
      <c r="B3369" s="2">
        <v>45512</v>
      </c>
      <c r="C3369">
        <v>1</v>
      </c>
      <c r="D3369">
        <v>2224.08</v>
      </c>
    </row>
    <row r="3370" spans="1:4" x14ac:dyDescent="0.3">
      <c r="A3370" s="10" t="s">
        <v>5552</v>
      </c>
      <c r="B3370" s="2">
        <v>45497</v>
      </c>
      <c r="C3370">
        <v>1</v>
      </c>
      <c r="D3370">
        <v>2211.1999999999998</v>
      </c>
    </row>
    <row r="3371" spans="1:4" x14ac:dyDescent="0.3">
      <c r="A3371" s="10" t="s">
        <v>5182</v>
      </c>
      <c r="B3371" s="2">
        <v>45560</v>
      </c>
      <c r="C3371">
        <v>1</v>
      </c>
      <c r="D3371">
        <v>2487.1799999999998</v>
      </c>
    </row>
    <row r="3372" spans="1:4" x14ac:dyDescent="0.3">
      <c r="A3372" s="10" t="s">
        <v>1377</v>
      </c>
      <c r="B3372" s="2">
        <v>45613</v>
      </c>
      <c r="C3372">
        <v>2</v>
      </c>
      <c r="D3372">
        <v>916.29</v>
      </c>
    </row>
    <row r="3373" spans="1:4" x14ac:dyDescent="0.3">
      <c r="A3373" s="10" t="s">
        <v>1973</v>
      </c>
      <c r="B3373" s="2">
        <v>45525</v>
      </c>
      <c r="C3373">
        <v>1</v>
      </c>
      <c r="D3373">
        <v>1279.3900000000001</v>
      </c>
    </row>
    <row r="3374" spans="1:4" x14ac:dyDescent="0.3">
      <c r="A3374" s="10" t="s">
        <v>1290</v>
      </c>
      <c r="B3374" s="2">
        <v>45419</v>
      </c>
      <c r="C3374">
        <v>1</v>
      </c>
      <c r="D3374">
        <v>2805.32</v>
      </c>
    </row>
    <row r="3375" spans="1:4" x14ac:dyDescent="0.3">
      <c r="A3375" s="10" t="s">
        <v>259</v>
      </c>
      <c r="B3375" s="2">
        <v>45631</v>
      </c>
      <c r="C3375">
        <v>3</v>
      </c>
      <c r="D3375">
        <v>2643.27</v>
      </c>
    </row>
    <row r="3376" spans="1:4" x14ac:dyDescent="0.3">
      <c r="A3376" s="10" t="s">
        <v>5482</v>
      </c>
      <c r="B3376" s="2">
        <v>45642</v>
      </c>
      <c r="C3376">
        <v>1</v>
      </c>
      <c r="D3376">
        <v>932.06</v>
      </c>
    </row>
    <row r="3377" spans="1:4" x14ac:dyDescent="0.3">
      <c r="A3377" s="10" t="s">
        <v>5350</v>
      </c>
      <c r="B3377" s="2">
        <v>45595</v>
      </c>
      <c r="C3377">
        <v>1</v>
      </c>
      <c r="D3377">
        <v>1421.86</v>
      </c>
    </row>
    <row r="3378" spans="1:4" x14ac:dyDescent="0.3">
      <c r="A3378" s="10" t="s">
        <v>5433</v>
      </c>
      <c r="B3378" s="2">
        <v>45315</v>
      </c>
      <c r="C3378">
        <v>1</v>
      </c>
      <c r="D3378">
        <v>1155.6300000000001</v>
      </c>
    </row>
    <row r="3379" spans="1:4" x14ac:dyDescent="0.3">
      <c r="A3379" s="10" t="s">
        <v>4064</v>
      </c>
      <c r="B3379" s="2">
        <v>45616</v>
      </c>
      <c r="C3379">
        <v>1</v>
      </c>
      <c r="D3379">
        <v>185.3</v>
      </c>
    </row>
    <row r="3380" spans="1:4" x14ac:dyDescent="0.3">
      <c r="A3380" s="10" t="s">
        <v>5817</v>
      </c>
      <c r="B3380" s="2">
        <v>45459</v>
      </c>
      <c r="C3380">
        <v>1</v>
      </c>
      <c r="D3380">
        <v>941.62</v>
      </c>
    </row>
    <row r="3381" spans="1:4" x14ac:dyDescent="0.3">
      <c r="A3381" s="10" t="s">
        <v>2564</v>
      </c>
      <c r="B3381" s="2">
        <v>45619</v>
      </c>
      <c r="C3381">
        <v>1</v>
      </c>
      <c r="D3381">
        <v>1103.51</v>
      </c>
    </row>
    <row r="3382" spans="1:4" x14ac:dyDescent="0.3">
      <c r="A3382" s="10" t="s">
        <v>2081</v>
      </c>
      <c r="B3382" s="2">
        <v>45646</v>
      </c>
      <c r="C3382">
        <v>2</v>
      </c>
      <c r="D3382">
        <v>2405.1899999999996</v>
      </c>
    </row>
    <row r="3383" spans="1:4" x14ac:dyDescent="0.3">
      <c r="A3383" s="10" t="s">
        <v>5572</v>
      </c>
      <c r="B3383" s="2">
        <v>45383</v>
      </c>
      <c r="C3383">
        <v>1</v>
      </c>
      <c r="D3383">
        <v>3444.26</v>
      </c>
    </row>
    <row r="3384" spans="1:4" x14ac:dyDescent="0.3">
      <c r="A3384" s="10" t="s">
        <v>2268</v>
      </c>
      <c r="B3384" s="2">
        <v>45477</v>
      </c>
      <c r="C3384">
        <v>2</v>
      </c>
      <c r="D3384">
        <v>1244.56</v>
      </c>
    </row>
    <row r="3385" spans="1:4" x14ac:dyDescent="0.3">
      <c r="A3385" s="10" t="s">
        <v>4888</v>
      </c>
      <c r="B3385" s="2">
        <v>45522</v>
      </c>
      <c r="C3385">
        <v>2</v>
      </c>
      <c r="D3385">
        <v>1494.48</v>
      </c>
    </row>
    <row r="3386" spans="1:4" x14ac:dyDescent="0.3">
      <c r="A3386" s="10" t="s">
        <v>1772</v>
      </c>
      <c r="B3386" s="2">
        <v>45438</v>
      </c>
      <c r="C3386">
        <v>2</v>
      </c>
      <c r="D3386">
        <v>1376.63</v>
      </c>
    </row>
    <row r="3387" spans="1:4" x14ac:dyDescent="0.3">
      <c r="A3387" s="10" t="s">
        <v>2510</v>
      </c>
      <c r="B3387" s="2">
        <v>45436</v>
      </c>
      <c r="C3387">
        <v>2</v>
      </c>
      <c r="D3387">
        <v>3481.05</v>
      </c>
    </row>
    <row r="3388" spans="1:4" x14ac:dyDescent="0.3">
      <c r="A3388" s="10" t="s">
        <v>2092</v>
      </c>
      <c r="B3388" s="2">
        <v>45560</v>
      </c>
      <c r="C3388">
        <v>2</v>
      </c>
      <c r="D3388">
        <v>1604.99</v>
      </c>
    </row>
    <row r="3389" spans="1:4" x14ac:dyDescent="0.3">
      <c r="A3389" s="10" t="s">
        <v>3120</v>
      </c>
      <c r="B3389" s="2">
        <v>45395</v>
      </c>
      <c r="C3389">
        <v>1</v>
      </c>
      <c r="D3389">
        <v>16.2</v>
      </c>
    </row>
    <row r="3390" spans="1:4" x14ac:dyDescent="0.3">
      <c r="A3390" s="10" t="s">
        <v>5744</v>
      </c>
      <c r="B3390" s="2">
        <v>45627</v>
      </c>
      <c r="C3390">
        <v>1</v>
      </c>
      <c r="D3390">
        <v>555</v>
      </c>
    </row>
    <row r="3391" spans="1:4" x14ac:dyDescent="0.3">
      <c r="A3391" s="10" t="s">
        <v>2153</v>
      </c>
      <c r="B3391" s="2">
        <v>45412</v>
      </c>
      <c r="C3391">
        <v>1</v>
      </c>
      <c r="D3391">
        <v>3291.18</v>
      </c>
    </row>
    <row r="3392" spans="1:4" x14ac:dyDescent="0.3">
      <c r="A3392" s="10" t="s">
        <v>4986</v>
      </c>
      <c r="B3392" s="2">
        <v>45424</v>
      </c>
      <c r="C3392">
        <v>2</v>
      </c>
      <c r="D3392">
        <v>2236.88</v>
      </c>
    </row>
    <row r="3393" spans="1:4" x14ac:dyDescent="0.3">
      <c r="A3393" s="10" t="s">
        <v>590</v>
      </c>
      <c r="B3393" s="2">
        <v>45508</v>
      </c>
      <c r="C3393">
        <v>3</v>
      </c>
      <c r="D3393">
        <v>1839.41</v>
      </c>
    </row>
    <row r="3394" spans="1:4" x14ac:dyDescent="0.3">
      <c r="A3394" s="10" t="s">
        <v>4693</v>
      </c>
      <c r="B3394" s="2">
        <v>45359</v>
      </c>
      <c r="C3394">
        <v>1</v>
      </c>
      <c r="D3394">
        <v>3780.03</v>
      </c>
    </row>
    <row r="3395" spans="1:4" x14ac:dyDescent="0.3">
      <c r="A3395" s="10" t="s">
        <v>62</v>
      </c>
      <c r="B3395" s="2">
        <v>45504</v>
      </c>
      <c r="C3395">
        <v>2</v>
      </c>
      <c r="D3395">
        <v>1551.21</v>
      </c>
    </row>
    <row r="3396" spans="1:4" x14ac:dyDescent="0.3">
      <c r="A3396" s="10" t="s">
        <v>4082</v>
      </c>
      <c r="B3396" s="2">
        <v>45513</v>
      </c>
      <c r="C3396">
        <v>1</v>
      </c>
      <c r="D3396">
        <v>1826.86</v>
      </c>
    </row>
    <row r="3397" spans="1:4" x14ac:dyDescent="0.3">
      <c r="A3397" s="10" t="s">
        <v>1048</v>
      </c>
      <c r="B3397" s="2">
        <v>45529</v>
      </c>
      <c r="C3397">
        <v>2</v>
      </c>
      <c r="D3397">
        <v>2069.84</v>
      </c>
    </row>
    <row r="3398" spans="1:4" x14ac:dyDescent="0.3">
      <c r="A3398" s="10" t="s">
        <v>2838</v>
      </c>
      <c r="B3398" s="2">
        <v>45339</v>
      </c>
      <c r="C3398">
        <v>2</v>
      </c>
      <c r="D3398">
        <v>2920.69</v>
      </c>
    </row>
    <row r="3399" spans="1:4" x14ac:dyDescent="0.3">
      <c r="A3399" s="10" t="s">
        <v>583</v>
      </c>
      <c r="B3399" s="2">
        <v>45401</v>
      </c>
      <c r="C3399">
        <v>1</v>
      </c>
      <c r="D3399">
        <v>220.89</v>
      </c>
    </row>
    <row r="3400" spans="1:4" x14ac:dyDescent="0.3">
      <c r="A3400" s="10" t="s">
        <v>2594</v>
      </c>
      <c r="B3400" s="2">
        <v>45651</v>
      </c>
      <c r="C3400">
        <v>2</v>
      </c>
      <c r="D3400">
        <v>4419.59</v>
      </c>
    </row>
    <row r="3401" spans="1:4" x14ac:dyDescent="0.3">
      <c r="A3401" s="10" t="s">
        <v>2471</v>
      </c>
      <c r="B3401" s="2">
        <v>45645</v>
      </c>
      <c r="C3401">
        <v>2</v>
      </c>
      <c r="D3401">
        <v>1869.98</v>
      </c>
    </row>
    <row r="3402" spans="1:4" x14ac:dyDescent="0.3">
      <c r="A3402" s="10" t="s">
        <v>1446</v>
      </c>
      <c r="B3402" s="2">
        <v>45543</v>
      </c>
      <c r="C3402">
        <v>4</v>
      </c>
      <c r="D3402">
        <v>4542.59</v>
      </c>
    </row>
    <row r="3403" spans="1:4" x14ac:dyDescent="0.3">
      <c r="A3403" s="10" t="s">
        <v>3417</v>
      </c>
      <c r="B3403" s="2">
        <v>45354</v>
      </c>
      <c r="C3403">
        <v>1</v>
      </c>
      <c r="D3403">
        <v>1654.78</v>
      </c>
    </row>
    <row r="3404" spans="1:4" x14ac:dyDescent="0.3">
      <c r="A3404" s="10" t="s">
        <v>4657</v>
      </c>
      <c r="B3404" s="2">
        <v>45567</v>
      </c>
      <c r="C3404">
        <v>1</v>
      </c>
      <c r="D3404">
        <v>316.60000000000002</v>
      </c>
    </row>
    <row r="3405" spans="1:4" x14ac:dyDescent="0.3">
      <c r="A3405" s="10" t="s">
        <v>197</v>
      </c>
      <c r="B3405" s="2">
        <v>45517</v>
      </c>
      <c r="C3405">
        <v>2</v>
      </c>
      <c r="D3405">
        <v>1289.4100000000001</v>
      </c>
    </row>
    <row r="3406" spans="1:4" x14ac:dyDescent="0.3">
      <c r="A3406" s="10" t="s">
        <v>3369</v>
      </c>
      <c r="B3406" s="2">
        <v>45602</v>
      </c>
      <c r="C3406">
        <v>2</v>
      </c>
      <c r="D3406">
        <v>1088.3799999999999</v>
      </c>
    </row>
    <row r="3407" spans="1:4" x14ac:dyDescent="0.3">
      <c r="A3407" s="10" t="s">
        <v>2684</v>
      </c>
      <c r="B3407" s="2">
        <v>45415</v>
      </c>
      <c r="C3407">
        <v>2</v>
      </c>
      <c r="D3407">
        <v>2943.93</v>
      </c>
    </row>
    <row r="3408" spans="1:4" x14ac:dyDescent="0.3">
      <c r="A3408" s="10" t="s">
        <v>2533</v>
      </c>
      <c r="B3408" s="2">
        <v>45637</v>
      </c>
      <c r="C3408">
        <v>2</v>
      </c>
      <c r="D3408">
        <v>3551.8999999999996</v>
      </c>
    </row>
    <row r="3409" spans="1:4" x14ac:dyDescent="0.3">
      <c r="A3409" s="10" t="s">
        <v>3448</v>
      </c>
      <c r="B3409" s="2">
        <v>45312</v>
      </c>
      <c r="C3409">
        <v>1</v>
      </c>
      <c r="D3409">
        <v>882.35</v>
      </c>
    </row>
    <row r="3410" spans="1:4" x14ac:dyDescent="0.3">
      <c r="A3410" s="10" t="s">
        <v>3783</v>
      </c>
      <c r="B3410" s="2">
        <v>45655</v>
      </c>
      <c r="C3410">
        <v>1</v>
      </c>
      <c r="D3410">
        <v>482.68</v>
      </c>
    </row>
    <row r="3411" spans="1:4" x14ac:dyDescent="0.3">
      <c r="A3411" s="10" t="s">
        <v>1146</v>
      </c>
      <c r="B3411" s="2">
        <v>45497</v>
      </c>
      <c r="C3411">
        <v>3</v>
      </c>
      <c r="D3411">
        <v>4802.8399999999992</v>
      </c>
    </row>
    <row r="3412" spans="1:4" x14ac:dyDescent="0.3">
      <c r="A3412" s="10" t="s">
        <v>2087</v>
      </c>
      <c r="B3412" s="2">
        <v>45491</v>
      </c>
      <c r="C3412">
        <v>2</v>
      </c>
      <c r="D3412">
        <v>3084.08</v>
      </c>
    </row>
    <row r="3413" spans="1:4" x14ac:dyDescent="0.3">
      <c r="A3413" s="10" t="s">
        <v>2249</v>
      </c>
      <c r="B3413" s="2">
        <v>45345</v>
      </c>
      <c r="C3413">
        <v>2</v>
      </c>
      <c r="D3413">
        <v>1016.4300000000001</v>
      </c>
    </row>
    <row r="3414" spans="1:4" x14ac:dyDescent="0.3">
      <c r="A3414" s="10" t="s">
        <v>3531</v>
      </c>
      <c r="B3414" s="2">
        <v>45464</v>
      </c>
      <c r="C3414">
        <v>1</v>
      </c>
      <c r="D3414">
        <v>220.32</v>
      </c>
    </row>
    <row r="3415" spans="1:4" x14ac:dyDescent="0.3">
      <c r="A3415" s="10" t="s">
        <v>3808</v>
      </c>
      <c r="B3415" s="2">
        <v>45490</v>
      </c>
      <c r="C3415">
        <v>1</v>
      </c>
      <c r="D3415">
        <v>1060.81</v>
      </c>
    </row>
    <row r="3416" spans="1:4" x14ac:dyDescent="0.3">
      <c r="A3416" s="10" t="s">
        <v>707</v>
      </c>
      <c r="B3416" s="2">
        <v>45303</v>
      </c>
      <c r="C3416">
        <v>1</v>
      </c>
      <c r="D3416">
        <v>1037.97</v>
      </c>
    </row>
    <row r="3417" spans="1:4" x14ac:dyDescent="0.3">
      <c r="A3417" s="10" t="s">
        <v>2029</v>
      </c>
      <c r="B3417" s="2">
        <v>45378</v>
      </c>
      <c r="C3417">
        <v>2</v>
      </c>
      <c r="D3417">
        <v>3188.5600000000004</v>
      </c>
    </row>
    <row r="3418" spans="1:4" x14ac:dyDescent="0.3">
      <c r="A3418" s="10" t="s">
        <v>2944</v>
      </c>
      <c r="B3418" s="2">
        <v>45481</v>
      </c>
      <c r="C3418">
        <v>1</v>
      </c>
      <c r="D3418">
        <v>1732.49</v>
      </c>
    </row>
    <row r="3419" spans="1:4" x14ac:dyDescent="0.3">
      <c r="A3419" s="10" t="s">
        <v>265</v>
      </c>
      <c r="B3419" s="2">
        <v>45534</v>
      </c>
      <c r="C3419">
        <v>1</v>
      </c>
      <c r="D3419">
        <v>1132.02</v>
      </c>
    </row>
    <row r="3420" spans="1:4" x14ac:dyDescent="0.3">
      <c r="A3420" s="10" t="s">
        <v>5024</v>
      </c>
      <c r="B3420" s="2">
        <v>45646</v>
      </c>
      <c r="C3420">
        <v>1</v>
      </c>
      <c r="D3420">
        <v>225.11</v>
      </c>
    </row>
    <row r="3421" spans="1:4" x14ac:dyDescent="0.3">
      <c r="A3421" s="10" t="s">
        <v>242</v>
      </c>
      <c r="B3421" s="2">
        <v>45631</v>
      </c>
      <c r="C3421">
        <v>6</v>
      </c>
      <c r="D3421">
        <v>3997.5</v>
      </c>
    </row>
    <row r="3422" spans="1:4" x14ac:dyDescent="0.3">
      <c r="A3422" s="10" t="s">
        <v>3679</v>
      </c>
      <c r="B3422" s="2">
        <v>45490</v>
      </c>
      <c r="C3422">
        <v>1</v>
      </c>
      <c r="D3422">
        <v>1256.26</v>
      </c>
    </row>
    <row r="3423" spans="1:4" x14ac:dyDescent="0.3">
      <c r="A3423" s="10" t="s">
        <v>867</v>
      </c>
      <c r="B3423" s="2">
        <v>45575</v>
      </c>
      <c r="C3423">
        <v>2</v>
      </c>
      <c r="D3423">
        <v>5077.1499999999996</v>
      </c>
    </row>
    <row r="3424" spans="1:4" x14ac:dyDescent="0.3">
      <c r="A3424" s="10" t="s">
        <v>484</v>
      </c>
      <c r="B3424" s="2">
        <v>45526</v>
      </c>
      <c r="C3424">
        <v>4</v>
      </c>
      <c r="D3424">
        <v>3785.3399999999997</v>
      </c>
    </row>
    <row r="3425" spans="1:4" x14ac:dyDescent="0.3">
      <c r="A3425" s="10" t="s">
        <v>4277</v>
      </c>
      <c r="B3425" s="2">
        <v>45573</v>
      </c>
      <c r="C3425">
        <v>1</v>
      </c>
      <c r="D3425">
        <v>2394.1</v>
      </c>
    </row>
    <row r="3426" spans="1:4" x14ac:dyDescent="0.3">
      <c r="A3426" s="10" t="s">
        <v>4727</v>
      </c>
      <c r="B3426" s="2">
        <v>45343</v>
      </c>
      <c r="C3426">
        <v>2</v>
      </c>
      <c r="D3426">
        <v>786.34</v>
      </c>
    </row>
    <row r="3427" spans="1:4" x14ac:dyDescent="0.3">
      <c r="A3427" s="10" t="s">
        <v>1101</v>
      </c>
      <c r="B3427" s="2">
        <v>45598</v>
      </c>
      <c r="C3427">
        <v>6</v>
      </c>
      <c r="D3427">
        <v>4572.8999999999996</v>
      </c>
    </row>
    <row r="3428" spans="1:4" x14ac:dyDescent="0.3">
      <c r="A3428" s="10" t="s">
        <v>942</v>
      </c>
      <c r="B3428" s="2">
        <v>45657</v>
      </c>
      <c r="C3428">
        <v>5</v>
      </c>
      <c r="D3428">
        <v>3431.7999999999997</v>
      </c>
    </row>
    <row r="3429" spans="1:4" x14ac:dyDescent="0.3">
      <c r="A3429" s="10" t="s">
        <v>762</v>
      </c>
      <c r="B3429" s="2">
        <v>45602</v>
      </c>
      <c r="C3429">
        <v>3</v>
      </c>
      <c r="D3429">
        <v>2800.3599999999997</v>
      </c>
    </row>
    <row r="3430" spans="1:4" x14ac:dyDescent="0.3">
      <c r="A3430" s="10" t="s">
        <v>2386</v>
      </c>
      <c r="B3430" s="2">
        <v>45347</v>
      </c>
      <c r="C3430">
        <v>1</v>
      </c>
      <c r="D3430">
        <v>608.21</v>
      </c>
    </row>
    <row r="3431" spans="1:4" x14ac:dyDescent="0.3">
      <c r="A3431" s="10" t="s">
        <v>4224</v>
      </c>
      <c r="B3431" s="2">
        <v>45380</v>
      </c>
      <c r="C3431">
        <v>2</v>
      </c>
      <c r="D3431">
        <v>2101.7199999999998</v>
      </c>
    </row>
    <row r="3432" spans="1:4" x14ac:dyDescent="0.3">
      <c r="A3432" s="10" t="s">
        <v>4470</v>
      </c>
      <c r="B3432" s="2">
        <v>45320</v>
      </c>
      <c r="C3432">
        <v>1</v>
      </c>
      <c r="D3432">
        <v>4027.81</v>
      </c>
    </row>
    <row r="3433" spans="1:4" x14ac:dyDescent="0.3">
      <c r="A3433" s="10" t="s">
        <v>5891</v>
      </c>
      <c r="B3433" s="2">
        <v>45400</v>
      </c>
      <c r="C3433">
        <v>1</v>
      </c>
      <c r="D3433">
        <v>915.55</v>
      </c>
    </row>
    <row r="3434" spans="1:4" x14ac:dyDescent="0.3">
      <c r="A3434" s="10" t="s">
        <v>4734</v>
      </c>
      <c r="B3434" s="2">
        <v>45532</v>
      </c>
      <c r="C3434">
        <v>2</v>
      </c>
      <c r="D3434">
        <v>5104.4399999999996</v>
      </c>
    </row>
    <row r="3435" spans="1:4" x14ac:dyDescent="0.3">
      <c r="A3435" s="10" t="s">
        <v>2799</v>
      </c>
      <c r="B3435" s="2">
        <v>45552</v>
      </c>
      <c r="C3435">
        <v>1</v>
      </c>
      <c r="D3435">
        <v>2041.8</v>
      </c>
    </row>
    <row r="3436" spans="1:4" x14ac:dyDescent="0.3">
      <c r="A3436" s="10" t="s">
        <v>130</v>
      </c>
      <c r="B3436" s="2">
        <v>45571</v>
      </c>
      <c r="C3436">
        <v>2</v>
      </c>
      <c r="D3436">
        <v>2808.8500000000004</v>
      </c>
    </row>
    <row r="3437" spans="1:4" x14ac:dyDescent="0.3">
      <c r="A3437" s="10" t="s">
        <v>1881</v>
      </c>
      <c r="B3437" s="2">
        <v>45328</v>
      </c>
      <c r="C3437">
        <v>1</v>
      </c>
      <c r="D3437">
        <v>915.74</v>
      </c>
    </row>
    <row r="3438" spans="1:4" x14ac:dyDescent="0.3">
      <c r="A3438" s="10" t="s">
        <v>4795</v>
      </c>
      <c r="B3438" s="2">
        <v>45485</v>
      </c>
      <c r="C3438">
        <v>2</v>
      </c>
      <c r="D3438">
        <v>4565.93</v>
      </c>
    </row>
    <row r="3439" spans="1:4" x14ac:dyDescent="0.3">
      <c r="A3439" s="10" t="s">
        <v>3519</v>
      </c>
      <c r="B3439" s="2">
        <v>45490</v>
      </c>
      <c r="C3439">
        <v>2</v>
      </c>
      <c r="D3439">
        <v>943.31999999999994</v>
      </c>
    </row>
    <row r="3440" spans="1:4" x14ac:dyDescent="0.3">
      <c r="A3440" s="10" t="s">
        <v>3733</v>
      </c>
      <c r="B3440" s="2">
        <v>45408</v>
      </c>
      <c r="C3440">
        <v>2</v>
      </c>
      <c r="D3440">
        <v>5166.4399999999996</v>
      </c>
    </row>
    <row r="3441" spans="1:4" x14ac:dyDescent="0.3">
      <c r="A3441" s="10" t="s">
        <v>2776</v>
      </c>
      <c r="B3441" s="2">
        <v>45513</v>
      </c>
      <c r="C3441">
        <v>1</v>
      </c>
      <c r="D3441">
        <v>351.53</v>
      </c>
    </row>
    <row r="3442" spans="1:4" x14ac:dyDescent="0.3">
      <c r="A3442" s="10" t="s">
        <v>4743</v>
      </c>
      <c r="B3442" s="2">
        <v>45387</v>
      </c>
      <c r="C3442">
        <v>1</v>
      </c>
      <c r="D3442">
        <v>366.77</v>
      </c>
    </row>
    <row r="3443" spans="1:4" x14ac:dyDescent="0.3">
      <c r="A3443" s="10" t="s">
        <v>3988</v>
      </c>
      <c r="B3443" s="2">
        <v>45360</v>
      </c>
      <c r="C3443">
        <v>1</v>
      </c>
      <c r="D3443">
        <v>841.82</v>
      </c>
    </row>
    <row r="3444" spans="1:4" x14ac:dyDescent="0.3">
      <c r="A3444" s="10" t="s">
        <v>5772</v>
      </c>
      <c r="B3444" s="2">
        <v>45546</v>
      </c>
      <c r="C3444">
        <v>1</v>
      </c>
      <c r="D3444">
        <v>1652.41</v>
      </c>
    </row>
    <row r="3445" spans="1:4" x14ac:dyDescent="0.3">
      <c r="A3445" s="10" t="s">
        <v>403</v>
      </c>
      <c r="B3445" s="2">
        <v>45528</v>
      </c>
      <c r="C3445">
        <v>2</v>
      </c>
      <c r="D3445">
        <v>2274.62</v>
      </c>
    </row>
    <row r="3446" spans="1:4" x14ac:dyDescent="0.3">
      <c r="A3446" s="10" t="s">
        <v>181</v>
      </c>
      <c r="B3446" s="2">
        <v>45517</v>
      </c>
      <c r="C3446">
        <v>2</v>
      </c>
      <c r="D3446">
        <v>2901.59</v>
      </c>
    </row>
    <row r="3447" spans="1:4" x14ac:dyDescent="0.3">
      <c r="A3447" s="10" t="s">
        <v>5061</v>
      </c>
      <c r="B3447" s="2">
        <v>45305</v>
      </c>
      <c r="C3447">
        <v>1</v>
      </c>
      <c r="D3447">
        <v>610.70000000000005</v>
      </c>
    </row>
    <row r="3448" spans="1:4" x14ac:dyDescent="0.3">
      <c r="A3448" s="10" t="s">
        <v>3297</v>
      </c>
      <c r="B3448" s="2">
        <v>45464</v>
      </c>
      <c r="C3448">
        <v>1</v>
      </c>
      <c r="D3448">
        <v>809.02</v>
      </c>
    </row>
    <row r="3449" spans="1:4" x14ac:dyDescent="0.3">
      <c r="A3449" s="10" t="s">
        <v>3876</v>
      </c>
      <c r="B3449" s="2">
        <v>45450</v>
      </c>
      <c r="C3449">
        <v>1</v>
      </c>
      <c r="D3449">
        <v>1027.29</v>
      </c>
    </row>
    <row r="3450" spans="1:4" x14ac:dyDescent="0.3">
      <c r="A3450" s="10" t="s">
        <v>3027</v>
      </c>
      <c r="B3450" s="2">
        <v>45485</v>
      </c>
      <c r="C3450">
        <v>2</v>
      </c>
      <c r="D3450">
        <v>1105.8800000000001</v>
      </c>
    </row>
    <row r="3451" spans="1:4" x14ac:dyDescent="0.3">
      <c r="A3451" s="10" t="s">
        <v>1584</v>
      </c>
      <c r="B3451" s="2">
        <v>45553</v>
      </c>
      <c r="C3451">
        <v>4</v>
      </c>
      <c r="D3451">
        <v>4689.3100000000004</v>
      </c>
    </row>
    <row r="3452" spans="1:4" x14ac:dyDescent="0.3">
      <c r="A3452" s="10" t="s">
        <v>5551</v>
      </c>
      <c r="B3452" s="2">
        <v>45615</v>
      </c>
      <c r="C3452">
        <v>1</v>
      </c>
      <c r="D3452">
        <v>2242.75</v>
      </c>
    </row>
    <row r="3453" spans="1:4" x14ac:dyDescent="0.3">
      <c r="A3453" s="10" t="s">
        <v>2713</v>
      </c>
      <c r="B3453" s="2">
        <v>45319</v>
      </c>
      <c r="C3453">
        <v>1</v>
      </c>
      <c r="D3453">
        <v>931.32</v>
      </c>
    </row>
    <row r="3454" spans="1:4" x14ac:dyDescent="0.3">
      <c r="A3454" s="10" t="s">
        <v>716</v>
      </c>
      <c r="B3454" s="2">
        <v>45560</v>
      </c>
      <c r="C3454">
        <v>2</v>
      </c>
      <c r="D3454">
        <v>5820.88</v>
      </c>
    </row>
    <row r="3455" spans="1:4" x14ac:dyDescent="0.3">
      <c r="A3455" s="10" t="s">
        <v>2881</v>
      </c>
      <c r="B3455" s="2">
        <v>45527</v>
      </c>
      <c r="C3455">
        <v>2</v>
      </c>
      <c r="D3455">
        <v>5712.47</v>
      </c>
    </row>
    <row r="3456" spans="1:4" x14ac:dyDescent="0.3">
      <c r="A3456" s="10" t="s">
        <v>4295</v>
      </c>
      <c r="B3456" s="2">
        <v>45610</v>
      </c>
      <c r="C3456">
        <v>2</v>
      </c>
      <c r="D3456">
        <v>931.95</v>
      </c>
    </row>
    <row r="3457" spans="1:4" x14ac:dyDescent="0.3">
      <c r="A3457" s="10" t="s">
        <v>1840</v>
      </c>
      <c r="B3457" s="2">
        <v>45381</v>
      </c>
      <c r="C3457">
        <v>1</v>
      </c>
      <c r="D3457">
        <v>194.67</v>
      </c>
    </row>
    <row r="3458" spans="1:4" x14ac:dyDescent="0.3">
      <c r="A3458" s="10" t="s">
        <v>5804</v>
      </c>
      <c r="B3458" s="2">
        <v>45538</v>
      </c>
      <c r="C3458">
        <v>1</v>
      </c>
      <c r="D3458">
        <v>440.26</v>
      </c>
    </row>
    <row r="3459" spans="1:4" x14ac:dyDescent="0.3">
      <c r="A3459" s="10" t="s">
        <v>3710</v>
      </c>
      <c r="B3459" s="2">
        <v>45392</v>
      </c>
      <c r="C3459">
        <v>1</v>
      </c>
      <c r="D3459">
        <v>2631.05</v>
      </c>
    </row>
    <row r="3460" spans="1:4" x14ac:dyDescent="0.3">
      <c r="A3460" s="10" t="s">
        <v>721</v>
      </c>
      <c r="B3460" s="2">
        <v>45499</v>
      </c>
      <c r="C3460">
        <v>3</v>
      </c>
      <c r="D3460">
        <v>2692.31</v>
      </c>
    </row>
    <row r="3461" spans="1:4" x14ac:dyDescent="0.3">
      <c r="A3461" s="10" t="s">
        <v>5777</v>
      </c>
      <c r="B3461" s="2">
        <v>45382</v>
      </c>
      <c r="C3461">
        <v>1</v>
      </c>
      <c r="D3461">
        <v>2054.3000000000002</v>
      </c>
    </row>
    <row r="3462" spans="1:4" x14ac:dyDescent="0.3">
      <c r="A3462" s="10" t="s">
        <v>4024</v>
      </c>
      <c r="B3462" s="2">
        <v>45640</v>
      </c>
      <c r="C3462">
        <v>1</v>
      </c>
      <c r="D3462">
        <v>571.75</v>
      </c>
    </row>
    <row r="3463" spans="1:4" x14ac:dyDescent="0.3">
      <c r="A3463" s="10" t="s">
        <v>814</v>
      </c>
      <c r="B3463" s="2">
        <v>45539</v>
      </c>
      <c r="C3463">
        <v>1</v>
      </c>
      <c r="D3463">
        <v>598.26</v>
      </c>
    </row>
    <row r="3464" spans="1:4" x14ac:dyDescent="0.3">
      <c r="A3464" s="10" t="s">
        <v>1878</v>
      </c>
      <c r="B3464" s="2">
        <v>45427</v>
      </c>
      <c r="C3464">
        <v>1</v>
      </c>
      <c r="D3464">
        <v>107.7</v>
      </c>
    </row>
    <row r="3465" spans="1:4" x14ac:dyDescent="0.3">
      <c r="A3465" s="10" t="s">
        <v>3088</v>
      </c>
      <c r="B3465" s="2">
        <v>45624</v>
      </c>
      <c r="C3465">
        <v>3</v>
      </c>
      <c r="D3465">
        <v>7739.85</v>
      </c>
    </row>
    <row r="3466" spans="1:4" x14ac:dyDescent="0.3">
      <c r="A3466" s="10" t="s">
        <v>2182</v>
      </c>
      <c r="B3466" s="2">
        <v>45615</v>
      </c>
      <c r="C3466">
        <v>1</v>
      </c>
      <c r="D3466">
        <v>207.28</v>
      </c>
    </row>
    <row r="3467" spans="1:4" x14ac:dyDescent="0.3">
      <c r="A3467" s="10" t="s">
        <v>2222</v>
      </c>
      <c r="B3467" s="2">
        <v>45439</v>
      </c>
      <c r="C3467">
        <v>3</v>
      </c>
      <c r="D3467">
        <v>3018.04</v>
      </c>
    </row>
    <row r="3468" spans="1:4" x14ac:dyDescent="0.3">
      <c r="A3468" s="10" t="s">
        <v>4704</v>
      </c>
      <c r="B3468" s="2">
        <v>45319</v>
      </c>
      <c r="C3468">
        <v>1</v>
      </c>
      <c r="D3468">
        <v>354.65</v>
      </c>
    </row>
    <row r="3469" spans="1:4" x14ac:dyDescent="0.3">
      <c r="A3469" s="10" t="s">
        <v>684</v>
      </c>
      <c r="B3469" s="2">
        <v>45590</v>
      </c>
      <c r="C3469">
        <v>3</v>
      </c>
      <c r="D3469">
        <v>4167.83</v>
      </c>
    </row>
    <row r="3470" spans="1:4" x14ac:dyDescent="0.3">
      <c r="A3470" s="10" t="s">
        <v>4441</v>
      </c>
      <c r="B3470" s="2">
        <v>45338</v>
      </c>
      <c r="C3470">
        <v>1</v>
      </c>
      <c r="D3470">
        <v>1876.9</v>
      </c>
    </row>
    <row r="3471" spans="1:4" x14ac:dyDescent="0.3">
      <c r="A3471" s="10" t="s">
        <v>4150</v>
      </c>
      <c r="B3471" s="2">
        <v>45611</v>
      </c>
      <c r="C3471">
        <v>2</v>
      </c>
      <c r="D3471">
        <v>985.8599999999999</v>
      </c>
    </row>
    <row r="3472" spans="1:4" x14ac:dyDescent="0.3">
      <c r="A3472" s="10" t="s">
        <v>4725</v>
      </c>
      <c r="B3472" s="2">
        <v>45558</v>
      </c>
      <c r="C3472">
        <v>1</v>
      </c>
      <c r="D3472">
        <v>1474.33</v>
      </c>
    </row>
    <row r="3473" spans="1:4" x14ac:dyDescent="0.3">
      <c r="A3473" s="10" t="s">
        <v>1919</v>
      </c>
      <c r="B3473" s="2">
        <v>45625</v>
      </c>
      <c r="C3473">
        <v>4</v>
      </c>
      <c r="D3473">
        <v>2774.91</v>
      </c>
    </row>
    <row r="3474" spans="1:4" x14ac:dyDescent="0.3">
      <c r="A3474" s="10" t="s">
        <v>450</v>
      </c>
      <c r="B3474" s="2">
        <v>45599</v>
      </c>
      <c r="C3474">
        <v>2</v>
      </c>
      <c r="D3474">
        <v>3120.6800000000003</v>
      </c>
    </row>
    <row r="3475" spans="1:4" x14ac:dyDescent="0.3">
      <c r="A3475" s="10" t="s">
        <v>2015</v>
      </c>
      <c r="B3475" s="2">
        <v>45636</v>
      </c>
      <c r="C3475">
        <v>1</v>
      </c>
      <c r="D3475">
        <v>3490.37</v>
      </c>
    </row>
    <row r="3476" spans="1:4" x14ac:dyDescent="0.3">
      <c r="A3476" s="10" t="s">
        <v>5203</v>
      </c>
      <c r="B3476" s="2">
        <v>45366</v>
      </c>
      <c r="C3476">
        <v>1</v>
      </c>
      <c r="D3476">
        <v>1165.69</v>
      </c>
    </row>
    <row r="3477" spans="1:4" x14ac:dyDescent="0.3">
      <c r="A3477" s="10" t="s">
        <v>5727</v>
      </c>
      <c r="B3477" s="2">
        <v>45554</v>
      </c>
      <c r="C3477">
        <v>1</v>
      </c>
      <c r="D3477">
        <v>461.14</v>
      </c>
    </row>
    <row r="3478" spans="1:4" x14ac:dyDescent="0.3">
      <c r="A3478" s="10" t="s">
        <v>5028</v>
      </c>
      <c r="B3478" s="2">
        <v>45495</v>
      </c>
      <c r="C3478">
        <v>1</v>
      </c>
      <c r="D3478">
        <v>715.8</v>
      </c>
    </row>
    <row r="3479" spans="1:4" x14ac:dyDescent="0.3">
      <c r="A3479" s="10" t="s">
        <v>4027</v>
      </c>
      <c r="B3479" s="2">
        <v>45489</v>
      </c>
      <c r="C3479">
        <v>2</v>
      </c>
      <c r="D3479">
        <v>4672.09</v>
      </c>
    </row>
    <row r="3480" spans="1:4" x14ac:dyDescent="0.3">
      <c r="A3480" s="10" t="s">
        <v>5886</v>
      </c>
      <c r="B3480" s="2">
        <v>45645</v>
      </c>
      <c r="C3480">
        <v>1</v>
      </c>
      <c r="D3480">
        <v>1719.95</v>
      </c>
    </row>
    <row r="3481" spans="1:4" x14ac:dyDescent="0.3">
      <c r="A3481" s="10" t="s">
        <v>5022</v>
      </c>
      <c r="B3481" s="2">
        <v>45403</v>
      </c>
      <c r="C3481">
        <v>1</v>
      </c>
      <c r="D3481">
        <v>39.39</v>
      </c>
    </row>
    <row r="3482" spans="1:4" x14ac:dyDescent="0.3">
      <c r="A3482" s="10" t="s">
        <v>5243</v>
      </c>
      <c r="B3482" s="2">
        <v>45589</v>
      </c>
      <c r="C3482">
        <v>1</v>
      </c>
      <c r="D3482">
        <v>4682.42</v>
      </c>
    </row>
    <row r="3483" spans="1:4" x14ac:dyDescent="0.3">
      <c r="A3483" s="10" t="s">
        <v>846</v>
      </c>
      <c r="B3483" s="2">
        <v>45450</v>
      </c>
      <c r="C3483">
        <v>1</v>
      </c>
      <c r="D3483">
        <v>611.62</v>
      </c>
    </row>
    <row r="3484" spans="1:4" x14ac:dyDescent="0.3">
      <c r="A3484" s="10" t="s">
        <v>399</v>
      </c>
      <c r="B3484" s="2">
        <v>45561</v>
      </c>
      <c r="C3484">
        <v>2</v>
      </c>
      <c r="D3484">
        <v>1152.8500000000001</v>
      </c>
    </row>
    <row r="3485" spans="1:4" x14ac:dyDescent="0.3">
      <c r="A3485" s="10" t="s">
        <v>3042</v>
      </c>
      <c r="B3485" s="2">
        <v>45556</v>
      </c>
      <c r="C3485">
        <v>3</v>
      </c>
      <c r="D3485">
        <v>756.5200000000001</v>
      </c>
    </row>
    <row r="3486" spans="1:4" x14ac:dyDescent="0.3">
      <c r="A3486" s="10" t="s">
        <v>4493</v>
      </c>
      <c r="B3486" s="2">
        <v>45559</v>
      </c>
      <c r="C3486">
        <v>1</v>
      </c>
      <c r="D3486">
        <v>279.39</v>
      </c>
    </row>
    <row r="3487" spans="1:4" x14ac:dyDescent="0.3">
      <c r="A3487" s="10" t="s">
        <v>4496</v>
      </c>
      <c r="B3487" s="2">
        <v>45305</v>
      </c>
      <c r="C3487">
        <v>1</v>
      </c>
      <c r="D3487">
        <v>387.98</v>
      </c>
    </row>
    <row r="3488" spans="1:4" x14ac:dyDescent="0.3">
      <c r="A3488" s="10" t="s">
        <v>2524</v>
      </c>
      <c r="B3488" s="2">
        <v>45642</v>
      </c>
      <c r="C3488">
        <v>4</v>
      </c>
      <c r="D3488">
        <v>3959.16</v>
      </c>
    </row>
    <row r="3489" spans="1:4" x14ac:dyDescent="0.3">
      <c r="A3489" s="10" t="s">
        <v>4203</v>
      </c>
      <c r="B3489" s="2">
        <v>45588</v>
      </c>
      <c r="C3489">
        <v>2</v>
      </c>
      <c r="D3489">
        <v>2348.4</v>
      </c>
    </row>
    <row r="3490" spans="1:4" x14ac:dyDescent="0.3">
      <c r="A3490" s="10" t="s">
        <v>5148</v>
      </c>
      <c r="B3490" s="2">
        <v>45492</v>
      </c>
      <c r="C3490">
        <v>2</v>
      </c>
      <c r="D3490">
        <v>1194.8700000000001</v>
      </c>
    </row>
    <row r="3491" spans="1:4" x14ac:dyDescent="0.3">
      <c r="A3491" s="10" t="s">
        <v>3167</v>
      </c>
      <c r="B3491" s="2">
        <v>45441</v>
      </c>
      <c r="C3491">
        <v>2</v>
      </c>
      <c r="D3491">
        <v>2195.1999999999998</v>
      </c>
    </row>
    <row r="3492" spans="1:4" x14ac:dyDescent="0.3">
      <c r="A3492" s="10" t="s">
        <v>1339</v>
      </c>
      <c r="B3492" s="2">
        <v>45592</v>
      </c>
      <c r="C3492">
        <v>2</v>
      </c>
      <c r="D3492">
        <v>4275.3</v>
      </c>
    </row>
    <row r="3493" spans="1:4" x14ac:dyDescent="0.3">
      <c r="A3493" s="10" t="s">
        <v>5769</v>
      </c>
      <c r="B3493" s="2">
        <v>45445</v>
      </c>
      <c r="C3493">
        <v>1</v>
      </c>
      <c r="D3493">
        <v>1784.14</v>
      </c>
    </row>
    <row r="3494" spans="1:4" x14ac:dyDescent="0.3">
      <c r="A3494" s="10" t="s">
        <v>774</v>
      </c>
      <c r="B3494" s="2">
        <v>45551</v>
      </c>
      <c r="C3494">
        <v>3</v>
      </c>
      <c r="D3494">
        <v>2847.46</v>
      </c>
    </row>
    <row r="3495" spans="1:4" x14ac:dyDescent="0.3">
      <c r="A3495" s="10" t="s">
        <v>2420</v>
      </c>
      <c r="B3495" s="2">
        <v>45472</v>
      </c>
      <c r="C3495">
        <v>2</v>
      </c>
      <c r="D3495">
        <v>2641.81</v>
      </c>
    </row>
    <row r="3496" spans="1:4" x14ac:dyDescent="0.3">
      <c r="A3496" s="10" t="s">
        <v>2450</v>
      </c>
      <c r="B3496" s="2">
        <v>45620</v>
      </c>
      <c r="C3496">
        <v>1</v>
      </c>
      <c r="D3496">
        <v>1201.7</v>
      </c>
    </row>
    <row r="3497" spans="1:4" x14ac:dyDescent="0.3">
      <c r="A3497" s="10" t="s">
        <v>5738</v>
      </c>
      <c r="B3497" s="2">
        <v>45512</v>
      </c>
      <c r="C3497">
        <v>1</v>
      </c>
      <c r="D3497">
        <v>714.83</v>
      </c>
    </row>
    <row r="3498" spans="1:4" x14ac:dyDescent="0.3">
      <c r="A3498" s="10" t="s">
        <v>1825</v>
      </c>
      <c r="B3498" s="2">
        <v>45526</v>
      </c>
      <c r="C3498">
        <v>2</v>
      </c>
      <c r="D3498">
        <v>2664.0499999999997</v>
      </c>
    </row>
    <row r="3499" spans="1:4" x14ac:dyDescent="0.3">
      <c r="A3499" s="10" t="s">
        <v>1427</v>
      </c>
      <c r="B3499" s="2">
        <v>45394</v>
      </c>
      <c r="C3499">
        <v>2</v>
      </c>
      <c r="D3499">
        <v>461.95</v>
      </c>
    </row>
    <row r="3500" spans="1:4" x14ac:dyDescent="0.3">
      <c r="A3500" s="10" t="s">
        <v>3599</v>
      </c>
      <c r="B3500" s="2">
        <v>45567</v>
      </c>
      <c r="C3500">
        <v>2</v>
      </c>
      <c r="D3500">
        <v>2519.04</v>
      </c>
    </row>
    <row r="3501" spans="1:4" x14ac:dyDescent="0.3">
      <c r="A3501" s="10" t="s">
        <v>5865</v>
      </c>
      <c r="B3501" s="2">
        <v>45582</v>
      </c>
      <c r="C3501">
        <v>1</v>
      </c>
      <c r="D3501">
        <v>2460.3200000000002</v>
      </c>
    </row>
    <row r="3502" spans="1:4" x14ac:dyDescent="0.3">
      <c r="A3502" s="10" t="s">
        <v>4835</v>
      </c>
      <c r="B3502" s="2">
        <v>45428</v>
      </c>
      <c r="C3502">
        <v>2</v>
      </c>
      <c r="D3502">
        <v>1996.87</v>
      </c>
    </row>
    <row r="3503" spans="1:4" x14ac:dyDescent="0.3">
      <c r="A3503" s="10" t="s">
        <v>5172</v>
      </c>
      <c r="B3503" s="2">
        <v>45651</v>
      </c>
      <c r="C3503">
        <v>1</v>
      </c>
      <c r="D3503">
        <v>1241.02</v>
      </c>
    </row>
    <row r="3504" spans="1:4" x14ac:dyDescent="0.3">
      <c r="A3504" s="10" t="s">
        <v>2058</v>
      </c>
      <c r="B3504" s="2">
        <v>45613</v>
      </c>
      <c r="C3504">
        <v>2</v>
      </c>
      <c r="D3504">
        <v>1262.3899999999999</v>
      </c>
    </row>
    <row r="3505" spans="1:4" x14ac:dyDescent="0.3">
      <c r="A3505" s="10" t="s">
        <v>2975</v>
      </c>
      <c r="B3505" s="2">
        <v>45576</v>
      </c>
      <c r="C3505">
        <v>3</v>
      </c>
      <c r="D3505">
        <v>6290.82</v>
      </c>
    </row>
    <row r="3506" spans="1:4" x14ac:dyDescent="0.3">
      <c r="A3506" s="10" t="s">
        <v>5911</v>
      </c>
      <c r="B3506" s="2">
        <v>45595</v>
      </c>
      <c r="C3506">
        <v>2</v>
      </c>
      <c r="D3506">
        <v>2753.44</v>
      </c>
    </row>
    <row r="3507" spans="1:4" x14ac:dyDescent="0.3">
      <c r="A3507" s="10" t="s">
        <v>3866</v>
      </c>
      <c r="B3507" s="2">
        <v>45426</v>
      </c>
      <c r="C3507">
        <v>1</v>
      </c>
      <c r="D3507">
        <v>1040.0899999999999</v>
      </c>
    </row>
    <row r="3508" spans="1:4" x14ac:dyDescent="0.3">
      <c r="A3508" s="10" t="s">
        <v>2914</v>
      </c>
      <c r="B3508" s="2">
        <v>45582</v>
      </c>
      <c r="C3508">
        <v>2</v>
      </c>
      <c r="D3508">
        <v>2013.3000000000002</v>
      </c>
    </row>
    <row r="3509" spans="1:4" x14ac:dyDescent="0.3">
      <c r="A3509" s="10" t="s">
        <v>5017</v>
      </c>
      <c r="B3509" s="2">
        <v>45316</v>
      </c>
      <c r="C3509">
        <v>1</v>
      </c>
      <c r="D3509">
        <v>424.01</v>
      </c>
    </row>
    <row r="3510" spans="1:4" x14ac:dyDescent="0.3">
      <c r="A3510" s="10" t="s">
        <v>1292</v>
      </c>
      <c r="B3510" s="2">
        <v>45513</v>
      </c>
      <c r="C3510">
        <v>3</v>
      </c>
      <c r="D3510">
        <v>4726.58</v>
      </c>
    </row>
    <row r="3511" spans="1:4" x14ac:dyDescent="0.3">
      <c r="A3511" s="10" t="s">
        <v>2782</v>
      </c>
      <c r="B3511" s="2">
        <v>45302</v>
      </c>
      <c r="C3511">
        <v>1</v>
      </c>
      <c r="D3511">
        <v>722.88</v>
      </c>
    </row>
    <row r="3512" spans="1:4" x14ac:dyDescent="0.3">
      <c r="A3512" s="10" t="s">
        <v>5586</v>
      </c>
      <c r="B3512" s="2">
        <v>45642</v>
      </c>
      <c r="C3512">
        <v>1</v>
      </c>
      <c r="D3512">
        <v>1386.63</v>
      </c>
    </row>
    <row r="3513" spans="1:4" x14ac:dyDescent="0.3">
      <c r="A3513" s="10" t="s">
        <v>83</v>
      </c>
      <c r="B3513" s="2">
        <v>45476</v>
      </c>
      <c r="C3513">
        <v>1</v>
      </c>
      <c r="D3513">
        <v>2050.21</v>
      </c>
    </row>
    <row r="3514" spans="1:4" x14ac:dyDescent="0.3">
      <c r="A3514" s="10" t="s">
        <v>5537</v>
      </c>
      <c r="B3514" s="2">
        <v>45447</v>
      </c>
      <c r="C3514">
        <v>1</v>
      </c>
      <c r="D3514">
        <v>1703.91</v>
      </c>
    </row>
    <row r="3515" spans="1:4" x14ac:dyDescent="0.3">
      <c r="A3515" s="10" t="s">
        <v>956</v>
      </c>
      <c r="B3515" s="2">
        <v>45612</v>
      </c>
      <c r="C3515">
        <v>3</v>
      </c>
      <c r="D3515">
        <v>2545.27</v>
      </c>
    </row>
    <row r="3516" spans="1:4" x14ac:dyDescent="0.3">
      <c r="A3516" s="10" t="s">
        <v>4424</v>
      </c>
      <c r="B3516" s="2">
        <v>45302</v>
      </c>
      <c r="C3516">
        <v>1</v>
      </c>
      <c r="D3516">
        <v>1457.86</v>
      </c>
    </row>
    <row r="3517" spans="1:4" x14ac:dyDescent="0.3">
      <c r="A3517" s="10" t="s">
        <v>567</v>
      </c>
      <c r="B3517" s="2">
        <v>45519</v>
      </c>
      <c r="C3517">
        <v>3</v>
      </c>
      <c r="D3517">
        <v>2275.2799999999997</v>
      </c>
    </row>
    <row r="3518" spans="1:4" x14ac:dyDescent="0.3">
      <c r="A3518" s="10" t="s">
        <v>4819</v>
      </c>
      <c r="B3518" s="2">
        <v>45643</v>
      </c>
      <c r="C3518">
        <v>2</v>
      </c>
      <c r="D3518">
        <v>749.19</v>
      </c>
    </row>
    <row r="3519" spans="1:4" x14ac:dyDescent="0.3">
      <c r="A3519" s="10" t="s">
        <v>5680</v>
      </c>
      <c r="B3519" s="2">
        <v>45423</v>
      </c>
      <c r="C3519">
        <v>1</v>
      </c>
      <c r="D3519">
        <v>114.96</v>
      </c>
    </row>
    <row r="3520" spans="1:4" x14ac:dyDescent="0.3">
      <c r="A3520" s="10" t="s">
        <v>2385</v>
      </c>
      <c r="B3520" s="2">
        <v>45651</v>
      </c>
      <c r="C3520">
        <v>4</v>
      </c>
      <c r="D3520">
        <v>1320.31</v>
      </c>
    </row>
    <row r="3521" spans="1:4" x14ac:dyDescent="0.3">
      <c r="A3521" s="10" t="s">
        <v>4834</v>
      </c>
      <c r="B3521" s="2">
        <v>45496</v>
      </c>
      <c r="C3521">
        <v>1</v>
      </c>
      <c r="D3521">
        <v>722.33</v>
      </c>
    </row>
    <row r="3522" spans="1:4" x14ac:dyDescent="0.3">
      <c r="A3522" s="10" t="s">
        <v>421</v>
      </c>
      <c r="B3522" s="2">
        <v>45322</v>
      </c>
      <c r="C3522">
        <v>1</v>
      </c>
      <c r="D3522">
        <v>1860.1</v>
      </c>
    </row>
    <row r="3523" spans="1:4" x14ac:dyDescent="0.3">
      <c r="A3523" s="10" t="s">
        <v>5600</v>
      </c>
      <c r="B3523" s="2">
        <v>45528</v>
      </c>
      <c r="C3523">
        <v>1</v>
      </c>
      <c r="D3523">
        <v>1140.8599999999999</v>
      </c>
    </row>
    <row r="3524" spans="1:4" x14ac:dyDescent="0.3">
      <c r="A3524" s="10" t="s">
        <v>2723</v>
      </c>
      <c r="B3524" s="2">
        <v>45374</v>
      </c>
      <c r="C3524">
        <v>2</v>
      </c>
      <c r="D3524">
        <v>3689.74</v>
      </c>
    </row>
    <row r="3525" spans="1:4" x14ac:dyDescent="0.3">
      <c r="A3525" s="10" t="s">
        <v>987</v>
      </c>
      <c r="B3525" s="2">
        <v>45634</v>
      </c>
      <c r="C3525">
        <v>3</v>
      </c>
      <c r="D3525">
        <v>1769.3099999999997</v>
      </c>
    </row>
    <row r="3526" spans="1:4" x14ac:dyDescent="0.3">
      <c r="A3526" s="10" t="s">
        <v>5030</v>
      </c>
      <c r="B3526" s="2">
        <v>45473</v>
      </c>
      <c r="C3526">
        <v>1</v>
      </c>
      <c r="D3526">
        <v>463.29</v>
      </c>
    </row>
    <row r="3527" spans="1:4" x14ac:dyDescent="0.3">
      <c r="A3527" s="10" t="s">
        <v>3816</v>
      </c>
      <c r="B3527" s="2">
        <v>45480</v>
      </c>
      <c r="C3527">
        <v>1</v>
      </c>
      <c r="D3527">
        <v>170.88</v>
      </c>
    </row>
    <row r="3528" spans="1:4" x14ac:dyDescent="0.3">
      <c r="A3528" s="10" t="s">
        <v>2021</v>
      </c>
      <c r="B3528" s="2">
        <v>45554</v>
      </c>
      <c r="C3528">
        <v>3</v>
      </c>
      <c r="D3528">
        <v>1745.36</v>
      </c>
    </row>
    <row r="3529" spans="1:4" x14ac:dyDescent="0.3">
      <c r="A3529" s="10" t="s">
        <v>2664</v>
      </c>
      <c r="B3529" s="2">
        <v>45587</v>
      </c>
      <c r="C3529">
        <v>4</v>
      </c>
      <c r="D3529">
        <v>6205.14</v>
      </c>
    </row>
    <row r="3530" spans="1:4" x14ac:dyDescent="0.3">
      <c r="A3530" s="10" t="s">
        <v>1039</v>
      </c>
      <c r="B3530" s="2">
        <v>45323</v>
      </c>
      <c r="C3530">
        <v>1</v>
      </c>
      <c r="D3530">
        <v>871.67</v>
      </c>
    </row>
    <row r="3531" spans="1:4" x14ac:dyDescent="0.3">
      <c r="A3531" s="10" t="s">
        <v>1119</v>
      </c>
      <c r="B3531" s="2">
        <v>45435</v>
      </c>
      <c r="C3531">
        <v>2</v>
      </c>
      <c r="D3531">
        <v>812.31999999999994</v>
      </c>
    </row>
    <row r="3532" spans="1:4" x14ac:dyDescent="0.3">
      <c r="A3532" s="10" t="s">
        <v>369</v>
      </c>
      <c r="B3532" s="2">
        <v>45310</v>
      </c>
      <c r="C3532">
        <v>1</v>
      </c>
      <c r="D3532">
        <v>2448.77</v>
      </c>
    </row>
    <row r="3533" spans="1:4" x14ac:dyDescent="0.3">
      <c r="A3533" s="10" t="s">
        <v>458</v>
      </c>
      <c r="B3533" s="2">
        <v>45353</v>
      </c>
      <c r="C3533">
        <v>1</v>
      </c>
      <c r="D3533">
        <v>594.32000000000005</v>
      </c>
    </row>
    <row r="3534" spans="1:4" x14ac:dyDescent="0.3">
      <c r="A3534" s="10" t="s">
        <v>2316</v>
      </c>
      <c r="B3534" s="2">
        <v>45528</v>
      </c>
      <c r="C3534">
        <v>2</v>
      </c>
      <c r="D3534">
        <v>2736.1099999999997</v>
      </c>
    </row>
    <row r="3535" spans="1:4" x14ac:dyDescent="0.3">
      <c r="A3535" s="10" t="s">
        <v>988</v>
      </c>
      <c r="B3535" s="2">
        <v>45391</v>
      </c>
      <c r="C3535">
        <v>1</v>
      </c>
      <c r="D3535">
        <v>198.63</v>
      </c>
    </row>
    <row r="3536" spans="1:4" x14ac:dyDescent="0.3">
      <c r="A3536" s="10" t="s">
        <v>3532</v>
      </c>
      <c r="B3536" s="2">
        <v>45570</v>
      </c>
      <c r="C3536">
        <v>2</v>
      </c>
      <c r="D3536">
        <v>3393.13</v>
      </c>
    </row>
    <row r="3537" spans="1:4" x14ac:dyDescent="0.3">
      <c r="A3537" s="10" t="s">
        <v>1737</v>
      </c>
      <c r="B3537" s="2">
        <v>45413</v>
      </c>
      <c r="C3537">
        <v>2</v>
      </c>
      <c r="D3537">
        <v>1186.8599999999999</v>
      </c>
    </row>
    <row r="3538" spans="1:4" x14ac:dyDescent="0.3">
      <c r="A3538" s="10" t="s">
        <v>1043</v>
      </c>
      <c r="B3538" s="2">
        <v>45590</v>
      </c>
      <c r="C3538">
        <v>3</v>
      </c>
      <c r="D3538">
        <v>4787.6400000000003</v>
      </c>
    </row>
    <row r="3539" spans="1:4" x14ac:dyDescent="0.3">
      <c r="A3539" s="10" t="s">
        <v>4435</v>
      </c>
      <c r="B3539" s="2">
        <v>45414</v>
      </c>
      <c r="C3539">
        <v>2</v>
      </c>
      <c r="D3539">
        <v>5058.2</v>
      </c>
    </row>
    <row r="3540" spans="1:4" x14ac:dyDescent="0.3">
      <c r="A3540" s="10" t="s">
        <v>3418</v>
      </c>
      <c r="B3540" s="2">
        <v>45413</v>
      </c>
      <c r="C3540">
        <v>2</v>
      </c>
      <c r="D3540">
        <v>2718.51</v>
      </c>
    </row>
    <row r="3541" spans="1:4" x14ac:dyDescent="0.3">
      <c r="A3541" s="10" t="s">
        <v>5031</v>
      </c>
      <c r="B3541" s="2">
        <v>45523</v>
      </c>
      <c r="C3541">
        <v>1</v>
      </c>
      <c r="D3541">
        <v>1162.47</v>
      </c>
    </row>
    <row r="3542" spans="1:4" x14ac:dyDescent="0.3">
      <c r="A3542" s="10" t="s">
        <v>4850</v>
      </c>
      <c r="B3542" s="2">
        <v>45367</v>
      </c>
      <c r="C3542">
        <v>1</v>
      </c>
      <c r="D3542">
        <v>1514.96</v>
      </c>
    </row>
    <row r="3543" spans="1:4" x14ac:dyDescent="0.3">
      <c r="A3543" s="10" t="s">
        <v>5560</v>
      </c>
      <c r="B3543" s="2">
        <v>45388</v>
      </c>
      <c r="C3543">
        <v>2</v>
      </c>
      <c r="D3543">
        <v>2108.1800000000003</v>
      </c>
    </row>
    <row r="3544" spans="1:4" x14ac:dyDescent="0.3">
      <c r="A3544" s="10" t="s">
        <v>2130</v>
      </c>
      <c r="B3544" s="2">
        <v>45656</v>
      </c>
      <c r="C3544">
        <v>3</v>
      </c>
      <c r="D3544">
        <v>2376.3900000000003</v>
      </c>
    </row>
    <row r="3545" spans="1:4" x14ac:dyDescent="0.3">
      <c r="A3545" s="10" t="s">
        <v>5686</v>
      </c>
      <c r="B3545" s="2">
        <v>45385</v>
      </c>
      <c r="C3545">
        <v>1</v>
      </c>
      <c r="D3545">
        <v>975.93</v>
      </c>
    </row>
    <row r="3546" spans="1:4" x14ac:dyDescent="0.3">
      <c r="A3546" s="10" t="s">
        <v>3344</v>
      </c>
      <c r="B3546" s="2">
        <v>45644</v>
      </c>
      <c r="C3546">
        <v>1</v>
      </c>
      <c r="D3546">
        <v>412.94</v>
      </c>
    </row>
    <row r="3547" spans="1:4" x14ac:dyDescent="0.3">
      <c r="A3547" s="10" t="s">
        <v>2942</v>
      </c>
      <c r="B3547" s="2">
        <v>45392</v>
      </c>
      <c r="C3547">
        <v>1</v>
      </c>
      <c r="D3547">
        <v>1456.51</v>
      </c>
    </row>
    <row r="3548" spans="1:4" x14ac:dyDescent="0.3">
      <c r="A3548" s="10" t="s">
        <v>820</v>
      </c>
      <c r="B3548" s="2">
        <v>45652</v>
      </c>
      <c r="C3548">
        <v>1</v>
      </c>
      <c r="D3548">
        <v>1323.66</v>
      </c>
    </row>
    <row r="3549" spans="1:4" x14ac:dyDescent="0.3">
      <c r="A3549" s="10" t="s">
        <v>1952</v>
      </c>
      <c r="B3549" s="2">
        <v>45344</v>
      </c>
      <c r="C3549">
        <v>1</v>
      </c>
      <c r="D3549">
        <v>184.32</v>
      </c>
    </row>
    <row r="3550" spans="1:4" x14ac:dyDescent="0.3">
      <c r="A3550" s="10" t="s">
        <v>1183</v>
      </c>
      <c r="B3550" s="2">
        <v>45384</v>
      </c>
      <c r="C3550">
        <v>2</v>
      </c>
      <c r="D3550">
        <v>1085.9399999999998</v>
      </c>
    </row>
    <row r="3551" spans="1:4" x14ac:dyDescent="0.3">
      <c r="A3551" s="10" t="s">
        <v>2679</v>
      </c>
      <c r="B3551" s="2">
        <v>45563</v>
      </c>
      <c r="C3551">
        <v>2</v>
      </c>
      <c r="D3551">
        <v>1704.8899999999999</v>
      </c>
    </row>
    <row r="3552" spans="1:4" x14ac:dyDescent="0.3">
      <c r="A3552" s="10" t="s">
        <v>232</v>
      </c>
      <c r="B3552" s="2">
        <v>45585</v>
      </c>
      <c r="C3552">
        <v>5</v>
      </c>
      <c r="D3552">
        <v>4746.8200000000006</v>
      </c>
    </row>
    <row r="3553" spans="1:4" x14ac:dyDescent="0.3">
      <c r="A3553" s="10" t="s">
        <v>2074</v>
      </c>
      <c r="B3553" s="2">
        <v>45427</v>
      </c>
      <c r="C3553">
        <v>1</v>
      </c>
      <c r="D3553">
        <v>213.9</v>
      </c>
    </row>
    <row r="3554" spans="1:4" x14ac:dyDescent="0.3">
      <c r="A3554" s="10" t="s">
        <v>4995</v>
      </c>
      <c r="B3554" s="2">
        <v>45550</v>
      </c>
      <c r="C3554">
        <v>1</v>
      </c>
      <c r="D3554">
        <v>1015.26</v>
      </c>
    </row>
    <row r="3555" spans="1:4" x14ac:dyDescent="0.3">
      <c r="A3555" s="10" t="s">
        <v>2354</v>
      </c>
      <c r="B3555" s="2">
        <v>45349</v>
      </c>
      <c r="C3555">
        <v>2</v>
      </c>
      <c r="D3555">
        <v>3194.38</v>
      </c>
    </row>
    <row r="3556" spans="1:4" x14ac:dyDescent="0.3">
      <c r="A3556" s="10" t="s">
        <v>3204</v>
      </c>
      <c r="B3556" s="2">
        <v>45513</v>
      </c>
      <c r="C3556">
        <v>2</v>
      </c>
      <c r="D3556">
        <v>1220.7399999999998</v>
      </c>
    </row>
    <row r="3557" spans="1:4" x14ac:dyDescent="0.3">
      <c r="A3557" s="10" t="s">
        <v>2659</v>
      </c>
      <c r="B3557" s="2">
        <v>45523</v>
      </c>
      <c r="C3557">
        <v>1</v>
      </c>
      <c r="D3557">
        <v>486.26</v>
      </c>
    </row>
    <row r="3558" spans="1:4" x14ac:dyDescent="0.3">
      <c r="A3558" s="10" t="s">
        <v>2822</v>
      </c>
      <c r="B3558" s="2">
        <v>45619</v>
      </c>
      <c r="C3558">
        <v>3</v>
      </c>
      <c r="D3558">
        <v>2831.1600000000003</v>
      </c>
    </row>
    <row r="3559" spans="1:4" x14ac:dyDescent="0.3">
      <c r="A3559" s="10" t="s">
        <v>4574</v>
      </c>
      <c r="B3559" s="2">
        <v>45536</v>
      </c>
      <c r="C3559">
        <v>1</v>
      </c>
      <c r="D3559">
        <v>1230.42</v>
      </c>
    </row>
    <row r="3560" spans="1:4" x14ac:dyDescent="0.3">
      <c r="A3560" s="10" t="s">
        <v>3037</v>
      </c>
      <c r="B3560" s="2">
        <v>45317</v>
      </c>
      <c r="C3560">
        <v>1</v>
      </c>
      <c r="D3560">
        <v>2961.48</v>
      </c>
    </row>
    <row r="3561" spans="1:4" x14ac:dyDescent="0.3">
      <c r="A3561" s="10" t="s">
        <v>4965</v>
      </c>
      <c r="B3561" s="2">
        <v>45582</v>
      </c>
      <c r="C3561">
        <v>3</v>
      </c>
      <c r="D3561">
        <v>2946.22</v>
      </c>
    </row>
    <row r="3562" spans="1:4" x14ac:dyDescent="0.3">
      <c r="A3562" s="10" t="s">
        <v>1024</v>
      </c>
      <c r="B3562" s="2">
        <v>45300</v>
      </c>
      <c r="C3562">
        <v>1</v>
      </c>
      <c r="D3562">
        <v>808.67</v>
      </c>
    </row>
    <row r="3563" spans="1:4" x14ac:dyDescent="0.3">
      <c r="A3563" s="10" t="s">
        <v>3412</v>
      </c>
      <c r="B3563" s="2">
        <v>45564</v>
      </c>
      <c r="C3563">
        <v>1</v>
      </c>
      <c r="D3563">
        <v>1551.2</v>
      </c>
    </row>
    <row r="3564" spans="1:4" x14ac:dyDescent="0.3">
      <c r="A3564" s="10" t="s">
        <v>597</v>
      </c>
      <c r="B3564" s="2">
        <v>45603</v>
      </c>
      <c r="C3564">
        <v>2</v>
      </c>
      <c r="D3564">
        <v>1186.31</v>
      </c>
    </row>
    <row r="3565" spans="1:4" x14ac:dyDescent="0.3">
      <c r="A3565" s="10" t="s">
        <v>4990</v>
      </c>
      <c r="B3565" s="2">
        <v>45559</v>
      </c>
      <c r="C3565">
        <v>1</v>
      </c>
      <c r="D3565">
        <v>3002.13</v>
      </c>
    </row>
    <row r="3566" spans="1:4" x14ac:dyDescent="0.3">
      <c r="A3566" s="10" t="s">
        <v>692</v>
      </c>
      <c r="B3566" s="2">
        <v>45538</v>
      </c>
      <c r="C3566">
        <v>1</v>
      </c>
      <c r="D3566">
        <v>4048.36</v>
      </c>
    </row>
    <row r="3567" spans="1:4" x14ac:dyDescent="0.3">
      <c r="A3567" s="10" t="s">
        <v>5645</v>
      </c>
      <c r="B3567" s="2">
        <v>45423</v>
      </c>
      <c r="C3567">
        <v>1</v>
      </c>
      <c r="D3567">
        <v>1867.87</v>
      </c>
    </row>
    <row r="3568" spans="1:4" x14ac:dyDescent="0.3">
      <c r="A3568" s="10" t="s">
        <v>1633</v>
      </c>
      <c r="B3568" s="2">
        <v>45642</v>
      </c>
      <c r="C3568">
        <v>2</v>
      </c>
      <c r="D3568">
        <v>4598.5599999999995</v>
      </c>
    </row>
    <row r="3569" spans="1:4" x14ac:dyDescent="0.3">
      <c r="A3569" s="10" t="s">
        <v>5143</v>
      </c>
      <c r="B3569" s="2">
        <v>45481</v>
      </c>
      <c r="C3569">
        <v>1</v>
      </c>
      <c r="D3569">
        <v>113.59</v>
      </c>
    </row>
    <row r="3570" spans="1:4" x14ac:dyDescent="0.3">
      <c r="A3570" s="10" t="s">
        <v>3723</v>
      </c>
      <c r="B3570" s="2">
        <v>45551</v>
      </c>
      <c r="C3570">
        <v>1</v>
      </c>
      <c r="D3570">
        <v>3695.33</v>
      </c>
    </row>
    <row r="3571" spans="1:4" x14ac:dyDescent="0.3">
      <c r="A3571" s="10" t="s">
        <v>5651</v>
      </c>
      <c r="B3571" s="2">
        <v>45519</v>
      </c>
      <c r="C3571">
        <v>3</v>
      </c>
      <c r="D3571">
        <v>1478.71</v>
      </c>
    </row>
    <row r="3572" spans="1:4" x14ac:dyDescent="0.3">
      <c r="A3572" s="10" t="s">
        <v>4021</v>
      </c>
      <c r="B3572" s="2">
        <v>45492</v>
      </c>
      <c r="C3572">
        <v>1</v>
      </c>
      <c r="D3572">
        <v>288.60000000000002</v>
      </c>
    </row>
    <row r="3573" spans="1:4" x14ac:dyDescent="0.3">
      <c r="A3573" s="10" t="s">
        <v>2164</v>
      </c>
      <c r="B3573" s="2">
        <v>45641</v>
      </c>
      <c r="C3573">
        <v>3</v>
      </c>
      <c r="D3573">
        <v>1991.8700000000003</v>
      </c>
    </row>
    <row r="3574" spans="1:4" x14ac:dyDescent="0.3">
      <c r="A3574" s="10" t="s">
        <v>2880</v>
      </c>
      <c r="B3574" s="2">
        <v>45393</v>
      </c>
      <c r="C3574">
        <v>1</v>
      </c>
      <c r="D3574">
        <v>1919.74</v>
      </c>
    </row>
    <row r="3575" spans="1:4" x14ac:dyDescent="0.3">
      <c r="A3575" s="10" t="s">
        <v>946</v>
      </c>
      <c r="B3575" s="2">
        <v>45431</v>
      </c>
      <c r="C3575">
        <v>1</v>
      </c>
      <c r="D3575">
        <v>712.71</v>
      </c>
    </row>
    <row r="3576" spans="1:4" x14ac:dyDescent="0.3">
      <c r="A3576" s="10" t="s">
        <v>157</v>
      </c>
      <c r="B3576" s="2">
        <v>45598</v>
      </c>
      <c r="C3576">
        <v>3</v>
      </c>
      <c r="D3576">
        <v>5112.0499999999993</v>
      </c>
    </row>
    <row r="3577" spans="1:4" x14ac:dyDescent="0.3">
      <c r="A3577" s="10" t="s">
        <v>1263</v>
      </c>
      <c r="B3577" s="2">
        <v>45596</v>
      </c>
      <c r="C3577">
        <v>1</v>
      </c>
      <c r="D3577">
        <v>1399.31</v>
      </c>
    </row>
    <row r="3578" spans="1:4" x14ac:dyDescent="0.3">
      <c r="A3578" s="10" t="s">
        <v>2585</v>
      </c>
      <c r="B3578" s="2">
        <v>45564</v>
      </c>
      <c r="C3578">
        <v>3</v>
      </c>
      <c r="D3578">
        <v>2604.92</v>
      </c>
    </row>
    <row r="3579" spans="1:4" x14ac:dyDescent="0.3">
      <c r="A3579" s="10" t="s">
        <v>4902</v>
      </c>
      <c r="B3579" s="2">
        <v>45547</v>
      </c>
      <c r="C3579">
        <v>1</v>
      </c>
      <c r="D3579">
        <v>284.47000000000003</v>
      </c>
    </row>
    <row r="3580" spans="1:4" x14ac:dyDescent="0.3">
      <c r="A3580" s="10" t="s">
        <v>1520</v>
      </c>
      <c r="B3580" s="2">
        <v>45454</v>
      </c>
      <c r="C3580">
        <v>1</v>
      </c>
      <c r="D3580">
        <v>394.27</v>
      </c>
    </row>
    <row r="3581" spans="1:4" x14ac:dyDescent="0.3">
      <c r="A3581" s="10" t="s">
        <v>5731</v>
      </c>
      <c r="B3581" s="2">
        <v>45553</v>
      </c>
      <c r="C3581">
        <v>2</v>
      </c>
      <c r="D3581">
        <v>4009.2</v>
      </c>
    </row>
    <row r="3582" spans="1:4" x14ac:dyDescent="0.3">
      <c r="A3582" s="10" t="s">
        <v>2853</v>
      </c>
      <c r="B3582" s="2">
        <v>45632</v>
      </c>
      <c r="C3582">
        <v>2</v>
      </c>
      <c r="D3582">
        <v>1372.77</v>
      </c>
    </row>
    <row r="3583" spans="1:4" x14ac:dyDescent="0.3">
      <c r="A3583" s="10" t="s">
        <v>274</v>
      </c>
      <c r="B3583" s="2">
        <v>45492</v>
      </c>
      <c r="C3583">
        <v>1</v>
      </c>
      <c r="D3583">
        <v>508.33</v>
      </c>
    </row>
    <row r="3584" spans="1:4" x14ac:dyDescent="0.3">
      <c r="A3584" s="10" t="s">
        <v>5641</v>
      </c>
      <c r="B3584" s="2">
        <v>45562</v>
      </c>
      <c r="C3584">
        <v>1</v>
      </c>
      <c r="D3584">
        <v>1388.53</v>
      </c>
    </row>
    <row r="3585" spans="1:4" x14ac:dyDescent="0.3">
      <c r="A3585" s="10" t="s">
        <v>414</v>
      </c>
      <c r="B3585" s="2">
        <v>45477</v>
      </c>
      <c r="C3585">
        <v>3</v>
      </c>
      <c r="D3585">
        <v>3221.65</v>
      </c>
    </row>
    <row r="3586" spans="1:4" x14ac:dyDescent="0.3">
      <c r="A3586" s="10" t="s">
        <v>5500</v>
      </c>
      <c r="B3586" s="2">
        <v>45534</v>
      </c>
      <c r="C3586">
        <v>1</v>
      </c>
      <c r="D3586">
        <v>290.64</v>
      </c>
    </row>
    <row r="3587" spans="1:4" x14ac:dyDescent="0.3">
      <c r="A3587" s="10" t="s">
        <v>1596</v>
      </c>
      <c r="B3587" s="2">
        <v>45551</v>
      </c>
      <c r="C3587">
        <v>3</v>
      </c>
      <c r="D3587">
        <v>4178.8899999999994</v>
      </c>
    </row>
    <row r="3588" spans="1:4" x14ac:dyDescent="0.3">
      <c r="A3588" s="10" t="s">
        <v>3097</v>
      </c>
      <c r="B3588" s="2">
        <v>45637</v>
      </c>
      <c r="C3588">
        <v>2</v>
      </c>
      <c r="D3588">
        <v>1650.4</v>
      </c>
    </row>
    <row r="3589" spans="1:4" x14ac:dyDescent="0.3">
      <c r="A3589" s="10" t="s">
        <v>4730</v>
      </c>
      <c r="B3589" s="2">
        <v>45634</v>
      </c>
      <c r="C3589">
        <v>2</v>
      </c>
      <c r="D3589">
        <v>2237.67</v>
      </c>
    </row>
    <row r="3590" spans="1:4" x14ac:dyDescent="0.3">
      <c r="A3590" s="10" t="s">
        <v>183</v>
      </c>
      <c r="B3590" s="2">
        <v>45636</v>
      </c>
      <c r="C3590">
        <v>1</v>
      </c>
      <c r="D3590">
        <v>2898.06</v>
      </c>
    </row>
    <row r="3591" spans="1:4" x14ac:dyDescent="0.3">
      <c r="A3591" s="10" t="s">
        <v>5265</v>
      </c>
      <c r="B3591" s="2">
        <v>45391</v>
      </c>
      <c r="C3591">
        <v>1</v>
      </c>
      <c r="D3591">
        <v>157.81</v>
      </c>
    </row>
    <row r="3592" spans="1:4" x14ac:dyDescent="0.3">
      <c r="A3592" s="10" t="s">
        <v>1920</v>
      </c>
      <c r="B3592" s="2">
        <v>45655</v>
      </c>
      <c r="C3592">
        <v>2</v>
      </c>
      <c r="D3592">
        <v>3464.24</v>
      </c>
    </row>
    <row r="3593" spans="1:4" x14ac:dyDescent="0.3">
      <c r="A3593" s="10" t="s">
        <v>3374</v>
      </c>
      <c r="B3593" s="2">
        <v>45318</v>
      </c>
      <c r="C3593">
        <v>1</v>
      </c>
      <c r="D3593">
        <v>991.25</v>
      </c>
    </row>
    <row r="3594" spans="1:4" x14ac:dyDescent="0.3">
      <c r="A3594" s="10" t="s">
        <v>1108</v>
      </c>
      <c r="B3594" s="2">
        <v>45592</v>
      </c>
      <c r="C3594">
        <v>3</v>
      </c>
      <c r="D3594">
        <v>3583.5499999999997</v>
      </c>
    </row>
    <row r="3595" spans="1:4" x14ac:dyDescent="0.3">
      <c r="A3595" s="10" t="s">
        <v>2319</v>
      </c>
      <c r="B3595" s="2">
        <v>45486</v>
      </c>
      <c r="C3595">
        <v>1</v>
      </c>
      <c r="D3595">
        <v>2431.77</v>
      </c>
    </row>
    <row r="3596" spans="1:4" x14ac:dyDescent="0.3">
      <c r="A3596" s="10" t="s">
        <v>92</v>
      </c>
      <c r="B3596" s="2">
        <v>45631</v>
      </c>
      <c r="C3596">
        <v>3</v>
      </c>
      <c r="D3596">
        <v>7279.86</v>
      </c>
    </row>
    <row r="3597" spans="1:4" x14ac:dyDescent="0.3">
      <c r="A3597" s="10" t="s">
        <v>5595</v>
      </c>
      <c r="B3597" s="2">
        <v>45529</v>
      </c>
      <c r="C3597">
        <v>1</v>
      </c>
      <c r="D3597">
        <v>1948.23</v>
      </c>
    </row>
    <row r="3598" spans="1:4" x14ac:dyDescent="0.3">
      <c r="A3598" s="10" t="s">
        <v>389</v>
      </c>
      <c r="B3598" s="2">
        <v>45604</v>
      </c>
      <c r="C3598">
        <v>2</v>
      </c>
      <c r="D3598">
        <v>686.24</v>
      </c>
    </row>
    <row r="3599" spans="1:4" x14ac:dyDescent="0.3">
      <c r="A3599" s="10" t="s">
        <v>1044</v>
      </c>
      <c r="B3599" s="2">
        <v>45363</v>
      </c>
      <c r="C3599">
        <v>1</v>
      </c>
      <c r="D3599">
        <v>1506.19</v>
      </c>
    </row>
    <row r="3600" spans="1:4" x14ac:dyDescent="0.3">
      <c r="A3600" s="10" t="s">
        <v>447</v>
      </c>
      <c r="B3600" s="2">
        <v>45478</v>
      </c>
      <c r="C3600">
        <v>3</v>
      </c>
      <c r="D3600">
        <v>4675.1500000000005</v>
      </c>
    </row>
    <row r="3601" spans="1:4" x14ac:dyDescent="0.3">
      <c r="A3601" s="10" t="s">
        <v>1836</v>
      </c>
      <c r="B3601" s="2">
        <v>45567</v>
      </c>
      <c r="C3601">
        <v>2</v>
      </c>
      <c r="D3601">
        <v>2860.34</v>
      </c>
    </row>
    <row r="3602" spans="1:4" x14ac:dyDescent="0.3">
      <c r="A3602" s="10" t="s">
        <v>5033</v>
      </c>
      <c r="B3602" s="2">
        <v>45468</v>
      </c>
      <c r="C3602">
        <v>2</v>
      </c>
      <c r="D3602">
        <v>4024.2</v>
      </c>
    </row>
    <row r="3603" spans="1:4" x14ac:dyDescent="0.3">
      <c r="A3603" s="10" t="s">
        <v>3053</v>
      </c>
      <c r="B3603" s="2">
        <v>45495</v>
      </c>
      <c r="C3603">
        <v>2</v>
      </c>
      <c r="D3603">
        <v>2336.0299999999997</v>
      </c>
    </row>
    <row r="3604" spans="1:4" x14ac:dyDescent="0.3">
      <c r="A3604" s="10" t="s">
        <v>4910</v>
      </c>
      <c r="B3604" s="2">
        <v>45468</v>
      </c>
      <c r="C3604">
        <v>1</v>
      </c>
      <c r="D3604">
        <v>619.95000000000005</v>
      </c>
    </row>
    <row r="3605" spans="1:4" x14ac:dyDescent="0.3">
      <c r="A3605" s="10" t="s">
        <v>3444</v>
      </c>
      <c r="B3605" s="2">
        <v>45450</v>
      </c>
      <c r="C3605">
        <v>1</v>
      </c>
      <c r="D3605">
        <v>2672.44</v>
      </c>
    </row>
    <row r="3606" spans="1:4" x14ac:dyDescent="0.3">
      <c r="A3606" s="10" t="s">
        <v>2108</v>
      </c>
      <c r="B3606" s="2">
        <v>45612</v>
      </c>
      <c r="C3606">
        <v>3</v>
      </c>
      <c r="D3606">
        <v>6307.78</v>
      </c>
    </row>
    <row r="3607" spans="1:4" x14ac:dyDescent="0.3">
      <c r="A3607" s="10" t="s">
        <v>527</v>
      </c>
      <c r="B3607" s="2">
        <v>45572</v>
      </c>
      <c r="C3607">
        <v>3</v>
      </c>
      <c r="D3607">
        <v>3331.3599999999997</v>
      </c>
    </row>
    <row r="3608" spans="1:4" x14ac:dyDescent="0.3">
      <c r="A3608" s="10" t="s">
        <v>5434</v>
      </c>
      <c r="B3608" s="2">
        <v>45602</v>
      </c>
      <c r="C3608">
        <v>1</v>
      </c>
      <c r="D3608">
        <v>1814.42</v>
      </c>
    </row>
    <row r="3609" spans="1:4" x14ac:dyDescent="0.3">
      <c r="A3609" s="10" t="s">
        <v>4112</v>
      </c>
      <c r="B3609" s="2">
        <v>45614</v>
      </c>
      <c r="C3609">
        <v>3</v>
      </c>
      <c r="D3609">
        <v>1463.94</v>
      </c>
    </row>
    <row r="3610" spans="1:4" x14ac:dyDescent="0.3">
      <c r="A3610" s="10" t="s">
        <v>431</v>
      </c>
      <c r="B3610" s="2">
        <v>45468</v>
      </c>
      <c r="C3610">
        <v>2</v>
      </c>
      <c r="D3610">
        <v>3611.95</v>
      </c>
    </row>
    <row r="3611" spans="1:4" x14ac:dyDescent="0.3">
      <c r="A3611" s="10" t="s">
        <v>1279</v>
      </c>
      <c r="B3611" s="2">
        <v>45655</v>
      </c>
      <c r="C3611">
        <v>4</v>
      </c>
      <c r="D3611">
        <v>1685.94</v>
      </c>
    </row>
    <row r="3612" spans="1:4" x14ac:dyDescent="0.3">
      <c r="A3612" s="10" t="s">
        <v>4706</v>
      </c>
      <c r="B3612" s="2">
        <v>45633</v>
      </c>
      <c r="C3612">
        <v>1</v>
      </c>
      <c r="D3612">
        <v>365.6</v>
      </c>
    </row>
    <row r="3613" spans="1:4" x14ac:dyDescent="0.3">
      <c r="A3613" s="10" t="s">
        <v>1495</v>
      </c>
      <c r="B3613" s="2">
        <v>45657</v>
      </c>
      <c r="C3613">
        <v>2</v>
      </c>
      <c r="D3613">
        <v>1592.02</v>
      </c>
    </row>
    <row r="3614" spans="1:4" x14ac:dyDescent="0.3">
      <c r="A3614" s="10" t="s">
        <v>997</v>
      </c>
      <c r="B3614" s="2">
        <v>45496</v>
      </c>
      <c r="C3614">
        <v>1</v>
      </c>
      <c r="D3614">
        <v>464.54</v>
      </c>
    </row>
    <row r="3615" spans="1:4" x14ac:dyDescent="0.3">
      <c r="A3615" s="10" t="s">
        <v>3578</v>
      </c>
      <c r="B3615" s="2">
        <v>45523</v>
      </c>
      <c r="C3615">
        <v>1</v>
      </c>
      <c r="D3615">
        <v>117.66</v>
      </c>
    </row>
    <row r="3616" spans="1:4" x14ac:dyDescent="0.3">
      <c r="A3616" s="10" t="s">
        <v>2517</v>
      </c>
      <c r="B3616" s="2">
        <v>45550</v>
      </c>
      <c r="C3616">
        <v>2</v>
      </c>
      <c r="D3616">
        <v>1774.23</v>
      </c>
    </row>
    <row r="3617" spans="1:4" x14ac:dyDescent="0.3">
      <c r="A3617" s="10" t="s">
        <v>1069</v>
      </c>
      <c r="B3617" s="2">
        <v>45524</v>
      </c>
      <c r="C3617">
        <v>1</v>
      </c>
      <c r="D3617">
        <v>314.43</v>
      </c>
    </row>
    <row r="3618" spans="1:4" x14ac:dyDescent="0.3">
      <c r="A3618" s="10" t="s">
        <v>4848</v>
      </c>
      <c r="B3618" s="2">
        <v>45462</v>
      </c>
      <c r="C3618">
        <v>2</v>
      </c>
      <c r="D3618">
        <v>1031.8499999999999</v>
      </c>
    </row>
    <row r="3619" spans="1:4" x14ac:dyDescent="0.3">
      <c r="A3619" s="10" t="s">
        <v>3549</v>
      </c>
      <c r="B3619" s="2">
        <v>45374</v>
      </c>
      <c r="C3619">
        <v>1</v>
      </c>
      <c r="D3619">
        <v>399.7</v>
      </c>
    </row>
    <row r="3620" spans="1:4" x14ac:dyDescent="0.3">
      <c r="A3620" s="10" t="s">
        <v>1186</v>
      </c>
      <c r="B3620" s="2">
        <v>45391</v>
      </c>
      <c r="C3620">
        <v>1</v>
      </c>
      <c r="D3620">
        <v>3905.92</v>
      </c>
    </row>
    <row r="3621" spans="1:4" x14ac:dyDescent="0.3">
      <c r="A3621" s="10" t="s">
        <v>1743</v>
      </c>
      <c r="B3621" s="2">
        <v>45524</v>
      </c>
      <c r="C3621">
        <v>1</v>
      </c>
      <c r="D3621">
        <v>421.04</v>
      </c>
    </row>
    <row r="3622" spans="1:4" x14ac:dyDescent="0.3">
      <c r="A3622" s="10" t="s">
        <v>5102</v>
      </c>
      <c r="B3622" s="2">
        <v>45648</v>
      </c>
      <c r="C3622">
        <v>1</v>
      </c>
      <c r="D3622">
        <v>2085.52</v>
      </c>
    </row>
    <row r="3623" spans="1:4" x14ac:dyDescent="0.3">
      <c r="A3623" s="10" t="s">
        <v>1388</v>
      </c>
      <c r="B3623" s="2">
        <v>45527</v>
      </c>
      <c r="C3623">
        <v>2</v>
      </c>
      <c r="D3623">
        <v>4331.41</v>
      </c>
    </row>
    <row r="3624" spans="1:4" x14ac:dyDescent="0.3">
      <c r="A3624" s="10" t="s">
        <v>2747</v>
      </c>
      <c r="B3624" s="2">
        <v>45460</v>
      </c>
      <c r="C3624">
        <v>1</v>
      </c>
      <c r="D3624">
        <v>1491.71</v>
      </c>
    </row>
    <row r="3625" spans="1:4" x14ac:dyDescent="0.3">
      <c r="A3625" s="10" t="s">
        <v>1500</v>
      </c>
      <c r="B3625" s="2">
        <v>45458</v>
      </c>
      <c r="C3625">
        <v>1</v>
      </c>
      <c r="D3625">
        <v>643.41</v>
      </c>
    </row>
    <row r="3626" spans="1:4" x14ac:dyDescent="0.3">
      <c r="A3626" s="10" t="s">
        <v>2195</v>
      </c>
      <c r="B3626" s="2">
        <v>45646</v>
      </c>
      <c r="C3626">
        <v>4</v>
      </c>
      <c r="D3626">
        <v>7728.04</v>
      </c>
    </row>
    <row r="3627" spans="1:4" x14ac:dyDescent="0.3">
      <c r="A3627" s="10" t="s">
        <v>1739</v>
      </c>
      <c r="B3627" s="2">
        <v>45615</v>
      </c>
      <c r="C3627">
        <v>1</v>
      </c>
      <c r="D3627">
        <v>282.60000000000002</v>
      </c>
    </row>
    <row r="3628" spans="1:4" x14ac:dyDescent="0.3">
      <c r="A3628" s="10" t="s">
        <v>4866</v>
      </c>
      <c r="B3628" s="2">
        <v>45599</v>
      </c>
      <c r="C3628">
        <v>1</v>
      </c>
      <c r="D3628">
        <v>826.11</v>
      </c>
    </row>
    <row r="3629" spans="1:4" x14ac:dyDescent="0.3">
      <c r="A3629" s="10" t="s">
        <v>2726</v>
      </c>
      <c r="B3629" s="2">
        <v>45642</v>
      </c>
      <c r="C3629">
        <v>2</v>
      </c>
      <c r="D3629">
        <v>2632.42</v>
      </c>
    </row>
    <row r="3630" spans="1:4" x14ac:dyDescent="0.3">
      <c r="A3630" s="10" t="s">
        <v>5036</v>
      </c>
      <c r="B3630" s="2">
        <v>45457</v>
      </c>
      <c r="C3630">
        <v>1</v>
      </c>
      <c r="D3630">
        <v>1171.1500000000001</v>
      </c>
    </row>
    <row r="3631" spans="1:4" x14ac:dyDescent="0.3">
      <c r="A3631" s="10" t="s">
        <v>5814</v>
      </c>
      <c r="B3631" s="2">
        <v>45354</v>
      </c>
      <c r="C3631">
        <v>1</v>
      </c>
      <c r="D3631">
        <v>1334.79</v>
      </c>
    </row>
    <row r="3632" spans="1:4" x14ac:dyDescent="0.3">
      <c r="A3632" s="10" t="s">
        <v>1894</v>
      </c>
      <c r="B3632" s="2">
        <v>45593</v>
      </c>
      <c r="C3632">
        <v>3</v>
      </c>
      <c r="D3632">
        <v>4780.5499999999993</v>
      </c>
    </row>
    <row r="3633" spans="1:4" x14ac:dyDescent="0.3">
      <c r="A3633" s="10" t="s">
        <v>5860</v>
      </c>
      <c r="B3633" s="2">
        <v>45461</v>
      </c>
      <c r="C3633">
        <v>1</v>
      </c>
      <c r="D3633">
        <v>395.8</v>
      </c>
    </row>
    <row r="3634" spans="1:4" x14ac:dyDescent="0.3">
      <c r="A3634" s="10" t="s">
        <v>608</v>
      </c>
      <c r="B3634" s="2">
        <v>45607</v>
      </c>
      <c r="C3634">
        <v>2</v>
      </c>
      <c r="D3634">
        <v>2530.4499999999998</v>
      </c>
    </row>
    <row r="3635" spans="1:4" x14ac:dyDescent="0.3">
      <c r="A3635" s="10" t="s">
        <v>5945</v>
      </c>
      <c r="B3635" s="2">
        <v>45357</v>
      </c>
      <c r="C3635">
        <v>1</v>
      </c>
      <c r="D3635">
        <v>2157.14</v>
      </c>
    </row>
    <row r="3636" spans="1:4" x14ac:dyDescent="0.3">
      <c r="A3636" s="10" t="s">
        <v>2378</v>
      </c>
      <c r="B3636" s="2">
        <v>45517</v>
      </c>
      <c r="C3636">
        <v>1</v>
      </c>
      <c r="D3636">
        <v>840.16</v>
      </c>
    </row>
    <row r="3637" spans="1:4" x14ac:dyDescent="0.3">
      <c r="A3637" s="10" t="s">
        <v>1760</v>
      </c>
      <c r="B3637" s="2">
        <v>45522</v>
      </c>
      <c r="C3637">
        <v>2</v>
      </c>
      <c r="D3637">
        <v>442.08</v>
      </c>
    </row>
    <row r="3638" spans="1:4" x14ac:dyDescent="0.3">
      <c r="A3638" s="10" t="s">
        <v>2632</v>
      </c>
      <c r="B3638" s="2">
        <v>45572</v>
      </c>
      <c r="C3638">
        <v>6</v>
      </c>
      <c r="D3638">
        <v>7180.93</v>
      </c>
    </row>
    <row r="3639" spans="1:4" x14ac:dyDescent="0.3">
      <c r="A3639" s="10" t="s">
        <v>2197</v>
      </c>
      <c r="B3639" s="2">
        <v>45419</v>
      </c>
      <c r="C3639">
        <v>2</v>
      </c>
      <c r="D3639">
        <v>2619.2600000000002</v>
      </c>
    </row>
    <row r="3640" spans="1:4" x14ac:dyDescent="0.3">
      <c r="A3640" s="10" t="s">
        <v>1955</v>
      </c>
      <c r="B3640" s="2">
        <v>45571</v>
      </c>
      <c r="C3640">
        <v>1</v>
      </c>
      <c r="D3640">
        <v>354.21</v>
      </c>
    </row>
    <row r="3641" spans="1:4" x14ac:dyDescent="0.3">
      <c r="A3641" s="10" t="s">
        <v>1588</v>
      </c>
      <c r="B3641" s="2">
        <v>45632</v>
      </c>
      <c r="C3641">
        <v>3</v>
      </c>
      <c r="D3641">
        <v>2987.3500000000004</v>
      </c>
    </row>
    <row r="3642" spans="1:4" x14ac:dyDescent="0.3">
      <c r="A3642" s="10" t="s">
        <v>5829</v>
      </c>
      <c r="B3642" s="2">
        <v>45416</v>
      </c>
      <c r="C3642">
        <v>1</v>
      </c>
      <c r="D3642">
        <v>332.5</v>
      </c>
    </row>
    <row r="3643" spans="1:4" x14ac:dyDescent="0.3">
      <c r="A3643" s="10" t="s">
        <v>1270</v>
      </c>
      <c r="B3643" s="2">
        <v>45481</v>
      </c>
      <c r="C3643">
        <v>1</v>
      </c>
      <c r="D3643">
        <v>1188.6300000000001</v>
      </c>
    </row>
    <row r="3644" spans="1:4" x14ac:dyDescent="0.3">
      <c r="A3644" s="10" t="s">
        <v>1856</v>
      </c>
      <c r="B3644" s="2">
        <v>45343</v>
      </c>
      <c r="C3644">
        <v>1</v>
      </c>
      <c r="D3644">
        <v>79.56</v>
      </c>
    </row>
    <row r="3645" spans="1:4" x14ac:dyDescent="0.3">
      <c r="A3645" s="10" t="s">
        <v>4934</v>
      </c>
      <c r="B3645" s="2">
        <v>45531</v>
      </c>
      <c r="C3645">
        <v>1</v>
      </c>
      <c r="D3645">
        <v>1381.99</v>
      </c>
    </row>
    <row r="3646" spans="1:4" x14ac:dyDescent="0.3">
      <c r="A3646" s="10" t="s">
        <v>4372</v>
      </c>
      <c r="B3646" s="2">
        <v>45555</v>
      </c>
      <c r="C3646">
        <v>1</v>
      </c>
      <c r="D3646">
        <v>1299.1099999999999</v>
      </c>
    </row>
    <row r="3647" spans="1:4" x14ac:dyDescent="0.3">
      <c r="A3647" s="10" t="s">
        <v>44</v>
      </c>
      <c r="B3647" s="2">
        <v>45575</v>
      </c>
      <c r="C3647">
        <v>4</v>
      </c>
      <c r="D3647">
        <v>2485.08</v>
      </c>
    </row>
    <row r="3648" spans="1:4" x14ac:dyDescent="0.3">
      <c r="A3648" s="10" t="s">
        <v>5840</v>
      </c>
      <c r="B3648" s="2">
        <v>45537</v>
      </c>
      <c r="C3648">
        <v>1</v>
      </c>
      <c r="D3648">
        <v>2211.8200000000002</v>
      </c>
    </row>
    <row r="3649" spans="1:4" x14ac:dyDescent="0.3">
      <c r="A3649" s="10" t="s">
        <v>5410</v>
      </c>
      <c r="B3649" s="2">
        <v>45591</v>
      </c>
      <c r="C3649">
        <v>1</v>
      </c>
      <c r="D3649">
        <v>232.47</v>
      </c>
    </row>
    <row r="3650" spans="1:4" x14ac:dyDescent="0.3">
      <c r="A3650" s="10" t="s">
        <v>4080</v>
      </c>
      <c r="B3650" s="2">
        <v>45388</v>
      </c>
      <c r="C3650">
        <v>1</v>
      </c>
      <c r="D3650">
        <v>484.81</v>
      </c>
    </row>
    <row r="3651" spans="1:4" x14ac:dyDescent="0.3">
      <c r="A3651" s="10" t="s">
        <v>3806</v>
      </c>
      <c r="B3651" s="2">
        <v>45583</v>
      </c>
      <c r="C3651">
        <v>2</v>
      </c>
      <c r="D3651">
        <v>4617.32</v>
      </c>
    </row>
    <row r="3652" spans="1:4" x14ac:dyDescent="0.3">
      <c r="A3652" s="10" t="s">
        <v>4083</v>
      </c>
      <c r="B3652" s="2">
        <v>45544</v>
      </c>
      <c r="C3652">
        <v>1</v>
      </c>
      <c r="D3652">
        <v>146.13</v>
      </c>
    </row>
    <row r="3653" spans="1:4" x14ac:dyDescent="0.3">
      <c r="A3653" s="10" t="s">
        <v>2376</v>
      </c>
      <c r="B3653" s="2">
        <v>45567</v>
      </c>
      <c r="C3653">
        <v>1</v>
      </c>
      <c r="D3653">
        <v>291.94</v>
      </c>
    </row>
    <row r="3654" spans="1:4" x14ac:dyDescent="0.3">
      <c r="A3654" s="10" t="s">
        <v>3343</v>
      </c>
      <c r="B3654" s="2">
        <v>45363</v>
      </c>
      <c r="C3654">
        <v>2</v>
      </c>
      <c r="D3654">
        <v>3964.79</v>
      </c>
    </row>
    <row r="3655" spans="1:4" x14ac:dyDescent="0.3">
      <c r="A3655" s="10" t="s">
        <v>2609</v>
      </c>
      <c r="B3655" s="2">
        <v>45597</v>
      </c>
      <c r="C3655">
        <v>1</v>
      </c>
      <c r="D3655">
        <v>2792.88</v>
      </c>
    </row>
    <row r="3656" spans="1:4" x14ac:dyDescent="0.3">
      <c r="A3656" s="10" t="s">
        <v>2996</v>
      </c>
      <c r="B3656" s="2">
        <v>45656</v>
      </c>
      <c r="C3656">
        <v>2</v>
      </c>
      <c r="D3656">
        <v>771.56</v>
      </c>
    </row>
    <row r="3657" spans="1:4" x14ac:dyDescent="0.3">
      <c r="A3657" s="10" t="s">
        <v>3236</v>
      </c>
      <c r="B3657" s="2">
        <v>45595</v>
      </c>
      <c r="C3657">
        <v>1</v>
      </c>
      <c r="D3657">
        <v>29.82</v>
      </c>
    </row>
    <row r="3658" spans="1:4" x14ac:dyDescent="0.3">
      <c r="A3658" s="10" t="s">
        <v>4736</v>
      </c>
      <c r="B3658" s="2">
        <v>45514</v>
      </c>
      <c r="C3658">
        <v>1</v>
      </c>
      <c r="D3658">
        <v>209.07</v>
      </c>
    </row>
    <row r="3659" spans="1:4" x14ac:dyDescent="0.3">
      <c r="A3659" s="10" t="s">
        <v>5078</v>
      </c>
      <c r="B3659" s="2">
        <v>45594</v>
      </c>
      <c r="C3659">
        <v>1</v>
      </c>
      <c r="D3659">
        <v>417.65</v>
      </c>
    </row>
    <row r="3660" spans="1:4" x14ac:dyDescent="0.3">
      <c r="A3660" s="10" t="s">
        <v>3748</v>
      </c>
      <c r="B3660" s="2">
        <v>45524</v>
      </c>
      <c r="C3660">
        <v>3</v>
      </c>
      <c r="D3660">
        <v>5212.6100000000006</v>
      </c>
    </row>
    <row r="3661" spans="1:4" x14ac:dyDescent="0.3">
      <c r="A3661" s="10" t="s">
        <v>4900</v>
      </c>
      <c r="B3661" s="2">
        <v>45468</v>
      </c>
      <c r="C3661">
        <v>1</v>
      </c>
      <c r="D3661">
        <v>524.72</v>
      </c>
    </row>
    <row r="3662" spans="1:4" x14ac:dyDescent="0.3">
      <c r="A3662" s="10" t="s">
        <v>1461</v>
      </c>
      <c r="B3662" s="2">
        <v>45617</v>
      </c>
      <c r="C3662">
        <v>2</v>
      </c>
      <c r="D3662">
        <v>3680.84</v>
      </c>
    </row>
    <row r="3663" spans="1:4" x14ac:dyDescent="0.3">
      <c r="A3663" s="10" t="s">
        <v>1609</v>
      </c>
      <c r="B3663" s="2">
        <v>45540</v>
      </c>
      <c r="C3663">
        <v>1</v>
      </c>
      <c r="D3663">
        <v>359.94</v>
      </c>
    </row>
    <row r="3664" spans="1:4" x14ac:dyDescent="0.3">
      <c r="A3664" s="10" t="s">
        <v>4851</v>
      </c>
      <c r="B3664" s="2">
        <v>45313</v>
      </c>
      <c r="C3664">
        <v>1</v>
      </c>
      <c r="D3664">
        <v>1445.12</v>
      </c>
    </row>
    <row r="3665" spans="1:4" x14ac:dyDescent="0.3">
      <c r="A3665" s="10" t="s">
        <v>3517</v>
      </c>
      <c r="B3665" s="2">
        <v>45489</v>
      </c>
      <c r="C3665">
        <v>2</v>
      </c>
      <c r="D3665">
        <v>1804.5800000000002</v>
      </c>
    </row>
    <row r="3666" spans="1:4" x14ac:dyDescent="0.3">
      <c r="A3666" s="10" t="s">
        <v>1591</v>
      </c>
      <c r="B3666" s="2">
        <v>45468</v>
      </c>
      <c r="C3666">
        <v>2</v>
      </c>
      <c r="D3666">
        <v>5050.17</v>
      </c>
    </row>
    <row r="3667" spans="1:4" x14ac:dyDescent="0.3">
      <c r="A3667" s="10" t="s">
        <v>4800</v>
      </c>
      <c r="B3667" s="2">
        <v>45428</v>
      </c>
      <c r="C3667">
        <v>3</v>
      </c>
      <c r="D3667">
        <v>1911.29</v>
      </c>
    </row>
    <row r="3668" spans="1:4" x14ac:dyDescent="0.3">
      <c r="A3668" s="10" t="s">
        <v>3160</v>
      </c>
      <c r="B3668" s="2">
        <v>45340</v>
      </c>
      <c r="C3668">
        <v>1</v>
      </c>
      <c r="D3668">
        <v>836.94</v>
      </c>
    </row>
    <row r="3669" spans="1:4" x14ac:dyDescent="0.3">
      <c r="A3669" s="10" t="s">
        <v>2326</v>
      </c>
      <c r="B3669" s="2">
        <v>45645</v>
      </c>
      <c r="C3669">
        <v>2</v>
      </c>
      <c r="D3669">
        <v>3071.49</v>
      </c>
    </row>
    <row r="3670" spans="1:4" x14ac:dyDescent="0.3">
      <c r="A3670" s="10" t="s">
        <v>2602</v>
      </c>
      <c r="B3670" s="2">
        <v>45572</v>
      </c>
      <c r="C3670">
        <v>2</v>
      </c>
      <c r="D3670">
        <v>1192.83</v>
      </c>
    </row>
    <row r="3671" spans="1:4" x14ac:dyDescent="0.3">
      <c r="A3671" s="10" t="s">
        <v>1130</v>
      </c>
      <c r="B3671" s="2">
        <v>45374</v>
      </c>
      <c r="C3671">
        <v>2</v>
      </c>
      <c r="D3671">
        <v>1242.43</v>
      </c>
    </row>
    <row r="3672" spans="1:4" x14ac:dyDescent="0.3">
      <c r="A3672" s="10" t="s">
        <v>2623</v>
      </c>
      <c r="B3672" s="2">
        <v>45538</v>
      </c>
      <c r="C3672">
        <v>1</v>
      </c>
      <c r="D3672">
        <v>828.06</v>
      </c>
    </row>
    <row r="3673" spans="1:4" x14ac:dyDescent="0.3">
      <c r="A3673" s="10" t="s">
        <v>4081</v>
      </c>
      <c r="B3673" s="2">
        <v>45622</v>
      </c>
      <c r="C3673">
        <v>1</v>
      </c>
      <c r="D3673">
        <v>2703.47</v>
      </c>
    </row>
    <row r="3674" spans="1:4" x14ac:dyDescent="0.3">
      <c r="A3674" s="10" t="s">
        <v>467</v>
      </c>
      <c r="B3674" s="2">
        <v>45408</v>
      </c>
      <c r="C3674">
        <v>1</v>
      </c>
      <c r="D3674">
        <v>875.31</v>
      </c>
    </row>
    <row r="3675" spans="1:4" x14ac:dyDescent="0.3">
      <c r="A3675" s="10" t="s">
        <v>3231</v>
      </c>
      <c r="B3675" s="2">
        <v>45636</v>
      </c>
      <c r="C3675">
        <v>1</v>
      </c>
      <c r="D3675">
        <v>1237.5</v>
      </c>
    </row>
    <row r="3676" spans="1:4" x14ac:dyDescent="0.3">
      <c r="A3676" s="10" t="s">
        <v>614</v>
      </c>
      <c r="B3676" s="2">
        <v>45542</v>
      </c>
      <c r="C3676">
        <v>4</v>
      </c>
      <c r="D3676">
        <v>7087.64</v>
      </c>
    </row>
    <row r="3677" spans="1:4" x14ac:dyDescent="0.3">
      <c r="A3677" s="10" t="s">
        <v>2676</v>
      </c>
      <c r="B3677" s="2">
        <v>45597</v>
      </c>
      <c r="C3677">
        <v>3</v>
      </c>
      <c r="D3677">
        <v>3270.9399999999996</v>
      </c>
    </row>
    <row r="3678" spans="1:4" x14ac:dyDescent="0.3">
      <c r="A3678" s="10" t="s">
        <v>4181</v>
      </c>
      <c r="B3678" s="2">
        <v>45318</v>
      </c>
      <c r="C3678">
        <v>1</v>
      </c>
      <c r="D3678">
        <v>1678.65</v>
      </c>
    </row>
    <row r="3679" spans="1:4" x14ac:dyDescent="0.3">
      <c r="A3679" s="10" t="s">
        <v>2978</v>
      </c>
      <c r="B3679" s="2">
        <v>45482</v>
      </c>
      <c r="C3679">
        <v>1</v>
      </c>
      <c r="D3679">
        <v>591.5</v>
      </c>
    </row>
    <row r="3680" spans="1:4" x14ac:dyDescent="0.3">
      <c r="A3680" s="10" t="s">
        <v>5676</v>
      </c>
      <c r="B3680" s="2">
        <v>45530</v>
      </c>
      <c r="C3680">
        <v>2</v>
      </c>
      <c r="D3680">
        <v>1130.1799999999998</v>
      </c>
    </row>
    <row r="3681" spans="1:4" x14ac:dyDescent="0.3">
      <c r="A3681" s="10" t="s">
        <v>3278</v>
      </c>
      <c r="B3681" s="2">
        <v>45464</v>
      </c>
      <c r="C3681">
        <v>1</v>
      </c>
      <c r="D3681">
        <v>1503.65</v>
      </c>
    </row>
    <row r="3682" spans="1:4" x14ac:dyDescent="0.3">
      <c r="A3682" s="10" t="s">
        <v>1821</v>
      </c>
      <c r="B3682" s="2">
        <v>45399</v>
      </c>
      <c r="C3682">
        <v>2</v>
      </c>
      <c r="D3682">
        <v>3530.8900000000003</v>
      </c>
    </row>
    <row r="3683" spans="1:4" x14ac:dyDescent="0.3">
      <c r="A3683" s="10" t="s">
        <v>5962</v>
      </c>
      <c r="B3683" s="2">
        <v>45623</v>
      </c>
      <c r="C3683">
        <v>1</v>
      </c>
      <c r="D3683">
        <v>2394.9</v>
      </c>
    </row>
    <row r="3684" spans="1:4" x14ac:dyDescent="0.3">
      <c r="A3684" s="10" t="s">
        <v>1918</v>
      </c>
      <c r="B3684" s="2">
        <v>45647</v>
      </c>
      <c r="C3684">
        <v>3</v>
      </c>
      <c r="D3684">
        <v>2968.6</v>
      </c>
    </row>
    <row r="3685" spans="1:4" x14ac:dyDescent="0.3">
      <c r="A3685" s="10" t="s">
        <v>863</v>
      </c>
      <c r="B3685" s="2">
        <v>45629</v>
      </c>
      <c r="C3685">
        <v>4</v>
      </c>
      <c r="D3685">
        <v>2676.3500000000004</v>
      </c>
    </row>
    <row r="3686" spans="1:4" x14ac:dyDescent="0.3">
      <c r="A3686" s="10" t="s">
        <v>5614</v>
      </c>
      <c r="B3686" s="2">
        <v>45618</v>
      </c>
      <c r="C3686">
        <v>2</v>
      </c>
      <c r="D3686">
        <v>2560.9899999999998</v>
      </c>
    </row>
    <row r="3687" spans="1:4" x14ac:dyDescent="0.3">
      <c r="A3687" s="10" t="s">
        <v>929</v>
      </c>
      <c r="B3687" s="2">
        <v>45423</v>
      </c>
      <c r="C3687">
        <v>2</v>
      </c>
      <c r="D3687">
        <v>3024.9500000000003</v>
      </c>
    </row>
    <row r="3688" spans="1:4" x14ac:dyDescent="0.3">
      <c r="A3688" s="10" t="s">
        <v>4655</v>
      </c>
      <c r="B3688" s="2">
        <v>45492</v>
      </c>
      <c r="C3688">
        <v>1</v>
      </c>
      <c r="D3688">
        <v>3871.99</v>
      </c>
    </row>
    <row r="3689" spans="1:4" x14ac:dyDescent="0.3">
      <c r="A3689" s="10" t="s">
        <v>1177</v>
      </c>
      <c r="B3689" s="2">
        <v>45537</v>
      </c>
      <c r="C3689">
        <v>3</v>
      </c>
      <c r="D3689">
        <v>6947.5499999999993</v>
      </c>
    </row>
    <row r="3690" spans="1:4" x14ac:dyDescent="0.3">
      <c r="A3690" s="10" t="s">
        <v>52</v>
      </c>
      <c r="B3690" s="2">
        <v>45516</v>
      </c>
      <c r="C3690">
        <v>4</v>
      </c>
      <c r="D3690">
        <v>6435.1</v>
      </c>
    </row>
    <row r="3691" spans="1:4" x14ac:dyDescent="0.3">
      <c r="A3691" s="10" t="s">
        <v>1819</v>
      </c>
      <c r="B3691" s="2">
        <v>45623</v>
      </c>
      <c r="C3691">
        <v>3</v>
      </c>
      <c r="D3691">
        <v>4868.8600000000006</v>
      </c>
    </row>
    <row r="3692" spans="1:4" x14ac:dyDescent="0.3">
      <c r="A3692" s="10" t="s">
        <v>3957</v>
      </c>
      <c r="B3692" s="2">
        <v>45429</v>
      </c>
      <c r="C3692">
        <v>1</v>
      </c>
      <c r="D3692">
        <v>178</v>
      </c>
    </row>
    <row r="3693" spans="1:4" x14ac:dyDescent="0.3">
      <c r="A3693" s="10" t="s">
        <v>1168</v>
      </c>
      <c r="B3693" s="2">
        <v>45588</v>
      </c>
      <c r="C3693">
        <v>1</v>
      </c>
      <c r="D3693">
        <v>3116.61</v>
      </c>
    </row>
    <row r="3694" spans="1:4" x14ac:dyDescent="0.3">
      <c r="A3694" s="10" t="s">
        <v>3181</v>
      </c>
      <c r="B3694" s="2">
        <v>45581</v>
      </c>
      <c r="C3694">
        <v>1</v>
      </c>
      <c r="D3694">
        <v>1700.85</v>
      </c>
    </row>
    <row r="3695" spans="1:4" x14ac:dyDescent="0.3">
      <c r="A3695" s="10" t="s">
        <v>729</v>
      </c>
      <c r="B3695" s="2">
        <v>45619</v>
      </c>
      <c r="C3695">
        <v>2</v>
      </c>
      <c r="D3695">
        <v>6569.2</v>
      </c>
    </row>
    <row r="3696" spans="1:4" x14ac:dyDescent="0.3">
      <c r="A3696" s="10" t="s">
        <v>5103</v>
      </c>
      <c r="B3696" s="2">
        <v>45353</v>
      </c>
      <c r="C3696">
        <v>1</v>
      </c>
      <c r="D3696">
        <v>903.43</v>
      </c>
    </row>
    <row r="3697" spans="1:4" x14ac:dyDescent="0.3">
      <c r="A3697" s="10" t="s">
        <v>4022</v>
      </c>
      <c r="B3697" s="2">
        <v>45307</v>
      </c>
      <c r="C3697">
        <v>1</v>
      </c>
      <c r="D3697">
        <v>1341.86</v>
      </c>
    </row>
    <row r="3698" spans="1:4" x14ac:dyDescent="0.3">
      <c r="A3698" s="10" t="s">
        <v>4017</v>
      </c>
      <c r="B3698" s="2">
        <v>45592</v>
      </c>
      <c r="C3698">
        <v>2</v>
      </c>
      <c r="D3698">
        <v>3439.85</v>
      </c>
    </row>
    <row r="3699" spans="1:4" x14ac:dyDescent="0.3">
      <c r="A3699" s="10" t="s">
        <v>973</v>
      </c>
      <c r="B3699" s="2">
        <v>45650</v>
      </c>
      <c r="C3699">
        <v>2</v>
      </c>
      <c r="D3699">
        <v>2414.2600000000002</v>
      </c>
    </row>
    <row r="3700" spans="1:4" x14ac:dyDescent="0.3">
      <c r="A3700" s="10" t="s">
        <v>4160</v>
      </c>
      <c r="B3700" s="2">
        <v>45615</v>
      </c>
      <c r="C3700">
        <v>2</v>
      </c>
      <c r="D3700">
        <v>416.26</v>
      </c>
    </row>
    <row r="3701" spans="1:4" x14ac:dyDescent="0.3">
      <c r="A3701" s="10" t="s">
        <v>5717</v>
      </c>
      <c r="B3701" s="2">
        <v>45400</v>
      </c>
      <c r="C3701">
        <v>1</v>
      </c>
      <c r="D3701">
        <v>984.96</v>
      </c>
    </row>
    <row r="3702" spans="1:4" x14ac:dyDescent="0.3">
      <c r="A3702" s="10" t="s">
        <v>940</v>
      </c>
      <c r="B3702" s="2">
        <v>45654</v>
      </c>
      <c r="C3702">
        <v>4</v>
      </c>
      <c r="D3702">
        <v>5317.37</v>
      </c>
    </row>
    <row r="3703" spans="1:4" x14ac:dyDescent="0.3">
      <c r="A3703" s="10" t="s">
        <v>3207</v>
      </c>
      <c r="B3703" s="2">
        <v>45435</v>
      </c>
      <c r="C3703">
        <v>1</v>
      </c>
      <c r="D3703">
        <v>314.74</v>
      </c>
    </row>
    <row r="3704" spans="1:4" x14ac:dyDescent="0.3">
      <c r="A3704" s="10" t="s">
        <v>1103</v>
      </c>
      <c r="B3704" s="2">
        <v>45623</v>
      </c>
      <c r="C3704">
        <v>9</v>
      </c>
      <c r="D3704">
        <v>12927.089999999998</v>
      </c>
    </row>
    <row r="3705" spans="1:4" x14ac:dyDescent="0.3">
      <c r="A3705" s="10" t="s">
        <v>5348</v>
      </c>
      <c r="B3705" s="2">
        <v>45403</v>
      </c>
      <c r="C3705">
        <v>1</v>
      </c>
      <c r="D3705">
        <v>1344.78</v>
      </c>
    </row>
    <row r="3706" spans="1:4" x14ac:dyDescent="0.3">
      <c r="A3706" s="10" t="s">
        <v>2673</v>
      </c>
      <c r="B3706" s="2">
        <v>45368</v>
      </c>
      <c r="C3706">
        <v>1</v>
      </c>
      <c r="D3706">
        <v>1173.42</v>
      </c>
    </row>
    <row r="3707" spans="1:4" x14ac:dyDescent="0.3">
      <c r="A3707" s="10" t="s">
        <v>2220</v>
      </c>
      <c r="B3707" s="2">
        <v>45475</v>
      </c>
      <c r="C3707">
        <v>1</v>
      </c>
      <c r="D3707">
        <v>831.43</v>
      </c>
    </row>
    <row r="3708" spans="1:4" x14ac:dyDescent="0.3">
      <c r="A3708" s="10" t="s">
        <v>1677</v>
      </c>
      <c r="B3708" s="2">
        <v>45414</v>
      </c>
      <c r="C3708">
        <v>1</v>
      </c>
      <c r="D3708">
        <v>2089.7600000000002</v>
      </c>
    </row>
    <row r="3709" spans="1:4" x14ac:dyDescent="0.3">
      <c r="A3709" s="10" t="s">
        <v>5827</v>
      </c>
      <c r="B3709" s="2">
        <v>45423</v>
      </c>
      <c r="C3709">
        <v>2</v>
      </c>
      <c r="D3709">
        <v>2625.96</v>
      </c>
    </row>
    <row r="3710" spans="1:4" x14ac:dyDescent="0.3">
      <c r="A3710" s="10" t="s">
        <v>63</v>
      </c>
      <c r="B3710" s="2">
        <v>45421</v>
      </c>
      <c r="C3710">
        <v>1</v>
      </c>
      <c r="D3710">
        <v>24.02</v>
      </c>
    </row>
    <row r="3711" spans="1:4" x14ac:dyDescent="0.3">
      <c r="A3711" s="10" t="s">
        <v>2090</v>
      </c>
      <c r="B3711" s="2">
        <v>45425</v>
      </c>
      <c r="C3711">
        <v>3</v>
      </c>
      <c r="D3711">
        <v>6047.82</v>
      </c>
    </row>
    <row r="3712" spans="1:4" x14ac:dyDescent="0.3">
      <c r="A3712" s="10" t="s">
        <v>1401</v>
      </c>
      <c r="B3712" s="2">
        <v>45632</v>
      </c>
      <c r="C3712">
        <v>4</v>
      </c>
      <c r="D3712">
        <v>5047.03</v>
      </c>
    </row>
    <row r="3713" spans="1:4" x14ac:dyDescent="0.3">
      <c r="A3713" s="10" t="s">
        <v>4564</v>
      </c>
      <c r="B3713" s="2">
        <v>45602</v>
      </c>
      <c r="C3713">
        <v>1</v>
      </c>
      <c r="D3713">
        <v>78.12</v>
      </c>
    </row>
    <row r="3714" spans="1:4" x14ac:dyDescent="0.3">
      <c r="A3714" s="10" t="s">
        <v>1042</v>
      </c>
      <c r="B3714" s="2">
        <v>45490</v>
      </c>
      <c r="C3714">
        <v>2</v>
      </c>
      <c r="D3714">
        <v>1247.1599999999999</v>
      </c>
    </row>
    <row r="3715" spans="1:4" x14ac:dyDescent="0.3">
      <c r="A3715" s="10" t="s">
        <v>3551</v>
      </c>
      <c r="B3715" s="2">
        <v>45621</v>
      </c>
      <c r="C3715">
        <v>2</v>
      </c>
      <c r="D3715">
        <v>849.57</v>
      </c>
    </row>
    <row r="3716" spans="1:4" x14ac:dyDescent="0.3">
      <c r="A3716" s="10" t="s">
        <v>3476</v>
      </c>
      <c r="B3716" s="2">
        <v>45530</v>
      </c>
      <c r="C3716">
        <v>1</v>
      </c>
      <c r="D3716">
        <v>2616.21</v>
      </c>
    </row>
    <row r="3717" spans="1:4" x14ac:dyDescent="0.3">
      <c r="A3717" s="10" t="s">
        <v>948</v>
      </c>
      <c r="B3717" s="2">
        <v>45292</v>
      </c>
      <c r="C3717">
        <v>1</v>
      </c>
      <c r="D3717">
        <v>1617.75</v>
      </c>
    </row>
    <row r="3718" spans="1:4" x14ac:dyDescent="0.3">
      <c r="A3718" s="10" t="s">
        <v>1679</v>
      </c>
      <c r="B3718" s="2">
        <v>45621</v>
      </c>
      <c r="C3718">
        <v>2</v>
      </c>
      <c r="D3718">
        <v>944.55</v>
      </c>
    </row>
    <row r="3719" spans="1:4" x14ac:dyDescent="0.3">
      <c r="A3719" s="10" t="s">
        <v>1822</v>
      </c>
      <c r="B3719" s="2">
        <v>45439</v>
      </c>
      <c r="C3719">
        <v>1</v>
      </c>
      <c r="D3719">
        <v>1799.33</v>
      </c>
    </row>
    <row r="3720" spans="1:4" x14ac:dyDescent="0.3">
      <c r="A3720" s="10" t="s">
        <v>4575</v>
      </c>
      <c r="B3720" s="2">
        <v>45578</v>
      </c>
      <c r="C3720">
        <v>1</v>
      </c>
      <c r="D3720">
        <v>1327.4</v>
      </c>
    </row>
    <row r="3721" spans="1:4" x14ac:dyDescent="0.3">
      <c r="A3721" s="10" t="s">
        <v>593</v>
      </c>
      <c r="B3721" s="2">
        <v>45405</v>
      </c>
      <c r="C3721">
        <v>2</v>
      </c>
      <c r="D3721">
        <v>3785.5199999999995</v>
      </c>
    </row>
    <row r="3722" spans="1:4" x14ac:dyDescent="0.3">
      <c r="A3722" s="10" t="s">
        <v>1797</v>
      </c>
      <c r="B3722" s="2">
        <v>45435</v>
      </c>
      <c r="C3722">
        <v>2</v>
      </c>
      <c r="D3722">
        <v>3612.11</v>
      </c>
    </row>
    <row r="3723" spans="1:4" x14ac:dyDescent="0.3">
      <c r="A3723" s="10" t="s">
        <v>363</v>
      </c>
      <c r="B3723" s="2">
        <v>45573</v>
      </c>
      <c r="C3723">
        <v>4</v>
      </c>
      <c r="D3723">
        <v>4973.28</v>
      </c>
    </row>
    <row r="3724" spans="1:4" x14ac:dyDescent="0.3">
      <c r="A3724" s="10" t="s">
        <v>663</v>
      </c>
      <c r="B3724" s="2">
        <v>45622</v>
      </c>
      <c r="C3724">
        <v>5</v>
      </c>
      <c r="D3724">
        <v>6708.99</v>
      </c>
    </row>
    <row r="3725" spans="1:4" x14ac:dyDescent="0.3">
      <c r="A3725" s="10" t="s">
        <v>5929</v>
      </c>
      <c r="B3725" s="2">
        <v>45636</v>
      </c>
      <c r="C3725">
        <v>1</v>
      </c>
      <c r="D3725">
        <v>249.18</v>
      </c>
    </row>
    <row r="3726" spans="1:4" x14ac:dyDescent="0.3">
      <c r="A3726" s="10" t="s">
        <v>5199</v>
      </c>
      <c r="B3726" s="2">
        <v>45523</v>
      </c>
      <c r="C3726">
        <v>1</v>
      </c>
      <c r="D3726">
        <v>363.7</v>
      </c>
    </row>
    <row r="3727" spans="1:4" x14ac:dyDescent="0.3">
      <c r="A3727" s="10" t="s">
        <v>4752</v>
      </c>
      <c r="B3727" s="2">
        <v>45502</v>
      </c>
      <c r="C3727">
        <v>1</v>
      </c>
      <c r="D3727">
        <v>563.41999999999996</v>
      </c>
    </row>
    <row r="3728" spans="1:4" x14ac:dyDescent="0.3">
      <c r="A3728" s="10" t="s">
        <v>5714</v>
      </c>
      <c r="B3728" s="2">
        <v>45335</v>
      </c>
      <c r="C3728">
        <v>1</v>
      </c>
      <c r="D3728">
        <v>413.1</v>
      </c>
    </row>
    <row r="3729" spans="1:4" x14ac:dyDescent="0.3">
      <c r="A3729" s="10" t="s">
        <v>4545</v>
      </c>
      <c r="B3729" s="2">
        <v>45310</v>
      </c>
      <c r="C3729">
        <v>1</v>
      </c>
      <c r="D3729">
        <v>996.41</v>
      </c>
    </row>
    <row r="3730" spans="1:4" x14ac:dyDescent="0.3">
      <c r="A3730" s="10" t="s">
        <v>2339</v>
      </c>
      <c r="B3730" s="2">
        <v>45548</v>
      </c>
      <c r="C3730">
        <v>3</v>
      </c>
      <c r="D3730">
        <v>2147.85</v>
      </c>
    </row>
    <row r="3731" spans="1:4" x14ac:dyDescent="0.3">
      <c r="A3731" s="10" t="s">
        <v>740</v>
      </c>
      <c r="B3731" s="2">
        <v>45656</v>
      </c>
      <c r="C3731">
        <v>2</v>
      </c>
      <c r="D3731">
        <v>2650.4</v>
      </c>
    </row>
    <row r="3732" spans="1:4" x14ac:dyDescent="0.3">
      <c r="A3732" s="10" t="s">
        <v>5418</v>
      </c>
      <c r="B3732" s="2">
        <v>45459</v>
      </c>
      <c r="C3732">
        <v>1</v>
      </c>
      <c r="D3732">
        <v>2837.31</v>
      </c>
    </row>
    <row r="3733" spans="1:4" x14ac:dyDescent="0.3">
      <c r="A3733" s="10" t="s">
        <v>858</v>
      </c>
      <c r="B3733" s="2">
        <v>45588</v>
      </c>
      <c r="C3733">
        <v>2</v>
      </c>
      <c r="D3733">
        <v>1093.21</v>
      </c>
    </row>
    <row r="3734" spans="1:4" x14ac:dyDescent="0.3">
      <c r="A3734" s="10" t="s">
        <v>1689</v>
      </c>
      <c r="B3734" s="2">
        <v>45629</v>
      </c>
      <c r="C3734">
        <v>1</v>
      </c>
      <c r="D3734">
        <v>1086.3399999999999</v>
      </c>
    </row>
    <row r="3735" spans="1:4" x14ac:dyDescent="0.3">
      <c r="A3735" s="10" t="s">
        <v>4239</v>
      </c>
      <c r="B3735" s="2">
        <v>45561</v>
      </c>
      <c r="C3735">
        <v>1</v>
      </c>
      <c r="D3735">
        <v>1123.6400000000001</v>
      </c>
    </row>
    <row r="3736" spans="1:4" x14ac:dyDescent="0.3">
      <c r="A3736" s="10" t="s">
        <v>1486</v>
      </c>
      <c r="B3736" s="2">
        <v>45553</v>
      </c>
      <c r="C3736">
        <v>2</v>
      </c>
      <c r="D3736">
        <v>2581.52</v>
      </c>
    </row>
    <row r="3737" spans="1:4" x14ac:dyDescent="0.3">
      <c r="A3737" s="10" t="s">
        <v>1451</v>
      </c>
      <c r="B3737" s="2">
        <v>45618</v>
      </c>
      <c r="C3737">
        <v>3</v>
      </c>
      <c r="D3737">
        <v>813.54000000000008</v>
      </c>
    </row>
    <row r="3738" spans="1:4" x14ac:dyDescent="0.3">
      <c r="A3738" s="10" t="s">
        <v>708</v>
      </c>
      <c r="B3738" s="2">
        <v>45588</v>
      </c>
      <c r="C3738">
        <v>1</v>
      </c>
      <c r="D3738">
        <v>2487.9899999999998</v>
      </c>
    </row>
    <row r="3739" spans="1:4" x14ac:dyDescent="0.3">
      <c r="A3739" s="10" t="s">
        <v>3974</v>
      </c>
      <c r="B3739" s="2">
        <v>45601</v>
      </c>
      <c r="C3739">
        <v>2</v>
      </c>
      <c r="D3739">
        <v>2525.61</v>
      </c>
    </row>
    <row r="3740" spans="1:4" x14ac:dyDescent="0.3">
      <c r="A3740" s="10" t="s">
        <v>4739</v>
      </c>
      <c r="B3740" s="2">
        <v>45307</v>
      </c>
      <c r="C3740">
        <v>1</v>
      </c>
      <c r="D3740">
        <v>387.17</v>
      </c>
    </row>
    <row r="3741" spans="1:4" x14ac:dyDescent="0.3">
      <c r="A3741" s="10" t="s">
        <v>2020</v>
      </c>
      <c r="B3741" s="2">
        <v>45551</v>
      </c>
      <c r="C3741">
        <v>3</v>
      </c>
      <c r="D3741">
        <v>3608.7000000000003</v>
      </c>
    </row>
    <row r="3742" spans="1:4" x14ac:dyDescent="0.3">
      <c r="A3742" s="10" t="s">
        <v>1478</v>
      </c>
      <c r="B3742" s="2">
        <v>45316</v>
      </c>
      <c r="C3742">
        <v>2</v>
      </c>
      <c r="D3742">
        <v>2858.49</v>
      </c>
    </row>
    <row r="3743" spans="1:4" x14ac:dyDescent="0.3">
      <c r="A3743" s="10" t="s">
        <v>2487</v>
      </c>
      <c r="B3743" s="2">
        <v>45380</v>
      </c>
      <c r="C3743">
        <v>2</v>
      </c>
      <c r="D3743">
        <v>3831.76</v>
      </c>
    </row>
    <row r="3744" spans="1:4" x14ac:dyDescent="0.3">
      <c r="A3744" s="10" t="s">
        <v>169</v>
      </c>
      <c r="B3744" s="2">
        <v>45605</v>
      </c>
      <c r="C3744">
        <v>2</v>
      </c>
      <c r="D3744">
        <v>406.41999999999996</v>
      </c>
    </row>
    <row r="3745" spans="1:4" x14ac:dyDescent="0.3">
      <c r="A3745" s="10" t="s">
        <v>4872</v>
      </c>
      <c r="B3745" s="2">
        <v>45522</v>
      </c>
      <c r="C3745">
        <v>1</v>
      </c>
      <c r="D3745">
        <v>1854.58</v>
      </c>
    </row>
    <row r="3746" spans="1:4" x14ac:dyDescent="0.3">
      <c r="A3746" s="10" t="s">
        <v>1762</v>
      </c>
      <c r="B3746" s="2">
        <v>45476</v>
      </c>
      <c r="C3746">
        <v>2</v>
      </c>
      <c r="D3746">
        <v>1520.52</v>
      </c>
    </row>
    <row r="3747" spans="1:4" x14ac:dyDescent="0.3">
      <c r="A3747" s="10" t="s">
        <v>5277</v>
      </c>
      <c r="B3747" s="2">
        <v>45446</v>
      </c>
      <c r="C3747">
        <v>1</v>
      </c>
      <c r="D3747">
        <v>662.34</v>
      </c>
    </row>
    <row r="3748" spans="1:4" x14ac:dyDescent="0.3">
      <c r="A3748" s="10" t="s">
        <v>2470</v>
      </c>
      <c r="B3748" s="2">
        <v>45507</v>
      </c>
      <c r="C3748">
        <v>1</v>
      </c>
      <c r="D3748">
        <v>1288.46</v>
      </c>
    </row>
    <row r="3749" spans="1:4" x14ac:dyDescent="0.3">
      <c r="A3749" s="10" t="s">
        <v>277</v>
      </c>
      <c r="B3749" s="2">
        <v>45514</v>
      </c>
      <c r="C3749">
        <v>2</v>
      </c>
      <c r="D3749">
        <v>1400.43</v>
      </c>
    </row>
    <row r="3750" spans="1:4" x14ac:dyDescent="0.3">
      <c r="A3750" s="10" t="s">
        <v>986</v>
      </c>
      <c r="B3750" s="2">
        <v>45434</v>
      </c>
      <c r="C3750">
        <v>1</v>
      </c>
      <c r="D3750">
        <v>1130.67</v>
      </c>
    </row>
    <row r="3751" spans="1:4" x14ac:dyDescent="0.3">
      <c r="A3751" s="10" t="s">
        <v>2436</v>
      </c>
      <c r="B3751" s="2">
        <v>45563</v>
      </c>
      <c r="C3751">
        <v>1</v>
      </c>
      <c r="D3751">
        <v>346.28</v>
      </c>
    </row>
    <row r="3752" spans="1:4" x14ac:dyDescent="0.3">
      <c r="A3752" s="10" t="s">
        <v>747</v>
      </c>
      <c r="B3752" s="2">
        <v>45582</v>
      </c>
      <c r="C3752">
        <v>4</v>
      </c>
      <c r="D3752">
        <v>3473.22</v>
      </c>
    </row>
    <row r="3753" spans="1:4" x14ac:dyDescent="0.3">
      <c r="A3753" s="10" t="s">
        <v>3005</v>
      </c>
      <c r="B3753" s="2">
        <v>45616</v>
      </c>
      <c r="C3753">
        <v>1</v>
      </c>
      <c r="D3753">
        <v>460.78</v>
      </c>
    </row>
    <row r="3754" spans="1:4" x14ac:dyDescent="0.3">
      <c r="A3754" s="10" t="s">
        <v>5610</v>
      </c>
      <c r="B3754" s="2">
        <v>45581</v>
      </c>
      <c r="C3754">
        <v>1</v>
      </c>
      <c r="D3754">
        <v>338.89</v>
      </c>
    </row>
    <row r="3755" spans="1:4" x14ac:dyDescent="0.3">
      <c r="A3755" s="10" t="s">
        <v>5315</v>
      </c>
      <c r="B3755" s="2">
        <v>45357</v>
      </c>
      <c r="C3755">
        <v>1</v>
      </c>
      <c r="D3755">
        <v>434.76</v>
      </c>
    </row>
    <row r="3756" spans="1:4" x14ac:dyDescent="0.3">
      <c r="A3756" s="10" t="s">
        <v>55</v>
      </c>
      <c r="B3756" s="2">
        <v>45521</v>
      </c>
      <c r="C3756">
        <v>3</v>
      </c>
      <c r="D3756">
        <v>2541.1400000000003</v>
      </c>
    </row>
    <row r="3757" spans="1:4" x14ac:dyDescent="0.3">
      <c r="A3757" s="10" t="s">
        <v>6009</v>
      </c>
      <c r="B3757" s="2">
        <v>45570</v>
      </c>
      <c r="C3757">
        <v>1</v>
      </c>
      <c r="D3757">
        <v>3537.29</v>
      </c>
    </row>
    <row r="3758" spans="1:4" x14ac:dyDescent="0.3">
      <c r="A3758" s="10" t="s">
        <v>2266</v>
      </c>
      <c r="B3758" s="2">
        <v>45455</v>
      </c>
      <c r="C3758">
        <v>1</v>
      </c>
      <c r="D3758">
        <v>1345.83</v>
      </c>
    </row>
    <row r="3759" spans="1:4" x14ac:dyDescent="0.3">
      <c r="A3759" s="10" t="s">
        <v>37</v>
      </c>
      <c r="B3759" s="2">
        <v>45573</v>
      </c>
      <c r="C3759">
        <v>5</v>
      </c>
      <c r="D3759">
        <v>4669.58</v>
      </c>
    </row>
    <row r="3760" spans="1:4" x14ac:dyDescent="0.3">
      <c r="A3760" s="10" t="s">
        <v>2815</v>
      </c>
      <c r="B3760" s="2">
        <v>45629</v>
      </c>
      <c r="C3760">
        <v>2</v>
      </c>
      <c r="D3760">
        <v>984.8</v>
      </c>
    </row>
    <row r="3761" spans="1:4" x14ac:dyDescent="0.3">
      <c r="A3761" s="10" t="s">
        <v>4695</v>
      </c>
      <c r="B3761" s="2">
        <v>45519</v>
      </c>
      <c r="C3761">
        <v>2</v>
      </c>
      <c r="D3761">
        <v>2899.59</v>
      </c>
    </row>
    <row r="3762" spans="1:4" x14ac:dyDescent="0.3">
      <c r="A3762" s="10" t="s">
        <v>2332</v>
      </c>
      <c r="B3762" s="2">
        <v>45306</v>
      </c>
      <c r="C3762">
        <v>1</v>
      </c>
      <c r="D3762">
        <v>235.85</v>
      </c>
    </row>
    <row r="3763" spans="1:4" x14ac:dyDescent="0.3">
      <c r="A3763" s="10" t="s">
        <v>3787</v>
      </c>
      <c r="B3763" s="2">
        <v>45557</v>
      </c>
      <c r="C3763">
        <v>2</v>
      </c>
      <c r="D3763">
        <v>4176.8599999999997</v>
      </c>
    </row>
    <row r="3764" spans="1:4" x14ac:dyDescent="0.3">
      <c r="A3764" s="10" t="s">
        <v>1949</v>
      </c>
      <c r="B3764" s="2">
        <v>45584</v>
      </c>
      <c r="C3764">
        <v>3</v>
      </c>
      <c r="D3764">
        <v>2841.98</v>
      </c>
    </row>
    <row r="3765" spans="1:4" x14ac:dyDescent="0.3">
      <c r="A3765" s="10" t="s">
        <v>525</v>
      </c>
      <c r="B3765" s="2">
        <v>45588</v>
      </c>
      <c r="C3765">
        <v>2</v>
      </c>
      <c r="D3765">
        <v>1364.63</v>
      </c>
    </row>
    <row r="3766" spans="1:4" x14ac:dyDescent="0.3">
      <c r="A3766" s="10" t="s">
        <v>967</v>
      </c>
      <c r="B3766" s="2">
        <v>45648</v>
      </c>
      <c r="C3766">
        <v>2</v>
      </c>
      <c r="D3766">
        <v>947.99</v>
      </c>
    </row>
    <row r="3767" spans="1:4" x14ac:dyDescent="0.3">
      <c r="A3767" s="10" t="s">
        <v>1093</v>
      </c>
      <c r="B3767" s="2">
        <v>45610</v>
      </c>
      <c r="C3767">
        <v>3</v>
      </c>
      <c r="D3767">
        <v>3191.98</v>
      </c>
    </row>
    <row r="3768" spans="1:4" x14ac:dyDescent="0.3">
      <c r="A3768" s="10" t="s">
        <v>2999</v>
      </c>
      <c r="B3768" s="2">
        <v>45468</v>
      </c>
      <c r="C3768">
        <v>2</v>
      </c>
      <c r="D3768">
        <v>1096.29</v>
      </c>
    </row>
    <row r="3769" spans="1:4" x14ac:dyDescent="0.3">
      <c r="A3769" s="10" t="s">
        <v>2670</v>
      </c>
      <c r="B3769" s="2">
        <v>45639</v>
      </c>
      <c r="C3769">
        <v>3</v>
      </c>
      <c r="D3769">
        <v>2485.34</v>
      </c>
    </row>
    <row r="3770" spans="1:4" x14ac:dyDescent="0.3">
      <c r="A3770" s="10" t="s">
        <v>2529</v>
      </c>
      <c r="B3770" s="2">
        <v>45586</v>
      </c>
      <c r="C3770">
        <v>1</v>
      </c>
      <c r="D3770">
        <v>969.71</v>
      </c>
    </row>
    <row r="3771" spans="1:4" x14ac:dyDescent="0.3">
      <c r="A3771" s="10" t="s">
        <v>3497</v>
      </c>
      <c r="B3771" s="2">
        <v>45524</v>
      </c>
      <c r="C3771">
        <v>1</v>
      </c>
      <c r="D3771">
        <v>1729.75</v>
      </c>
    </row>
    <row r="3772" spans="1:4" x14ac:dyDescent="0.3">
      <c r="A3772" s="10" t="s">
        <v>5330</v>
      </c>
      <c r="B3772" s="2">
        <v>45643</v>
      </c>
      <c r="C3772">
        <v>1</v>
      </c>
      <c r="D3772">
        <v>1546.68</v>
      </c>
    </row>
    <row r="3773" spans="1:4" x14ac:dyDescent="0.3">
      <c r="A3773" s="10" t="s">
        <v>3610</v>
      </c>
      <c r="B3773" s="2">
        <v>45501</v>
      </c>
      <c r="C3773">
        <v>3</v>
      </c>
      <c r="D3773">
        <v>1331.15</v>
      </c>
    </row>
    <row r="3774" spans="1:4" x14ac:dyDescent="0.3">
      <c r="A3774" s="10" t="s">
        <v>2111</v>
      </c>
      <c r="B3774" s="2">
        <v>45616</v>
      </c>
      <c r="C3774">
        <v>2</v>
      </c>
      <c r="D3774">
        <v>1291.17</v>
      </c>
    </row>
    <row r="3775" spans="1:4" x14ac:dyDescent="0.3">
      <c r="A3775" s="10" t="s">
        <v>3011</v>
      </c>
      <c r="B3775" s="2">
        <v>45412</v>
      </c>
      <c r="C3775">
        <v>1</v>
      </c>
      <c r="D3775">
        <v>473.66</v>
      </c>
    </row>
    <row r="3776" spans="1:4" x14ac:dyDescent="0.3">
      <c r="A3776" s="10" t="s">
        <v>3449</v>
      </c>
      <c r="B3776" s="2">
        <v>45648</v>
      </c>
      <c r="C3776">
        <v>2</v>
      </c>
      <c r="D3776">
        <v>3177.71</v>
      </c>
    </row>
    <row r="3777" spans="1:4" x14ac:dyDescent="0.3">
      <c r="A3777" s="10" t="s">
        <v>3755</v>
      </c>
      <c r="B3777" s="2">
        <v>45656</v>
      </c>
      <c r="C3777">
        <v>1</v>
      </c>
      <c r="D3777">
        <v>2724.68</v>
      </c>
    </row>
    <row r="3778" spans="1:4" x14ac:dyDescent="0.3">
      <c r="A3778" s="10" t="s">
        <v>1134</v>
      </c>
      <c r="B3778" s="2">
        <v>45640</v>
      </c>
      <c r="C3778">
        <v>3</v>
      </c>
      <c r="D3778">
        <v>1212.67</v>
      </c>
    </row>
    <row r="3779" spans="1:4" x14ac:dyDescent="0.3">
      <c r="A3779" s="10" t="s">
        <v>3295</v>
      </c>
      <c r="B3779" s="2">
        <v>45635</v>
      </c>
      <c r="C3779">
        <v>3</v>
      </c>
      <c r="D3779">
        <v>2177.64</v>
      </c>
    </row>
    <row r="3780" spans="1:4" x14ac:dyDescent="0.3">
      <c r="A3780" s="10" t="s">
        <v>4647</v>
      </c>
      <c r="B3780" s="2">
        <v>45472</v>
      </c>
      <c r="C3780">
        <v>1</v>
      </c>
      <c r="D3780">
        <v>536.92999999999995</v>
      </c>
    </row>
    <row r="3781" spans="1:4" x14ac:dyDescent="0.3">
      <c r="A3781" s="10" t="s">
        <v>1129</v>
      </c>
      <c r="B3781" s="2">
        <v>45574</v>
      </c>
      <c r="C3781">
        <v>4</v>
      </c>
      <c r="D3781">
        <v>9062.380000000001</v>
      </c>
    </row>
    <row r="3782" spans="1:4" x14ac:dyDescent="0.3">
      <c r="A3782" s="10" t="s">
        <v>5096</v>
      </c>
      <c r="B3782" s="2">
        <v>45532</v>
      </c>
      <c r="C3782">
        <v>1</v>
      </c>
      <c r="D3782">
        <v>652.63</v>
      </c>
    </row>
    <row r="3783" spans="1:4" x14ac:dyDescent="0.3">
      <c r="A3783" s="10" t="s">
        <v>2284</v>
      </c>
      <c r="B3783" s="2">
        <v>45425</v>
      </c>
      <c r="C3783">
        <v>1</v>
      </c>
      <c r="D3783">
        <v>810.86</v>
      </c>
    </row>
    <row r="3784" spans="1:4" x14ac:dyDescent="0.3">
      <c r="A3784" s="10" t="s">
        <v>5887</v>
      </c>
      <c r="B3784" s="2">
        <v>45592</v>
      </c>
      <c r="C3784">
        <v>1</v>
      </c>
      <c r="D3784">
        <v>523.5</v>
      </c>
    </row>
    <row r="3785" spans="1:4" x14ac:dyDescent="0.3">
      <c r="A3785" s="10" t="s">
        <v>1444</v>
      </c>
      <c r="B3785" s="2">
        <v>45652</v>
      </c>
      <c r="C3785">
        <v>1</v>
      </c>
      <c r="D3785">
        <v>276.29000000000002</v>
      </c>
    </row>
    <row r="3786" spans="1:4" x14ac:dyDescent="0.3">
      <c r="A3786" s="10" t="s">
        <v>5332</v>
      </c>
      <c r="B3786" s="2">
        <v>45449</v>
      </c>
      <c r="C3786">
        <v>2</v>
      </c>
      <c r="D3786">
        <v>317.58</v>
      </c>
    </row>
    <row r="3787" spans="1:4" x14ac:dyDescent="0.3">
      <c r="A3787" s="10" t="s">
        <v>939</v>
      </c>
      <c r="B3787" s="2">
        <v>45607</v>
      </c>
      <c r="C3787">
        <v>2</v>
      </c>
      <c r="D3787">
        <v>1589.22</v>
      </c>
    </row>
    <row r="3788" spans="1:4" x14ac:dyDescent="0.3">
      <c r="A3788" s="10" t="s">
        <v>1061</v>
      </c>
      <c r="B3788" s="2">
        <v>45351</v>
      </c>
      <c r="C3788">
        <v>1</v>
      </c>
      <c r="D3788">
        <v>2533.77</v>
      </c>
    </row>
    <row r="3789" spans="1:4" x14ac:dyDescent="0.3">
      <c r="A3789" s="10" t="s">
        <v>164</v>
      </c>
      <c r="B3789" s="2">
        <v>45508</v>
      </c>
      <c r="C3789">
        <v>2</v>
      </c>
      <c r="D3789">
        <v>498.87</v>
      </c>
    </row>
    <row r="3790" spans="1:4" x14ac:dyDescent="0.3">
      <c r="A3790" s="10" t="s">
        <v>1680</v>
      </c>
      <c r="B3790" s="2">
        <v>45529</v>
      </c>
      <c r="C3790">
        <v>2</v>
      </c>
      <c r="D3790">
        <v>3933.8900000000003</v>
      </c>
    </row>
    <row r="3791" spans="1:4" x14ac:dyDescent="0.3">
      <c r="A3791" s="10" t="s">
        <v>5281</v>
      </c>
      <c r="B3791" s="2">
        <v>45357</v>
      </c>
      <c r="C3791">
        <v>1</v>
      </c>
      <c r="D3791">
        <v>662.97</v>
      </c>
    </row>
    <row r="3792" spans="1:4" x14ac:dyDescent="0.3">
      <c r="A3792" s="10" t="s">
        <v>2429</v>
      </c>
      <c r="B3792" s="2">
        <v>45628</v>
      </c>
      <c r="C3792">
        <v>1</v>
      </c>
      <c r="D3792">
        <v>1092.9000000000001</v>
      </c>
    </row>
    <row r="3793" spans="1:4" x14ac:dyDescent="0.3">
      <c r="A3793" s="10" t="s">
        <v>4823</v>
      </c>
      <c r="B3793" s="2">
        <v>45617</v>
      </c>
      <c r="C3793">
        <v>1</v>
      </c>
      <c r="D3793">
        <v>98.37</v>
      </c>
    </row>
    <row r="3794" spans="1:4" x14ac:dyDescent="0.3">
      <c r="A3794" s="10" t="s">
        <v>2939</v>
      </c>
      <c r="B3794" s="2">
        <v>45494</v>
      </c>
      <c r="C3794">
        <v>2</v>
      </c>
      <c r="D3794">
        <v>336.15</v>
      </c>
    </row>
    <row r="3795" spans="1:4" x14ac:dyDescent="0.3">
      <c r="A3795" s="10" t="s">
        <v>3226</v>
      </c>
      <c r="B3795" s="2">
        <v>45505</v>
      </c>
      <c r="C3795">
        <v>3</v>
      </c>
      <c r="D3795">
        <v>3264.88</v>
      </c>
    </row>
    <row r="3796" spans="1:4" x14ac:dyDescent="0.3">
      <c r="A3796" s="10" t="s">
        <v>4313</v>
      </c>
      <c r="B3796" s="2">
        <v>45601</v>
      </c>
      <c r="C3796">
        <v>1</v>
      </c>
      <c r="D3796">
        <v>835.65</v>
      </c>
    </row>
    <row r="3797" spans="1:4" x14ac:dyDescent="0.3">
      <c r="A3797" s="10" t="s">
        <v>2574</v>
      </c>
      <c r="B3797" s="2">
        <v>45474</v>
      </c>
      <c r="C3797">
        <v>1</v>
      </c>
      <c r="D3797">
        <v>2685.16</v>
      </c>
    </row>
    <row r="3798" spans="1:4" x14ac:dyDescent="0.3">
      <c r="A3798" s="10" t="s">
        <v>2552</v>
      </c>
      <c r="B3798" s="2">
        <v>45345</v>
      </c>
      <c r="C3798">
        <v>1</v>
      </c>
      <c r="D3798">
        <v>2285.6</v>
      </c>
    </row>
    <row r="3799" spans="1:4" x14ac:dyDescent="0.3">
      <c r="A3799" s="10" t="s">
        <v>4977</v>
      </c>
      <c r="B3799" s="2">
        <v>45466</v>
      </c>
      <c r="C3799">
        <v>2</v>
      </c>
      <c r="D3799">
        <v>3037.29</v>
      </c>
    </row>
    <row r="3800" spans="1:4" x14ac:dyDescent="0.3">
      <c r="A3800" s="10" t="s">
        <v>100</v>
      </c>
      <c r="B3800" s="2">
        <v>45655</v>
      </c>
      <c r="C3800">
        <v>4</v>
      </c>
      <c r="D3800">
        <v>3898.2999999999997</v>
      </c>
    </row>
    <row r="3801" spans="1:4" x14ac:dyDescent="0.3">
      <c r="A3801" s="10" t="s">
        <v>2219</v>
      </c>
      <c r="B3801" s="2">
        <v>45604</v>
      </c>
      <c r="C3801">
        <v>1</v>
      </c>
      <c r="D3801">
        <v>2175.1999999999998</v>
      </c>
    </row>
    <row r="3802" spans="1:4" x14ac:dyDescent="0.3">
      <c r="A3802" s="10" t="s">
        <v>1899</v>
      </c>
      <c r="B3802" s="2">
        <v>45582</v>
      </c>
      <c r="C3802">
        <v>1</v>
      </c>
      <c r="D3802">
        <v>1106.8599999999999</v>
      </c>
    </row>
    <row r="3803" spans="1:4" x14ac:dyDescent="0.3">
      <c r="A3803" s="10" t="s">
        <v>2475</v>
      </c>
      <c r="B3803" s="2">
        <v>45610</v>
      </c>
      <c r="C3803">
        <v>3</v>
      </c>
      <c r="D3803">
        <v>4197.08</v>
      </c>
    </row>
    <row r="3804" spans="1:4" x14ac:dyDescent="0.3">
      <c r="A3804" s="10" t="s">
        <v>602</v>
      </c>
      <c r="B3804" s="2">
        <v>45419</v>
      </c>
      <c r="C3804">
        <v>2</v>
      </c>
      <c r="D3804">
        <v>2531.02</v>
      </c>
    </row>
    <row r="3805" spans="1:4" x14ac:dyDescent="0.3">
      <c r="A3805" s="10" t="s">
        <v>3510</v>
      </c>
      <c r="B3805" s="2">
        <v>45438</v>
      </c>
      <c r="C3805">
        <v>1</v>
      </c>
      <c r="D3805">
        <v>1845.43</v>
      </c>
    </row>
    <row r="3806" spans="1:4" x14ac:dyDescent="0.3">
      <c r="A3806" s="10" t="s">
        <v>1389</v>
      </c>
      <c r="B3806" s="2">
        <v>45607</v>
      </c>
      <c r="C3806">
        <v>2</v>
      </c>
      <c r="D3806">
        <v>620.18000000000006</v>
      </c>
    </row>
    <row r="3807" spans="1:4" x14ac:dyDescent="0.3">
      <c r="A3807" s="10" t="s">
        <v>1977</v>
      </c>
      <c r="B3807" s="2">
        <v>45422</v>
      </c>
      <c r="C3807">
        <v>1</v>
      </c>
      <c r="D3807">
        <v>1480.46</v>
      </c>
    </row>
    <row r="3808" spans="1:4" x14ac:dyDescent="0.3">
      <c r="A3808" s="10" t="s">
        <v>3973</v>
      </c>
      <c r="B3808" s="2">
        <v>45558</v>
      </c>
      <c r="C3808">
        <v>1</v>
      </c>
      <c r="D3808">
        <v>1933.13</v>
      </c>
    </row>
    <row r="3809" spans="1:4" x14ac:dyDescent="0.3">
      <c r="A3809" s="10" t="s">
        <v>372</v>
      </c>
      <c r="B3809" s="2">
        <v>45579</v>
      </c>
      <c r="C3809">
        <v>1</v>
      </c>
      <c r="D3809">
        <v>271.07</v>
      </c>
    </row>
    <row r="3810" spans="1:4" x14ac:dyDescent="0.3">
      <c r="A3810" s="10" t="s">
        <v>3345</v>
      </c>
      <c r="B3810" s="2">
        <v>45411</v>
      </c>
      <c r="C3810">
        <v>1</v>
      </c>
      <c r="D3810">
        <v>1880.99</v>
      </c>
    </row>
    <row r="3811" spans="1:4" x14ac:dyDescent="0.3">
      <c r="A3811" s="10" t="s">
        <v>1412</v>
      </c>
      <c r="B3811" s="2">
        <v>45471</v>
      </c>
      <c r="C3811">
        <v>1</v>
      </c>
      <c r="D3811">
        <v>641.30999999999995</v>
      </c>
    </row>
    <row r="3812" spans="1:4" x14ac:dyDescent="0.3">
      <c r="A3812" s="10" t="s">
        <v>5833</v>
      </c>
      <c r="B3812" s="2">
        <v>45543</v>
      </c>
      <c r="C3812">
        <v>1</v>
      </c>
      <c r="D3812">
        <v>2645.87</v>
      </c>
    </row>
    <row r="3813" spans="1:4" x14ac:dyDescent="0.3">
      <c r="A3813" s="10" t="s">
        <v>4604</v>
      </c>
      <c r="B3813" s="2">
        <v>45337</v>
      </c>
      <c r="C3813">
        <v>1</v>
      </c>
      <c r="D3813">
        <v>1963.78</v>
      </c>
    </row>
    <row r="3814" spans="1:4" x14ac:dyDescent="0.3">
      <c r="A3814" s="10" t="s">
        <v>1754</v>
      </c>
      <c r="B3814" s="2">
        <v>45385</v>
      </c>
      <c r="C3814">
        <v>1</v>
      </c>
      <c r="D3814">
        <v>2905.19</v>
      </c>
    </row>
    <row r="3815" spans="1:4" x14ac:dyDescent="0.3">
      <c r="A3815" s="10" t="s">
        <v>4393</v>
      </c>
      <c r="B3815" s="2">
        <v>45306</v>
      </c>
      <c r="C3815">
        <v>1</v>
      </c>
      <c r="D3815">
        <v>972.13</v>
      </c>
    </row>
    <row r="3816" spans="1:4" x14ac:dyDescent="0.3">
      <c r="A3816" s="10" t="s">
        <v>4690</v>
      </c>
      <c r="B3816" s="2">
        <v>45577</v>
      </c>
      <c r="C3816">
        <v>3</v>
      </c>
      <c r="D3816">
        <v>2297.3199999999997</v>
      </c>
    </row>
    <row r="3817" spans="1:4" x14ac:dyDescent="0.3">
      <c r="A3817" s="10" t="s">
        <v>1833</v>
      </c>
      <c r="B3817" s="2">
        <v>45478</v>
      </c>
      <c r="C3817">
        <v>2</v>
      </c>
      <c r="D3817">
        <v>1452.74</v>
      </c>
    </row>
    <row r="3818" spans="1:4" x14ac:dyDescent="0.3">
      <c r="A3818" s="10" t="s">
        <v>3296</v>
      </c>
      <c r="B3818" s="2">
        <v>45619</v>
      </c>
      <c r="C3818">
        <v>2</v>
      </c>
      <c r="D3818">
        <v>1756.03</v>
      </c>
    </row>
    <row r="3819" spans="1:4" x14ac:dyDescent="0.3">
      <c r="A3819" s="10" t="s">
        <v>4025</v>
      </c>
      <c r="B3819" s="2">
        <v>45563</v>
      </c>
      <c r="C3819">
        <v>2</v>
      </c>
      <c r="D3819">
        <v>951.56</v>
      </c>
    </row>
    <row r="3820" spans="1:4" x14ac:dyDescent="0.3">
      <c r="A3820" s="10" t="s">
        <v>5217</v>
      </c>
      <c r="B3820" s="2">
        <v>45426</v>
      </c>
      <c r="C3820">
        <v>1</v>
      </c>
      <c r="D3820">
        <v>1331.2</v>
      </c>
    </row>
    <row r="3821" spans="1:4" x14ac:dyDescent="0.3">
      <c r="A3821" s="10" t="s">
        <v>3083</v>
      </c>
      <c r="B3821" s="2">
        <v>45620</v>
      </c>
      <c r="C3821">
        <v>2</v>
      </c>
      <c r="D3821">
        <v>1519.24</v>
      </c>
    </row>
    <row r="3822" spans="1:4" x14ac:dyDescent="0.3">
      <c r="A3822" s="10" t="s">
        <v>5245</v>
      </c>
      <c r="B3822" s="2">
        <v>45627</v>
      </c>
      <c r="C3822">
        <v>2</v>
      </c>
      <c r="D3822">
        <v>2156.19</v>
      </c>
    </row>
    <row r="3823" spans="1:4" x14ac:dyDescent="0.3">
      <c r="A3823" s="10" t="s">
        <v>3054</v>
      </c>
      <c r="B3823" s="2">
        <v>45372</v>
      </c>
      <c r="C3823">
        <v>1</v>
      </c>
      <c r="D3823">
        <v>350.3</v>
      </c>
    </row>
    <row r="3824" spans="1:4" x14ac:dyDescent="0.3">
      <c r="A3824" s="10" t="s">
        <v>912</v>
      </c>
      <c r="B3824" s="2">
        <v>45611</v>
      </c>
      <c r="C3824">
        <v>1</v>
      </c>
      <c r="D3824">
        <v>16.690000000000001</v>
      </c>
    </row>
    <row r="3825" spans="1:4" x14ac:dyDescent="0.3">
      <c r="A3825" s="10" t="s">
        <v>122</v>
      </c>
      <c r="B3825" s="2">
        <v>45550</v>
      </c>
      <c r="C3825">
        <v>2</v>
      </c>
      <c r="D3825">
        <v>973.75</v>
      </c>
    </row>
    <row r="3826" spans="1:4" x14ac:dyDescent="0.3">
      <c r="A3826" s="10" t="s">
        <v>1712</v>
      </c>
      <c r="B3826" s="2">
        <v>45457</v>
      </c>
      <c r="C3826">
        <v>1</v>
      </c>
      <c r="D3826">
        <v>1585.79</v>
      </c>
    </row>
    <row r="3827" spans="1:4" x14ac:dyDescent="0.3">
      <c r="A3827" s="10" t="s">
        <v>412</v>
      </c>
      <c r="B3827" s="2">
        <v>45564</v>
      </c>
      <c r="C3827">
        <v>1</v>
      </c>
      <c r="D3827">
        <v>911.42</v>
      </c>
    </row>
    <row r="3828" spans="1:4" x14ac:dyDescent="0.3">
      <c r="A3828" s="10" t="s">
        <v>706</v>
      </c>
      <c r="B3828" s="2">
        <v>45428</v>
      </c>
      <c r="C3828">
        <v>1</v>
      </c>
      <c r="D3828">
        <v>1677.41</v>
      </c>
    </row>
    <row r="3829" spans="1:4" x14ac:dyDescent="0.3">
      <c r="A3829" s="10" t="s">
        <v>530</v>
      </c>
      <c r="B3829" s="2">
        <v>45352</v>
      </c>
      <c r="C3829">
        <v>1</v>
      </c>
      <c r="D3829">
        <v>842.19</v>
      </c>
    </row>
    <row r="3830" spans="1:4" x14ac:dyDescent="0.3">
      <c r="A3830" s="10" t="s">
        <v>4826</v>
      </c>
      <c r="B3830" s="2">
        <v>45470</v>
      </c>
      <c r="C3830">
        <v>1</v>
      </c>
      <c r="D3830">
        <v>2415.41</v>
      </c>
    </row>
    <row r="3831" spans="1:4" x14ac:dyDescent="0.3">
      <c r="A3831" s="10" t="s">
        <v>287</v>
      </c>
      <c r="B3831" s="2">
        <v>45603</v>
      </c>
      <c r="C3831">
        <v>5</v>
      </c>
      <c r="D3831">
        <v>6024.1100000000006</v>
      </c>
    </row>
    <row r="3832" spans="1:4" x14ac:dyDescent="0.3">
      <c r="A3832" s="10" t="s">
        <v>3622</v>
      </c>
      <c r="B3832" s="2">
        <v>45550</v>
      </c>
      <c r="C3832">
        <v>1</v>
      </c>
      <c r="D3832">
        <v>166.79</v>
      </c>
    </row>
    <row r="3833" spans="1:4" x14ac:dyDescent="0.3">
      <c r="A3833" s="10" t="s">
        <v>254</v>
      </c>
      <c r="B3833" s="2">
        <v>45578</v>
      </c>
      <c r="C3833">
        <v>2</v>
      </c>
      <c r="D3833">
        <v>5352.01</v>
      </c>
    </row>
    <row r="3834" spans="1:4" x14ac:dyDescent="0.3">
      <c r="A3834" s="10" t="s">
        <v>354</v>
      </c>
      <c r="B3834" s="2">
        <v>45651</v>
      </c>
      <c r="C3834">
        <v>3</v>
      </c>
      <c r="D3834">
        <v>5310.33</v>
      </c>
    </row>
    <row r="3835" spans="1:4" x14ac:dyDescent="0.3">
      <c r="A3835" s="10" t="s">
        <v>3839</v>
      </c>
      <c r="B3835" s="2">
        <v>45542</v>
      </c>
      <c r="C3835">
        <v>1</v>
      </c>
      <c r="D3835">
        <v>821.77</v>
      </c>
    </row>
    <row r="3836" spans="1:4" x14ac:dyDescent="0.3">
      <c r="A3836" s="10" t="s">
        <v>293</v>
      </c>
      <c r="B3836" s="2">
        <v>45657</v>
      </c>
      <c r="C3836">
        <v>3</v>
      </c>
      <c r="D3836">
        <v>6873.1</v>
      </c>
    </row>
    <row r="3837" spans="1:4" x14ac:dyDescent="0.3">
      <c r="A3837" s="10" t="s">
        <v>3933</v>
      </c>
      <c r="B3837" s="2">
        <v>45363</v>
      </c>
      <c r="C3837">
        <v>1</v>
      </c>
      <c r="D3837">
        <v>991.4</v>
      </c>
    </row>
    <row r="3838" spans="1:4" x14ac:dyDescent="0.3">
      <c r="A3838" s="10" t="s">
        <v>2554</v>
      </c>
      <c r="B3838" s="2">
        <v>45449</v>
      </c>
      <c r="C3838">
        <v>2</v>
      </c>
      <c r="D3838">
        <v>2279.9299999999998</v>
      </c>
    </row>
    <row r="3839" spans="1:4" x14ac:dyDescent="0.3">
      <c r="A3839" s="10" t="s">
        <v>4753</v>
      </c>
      <c r="B3839" s="2">
        <v>45354</v>
      </c>
      <c r="C3839">
        <v>1</v>
      </c>
      <c r="D3839">
        <v>598.63</v>
      </c>
    </row>
    <row r="3840" spans="1:4" x14ac:dyDescent="0.3">
      <c r="A3840" s="10" t="s">
        <v>235</v>
      </c>
      <c r="B3840" s="2">
        <v>45544</v>
      </c>
      <c r="C3840">
        <v>2</v>
      </c>
      <c r="D3840">
        <v>1618.5</v>
      </c>
    </row>
    <row r="3841" spans="1:4" x14ac:dyDescent="0.3">
      <c r="A3841" s="10" t="s">
        <v>5473</v>
      </c>
      <c r="B3841" s="2">
        <v>45469</v>
      </c>
      <c r="C3841">
        <v>1</v>
      </c>
      <c r="D3841">
        <v>122.07</v>
      </c>
    </row>
    <row r="3842" spans="1:4" x14ac:dyDescent="0.3">
      <c r="A3842" s="10" t="s">
        <v>4343</v>
      </c>
      <c r="B3842" s="2">
        <v>45585</v>
      </c>
      <c r="C3842">
        <v>1</v>
      </c>
      <c r="D3842">
        <v>202.54</v>
      </c>
    </row>
    <row r="3843" spans="1:4" x14ac:dyDescent="0.3">
      <c r="A3843" s="10" t="s">
        <v>1072</v>
      </c>
      <c r="B3843" s="2">
        <v>45357</v>
      </c>
      <c r="C3843">
        <v>1</v>
      </c>
      <c r="D3843">
        <v>921.39</v>
      </c>
    </row>
    <row r="3844" spans="1:4" x14ac:dyDescent="0.3">
      <c r="A3844" s="10" t="s">
        <v>3882</v>
      </c>
      <c r="B3844" s="2">
        <v>45557</v>
      </c>
      <c r="C3844">
        <v>1</v>
      </c>
      <c r="D3844">
        <v>215.55</v>
      </c>
    </row>
    <row r="3845" spans="1:4" x14ac:dyDescent="0.3">
      <c r="A3845" s="10" t="s">
        <v>4653</v>
      </c>
      <c r="B3845" s="2">
        <v>45295</v>
      </c>
      <c r="C3845">
        <v>1</v>
      </c>
      <c r="D3845">
        <v>623.42999999999995</v>
      </c>
    </row>
    <row r="3846" spans="1:4" x14ac:dyDescent="0.3">
      <c r="A3846" s="10" t="s">
        <v>3332</v>
      </c>
      <c r="B3846" s="2">
        <v>45348</v>
      </c>
      <c r="C3846">
        <v>1</v>
      </c>
      <c r="D3846">
        <v>820.74</v>
      </c>
    </row>
    <row r="3847" spans="1:4" x14ac:dyDescent="0.3">
      <c r="A3847" s="10" t="s">
        <v>5198</v>
      </c>
      <c r="B3847" s="2">
        <v>45363</v>
      </c>
      <c r="C3847">
        <v>2</v>
      </c>
      <c r="D3847">
        <v>3387.29</v>
      </c>
    </row>
    <row r="3848" spans="1:4" x14ac:dyDescent="0.3">
      <c r="A3848" s="10" t="s">
        <v>4508</v>
      </c>
      <c r="B3848" s="2">
        <v>45628</v>
      </c>
      <c r="C3848">
        <v>2</v>
      </c>
      <c r="D3848">
        <v>2025.42</v>
      </c>
    </row>
    <row r="3849" spans="1:4" x14ac:dyDescent="0.3">
      <c r="A3849" s="10" t="s">
        <v>5893</v>
      </c>
      <c r="B3849" s="2">
        <v>45542</v>
      </c>
      <c r="C3849">
        <v>1</v>
      </c>
      <c r="D3849">
        <v>282.64</v>
      </c>
    </row>
    <row r="3850" spans="1:4" x14ac:dyDescent="0.3">
      <c r="A3850" s="10" t="s">
        <v>433</v>
      </c>
      <c r="B3850" s="2">
        <v>45410</v>
      </c>
      <c r="C3850">
        <v>1</v>
      </c>
      <c r="D3850">
        <v>1873.95</v>
      </c>
    </row>
    <row r="3851" spans="1:4" x14ac:dyDescent="0.3">
      <c r="A3851" s="10" t="s">
        <v>1810</v>
      </c>
      <c r="B3851" s="2">
        <v>45347</v>
      </c>
      <c r="C3851">
        <v>1</v>
      </c>
      <c r="D3851">
        <v>714.54</v>
      </c>
    </row>
    <row r="3852" spans="1:4" x14ac:dyDescent="0.3">
      <c r="A3852" s="10" t="s">
        <v>1572</v>
      </c>
      <c r="B3852" s="2">
        <v>45609</v>
      </c>
      <c r="C3852">
        <v>2</v>
      </c>
      <c r="D3852">
        <v>1724.8700000000001</v>
      </c>
    </row>
    <row r="3853" spans="1:4" x14ac:dyDescent="0.3">
      <c r="A3853" s="10" t="s">
        <v>481</v>
      </c>
      <c r="B3853" s="2">
        <v>45549</v>
      </c>
      <c r="C3853">
        <v>2</v>
      </c>
      <c r="D3853">
        <v>1075.3</v>
      </c>
    </row>
    <row r="3854" spans="1:4" x14ac:dyDescent="0.3">
      <c r="A3854" s="10" t="s">
        <v>4049</v>
      </c>
      <c r="B3854" s="2">
        <v>45417</v>
      </c>
      <c r="C3854">
        <v>1</v>
      </c>
      <c r="D3854">
        <v>3390.74</v>
      </c>
    </row>
    <row r="3855" spans="1:4" x14ac:dyDescent="0.3">
      <c r="A3855" s="10" t="s">
        <v>2694</v>
      </c>
      <c r="B3855" s="2">
        <v>45295</v>
      </c>
      <c r="C3855">
        <v>1</v>
      </c>
      <c r="D3855">
        <v>829.67</v>
      </c>
    </row>
    <row r="3856" spans="1:4" x14ac:dyDescent="0.3">
      <c r="A3856" s="10" t="s">
        <v>5034</v>
      </c>
      <c r="B3856" s="2">
        <v>45298</v>
      </c>
      <c r="C3856">
        <v>1</v>
      </c>
      <c r="D3856">
        <v>460.48</v>
      </c>
    </row>
    <row r="3857" spans="1:4" x14ac:dyDescent="0.3">
      <c r="A3857" s="10" t="s">
        <v>2306</v>
      </c>
      <c r="B3857" s="2">
        <v>45616</v>
      </c>
      <c r="C3857">
        <v>1</v>
      </c>
      <c r="D3857">
        <v>715.53</v>
      </c>
    </row>
    <row r="3858" spans="1:4" x14ac:dyDescent="0.3">
      <c r="A3858" s="10" t="s">
        <v>667</v>
      </c>
      <c r="B3858" s="2">
        <v>45588</v>
      </c>
      <c r="C3858">
        <v>2</v>
      </c>
      <c r="D3858">
        <v>3303.62</v>
      </c>
    </row>
    <row r="3859" spans="1:4" x14ac:dyDescent="0.3">
      <c r="A3859" s="10" t="s">
        <v>1068</v>
      </c>
      <c r="B3859" s="2">
        <v>45554</v>
      </c>
      <c r="C3859">
        <v>1</v>
      </c>
      <c r="D3859">
        <v>78.81</v>
      </c>
    </row>
    <row r="3860" spans="1:4" x14ac:dyDescent="0.3">
      <c r="A3860" s="10" t="s">
        <v>897</v>
      </c>
      <c r="B3860" s="2">
        <v>45506</v>
      </c>
      <c r="C3860">
        <v>2</v>
      </c>
      <c r="D3860">
        <v>3725.49</v>
      </c>
    </row>
    <row r="3861" spans="1:4" x14ac:dyDescent="0.3">
      <c r="A3861" s="10" t="s">
        <v>3114</v>
      </c>
      <c r="B3861" s="2">
        <v>45494</v>
      </c>
      <c r="C3861">
        <v>3</v>
      </c>
      <c r="D3861">
        <v>2622.77</v>
      </c>
    </row>
    <row r="3862" spans="1:4" x14ac:dyDescent="0.3">
      <c r="A3862" s="10" t="s">
        <v>5155</v>
      </c>
      <c r="B3862" s="2">
        <v>45646</v>
      </c>
      <c r="C3862">
        <v>2</v>
      </c>
      <c r="D3862">
        <v>4175.49</v>
      </c>
    </row>
    <row r="3863" spans="1:4" x14ac:dyDescent="0.3">
      <c r="A3863" s="10" t="s">
        <v>262</v>
      </c>
      <c r="B3863" s="2">
        <v>45415</v>
      </c>
      <c r="C3863">
        <v>1</v>
      </c>
      <c r="D3863">
        <v>1269.73</v>
      </c>
    </row>
    <row r="3864" spans="1:4" x14ac:dyDescent="0.3">
      <c r="A3864" s="10" t="s">
        <v>2104</v>
      </c>
      <c r="B3864" s="2">
        <v>45599</v>
      </c>
      <c r="C3864">
        <v>3</v>
      </c>
      <c r="D3864">
        <v>3486.5199999999995</v>
      </c>
    </row>
    <row r="3865" spans="1:4" x14ac:dyDescent="0.3">
      <c r="A3865" s="10" t="s">
        <v>5700</v>
      </c>
      <c r="B3865" s="2">
        <v>45316</v>
      </c>
      <c r="C3865">
        <v>1</v>
      </c>
      <c r="D3865">
        <v>173.06</v>
      </c>
    </row>
    <row r="3866" spans="1:4" x14ac:dyDescent="0.3">
      <c r="A3866" s="10" t="s">
        <v>2614</v>
      </c>
      <c r="B3866" s="2">
        <v>45490</v>
      </c>
      <c r="C3866">
        <v>2</v>
      </c>
      <c r="D3866">
        <v>3818.62</v>
      </c>
    </row>
    <row r="3867" spans="1:4" x14ac:dyDescent="0.3">
      <c r="A3867" s="10" t="s">
        <v>3700</v>
      </c>
      <c r="B3867" s="2">
        <v>45320</v>
      </c>
      <c r="C3867">
        <v>1</v>
      </c>
      <c r="D3867">
        <v>2627.78</v>
      </c>
    </row>
    <row r="3868" spans="1:4" x14ac:dyDescent="0.3">
      <c r="A3868" s="10" t="s">
        <v>2588</v>
      </c>
      <c r="B3868" s="2">
        <v>45542</v>
      </c>
      <c r="C3868">
        <v>1</v>
      </c>
      <c r="D3868">
        <v>360.41</v>
      </c>
    </row>
    <row r="3869" spans="1:4" x14ac:dyDescent="0.3">
      <c r="A3869" s="10" t="s">
        <v>2410</v>
      </c>
      <c r="B3869" s="2">
        <v>45464</v>
      </c>
      <c r="C3869">
        <v>1</v>
      </c>
      <c r="D3869">
        <v>1276.27</v>
      </c>
    </row>
    <row r="3870" spans="1:4" x14ac:dyDescent="0.3">
      <c r="A3870" s="10" t="s">
        <v>2367</v>
      </c>
      <c r="B3870" s="2">
        <v>45575</v>
      </c>
      <c r="C3870">
        <v>4</v>
      </c>
      <c r="D3870">
        <v>6912.2300000000005</v>
      </c>
    </row>
    <row r="3871" spans="1:4" x14ac:dyDescent="0.3">
      <c r="A3871" s="10" t="s">
        <v>1440</v>
      </c>
      <c r="B3871" s="2">
        <v>45363</v>
      </c>
      <c r="C3871">
        <v>1</v>
      </c>
      <c r="D3871">
        <v>43.44</v>
      </c>
    </row>
    <row r="3872" spans="1:4" x14ac:dyDescent="0.3">
      <c r="A3872" s="10" t="s">
        <v>4864</v>
      </c>
      <c r="B3872" s="2">
        <v>45628</v>
      </c>
      <c r="C3872">
        <v>1</v>
      </c>
      <c r="D3872">
        <v>475.57</v>
      </c>
    </row>
    <row r="3873" spans="1:4" x14ac:dyDescent="0.3">
      <c r="A3873" s="10" t="s">
        <v>4137</v>
      </c>
      <c r="B3873" s="2">
        <v>45347</v>
      </c>
      <c r="C3873">
        <v>1</v>
      </c>
      <c r="D3873">
        <v>1264.68</v>
      </c>
    </row>
    <row r="3874" spans="1:4" x14ac:dyDescent="0.3">
      <c r="A3874" s="10" t="s">
        <v>5154</v>
      </c>
      <c r="B3874" s="2">
        <v>45631</v>
      </c>
      <c r="C3874">
        <v>3</v>
      </c>
      <c r="D3874">
        <v>3420.1099999999997</v>
      </c>
    </row>
    <row r="3875" spans="1:4" x14ac:dyDescent="0.3">
      <c r="A3875" s="10" t="s">
        <v>4356</v>
      </c>
      <c r="B3875" s="2">
        <v>45608</v>
      </c>
      <c r="C3875">
        <v>2</v>
      </c>
      <c r="D3875">
        <v>4040.89</v>
      </c>
    </row>
    <row r="3876" spans="1:4" x14ac:dyDescent="0.3">
      <c r="A3876" s="10" t="s">
        <v>4644</v>
      </c>
      <c r="B3876" s="2">
        <v>45420</v>
      </c>
      <c r="C3876">
        <v>2</v>
      </c>
      <c r="D3876">
        <v>2929.14</v>
      </c>
    </row>
    <row r="3877" spans="1:4" x14ac:dyDescent="0.3">
      <c r="A3877" s="10" t="s">
        <v>395</v>
      </c>
      <c r="B3877" s="2">
        <v>45585</v>
      </c>
      <c r="C3877">
        <v>1</v>
      </c>
      <c r="D3877">
        <v>3173.78</v>
      </c>
    </row>
    <row r="3878" spans="1:4" x14ac:dyDescent="0.3">
      <c r="A3878" s="10" t="s">
        <v>4386</v>
      </c>
      <c r="B3878" s="2">
        <v>45491</v>
      </c>
      <c r="C3878">
        <v>3</v>
      </c>
      <c r="D3878">
        <v>1812.58</v>
      </c>
    </row>
    <row r="3879" spans="1:4" x14ac:dyDescent="0.3">
      <c r="A3879" s="10" t="s">
        <v>4806</v>
      </c>
      <c r="B3879" s="2">
        <v>45516</v>
      </c>
      <c r="C3879">
        <v>1</v>
      </c>
      <c r="D3879">
        <v>1564.92</v>
      </c>
    </row>
    <row r="3880" spans="1:4" x14ac:dyDescent="0.3">
      <c r="A3880" s="10" t="s">
        <v>2373</v>
      </c>
      <c r="B3880" s="2">
        <v>45379</v>
      </c>
      <c r="C3880">
        <v>2</v>
      </c>
      <c r="D3880">
        <v>769.53</v>
      </c>
    </row>
    <row r="3881" spans="1:4" x14ac:dyDescent="0.3">
      <c r="A3881" s="10" t="s">
        <v>1565</v>
      </c>
      <c r="B3881" s="2">
        <v>45488</v>
      </c>
      <c r="C3881">
        <v>1</v>
      </c>
      <c r="D3881">
        <v>571.74</v>
      </c>
    </row>
    <row r="3882" spans="1:4" x14ac:dyDescent="0.3">
      <c r="A3882" s="10" t="s">
        <v>3891</v>
      </c>
      <c r="B3882" s="2">
        <v>45620</v>
      </c>
      <c r="C3882">
        <v>2</v>
      </c>
      <c r="D3882">
        <v>3375.26</v>
      </c>
    </row>
    <row r="3883" spans="1:4" x14ac:dyDescent="0.3">
      <c r="A3883" s="10" t="s">
        <v>2750</v>
      </c>
      <c r="B3883" s="2">
        <v>45534</v>
      </c>
      <c r="C3883">
        <v>1</v>
      </c>
      <c r="D3883">
        <v>1320.27</v>
      </c>
    </row>
    <row r="3884" spans="1:4" x14ac:dyDescent="0.3">
      <c r="A3884" s="10" t="s">
        <v>1282</v>
      </c>
      <c r="B3884" s="2">
        <v>45411</v>
      </c>
      <c r="C3884">
        <v>2</v>
      </c>
      <c r="D3884">
        <v>4412.8899999999994</v>
      </c>
    </row>
    <row r="3885" spans="1:4" x14ac:dyDescent="0.3">
      <c r="A3885" s="10" t="s">
        <v>2610</v>
      </c>
      <c r="B3885" s="2">
        <v>45457</v>
      </c>
      <c r="C3885">
        <v>1</v>
      </c>
      <c r="D3885">
        <v>202.87</v>
      </c>
    </row>
    <row r="3886" spans="1:4" x14ac:dyDescent="0.3">
      <c r="A3886" s="10" t="s">
        <v>2277</v>
      </c>
      <c r="B3886" s="2">
        <v>45606</v>
      </c>
      <c r="C3886">
        <v>2</v>
      </c>
      <c r="D3886">
        <v>814.13</v>
      </c>
    </row>
    <row r="3887" spans="1:4" x14ac:dyDescent="0.3">
      <c r="A3887" s="10" t="s">
        <v>876</v>
      </c>
      <c r="B3887" s="2">
        <v>45310</v>
      </c>
      <c r="C3887">
        <v>1</v>
      </c>
      <c r="D3887">
        <v>2174.13</v>
      </c>
    </row>
    <row r="3888" spans="1:4" x14ac:dyDescent="0.3">
      <c r="A3888" s="10" t="s">
        <v>2651</v>
      </c>
      <c r="B3888" s="2">
        <v>45499</v>
      </c>
      <c r="C3888">
        <v>2</v>
      </c>
      <c r="D3888">
        <v>4553.33</v>
      </c>
    </row>
    <row r="3889" spans="1:4" x14ac:dyDescent="0.3">
      <c r="A3889" s="10" t="s">
        <v>64</v>
      </c>
      <c r="B3889" s="2">
        <v>45417</v>
      </c>
      <c r="C3889">
        <v>1</v>
      </c>
      <c r="D3889">
        <v>835.67</v>
      </c>
    </row>
    <row r="3890" spans="1:4" x14ac:dyDescent="0.3">
      <c r="A3890" s="10" t="s">
        <v>4478</v>
      </c>
      <c r="B3890" s="2">
        <v>45303</v>
      </c>
      <c r="C3890">
        <v>1</v>
      </c>
      <c r="D3890">
        <v>2467.11</v>
      </c>
    </row>
    <row r="3891" spans="1:4" x14ac:dyDescent="0.3">
      <c r="A3891" s="10" t="s">
        <v>429</v>
      </c>
      <c r="B3891" s="2">
        <v>45642</v>
      </c>
      <c r="C3891">
        <v>3</v>
      </c>
      <c r="D3891">
        <v>1018.1</v>
      </c>
    </row>
    <row r="3892" spans="1:4" x14ac:dyDescent="0.3">
      <c r="A3892" s="10" t="s">
        <v>2134</v>
      </c>
      <c r="B3892" s="2">
        <v>45548</v>
      </c>
      <c r="C3892">
        <v>4</v>
      </c>
      <c r="D3892">
        <v>4565.2199999999993</v>
      </c>
    </row>
    <row r="3893" spans="1:4" x14ac:dyDescent="0.3">
      <c r="A3893" s="10" t="s">
        <v>783</v>
      </c>
      <c r="B3893" s="2">
        <v>45590</v>
      </c>
      <c r="C3893">
        <v>4</v>
      </c>
      <c r="D3893">
        <v>6223.86</v>
      </c>
    </row>
    <row r="3894" spans="1:4" x14ac:dyDescent="0.3">
      <c r="A3894" s="10" t="s">
        <v>73</v>
      </c>
      <c r="B3894" s="2">
        <v>45458</v>
      </c>
      <c r="C3894">
        <v>2</v>
      </c>
      <c r="D3894">
        <v>4571.9500000000007</v>
      </c>
    </row>
    <row r="3895" spans="1:4" x14ac:dyDescent="0.3">
      <c r="A3895" s="10" t="s">
        <v>3996</v>
      </c>
      <c r="B3895" s="2">
        <v>45353</v>
      </c>
      <c r="C3895">
        <v>1</v>
      </c>
      <c r="D3895">
        <v>1907.78</v>
      </c>
    </row>
    <row r="3896" spans="1:4" x14ac:dyDescent="0.3">
      <c r="A3896" s="10" t="s">
        <v>2313</v>
      </c>
      <c r="B3896" s="2">
        <v>45585</v>
      </c>
      <c r="C3896">
        <v>3</v>
      </c>
      <c r="D3896">
        <v>1127.48</v>
      </c>
    </row>
    <row r="3897" spans="1:4" x14ac:dyDescent="0.3">
      <c r="A3897" s="10" t="s">
        <v>3794</v>
      </c>
      <c r="B3897" s="2">
        <v>45641</v>
      </c>
      <c r="C3897">
        <v>2</v>
      </c>
      <c r="D3897">
        <v>2766.39</v>
      </c>
    </row>
    <row r="3898" spans="1:4" x14ac:dyDescent="0.3">
      <c r="A3898" s="10" t="s">
        <v>2043</v>
      </c>
      <c r="B3898" s="2">
        <v>45549</v>
      </c>
      <c r="C3898">
        <v>2</v>
      </c>
      <c r="D3898">
        <v>6363.48</v>
      </c>
    </row>
    <row r="3899" spans="1:4" x14ac:dyDescent="0.3">
      <c r="A3899" s="10" t="s">
        <v>5310</v>
      </c>
      <c r="B3899" s="2">
        <v>45485</v>
      </c>
      <c r="C3899">
        <v>2</v>
      </c>
      <c r="D3899">
        <v>5361.4</v>
      </c>
    </row>
    <row r="3900" spans="1:4" x14ac:dyDescent="0.3">
      <c r="A3900" s="10" t="s">
        <v>2143</v>
      </c>
      <c r="B3900" s="2">
        <v>45649</v>
      </c>
      <c r="C3900">
        <v>3</v>
      </c>
      <c r="D3900">
        <v>5908.89</v>
      </c>
    </row>
    <row r="3901" spans="1:4" x14ac:dyDescent="0.3">
      <c r="A3901" s="10" t="s">
        <v>689</v>
      </c>
      <c r="B3901" s="2">
        <v>45620</v>
      </c>
      <c r="C3901">
        <v>2</v>
      </c>
      <c r="D3901">
        <v>1588.15</v>
      </c>
    </row>
    <row r="3902" spans="1:4" x14ac:dyDescent="0.3">
      <c r="A3902" s="10" t="s">
        <v>5328</v>
      </c>
      <c r="B3902" s="2">
        <v>45599</v>
      </c>
      <c r="C3902">
        <v>1</v>
      </c>
      <c r="D3902">
        <v>1603.91</v>
      </c>
    </row>
    <row r="3903" spans="1:4" x14ac:dyDescent="0.3">
      <c r="A3903" s="10" t="s">
        <v>5463</v>
      </c>
      <c r="B3903" s="2">
        <v>45652</v>
      </c>
      <c r="C3903">
        <v>1</v>
      </c>
      <c r="D3903">
        <v>351.92</v>
      </c>
    </row>
    <row r="3904" spans="1:4" x14ac:dyDescent="0.3">
      <c r="A3904" s="10" t="s">
        <v>3645</v>
      </c>
      <c r="B3904" s="2">
        <v>45510</v>
      </c>
      <c r="C3904">
        <v>1</v>
      </c>
      <c r="D3904">
        <v>598.70000000000005</v>
      </c>
    </row>
    <row r="3905" spans="1:4" x14ac:dyDescent="0.3">
      <c r="A3905" s="10" t="s">
        <v>1786</v>
      </c>
      <c r="B3905" s="2">
        <v>45603</v>
      </c>
      <c r="C3905">
        <v>1</v>
      </c>
      <c r="D3905">
        <v>570.41999999999996</v>
      </c>
    </row>
    <row r="3906" spans="1:4" x14ac:dyDescent="0.3">
      <c r="A3906" s="10" t="s">
        <v>5965</v>
      </c>
      <c r="B3906" s="2">
        <v>45293</v>
      </c>
      <c r="C3906">
        <v>1</v>
      </c>
      <c r="D3906">
        <v>1884.38</v>
      </c>
    </row>
    <row r="3907" spans="1:4" x14ac:dyDescent="0.3">
      <c r="A3907" s="10" t="s">
        <v>1126</v>
      </c>
      <c r="B3907" s="2">
        <v>45559</v>
      </c>
      <c r="C3907">
        <v>2</v>
      </c>
      <c r="D3907">
        <v>1014.6400000000001</v>
      </c>
    </row>
    <row r="3908" spans="1:4" x14ac:dyDescent="0.3">
      <c r="A3908" s="10" t="s">
        <v>5802</v>
      </c>
      <c r="B3908" s="2">
        <v>45313</v>
      </c>
      <c r="C3908">
        <v>1</v>
      </c>
      <c r="D3908">
        <v>1392.84</v>
      </c>
    </row>
    <row r="3909" spans="1:4" x14ac:dyDescent="0.3">
      <c r="A3909" s="10" t="s">
        <v>2716</v>
      </c>
      <c r="B3909" s="2">
        <v>45578</v>
      </c>
      <c r="C3909">
        <v>2</v>
      </c>
      <c r="D3909">
        <v>2979.2699999999995</v>
      </c>
    </row>
    <row r="3910" spans="1:4" x14ac:dyDescent="0.3">
      <c r="A3910" s="10" t="s">
        <v>2241</v>
      </c>
      <c r="B3910" s="2">
        <v>45312</v>
      </c>
      <c r="C3910">
        <v>1</v>
      </c>
      <c r="D3910">
        <v>1016.18</v>
      </c>
    </row>
    <row r="3911" spans="1:4" x14ac:dyDescent="0.3">
      <c r="A3911" s="10" t="s">
        <v>4620</v>
      </c>
      <c r="B3911" s="2">
        <v>45318</v>
      </c>
      <c r="C3911">
        <v>1</v>
      </c>
      <c r="D3911">
        <v>302.93</v>
      </c>
    </row>
    <row r="3912" spans="1:4" x14ac:dyDescent="0.3">
      <c r="A3912" s="10" t="s">
        <v>2100</v>
      </c>
      <c r="B3912" s="2">
        <v>45634</v>
      </c>
      <c r="C3912">
        <v>4</v>
      </c>
      <c r="D3912">
        <v>3283.22</v>
      </c>
    </row>
    <row r="3913" spans="1:4" x14ac:dyDescent="0.3">
      <c r="A3913" s="10" t="s">
        <v>1692</v>
      </c>
      <c r="B3913" s="2">
        <v>45516</v>
      </c>
      <c r="C3913">
        <v>1</v>
      </c>
      <c r="D3913">
        <v>360.83</v>
      </c>
    </row>
    <row r="3914" spans="1:4" x14ac:dyDescent="0.3">
      <c r="A3914" s="10" t="s">
        <v>3485</v>
      </c>
      <c r="B3914" s="2">
        <v>45573</v>
      </c>
      <c r="C3914">
        <v>3</v>
      </c>
      <c r="D3914">
        <v>1675.28</v>
      </c>
    </row>
    <row r="3915" spans="1:4" x14ac:dyDescent="0.3">
      <c r="A3915" s="10" t="s">
        <v>4994</v>
      </c>
      <c r="B3915" s="2">
        <v>45319</v>
      </c>
      <c r="C3915">
        <v>1</v>
      </c>
      <c r="D3915">
        <v>842.88</v>
      </c>
    </row>
    <row r="3916" spans="1:4" x14ac:dyDescent="0.3">
      <c r="A3916" s="10" t="s">
        <v>313</v>
      </c>
      <c r="B3916" s="2">
        <v>45625</v>
      </c>
      <c r="C3916">
        <v>4</v>
      </c>
      <c r="D3916">
        <v>4750.3900000000003</v>
      </c>
    </row>
    <row r="3917" spans="1:4" x14ac:dyDescent="0.3">
      <c r="A3917" s="10" t="s">
        <v>1379</v>
      </c>
      <c r="B3917" s="2">
        <v>45513</v>
      </c>
      <c r="C3917">
        <v>1</v>
      </c>
      <c r="D3917">
        <v>1360.36</v>
      </c>
    </row>
    <row r="3918" spans="1:4" x14ac:dyDescent="0.3">
      <c r="A3918" s="10" t="s">
        <v>2082</v>
      </c>
      <c r="B3918" s="2">
        <v>45599</v>
      </c>
      <c r="C3918">
        <v>3</v>
      </c>
      <c r="D3918">
        <v>4128.91</v>
      </c>
    </row>
    <row r="3919" spans="1:4" x14ac:dyDescent="0.3">
      <c r="A3919" s="10" t="s">
        <v>625</v>
      </c>
      <c r="B3919" s="2">
        <v>45315</v>
      </c>
      <c r="C3919">
        <v>1</v>
      </c>
      <c r="D3919">
        <v>609.28</v>
      </c>
    </row>
    <row r="3920" spans="1:4" x14ac:dyDescent="0.3">
      <c r="A3920" s="10" t="s">
        <v>536</v>
      </c>
      <c r="B3920" s="2">
        <v>45336</v>
      </c>
      <c r="C3920">
        <v>1</v>
      </c>
      <c r="D3920">
        <v>442.61</v>
      </c>
    </row>
    <row r="3921" spans="1:4" x14ac:dyDescent="0.3">
      <c r="A3921" s="10" t="s">
        <v>49</v>
      </c>
      <c r="B3921" s="2">
        <v>45311</v>
      </c>
      <c r="C3921">
        <v>2</v>
      </c>
      <c r="D3921">
        <v>808.95999999999992</v>
      </c>
    </row>
    <row r="3922" spans="1:4" x14ac:dyDescent="0.3">
      <c r="A3922" s="10" t="s">
        <v>3057</v>
      </c>
      <c r="B3922" s="2">
        <v>45592</v>
      </c>
      <c r="C3922">
        <v>2</v>
      </c>
      <c r="D3922">
        <v>2232.7600000000002</v>
      </c>
    </row>
    <row r="3923" spans="1:4" x14ac:dyDescent="0.3">
      <c r="A3923" s="10" t="s">
        <v>4425</v>
      </c>
      <c r="B3923" s="2">
        <v>45370</v>
      </c>
      <c r="C3923">
        <v>1</v>
      </c>
      <c r="D3923">
        <v>20</v>
      </c>
    </row>
    <row r="3924" spans="1:4" x14ac:dyDescent="0.3">
      <c r="A3924" s="10" t="s">
        <v>711</v>
      </c>
      <c r="B3924" s="2">
        <v>45618</v>
      </c>
      <c r="C3924">
        <v>1</v>
      </c>
      <c r="D3924">
        <v>616.38</v>
      </c>
    </row>
    <row r="3925" spans="1:4" x14ac:dyDescent="0.3">
      <c r="A3925" s="10" t="s">
        <v>5497</v>
      </c>
      <c r="B3925" s="2">
        <v>45558</v>
      </c>
      <c r="C3925">
        <v>1</v>
      </c>
      <c r="D3925">
        <v>565.41</v>
      </c>
    </row>
    <row r="3926" spans="1:4" x14ac:dyDescent="0.3">
      <c r="A3926" s="10" t="s">
        <v>394</v>
      </c>
      <c r="B3926" s="2">
        <v>45362</v>
      </c>
      <c r="C3926">
        <v>1</v>
      </c>
      <c r="D3926">
        <v>247.33</v>
      </c>
    </row>
    <row r="3927" spans="1:4" x14ac:dyDescent="0.3">
      <c r="A3927" s="10" t="s">
        <v>4357</v>
      </c>
      <c r="B3927" s="2">
        <v>45393</v>
      </c>
      <c r="C3927">
        <v>1</v>
      </c>
      <c r="D3927">
        <v>3356.97</v>
      </c>
    </row>
    <row r="3928" spans="1:4" x14ac:dyDescent="0.3">
      <c r="A3928" s="10" t="s">
        <v>1278</v>
      </c>
      <c r="B3928" s="2">
        <v>45370</v>
      </c>
      <c r="C3928">
        <v>1</v>
      </c>
      <c r="D3928">
        <v>1177.95</v>
      </c>
    </row>
    <row r="3929" spans="1:4" x14ac:dyDescent="0.3">
      <c r="A3929" s="10" t="s">
        <v>4563</v>
      </c>
      <c r="B3929" s="2">
        <v>45535</v>
      </c>
      <c r="C3929">
        <v>3</v>
      </c>
      <c r="D3929">
        <v>3732.3100000000004</v>
      </c>
    </row>
    <row r="3930" spans="1:4" x14ac:dyDescent="0.3">
      <c r="A3930" s="10" t="s">
        <v>4715</v>
      </c>
      <c r="B3930" s="2">
        <v>45644</v>
      </c>
      <c r="C3930">
        <v>2</v>
      </c>
      <c r="D3930">
        <v>4289.2800000000007</v>
      </c>
    </row>
    <row r="3931" spans="1:4" x14ac:dyDescent="0.3">
      <c r="A3931" s="10" t="s">
        <v>187</v>
      </c>
      <c r="B3931" s="2">
        <v>45651</v>
      </c>
      <c r="C3931">
        <v>2</v>
      </c>
      <c r="D3931">
        <v>2146.69</v>
      </c>
    </row>
    <row r="3932" spans="1:4" x14ac:dyDescent="0.3">
      <c r="A3932" s="10" t="s">
        <v>1796</v>
      </c>
      <c r="B3932" s="2">
        <v>45502</v>
      </c>
      <c r="C3932">
        <v>1</v>
      </c>
      <c r="D3932">
        <v>1776.67</v>
      </c>
    </row>
    <row r="3933" spans="1:4" x14ac:dyDescent="0.3">
      <c r="A3933" s="10" t="s">
        <v>5357</v>
      </c>
      <c r="B3933" s="2">
        <v>45554</v>
      </c>
      <c r="C3933">
        <v>1</v>
      </c>
      <c r="D3933">
        <v>359.03</v>
      </c>
    </row>
    <row r="3934" spans="1:4" x14ac:dyDescent="0.3">
      <c r="A3934" s="10" t="s">
        <v>3706</v>
      </c>
      <c r="B3934" s="2">
        <v>45650</v>
      </c>
      <c r="C3934">
        <v>2</v>
      </c>
      <c r="D3934">
        <v>952.43000000000006</v>
      </c>
    </row>
    <row r="3935" spans="1:4" x14ac:dyDescent="0.3">
      <c r="A3935" s="10" t="s">
        <v>4601</v>
      </c>
      <c r="B3935" s="2">
        <v>45538</v>
      </c>
      <c r="C3935">
        <v>1</v>
      </c>
      <c r="D3935">
        <v>634.57000000000005</v>
      </c>
    </row>
    <row r="3936" spans="1:4" x14ac:dyDescent="0.3">
      <c r="A3936" s="10" t="s">
        <v>4751</v>
      </c>
      <c r="B3936" s="2">
        <v>45637</v>
      </c>
      <c r="C3936">
        <v>1</v>
      </c>
      <c r="D3936">
        <v>224.29</v>
      </c>
    </row>
    <row r="3937" spans="1:4" x14ac:dyDescent="0.3">
      <c r="A3937" s="10" t="s">
        <v>1981</v>
      </c>
      <c r="B3937" s="2">
        <v>45651</v>
      </c>
      <c r="C3937">
        <v>2</v>
      </c>
      <c r="D3937">
        <v>923.53</v>
      </c>
    </row>
    <row r="3938" spans="1:4" x14ac:dyDescent="0.3">
      <c r="A3938" s="10" t="s">
        <v>2170</v>
      </c>
      <c r="B3938" s="2">
        <v>45373</v>
      </c>
      <c r="C3938">
        <v>1</v>
      </c>
      <c r="D3938">
        <v>361.42</v>
      </c>
    </row>
    <row r="3939" spans="1:4" x14ac:dyDescent="0.3">
      <c r="A3939" s="10" t="s">
        <v>759</v>
      </c>
      <c r="B3939" s="2">
        <v>45566</v>
      </c>
      <c r="C3939">
        <v>2</v>
      </c>
      <c r="D3939">
        <v>1591.67</v>
      </c>
    </row>
    <row r="3940" spans="1:4" x14ac:dyDescent="0.3">
      <c r="A3940" s="10" t="s">
        <v>172</v>
      </c>
      <c r="B3940" s="2">
        <v>45605</v>
      </c>
      <c r="C3940">
        <v>1</v>
      </c>
      <c r="D3940">
        <v>39.369999999999997</v>
      </c>
    </row>
    <row r="3941" spans="1:4" x14ac:dyDescent="0.3">
      <c r="A3941" s="10" t="s">
        <v>674</v>
      </c>
      <c r="B3941" s="2">
        <v>45580</v>
      </c>
      <c r="C3941">
        <v>3</v>
      </c>
      <c r="D3941">
        <v>3087.6299999999997</v>
      </c>
    </row>
    <row r="3942" spans="1:4" x14ac:dyDescent="0.3">
      <c r="A3942" s="10" t="s">
        <v>1286</v>
      </c>
      <c r="B3942" s="2">
        <v>45546</v>
      </c>
      <c r="C3942">
        <v>1</v>
      </c>
      <c r="D3942">
        <v>1866.59</v>
      </c>
    </row>
    <row r="3943" spans="1:4" x14ac:dyDescent="0.3">
      <c r="A3943" s="10" t="s">
        <v>1333</v>
      </c>
      <c r="B3943" s="2">
        <v>45439</v>
      </c>
      <c r="C3943">
        <v>3</v>
      </c>
      <c r="D3943">
        <v>1174.73</v>
      </c>
    </row>
    <row r="3944" spans="1:4" x14ac:dyDescent="0.3">
      <c r="A3944" s="10" t="s">
        <v>850</v>
      </c>
      <c r="B3944" s="2">
        <v>45542</v>
      </c>
      <c r="C3944">
        <v>3</v>
      </c>
      <c r="D3944">
        <v>3198.6899999999996</v>
      </c>
    </row>
    <row r="3945" spans="1:4" x14ac:dyDescent="0.3">
      <c r="A3945" s="10" t="s">
        <v>2056</v>
      </c>
      <c r="B3945" s="2">
        <v>45327</v>
      </c>
      <c r="C3945">
        <v>1</v>
      </c>
      <c r="D3945">
        <v>395.36</v>
      </c>
    </row>
    <row r="3946" spans="1:4" x14ac:dyDescent="0.3">
      <c r="A3946" s="10" t="s">
        <v>4595</v>
      </c>
      <c r="B3946" s="2">
        <v>45449</v>
      </c>
      <c r="C3946">
        <v>1</v>
      </c>
      <c r="D3946">
        <v>2051.88</v>
      </c>
    </row>
    <row r="3947" spans="1:4" x14ac:dyDescent="0.3">
      <c r="A3947" s="10" t="s">
        <v>5334</v>
      </c>
      <c r="B3947" s="2">
        <v>45623</v>
      </c>
      <c r="C3947">
        <v>1</v>
      </c>
      <c r="D3947">
        <v>542.13</v>
      </c>
    </row>
    <row r="3948" spans="1:4" x14ac:dyDescent="0.3">
      <c r="A3948" s="10" t="s">
        <v>2237</v>
      </c>
      <c r="B3948" s="2">
        <v>45393</v>
      </c>
      <c r="C3948">
        <v>1</v>
      </c>
      <c r="D3948">
        <v>1222</v>
      </c>
    </row>
    <row r="3949" spans="1:4" x14ac:dyDescent="0.3">
      <c r="A3949" s="10" t="s">
        <v>3178</v>
      </c>
      <c r="B3949" s="2">
        <v>45537</v>
      </c>
      <c r="C3949">
        <v>3</v>
      </c>
      <c r="D3949">
        <v>2948.24</v>
      </c>
    </row>
    <row r="3950" spans="1:4" x14ac:dyDescent="0.3">
      <c r="A3950" s="10" t="s">
        <v>4096</v>
      </c>
      <c r="B3950" s="2">
        <v>45612</v>
      </c>
      <c r="C3950">
        <v>2</v>
      </c>
      <c r="D3950">
        <v>5482.87</v>
      </c>
    </row>
    <row r="3951" spans="1:4" x14ac:dyDescent="0.3">
      <c r="A3951" s="10" t="s">
        <v>1817</v>
      </c>
      <c r="B3951" s="2">
        <v>45502</v>
      </c>
      <c r="C3951">
        <v>3</v>
      </c>
      <c r="D3951">
        <v>5516.58</v>
      </c>
    </row>
    <row r="3952" spans="1:4" x14ac:dyDescent="0.3">
      <c r="A3952" s="10" t="s">
        <v>1457</v>
      </c>
      <c r="B3952" s="2">
        <v>45584</v>
      </c>
      <c r="C3952">
        <v>3</v>
      </c>
      <c r="D3952">
        <v>3094.2899999999995</v>
      </c>
    </row>
    <row r="3953" spans="1:4" x14ac:dyDescent="0.3">
      <c r="A3953" s="10" t="s">
        <v>5421</v>
      </c>
      <c r="B3953" s="2">
        <v>45491</v>
      </c>
      <c r="C3953">
        <v>1</v>
      </c>
      <c r="D3953">
        <v>21.43</v>
      </c>
    </row>
    <row r="3954" spans="1:4" x14ac:dyDescent="0.3">
      <c r="A3954" s="10" t="s">
        <v>5095</v>
      </c>
      <c r="B3954" s="2">
        <v>45398</v>
      </c>
      <c r="C3954">
        <v>1</v>
      </c>
      <c r="D3954">
        <v>774.22</v>
      </c>
    </row>
    <row r="3955" spans="1:4" x14ac:dyDescent="0.3">
      <c r="A3955" s="10" t="s">
        <v>388</v>
      </c>
      <c r="B3955" s="2">
        <v>45517</v>
      </c>
      <c r="C3955">
        <v>1</v>
      </c>
      <c r="D3955">
        <v>983.09</v>
      </c>
    </row>
    <row r="3956" spans="1:4" x14ac:dyDescent="0.3">
      <c r="A3956" s="10" t="s">
        <v>1646</v>
      </c>
      <c r="B3956" s="2">
        <v>45469</v>
      </c>
      <c r="C3956">
        <v>2</v>
      </c>
      <c r="D3956">
        <v>1719.27</v>
      </c>
    </row>
    <row r="3957" spans="1:4" x14ac:dyDescent="0.3">
      <c r="A3957" s="10" t="s">
        <v>4101</v>
      </c>
      <c r="B3957" s="2">
        <v>45520</v>
      </c>
      <c r="C3957">
        <v>1</v>
      </c>
      <c r="D3957">
        <v>260.8</v>
      </c>
    </row>
    <row r="3958" spans="1:4" x14ac:dyDescent="0.3">
      <c r="A3958" s="10" t="s">
        <v>3353</v>
      </c>
      <c r="B3958" s="2">
        <v>45604</v>
      </c>
      <c r="C3958">
        <v>1</v>
      </c>
      <c r="D3958">
        <v>3704.62</v>
      </c>
    </row>
    <row r="3959" spans="1:4" x14ac:dyDescent="0.3">
      <c r="A3959" s="10" t="s">
        <v>4980</v>
      </c>
      <c r="B3959" s="2">
        <v>45423</v>
      </c>
      <c r="C3959">
        <v>1</v>
      </c>
      <c r="D3959">
        <v>2087.81</v>
      </c>
    </row>
    <row r="3960" spans="1:4" x14ac:dyDescent="0.3">
      <c r="A3960" s="10" t="s">
        <v>3597</v>
      </c>
      <c r="B3960" s="2">
        <v>45506</v>
      </c>
      <c r="C3960">
        <v>1</v>
      </c>
      <c r="D3960">
        <v>2738.16</v>
      </c>
    </row>
    <row r="3961" spans="1:4" x14ac:dyDescent="0.3">
      <c r="A3961" s="10" t="s">
        <v>2921</v>
      </c>
      <c r="B3961" s="2">
        <v>45501</v>
      </c>
      <c r="C3961">
        <v>1</v>
      </c>
      <c r="D3961">
        <v>779.01</v>
      </c>
    </row>
    <row r="3962" spans="1:4" x14ac:dyDescent="0.3">
      <c r="A3962" s="10" t="s">
        <v>1390</v>
      </c>
      <c r="B3962" s="2">
        <v>45652</v>
      </c>
      <c r="C3962">
        <v>3</v>
      </c>
      <c r="D3962">
        <v>2510.67</v>
      </c>
    </row>
    <row r="3963" spans="1:4" x14ac:dyDescent="0.3">
      <c r="A3963" s="10" t="s">
        <v>1256</v>
      </c>
      <c r="B3963" s="2">
        <v>45627</v>
      </c>
      <c r="C3963">
        <v>2</v>
      </c>
      <c r="D3963">
        <v>1609.9299999999998</v>
      </c>
    </row>
    <row r="3964" spans="1:4" x14ac:dyDescent="0.3">
      <c r="A3964" s="10" t="s">
        <v>3126</v>
      </c>
      <c r="B3964" s="2">
        <v>45492</v>
      </c>
      <c r="C3964">
        <v>2</v>
      </c>
      <c r="D3964">
        <v>1362.15</v>
      </c>
    </row>
    <row r="3965" spans="1:4" x14ac:dyDescent="0.3">
      <c r="A3965" s="10" t="s">
        <v>3274</v>
      </c>
      <c r="B3965" s="2">
        <v>45517</v>
      </c>
      <c r="C3965">
        <v>3</v>
      </c>
      <c r="D3965">
        <v>1070.77</v>
      </c>
    </row>
    <row r="3966" spans="1:4" x14ac:dyDescent="0.3">
      <c r="A3966" s="10" t="s">
        <v>1735</v>
      </c>
      <c r="B3966" s="2">
        <v>45478</v>
      </c>
      <c r="C3966">
        <v>1</v>
      </c>
      <c r="D3966">
        <v>2748.84</v>
      </c>
    </row>
    <row r="3967" spans="1:4" x14ac:dyDescent="0.3">
      <c r="A3967" s="10" t="s">
        <v>2226</v>
      </c>
      <c r="B3967" s="2">
        <v>45627</v>
      </c>
      <c r="C3967">
        <v>1</v>
      </c>
      <c r="D3967">
        <v>304.24</v>
      </c>
    </row>
    <row r="3968" spans="1:4" x14ac:dyDescent="0.3">
      <c r="A3968" s="10" t="s">
        <v>1582</v>
      </c>
      <c r="B3968" s="2">
        <v>45447</v>
      </c>
      <c r="C3968">
        <v>2</v>
      </c>
      <c r="D3968">
        <v>4134.25</v>
      </c>
    </row>
    <row r="3969" spans="1:4" x14ac:dyDescent="0.3">
      <c r="A3969" s="10" t="s">
        <v>4037</v>
      </c>
      <c r="B3969" s="2">
        <v>45585</v>
      </c>
      <c r="C3969">
        <v>2</v>
      </c>
      <c r="D3969">
        <v>846.06000000000006</v>
      </c>
    </row>
    <row r="3970" spans="1:4" x14ac:dyDescent="0.3">
      <c r="A3970" s="10" t="s">
        <v>4549</v>
      </c>
      <c r="B3970" s="2">
        <v>45628</v>
      </c>
      <c r="C3970">
        <v>1</v>
      </c>
      <c r="D3970">
        <v>232.35</v>
      </c>
    </row>
    <row r="3971" spans="1:4" x14ac:dyDescent="0.3">
      <c r="A3971" s="10" t="s">
        <v>3017</v>
      </c>
      <c r="B3971" s="2">
        <v>45467</v>
      </c>
      <c r="C3971">
        <v>1</v>
      </c>
      <c r="D3971">
        <v>411.94</v>
      </c>
    </row>
    <row r="3972" spans="1:4" x14ac:dyDescent="0.3">
      <c r="A3972" s="10" t="s">
        <v>4789</v>
      </c>
      <c r="B3972" s="2">
        <v>45505</v>
      </c>
      <c r="C3972">
        <v>1</v>
      </c>
      <c r="D3972">
        <v>2490.1</v>
      </c>
    </row>
    <row r="3973" spans="1:4" x14ac:dyDescent="0.3">
      <c r="A3973" s="10" t="s">
        <v>1011</v>
      </c>
      <c r="B3973" s="2">
        <v>45562</v>
      </c>
      <c r="C3973">
        <v>3</v>
      </c>
      <c r="D3973">
        <v>3230.17</v>
      </c>
    </row>
    <row r="3974" spans="1:4" x14ac:dyDescent="0.3">
      <c r="A3974" s="10" t="s">
        <v>5353</v>
      </c>
      <c r="B3974" s="2">
        <v>45643</v>
      </c>
      <c r="C3974">
        <v>1</v>
      </c>
      <c r="D3974">
        <v>1720.07</v>
      </c>
    </row>
    <row r="3975" spans="1:4" x14ac:dyDescent="0.3">
      <c r="A3975" s="10" t="s">
        <v>4608</v>
      </c>
      <c r="B3975" s="2">
        <v>45350</v>
      </c>
      <c r="C3975">
        <v>1</v>
      </c>
      <c r="D3975">
        <v>202.44</v>
      </c>
    </row>
    <row r="3976" spans="1:4" x14ac:dyDescent="0.3">
      <c r="A3976" s="10" t="s">
        <v>1681</v>
      </c>
      <c r="B3976" s="2">
        <v>45413</v>
      </c>
      <c r="C3976">
        <v>2</v>
      </c>
      <c r="D3976">
        <v>2547.21</v>
      </c>
    </row>
    <row r="3977" spans="1:4" x14ac:dyDescent="0.3">
      <c r="A3977" s="10" t="s">
        <v>3568</v>
      </c>
      <c r="B3977" s="2">
        <v>45588</v>
      </c>
      <c r="C3977">
        <v>1</v>
      </c>
      <c r="D3977">
        <v>1856.04</v>
      </c>
    </row>
    <row r="3978" spans="1:4" x14ac:dyDescent="0.3">
      <c r="A3978" s="10" t="s">
        <v>3424</v>
      </c>
      <c r="B3978" s="2">
        <v>45656</v>
      </c>
      <c r="C3978">
        <v>1</v>
      </c>
      <c r="D3978">
        <v>23.28</v>
      </c>
    </row>
    <row r="3979" spans="1:4" x14ac:dyDescent="0.3">
      <c r="A3979" s="10" t="s">
        <v>917</v>
      </c>
      <c r="B3979" s="2">
        <v>45483</v>
      </c>
      <c r="C3979">
        <v>1</v>
      </c>
      <c r="D3979">
        <v>3804.36</v>
      </c>
    </row>
    <row r="3980" spans="1:4" x14ac:dyDescent="0.3">
      <c r="A3980" s="10" t="s">
        <v>1117</v>
      </c>
      <c r="B3980" s="2">
        <v>45546</v>
      </c>
      <c r="C3980">
        <v>2</v>
      </c>
      <c r="D3980">
        <v>2983.6899999999996</v>
      </c>
    </row>
    <row r="3981" spans="1:4" x14ac:dyDescent="0.3">
      <c r="A3981" s="10" t="s">
        <v>2000</v>
      </c>
      <c r="B3981" s="2">
        <v>45347</v>
      </c>
      <c r="C3981">
        <v>1</v>
      </c>
      <c r="D3981">
        <v>103.98</v>
      </c>
    </row>
    <row r="3982" spans="1:4" x14ac:dyDescent="0.3">
      <c r="A3982" s="10" t="s">
        <v>1983</v>
      </c>
      <c r="B3982" s="2">
        <v>45459</v>
      </c>
      <c r="C3982">
        <v>1</v>
      </c>
      <c r="D3982">
        <v>453.88</v>
      </c>
    </row>
    <row r="3983" spans="1:4" x14ac:dyDescent="0.3">
      <c r="A3983" s="10" t="s">
        <v>1688</v>
      </c>
      <c r="B3983" s="2">
        <v>45592</v>
      </c>
      <c r="C3983">
        <v>2</v>
      </c>
      <c r="D3983">
        <v>1753.05</v>
      </c>
    </row>
    <row r="3984" spans="1:4" x14ac:dyDescent="0.3">
      <c r="A3984" s="10" t="s">
        <v>1682</v>
      </c>
      <c r="B3984" s="2">
        <v>45653</v>
      </c>
      <c r="C3984">
        <v>2</v>
      </c>
      <c r="D3984">
        <v>1333.52</v>
      </c>
    </row>
    <row r="3985" spans="1:4" x14ac:dyDescent="0.3">
      <c r="A3985" s="10" t="s">
        <v>724</v>
      </c>
      <c r="B3985" s="2">
        <v>45545</v>
      </c>
      <c r="C3985">
        <v>1</v>
      </c>
      <c r="D3985">
        <v>1676.13</v>
      </c>
    </row>
    <row r="3986" spans="1:4" x14ac:dyDescent="0.3">
      <c r="A3986" s="10" t="s">
        <v>322</v>
      </c>
      <c r="B3986" s="2">
        <v>45509</v>
      </c>
      <c r="C3986">
        <v>3</v>
      </c>
      <c r="D3986">
        <v>2201.79</v>
      </c>
    </row>
    <row r="3987" spans="1:4" x14ac:dyDescent="0.3">
      <c r="A3987" s="10" t="s">
        <v>5519</v>
      </c>
      <c r="B3987" s="2">
        <v>45315</v>
      </c>
      <c r="C3987">
        <v>1</v>
      </c>
      <c r="D3987">
        <v>530.86</v>
      </c>
    </row>
    <row r="3988" spans="1:4" x14ac:dyDescent="0.3">
      <c r="A3988" s="10" t="s">
        <v>2402</v>
      </c>
      <c r="B3988" s="2">
        <v>45330</v>
      </c>
      <c r="C3988">
        <v>1</v>
      </c>
      <c r="D3988">
        <v>513.22</v>
      </c>
    </row>
    <row r="3989" spans="1:4" x14ac:dyDescent="0.3">
      <c r="A3989" s="10" t="s">
        <v>5847</v>
      </c>
      <c r="B3989" s="2">
        <v>45379</v>
      </c>
      <c r="C3989">
        <v>1</v>
      </c>
      <c r="D3989">
        <v>916.05</v>
      </c>
    </row>
    <row r="3990" spans="1:4" x14ac:dyDescent="0.3">
      <c r="A3990" s="10" t="s">
        <v>837</v>
      </c>
      <c r="B3990" s="2">
        <v>45452</v>
      </c>
      <c r="C3990">
        <v>2</v>
      </c>
      <c r="D3990">
        <v>1831.5100000000002</v>
      </c>
    </row>
    <row r="3991" spans="1:4" x14ac:dyDescent="0.3">
      <c r="A3991" s="10" t="s">
        <v>4157</v>
      </c>
      <c r="B3991" s="2">
        <v>45541</v>
      </c>
      <c r="C3991">
        <v>2</v>
      </c>
      <c r="D3991">
        <v>2869.84</v>
      </c>
    </row>
    <row r="3992" spans="1:4" x14ac:dyDescent="0.3">
      <c r="A3992" s="10" t="s">
        <v>4801</v>
      </c>
      <c r="B3992" s="2">
        <v>45370</v>
      </c>
      <c r="C3992">
        <v>1</v>
      </c>
      <c r="D3992">
        <v>1634.85</v>
      </c>
    </row>
    <row r="3993" spans="1:4" x14ac:dyDescent="0.3">
      <c r="A3993" s="10" t="s">
        <v>4536</v>
      </c>
      <c r="B3993" s="2">
        <v>45557</v>
      </c>
      <c r="C3993">
        <v>1</v>
      </c>
      <c r="D3993">
        <v>533.4</v>
      </c>
    </row>
    <row r="3994" spans="1:4" x14ac:dyDescent="0.3">
      <c r="A3994" s="10" t="s">
        <v>5026</v>
      </c>
      <c r="B3994" s="2">
        <v>45629</v>
      </c>
      <c r="C3994">
        <v>2</v>
      </c>
      <c r="D3994">
        <v>3596.98</v>
      </c>
    </row>
    <row r="3995" spans="1:4" x14ac:dyDescent="0.3">
      <c r="A3995" s="10" t="s">
        <v>4686</v>
      </c>
      <c r="B3995" s="2">
        <v>45584</v>
      </c>
      <c r="C3995">
        <v>1</v>
      </c>
      <c r="D3995">
        <v>1404.86</v>
      </c>
    </row>
    <row r="3996" spans="1:4" x14ac:dyDescent="0.3">
      <c r="A3996" s="10" t="s">
        <v>607</v>
      </c>
      <c r="B3996" s="2">
        <v>45477</v>
      </c>
      <c r="C3996">
        <v>1</v>
      </c>
      <c r="D3996">
        <v>1064.5899999999999</v>
      </c>
    </row>
    <row r="3997" spans="1:4" x14ac:dyDescent="0.3">
      <c r="A3997" s="10" t="s">
        <v>4968</v>
      </c>
      <c r="B3997" s="2">
        <v>45594</v>
      </c>
      <c r="C3997">
        <v>1</v>
      </c>
      <c r="D3997">
        <v>3190.18</v>
      </c>
    </row>
    <row r="3998" spans="1:4" x14ac:dyDescent="0.3">
      <c r="A3998" s="10" t="s">
        <v>5734</v>
      </c>
      <c r="B3998" s="2">
        <v>45512</v>
      </c>
      <c r="C3998">
        <v>1</v>
      </c>
      <c r="D3998">
        <v>1560.61</v>
      </c>
    </row>
    <row r="3999" spans="1:4" x14ac:dyDescent="0.3">
      <c r="A3999" s="10" t="s">
        <v>903</v>
      </c>
      <c r="B3999" s="2">
        <v>45334</v>
      </c>
      <c r="C3999">
        <v>2</v>
      </c>
      <c r="D3999">
        <v>4690.96</v>
      </c>
    </row>
    <row r="4000" spans="1:4" x14ac:dyDescent="0.3">
      <c r="A4000" s="10" t="s">
        <v>488</v>
      </c>
      <c r="B4000" s="2">
        <v>45599</v>
      </c>
      <c r="C4000">
        <v>3</v>
      </c>
      <c r="D4000">
        <v>4718.6900000000005</v>
      </c>
    </row>
    <row r="4001" spans="1:4" x14ac:dyDescent="0.3">
      <c r="A4001" s="10" t="s">
        <v>1776</v>
      </c>
      <c r="B4001" s="2">
        <v>45597</v>
      </c>
      <c r="C4001">
        <v>2</v>
      </c>
      <c r="D4001">
        <v>3447.74</v>
      </c>
    </row>
    <row r="4002" spans="1:4" x14ac:dyDescent="0.3">
      <c r="A4002" s="10" t="s">
        <v>1067</v>
      </c>
      <c r="B4002" s="2">
        <v>45515</v>
      </c>
      <c r="C4002">
        <v>1</v>
      </c>
      <c r="D4002">
        <v>1721.26</v>
      </c>
    </row>
    <row r="4003" spans="1:4" x14ac:dyDescent="0.3">
      <c r="A4003" s="10" t="s">
        <v>5611</v>
      </c>
      <c r="B4003" s="2">
        <v>45524</v>
      </c>
      <c r="C4003">
        <v>2</v>
      </c>
      <c r="D4003">
        <v>4226.16</v>
      </c>
    </row>
    <row r="4004" spans="1:4" x14ac:dyDescent="0.3">
      <c r="A4004" s="10" t="s">
        <v>2318</v>
      </c>
      <c r="B4004" s="2">
        <v>45430</v>
      </c>
      <c r="C4004">
        <v>1</v>
      </c>
      <c r="D4004">
        <v>453.48</v>
      </c>
    </row>
    <row r="4005" spans="1:4" x14ac:dyDescent="0.3">
      <c r="A4005" s="10" t="s">
        <v>2797</v>
      </c>
      <c r="B4005" s="2">
        <v>45625</v>
      </c>
      <c r="C4005">
        <v>3</v>
      </c>
      <c r="D4005">
        <v>1846.6799999999998</v>
      </c>
    </row>
    <row r="4006" spans="1:4" x14ac:dyDescent="0.3">
      <c r="A4006" s="10" t="s">
        <v>1357</v>
      </c>
      <c r="B4006" s="2">
        <v>45486</v>
      </c>
      <c r="C4006">
        <v>1</v>
      </c>
      <c r="D4006">
        <v>1202.6099999999999</v>
      </c>
    </row>
    <row r="4007" spans="1:4" x14ac:dyDescent="0.3">
      <c r="A4007" s="10" t="s">
        <v>3001</v>
      </c>
      <c r="B4007" s="2">
        <v>45617</v>
      </c>
      <c r="C4007">
        <v>2</v>
      </c>
      <c r="D4007">
        <v>3304.8</v>
      </c>
    </row>
    <row r="4008" spans="1:4" x14ac:dyDescent="0.3">
      <c r="A4008" s="10" t="s">
        <v>1104</v>
      </c>
      <c r="B4008" s="2">
        <v>45430</v>
      </c>
      <c r="C4008">
        <v>3</v>
      </c>
      <c r="D4008">
        <v>2099.39</v>
      </c>
    </row>
    <row r="4009" spans="1:4" x14ac:dyDescent="0.3">
      <c r="A4009" s="10" t="s">
        <v>5985</v>
      </c>
      <c r="B4009" s="2">
        <v>45520</v>
      </c>
      <c r="C4009">
        <v>1</v>
      </c>
      <c r="D4009">
        <v>1552.08</v>
      </c>
    </row>
    <row r="4010" spans="1:4" x14ac:dyDescent="0.3">
      <c r="A4010" s="10" t="s">
        <v>2198</v>
      </c>
      <c r="B4010" s="2">
        <v>45636</v>
      </c>
      <c r="C4010">
        <v>2</v>
      </c>
      <c r="D4010">
        <v>1973.81</v>
      </c>
    </row>
    <row r="4011" spans="1:4" x14ac:dyDescent="0.3">
      <c r="A4011" s="10" t="s">
        <v>1438</v>
      </c>
      <c r="B4011" s="2">
        <v>45412</v>
      </c>
      <c r="C4011">
        <v>4</v>
      </c>
      <c r="D4011">
        <v>4842.91</v>
      </c>
    </row>
    <row r="4012" spans="1:4" x14ac:dyDescent="0.3">
      <c r="A4012" s="10" t="s">
        <v>2668</v>
      </c>
      <c r="B4012" s="2">
        <v>45618</v>
      </c>
      <c r="C4012">
        <v>1</v>
      </c>
      <c r="D4012">
        <v>1093.6300000000001</v>
      </c>
    </row>
    <row r="4013" spans="1:4" x14ac:dyDescent="0.3">
      <c r="A4013" s="10" t="s">
        <v>5647</v>
      </c>
      <c r="B4013" s="2">
        <v>45478</v>
      </c>
      <c r="C4013">
        <v>2</v>
      </c>
      <c r="D4013">
        <v>1540.9499999999998</v>
      </c>
    </row>
    <row r="4014" spans="1:4" x14ac:dyDescent="0.3">
      <c r="A4014" s="10" t="s">
        <v>534</v>
      </c>
      <c r="B4014" s="2">
        <v>45603</v>
      </c>
      <c r="C4014">
        <v>2</v>
      </c>
      <c r="D4014">
        <v>4167.83</v>
      </c>
    </row>
    <row r="4015" spans="1:4" x14ac:dyDescent="0.3">
      <c r="A4015" s="10" t="s">
        <v>5952</v>
      </c>
      <c r="B4015" s="2">
        <v>45457</v>
      </c>
      <c r="C4015">
        <v>1</v>
      </c>
      <c r="D4015">
        <v>379.04</v>
      </c>
    </row>
    <row r="4016" spans="1:4" x14ac:dyDescent="0.3">
      <c r="A4016" s="10" t="s">
        <v>6001</v>
      </c>
      <c r="B4016" s="2">
        <v>45588</v>
      </c>
      <c r="C4016">
        <v>1</v>
      </c>
      <c r="D4016">
        <v>420.29</v>
      </c>
    </row>
    <row r="4017" spans="1:4" x14ac:dyDescent="0.3">
      <c r="A4017" s="10" t="s">
        <v>4772</v>
      </c>
      <c r="B4017" s="2">
        <v>45481</v>
      </c>
      <c r="C4017">
        <v>1</v>
      </c>
      <c r="D4017">
        <v>1394.46</v>
      </c>
    </row>
    <row r="4018" spans="1:4" x14ac:dyDescent="0.3">
      <c r="A4018" s="10" t="s">
        <v>5695</v>
      </c>
      <c r="B4018" s="2">
        <v>45551</v>
      </c>
      <c r="C4018">
        <v>1</v>
      </c>
      <c r="D4018">
        <v>2482.75</v>
      </c>
    </row>
    <row r="4019" spans="1:4" x14ac:dyDescent="0.3">
      <c r="A4019" s="10" t="s">
        <v>3367</v>
      </c>
      <c r="B4019" s="2">
        <v>45309</v>
      </c>
      <c r="C4019">
        <v>1</v>
      </c>
      <c r="D4019">
        <v>668.62</v>
      </c>
    </row>
    <row r="4020" spans="1:4" x14ac:dyDescent="0.3">
      <c r="A4020" s="10" t="s">
        <v>1650</v>
      </c>
      <c r="B4020" s="2">
        <v>45540</v>
      </c>
      <c r="C4020">
        <v>2</v>
      </c>
      <c r="D4020">
        <v>3767.59</v>
      </c>
    </row>
    <row r="4021" spans="1:4" x14ac:dyDescent="0.3">
      <c r="A4021" s="10" t="s">
        <v>1904</v>
      </c>
      <c r="B4021" s="2">
        <v>45297</v>
      </c>
      <c r="C4021">
        <v>1</v>
      </c>
      <c r="D4021">
        <v>286.82</v>
      </c>
    </row>
    <row r="4022" spans="1:4" x14ac:dyDescent="0.3">
      <c r="A4022" s="10" t="s">
        <v>1360</v>
      </c>
      <c r="B4022" s="2">
        <v>45475</v>
      </c>
      <c r="C4022">
        <v>3</v>
      </c>
      <c r="D4022">
        <v>6655.1100000000006</v>
      </c>
    </row>
    <row r="4023" spans="1:4" x14ac:dyDescent="0.3">
      <c r="A4023" s="10" t="s">
        <v>1096</v>
      </c>
      <c r="B4023" s="2">
        <v>45417</v>
      </c>
      <c r="C4023">
        <v>2</v>
      </c>
      <c r="D4023">
        <v>718.24</v>
      </c>
    </row>
    <row r="4024" spans="1:4" x14ac:dyDescent="0.3">
      <c r="A4024" s="10" t="s">
        <v>5603</v>
      </c>
      <c r="B4024" s="2">
        <v>45567</v>
      </c>
      <c r="C4024">
        <v>1</v>
      </c>
      <c r="D4024">
        <v>599.37</v>
      </c>
    </row>
    <row r="4025" spans="1:4" x14ac:dyDescent="0.3">
      <c r="A4025" s="10" t="s">
        <v>1842</v>
      </c>
      <c r="B4025" s="2">
        <v>45503</v>
      </c>
      <c r="C4025">
        <v>1</v>
      </c>
      <c r="D4025">
        <v>2897.62</v>
      </c>
    </row>
    <row r="4026" spans="1:4" x14ac:dyDescent="0.3">
      <c r="A4026" s="10" t="s">
        <v>4775</v>
      </c>
      <c r="B4026" s="2">
        <v>45330</v>
      </c>
      <c r="C4026">
        <v>1</v>
      </c>
      <c r="D4026">
        <v>2491.2800000000002</v>
      </c>
    </row>
    <row r="4027" spans="1:4" x14ac:dyDescent="0.3">
      <c r="A4027" s="10" t="s">
        <v>2897</v>
      </c>
      <c r="B4027" s="2">
        <v>45350</v>
      </c>
      <c r="C4027">
        <v>1</v>
      </c>
      <c r="D4027">
        <v>1983.31</v>
      </c>
    </row>
    <row r="4028" spans="1:4" x14ac:dyDescent="0.3">
      <c r="A4028" s="10" t="s">
        <v>3183</v>
      </c>
      <c r="B4028" s="2">
        <v>45477</v>
      </c>
      <c r="C4028">
        <v>3</v>
      </c>
      <c r="D4028">
        <v>7572.36</v>
      </c>
    </row>
    <row r="4029" spans="1:4" x14ac:dyDescent="0.3">
      <c r="A4029" s="10" t="s">
        <v>4045</v>
      </c>
      <c r="B4029" s="2">
        <v>45654</v>
      </c>
      <c r="C4029">
        <v>1</v>
      </c>
      <c r="D4029">
        <v>162.78</v>
      </c>
    </row>
    <row r="4030" spans="1:4" x14ac:dyDescent="0.3">
      <c r="A4030" s="10" t="s">
        <v>3655</v>
      </c>
      <c r="B4030" s="2">
        <v>45473</v>
      </c>
      <c r="C4030">
        <v>1</v>
      </c>
      <c r="D4030">
        <v>1047.3699999999999</v>
      </c>
    </row>
    <row r="4031" spans="1:4" x14ac:dyDescent="0.3">
      <c r="A4031" s="10" t="s">
        <v>2725</v>
      </c>
      <c r="B4031" s="2">
        <v>45528</v>
      </c>
      <c r="C4031">
        <v>2</v>
      </c>
      <c r="D4031">
        <v>3103.76</v>
      </c>
    </row>
    <row r="4032" spans="1:4" x14ac:dyDescent="0.3">
      <c r="A4032" s="10" t="s">
        <v>4684</v>
      </c>
      <c r="B4032" s="2">
        <v>45490</v>
      </c>
      <c r="C4032">
        <v>1</v>
      </c>
      <c r="D4032">
        <v>2608.44</v>
      </c>
    </row>
    <row r="4033" spans="1:4" x14ac:dyDescent="0.3">
      <c r="A4033" s="10" t="s">
        <v>851</v>
      </c>
      <c r="B4033" s="2">
        <v>45615</v>
      </c>
      <c r="C4033">
        <v>2</v>
      </c>
      <c r="D4033">
        <v>1940.28</v>
      </c>
    </row>
    <row r="4034" spans="1:4" x14ac:dyDescent="0.3">
      <c r="A4034" s="10" t="s">
        <v>1563</v>
      </c>
      <c r="B4034" s="2">
        <v>45525</v>
      </c>
      <c r="C4034">
        <v>2</v>
      </c>
      <c r="D4034">
        <v>6805.24</v>
      </c>
    </row>
    <row r="4035" spans="1:4" x14ac:dyDescent="0.3">
      <c r="A4035" s="10" t="s">
        <v>855</v>
      </c>
      <c r="B4035" s="2">
        <v>45442</v>
      </c>
      <c r="C4035">
        <v>2</v>
      </c>
      <c r="D4035">
        <v>293.67</v>
      </c>
    </row>
    <row r="4036" spans="1:4" x14ac:dyDescent="0.3">
      <c r="A4036" s="10" t="s">
        <v>4955</v>
      </c>
      <c r="B4036" s="2">
        <v>45568</v>
      </c>
      <c r="C4036">
        <v>2</v>
      </c>
      <c r="D4036">
        <v>3871.05</v>
      </c>
    </row>
    <row r="4037" spans="1:4" x14ac:dyDescent="0.3">
      <c r="A4037" s="10" t="s">
        <v>3175</v>
      </c>
      <c r="B4037" s="2">
        <v>45512</v>
      </c>
      <c r="C4037">
        <v>2</v>
      </c>
      <c r="D4037">
        <v>3432.76</v>
      </c>
    </row>
    <row r="4038" spans="1:4" x14ac:dyDescent="0.3">
      <c r="A4038" s="10" t="s">
        <v>1892</v>
      </c>
      <c r="B4038" s="2">
        <v>45568</v>
      </c>
      <c r="C4038">
        <v>4</v>
      </c>
      <c r="D4038">
        <v>5166.9599999999991</v>
      </c>
    </row>
    <row r="4039" spans="1:4" x14ac:dyDescent="0.3">
      <c r="A4039" s="10" t="s">
        <v>1532</v>
      </c>
      <c r="B4039" s="2">
        <v>45538</v>
      </c>
      <c r="C4039">
        <v>1</v>
      </c>
      <c r="D4039">
        <v>563.69000000000005</v>
      </c>
    </row>
    <row r="4040" spans="1:4" x14ac:dyDescent="0.3">
      <c r="A4040" s="10" t="s">
        <v>4228</v>
      </c>
      <c r="B4040" s="2">
        <v>45651</v>
      </c>
      <c r="C4040">
        <v>3</v>
      </c>
      <c r="D4040">
        <v>2358.8000000000002</v>
      </c>
    </row>
    <row r="4041" spans="1:4" x14ac:dyDescent="0.3">
      <c r="A4041" s="10" t="s">
        <v>1231</v>
      </c>
      <c r="B4041" s="2">
        <v>45517</v>
      </c>
      <c r="C4041">
        <v>2</v>
      </c>
      <c r="D4041">
        <v>2177.89</v>
      </c>
    </row>
    <row r="4042" spans="1:4" x14ac:dyDescent="0.3">
      <c r="A4042" s="10" t="s">
        <v>3752</v>
      </c>
      <c r="B4042" s="2">
        <v>45577</v>
      </c>
      <c r="C4042">
        <v>1</v>
      </c>
      <c r="D4042">
        <v>1286.01</v>
      </c>
    </row>
    <row r="4043" spans="1:4" x14ac:dyDescent="0.3">
      <c r="A4043" s="10" t="s">
        <v>2952</v>
      </c>
      <c r="B4043" s="2">
        <v>45484</v>
      </c>
      <c r="C4043">
        <v>2</v>
      </c>
      <c r="D4043">
        <v>1992.6599999999999</v>
      </c>
    </row>
    <row r="4044" spans="1:4" x14ac:dyDescent="0.3">
      <c r="A4044" s="10" t="s">
        <v>2856</v>
      </c>
      <c r="B4044" s="2">
        <v>45614</v>
      </c>
      <c r="C4044">
        <v>1</v>
      </c>
      <c r="D4044">
        <v>1067.76</v>
      </c>
    </row>
    <row r="4045" spans="1:4" x14ac:dyDescent="0.3">
      <c r="A4045" s="10" t="s">
        <v>3613</v>
      </c>
      <c r="B4045" s="2">
        <v>45655</v>
      </c>
      <c r="C4045">
        <v>1</v>
      </c>
      <c r="D4045">
        <v>490.51</v>
      </c>
    </row>
    <row r="4046" spans="1:4" x14ac:dyDescent="0.3">
      <c r="A4046" s="10" t="s">
        <v>826</v>
      </c>
      <c r="B4046" s="2">
        <v>45337</v>
      </c>
      <c r="C4046">
        <v>1</v>
      </c>
      <c r="D4046">
        <v>4215.72</v>
      </c>
    </row>
    <row r="4047" spans="1:4" x14ac:dyDescent="0.3">
      <c r="A4047" s="10" t="s">
        <v>3032</v>
      </c>
      <c r="B4047" s="2">
        <v>45369</v>
      </c>
      <c r="C4047">
        <v>1</v>
      </c>
      <c r="D4047">
        <v>716.56</v>
      </c>
    </row>
    <row r="4048" spans="1:4" x14ac:dyDescent="0.3">
      <c r="A4048" s="10" t="s">
        <v>2709</v>
      </c>
      <c r="B4048" s="2">
        <v>45599</v>
      </c>
      <c r="C4048">
        <v>2</v>
      </c>
      <c r="D4048">
        <v>1252.1600000000001</v>
      </c>
    </row>
    <row r="4049" spans="1:4" x14ac:dyDescent="0.3">
      <c r="A4049" s="10" t="s">
        <v>5393</v>
      </c>
      <c r="B4049" s="2">
        <v>45653</v>
      </c>
      <c r="C4049">
        <v>1</v>
      </c>
      <c r="D4049">
        <v>1764.86</v>
      </c>
    </row>
    <row r="4050" spans="1:4" x14ac:dyDescent="0.3">
      <c r="A4050" s="10" t="s">
        <v>2455</v>
      </c>
      <c r="B4050" s="2">
        <v>45617</v>
      </c>
      <c r="C4050">
        <v>3</v>
      </c>
      <c r="D4050">
        <v>4029.5299999999997</v>
      </c>
    </row>
    <row r="4051" spans="1:4" x14ac:dyDescent="0.3">
      <c r="A4051" s="10" t="s">
        <v>5192</v>
      </c>
      <c r="B4051" s="2">
        <v>45632</v>
      </c>
      <c r="C4051">
        <v>1</v>
      </c>
      <c r="D4051">
        <v>386.46</v>
      </c>
    </row>
    <row r="4052" spans="1:4" x14ac:dyDescent="0.3">
      <c r="A4052" s="10" t="s">
        <v>3804</v>
      </c>
      <c r="B4052" s="2">
        <v>45386</v>
      </c>
      <c r="C4052">
        <v>1</v>
      </c>
      <c r="D4052">
        <v>2991.77</v>
      </c>
    </row>
    <row r="4053" spans="1:4" x14ac:dyDescent="0.3">
      <c r="A4053" s="10" t="s">
        <v>3801</v>
      </c>
      <c r="B4053" s="2">
        <v>45541</v>
      </c>
      <c r="C4053">
        <v>1</v>
      </c>
      <c r="D4053">
        <v>56.31</v>
      </c>
    </row>
    <row r="4054" spans="1:4" x14ac:dyDescent="0.3">
      <c r="A4054" s="10" t="s">
        <v>5229</v>
      </c>
      <c r="B4054" s="2">
        <v>45331</v>
      </c>
      <c r="C4054">
        <v>1</v>
      </c>
      <c r="D4054">
        <v>1853.29</v>
      </c>
    </row>
    <row r="4055" spans="1:4" x14ac:dyDescent="0.3">
      <c r="A4055" s="10" t="s">
        <v>4088</v>
      </c>
      <c r="B4055" s="2">
        <v>45550</v>
      </c>
      <c r="C4055">
        <v>2</v>
      </c>
      <c r="D4055">
        <v>3817.02</v>
      </c>
    </row>
    <row r="4056" spans="1:4" x14ac:dyDescent="0.3">
      <c r="A4056" s="10" t="s">
        <v>3366</v>
      </c>
      <c r="B4056" s="2">
        <v>45490</v>
      </c>
      <c r="C4056">
        <v>1</v>
      </c>
      <c r="D4056">
        <v>1788.24</v>
      </c>
    </row>
    <row r="4057" spans="1:4" x14ac:dyDescent="0.3">
      <c r="A4057" s="10" t="s">
        <v>3326</v>
      </c>
      <c r="B4057" s="2">
        <v>45562</v>
      </c>
      <c r="C4057">
        <v>2</v>
      </c>
      <c r="D4057">
        <v>6227.51</v>
      </c>
    </row>
    <row r="4058" spans="1:4" x14ac:dyDescent="0.3">
      <c r="A4058" s="10" t="s">
        <v>5144</v>
      </c>
      <c r="B4058" s="2">
        <v>45419</v>
      </c>
      <c r="C4058">
        <v>2</v>
      </c>
      <c r="D4058">
        <v>2181.02</v>
      </c>
    </row>
    <row r="4059" spans="1:4" x14ac:dyDescent="0.3">
      <c r="A4059" s="10" t="s">
        <v>5981</v>
      </c>
      <c r="B4059" s="2">
        <v>45568</v>
      </c>
      <c r="C4059">
        <v>1</v>
      </c>
      <c r="D4059">
        <v>732.91</v>
      </c>
    </row>
    <row r="4060" spans="1:4" x14ac:dyDescent="0.3">
      <c r="A4060" s="10" t="s">
        <v>2739</v>
      </c>
      <c r="B4060" s="2">
        <v>45510</v>
      </c>
      <c r="C4060">
        <v>2</v>
      </c>
      <c r="D4060">
        <v>2488.4500000000003</v>
      </c>
    </row>
    <row r="4061" spans="1:4" x14ac:dyDescent="0.3">
      <c r="A4061" s="10" t="s">
        <v>3119</v>
      </c>
      <c r="B4061" s="2">
        <v>45641</v>
      </c>
      <c r="C4061">
        <v>2</v>
      </c>
      <c r="D4061">
        <v>1890.3300000000002</v>
      </c>
    </row>
    <row r="4062" spans="1:4" x14ac:dyDescent="0.3">
      <c r="A4062" s="10" t="s">
        <v>4086</v>
      </c>
      <c r="B4062" s="2">
        <v>45592</v>
      </c>
      <c r="C4062">
        <v>3</v>
      </c>
      <c r="D4062">
        <v>4316.41</v>
      </c>
    </row>
    <row r="4063" spans="1:4" x14ac:dyDescent="0.3">
      <c r="A4063" s="10" t="s">
        <v>425</v>
      </c>
      <c r="B4063" s="2">
        <v>45406</v>
      </c>
      <c r="C4063">
        <v>2</v>
      </c>
      <c r="D4063">
        <v>1550.32</v>
      </c>
    </row>
    <row r="4064" spans="1:4" x14ac:dyDescent="0.3">
      <c r="A4064" s="10" t="s">
        <v>1678</v>
      </c>
      <c r="B4064" s="2">
        <v>45423</v>
      </c>
      <c r="C4064">
        <v>2</v>
      </c>
      <c r="D4064">
        <v>3857.1899999999996</v>
      </c>
    </row>
    <row r="4065" spans="1:4" x14ac:dyDescent="0.3">
      <c r="A4065" s="10" t="s">
        <v>5789</v>
      </c>
      <c r="B4065" s="2">
        <v>45445</v>
      </c>
      <c r="C4065">
        <v>2</v>
      </c>
      <c r="D4065">
        <v>1758.25</v>
      </c>
    </row>
    <row r="4066" spans="1:4" x14ac:dyDescent="0.3">
      <c r="A4066" s="10" t="s">
        <v>1327</v>
      </c>
      <c r="B4066" s="2">
        <v>45626</v>
      </c>
      <c r="C4066">
        <v>1</v>
      </c>
      <c r="D4066">
        <v>1085.54</v>
      </c>
    </row>
    <row r="4067" spans="1:4" x14ac:dyDescent="0.3">
      <c r="A4067" s="10" t="s">
        <v>1036</v>
      </c>
      <c r="B4067" s="2">
        <v>45634</v>
      </c>
      <c r="C4067">
        <v>3</v>
      </c>
      <c r="D4067">
        <v>1634.51</v>
      </c>
    </row>
    <row r="4068" spans="1:4" x14ac:dyDescent="0.3">
      <c r="A4068" s="10" t="s">
        <v>5489</v>
      </c>
      <c r="B4068" s="2">
        <v>45354</v>
      </c>
      <c r="C4068">
        <v>1</v>
      </c>
      <c r="D4068">
        <v>91.57</v>
      </c>
    </row>
    <row r="4069" spans="1:4" x14ac:dyDescent="0.3">
      <c r="A4069" s="10" t="s">
        <v>4948</v>
      </c>
      <c r="B4069" s="2">
        <v>45376</v>
      </c>
      <c r="C4069">
        <v>1</v>
      </c>
      <c r="D4069">
        <v>1168.19</v>
      </c>
    </row>
    <row r="4070" spans="1:4" x14ac:dyDescent="0.3">
      <c r="A4070" s="10" t="s">
        <v>4691</v>
      </c>
      <c r="B4070" s="2">
        <v>45588</v>
      </c>
      <c r="C4070">
        <v>1</v>
      </c>
      <c r="D4070">
        <v>84.01</v>
      </c>
    </row>
    <row r="4071" spans="1:4" x14ac:dyDescent="0.3">
      <c r="A4071" s="10" t="s">
        <v>1276</v>
      </c>
      <c r="B4071" s="2">
        <v>45538</v>
      </c>
      <c r="C4071">
        <v>4</v>
      </c>
      <c r="D4071">
        <v>4391.34</v>
      </c>
    </row>
    <row r="4072" spans="1:4" x14ac:dyDescent="0.3">
      <c r="A4072" s="10" t="s">
        <v>2392</v>
      </c>
      <c r="B4072" s="2">
        <v>45543</v>
      </c>
      <c r="C4072">
        <v>1</v>
      </c>
      <c r="D4072">
        <v>1611.46</v>
      </c>
    </row>
    <row r="4073" spans="1:4" x14ac:dyDescent="0.3">
      <c r="A4073" s="10" t="s">
        <v>3900</v>
      </c>
      <c r="B4073" s="2">
        <v>45528</v>
      </c>
      <c r="C4073">
        <v>2</v>
      </c>
      <c r="D4073">
        <v>3243.25</v>
      </c>
    </row>
    <row r="4074" spans="1:4" x14ac:dyDescent="0.3">
      <c r="A4074" s="10" t="s">
        <v>4310</v>
      </c>
      <c r="B4074" s="2">
        <v>45597</v>
      </c>
      <c r="C4074">
        <v>3</v>
      </c>
      <c r="D4074">
        <v>1990.75</v>
      </c>
    </row>
    <row r="4075" spans="1:4" x14ac:dyDescent="0.3">
      <c r="A4075" s="10" t="s">
        <v>3156</v>
      </c>
      <c r="B4075" s="2">
        <v>45328</v>
      </c>
      <c r="C4075">
        <v>1</v>
      </c>
      <c r="D4075">
        <v>2258.89</v>
      </c>
    </row>
    <row r="4076" spans="1:4" x14ac:dyDescent="0.3">
      <c r="A4076" s="10" t="s">
        <v>5896</v>
      </c>
      <c r="B4076" s="2">
        <v>45451</v>
      </c>
      <c r="C4076">
        <v>1</v>
      </c>
      <c r="D4076">
        <v>165.02</v>
      </c>
    </row>
    <row r="4077" spans="1:4" x14ac:dyDescent="0.3">
      <c r="A4077" s="10" t="s">
        <v>225</v>
      </c>
      <c r="B4077" s="2">
        <v>45519</v>
      </c>
      <c r="C4077">
        <v>1</v>
      </c>
      <c r="D4077">
        <v>1899.03</v>
      </c>
    </row>
    <row r="4078" spans="1:4" x14ac:dyDescent="0.3">
      <c r="A4078" s="10" t="s">
        <v>1115</v>
      </c>
      <c r="B4078" s="2">
        <v>45469</v>
      </c>
      <c r="C4078">
        <v>3</v>
      </c>
      <c r="D4078">
        <v>1581.28</v>
      </c>
    </row>
    <row r="4079" spans="1:4" x14ac:dyDescent="0.3">
      <c r="A4079" s="10" t="s">
        <v>3291</v>
      </c>
      <c r="B4079" s="2">
        <v>45654</v>
      </c>
      <c r="C4079">
        <v>1</v>
      </c>
      <c r="D4079">
        <v>99.14</v>
      </c>
    </row>
    <row r="4080" spans="1:4" x14ac:dyDescent="0.3">
      <c r="A4080" s="10" t="s">
        <v>1406</v>
      </c>
      <c r="B4080" s="2">
        <v>45499</v>
      </c>
      <c r="C4080">
        <v>1</v>
      </c>
      <c r="D4080">
        <v>946.92</v>
      </c>
    </row>
    <row r="4081" spans="1:4" x14ac:dyDescent="0.3">
      <c r="A4081" s="10" t="s">
        <v>3381</v>
      </c>
      <c r="B4081" s="2">
        <v>45562</v>
      </c>
      <c r="C4081">
        <v>2</v>
      </c>
      <c r="D4081">
        <v>2986.8900000000003</v>
      </c>
    </row>
    <row r="4082" spans="1:4" x14ac:dyDescent="0.3">
      <c r="A4082" s="10" t="s">
        <v>1583</v>
      </c>
      <c r="B4082" s="2">
        <v>45629</v>
      </c>
      <c r="C4082">
        <v>1</v>
      </c>
      <c r="D4082">
        <v>717.75</v>
      </c>
    </row>
    <row r="4083" spans="1:4" x14ac:dyDescent="0.3">
      <c r="A4083" s="10" t="s">
        <v>3652</v>
      </c>
      <c r="B4083" s="2">
        <v>45552</v>
      </c>
      <c r="C4083">
        <v>4</v>
      </c>
      <c r="D4083">
        <v>1075.99</v>
      </c>
    </row>
    <row r="4084" spans="1:4" x14ac:dyDescent="0.3">
      <c r="A4084" s="10" t="s">
        <v>4589</v>
      </c>
      <c r="B4084" s="2">
        <v>45643</v>
      </c>
      <c r="C4084">
        <v>1</v>
      </c>
      <c r="D4084">
        <v>1207.74</v>
      </c>
    </row>
    <row r="4085" spans="1:4" x14ac:dyDescent="0.3">
      <c r="A4085" s="10" t="s">
        <v>1102</v>
      </c>
      <c r="B4085" s="2">
        <v>45477</v>
      </c>
      <c r="C4085">
        <v>1</v>
      </c>
      <c r="D4085">
        <v>143.38</v>
      </c>
    </row>
    <row r="4086" spans="1:4" x14ac:dyDescent="0.3">
      <c r="A4086" s="10" t="s">
        <v>3092</v>
      </c>
      <c r="B4086" s="2">
        <v>45578</v>
      </c>
      <c r="C4086">
        <v>2</v>
      </c>
      <c r="D4086">
        <v>2131.1999999999998</v>
      </c>
    </row>
    <row r="4087" spans="1:4" x14ac:dyDescent="0.3">
      <c r="A4087" s="10" t="s">
        <v>2779</v>
      </c>
      <c r="B4087" s="2">
        <v>45402</v>
      </c>
      <c r="C4087">
        <v>1</v>
      </c>
      <c r="D4087">
        <v>507.12</v>
      </c>
    </row>
    <row r="4088" spans="1:4" x14ac:dyDescent="0.3">
      <c r="A4088" s="10" t="s">
        <v>2476</v>
      </c>
      <c r="B4088" s="2">
        <v>45579</v>
      </c>
      <c r="C4088">
        <v>2</v>
      </c>
      <c r="D4088">
        <v>3416.8599999999997</v>
      </c>
    </row>
    <row r="4089" spans="1:4" x14ac:dyDescent="0.3">
      <c r="A4089" s="10" t="s">
        <v>3924</v>
      </c>
      <c r="B4089" s="2">
        <v>45596</v>
      </c>
      <c r="C4089">
        <v>2</v>
      </c>
      <c r="D4089">
        <v>3854.33</v>
      </c>
    </row>
    <row r="4090" spans="1:4" x14ac:dyDescent="0.3">
      <c r="A4090" s="10" t="s">
        <v>2063</v>
      </c>
      <c r="B4090" s="2">
        <v>45549</v>
      </c>
      <c r="C4090">
        <v>1</v>
      </c>
      <c r="D4090">
        <v>2289.37</v>
      </c>
    </row>
    <row r="4091" spans="1:4" x14ac:dyDescent="0.3">
      <c r="A4091" s="10" t="s">
        <v>4201</v>
      </c>
      <c r="B4091" s="2">
        <v>45583</v>
      </c>
      <c r="C4091">
        <v>1</v>
      </c>
      <c r="D4091">
        <v>2046.86</v>
      </c>
    </row>
    <row r="4092" spans="1:4" x14ac:dyDescent="0.3">
      <c r="A4092" s="10" t="s">
        <v>2837</v>
      </c>
      <c r="B4092" s="2">
        <v>45576</v>
      </c>
      <c r="C4092">
        <v>1</v>
      </c>
      <c r="D4092">
        <v>339.71</v>
      </c>
    </row>
    <row r="4093" spans="1:4" x14ac:dyDescent="0.3">
      <c r="A4093" s="10" t="s">
        <v>1080</v>
      </c>
      <c r="B4093" s="2">
        <v>45541</v>
      </c>
      <c r="C4093">
        <v>1</v>
      </c>
      <c r="D4093">
        <v>564.08000000000004</v>
      </c>
    </row>
    <row r="4094" spans="1:4" x14ac:dyDescent="0.3">
      <c r="A4094" s="10" t="s">
        <v>4897</v>
      </c>
      <c r="B4094" s="2">
        <v>45457</v>
      </c>
      <c r="C4094">
        <v>1</v>
      </c>
      <c r="D4094">
        <v>2358.6</v>
      </c>
    </row>
    <row r="4095" spans="1:4" x14ac:dyDescent="0.3">
      <c r="A4095" s="10" t="s">
        <v>4518</v>
      </c>
      <c r="B4095" s="2">
        <v>45657</v>
      </c>
      <c r="C4095">
        <v>2</v>
      </c>
      <c r="D4095">
        <v>2245.7400000000002</v>
      </c>
    </row>
    <row r="4096" spans="1:4" x14ac:dyDescent="0.3">
      <c r="A4096" s="10" t="s">
        <v>1794</v>
      </c>
      <c r="B4096" s="2">
        <v>45654</v>
      </c>
      <c r="C4096">
        <v>3</v>
      </c>
      <c r="D4096">
        <v>2978.95</v>
      </c>
    </row>
    <row r="4097" spans="1:4" x14ac:dyDescent="0.3">
      <c r="A4097" s="10" t="s">
        <v>4988</v>
      </c>
      <c r="B4097" s="2">
        <v>45551</v>
      </c>
      <c r="C4097">
        <v>1</v>
      </c>
      <c r="D4097">
        <v>1086.3599999999999</v>
      </c>
    </row>
    <row r="4098" spans="1:4" x14ac:dyDescent="0.3">
      <c r="A4098" s="10" t="s">
        <v>4967</v>
      </c>
      <c r="B4098" s="2">
        <v>45642</v>
      </c>
      <c r="C4098">
        <v>1</v>
      </c>
      <c r="D4098">
        <v>1688.53</v>
      </c>
    </row>
    <row r="4099" spans="1:4" x14ac:dyDescent="0.3">
      <c r="A4099" s="10" t="s">
        <v>4183</v>
      </c>
      <c r="B4099" s="2">
        <v>45362</v>
      </c>
      <c r="C4099">
        <v>1</v>
      </c>
      <c r="D4099">
        <v>652.1</v>
      </c>
    </row>
    <row r="4100" spans="1:4" x14ac:dyDescent="0.3">
      <c r="A4100" s="10" t="s">
        <v>1865</v>
      </c>
      <c r="B4100" s="2">
        <v>45365</v>
      </c>
      <c r="C4100">
        <v>1</v>
      </c>
      <c r="D4100">
        <v>497.1</v>
      </c>
    </row>
    <row r="4101" spans="1:4" x14ac:dyDescent="0.3">
      <c r="A4101" s="10" t="s">
        <v>1494</v>
      </c>
      <c r="B4101" s="2">
        <v>45298</v>
      </c>
      <c r="C4101">
        <v>1</v>
      </c>
      <c r="D4101">
        <v>126.91</v>
      </c>
    </row>
    <row r="4102" spans="1:4" x14ac:dyDescent="0.3">
      <c r="A4102" s="10" t="s">
        <v>4145</v>
      </c>
      <c r="B4102" s="2">
        <v>45403</v>
      </c>
      <c r="C4102">
        <v>1</v>
      </c>
      <c r="D4102">
        <v>1023.61</v>
      </c>
    </row>
    <row r="4103" spans="1:4" x14ac:dyDescent="0.3">
      <c r="A4103" s="10" t="s">
        <v>4554</v>
      </c>
      <c r="B4103" s="2">
        <v>45651</v>
      </c>
      <c r="C4103">
        <v>1</v>
      </c>
      <c r="D4103">
        <v>1911.28</v>
      </c>
    </row>
    <row r="4104" spans="1:4" x14ac:dyDescent="0.3">
      <c r="A4104" s="10" t="s">
        <v>4821</v>
      </c>
      <c r="B4104" s="2">
        <v>45462</v>
      </c>
      <c r="C4104">
        <v>2</v>
      </c>
      <c r="D4104">
        <v>2350.13</v>
      </c>
    </row>
    <row r="4105" spans="1:4" x14ac:dyDescent="0.3">
      <c r="A4105" s="10" t="s">
        <v>1719</v>
      </c>
      <c r="B4105" s="2">
        <v>45561</v>
      </c>
      <c r="C4105">
        <v>1</v>
      </c>
      <c r="D4105">
        <v>1728.57</v>
      </c>
    </row>
    <row r="4106" spans="1:4" x14ac:dyDescent="0.3">
      <c r="A4106" s="10" t="s">
        <v>233</v>
      </c>
      <c r="B4106" s="2">
        <v>45438</v>
      </c>
      <c r="C4106">
        <v>2</v>
      </c>
      <c r="D4106">
        <v>2841.2799999999997</v>
      </c>
    </row>
    <row r="4107" spans="1:4" x14ac:dyDescent="0.3">
      <c r="A4107" s="10" t="s">
        <v>4464</v>
      </c>
      <c r="B4107" s="2">
        <v>45657</v>
      </c>
      <c r="C4107">
        <v>1</v>
      </c>
      <c r="D4107">
        <v>366.61</v>
      </c>
    </row>
    <row r="4108" spans="1:4" x14ac:dyDescent="0.3">
      <c r="A4108" s="10" t="s">
        <v>5622</v>
      </c>
      <c r="B4108" s="2">
        <v>45457</v>
      </c>
      <c r="C4108">
        <v>1</v>
      </c>
      <c r="D4108">
        <v>1014.99</v>
      </c>
    </row>
    <row r="4109" spans="1:4" x14ac:dyDescent="0.3">
      <c r="A4109" s="10" t="s">
        <v>2727</v>
      </c>
      <c r="B4109" s="2">
        <v>45628</v>
      </c>
      <c r="C4109">
        <v>2</v>
      </c>
      <c r="D4109">
        <v>2565.75</v>
      </c>
    </row>
    <row r="4110" spans="1:4" x14ac:dyDescent="0.3">
      <c r="A4110" s="10" t="s">
        <v>3960</v>
      </c>
      <c r="B4110" s="2">
        <v>45546</v>
      </c>
      <c r="C4110">
        <v>1</v>
      </c>
      <c r="D4110">
        <v>1415.24</v>
      </c>
    </row>
    <row r="4111" spans="1:4" x14ac:dyDescent="0.3">
      <c r="A4111" s="10" t="s">
        <v>2280</v>
      </c>
      <c r="B4111" s="2">
        <v>45627</v>
      </c>
      <c r="C4111">
        <v>2</v>
      </c>
      <c r="D4111">
        <v>1792.3400000000001</v>
      </c>
    </row>
    <row r="4112" spans="1:4" x14ac:dyDescent="0.3">
      <c r="A4112" s="10" t="s">
        <v>5108</v>
      </c>
      <c r="B4112" s="2">
        <v>45654</v>
      </c>
      <c r="C4112">
        <v>2</v>
      </c>
      <c r="D4112">
        <v>725.34</v>
      </c>
    </row>
    <row r="4113" spans="1:4" x14ac:dyDescent="0.3">
      <c r="A4113" s="10" t="s">
        <v>2099</v>
      </c>
      <c r="B4113" s="2">
        <v>45397</v>
      </c>
      <c r="C4113">
        <v>1</v>
      </c>
      <c r="D4113">
        <v>1790.95</v>
      </c>
    </row>
    <row r="4114" spans="1:4" x14ac:dyDescent="0.3">
      <c r="A4114" s="10" t="s">
        <v>2903</v>
      </c>
      <c r="B4114" s="2">
        <v>45385</v>
      </c>
      <c r="C4114">
        <v>1</v>
      </c>
      <c r="D4114">
        <v>975.55</v>
      </c>
    </row>
    <row r="4115" spans="1:4" x14ac:dyDescent="0.3">
      <c r="A4115" s="10" t="s">
        <v>1672</v>
      </c>
      <c r="B4115" s="2">
        <v>45644</v>
      </c>
      <c r="C4115">
        <v>2</v>
      </c>
      <c r="D4115">
        <v>975.8</v>
      </c>
    </row>
    <row r="4116" spans="1:4" x14ac:dyDescent="0.3">
      <c r="A4116" s="10" t="s">
        <v>1771</v>
      </c>
      <c r="B4116" s="2">
        <v>45654</v>
      </c>
      <c r="C4116">
        <v>2</v>
      </c>
      <c r="D4116">
        <v>1805.19</v>
      </c>
    </row>
    <row r="4117" spans="1:4" x14ac:dyDescent="0.3">
      <c r="A4117" s="10" t="s">
        <v>2113</v>
      </c>
      <c r="B4117" s="2">
        <v>45598</v>
      </c>
      <c r="C4117">
        <v>1</v>
      </c>
      <c r="D4117">
        <v>1457.94</v>
      </c>
    </row>
    <row r="4118" spans="1:4" x14ac:dyDescent="0.3">
      <c r="A4118" s="10" t="s">
        <v>2859</v>
      </c>
      <c r="B4118" s="2">
        <v>45479</v>
      </c>
      <c r="C4118">
        <v>2</v>
      </c>
      <c r="D4118">
        <v>884.11</v>
      </c>
    </row>
    <row r="4119" spans="1:4" x14ac:dyDescent="0.3">
      <c r="A4119" s="10" t="s">
        <v>1313</v>
      </c>
      <c r="B4119" s="2">
        <v>45541</v>
      </c>
      <c r="C4119">
        <v>3</v>
      </c>
      <c r="D4119">
        <v>2513.1699999999996</v>
      </c>
    </row>
    <row r="4120" spans="1:4" x14ac:dyDescent="0.3">
      <c r="A4120" s="10" t="s">
        <v>1317</v>
      </c>
      <c r="B4120" s="2">
        <v>45445</v>
      </c>
      <c r="C4120">
        <v>1</v>
      </c>
      <c r="D4120">
        <v>504.62</v>
      </c>
    </row>
    <row r="4121" spans="1:4" x14ac:dyDescent="0.3">
      <c r="A4121" s="10" t="s">
        <v>1001</v>
      </c>
      <c r="B4121" s="2">
        <v>45454</v>
      </c>
      <c r="C4121">
        <v>1</v>
      </c>
      <c r="D4121">
        <v>3536.56</v>
      </c>
    </row>
    <row r="4122" spans="1:4" x14ac:dyDescent="0.3">
      <c r="A4122" s="10" t="s">
        <v>5906</v>
      </c>
      <c r="B4122" s="2">
        <v>45312</v>
      </c>
      <c r="C4122">
        <v>1</v>
      </c>
      <c r="D4122">
        <v>1160.94</v>
      </c>
    </row>
    <row r="4123" spans="1:4" x14ac:dyDescent="0.3">
      <c r="A4123" s="10" t="s">
        <v>3701</v>
      </c>
      <c r="B4123" s="2">
        <v>45645</v>
      </c>
      <c r="C4123">
        <v>1</v>
      </c>
      <c r="D4123">
        <v>233.65</v>
      </c>
    </row>
    <row r="4124" spans="1:4" x14ac:dyDescent="0.3">
      <c r="A4124" s="10" t="s">
        <v>1946</v>
      </c>
      <c r="B4124" s="2">
        <v>45625</v>
      </c>
      <c r="C4124">
        <v>2</v>
      </c>
      <c r="D4124">
        <v>5220.18</v>
      </c>
    </row>
    <row r="4125" spans="1:4" x14ac:dyDescent="0.3">
      <c r="A4125" s="10" t="s">
        <v>2457</v>
      </c>
      <c r="B4125" s="2">
        <v>45637</v>
      </c>
      <c r="C4125">
        <v>2</v>
      </c>
      <c r="D4125">
        <v>1565.84</v>
      </c>
    </row>
    <row r="4126" spans="1:4" x14ac:dyDescent="0.3">
      <c r="A4126" s="10" t="s">
        <v>3951</v>
      </c>
      <c r="B4126" s="2">
        <v>45395</v>
      </c>
      <c r="C4126">
        <v>1</v>
      </c>
      <c r="D4126">
        <v>3108.97</v>
      </c>
    </row>
    <row r="4127" spans="1:4" x14ac:dyDescent="0.3">
      <c r="A4127" s="10" t="s">
        <v>120</v>
      </c>
      <c r="B4127" s="2">
        <v>45497</v>
      </c>
      <c r="C4127">
        <v>3</v>
      </c>
      <c r="D4127">
        <v>3659.44</v>
      </c>
    </row>
    <row r="4128" spans="1:4" x14ac:dyDescent="0.3">
      <c r="A4128" s="10" t="s">
        <v>4803</v>
      </c>
      <c r="B4128" s="2">
        <v>45522</v>
      </c>
      <c r="C4128">
        <v>1</v>
      </c>
      <c r="D4128">
        <v>1666.06</v>
      </c>
    </row>
    <row r="4129" spans="1:4" x14ac:dyDescent="0.3">
      <c r="A4129" s="10" t="s">
        <v>1926</v>
      </c>
      <c r="B4129" s="2">
        <v>45379</v>
      </c>
      <c r="C4129">
        <v>2</v>
      </c>
      <c r="D4129">
        <v>2121.7800000000002</v>
      </c>
    </row>
    <row r="4130" spans="1:4" x14ac:dyDescent="0.3">
      <c r="A4130" s="10" t="s">
        <v>3271</v>
      </c>
      <c r="B4130" s="2">
        <v>45483</v>
      </c>
      <c r="C4130">
        <v>1</v>
      </c>
      <c r="D4130">
        <v>2258.25</v>
      </c>
    </row>
    <row r="4131" spans="1:4" x14ac:dyDescent="0.3">
      <c r="A4131" s="10" t="s">
        <v>1428</v>
      </c>
      <c r="B4131" s="2">
        <v>45387</v>
      </c>
      <c r="C4131">
        <v>2</v>
      </c>
      <c r="D4131">
        <v>4659.42</v>
      </c>
    </row>
    <row r="4132" spans="1:4" x14ac:dyDescent="0.3">
      <c r="A4132" s="10" t="s">
        <v>4613</v>
      </c>
      <c r="B4132" s="2">
        <v>45617</v>
      </c>
      <c r="C4132">
        <v>1</v>
      </c>
      <c r="D4132">
        <v>667.96</v>
      </c>
    </row>
    <row r="4133" spans="1:4" x14ac:dyDescent="0.3">
      <c r="A4133" s="10" t="s">
        <v>54</v>
      </c>
      <c r="B4133" s="2">
        <v>45637</v>
      </c>
      <c r="C4133">
        <v>3</v>
      </c>
      <c r="D4133">
        <v>2702.9300000000003</v>
      </c>
    </row>
    <row r="4134" spans="1:4" x14ac:dyDescent="0.3">
      <c r="A4134" s="10" t="s">
        <v>3841</v>
      </c>
      <c r="B4134" s="2">
        <v>45630</v>
      </c>
      <c r="C4134">
        <v>2</v>
      </c>
      <c r="D4134">
        <v>2415.3999999999996</v>
      </c>
    </row>
    <row r="4135" spans="1:4" x14ac:dyDescent="0.3">
      <c r="A4135" s="10" t="s">
        <v>3925</v>
      </c>
      <c r="B4135" s="2">
        <v>45546</v>
      </c>
      <c r="C4135">
        <v>3</v>
      </c>
      <c r="D4135">
        <v>3385.73</v>
      </c>
    </row>
    <row r="4136" spans="1:4" x14ac:dyDescent="0.3">
      <c r="A4136" s="10" t="s">
        <v>845</v>
      </c>
      <c r="B4136" s="2">
        <v>45599</v>
      </c>
      <c r="C4136">
        <v>2</v>
      </c>
      <c r="D4136">
        <v>3314.07</v>
      </c>
    </row>
    <row r="4137" spans="1:4" x14ac:dyDescent="0.3">
      <c r="A4137" s="10" t="s">
        <v>2592</v>
      </c>
      <c r="B4137" s="2">
        <v>45475</v>
      </c>
      <c r="C4137">
        <v>3</v>
      </c>
      <c r="D4137">
        <v>4908.8999999999996</v>
      </c>
    </row>
    <row r="4138" spans="1:4" x14ac:dyDescent="0.3">
      <c r="A4138" s="10" t="s">
        <v>5356</v>
      </c>
      <c r="B4138" s="2">
        <v>45470</v>
      </c>
      <c r="C4138">
        <v>1</v>
      </c>
      <c r="D4138">
        <v>71.459999999999994</v>
      </c>
    </row>
    <row r="4139" spans="1:4" x14ac:dyDescent="0.3">
      <c r="A4139" s="10" t="s">
        <v>4777</v>
      </c>
      <c r="B4139" s="2">
        <v>45574</v>
      </c>
      <c r="C4139">
        <v>1</v>
      </c>
      <c r="D4139">
        <v>718.12</v>
      </c>
    </row>
    <row r="4140" spans="1:4" x14ac:dyDescent="0.3">
      <c r="A4140" s="10" t="s">
        <v>2576</v>
      </c>
      <c r="B4140" s="2">
        <v>45469</v>
      </c>
      <c r="C4140">
        <v>3</v>
      </c>
      <c r="D4140">
        <v>4263.7700000000004</v>
      </c>
    </row>
    <row r="4141" spans="1:4" x14ac:dyDescent="0.3">
      <c r="A4141" s="10" t="s">
        <v>4816</v>
      </c>
      <c r="B4141" s="2">
        <v>45489</v>
      </c>
      <c r="C4141">
        <v>1</v>
      </c>
      <c r="D4141">
        <v>881.15</v>
      </c>
    </row>
    <row r="4142" spans="1:4" x14ac:dyDescent="0.3">
      <c r="A4142" s="10" t="s">
        <v>5912</v>
      </c>
      <c r="B4142" s="2">
        <v>45560</v>
      </c>
      <c r="C4142">
        <v>1</v>
      </c>
      <c r="D4142">
        <v>1062.5899999999999</v>
      </c>
    </row>
    <row r="4143" spans="1:4" x14ac:dyDescent="0.3">
      <c r="A4143" s="10" t="s">
        <v>1715</v>
      </c>
      <c r="B4143" s="2">
        <v>45441</v>
      </c>
      <c r="C4143">
        <v>1</v>
      </c>
      <c r="D4143">
        <v>972.32</v>
      </c>
    </row>
    <row r="4144" spans="1:4" x14ac:dyDescent="0.3">
      <c r="A4144" s="10" t="s">
        <v>1424</v>
      </c>
      <c r="B4144" s="2">
        <v>45558</v>
      </c>
      <c r="C4144">
        <v>1</v>
      </c>
      <c r="D4144">
        <v>3750.08</v>
      </c>
    </row>
    <row r="4145" spans="1:4" x14ac:dyDescent="0.3">
      <c r="A4145" s="10" t="s">
        <v>90</v>
      </c>
      <c r="B4145" s="2">
        <v>45586</v>
      </c>
      <c r="C4145">
        <v>1</v>
      </c>
      <c r="D4145">
        <v>1247.68</v>
      </c>
    </row>
    <row r="4146" spans="1:4" x14ac:dyDescent="0.3">
      <c r="A4146" s="10" t="s">
        <v>113</v>
      </c>
      <c r="B4146" s="2">
        <v>45527</v>
      </c>
      <c r="C4146">
        <v>4</v>
      </c>
      <c r="D4146">
        <v>4135.97</v>
      </c>
    </row>
    <row r="4147" spans="1:4" x14ac:dyDescent="0.3">
      <c r="A4147" s="10" t="s">
        <v>4247</v>
      </c>
      <c r="B4147" s="2">
        <v>45518</v>
      </c>
      <c r="C4147">
        <v>1</v>
      </c>
      <c r="D4147">
        <v>2615.6</v>
      </c>
    </row>
    <row r="4148" spans="1:4" x14ac:dyDescent="0.3">
      <c r="A4148" s="10" t="s">
        <v>2890</v>
      </c>
      <c r="B4148" s="2">
        <v>45510</v>
      </c>
      <c r="C4148">
        <v>1</v>
      </c>
      <c r="D4148">
        <v>283.44</v>
      </c>
    </row>
    <row r="4149" spans="1:4" x14ac:dyDescent="0.3">
      <c r="A4149" s="10" t="s">
        <v>2210</v>
      </c>
      <c r="B4149" s="2">
        <v>45631</v>
      </c>
      <c r="C4149">
        <v>1</v>
      </c>
      <c r="D4149">
        <v>430.47</v>
      </c>
    </row>
    <row r="4150" spans="1:4" x14ac:dyDescent="0.3">
      <c r="A4150" s="10" t="s">
        <v>4741</v>
      </c>
      <c r="B4150" s="2">
        <v>45648</v>
      </c>
      <c r="C4150">
        <v>1</v>
      </c>
      <c r="D4150">
        <v>3090.39</v>
      </c>
    </row>
    <row r="4151" spans="1:4" x14ac:dyDescent="0.3">
      <c r="A4151" s="10" t="s">
        <v>3013</v>
      </c>
      <c r="B4151" s="2">
        <v>45556</v>
      </c>
      <c r="C4151">
        <v>2</v>
      </c>
      <c r="D4151">
        <v>2651.15</v>
      </c>
    </row>
    <row r="4152" spans="1:4" x14ac:dyDescent="0.3">
      <c r="A4152" s="10" t="s">
        <v>4339</v>
      </c>
      <c r="B4152" s="2">
        <v>45354</v>
      </c>
      <c r="C4152">
        <v>1</v>
      </c>
      <c r="D4152">
        <v>2269.1</v>
      </c>
    </row>
    <row r="4153" spans="1:4" x14ac:dyDescent="0.3">
      <c r="A4153" s="10" t="s">
        <v>328</v>
      </c>
      <c r="B4153" s="2">
        <v>45489</v>
      </c>
      <c r="C4153">
        <v>1</v>
      </c>
      <c r="D4153">
        <v>780.59</v>
      </c>
    </row>
    <row r="4154" spans="1:4" x14ac:dyDescent="0.3">
      <c r="A4154" s="10" t="s">
        <v>1266</v>
      </c>
      <c r="B4154" s="2">
        <v>45551</v>
      </c>
      <c r="C4154">
        <v>3</v>
      </c>
      <c r="D4154">
        <v>4099.1000000000004</v>
      </c>
    </row>
    <row r="4155" spans="1:4" x14ac:dyDescent="0.3">
      <c r="A4155" s="10" t="s">
        <v>2242</v>
      </c>
      <c r="B4155" s="2">
        <v>45614</v>
      </c>
      <c r="C4155">
        <v>2</v>
      </c>
      <c r="D4155">
        <v>315.57</v>
      </c>
    </row>
    <row r="4156" spans="1:4" x14ac:dyDescent="0.3">
      <c r="A4156" s="10" t="s">
        <v>2485</v>
      </c>
      <c r="B4156" s="2">
        <v>45482</v>
      </c>
      <c r="C4156">
        <v>1</v>
      </c>
      <c r="D4156">
        <v>85.23</v>
      </c>
    </row>
    <row r="4157" spans="1:4" x14ac:dyDescent="0.3">
      <c r="A4157" s="10" t="s">
        <v>2421</v>
      </c>
      <c r="B4157" s="2">
        <v>45331</v>
      </c>
      <c r="C4157">
        <v>1</v>
      </c>
      <c r="D4157">
        <v>1690.56</v>
      </c>
    </row>
    <row r="4158" spans="1:4" x14ac:dyDescent="0.3">
      <c r="A4158" s="10" t="s">
        <v>4854</v>
      </c>
      <c r="B4158" s="2">
        <v>45367</v>
      </c>
      <c r="C4158">
        <v>1</v>
      </c>
      <c r="D4158">
        <v>1262.9000000000001</v>
      </c>
    </row>
    <row r="4159" spans="1:4" x14ac:dyDescent="0.3">
      <c r="A4159" s="10" t="s">
        <v>4337</v>
      </c>
      <c r="B4159" s="2">
        <v>45405</v>
      </c>
      <c r="C4159">
        <v>1</v>
      </c>
      <c r="D4159">
        <v>2614.94</v>
      </c>
    </row>
    <row r="4160" spans="1:4" x14ac:dyDescent="0.3">
      <c r="A4160" s="10" t="s">
        <v>2839</v>
      </c>
      <c r="B4160" s="2">
        <v>45650</v>
      </c>
      <c r="C4160">
        <v>2</v>
      </c>
      <c r="D4160">
        <v>733.1</v>
      </c>
    </row>
    <row r="4161" spans="1:4" x14ac:dyDescent="0.3">
      <c r="A4161" s="10" t="s">
        <v>3872</v>
      </c>
      <c r="B4161" s="2">
        <v>45392</v>
      </c>
      <c r="C4161">
        <v>1</v>
      </c>
      <c r="D4161">
        <v>95.31</v>
      </c>
    </row>
    <row r="4162" spans="1:4" x14ac:dyDescent="0.3">
      <c r="A4162" s="10" t="s">
        <v>3929</v>
      </c>
      <c r="B4162" s="2">
        <v>45565</v>
      </c>
      <c r="C4162">
        <v>1</v>
      </c>
      <c r="D4162">
        <v>66.23</v>
      </c>
    </row>
    <row r="4163" spans="1:4" x14ac:dyDescent="0.3">
      <c r="A4163" s="10" t="s">
        <v>213</v>
      </c>
      <c r="B4163" s="2">
        <v>45569</v>
      </c>
      <c r="C4163">
        <v>1</v>
      </c>
      <c r="D4163">
        <v>3612.81</v>
      </c>
    </row>
    <row r="4164" spans="1:4" x14ac:dyDescent="0.3">
      <c r="A4164" s="10" t="s">
        <v>1045</v>
      </c>
      <c r="B4164" s="2">
        <v>45446</v>
      </c>
      <c r="C4164">
        <v>1</v>
      </c>
      <c r="D4164">
        <v>1403.37</v>
      </c>
    </row>
    <row r="4165" spans="1:4" x14ac:dyDescent="0.3">
      <c r="A4165" s="10" t="s">
        <v>4285</v>
      </c>
      <c r="B4165" s="2">
        <v>45597</v>
      </c>
      <c r="C4165">
        <v>1</v>
      </c>
      <c r="D4165">
        <v>772.65</v>
      </c>
    </row>
    <row r="4166" spans="1:4" x14ac:dyDescent="0.3">
      <c r="A4166" s="10" t="s">
        <v>4281</v>
      </c>
      <c r="B4166" s="2">
        <v>45459</v>
      </c>
      <c r="C4166">
        <v>1</v>
      </c>
      <c r="D4166">
        <v>740.58</v>
      </c>
    </row>
    <row r="4167" spans="1:4" x14ac:dyDescent="0.3">
      <c r="A4167" s="10" t="s">
        <v>3747</v>
      </c>
      <c r="B4167" s="2">
        <v>45313</v>
      </c>
      <c r="C4167">
        <v>1</v>
      </c>
      <c r="D4167">
        <v>929.85</v>
      </c>
    </row>
    <row r="4168" spans="1:4" x14ac:dyDescent="0.3">
      <c r="A4168" s="10" t="s">
        <v>3173</v>
      </c>
      <c r="B4168" s="2">
        <v>45472</v>
      </c>
      <c r="C4168">
        <v>1</v>
      </c>
      <c r="D4168">
        <v>2754.49</v>
      </c>
    </row>
    <row r="4169" spans="1:4" x14ac:dyDescent="0.3">
      <c r="A4169" s="10" t="s">
        <v>4448</v>
      </c>
      <c r="B4169" s="2">
        <v>45653</v>
      </c>
      <c r="C4169">
        <v>2</v>
      </c>
      <c r="D4169">
        <v>1007.6600000000001</v>
      </c>
    </row>
    <row r="4170" spans="1:4" x14ac:dyDescent="0.3">
      <c r="A4170" s="10" t="s">
        <v>3959</v>
      </c>
      <c r="B4170" s="2">
        <v>45622</v>
      </c>
      <c r="C4170">
        <v>1</v>
      </c>
      <c r="D4170">
        <v>357.18</v>
      </c>
    </row>
    <row r="4171" spans="1:4" x14ac:dyDescent="0.3">
      <c r="A4171" s="10" t="s">
        <v>1905</v>
      </c>
      <c r="B4171" s="2">
        <v>45626</v>
      </c>
      <c r="C4171">
        <v>2</v>
      </c>
      <c r="D4171">
        <v>4226.16</v>
      </c>
    </row>
    <row r="4172" spans="1:4" x14ac:dyDescent="0.3">
      <c r="A4172" s="10" t="s">
        <v>2174</v>
      </c>
      <c r="B4172" s="2">
        <v>45387</v>
      </c>
      <c r="C4172">
        <v>2</v>
      </c>
      <c r="D4172">
        <v>3713.96</v>
      </c>
    </row>
    <row r="4173" spans="1:4" x14ac:dyDescent="0.3">
      <c r="A4173" s="10" t="s">
        <v>148</v>
      </c>
      <c r="B4173" s="2">
        <v>45472</v>
      </c>
      <c r="C4173">
        <v>1</v>
      </c>
      <c r="D4173">
        <v>1801.22</v>
      </c>
    </row>
    <row r="4174" spans="1:4" x14ac:dyDescent="0.3">
      <c r="A4174" s="10" t="s">
        <v>4562</v>
      </c>
      <c r="B4174" s="2">
        <v>45553</v>
      </c>
      <c r="C4174">
        <v>2</v>
      </c>
      <c r="D4174">
        <v>3541.08</v>
      </c>
    </row>
    <row r="4175" spans="1:4" x14ac:dyDescent="0.3">
      <c r="A4175" s="10" t="s">
        <v>1906</v>
      </c>
      <c r="B4175" s="2">
        <v>45616</v>
      </c>
      <c r="C4175">
        <v>2</v>
      </c>
      <c r="D4175">
        <v>5374.87</v>
      </c>
    </row>
    <row r="4176" spans="1:4" x14ac:dyDescent="0.3">
      <c r="A4176" s="10" t="s">
        <v>4331</v>
      </c>
      <c r="B4176" s="2">
        <v>45582</v>
      </c>
      <c r="C4176">
        <v>2</v>
      </c>
      <c r="D4176">
        <v>659.88000000000011</v>
      </c>
    </row>
    <row r="4177" spans="1:4" x14ac:dyDescent="0.3">
      <c r="A4177" s="10" t="s">
        <v>170</v>
      </c>
      <c r="B4177" s="2">
        <v>45485</v>
      </c>
      <c r="C4177">
        <v>3</v>
      </c>
      <c r="D4177">
        <v>4244.4399999999996</v>
      </c>
    </row>
    <row r="4178" spans="1:4" x14ac:dyDescent="0.3">
      <c r="A4178" s="10" t="s">
        <v>2203</v>
      </c>
      <c r="B4178" s="2">
        <v>45490</v>
      </c>
      <c r="C4178">
        <v>2</v>
      </c>
      <c r="D4178">
        <v>2403.5299999999997</v>
      </c>
    </row>
    <row r="4179" spans="1:4" x14ac:dyDescent="0.3">
      <c r="A4179" s="10" t="s">
        <v>2590</v>
      </c>
      <c r="B4179" s="2">
        <v>45570</v>
      </c>
      <c r="C4179">
        <v>2</v>
      </c>
      <c r="D4179">
        <v>3261.28</v>
      </c>
    </row>
    <row r="4180" spans="1:4" x14ac:dyDescent="0.3">
      <c r="A4180" s="10" t="s">
        <v>4656</v>
      </c>
      <c r="B4180" s="2">
        <v>45644</v>
      </c>
      <c r="C4180">
        <v>1</v>
      </c>
      <c r="D4180">
        <v>273.92</v>
      </c>
    </row>
    <row r="4181" spans="1:4" x14ac:dyDescent="0.3">
      <c r="A4181" s="10" t="s">
        <v>1136</v>
      </c>
      <c r="B4181" s="2">
        <v>45555</v>
      </c>
      <c r="C4181">
        <v>5</v>
      </c>
      <c r="D4181">
        <v>7179.58</v>
      </c>
    </row>
    <row r="4182" spans="1:4" x14ac:dyDescent="0.3">
      <c r="A4182" s="10" t="s">
        <v>5972</v>
      </c>
      <c r="B4182" s="2">
        <v>45333</v>
      </c>
      <c r="C4182">
        <v>1</v>
      </c>
      <c r="D4182">
        <v>387.11</v>
      </c>
    </row>
    <row r="4183" spans="1:4" x14ac:dyDescent="0.3">
      <c r="A4183" s="10" t="s">
        <v>552</v>
      </c>
      <c r="B4183" s="2">
        <v>45441</v>
      </c>
      <c r="C4183">
        <v>2</v>
      </c>
      <c r="D4183">
        <v>736.12</v>
      </c>
    </row>
    <row r="4184" spans="1:4" x14ac:dyDescent="0.3">
      <c r="A4184" s="10" t="s">
        <v>2513</v>
      </c>
      <c r="B4184" s="2">
        <v>45629</v>
      </c>
      <c r="C4184">
        <v>4</v>
      </c>
      <c r="D4184">
        <v>8041.85</v>
      </c>
    </row>
    <row r="4185" spans="1:4" x14ac:dyDescent="0.3">
      <c r="A4185" s="10" t="s">
        <v>2212</v>
      </c>
      <c r="B4185" s="2">
        <v>45477</v>
      </c>
      <c r="C4185">
        <v>2</v>
      </c>
      <c r="D4185">
        <v>828.42000000000007</v>
      </c>
    </row>
    <row r="4186" spans="1:4" x14ac:dyDescent="0.3">
      <c r="A4186" s="10" t="s">
        <v>1418</v>
      </c>
      <c r="B4186" s="2">
        <v>45614</v>
      </c>
      <c r="C4186">
        <v>2</v>
      </c>
      <c r="D4186">
        <v>2746.89</v>
      </c>
    </row>
    <row r="4187" spans="1:4" x14ac:dyDescent="0.3">
      <c r="A4187" s="10" t="s">
        <v>3945</v>
      </c>
      <c r="B4187" s="2">
        <v>45584</v>
      </c>
      <c r="C4187">
        <v>2</v>
      </c>
      <c r="D4187">
        <v>2731.77</v>
      </c>
    </row>
    <row r="4188" spans="1:4" x14ac:dyDescent="0.3">
      <c r="A4188" s="10" t="s">
        <v>1815</v>
      </c>
      <c r="B4188" s="2">
        <v>45560</v>
      </c>
      <c r="C4188">
        <v>3</v>
      </c>
      <c r="D4188">
        <v>967.94</v>
      </c>
    </row>
    <row r="4189" spans="1:4" x14ac:dyDescent="0.3">
      <c r="A4189" s="10" t="s">
        <v>186</v>
      </c>
      <c r="B4189" s="2">
        <v>45602</v>
      </c>
      <c r="C4189">
        <v>3</v>
      </c>
      <c r="D4189">
        <v>2578.5100000000002</v>
      </c>
    </row>
    <row r="4190" spans="1:4" x14ac:dyDescent="0.3">
      <c r="A4190" s="10" t="s">
        <v>2208</v>
      </c>
      <c r="B4190" s="2">
        <v>45540</v>
      </c>
      <c r="C4190">
        <v>3</v>
      </c>
      <c r="D4190">
        <v>2854.91</v>
      </c>
    </row>
    <row r="4191" spans="1:4" x14ac:dyDescent="0.3">
      <c r="A4191" s="10" t="s">
        <v>4218</v>
      </c>
      <c r="B4191" s="2">
        <v>45607</v>
      </c>
      <c r="C4191">
        <v>2</v>
      </c>
      <c r="D4191">
        <v>1292.57</v>
      </c>
    </row>
    <row r="4192" spans="1:4" x14ac:dyDescent="0.3">
      <c r="A4192" s="10" t="s">
        <v>275</v>
      </c>
      <c r="B4192" s="2">
        <v>45631</v>
      </c>
      <c r="C4192">
        <v>3</v>
      </c>
      <c r="D4192">
        <v>886.04000000000008</v>
      </c>
    </row>
    <row r="4193" spans="1:4" x14ac:dyDescent="0.3">
      <c r="A4193" s="10" t="s">
        <v>1944</v>
      </c>
      <c r="B4193" s="2">
        <v>45437</v>
      </c>
      <c r="C4193">
        <v>2</v>
      </c>
      <c r="D4193">
        <v>1573.87</v>
      </c>
    </row>
    <row r="4194" spans="1:4" x14ac:dyDescent="0.3">
      <c r="A4194" s="10" t="s">
        <v>4326</v>
      </c>
      <c r="B4194" s="2">
        <v>45574</v>
      </c>
      <c r="C4194">
        <v>3</v>
      </c>
      <c r="D4194">
        <v>3150.4200000000005</v>
      </c>
    </row>
    <row r="4195" spans="1:4" x14ac:dyDescent="0.3">
      <c r="A4195" s="10" t="s">
        <v>4931</v>
      </c>
      <c r="B4195" s="2">
        <v>45440</v>
      </c>
      <c r="C4195">
        <v>1</v>
      </c>
      <c r="D4195">
        <v>341.65</v>
      </c>
    </row>
    <row r="4196" spans="1:4" x14ac:dyDescent="0.3">
      <c r="A4196" s="10" t="s">
        <v>5770</v>
      </c>
      <c r="B4196" s="2">
        <v>45645</v>
      </c>
      <c r="C4196">
        <v>1</v>
      </c>
      <c r="D4196">
        <v>1155.23</v>
      </c>
    </row>
    <row r="4197" spans="1:4" x14ac:dyDescent="0.3">
      <c r="A4197" s="10" t="s">
        <v>1393</v>
      </c>
      <c r="B4197" s="2">
        <v>45414</v>
      </c>
      <c r="C4197">
        <v>3</v>
      </c>
      <c r="D4197">
        <v>5126.6399999999994</v>
      </c>
    </row>
    <row r="4198" spans="1:4" x14ac:dyDescent="0.3">
      <c r="A4198" s="10" t="s">
        <v>4867</v>
      </c>
      <c r="B4198" s="2">
        <v>45455</v>
      </c>
      <c r="C4198">
        <v>1</v>
      </c>
      <c r="D4198">
        <v>1812.41</v>
      </c>
    </row>
    <row r="4199" spans="1:4" x14ac:dyDescent="0.3">
      <c r="A4199" s="10" t="s">
        <v>582</v>
      </c>
      <c r="B4199" s="2">
        <v>45599</v>
      </c>
      <c r="C4199">
        <v>3</v>
      </c>
      <c r="D4199">
        <v>3464.1800000000003</v>
      </c>
    </row>
    <row r="4200" spans="1:4" x14ac:dyDescent="0.3">
      <c r="A4200" s="10" t="s">
        <v>5137</v>
      </c>
      <c r="B4200" s="2">
        <v>45504</v>
      </c>
      <c r="C4200">
        <v>1</v>
      </c>
      <c r="D4200">
        <v>2152.11</v>
      </c>
    </row>
    <row r="4201" spans="1:4" x14ac:dyDescent="0.3">
      <c r="A4201" s="10" t="s">
        <v>5094</v>
      </c>
      <c r="B4201" s="2">
        <v>45467</v>
      </c>
      <c r="C4201">
        <v>2</v>
      </c>
      <c r="D4201">
        <v>2469.34</v>
      </c>
    </row>
    <row r="4202" spans="1:4" x14ac:dyDescent="0.3">
      <c r="A4202" s="10" t="s">
        <v>2721</v>
      </c>
      <c r="B4202" s="2">
        <v>45533</v>
      </c>
      <c r="C4202">
        <v>1</v>
      </c>
      <c r="D4202">
        <v>1012.26</v>
      </c>
    </row>
    <row r="4203" spans="1:4" x14ac:dyDescent="0.3">
      <c r="A4203" s="10" t="s">
        <v>496</v>
      </c>
      <c r="B4203" s="2">
        <v>45640</v>
      </c>
      <c r="C4203">
        <v>3</v>
      </c>
      <c r="D4203">
        <v>5073.75</v>
      </c>
    </row>
    <row r="4204" spans="1:4" x14ac:dyDescent="0.3">
      <c r="A4204" s="10" t="s">
        <v>4498</v>
      </c>
      <c r="B4204" s="2">
        <v>45296</v>
      </c>
      <c r="C4204">
        <v>1</v>
      </c>
      <c r="D4204">
        <v>546.79999999999995</v>
      </c>
    </row>
    <row r="4205" spans="1:4" x14ac:dyDescent="0.3">
      <c r="A4205" s="10" t="s">
        <v>5659</v>
      </c>
      <c r="B4205" s="2">
        <v>45534</v>
      </c>
      <c r="C4205">
        <v>1</v>
      </c>
      <c r="D4205">
        <v>908.12</v>
      </c>
    </row>
    <row r="4206" spans="1:4" x14ac:dyDescent="0.3">
      <c r="A4206" s="10" t="s">
        <v>4226</v>
      </c>
      <c r="B4206" s="2">
        <v>45321</v>
      </c>
      <c r="C4206">
        <v>1</v>
      </c>
      <c r="D4206">
        <v>900.38</v>
      </c>
    </row>
    <row r="4207" spans="1:4" x14ac:dyDescent="0.3">
      <c r="A4207" s="10" t="s">
        <v>4273</v>
      </c>
      <c r="B4207" s="2">
        <v>45635</v>
      </c>
      <c r="C4207">
        <v>1</v>
      </c>
      <c r="D4207">
        <v>362.69</v>
      </c>
    </row>
    <row r="4208" spans="1:4" x14ac:dyDescent="0.3">
      <c r="A4208" s="10" t="s">
        <v>4939</v>
      </c>
      <c r="B4208" s="2">
        <v>45528</v>
      </c>
      <c r="C4208">
        <v>2</v>
      </c>
      <c r="D4208">
        <v>1820.25</v>
      </c>
    </row>
    <row r="4209" spans="1:4" x14ac:dyDescent="0.3">
      <c r="A4209" s="10" t="s">
        <v>2224</v>
      </c>
      <c r="B4209" s="2">
        <v>45516</v>
      </c>
      <c r="C4209">
        <v>2</v>
      </c>
      <c r="D4209">
        <v>3754.9900000000002</v>
      </c>
    </row>
    <row r="4210" spans="1:4" x14ac:dyDescent="0.3">
      <c r="A4210" s="10" t="s">
        <v>1605</v>
      </c>
      <c r="B4210" s="2">
        <v>45538</v>
      </c>
      <c r="C4210">
        <v>1</v>
      </c>
      <c r="D4210">
        <v>1015.17</v>
      </c>
    </row>
    <row r="4211" spans="1:4" x14ac:dyDescent="0.3">
      <c r="A4211" s="10" t="s">
        <v>3187</v>
      </c>
      <c r="B4211" s="2">
        <v>45472</v>
      </c>
      <c r="C4211">
        <v>1</v>
      </c>
      <c r="D4211">
        <v>1625.13</v>
      </c>
    </row>
    <row r="4212" spans="1:4" x14ac:dyDescent="0.3">
      <c r="A4212" s="10" t="s">
        <v>3746</v>
      </c>
      <c r="B4212" s="2">
        <v>45555</v>
      </c>
      <c r="C4212">
        <v>1</v>
      </c>
      <c r="D4212">
        <v>1962.45</v>
      </c>
    </row>
    <row r="4213" spans="1:4" x14ac:dyDescent="0.3">
      <c r="A4213" s="10" t="s">
        <v>3166</v>
      </c>
      <c r="B4213" s="2">
        <v>45535</v>
      </c>
      <c r="C4213">
        <v>1</v>
      </c>
      <c r="D4213">
        <v>291.41000000000003</v>
      </c>
    </row>
    <row r="4214" spans="1:4" x14ac:dyDescent="0.3">
      <c r="A4214" s="10" t="s">
        <v>5513</v>
      </c>
      <c r="B4214" s="2">
        <v>45597</v>
      </c>
      <c r="C4214">
        <v>2</v>
      </c>
      <c r="D4214">
        <v>4864.97</v>
      </c>
    </row>
    <row r="4215" spans="1:4" x14ac:dyDescent="0.3">
      <c r="A4215" s="10" t="s">
        <v>3566</v>
      </c>
      <c r="B4215" s="2">
        <v>45456</v>
      </c>
      <c r="C4215">
        <v>3</v>
      </c>
      <c r="D4215">
        <v>2600.7399999999998</v>
      </c>
    </row>
    <row r="4216" spans="1:4" x14ac:dyDescent="0.3">
      <c r="A4216" s="10" t="s">
        <v>4836</v>
      </c>
      <c r="B4216" s="2">
        <v>45526</v>
      </c>
      <c r="C4216">
        <v>1</v>
      </c>
      <c r="D4216">
        <v>1483.91</v>
      </c>
    </row>
    <row r="4217" spans="1:4" x14ac:dyDescent="0.3">
      <c r="A4217" s="10" t="s">
        <v>4718</v>
      </c>
      <c r="B4217" s="2">
        <v>45519</v>
      </c>
      <c r="C4217">
        <v>1</v>
      </c>
      <c r="D4217">
        <v>114.6</v>
      </c>
    </row>
    <row r="4218" spans="1:4" x14ac:dyDescent="0.3">
      <c r="A4218" s="10" t="s">
        <v>4433</v>
      </c>
      <c r="B4218" s="2">
        <v>45644</v>
      </c>
      <c r="C4218">
        <v>2</v>
      </c>
      <c r="D4218">
        <v>419.69000000000005</v>
      </c>
    </row>
    <row r="4219" spans="1:4" x14ac:dyDescent="0.3">
      <c r="A4219" s="10" t="s">
        <v>1957</v>
      </c>
      <c r="B4219" s="2">
        <v>45326</v>
      </c>
      <c r="C4219">
        <v>1</v>
      </c>
      <c r="D4219">
        <v>346.32</v>
      </c>
    </row>
    <row r="4220" spans="1:4" x14ac:dyDescent="0.3">
      <c r="A4220" s="10" t="s">
        <v>2886</v>
      </c>
      <c r="B4220" s="2">
        <v>45607</v>
      </c>
      <c r="C4220">
        <v>2</v>
      </c>
      <c r="D4220">
        <v>1349.8899999999999</v>
      </c>
    </row>
    <row r="4221" spans="1:4" x14ac:dyDescent="0.3">
      <c r="A4221" s="10" t="s">
        <v>3358</v>
      </c>
      <c r="B4221" s="2">
        <v>45429</v>
      </c>
      <c r="C4221">
        <v>2</v>
      </c>
      <c r="D4221">
        <v>2665.82</v>
      </c>
    </row>
    <row r="4222" spans="1:4" x14ac:dyDescent="0.3">
      <c r="A4222" s="10" t="s">
        <v>3488</v>
      </c>
      <c r="B4222" s="2">
        <v>45525</v>
      </c>
      <c r="C4222">
        <v>1</v>
      </c>
      <c r="D4222">
        <v>671.11</v>
      </c>
    </row>
    <row r="4223" spans="1:4" x14ac:dyDescent="0.3">
      <c r="A4223" s="10" t="s">
        <v>119</v>
      </c>
      <c r="B4223" s="2">
        <v>45566</v>
      </c>
      <c r="C4223">
        <v>3</v>
      </c>
      <c r="D4223">
        <v>2764.4</v>
      </c>
    </row>
    <row r="4224" spans="1:4" x14ac:dyDescent="0.3">
      <c r="A4224" s="10" t="s">
        <v>1153</v>
      </c>
      <c r="B4224" s="2">
        <v>45588</v>
      </c>
      <c r="C4224">
        <v>2</v>
      </c>
      <c r="D4224">
        <v>668.66</v>
      </c>
    </row>
    <row r="4225" spans="1:4" x14ac:dyDescent="0.3">
      <c r="A4225" s="10" t="s">
        <v>371</v>
      </c>
      <c r="B4225" s="2">
        <v>45492</v>
      </c>
      <c r="C4225">
        <v>1</v>
      </c>
      <c r="D4225">
        <v>2465.09</v>
      </c>
    </row>
    <row r="4226" spans="1:4" x14ac:dyDescent="0.3">
      <c r="A4226" s="10" t="s">
        <v>1485</v>
      </c>
      <c r="B4226" s="2">
        <v>45604</v>
      </c>
      <c r="C4226">
        <v>2</v>
      </c>
      <c r="D4226">
        <v>3970.9799999999996</v>
      </c>
    </row>
    <row r="4227" spans="1:4" x14ac:dyDescent="0.3">
      <c r="A4227" s="10" t="s">
        <v>3845</v>
      </c>
      <c r="B4227" s="2">
        <v>45634</v>
      </c>
      <c r="C4227">
        <v>3</v>
      </c>
      <c r="D4227">
        <v>4858.3999999999996</v>
      </c>
    </row>
    <row r="4228" spans="1:4" x14ac:dyDescent="0.3">
      <c r="A4228" s="10" t="s">
        <v>4641</v>
      </c>
      <c r="B4228" s="2">
        <v>45562</v>
      </c>
      <c r="C4228">
        <v>1</v>
      </c>
      <c r="D4228">
        <v>2616.65</v>
      </c>
    </row>
    <row r="4229" spans="1:4" x14ac:dyDescent="0.3">
      <c r="A4229" s="10" t="s">
        <v>1030</v>
      </c>
      <c r="B4229" s="2">
        <v>45617</v>
      </c>
      <c r="C4229">
        <v>1</v>
      </c>
      <c r="D4229">
        <v>2355.61</v>
      </c>
    </row>
    <row r="4230" spans="1:4" x14ac:dyDescent="0.3">
      <c r="A4230" s="10" t="s">
        <v>5892</v>
      </c>
      <c r="B4230" s="2">
        <v>45552</v>
      </c>
      <c r="C4230">
        <v>1</v>
      </c>
      <c r="D4230">
        <v>793.75</v>
      </c>
    </row>
    <row r="4231" spans="1:4" x14ac:dyDescent="0.3">
      <c r="A4231" s="10" t="s">
        <v>5631</v>
      </c>
      <c r="B4231" s="2">
        <v>45441</v>
      </c>
      <c r="C4231">
        <v>1</v>
      </c>
      <c r="D4231">
        <v>3209.15</v>
      </c>
    </row>
    <row r="4232" spans="1:4" x14ac:dyDescent="0.3">
      <c r="A4232" s="10" t="s">
        <v>216</v>
      </c>
      <c r="B4232" s="2">
        <v>45550</v>
      </c>
      <c r="C4232">
        <v>1</v>
      </c>
      <c r="D4232">
        <v>2429.4899999999998</v>
      </c>
    </row>
    <row r="4233" spans="1:4" x14ac:dyDescent="0.3">
      <c r="A4233" s="10" t="s">
        <v>3039</v>
      </c>
      <c r="B4233" s="2">
        <v>45543</v>
      </c>
      <c r="C4233">
        <v>3</v>
      </c>
      <c r="D4233">
        <v>6405.0599999999995</v>
      </c>
    </row>
    <row r="4234" spans="1:4" x14ac:dyDescent="0.3">
      <c r="A4234" s="10" t="s">
        <v>5944</v>
      </c>
      <c r="B4234" s="2">
        <v>45370</v>
      </c>
      <c r="C4234">
        <v>1</v>
      </c>
      <c r="D4234">
        <v>1487.32</v>
      </c>
    </row>
    <row r="4235" spans="1:4" x14ac:dyDescent="0.3">
      <c r="A4235" s="10" t="s">
        <v>2710</v>
      </c>
      <c r="B4235" s="2">
        <v>45564</v>
      </c>
      <c r="C4235">
        <v>2</v>
      </c>
      <c r="D4235">
        <v>3484.62</v>
      </c>
    </row>
    <row r="4236" spans="1:4" x14ac:dyDescent="0.3">
      <c r="A4236" s="10" t="s">
        <v>5873</v>
      </c>
      <c r="B4236" s="2">
        <v>45468</v>
      </c>
      <c r="C4236">
        <v>1</v>
      </c>
      <c r="D4236">
        <v>107.18</v>
      </c>
    </row>
    <row r="4237" spans="1:4" x14ac:dyDescent="0.3">
      <c r="A4237" s="10" t="s">
        <v>5054</v>
      </c>
      <c r="B4237" s="2">
        <v>45553</v>
      </c>
      <c r="C4237">
        <v>2</v>
      </c>
      <c r="D4237">
        <v>3101.58</v>
      </c>
    </row>
    <row r="4238" spans="1:4" x14ac:dyDescent="0.3">
      <c r="A4238" s="10" t="s">
        <v>3797</v>
      </c>
      <c r="B4238" s="2">
        <v>45511</v>
      </c>
      <c r="C4238">
        <v>2</v>
      </c>
      <c r="D4238">
        <v>1949.8300000000002</v>
      </c>
    </row>
    <row r="4239" spans="1:4" x14ac:dyDescent="0.3">
      <c r="A4239" s="10" t="s">
        <v>4529</v>
      </c>
      <c r="B4239" s="2">
        <v>45630</v>
      </c>
      <c r="C4239">
        <v>3</v>
      </c>
      <c r="D4239">
        <v>3515.68</v>
      </c>
    </row>
    <row r="4240" spans="1:4" x14ac:dyDescent="0.3">
      <c r="A4240" s="10" t="s">
        <v>3113</v>
      </c>
      <c r="B4240" s="2">
        <v>45453</v>
      </c>
      <c r="C4240">
        <v>1</v>
      </c>
      <c r="D4240">
        <v>279.64</v>
      </c>
    </row>
    <row r="4241" spans="1:4" x14ac:dyDescent="0.3">
      <c r="A4241" s="10" t="s">
        <v>1763</v>
      </c>
      <c r="B4241" s="2">
        <v>45344</v>
      </c>
      <c r="C4241">
        <v>1</v>
      </c>
      <c r="D4241">
        <v>1836.41</v>
      </c>
    </row>
    <row r="4242" spans="1:4" x14ac:dyDescent="0.3">
      <c r="A4242" s="10" t="s">
        <v>1875</v>
      </c>
      <c r="B4242" s="2">
        <v>45562</v>
      </c>
      <c r="C4242">
        <v>5</v>
      </c>
      <c r="D4242">
        <v>5988.73</v>
      </c>
    </row>
    <row r="4243" spans="1:4" x14ac:dyDescent="0.3">
      <c r="A4243" s="10" t="s">
        <v>3026</v>
      </c>
      <c r="B4243" s="2">
        <v>45587</v>
      </c>
      <c r="C4243">
        <v>1</v>
      </c>
      <c r="D4243">
        <v>1508.03</v>
      </c>
    </row>
    <row r="4244" spans="1:4" x14ac:dyDescent="0.3">
      <c r="A4244" s="10" t="s">
        <v>5333</v>
      </c>
      <c r="B4244" s="2">
        <v>45633</v>
      </c>
      <c r="C4244">
        <v>1</v>
      </c>
      <c r="D4244">
        <v>1075.4100000000001</v>
      </c>
    </row>
    <row r="4245" spans="1:4" x14ac:dyDescent="0.3">
      <c r="A4245" s="10" t="s">
        <v>1707</v>
      </c>
      <c r="B4245" s="2">
        <v>45490</v>
      </c>
      <c r="C4245">
        <v>1</v>
      </c>
      <c r="D4245">
        <v>3245.01</v>
      </c>
    </row>
    <row r="4246" spans="1:4" x14ac:dyDescent="0.3">
      <c r="A4246" s="10" t="s">
        <v>2518</v>
      </c>
      <c r="B4246" s="2">
        <v>45511</v>
      </c>
      <c r="C4246">
        <v>2</v>
      </c>
      <c r="D4246">
        <v>4622.83</v>
      </c>
    </row>
    <row r="4247" spans="1:4" x14ac:dyDescent="0.3">
      <c r="A4247" s="10" t="s">
        <v>5270</v>
      </c>
      <c r="B4247" s="2">
        <v>45530</v>
      </c>
      <c r="C4247">
        <v>1</v>
      </c>
      <c r="D4247">
        <v>591.63</v>
      </c>
    </row>
    <row r="4248" spans="1:4" x14ac:dyDescent="0.3">
      <c r="A4248" s="10" t="s">
        <v>4716</v>
      </c>
      <c r="B4248" s="2">
        <v>45463</v>
      </c>
      <c r="C4248">
        <v>1</v>
      </c>
      <c r="D4248">
        <v>3600.8</v>
      </c>
    </row>
    <row r="4249" spans="1:4" x14ac:dyDescent="0.3">
      <c r="A4249" s="10" t="s">
        <v>3605</v>
      </c>
      <c r="B4249" s="2">
        <v>45496</v>
      </c>
      <c r="C4249">
        <v>2</v>
      </c>
      <c r="D4249">
        <v>1736.88</v>
      </c>
    </row>
    <row r="4250" spans="1:4" x14ac:dyDescent="0.3">
      <c r="A4250" s="10" t="s">
        <v>5268</v>
      </c>
      <c r="B4250" s="2">
        <v>45506</v>
      </c>
      <c r="C4250">
        <v>1</v>
      </c>
      <c r="D4250">
        <v>545.70000000000005</v>
      </c>
    </row>
    <row r="4251" spans="1:4" x14ac:dyDescent="0.3">
      <c r="A4251" s="10" t="s">
        <v>1699</v>
      </c>
      <c r="B4251" s="2">
        <v>45444</v>
      </c>
      <c r="C4251">
        <v>2</v>
      </c>
      <c r="D4251">
        <v>5877.71</v>
      </c>
    </row>
    <row r="4252" spans="1:4" x14ac:dyDescent="0.3">
      <c r="A4252" s="10" t="s">
        <v>486</v>
      </c>
      <c r="B4252" s="2">
        <v>45501</v>
      </c>
      <c r="C4252">
        <v>1</v>
      </c>
      <c r="D4252">
        <v>32.75</v>
      </c>
    </row>
    <row r="4253" spans="1:4" x14ac:dyDescent="0.3">
      <c r="A4253" s="10" t="s">
        <v>1621</v>
      </c>
      <c r="B4253" s="2">
        <v>45600</v>
      </c>
      <c r="C4253">
        <v>1</v>
      </c>
      <c r="D4253">
        <v>306.37</v>
      </c>
    </row>
    <row r="4254" spans="1:4" x14ac:dyDescent="0.3">
      <c r="A4254" s="10" t="s">
        <v>1791</v>
      </c>
      <c r="B4254" s="2">
        <v>45389</v>
      </c>
      <c r="C4254">
        <v>1</v>
      </c>
      <c r="D4254">
        <v>219.32</v>
      </c>
    </row>
    <row r="4255" spans="1:4" x14ac:dyDescent="0.3">
      <c r="A4255" s="10" t="s">
        <v>3428</v>
      </c>
      <c r="B4255" s="2">
        <v>45485</v>
      </c>
      <c r="C4255">
        <v>2</v>
      </c>
      <c r="D4255">
        <v>3668.89</v>
      </c>
    </row>
    <row r="4256" spans="1:4" x14ac:dyDescent="0.3">
      <c r="A4256" s="10" t="s">
        <v>67</v>
      </c>
      <c r="B4256" s="2">
        <v>45382</v>
      </c>
      <c r="C4256">
        <v>2</v>
      </c>
      <c r="D4256">
        <v>1122.1500000000001</v>
      </c>
    </row>
    <row r="4257" spans="1:4" x14ac:dyDescent="0.3">
      <c r="A4257" s="10" t="s">
        <v>4220</v>
      </c>
      <c r="B4257" s="2">
        <v>45357</v>
      </c>
      <c r="C4257">
        <v>1</v>
      </c>
      <c r="D4257">
        <v>3964.45</v>
      </c>
    </row>
    <row r="4258" spans="1:4" x14ac:dyDescent="0.3">
      <c r="A4258" s="10" t="s">
        <v>152</v>
      </c>
      <c r="B4258" s="2">
        <v>45650</v>
      </c>
      <c r="C4258">
        <v>2</v>
      </c>
      <c r="D4258">
        <v>1707.3200000000002</v>
      </c>
    </row>
    <row r="4259" spans="1:4" x14ac:dyDescent="0.3">
      <c r="A4259" s="10" t="s">
        <v>720</v>
      </c>
      <c r="B4259" s="2">
        <v>45335</v>
      </c>
      <c r="C4259">
        <v>1</v>
      </c>
      <c r="D4259">
        <v>82.44</v>
      </c>
    </row>
    <row r="4260" spans="1:4" x14ac:dyDescent="0.3">
      <c r="A4260" s="10" t="s">
        <v>5785</v>
      </c>
      <c r="B4260" s="2">
        <v>45612</v>
      </c>
      <c r="C4260">
        <v>1</v>
      </c>
      <c r="D4260">
        <v>1528.76</v>
      </c>
    </row>
    <row r="4261" spans="1:4" x14ac:dyDescent="0.3">
      <c r="A4261" s="10" t="s">
        <v>3340</v>
      </c>
      <c r="B4261" s="2">
        <v>45613</v>
      </c>
      <c r="C4261">
        <v>1</v>
      </c>
      <c r="D4261">
        <v>669.53</v>
      </c>
    </row>
    <row r="4262" spans="1:4" x14ac:dyDescent="0.3">
      <c r="A4262" s="10" t="s">
        <v>2435</v>
      </c>
      <c r="B4262" s="2">
        <v>45461</v>
      </c>
      <c r="C4262">
        <v>2</v>
      </c>
      <c r="D4262">
        <v>3501.17</v>
      </c>
    </row>
    <row r="4263" spans="1:4" x14ac:dyDescent="0.3">
      <c r="A4263" s="10" t="s">
        <v>3430</v>
      </c>
      <c r="B4263" s="2">
        <v>45425</v>
      </c>
      <c r="C4263">
        <v>2</v>
      </c>
      <c r="D4263">
        <v>1589.3200000000002</v>
      </c>
    </row>
    <row r="4264" spans="1:4" x14ac:dyDescent="0.3">
      <c r="A4264" s="10" t="s">
        <v>1577</v>
      </c>
      <c r="B4264" s="2">
        <v>45314</v>
      </c>
      <c r="C4264">
        <v>1</v>
      </c>
      <c r="D4264">
        <v>352.35</v>
      </c>
    </row>
    <row r="4265" spans="1:4" x14ac:dyDescent="0.3">
      <c r="A4265" s="10" t="s">
        <v>5490</v>
      </c>
      <c r="B4265" s="2">
        <v>45511</v>
      </c>
      <c r="C4265">
        <v>1</v>
      </c>
      <c r="D4265">
        <v>573.29999999999995</v>
      </c>
    </row>
    <row r="4266" spans="1:4" x14ac:dyDescent="0.3">
      <c r="A4266" s="10" t="s">
        <v>5437</v>
      </c>
      <c r="B4266" s="2">
        <v>45460</v>
      </c>
      <c r="C4266">
        <v>1</v>
      </c>
      <c r="D4266">
        <v>74.44</v>
      </c>
    </row>
    <row r="4267" spans="1:4" x14ac:dyDescent="0.3">
      <c r="A4267" s="10" t="s">
        <v>5538</v>
      </c>
      <c r="B4267" s="2">
        <v>45420</v>
      </c>
      <c r="C4267">
        <v>1</v>
      </c>
      <c r="D4267">
        <v>3787.53</v>
      </c>
    </row>
    <row r="4268" spans="1:4" x14ac:dyDescent="0.3">
      <c r="A4268" s="10" t="s">
        <v>4236</v>
      </c>
      <c r="B4268" s="2">
        <v>45607</v>
      </c>
      <c r="C4268">
        <v>2</v>
      </c>
      <c r="D4268">
        <v>3665.87</v>
      </c>
    </row>
    <row r="4269" spans="1:4" x14ac:dyDescent="0.3">
      <c r="A4269" s="10" t="s">
        <v>5059</v>
      </c>
      <c r="B4269" s="2">
        <v>45622</v>
      </c>
      <c r="C4269">
        <v>1</v>
      </c>
      <c r="D4269">
        <v>1255.73</v>
      </c>
    </row>
    <row r="4270" spans="1:4" x14ac:dyDescent="0.3">
      <c r="A4270" s="10" t="s">
        <v>5152</v>
      </c>
      <c r="B4270" s="2">
        <v>45531</v>
      </c>
      <c r="C4270">
        <v>2</v>
      </c>
      <c r="D4270">
        <v>4439.92</v>
      </c>
    </row>
    <row r="4271" spans="1:4" x14ac:dyDescent="0.3">
      <c r="A4271" s="10" t="s">
        <v>4649</v>
      </c>
      <c r="B4271" s="2">
        <v>45580</v>
      </c>
      <c r="C4271">
        <v>1</v>
      </c>
      <c r="D4271">
        <v>1204.24</v>
      </c>
    </row>
    <row r="4272" spans="1:4" x14ac:dyDescent="0.3">
      <c r="A4272" s="10" t="s">
        <v>2403</v>
      </c>
      <c r="B4272" s="2">
        <v>45299</v>
      </c>
      <c r="C4272">
        <v>1</v>
      </c>
      <c r="D4272">
        <v>945.69</v>
      </c>
    </row>
    <row r="4273" spans="1:4" x14ac:dyDescent="0.3">
      <c r="A4273" s="10" t="s">
        <v>4266</v>
      </c>
      <c r="B4273" s="2">
        <v>45618</v>
      </c>
      <c r="C4273">
        <v>1</v>
      </c>
      <c r="D4273">
        <v>274.62</v>
      </c>
    </row>
    <row r="4274" spans="1:4" x14ac:dyDescent="0.3">
      <c r="A4274" s="10" t="s">
        <v>1196</v>
      </c>
      <c r="B4274" s="2">
        <v>45343</v>
      </c>
      <c r="C4274">
        <v>1</v>
      </c>
      <c r="D4274">
        <v>120.99</v>
      </c>
    </row>
    <row r="4275" spans="1:4" x14ac:dyDescent="0.3">
      <c r="A4275" s="10" t="s">
        <v>797</v>
      </c>
      <c r="B4275" s="2">
        <v>45590</v>
      </c>
      <c r="C4275">
        <v>2</v>
      </c>
      <c r="D4275">
        <v>1461.2600000000002</v>
      </c>
    </row>
    <row r="4276" spans="1:4" x14ac:dyDescent="0.3">
      <c r="A4276" s="10" t="s">
        <v>2581</v>
      </c>
      <c r="B4276" s="2">
        <v>45645</v>
      </c>
      <c r="C4276">
        <v>1</v>
      </c>
      <c r="D4276">
        <v>203.32</v>
      </c>
    </row>
    <row r="4277" spans="1:4" x14ac:dyDescent="0.3">
      <c r="A4277" s="10" t="s">
        <v>5596</v>
      </c>
      <c r="B4277" s="2">
        <v>45458</v>
      </c>
      <c r="C4277">
        <v>1</v>
      </c>
      <c r="D4277">
        <v>2168.62</v>
      </c>
    </row>
    <row r="4278" spans="1:4" x14ac:dyDescent="0.3">
      <c r="A4278" s="10" t="s">
        <v>1206</v>
      </c>
      <c r="B4278" s="2">
        <v>45487</v>
      </c>
      <c r="C4278">
        <v>2</v>
      </c>
      <c r="D4278">
        <v>2259.02</v>
      </c>
    </row>
    <row r="4279" spans="1:4" x14ac:dyDescent="0.3">
      <c r="A4279" s="10" t="s">
        <v>526</v>
      </c>
      <c r="B4279" s="2">
        <v>45591</v>
      </c>
      <c r="C4279">
        <v>2</v>
      </c>
      <c r="D4279">
        <v>3152.42</v>
      </c>
    </row>
    <row r="4280" spans="1:4" x14ac:dyDescent="0.3">
      <c r="A4280" s="10" t="s">
        <v>2445</v>
      </c>
      <c r="B4280" s="2">
        <v>45336</v>
      </c>
      <c r="C4280">
        <v>1</v>
      </c>
      <c r="D4280">
        <v>299.57</v>
      </c>
    </row>
    <row r="4281" spans="1:4" x14ac:dyDescent="0.3">
      <c r="A4281" s="10" t="s">
        <v>238</v>
      </c>
      <c r="B4281" s="2">
        <v>45477</v>
      </c>
      <c r="C4281">
        <v>2</v>
      </c>
      <c r="D4281">
        <v>4139.09</v>
      </c>
    </row>
    <row r="4282" spans="1:4" x14ac:dyDescent="0.3">
      <c r="A4282" s="10" t="s">
        <v>1092</v>
      </c>
      <c r="B4282" s="2">
        <v>45536</v>
      </c>
      <c r="C4282">
        <v>3</v>
      </c>
      <c r="D4282">
        <v>5635.9400000000005</v>
      </c>
    </row>
    <row r="4283" spans="1:4" x14ac:dyDescent="0.3">
      <c r="A4283" s="10" t="s">
        <v>5101</v>
      </c>
      <c r="B4283" s="2">
        <v>45406</v>
      </c>
      <c r="C4283">
        <v>1</v>
      </c>
      <c r="D4283">
        <v>3181.63</v>
      </c>
    </row>
    <row r="4284" spans="1:4" x14ac:dyDescent="0.3">
      <c r="A4284" s="10" t="s">
        <v>3104</v>
      </c>
      <c r="B4284" s="2">
        <v>45404</v>
      </c>
      <c r="C4284">
        <v>1</v>
      </c>
      <c r="D4284">
        <v>604.44000000000005</v>
      </c>
    </row>
    <row r="4285" spans="1:4" x14ac:dyDescent="0.3">
      <c r="A4285" s="10" t="s">
        <v>2381</v>
      </c>
      <c r="B4285" s="2">
        <v>45562</v>
      </c>
      <c r="C4285">
        <v>1</v>
      </c>
      <c r="D4285">
        <v>2484.44</v>
      </c>
    </row>
    <row r="4286" spans="1:4" x14ac:dyDescent="0.3">
      <c r="A4286" s="10" t="s">
        <v>3506</v>
      </c>
      <c r="B4286" s="2">
        <v>45307</v>
      </c>
      <c r="C4286">
        <v>1</v>
      </c>
      <c r="D4286">
        <v>3996.11</v>
      </c>
    </row>
    <row r="4287" spans="1:4" x14ac:dyDescent="0.3">
      <c r="A4287" s="10" t="s">
        <v>3858</v>
      </c>
      <c r="B4287" s="2">
        <v>45509</v>
      </c>
      <c r="C4287">
        <v>1</v>
      </c>
      <c r="D4287">
        <v>46.45</v>
      </c>
    </row>
    <row r="4288" spans="1:4" x14ac:dyDescent="0.3">
      <c r="A4288" s="10" t="s">
        <v>5086</v>
      </c>
      <c r="B4288" s="2">
        <v>45422</v>
      </c>
      <c r="C4288">
        <v>1</v>
      </c>
      <c r="D4288">
        <v>2347.5100000000002</v>
      </c>
    </row>
    <row r="4289" spans="1:4" x14ac:dyDescent="0.3">
      <c r="A4289" s="10" t="s">
        <v>4071</v>
      </c>
      <c r="B4289" s="2">
        <v>45323</v>
      </c>
      <c r="C4289">
        <v>1</v>
      </c>
      <c r="D4289">
        <v>193.69</v>
      </c>
    </row>
    <row r="4290" spans="1:4" x14ac:dyDescent="0.3">
      <c r="A4290" s="10" t="s">
        <v>2033</v>
      </c>
      <c r="B4290" s="2">
        <v>45361</v>
      </c>
      <c r="C4290">
        <v>1</v>
      </c>
      <c r="D4290">
        <v>2017.54</v>
      </c>
    </row>
    <row r="4291" spans="1:4" x14ac:dyDescent="0.3">
      <c r="A4291" s="10" t="s">
        <v>1965</v>
      </c>
      <c r="B4291" s="2">
        <v>45366</v>
      </c>
      <c r="C4291">
        <v>1</v>
      </c>
      <c r="D4291">
        <v>644.21</v>
      </c>
    </row>
    <row r="4292" spans="1:4" x14ac:dyDescent="0.3">
      <c r="A4292" s="10" t="s">
        <v>4091</v>
      </c>
      <c r="B4292" s="2">
        <v>45595</v>
      </c>
      <c r="C4292">
        <v>2</v>
      </c>
      <c r="D4292">
        <v>1665.64</v>
      </c>
    </row>
    <row r="4293" spans="1:4" x14ac:dyDescent="0.3">
      <c r="A4293" s="10" t="s">
        <v>5075</v>
      </c>
      <c r="B4293" s="2">
        <v>45656</v>
      </c>
      <c r="C4293">
        <v>1</v>
      </c>
      <c r="D4293">
        <v>224.01</v>
      </c>
    </row>
    <row r="4294" spans="1:4" x14ac:dyDescent="0.3">
      <c r="A4294" s="10" t="s">
        <v>1504</v>
      </c>
      <c r="B4294" s="2">
        <v>45529</v>
      </c>
      <c r="C4294">
        <v>1</v>
      </c>
      <c r="D4294">
        <v>887.01</v>
      </c>
    </row>
    <row r="4295" spans="1:4" x14ac:dyDescent="0.3">
      <c r="A4295" s="10" t="s">
        <v>984</v>
      </c>
      <c r="B4295" s="2">
        <v>45405</v>
      </c>
      <c r="C4295">
        <v>1</v>
      </c>
      <c r="D4295">
        <v>220.56</v>
      </c>
    </row>
    <row r="4296" spans="1:4" x14ac:dyDescent="0.3">
      <c r="A4296" s="10" t="s">
        <v>5215</v>
      </c>
      <c r="B4296" s="2">
        <v>45654</v>
      </c>
      <c r="C4296">
        <v>1</v>
      </c>
      <c r="D4296">
        <v>381.23</v>
      </c>
    </row>
    <row r="4297" spans="1:4" x14ac:dyDescent="0.3">
      <c r="A4297" s="10" t="s">
        <v>5370</v>
      </c>
      <c r="B4297" s="2">
        <v>45342</v>
      </c>
      <c r="C4297">
        <v>1</v>
      </c>
      <c r="D4297">
        <v>464.46</v>
      </c>
    </row>
    <row r="4298" spans="1:4" x14ac:dyDescent="0.3">
      <c r="A4298" s="10" t="s">
        <v>2572</v>
      </c>
      <c r="B4298" s="2">
        <v>45399</v>
      </c>
      <c r="C4298">
        <v>1</v>
      </c>
      <c r="D4298">
        <v>2382.91</v>
      </c>
    </row>
    <row r="4299" spans="1:4" x14ac:dyDescent="0.3">
      <c r="A4299" s="10" t="s">
        <v>3563</v>
      </c>
      <c r="B4299" s="2">
        <v>45512</v>
      </c>
      <c r="C4299">
        <v>1</v>
      </c>
      <c r="D4299">
        <v>512.38</v>
      </c>
    </row>
    <row r="4300" spans="1:4" x14ac:dyDescent="0.3">
      <c r="A4300" s="10" t="s">
        <v>1281</v>
      </c>
      <c r="B4300" s="2">
        <v>45578</v>
      </c>
      <c r="C4300">
        <v>2</v>
      </c>
      <c r="D4300">
        <v>778.42000000000007</v>
      </c>
    </row>
    <row r="4301" spans="1:4" x14ac:dyDescent="0.3">
      <c r="A4301" s="10" t="s">
        <v>1990</v>
      </c>
      <c r="B4301" s="2">
        <v>45491</v>
      </c>
      <c r="C4301">
        <v>1</v>
      </c>
      <c r="D4301">
        <v>1654.56</v>
      </c>
    </row>
    <row r="4302" spans="1:4" x14ac:dyDescent="0.3">
      <c r="A4302" s="10" t="s">
        <v>3632</v>
      </c>
      <c r="B4302" s="2">
        <v>45635</v>
      </c>
      <c r="C4302">
        <v>3</v>
      </c>
      <c r="D4302">
        <v>438.67</v>
      </c>
    </row>
    <row r="4303" spans="1:4" x14ac:dyDescent="0.3">
      <c r="A4303" s="10" t="s">
        <v>276</v>
      </c>
      <c r="B4303" s="2">
        <v>45422</v>
      </c>
      <c r="C4303">
        <v>2</v>
      </c>
      <c r="D4303">
        <v>2965.96</v>
      </c>
    </row>
    <row r="4304" spans="1:4" x14ac:dyDescent="0.3">
      <c r="A4304" s="10" t="s">
        <v>397</v>
      </c>
      <c r="B4304" s="2">
        <v>45557</v>
      </c>
      <c r="C4304">
        <v>1</v>
      </c>
      <c r="D4304">
        <v>2091.34</v>
      </c>
    </row>
    <row r="4305" spans="1:4" x14ac:dyDescent="0.3">
      <c r="A4305" s="10" t="s">
        <v>3260</v>
      </c>
      <c r="B4305" s="2">
        <v>45393</v>
      </c>
      <c r="C4305">
        <v>1</v>
      </c>
      <c r="D4305">
        <v>1191.82</v>
      </c>
    </row>
    <row r="4306" spans="1:4" x14ac:dyDescent="0.3">
      <c r="A4306" s="10" t="s">
        <v>2893</v>
      </c>
      <c r="B4306" s="2">
        <v>45373</v>
      </c>
      <c r="C4306">
        <v>1</v>
      </c>
      <c r="D4306">
        <v>2677.71</v>
      </c>
    </row>
    <row r="4307" spans="1:4" x14ac:dyDescent="0.3">
      <c r="A4307" s="10" t="s">
        <v>1838</v>
      </c>
      <c r="B4307" s="2">
        <v>45500</v>
      </c>
      <c r="C4307">
        <v>1</v>
      </c>
      <c r="D4307">
        <v>3936.39</v>
      </c>
    </row>
    <row r="4308" spans="1:4" x14ac:dyDescent="0.3">
      <c r="A4308" s="10" t="s">
        <v>933</v>
      </c>
      <c r="B4308" s="2">
        <v>45651</v>
      </c>
      <c r="C4308">
        <v>1</v>
      </c>
      <c r="D4308">
        <v>1219.06</v>
      </c>
    </row>
    <row r="4309" spans="1:4" x14ac:dyDescent="0.3">
      <c r="A4309" s="10" t="s">
        <v>3391</v>
      </c>
      <c r="B4309" s="2">
        <v>45586</v>
      </c>
      <c r="C4309">
        <v>1</v>
      </c>
      <c r="D4309">
        <v>271.67</v>
      </c>
    </row>
    <row r="4310" spans="1:4" x14ac:dyDescent="0.3">
      <c r="A4310" s="10" t="s">
        <v>5476</v>
      </c>
      <c r="B4310" s="2">
        <v>45426</v>
      </c>
      <c r="C4310">
        <v>3</v>
      </c>
      <c r="D4310">
        <v>3519.13</v>
      </c>
    </row>
    <row r="4311" spans="1:4" x14ac:dyDescent="0.3">
      <c r="A4311" s="10" t="s">
        <v>2036</v>
      </c>
      <c r="B4311" s="2">
        <v>45595</v>
      </c>
      <c r="C4311">
        <v>2</v>
      </c>
      <c r="D4311">
        <v>1193.92</v>
      </c>
    </row>
    <row r="4312" spans="1:4" x14ac:dyDescent="0.3">
      <c r="A4312" s="10" t="s">
        <v>696</v>
      </c>
      <c r="B4312" s="2">
        <v>45618</v>
      </c>
      <c r="C4312">
        <v>3</v>
      </c>
      <c r="D4312">
        <v>7796.1</v>
      </c>
    </row>
    <row r="4313" spans="1:4" x14ac:dyDescent="0.3">
      <c r="A4313" s="10" t="s">
        <v>551</v>
      </c>
      <c r="B4313" s="2">
        <v>45612</v>
      </c>
      <c r="C4313">
        <v>3</v>
      </c>
      <c r="D4313">
        <v>2518.92</v>
      </c>
    </row>
    <row r="4314" spans="1:4" x14ac:dyDescent="0.3">
      <c r="A4314" s="10" t="s">
        <v>5894</v>
      </c>
      <c r="B4314" s="2">
        <v>45342</v>
      </c>
      <c r="C4314">
        <v>1</v>
      </c>
      <c r="D4314">
        <v>1039.2</v>
      </c>
    </row>
    <row r="4315" spans="1:4" x14ac:dyDescent="0.3">
      <c r="A4315" s="10" t="s">
        <v>3171</v>
      </c>
      <c r="B4315" s="2">
        <v>45518</v>
      </c>
      <c r="C4315">
        <v>1</v>
      </c>
      <c r="D4315">
        <v>1158.3499999999999</v>
      </c>
    </row>
    <row r="4316" spans="1:4" x14ac:dyDescent="0.3">
      <c r="A4316" s="10" t="s">
        <v>3294</v>
      </c>
      <c r="B4316" s="2">
        <v>45599</v>
      </c>
      <c r="C4316">
        <v>2</v>
      </c>
      <c r="D4316">
        <v>3734.12</v>
      </c>
    </row>
    <row r="4317" spans="1:4" x14ac:dyDescent="0.3">
      <c r="A4317" s="10" t="s">
        <v>347</v>
      </c>
      <c r="B4317" s="2">
        <v>45565</v>
      </c>
      <c r="C4317">
        <v>1</v>
      </c>
      <c r="D4317">
        <v>4184.55</v>
      </c>
    </row>
    <row r="4318" spans="1:4" x14ac:dyDescent="0.3">
      <c r="A4318" s="10" t="s">
        <v>712</v>
      </c>
      <c r="B4318" s="2">
        <v>45546</v>
      </c>
      <c r="C4318">
        <v>2</v>
      </c>
      <c r="D4318">
        <v>1734.9</v>
      </c>
    </row>
    <row r="4319" spans="1:4" x14ac:dyDescent="0.3">
      <c r="A4319" s="10" t="s">
        <v>5080</v>
      </c>
      <c r="B4319" s="2">
        <v>45630</v>
      </c>
      <c r="C4319">
        <v>5</v>
      </c>
      <c r="D4319">
        <v>3208.2500000000005</v>
      </c>
    </row>
    <row r="4320" spans="1:4" x14ac:dyDescent="0.3">
      <c r="A4320" s="10" t="s">
        <v>495</v>
      </c>
      <c r="B4320" s="2">
        <v>45601</v>
      </c>
      <c r="C4320">
        <v>4</v>
      </c>
      <c r="D4320">
        <v>4079.34</v>
      </c>
    </row>
    <row r="4321" spans="1:4" x14ac:dyDescent="0.3">
      <c r="A4321" s="10" t="s">
        <v>1218</v>
      </c>
      <c r="B4321" s="2">
        <v>45631</v>
      </c>
      <c r="C4321">
        <v>4</v>
      </c>
      <c r="D4321">
        <v>2936.1000000000004</v>
      </c>
    </row>
    <row r="4322" spans="1:4" x14ac:dyDescent="0.3">
      <c r="A4322" s="10" t="s">
        <v>428</v>
      </c>
      <c r="B4322" s="2">
        <v>45578</v>
      </c>
      <c r="C4322">
        <v>3</v>
      </c>
      <c r="D4322">
        <v>4622.28</v>
      </c>
    </row>
    <row r="4323" spans="1:4" x14ac:dyDescent="0.3">
      <c r="A4323" s="10" t="s">
        <v>922</v>
      </c>
      <c r="B4323" s="2">
        <v>45441</v>
      </c>
      <c r="C4323">
        <v>2</v>
      </c>
      <c r="D4323">
        <v>1794.73</v>
      </c>
    </row>
    <row r="4324" spans="1:4" x14ac:dyDescent="0.3">
      <c r="A4324" s="10" t="s">
        <v>4927</v>
      </c>
      <c r="B4324" s="2">
        <v>45489</v>
      </c>
      <c r="C4324">
        <v>1</v>
      </c>
      <c r="D4324">
        <v>3283.85</v>
      </c>
    </row>
    <row r="4325" spans="1:4" x14ac:dyDescent="0.3">
      <c r="A4325" s="10" t="s">
        <v>1090</v>
      </c>
      <c r="B4325" s="2">
        <v>45558</v>
      </c>
      <c r="C4325">
        <v>1</v>
      </c>
      <c r="D4325">
        <v>153.4</v>
      </c>
    </row>
    <row r="4326" spans="1:4" x14ac:dyDescent="0.3">
      <c r="A4326" s="10" t="s">
        <v>3598</v>
      </c>
      <c r="B4326" s="2">
        <v>45467</v>
      </c>
      <c r="C4326">
        <v>1</v>
      </c>
      <c r="D4326">
        <v>2614.77</v>
      </c>
    </row>
    <row r="4327" spans="1:4" x14ac:dyDescent="0.3">
      <c r="A4327" s="10" t="s">
        <v>4453</v>
      </c>
      <c r="B4327" s="2">
        <v>45535</v>
      </c>
      <c r="C4327">
        <v>1</v>
      </c>
      <c r="D4327">
        <v>1568.66</v>
      </c>
    </row>
    <row r="4328" spans="1:4" x14ac:dyDescent="0.3">
      <c r="A4328" s="10" t="s">
        <v>3991</v>
      </c>
      <c r="B4328" s="2">
        <v>45549</v>
      </c>
      <c r="C4328">
        <v>1</v>
      </c>
      <c r="D4328">
        <v>218.38</v>
      </c>
    </row>
    <row r="4329" spans="1:4" x14ac:dyDescent="0.3">
      <c r="A4329" s="10" t="s">
        <v>4445</v>
      </c>
      <c r="B4329" s="2">
        <v>45434</v>
      </c>
      <c r="C4329">
        <v>1</v>
      </c>
      <c r="D4329">
        <v>2499.38</v>
      </c>
    </row>
    <row r="4330" spans="1:4" x14ac:dyDescent="0.3">
      <c r="A4330" s="10" t="s">
        <v>2387</v>
      </c>
      <c r="B4330" s="2">
        <v>45502</v>
      </c>
      <c r="C4330">
        <v>2</v>
      </c>
      <c r="D4330">
        <v>2304.35</v>
      </c>
    </row>
    <row r="4331" spans="1:4" x14ac:dyDescent="0.3">
      <c r="A4331" s="10" t="s">
        <v>5541</v>
      </c>
      <c r="B4331" s="2">
        <v>45485</v>
      </c>
      <c r="C4331">
        <v>1</v>
      </c>
      <c r="D4331">
        <v>3260.68</v>
      </c>
    </row>
    <row r="4332" spans="1:4" x14ac:dyDescent="0.3">
      <c r="A4332" s="10" t="s">
        <v>2263</v>
      </c>
      <c r="B4332" s="2">
        <v>45521</v>
      </c>
      <c r="C4332">
        <v>3</v>
      </c>
      <c r="D4332">
        <v>3089.6400000000003</v>
      </c>
    </row>
    <row r="4333" spans="1:4" x14ac:dyDescent="0.3">
      <c r="A4333" s="10" t="s">
        <v>1597</v>
      </c>
      <c r="B4333" s="2">
        <v>45395</v>
      </c>
      <c r="C4333">
        <v>1</v>
      </c>
      <c r="D4333">
        <v>890.67</v>
      </c>
    </row>
    <row r="4334" spans="1:4" x14ac:dyDescent="0.3">
      <c r="A4334" s="10" t="s">
        <v>4416</v>
      </c>
      <c r="B4334" s="2">
        <v>45468</v>
      </c>
      <c r="C4334">
        <v>1</v>
      </c>
      <c r="D4334">
        <v>1426.27</v>
      </c>
    </row>
    <row r="4335" spans="1:4" x14ac:dyDescent="0.3">
      <c r="A4335" s="10" t="s">
        <v>1768</v>
      </c>
      <c r="B4335" s="2">
        <v>45618</v>
      </c>
      <c r="C4335">
        <v>4</v>
      </c>
      <c r="D4335">
        <v>3324.5099999999998</v>
      </c>
    </row>
    <row r="4336" spans="1:4" x14ac:dyDescent="0.3">
      <c r="A4336" s="10" t="s">
        <v>2931</v>
      </c>
      <c r="B4336" s="2">
        <v>45639</v>
      </c>
      <c r="C4336">
        <v>1</v>
      </c>
      <c r="D4336">
        <v>924.81</v>
      </c>
    </row>
    <row r="4337" spans="1:4" x14ac:dyDescent="0.3">
      <c r="A4337" s="10" t="s">
        <v>866</v>
      </c>
      <c r="B4337" s="2">
        <v>45501</v>
      </c>
      <c r="C4337">
        <v>1</v>
      </c>
      <c r="D4337">
        <v>1571.17</v>
      </c>
    </row>
    <row r="4338" spans="1:4" x14ac:dyDescent="0.3">
      <c r="A4338" s="10" t="s">
        <v>1515</v>
      </c>
      <c r="B4338" s="2">
        <v>45620</v>
      </c>
      <c r="C4338">
        <v>2</v>
      </c>
      <c r="D4338">
        <v>5393.78</v>
      </c>
    </row>
    <row r="4339" spans="1:4" x14ac:dyDescent="0.3">
      <c r="A4339" s="10" t="s">
        <v>5445</v>
      </c>
      <c r="B4339" s="2">
        <v>45482</v>
      </c>
      <c r="C4339">
        <v>1</v>
      </c>
      <c r="D4339">
        <v>1060.56</v>
      </c>
    </row>
    <row r="4340" spans="1:4" x14ac:dyDescent="0.3">
      <c r="A4340" s="10" t="s">
        <v>3595</v>
      </c>
      <c r="B4340" s="2">
        <v>45600</v>
      </c>
      <c r="C4340">
        <v>2</v>
      </c>
      <c r="D4340">
        <v>1316.6</v>
      </c>
    </row>
    <row r="4341" spans="1:4" x14ac:dyDescent="0.3">
      <c r="A4341" s="10" t="s">
        <v>3030</v>
      </c>
      <c r="B4341" s="2">
        <v>45523</v>
      </c>
      <c r="C4341">
        <v>1</v>
      </c>
      <c r="D4341">
        <v>777.53</v>
      </c>
    </row>
    <row r="4342" spans="1:4" x14ac:dyDescent="0.3">
      <c r="A4342" s="10" t="s">
        <v>2062</v>
      </c>
      <c r="B4342" s="2">
        <v>45570</v>
      </c>
      <c r="C4342">
        <v>2</v>
      </c>
      <c r="D4342">
        <v>5889.1399999999994</v>
      </c>
    </row>
    <row r="4343" spans="1:4" x14ac:dyDescent="0.3">
      <c r="A4343" s="10" t="s">
        <v>301</v>
      </c>
      <c r="B4343" s="2">
        <v>45471</v>
      </c>
      <c r="C4343">
        <v>2</v>
      </c>
      <c r="D4343">
        <v>3760.3</v>
      </c>
    </row>
    <row r="4344" spans="1:4" x14ac:dyDescent="0.3">
      <c r="A4344" s="10" t="s">
        <v>1638</v>
      </c>
      <c r="B4344" s="2">
        <v>45593</v>
      </c>
      <c r="C4344">
        <v>4</v>
      </c>
      <c r="D4344">
        <v>9236.5400000000009</v>
      </c>
    </row>
    <row r="4345" spans="1:4" x14ac:dyDescent="0.3">
      <c r="A4345" s="10" t="s">
        <v>5099</v>
      </c>
      <c r="B4345" s="2">
        <v>45641</v>
      </c>
      <c r="C4345">
        <v>1</v>
      </c>
      <c r="D4345">
        <v>3778.93</v>
      </c>
    </row>
    <row r="4346" spans="1:4" x14ac:dyDescent="0.3">
      <c r="A4346" s="10" t="s">
        <v>320</v>
      </c>
      <c r="B4346" s="2">
        <v>45567</v>
      </c>
      <c r="C4346">
        <v>2</v>
      </c>
      <c r="D4346">
        <v>1961.8</v>
      </c>
    </row>
    <row r="4347" spans="1:4" x14ac:dyDescent="0.3">
      <c r="A4347" s="10" t="s">
        <v>5346</v>
      </c>
      <c r="B4347" s="2">
        <v>45604</v>
      </c>
      <c r="C4347">
        <v>2</v>
      </c>
      <c r="D4347">
        <v>2590.81</v>
      </c>
    </row>
    <row r="4348" spans="1:4" x14ac:dyDescent="0.3">
      <c r="A4348" s="10" t="s">
        <v>1950</v>
      </c>
      <c r="B4348" s="2">
        <v>45610</v>
      </c>
      <c r="C4348">
        <v>1</v>
      </c>
      <c r="D4348">
        <v>1767.93</v>
      </c>
    </row>
    <row r="4349" spans="1:4" x14ac:dyDescent="0.3">
      <c r="A4349" s="10" t="s">
        <v>1191</v>
      </c>
      <c r="B4349" s="2">
        <v>45531</v>
      </c>
      <c r="C4349">
        <v>1</v>
      </c>
      <c r="D4349">
        <v>686.99</v>
      </c>
    </row>
    <row r="4350" spans="1:4" x14ac:dyDescent="0.3">
      <c r="A4350" s="10" t="s">
        <v>2819</v>
      </c>
      <c r="B4350" s="2">
        <v>45406</v>
      </c>
      <c r="C4350">
        <v>1</v>
      </c>
      <c r="D4350">
        <v>1947.22</v>
      </c>
    </row>
    <row r="4351" spans="1:4" x14ac:dyDescent="0.3">
      <c r="A4351" s="10" t="s">
        <v>932</v>
      </c>
      <c r="B4351" s="2">
        <v>45567</v>
      </c>
      <c r="C4351">
        <v>1</v>
      </c>
      <c r="D4351">
        <v>331.88</v>
      </c>
    </row>
    <row r="4352" spans="1:4" x14ac:dyDescent="0.3">
      <c r="A4352" s="10" t="s">
        <v>364</v>
      </c>
      <c r="B4352" s="2">
        <v>45653</v>
      </c>
      <c r="C4352">
        <v>2</v>
      </c>
      <c r="D4352">
        <v>2169.08</v>
      </c>
    </row>
    <row r="4353" spans="1:4" x14ac:dyDescent="0.3">
      <c r="A4353" s="10" t="s">
        <v>5556</v>
      </c>
      <c r="B4353" s="2">
        <v>45440</v>
      </c>
      <c r="C4353">
        <v>1</v>
      </c>
      <c r="D4353">
        <v>226.05</v>
      </c>
    </row>
    <row r="4354" spans="1:4" x14ac:dyDescent="0.3">
      <c r="A4354" s="10" t="s">
        <v>465</v>
      </c>
      <c r="B4354" s="2">
        <v>45634</v>
      </c>
      <c r="C4354">
        <v>5</v>
      </c>
      <c r="D4354">
        <v>7791.33</v>
      </c>
    </row>
    <row r="4355" spans="1:4" x14ac:dyDescent="0.3">
      <c r="A4355" s="10" t="s">
        <v>777</v>
      </c>
      <c r="B4355" s="2">
        <v>45576</v>
      </c>
      <c r="C4355">
        <v>3</v>
      </c>
      <c r="D4355">
        <v>1363.4299999999998</v>
      </c>
    </row>
    <row r="4356" spans="1:4" x14ac:dyDescent="0.3">
      <c r="A4356" s="10" t="s">
        <v>1701</v>
      </c>
      <c r="B4356" s="2">
        <v>45559</v>
      </c>
      <c r="C4356">
        <v>1</v>
      </c>
      <c r="D4356">
        <v>645.07000000000005</v>
      </c>
    </row>
    <row r="4357" spans="1:4" x14ac:dyDescent="0.3">
      <c r="A4357" s="10" t="s">
        <v>1184</v>
      </c>
      <c r="B4357" s="2">
        <v>45530</v>
      </c>
      <c r="C4357">
        <v>1</v>
      </c>
      <c r="D4357">
        <v>392.17</v>
      </c>
    </row>
    <row r="4358" spans="1:4" x14ac:dyDescent="0.3">
      <c r="A4358" s="10" t="s">
        <v>1400</v>
      </c>
      <c r="B4358" s="2">
        <v>45381</v>
      </c>
      <c r="C4358">
        <v>2</v>
      </c>
      <c r="D4358">
        <v>1698.6399999999999</v>
      </c>
    </row>
    <row r="4359" spans="1:4" x14ac:dyDescent="0.3">
      <c r="A4359" s="10" t="s">
        <v>4401</v>
      </c>
      <c r="B4359" s="2">
        <v>45387</v>
      </c>
      <c r="C4359">
        <v>2</v>
      </c>
      <c r="D4359">
        <v>1112.93</v>
      </c>
    </row>
    <row r="4360" spans="1:4" x14ac:dyDescent="0.3">
      <c r="A4360" s="10" t="s">
        <v>1643</v>
      </c>
      <c r="B4360" s="2">
        <v>45299</v>
      </c>
      <c r="C4360">
        <v>1</v>
      </c>
      <c r="D4360">
        <v>2056</v>
      </c>
    </row>
    <row r="4361" spans="1:4" x14ac:dyDescent="0.3">
      <c r="A4361" s="10" t="s">
        <v>847</v>
      </c>
      <c r="B4361" s="2">
        <v>45613</v>
      </c>
      <c r="C4361">
        <v>2</v>
      </c>
      <c r="D4361">
        <v>4099.74</v>
      </c>
    </row>
    <row r="4362" spans="1:4" x14ac:dyDescent="0.3">
      <c r="A4362" s="10" t="s">
        <v>2888</v>
      </c>
      <c r="B4362" s="2">
        <v>45525</v>
      </c>
      <c r="C4362">
        <v>2</v>
      </c>
      <c r="D4362">
        <v>2439.25</v>
      </c>
    </row>
    <row r="4363" spans="1:4" x14ac:dyDescent="0.3">
      <c r="A4363" s="10" t="s">
        <v>507</v>
      </c>
      <c r="B4363" s="2">
        <v>45626</v>
      </c>
      <c r="C4363">
        <v>3</v>
      </c>
      <c r="D4363">
        <v>3698.83</v>
      </c>
    </row>
    <row r="4364" spans="1:4" x14ac:dyDescent="0.3">
      <c r="A4364" s="10" t="s">
        <v>3574</v>
      </c>
      <c r="B4364" s="2">
        <v>45593</v>
      </c>
      <c r="C4364">
        <v>3</v>
      </c>
      <c r="D4364">
        <v>2479.12</v>
      </c>
    </row>
    <row r="4365" spans="1:4" x14ac:dyDescent="0.3">
      <c r="A4365" s="10" t="s">
        <v>2025</v>
      </c>
      <c r="B4365" s="2">
        <v>45461</v>
      </c>
      <c r="C4365">
        <v>2</v>
      </c>
      <c r="D4365">
        <v>1064.97</v>
      </c>
    </row>
    <row r="4366" spans="1:4" x14ac:dyDescent="0.3">
      <c r="A4366" s="10" t="s">
        <v>2535</v>
      </c>
      <c r="B4366" s="2">
        <v>45526</v>
      </c>
      <c r="C4366">
        <v>1</v>
      </c>
      <c r="D4366">
        <v>2243.52</v>
      </c>
    </row>
    <row r="4367" spans="1:4" x14ac:dyDescent="0.3">
      <c r="A4367" s="10" t="s">
        <v>4791</v>
      </c>
      <c r="B4367" s="2">
        <v>45591</v>
      </c>
      <c r="C4367">
        <v>1</v>
      </c>
      <c r="D4367">
        <v>630.75</v>
      </c>
    </row>
    <row r="4368" spans="1:4" x14ac:dyDescent="0.3">
      <c r="A4368" s="10" t="s">
        <v>2941</v>
      </c>
      <c r="B4368" s="2">
        <v>45316</v>
      </c>
      <c r="C4368">
        <v>1</v>
      </c>
      <c r="D4368">
        <v>4325.09</v>
      </c>
    </row>
    <row r="4369" spans="1:4" x14ac:dyDescent="0.3">
      <c r="A4369" s="10" t="s">
        <v>1139</v>
      </c>
      <c r="B4369" s="2">
        <v>45579</v>
      </c>
      <c r="C4369">
        <v>1</v>
      </c>
      <c r="D4369">
        <v>169.99</v>
      </c>
    </row>
    <row r="4370" spans="1:4" x14ac:dyDescent="0.3">
      <c r="A4370" s="10" t="s">
        <v>3163</v>
      </c>
      <c r="B4370" s="2">
        <v>45649</v>
      </c>
      <c r="C4370">
        <v>1</v>
      </c>
      <c r="D4370">
        <v>3115.78</v>
      </c>
    </row>
    <row r="4371" spans="1:4" x14ac:dyDescent="0.3">
      <c r="A4371" s="10" t="s">
        <v>5140</v>
      </c>
      <c r="B4371" s="2">
        <v>45370</v>
      </c>
      <c r="C4371">
        <v>1</v>
      </c>
      <c r="D4371">
        <v>576.94000000000005</v>
      </c>
    </row>
    <row r="4372" spans="1:4" x14ac:dyDescent="0.3">
      <c r="A4372" s="10" t="s">
        <v>4233</v>
      </c>
      <c r="B4372" s="2">
        <v>45384</v>
      </c>
      <c r="C4372">
        <v>1</v>
      </c>
      <c r="D4372">
        <v>999.33</v>
      </c>
    </row>
    <row r="4373" spans="1:4" x14ac:dyDescent="0.3">
      <c r="A4373" s="10" t="s">
        <v>3911</v>
      </c>
      <c r="B4373" s="2">
        <v>45636</v>
      </c>
      <c r="C4373">
        <v>2</v>
      </c>
      <c r="D4373">
        <v>644.56999999999994</v>
      </c>
    </row>
    <row r="4374" spans="1:4" x14ac:dyDescent="0.3">
      <c r="A4374" s="10" t="s">
        <v>2356</v>
      </c>
      <c r="B4374" s="2">
        <v>45647</v>
      </c>
      <c r="C4374">
        <v>4</v>
      </c>
      <c r="D4374">
        <v>5259.57</v>
      </c>
    </row>
    <row r="4375" spans="1:4" x14ac:dyDescent="0.3">
      <c r="A4375" s="10" t="s">
        <v>4365</v>
      </c>
      <c r="B4375" s="2">
        <v>45490</v>
      </c>
      <c r="C4375">
        <v>2</v>
      </c>
      <c r="D4375">
        <v>664.74</v>
      </c>
    </row>
    <row r="4376" spans="1:4" x14ac:dyDescent="0.3">
      <c r="A4376" s="10" t="s">
        <v>3491</v>
      </c>
      <c r="B4376" s="2">
        <v>45310</v>
      </c>
      <c r="C4376">
        <v>1</v>
      </c>
      <c r="D4376">
        <v>285.98</v>
      </c>
    </row>
    <row r="4377" spans="1:4" x14ac:dyDescent="0.3">
      <c r="A4377" s="10" t="s">
        <v>1384</v>
      </c>
      <c r="B4377" s="2">
        <v>45480</v>
      </c>
      <c r="C4377">
        <v>2</v>
      </c>
      <c r="D4377">
        <v>1371.63</v>
      </c>
    </row>
    <row r="4378" spans="1:4" x14ac:dyDescent="0.3">
      <c r="A4378" s="10" t="s">
        <v>5091</v>
      </c>
      <c r="B4378" s="2">
        <v>45632</v>
      </c>
      <c r="C4378">
        <v>1</v>
      </c>
      <c r="D4378">
        <v>829.74</v>
      </c>
    </row>
    <row r="4379" spans="1:4" x14ac:dyDescent="0.3">
      <c r="A4379" s="10" t="s">
        <v>1828</v>
      </c>
      <c r="B4379" s="2">
        <v>45501</v>
      </c>
      <c r="C4379">
        <v>2</v>
      </c>
      <c r="D4379">
        <v>639.32999999999993</v>
      </c>
    </row>
    <row r="4380" spans="1:4" x14ac:dyDescent="0.3">
      <c r="A4380" s="10" t="s">
        <v>904</v>
      </c>
      <c r="B4380" s="2">
        <v>45365</v>
      </c>
      <c r="C4380">
        <v>2</v>
      </c>
      <c r="D4380">
        <v>399.87</v>
      </c>
    </row>
    <row r="4381" spans="1:4" x14ac:dyDescent="0.3">
      <c r="A4381" s="10" t="s">
        <v>402</v>
      </c>
      <c r="B4381" s="2">
        <v>45636</v>
      </c>
      <c r="C4381">
        <v>3</v>
      </c>
      <c r="D4381">
        <v>2794.16</v>
      </c>
    </row>
    <row r="4382" spans="1:4" x14ac:dyDescent="0.3">
      <c r="A4382" s="10" t="s">
        <v>4890</v>
      </c>
      <c r="B4382" s="2">
        <v>45642</v>
      </c>
      <c r="C4382">
        <v>1</v>
      </c>
      <c r="D4382">
        <v>668.29</v>
      </c>
    </row>
    <row r="4383" spans="1:4" x14ac:dyDescent="0.3">
      <c r="A4383" s="10" t="s">
        <v>5389</v>
      </c>
      <c r="B4383" s="2">
        <v>45430</v>
      </c>
      <c r="C4383">
        <v>1</v>
      </c>
      <c r="D4383">
        <v>390.07</v>
      </c>
    </row>
    <row r="4384" spans="1:4" x14ac:dyDescent="0.3">
      <c r="A4384" s="10" t="s">
        <v>1942</v>
      </c>
      <c r="B4384" s="2">
        <v>45504</v>
      </c>
      <c r="C4384">
        <v>1</v>
      </c>
      <c r="D4384">
        <v>2561.14</v>
      </c>
    </row>
    <row r="4385" spans="1:4" x14ac:dyDescent="0.3">
      <c r="A4385" s="10" t="s">
        <v>2979</v>
      </c>
      <c r="B4385" s="2">
        <v>45321</v>
      </c>
      <c r="C4385">
        <v>2</v>
      </c>
      <c r="D4385">
        <v>1725.15</v>
      </c>
    </row>
    <row r="4386" spans="1:4" x14ac:dyDescent="0.3">
      <c r="A4386" s="10" t="s">
        <v>2586</v>
      </c>
      <c r="B4386" s="2">
        <v>45622</v>
      </c>
      <c r="C4386">
        <v>2</v>
      </c>
      <c r="D4386">
        <v>1458.4</v>
      </c>
    </row>
    <row r="4387" spans="1:4" x14ac:dyDescent="0.3">
      <c r="A4387" s="10" t="s">
        <v>2579</v>
      </c>
      <c r="B4387" s="2">
        <v>45564</v>
      </c>
      <c r="C4387">
        <v>2</v>
      </c>
      <c r="D4387">
        <v>724.34</v>
      </c>
    </row>
    <row r="4388" spans="1:4" x14ac:dyDescent="0.3">
      <c r="A4388" s="10" t="s">
        <v>5280</v>
      </c>
      <c r="B4388" s="2">
        <v>45501</v>
      </c>
      <c r="C4388">
        <v>1</v>
      </c>
      <c r="D4388">
        <v>447.6</v>
      </c>
    </row>
    <row r="4389" spans="1:4" x14ac:dyDescent="0.3">
      <c r="A4389" s="10" t="s">
        <v>2956</v>
      </c>
      <c r="B4389" s="2">
        <v>45317</v>
      </c>
      <c r="C4389">
        <v>1</v>
      </c>
      <c r="D4389">
        <v>151.88</v>
      </c>
    </row>
    <row r="4390" spans="1:4" x14ac:dyDescent="0.3">
      <c r="A4390" s="10" t="s">
        <v>2478</v>
      </c>
      <c r="B4390" s="2">
        <v>45422</v>
      </c>
      <c r="C4390">
        <v>2</v>
      </c>
      <c r="D4390">
        <v>4787.09</v>
      </c>
    </row>
    <row r="4391" spans="1:4" x14ac:dyDescent="0.3">
      <c r="A4391" s="10" t="s">
        <v>1604</v>
      </c>
      <c r="B4391" s="2">
        <v>45403</v>
      </c>
      <c r="C4391">
        <v>1</v>
      </c>
      <c r="D4391">
        <v>1555.7</v>
      </c>
    </row>
    <row r="4392" spans="1:4" x14ac:dyDescent="0.3">
      <c r="A4392" s="10" t="s">
        <v>2630</v>
      </c>
      <c r="B4392" s="2">
        <v>45506</v>
      </c>
      <c r="C4392">
        <v>1</v>
      </c>
      <c r="D4392">
        <v>835.27</v>
      </c>
    </row>
    <row r="4393" spans="1:4" x14ac:dyDescent="0.3">
      <c r="A4393" s="10" t="s">
        <v>430</v>
      </c>
      <c r="B4393" s="2">
        <v>45612</v>
      </c>
      <c r="C4393">
        <v>2</v>
      </c>
      <c r="D4393">
        <v>2637.56</v>
      </c>
    </row>
    <row r="4394" spans="1:4" x14ac:dyDescent="0.3">
      <c r="A4394" s="10" t="s">
        <v>4754</v>
      </c>
      <c r="B4394" s="2">
        <v>45450</v>
      </c>
      <c r="C4394">
        <v>1</v>
      </c>
      <c r="D4394">
        <v>153.25</v>
      </c>
    </row>
    <row r="4395" spans="1:4" x14ac:dyDescent="0.3">
      <c r="A4395" s="10" t="s">
        <v>4332</v>
      </c>
      <c r="B4395" s="2">
        <v>45527</v>
      </c>
      <c r="C4395">
        <v>1</v>
      </c>
      <c r="D4395">
        <v>2003.82</v>
      </c>
    </row>
    <row r="4396" spans="1:4" x14ac:dyDescent="0.3">
      <c r="A4396" s="10" t="s">
        <v>4587</v>
      </c>
      <c r="B4396" s="2">
        <v>45335</v>
      </c>
      <c r="C4396">
        <v>1</v>
      </c>
      <c r="D4396">
        <v>1125.99</v>
      </c>
    </row>
    <row r="4397" spans="1:4" x14ac:dyDescent="0.3">
      <c r="A4397" s="10" t="s">
        <v>4889</v>
      </c>
      <c r="B4397" s="2">
        <v>45370</v>
      </c>
      <c r="C4397">
        <v>3</v>
      </c>
      <c r="D4397">
        <v>4062.1800000000003</v>
      </c>
    </row>
    <row r="4398" spans="1:4" x14ac:dyDescent="0.3">
      <c r="A4398" s="10" t="s">
        <v>2413</v>
      </c>
      <c r="B4398" s="2">
        <v>45522</v>
      </c>
      <c r="C4398">
        <v>2</v>
      </c>
      <c r="D4398">
        <v>1725.8799999999999</v>
      </c>
    </row>
    <row r="4399" spans="1:4" x14ac:dyDescent="0.3">
      <c r="A4399" s="10" t="s">
        <v>4705</v>
      </c>
      <c r="B4399" s="2">
        <v>45513</v>
      </c>
      <c r="C4399">
        <v>2</v>
      </c>
      <c r="D4399">
        <v>2919.06</v>
      </c>
    </row>
    <row r="4400" spans="1:4" x14ac:dyDescent="0.3">
      <c r="A4400" s="10" t="s">
        <v>3036</v>
      </c>
      <c r="B4400" s="2">
        <v>45564</v>
      </c>
      <c r="C4400">
        <v>3</v>
      </c>
      <c r="D4400">
        <v>4910.7800000000007</v>
      </c>
    </row>
    <row r="4401" spans="1:4" x14ac:dyDescent="0.3">
      <c r="A4401" s="10" t="s">
        <v>574</v>
      </c>
      <c r="B4401" s="2">
        <v>45514</v>
      </c>
      <c r="C4401">
        <v>1</v>
      </c>
      <c r="D4401">
        <v>350.04</v>
      </c>
    </row>
    <row r="4402" spans="1:4" x14ac:dyDescent="0.3">
      <c r="A4402" s="10" t="s">
        <v>5505</v>
      </c>
      <c r="B4402" s="2">
        <v>45454</v>
      </c>
      <c r="C4402">
        <v>1</v>
      </c>
      <c r="D4402">
        <v>3746.05</v>
      </c>
    </row>
    <row r="4403" spans="1:4" x14ac:dyDescent="0.3">
      <c r="A4403" s="10" t="s">
        <v>373</v>
      </c>
      <c r="B4403" s="2">
        <v>45626</v>
      </c>
      <c r="C4403">
        <v>2</v>
      </c>
      <c r="D4403">
        <v>761.64</v>
      </c>
    </row>
    <row r="4404" spans="1:4" x14ac:dyDescent="0.3">
      <c r="A4404" s="10" t="s">
        <v>2362</v>
      </c>
      <c r="B4404" s="2">
        <v>45595</v>
      </c>
      <c r="C4404">
        <v>3</v>
      </c>
      <c r="D4404">
        <v>970.82999999999993</v>
      </c>
    </row>
    <row r="4405" spans="1:4" x14ac:dyDescent="0.3">
      <c r="A4405" s="10" t="s">
        <v>1871</v>
      </c>
      <c r="B4405" s="2">
        <v>45482</v>
      </c>
      <c r="C4405">
        <v>2</v>
      </c>
      <c r="D4405">
        <v>3552.81</v>
      </c>
    </row>
    <row r="4406" spans="1:4" x14ac:dyDescent="0.3">
      <c r="A4406" s="10" t="s">
        <v>207</v>
      </c>
      <c r="B4406" s="2">
        <v>45598</v>
      </c>
      <c r="C4406">
        <v>2</v>
      </c>
      <c r="D4406">
        <v>1238.2</v>
      </c>
    </row>
    <row r="4407" spans="1:4" x14ac:dyDescent="0.3">
      <c r="A4407" s="10" t="s">
        <v>1612</v>
      </c>
      <c r="B4407" s="2">
        <v>45622</v>
      </c>
      <c r="C4407">
        <v>2</v>
      </c>
      <c r="D4407">
        <v>1238</v>
      </c>
    </row>
    <row r="4408" spans="1:4" x14ac:dyDescent="0.3">
      <c r="A4408" s="10" t="s">
        <v>1571</v>
      </c>
      <c r="B4408" s="2">
        <v>45617</v>
      </c>
      <c r="C4408">
        <v>1</v>
      </c>
      <c r="D4408">
        <v>1153.52</v>
      </c>
    </row>
    <row r="4409" spans="1:4" x14ac:dyDescent="0.3">
      <c r="A4409" s="10" t="s">
        <v>1556</v>
      </c>
      <c r="B4409" s="2">
        <v>45502</v>
      </c>
      <c r="C4409">
        <v>3</v>
      </c>
      <c r="D4409">
        <v>3530.53</v>
      </c>
    </row>
    <row r="4410" spans="1:4" x14ac:dyDescent="0.3">
      <c r="A4410" s="10" t="s">
        <v>2071</v>
      </c>
      <c r="B4410" s="2">
        <v>45522</v>
      </c>
      <c r="C4410">
        <v>2</v>
      </c>
      <c r="D4410">
        <v>1149.1399999999999</v>
      </c>
    </row>
    <row r="4411" spans="1:4" x14ac:dyDescent="0.3">
      <c r="A4411" s="10" t="s">
        <v>3159</v>
      </c>
      <c r="B4411" s="2">
        <v>45469</v>
      </c>
      <c r="C4411">
        <v>3</v>
      </c>
      <c r="D4411">
        <v>3547.4800000000005</v>
      </c>
    </row>
    <row r="4412" spans="1:4" x14ac:dyDescent="0.3">
      <c r="A4412" s="10" t="s">
        <v>2541</v>
      </c>
      <c r="B4412" s="2">
        <v>45651</v>
      </c>
      <c r="C4412">
        <v>3</v>
      </c>
      <c r="D4412">
        <v>3399.38</v>
      </c>
    </row>
    <row r="4413" spans="1:4" x14ac:dyDescent="0.3">
      <c r="A4413" s="10" t="s">
        <v>3009</v>
      </c>
      <c r="B4413" s="2">
        <v>45627</v>
      </c>
      <c r="C4413">
        <v>2</v>
      </c>
      <c r="D4413">
        <v>3208.5299999999997</v>
      </c>
    </row>
    <row r="4414" spans="1:4" x14ac:dyDescent="0.3">
      <c r="A4414" s="10" t="s">
        <v>2049</v>
      </c>
      <c r="B4414" s="2">
        <v>45559</v>
      </c>
      <c r="C4414">
        <v>3</v>
      </c>
      <c r="D4414">
        <v>5082.2199999999993</v>
      </c>
    </row>
    <row r="4415" spans="1:4" x14ac:dyDescent="0.3">
      <c r="A4415" s="10" t="s">
        <v>3556</v>
      </c>
      <c r="B4415" s="2">
        <v>45591</v>
      </c>
      <c r="C4415">
        <v>1</v>
      </c>
      <c r="D4415">
        <v>261.2</v>
      </c>
    </row>
    <row r="4416" spans="1:4" x14ac:dyDescent="0.3">
      <c r="A4416" s="10" t="s">
        <v>4953</v>
      </c>
      <c r="B4416" s="2">
        <v>45653</v>
      </c>
      <c r="C4416">
        <v>1</v>
      </c>
      <c r="D4416">
        <v>240.92</v>
      </c>
    </row>
    <row r="4417" spans="1:4" x14ac:dyDescent="0.3">
      <c r="A4417" s="10" t="s">
        <v>4371</v>
      </c>
      <c r="B4417" s="2">
        <v>45596</v>
      </c>
      <c r="C4417">
        <v>2</v>
      </c>
      <c r="D4417">
        <v>2805.84</v>
      </c>
    </row>
    <row r="4418" spans="1:4" x14ac:dyDescent="0.3">
      <c r="A4418" s="10" t="s">
        <v>5594</v>
      </c>
      <c r="B4418" s="2">
        <v>45506</v>
      </c>
      <c r="C4418">
        <v>1</v>
      </c>
      <c r="D4418">
        <v>1004.75</v>
      </c>
    </row>
    <row r="4419" spans="1:4" x14ac:dyDescent="0.3">
      <c r="A4419" s="10" t="s">
        <v>4217</v>
      </c>
      <c r="B4419" s="2">
        <v>45591</v>
      </c>
      <c r="C4419">
        <v>1</v>
      </c>
      <c r="D4419">
        <v>1956.36</v>
      </c>
    </row>
    <row r="4420" spans="1:4" x14ac:dyDescent="0.3">
      <c r="A4420" s="10" t="s">
        <v>3853</v>
      </c>
      <c r="B4420" s="2">
        <v>45531</v>
      </c>
      <c r="C4420">
        <v>2</v>
      </c>
      <c r="D4420">
        <v>1512.27</v>
      </c>
    </row>
    <row r="4421" spans="1:4" x14ac:dyDescent="0.3">
      <c r="A4421" s="10" t="s">
        <v>2151</v>
      </c>
      <c r="B4421" s="2">
        <v>45400</v>
      </c>
      <c r="C4421">
        <v>1</v>
      </c>
      <c r="D4421">
        <v>1641.35</v>
      </c>
    </row>
    <row r="4422" spans="1:4" x14ac:dyDescent="0.3">
      <c r="A4422" s="10" t="s">
        <v>4726</v>
      </c>
      <c r="B4422" s="2">
        <v>45649</v>
      </c>
      <c r="C4422">
        <v>1</v>
      </c>
      <c r="D4422">
        <v>1921.24</v>
      </c>
    </row>
    <row r="4423" spans="1:4" x14ac:dyDescent="0.3">
      <c r="A4423" s="10" t="s">
        <v>3953</v>
      </c>
      <c r="B4423" s="2">
        <v>45653</v>
      </c>
      <c r="C4423">
        <v>3</v>
      </c>
      <c r="D4423">
        <v>1180.8499999999999</v>
      </c>
    </row>
    <row r="4424" spans="1:4" x14ac:dyDescent="0.3">
      <c r="A4424" s="10" t="s">
        <v>799</v>
      </c>
      <c r="B4424" s="2">
        <v>45591</v>
      </c>
      <c r="C4424">
        <v>2</v>
      </c>
      <c r="D4424">
        <v>1482.06</v>
      </c>
    </row>
    <row r="4425" spans="1:4" x14ac:dyDescent="0.3">
      <c r="A4425" s="10" t="s">
        <v>568</v>
      </c>
      <c r="B4425" s="2">
        <v>45603</v>
      </c>
      <c r="C4425">
        <v>2</v>
      </c>
      <c r="D4425">
        <v>2633.6099999999997</v>
      </c>
    </row>
    <row r="4426" spans="1:4" x14ac:dyDescent="0.3">
      <c r="A4426" s="10" t="s">
        <v>3109</v>
      </c>
      <c r="B4426" s="2">
        <v>45540</v>
      </c>
      <c r="C4426">
        <v>1</v>
      </c>
      <c r="D4426">
        <v>276.82</v>
      </c>
    </row>
    <row r="4427" spans="1:4" x14ac:dyDescent="0.3">
      <c r="A4427" s="10" t="s">
        <v>1431</v>
      </c>
      <c r="B4427" s="2">
        <v>45646</v>
      </c>
      <c r="C4427">
        <v>1</v>
      </c>
      <c r="D4427">
        <v>2427.15</v>
      </c>
    </row>
    <row r="4428" spans="1:4" x14ac:dyDescent="0.3">
      <c r="A4428" s="10" t="s">
        <v>5715</v>
      </c>
      <c r="B4428" s="2">
        <v>45651</v>
      </c>
      <c r="C4428">
        <v>1</v>
      </c>
      <c r="D4428">
        <v>754.65</v>
      </c>
    </row>
    <row r="4429" spans="1:4" x14ac:dyDescent="0.3">
      <c r="A4429" s="10" t="s">
        <v>2912</v>
      </c>
      <c r="B4429" s="2">
        <v>45410</v>
      </c>
      <c r="C4429">
        <v>2</v>
      </c>
      <c r="D4429">
        <v>1954.73</v>
      </c>
    </row>
    <row r="4430" spans="1:4" x14ac:dyDescent="0.3">
      <c r="A4430" s="10" t="s">
        <v>3883</v>
      </c>
      <c r="B4430" s="2">
        <v>45462</v>
      </c>
      <c r="C4430">
        <v>1</v>
      </c>
      <c r="D4430">
        <v>263.52999999999997</v>
      </c>
    </row>
    <row r="4431" spans="1:4" x14ac:dyDescent="0.3">
      <c r="A4431" s="10" t="s">
        <v>4874</v>
      </c>
      <c r="B4431" s="2">
        <v>45608</v>
      </c>
      <c r="C4431">
        <v>1</v>
      </c>
      <c r="D4431">
        <v>300.56</v>
      </c>
    </row>
    <row r="4432" spans="1:4" x14ac:dyDescent="0.3">
      <c r="A4432" s="10" t="s">
        <v>3218</v>
      </c>
      <c r="B4432" s="2">
        <v>45521</v>
      </c>
      <c r="C4432">
        <v>2</v>
      </c>
      <c r="D4432">
        <v>2298.5</v>
      </c>
    </row>
    <row r="4433" spans="1:4" x14ac:dyDescent="0.3">
      <c r="A4433" s="10" t="s">
        <v>1792</v>
      </c>
      <c r="B4433" s="2">
        <v>45605</v>
      </c>
      <c r="C4433">
        <v>2</v>
      </c>
      <c r="D4433">
        <v>2786.89</v>
      </c>
    </row>
    <row r="4434" spans="1:4" x14ac:dyDescent="0.3">
      <c r="A4434" s="10" t="s">
        <v>3165</v>
      </c>
      <c r="B4434" s="2">
        <v>45546</v>
      </c>
      <c r="C4434">
        <v>3</v>
      </c>
      <c r="D4434">
        <v>2694.46</v>
      </c>
    </row>
    <row r="4435" spans="1:4" x14ac:dyDescent="0.3">
      <c r="A4435" s="10" t="s">
        <v>1693</v>
      </c>
      <c r="B4435" s="2">
        <v>45604</v>
      </c>
      <c r="C4435">
        <v>2</v>
      </c>
      <c r="D4435">
        <v>575.98</v>
      </c>
    </row>
    <row r="4436" spans="1:4" x14ac:dyDescent="0.3">
      <c r="A4436" s="10" t="s">
        <v>3835</v>
      </c>
      <c r="B4436" s="2">
        <v>45655</v>
      </c>
      <c r="C4436">
        <v>2</v>
      </c>
      <c r="D4436">
        <v>1031.83</v>
      </c>
    </row>
    <row r="4437" spans="1:4" x14ac:dyDescent="0.3">
      <c r="A4437" s="10" t="s">
        <v>1857</v>
      </c>
      <c r="B4437" s="2">
        <v>45571</v>
      </c>
      <c r="C4437">
        <v>2</v>
      </c>
      <c r="D4437">
        <v>368.34000000000003</v>
      </c>
    </row>
    <row r="4438" spans="1:4" x14ac:dyDescent="0.3">
      <c r="A4438" s="10" t="s">
        <v>2571</v>
      </c>
      <c r="B4438" s="2">
        <v>45620</v>
      </c>
      <c r="C4438">
        <v>1</v>
      </c>
      <c r="D4438">
        <v>306.69</v>
      </c>
    </row>
    <row r="4439" spans="1:4" x14ac:dyDescent="0.3">
      <c r="A4439" s="10" t="s">
        <v>3778</v>
      </c>
      <c r="B4439" s="2">
        <v>45504</v>
      </c>
      <c r="C4439">
        <v>1</v>
      </c>
      <c r="D4439">
        <v>631.29</v>
      </c>
    </row>
    <row r="4440" spans="1:4" x14ac:dyDescent="0.3">
      <c r="A4440" s="10" t="s">
        <v>4412</v>
      </c>
      <c r="B4440" s="2">
        <v>45329</v>
      </c>
      <c r="C4440">
        <v>1</v>
      </c>
      <c r="D4440">
        <v>290.93</v>
      </c>
    </row>
    <row r="4441" spans="1:4" x14ac:dyDescent="0.3">
      <c r="A4441" s="10" t="s">
        <v>3990</v>
      </c>
      <c r="B4441" s="2">
        <v>45650</v>
      </c>
      <c r="C4441">
        <v>1</v>
      </c>
      <c r="D4441">
        <v>182.46</v>
      </c>
    </row>
    <row r="4442" spans="1:4" x14ac:dyDescent="0.3">
      <c r="A4442" s="10" t="s">
        <v>85</v>
      </c>
      <c r="B4442" s="2">
        <v>45634</v>
      </c>
      <c r="C4442">
        <v>4</v>
      </c>
      <c r="D4442">
        <v>3884.2999999999997</v>
      </c>
    </row>
    <row r="4443" spans="1:4" x14ac:dyDescent="0.3">
      <c r="A4443" s="10" t="s">
        <v>5232</v>
      </c>
      <c r="B4443" s="2">
        <v>45563</v>
      </c>
      <c r="C4443">
        <v>1</v>
      </c>
      <c r="D4443">
        <v>546.47</v>
      </c>
    </row>
    <row r="4444" spans="1:4" x14ac:dyDescent="0.3">
      <c r="A4444" s="10" t="s">
        <v>5776</v>
      </c>
      <c r="B4444" s="2">
        <v>45415</v>
      </c>
      <c r="C4444">
        <v>1</v>
      </c>
      <c r="D4444">
        <v>3650.78</v>
      </c>
    </row>
    <row r="4445" spans="1:4" x14ac:dyDescent="0.3">
      <c r="A4445" s="10" t="s">
        <v>3661</v>
      </c>
      <c r="B4445" s="2">
        <v>45502</v>
      </c>
      <c r="C4445">
        <v>2</v>
      </c>
      <c r="D4445">
        <v>1334.77</v>
      </c>
    </row>
    <row r="4446" spans="1:4" x14ac:dyDescent="0.3">
      <c r="A4446" s="10" t="s">
        <v>5417</v>
      </c>
      <c r="B4446" s="2">
        <v>45572</v>
      </c>
      <c r="C4446">
        <v>1</v>
      </c>
      <c r="D4446">
        <v>1328.24</v>
      </c>
    </row>
    <row r="4447" spans="1:4" x14ac:dyDescent="0.3">
      <c r="A4447" s="10" t="s">
        <v>5021</v>
      </c>
      <c r="B4447" s="2">
        <v>45297</v>
      </c>
      <c r="C4447">
        <v>1</v>
      </c>
      <c r="D4447">
        <v>714.95</v>
      </c>
    </row>
    <row r="4448" spans="1:4" x14ac:dyDescent="0.3">
      <c r="A4448" s="10" t="s">
        <v>4920</v>
      </c>
      <c r="B4448" s="2">
        <v>45507</v>
      </c>
      <c r="C4448">
        <v>1</v>
      </c>
      <c r="D4448">
        <v>1153.25</v>
      </c>
    </row>
    <row r="4449" spans="1:4" x14ac:dyDescent="0.3">
      <c r="A4449" s="10" t="s">
        <v>2282</v>
      </c>
      <c r="B4449" s="2">
        <v>45584</v>
      </c>
      <c r="C4449">
        <v>2</v>
      </c>
      <c r="D4449">
        <v>3423.6499999999996</v>
      </c>
    </row>
    <row r="4450" spans="1:4" x14ac:dyDescent="0.3">
      <c r="A4450" s="10" t="s">
        <v>872</v>
      </c>
      <c r="B4450" s="2">
        <v>45541</v>
      </c>
      <c r="C4450">
        <v>4</v>
      </c>
      <c r="D4450">
        <v>5138.26</v>
      </c>
    </row>
    <row r="4451" spans="1:4" x14ac:dyDescent="0.3">
      <c r="A4451" s="10" t="s">
        <v>4600</v>
      </c>
      <c r="B4451" s="2">
        <v>45468</v>
      </c>
      <c r="C4451">
        <v>2</v>
      </c>
      <c r="D4451">
        <v>3832.88</v>
      </c>
    </row>
    <row r="4452" spans="1:4" x14ac:dyDescent="0.3">
      <c r="A4452" s="10" t="s">
        <v>2593</v>
      </c>
      <c r="B4452" s="2">
        <v>45516</v>
      </c>
      <c r="C4452">
        <v>3</v>
      </c>
      <c r="D4452">
        <v>5235.51</v>
      </c>
    </row>
    <row r="4453" spans="1:4" x14ac:dyDescent="0.3">
      <c r="A4453" s="10" t="s">
        <v>3623</v>
      </c>
      <c r="B4453" s="2">
        <v>45645</v>
      </c>
      <c r="C4453">
        <v>2</v>
      </c>
      <c r="D4453">
        <v>4356.47</v>
      </c>
    </row>
    <row r="4454" spans="1:4" x14ac:dyDescent="0.3">
      <c r="A4454" s="10" t="s">
        <v>2500</v>
      </c>
      <c r="B4454" s="2">
        <v>45532</v>
      </c>
      <c r="C4454">
        <v>2</v>
      </c>
      <c r="D4454">
        <v>2451.4499999999998</v>
      </c>
    </row>
    <row r="4455" spans="1:4" x14ac:dyDescent="0.3">
      <c r="A4455" s="10" t="s">
        <v>3063</v>
      </c>
      <c r="B4455" s="2">
        <v>45587</v>
      </c>
      <c r="C4455">
        <v>2</v>
      </c>
      <c r="D4455">
        <v>2265.0300000000002</v>
      </c>
    </row>
    <row r="4456" spans="1:4" x14ac:dyDescent="0.3">
      <c r="A4456" s="10" t="s">
        <v>5209</v>
      </c>
      <c r="B4456" s="2">
        <v>45501</v>
      </c>
      <c r="C4456">
        <v>1</v>
      </c>
      <c r="D4456">
        <v>2434.4299999999998</v>
      </c>
    </row>
    <row r="4457" spans="1:4" x14ac:dyDescent="0.3">
      <c r="A4457" s="10" t="s">
        <v>3015</v>
      </c>
      <c r="B4457" s="2">
        <v>45630</v>
      </c>
      <c r="C4457">
        <v>3</v>
      </c>
      <c r="D4457">
        <v>5378.66</v>
      </c>
    </row>
    <row r="4458" spans="1:4" x14ac:dyDescent="0.3">
      <c r="A4458" s="10" t="s">
        <v>5749</v>
      </c>
      <c r="B4458" s="2">
        <v>45572</v>
      </c>
      <c r="C4458">
        <v>1</v>
      </c>
      <c r="D4458">
        <v>708.62</v>
      </c>
    </row>
    <row r="4459" spans="1:4" x14ac:dyDescent="0.3">
      <c r="A4459" s="10" t="s">
        <v>110</v>
      </c>
      <c r="B4459" s="2">
        <v>45427</v>
      </c>
      <c r="C4459">
        <v>1</v>
      </c>
      <c r="D4459">
        <v>2522.9699999999998</v>
      </c>
    </row>
    <row r="4460" spans="1:4" x14ac:dyDescent="0.3">
      <c r="A4460" s="10" t="s">
        <v>2324</v>
      </c>
      <c r="B4460" s="2">
        <v>45577</v>
      </c>
      <c r="C4460">
        <v>3</v>
      </c>
      <c r="D4460">
        <v>5199.87</v>
      </c>
    </row>
    <row r="4461" spans="1:4" x14ac:dyDescent="0.3">
      <c r="A4461" s="10" t="s">
        <v>804</v>
      </c>
      <c r="B4461" s="2">
        <v>45586</v>
      </c>
      <c r="C4461">
        <v>3</v>
      </c>
      <c r="D4461">
        <v>5730.52</v>
      </c>
    </row>
    <row r="4462" spans="1:4" x14ac:dyDescent="0.3">
      <c r="A4462" s="10" t="s">
        <v>61</v>
      </c>
      <c r="B4462" s="2">
        <v>45455</v>
      </c>
      <c r="C4462">
        <v>1</v>
      </c>
      <c r="D4462">
        <v>859.11</v>
      </c>
    </row>
    <row r="4463" spans="1:4" x14ac:dyDescent="0.3">
      <c r="A4463" s="10" t="s">
        <v>2139</v>
      </c>
      <c r="B4463" s="2">
        <v>45596</v>
      </c>
      <c r="C4463">
        <v>1</v>
      </c>
      <c r="D4463">
        <v>294.88</v>
      </c>
    </row>
    <row r="4464" spans="1:4" x14ac:dyDescent="0.3">
      <c r="A4464" s="10" t="s">
        <v>990</v>
      </c>
      <c r="B4464" s="2">
        <v>45444</v>
      </c>
      <c r="C4464">
        <v>1</v>
      </c>
      <c r="D4464">
        <v>157.68</v>
      </c>
    </row>
    <row r="4465" spans="1:4" x14ac:dyDescent="0.3">
      <c r="A4465" s="10" t="s">
        <v>743</v>
      </c>
      <c r="B4465" s="2">
        <v>45464</v>
      </c>
      <c r="C4465">
        <v>2</v>
      </c>
      <c r="D4465">
        <v>3007.78</v>
      </c>
    </row>
    <row r="4466" spans="1:4" x14ac:dyDescent="0.3">
      <c r="A4466" s="10" t="s">
        <v>1055</v>
      </c>
      <c r="B4466" s="2">
        <v>45545</v>
      </c>
      <c r="C4466">
        <v>2</v>
      </c>
      <c r="D4466">
        <v>3041.6099999999997</v>
      </c>
    </row>
    <row r="4467" spans="1:4" x14ac:dyDescent="0.3">
      <c r="A4467" s="10" t="s">
        <v>280</v>
      </c>
      <c r="B4467" s="2">
        <v>45299</v>
      </c>
      <c r="C4467">
        <v>1</v>
      </c>
      <c r="D4467">
        <v>1586.1</v>
      </c>
    </row>
    <row r="4468" spans="1:4" x14ac:dyDescent="0.3">
      <c r="A4468" s="10" t="s">
        <v>5485</v>
      </c>
      <c r="B4468" s="2">
        <v>45628</v>
      </c>
      <c r="C4468">
        <v>1</v>
      </c>
      <c r="D4468">
        <v>876.77</v>
      </c>
    </row>
    <row r="4469" spans="1:4" x14ac:dyDescent="0.3">
      <c r="A4469" s="10" t="s">
        <v>1473</v>
      </c>
      <c r="B4469" s="2">
        <v>45473</v>
      </c>
      <c r="C4469">
        <v>2</v>
      </c>
      <c r="D4469">
        <v>353.48</v>
      </c>
    </row>
    <row r="4470" spans="1:4" x14ac:dyDescent="0.3">
      <c r="A4470" s="10" t="s">
        <v>1752</v>
      </c>
      <c r="B4470" s="2">
        <v>45600</v>
      </c>
      <c r="C4470">
        <v>3</v>
      </c>
      <c r="D4470">
        <v>3243.37</v>
      </c>
    </row>
    <row r="4471" spans="1:4" x14ac:dyDescent="0.3">
      <c r="A4471" s="10" t="s">
        <v>3886</v>
      </c>
      <c r="B4471" s="2">
        <v>45549</v>
      </c>
      <c r="C4471">
        <v>2</v>
      </c>
      <c r="D4471">
        <v>1561.46</v>
      </c>
    </row>
    <row r="4472" spans="1:4" x14ac:dyDescent="0.3">
      <c r="A4472" s="10" t="s">
        <v>2177</v>
      </c>
      <c r="B4472" s="2">
        <v>45356</v>
      </c>
      <c r="C4472">
        <v>1</v>
      </c>
      <c r="D4472">
        <v>1097.1600000000001</v>
      </c>
    </row>
    <row r="4473" spans="1:4" x14ac:dyDescent="0.3">
      <c r="A4473" s="10" t="s">
        <v>38</v>
      </c>
      <c r="B4473" s="2">
        <v>45572</v>
      </c>
      <c r="C4473">
        <v>1</v>
      </c>
      <c r="D4473">
        <v>273.72000000000003</v>
      </c>
    </row>
    <row r="4474" spans="1:4" x14ac:dyDescent="0.3">
      <c r="A4474" s="10" t="s">
        <v>4294</v>
      </c>
      <c r="B4474" s="2">
        <v>45647</v>
      </c>
      <c r="C4474">
        <v>1</v>
      </c>
      <c r="D4474">
        <v>1172.56</v>
      </c>
    </row>
    <row r="4475" spans="1:4" x14ac:dyDescent="0.3">
      <c r="A4475" s="10" t="s">
        <v>2297</v>
      </c>
      <c r="B4475" s="2">
        <v>45560</v>
      </c>
      <c r="C4475">
        <v>1</v>
      </c>
      <c r="D4475">
        <v>661.89</v>
      </c>
    </row>
    <row r="4476" spans="1:4" x14ac:dyDescent="0.3">
      <c r="A4476" s="10" t="s">
        <v>565</v>
      </c>
      <c r="B4476" s="2">
        <v>45587</v>
      </c>
      <c r="C4476">
        <v>2</v>
      </c>
      <c r="D4476">
        <v>2078.17</v>
      </c>
    </row>
    <row r="4477" spans="1:4" x14ac:dyDescent="0.3">
      <c r="A4477" s="10" t="s">
        <v>3877</v>
      </c>
      <c r="B4477" s="2">
        <v>45654</v>
      </c>
      <c r="C4477">
        <v>1</v>
      </c>
      <c r="D4477">
        <v>429.58</v>
      </c>
    </row>
    <row r="4478" spans="1:4" x14ac:dyDescent="0.3">
      <c r="A4478" s="10" t="s">
        <v>2303</v>
      </c>
      <c r="B4478" s="2">
        <v>45504</v>
      </c>
      <c r="C4478">
        <v>3</v>
      </c>
      <c r="D4478">
        <v>2942.41</v>
      </c>
    </row>
    <row r="4479" spans="1:4" x14ac:dyDescent="0.3">
      <c r="A4479" s="10" t="s">
        <v>5264</v>
      </c>
      <c r="B4479" s="2">
        <v>45310</v>
      </c>
      <c r="C4479">
        <v>1</v>
      </c>
      <c r="D4479">
        <v>264.55</v>
      </c>
    </row>
    <row r="4480" spans="1:4" x14ac:dyDescent="0.3">
      <c r="A4480" s="10" t="s">
        <v>4504</v>
      </c>
      <c r="B4480" s="2">
        <v>45598</v>
      </c>
      <c r="C4480">
        <v>2</v>
      </c>
      <c r="D4480">
        <v>6555.35</v>
      </c>
    </row>
    <row r="4481" spans="1:4" x14ac:dyDescent="0.3">
      <c r="A4481" s="10" t="s">
        <v>5207</v>
      </c>
      <c r="B4481" s="2">
        <v>45639</v>
      </c>
      <c r="C4481">
        <v>2</v>
      </c>
      <c r="D4481">
        <v>5060.33</v>
      </c>
    </row>
    <row r="4482" spans="1:4" x14ac:dyDescent="0.3">
      <c r="A4482" s="10" t="s">
        <v>5864</v>
      </c>
      <c r="B4482" s="2">
        <v>45465</v>
      </c>
      <c r="C4482">
        <v>1</v>
      </c>
      <c r="D4482">
        <v>1751.9</v>
      </c>
    </row>
    <row r="4483" spans="1:4" x14ac:dyDescent="0.3">
      <c r="A4483" s="10" t="s">
        <v>493</v>
      </c>
      <c r="B4483" s="2">
        <v>45605</v>
      </c>
      <c r="C4483">
        <v>3</v>
      </c>
      <c r="D4483">
        <v>3980.23</v>
      </c>
    </row>
    <row r="4484" spans="1:4" x14ac:dyDescent="0.3">
      <c r="A4484" s="10" t="s">
        <v>5682</v>
      </c>
      <c r="B4484" s="2">
        <v>45375</v>
      </c>
      <c r="C4484">
        <v>2</v>
      </c>
      <c r="D4484">
        <v>2410.19</v>
      </c>
    </row>
    <row r="4485" spans="1:4" x14ac:dyDescent="0.3">
      <c r="A4485" s="10" t="s">
        <v>620</v>
      </c>
      <c r="B4485" s="2">
        <v>45412</v>
      </c>
      <c r="C4485">
        <v>2</v>
      </c>
      <c r="D4485">
        <v>4225.2300000000005</v>
      </c>
    </row>
    <row r="4486" spans="1:4" x14ac:dyDescent="0.3">
      <c r="A4486" s="10" t="s">
        <v>1057</v>
      </c>
      <c r="B4486" s="2">
        <v>45653</v>
      </c>
      <c r="C4486">
        <v>2</v>
      </c>
      <c r="D4486">
        <v>3399.25</v>
      </c>
    </row>
    <row r="4487" spans="1:4" x14ac:dyDescent="0.3">
      <c r="A4487" s="10" t="s">
        <v>4982</v>
      </c>
      <c r="B4487" s="2">
        <v>45617</v>
      </c>
      <c r="C4487">
        <v>2</v>
      </c>
      <c r="D4487">
        <v>5177.92</v>
      </c>
    </row>
    <row r="4488" spans="1:4" x14ac:dyDescent="0.3">
      <c r="A4488" s="10" t="s">
        <v>3065</v>
      </c>
      <c r="B4488" s="2">
        <v>45582</v>
      </c>
      <c r="C4488">
        <v>2</v>
      </c>
      <c r="D4488">
        <v>730.57999999999993</v>
      </c>
    </row>
    <row r="4489" spans="1:4" x14ac:dyDescent="0.3">
      <c r="A4489" s="10" t="s">
        <v>3812</v>
      </c>
      <c r="B4489" s="2">
        <v>45593</v>
      </c>
      <c r="C4489">
        <v>2</v>
      </c>
      <c r="D4489">
        <v>1855.98</v>
      </c>
    </row>
    <row r="4490" spans="1:4" x14ac:dyDescent="0.3">
      <c r="A4490" s="10" t="s">
        <v>3482</v>
      </c>
      <c r="B4490" s="2">
        <v>45641</v>
      </c>
      <c r="C4490">
        <v>4</v>
      </c>
      <c r="D4490">
        <v>4993.6499999999996</v>
      </c>
    </row>
    <row r="4491" spans="1:4" x14ac:dyDescent="0.3">
      <c r="A4491" s="10" t="s">
        <v>175</v>
      </c>
      <c r="B4491" s="2">
        <v>45605</v>
      </c>
      <c r="C4491">
        <v>1</v>
      </c>
      <c r="D4491">
        <v>1102.9000000000001</v>
      </c>
    </row>
    <row r="4492" spans="1:4" x14ac:dyDescent="0.3">
      <c r="A4492" s="10" t="s">
        <v>2734</v>
      </c>
      <c r="B4492" s="2">
        <v>45484</v>
      </c>
      <c r="C4492">
        <v>2</v>
      </c>
      <c r="D4492">
        <v>3662.4399999999996</v>
      </c>
    </row>
    <row r="4493" spans="1:4" x14ac:dyDescent="0.3">
      <c r="A4493" s="10" t="s">
        <v>3423</v>
      </c>
      <c r="B4493" s="2">
        <v>45583</v>
      </c>
      <c r="C4493">
        <v>2</v>
      </c>
      <c r="D4493">
        <v>3552.6099999999997</v>
      </c>
    </row>
    <row r="4494" spans="1:4" x14ac:dyDescent="0.3">
      <c r="A4494" s="10" t="s">
        <v>3846</v>
      </c>
      <c r="B4494" s="2">
        <v>45456</v>
      </c>
      <c r="C4494">
        <v>1</v>
      </c>
      <c r="D4494">
        <v>2470.09</v>
      </c>
    </row>
    <row r="4495" spans="1:4" x14ac:dyDescent="0.3">
      <c r="A4495" s="10" t="s">
        <v>2834</v>
      </c>
      <c r="B4495" s="2">
        <v>45629</v>
      </c>
      <c r="C4495">
        <v>2</v>
      </c>
      <c r="D4495">
        <v>1739.29</v>
      </c>
    </row>
    <row r="4496" spans="1:4" x14ac:dyDescent="0.3">
      <c r="A4496" s="10" t="s">
        <v>4377</v>
      </c>
      <c r="B4496" s="2">
        <v>45293</v>
      </c>
      <c r="C4496">
        <v>1</v>
      </c>
      <c r="D4496">
        <v>2579.29</v>
      </c>
    </row>
    <row r="4497" spans="1:4" x14ac:dyDescent="0.3">
      <c r="A4497" s="10" t="s">
        <v>4210</v>
      </c>
      <c r="B4497" s="2">
        <v>45409</v>
      </c>
      <c r="C4497">
        <v>1</v>
      </c>
      <c r="D4497">
        <v>1119.31</v>
      </c>
    </row>
    <row r="4498" spans="1:4" x14ac:dyDescent="0.3">
      <c r="A4498" s="10" t="s">
        <v>3096</v>
      </c>
      <c r="B4498" s="2">
        <v>45581</v>
      </c>
      <c r="C4498">
        <v>1</v>
      </c>
      <c r="D4498">
        <v>1708.6</v>
      </c>
    </row>
    <row r="4499" spans="1:4" x14ac:dyDescent="0.3">
      <c r="A4499" s="10" t="s">
        <v>1411</v>
      </c>
      <c r="B4499" s="2">
        <v>45499</v>
      </c>
      <c r="C4499">
        <v>1</v>
      </c>
      <c r="D4499">
        <v>1039.07</v>
      </c>
    </row>
    <row r="4500" spans="1:4" x14ac:dyDescent="0.3">
      <c r="A4500" s="10" t="s">
        <v>3403</v>
      </c>
      <c r="B4500" s="2">
        <v>45409</v>
      </c>
      <c r="C4500">
        <v>3</v>
      </c>
      <c r="D4500">
        <v>3137.58</v>
      </c>
    </row>
    <row r="4501" spans="1:4" x14ac:dyDescent="0.3">
      <c r="A4501" s="10" t="s">
        <v>244</v>
      </c>
      <c r="B4501" s="2">
        <v>45388</v>
      </c>
      <c r="C4501">
        <v>1</v>
      </c>
      <c r="D4501">
        <v>695.5</v>
      </c>
    </row>
    <row r="4502" spans="1:4" x14ac:dyDescent="0.3">
      <c r="A4502" s="10" t="s">
        <v>4117</v>
      </c>
      <c r="B4502" s="2">
        <v>45634</v>
      </c>
      <c r="C4502">
        <v>1</v>
      </c>
      <c r="D4502">
        <v>2068.5100000000002</v>
      </c>
    </row>
    <row r="4503" spans="1:4" x14ac:dyDescent="0.3">
      <c r="A4503" s="10" t="s">
        <v>5835</v>
      </c>
      <c r="B4503" s="2">
        <v>45380</v>
      </c>
      <c r="C4503">
        <v>1</v>
      </c>
      <c r="D4503">
        <v>2826.44</v>
      </c>
    </row>
    <row r="4504" spans="1:4" x14ac:dyDescent="0.3">
      <c r="A4504" s="10" t="s">
        <v>665</v>
      </c>
      <c r="B4504" s="2">
        <v>45305</v>
      </c>
      <c r="C4504">
        <v>1</v>
      </c>
      <c r="D4504">
        <v>2929.57</v>
      </c>
    </row>
    <row r="4505" spans="1:4" x14ac:dyDescent="0.3">
      <c r="A4505" s="10" t="s">
        <v>166</v>
      </c>
      <c r="B4505" s="2">
        <v>45509</v>
      </c>
      <c r="C4505">
        <v>3</v>
      </c>
      <c r="D4505">
        <v>5837.58</v>
      </c>
    </row>
    <row r="4506" spans="1:4" x14ac:dyDescent="0.3">
      <c r="A4506" s="10" t="s">
        <v>5295</v>
      </c>
      <c r="B4506" s="2">
        <v>45399</v>
      </c>
      <c r="C4506">
        <v>1</v>
      </c>
      <c r="D4506">
        <v>3213.28</v>
      </c>
    </row>
    <row r="4507" spans="1:4" x14ac:dyDescent="0.3">
      <c r="A4507" s="10" t="s">
        <v>581</v>
      </c>
      <c r="B4507" s="2">
        <v>45564</v>
      </c>
      <c r="C4507">
        <v>4</v>
      </c>
      <c r="D4507">
        <v>5883.81</v>
      </c>
    </row>
    <row r="4508" spans="1:4" x14ac:dyDescent="0.3">
      <c r="A4508" s="10" t="s">
        <v>270</v>
      </c>
      <c r="B4508" s="2">
        <v>45615</v>
      </c>
      <c r="C4508">
        <v>3</v>
      </c>
      <c r="D4508">
        <v>5114.0200000000004</v>
      </c>
    </row>
    <row r="4509" spans="1:4" x14ac:dyDescent="0.3">
      <c r="A4509" s="10" t="s">
        <v>3172</v>
      </c>
      <c r="B4509" s="2">
        <v>45364</v>
      </c>
      <c r="C4509">
        <v>2</v>
      </c>
      <c r="D4509">
        <v>1058.1500000000001</v>
      </c>
    </row>
    <row r="4510" spans="1:4" x14ac:dyDescent="0.3">
      <c r="A4510" s="10" t="s">
        <v>816</v>
      </c>
      <c r="B4510" s="2">
        <v>45641</v>
      </c>
      <c r="C4510">
        <v>1</v>
      </c>
      <c r="D4510">
        <v>441.34</v>
      </c>
    </row>
    <row r="4511" spans="1:4" x14ac:dyDescent="0.3">
      <c r="A4511" s="10" t="s">
        <v>5973</v>
      </c>
      <c r="B4511" s="2">
        <v>45336</v>
      </c>
      <c r="C4511">
        <v>1</v>
      </c>
      <c r="D4511">
        <v>2290.8200000000002</v>
      </c>
    </row>
    <row r="4512" spans="1:4" x14ac:dyDescent="0.3">
      <c r="A4512" s="10" t="s">
        <v>5722</v>
      </c>
      <c r="B4512" s="2">
        <v>45364</v>
      </c>
      <c r="C4512">
        <v>1</v>
      </c>
      <c r="D4512">
        <v>179.87</v>
      </c>
    </row>
    <row r="4513" spans="1:4" x14ac:dyDescent="0.3">
      <c r="A4513" s="10" t="s">
        <v>5518</v>
      </c>
      <c r="B4513" s="2">
        <v>45634</v>
      </c>
      <c r="C4513">
        <v>1</v>
      </c>
      <c r="D4513">
        <v>595.39</v>
      </c>
    </row>
    <row r="4514" spans="1:4" x14ac:dyDescent="0.3">
      <c r="A4514" s="10" t="s">
        <v>5933</v>
      </c>
      <c r="B4514" s="2">
        <v>45655</v>
      </c>
      <c r="C4514">
        <v>1</v>
      </c>
      <c r="D4514">
        <v>4341.99</v>
      </c>
    </row>
    <row r="4515" spans="1:4" x14ac:dyDescent="0.3">
      <c r="A4515" s="10" t="s">
        <v>5880</v>
      </c>
      <c r="B4515" s="2">
        <v>45484</v>
      </c>
      <c r="C4515">
        <v>2</v>
      </c>
      <c r="D4515">
        <v>2353.3599999999997</v>
      </c>
    </row>
    <row r="4516" spans="1:4" x14ac:dyDescent="0.3">
      <c r="A4516" s="10" t="s">
        <v>2506</v>
      </c>
      <c r="B4516" s="2">
        <v>45499</v>
      </c>
      <c r="C4516">
        <v>1</v>
      </c>
      <c r="D4516">
        <v>195.31</v>
      </c>
    </row>
    <row r="4517" spans="1:4" x14ac:dyDescent="0.3">
      <c r="A4517" s="10" t="s">
        <v>4146</v>
      </c>
      <c r="B4517" s="2">
        <v>45525</v>
      </c>
      <c r="C4517">
        <v>2</v>
      </c>
      <c r="D4517">
        <v>1410.23</v>
      </c>
    </row>
    <row r="4518" spans="1:4" x14ac:dyDescent="0.3">
      <c r="A4518" s="10" t="s">
        <v>812</v>
      </c>
      <c r="B4518" s="2">
        <v>45564</v>
      </c>
      <c r="C4518">
        <v>2</v>
      </c>
      <c r="D4518">
        <v>4316.3599999999997</v>
      </c>
    </row>
    <row r="4519" spans="1:4" x14ac:dyDescent="0.3">
      <c r="A4519" s="10" t="s">
        <v>1694</v>
      </c>
      <c r="B4519" s="2">
        <v>45508</v>
      </c>
      <c r="C4519">
        <v>2</v>
      </c>
      <c r="D4519">
        <v>1757.75</v>
      </c>
    </row>
    <row r="4520" spans="1:4" x14ac:dyDescent="0.3">
      <c r="A4520" s="10" t="s">
        <v>3695</v>
      </c>
      <c r="B4520" s="2">
        <v>45316</v>
      </c>
      <c r="C4520">
        <v>1</v>
      </c>
      <c r="D4520">
        <v>920.33</v>
      </c>
    </row>
    <row r="4521" spans="1:4" x14ac:dyDescent="0.3">
      <c r="A4521" s="10" t="s">
        <v>5707</v>
      </c>
      <c r="B4521" s="2">
        <v>45367</v>
      </c>
      <c r="C4521">
        <v>2</v>
      </c>
      <c r="D4521">
        <v>2275.56</v>
      </c>
    </row>
    <row r="4522" spans="1:4" x14ac:dyDescent="0.3">
      <c r="A4522" s="10" t="s">
        <v>4682</v>
      </c>
      <c r="B4522" s="2">
        <v>45410</v>
      </c>
      <c r="C4522">
        <v>1</v>
      </c>
      <c r="D4522">
        <v>108.7</v>
      </c>
    </row>
    <row r="4523" spans="1:4" x14ac:dyDescent="0.3">
      <c r="A4523" s="10" t="s">
        <v>1998</v>
      </c>
      <c r="B4523" s="2">
        <v>45653</v>
      </c>
      <c r="C4523">
        <v>2</v>
      </c>
      <c r="D4523">
        <v>6454.21</v>
      </c>
    </row>
    <row r="4524" spans="1:4" x14ac:dyDescent="0.3">
      <c r="A4524" s="10" t="s">
        <v>2183</v>
      </c>
      <c r="B4524" s="2">
        <v>45579</v>
      </c>
      <c r="C4524">
        <v>3</v>
      </c>
      <c r="D4524">
        <v>3667.19</v>
      </c>
    </row>
    <row r="4525" spans="1:4" x14ac:dyDescent="0.3">
      <c r="A4525" s="10" t="s">
        <v>4907</v>
      </c>
      <c r="B4525" s="2">
        <v>45307</v>
      </c>
      <c r="C4525">
        <v>1</v>
      </c>
      <c r="D4525">
        <v>1406.22</v>
      </c>
    </row>
    <row r="4526" spans="1:4" x14ac:dyDescent="0.3">
      <c r="A4526" s="10" t="s">
        <v>1501</v>
      </c>
      <c r="B4526" s="2">
        <v>45575</v>
      </c>
      <c r="C4526">
        <v>1</v>
      </c>
      <c r="D4526">
        <v>1311.02</v>
      </c>
    </row>
    <row r="4527" spans="1:4" x14ac:dyDescent="0.3">
      <c r="A4527" s="10" t="s">
        <v>1773</v>
      </c>
      <c r="B4527" s="2">
        <v>45402</v>
      </c>
      <c r="C4527">
        <v>2</v>
      </c>
      <c r="D4527">
        <v>1473.23</v>
      </c>
    </row>
    <row r="4528" spans="1:4" x14ac:dyDescent="0.3">
      <c r="A4528" s="10" t="s">
        <v>4353</v>
      </c>
      <c r="B4528" s="2">
        <v>45415</v>
      </c>
      <c r="C4528">
        <v>1</v>
      </c>
      <c r="D4528">
        <v>452.17</v>
      </c>
    </row>
    <row r="4529" spans="1:4" x14ac:dyDescent="0.3">
      <c r="A4529" s="10" t="s">
        <v>3064</v>
      </c>
      <c r="B4529" s="2">
        <v>45484</v>
      </c>
      <c r="C4529">
        <v>2</v>
      </c>
      <c r="D4529">
        <v>485.51</v>
      </c>
    </row>
    <row r="4530" spans="1:4" x14ac:dyDescent="0.3">
      <c r="A4530" s="10" t="s">
        <v>2634</v>
      </c>
      <c r="B4530" s="2">
        <v>45391</v>
      </c>
      <c r="C4530">
        <v>1</v>
      </c>
      <c r="D4530">
        <v>1454.27</v>
      </c>
    </row>
    <row r="4531" spans="1:4" x14ac:dyDescent="0.3">
      <c r="A4531" s="10" t="s">
        <v>1651</v>
      </c>
      <c r="B4531" s="2">
        <v>45625</v>
      </c>
      <c r="C4531">
        <v>2</v>
      </c>
      <c r="D4531">
        <v>873.84</v>
      </c>
    </row>
    <row r="4532" spans="1:4" x14ac:dyDescent="0.3">
      <c r="A4532" s="10" t="s">
        <v>4462</v>
      </c>
      <c r="B4532" s="2">
        <v>45562</v>
      </c>
      <c r="C4532">
        <v>2</v>
      </c>
      <c r="D4532">
        <v>586.38</v>
      </c>
    </row>
    <row r="4533" spans="1:4" x14ac:dyDescent="0.3">
      <c r="A4533" s="10" t="s">
        <v>756</v>
      </c>
      <c r="B4533" s="2">
        <v>45467</v>
      </c>
      <c r="C4533">
        <v>2</v>
      </c>
      <c r="D4533">
        <v>2583.0299999999997</v>
      </c>
    </row>
    <row r="4534" spans="1:4" x14ac:dyDescent="0.3">
      <c r="A4534" s="10" t="s">
        <v>338</v>
      </c>
      <c r="B4534" s="2">
        <v>45540</v>
      </c>
      <c r="C4534">
        <v>1</v>
      </c>
      <c r="D4534">
        <v>3127.64</v>
      </c>
    </row>
    <row r="4535" spans="1:4" x14ac:dyDescent="0.3">
      <c r="A4535" s="10" t="s">
        <v>1026</v>
      </c>
      <c r="B4535" s="2">
        <v>45345</v>
      </c>
      <c r="C4535">
        <v>2</v>
      </c>
      <c r="D4535">
        <v>2452.17</v>
      </c>
    </row>
    <row r="4536" spans="1:4" x14ac:dyDescent="0.3">
      <c r="A4536" s="10" t="s">
        <v>3745</v>
      </c>
      <c r="B4536" s="2">
        <v>45574</v>
      </c>
      <c r="C4536">
        <v>2</v>
      </c>
      <c r="D4536">
        <v>989.62000000000012</v>
      </c>
    </row>
    <row r="4537" spans="1:4" x14ac:dyDescent="0.3">
      <c r="A4537" s="10" t="s">
        <v>344</v>
      </c>
      <c r="B4537" s="2">
        <v>45633</v>
      </c>
      <c r="C4537">
        <v>2</v>
      </c>
      <c r="D4537">
        <v>2605.2200000000003</v>
      </c>
    </row>
    <row r="4538" spans="1:4" x14ac:dyDescent="0.3">
      <c r="A4538" s="10" t="s">
        <v>1329</v>
      </c>
      <c r="B4538" s="2">
        <v>45560</v>
      </c>
      <c r="C4538">
        <v>2</v>
      </c>
      <c r="D4538">
        <v>2420.79</v>
      </c>
    </row>
    <row r="4539" spans="1:4" x14ac:dyDescent="0.3">
      <c r="A4539" s="10" t="s">
        <v>1987</v>
      </c>
      <c r="B4539" s="2">
        <v>45609</v>
      </c>
      <c r="C4539">
        <v>1</v>
      </c>
      <c r="D4539">
        <v>3314.3</v>
      </c>
    </row>
    <row r="4540" spans="1:4" x14ac:dyDescent="0.3">
      <c r="A4540" s="10" t="s">
        <v>1304</v>
      </c>
      <c r="B4540" s="2">
        <v>45565</v>
      </c>
      <c r="C4540">
        <v>1</v>
      </c>
      <c r="D4540">
        <v>2023.77</v>
      </c>
    </row>
    <row r="4541" spans="1:4" x14ac:dyDescent="0.3">
      <c r="A4541" s="10" t="s">
        <v>3335</v>
      </c>
      <c r="B4541" s="2">
        <v>45573</v>
      </c>
      <c r="C4541">
        <v>1</v>
      </c>
      <c r="D4541">
        <v>1392.36</v>
      </c>
    </row>
    <row r="4542" spans="1:4" x14ac:dyDescent="0.3">
      <c r="A4542" s="10" t="s">
        <v>5532</v>
      </c>
      <c r="B4542" s="2">
        <v>45543</v>
      </c>
      <c r="C4542">
        <v>1</v>
      </c>
      <c r="D4542">
        <v>329.14</v>
      </c>
    </row>
    <row r="4543" spans="1:4" x14ac:dyDescent="0.3">
      <c r="A4543" s="10" t="s">
        <v>3151</v>
      </c>
      <c r="B4543" s="2">
        <v>45624</v>
      </c>
      <c r="C4543">
        <v>2</v>
      </c>
      <c r="D4543">
        <v>3757.8</v>
      </c>
    </row>
    <row r="4544" spans="1:4" x14ac:dyDescent="0.3">
      <c r="A4544" s="10" t="s">
        <v>1173</v>
      </c>
      <c r="B4544" s="2">
        <v>45587</v>
      </c>
      <c r="C4544">
        <v>2</v>
      </c>
      <c r="D4544">
        <v>2785.67</v>
      </c>
    </row>
    <row r="4545" spans="1:4" x14ac:dyDescent="0.3">
      <c r="A4545" s="10" t="s">
        <v>4475</v>
      </c>
      <c r="B4545" s="2">
        <v>45373</v>
      </c>
      <c r="C4545">
        <v>1</v>
      </c>
      <c r="D4545">
        <v>1108.45</v>
      </c>
    </row>
    <row r="4546" spans="1:4" x14ac:dyDescent="0.3">
      <c r="A4546" s="10" t="s">
        <v>1367</v>
      </c>
      <c r="B4546" s="2">
        <v>45433</v>
      </c>
      <c r="C4546">
        <v>2</v>
      </c>
      <c r="D4546">
        <v>1516.42</v>
      </c>
    </row>
    <row r="4547" spans="1:4" x14ac:dyDescent="0.3">
      <c r="A4547" s="10" t="s">
        <v>4143</v>
      </c>
      <c r="B4547" s="2">
        <v>45650</v>
      </c>
      <c r="C4547">
        <v>2</v>
      </c>
      <c r="D4547">
        <v>1642.9099999999999</v>
      </c>
    </row>
    <row r="4548" spans="1:4" x14ac:dyDescent="0.3">
      <c r="A4548" s="10" t="s">
        <v>3283</v>
      </c>
      <c r="B4548" s="2">
        <v>45474</v>
      </c>
      <c r="C4548">
        <v>1</v>
      </c>
      <c r="D4548">
        <v>1825.8</v>
      </c>
    </row>
    <row r="4549" spans="1:4" x14ac:dyDescent="0.3">
      <c r="A4549" s="10" t="s">
        <v>2279</v>
      </c>
      <c r="B4549" s="2">
        <v>45500</v>
      </c>
      <c r="C4549">
        <v>3</v>
      </c>
      <c r="D4549">
        <v>2583.9700000000003</v>
      </c>
    </row>
    <row r="4550" spans="1:4" x14ac:dyDescent="0.3">
      <c r="A4550" s="10" t="s">
        <v>4205</v>
      </c>
      <c r="B4550" s="2">
        <v>45426</v>
      </c>
      <c r="C4550">
        <v>1</v>
      </c>
      <c r="D4550">
        <v>845.01</v>
      </c>
    </row>
    <row r="4551" spans="1:4" x14ac:dyDescent="0.3">
      <c r="A4551" s="10" t="s">
        <v>128</v>
      </c>
      <c r="B4551" s="2">
        <v>45654</v>
      </c>
      <c r="C4551">
        <v>1</v>
      </c>
      <c r="D4551">
        <v>1357.44</v>
      </c>
    </row>
    <row r="4552" spans="1:4" x14ac:dyDescent="0.3">
      <c r="A4552" s="10" t="s">
        <v>5072</v>
      </c>
      <c r="B4552" s="2">
        <v>45336</v>
      </c>
      <c r="C4552">
        <v>1</v>
      </c>
      <c r="D4552">
        <v>1057.8499999999999</v>
      </c>
    </row>
    <row r="4553" spans="1:4" x14ac:dyDescent="0.3">
      <c r="A4553" s="10" t="s">
        <v>5068</v>
      </c>
      <c r="B4553" s="2">
        <v>45567</v>
      </c>
      <c r="C4553">
        <v>2</v>
      </c>
      <c r="D4553">
        <v>3504.4799999999996</v>
      </c>
    </row>
    <row r="4554" spans="1:4" x14ac:dyDescent="0.3">
      <c r="A4554" s="10" t="s">
        <v>4427</v>
      </c>
      <c r="B4554" s="2">
        <v>45628</v>
      </c>
      <c r="C4554">
        <v>1</v>
      </c>
      <c r="D4554">
        <v>278.66000000000003</v>
      </c>
    </row>
    <row r="4555" spans="1:4" x14ac:dyDescent="0.3">
      <c r="A4555" s="10" t="s">
        <v>703</v>
      </c>
      <c r="B4555" s="2">
        <v>45494</v>
      </c>
      <c r="C4555">
        <v>2</v>
      </c>
      <c r="D4555">
        <v>2437.91</v>
      </c>
    </row>
    <row r="4556" spans="1:4" x14ac:dyDescent="0.3">
      <c r="A4556" s="10" t="s">
        <v>3193</v>
      </c>
      <c r="B4556" s="2">
        <v>45447</v>
      </c>
      <c r="C4556">
        <v>1</v>
      </c>
      <c r="D4556">
        <v>1235.46</v>
      </c>
    </row>
    <row r="4557" spans="1:4" x14ac:dyDescent="0.3">
      <c r="A4557" s="10" t="s">
        <v>4415</v>
      </c>
      <c r="B4557" s="2">
        <v>45540</v>
      </c>
      <c r="C4557">
        <v>1</v>
      </c>
      <c r="D4557">
        <v>1160.1400000000001</v>
      </c>
    </row>
    <row r="4558" spans="1:4" x14ac:dyDescent="0.3">
      <c r="A4558" s="10" t="s">
        <v>4123</v>
      </c>
      <c r="B4558" s="2">
        <v>45653</v>
      </c>
      <c r="C4558">
        <v>2</v>
      </c>
      <c r="D4558">
        <v>1729.4199999999998</v>
      </c>
    </row>
    <row r="4559" spans="1:4" x14ac:dyDescent="0.3">
      <c r="A4559" s="10" t="s">
        <v>1205</v>
      </c>
      <c r="B4559" s="2">
        <v>45599</v>
      </c>
      <c r="C4559">
        <v>3</v>
      </c>
      <c r="D4559">
        <v>3838.78</v>
      </c>
    </row>
    <row r="4560" spans="1:4" x14ac:dyDescent="0.3">
      <c r="A4560" s="10" t="s">
        <v>5940</v>
      </c>
      <c r="B4560" s="2">
        <v>45404</v>
      </c>
      <c r="C4560">
        <v>1</v>
      </c>
      <c r="D4560">
        <v>241.21</v>
      </c>
    </row>
    <row r="4561" spans="1:4" x14ac:dyDescent="0.3">
      <c r="A4561" s="10" t="s">
        <v>4162</v>
      </c>
      <c r="B4561" s="2">
        <v>45597</v>
      </c>
      <c r="C4561">
        <v>2</v>
      </c>
      <c r="D4561">
        <v>1254.8899999999999</v>
      </c>
    </row>
    <row r="4562" spans="1:4" x14ac:dyDescent="0.3">
      <c r="A4562" s="10" t="s">
        <v>211</v>
      </c>
      <c r="B4562" s="2">
        <v>45641</v>
      </c>
      <c r="C4562">
        <v>2</v>
      </c>
      <c r="D4562">
        <v>3969.52</v>
      </c>
    </row>
    <row r="4563" spans="1:4" x14ac:dyDescent="0.3">
      <c r="A4563" s="10" t="s">
        <v>5479</v>
      </c>
      <c r="B4563" s="2">
        <v>45630</v>
      </c>
      <c r="C4563">
        <v>1</v>
      </c>
      <c r="D4563">
        <v>1784.03</v>
      </c>
    </row>
    <row r="4564" spans="1:4" x14ac:dyDescent="0.3">
      <c r="A4564" s="10" t="s">
        <v>4899</v>
      </c>
      <c r="B4564" s="2">
        <v>45441</v>
      </c>
      <c r="C4564">
        <v>3</v>
      </c>
      <c r="D4564">
        <v>7692.59</v>
      </c>
    </row>
    <row r="4565" spans="1:4" x14ac:dyDescent="0.3">
      <c r="A4565" s="10" t="s">
        <v>864</v>
      </c>
      <c r="B4565" s="2">
        <v>45449</v>
      </c>
      <c r="C4565">
        <v>1</v>
      </c>
      <c r="D4565">
        <v>2415.34</v>
      </c>
    </row>
    <row r="4566" spans="1:4" x14ac:dyDescent="0.3">
      <c r="A4566" s="10" t="s">
        <v>727</v>
      </c>
      <c r="B4566" s="2">
        <v>45643</v>
      </c>
      <c r="C4566">
        <v>2</v>
      </c>
      <c r="D4566">
        <v>3074.05</v>
      </c>
    </row>
    <row r="4567" spans="1:4" x14ac:dyDescent="0.3">
      <c r="A4567" s="10" t="s">
        <v>902</v>
      </c>
      <c r="B4567" s="2">
        <v>45645</v>
      </c>
      <c r="C4567">
        <v>1</v>
      </c>
      <c r="D4567">
        <v>2202.1999999999998</v>
      </c>
    </row>
    <row r="4568" spans="1:4" x14ac:dyDescent="0.3">
      <c r="A4568" s="10" t="s">
        <v>5341</v>
      </c>
      <c r="B4568" s="2">
        <v>45430</v>
      </c>
      <c r="C4568">
        <v>1</v>
      </c>
      <c r="D4568">
        <v>724.45</v>
      </c>
    </row>
    <row r="4569" spans="1:4" x14ac:dyDescent="0.3">
      <c r="A4569" s="10" t="s">
        <v>256</v>
      </c>
      <c r="B4569" s="2">
        <v>45514</v>
      </c>
      <c r="C4569">
        <v>1</v>
      </c>
      <c r="D4569">
        <v>428.45</v>
      </c>
    </row>
    <row r="4570" spans="1:4" x14ac:dyDescent="0.3">
      <c r="A4570" s="10" t="s">
        <v>5857</v>
      </c>
      <c r="B4570" s="2">
        <v>45567</v>
      </c>
      <c r="C4570">
        <v>1</v>
      </c>
      <c r="D4570">
        <v>935.67</v>
      </c>
    </row>
    <row r="4571" spans="1:4" x14ac:dyDescent="0.3">
      <c r="A4571" s="10" t="s">
        <v>569</v>
      </c>
      <c r="B4571" s="2">
        <v>45588</v>
      </c>
      <c r="C4571">
        <v>1</v>
      </c>
      <c r="D4571">
        <v>173.68</v>
      </c>
    </row>
    <row r="4572" spans="1:4" x14ac:dyDescent="0.3">
      <c r="A4572" s="10" t="s">
        <v>5697</v>
      </c>
      <c r="B4572" s="2">
        <v>45308</v>
      </c>
      <c r="C4572">
        <v>1</v>
      </c>
      <c r="D4572">
        <v>2097.7399999999998</v>
      </c>
    </row>
    <row r="4573" spans="1:4" x14ac:dyDescent="0.3">
      <c r="A4573" s="10" t="s">
        <v>4555</v>
      </c>
      <c r="B4573" s="2">
        <v>45490</v>
      </c>
      <c r="C4573">
        <v>1</v>
      </c>
      <c r="D4573">
        <v>861.34</v>
      </c>
    </row>
    <row r="4574" spans="1:4" x14ac:dyDescent="0.3">
      <c r="A4574" s="10" t="s">
        <v>2528</v>
      </c>
      <c r="B4574" s="2">
        <v>45475</v>
      </c>
      <c r="C4574">
        <v>1</v>
      </c>
      <c r="D4574">
        <v>2475.54</v>
      </c>
    </row>
    <row r="4575" spans="1:4" x14ac:dyDescent="0.3">
      <c r="A4575" s="10" t="s">
        <v>2331</v>
      </c>
      <c r="B4575" s="2">
        <v>45416</v>
      </c>
      <c r="C4575">
        <v>2</v>
      </c>
      <c r="D4575">
        <v>857.47</v>
      </c>
    </row>
    <row r="4576" spans="1:4" x14ac:dyDescent="0.3">
      <c r="A4576" s="10" t="s">
        <v>2057</v>
      </c>
      <c r="B4576" s="2">
        <v>45549</v>
      </c>
      <c r="C4576">
        <v>1</v>
      </c>
      <c r="D4576">
        <v>911.39</v>
      </c>
    </row>
    <row r="4577" spans="1:4" x14ac:dyDescent="0.3">
      <c r="A4577" s="10" t="s">
        <v>3056</v>
      </c>
      <c r="B4577" s="2">
        <v>45628</v>
      </c>
      <c r="C4577">
        <v>1</v>
      </c>
      <c r="D4577">
        <v>381.54</v>
      </c>
    </row>
    <row r="4578" spans="1:4" x14ac:dyDescent="0.3">
      <c r="A4578" s="10" t="s">
        <v>3513</v>
      </c>
      <c r="B4578" s="2">
        <v>45656</v>
      </c>
      <c r="C4578">
        <v>4</v>
      </c>
      <c r="D4578">
        <v>4019.3499999999995</v>
      </c>
    </row>
    <row r="4579" spans="1:4" x14ac:dyDescent="0.3">
      <c r="A4579" s="10" t="s">
        <v>2186</v>
      </c>
      <c r="B4579" s="2">
        <v>45624</v>
      </c>
      <c r="C4579">
        <v>2</v>
      </c>
      <c r="D4579">
        <v>1238.75</v>
      </c>
    </row>
    <row r="4580" spans="1:4" x14ac:dyDescent="0.3">
      <c r="A4580" s="10" t="s">
        <v>1089</v>
      </c>
      <c r="B4580" s="2">
        <v>45556</v>
      </c>
      <c r="C4580">
        <v>3</v>
      </c>
      <c r="D4580">
        <v>1673.9299999999998</v>
      </c>
    </row>
    <row r="4581" spans="1:4" x14ac:dyDescent="0.3">
      <c r="A4581" s="10" t="s">
        <v>5524</v>
      </c>
      <c r="B4581" s="2">
        <v>45392</v>
      </c>
      <c r="C4581">
        <v>2</v>
      </c>
      <c r="D4581">
        <v>2774.37</v>
      </c>
    </row>
    <row r="4582" spans="1:4" x14ac:dyDescent="0.3">
      <c r="A4582" s="10" t="s">
        <v>4191</v>
      </c>
      <c r="B4582" s="2">
        <v>45509</v>
      </c>
      <c r="C4582">
        <v>1</v>
      </c>
      <c r="D4582">
        <v>550.73</v>
      </c>
    </row>
    <row r="4583" spans="1:4" x14ac:dyDescent="0.3">
      <c r="A4583" s="10" t="s">
        <v>3496</v>
      </c>
      <c r="B4583" s="2">
        <v>45396</v>
      </c>
      <c r="C4583">
        <v>1</v>
      </c>
      <c r="D4583">
        <v>987.44</v>
      </c>
    </row>
    <row r="4584" spans="1:4" x14ac:dyDescent="0.3">
      <c r="A4584" s="10" t="s">
        <v>4886</v>
      </c>
      <c r="B4584" s="2">
        <v>45605</v>
      </c>
      <c r="C4584">
        <v>1</v>
      </c>
      <c r="D4584">
        <v>68.040000000000006</v>
      </c>
    </row>
    <row r="4585" spans="1:4" x14ac:dyDescent="0.3">
      <c r="A4585" s="10" t="s">
        <v>5005</v>
      </c>
      <c r="B4585" s="2">
        <v>45305</v>
      </c>
      <c r="C4585">
        <v>1</v>
      </c>
      <c r="D4585">
        <v>439.8</v>
      </c>
    </row>
    <row r="4586" spans="1:4" x14ac:dyDescent="0.3">
      <c r="A4586" s="10" t="s">
        <v>2918</v>
      </c>
      <c r="B4586" s="2">
        <v>45389</v>
      </c>
      <c r="C4586">
        <v>1</v>
      </c>
      <c r="D4586">
        <v>2300.5500000000002</v>
      </c>
    </row>
    <row r="4587" spans="1:4" x14ac:dyDescent="0.3">
      <c r="A4587" s="10" t="s">
        <v>2948</v>
      </c>
      <c r="B4587" s="2">
        <v>45438</v>
      </c>
      <c r="C4587">
        <v>3</v>
      </c>
      <c r="D4587">
        <v>6383.76</v>
      </c>
    </row>
    <row r="4588" spans="1:4" x14ac:dyDescent="0.3">
      <c r="A4588" s="10" t="s">
        <v>6007</v>
      </c>
      <c r="B4588" s="2">
        <v>45506</v>
      </c>
      <c r="C4588">
        <v>1</v>
      </c>
      <c r="D4588">
        <v>473.39</v>
      </c>
    </row>
    <row r="4589" spans="1:4" x14ac:dyDescent="0.3">
      <c r="A4589" s="10" t="s">
        <v>3689</v>
      </c>
      <c r="B4589" s="2">
        <v>45558</v>
      </c>
      <c r="C4589">
        <v>3</v>
      </c>
      <c r="D4589">
        <v>6495.46</v>
      </c>
    </row>
    <row r="4590" spans="1:4" x14ac:dyDescent="0.3">
      <c r="A4590" s="10" t="s">
        <v>2697</v>
      </c>
      <c r="B4590" s="2">
        <v>45608</v>
      </c>
      <c r="C4590">
        <v>1</v>
      </c>
      <c r="D4590">
        <v>2448.84</v>
      </c>
    </row>
    <row r="4591" spans="1:4" x14ac:dyDescent="0.3">
      <c r="A4591" s="10" t="s">
        <v>1207</v>
      </c>
      <c r="B4591" s="2">
        <v>45557</v>
      </c>
      <c r="C4591">
        <v>2</v>
      </c>
      <c r="D4591">
        <v>2452.92</v>
      </c>
    </row>
    <row r="4592" spans="1:4" x14ac:dyDescent="0.3">
      <c r="A4592" s="10" t="s">
        <v>3472</v>
      </c>
      <c r="B4592" s="2">
        <v>45544</v>
      </c>
      <c r="C4592">
        <v>1</v>
      </c>
      <c r="D4592">
        <v>634.02</v>
      </c>
    </row>
    <row r="4593" spans="1:4" x14ac:dyDescent="0.3">
      <c r="A4593" s="10" t="s">
        <v>74</v>
      </c>
      <c r="B4593" s="2">
        <v>45582</v>
      </c>
      <c r="C4593">
        <v>3</v>
      </c>
      <c r="D4593">
        <v>539.63000000000011</v>
      </c>
    </row>
    <row r="4594" spans="1:4" x14ac:dyDescent="0.3">
      <c r="A4594" s="10" t="s">
        <v>3266</v>
      </c>
      <c r="B4594" s="2">
        <v>45313</v>
      </c>
      <c r="C4594">
        <v>1</v>
      </c>
      <c r="D4594">
        <v>1267.2</v>
      </c>
    </row>
    <row r="4595" spans="1:4" x14ac:dyDescent="0.3">
      <c r="A4595" s="10" t="s">
        <v>2635</v>
      </c>
      <c r="B4595" s="2">
        <v>45544</v>
      </c>
      <c r="C4595">
        <v>1</v>
      </c>
      <c r="D4595">
        <v>439.18</v>
      </c>
    </row>
    <row r="4596" spans="1:4" x14ac:dyDescent="0.3">
      <c r="A4596" s="10" t="s">
        <v>1361</v>
      </c>
      <c r="B4596" s="2">
        <v>45613</v>
      </c>
      <c r="C4596">
        <v>2</v>
      </c>
      <c r="D4596">
        <v>1606.21</v>
      </c>
    </row>
    <row r="4597" spans="1:4" x14ac:dyDescent="0.3">
      <c r="A4597" s="10" t="s">
        <v>5806</v>
      </c>
      <c r="B4597" s="2">
        <v>45380</v>
      </c>
      <c r="C4597">
        <v>1</v>
      </c>
      <c r="D4597">
        <v>273.12</v>
      </c>
    </row>
    <row r="4598" spans="1:4" x14ac:dyDescent="0.3">
      <c r="A4598" s="10" t="s">
        <v>1793</v>
      </c>
      <c r="B4598" s="2">
        <v>45511</v>
      </c>
      <c r="C4598">
        <v>2</v>
      </c>
      <c r="D4598">
        <v>4103.3900000000003</v>
      </c>
    </row>
    <row r="4599" spans="1:4" x14ac:dyDescent="0.3">
      <c r="A4599" s="10" t="s">
        <v>2161</v>
      </c>
      <c r="B4599" s="2">
        <v>45555</v>
      </c>
      <c r="C4599">
        <v>2</v>
      </c>
      <c r="D4599">
        <v>1714.23</v>
      </c>
    </row>
    <row r="4600" spans="1:4" x14ac:dyDescent="0.3">
      <c r="A4600" s="10" t="s">
        <v>1376</v>
      </c>
      <c r="B4600" s="2">
        <v>45650</v>
      </c>
      <c r="C4600">
        <v>3</v>
      </c>
      <c r="D4600">
        <v>1839.2000000000003</v>
      </c>
    </row>
    <row r="4601" spans="1:4" x14ac:dyDescent="0.3">
      <c r="A4601" s="10" t="s">
        <v>4766</v>
      </c>
      <c r="B4601" s="2">
        <v>45355</v>
      </c>
      <c r="C4601">
        <v>1</v>
      </c>
      <c r="D4601">
        <v>671.55</v>
      </c>
    </row>
    <row r="4602" spans="1:4" x14ac:dyDescent="0.3">
      <c r="A4602" s="10" t="s">
        <v>4855</v>
      </c>
      <c r="B4602" s="2">
        <v>45421</v>
      </c>
      <c r="C4602">
        <v>2</v>
      </c>
      <c r="D4602">
        <v>6370.55</v>
      </c>
    </row>
    <row r="4603" spans="1:4" x14ac:dyDescent="0.3">
      <c r="A4603" s="10" t="s">
        <v>3365</v>
      </c>
      <c r="B4603" s="2">
        <v>45587</v>
      </c>
      <c r="C4603">
        <v>1</v>
      </c>
      <c r="D4603">
        <v>48.74</v>
      </c>
    </row>
    <row r="4604" spans="1:4" x14ac:dyDescent="0.3">
      <c r="A4604" s="10" t="s">
        <v>1195</v>
      </c>
      <c r="B4604" s="2">
        <v>45584</v>
      </c>
      <c r="C4604">
        <v>3</v>
      </c>
      <c r="D4604">
        <v>1349.76</v>
      </c>
    </row>
    <row r="4605" spans="1:4" x14ac:dyDescent="0.3">
      <c r="A4605" s="10" t="s">
        <v>2359</v>
      </c>
      <c r="B4605" s="2">
        <v>45654</v>
      </c>
      <c r="C4605">
        <v>2</v>
      </c>
      <c r="D4605">
        <v>1856.19</v>
      </c>
    </row>
    <row r="4606" spans="1:4" x14ac:dyDescent="0.3">
      <c r="A4606" s="10" t="s">
        <v>4523</v>
      </c>
      <c r="B4606" s="2">
        <v>45551</v>
      </c>
      <c r="C4606">
        <v>1</v>
      </c>
      <c r="D4606">
        <v>967.08</v>
      </c>
    </row>
    <row r="4607" spans="1:4" x14ac:dyDescent="0.3">
      <c r="A4607" s="10" t="s">
        <v>391</v>
      </c>
      <c r="B4607" s="2">
        <v>45464</v>
      </c>
      <c r="C4607">
        <v>2</v>
      </c>
      <c r="D4607">
        <v>2571.2600000000002</v>
      </c>
    </row>
    <row r="4608" spans="1:4" x14ac:dyDescent="0.3">
      <c r="A4608" s="10" t="s">
        <v>963</v>
      </c>
      <c r="B4608" s="2">
        <v>45645</v>
      </c>
      <c r="C4608">
        <v>2</v>
      </c>
      <c r="D4608">
        <v>1680.9099999999999</v>
      </c>
    </row>
    <row r="4609" spans="1:4" x14ac:dyDescent="0.3">
      <c r="A4609" s="10" t="s">
        <v>3940</v>
      </c>
      <c r="B4609" s="2">
        <v>45551</v>
      </c>
      <c r="C4609">
        <v>1</v>
      </c>
      <c r="D4609">
        <v>115.16</v>
      </c>
    </row>
    <row r="4610" spans="1:4" x14ac:dyDescent="0.3">
      <c r="A4610" s="10" t="s">
        <v>1343</v>
      </c>
      <c r="B4610" s="2">
        <v>45652</v>
      </c>
      <c r="C4610">
        <v>3</v>
      </c>
      <c r="D4610">
        <v>6782.8600000000006</v>
      </c>
    </row>
    <row r="4611" spans="1:4" x14ac:dyDescent="0.3">
      <c r="A4611" s="10" t="s">
        <v>5164</v>
      </c>
      <c r="B4611" s="2">
        <v>45396</v>
      </c>
      <c r="C4611">
        <v>3</v>
      </c>
      <c r="D4611">
        <v>5266.56</v>
      </c>
    </row>
    <row r="4612" spans="1:4" x14ac:dyDescent="0.3">
      <c r="A4612" s="10" t="s">
        <v>1578</v>
      </c>
      <c r="B4612" s="2">
        <v>45638</v>
      </c>
      <c r="C4612">
        <v>2</v>
      </c>
      <c r="D4612">
        <v>1119.3599999999999</v>
      </c>
    </row>
    <row r="4613" spans="1:4" x14ac:dyDescent="0.3">
      <c r="A4613" s="10" t="s">
        <v>3912</v>
      </c>
      <c r="B4613" s="2">
        <v>45559</v>
      </c>
      <c r="C4613">
        <v>1</v>
      </c>
      <c r="D4613">
        <v>1350.76</v>
      </c>
    </row>
    <row r="4614" spans="1:4" x14ac:dyDescent="0.3">
      <c r="A4614" s="10" t="s">
        <v>1545</v>
      </c>
      <c r="B4614" s="2">
        <v>45521</v>
      </c>
      <c r="C4614">
        <v>1</v>
      </c>
      <c r="D4614">
        <v>855.98</v>
      </c>
    </row>
    <row r="4615" spans="1:4" x14ac:dyDescent="0.3">
      <c r="A4615" s="10" t="s">
        <v>5426</v>
      </c>
      <c r="B4615" s="2">
        <v>45299</v>
      </c>
      <c r="C4615">
        <v>1</v>
      </c>
      <c r="D4615">
        <v>357.94</v>
      </c>
    </row>
    <row r="4616" spans="1:4" x14ac:dyDescent="0.3">
      <c r="A4616" s="10" t="s">
        <v>3240</v>
      </c>
      <c r="B4616" s="2">
        <v>45478</v>
      </c>
      <c r="C4616">
        <v>2</v>
      </c>
      <c r="D4616">
        <v>602.16999999999996</v>
      </c>
    </row>
    <row r="4617" spans="1:4" x14ac:dyDescent="0.3">
      <c r="A4617" s="10" t="s">
        <v>1928</v>
      </c>
      <c r="B4617" s="2">
        <v>45427</v>
      </c>
      <c r="C4617">
        <v>3</v>
      </c>
      <c r="D4617">
        <v>2183.41</v>
      </c>
    </row>
    <row r="4618" spans="1:4" x14ac:dyDescent="0.3">
      <c r="A4618" s="10" t="s">
        <v>3902</v>
      </c>
      <c r="B4618" s="2">
        <v>45653</v>
      </c>
      <c r="C4618">
        <v>1</v>
      </c>
      <c r="D4618">
        <v>2719.83</v>
      </c>
    </row>
    <row r="4619" spans="1:4" x14ac:dyDescent="0.3">
      <c r="A4619" s="10" t="s">
        <v>3529</v>
      </c>
      <c r="B4619" s="2">
        <v>45510</v>
      </c>
      <c r="C4619">
        <v>2</v>
      </c>
      <c r="D4619">
        <v>5226.1600000000008</v>
      </c>
    </row>
    <row r="4620" spans="1:4" x14ac:dyDescent="0.3">
      <c r="A4620" s="10" t="s">
        <v>1538</v>
      </c>
      <c r="B4620" s="2">
        <v>45595</v>
      </c>
      <c r="C4620">
        <v>1</v>
      </c>
      <c r="D4620">
        <v>455.66</v>
      </c>
    </row>
    <row r="4621" spans="1:4" x14ac:dyDescent="0.3">
      <c r="A4621" s="10" t="s">
        <v>1587</v>
      </c>
      <c r="B4621" s="2">
        <v>45566</v>
      </c>
      <c r="C4621">
        <v>4</v>
      </c>
      <c r="D4621">
        <v>6296.2000000000007</v>
      </c>
    </row>
    <row r="4622" spans="1:4" x14ac:dyDescent="0.3">
      <c r="A4622" s="10" t="s">
        <v>5526</v>
      </c>
      <c r="B4622" s="2">
        <v>45412</v>
      </c>
      <c r="C4622">
        <v>1</v>
      </c>
      <c r="D4622">
        <v>3319.1</v>
      </c>
    </row>
    <row r="4623" spans="1:4" x14ac:dyDescent="0.3">
      <c r="A4623" s="10" t="s">
        <v>4681</v>
      </c>
      <c r="B4623" s="2">
        <v>45318</v>
      </c>
      <c r="C4623">
        <v>1</v>
      </c>
      <c r="D4623">
        <v>282.42</v>
      </c>
    </row>
    <row r="4624" spans="1:4" x14ac:dyDescent="0.3">
      <c r="A4624" s="10" t="s">
        <v>5296</v>
      </c>
      <c r="B4624" s="2">
        <v>45641</v>
      </c>
      <c r="C4624">
        <v>1</v>
      </c>
      <c r="D4624">
        <v>2727.13</v>
      </c>
    </row>
    <row r="4625" spans="1:4" x14ac:dyDescent="0.3">
      <c r="A4625" s="10" t="s">
        <v>811</v>
      </c>
      <c r="B4625" s="2">
        <v>45383</v>
      </c>
      <c r="C4625">
        <v>1</v>
      </c>
      <c r="D4625">
        <v>494.17</v>
      </c>
    </row>
    <row r="4626" spans="1:4" x14ac:dyDescent="0.3">
      <c r="A4626" s="10" t="s">
        <v>4833</v>
      </c>
      <c r="B4626" s="2">
        <v>45653</v>
      </c>
      <c r="C4626">
        <v>2</v>
      </c>
      <c r="D4626">
        <v>2134.5100000000002</v>
      </c>
    </row>
    <row r="4627" spans="1:4" x14ac:dyDescent="0.3">
      <c r="A4627" s="10" t="s">
        <v>2294</v>
      </c>
      <c r="B4627" s="2">
        <v>45582</v>
      </c>
      <c r="C4627">
        <v>1</v>
      </c>
      <c r="D4627">
        <v>817.05</v>
      </c>
    </row>
    <row r="4628" spans="1:4" x14ac:dyDescent="0.3">
      <c r="A4628" s="10" t="s">
        <v>1553</v>
      </c>
      <c r="B4628" s="2">
        <v>45620</v>
      </c>
      <c r="C4628">
        <v>1</v>
      </c>
      <c r="D4628">
        <v>771.8</v>
      </c>
    </row>
    <row r="4629" spans="1:4" x14ac:dyDescent="0.3">
      <c r="A4629" s="10" t="s">
        <v>26</v>
      </c>
      <c r="B4629" s="2">
        <v>45517</v>
      </c>
      <c r="C4629">
        <v>3</v>
      </c>
      <c r="D4629">
        <v>3395.21</v>
      </c>
    </row>
    <row r="4630" spans="1:4" x14ac:dyDescent="0.3">
      <c r="A4630" s="10" t="s">
        <v>5263</v>
      </c>
      <c r="B4630" s="2">
        <v>45386</v>
      </c>
      <c r="C4630">
        <v>1</v>
      </c>
      <c r="D4630">
        <v>3267.79</v>
      </c>
    </row>
    <row r="4631" spans="1:4" x14ac:dyDescent="0.3">
      <c r="A4631" s="10" t="s">
        <v>1529</v>
      </c>
      <c r="B4631" s="2">
        <v>45644</v>
      </c>
      <c r="C4631">
        <v>3</v>
      </c>
      <c r="D4631">
        <v>3413.44</v>
      </c>
    </row>
    <row r="4632" spans="1:4" x14ac:dyDescent="0.3">
      <c r="A4632" s="10" t="s">
        <v>4652</v>
      </c>
      <c r="B4632" s="2">
        <v>45546</v>
      </c>
      <c r="C4632">
        <v>1</v>
      </c>
      <c r="D4632">
        <v>2649</v>
      </c>
    </row>
    <row r="4633" spans="1:4" x14ac:dyDescent="0.3">
      <c r="A4633" s="10" t="s">
        <v>5262</v>
      </c>
      <c r="B4633" s="2">
        <v>45562</v>
      </c>
      <c r="C4633">
        <v>2</v>
      </c>
      <c r="D4633">
        <v>2775.54</v>
      </c>
    </row>
    <row r="4634" spans="1:4" x14ac:dyDescent="0.3">
      <c r="A4634" s="10" t="s">
        <v>2132</v>
      </c>
      <c r="B4634" s="2">
        <v>45479</v>
      </c>
      <c r="C4634">
        <v>1</v>
      </c>
      <c r="D4634">
        <v>898.9</v>
      </c>
    </row>
    <row r="4635" spans="1:4" x14ac:dyDescent="0.3">
      <c r="A4635" s="10" t="s">
        <v>3282</v>
      </c>
      <c r="B4635" s="2">
        <v>45463</v>
      </c>
      <c r="C4635">
        <v>1</v>
      </c>
      <c r="D4635">
        <v>1091.32</v>
      </c>
    </row>
    <row r="4636" spans="1:4" x14ac:dyDescent="0.3">
      <c r="A4636" s="10" t="s">
        <v>5838</v>
      </c>
      <c r="B4636" s="2">
        <v>45339</v>
      </c>
      <c r="C4636">
        <v>1</v>
      </c>
      <c r="D4636">
        <v>923.1</v>
      </c>
    </row>
    <row r="4637" spans="1:4" x14ac:dyDescent="0.3">
      <c r="A4637" s="10" t="s">
        <v>1534</v>
      </c>
      <c r="B4637" s="2">
        <v>45367</v>
      </c>
      <c r="C4637">
        <v>2</v>
      </c>
      <c r="D4637">
        <v>661.92</v>
      </c>
    </row>
    <row r="4638" spans="1:4" x14ac:dyDescent="0.3">
      <c r="A4638" s="10" t="s">
        <v>1749</v>
      </c>
      <c r="B4638" s="2">
        <v>45511</v>
      </c>
      <c r="C4638">
        <v>3</v>
      </c>
      <c r="D4638">
        <v>5998.91</v>
      </c>
    </row>
    <row r="4639" spans="1:4" x14ac:dyDescent="0.3">
      <c r="A4639" s="10" t="s">
        <v>3873</v>
      </c>
      <c r="B4639" s="2">
        <v>45348</v>
      </c>
      <c r="C4639">
        <v>1</v>
      </c>
      <c r="D4639">
        <v>1259.1400000000001</v>
      </c>
    </row>
    <row r="4640" spans="1:4" x14ac:dyDescent="0.3">
      <c r="A4640" s="10" t="s">
        <v>5533</v>
      </c>
      <c r="B4640" s="2">
        <v>45369</v>
      </c>
      <c r="C4640">
        <v>1</v>
      </c>
      <c r="D4640">
        <v>3432.85</v>
      </c>
    </row>
    <row r="4641" spans="1:4" x14ac:dyDescent="0.3">
      <c r="A4641" s="10" t="s">
        <v>4526</v>
      </c>
      <c r="B4641" s="2">
        <v>45480</v>
      </c>
      <c r="C4641">
        <v>1</v>
      </c>
      <c r="D4641">
        <v>459.99</v>
      </c>
    </row>
    <row r="4642" spans="1:4" x14ac:dyDescent="0.3">
      <c r="A4642" s="10" t="s">
        <v>3076</v>
      </c>
      <c r="B4642" s="2">
        <v>45542</v>
      </c>
      <c r="C4642">
        <v>2</v>
      </c>
      <c r="D4642">
        <v>885.31</v>
      </c>
    </row>
    <row r="4643" spans="1:4" x14ac:dyDescent="0.3">
      <c r="A4643" s="10" t="s">
        <v>745</v>
      </c>
      <c r="B4643" s="2">
        <v>45616</v>
      </c>
      <c r="C4643">
        <v>2</v>
      </c>
      <c r="D4643">
        <v>2739.7000000000003</v>
      </c>
    </row>
    <row r="4644" spans="1:4" x14ac:dyDescent="0.3">
      <c r="A4644" s="10" t="s">
        <v>2980</v>
      </c>
      <c r="B4644" s="2">
        <v>45339</v>
      </c>
      <c r="C4644">
        <v>2</v>
      </c>
      <c r="D4644">
        <v>2425.8900000000003</v>
      </c>
    </row>
    <row r="4645" spans="1:4" x14ac:dyDescent="0.3">
      <c r="A4645" s="10" t="s">
        <v>4396</v>
      </c>
      <c r="B4645" s="2">
        <v>45532</v>
      </c>
      <c r="C4645">
        <v>1</v>
      </c>
      <c r="D4645">
        <v>262.99</v>
      </c>
    </row>
    <row r="4646" spans="1:4" x14ac:dyDescent="0.3">
      <c r="A4646" s="10" t="s">
        <v>2292</v>
      </c>
      <c r="B4646" s="2">
        <v>45494</v>
      </c>
      <c r="C4646">
        <v>3</v>
      </c>
      <c r="D4646">
        <v>2330.6999999999998</v>
      </c>
    </row>
    <row r="4647" spans="1:4" x14ac:dyDescent="0.3">
      <c r="A4647" s="10" t="s">
        <v>5599</v>
      </c>
      <c r="B4647" s="2">
        <v>45633</v>
      </c>
      <c r="C4647">
        <v>1</v>
      </c>
      <c r="D4647">
        <v>233.31</v>
      </c>
    </row>
    <row r="4648" spans="1:4" x14ac:dyDescent="0.3">
      <c r="A4648" s="10" t="s">
        <v>2050</v>
      </c>
      <c r="B4648" s="2">
        <v>45522</v>
      </c>
      <c r="C4648">
        <v>1</v>
      </c>
      <c r="D4648">
        <v>2666.22</v>
      </c>
    </row>
    <row r="4649" spans="1:4" x14ac:dyDescent="0.3">
      <c r="A4649" s="10" t="s">
        <v>5539</v>
      </c>
      <c r="B4649" s="2">
        <v>45578</v>
      </c>
      <c r="C4649">
        <v>1</v>
      </c>
      <c r="D4649">
        <v>3308.99</v>
      </c>
    </row>
    <row r="4650" spans="1:4" x14ac:dyDescent="0.3">
      <c r="A4650" s="10" t="s">
        <v>3493</v>
      </c>
      <c r="B4650" s="2">
        <v>45603</v>
      </c>
      <c r="C4650">
        <v>2</v>
      </c>
      <c r="D4650">
        <v>1518.3999999999999</v>
      </c>
    </row>
    <row r="4651" spans="1:4" x14ac:dyDescent="0.3">
      <c r="A4651" s="10" t="s">
        <v>1358</v>
      </c>
      <c r="B4651" s="2">
        <v>45460</v>
      </c>
      <c r="C4651">
        <v>3</v>
      </c>
      <c r="D4651">
        <v>2503.34</v>
      </c>
    </row>
    <row r="4652" spans="1:4" x14ac:dyDescent="0.3">
      <c r="A4652" s="10" t="s">
        <v>5014</v>
      </c>
      <c r="B4652" s="2">
        <v>45435</v>
      </c>
      <c r="C4652">
        <v>2</v>
      </c>
      <c r="D4652">
        <v>2229.1999999999998</v>
      </c>
    </row>
    <row r="4653" spans="1:4" x14ac:dyDescent="0.3">
      <c r="A4653" s="10" t="s">
        <v>5255</v>
      </c>
      <c r="B4653" s="2">
        <v>45343</v>
      </c>
      <c r="C4653">
        <v>1</v>
      </c>
      <c r="D4653">
        <v>502.85</v>
      </c>
    </row>
    <row r="4654" spans="1:4" x14ac:dyDescent="0.3">
      <c r="A4654" s="10" t="s">
        <v>832</v>
      </c>
      <c r="B4654" s="2">
        <v>45618</v>
      </c>
      <c r="C4654">
        <v>1</v>
      </c>
      <c r="D4654">
        <v>774.18</v>
      </c>
    </row>
    <row r="4655" spans="1:4" x14ac:dyDescent="0.3">
      <c r="A4655" s="10" t="s">
        <v>1165</v>
      </c>
      <c r="B4655" s="2">
        <v>45653</v>
      </c>
      <c r="C4655">
        <v>1</v>
      </c>
      <c r="D4655">
        <v>948.03</v>
      </c>
    </row>
    <row r="4656" spans="1:4" x14ac:dyDescent="0.3">
      <c r="A4656" s="10" t="s">
        <v>842</v>
      </c>
      <c r="B4656" s="2">
        <v>45422</v>
      </c>
      <c r="C4656">
        <v>3</v>
      </c>
      <c r="D4656">
        <v>3212.13</v>
      </c>
    </row>
    <row r="4657" spans="1:4" x14ac:dyDescent="0.3">
      <c r="A4657" s="10" t="s">
        <v>2947</v>
      </c>
      <c r="B4657" s="2">
        <v>45645</v>
      </c>
      <c r="C4657">
        <v>1</v>
      </c>
      <c r="D4657">
        <v>264.72000000000003</v>
      </c>
    </row>
    <row r="4658" spans="1:4" x14ac:dyDescent="0.3">
      <c r="A4658" s="10" t="s">
        <v>1732</v>
      </c>
      <c r="B4658" s="2">
        <v>45623</v>
      </c>
      <c r="C4658">
        <v>4</v>
      </c>
      <c r="D4658">
        <v>8859.1</v>
      </c>
    </row>
    <row r="4659" spans="1:4" x14ac:dyDescent="0.3">
      <c r="A4659" s="10" t="s">
        <v>1312</v>
      </c>
      <c r="B4659" s="2">
        <v>45650</v>
      </c>
      <c r="C4659">
        <v>2</v>
      </c>
      <c r="D4659">
        <v>1854.66</v>
      </c>
    </row>
    <row r="4660" spans="1:4" x14ac:dyDescent="0.3">
      <c r="A4660" s="10" t="s">
        <v>3389</v>
      </c>
      <c r="B4660" s="2">
        <v>45536</v>
      </c>
      <c r="C4660">
        <v>2</v>
      </c>
      <c r="D4660">
        <v>1195.6399999999999</v>
      </c>
    </row>
    <row r="4661" spans="1:4" x14ac:dyDescent="0.3">
      <c r="A4661" s="10" t="s">
        <v>340</v>
      </c>
      <c r="B4661" s="2">
        <v>45655</v>
      </c>
      <c r="C4661">
        <v>3</v>
      </c>
      <c r="D4661">
        <v>3281.12</v>
      </c>
    </row>
    <row r="4662" spans="1:4" x14ac:dyDescent="0.3">
      <c r="A4662" s="10" t="s">
        <v>4405</v>
      </c>
      <c r="B4662" s="2">
        <v>45448</v>
      </c>
      <c r="C4662">
        <v>1</v>
      </c>
      <c r="D4662">
        <v>460.86</v>
      </c>
    </row>
    <row r="4663" spans="1:4" x14ac:dyDescent="0.3">
      <c r="A4663" s="10" t="s">
        <v>576</v>
      </c>
      <c r="B4663" s="2">
        <v>45494</v>
      </c>
      <c r="C4663">
        <v>2</v>
      </c>
      <c r="D4663">
        <v>986.38</v>
      </c>
    </row>
    <row r="4664" spans="1:4" x14ac:dyDescent="0.3">
      <c r="A4664" s="10" t="s">
        <v>141</v>
      </c>
      <c r="B4664" s="2">
        <v>45462</v>
      </c>
      <c r="C4664">
        <v>1</v>
      </c>
      <c r="D4664">
        <v>876.66</v>
      </c>
    </row>
    <row r="4665" spans="1:4" x14ac:dyDescent="0.3">
      <c r="A4665" s="10" t="s">
        <v>5868</v>
      </c>
      <c r="B4665" s="2">
        <v>45498</v>
      </c>
      <c r="C4665">
        <v>1</v>
      </c>
      <c r="D4665">
        <v>1144.96</v>
      </c>
    </row>
    <row r="4666" spans="1:4" x14ac:dyDescent="0.3">
      <c r="A4666" s="10" t="s">
        <v>5792</v>
      </c>
      <c r="B4666" s="2">
        <v>45333</v>
      </c>
      <c r="C4666">
        <v>1</v>
      </c>
      <c r="D4666">
        <v>3774.24</v>
      </c>
    </row>
    <row r="4667" spans="1:4" x14ac:dyDescent="0.3">
      <c r="A4667" s="10" t="s">
        <v>3312</v>
      </c>
      <c r="B4667" s="2">
        <v>45297</v>
      </c>
      <c r="C4667">
        <v>1</v>
      </c>
      <c r="D4667">
        <v>327.35000000000002</v>
      </c>
    </row>
    <row r="4668" spans="1:4" x14ac:dyDescent="0.3">
      <c r="A4668" s="10" t="s">
        <v>145</v>
      </c>
      <c r="B4668" s="2">
        <v>45502</v>
      </c>
      <c r="C4668">
        <v>2</v>
      </c>
      <c r="D4668">
        <v>2272.12</v>
      </c>
    </row>
    <row r="4669" spans="1:4" x14ac:dyDescent="0.3">
      <c r="A4669" s="10" t="s">
        <v>3759</v>
      </c>
      <c r="B4669" s="2">
        <v>45530</v>
      </c>
      <c r="C4669">
        <v>1</v>
      </c>
      <c r="D4669">
        <v>298.66000000000003</v>
      </c>
    </row>
    <row r="4670" spans="1:4" x14ac:dyDescent="0.3">
      <c r="A4670" s="10" t="s">
        <v>4560</v>
      </c>
      <c r="B4670" s="2">
        <v>45372</v>
      </c>
      <c r="C4670">
        <v>1</v>
      </c>
      <c r="D4670">
        <v>235.71</v>
      </c>
    </row>
    <row r="4671" spans="1:4" x14ac:dyDescent="0.3">
      <c r="A4671" s="10" t="s">
        <v>5016</v>
      </c>
      <c r="B4671" s="2">
        <v>45366</v>
      </c>
      <c r="C4671">
        <v>1</v>
      </c>
      <c r="D4671">
        <v>1187.3900000000001</v>
      </c>
    </row>
    <row r="4672" spans="1:4" x14ac:dyDescent="0.3">
      <c r="A4672" s="10" t="s">
        <v>1628</v>
      </c>
      <c r="B4672" s="2">
        <v>45409</v>
      </c>
      <c r="C4672">
        <v>1</v>
      </c>
      <c r="D4672">
        <v>931</v>
      </c>
    </row>
    <row r="4673" spans="1:4" x14ac:dyDescent="0.3">
      <c r="A4673" s="10" t="s">
        <v>3258</v>
      </c>
      <c r="B4673" s="2">
        <v>45316</v>
      </c>
      <c r="C4673">
        <v>1</v>
      </c>
      <c r="D4673">
        <v>91.47</v>
      </c>
    </row>
    <row r="4674" spans="1:4" x14ac:dyDescent="0.3">
      <c r="A4674" s="10" t="s">
        <v>5254</v>
      </c>
      <c r="B4674" s="2">
        <v>45402</v>
      </c>
      <c r="C4674">
        <v>1</v>
      </c>
      <c r="D4674">
        <v>1031.1099999999999</v>
      </c>
    </row>
    <row r="4675" spans="1:4" x14ac:dyDescent="0.3">
      <c r="A4675" s="10" t="s">
        <v>1834</v>
      </c>
      <c r="B4675" s="2">
        <v>45542</v>
      </c>
      <c r="C4675">
        <v>2</v>
      </c>
      <c r="D4675">
        <v>1307.22</v>
      </c>
    </row>
    <row r="4676" spans="1:4" x14ac:dyDescent="0.3">
      <c r="A4676" s="10" t="s">
        <v>3401</v>
      </c>
      <c r="B4676" s="2">
        <v>45557</v>
      </c>
      <c r="C4676">
        <v>1</v>
      </c>
      <c r="D4676">
        <v>214.62</v>
      </c>
    </row>
    <row r="4677" spans="1:4" x14ac:dyDescent="0.3">
      <c r="A4677" s="10" t="s">
        <v>3851</v>
      </c>
      <c r="B4677" s="2">
        <v>45577</v>
      </c>
      <c r="C4677">
        <v>1</v>
      </c>
      <c r="D4677">
        <v>1270.8800000000001</v>
      </c>
    </row>
    <row r="4678" spans="1:4" x14ac:dyDescent="0.3">
      <c r="A4678" s="10" t="s">
        <v>843</v>
      </c>
      <c r="B4678" s="2">
        <v>45419</v>
      </c>
      <c r="C4678">
        <v>2</v>
      </c>
      <c r="D4678">
        <v>2000.72</v>
      </c>
    </row>
    <row r="4679" spans="1:4" x14ac:dyDescent="0.3">
      <c r="A4679" s="10" t="s">
        <v>5781</v>
      </c>
      <c r="B4679" s="2">
        <v>45403</v>
      </c>
      <c r="C4679">
        <v>1</v>
      </c>
      <c r="D4679">
        <v>2882.14</v>
      </c>
    </row>
    <row r="4680" spans="1:4" x14ac:dyDescent="0.3">
      <c r="A4680" s="10" t="s">
        <v>5540</v>
      </c>
      <c r="B4680" s="2">
        <v>45330</v>
      </c>
      <c r="C4680">
        <v>1</v>
      </c>
      <c r="D4680">
        <v>154.63</v>
      </c>
    </row>
    <row r="4681" spans="1:4" x14ac:dyDescent="0.3">
      <c r="A4681" s="10" t="s">
        <v>3919</v>
      </c>
      <c r="B4681" s="2">
        <v>45438</v>
      </c>
      <c r="C4681">
        <v>2</v>
      </c>
      <c r="D4681">
        <v>868.37</v>
      </c>
    </row>
    <row r="4682" spans="1:4" x14ac:dyDescent="0.3">
      <c r="A4682" s="10" t="s">
        <v>385</v>
      </c>
      <c r="B4682" s="2">
        <v>45380</v>
      </c>
      <c r="C4682">
        <v>2</v>
      </c>
      <c r="D4682">
        <v>616.33000000000004</v>
      </c>
    </row>
    <row r="4683" spans="1:4" x14ac:dyDescent="0.3">
      <c r="A4683" s="10" t="s">
        <v>1976</v>
      </c>
      <c r="B4683" s="2">
        <v>45370</v>
      </c>
      <c r="C4683">
        <v>2</v>
      </c>
      <c r="D4683">
        <v>2533.84</v>
      </c>
    </row>
    <row r="4684" spans="1:4" x14ac:dyDescent="0.3">
      <c r="A4684" s="10" t="s">
        <v>2752</v>
      </c>
      <c r="B4684" s="2">
        <v>45592</v>
      </c>
      <c r="C4684">
        <v>1</v>
      </c>
      <c r="D4684">
        <v>3832.73</v>
      </c>
    </row>
    <row r="4685" spans="1:4" x14ac:dyDescent="0.3">
      <c r="A4685" s="10" t="s">
        <v>2587</v>
      </c>
      <c r="B4685" s="2">
        <v>45472</v>
      </c>
      <c r="C4685">
        <v>2</v>
      </c>
      <c r="D4685">
        <v>2903.62</v>
      </c>
    </row>
    <row r="4686" spans="1:4" x14ac:dyDescent="0.3">
      <c r="A4686" s="10" t="s">
        <v>2288</v>
      </c>
      <c r="B4686" s="2">
        <v>45601</v>
      </c>
      <c r="C4686">
        <v>3</v>
      </c>
      <c r="D4686">
        <v>4519.5600000000004</v>
      </c>
    </row>
    <row r="4687" spans="1:4" x14ac:dyDescent="0.3">
      <c r="A4687" s="10" t="s">
        <v>353</v>
      </c>
      <c r="B4687" s="2">
        <v>45382</v>
      </c>
      <c r="C4687">
        <v>1</v>
      </c>
      <c r="D4687">
        <v>2452.16</v>
      </c>
    </row>
    <row r="4688" spans="1:4" x14ac:dyDescent="0.3">
      <c r="A4688" s="10" t="s">
        <v>3047</v>
      </c>
      <c r="B4688" s="2">
        <v>45537</v>
      </c>
      <c r="C4688">
        <v>1</v>
      </c>
      <c r="D4688">
        <v>599.02</v>
      </c>
    </row>
    <row r="4689" spans="1:4" x14ac:dyDescent="0.3">
      <c r="A4689" s="10" t="s">
        <v>1673</v>
      </c>
      <c r="B4689" s="2">
        <v>45336</v>
      </c>
      <c r="C4689">
        <v>1</v>
      </c>
      <c r="D4689">
        <v>2559.36</v>
      </c>
    </row>
    <row r="4690" spans="1:4" x14ac:dyDescent="0.3">
      <c r="A4690" s="10" t="s">
        <v>4225</v>
      </c>
      <c r="B4690" s="2">
        <v>45524</v>
      </c>
      <c r="C4690">
        <v>2</v>
      </c>
      <c r="D4690">
        <v>2590.56</v>
      </c>
    </row>
    <row r="4691" spans="1:4" x14ac:dyDescent="0.3">
      <c r="A4691" s="10" t="s">
        <v>1616</v>
      </c>
      <c r="B4691" s="2">
        <v>45608</v>
      </c>
      <c r="C4691">
        <v>2</v>
      </c>
      <c r="D4691">
        <v>3802.2799999999997</v>
      </c>
    </row>
    <row r="4692" spans="1:4" x14ac:dyDescent="0.3">
      <c r="A4692" s="10" t="s">
        <v>5897</v>
      </c>
      <c r="B4692" s="2">
        <v>45603</v>
      </c>
      <c r="C4692">
        <v>1</v>
      </c>
      <c r="D4692">
        <v>1567.25</v>
      </c>
    </row>
    <row r="4693" spans="1:4" x14ac:dyDescent="0.3">
      <c r="A4693" s="10" t="s">
        <v>4779</v>
      </c>
      <c r="B4693" s="2">
        <v>45375</v>
      </c>
      <c r="C4693">
        <v>1</v>
      </c>
      <c r="D4693">
        <v>222.23</v>
      </c>
    </row>
    <row r="4694" spans="1:4" x14ac:dyDescent="0.3">
      <c r="A4694" s="10" t="s">
        <v>1962</v>
      </c>
      <c r="B4694" s="2">
        <v>45509</v>
      </c>
      <c r="C4694">
        <v>1</v>
      </c>
      <c r="D4694">
        <v>4886.05</v>
      </c>
    </row>
    <row r="4695" spans="1:4" x14ac:dyDescent="0.3">
      <c r="A4695" s="10" t="s">
        <v>5916</v>
      </c>
      <c r="B4695" s="2">
        <v>45582</v>
      </c>
      <c r="C4695">
        <v>1</v>
      </c>
      <c r="D4695">
        <v>3241.39</v>
      </c>
    </row>
    <row r="4696" spans="1:4" x14ac:dyDescent="0.3">
      <c r="A4696" s="10" t="s">
        <v>5564</v>
      </c>
      <c r="B4696" s="2">
        <v>45539</v>
      </c>
      <c r="C4696">
        <v>1</v>
      </c>
      <c r="D4696">
        <v>34.39</v>
      </c>
    </row>
    <row r="4697" spans="1:4" x14ac:dyDescent="0.3">
      <c r="A4697" s="10" t="s">
        <v>5312</v>
      </c>
      <c r="B4697" s="2">
        <v>45462</v>
      </c>
      <c r="C4697">
        <v>1</v>
      </c>
      <c r="D4697">
        <v>928.23</v>
      </c>
    </row>
    <row r="4698" spans="1:4" x14ac:dyDescent="0.3">
      <c r="A4698" s="10" t="s">
        <v>408</v>
      </c>
      <c r="B4698" s="2">
        <v>45513</v>
      </c>
      <c r="C4698">
        <v>3</v>
      </c>
      <c r="D4698">
        <v>3523.52</v>
      </c>
    </row>
    <row r="4699" spans="1:4" x14ac:dyDescent="0.3">
      <c r="A4699" s="10" t="s">
        <v>1448</v>
      </c>
      <c r="B4699" s="2">
        <v>45545</v>
      </c>
      <c r="C4699">
        <v>2</v>
      </c>
      <c r="D4699">
        <v>3955.65</v>
      </c>
    </row>
    <row r="4700" spans="1:4" x14ac:dyDescent="0.3">
      <c r="A4700" s="10" t="s">
        <v>2807</v>
      </c>
      <c r="B4700" s="2">
        <v>45428</v>
      </c>
      <c r="C4700">
        <v>2</v>
      </c>
      <c r="D4700">
        <v>3452.64</v>
      </c>
    </row>
    <row r="4701" spans="1:4" x14ac:dyDescent="0.3">
      <c r="A4701" s="10" t="s">
        <v>5314</v>
      </c>
      <c r="B4701" s="2">
        <v>45477</v>
      </c>
      <c r="C4701">
        <v>1</v>
      </c>
      <c r="D4701">
        <v>2634.89</v>
      </c>
    </row>
    <row r="4702" spans="1:4" x14ac:dyDescent="0.3">
      <c r="A4702" s="10" t="s">
        <v>5308</v>
      </c>
      <c r="B4702" s="2">
        <v>45611</v>
      </c>
      <c r="C4702">
        <v>2</v>
      </c>
      <c r="D4702">
        <v>5461.93</v>
      </c>
    </row>
    <row r="4703" spans="1:4" x14ac:dyDescent="0.3">
      <c r="A4703" s="10" t="s">
        <v>4503</v>
      </c>
      <c r="B4703" s="2">
        <v>45318</v>
      </c>
      <c r="C4703">
        <v>1</v>
      </c>
      <c r="D4703">
        <v>845.52</v>
      </c>
    </row>
    <row r="4704" spans="1:4" x14ac:dyDescent="0.3">
      <c r="A4704" s="10" t="s">
        <v>4068</v>
      </c>
      <c r="B4704" s="2">
        <v>45631</v>
      </c>
      <c r="C4704">
        <v>1</v>
      </c>
      <c r="D4704">
        <v>592.48</v>
      </c>
    </row>
    <row r="4705" spans="1:4" x14ac:dyDescent="0.3">
      <c r="A4705" s="10" t="s">
        <v>3368</v>
      </c>
      <c r="B4705" s="2">
        <v>45639</v>
      </c>
      <c r="C4705">
        <v>1</v>
      </c>
      <c r="D4705">
        <v>61.1</v>
      </c>
    </row>
    <row r="4706" spans="1:4" x14ac:dyDescent="0.3">
      <c r="A4706" s="10" t="s">
        <v>2900</v>
      </c>
      <c r="B4706" s="2">
        <v>45559</v>
      </c>
      <c r="C4706">
        <v>1</v>
      </c>
      <c r="D4706">
        <v>1852.11</v>
      </c>
    </row>
    <row r="4707" spans="1:4" x14ac:dyDescent="0.3">
      <c r="A4707" s="10" t="s">
        <v>2468</v>
      </c>
      <c r="B4707" s="2">
        <v>45591</v>
      </c>
      <c r="C4707">
        <v>1</v>
      </c>
      <c r="D4707">
        <v>3355.17</v>
      </c>
    </row>
    <row r="4708" spans="1:4" x14ac:dyDescent="0.3">
      <c r="A4708" s="10" t="s">
        <v>1827</v>
      </c>
      <c r="B4708" s="2">
        <v>45569</v>
      </c>
      <c r="C4708">
        <v>2</v>
      </c>
      <c r="D4708">
        <v>2989.59</v>
      </c>
    </row>
    <row r="4709" spans="1:4" x14ac:dyDescent="0.3">
      <c r="A4709" s="10" t="s">
        <v>2638</v>
      </c>
      <c r="B4709" s="2">
        <v>45363</v>
      </c>
      <c r="C4709">
        <v>1</v>
      </c>
      <c r="D4709">
        <v>683.5</v>
      </c>
    </row>
    <row r="4710" spans="1:4" x14ac:dyDescent="0.3">
      <c r="A4710" s="10" t="s">
        <v>3192</v>
      </c>
      <c r="B4710" s="2">
        <v>45526</v>
      </c>
      <c r="C4710">
        <v>1</v>
      </c>
      <c r="D4710">
        <v>1367.46</v>
      </c>
    </row>
    <row r="4711" spans="1:4" x14ac:dyDescent="0.3">
      <c r="A4711" s="10" t="s">
        <v>5774</v>
      </c>
      <c r="B4711" s="2">
        <v>45448</v>
      </c>
      <c r="C4711">
        <v>1</v>
      </c>
      <c r="D4711">
        <v>686.62</v>
      </c>
    </row>
    <row r="4712" spans="1:4" x14ac:dyDescent="0.3">
      <c r="A4712" s="10" t="s">
        <v>2622</v>
      </c>
      <c r="B4712" s="2">
        <v>45640</v>
      </c>
      <c r="C4712">
        <v>4</v>
      </c>
      <c r="D4712">
        <v>2059.83</v>
      </c>
    </row>
    <row r="4713" spans="1:4" x14ac:dyDescent="0.3">
      <c r="A4713" s="10" t="s">
        <v>4873</v>
      </c>
      <c r="B4713" s="2">
        <v>45461</v>
      </c>
      <c r="C4713">
        <v>2</v>
      </c>
      <c r="D4713">
        <v>1026.92</v>
      </c>
    </row>
    <row r="4714" spans="1:4" x14ac:dyDescent="0.3">
      <c r="A4714" s="10" t="s">
        <v>2095</v>
      </c>
      <c r="B4714" s="2">
        <v>45604</v>
      </c>
      <c r="C4714">
        <v>4</v>
      </c>
      <c r="D4714">
        <v>1796.1</v>
      </c>
    </row>
    <row r="4715" spans="1:4" x14ac:dyDescent="0.3">
      <c r="A4715" s="10" t="s">
        <v>1730</v>
      </c>
      <c r="B4715" s="2">
        <v>45577</v>
      </c>
      <c r="C4715">
        <v>2</v>
      </c>
      <c r="D4715">
        <v>1795.12</v>
      </c>
    </row>
    <row r="4716" spans="1:4" x14ac:dyDescent="0.3">
      <c r="A4716" s="10" t="s">
        <v>4771</v>
      </c>
      <c r="B4716" s="2">
        <v>45519</v>
      </c>
      <c r="C4716">
        <v>2</v>
      </c>
      <c r="D4716">
        <v>1937.41</v>
      </c>
    </row>
    <row r="4717" spans="1:4" x14ac:dyDescent="0.3">
      <c r="A4717" s="10" t="s">
        <v>5970</v>
      </c>
      <c r="B4717" s="2">
        <v>45488</v>
      </c>
      <c r="C4717">
        <v>1</v>
      </c>
      <c r="D4717">
        <v>1157.8399999999999</v>
      </c>
    </row>
    <row r="4718" spans="1:4" x14ac:dyDescent="0.3">
      <c r="A4718" s="10" t="s">
        <v>4930</v>
      </c>
      <c r="B4718" s="2">
        <v>45415</v>
      </c>
      <c r="C4718">
        <v>1</v>
      </c>
      <c r="D4718">
        <v>412.54</v>
      </c>
    </row>
    <row r="4719" spans="1:4" x14ac:dyDescent="0.3">
      <c r="A4719" s="10" t="s">
        <v>2851</v>
      </c>
      <c r="B4719" s="2">
        <v>45467</v>
      </c>
      <c r="C4719">
        <v>1</v>
      </c>
      <c r="D4719">
        <v>305.02999999999997</v>
      </c>
    </row>
    <row r="4720" spans="1:4" x14ac:dyDescent="0.3">
      <c r="A4720" s="10" t="s">
        <v>2301</v>
      </c>
      <c r="B4720" s="2">
        <v>45624</v>
      </c>
      <c r="C4720">
        <v>3</v>
      </c>
      <c r="D4720">
        <v>2848.45</v>
      </c>
    </row>
    <row r="4721" spans="1:4" x14ac:dyDescent="0.3">
      <c r="A4721" s="10" t="s">
        <v>978</v>
      </c>
      <c r="B4721" s="2">
        <v>45638</v>
      </c>
      <c r="C4721">
        <v>2</v>
      </c>
      <c r="D4721">
        <v>4093.34</v>
      </c>
    </row>
    <row r="4722" spans="1:4" x14ac:dyDescent="0.3">
      <c r="A4722" s="10" t="s">
        <v>3830</v>
      </c>
      <c r="B4722" s="2">
        <v>45520</v>
      </c>
      <c r="C4722">
        <v>1</v>
      </c>
      <c r="D4722">
        <v>1538.9</v>
      </c>
    </row>
    <row r="4723" spans="1:4" x14ac:dyDescent="0.3">
      <c r="A4723" s="10" t="s">
        <v>4395</v>
      </c>
      <c r="B4723" s="2">
        <v>45464</v>
      </c>
      <c r="C4723">
        <v>1</v>
      </c>
      <c r="D4723">
        <v>93.22</v>
      </c>
    </row>
    <row r="4724" spans="1:4" x14ac:dyDescent="0.3">
      <c r="A4724" s="10" t="s">
        <v>1288</v>
      </c>
      <c r="B4724" s="2">
        <v>45583</v>
      </c>
      <c r="C4724">
        <v>1</v>
      </c>
      <c r="D4724">
        <v>847.7</v>
      </c>
    </row>
    <row r="4725" spans="1:4" x14ac:dyDescent="0.3">
      <c r="A4725" s="10" t="s">
        <v>5633</v>
      </c>
      <c r="B4725" s="2">
        <v>45449</v>
      </c>
      <c r="C4725">
        <v>1</v>
      </c>
      <c r="D4725">
        <v>1923.26</v>
      </c>
    </row>
    <row r="4726" spans="1:4" x14ac:dyDescent="0.3">
      <c r="A4726" s="10" t="s">
        <v>5381</v>
      </c>
      <c r="B4726" s="2">
        <v>45557</v>
      </c>
      <c r="C4726">
        <v>1</v>
      </c>
      <c r="D4726">
        <v>1663.5</v>
      </c>
    </row>
    <row r="4727" spans="1:4" x14ac:dyDescent="0.3">
      <c r="A4727" s="10" t="s">
        <v>3688</v>
      </c>
      <c r="B4727" s="2">
        <v>45345</v>
      </c>
      <c r="C4727">
        <v>1</v>
      </c>
      <c r="D4727">
        <v>173.08</v>
      </c>
    </row>
    <row r="4728" spans="1:4" x14ac:dyDescent="0.3">
      <c r="A4728" s="10" t="s">
        <v>3257</v>
      </c>
      <c r="B4728" s="2">
        <v>45499</v>
      </c>
      <c r="C4728">
        <v>2</v>
      </c>
      <c r="D4728">
        <v>1840.9299999999998</v>
      </c>
    </row>
    <row r="4729" spans="1:4" x14ac:dyDescent="0.3">
      <c r="A4729" s="10" t="s">
        <v>1655</v>
      </c>
      <c r="B4729" s="2">
        <v>45504</v>
      </c>
      <c r="C4729">
        <v>1</v>
      </c>
      <c r="D4729">
        <v>3242.93</v>
      </c>
    </row>
    <row r="4730" spans="1:4" x14ac:dyDescent="0.3">
      <c r="A4730" s="10" t="s">
        <v>5875</v>
      </c>
      <c r="B4730" s="2">
        <v>45638</v>
      </c>
      <c r="C4730">
        <v>2</v>
      </c>
      <c r="D4730">
        <v>6104.4</v>
      </c>
    </row>
    <row r="4731" spans="1:4" x14ac:dyDescent="0.3">
      <c r="A4731" s="10" t="s">
        <v>1518</v>
      </c>
      <c r="B4731" s="2">
        <v>45545</v>
      </c>
      <c r="C4731">
        <v>2</v>
      </c>
      <c r="D4731">
        <v>480.56</v>
      </c>
    </row>
    <row r="4732" spans="1:4" x14ac:dyDescent="0.3">
      <c r="A4732" s="10" t="s">
        <v>4198</v>
      </c>
      <c r="B4732" s="2">
        <v>45621</v>
      </c>
      <c r="C4732">
        <v>1</v>
      </c>
      <c r="D4732">
        <v>2175.0100000000002</v>
      </c>
    </row>
    <row r="4733" spans="1:4" x14ac:dyDescent="0.3">
      <c r="A4733" s="10" t="s">
        <v>2035</v>
      </c>
      <c r="B4733" s="2">
        <v>45307</v>
      </c>
      <c r="C4733">
        <v>1</v>
      </c>
      <c r="D4733">
        <v>128.80000000000001</v>
      </c>
    </row>
    <row r="4734" spans="1:4" x14ac:dyDescent="0.3">
      <c r="A4734" s="10" t="s">
        <v>722</v>
      </c>
      <c r="B4734" s="2">
        <v>45386</v>
      </c>
      <c r="C4734">
        <v>2</v>
      </c>
      <c r="D4734">
        <v>738.62</v>
      </c>
    </row>
    <row r="4735" spans="1:4" x14ac:dyDescent="0.3">
      <c r="A4735" s="10" t="s">
        <v>2060</v>
      </c>
      <c r="B4735" s="2">
        <v>45567</v>
      </c>
      <c r="C4735">
        <v>3</v>
      </c>
      <c r="D4735">
        <v>6009.71</v>
      </c>
    </row>
    <row r="4736" spans="1:4" x14ac:dyDescent="0.3">
      <c r="A4736" s="10" t="s">
        <v>694</v>
      </c>
      <c r="B4736" s="2">
        <v>45417</v>
      </c>
      <c r="C4736">
        <v>1</v>
      </c>
      <c r="D4736">
        <v>1972.19</v>
      </c>
    </row>
    <row r="4737" spans="1:4" x14ac:dyDescent="0.3">
      <c r="A4737" s="10" t="s">
        <v>5925</v>
      </c>
      <c r="B4737" s="2">
        <v>45621</v>
      </c>
      <c r="C4737">
        <v>1</v>
      </c>
      <c r="D4737">
        <v>1183</v>
      </c>
    </row>
    <row r="4738" spans="1:4" x14ac:dyDescent="0.3">
      <c r="A4738" s="10" t="s">
        <v>5909</v>
      </c>
      <c r="B4738" s="2">
        <v>45561</v>
      </c>
      <c r="C4738">
        <v>1</v>
      </c>
      <c r="D4738">
        <v>1707.03</v>
      </c>
    </row>
    <row r="4739" spans="1:4" x14ac:dyDescent="0.3">
      <c r="A4739" s="10" t="s">
        <v>3431</v>
      </c>
      <c r="B4739" s="2">
        <v>45609</v>
      </c>
      <c r="C4739">
        <v>2</v>
      </c>
      <c r="D4739">
        <v>799.5</v>
      </c>
    </row>
    <row r="4740" spans="1:4" x14ac:dyDescent="0.3">
      <c r="A4740" s="10" t="s">
        <v>1334</v>
      </c>
      <c r="B4740" s="2">
        <v>45312</v>
      </c>
      <c r="C4740">
        <v>1</v>
      </c>
      <c r="D4740">
        <v>453.63</v>
      </c>
    </row>
    <row r="4741" spans="1:4" x14ac:dyDescent="0.3">
      <c r="A4741" s="10" t="s">
        <v>4099</v>
      </c>
      <c r="B4741" s="2">
        <v>45649</v>
      </c>
      <c r="C4741">
        <v>3</v>
      </c>
      <c r="D4741">
        <v>1721.91</v>
      </c>
    </row>
    <row r="4742" spans="1:4" x14ac:dyDescent="0.3">
      <c r="A4742" s="10" t="s">
        <v>3581</v>
      </c>
      <c r="B4742" s="2">
        <v>45554</v>
      </c>
      <c r="C4742">
        <v>1</v>
      </c>
      <c r="D4742">
        <v>946.4</v>
      </c>
    </row>
    <row r="4743" spans="1:4" x14ac:dyDescent="0.3">
      <c r="A4743" s="10" t="s">
        <v>5472</v>
      </c>
      <c r="B4743" s="2">
        <v>45354</v>
      </c>
      <c r="C4743">
        <v>1</v>
      </c>
      <c r="D4743">
        <v>171.91</v>
      </c>
    </row>
    <row r="4744" spans="1:4" x14ac:dyDescent="0.3">
      <c r="A4744" s="10" t="s">
        <v>1295</v>
      </c>
      <c r="B4744" s="2">
        <v>45648</v>
      </c>
      <c r="C4744">
        <v>3</v>
      </c>
      <c r="D4744">
        <v>4731.28</v>
      </c>
    </row>
    <row r="4745" spans="1:4" x14ac:dyDescent="0.3">
      <c r="A4745" s="10" t="s">
        <v>3826</v>
      </c>
      <c r="B4745" s="2">
        <v>45627</v>
      </c>
      <c r="C4745">
        <v>2</v>
      </c>
      <c r="D4745">
        <v>3069.53</v>
      </c>
    </row>
    <row r="4746" spans="1:4" x14ac:dyDescent="0.3">
      <c r="A4746" s="10" t="s">
        <v>1931</v>
      </c>
      <c r="B4746" s="2">
        <v>45654</v>
      </c>
      <c r="C4746">
        <v>2</v>
      </c>
      <c r="D4746">
        <v>1400.0500000000002</v>
      </c>
    </row>
    <row r="4747" spans="1:4" x14ac:dyDescent="0.3">
      <c r="A4747" s="10" t="s">
        <v>147</v>
      </c>
      <c r="B4747" s="2">
        <v>45654</v>
      </c>
      <c r="C4747">
        <v>3</v>
      </c>
      <c r="D4747">
        <v>2432.6999999999998</v>
      </c>
    </row>
    <row r="4748" spans="1:4" x14ac:dyDescent="0.3">
      <c r="A4748" s="10" t="s">
        <v>1271</v>
      </c>
      <c r="B4748" s="2">
        <v>45494</v>
      </c>
      <c r="C4748">
        <v>2</v>
      </c>
      <c r="D4748">
        <v>1621.49</v>
      </c>
    </row>
    <row r="4749" spans="1:4" x14ac:dyDescent="0.3">
      <c r="A4749" s="10" t="s">
        <v>3880</v>
      </c>
      <c r="B4749" s="2">
        <v>45642</v>
      </c>
      <c r="C4749">
        <v>2</v>
      </c>
      <c r="D4749">
        <v>915.05</v>
      </c>
    </row>
    <row r="4750" spans="1:4" x14ac:dyDescent="0.3">
      <c r="A4750" s="10" t="s">
        <v>1696</v>
      </c>
      <c r="B4750" s="2">
        <v>45655</v>
      </c>
      <c r="C4750">
        <v>1</v>
      </c>
      <c r="D4750">
        <v>2130.9</v>
      </c>
    </row>
    <row r="4751" spans="1:4" x14ac:dyDescent="0.3">
      <c r="A4751" s="10" t="s">
        <v>5626</v>
      </c>
      <c r="B4751" s="2">
        <v>45557</v>
      </c>
      <c r="C4751">
        <v>1</v>
      </c>
      <c r="D4751">
        <v>1098.68</v>
      </c>
    </row>
    <row r="4752" spans="1:4" x14ac:dyDescent="0.3">
      <c r="A4752" s="10" t="s">
        <v>1223</v>
      </c>
      <c r="B4752" s="2">
        <v>45581</v>
      </c>
      <c r="C4752">
        <v>2</v>
      </c>
      <c r="D4752">
        <v>2561.7399999999998</v>
      </c>
    </row>
    <row r="4753" spans="1:4" x14ac:dyDescent="0.3">
      <c r="A4753" s="10" t="s">
        <v>4960</v>
      </c>
      <c r="B4753" s="2">
        <v>45357</v>
      </c>
      <c r="C4753">
        <v>1</v>
      </c>
      <c r="D4753">
        <v>26.92</v>
      </c>
    </row>
    <row r="4754" spans="1:4" x14ac:dyDescent="0.3">
      <c r="A4754" s="10" t="s">
        <v>1550</v>
      </c>
      <c r="B4754" s="2">
        <v>45584</v>
      </c>
      <c r="C4754">
        <v>2</v>
      </c>
      <c r="D4754">
        <v>4032</v>
      </c>
    </row>
    <row r="4755" spans="1:4" x14ac:dyDescent="0.3">
      <c r="A4755" s="10" t="s">
        <v>4852</v>
      </c>
      <c r="B4755" s="2">
        <v>45488</v>
      </c>
      <c r="C4755">
        <v>1</v>
      </c>
      <c r="D4755">
        <v>67.78</v>
      </c>
    </row>
    <row r="4756" spans="1:4" x14ac:dyDescent="0.3">
      <c r="A4756" s="10" t="s">
        <v>2304</v>
      </c>
      <c r="B4756" s="2">
        <v>45321</v>
      </c>
      <c r="C4756">
        <v>1</v>
      </c>
      <c r="D4756">
        <v>23.46</v>
      </c>
    </row>
    <row r="4757" spans="1:4" x14ac:dyDescent="0.3">
      <c r="A4757" s="10" t="s">
        <v>94</v>
      </c>
      <c r="B4757" s="2">
        <v>45426</v>
      </c>
      <c r="C4757">
        <v>2</v>
      </c>
      <c r="D4757">
        <v>3886.19</v>
      </c>
    </row>
    <row r="4758" spans="1:4" x14ac:dyDescent="0.3">
      <c r="A4758" s="10" t="s">
        <v>5627</v>
      </c>
      <c r="B4758" s="2">
        <v>45431</v>
      </c>
      <c r="C4758">
        <v>1</v>
      </c>
      <c r="D4758">
        <v>1092.33</v>
      </c>
    </row>
    <row r="4759" spans="1:4" x14ac:dyDescent="0.3">
      <c r="A4759" s="10" t="s">
        <v>723</v>
      </c>
      <c r="B4759" s="2">
        <v>45427</v>
      </c>
      <c r="C4759">
        <v>2</v>
      </c>
      <c r="D4759">
        <v>1419.04</v>
      </c>
    </row>
    <row r="4760" spans="1:4" x14ac:dyDescent="0.3">
      <c r="A4760" s="10" t="s">
        <v>93</v>
      </c>
      <c r="B4760" s="2">
        <v>45516</v>
      </c>
      <c r="C4760">
        <v>1</v>
      </c>
      <c r="D4760">
        <v>1381.35</v>
      </c>
    </row>
    <row r="4761" spans="1:4" x14ac:dyDescent="0.3">
      <c r="A4761" s="10" t="s">
        <v>796</v>
      </c>
      <c r="B4761" s="2">
        <v>45573</v>
      </c>
      <c r="C4761">
        <v>1</v>
      </c>
      <c r="D4761">
        <v>1292.8</v>
      </c>
    </row>
    <row r="4762" spans="1:4" x14ac:dyDescent="0.3">
      <c r="A4762" s="10" t="s">
        <v>1199</v>
      </c>
      <c r="B4762" s="2">
        <v>45560</v>
      </c>
      <c r="C4762">
        <v>1</v>
      </c>
      <c r="D4762">
        <v>1038.21</v>
      </c>
    </row>
    <row r="4763" spans="1:4" x14ac:dyDescent="0.3">
      <c r="A4763" s="10" t="s">
        <v>4358</v>
      </c>
      <c r="B4763" s="2">
        <v>45490</v>
      </c>
      <c r="C4763">
        <v>1</v>
      </c>
      <c r="D4763">
        <v>2054.94</v>
      </c>
    </row>
    <row r="4764" spans="1:4" x14ac:dyDescent="0.3">
      <c r="A4764" s="10" t="s">
        <v>612</v>
      </c>
      <c r="B4764" s="2">
        <v>45306</v>
      </c>
      <c r="C4764">
        <v>1</v>
      </c>
      <c r="D4764">
        <v>1742.74</v>
      </c>
    </row>
    <row r="4765" spans="1:4" x14ac:dyDescent="0.3">
      <c r="A4765" s="10" t="s">
        <v>4129</v>
      </c>
      <c r="B4765" s="2">
        <v>45630</v>
      </c>
      <c r="C4765">
        <v>1</v>
      </c>
      <c r="D4765">
        <v>199.54</v>
      </c>
    </row>
    <row r="4766" spans="1:4" x14ac:dyDescent="0.3">
      <c r="A4766" s="10" t="s">
        <v>1421</v>
      </c>
      <c r="B4766" s="2">
        <v>45641</v>
      </c>
      <c r="C4766">
        <v>4</v>
      </c>
      <c r="D4766">
        <v>4095.1599999999994</v>
      </c>
    </row>
    <row r="4767" spans="1:4" x14ac:dyDescent="0.3">
      <c r="A4767" s="10" t="s">
        <v>4596</v>
      </c>
      <c r="B4767" s="2">
        <v>45540</v>
      </c>
      <c r="C4767">
        <v>1</v>
      </c>
      <c r="D4767">
        <v>1650.55</v>
      </c>
    </row>
    <row r="4768" spans="1:4" x14ac:dyDescent="0.3">
      <c r="A4768" s="10" t="s">
        <v>5956</v>
      </c>
      <c r="B4768" s="2">
        <v>45639</v>
      </c>
      <c r="C4768">
        <v>1</v>
      </c>
      <c r="D4768">
        <v>40.74</v>
      </c>
    </row>
    <row r="4769" spans="1:4" x14ac:dyDescent="0.3">
      <c r="A4769" s="10" t="s">
        <v>4245</v>
      </c>
      <c r="B4769" s="2">
        <v>45353</v>
      </c>
      <c r="C4769">
        <v>1</v>
      </c>
      <c r="D4769">
        <v>2514.42</v>
      </c>
    </row>
    <row r="4770" spans="1:4" x14ac:dyDescent="0.3">
      <c r="A4770" s="10" t="s">
        <v>2007</v>
      </c>
      <c r="B4770" s="2">
        <v>45491</v>
      </c>
      <c r="C4770">
        <v>2</v>
      </c>
      <c r="D4770">
        <v>2698.1899999999996</v>
      </c>
    </row>
    <row r="4771" spans="1:4" x14ac:dyDescent="0.3">
      <c r="A4771" s="10" t="s">
        <v>2580</v>
      </c>
      <c r="B4771" s="2">
        <v>45620</v>
      </c>
      <c r="C4771">
        <v>2</v>
      </c>
      <c r="D4771">
        <v>1272.02</v>
      </c>
    </row>
    <row r="4772" spans="1:4" x14ac:dyDescent="0.3">
      <c r="A4772" s="10" t="s">
        <v>190</v>
      </c>
      <c r="B4772" s="2">
        <v>45319</v>
      </c>
      <c r="C4772">
        <v>1</v>
      </c>
      <c r="D4772">
        <v>199.88</v>
      </c>
    </row>
    <row r="4773" spans="1:4" x14ac:dyDescent="0.3">
      <c r="A4773" s="10" t="s">
        <v>2894</v>
      </c>
      <c r="B4773" s="2">
        <v>45397</v>
      </c>
      <c r="C4773">
        <v>1</v>
      </c>
      <c r="D4773">
        <v>3737.2</v>
      </c>
    </row>
    <row r="4774" spans="1:4" x14ac:dyDescent="0.3">
      <c r="A4774" s="10" t="s">
        <v>2636</v>
      </c>
      <c r="B4774" s="2">
        <v>45346</v>
      </c>
      <c r="C4774">
        <v>2</v>
      </c>
      <c r="D4774">
        <v>909.69</v>
      </c>
    </row>
    <row r="4775" spans="1:4" x14ac:dyDescent="0.3">
      <c r="A4775" s="10" t="s">
        <v>252</v>
      </c>
      <c r="B4775" s="2">
        <v>45641</v>
      </c>
      <c r="C4775">
        <v>2</v>
      </c>
      <c r="D4775">
        <v>3050.71</v>
      </c>
    </row>
    <row r="4776" spans="1:4" x14ac:dyDescent="0.3">
      <c r="A4776" s="10" t="s">
        <v>2239</v>
      </c>
      <c r="B4776" s="2">
        <v>45478</v>
      </c>
      <c r="C4776">
        <v>2</v>
      </c>
      <c r="D4776">
        <v>2542.7800000000002</v>
      </c>
    </row>
    <row r="4777" spans="1:4" x14ac:dyDescent="0.3">
      <c r="A4777" s="10" t="s">
        <v>5131</v>
      </c>
      <c r="B4777" s="2">
        <v>45643</v>
      </c>
      <c r="C4777">
        <v>2</v>
      </c>
      <c r="D4777">
        <v>3048.8199999999997</v>
      </c>
    </row>
    <row r="4778" spans="1:4" x14ac:dyDescent="0.3">
      <c r="A4778" s="10" t="s">
        <v>3770</v>
      </c>
      <c r="B4778" s="2">
        <v>45511</v>
      </c>
      <c r="C4778">
        <v>1</v>
      </c>
      <c r="D4778">
        <v>2086.38</v>
      </c>
    </row>
    <row r="4779" spans="1:4" x14ac:dyDescent="0.3">
      <c r="A4779" s="10" t="s">
        <v>2138</v>
      </c>
      <c r="B4779" s="2">
        <v>45406</v>
      </c>
      <c r="C4779">
        <v>1</v>
      </c>
      <c r="D4779">
        <v>1684.67</v>
      </c>
    </row>
    <row r="4780" spans="1:4" x14ac:dyDescent="0.3">
      <c r="A4780" s="10" t="s">
        <v>4334</v>
      </c>
      <c r="B4780" s="2">
        <v>45432</v>
      </c>
      <c r="C4780">
        <v>2</v>
      </c>
      <c r="D4780">
        <v>2447.3200000000002</v>
      </c>
    </row>
    <row r="4781" spans="1:4" x14ac:dyDescent="0.3">
      <c r="A4781" s="10" t="s">
        <v>4903</v>
      </c>
      <c r="B4781" s="2">
        <v>45347</v>
      </c>
      <c r="C4781">
        <v>1</v>
      </c>
      <c r="D4781">
        <v>2206.2600000000002</v>
      </c>
    </row>
    <row r="4782" spans="1:4" x14ac:dyDescent="0.3">
      <c r="A4782" s="10" t="s">
        <v>4403</v>
      </c>
      <c r="B4782" s="2">
        <v>45435</v>
      </c>
      <c r="C4782">
        <v>1</v>
      </c>
      <c r="D4782">
        <v>1506.32</v>
      </c>
    </row>
    <row r="4783" spans="1:4" x14ac:dyDescent="0.3">
      <c r="A4783" s="10" t="s">
        <v>2422</v>
      </c>
      <c r="B4783" s="2">
        <v>45578</v>
      </c>
      <c r="C4783">
        <v>1</v>
      </c>
      <c r="D4783">
        <v>81.42</v>
      </c>
    </row>
    <row r="4784" spans="1:4" x14ac:dyDescent="0.3">
      <c r="A4784" s="10" t="s">
        <v>5534</v>
      </c>
      <c r="B4784" s="2">
        <v>45578</v>
      </c>
      <c r="C4784">
        <v>1</v>
      </c>
      <c r="D4784">
        <v>1040.96</v>
      </c>
    </row>
    <row r="4785" spans="1:4" x14ac:dyDescent="0.3">
      <c r="A4785" s="10" t="s">
        <v>2558</v>
      </c>
      <c r="B4785" s="2">
        <v>45562</v>
      </c>
      <c r="C4785">
        <v>1</v>
      </c>
      <c r="D4785">
        <v>598.97</v>
      </c>
    </row>
    <row r="4786" spans="1:4" x14ac:dyDescent="0.3">
      <c r="A4786" s="10" t="s">
        <v>3834</v>
      </c>
      <c r="B4786" s="2">
        <v>45332</v>
      </c>
      <c r="C4786">
        <v>1</v>
      </c>
      <c r="D4786">
        <v>311.39</v>
      </c>
    </row>
    <row r="4787" spans="1:4" x14ac:dyDescent="0.3">
      <c r="A4787" s="10" t="s">
        <v>286</v>
      </c>
      <c r="B4787" s="2">
        <v>45653</v>
      </c>
      <c r="C4787">
        <v>1</v>
      </c>
      <c r="D4787">
        <v>1117.9100000000001</v>
      </c>
    </row>
    <row r="4788" spans="1:4" x14ac:dyDescent="0.3">
      <c r="A4788" s="10" t="s">
        <v>452</v>
      </c>
      <c r="B4788" s="2">
        <v>45491</v>
      </c>
      <c r="C4788">
        <v>1</v>
      </c>
      <c r="D4788">
        <v>739.5</v>
      </c>
    </row>
    <row r="4789" spans="1:4" x14ac:dyDescent="0.3">
      <c r="A4789" s="10" t="s">
        <v>2832</v>
      </c>
      <c r="B4789" s="2">
        <v>45326</v>
      </c>
      <c r="C4789">
        <v>1</v>
      </c>
      <c r="D4789">
        <v>623.76</v>
      </c>
    </row>
    <row r="4790" spans="1:4" x14ac:dyDescent="0.3">
      <c r="A4790" s="10" t="s">
        <v>5818</v>
      </c>
      <c r="B4790" s="2">
        <v>45561</v>
      </c>
      <c r="C4790">
        <v>1</v>
      </c>
      <c r="D4790">
        <v>251.04</v>
      </c>
    </row>
    <row r="4791" spans="1:4" x14ac:dyDescent="0.3">
      <c r="A4791" s="10" t="s">
        <v>998</v>
      </c>
      <c r="B4791" s="2">
        <v>45571</v>
      </c>
      <c r="C4791">
        <v>2</v>
      </c>
      <c r="D4791">
        <v>495</v>
      </c>
    </row>
    <row r="4792" spans="1:4" x14ac:dyDescent="0.3">
      <c r="A4792" s="10" t="s">
        <v>151</v>
      </c>
      <c r="B4792" s="2">
        <v>45619</v>
      </c>
      <c r="C4792">
        <v>1</v>
      </c>
      <c r="D4792">
        <v>1843.95</v>
      </c>
    </row>
    <row r="4793" spans="1:4" x14ac:dyDescent="0.3">
      <c r="A4793" s="10" t="s">
        <v>5166</v>
      </c>
      <c r="B4793" s="2">
        <v>45523</v>
      </c>
      <c r="C4793">
        <v>1</v>
      </c>
      <c r="D4793">
        <v>2886.28</v>
      </c>
    </row>
    <row r="4794" spans="1:4" x14ac:dyDescent="0.3">
      <c r="A4794" s="10" t="s">
        <v>2566</v>
      </c>
      <c r="B4794" s="2">
        <v>45461</v>
      </c>
      <c r="C4794">
        <v>2</v>
      </c>
      <c r="D4794">
        <v>4533.88</v>
      </c>
    </row>
    <row r="4795" spans="1:4" x14ac:dyDescent="0.3">
      <c r="A4795" s="10" t="s">
        <v>2369</v>
      </c>
      <c r="B4795" s="2">
        <v>45650</v>
      </c>
      <c r="C4795">
        <v>1</v>
      </c>
      <c r="D4795">
        <v>771.69</v>
      </c>
    </row>
    <row r="4796" spans="1:4" x14ac:dyDescent="0.3">
      <c r="A4796" s="10" t="s">
        <v>4465</v>
      </c>
      <c r="B4796" s="2">
        <v>45581</v>
      </c>
      <c r="C4796">
        <v>1</v>
      </c>
      <c r="D4796">
        <v>80.680000000000007</v>
      </c>
    </row>
    <row r="4797" spans="1:4" x14ac:dyDescent="0.3">
      <c r="A4797" s="10" t="s">
        <v>3182</v>
      </c>
      <c r="B4797" s="2">
        <v>45609</v>
      </c>
      <c r="C4797">
        <v>1</v>
      </c>
      <c r="D4797">
        <v>960.42</v>
      </c>
    </row>
    <row r="4798" spans="1:4" x14ac:dyDescent="0.3">
      <c r="A4798" s="10" t="s">
        <v>5460</v>
      </c>
      <c r="B4798" s="2">
        <v>45436</v>
      </c>
      <c r="C4798">
        <v>1</v>
      </c>
      <c r="D4798">
        <v>2388.46</v>
      </c>
    </row>
    <row r="4799" spans="1:4" x14ac:dyDescent="0.3">
      <c r="A4799" s="10" t="s">
        <v>305</v>
      </c>
      <c r="B4799" s="2">
        <v>45619</v>
      </c>
      <c r="C4799">
        <v>4</v>
      </c>
      <c r="D4799">
        <v>1696.2800000000002</v>
      </c>
    </row>
    <row r="4800" spans="1:4" x14ac:dyDescent="0.3">
      <c r="A4800" s="10" t="s">
        <v>4831</v>
      </c>
      <c r="B4800" s="2">
        <v>45641</v>
      </c>
      <c r="C4800">
        <v>2</v>
      </c>
      <c r="D4800">
        <v>3390.61</v>
      </c>
    </row>
    <row r="4801" spans="1:4" x14ac:dyDescent="0.3">
      <c r="A4801" s="10" t="s">
        <v>1137</v>
      </c>
      <c r="B4801" s="2">
        <v>45606</v>
      </c>
      <c r="C4801">
        <v>4</v>
      </c>
      <c r="D4801">
        <v>2248.3199999999997</v>
      </c>
    </row>
    <row r="4802" spans="1:4" x14ac:dyDescent="0.3">
      <c r="A4802" s="10" t="s">
        <v>3535</v>
      </c>
      <c r="B4802" s="2">
        <v>45496</v>
      </c>
      <c r="C4802">
        <v>2</v>
      </c>
      <c r="D4802">
        <v>1238.9099999999999</v>
      </c>
    </row>
    <row r="4803" spans="1:4" x14ac:dyDescent="0.3">
      <c r="A4803" s="10" t="s">
        <v>735</v>
      </c>
      <c r="B4803" s="2">
        <v>45538</v>
      </c>
      <c r="C4803">
        <v>3</v>
      </c>
      <c r="D4803">
        <v>5049.7499999999991</v>
      </c>
    </row>
    <row r="4804" spans="1:4" x14ac:dyDescent="0.3">
      <c r="A4804" s="10" t="s">
        <v>3521</v>
      </c>
      <c r="B4804" s="2">
        <v>45413</v>
      </c>
      <c r="C4804">
        <v>3</v>
      </c>
      <c r="D4804">
        <v>2617.73</v>
      </c>
    </row>
    <row r="4805" spans="1:4" x14ac:dyDescent="0.3">
      <c r="A4805" s="10" t="s">
        <v>5648</v>
      </c>
      <c r="B4805" s="2">
        <v>45653</v>
      </c>
      <c r="C4805">
        <v>2</v>
      </c>
      <c r="D4805">
        <v>1425.96</v>
      </c>
    </row>
    <row r="4806" spans="1:4" x14ac:dyDescent="0.3">
      <c r="A4806" s="10" t="s">
        <v>1453</v>
      </c>
      <c r="B4806" s="2">
        <v>45309</v>
      </c>
      <c r="C4806">
        <v>1</v>
      </c>
      <c r="D4806">
        <v>47.12</v>
      </c>
    </row>
    <row r="4807" spans="1:4" x14ac:dyDescent="0.3">
      <c r="A4807" s="10" t="s">
        <v>2735</v>
      </c>
      <c r="B4807" s="2">
        <v>45609</v>
      </c>
      <c r="C4807">
        <v>2</v>
      </c>
      <c r="D4807">
        <v>965.98</v>
      </c>
    </row>
    <row r="4808" spans="1:4" x14ac:dyDescent="0.3">
      <c r="A4808" s="10" t="s">
        <v>4406</v>
      </c>
      <c r="B4808" s="2">
        <v>45511</v>
      </c>
      <c r="C4808">
        <v>3</v>
      </c>
      <c r="D4808">
        <v>3838.1400000000003</v>
      </c>
    </row>
    <row r="4809" spans="1:4" x14ac:dyDescent="0.3">
      <c r="A4809" s="10" t="s">
        <v>2380</v>
      </c>
      <c r="B4809" s="2">
        <v>45619</v>
      </c>
      <c r="C4809">
        <v>5</v>
      </c>
      <c r="D4809">
        <v>6882.6399999999994</v>
      </c>
    </row>
    <row r="4810" spans="1:4" x14ac:dyDescent="0.3">
      <c r="A4810" s="10" t="s">
        <v>386</v>
      </c>
      <c r="B4810" s="2">
        <v>45595</v>
      </c>
      <c r="C4810">
        <v>2</v>
      </c>
      <c r="D4810">
        <v>1056.67</v>
      </c>
    </row>
    <row r="4811" spans="1:4" x14ac:dyDescent="0.3">
      <c r="A4811" s="10" t="s">
        <v>2527</v>
      </c>
      <c r="B4811" s="2">
        <v>45500</v>
      </c>
      <c r="C4811">
        <v>2</v>
      </c>
      <c r="D4811">
        <v>3702.1400000000003</v>
      </c>
    </row>
    <row r="4812" spans="1:4" x14ac:dyDescent="0.3">
      <c r="A4812" s="10" t="s">
        <v>5863</v>
      </c>
      <c r="B4812" s="2">
        <v>45456</v>
      </c>
      <c r="C4812">
        <v>1</v>
      </c>
      <c r="D4812">
        <v>561.17999999999995</v>
      </c>
    </row>
    <row r="4813" spans="1:4" x14ac:dyDescent="0.3">
      <c r="A4813" s="10" t="s">
        <v>4120</v>
      </c>
      <c r="B4813" s="2">
        <v>45460</v>
      </c>
      <c r="C4813">
        <v>1</v>
      </c>
      <c r="D4813">
        <v>1608.1</v>
      </c>
    </row>
    <row r="4814" spans="1:4" x14ac:dyDescent="0.3">
      <c r="A4814" s="10" t="s">
        <v>1844</v>
      </c>
      <c r="B4814" s="2">
        <v>45309</v>
      </c>
      <c r="C4814">
        <v>1</v>
      </c>
      <c r="D4814">
        <v>112.85</v>
      </c>
    </row>
    <row r="4815" spans="1:4" x14ac:dyDescent="0.3">
      <c r="A4815" s="10" t="s">
        <v>4645</v>
      </c>
      <c r="B4815" s="2">
        <v>45500</v>
      </c>
      <c r="C4815">
        <v>1</v>
      </c>
      <c r="D4815">
        <v>1685.99</v>
      </c>
    </row>
    <row r="4816" spans="1:4" x14ac:dyDescent="0.3">
      <c r="A4816" s="10" t="s">
        <v>2167</v>
      </c>
      <c r="B4816" s="2">
        <v>45469</v>
      </c>
      <c r="C4816">
        <v>3</v>
      </c>
      <c r="D4816">
        <v>5369.8600000000006</v>
      </c>
    </row>
    <row r="4817" spans="1:4" x14ac:dyDescent="0.3">
      <c r="A4817" s="10" t="s">
        <v>1078</v>
      </c>
      <c r="B4817" s="2">
        <v>45636</v>
      </c>
      <c r="C4817">
        <v>3</v>
      </c>
      <c r="D4817">
        <v>5506.6100000000006</v>
      </c>
    </row>
    <row r="4818" spans="1:4" x14ac:dyDescent="0.3">
      <c r="A4818" s="10" t="s">
        <v>638</v>
      </c>
      <c r="B4818" s="2">
        <v>45478</v>
      </c>
      <c r="C4818">
        <v>3</v>
      </c>
      <c r="D4818">
        <v>6137.48</v>
      </c>
    </row>
    <row r="4819" spans="1:4" x14ac:dyDescent="0.3">
      <c r="A4819" s="10" t="s">
        <v>5056</v>
      </c>
      <c r="B4819" s="2">
        <v>45518</v>
      </c>
      <c r="C4819">
        <v>1</v>
      </c>
      <c r="D4819">
        <v>744.18</v>
      </c>
    </row>
    <row r="4820" spans="1:4" x14ac:dyDescent="0.3">
      <c r="A4820" s="10" t="s">
        <v>2712</v>
      </c>
      <c r="B4820" s="2">
        <v>45546</v>
      </c>
      <c r="C4820">
        <v>4</v>
      </c>
      <c r="D4820">
        <v>5909.64</v>
      </c>
    </row>
    <row r="4821" spans="1:4" x14ac:dyDescent="0.3">
      <c r="A4821" s="10" t="s">
        <v>1416</v>
      </c>
      <c r="B4821" s="2">
        <v>45564</v>
      </c>
      <c r="C4821">
        <v>4</v>
      </c>
      <c r="D4821">
        <v>4865.79</v>
      </c>
    </row>
    <row r="4822" spans="1:4" x14ac:dyDescent="0.3">
      <c r="A4822" s="10" t="s">
        <v>4012</v>
      </c>
      <c r="B4822" s="2">
        <v>45561</v>
      </c>
      <c r="C4822">
        <v>1</v>
      </c>
      <c r="D4822">
        <v>904.1</v>
      </c>
    </row>
    <row r="4823" spans="1:4" x14ac:dyDescent="0.3">
      <c r="A4823" s="10" t="s">
        <v>1222</v>
      </c>
      <c r="B4823" s="2">
        <v>45521</v>
      </c>
      <c r="C4823">
        <v>2</v>
      </c>
      <c r="D4823">
        <v>2785.37</v>
      </c>
    </row>
    <row r="4824" spans="1:4" x14ac:dyDescent="0.3">
      <c r="A4824" s="10" t="s">
        <v>2472</v>
      </c>
      <c r="B4824" s="2">
        <v>45306</v>
      </c>
      <c r="C4824">
        <v>1</v>
      </c>
      <c r="D4824">
        <v>779.92</v>
      </c>
    </row>
    <row r="4825" spans="1:4" x14ac:dyDescent="0.3">
      <c r="A4825" s="10" t="s">
        <v>4963</v>
      </c>
      <c r="B4825" s="2">
        <v>45515</v>
      </c>
      <c r="C4825">
        <v>2</v>
      </c>
      <c r="D4825">
        <v>2570.94</v>
      </c>
    </row>
    <row r="4826" spans="1:4" x14ac:dyDescent="0.3">
      <c r="A4826" s="10" t="s">
        <v>650</v>
      </c>
      <c r="B4826" s="2">
        <v>45579</v>
      </c>
      <c r="C4826">
        <v>2</v>
      </c>
      <c r="D4826">
        <v>84.02000000000001</v>
      </c>
    </row>
    <row r="4827" spans="1:4" x14ac:dyDescent="0.3">
      <c r="A4827" s="10" t="s">
        <v>273</v>
      </c>
      <c r="B4827" s="2">
        <v>45559</v>
      </c>
      <c r="C4827">
        <v>2</v>
      </c>
      <c r="D4827">
        <v>1564.25</v>
      </c>
    </row>
    <row r="4828" spans="1:4" x14ac:dyDescent="0.3">
      <c r="A4828" s="10" t="s">
        <v>2335</v>
      </c>
      <c r="B4828" s="2">
        <v>45512</v>
      </c>
      <c r="C4828">
        <v>2</v>
      </c>
      <c r="D4828">
        <v>1154.6399999999999</v>
      </c>
    </row>
    <row r="4829" spans="1:4" x14ac:dyDescent="0.3">
      <c r="A4829" s="10" t="s">
        <v>3446</v>
      </c>
      <c r="B4829" s="2">
        <v>45653</v>
      </c>
      <c r="C4829">
        <v>1</v>
      </c>
      <c r="D4829">
        <v>1884.18</v>
      </c>
    </row>
    <row r="4830" spans="1:4" x14ac:dyDescent="0.3">
      <c r="A4830" s="10" t="s">
        <v>4437</v>
      </c>
      <c r="B4830" s="2">
        <v>45600</v>
      </c>
      <c r="C4830">
        <v>1</v>
      </c>
      <c r="D4830">
        <v>891.66</v>
      </c>
    </row>
    <row r="4831" spans="1:4" x14ac:dyDescent="0.3">
      <c r="A4831" s="10" t="s">
        <v>3591</v>
      </c>
      <c r="B4831" s="2">
        <v>45426</v>
      </c>
      <c r="C4831">
        <v>1</v>
      </c>
      <c r="D4831">
        <v>1199.48</v>
      </c>
    </row>
    <row r="4832" spans="1:4" x14ac:dyDescent="0.3">
      <c r="A4832" s="10" t="s">
        <v>2608</v>
      </c>
      <c r="B4832" s="2">
        <v>45465</v>
      </c>
      <c r="C4832">
        <v>1</v>
      </c>
      <c r="D4832">
        <v>2390.79</v>
      </c>
    </row>
    <row r="4833" spans="1:4" x14ac:dyDescent="0.3">
      <c r="A4833" s="10" t="s">
        <v>446</v>
      </c>
      <c r="B4833" s="2">
        <v>45459</v>
      </c>
      <c r="C4833">
        <v>2</v>
      </c>
      <c r="D4833">
        <v>3177.92</v>
      </c>
    </row>
    <row r="4834" spans="1:4" x14ac:dyDescent="0.3">
      <c r="A4834" s="10" t="s">
        <v>4255</v>
      </c>
      <c r="B4834" s="2">
        <v>45589</v>
      </c>
      <c r="C4834">
        <v>2</v>
      </c>
      <c r="D4834">
        <v>1976.13</v>
      </c>
    </row>
    <row r="4835" spans="1:4" x14ac:dyDescent="0.3">
      <c r="A4835" s="10" t="s">
        <v>2756</v>
      </c>
      <c r="B4835" s="2">
        <v>45515</v>
      </c>
      <c r="C4835">
        <v>1</v>
      </c>
      <c r="D4835">
        <v>220.69</v>
      </c>
    </row>
    <row r="4836" spans="1:4" x14ac:dyDescent="0.3">
      <c r="A4836" s="10" t="s">
        <v>3035</v>
      </c>
      <c r="B4836" s="2">
        <v>45635</v>
      </c>
      <c r="C4836">
        <v>3</v>
      </c>
      <c r="D4836">
        <v>5056.5999999999995</v>
      </c>
    </row>
    <row r="4837" spans="1:4" x14ac:dyDescent="0.3">
      <c r="A4837" s="10" t="s">
        <v>4041</v>
      </c>
      <c r="B4837" s="2">
        <v>45325</v>
      </c>
      <c r="C4837">
        <v>1</v>
      </c>
      <c r="D4837">
        <v>138.43</v>
      </c>
    </row>
    <row r="4838" spans="1:4" x14ac:dyDescent="0.3">
      <c r="A4838" s="10" t="s">
        <v>5733</v>
      </c>
      <c r="B4838" s="2">
        <v>45427</v>
      </c>
      <c r="C4838">
        <v>1</v>
      </c>
      <c r="D4838">
        <v>2240.42</v>
      </c>
    </row>
    <row r="4839" spans="1:4" x14ac:dyDescent="0.3">
      <c r="A4839" s="10" t="s">
        <v>2112</v>
      </c>
      <c r="B4839" s="2">
        <v>45381</v>
      </c>
      <c r="C4839">
        <v>3</v>
      </c>
      <c r="D4839">
        <v>1692.34</v>
      </c>
    </row>
    <row r="4840" spans="1:4" x14ac:dyDescent="0.3">
      <c r="A4840" s="10" t="s">
        <v>2737</v>
      </c>
      <c r="B4840" s="2">
        <v>45648</v>
      </c>
      <c r="C4840">
        <v>3</v>
      </c>
      <c r="D4840">
        <v>1943.95</v>
      </c>
    </row>
    <row r="4841" spans="1:4" x14ac:dyDescent="0.3">
      <c r="A4841" s="10" t="s">
        <v>5983</v>
      </c>
      <c r="B4841" s="2">
        <v>45655</v>
      </c>
      <c r="C4841">
        <v>1</v>
      </c>
      <c r="D4841">
        <v>657.77</v>
      </c>
    </row>
    <row r="4842" spans="1:4" x14ac:dyDescent="0.3">
      <c r="A4842" s="10" t="s">
        <v>1314</v>
      </c>
      <c r="B4842" s="2">
        <v>45574</v>
      </c>
      <c r="C4842">
        <v>2</v>
      </c>
      <c r="D4842">
        <v>760.04</v>
      </c>
    </row>
    <row r="4843" spans="1:4" x14ac:dyDescent="0.3">
      <c r="A4843" s="10" t="s">
        <v>1858</v>
      </c>
      <c r="B4843" s="2">
        <v>45513</v>
      </c>
      <c r="C4843">
        <v>1</v>
      </c>
      <c r="D4843">
        <v>235.07</v>
      </c>
    </row>
    <row r="4844" spans="1:4" x14ac:dyDescent="0.3">
      <c r="A4844" s="10" t="s">
        <v>307</v>
      </c>
      <c r="B4844" s="2">
        <v>45476</v>
      </c>
      <c r="C4844">
        <v>3</v>
      </c>
      <c r="D4844">
        <v>3287.71</v>
      </c>
    </row>
    <row r="4845" spans="1:4" x14ac:dyDescent="0.3">
      <c r="A4845" s="10" t="s">
        <v>139</v>
      </c>
      <c r="B4845" s="2">
        <v>45630</v>
      </c>
      <c r="C4845">
        <v>2</v>
      </c>
      <c r="D4845">
        <v>2284.19</v>
      </c>
    </row>
    <row r="4846" spans="1:4" x14ac:dyDescent="0.3">
      <c r="A4846" s="10" t="s">
        <v>5491</v>
      </c>
      <c r="B4846" s="2">
        <v>45406</v>
      </c>
      <c r="C4846">
        <v>1</v>
      </c>
      <c r="D4846">
        <v>174.99</v>
      </c>
    </row>
    <row r="4847" spans="1:4" x14ac:dyDescent="0.3">
      <c r="A4847" s="10" t="s">
        <v>5360</v>
      </c>
      <c r="B4847" s="2">
        <v>45566</v>
      </c>
      <c r="C4847">
        <v>1</v>
      </c>
      <c r="D4847">
        <v>1587.29</v>
      </c>
    </row>
    <row r="4848" spans="1:4" x14ac:dyDescent="0.3">
      <c r="A4848" s="10" t="s">
        <v>4232</v>
      </c>
      <c r="B4848" s="2">
        <v>45624</v>
      </c>
      <c r="C4848">
        <v>2</v>
      </c>
      <c r="D4848">
        <v>1863.72</v>
      </c>
    </row>
    <row r="4849" spans="1:4" x14ac:dyDescent="0.3">
      <c r="A4849" s="10" t="s">
        <v>2291</v>
      </c>
      <c r="B4849" s="2">
        <v>45471</v>
      </c>
      <c r="C4849">
        <v>1</v>
      </c>
      <c r="D4849">
        <v>4043.64</v>
      </c>
    </row>
    <row r="4850" spans="1:4" x14ac:dyDescent="0.3">
      <c r="A4850" s="10" t="s">
        <v>556</v>
      </c>
      <c r="B4850" s="2">
        <v>45465</v>
      </c>
      <c r="C4850">
        <v>1</v>
      </c>
      <c r="D4850">
        <v>752.37</v>
      </c>
    </row>
    <row r="4851" spans="1:4" x14ac:dyDescent="0.3">
      <c r="A4851" s="10" t="s">
        <v>4492</v>
      </c>
      <c r="B4851" s="2">
        <v>45586</v>
      </c>
      <c r="C4851">
        <v>1</v>
      </c>
      <c r="D4851">
        <v>1788</v>
      </c>
    </row>
    <row r="4852" spans="1:4" x14ac:dyDescent="0.3">
      <c r="A4852" s="10" t="s">
        <v>5376</v>
      </c>
      <c r="B4852" s="2">
        <v>45314</v>
      </c>
      <c r="C4852">
        <v>1</v>
      </c>
      <c r="D4852">
        <v>719.23</v>
      </c>
    </row>
    <row r="4853" spans="1:4" x14ac:dyDescent="0.3">
      <c r="A4853" s="10" t="s">
        <v>4442</v>
      </c>
      <c r="B4853" s="2">
        <v>45573</v>
      </c>
      <c r="C4853">
        <v>2</v>
      </c>
      <c r="D4853">
        <v>3717.2299999999996</v>
      </c>
    </row>
    <row r="4854" spans="1:4" x14ac:dyDescent="0.3">
      <c r="A4854" s="10" t="s">
        <v>482</v>
      </c>
      <c r="B4854" s="2">
        <v>45491</v>
      </c>
      <c r="C4854">
        <v>2</v>
      </c>
      <c r="D4854">
        <v>3366.16</v>
      </c>
    </row>
    <row r="4855" spans="1:4" x14ac:dyDescent="0.3">
      <c r="A4855" s="10" t="s">
        <v>1718</v>
      </c>
      <c r="B4855" s="2">
        <v>45651</v>
      </c>
      <c r="C4855">
        <v>2</v>
      </c>
      <c r="D4855">
        <v>1625.38</v>
      </c>
    </row>
    <row r="4856" spans="1:4" x14ac:dyDescent="0.3">
      <c r="A4856" s="10" t="s">
        <v>2004</v>
      </c>
      <c r="B4856" s="2">
        <v>45317</v>
      </c>
      <c r="C4856">
        <v>1</v>
      </c>
      <c r="D4856">
        <v>1680.51</v>
      </c>
    </row>
    <row r="4857" spans="1:4" x14ac:dyDescent="0.3">
      <c r="A4857" s="10" t="s">
        <v>4347</v>
      </c>
      <c r="B4857" s="2">
        <v>45354</v>
      </c>
      <c r="C4857">
        <v>1</v>
      </c>
      <c r="D4857">
        <v>142.82</v>
      </c>
    </row>
    <row r="4858" spans="1:4" x14ac:dyDescent="0.3">
      <c r="A4858" s="10" t="s">
        <v>2463</v>
      </c>
      <c r="B4858" s="2">
        <v>45335</v>
      </c>
      <c r="C4858">
        <v>1</v>
      </c>
      <c r="D4858">
        <v>2834.64</v>
      </c>
    </row>
    <row r="4859" spans="1:4" x14ac:dyDescent="0.3">
      <c r="A4859" s="10" t="s">
        <v>3807</v>
      </c>
      <c r="B4859" s="2">
        <v>45526</v>
      </c>
      <c r="C4859">
        <v>2</v>
      </c>
      <c r="D4859">
        <v>2514.2600000000002</v>
      </c>
    </row>
    <row r="4860" spans="1:4" x14ac:dyDescent="0.3">
      <c r="A4860" s="10" t="s">
        <v>1123</v>
      </c>
      <c r="B4860" s="2">
        <v>45498</v>
      </c>
      <c r="C4860">
        <v>2</v>
      </c>
      <c r="D4860">
        <v>2500.56</v>
      </c>
    </row>
    <row r="4861" spans="1:4" x14ac:dyDescent="0.3">
      <c r="A4861" s="10" t="s">
        <v>3495</v>
      </c>
      <c r="B4861" s="2">
        <v>45402</v>
      </c>
      <c r="C4861">
        <v>1</v>
      </c>
      <c r="D4861">
        <v>799.4</v>
      </c>
    </row>
    <row r="4862" spans="1:4" x14ac:dyDescent="0.3">
      <c r="A4862" s="10" t="s">
        <v>2123</v>
      </c>
      <c r="B4862" s="2">
        <v>45554</v>
      </c>
      <c r="C4862">
        <v>2</v>
      </c>
      <c r="D4862">
        <v>3237.43</v>
      </c>
    </row>
    <row r="4863" spans="1:4" x14ac:dyDescent="0.3">
      <c r="A4863" s="10" t="s">
        <v>944</v>
      </c>
      <c r="B4863" s="2">
        <v>45470</v>
      </c>
      <c r="C4863">
        <v>1</v>
      </c>
      <c r="D4863">
        <v>811.69</v>
      </c>
    </row>
    <row r="4864" spans="1:4" x14ac:dyDescent="0.3">
      <c r="A4864" s="10" t="s">
        <v>2814</v>
      </c>
      <c r="B4864" s="2">
        <v>45577</v>
      </c>
      <c r="C4864">
        <v>2</v>
      </c>
      <c r="D4864">
        <v>1822.56</v>
      </c>
    </row>
    <row r="4865" spans="1:4" x14ac:dyDescent="0.3">
      <c r="A4865" s="10" t="s">
        <v>1022</v>
      </c>
      <c r="B4865" s="2">
        <v>45532</v>
      </c>
      <c r="C4865">
        <v>1</v>
      </c>
      <c r="D4865">
        <v>1129.81</v>
      </c>
    </row>
    <row r="4866" spans="1:4" x14ac:dyDescent="0.3">
      <c r="A4866" s="10" t="s">
        <v>5995</v>
      </c>
      <c r="B4866" s="2">
        <v>45396</v>
      </c>
      <c r="C4866">
        <v>1</v>
      </c>
      <c r="D4866">
        <v>1619.05</v>
      </c>
    </row>
    <row r="4867" spans="1:4" x14ac:dyDescent="0.3">
      <c r="A4867" s="10" t="s">
        <v>3121</v>
      </c>
      <c r="B4867" s="2">
        <v>45565</v>
      </c>
      <c r="C4867">
        <v>2</v>
      </c>
      <c r="D4867">
        <v>4696.09</v>
      </c>
    </row>
    <row r="4868" spans="1:4" x14ac:dyDescent="0.3">
      <c r="A4868" s="10" t="s">
        <v>2262</v>
      </c>
      <c r="B4868" s="2">
        <v>45398</v>
      </c>
      <c r="C4868">
        <v>2</v>
      </c>
      <c r="D4868">
        <v>5247.52</v>
      </c>
    </row>
    <row r="4869" spans="1:4" x14ac:dyDescent="0.3">
      <c r="A4869" s="10" t="s">
        <v>2824</v>
      </c>
      <c r="B4869" s="2">
        <v>45613</v>
      </c>
      <c r="C4869">
        <v>1</v>
      </c>
      <c r="D4869">
        <v>296.2</v>
      </c>
    </row>
    <row r="4870" spans="1:4" x14ac:dyDescent="0.3">
      <c r="A4870" s="10" t="s">
        <v>3547</v>
      </c>
      <c r="B4870" s="2">
        <v>45396</v>
      </c>
      <c r="C4870">
        <v>3</v>
      </c>
      <c r="D4870">
        <v>4983.55</v>
      </c>
    </row>
    <row r="4871" spans="1:4" x14ac:dyDescent="0.3">
      <c r="A4871" s="10" t="s">
        <v>631</v>
      </c>
      <c r="B4871" s="2">
        <v>45627</v>
      </c>
      <c r="C4871">
        <v>1</v>
      </c>
      <c r="D4871">
        <v>950.03</v>
      </c>
    </row>
    <row r="4872" spans="1:4" x14ac:dyDescent="0.3">
      <c r="A4872" s="10" t="s">
        <v>3561</v>
      </c>
      <c r="B4872" s="2">
        <v>45578</v>
      </c>
      <c r="C4872">
        <v>2</v>
      </c>
      <c r="D4872">
        <v>556.26</v>
      </c>
    </row>
    <row r="4873" spans="1:4" x14ac:dyDescent="0.3">
      <c r="A4873" s="10" t="s">
        <v>5705</v>
      </c>
      <c r="B4873" s="2">
        <v>45393</v>
      </c>
      <c r="C4873">
        <v>1</v>
      </c>
      <c r="D4873">
        <v>21.96</v>
      </c>
    </row>
    <row r="4874" spans="1:4" x14ac:dyDescent="0.3">
      <c r="A4874" s="10" t="s">
        <v>2929</v>
      </c>
      <c r="B4874" s="2">
        <v>45408</v>
      </c>
      <c r="C4874">
        <v>2</v>
      </c>
      <c r="D4874">
        <v>3159.8599999999997</v>
      </c>
    </row>
    <row r="4875" spans="1:4" x14ac:dyDescent="0.3">
      <c r="A4875" s="10" t="s">
        <v>5771</v>
      </c>
      <c r="B4875" s="2">
        <v>45539</v>
      </c>
      <c r="C4875">
        <v>1</v>
      </c>
      <c r="D4875">
        <v>133.07</v>
      </c>
    </row>
    <row r="4876" spans="1:4" x14ac:dyDescent="0.3">
      <c r="A4876" s="10" t="s">
        <v>4302</v>
      </c>
      <c r="B4876" s="2">
        <v>45297</v>
      </c>
      <c r="C4876">
        <v>1</v>
      </c>
      <c r="D4876">
        <v>666.55</v>
      </c>
    </row>
    <row r="4877" spans="1:4" x14ac:dyDescent="0.3">
      <c r="A4877" s="10" t="s">
        <v>2728</v>
      </c>
      <c r="B4877" s="2">
        <v>45641</v>
      </c>
      <c r="C4877">
        <v>2</v>
      </c>
      <c r="D4877">
        <v>663.2</v>
      </c>
    </row>
    <row r="4878" spans="1:4" x14ac:dyDescent="0.3">
      <c r="A4878" s="10" t="s">
        <v>798</v>
      </c>
      <c r="B4878" s="2">
        <v>45468</v>
      </c>
      <c r="C4878">
        <v>1</v>
      </c>
      <c r="D4878">
        <v>3456.03</v>
      </c>
    </row>
    <row r="4879" spans="1:4" x14ac:dyDescent="0.3">
      <c r="A4879" s="10" t="s">
        <v>2185</v>
      </c>
      <c r="B4879" s="2">
        <v>45624</v>
      </c>
      <c r="C4879">
        <v>3</v>
      </c>
      <c r="D4879">
        <v>3807.64</v>
      </c>
    </row>
    <row r="4880" spans="1:4" x14ac:dyDescent="0.3">
      <c r="A4880" s="10" t="s">
        <v>2038</v>
      </c>
      <c r="B4880" s="2">
        <v>45507</v>
      </c>
      <c r="C4880">
        <v>2</v>
      </c>
      <c r="D4880">
        <v>2612.7600000000002</v>
      </c>
    </row>
    <row r="4881" spans="1:4" x14ac:dyDescent="0.3">
      <c r="A4881" s="10" t="s">
        <v>310</v>
      </c>
      <c r="B4881" s="2">
        <v>45567</v>
      </c>
      <c r="C4881">
        <v>2</v>
      </c>
      <c r="D4881">
        <v>1184.6200000000001</v>
      </c>
    </row>
    <row r="4882" spans="1:4" x14ac:dyDescent="0.3">
      <c r="A4882" s="10" t="s">
        <v>5377</v>
      </c>
      <c r="B4882" s="2">
        <v>45409</v>
      </c>
      <c r="C4882">
        <v>1</v>
      </c>
      <c r="D4882">
        <v>121.13</v>
      </c>
    </row>
    <row r="4883" spans="1:4" x14ac:dyDescent="0.3">
      <c r="A4883" s="10" t="s">
        <v>4841</v>
      </c>
      <c r="B4883" s="2">
        <v>45369</v>
      </c>
      <c r="C4883">
        <v>1</v>
      </c>
      <c r="D4883">
        <v>2143.84</v>
      </c>
    </row>
    <row r="4884" spans="1:4" x14ac:dyDescent="0.3">
      <c r="A4884" s="10" t="s">
        <v>803</v>
      </c>
      <c r="B4884" s="2">
        <v>45557</v>
      </c>
      <c r="C4884">
        <v>3</v>
      </c>
      <c r="D4884">
        <v>4343.68</v>
      </c>
    </row>
    <row r="4885" spans="1:4" x14ac:dyDescent="0.3">
      <c r="A4885" s="10" t="s">
        <v>5999</v>
      </c>
      <c r="B4885" s="2">
        <v>45639</v>
      </c>
      <c r="C4885">
        <v>1</v>
      </c>
      <c r="D4885">
        <v>507.69</v>
      </c>
    </row>
    <row r="4886" spans="1:4" x14ac:dyDescent="0.3">
      <c r="A4886" s="10" t="s">
        <v>2760</v>
      </c>
      <c r="B4886" s="2">
        <v>45507</v>
      </c>
      <c r="C4886">
        <v>2</v>
      </c>
      <c r="D4886">
        <v>5887.7000000000007</v>
      </c>
    </row>
    <row r="4887" spans="1:4" x14ac:dyDescent="0.3">
      <c r="A4887" s="10" t="s">
        <v>4993</v>
      </c>
      <c r="B4887" s="2">
        <v>45641</v>
      </c>
      <c r="C4887">
        <v>2</v>
      </c>
      <c r="D4887">
        <v>1143.27</v>
      </c>
    </row>
    <row r="4888" spans="1:4" x14ac:dyDescent="0.3">
      <c r="A4888" s="10" t="s">
        <v>4582</v>
      </c>
      <c r="B4888" s="2">
        <v>45427</v>
      </c>
      <c r="C4888">
        <v>1</v>
      </c>
      <c r="D4888">
        <v>1130.93</v>
      </c>
    </row>
    <row r="4889" spans="1:4" x14ac:dyDescent="0.3">
      <c r="A4889" s="10" t="s">
        <v>4169</v>
      </c>
      <c r="B4889" s="2">
        <v>45643</v>
      </c>
      <c r="C4889">
        <v>2</v>
      </c>
      <c r="D4889">
        <v>1520.02</v>
      </c>
    </row>
    <row r="4890" spans="1:4" x14ac:dyDescent="0.3">
      <c r="A4890" s="10" t="s">
        <v>861</v>
      </c>
      <c r="B4890" s="2">
        <v>45481</v>
      </c>
      <c r="C4890">
        <v>1</v>
      </c>
      <c r="D4890">
        <v>1467.93</v>
      </c>
    </row>
    <row r="4891" spans="1:4" x14ac:dyDescent="0.3">
      <c r="A4891" s="10" t="s">
        <v>4107</v>
      </c>
      <c r="B4891" s="2">
        <v>45604</v>
      </c>
      <c r="C4891">
        <v>3</v>
      </c>
      <c r="D4891">
        <v>2990.51</v>
      </c>
    </row>
    <row r="4892" spans="1:4" x14ac:dyDescent="0.3">
      <c r="A4892" s="10" t="s">
        <v>2877</v>
      </c>
      <c r="B4892" s="2">
        <v>45651</v>
      </c>
      <c r="C4892">
        <v>3</v>
      </c>
      <c r="D4892">
        <v>3962.5</v>
      </c>
    </row>
    <row r="4893" spans="1:4" x14ac:dyDescent="0.3">
      <c r="A4893" s="10" t="s">
        <v>3633</v>
      </c>
      <c r="B4893" s="2">
        <v>45618</v>
      </c>
      <c r="C4893">
        <v>1</v>
      </c>
      <c r="D4893">
        <v>34.9</v>
      </c>
    </row>
    <row r="4894" spans="1:4" x14ac:dyDescent="0.3">
      <c r="A4894" s="10" t="s">
        <v>3357</v>
      </c>
      <c r="B4894" s="2">
        <v>45498</v>
      </c>
      <c r="C4894">
        <v>3</v>
      </c>
      <c r="D4894">
        <v>2504.84</v>
      </c>
    </row>
    <row r="4895" spans="1:4" x14ac:dyDescent="0.3">
      <c r="A4895" s="10" t="s">
        <v>2703</v>
      </c>
      <c r="B4895" s="2">
        <v>45640</v>
      </c>
      <c r="C4895">
        <v>2</v>
      </c>
      <c r="D4895">
        <v>5529.13</v>
      </c>
    </row>
    <row r="4896" spans="1:4" x14ac:dyDescent="0.3">
      <c r="A4896" s="10" t="s">
        <v>1254</v>
      </c>
      <c r="B4896" s="2">
        <v>45572</v>
      </c>
      <c r="C4896">
        <v>2</v>
      </c>
      <c r="D4896">
        <v>3644.79</v>
      </c>
    </row>
    <row r="4897" spans="1:4" x14ac:dyDescent="0.3">
      <c r="A4897" s="10" t="s">
        <v>3215</v>
      </c>
      <c r="B4897" s="2">
        <v>45545</v>
      </c>
      <c r="C4897">
        <v>2</v>
      </c>
      <c r="D4897">
        <v>1430.39</v>
      </c>
    </row>
    <row r="4898" spans="1:4" x14ac:dyDescent="0.3">
      <c r="A4898" s="10" t="s">
        <v>4517</v>
      </c>
      <c r="B4898" s="2">
        <v>45545</v>
      </c>
      <c r="C4898">
        <v>2</v>
      </c>
      <c r="D4898">
        <v>688.06000000000006</v>
      </c>
    </row>
    <row r="4899" spans="1:4" x14ac:dyDescent="0.3">
      <c r="A4899" s="10" t="s">
        <v>3103</v>
      </c>
      <c r="B4899" s="2">
        <v>45572</v>
      </c>
      <c r="C4899">
        <v>1</v>
      </c>
      <c r="D4899">
        <v>1664.67</v>
      </c>
    </row>
    <row r="4900" spans="1:4" x14ac:dyDescent="0.3">
      <c r="A4900" s="10" t="s">
        <v>2458</v>
      </c>
      <c r="B4900" s="2">
        <v>45571</v>
      </c>
      <c r="C4900">
        <v>2</v>
      </c>
      <c r="D4900">
        <v>3003.59</v>
      </c>
    </row>
    <row r="4901" spans="1:4" x14ac:dyDescent="0.3">
      <c r="A4901" s="10" t="s">
        <v>4861</v>
      </c>
      <c r="B4901" s="2">
        <v>45595</v>
      </c>
      <c r="C4901">
        <v>1</v>
      </c>
      <c r="D4901">
        <v>2572.7800000000002</v>
      </c>
    </row>
    <row r="4902" spans="1:4" x14ac:dyDescent="0.3">
      <c r="A4902" s="10" t="s">
        <v>3964</v>
      </c>
      <c r="B4902" s="2">
        <v>45396</v>
      </c>
      <c r="C4902">
        <v>1</v>
      </c>
      <c r="D4902">
        <v>704.42</v>
      </c>
    </row>
    <row r="4903" spans="1:4" x14ac:dyDescent="0.3">
      <c r="A4903" s="10" t="s">
        <v>6002</v>
      </c>
      <c r="B4903" s="2">
        <v>45562</v>
      </c>
      <c r="C4903">
        <v>1</v>
      </c>
      <c r="D4903">
        <v>282.89999999999998</v>
      </c>
    </row>
    <row r="4904" spans="1:4" x14ac:dyDescent="0.3">
      <c r="A4904" s="10" t="s">
        <v>5876</v>
      </c>
      <c r="B4904" s="2">
        <v>45323</v>
      </c>
      <c r="C4904">
        <v>1</v>
      </c>
      <c r="D4904">
        <v>320.18</v>
      </c>
    </row>
    <row r="4905" spans="1:4" x14ac:dyDescent="0.3">
      <c r="A4905" s="10" t="s">
        <v>193</v>
      </c>
      <c r="B4905" s="2">
        <v>45595</v>
      </c>
      <c r="C4905">
        <v>2</v>
      </c>
      <c r="D4905">
        <v>857.71</v>
      </c>
    </row>
    <row r="4906" spans="1:4" x14ac:dyDescent="0.3">
      <c r="A4906" s="10" t="s">
        <v>4685</v>
      </c>
      <c r="B4906" s="2">
        <v>45343</v>
      </c>
      <c r="C4906">
        <v>1</v>
      </c>
      <c r="D4906">
        <v>1548.56</v>
      </c>
    </row>
    <row r="4907" spans="1:4" x14ac:dyDescent="0.3">
      <c r="A4907" s="10" t="s">
        <v>2960</v>
      </c>
      <c r="B4907" s="2">
        <v>45633</v>
      </c>
      <c r="C4907">
        <v>2</v>
      </c>
      <c r="D4907">
        <v>1160.8800000000001</v>
      </c>
    </row>
    <row r="4908" spans="1:4" x14ac:dyDescent="0.3">
      <c r="A4908" s="10" t="s">
        <v>2861</v>
      </c>
      <c r="B4908" s="2">
        <v>45571</v>
      </c>
      <c r="C4908">
        <v>2</v>
      </c>
      <c r="D4908">
        <v>3313.8599999999997</v>
      </c>
    </row>
    <row r="4909" spans="1:4" x14ac:dyDescent="0.3">
      <c r="A4909" s="10" t="s">
        <v>221</v>
      </c>
      <c r="B4909" s="2">
        <v>45362</v>
      </c>
      <c r="C4909">
        <v>3</v>
      </c>
      <c r="D4909">
        <v>5361.71</v>
      </c>
    </row>
    <row r="4910" spans="1:4" x14ac:dyDescent="0.3">
      <c r="A4910" s="10" t="s">
        <v>854</v>
      </c>
      <c r="B4910" s="2">
        <v>45606</v>
      </c>
      <c r="C4910">
        <v>2</v>
      </c>
      <c r="D4910">
        <v>1844.1399999999999</v>
      </c>
    </row>
    <row r="4911" spans="1:4" x14ac:dyDescent="0.3">
      <c r="A4911" s="10" t="s">
        <v>3148</v>
      </c>
      <c r="B4911" s="2">
        <v>45353</v>
      </c>
      <c r="C4911">
        <v>2</v>
      </c>
      <c r="D4911">
        <v>1825.51</v>
      </c>
    </row>
    <row r="4912" spans="1:4" x14ac:dyDescent="0.3">
      <c r="A4912" s="10" t="s">
        <v>4434</v>
      </c>
      <c r="B4912" s="2">
        <v>45505</v>
      </c>
      <c r="C4912">
        <v>1</v>
      </c>
      <c r="D4912">
        <v>1529</v>
      </c>
    </row>
    <row r="4913" spans="1:4" x14ac:dyDescent="0.3">
      <c r="A4913" s="10" t="s">
        <v>2252</v>
      </c>
      <c r="B4913" s="2">
        <v>45391</v>
      </c>
      <c r="C4913">
        <v>2</v>
      </c>
      <c r="D4913">
        <v>1907</v>
      </c>
    </row>
    <row r="4914" spans="1:4" x14ac:dyDescent="0.3">
      <c r="A4914" s="10" t="s">
        <v>206</v>
      </c>
      <c r="B4914" s="2">
        <v>45523</v>
      </c>
      <c r="C4914">
        <v>2</v>
      </c>
      <c r="D4914">
        <v>4938.59</v>
      </c>
    </row>
    <row r="4915" spans="1:4" x14ac:dyDescent="0.3">
      <c r="A4915" s="10" t="s">
        <v>131</v>
      </c>
      <c r="B4915" s="2">
        <v>45637</v>
      </c>
      <c r="C4915">
        <v>3</v>
      </c>
      <c r="D4915">
        <v>8129.01</v>
      </c>
    </row>
    <row r="4916" spans="1:4" x14ac:dyDescent="0.3">
      <c r="A4916" s="10" t="s">
        <v>3848</v>
      </c>
      <c r="B4916" s="2">
        <v>45653</v>
      </c>
      <c r="C4916">
        <v>2</v>
      </c>
      <c r="D4916">
        <v>3559.79</v>
      </c>
    </row>
    <row r="4917" spans="1:4" x14ac:dyDescent="0.3">
      <c r="A4917" s="10" t="s">
        <v>5607</v>
      </c>
      <c r="B4917" s="2">
        <v>45390</v>
      </c>
      <c r="C4917">
        <v>1</v>
      </c>
      <c r="D4917">
        <v>726.91</v>
      </c>
    </row>
    <row r="4918" spans="1:4" x14ac:dyDescent="0.3">
      <c r="A4918" s="10" t="s">
        <v>3585</v>
      </c>
      <c r="B4918" s="2">
        <v>45575</v>
      </c>
      <c r="C4918">
        <v>2</v>
      </c>
      <c r="D4918">
        <v>4184.37</v>
      </c>
    </row>
    <row r="4919" spans="1:4" x14ac:dyDescent="0.3">
      <c r="A4919" s="10" t="s">
        <v>4860</v>
      </c>
      <c r="B4919" s="2">
        <v>45591</v>
      </c>
      <c r="C4919">
        <v>1</v>
      </c>
      <c r="D4919">
        <v>3639.56</v>
      </c>
    </row>
    <row r="4920" spans="1:4" x14ac:dyDescent="0.3">
      <c r="A4920" s="10" t="s">
        <v>5658</v>
      </c>
      <c r="B4920" s="2">
        <v>45397</v>
      </c>
      <c r="C4920">
        <v>1</v>
      </c>
      <c r="D4920">
        <v>86.55</v>
      </c>
    </row>
    <row r="4921" spans="1:4" x14ac:dyDescent="0.3">
      <c r="A4921" s="10" t="s">
        <v>2271</v>
      </c>
      <c r="B4921" s="2">
        <v>45411</v>
      </c>
      <c r="C4921">
        <v>1</v>
      </c>
      <c r="D4921">
        <v>42.84</v>
      </c>
    </row>
    <row r="4922" spans="1:4" x14ac:dyDescent="0.3">
      <c r="A4922" s="10" t="s">
        <v>3155</v>
      </c>
      <c r="B4922" s="2">
        <v>45385</v>
      </c>
      <c r="C4922">
        <v>1</v>
      </c>
      <c r="D4922">
        <v>3406.02</v>
      </c>
    </row>
    <row r="4923" spans="1:4" x14ac:dyDescent="0.3">
      <c r="A4923" s="10" t="s">
        <v>5403</v>
      </c>
      <c r="B4923" s="2">
        <v>45643</v>
      </c>
      <c r="C4923">
        <v>1</v>
      </c>
      <c r="D4923">
        <v>1309.25</v>
      </c>
    </row>
    <row r="4924" spans="1:4" x14ac:dyDescent="0.3">
      <c r="A4924" s="10" t="s">
        <v>1829</v>
      </c>
      <c r="B4924" s="2">
        <v>45589</v>
      </c>
      <c r="C4924">
        <v>2</v>
      </c>
      <c r="D4924">
        <v>2676.26</v>
      </c>
    </row>
    <row r="4925" spans="1:4" x14ac:dyDescent="0.3">
      <c r="A4925" s="10" t="s">
        <v>1437</v>
      </c>
      <c r="B4925" s="2">
        <v>45639</v>
      </c>
      <c r="C4925">
        <v>2</v>
      </c>
      <c r="D4925">
        <v>992.1</v>
      </c>
    </row>
    <row r="4926" spans="1:4" x14ac:dyDescent="0.3">
      <c r="A4926" s="10" t="s">
        <v>6023</v>
      </c>
      <c r="B4926" s="2">
        <v>45455</v>
      </c>
      <c r="C4926">
        <v>1</v>
      </c>
      <c r="D4926">
        <v>2370.0300000000002</v>
      </c>
    </row>
    <row r="4927" spans="1:4" x14ac:dyDescent="0.3">
      <c r="A4927" s="10" t="s">
        <v>733</v>
      </c>
      <c r="B4927" s="2">
        <v>45425</v>
      </c>
      <c r="C4927">
        <v>2</v>
      </c>
      <c r="D4927">
        <v>3288.35</v>
      </c>
    </row>
    <row r="4928" spans="1:4" x14ac:dyDescent="0.3">
      <c r="A4928" s="10" t="s">
        <v>4130</v>
      </c>
      <c r="B4928" s="2">
        <v>45448</v>
      </c>
      <c r="C4928">
        <v>1</v>
      </c>
      <c r="D4928">
        <v>2405.5100000000002</v>
      </c>
    </row>
    <row r="4929" spans="1:4" x14ac:dyDescent="0.3">
      <c r="A4929" s="10" t="s">
        <v>180</v>
      </c>
      <c r="B4929" s="2">
        <v>45495</v>
      </c>
      <c r="C4929">
        <v>2</v>
      </c>
      <c r="D4929">
        <v>1801.9099999999999</v>
      </c>
    </row>
    <row r="4930" spans="1:4" x14ac:dyDescent="0.3">
      <c r="A4930" s="10" t="s">
        <v>2945</v>
      </c>
      <c r="B4930" s="2">
        <v>45605</v>
      </c>
      <c r="C4930">
        <v>3</v>
      </c>
      <c r="D4930">
        <v>1518.6299999999999</v>
      </c>
    </row>
    <row r="4931" spans="1:4" x14ac:dyDescent="0.3">
      <c r="A4931" s="10" t="s">
        <v>2019</v>
      </c>
      <c r="B4931" s="2">
        <v>45571</v>
      </c>
      <c r="C4931">
        <v>2</v>
      </c>
      <c r="D4931">
        <v>1194.49</v>
      </c>
    </row>
    <row r="4932" spans="1:4" x14ac:dyDescent="0.3">
      <c r="A4932" s="10" t="s">
        <v>1258</v>
      </c>
      <c r="B4932" s="2">
        <v>45434</v>
      </c>
      <c r="C4932">
        <v>1</v>
      </c>
      <c r="D4932">
        <v>558.30999999999995</v>
      </c>
    </row>
    <row r="4933" spans="1:4" x14ac:dyDescent="0.3">
      <c r="A4933" s="10" t="s">
        <v>2452</v>
      </c>
      <c r="B4933" s="2">
        <v>45617</v>
      </c>
      <c r="C4933">
        <v>2</v>
      </c>
      <c r="D4933">
        <v>3786.4700000000003</v>
      </c>
    </row>
    <row r="4934" spans="1:4" x14ac:dyDescent="0.3">
      <c r="A4934" s="10" t="s">
        <v>1264</v>
      </c>
      <c r="B4934" s="2">
        <v>45586</v>
      </c>
      <c r="C4934">
        <v>2</v>
      </c>
      <c r="D4934">
        <v>5152.4400000000005</v>
      </c>
    </row>
    <row r="4935" spans="1:4" x14ac:dyDescent="0.3">
      <c r="A4935" s="10" t="s">
        <v>5969</v>
      </c>
      <c r="B4935" s="2">
        <v>45392</v>
      </c>
      <c r="C4935">
        <v>1</v>
      </c>
      <c r="D4935">
        <v>295.52</v>
      </c>
    </row>
    <row r="4936" spans="1:4" x14ac:dyDescent="0.3">
      <c r="A4936" s="10" t="s">
        <v>5311</v>
      </c>
      <c r="B4936" s="2">
        <v>45340</v>
      </c>
      <c r="C4936">
        <v>1</v>
      </c>
      <c r="D4936">
        <v>198.08</v>
      </c>
    </row>
    <row r="4937" spans="1:4" x14ac:dyDescent="0.3">
      <c r="A4937" s="10" t="s">
        <v>4947</v>
      </c>
      <c r="B4937" s="2">
        <v>45355</v>
      </c>
      <c r="C4937">
        <v>1</v>
      </c>
      <c r="D4937">
        <v>1545.6</v>
      </c>
    </row>
    <row r="4938" spans="1:4" x14ac:dyDescent="0.3">
      <c r="A4938" s="10" t="s">
        <v>3795</v>
      </c>
      <c r="B4938" s="2">
        <v>45603</v>
      </c>
      <c r="C4938">
        <v>1</v>
      </c>
      <c r="D4938">
        <v>134.31</v>
      </c>
    </row>
    <row r="4939" spans="1:4" x14ac:dyDescent="0.3">
      <c r="A4939" s="10" t="s">
        <v>533</v>
      </c>
      <c r="B4939" s="2">
        <v>45596</v>
      </c>
      <c r="C4939">
        <v>3</v>
      </c>
      <c r="D4939">
        <v>1906.6499999999999</v>
      </c>
    </row>
    <row r="4940" spans="1:4" x14ac:dyDescent="0.3">
      <c r="A4940" s="10" t="s">
        <v>6019</v>
      </c>
      <c r="B4940" s="2">
        <v>45541</v>
      </c>
      <c r="C4940">
        <v>1</v>
      </c>
      <c r="D4940">
        <v>781.27</v>
      </c>
    </row>
    <row r="4941" spans="1:4" x14ac:dyDescent="0.3">
      <c r="A4941" s="10" t="s">
        <v>4701</v>
      </c>
      <c r="B4941" s="2">
        <v>45598</v>
      </c>
      <c r="C4941">
        <v>2</v>
      </c>
      <c r="D4941">
        <v>1777.5</v>
      </c>
    </row>
    <row r="4942" spans="1:4" x14ac:dyDescent="0.3">
      <c r="A4942" s="10" t="s">
        <v>5718</v>
      </c>
      <c r="B4942" s="2">
        <v>45510</v>
      </c>
      <c r="C4942">
        <v>2</v>
      </c>
      <c r="D4942">
        <v>2542.1800000000003</v>
      </c>
    </row>
    <row r="4943" spans="1:4" x14ac:dyDescent="0.3">
      <c r="A4943" s="10" t="s">
        <v>178</v>
      </c>
      <c r="B4943" s="2">
        <v>45414</v>
      </c>
      <c r="C4943">
        <v>2</v>
      </c>
      <c r="D4943">
        <v>1012.3299999999999</v>
      </c>
    </row>
    <row r="4944" spans="1:4" x14ac:dyDescent="0.3">
      <c r="A4944" s="10" t="s">
        <v>4862</v>
      </c>
      <c r="B4944" s="2">
        <v>45581</v>
      </c>
      <c r="C4944">
        <v>1</v>
      </c>
      <c r="D4944">
        <v>177.93</v>
      </c>
    </row>
    <row r="4945" spans="1:4" x14ac:dyDescent="0.3">
      <c r="A4945" s="10" t="s">
        <v>3253</v>
      </c>
      <c r="B4945" s="2">
        <v>45650</v>
      </c>
      <c r="C4945">
        <v>1</v>
      </c>
      <c r="D4945">
        <v>573.17999999999995</v>
      </c>
    </row>
    <row r="4946" spans="1:4" x14ac:dyDescent="0.3">
      <c r="A4946" s="10" t="s">
        <v>5409</v>
      </c>
      <c r="B4946" s="2">
        <v>45576</v>
      </c>
      <c r="C4946">
        <v>2</v>
      </c>
      <c r="D4946">
        <v>2847.08</v>
      </c>
    </row>
    <row r="4947" spans="1:4" x14ac:dyDescent="0.3">
      <c r="A4947" s="10" t="s">
        <v>3954</v>
      </c>
      <c r="B4947" s="2">
        <v>45547</v>
      </c>
      <c r="C4947">
        <v>2</v>
      </c>
      <c r="D4947">
        <v>2400.8199999999997</v>
      </c>
    </row>
    <row r="4948" spans="1:4" x14ac:dyDescent="0.3">
      <c r="A4948" s="10" t="s">
        <v>2789</v>
      </c>
      <c r="B4948" s="2">
        <v>45585</v>
      </c>
      <c r="C4948">
        <v>1</v>
      </c>
      <c r="D4948">
        <v>3004.96</v>
      </c>
    </row>
    <row r="4949" spans="1:4" x14ac:dyDescent="0.3">
      <c r="A4949" s="10" t="s">
        <v>1661</v>
      </c>
      <c r="B4949" s="2">
        <v>45601</v>
      </c>
      <c r="C4949">
        <v>1</v>
      </c>
      <c r="D4949">
        <v>664.8</v>
      </c>
    </row>
    <row r="4950" spans="1:4" x14ac:dyDescent="0.3">
      <c r="A4950" s="10" t="s">
        <v>4414</v>
      </c>
      <c r="B4950" s="2">
        <v>45625</v>
      </c>
      <c r="C4950">
        <v>2</v>
      </c>
      <c r="D4950">
        <v>4312.8599999999997</v>
      </c>
    </row>
    <row r="4951" spans="1:4" x14ac:dyDescent="0.3">
      <c r="A4951" s="10" t="s">
        <v>3821</v>
      </c>
      <c r="B4951" s="2">
        <v>45580</v>
      </c>
      <c r="C4951">
        <v>3</v>
      </c>
      <c r="D4951">
        <v>6186.7899999999991</v>
      </c>
    </row>
    <row r="4952" spans="1:4" x14ac:dyDescent="0.3">
      <c r="A4952" s="10" t="s">
        <v>5730</v>
      </c>
      <c r="B4952" s="2">
        <v>45393</v>
      </c>
      <c r="C4952">
        <v>1</v>
      </c>
      <c r="D4952">
        <v>916.24</v>
      </c>
    </row>
    <row r="4953" spans="1:4" x14ac:dyDescent="0.3">
      <c r="A4953" s="10" t="s">
        <v>3416</v>
      </c>
      <c r="B4953" s="2">
        <v>45310</v>
      </c>
      <c r="C4953">
        <v>1</v>
      </c>
      <c r="D4953">
        <v>3114.22</v>
      </c>
    </row>
    <row r="4954" spans="1:4" x14ac:dyDescent="0.3">
      <c r="A4954" s="10" t="s">
        <v>4648</v>
      </c>
      <c r="B4954" s="2">
        <v>45334</v>
      </c>
      <c r="C4954">
        <v>1</v>
      </c>
      <c r="D4954">
        <v>3495.72</v>
      </c>
    </row>
    <row r="4955" spans="1:4" x14ac:dyDescent="0.3">
      <c r="A4955" s="10" t="s">
        <v>3711</v>
      </c>
      <c r="B4955" s="2">
        <v>45599</v>
      </c>
      <c r="C4955">
        <v>1</v>
      </c>
      <c r="D4955">
        <v>1485.93</v>
      </c>
    </row>
    <row r="4956" spans="1:4" x14ac:dyDescent="0.3">
      <c r="A4956" s="10" t="s">
        <v>3350</v>
      </c>
      <c r="B4956" s="2">
        <v>45379</v>
      </c>
      <c r="C4956">
        <v>1</v>
      </c>
      <c r="D4956">
        <v>416.94</v>
      </c>
    </row>
    <row r="4957" spans="1:4" x14ac:dyDescent="0.3">
      <c r="A4957" s="10" t="s">
        <v>2054</v>
      </c>
      <c r="B4957" s="2">
        <v>45641</v>
      </c>
      <c r="C4957">
        <v>2</v>
      </c>
      <c r="D4957">
        <v>1639.1100000000001</v>
      </c>
    </row>
    <row r="4958" spans="1:4" x14ac:dyDescent="0.3">
      <c r="A4958" s="10" t="s">
        <v>3763</v>
      </c>
      <c r="B4958" s="2">
        <v>45386</v>
      </c>
      <c r="C4958">
        <v>1</v>
      </c>
      <c r="D4958">
        <v>2719.71</v>
      </c>
    </row>
    <row r="4959" spans="1:4" x14ac:dyDescent="0.3">
      <c r="A4959" s="10" t="s">
        <v>1063</v>
      </c>
      <c r="B4959" s="2">
        <v>45390</v>
      </c>
      <c r="C4959">
        <v>2</v>
      </c>
      <c r="D4959">
        <v>2125.89</v>
      </c>
    </row>
    <row r="4960" spans="1:4" x14ac:dyDescent="0.3">
      <c r="A4960" s="10" t="s">
        <v>3741</v>
      </c>
      <c r="B4960" s="2">
        <v>45462</v>
      </c>
      <c r="C4960">
        <v>1</v>
      </c>
      <c r="D4960">
        <v>1108.8599999999999</v>
      </c>
    </row>
    <row r="4961" spans="1:4" x14ac:dyDescent="0.3">
      <c r="A4961" s="10" t="s">
        <v>1038</v>
      </c>
      <c r="B4961" s="2">
        <v>45313</v>
      </c>
      <c r="C4961">
        <v>1</v>
      </c>
      <c r="D4961">
        <v>680.04</v>
      </c>
    </row>
    <row r="4962" spans="1:4" x14ac:dyDescent="0.3">
      <c r="A4962" s="10" t="s">
        <v>3727</v>
      </c>
      <c r="B4962" s="2">
        <v>45573</v>
      </c>
      <c r="C4962">
        <v>2</v>
      </c>
      <c r="D4962">
        <v>2626.06</v>
      </c>
    </row>
    <row r="4963" spans="1:4" x14ac:dyDescent="0.3">
      <c r="A4963" s="10" t="s">
        <v>2772</v>
      </c>
      <c r="B4963" s="2">
        <v>45351</v>
      </c>
      <c r="C4963">
        <v>2</v>
      </c>
      <c r="D4963">
        <v>1941.44</v>
      </c>
    </row>
    <row r="4964" spans="1:4" x14ac:dyDescent="0.3">
      <c r="A4964" s="10" t="s">
        <v>1306</v>
      </c>
      <c r="B4964" s="2">
        <v>45571</v>
      </c>
      <c r="C4964">
        <v>2</v>
      </c>
      <c r="D4964">
        <v>1987.5</v>
      </c>
    </row>
    <row r="4965" spans="1:4" x14ac:dyDescent="0.3">
      <c r="A4965" s="10" t="s">
        <v>908</v>
      </c>
      <c r="B4965" s="2">
        <v>45400</v>
      </c>
      <c r="C4965">
        <v>1</v>
      </c>
      <c r="D4965">
        <v>420.91</v>
      </c>
    </row>
    <row r="4966" spans="1:4" x14ac:dyDescent="0.3">
      <c r="A4966" s="10" t="s">
        <v>3202</v>
      </c>
      <c r="B4966" s="2">
        <v>45607</v>
      </c>
      <c r="C4966">
        <v>1</v>
      </c>
      <c r="D4966">
        <v>1384.13</v>
      </c>
    </row>
    <row r="4967" spans="1:4" x14ac:dyDescent="0.3">
      <c r="A4967" s="10" t="s">
        <v>736</v>
      </c>
      <c r="B4967" s="2">
        <v>45310</v>
      </c>
      <c r="C4967">
        <v>1</v>
      </c>
      <c r="D4967">
        <v>867.85</v>
      </c>
    </row>
    <row r="4968" spans="1:4" x14ac:dyDescent="0.3">
      <c r="A4968" s="10" t="s">
        <v>2160</v>
      </c>
      <c r="B4968" s="2">
        <v>45378</v>
      </c>
      <c r="C4968">
        <v>1</v>
      </c>
      <c r="D4968">
        <v>420.37</v>
      </c>
    </row>
    <row r="4969" spans="1:4" x14ac:dyDescent="0.3">
      <c r="A4969" s="10" t="s">
        <v>3606</v>
      </c>
      <c r="B4969" s="2">
        <v>45653</v>
      </c>
      <c r="C4969">
        <v>3</v>
      </c>
      <c r="D4969">
        <v>5229.24</v>
      </c>
    </row>
    <row r="4970" spans="1:4" x14ac:dyDescent="0.3">
      <c r="A4970" s="10" t="s">
        <v>4724</v>
      </c>
      <c r="B4970" s="2">
        <v>45499</v>
      </c>
      <c r="C4970">
        <v>1</v>
      </c>
      <c r="D4970">
        <v>157.38999999999999</v>
      </c>
    </row>
    <row r="4971" spans="1:4" x14ac:dyDescent="0.3">
      <c r="A4971" s="10" t="s">
        <v>2216</v>
      </c>
      <c r="B4971" s="2">
        <v>45522</v>
      </c>
      <c r="C4971">
        <v>1</v>
      </c>
      <c r="D4971">
        <v>450.01</v>
      </c>
    </row>
    <row r="4972" spans="1:4" x14ac:dyDescent="0.3">
      <c r="A4972" s="10" t="s">
        <v>1211</v>
      </c>
      <c r="B4972" s="2">
        <v>45639</v>
      </c>
      <c r="C4972">
        <v>2</v>
      </c>
      <c r="D4972">
        <v>2393.8599999999997</v>
      </c>
    </row>
    <row r="4973" spans="1:4" x14ac:dyDescent="0.3">
      <c r="A4973" s="10" t="s">
        <v>2045</v>
      </c>
      <c r="B4973" s="2">
        <v>45535</v>
      </c>
      <c r="C4973">
        <v>2</v>
      </c>
      <c r="D4973">
        <v>2198.1800000000003</v>
      </c>
    </row>
    <row r="4974" spans="1:4" x14ac:dyDescent="0.3">
      <c r="A4974" s="10" t="s">
        <v>2001</v>
      </c>
      <c r="B4974" s="2">
        <v>45535</v>
      </c>
      <c r="C4974">
        <v>2</v>
      </c>
      <c r="D4974">
        <v>4799.41</v>
      </c>
    </row>
    <row r="4975" spans="1:4" x14ac:dyDescent="0.3">
      <c r="A4975" s="10" t="s">
        <v>5747</v>
      </c>
      <c r="B4975" s="2">
        <v>45385</v>
      </c>
      <c r="C4975">
        <v>1</v>
      </c>
      <c r="D4975">
        <v>392.13</v>
      </c>
    </row>
    <row r="4976" spans="1:4" x14ac:dyDescent="0.3">
      <c r="A4976" s="10" t="s">
        <v>5638</v>
      </c>
      <c r="B4976" s="2">
        <v>45408</v>
      </c>
      <c r="C4976">
        <v>1</v>
      </c>
      <c r="D4976">
        <v>1099.76</v>
      </c>
    </row>
    <row r="4977" spans="1:4" x14ac:dyDescent="0.3">
      <c r="A4977" s="10" t="s">
        <v>4408</v>
      </c>
      <c r="B4977" s="2">
        <v>45639</v>
      </c>
      <c r="C4977">
        <v>1</v>
      </c>
      <c r="D4977">
        <v>1045.5999999999999</v>
      </c>
    </row>
    <row r="4978" spans="1:4" x14ac:dyDescent="0.3">
      <c r="A4978" s="10" t="s">
        <v>427</v>
      </c>
      <c r="B4978" s="2">
        <v>45604</v>
      </c>
      <c r="C4978">
        <v>1</v>
      </c>
      <c r="D4978">
        <v>2053.4499999999998</v>
      </c>
    </row>
    <row r="4979" spans="1:4" x14ac:dyDescent="0.3">
      <c r="A4979" s="10" t="s">
        <v>823</v>
      </c>
      <c r="B4979" s="2">
        <v>45452</v>
      </c>
      <c r="C4979">
        <v>1</v>
      </c>
      <c r="D4979">
        <v>263.5</v>
      </c>
    </row>
    <row r="4980" spans="1:4" x14ac:dyDescent="0.3">
      <c r="A4980" s="10" t="s">
        <v>257</v>
      </c>
      <c r="B4980" s="2">
        <v>45479</v>
      </c>
      <c r="C4980">
        <v>2</v>
      </c>
      <c r="D4980">
        <v>3138.12</v>
      </c>
    </row>
    <row r="4981" spans="1:4" x14ac:dyDescent="0.3">
      <c r="A4981" s="10" t="s">
        <v>4376</v>
      </c>
      <c r="B4981" s="2">
        <v>45344</v>
      </c>
      <c r="C4981">
        <v>1</v>
      </c>
      <c r="D4981">
        <v>413.11</v>
      </c>
    </row>
    <row r="4982" spans="1:4" x14ac:dyDescent="0.3">
      <c r="A4982" s="10" t="s">
        <v>3658</v>
      </c>
      <c r="B4982" s="2">
        <v>45648</v>
      </c>
      <c r="C4982">
        <v>1</v>
      </c>
      <c r="D4982">
        <v>1162.79</v>
      </c>
    </row>
    <row r="4983" spans="1:4" x14ac:dyDescent="0.3">
      <c r="A4983" s="10" t="s">
        <v>1586</v>
      </c>
      <c r="B4983" s="2">
        <v>45397</v>
      </c>
      <c r="C4983">
        <v>2</v>
      </c>
      <c r="D4983">
        <v>2224.87</v>
      </c>
    </row>
    <row r="4984" spans="1:4" x14ac:dyDescent="0.3">
      <c r="A4984" s="10" t="s">
        <v>4384</v>
      </c>
      <c r="B4984" s="2">
        <v>45464</v>
      </c>
      <c r="C4984">
        <v>1</v>
      </c>
      <c r="D4984">
        <v>144.41</v>
      </c>
    </row>
    <row r="4985" spans="1:4" x14ac:dyDescent="0.3">
      <c r="A4985" s="10" t="s">
        <v>2336</v>
      </c>
      <c r="B4985" s="2">
        <v>45315</v>
      </c>
      <c r="C4985">
        <v>2</v>
      </c>
      <c r="D4985">
        <v>2398.0100000000002</v>
      </c>
    </row>
    <row r="4986" spans="1:4" x14ac:dyDescent="0.3">
      <c r="A4986" s="10" t="s">
        <v>1344</v>
      </c>
      <c r="B4986" s="2">
        <v>45445</v>
      </c>
      <c r="C4986">
        <v>1</v>
      </c>
      <c r="D4986">
        <v>1815.66</v>
      </c>
    </row>
    <row r="4987" spans="1:4" x14ac:dyDescent="0.3">
      <c r="A4987" s="10" t="s">
        <v>5619</v>
      </c>
      <c r="B4987" s="2">
        <v>45523</v>
      </c>
      <c r="C4987">
        <v>1</v>
      </c>
      <c r="D4987">
        <v>2328.31</v>
      </c>
    </row>
    <row r="4988" spans="1:4" x14ac:dyDescent="0.3">
      <c r="A4988" s="10" t="s">
        <v>91</v>
      </c>
      <c r="B4988" s="2">
        <v>45493</v>
      </c>
      <c r="C4988">
        <v>1</v>
      </c>
      <c r="D4988">
        <v>4129.24</v>
      </c>
    </row>
    <row r="4989" spans="1:4" x14ac:dyDescent="0.3">
      <c r="A4989" s="10" t="s">
        <v>2667</v>
      </c>
      <c r="B4989" s="2">
        <v>45369</v>
      </c>
      <c r="C4989">
        <v>2</v>
      </c>
      <c r="D4989">
        <v>5178.4500000000007</v>
      </c>
    </row>
    <row r="4990" spans="1:4" x14ac:dyDescent="0.3">
      <c r="A4990" s="10" t="s">
        <v>1188</v>
      </c>
      <c r="B4990" s="2">
        <v>45307</v>
      </c>
      <c r="C4990">
        <v>1</v>
      </c>
      <c r="D4990">
        <v>1611.96</v>
      </c>
    </row>
    <row r="4991" spans="1:4" x14ac:dyDescent="0.3">
      <c r="A4991" s="10" t="s">
        <v>4094</v>
      </c>
      <c r="B4991" s="2">
        <v>45357</v>
      </c>
      <c r="C4991">
        <v>2</v>
      </c>
      <c r="D4991">
        <v>2737.2200000000003</v>
      </c>
    </row>
    <row r="4992" spans="1:4" x14ac:dyDescent="0.3">
      <c r="A4992" s="10" t="s">
        <v>730</v>
      </c>
      <c r="B4992" s="2">
        <v>45598</v>
      </c>
      <c r="C4992">
        <v>3</v>
      </c>
      <c r="D4992">
        <v>5350.05</v>
      </c>
    </row>
    <row r="4993" spans="1:4" x14ac:dyDescent="0.3">
      <c r="A4993" s="10" t="s">
        <v>4391</v>
      </c>
      <c r="B4993" s="2">
        <v>45546</v>
      </c>
      <c r="C4993">
        <v>2</v>
      </c>
      <c r="D4993">
        <v>2533.3500000000004</v>
      </c>
    </row>
    <row r="4994" spans="1:4" x14ac:dyDescent="0.3">
      <c r="A4994" s="10" t="s">
        <v>4009</v>
      </c>
      <c r="B4994" s="2">
        <v>45358</v>
      </c>
      <c r="C4994">
        <v>1</v>
      </c>
      <c r="D4994">
        <v>664.73</v>
      </c>
    </row>
    <row r="4995" spans="1:4" x14ac:dyDescent="0.3">
      <c r="A4995" s="10" t="s">
        <v>659</v>
      </c>
      <c r="B4995" s="2">
        <v>45565</v>
      </c>
      <c r="C4995">
        <v>1</v>
      </c>
      <c r="D4995">
        <v>1254.2</v>
      </c>
    </row>
    <row r="4996" spans="1:4" x14ac:dyDescent="0.3">
      <c r="A4996" s="10" t="s">
        <v>1374</v>
      </c>
      <c r="B4996" s="2">
        <v>45424</v>
      </c>
      <c r="C4996">
        <v>1</v>
      </c>
      <c r="D4996">
        <v>220.67</v>
      </c>
    </row>
    <row r="4997" spans="1:4" x14ac:dyDescent="0.3">
      <c r="A4997" s="10" t="s">
        <v>227</v>
      </c>
      <c r="B4997" s="2">
        <v>45644</v>
      </c>
      <c r="C4997">
        <v>3</v>
      </c>
      <c r="D4997">
        <v>7212</v>
      </c>
    </row>
    <row r="4998" spans="1:4" x14ac:dyDescent="0.3">
      <c r="A4998" s="10" t="s">
        <v>943</v>
      </c>
      <c r="B4998" s="2">
        <v>45450</v>
      </c>
      <c r="C4998">
        <v>3</v>
      </c>
      <c r="D4998">
        <v>1856.7499999999998</v>
      </c>
    </row>
    <row r="4999" spans="1:4" x14ac:dyDescent="0.3">
      <c r="A4999" s="10" t="s">
        <v>3380</v>
      </c>
      <c r="B4999" s="2">
        <v>45520</v>
      </c>
      <c r="C4999">
        <v>4</v>
      </c>
      <c r="D4999">
        <v>8013.33</v>
      </c>
    </row>
    <row r="5000" spans="1:4" x14ac:dyDescent="0.3">
      <c r="A5000" s="10" t="s">
        <v>2738</v>
      </c>
      <c r="B5000" s="2">
        <v>45565</v>
      </c>
      <c r="C5000">
        <v>1</v>
      </c>
      <c r="D5000">
        <v>2631.39</v>
      </c>
    </row>
    <row r="5001" spans="1:4" x14ac:dyDescent="0.3">
      <c r="A5001" s="10" t="s">
        <v>5069</v>
      </c>
      <c r="B5001" s="2">
        <v>45600</v>
      </c>
      <c r="C5001">
        <v>1</v>
      </c>
      <c r="D5001">
        <v>911.75</v>
      </c>
    </row>
    <row r="5002" spans="1:4" x14ac:dyDescent="0.3">
      <c r="A5002" s="10" t="s">
        <v>1091</v>
      </c>
      <c r="B5002" s="2">
        <v>45367</v>
      </c>
      <c r="C5002">
        <v>1</v>
      </c>
      <c r="D5002">
        <v>169.42</v>
      </c>
    </row>
    <row r="5003" spans="1:4" x14ac:dyDescent="0.3">
      <c r="A5003" s="10" t="s">
        <v>781</v>
      </c>
      <c r="B5003" s="2">
        <v>45633</v>
      </c>
      <c r="C5003">
        <v>3</v>
      </c>
      <c r="D5003">
        <v>5425.28</v>
      </c>
    </row>
    <row r="5004" spans="1:4" x14ac:dyDescent="0.3">
      <c r="A5004" s="10" t="s">
        <v>4352</v>
      </c>
      <c r="B5004" s="2">
        <v>45620</v>
      </c>
      <c r="C5004">
        <v>2</v>
      </c>
      <c r="D5004">
        <v>3039.74</v>
      </c>
    </row>
    <row r="5005" spans="1:4" x14ac:dyDescent="0.3">
      <c r="A5005" s="10" t="s">
        <v>800</v>
      </c>
      <c r="B5005" s="2">
        <v>45369</v>
      </c>
      <c r="C5005">
        <v>1</v>
      </c>
      <c r="D5005">
        <v>268.08</v>
      </c>
    </row>
    <row r="5006" spans="1:4" x14ac:dyDescent="0.3">
      <c r="A5006" s="10" t="s">
        <v>1947</v>
      </c>
      <c r="B5006" s="2">
        <v>45524</v>
      </c>
      <c r="C5006">
        <v>2</v>
      </c>
      <c r="D5006">
        <v>3355.99</v>
      </c>
    </row>
    <row r="5007" spans="1:4" x14ac:dyDescent="0.3">
      <c r="A5007" s="10" t="s">
        <v>1839</v>
      </c>
      <c r="B5007" s="2">
        <v>45557</v>
      </c>
      <c r="C5007">
        <v>2</v>
      </c>
      <c r="D5007">
        <v>3665.7700000000004</v>
      </c>
    </row>
    <row r="5008" spans="1:4" x14ac:dyDescent="0.3">
      <c r="A5008" s="10" t="s">
        <v>4746</v>
      </c>
      <c r="B5008" s="2">
        <v>45570</v>
      </c>
      <c r="C5008">
        <v>1</v>
      </c>
      <c r="D5008">
        <v>257.95</v>
      </c>
    </row>
    <row r="5009" spans="1:4" x14ac:dyDescent="0.3">
      <c r="A5009" s="10" t="s">
        <v>1645</v>
      </c>
      <c r="B5009" s="2">
        <v>45335</v>
      </c>
      <c r="C5009">
        <v>2</v>
      </c>
      <c r="D5009">
        <v>1296.5999999999999</v>
      </c>
    </row>
    <row r="5010" spans="1:4" x14ac:dyDescent="0.3">
      <c r="A5010" s="10" t="s">
        <v>886</v>
      </c>
      <c r="B5010" s="2">
        <v>45491</v>
      </c>
      <c r="C5010">
        <v>5</v>
      </c>
      <c r="D5010">
        <v>5062.57</v>
      </c>
    </row>
    <row r="5011" spans="1:4" x14ac:dyDescent="0.3">
      <c r="A5011" s="10" t="s">
        <v>4455</v>
      </c>
      <c r="B5011" s="2">
        <v>45450</v>
      </c>
      <c r="C5011">
        <v>1</v>
      </c>
      <c r="D5011">
        <v>1697.73</v>
      </c>
    </row>
    <row r="5012" spans="1:4" x14ac:dyDescent="0.3">
      <c r="A5012" s="10" t="s">
        <v>2600</v>
      </c>
      <c r="B5012" s="2">
        <v>45590</v>
      </c>
      <c r="C5012">
        <v>2</v>
      </c>
      <c r="D5012">
        <v>5305.05</v>
      </c>
    </row>
    <row r="5013" spans="1:4" x14ac:dyDescent="0.3">
      <c r="A5013" s="10" t="s">
        <v>2114</v>
      </c>
      <c r="B5013" s="2">
        <v>45402</v>
      </c>
      <c r="C5013">
        <v>1</v>
      </c>
      <c r="D5013">
        <v>1483</v>
      </c>
    </row>
    <row r="5014" spans="1:4" x14ac:dyDescent="0.3">
      <c r="A5014" s="10" t="s">
        <v>1372</v>
      </c>
      <c r="B5014" s="2">
        <v>45401</v>
      </c>
      <c r="C5014">
        <v>1</v>
      </c>
      <c r="D5014">
        <v>182.58</v>
      </c>
    </row>
    <row r="5015" spans="1:4" x14ac:dyDescent="0.3">
      <c r="A5015" s="10" t="s">
        <v>3268</v>
      </c>
      <c r="B5015" s="2">
        <v>45642</v>
      </c>
      <c r="C5015">
        <v>3</v>
      </c>
      <c r="D5015">
        <v>3804.4399999999996</v>
      </c>
    </row>
    <row r="5016" spans="1:4" x14ac:dyDescent="0.3">
      <c r="A5016" s="10" t="s">
        <v>5563</v>
      </c>
      <c r="B5016" s="2">
        <v>45338</v>
      </c>
      <c r="C5016">
        <v>1</v>
      </c>
      <c r="D5016">
        <v>1234.55</v>
      </c>
    </row>
    <row r="5017" spans="1:4" x14ac:dyDescent="0.3">
      <c r="A5017" s="10" t="s">
        <v>4769</v>
      </c>
      <c r="B5017" s="2">
        <v>45424</v>
      </c>
      <c r="C5017">
        <v>1</v>
      </c>
      <c r="D5017">
        <v>2211.15</v>
      </c>
    </row>
    <row r="5018" spans="1:4" x14ac:dyDescent="0.3">
      <c r="A5018" s="10" t="s">
        <v>5642</v>
      </c>
      <c r="B5018" s="2">
        <v>45602</v>
      </c>
      <c r="C5018">
        <v>3</v>
      </c>
      <c r="D5018">
        <v>2755.6800000000003</v>
      </c>
    </row>
    <row r="5019" spans="1:4" x14ac:dyDescent="0.3">
      <c r="A5019" s="10" t="s">
        <v>4914</v>
      </c>
      <c r="B5019" s="2">
        <v>45564</v>
      </c>
      <c r="C5019">
        <v>1</v>
      </c>
      <c r="D5019">
        <v>2872.68</v>
      </c>
    </row>
    <row r="5020" spans="1:4" x14ac:dyDescent="0.3">
      <c r="A5020" s="10" t="s">
        <v>5213</v>
      </c>
      <c r="B5020" s="2">
        <v>45552</v>
      </c>
      <c r="C5020">
        <v>1</v>
      </c>
      <c r="D5020">
        <v>134.6</v>
      </c>
    </row>
    <row r="5021" spans="1:4" x14ac:dyDescent="0.3">
      <c r="A5021" s="10" t="s">
        <v>4883</v>
      </c>
      <c r="B5021" s="2">
        <v>45629</v>
      </c>
      <c r="C5021">
        <v>4</v>
      </c>
      <c r="D5021">
        <v>5087.3300000000008</v>
      </c>
    </row>
    <row r="5022" spans="1:4" x14ac:dyDescent="0.3">
      <c r="A5022" s="10" t="s">
        <v>4683</v>
      </c>
      <c r="B5022" s="2">
        <v>45615</v>
      </c>
      <c r="C5022">
        <v>3</v>
      </c>
      <c r="D5022">
        <v>1505.5900000000001</v>
      </c>
    </row>
    <row r="5023" spans="1:4" x14ac:dyDescent="0.3">
      <c r="A5023" s="10" t="s">
        <v>1854</v>
      </c>
      <c r="B5023" s="2">
        <v>45643</v>
      </c>
      <c r="C5023">
        <v>5</v>
      </c>
      <c r="D5023">
        <v>11472.55</v>
      </c>
    </row>
    <row r="5024" spans="1:4" x14ac:dyDescent="0.3">
      <c r="A5024" s="10" t="s">
        <v>887</v>
      </c>
      <c r="B5024" s="2">
        <v>45435</v>
      </c>
      <c r="C5024">
        <v>2</v>
      </c>
      <c r="D5024">
        <v>4358.25</v>
      </c>
    </row>
    <row r="5025" spans="1:4" x14ac:dyDescent="0.3">
      <c r="A5025" s="10" t="s">
        <v>3405</v>
      </c>
      <c r="B5025" s="2">
        <v>45587</v>
      </c>
      <c r="C5025">
        <v>1</v>
      </c>
      <c r="D5025">
        <v>2700.67</v>
      </c>
    </row>
    <row r="5026" spans="1:4" x14ac:dyDescent="0.3">
      <c r="A5026" s="10" t="s">
        <v>4176</v>
      </c>
      <c r="B5026" s="2">
        <v>45587</v>
      </c>
      <c r="C5026">
        <v>1</v>
      </c>
      <c r="D5026">
        <v>2125.92</v>
      </c>
    </row>
    <row r="5027" spans="1:4" x14ac:dyDescent="0.3">
      <c r="A5027" s="10" t="s">
        <v>5284</v>
      </c>
      <c r="B5027" s="2">
        <v>45330</v>
      </c>
      <c r="C5027">
        <v>1</v>
      </c>
      <c r="D5027">
        <v>2133.96</v>
      </c>
    </row>
    <row r="5028" spans="1:4" x14ac:dyDescent="0.3">
      <c r="A5028" s="10" t="s">
        <v>5139</v>
      </c>
      <c r="B5028" s="2">
        <v>45413</v>
      </c>
      <c r="C5028">
        <v>1</v>
      </c>
      <c r="D5028">
        <v>1593.63</v>
      </c>
    </row>
    <row r="5029" spans="1:4" x14ac:dyDescent="0.3">
      <c r="A5029" s="10" t="s">
        <v>2333</v>
      </c>
      <c r="B5029" s="2">
        <v>45488</v>
      </c>
      <c r="C5029">
        <v>3</v>
      </c>
      <c r="D5029">
        <v>4632.59</v>
      </c>
    </row>
    <row r="5030" spans="1:4" x14ac:dyDescent="0.3">
      <c r="A5030" s="10" t="s">
        <v>2046</v>
      </c>
      <c r="B5030" s="2">
        <v>45293</v>
      </c>
      <c r="C5030">
        <v>1</v>
      </c>
      <c r="D5030">
        <v>1487.59</v>
      </c>
    </row>
    <row r="5031" spans="1:4" x14ac:dyDescent="0.3">
      <c r="A5031" s="10" t="s">
        <v>5509</v>
      </c>
      <c r="B5031" s="2">
        <v>45623</v>
      </c>
      <c r="C5031">
        <v>1</v>
      </c>
      <c r="D5031">
        <v>509.45</v>
      </c>
    </row>
    <row r="5032" spans="1:4" x14ac:dyDescent="0.3">
      <c r="A5032" s="10" t="s">
        <v>2201</v>
      </c>
      <c r="B5032" s="2">
        <v>45619</v>
      </c>
      <c r="C5032">
        <v>2</v>
      </c>
      <c r="D5032">
        <v>3653.2200000000003</v>
      </c>
    </row>
    <row r="5033" spans="1:4" x14ac:dyDescent="0.3">
      <c r="A5033" s="10" t="s">
        <v>3425</v>
      </c>
      <c r="B5033" s="2">
        <v>45644</v>
      </c>
      <c r="C5033">
        <v>1</v>
      </c>
      <c r="D5033">
        <v>2163.27</v>
      </c>
    </row>
    <row r="5034" spans="1:4" x14ac:dyDescent="0.3">
      <c r="A5034" s="10" t="s">
        <v>2813</v>
      </c>
      <c r="B5034" s="2">
        <v>45643</v>
      </c>
      <c r="C5034">
        <v>2</v>
      </c>
      <c r="D5034">
        <v>5145.32</v>
      </c>
    </row>
    <row r="5035" spans="1:4" x14ac:dyDescent="0.3">
      <c r="A5035" s="10" t="s">
        <v>543</v>
      </c>
      <c r="B5035" s="2">
        <v>45323</v>
      </c>
      <c r="C5035">
        <v>1</v>
      </c>
      <c r="D5035">
        <v>1853.96</v>
      </c>
    </row>
    <row r="5036" spans="1:4" x14ac:dyDescent="0.3">
      <c r="A5036" s="10" t="s">
        <v>5661</v>
      </c>
      <c r="B5036" s="2">
        <v>45592</v>
      </c>
      <c r="C5036">
        <v>1</v>
      </c>
      <c r="D5036">
        <v>707.48</v>
      </c>
    </row>
    <row r="5037" spans="1:4" x14ac:dyDescent="0.3">
      <c r="A5037" s="10" t="s">
        <v>3673</v>
      </c>
      <c r="B5037" s="2">
        <v>45647</v>
      </c>
      <c r="C5037">
        <v>1</v>
      </c>
      <c r="D5037">
        <v>630.15</v>
      </c>
    </row>
    <row r="5038" spans="1:4" x14ac:dyDescent="0.3">
      <c r="A5038" s="10" t="s">
        <v>463</v>
      </c>
      <c r="B5038" s="2">
        <v>45628</v>
      </c>
      <c r="C5038">
        <v>2</v>
      </c>
      <c r="D5038">
        <v>2883.8</v>
      </c>
    </row>
    <row r="5039" spans="1:4" x14ac:dyDescent="0.3">
      <c r="A5039" s="10" t="s">
        <v>3553</v>
      </c>
      <c r="B5039" s="2">
        <v>45633</v>
      </c>
      <c r="C5039">
        <v>1</v>
      </c>
      <c r="D5039">
        <v>360.48</v>
      </c>
    </row>
    <row r="5040" spans="1:4" x14ac:dyDescent="0.3">
      <c r="A5040" s="10" t="s">
        <v>1629</v>
      </c>
      <c r="B5040" s="2">
        <v>45333</v>
      </c>
      <c r="C5040">
        <v>1</v>
      </c>
      <c r="D5040">
        <v>277.98</v>
      </c>
    </row>
    <row r="5041" spans="1:4" x14ac:dyDescent="0.3">
      <c r="A5041" s="10" t="s">
        <v>2423</v>
      </c>
      <c r="B5041" s="2">
        <v>45559</v>
      </c>
      <c r="C5041">
        <v>1</v>
      </c>
      <c r="D5041">
        <v>464.66</v>
      </c>
    </row>
    <row r="5042" spans="1:4" x14ac:dyDescent="0.3">
      <c r="A5042" s="10" t="s">
        <v>3677</v>
      </c>
      <c r="B5042" s="2">
        <v>45592</v>
      </c>
      <c r="C5042">
        <v>1</v>
      </c>
      <c r="D5042">
        <v>1358.73</v>
      </c>
    </row>
    <row r="5043" spans="1:4" x14ac:dyDescent="0.3">
      <c r="A5043" s="10" t="s">
        <v>3869</v>
      </c>
      <c r="B5043" s="2">
        <v>45583</v>
      </c>
      <c r="C5043">
        <v>1</v>
      </c>
      <c r="D5043">
        <v>1037.6199999999999</v>
      </c>
    </row>
    <row r="5044" spans="1:4" x14ac:dyDescent="0.3">
      <c r="A5044" s="10" t="s">
        <v>150</v>
      </c>
      <c r="B5044" s="2">
        <v>45625</v>
      </c>
      <c r="C5044">
        <v>3</v>
      </c>
      <c r="D5044">
        <v>2467.44</v>
      </c>
    </row>
    <row r="5045" spans="1:4" x14ac:dyDescent="0.3">
      <c r="A5045" s="10" t="s">
        <v>439</v>
      </c>
      <c r="B5045" s="2">
        <v>45600</v>
      </c>
      <c r="C5045">
        <v>3</v>
      </c>
      <c r="D5045">
        <v>1796.85</v>
      </c>
    </row>
    <row r="5046" spans="1:4" x14ac:dyDescent="0.3">
      <c r="A5046" s="10" t="s">
        <v>4481</v>
      </c>
      <c r="B5046" s="2">
        <v>45541</v>
      </c>
      <c r="C5046">
        <v>1</v>
      </c>
      <c r="D5046">
        <v>3449.51</v>
      </c>
    </row>
    <row r="5047" spans="1:4" x14ac:dyDescent="0.3">
      <c r="A5047" s="10" t="s">
        <v>5809</v>
      </c>
      <c r="B5047" s="2">
        <v>45342</v>
      </c>
      <c r="C5047">
        <v>1</v>
      </c>
      <c r="D5047">
        <v>161.44</v>
      </c>
    </row>
    <row r="5048" spans="1:4" x14ac:dyDescent="0.3">
      <c r="A5048" s="10" t="s">
        <v>3196</v>
      </c>
      <c r="B5048" s="2">
        <v>45594</v>
      </c>
      <c r="C5048">
        <v>2</v>
      </c>
      <c r="D5048">
        <v>1179.1300000000001</v>
      </c>
    </row>
    <row r="5049" spans="1:4" x14ac:dyDescent="0.3">
      <c r="A5049" s="10" t="s">
        <v>1873</v>
      </c>
      <c r="B5049" s="2">
        <v>45555</v>
      </c>
      <c r="C5049">
        <v>1</v>
      </c>
      <c r="D5049">
        <v>142.63</v>
      </c>
    </row>
    <row r="5050" spans="1:4" x14ac:dyDescent="0.3">
      <c r="A5050" s="10" t="s">
        <v>5218</v>
      </c>
      <c r="B5050" s="2">
        <v>45564</v>
      </c>
      <c r="C5050">
        <v>4</v>
      </c>
      <c r="D5050">
        <v>4454.2400000000007</v>
      </c>
    </row>
    <row r="5051" spans="1:4" x14ac:dyDescent="0.3">
      <c r="A5051" s="10" t="s">
        <v>5583</v>
      </c>
      <c r="B5051" s="2">
        <v>45345</v>
      </c>
      <c r="C5051">
        <v>1</v>
      </c>
      <c r="D5051">
        <v>331.77</v>
      </c>
    </row>
    <row r="5052" spans="1:4" x14ac:dyDescent="0.3">
      <c r="A5052" s="10" t="s">
        <v>1370</v>
      </c>
      <c r="B5052" s="2">
        <v>45621</v>
      </c>
      <c r="C5052">
        <v>1</v>
      </c>
      <c r="D5052">
        <v>302.16000000000003</v>
      </c>
    </row>
    <row r="5053" spans="1:4" x14ac:dyDescent="0.3">
      <c r="A5053" s="10" t="s">
        <v>4039</v>
      </c>
      <c r="B5053" s="2">
        <v>45463</v>
      </c>
      <c r="C5053">
        <v>1</v>
      </c>
      <c r="D5053">
        <v>1129.3399999999999</v>
      </c>
    </row>
    <row r="5054" spans="1:4" x14ac:dyDescent="0.3">
      <c r="A5054" s="10" t="s">
        <v>5851</v>
      </c>
      <c r="B5054" s="2">
        <v>45514</v>
      </c>
      <c r="C5054">
        <v>1</v>
      </c>
      <c r="D5054">
        <v>3284</v>
      </c>
    </row>
    <row r="5055" spans="1:4" x14ac:dyDescent="0.3">
      <c r="A5055" s="10" t="s">
        <v>2964</v>
      </c>
      <c r="B5055" s="2">
        <v>45625</v>
      </c>
      <c r="C5055">
        <v>2</v>
      </c>
      <c r="D5055">
        <v>1712.24</v>
      </c>
    </row>
    <row r="5056" spans="1:4" x14ac:dyDescent="0.3">
      <c r="A5056" s="10" t="s">
        <v>4085</v>
      </c>
      <c r="B5056" s="2">
        <v>45339</v>
      </c>
      <c r="C5056">
        <v>2</v>
      </c>
      <c r="D5056">
        <v>1634.12</v>
      </c>
    </row>
    <row r="5057" spans="1:4" x14ac:dyDescent="0.3">
      <c r="A5057" s="10" t="s">
        <v>1567</v>
      </c>
      <c r="B5057" s="2">
        <v>45296</v>
      </c>
      <c r="C5057">
        <v>1</v>
      </c>
      <c r="D5057">
        <v>341.7</v>
      </c>
    </row>
    <row r="5058" spans="1:4" x14ac:dyDescent="0.3">
      <c r="A5058" s="10" t="s">
        <v>1691</v>
      </c>
      <c r="B5058" s="2">
        <v>45557</v>
      </c>
      <c r="C5058">
        <v>4</v>
      </c>
      <c r="D5058">
        <v>5467.92</v>
      </c>
    </row>
    <row r="5059" spans="1:4" x14ac:dyDescent="0.3">
      <c r="A5059" s="10" t="s">
        <v>5307</v>
      </c>
      <c r="B5059" s="2">
        <v>45294</v>
      </c>
      <c r="C5059">
        <v>1</v>
      </c>
      <c r="D5059">
        <v>1566.22</v>
      </c>
    </row>
    <row r="5060" spans="1:4" x14ac:dyDescent="0.3">
      <c r="A5060" s="10" t="s">
        <v>809</v>
      </c>
      <c r="B5060" s="2">
        <v>45508</v>
      </c>
      <c r="C5060">
        <v>2</v>
      </c>
      <c r="D5060">
        <v>3310.3599999999997</v>
      </c>
    </row>
    <row r="5061" spans="1:4" x14ac:dyDescent="0.3">
      <c r="A5061" s="10" t="s">
        <v>3216</v>
      </c>
      <c r="B5061" s="2">
        <v>45521</v>
      </c>
      <c r="C5061">
        <v>2</v>
      </c>
      <c r="D5061">
        <v>2961.52</v>
      </c>
    </row>
    <row r="5062" spans="1:4" x14ac:dyDescent="0.3">
      <c r="A5062" s="10" t="s">
        <v>5067</v>
      </c>
      <c r="B5062" s="2">
        <v>45576</v>
      </c>
      <c r="C5062">
        <v>2</v>
      </c>
      <c r="D5062">
        <v>4619.3</v>
      </c>
    </row>
    <row r="5063" spans="1:4" x14ac:dyDescent="0.3">
      <c r="A5063" s="10" t="s">
        <v>2372</v>
      </c>
      <c r="B5063" s="2">
        <v>45454</v>
      </c>
      <c r="C5063">
        <v>3</v>
      </c>
      <c r="D5063">
        <v>3070.87</v>
      </c>
    </row>
    <row r="5064" spans="1:4" x14ac:dyDescent="0.3">
      <c r="A5064" s="10" t="s">
        <v>3637</v>
      </c>
      <c r="B5064" s="2">
        <v>45546</v>
      </c>
      <c r="C5064">
        <v>2</v>
      </c>
      <c r="D5064">
        <v>4257.51</v>
      </c>
    </row>
    <row r="5065" spans="1:4" x14ac:dyDescent="0.3">
      <c r="A5065" s="10" t="s">
        <v>2194</v>
      </c>
      <c r="B5065" s="2">
        <v>45621</v>
      </c>
      <c r="C5065">
        <v>2</v>
      </c>
      <c r="D5065">
        <v>2053.67</v>
      </c>
    </row>
    <row r="5066" spans="1:4" x14ac:dyDescent="0.3">
      <c r="A5066" s="10" t="s">
        <v>548</v>
      </c>
      <c r="B5066" s="2">
        <v>45593</v>
      </c>
      <c r="C5066">
        <v>2</v>
      </c>
      <c r="D5066">
        <v>4094.86</v>
      </c>
    </row>
    <row r="5067" spans="1:4" x14ac:dyDescent="0.3">
      <c r="A5067" s="10" t="s">
        <v>3239</v>
      </c>
      <c r="B5067" s="2">
        <v>45611</v>
      </c>
      <c r="C5067">
        <v>2</v>
      </c>
      <c r="D5067">
        <v>2651.62</v>
      </c>
    </row>
    <row r="5068" spans="1:4" x14ac:dyDescent="0.3">
      <c r="A5068" s="10" t="s">
        <v>622</v>
      </c>
      <c r="B5068" s="2">
        <v>45633</v>
      </c>
      <c r="C5068">
        <v>3</v>
      </c>
      <c r="D5068">
        <v>5486.7</v>
      </c>
    </row>
    <row r="5069" spans="1:4" x14ac:dyDescent="0.3">
      <c r="A5069" s="10" t="s">
        <v>6011</v>
      </c>
      <c r="B5069" s="2">
        <v>45611</v>
      </c>
      <c r="C5069">
        <v>1</v>
      </c>
      <c r="D5069">
        <v>482.37</v>
      </c>
    </row>
    <row r="5070" spans="1:4" x14ac:dyDescent="0.3">
      <c r="A5070" s="10" t="s">
        <v>4075</v>
      </c>
      <c r="B5070" s="2">
        <v>45629</v>
      </c>
      <c r="C5070">
        <v>2</v>
      </c>
      <c r="D5070">
        <v>1595.15</v>
      </c>
    </row>
    <row r="5071" spans="1:4" x14ac:dyDescent="0.3">
      <c r="A5071" s="10" t="s">
        <v>572</v>
      </c>
      <c r="B5071" s="2">
        <v>45588</v>
      </c>
      <c r="C5071">
        <v>2</v>
      </c>
      <c r="D5071">
        <v>1033.8</v>
      </c>
    </row>
    <row r="5072" spans="1:4" x14ac:dyDescent="0.3">
      <c r="A5072" s="10" t="s">
        <v>2927</v>
      </c>
      <c r="B5072" s="2">
        <v>45534</v>
      </c>
      <c r="C5072">
        <v>1</v>
      </c>
      <c r="D5072">
        <v>57.08</v>
      </c>
    </row>
    <row r="5073" spans="1:4" x14ac:dyDescent="0.3">
      <c r="A5073" s="10" t="s">
        <v>3489</v>
      </c>
      <c r="B5073" s="2">
        <v>45349</v>
      </c>
      <c r="C5073">
        <v>1</v>
      </c>
      <c r="D5073">
        <v>1702.34</v>
      </c>
    </row>
    <row r="5074" spans="1:4" x14ac:dyDescent="0.3">
      <c r="A5074" s="10" t="s">
        <v>5545</v>
      </c>
      <c r="B5074" s="2">
        <v>45622</v>
      </c>
      <c r="C5074">
        <v>1</v>
      </c>
      <c r="D5074">
        <v>386.5</v>
      </c>
    </row>
    <row r="5075" spans="1:4" x14ac:dyDescent="0.3">
      <c r="A5075" s="10" t="s">
        <v>4822</v>
      </c>
      <c r="B5075" s="2">
        <v>45293</v>
      </c>
      <c r="C5075">
        <v>1</v>
      </c>
      <c r="D5075">
        <v>1881.53</v>
      </c>
    </row>
    <row r="5076" spans="1:4" x14ac:dyDescent="0.3">
      <c r="A5076" s="10" t="s">
        <v>1541</v>
      </c>
      <c r="B5076" s="2">
        <v>45414</v>
      </c>
      <c r="C5076">
        <v>1</v>
      </c>
      <c r="D5076">
        <v>1138.26</v>
      </c>
    </row>
    <row r="5077" spans="1:4" x14ac:dyDescent="0.3">
      <c r="A5077" s="10" t="s">
        <v>1193</v>
      </c>
      <c r="B5077" s="2">
        <v>45624</v>
      </c>
      <c r="C5077">
        <v>3</v>
      </c>
      <c r="D5077">
        <v>4730.29</v>
      </c>
    </row>
    <row r="5078" spans="1:4" x14ac:dyDescent="0.3">
      <c r="A5078" s="10" t="s">
        <v>230</v>
      </c>
      <c r="B5078" s="2">
        <v>45559</v>
      </c>
      <c r="C5078">
        <v>2</v>
      </c>
      <c r="D5078">
        <v>1965.97</v>
      </c>
    </row>
    <row r="5079" spans="1:4" x14ac:dyDescent="0.3">
      <c r="A5079" s="10" t="s">
        <v>505</v>
      </c>
      <c r="B5079" s="2">
        <v>45596</v>
      </c>
      <c r="C5079">
        <v>2</v>
      </c>
      <c r="D5079">
        <v>5187.34</v>
      </c>
    </row>
    <row r="5080" spans="1:4" x14ac:dyDescent="0.3">
      <c r="A5080" s="10" t="s">
        <v>3442</v>
      </c>
      <c r="B5080" s="2">
        <v>45386</v>
      </c>
      <c r="C5080">
        <v>1</v>
      </c>
      <c r="D5080">
        <v>3110.34</v>
      </c>
    </row>
    <row r="5081" spans="1:4" x14ac:dyDescent="0.3">
      <c r="A5081" s="10" t="s">
        <v>528</v>
      </c>
      <c r="B5081" s="2">
        <v>45480</v>
      </c>
      <c r="C5081">
        <v>2</v>
      </c>
      <c r="D5081">
        <v>588.5</v>
      </c>
    </row>
    <row r="5082" spans="1:4" x14ac:dyDescent="0.3">
      <c r="A5082" s="10" t="s">
        <v>3068</v>
      </c>
      <c r="B5082" s="2">
        <v>45577</v>
      </c>
      <c r="C5082">
        <v>3</v>
      </c>
      <c r="D5082">
        <v>3958.6800000000003</v>
      </c>
    </row>
    <row r="5083" spans="1:4" x14ac:dyDescent="0.3">
      <c r="A5083" s="10" t="s">
        <v>3530</v>
      </c>
      <c r="B5083" s="2">
        <v>45547</v>
      </c>
      <c r="C5083">
        <v>1</v>
      </c>
      <c r="D5083">
        <v>698.14</v>
      </c>
    </row>
    <row r="5084" spans="1:4" x14ac:dyDescent="0.3">
      <c r="A5084" s="10" t="s">
        <v>3089</v>
      </c>
      <c r="B5084" s="2">
        <v>45655</v>
      </c>
      <c r="C5084">
        <v>1</v>
      </c>
      <c r="D5084">
        <v>2817.66</v>
      </c>
    </row>
    <row r="5085" spans="1:4" x14ac:dyDescent="0.3">
      <c r="A5085" s="10" t="s">
        <v>2140</v>
      </c>
      <c r="B5085" s="2">
        <v>45411</v>
      </c>
      <c r="C5085">
        <v>2</v>
      </c>
      <c r="D5085">
        <v>3823.49</v>
      </c>
    </row>
    <row r="5086" spans="1:4" x14ac:dyDescent="0.3">
      <c r="A5086" s="10" t="s">
        <v>2411</v>
      </c>
      <c r="B5086" s="2">
        <v>45360</v>
      </c>
      <c r="C5086">
        <v>2</v>
      </c>
      <c r="D5086">
        <v>1721.62</v>
      </c>
    </row>
    <row r="5087" spans="1:4" x14ac:dyDescent="0.3">
      <c r="A5087" s="10" t="s">
        <v>3254</v>
      </c>
      <c r="B5087" s="2">
        <v>45534</v>
      </c>
      <c r="C5087">
        <v>1</v>
      </c>
      <c r="D5087">
        <v>71.540000000000006</v>
      </c>
    </row>
    <row r="5088" spans="1:4" x14ac:dyDescent="0.3">
      <c r="A5088" s="10" t="s">
        <v>2473</v>
      </c>
      <c r="B5088" s="2">
        <v>45609</v>
      </c>
      <c r="C5088">
        <v>2</v>
      </c>
      <c r="D5088">
        <v>4215.04</v>
      </c>
    </row>
    <row r="5089" spans="1:4" x14ac:dyDescent="0.3">
      <c r="A5089" s="10" t="s">
        <v>4674</v>
      </c>
      <c r="B5089" s="2">
        <v>45471</v>
      </c>
      <c r="C5089">
        <v>1</v>
      </c>
      <c r="D5089">
        <v>271.77999999999997</v>
      </c>
    </row>
    <row r="5090" spans="1:4" x14ac:dyDescent="0.3">
      <c r="A5090" s="10" t="s">
        <v>202</v>
      </c>
      <c r="B5090" s="2">
        <v>45639</v>
      </c>
      <c r="C5090">
        <v>5</v>
      </c>
      <c r="D5090">
        <v>3092.66</v>
      </c>
    </row>
    <row r="5091" spans="1:4" x14ac:dyDescent="0.3">
      <c r="A5091" s="10" t="s">
        <v>3777</v>
      </c>
      <c r="B5091" s="2">
        <v>45356</v>
      </c>
      <c r="C5091">
        <v>1</v>
      </c>
      <c r="D5091">
        <v>1521.7</v>
      </c>
    </row>
    <row r="5092" spans="1:4" x14ac:dyDescent="0.3">
      <c r="A5092" s="10" t="s">
        <v>791</v>
      </c>
      <c r="B5092" s="2">
        <v>45585</v>
      </c>
      <c r="C5092">
        <v>3</v>
      </c>
      <c r="D5092">
        <v>2902.94</v>
      </c>
    </row>
    <row r="5093" spans="1:4" x14ac:dyDescent="0.3">
      <c r="A5093" s="10" t="s">
        <v>1236</v>
      </c>
      <c r="B5093" s="2">
        <v>45315</v>
      </c>
      <c r="C5093">
        <v>1</v>
      </c>
      <c r="D5093">
        <v>545.80999999999995</v>
      </c>
    </row>
    <row r="5094" spans="1:4" x14ac:dyDescent="0.3">
      <c r="A5094" s="10" t="s">
        <v>2548</v>
      </c>
      <c r="B5094" s="2">
        <v>45445</v>
      </c>
      <c r="C5094">
        <v>3</v>
      </c>
      <c r="D5094">
        <v>5209.1499999999996</v>
      </c>
    </row>
    <row r="5095" spans="1:4" x14ac:dyDescent="0.3">
      <c r="A5095" s="10" t="s">
        <v>3124</v>
      </c>
      <c r="B5095" s="2">
        <v>45552</v>
      </c>
      <c r="C5095">
        <v>2</v>
      </c>
      <c r="D5095">
        <v>1673.4</v>
      </c>
    </row>
    <row r="5096" spans="1:4" x14ac:dyDescent="0.3">
      <c r="A5096" s="10" t="s">
        <v>3197</v>
      </c>
      <c r="B5096" s="2">
        <v>45592</v>
      </c>
      <c r="C5096">
        <v>2</v>
      </c>
      <c r="D5096">
        <v>2634.05</v>
      </c>
    </row>
    <row r="5097" spans="1:4" x14ac:dyDescent="0.3">
      <c r="A5097" s="10" t="s">
        <v>3307</v>
      </c>
      <c r="B5097" s="2">
        <v>45362</v>
      </c>
      <c r="C5097">
        <v>1</v>
      </c>
      <c r="D5097">
        <v>3718.98</v>
      </c>
    </row>
    <row r="5098" spans="1:4" x14ac:dyDescent="0.3">
      <c r="A5098" s="10" t="s">
        <v>1782</v>
      </c>
      <c r="B5098" s="2">
        <v>45656</v>
      </c>
      <c r="C5098">
        <v>3</v>
      </c>
      <c r="D5098">
        <v>4005.15</v>
      </c>
    </row>
    <row r="5099" spans="1:4" x14ac:dyDescent="0.3">
      <c r="A5099" s="10" t="s">
        <v>1434</v>
      </c>
      <c r="B5099" s="2">
        <v>45516</v>
      </c>
      <c r="C5099">
        <v>2</v>
      </c>
      <c r="D5099">
        <v>683.68999999999994</v>
      </c>
    </row>
    <row r="5100" spans="1:4" x14ac:dyDescent="0.3">
      <c r="A5100" s="10" t="s">
        <v>5884</v>
      </c>
      <c r="B5100" s="2">
        <v>45425</v>
      </c>
      <c r="C5100">
        <v>1</v>
      </c>
      <c r="D5100">
        <v>925.22</v>
      </c>
    </row>
    <row r="5101" spans="1:4" x14ac:dyDescent="0.3">
      <c r="A5101" s="10" t="s">
        <v>660</v>
      </c>
      <c r="B5101" s="2">
        <v>45551</v>
      </c>
      <c r="C5101">
        <v>1</v>
      </c>
      <c r="D5101">
        <v>957.89</v>
      </c>
    </row>
    <row r="5102" spans="1:4" x14ac:dyDescent="0.3">
      <c r="A5102" s="10" t="s">
        <v>5065</v>
      </c>
      <c r="B5102" s="2">
        <v>45533</v>
      </c>
      <c r="C5102">
        <v>1</v>
      </c>
      <c r="D5102">
        <v>72.56</v>
      </c>
    </row>
    <row r="5103" spans="1:4" x14ac:dyDescent="0.3">
      <c r="A5103" s="10" t="s">
        <v>5988</v>
      </c>
      <c r="B5103" s="2">
        <v>45614</v>
      </c>
      <c r="C5103">
        <v>1</v>
      </c>
      <c r="D5103">
        <v>354.73</v>
      </c>
    </row>
    <row r="5104" spans="1:4" x14ac:dyDescent="0.3">
      <c r="A5104" s="10" t="s">
        <v>3914</v>
      </c>
      <c r="B5104" s="2">
        <v>45569</v>
      </c>
      <c r="C5104">
        <v>2</v>
      </c>
      <c r="D5104">
        <v>2269.5700000000002</v>
      </c>
    </row>
    <row r="5105" spans="1:4" x14ac:dyDescent="0.3">
      <c r="A5105" s="10" t="s">
        <v>1031</v>
      </c>
      <c r="B5105" s="2">
        <v>45549</v>
      </c>
      <c r="C5105">
        <v>5</v>
      </c>
      <c r="D5105">
        <v>1989.9399999999998</v>
      </c>
    </row>
    <row r="5106" spans="1:4" x14ac:dyDescent="0.3">
      <c r="A5106" s="10" t="s">
        <v>4985</v>
      </c>
      <c r="B5106" s="2">
        <v>45577</v>
      </c>
      <c r="C5106">
        <v>2</v>
      </c>
      <c r="D5106">
        <v>2656.85</v>
      </c>
    </row>
    <row r="5107" spans="1:4" x14ac:dyDescent="0.3">
      <c r="A5107" s="10" t="s">
        <v>5618</v>
      </c>
      <c r="B5107" s="2">
        <v>45543</v>
      </c>
      <c r="C5107">
        <v>1</v>
      </c>
      <c r="D5107">
        <v>497.76</v>
      </c>
    </row>
    <row r="5108" spans="1:4" x14ac:dyDescent="0.3">
      <c r="A5108" s="10" t="s">
        <v>3788</v>
      </c>
      <c r="B5108" s="2">
        <v>45533</v>
      </c>
      <c r="C5108">
        <v>2</v>
      </c>
      <c r="D5108">
        <v>1338.44</v>
      </c>
    </row>
    <row r="5109" spans="1:4" x14ac:dyDescent="0.3">
      <c r="A5109" s="10" t="s">
        <v>3070</v>
      </c>
      <c r="B5109" s="2">
        <v>45571</v>
      </c>
      <c r="C5109">
        <v>1</v>
      </c>
      <c r="D5109">
        <v>935.75</v>
      </c>
    </row>
    <row r="5110" spans="1:4" x14ac:dyDescent="0.3">
      <c r="A5110" s="10" t="s">
        <v>1364</v>
      </c>
      <c r="B5110" s="2">
        <v>45653</v>
      </c>
      <c r="C5110">
        <v>2</v>
      </c>
      <c r="D5110">
        <v>3110.93</v>
      </c>
    </row>
    <row r="5111" spans="1:4" x14ac:dyDescent="0.3">
      <c r="A5111" s="10" t="s">
        <v>5049</v>
      </c>
      <c r="B5111" s="2">
        <v>45650</v>
      </c>
      <c r="C5111">
        <v>1</v>
      </c>
      <c r="D5111">
        <v>351.18</v>
      </c>
    </row>
    <row r="5112" spans="1:4" x14ac:dyDescent="0.3">
      <c r="A5112" s="10" t="s">
        <v>3256</v>
      </c>
      <c r="B5112" s="2">
        <v>45632</v>
      </c>
      <c r="C5112">
        <v>3</v>
      </c>
      <c r="D5112">
        <v>1999.96</v>
      </c>
    </row>
    <row r="5113" spans="1:4" x14ac:dyDescent="0.3">
      <c r="A5113" s="10" t="s">
        <v>652</v>
      </c>
      <c r="B5113" s="2">
        <v>45587</v>
      </c>
      <c r="C5113">
        <v>1</v>
      </c>
      <c r="D5113">
        <v>2653.87</v>
      </c>
    </row>
    <row r="5114" spans="1:4" x14ac:dyDescent="0.3">
      <c r="A5114" s="10" t="s">
        <v>69</v>
      </c>
      <c r="B5114" s="2">
        <v>45590</v>
      </c>
      <c r="C5114">
        <v>1</v>
      </c>
      <c r="D5114">
        <v>650</v>
      </c>
    </row>
    <row r="5115" spans="1:4" x14ac:dyDescent="0.3">
      <c r="A5115" s="10" t="s">
        <v>3372</v>
      </c>
      <c r="B5115" s="2">
        <v>45379</v>
      </c>
      <c r="C5115">
        <v>3</v>
      </c>
      <c r="D5115">
        <v>1278.9000000000001</v>
      </c>
    </row>
    <row r="5116" spans="1:4" x14ac:dyDescent="0.3">
      <c r="A5116" s="10" t="s">
        <v>757</v>
      </c>
      <c r="B5116" s="2">
        <v>45638</v>
      </c>
      <c r="C5116">
        <v>2</v>
      </c>
      <c r="D5116">
        <v>1509.18</v>
      </c>
    </row>
    <row r="5117" spans="1:4" x14ac:dyDescent="0.3">
      <c r="A5117" s="10" t="s">
        <v>5530</v>
      </c>
      <c r="B5117" s="2">
        <v>45506</v>
      </c>
      <c r="C5117">
        <v>2</v>
      </c>
      <c r="D5117">
        <v>4135.82</v>
      </c>
    </row>
    <row r="5118" spans="1:4" x14ac:dyDescent="0.3">
      <c r="A5118" s="10" t="s">
        <v>2017</v>
      </c>
      <c r="B5118" s="2">
        <v>45629</v>
      </c>
      <c r="C5118">
        <v>2</v>
      </c>
      <c r="D5118">
        <v>667.17</v>
      </c>
    </row>
    <row r="5119" spans="1:4" x14ac:dyDescent="0.3">
      <c r="A5119" s="10" t="s">
        <v>5711</v>
      </c>
      <c r="B5119" s="2">
        <v>45527</v>
      </c>
      <c r="C5119">
        <v>1</v>
      </c>
      <c r="D5119">
        <v>910.08</v>
      </c>
    </row>
    <row r="5120" spans="1:4" x14ac:dyDescent="0.3">
      <c r="A5120" s="10" t="s">
        <v>1469</v>
      </c>
      <c r="B5120" s="2">
        <v>45602</v>
      </c>
      <c r="C5120">
        <v>5</v>
      </c>
      <c r="D5120">
        <v>5935.9499999999989</v>
      </c>
    </row>
    <row r="5121" spans="1:4" x14ac:dyDescent="0.3">
      <c r="A5121" s="10" t="s">
        <v>1697</v>
      </c>
      <c r="B5121" s="2">
        <v>45599</v>
      </c>
      <c r="C5121">
        <v>3</v>
      </c>
      <c r="D5121">
        <v>2699.73</v>
      </c>
    </row>
    <row r="5122" spans="1:4" x14ac:dyDescent="0.3">
      <c r="A5122" s="10" t="s">
        <v>490</v>
      </c>
      <c r="B5122" s="2">
        <v>45387</v>
      </c>
      <c r="C5122">
        <v>4</v>
      </c>
      <c r="D5122">
        <v>7357.05</v>
      </c>
    </row>
    <row r="5123" spans="1:4" x14ac:dyDescent="0.3">
      <c r="A5123" s="10" t="s">
        <v>5960</v>
      </c>
      <c r="B5123" s="2">
        <v>45624</v>
      </c>
      <c r="C5123">
        <v>1</v>
      </c>
      <c r="D5123">
        <v>549.32000000000005</v>
      </c>
    </row>
    <row r="5124" spans="1:4" x14ac:dyDescent="0.3">
      <c r="A5124" s="10" t="s">
        <v>3753</v>
      </c>
      <c r="B5124" s="2">
        <v>45358</v>
      </c>
      <c r="C5124">
        <v>1</v>
      </c>
      <c r="D5124">
        <v>194.74</v>
      </c>
    </row>
    <row r="5125" spans="1:4" x14ac:dyDescent="0.3">
      <c r="A5125" s="10" t="s">
        <v>2009</v>
      </c>
      <c r="B5125" s="2">
        <v>45370</v>
      </c>
      <c r="C5125">
        <v>2</v>
      </c>
      <c r="D5125">
        <v>1608.32</v>
      </c>
    </row>
    <row r="5126" spans="1:4" x14ac:dyDescent="0.3">
      <c r="A5126" s="10" t="s">
        <v>2442</v>
      </c>
      <c r="B5126" s="2">
        <v>45580</v>
      </c>
      <c r="C5126">
        <v>2</v>
      </c>
      <c r="D5126">
        <v>1361.6100000000001</v>
      </c>
    </row>
    <row r="5127" spans="1:4" x14ac:dyDescent="0.3">
      <c r="A5127" s="10" t="s">
        <v>5063</v>
      </c>
      <c r="B5127" s="2">
        <v>45426</v>
      </c>
      <c r="C5127">
        <v>2</v>
      </c>
      <c r="D5127">
        <v>1676.51</v>
      </c>
    </row>
    <row r="5128" spans="1:4" x14ac:dyDescent="0.3">
      <c r="A5128" s="10" t="s">
        <v>409</v>
      </c>
      <c r="B5128" s="2">
        <v>45653</v>
      </c>
      <c r="C5128">
        <v>3</v>
      </c>
      <c r="D5128">
        <v>8183.65</v>
      </c>
    </row>
    <row r="5129" spans="1:4" x14ac:dyDescent="0.3">
      <c r="A5129" s="10" t="s">
        <v>3200</v>
      </c>
      <c r="B5129" s="2">
        <v>45390</v>
      </c>
      <c r="C5129">
        <v>1</v>
      </c>
      <c r="D5129">
        <v>557.91</v>
      </c>
    </row>
    <row r="5130" spans="1:4" x14ac:dyDescent="0.3">
      <c r="A5130" s="10" t="s">
        <v>3879</v>
      </c>
      <c r="B5130" s="2">
        <v>45466</v>
      </c>
      <c r="C5130">
        <v>1</v>
      </c>
      <c r="D5130">
        <v>1100.56</v>
      </c>
    </row>
    <row r="5131" spans="1:4" x14ac:dyDescent="0.3">
      <c r="A5131" s="10" t="s">
        <v>410</v>
      </c>
      <c r="B5131" s="2">
        <v>45522</v>
      </c>
      <c r="C5131">
        <v>3</v>
      </c>
      <c r="D5131">
        <v>3470.66</v>
      </c>
    </row>
    <row r="5132" spans="1:4" x14ac:dyDescent="0.3">
      <c r="A5132" s="10" t="s">
        <v>5128</v>
      </c>
      <c r="B5132" s="2">
        <v>45412</v>
      </c>
      <c r="C5132">
        <v>1</v>
      </c>
      <c r="D5132">
        <v>210.6</v>
      </c>
    </row>
    <row r="5133" spans="1:4" x14ac:dyDescent="0.3">
      <c r="A5133" s="10" t="s">
        <v>3400</v>
      </c>
      <c r="B5133" s="2">
        <v>45329</v>
      </c>
      <c r="C5133">
        <v>1</v>
      </c>
      <c r="D5133">
        <v>1532.35</v>
      </c>
    </row>
    <row r="5134" spans="1:4" x14ac:dyDescent="0.3">
      <c r="A5134" s="10" t="s">
        <v>205</v>
      </c>
      <c r="B5134" s="2">
        <v>45649</v>
      </c>
      <c r="C5134">
        <v>2</v>
      </c>
      <c r="D5134">
        <v>2825.6800000000003</v>
      </c>
    </row>
    <row r="5135" spans="1:4" x14ac:dyDescent="0.3">
      <c r="A5135" s="10" t="s">
        <v>3999</v>
      </c>
      <c r="B5135" s="2">
        <v>45434</v>
      </c>
      <c r="C5135">
        <v>2</v>
      </c>
      <c r="D5135">
        <v>1386.77</v>
      </c>
    </row>
    <row r="5136" spans="1:4" x14ac:dyDescent="0.3">
      <c r="A5136" s="10" t="s">
        <v>1927</v>
      </c>
      <c r="B5136" s="2">
        <v>45379</v>
      </c>
      <c r="C5136">
        <v>1</v>
      </c>
      <c r="D5136">
        <v>98.44</v>
      </c>
    </row>
    <row r="5137" spans="1:4" x14ac:dyDescent="0.3">
      <c r="A5137" s="10" t="s">
        <v>4607</v>
      </c>
      <c r="B5137" s="2">
        <v>45365</v>
      </c>
      <c r="C5137">
        <v>1</v>
      </c>
      <c r="D5137">
        <v>951.59</v>
      </c>
    </row>
    <row r="5138" spans="1:4" x14ac:dyDescent="0.3">
      <c r="A5138" s="10" t="s">
        <v>3850</v>
      </c>
      <c r="B5138" s="2">
        <v>45546</v>
      </c>
      <c r="C5138">
        <v>2</v>
      </c>
      <c r="D5138">
        <v>1658.92</v>
      </c>
    </row>
    <row r="5139" spans="1:4" x14ac:dyDescent="0.3">
      <c r="A5139" s="10" t="s">
        <v>5466</v>
      </c>
      <c r="B5139" s="2">
        <v>45521</v>
      </c>
      <c r="C5139">
        <v>1</v>
      </c>
      <c r="D5139">
        <v>183.61</v>
      </c>
    </row>
    <row r="5140" spans="1:4" x14ac:dyDescent="0.3">
      <c r="A5140" s="10" t="s">
        <v>5861</v>
      </c>
      <c r="B5140" s="2">
        <v>45354</v>
      </c>
      <c r="C5140">
        <v>1</v>
      </c>
      <c r="D5140">
        <v>282.99</v>
      </c>
    </row>
    <row r="5141" spans="1:4" x14ac:dyDescent="0.3">
      <c r="A5141" s="10" t="s">
        <v>4997</v>
      </c>
      <c r="B5141" s="2">
        <v>45614</v>
      </c>
      <c r="C5141">
        <v>2</v>
      </c>
      <c r="D5141">
        <v>2085.54</v>
      </c>
    </row>
    <row r="5142" spans="1:4" x14ac:dyDescent="0.3">
      <c r="A5142" s="10" t="s">
        <v>3243</v>
      </c>
      <c r="B5142" s="2">
        <v>45357</v>
      </c>
      <c r="C5142">
        <v>1</v>
      </c>
      <c r="D5142">
        <v>1967.98</v>
      </c>
    </row>
    <row r="5143" spans="1:4" x14ac:dyDescent="0.3">
      <c r="A5143" s="10" t="s">
        <v>3334</v>
      </c>
      <c r="B5143" s="2">
        <v>45647</v>
      </c>
      <c r="C5143">
        <v>2</v>
      </c>
      <c r="D5143">
        <v>2564.19</v>
      </c>
    </row>
    <row r="5144" spans="1:4" x14ac:dyDescent="0.3">
      <c r="A5144" s="10" t="s">
        <v>2379</v>
      </c>
      <c r="B5144" s="2">
        <v>45572</v>
      </c>
      <c r="C5144">
        <v>1</v>
      </c>
      <c r="D5144">
        <v>1082.7</v>
      </c>
    </row>
    <row r="5145" spans="1:4" x14ac:dyDescent="0.3">
      <c r="A5145" s="10" t="s">
        <v>5459</v>
      </c>
      <c r="B5145" s="2">
        <v>45563</v>
      </c>
      <c r="C5145">
        <v>1</v>
      </c>
      <c r="D5145">
        <v>1336.62</v>
      </c>
    </row>
    <row r="5146" spans="1:4" x14ac:dyDescent="0.3">
      <c r="A5146" s="10" t="s">
        <v>2678</v>
      </c>
      <c r="B5146" s="2">
        <v>45560</v>
      </c>
      <c r="C5146">
        <v>2</v>
      </c>
      <c r="D5146">
        <v>2507.7399999999998</v>
      </c>
    </row>
    <row r="5147" spans="1:4" x14ac:dyDescent="0.3">
      <c r="A5147" s="10" t="s">
        <v>1234</v>
      </c>
      <c r="B5147" s="2">
        <v>45611</v>
      </c>
      <c r="C5147">
        <v>1</v>
      </c>
      <c r="D5147">
        <v>2377.9</v>
      </c>
    </row>
    <row r="5148" spans="1:4" x14ac:dyDescent="0.3">
      <c r="A5148" s="10" t="s">
        <v>683</v>
      </c>
      <c r="B5148" s="2">
        <v>45613</v>
      </c>
      <c r="C5148">
        <v>1</v>
      </c>
      <c r="D5148">
        <v>1052.94</v>
      </c>
    </row>
    <row r="5149" spans="1:4" x14ac:dyDescent="0.3">
      <c r="A5149" s="10" t="s">
        <v>5073</v>
      </c>
      <c r="B5149" s="2">
        <v>45422</v>
      </c>
      <c r="C5149">
        <v>1</v>
      </c>
      <c r="D5149">
        <v>1136.24</v>
      </c>
    </row>
    <row r="5150" spans="1:4" x14ac:dyDescent="0.3">
      <c r="A5150" s="10" t="s">
        <v>4943</v>
      </c>
      <c r="B5150" s="2">
        <v>45293</v>
      </c>
      <c r="C5150">
        <v>1</v>
      </c>
      <c r="D5150">
        <v>826.2</v>
      </c>
    </row>
    <row r="5151" spans="1:4" x14ac:dyDescent="0.3">
      <c r="A5151" s="10" t="s">
        <v>3055</v>
      </c>
      <c r="B5151" s="2">
        <v>45556</v>
      </c>
      <c r="C5151">
        <v>2</v>
      </c>
      <c r="D5151">
        <v>4475.04</v>
      </c>
    </row>
    <row r="5152" spans="1:4" x14ac:dyDescent="0.3">
      <c r="A5152" s="10" t="s">
        <v>916</v>
      </c>
      <c r="B5152" s="2">
        <v>45524</v>
      </c>
      <c r="C5152">
        <v>2</v>
      </c>
      <c r="D5152">
        <v>788.28</v>
      </c>
    </row>
    <row r="5153" spans="1:4" x14ac:dyDescent="0.3">
      <c r="A5153" s="10" t="s">
        <v>5212</v>
      </c>
      <c r="B5153" s="2">
        <v>45545</v>
      </c>
      <c r="C5153">
        <v>2</v>
      </c>
      <c r="D5153">
        <v>2612.37</v>
      </c>
    </row>
    <row r="5154" spans="1:4" x14ac:dyDescent="0.3">
      <c r="A5154" s="10" t="s">
        <v>5726</v>
      </c>
      <c r="B5154" s="2">
        <v>45328</v>
      </c>
      <c r="C5154">
        <v>1</v>
      </c>
      <c r="D5154">
        <v>393.76</v>
      </c>
    </row>
    <row r="5155" spans="1:4" x14ac:dyDescent="0.3">
      <c r="A5155" s="10" t="s">
        <v>5558</v>
      </c>
      <c r="B5155" s="2">
        <v>45453</v>
      </c>
      <c r="C5155">
        <v>1</v>
      </c>
      <c r="D5155">
        <v>1508.86</v>
      </c>
    </row>
    <row r="5156" spans="1:4" x14ac:dyDescent="0.3">
      <c r="A5156" s="10" t="s">
        <v>3422</v>
      </c>
      <c r="B5156" s="2">
        <v>45579</v>
      </c>
      <c r="C5156">
        <v>2</v>
      </c>
      <c r="D5156">
        <v>3679.91</v>
      </c>
    </row>
    <row r="5157" spans="1:4" x14ac:dyDescent="0.3">
      <c r="A5157" s="10" t="s">
        <v>4432</v>
      </c>
      <c r="B5157" s="2">
        <v>45579</v>
      </c>
      <c r="C5157">
        <v>1</v>
      </c>
      <c r="D5157">
        <v>349.44</v>
      </c>
    </row>
    <row r="5158" spans="1:4" x14ac:dyDescent="0.3">
      <c r="A5158" s="10" t="s">
        <v>647</v>
      </c>
      <c r="B5158" s="2">
        <v>45493</v>
      </c>
      <c r="C5158">
        <v>2</v>
      </c>
      <c r="D5158">
        <v>2266.41</v>
      </c>
    </row>
    <row r="5159" spans="1:4" x14ac:dyDescent="0.3">
      <c r="A5159" s="10" t="s">
        <v>5721</v>
      </c>
      <c r="B5159" s="2">
        <v>45400</v>
      </c>
      <c r="C5159">
        <v>1</v>
      </c>
      <c r="D5159">
        <v>1857.59</v>
      </c>
    </row>
    <row r="5160" spans="1:4" x14ac:dyDescent="0.3">
      <c r="A5160" s="10" t="s">
        <v>2083</v>
      </c>
      <c r="B5160" s="2">
        <v>45378</v>
      </c>
      <c r="C5160">
        <v>2</v>
      </c>
      <c r="D5160">
        <v>2440.4699999999998</v>
      </c>
    </row>
    <row r="5161" spans="1:4" x14ac:dyDescent="0.3">
      <c r="A5161" s="10" t="s">
        <v>1125</v>
      </c>
      <c r="B5161" s="2">
        <v>45560</v>
      </c>
      <c r="C5161">
        <v>3</v>
      </c>
      <c r="D5161">
        <v>3799.09</v>
      </c>
    </row>
    <row r="5162" spans="1:4" x14ac:dyDescent="0.3">
      <c r="A5162" s="10" t="s">
        <v>5755</v>
      </c>
      <c r="B5162" s="2">
        <v>45632</v>
      </c>
      <c r="C5162">
        <v>1</v>
      </c>
      <c r="D5162">
        <v>852.12</v>
      </c>
    </row>
    <row r="5163" spans="1:4" x14ac:dyDescent="0.3">
      <c r="A5163" s="10" t="s">
        <v>3352</v>
      </c>
      <c r="B5163" s="2">
        <v>45624</v>
      </c>
      <c r="C5163">
        <v>1</v>
      </c>
      <c r="D5163">
        <v>913.38</v>
      </c>
    </row>
    <row r="5164" spans="1:4" x14ac:dyDescent="0.3">
      <c r="A5164" s="10" t="s">
        <v>3137</v>
      </c>
      <c r="B5164" s="2">
        <v>45577</v>
      </c>
      <c r="C5164">
        <v>2</v>
      </c>
      <c r="D5164">
        <v>716.97</v>
      </c>
    </row>
    <row r="5165" spans="1:4" x14ac:dyDescent="0.3">
      <c r="A5165" s="10" t="s">
        <v>3814</v>
      </c>
      <c r="B5165" s="2">
        <v>45445</v>
      </c>
      <c r="C5165">
        <v>2</v>
      </c>
      <c r="D5165">
        <v>1201.8800000000001</v>
      </c>
    </row>
    <row r="5166" spans="1:4" x14ac:dyDescent="0.3">
      <c r="A5166" s="10" t="s">
        <v>6000</v>
      </c>
      <c r="B5166" s="2">
        <v>45421</v>
      </c>
      <c r="C5166">
        <v>1</v>
      </c>
      <c r="D5166">
        <v>2568.04</v>
      </c>
    </row>
    <row r="5167" spans="1:4" x14ac:dyDescent="0.3">
      <c r="A5167" s="10" t="s">
        <v>2254</v>
      </c>
      <c r="B5167" s="2">
        <v>45510</v>
      </c>
      <c r="C5167">
        <v>3</v>
      </c>
      <c r="D5167">
        <v>896.42000000000007</v>
      </c>
    </row>
    <row r="5168" spans="1:4" x14ac:dyDescent="0.3">
      <c r="A5168" s="10" t="s">
        <v>4916</v>
      </c>
      <c r="B5168" s="2">
        <v>45533</v>
      </c>
      <c r="C5168">
        <v>1</v>
      </c>
      <c r="D5168">
        <v>467.29</v>
      </c>
    </row>
    <row r="5169" spans="1:4" x14ac:dyDescent="0.3">
      <c r="A5169" s="10" t="s">
        <v>3647</v>
      </c>
      <c r="B5169" s="2">
        <v>45432</v>
      </c>
      <c r="C5169">
        <v>1</v>
      </c>
      <c r="D5169">
        <v>564.15</v>
      </c>
    </row>
    <row r="5170" spans="1:4" x14ac:dyDescent="0.3">
      <c r="A5170" s="10" t="s">
        <v>5219</v>
      </c>
      <c r="B5170" s="2">
        <v>45372</v>
      </c>
      <c r="C5170">
        <v>1</v>
      </c>
      <c r="D5170">
        <v>259.86</v>
      </c>
    </row>
    <row r="5171" spans="1:4" x14ac:dyDescent="0.3">
      <c r="A5171" s="10" t="s">
        <v>3970</v>
      </c>
      <c r="B5171" s="2">
        <v>45625</v>
      </c>
      <c r="C5171">
        <v>1</v>
      </c>
      <c r="D5171">
        <v>1007.6</v>
      </c>
    </row>
    <row r="5172" spans="1:4" x14ac:dyDescent="0.3">
      <c r="A5172" s="10" t="s">
        <v>934</v>
      </c>
      <c r="B5172" s="2">
        <v>45508</v>
      </c>
      <c r="C5172">
        <v>3</v>
      </c>
      <c r="D5172">
        <v>4664.08</v>
      </c>
    </row>
    <row r="5173" spans="1:4" x14ac:dyDescent="0.3">
      <c r="A5173" s="10" t="s">
        <v>4609</v>
      </c>
      <c r="B5173" s="2">
        <v>45640</v>
      </c>
      <c r="C5173">
        <v>1</v>
      </c>
      <c r="D5173">
        <v>607.55999999999995</v>
      </c>
    </row>
    <row r="5174" spans="1:4" x14ac:dyDescent="0.3">
      <c r="A5174" s="10" t="s">
        <v>1161</v>
      </c>
      <c r="B5174" s="2">
        <v>45413</v>
      </c>
      <c r="C5174">
        <v>1</v>
      </c>
      <c r="D5174">
        <v>1835.79</v>
      </c>
    </row>
    <row r="5175" spans="1:4" x14ac:dyDescent="0.3">
      <c r="A5175" s="10" t="s">
        <v>194</v>
      </c>
      <c r="B5175" s="2">
        <v>45318</v>
      </c>
      <c r="C5175">
        <v>1</v>
      </c>
      <c r="D5175">
        <v>131.07</v>
      </c>
    </row>
    <row r="5176" spans="1:4" x14ac:dyDescent="0.3">
      <c r="A5176" s="10" t="s">
        <v>2348</v>
      </c>
      <c r="B5176" s="2">
        <v>45510</v>
      </c>
      <c r="C5176">
        <v>2</v>
      </c>
      <c r="D5176">
        <v>4748.4399999999996</v>
      </c>
    </row>
    <row r="5177" spans="1:4" x14ac:dyDescent="0.3">
      <c r="A5177" s="10" t="s">
        <v>1562</v>
      </c>
      <c r="B5177" s="2">
        <v>45359</v>
      </c>
      <c r="C5177">
        <v>1</v>
      </c>
      <c r="D5177">
        <v>1034.3800000000001</v>
      </c>
    </row>
    <row r="5178" spans="1:4" x14ac:dyDescent="0.3">
      <c r="A5178" s="10" t="s">
        <v>4278</v>
      </c>
      <c r="B5178" s="2">
        <v>45539</v>
      </c>
      <c r="C5178">
        <v>2</v>
      </c>
      <c r="D5178">
        <v>2813.99</v>
      </c>
    </row>
    <row r="5179" spans="1:4" x14ac:dyDescent="0.3">
      <c r="A5179" s="10" t="s">
        <v>2763</v>
      </c>
      <c r="B5179" s="2">
        <v>45509</v>
      </c>
      <c r="C5179">
        <v>1</v>
      </c>
      <c r="D5179">
        <v>2764.48</v>
      </c>
    </row>
    <row r="5180" spans="1:4" x14ac:dyDescent="0.3">
      <c r="A5180" s="10" t="s">
        <v>5003</v>
      </c>
      <c r="B5180" s="2">
        <v>45626</v>
      </c>
      <c r="C5180">
        <v>1</v>
      </c>
      <c r="D5180">
        <v>28.09</v>
      </c>
    </row>
    <row r="5181" spans="1:4" x14ac:dyDescent="0.3">
      <c r="A5181" s="10" t="s">
        <v>2774</v>
      </c>
      <c r="B5181" s="2">
        <v>45624</v>
      </c>
      <c r="C5181">
        <v>2</v>
      </c>
      <c r="D5181">
        <v>3975.12</v>
      </c>
    </row>
    <row r="5182" spans="1:4" x14ac:dyDescent="0.3">
      <c r="A5182" s="10" t="s">
        <v>2309</v>
      </c>
      <c r="B5182" s="2">
        <v>45490</v>
      </c>
      <c r="C5182">
        <v>3</v>
      </c>
      <c r="D5182">
        <v>6756.25</v>
      </c>
    </row>
    <row r="5183" spans="1:4" x14ac:dyDescent="0.3">
      <c r="A5183" s="10" t="s">
        <v>3662</v>
      </c>
      <c r="B5183" s="2">
        <v>45584</v>
      </c>
      <c r="C5183">
        <v>3</v>
      </c>
      <c r="D5183">
        <v>2651.51</v>
      </c>
    </row>
    <row r="5184" spans="1:4" x14ac:dyDescent="0.3">
      <c r="A5184" s="10" t="s">
        <v>4678</v>
      </c>
      <c r="B5184" s="2">
        <v>45653</v>
      </c>
      <c r="C5184">
        <v>3</v>
      </c>
      <c r="D5184">
        <v>2232.17</v>
      </c>
    </row>
    <row r="5185" spans="1:4" x14ac:dyDescent="0.3">
      <c r="A5185" s="10" t="s">
        <v>2938</v>
      </c>
      <c r="B5185" s="2">
        <v>45501</v>
      </c>
      <c r="C5185">
        <v>1</v>
      </c>
      <c r="D5185">
        <v>114.97</v>
      </c>
    </row>
    <row r="5186" spans="1:4" x14ac:dyDescent="0.3">
      <c r="A5186" s="10" t="s">
        <v>2762</v>
      </c>
      <c r="B5186" s="2">
        <v>45555</v>
      </c>
      <c r="C5186">
        <v>1</v>
      </c>
      <c r="D5186">
        <v>3725.45</v>
      </c>
    </row>
    <row r="5187" spans="1:4" x14ac:dyDescent="0.3">
      <c r="A5187" s="10" t="s">
        <v>3099</v>
      </c>
      <c r="B5187" s="2">
        <v>45584</v>
      </c>
      <c r="C5187">
        <v>2</v>
      </c>
      <c r="D5187">
        <v>1273.46</v>
      </c>
    </row>
    <row r="5188" spans="1:4" x14ac:dyDescent="0.3">
      <c r="A5188" s="10" t="s">
        <v>3316</v>
      </c>
      <c r="B5188" s="2">
        <v>45633</v>
      </c>
      <c r="C5188">
        <v>1</v>
      </c>
      <c r="D5188">
        <v>3617.28</v>
      </c>
    </row>
    <row r="5189" spans="1:4" x14ac:dyDescent="0.3">
      <c r="A5189" s="10" t="s">
        <v>2407</v>
      </c>
      <c r="B5189" s="2">
        <v>45531</v>
      </c>
      <c r="C5189">
        <v>1</v>
      </c>
      <c r="D5189">
        <v>320.25</v>
      </c>
    </row>
    <row r="5190" spans="1:4" x14ac:dyDescent="0.3">
      <c r="A5190" s="10" t="s">
        <v>3868</v>
      </c>
      <c r="B5190" s="2">
        <v>45644</v>
      </c>
      <c r="C5190">
        <v>1</v>
      </c>
      <c r="D5190">
        <v>1719.27</v>
      </c>
    </row>
    <row r="5191" spans="1:4" x14ac:dyDescent="0.3">
      <c r="A5191" s="10" t="s">
        <v>3351</v>
      </c>
      <c r="B5191" s="2">
        <v>45559</v>
      </c>
      <c r="C5191">
        <v>1</v>
      </c>
      <c r="D5191">
        <v>968.96</v>
      </c>
    </row>
    <row r="5192" spans="1:4" x14ac:dyDescent="0.3">
      <c r="A5192" s="10" t="s">
        <v>2967</v>
      </c>
      <c r="B5192" s="2">
        <v>45467</v>
      </c>
      <c r="C5192">
        <v>1</v>
      </c>
      <c r="D5192">
        <v>1001.04</v>
      </c>
    </row>
    <row r="5193" spans="1:4" x14ac:dyDescent="0.3">
      <c r="A5193" s="10" t="s">
        <v>4087</v>
      </c>
      <c r="B5193" s="2">
        <v>45513</v>
      </c>
      <c r="C5193">
        <v>3</v>
      </c>
      <c r="D5193">
        <v>1825.8999999999999</v>
      </c>
    </row>
    <row r="5194" spans="1:4" x14ac:dyDescent="0.3">
      <c r="A5194" s="10" t="s">
        <v>4729</v>
      </c>
      <c r="B5194" s="2">
        <v>45408</v>
      </c>
      <c r="C5194">
        <v>2</v>
      </c>
      <c r="D5194">
        <v>1587.6299999999999</v>
      </c>
    </row>
    <row r="5195" spans="1:4" x14ac:dyDescent="0.3">
      <c r="A5195" s="10" t="s">
        <v>4246</v>
      </c>
      <c r="B5195" s="2">
        <v>45592</v>
      </c>
      <c r="C5195">
        <v>2</v>
      </c>
      <c r="D5195">
        <v>615.13</v>
      </c>
    </row>
    <row r="5196" spans="1:4" x14ac:dyDescent="0.3">
      <c r="A5196" s="10" t="s">
        <v>4533</v>
      </c>
      <c r="B5196" s="2">
        <v>45484</v>
      </c>
      <c r="C5196">
        <v>3</v>
      </c>
      <c r="D5196">
        <v>999.59999999999991</v>
      </c>
    </row>
    <row r="5197" spans="1:4" x14ac:dyDescent="0.3">
      <c r="A5197" s="10" t="s">
        <v>1046</v>
      </c>
      <c r="B5197" s="2">
        <v>45645</v>
      </c>
      <c r="C5197">
        <v>2</v>
      </c>
      <c r="D5197">
        <v>2270.59</v>
      </c>
    </row>
    <row r="5198" spans="1:4" x14ac:dyDescent="0.3">
      <c r="A5198" s="10" t="s">
        <v>4300</v>
      </c>
      <c r="B5198" s="2">
        <v>45513</v>
      </c>
      <c r="C5198">
        <v>1</v>
      </c>
      <c r="D5198">
        <v>148.57</v>
      </c>
    </row>
    <row r="5199" spans="1:4" x14ac:dyDescent="0.3">
      <c r="A5199" s="10" t="s">
        <v>1272</v>
      </c>
      <c r="B5199" s="2">
        <v>45466</v>
      </c>
      <c r="C5199">
        <v>1</v>
      </c>
      <c r="D5199">
        <v>478.35</v>
      </c>
    </row>
    <row r="5200" spans="1:4" x14ac:dyDescent="0.3">
      <c r="A5200" s="10" t="s">
        <v>2603</v>
      </c>
      <c r="B5200" s="2">
        <v>45418</v>
      </c>
      <c r="C5200">
        <v>1</v>
      </c>
      <c r="D5200">
        <v>1371.2</v>
      </c>
    </row>
    <row r="5201" spans="1:4" x14ac:dyDescent="0.3">
      <c r="A5201" s="10" t="s">
        <v>1924</v>
      </c>
      <c r="B5201" s="2">
        <v>45370</v>
      </c>
      <c r="C5201">
        <v>2</v>
      </c>
      <c r="D5201">
        <v>830.39</v>
      </c>
    </row>
    <row r="5202" spans="1:4" x14ac:dyDescent="0.3">
      <c r="A5202" s="10" t="s">
        <v>3244</v>
      </c>
      <c r="B5202" s="2">
        <v>45481</v>
      </c>
      <c r="C5202">
        <v>3</v>
      </c>
      <c r="D5202">
        <v>1900.13</v>
      </c>
    </row>
    <row r="5203" spans="1:4" x14ac:dyDescent="0.3">
      <c r="A5203" s="10" t="s">
        <v>2276</v>
      </c>
      <c r="B5203" s="2">
        <v>45399</v>
      </c>
      <c r="C5203">
        <v>2</v>
      </c>
      <c r="D5203">
        <v>1804.06</v>
      </c>
    </row>
    <row r="5204" spans="1:4" x14ac:dyDescent="0.3">
      <c r="A5204" s="10" t="s">
        <v>1299</v>
      </c>
      <c r="B5204" s="2">
        <v>45559</v>
      </c>
      <c r="C5204">
        <v>1</v>
      </c>
      <c r="D5204">
        <v>1020.01</v>
      </c>
    </row>
    <row r="5205" spans="1:4" x14ac:dyDescent="0.3">
      <c r="A5205" s="10" t="s">
        <v>3712</v>
      </c>
      <c r="B5205" s="2">
        <v>45633</v>
      </c>
      <c r="C5205">
        <v>2</v>
      </c>
      <c r="D5205">
        <v>375.96999999999997</v>
      </c>
    </row>
    <row r="5206" spans="1:4" x14ac:dyDescent="0.3">
      <c r="A5206" s="10" t="s">
        <v>118</v>
      </c>
      <c r="B5206" s="2">
        <v>45373</v>
      </c>
      <c r="C5206">
        <v>1</v>
      </c>
      <c r="D5206">
        <v>398.3</v>
      </c>
    </row>
    <row r="5207" spans="1:4" x14ac:dyDescent="0.3">
      <c r="A5207" s="10" t="s">
        <v>4078</v>
      </c>
      <c r="B5207" s="2">
        <v>45490</v>
      </c>
      <c r="C5207">
        <v>1</v>
      </c>
      <c r="D5207">
        <v>2325.7800000000002</v>
      </c>
    </row>
    <row r="5208" spans="1:4" x14ac:dyDescent="0.3">
      <c r="A5208" s="10" t="s">
        <v>3569</v>
      </c>
      <c r="B5208" s="2">
        <v>45443</v>
      </c>
      <c r="C5208">
        <v>2</v>
      </c>
      <c r="D5208">
        <v>435.62</v>
      </c>
    </row>
    <row r="5209" spans="1:4" x14ac:dyDescent="0.3">
      <c r="A5209" s="10" t="s">
        <v>1261</v>
      </c>
      <c r="B5209" s="2">
        <v>45591</v>
      </c>
      <c r="C5209">
        <v>1</v>
      </c>
      <c r="D5209">
        <v>2398.37</v>
      </c>
    </row>
    <row r="5210" spans="1:4" x14ac:dyDescent="0.3">
      <c r="A5210" s="10" t="s">
        <v>1140</v>
      </c>
      <c r="B5210" s="2">
        <v>45657</v>
      </c>
      <c r="C5210">
        <v>1</v>
      </c>
      <c r="D5210">
        <v>2250.6999999999998</v>
      </c>
    </row>
    <row r="5211" spans="1:4" x14ac:dyDescent="0.3">
      <c r="A5211" s="10" t="s">
        <v>5276</v>
      </c>
      <c r="B5211" s="2">
        <v>45439</v>
      </c>
      <c r="C5211">
        <v>1</v>
      </c>
      <c r="D5211">
        <v>812.33</v>
      </c>
    </row>
    <row r="5212" spans="1:4" x14ac:dyDescent="0.3">
      <c r="A5212" s="10" t="s">
        <v>3304</v>
      </c>
      <c r="B5212" s="2">
        <v>45592</v>
      </c>
      <c r="C5212">
        <v>2</v>
      </c>
      <c r="D5212">
        <v>4961.1900000000005</v>
      </c>
    </row>
    <row r="5213" spans="1:4" x14ac:dyDescent="0.3">
      <c r="A5213" s="10" t="s">
        <v>4187</v>
      </c>
      <c r="B5213" s="2">
        <v>45628</v>
      </c>
      <c r="C5213">
        <v>2</v>
      </c>
      <c r="D5213">
        <v>1700.2599999999998</v>
      </c>
    </row>
    <row r="5214" spans="1:4" x14ac:dyDescent="0.3">
      <c r="A5214" s="10" t="s">
        <v>1769</v>
      </c>
      <c r="B5214" s="2">
        <v>45576</v>
      </c>
      <c r="C5214">
        <v>1</v>
      </c>
      <c r="D5214">
        <v>1021.42</v>
      </c>
    </row>
    <row r="5215" spans="1:4" x14ac:dyDescent="0.3">
      <c r="A5215" s="10" t="s">
        <v>1378</v>
      </c>
      <c r="B5215" s="2">
        <v>45610</v>
      </c>
      <c r="C5215">
        <v>3</v>
      </c>
      <c r="D5215">
        <v>9155.1200000000008</v>
      </c>
    </row>
    <row r="5216" spans="1:4" x14ac:dyDescent="0.3">
      <c r="A5216" s="10" t="s">
        <v>4522</v>
      </c>
      <c r="B5216" s="2">
        <v>45636</v>
      </c>
      <c r="C5216">
        <v>1</v>
      </c>
      <c r="D5216">
        <v>849.75</v>
      </c>
    </row>
    <row r="5217" spans="1:4" x14ac:dyDescent="0.3">
      <c r="A5217" s="10" t="s">
        <v>212</v>
      </c>
      <c r="B5217" s="2">
        <v>45635</v>
      </c>
      <c r="C5217">
        <v>5</v>
      </c>
      <c r="D5217">
        <v>7938.11</v>
      </c>
    </row>
    <row r="5218" spans="1:4" x14ac:dyDescent="0.3">
      <c r="A5218" s="10" t="s">
        <v>2148</v>
      </c>
      <c r="B5218" s="2">
        <v>45607</v>
      </c>
      <c r="C5218">
        <v>2</v>
      </c>
      <c r="D5218">
        <v>2099.8200000000002</v>
      </c>
    </row>
    <row r="5219" spans="1:4" x14ac:dyDescent="0.3">
      <c r="A5219" s="10" t="s">
        <v>646</v>
      </c>
      <c r="B5219" s="2">
        <v>45646</v>
      </c>
      <c r="C5219">
        <v>3</v>
      </c>
      <c r="D5219">
        <v>3023.1899999999996</v>
      </c>
    </row>
    <row r="5220" spans="1:4" x14ac:dyDescent="0.3">
      <c r="A5220" s="10" t="s">
        <v>4796</v>
      </c>
      <c r="B5220" s="2">
        <v>45563</v>
      </c>
      <c r="C5220">
        <v>1</v>
      </c>
      <c r="D5220">
        <v>521.63</v>
      </c>
    </row>
    <row r="5221" spans="1:4" x14ac:dyDescent="0.3">
      <c r="A5221" s="10" t="s">
        <v>3567</v>
      </c>
      <c r="B5221" s="2">
        <v>45606</v>
      </c>
      <c r="C5221">
        <v>2</v>
      </c>
      <c r="D5221">
        <v>725.54</v>
      </c>
    </row>
    <row r="5222" spans="1:4" x14ac:dyDescent="0.3">
      <c r="A5222" s="10" t="s">
        <v>4738</v>
      </c>
      <c r="B5222" s="2">
        <v>45460</v>
      </c>
      <c r="C5222">
        <v>1</v>
      </c>
      <c r="D5222">
        <v>1358.08</v>
      </c>
    </row>
    <row r="5223" spans="1:4" x14ac:dyDescent="0.3">
      <c r="A5223" s="10" t="s">
        <v>2507</v>
      </c>
      <c r="B5223" s="2">
        <v>45560</v>
      </c>
      <c r="C5223">
        <v>1</v>
      </c>
      <c r="D5223">
        <v>2825.88</v>
      </c>
    </row>
    <row r="5224" spans="1:4" x14ac:dyDescent="0.3">
      <c r="A5224" s="10" t="s">
        <v>1888</v>
      </c>
      <c r="B5224" s="2">
        <v>45499</v>
      </c>
      <c r="C5224">
        <v>1</v>
      </c>
      <c r="D5224">
        <v>309.48</v>
      </c>
    </row>
    <row r="5225" spans="1:4" x14ac:dyDescent="0.3">
      <c r="A5225" s="10" t="s">
        <v>1803</v>
      </c>
      <c r="B5225" s="2">
        <v>45544</v>
      </c>
      <c r="C5225">
        <v>3</v>
      </c>
      <c r="D5225">
        <v>1997.9099999999999</v>
      </c>
    </row>
    <row r="5226" spans="1:4" x14ac:dyDescent="0.3">
      <c r="A5226" s="10" t="s">
        <v>1507</v>
      </c>
      <c r="B5226" s="2">
        <v>45356</v>
      </c>
      <c r="C5226">
        <v>1</v>
      </c>
      <c r="D5226">
        <v>1829.63</v>
      </c>
    </row>
    <row r="5227" spans="1:4" x14ac:dyDescent="0.3">
      <c r="A5227" s="10" t="s">
        <v>3082</v>
      </c>
      <c r="B5227" s="2">
        <v>45646</v>
      </c>
      <c r="C5227">
        <v>1</v>
      </c>
      <c r="D5227">
        <v>518.41</v>
      </c>
    </row>
    <row r="5228" spans="1:4" x14ac:dyDescent="0.3">
      <c r="A5228" s="10" t="s">
        <v>4223</v>
      </c>
      <c r="B5228" s="2">
        <v>45637</v>
      </c>
      <c r="C5228">
        <v>2</v>
      </c>
      <c r="D5228">
        <v>3245.0699999999997</v>
      </c>
    </row>
    <row r="5229" spans="1:4" x14ac:dyDescent="0.3">
      <c r="A5229" s="10" t="s">
        <v>5743</v>
      </c>
      <c r="B5229" s="2">
        <v>45368</v>
      </c>
      <c r="C5229">
        <v>1</v>
      </c>
      <c r="D5229">
        <v>1857.69</v>
      </c>
    </row>
    <row r="5230" spans="1:4" x14ac:dyDescent="0.3">
      <c r="A5230" s="10" t="s">
        <v>384</v>
      </c>
      <c r="B5230" s="2">
        <v>45609</v>
      </c>
      <c r="C5230">
        <v>2</v>
      </c>
      <c r="D5230">
        <v>624.04999999999995</v>
      </c>
    </row>
    <row r="5231" spans="1:4" x14ac:dyDescent="0.3">
      <c r="A5231" s="10" t="s">
        <v>3463</v>
      </c>
      <c r="B5231" s="2">
        <v>45602</v>
      </c>
      <c r="C5231">
        <v>1</v>
      </c>
      <c r="D5231">
        <v>37.67</v>
      </c>
    </row>
    <row r="5232" spans="1:4" x14ac:dyDescent="0.3">
      <c r="A5232" s="10" t="s">
        <v>5105</v>
      </c>
      <c r="B5232" s="2">
        <v>45589</v>
      </c>
      <c r="C5232">
        <v>1</v>
      </c>
      <c r="D5232">
        <v>1457.54</v>
      </c>
    </row>
    <row r="5233" spans="1:4" x14ac:dyDescent="0.3">
      <c r="A5233" s="10" t="s">
        <v>3896</v>
      </c>
      <c r="B5233" s="2">
        <v>45383</v>
      </c>
      <c r="C5233">
        <v>1</v>
      </c>
      <c r="D5233">
        <v>1589.26</v>
      </c>
    </row>
    <row r="5234" spans="1:4" x14ac:dyDescent="0.3">
      <c r="A5234" s="10" t="s">
        <v>5905</v>
      </c>
      <c r="B5234" s="2">
        <v>45361</v>
      </c>
      <c r="C5234">
        <v>1</v>
      </c>
      <c r="D5234">
        <v>479.89</v>
      </c>
    </row>
    <row r="5235" spans="1:4" x14ac:dyDescent="0.3">
      <c r="A5235" s="10" t="s">
        <v>4912</v>
      </c>
      <c r="B5235" s="2">
        <v>45644</v>
      </c>
      <c r="C5235">
        <v>3</v>
      </c>
      <c r="D5235">
        <v>1328.99</v>
      </c>
    </row>
    <row r="5236" spans="1:4" x14ac:dyDescent="0.3">
      <c r="A5236" s="10" t="s">
        <v>5266</v>
      </c>
      <c r="B5236" s="2">
        <v>45596</v>
      </c>
      <c r="C5236">
        <v>1</v>
      </c>
      <c r="D5236">
        <v>1377.61</v>
      </c>
    </row>
    <row r="5237" spans="1:4" x14ac:dyDescent="0.3">
      <c r="A5237" s="10" t="s">
        <v>1131</v>
      </c>
      <c r="B5237" s="2">
        <v>45517</v>
      </c>
      <c r="C5237">
        <v>2</v>
      </c>
      <c r="D5237">
        <v>2969.96</v>
      </c>
    </row>
    <row r="5238" spans="1:4" x14ac:dyDescent="0.3">
      <c r="A5238" s="10" t="s">
        <v>2240</v>
      </c>
      <c r="B5238" s="2">
        <v>45542</v>
      </c>
      <c r="C5238">
        <v>1</v>
      </c>
      <c r="D5238">
        <v>1644.6</v>
      </c>
    </row>
    <row r="5239" spans="1:4" x14ac:dyDescent="0.3">
      <c r="A5239" s="10" t="s">
        <v>2803</v>
      </c>
      <c r="B5239" s="2">
        <v>45561</v>
      </c>
      <c r="C5239">
        <v>3</v>
      </c>
      <c r="D5239">
        <v>3778.79</v>
      </c>
    </row>
    <row r="5240" spans="1:4" x14ac:dyDescent="0.3">
      <c r="A5240" s="10" t="s">
        <v>3284</v>
      </c>
      <c r="B5240" s="2">
        <v>45316</v>
      </c>
      <c r="C5240">
        <v>1</v>
      </c>
      <c r="D5240">
        <v>1854.43</v>
      </c>
    </row>
    <row r="5241" spans="1:4" x14ac:dyDescent="0.3">
      <c r="A5241" s="10" t="s">
        <v>4297</v>
      </c>
      <c r="B5241" s="2">
        <v>45561</v>
      </c>
      <c r="C5241">
        <v>2</v>
      </c>
      <c r="D5241">
        <v>2153.58</v>
      </c>
    </row>
    <row r="5242" spans="1:4" x14ac:dyDescent="0.3">
      <c r="A5242" s="10" t="s">
        <v>3947</v>
      </c>
      <c r="B5242" s="2">
        <v>45408</v>
      </c>
      <c r="C5242">
        <v>1</v>
      </c>
      <c r="D5242">
        <v>2600.2800000000002</v>
      </c>
    </row>
    <row r="5243" spans="1:4" x14ac:dyDescent="0.3">
      <c r="A5243" s="10" t="s">
        <v>4901</v>
      </c>
      <c r="B5243" s="2">
        <v>45529</v>
      </c>
      <c r="C5243">
        <v>2</v>
      </c>
      <c r="D5243">
        <v>3072.12</v>
      </c>
    </row>
    <row r="5244" spans="1:4" x14ac:dyDescent="0.3">
      <c r="A5244" s="10" t="s">
        <v>5557</v>
      </c>
      <c r="B5244" s="2">
        <v>45368</v>
      </c>
      <c r="C5244">
        <v>1</v>
      </c>
      <c r="D5244">
        <v>2292.02</v>
      </c>
    </row>
    <row r="5245" spans="1:4" x14ac:dyDescent="0.3">
      <c r="A5245" s="10" t="s">
        <v>4354</v>
      </c>
      <c r="B5245" s="2">
        <v>45479</v>
      </c>
      <c r="C5245">
        <v>1</v>
      </c>
      <c r="D5245">
        <v>676.64</v>
      </c>
    </row>
    <row r="5246" spans="1:4" x14ac:dyDescent="0.3">
      <c r="A5246" s="10" t="s">
        <v>2751</v>
      </c>
      <c r="B5246" s="2">
        <v>45350</v>
      </c>
      <c r="C5246">
        <v>1</v>
      </c>
      <c r="D5246">
        <v>440.24</v>
      </c>
    </row>
    <row r="5247" spans="1:4" x14ac:dyDescent="0.3">
      <c r="A5247" s="10" t="s">
        <v>3046</v>
      </c>
      <c r="B5247" s="2">
        <v>45461</v>
      </c>
      <c r="C5247">
        <v>2</v>
      </c>
      <c r="D5247">
        <v>1720.06</v>
      </c>
    </row>
    <row r="5248" spans="1:4" x14ac:dyDescent="0.3">
      <c r="A5248" s="10" t="s">
        <v>5051</v>
      </c>
      <c r="B5248" s="2">
        <v>45436</v>
      </c>
      <c r="C5248">
        <v>1</v>
      </c>
      <c r="D5248">
        <v>1695.67</v>
      </c>
    </row>
    <row r="5249" spans="1:4" x14ac:dyDescent="0.3">
      <c r="A5249" s="10" t="s">
        <v>5373</v>
      </c>
      <c r="B5249" s="2">
        <v>45551</v>
      </c>
      <c r="C5249">
        <v>1</v>
      </c>
      <c r="D5249">
        <v>242.23</v>
      </c>
    </row>
    <row r="5250" spans="1:4" x14ac:dyDescent="0.3">
      <c r="A5250" s="10" t="s">
        <v>1798</v>
      </c>
      <c r="B5250" s="2">
        <v>45547</v>
      </c>
      <c r="C5250">
        <v>1</v>
      </c>
      <c r="D5250">
        <v>203.58</v>
      </c>
    </row>
    <row r="5251" spans="1:4" x14ac:dyDescent="0.3">
      <c r="A5251" s="10" t="s">
        <v>813</v>
      </c>
      <c r="B5251" s="2">
        <v>45331</v>
      </c>
      <c r="C5251">
        <v>1</v>
      </c>
      <c r="D5251">
        <v>322.47000000000003</v>
      </c>
    </row>
    <row r="5252" spans="1:4" x14ac:dyDescent="0.3">
      <c r="A5252" s="10" t="s">
        <v>224</v>
      </c>
      <c r="B5252" s="2">
        <v>45568</v>
      </c>
      <c r="C5252">
        <v>2</v>
      </c>
      <c r="D5252">
        <v>3605.92</v>
      </c>
    </row>
    <row r="5253" spans="1:4" x14ac:dyDescent="0.3">
      <c r="A5253" s="10" t="s">
        <v>5996</v>
      </c>
      <c r="B5253" s="2">
        <v>45457</v>
      </c>
      <c r="C5253">
        <v>1</v>
      </c>
      <c r="D5253">
        <v>919.55</v>
      </c>
    </row>
    <row r="5254" spans="1:4" x14ac:dyDescent="0.3">
      <c r="A5254" s="10" t="s">
        <v>5351</v>
      </c>
      <c r="B5254" s="2">
        <v>45377</v>
      </c>
      <c r="C5254">
        <v>1</v>
      </c>
      <c r="D5254">
        <v>1669.09</v>
      </c>
    </row>
    <row r="5255" spans="1:4" x14ac:dyDescent="0.3">
      <c r="A5255" s="10" t="s">
        <v>2920</v>
      </c>
      <c r="B5255" s="2">
        <v>45589</v>
      </c>
      <c r="C5255">
        <v>1</v>
      </c>
      <c r="D5255">
        <v>1382.13</v>
      </c>
    </row>
    <row r="5256" spans="1:4" x14ac:dyDescent="0.3">
      <c r="A5256" s="10" t="s">
        <v>499</v>
      </c>
      <c r="B5256" s="2">
        <v>45561</v>
      </c>
      <c r="C5256">
        <v>1</v>
      </c>
      <c r="D5256">
        <v>2422.88</v>
      </c>
    </row>
    <row r="5257" spans="1:4" x14ac:dyDescent="0.3">
      <c r="A5257" s="10" t="s">
        <v>2866</v>
      </c>
      <c r="B5257" s="2">
        <v>45554</v>
      </c>
      <c r="C5257">
        <v>2</v>
      </c>
      <c r="D5257">
        <v>750.92</v>
      </c>
    </row>
    <row r="5258" spans="1:4" x14ac:dyDescent="0.3">
      <c r="A5258" s="10" t="s">
        <v>4780</v>
      </c>
      <c r="B5258" s="2">
        <v>45540</v>
      </c>
      <c r="C5258">
        <v>4</v>
      </c>
      <c r="D5258">
        <v>3305</v>
      </c>
    </row>
    <row r="5259" spans="1:4" x14ac:dyDescent="0.3">
      <c r="A5259" s="10" t="s">
        <v>1087</v>
      </c>
      <c r="B5259" s="2">
        <v>45617</v>
      </c>
      <c r="C5259">
        <v>2</v>
      </c>
      <c r="D5259">
        <v>1611.3899999999999</v>
      </c>
    </row>
    <row r="5260" spans="1:4" x14ac:dyDescent="0.3">
      <c r="A5260" s="10" t="s">
        <v>1960</v>
      </c>
      <c r="B5260" s="2">
        <v>45488</v>
      </c>
      <c r="C5260">
        <v>1</v>
      </c>
      <c r="D5260">
        <v>543.91999999999996</v>
      </c>
    </row>
    <row r="5261" spans="1:4" x14ac:dyDescent="0.3">
      <c r="A5261" s="10" t="s">
        <v>4005</v>
      </c>
      <c r="B5261" s="2">
        <v>45492</v>
      </c>
      <c r="C5261">
        <v>1</v>
      </c>
      <c r="D5261">
        <v>782.21</v>
      </c>
    </row>
    <row r="5262" spans="1:4" x14ac:dyDescent="0.3">
      <c r="A5262" s="10" t="s">
        <v>5194</v>
      </c>
      <c r="B5262" s="2">
        <v>45466</v>
      </c>
      <c r="C5262">
        <v>1</v>
      </c>
      <c r="D5262">
        <v>708.01</v>
      </c>
    </row>
    <row r="5263" spans="1:4" x14ac:dyDescent="0.3">
      <c r="A5263" s="10" t="s">
        <v>5419</v>
      </c>
      <c r="B5263" s="2">
        <v>45296</v>
      </c>
      <c r="C5263">
        <v>1</v>
      </c>
      <c r="D5263">
        <v>1292.95</v>
      </c>
    </row>
    <row r="5264" spans="1:4" x14ac:dyDescent="0.3">
      <c r="A5264" s="10" t="s">
        <v>5964</v>
      </c>
      <c r="B5264" s="2">
        <v>45305</v>
      </c>
      <c r="C5264">
        <v>1</v>
      </c>
      <c r="D5264">
        <v>107.29</v>
      </c>
    </row>
    <row r="5265" spans="1:4" x14ac:dyDescent="0.3">
      <c r="A5265" s="10" t="s">
        <v>5129</v>
      </c>
      <c r="B5265" s="2">
        <v>45481</v>
      </c>
      <c r="C5265">
        <v>1</v>
      </c>
      <c r="D5265">
        <v>2138.39</v>
      </c>
    </row>
    <row r="5266" spans="1:4" x14ac:dyDescent="0.3">
      <c r="A5266" s="10" t="s">
        <v>1054</v>
      </c>
      <c r="B5266" s="2">
        <v>45596</v>
      </c>
      <c r="C5266">
        <v>4</v>
      </c>
      <c r="D5266">
        <v>5925.51</v>
      </c>
    </row>
    <row r="5267" spans="1:4" x14ac:dyDescent="0.3">
      <c r="A5267" s="10" t="s">
        <v>821</v>
      </c>
      <c r="B5267" s="2">
        <v>45639</v>
      </c>
      <c r="C5267">
        <v>3</v>
      </c>
      <c r="D5267">
        <v>2321.31</v>
      </c>
    </row>
    <row r="5268" spans="1:4" x14ac:dyDescent="0.3">
      <c r="A5268" s="10" t="s">
        <v>1690</v>
      </c>
      <c r="B5268" s="2">
        <v>45427</v>
      </c>
      <c r="C5268">
        <v>2</v>
      </c>
      <c r="D5268">
        <v>2996.31</v>
      </c>
    </row>
    <row r="5269" spans="1:4" x14ac:dyDescent="0.3">
      <c r="A5269" s="10" t="s">
        <v>2449</v>
      </c>
      <c r="B5269" s="2">
        <v>45635</v>
      </c>
      <c r="C5269">
        <v>5</v>
      </c>
      <c r="D5269">
        <v>5301.5</v>
      </c>
    </row>
    <row r="5270" spans="1:4" x14ac:dyDescent="0.3">
      <c r="A5270" s="10" t="s">
        <v>1684</v>
      </c>
      <c r="B5270" s="2">
        <v>45551</v>
      </c>
      <c r="C5270">
        <v>4</v>
      </c>
      <c r="D5270">
        <v>6402.02</v>
      </c>
    </row>
    <row r="5271" spans="1:4" x14ac:dyDescent="0.3">
      <c r="A5271" s="10" t="s">
        <v>4895</v>
      </c>
      <c r="B5271" s="2">
        <v>45643</v>
      </c>
      <c r="C5271">
        <v>1</v>
      </c>
      <c r="D5271">
        <v>3638.94</v>
      </c>
    </row>
    <row r="5272" spans="1:4" x14ac:dyDescent="0.3">
      <c r="A5272" s="10" t="s">
        <v>2121</v>
      </c>
      <c r="B5272" s="2">
        <v>45344</v>
      </c>
      <c r="C5272">
        <v>1</v>
      </c>
      <c r="D5272">
        <v>899.79</v>
      </c>
    </row>
    <row r="5273" spans="1:4" x14ac:dyDescent="0.3">
      <c r="A5273" s="10" t="s">
        <v>5226</v>
      </c>
      <c r="B5273" s="2">
        <v>45500</v>
      </c>
      <c r="C5273">
        <v>1</v>
      </c>
      <c r="D5273">
        <v>1233.05</v>
      </c>
    </row>
    <row r="5274" spans="1:4" x14ac:dyDescent="0.3">
      <c r="A5274" s="10" t="s">
        <v>3329</v>
      </c>
      <c r="B5274" s="2">
        <v>45306</v>
      </c>
      <c r="C5274">
        <v>1</v>
      </c>
      <c r="D5274">
        <v>1588.7</v>
      </c>
    </row>
    <row r="5275" spans="1:4" x14ac:dyDescent="0.3">
      <c r="A5275" s="10" t="s">
        <v>4788</v>
      </c>
      <c r="B5275" s="2">
        <v>45361</v>
      </c>
      <c r="C5275">
        <v>1</v>
      </c>
      <c r="D5275">
        <v>1463.49</v>
      </c>
    </row>
    <row r="5276" spans="1:4" x14ac:dyDescent="0.3">
      <c r="A5276" s="10" t="s">
        <v>2778</v>
      </c>
      <c r="B5276" s="2">
        <v>45509</v>
      </c>
      <c r="C5276">
        <v>1</v>
      </c>
      <c r="D5276">
        <v>2174.02</v>
      </c>
    </row>
    <row r="5277" spans="1:4" x14ac:dyDescent="0.3">
      <c r="A5277" s="10" t="s">
        <v>5839</v>
      </c>
      <c r="B5277" s="2">
        <v>45460</v>
      </c>
      <c r="C5277">
        <v>1</v>
      </c>
      <c r="D5277">
        <v>45.13</v>
      </c>
    </row>
    <row r="5278" spans="1:4" x14ac:dyDescent="0.3">
      <c r="A5278" s="10" t="s">
        <v>3734</v>
      </c>
      <c r="B5278" s="2">
        <v>45331</v>
      </c>
      <c r="C5278">
        <v>3</v>
      </c>
      <c r="D5278">
        <v>3019.9900000000002</v>
      </c>
    </row>
    <row r="5279" spans="1:4" x14ac:dyDescent="0.3">
      <c r="A5279" s="10" t="s">
        <v>5928</v>
      </c>
      <c r="B5279" s="2">
        <v>45537</v>
      </c>
      <c r="C5279">
        <v>1</v>
      </c>
      <c r="D5279">
        <v>1498.17</v>
      </c>
    </row>
    <row r="5280" spans="1:4" x14ac:dyDescent="0.3">
      <c r="A5280" s="10" t="s">
        <v>2157</v>
      </c>
      <c r="B5280" s="2">
        <v>45476</v>
      </c>
      <c r="C5280">
        <v>1</v>
      </c>
      <c r="D5280">
        <v>1283.96</v>
      </c>
    </row>
    <row r="5281" spans="1:4" x14ac:dyDescent="0.3">
      <c r="A5281" s="10" t="s">
        <v>1354</v>
      </c>
      <c r="B5281" s="2">
        <v>45515</v>
      </c>
      <c r="C5281">
        <v>3</v>
      </c>
      <c r="D5281">
        <v>3909.98</v>
      </c>
    </row>
    <row r="5282" spans="1:4" x14ac:dyDescent="0.3">
      <c r="A5282" s="10" t="s">
        <v>480</v>
      </c>
      <c r="B5282" s="2">
        <v>45439</v>
      </c>
      <c r="C5282">
        <v>1</v>
      </c>
      <c r="D5282">
        <v>1605.4</v>
      </c>
    </row>
    <row r="5283" spans="1:4" x14ac:dyDescent="0.3">
      <c r="A5283" s="10" t="s">
        <v>416</v>
      </c>
      <c r="B5283" s="2">
        <v>45472</v>
      </c>
      <c r="C5283">
        <v>2</v>
      </c>
      <c r="D5283">
        <v>1304.22</v>
      </c>
    </row>
    <row r="5284" spans="1:4" x14ac:dyDescent="0.3">
      <c r="A5284" s="10" t="s">
        <v>4341</v>
      </c>
      <c r="B5284" s="2">
        <v>45537</v>
      </c>
      <c r="C5284">
        <v>2</v>
      </c>
      <c r="D5284">
        <v>551.58000000000004</v>
      </c>
    </row>
    <row r="5285" spans="1:4" x14ac:dyDescent="0.3">
      <c r="A5285" s="10" t="s">
        <v>604</v>
      </c>
      <c r="B5285" s="2">
        <v>45509</v>
      </c>
      <c r="C5285">
        <v>2</v>
      </c>
      <c r="D5285">
        <v>431.94000000000005</v>
      </c>
    </row>
    <row r="5286" spans="1:4" x14ac:dyDescent="0.3">
      <c r="A5286" s="10" t="s">
        <v>4659</v>
      </c>
      <c r="B5286" s="2">
        <v>45633</v>
      </c>
      <c r="C5286">
        <v>1</v>
      </c>
      <c r="D5286">
        <v>729.63</v>
      </c>
    </row>
    <row r="5287" spans="1:4" x14ac:dyDescent="0.3">
      <c r="A5287" s="10" t="s">
        <v>869</v>
      </c>
      <c r="B5287" s="2">
        <v>45449</v>
      </c>
      <c r="C5287">
        <v>3</v>
      </c>
      <c r="D5287">
        <v>3014.03</v>
      </c>
    </row>
    <row r="5288" spans="1:4" x14ac:dyDescent="0.3">
      <c r="A5288" s="10" t="s">
        <v>2829</v>
      </c>
      <c r="B5288" s="2">
        <v>45640</v>
      </c>
      <c r="C5288">
        <v>2</v>
      </c>
      <c r="D5288">
        <v>2481.83</v>
      </c>
    </row>
    <row r="5289" spans="1:4" x14ac:dyDescent="0.3">
      <c r="A5289" s="10" t="s">
        <v>5751</v>
      </c>
      <c r="B5289" s="2">
        <v>45415</v>
      </c>
      <c r="C5289">
        <v>1</v>
      </c>
      <c r="D5289">
        <v>1887.91</v>
      </c>
    </row>
    <row r="5290" spans="1:4" x14ac:dyDescent="0.3">
      <c r="A5290" s="10" t="s">
        <v>5326</v>
      </c>
      <c r="B5290" s="2">
        <v>45382</v>
      </c>
      <c r="C5290">
        <v>1</v>
      </c>
      <c r="D5290">
        <v>743.2</v>
      </c>
    </row>
    <row r="5291" spans="1:4" x14ac:dyDescent="0.3">
      <c r="A5291" s="10" t="s">
        <v>104</v>
      </c>
      <c r="B5291" s="2">
        <v>45451</v>
      </c>
      <c r="C5291">
        <v>1</v>
      </c>
      <c r="D5291">
        <v>1470.95</v>
      </c>
    </row>
    <row r="5292" spans="1:4" x14ac:dyDescent="0.3">
      <c r="A5292" s="10" t="s">
        <v>3937</v>
      </c>
      <c r="B5292" s="2">
        <v>45531</v>
      </c>
      <c r="C5292">
        <v>1</v>
      </c>
      <c r="D5292">
        <v>3680.54</v>
      </c>
    </row>
    <row r="5293" spans="1:4" x14ac:dyDescent="0.3">
      <c r="A5293" s="10" t="s">
        <v>4147</v>
      </c>
      <c r="B5293" s="2">
        <v>45314</v>
      </c>
      <c r="C5293">
        <v>1</v>
      </c>
      <c r="D5293">
        <v>1119.52</v>
      </c>
    </row>
    <row r="5294" spans="1:4" x14ac:dyDescent="0.3">
      <c r="A5294" s="10" t="s">
        <v>1233</v>
      </c>
      <c r="B5294" s="2">
        <v>45440</v>
      </c>
      <c r="C5294">
        <v>1</v>
      </c>
      <c r="D5294">
        <v>67.900000000000006</v>
      </c>
    </row>
    <row r="5295" spans="1:4" x14ac:dyDescent="0.3">
      <c r="A5295" s="10" t="s">
        <v>2981</v>
      </c>
      <c r="B5295" s="2">
        <v>45398</v>
      </c>
      <c r="C5295">
        <v>2</v>
      </c>
      <c r="D5295">
        <v>1978.5</v>
      </c>
    </row>
    <row r="5296" spans="1:4" x14ac:dyDescent="0.3">
      <c r="A5296" s="10" t="s">
        <v>5935</v>
      </c>
      <c r="B5296" s="2">
        <v>45479</v>
      </c>
      <c r="C5296">
        <v>1</v>
      </c>
      <c r="D5296">
        <v>2650.19</v>
      </c>
    </row>
    <row r="5297" spans="1:4" x14ac:dyDescent="0.3">
      <c r="A5297" s="10" t="s">
        <v>4763</v>
      </c>
      <c r="B5297" s="2">
        <v>45319</v>
      </c>
      <c r="C5297">
        <v>1</v>
      </c>
      <c r="D5297">
        <v>2226.12</v>
      </c>
    </row>
    <row r="5298" spans="1:4" x14ac:dyDescent="0.3">
      <c r="A5298" s="10" t="s">
        <v>4782</v>
      </c>
      <c r="B5298" s="2">
        <v>45547</v>
      </c>
      <c r="C5298">
        <v>1</v>
      </c>
      <c r="D5298">
        <v>2724.27</v>
      </c>
    </row>
    <row r="5299" spans="1:4" x14ac:dyDescent="0.3">
      <c r="A5299" s="10" t="s">
        <v>2644</v>
      </c>
      <c r="B5299" s="2">
        <v>45561</v>
      </c>
      <c r="C5299">
        <v>2</v>
      </c>
      <c r="D5299">
        <v>1300.1400000000001</v>
      </c>
    </row>
    <row r="5300" spans="1:4" x14ac:dyDescent="0.3">
      <c r="A5300" s="10" t="s">
        <v>2204</v>
      </c>
      <c r="B5300" s="2">
        <v>45533</v>
      </c>
      <c r="C5300">
        <v>3</v>
      </c>
      <c r="D5300">
        <v>1059.02</v>
      </c>
    </row>
    <row r="5301" spans="1:4" x14ac:dyDescent="0.3">
      <c r="A5301" s="10" t="s">
        <v>680</v>
      </c>
      <c r="B5301" s="2">
        <v>45364</v>
      </c>
      <c r="C5301">
        <v>2</v>
      </c>
      <c r="D5301">
        <v>2388.11</v>
      </c>
    </row>
    <row r="5302" spans="1:4" x14ac:dyDescent="0.3">
      <c r="A5302" s="10" t="s">
        <v>2924</v>
      </c>
      <c r="B5302" s="2">
        <v>45541</v>
      </c>
      <c r="C5302">
        <v>2</v>
      </c>
      <c r="D5302">
        <v>1196.5999999999999</v>
      </c>
    </row>
    <row r="5303" spans="1:4" x14ac:dyDescent="0.3">
      <c r="A5303" s="10" t="s">
        <v>1322</v>
      </c>
      <c r="B5303" s="2">
        <v>45349</v>
      </c>
      <c r="C5303">
        <v>2</v>
      </c>
      <c r="D5303">
        <v>1029.32</v>
      </c>
    </row>
    <row r="5304" spans="1:4" x14ac:dyDescent="0.3">
      <c r="A5304" s="10" t="s">
        <v>124</v>
      </c>
      <c r="B5304" s="2">
        <v>45610</v>
      </c>
      <c r="C5304">
        <v>4</v>
      </c>
      <c r="D5304">
        <v>4228.6799999999994</v>
      </c>
    </row>
    <row r="5305" spans="1:4" x14ac:dyDescent="0.3">
      <c r="A5305" s="10" t="s">
        <v>1118</v>
      </c>
      <c r="B5305" s="2">
        <v>45320</v>
      </c>
      <c r="C5305">
        <v>1</v>
      </c>
      <c r="D5305">
        <v>1737.37</v>
      </c>
    </row>
    <row r="5306" spans="1:4" x14ac:dyDescent="0.3">
      <c r="A5306" s="10" t="s">
        <v>2370</v>
      </c>
      <c r="B5306" s="2">
        <v>45583</v>
      </c>
      <c r="C5306">
        <v>2</v>
      </c>
      <c r="D5306">
        <v>2065.06</v>
      </c>
    </row>
    <row r="5307" spans="1:4" x14ac:dyDescent="0.3">
      <c r="A5307" s="10" t="s">
        <v>2493</v>
      </c>
      <c r="B5307" s="2">
        <v>45638</v>
      </c>
      <c r="C5307">
        <v>2</v>
      </c>
      <c r="D5307">
        <v>5863.83</v>
      </c>
    </row>
    <row r="5308" spans="1:4" x14ac:dyDescent="0.3">
      <c r="A5308" s="10" t="s">
        <v>1387</v>
      </c>
      <c r="B5308" s="2">
        <v>45421</v>
      </c>
      <c r="C5308">
        <v>2</v>
      </c>
      <c r="D5308">
        <v>2300.9899999999998</v>
      </c>
    </row>
    <row r="5309" spans="1:4" x14ac:dyDescent="0.3">
      <c r="A5309" s="10" t="s">
        <v>462</v>
      </c>
      <c r="B5309" s="2">
        <v>45656</v>
      </c>
      <c r="C5309">
        <v>4</v>
      </c>
      <c r="D5309">
        <v>3663.95</v>
      </c>
    </row>
    <row r="5310" spans="1:4" x14ac:dyDescent="0.3">
      <c r="A5310" s="10" t="s">
        <v>841</v>
      </c>
      <c r="B5310" s="2">
        <v>45614</v>
      </c>
      <c r="C5310">
        <v>2</v>
      </c>
      <c r="D5310">
        <v>3392.96</v>
      </c>
    </row>
    <row r="5311" spans="1:4" x14ac:dyDescent="0.3">
      <c r="A5311" s="10" t="s">
        <v>4152</v>
      </c>
      <c r="B5311" s="2">
        <v>45503</v>
      </c>
      <c r="C5311">
        <v>1</v>
      </c>
      <c r="D5311">
        <v>2024.75</v>
      </c>
    </row>
    <row r="5312" spans="1:4" x14ac:dyDescent="0.3">
      <c r="A5312" s="10" t="s">
        <v>819</v>
      </c>
      <c r="B5312" s="2">
        <v>45443</v>
      </c>
      <c r="C5312">
        <v>1</v>
      </c>
      <c r="D5312">
        <v>371.57</v>
      </c>
    </row>
    <row r="5313" spans="1:4" x14ac:dyDescent="0.3">
      <c r="A5313" s="10" t="s">
        <v>957</v>
      </c>
      <c r="B5313" s="2">
        <v>45654</v>
      </c>
      <c r="C5313">
        <v>4</v>
      </c>
      <c r="D5313">
        <v>3535.02</v>
      </c>
    </row>
    <row r="5314" spans="1:4" x14ac:dyDescent="0.3">
      <c r="A5314" s="10" t="s">
        <v>1028</v>
      </c>
      <c r="B5314" s="2">
        <v>45513</v>
      </c>
      <c r="C5314">
        <v>2</v>
      </c>
      <c r="D5314">
        <v>6323.68</v>
      </c>
    </row>
    <row r="5315" spans="1:4" x14ac:dyDescent="0.3">
      <c r="A5315" s="10" t="s">
        <v>4825</v>
      </c>
      <c r="B5315" s="2">
        <v>45487</v>
      </c>
      <c r="C5315">
        <v>2</v>
      </c>
      <c r="D5315">
        <v>3571.08</v>
      </c>
    </row>
    <row r="5316" spans="1:4" x14ac:dyDescent="0.3">
      <c r="A5316" s="10" t="s">
        <v>116</v>
      </c>
      <c r="B5316" s="2">
        <v>45442</v>
      </c>
      <c r="C5316">
        <v>1</v>
      </c>
      <c r="D5316">
        <v>897.31</v>
      </c>
    </row>
    <row r="5317" spans="1:4" x14ac:dyDescent="0.3">
      <c r="A5317" s="10" t="s">
        <v>1351</v>
      </c>
      <c r="B5317" s="2">
        <v>45552</v>
      </c>
      <c r="C5317">
        <v>1</v>
      </c>
      <c r="D5317">
        <v>98.77</v>
      </c>
    </row>
    <row r="5318" spans="1:4" x14ac:dyDescent="0.3">
      <c r="A5318" s="10" t="s">
        <v>2158</v>
      </c>
      <c r="B5318" s="2">
        <v>45319</v>
      </c>
      <c r="C5318">
        <v>1</v>
      </c>
      <c r="D5318">
        <v>2227.14</v>
      </c>
    </row>
    <row r="5319" spans="1:4" x14ac:dyDescent="0.3">
      <c r="A5319" s="10" t="s">
        <v>2899</v>
      </c>
      <c r="B5319" s="2">
        <v>45502</v>
      </c>
      <c r="C5319">
        <v>2</v>
      </c>
      <c r="D5319">
        <v>1243.72</v>
      </c>
    </row>
    <row r="5320" spans="1:4" x14ac:dyDescent="0.3">
      <c r="A5320" s="10" t="s">
        <v>3073</v>
      </c>
      <c r="B5320" s="2">
        <v>45439</v>
      </c>
      <c r="C5320">
        <v>1</v>
      </c>
      <c r="D5320">
        <v>333.91</v>
      </c>
    </row>
    <row r="5321" spans="1:4" x14ac:dyDescent="0.3">
      <c r="A5321" s="10" t="s">
        <v>3648</v>
      </c>
      <c r="B5321" s="2">
        <v>45413</v>
      </c>
      <c r="C5321">
        <v>1</v>
      </c>
      <c r="D5321">
        <v>121.84</v>
      </c>
    </row>
    <row r="5322" spans="1:4" x14ac:dyDescent="0.3">
      <c r="A5322" s="10" t="s">
        <v>2042</v>
      </c>
      <c r="B5322" s="2">
        <v>45445</v>
      </c>
      <c r="C5322">
        <v>2</v>
      </c>
      <c r="D5322">
        <v>1565.53</v>
      </c>
    </row>
    <row r="5323" spans="1:4" x14ac:dyDescent="0.3">
      <c r="A5323" s="10" t="s">
        <v>511</v>
      </c>
      <c r="B5323" s="2">
        <v>45313</v>
      </c>
      <c r="C5323">
        <v>1</v>
      </c>
      <c r="D5323">
        <v>1704.22</v>
      </c>
    </row>
    <row r="5324" spans="1:4" x14ac:dyDescent="0.3">
      <c r="A5324" s="10" t="s">
        <v>1885</v>
      </c>
      <c r="B5324" s="2">
        <v>45442</v>
      </c>
      <c r="C5324">
        <v>1</v>
      </c>
      <c r="D5324">
        <v>1525.17</v>
      </c>
    </row>
    <row r="5325" spans="1:4" x14ac:dyDescent="0.3">
      <c r="A5325" s="10" t="s">
        <v>2708</v>
      </c>
      <c r="B5325" s="2">
        <v>45654</v>
      </c>
      <c r="C5325">
        <v>2</v>
      </c>
      <c r="D5325">
        <v>1354.1299999999999</v>
      </c>
    </row>
    <row r="5326" spans="1:4" x14ac:dyDescent="0.3">
      <c r="A5326" s="10" t="s">
        <v>3049</v>
      </c>
      <c r="B5326" s="2">
        <v>45568</v>
      </c>
      <c r="C5326">
        <v>2</v>
      </c>
      <c r="D5326">
        <v>622.05999999999995</v>
      </c>
    </row>
    <row r="5327" spans="1:4" x14ac:dyDescent="0.3">
      <c r="A5327" s="10" t="s">
        <v>129</v>
      </c>
      <c r="B5327" s="2">
        <v>45366</v>
      </c>
      <c r="C5327">
        <v>1</v>
      </c>
      <c r="D5327">
        <v>189.88</v>
      </c>
    </row>
    <row r="5328" spans="1:4" x14ac:dyDescent="0.3">
      <c r="A5328" s="10" t="s">
        <v>3580</v>
      </c>
      <c r="B5328" s="2">
        <v>45551</v>
      </c>
      <c r="C5328">
        <v>3</v>
      </c>
      <c r="D5328">
        <v>7436.0400000000009</v>
      </c>
    </row>
    <row r="5329" spans="1:4" x14ac:dyDescent="0.3">
      <c r="A5329" s="10" t="s">
        <v>5986</v>
      </c>
      <c r="B5329" s="2">
        <v>45405</v>
      </c>
      <c r="C5329">
        <v>1</v>
      </c>
      <c r="D5329">
        <v>2192.0700000000002</v>
      </c>
    </row>
    <row r="5330" spans="1:4" x14ac:dyDescent="0.3">
      <c r="A5330" s="10" t="s">
        <v>291</v>
      </c>
      <c r="B5330" s="2">
        <v>45496</v>
      </c>
      <c r="C5330">
        <v>1</v>
      </c>
      <c r="D5330">
        <v>2298.52</v>
      </c>
    </row>
    <row r="5331" spans="1:4" x14ac:dyDescent="0.3">
      <c r="A5331" s="10" t="s">
        <v>2821</v>
      </c>
      <c r="B5331" s="2">
        <v>45580</v>
      </c>
      <c r="C5331">
        <v>2</v>
      </c>
      <c r="D5331">
        <v>4712.63</v>
      </c>
    </row>
    <row r="5332" spans="1:4" x14ac:dyDescent="0.3">
      <c r="A5332" s="10" t="s">
        <v>839</v>
      </c>
      <c r="B5332" s="2">
        <v>45571</v>
      </c>
      <c r="C5332">
        <v>1</v>
      </c>
      <c r="D5332">
        <v>1855.09</v>
      </c>
    </row>
    <row r="5333" spans="1:4" x14ac:dyDescent="0.3">
      <c r="A5333" s="10" t="s">
        <v>4658</v>
      </c>
      <c r="B5333" s="2">
        <v>45534</v>
      </c>
      <c r="C5333">
        <v>3</v>
      </c>
      <c r="D5333">
        <v>3304.59</v>
      </c>
    </row>
    <row r="5334" spans="1:4" x14ac:dyDescent="0.3">
      <c r="A5334" s="10" t="s">
        <v>4679</v>
      </c>
      <c r="B5334" s="2">
        <v>45436</v>
      </c>
      <c r="C5334">
        <v>1</v>
      </c>
      <c r="D5334">
        <v>412.96</v>
      </c>
    </row>
    <row r="5335" spans="1:4" x14ac:dyDescent="0.3">
      <c r="A5335" s="10" t="s">
        <v>41</v>
      </c>
      <c r="B5335" s="2">
        <v>45604</v>
      </c>
      <c r="C5335">
        <v>2</v>
      </c>
      <c r="D5335">
        <v>840.85</v>
      </c>
    </row>
    <row r="5336" spans="1:4" x14ac:dyDescent="0.3">
      <c r="A5336" s="10" t="s">
        <v>1162</v>
      </c>
      <c r="B5336" s="2">
        <v>45555</v>
      </c>
      <c r="C5336">
        <v>2</v>
      </c>
      <c r="D5336">
        <v>2515.5700000000002</v>
      </c>
    </row>
    <row r="5337" spans="1:4" x14ac:dyDescent="0.3">
      <c r="A5337" s="10" t="s">
        <v>5251</v>
      </c>
      <c r="B5337" s="2">
        <v>45552</v>
      </c>
      <c r="C5337">
        <v>1</v>
      </c>
      <c r="D5337">
        <v>2962.82</v>
      </c>
    </row>
    <row r="5338" spans="1:4" x14ac:dyDescent="0.3">
      <c r="A5338" s="10" t="s">
        <v>2583</v>
      </c>
      <c r="B5338" s="2">
        <v>45543</v>
      </c>
      <c r="C5338">
        <v>1</v>
      </c>
      <c r="D5338">
        <v>1050.81</v>
      </c>
    </row>
    <row r="5339" spans="1:4" x14ac:dyDescent="0.3">
      <c r="A5339" s="10" t="s">
        <v>693</v>
      </c>
      <c r="B5339" s="2">
        <v>45555</v>
      </c>
      <c r="C5339">
        <v>2</v>
      </c>
      <c r="D5339">
        <v>5895.09</v>
      </c>
    </row>
    <row r="5340" spans="1:4" x14ac:dyDescent="0.3">
      <c r="A5340" s="10" t="s">
        <v>4702</v>
      </c>
      <c r="B5340" s="2">
        <v>45530</v>
      </c>
      <c r="C5340">
        <v>1</v>
      </c>
      <c r="D5340">
        <v>1592.57</v>
      </c>
    </row>
    <row r="5341" spans="1:4" x14ac:dyDescent="0.3">
      <c r="A5341" s="10" t="s">
        <v>241</v>
      </c>
      <c r="B5341" s="2">
        <v>45509</v>
      </c>
      <c r="C5341">
        <v>2</v>
      </c>
      <c r="D5341">
        <v>2320.8599999999997</v>
      </c>
    </row>
    <row r="5342" spans="1:4" x14ac:dyDescent="0.3">
      <c r="A5342" s="10" t="s">
        <v>4962</v>
      </c>
      <c r="B5342" s="2">
        <v>45631</v>
      </c>
      <c r="C5342">
        <v>1</v>
      </c>
      <c r="D5342">
        <v>962.14</v>
      </c>
    </row>
    <row r="5343" spans="1:4" x14ac:dyDescent="0.3">
      <c r="A5343" s="10" t="s">
        <v>1980</v>
      </c>
      <c r="B5343" s="2">
        <v>45605</v>
      </c>
      <c r="C5343">
        <v>2</v>
      </c>
      <c r="D5343">
        <v>1261.51</v>
      </c>
    </row>
    <row r="5344" spans="1:4" x14ac:dyDescent="0.3">
      <c r="A5344" s="10" t="s">
        <v>1386</v>
      </c>
      <c r="B5344" s="2">
        <v>45595</v>
      </c>
      <c r="C5344">
        <v>1</v>
      </c>
      <c r="D5344">
        <v>1446.72</v>
      </c>
    </row>
    <row r="5345" spans="1:4" x14ac:dyDescent="0.3">
      <c r="A5345" s="10" t="s">
        <v>4234</v>
      </c>
      <c r="B5345" s="2">
        <v>45646</v>
      </c>
      <c r="C5345">
        <v>3</v>
      </c>
      <c r="D5345">
        <v>4881.97</v>
      </c>
    </row>
    <row r="5346" spans="1:4" x14ac:dyDescent="0.3">
      <c r="A5346" s="10" t="s">
        <v>644</v>
      </c>
      <c r="B5346" s="2">
        <v>45383</v>
      </c>
      <c r="C5346">
        <v>2</v>
      </c>
      <c r="D5346">
        <v>1260.49</v>
      </c>
    </row>
    <row r="5347" spans="1:4" x14ac:dyDescent="0.3">
      <c r="A5347" s="10" t="s">
        <v>1493</v>
      </c>
      <c r="B5347" s="2">
        <v>45577</v>
      </c>
      <c r="C5347">
        <v>1</v>
      </c>
      <c r="D5347">
        <v>1923.42</v>
      </c>
    </row>
    <row r="5348" spans="1:4" x14ac:dyDescent="0.3">
      <c r="A5348" s="10" t="s">
        <v>662</v>
      </c>
      <c r="B5348" s="2">
        <v>45460</v>
      </c>
      <c r="C5348">
        <v>1</v>
      </c>
      <c r="D5348">
        <v>70.290000000000006</v>
      </c>
    </row>
    <row r="5349" spans="1:4" x14ac:dyDescent="0.3">
      <c r="A5349" s="10" t="s">
        <v>3384</v>
      </c>
      <c r="B5349" s="2">
        <v>45476</v>
      </c>
      <c r="C5349">
        <v>1</v>
      </c>
      <c r="D5349">
        <v>1085.8399999999999</v>
      </c>
    </row>
    <row r="5350" spans="1:4" x14ac:dyDescent="0.3">
      <c r="A5350" s="10" t="s">
        <v>3718</v>
      </c>
      <c r="B5350" s="2">
        <v>45380</v>
      </c>
      <c r="C5350">
        <v>1</v>
      </c>
      <c r="D5350">
        <v>1963.65</v>
      </c>
    </row>
    <row r="5351" spans="1:4" x14ac:dyDescent="0.3">
      <c r="A5351" s="10" t="s">
        <v>5753</v>
      </c>
      <c r="B5351" s="2">
        <v>45332</v>
      </c>
      <c r="C5351">
        <v>1</v>
      </c>
      <c r="D5351">
        <v>711.23</v>
      </c>
    </row>
    <row r="5352" spans="1:4" x14ac:dyDescent="0.3">
      <c r="A5352" s="10" t="s">
        <v>5110</v>
      </c>
      <c r="B5352" s="2">
        <v>45515</v>
      </c>
      <c r="C5352">
        <v>1</v>
      </c>
      <c r="D5352">
        <v>1039.05</v>
      </c>
    </row>
    <row r="5353" spans="1:4" x14ac:dyDescent="0.3">
      <c r="A5353" s="10" t="s">
        <v>3209</v>
      </c>
      <c r="B5353" s="2">
        <v>45467</v>
      </c>
      <c r="C5353">
        <v>1</v>
      </c>
      <c r="D5353">
        <v>2767.18</v>
      </c>
    </row>
    <row r="5354" spans="1:4" x14ac:dyDescent="0.3">
      <c r="A5354" s="10" t="s">
        <v>3437</v>
      </c>
      <c r="B5354" s="2">
        <v>45510</v>
      </c>
      <c r="C5354">
        <v>2</v>
      </c>
      <c r="D5354">
        <v>2993.87</v>
      </c>
    </row>
    <row r="5355" spans="1:4" x14ac:dyDescent="0.3">
      <c r="A5355" s="10" t="s">
        <v>1106</v>
      </c>
      <c r="B5355" s="2">
        <v>45646</v>
      </c>
      <c r="C5355">
        <v>3</v>
      </c>
      <c r="D5355">
        <v>3135.16</v>
      </c>
    </row>
    <row r="5356" spans="1:4" x14ac:dyDescent="0.3">
      <c r="A5356" s="10" t="s">
        <v>2232</v>
      </c>
      <c r="B5356" s="2">
        <v>45510</v>
      </c>
      <c r="C5356">
        <v>2</v>
      </c>
      <c r="D5356">
        <v>231.94</v>
      </c>
    </row>
    <row r="5357" spans="1:4" x14ac:dyDescent="0.3">
      <c r="A5357" s="10" t="s">
        <v>5202</v>
      </c>
      <c r="B5357" s="2">
        <v>45521</v>
      </c>
      <c r="C5357">
        <v>2</v>
      </c>
      <c r="D5357">
        <v>1649.25</v>
      </c>
    </row>
    <row r="5358" spans="1:4" x14ac:dyDescent="0.3">
      <c r="A5358" s="10" t="s">
        <v>1320</v>
      </c>
      <c r="B5358" s="2">
        <v>45613</v>
      </c>
      <c r="C5358">
        <v>1</v>
      </c>
      <c r="D5358">
        <v>1713.36</v>
      </c>
    </row>
    <row r="5359" spans="1:4" x14ac:dyDescent="0.3">
      <c r="A5359" s="10" t="s">
        <v>2412</v>
      </c>
      <c r="B5359" s="2">
        <v>45402</v>
      </c>
      <c r="C5359">
        <v>1</v>
      </c>
      <c r="D5359">
        <v>1139.8499999999999</v>
      </c>
    </row>
    <row r="5360" spans="1:4" x14ac:dyDescent="0.3">
      <c r="A5360" s="10" t="s">
        <v>4058</v>
      </c>
      <c r="B5360" s="2">
        <v>45564</v>
      </c>
      <c r="C5360">
        <v>3</v>
      </c>
      <c r="D5360">
        <v>2230.77</v>
      </c>
    </row>
    <row r="5361" spans="1:4" x14ac:dyDescent="0.3">
      <c r="A5361" s="10" t="s">
        <v>4983</v>
      </c>
      <c r="B5361" s="2">
        <v>45330</v>
      </c>
      <c r="C5361">
        <v>1</v>
      </c>
      <c r="D5361">
        <v>230.19</v>
      </c>
    </row>
    <row r="5362" spans="1:4" x14ac:dyDescent="0.3">
      <c r="A5362" s="10" t="s">
        <v>4623</v>
      </c>
      <c r="B5362" s="2">
        <v>45649</v>
      </c>
      <c r="C5362">
        <v>1</v>
      </c>
      <c r="D5362">
        <v>3578.07</v>
      </c>
    </row>
    <row r="5363" spans="1:4" x14ac:dyDescent="0.3">
      <c r="A5363" s="10" t="s">
        <v>3261</v>
      </c>
      <c r="B5363" s="2">
        <v>45397</v>
      </c>
      <c r="C5363">
        <v>1</v>
      </c>
      <c r="D5363">
        <v>1338.92</v>
      </c>
    </row>
    <row r="5364" spans="1:4" x14ac:dyDescent="0.3">
      <c r="A5364" s="10" t="s">
        <v>4172</v>
      </c>
      <c r="B5364" s="2">
        <v>45408</v>
      </c>
      <c r="C5364">
        <v>1</v>
      </c>
      <c r="D5364">
        <v>1180.25</v>
      </c>
    </row>
    <row r="5365" spans="1:4" x14ac:dyDescent="0.3">
      <c r="A5365" s="10" t="s">
        <v>2653</v>
      </c>
      <c r="B5365" s="2">
        <v>45385</v>
      </c>
      <c r="C5365">
        <v>1</v>
      </c>
      <c r="D5365">
        <v>536.39</v>
      </c>
    </row>
    <row r="5366" spans="1:4" x14ac:dyDescent="0.3">
      <c r="A5366" s="10" t="s">
        <v>685</v>
      </c>
      <c r="B5366" s="2">
        <v>45509</v>
      </c>
      <c r="C5366">
        <v>2</v>
      </c>
      <c r="D5366">
        <v>3821.3</v>
      </c>
    </row>
    <row r="5367" spans="1:4" x14ac:dyDescent="0.3">
      <c r="A5367" s="10" t="s">
        <v>1383</v>
      </c>
      <c r="B5367" s="2">
        <v>45650</v>
      </c>
      <c r="C5367">
        <v>2</v>
      </c>
      <c r="D5367">
        <v>2581.66</v>
      </c>
    </row>
    <row r="5368" spans="1:4" x14ac:dyDescent="0.3">
      <c r="A5368" s="10" t="s">
        <v>2508</v>
      </c>
      <c r="B5368" s="2">
        <v>45571</v>
      </c>
      <c r="C5368">
        <v>3</v>
      </c>
      <c r="D5368">
        <v>3787.96</v>
      </c>
    </row>
    <row r="5369" spans="1:4" x14ac:dyDescent="0.3">
      <c r="A5369" s="10" t="s">
        <v>4452</v>
      </c>
      <c r="B5369" s="2">
        <v>45359</v>
      </c>
      <c r="C5369">
        <v>1</v>
      </c>
      <c r="D5369">
        <v>2557.14</v>
      </c>
    </row>
    <row r="5370" spans="1:4" x14ac:dyDescent="0.3">
      <c r="A5370" s="10" t="s">
        <v>1876</v>
      </c>
      <c r="B5370" s="2">
        <v>45343</v>
      </c>
      <c r="C5370">
        <v>1</v>
      </c>
      <c r="D5370">
        <v>154.25</v>
      </c>
    </row>
    <row r="5371" spans="1:4" x14ac:dyDescent="0.3">
      <c r="A5371" s="10" t="s">
        <v>5040</v>
      </c>
      <c r="B5371" s="2">
        <v>45542</v>
      </c>
      <c r="C5371">
        <v>1</v>
      </c>
      <c r="D5371">
        <v>4300.63</v>
      </c>
    </row>
    <row r="5372" spans="1:4" x14ac:dyDescent="0.3">
      <c r="A5372" s="10" t="s">
        <v>1717</v>
      </c>
      <c r="B5372" s="2">
        <v>45656</v>
      </c>
      <c r="C5372">
        <v>2</v>
      </c>
      <c r="D5372">
        <v>3303.8500000000004</v>
      </c>
    </row>
    <row r="5373" spans="1:4" x14ac:dyDescent="0.3">
      <c r="A5373" s="10" t="s">
        <v>5655</v>
      </c>
      <c r="B5373" s="2">
        <v>45501</v>
      </c>
      <c r="C5373">
        <v>1</v>
      </c>
      <c r="D5373">
        <v>172.7</v>
      </c>
    </row>
    <row r="5374" spans="1:4" x14ac:dyDescent="0.3">
      <c r="A5374" s="10" t="s">
        <v>5106</v>
      </c>
      <c r="B5374" s="2">
        <v>45584</v>
      </c>
      <c r="C5374">
        <v>2</v>
      </c>
      <c r="D5374">
        <v>3467.6499999999996</v>
      </c>
    </row>
    <row r="5375" spans="1:4" x14ac:dyDescent="0.3">
      <c r="A5375" s="10" t="s">
        <v>5364</v>
      </c>
      <c r="B5375" s="2">
        <v>45304</v>
      </c>
      <c r="C5375">
        <v>1</v>
      </c>
      <c r="D5375">
        <v>595.23</v>
      </c>
    </row>
    <row r="5376" spans="1:4" x14ac:dyDescent="0.3">
      <c r="A5376" s="10" t="s">
        <v>1345</v>
      </c>
      <c r="B5376" s="2">
        <v>45519</v>
      </c>
      <c r="C5376">
        <v>1</v>
      </c>
      <c r="D5376">
        <v>255</v>
      </c>
    </row>
    <row r="5377" spans="1:4" x14ac:dyDescent="0.3">
      <c r="A5377" s="10" t="s">
        <v>474</v>
      </c>
      <c r="B5377" s="2">
        <v>45424</v>
      </c>
      <c r="C5377">
        <v>3</v>
      </c>
      <c r="D5377">
        <v>5079.57</v>
      </c>
    </row>
    <row r="5378" spans="1:4" x14ac:dyDescent="0.3">
      <c r="A5378" s="10" t="s">
        <v>3509</v>
      </c>
      <c r="B5378" s="2">
        <v>45594</v>
      </c>
      <c r="C5378">
        <v>1</v>
      </c>
      <c r="D5378">
        <v>475.11</v>
      </c>
    </row>
    <row r="5379" spans="1:4" x14ac:dyDescent="0.3">
      <c r="A5379" s="10" t="s">
        <v>859</v>
      </c>
      <c r="B5379" s="2">
        <v>45572</v>
      </c>
      <c r="C5379">
        <v>1</v>
      </c>
      <c r="D5379">
        <v>1885.16</v>
      </c>
    </row>
    <row r="5380" spans="1:4" x14ac:dyDescent="0.3">
      <c r="A5380" s="10" t="s">
        <v>1005</v>
      </c>
      <c r="B5380" s="2">
        <v>45373</v>
      </c>
      <c r="C5380">
        <v>1</v>
      </c>
      <c r="D5380">
        <v>1392.34</v>
      </c>
    </row>
    <row r="5381" spans="1:4" x14ac:dyDescent="0.3">
      <c r="A5381" s="10" t="s">
        <v>2854</v>
      </c>
      <c r="B5381" s="2">
        <v>45383</v>
      </c>
      <c r="C5381">
        <v>1</v>
      </c>
      <c r="D5381">
        <v>1871.76</v>
      </c>
    </row>
    <row r="5382" spans="1:4" x14ac:dyDescent="0.3">
      <c r="A5382" s="10" t="s">
        <v>4663</v>
      </c>
      <c r="B5382" s="2">
        <v>45539</v>
      </c>
      <c r="C5382">
        <v>1</v>
      </c>
      <c r="D5382">
        <v>882.59</v>
      </c>
    </row>
    <row r="5383" spans="1:4" x14ac:dyDescent="0.3">
      <c r="A5383" s="10" t="s">
        <v>2982</v>
      </c>
      <c r="B5383" s="2">
        <v>45343</v>
      </c>
      <c r="C5383">
        <v>1</v>
      </c>
      <c r="D5383">
        <v>849.28</v>
      </c>
    </row>
    <row r="5384" spans="1:4" x14ac:dyDescent="0.3">
      <c r="A5384" s="10" t="s">
        <v>5512</v>
      </c>
      <c r="B5384" s="2">
        <v>45542</v>
      </c>
      <c r="C5384">
        <v>1</v>
      </c>
      <c r="D5384">
        <v>1873.93</v>
      </c>
    </row>
    <row r="5385" spans="1:4" x14ac:dyDescent="0.3">
      <c r="A5385" s="10" t="s">
        <v>3465</v>
      </c>
      <c r="B5385" s="2">
        <v>45436</v>
      </c>
      <c r="C5385">
        <v>1</v>
      </c>
      <c r="D5385">
        <v>648.01</v>
      </c>
    </row>
    <row r="5386" spans="1:4" x14ac:dyDescent="0.3">
      <c r="A5386" s="10" t="s">
        <v>4711</v>
      </c>
      <c r="B5386" s="2">
        <v>45305</v>
      </c>
      <c r="C5386">
        <v>1</v>
      </c>
      <c r="D5386">
        <v>495.84</v>
      </c>
    </row>
    <row r="5387" spans="1:4" x14ac:dyDescent="0.3">
      <c r="A5387" s="10" t="s">
        <v>2135</v>
      </c>
      <c r="B5387" s="2">
        <v>45517</v>
      </c>
      <c r="C5387">
        <v>4</v>
      </c>
      <c r="D5387">
        <v>4559.43</v>
      </c>
    </row>
    <row r="5388" spans="1:4" x14ac:dyDescent="0.3">
      <c r="A5388" s="10" t="s">
        <v>2800</v>
      </c>
      <c r="B5388" s="2">
        <v>45551</v>
      </c>
      <c r="C5388">
        <v>1</v>
      </c>
      <c r="D5388">
        <v>3683.82</v>
      </c>
    </row>
    <row r="5389" spans="1:4" x14ac:dyDescent="0.3">
      <c r="A5389" s="10" t="s">
        <v>4887</v>
      </c>
      <c r="B5389" s="2">
        <v>45631</v>
      </c>
      <c r="C5389">
        <v>1</v>
      </c>
      <c r="D5389">
        <v>798.11</v>
      </c>
    </row>
    <row r="5390" spans="1:4" x14ac:dyDescent="0.3">
      <c r="A5390" s="10" t="s">
        <v>4161</v>
      </c>
      <c r="B5390" s="2">
        <v>45418</v>
      </c>
      <c r="C5390">
        <v>1</v>
      </c>
      <c r="D5390">
        <v>1439.76</v>
      </c>
    </row>
    <row r="5391" spans="1:4" x14ac:dyDescent="0.3">
      <c r="A5391" s="10" t="s">
        <v>3060</v>
      </c>
      <c r="B5391" s="2">
        <v>45490</v>
      </c>
      <c r="C5391">
        <v>2</v>
      </c>
      <c r="D5391">
        <v>678.2</v>
      </c>
    </row>
    <row r="5392" spans="1:4" x14ac:dyDescent="0.3">
      <c r="A5392" s="10" t="s">
        <v>3383</v>
      </c>
      <c r="B5392" s="2">
        <v>45389</v>
      </c>
      <c r="C5392">
        <v>2</v>
      </c>
      <c r="D5392">
        <v>1928.44</v>
      </c>
    </row>
    <row r="5393" spans="1:4" x14ac:dyDescent="0.3">
      <c r="A5393" s="10" t="s">
        <v>1255</v>
      </c>
      <c r="B5393" s="2">
        <v>45551</v>
      </c>
      <c r="C5393">
        <v>1</v>
      </c>
      <c r="D5393">
        <v>2054.56</v>
      </c>
    </row>
    <row r="5394" spans="1:4" x14ac:dyDescent="0.3">
      <c r="A5394" s="10" t="s">
        <v>1488</v>
      </c>
      <c r="B5394" s="2">
        <v>45561</v>
      </c>
      <c r="C5394">
        <v>2</v>
      </c>
      <c r="D5394">
        <v>413.17</v>
      </c>
    </row>
    <row r="5395" spans="1:4" x14ac:dyDescent="0.3">
      <c r="A5395" s="10" t="s">
        <v>1543</v>
      </c>
      <c r="B5395" s="2">
        <v>45563</v>
      </c>
      <c r="C5395">
        <v>2</v>
      </c>
      <c r="D5395">
        <v>2962.98</v>
      </c>
    </row>
    <row r="5396" spans="1:4" x14ac:dyDescent="0.3">
      <c r="A5396" s="10" t="s">
        <v>2643</v>
      </c>
      <c r="B5396" s="2">
        <v>45555</v>
      </c>
      <c r="C5396">
        <v>1</v>
      </c>
      <c r="D5396">
        <v>471.89</v>
      </c>
    </row>
    <row r="5397" spans="1:4" x14ac:dyDescent="0.3">
      <c r="A5397" s="10" t="s">
        <v>5116</v>
      </c>
      <c r="B5397" s="2">
        <v>45640</v>
      </c>
      <c r="C5397">
        <v>2</v>
      </c>
      <c r="D5397">
        <v>1299.92</v>
      </c>
    </row>
    <row r="5398" spans="1:4" x14ac:dyDescent="0.3">
      <c r="A5398" s="10" t="s">
        <v>60</v>
      </c>
      <c r="B5398" s="2">
        <v>45623</v>
      </c>
      <c r="C5398">
        <v>3</v>
      </c>
      <c r="D5398">
        <v>3374.17</v>
      </c>
    </row>
    <row r="5399" spans="1:4" x14ac:dyDescent="0.3">
      <c r="A5399" s="10" t="s">
        <v>4865</v>
      </c>
      <c r="B5399" s="2">
        <v>45486</v>
      </c>
      <c r="C5399">
        <v>1</v>
      </c>
      <c r="D5399">
        <v>2633.74</v>
      </c>
    </row>
    <row r="5400" spans="1:4" x14ac:dyDescent="0.3">
      <c r="A5400" s="10" t="s">
        <v>2314</v>
      </c>
      <c r="B5400" s="2">
        <v>45575</v>
      </c>
      <c r="C5400">
        <v>1</v>
      </c>
      <c r="D5400">
        <v>1515.88</v>
      </c>
    </row>
    <row r="5401" spans="1:4" x14ac:dyDescent="0.3">
      <c r="A5401" s="10" t="s">
        <v>4275</v>
      </c>
      <c r="B5401" s="2">
        <v>45495</v>
      </c>
      <c r="C5401">
        <v>2</v>
      </c>
      <c r="D5401">
        <v>3175.63</v>
      </c>
    </row>
    <row r="5402" spans="1:4" x14ac:dyDescent="0.3">
      <c r="A5402" s="10" t="s">
        <v>1742</v>
      </c>
      <c r="B5402" s="2">
        <v>45424</v>
      </c>
      <c r="C5402">
        <v>1</v>
      </c>
      <c r="D5402">
        <v>175.96</v>
      </c>
    </row>
    <row r="5403" spans="1:4" x14ac:dyDescent="0.3">
      <c r="A5403" s="10" t="s">
        <v>1455</v>
      </c>
      <c r="B5403" s="2">
        <v>45572</v>
      </c>
      <c r="C5403">
        <v>2</v>
      </c>
      <c r="D5403">
        <v>2287.9</v>
      </c>
    </row>
    <row r="5404" spans="1:4" x14ac:dyDescent="0.3">
      <c r="A5404" s="10" t="s">
        <v>2835</v>
      </c>
      <c r="B5404" s="2">
        <v>45437</v>
      </c>
      <c r="C5404">
        <v>2</v>
      </c>
      <c r="D5404">
        <v>1085.81</v>
      </c>
    </row>
    <row r="5405" spans="1:4" x14ac:dyDescent="0.3">
      <c r="A5405" s="10" t="s">
        <v>87</v>
      </c>
      <c r="B5405" s="2">
        <v>45402</v>
      </c>
      <c r="C5405">
        <v>1</v>
      </c>
      <c r="D5405">
        <v>148.66</v>
      </c>
    </row>
    <row r="5406" spans="1:4" x14ac:dyDescent="0.3">
      <c r="A5406" s="10" t="s">
        <v>4380</v>
      </c>
      <c r="B5406" s="2">
        <v>45523</v>
      </c>
      <c r="C5406">
        <v>1</v>
      </c>
      <c r="D5406">
        <v>31.2</v>
      </c>
    </row>
    <row r="5407" spans="1:4" x14ac:dyDescent="0.3">
      <c r="A5407" s="10" t="s">
        <v>1496</v>
      </c>
      <c r="B5407" s="2">
        <v>45587</v>
      </c>
      <c r="C5407">
        <v>1</v>
      </c>
      <c r="D5407">
        <v>1650.87</v>
      </c>
    </row>
    <row r="5408" spans="1:4" x14ac:dyDescent="0.3">
      <c r="A5408" s="10" t="s">
        <v>2680</v>
      </c>
      <c r="B5408" s="2">
        <v>45506</v>
      </c>
      <c r="C5408">
        <v>3</v>
      </c>
      <c r="D5408">
        <v>3654.55</v>
      </c>
    </row>
    <row r="5409" spans="1:4" x14ac:dyDescent="0.3">
      <c r="A5409" s="10" t="s">
        <v>873</v>
      </c>
      <c r="B5409" s="2">
        <v>45475</v>
      </c>
      <c r="C5409">
        <v>2</v>
      </c>
      <c r="D5409">
        <v>5263.2800000000007</v>
      </c>
    </row>
    <row r="5410" spans="1:4" x14ac:dyDescent="0.3">
      <c r="A5410" s="10" t="s">
        <v>1332</v>
      </c>
      <c r="B5410" s="2">
        <v>45437</v>
      </c>
      <c r="C5410">
        <v>1</v>
      </c>
      <c r="D5410">
        <v>2100.33</v>
      </c>
    </row>
    <row r="5411" spans="1:4" x14ac:dyDescent="0.3">
      <c r="A5411" s="10" t="s">
        <v>2612</v>
      </c>
      <c r="B5411" s="2">
        <v>45530</v>
      </c>
      <c r="C5411">
        <v>2</v>
      </c>
      <c r="D5411">
        <v>5056.43</v>
      </c>
    </row>
    <row r="5412" spans="1:4" x14ac:dyDescent="0.3">
      <c r="A5412" s="10" t="s">
        <v>5741</v>
      </c>
      <c r="B5412" s="2">
        <v>45304</v>
      </c>
      <c r="C5412">
        <v>1</v>
      </c>
      <c r="D5412">
        <v>563.78</v>
      </c>
    </row>
    <row r="5413" spans="1:4" x14ac:dyDescent="0.3">
      <c r="A5413" s="10" t="s">
        <v>4712</v>
      </c>
      <c r="B5413" s="2">
        <v>45326</v>
      </c>
      <c r="C5413">
        <v>1</v>
      </c>
      <c r="D5413">
        <v>3387.96</v>
      </c>
    </row>
    <row r="5414" spans="1:4" x14ac:dyDescent="0.3">
      <c r="A5414" s="10" t="s">
        <v>655</v>
      </c>
      <c r="B5414" s="2">
        <v>45639</v>
      </c>
      <c r="C5414">
        <v>3</v>
      </c>
      <c r="D5414">
        <v>1815.29</v>
      </c>
    </row>
    <row r="5415" spans="1:4" x14ac:dyDescent="0.3">
      <c r="A5415" s="10" t="s">
        <v>4279</v>
      </c>
      <c r="B5415" s="2">
        <v>45457</v>
      </c>
      <c r="C5415">
        <v>2</v>
      </c>
      <c r="D5415">
        <v>1720.6299999999999</v>
      </c>
    </row>
    <row r="5416" spans="1:4" x14ac:dyDescent="0.3">
      <c r="A5416" s="10" t="s">
        <v>2453</v>
      </c>
      <c r="B5416" s="2">
        <v>45483</v>
      </c>
      <c r="C5416">
        <v>2</v>
      </c>
      <c r="D5416">
        <v>5779.49</v>
      </c>
    </row>
    <row r="5417" spans="1:4" x14ac:dyDescent="0.3">
      <c r="A5417" s="10" t="s">
        <v>5177</v>
      </c>
      <c r="B5417" s="2">
        <v>45588</v>
      </c>
      <c r="C5417">
        <v>2</v>
      </c>
      <c r="D5417">
        <v>4492.49</v>
      </c>
    </row>
    <row r="5418" spans="1:4" x14ac:dyDescent="0.3">
      <c r="A5418" s="10" t="s">
        <v>794</v>
      </c>
      <c r="B5418" s="2">
        <v>45586</v>
      </c>
      <c r="C5418">
        <v>3</v>
      </c>
      <c r="D5418">
        <v>5660.05</v>
      </c>
    </row>
    <row r="5419" spans="1:4" x14ac:dyDescent="0.3">
      <c r="A5419" s="10" t="s">
        <v>5759</v>
      </c>
      <c r="B5419" s="2">
        <v>45450</v>
      </c>
      <c r="C5419">
        <v>1</v>
      </c>
      <c r="D5419">
        <v>3186.38</v>
      </c>
    </row>
    <row r="5420" spans="1:4" x14ac:dyDescent="0.3">
      <c r="A5420" s="10" t="s">
        <v>976</v>
      </c>
      <c r="B5420" s="2">
        <v>45564</v>
      </c>
      <c r="C5420">
        <v>4</v>
      </c>
      <c r="D5420">
        <v>5486.01</v>
      </c>
    </row>
    <row r="5421" spans="1:4" x14ac:dyDescent="0.3">
      <c r="A5421" s="10" t="s">
        <v>3903</v>
      </c>
      <c r="B5421" s="2">
        <v>45606</v>
      </c>
      <c r="C5421">
        <v>2</v>
      </c>
      <c r="D5421">
        <v>4210.13</v>
      </c>
    </row>
    <row r="5422" spans="1:4" x14ac:dyDescent="0.3">
      <c r="A5422" s="10" t="s">
        <v>4510</v>
      </c>
      <c r="B5422" s="2">
        <v>45529</v>
      </c>
      <c r="C5422">
        <v>1</v>
      </c>
      <c r="D5422">
        <v>40.19</v>
      </c>
    </row>
    <row r="5423" spans="1:4" x14ac:dyDescent="0.3">
      <c r="A5423" s="10" t="s">
        <v>4345</v>
      </c>
      <c r="B5423" s="2">
        <v>45509</v>
      </c>
      <c r="C5423">
        <v>2</v>
      </c>
      <c r="D5423">
        <v>3721.59</v>
      </c>
    </row>
    <row r="5424" spans="1:4" x14ac:dyDescent="0.3">
      <c r="A5424" s="10" t="s">
        <v>3767</v>
      </c>
      <c r="B5424" s="2">
        <v>45392</v>
      </c>
      <c r="C5424">
        <v>1</v>
      </c>
      <c r="D5424">
        <v>1755.54</v>
      </c>
    </row>
    <row r="5425" spans="1:4" x14ac:dyDescent="0.3">
      <c r="A5425" s="10" t="s">
        <v>5052</v>
      </c>
      <c r="B5425" s="2">
        <v>45572</v>
      </c>
      <c r="C5425">
        <v>1</v>
      </c>
      <c r="D5425">
        <v>356.01</v>
      </c>
    </row>
    <row r="5426" spans="1:4" x14ac:dyDescent="0.3">
      <c r="A5426" s="10" t="s">
        <v>5358</v>
      </c>
      <c r="B5426" s="2">
        <v>45615</v>
      </c>
      <c r="C5426">
        <v>1</v>
      </c>
      <c r="D5426">
        <v>1508.38</v>
      </c>
    </row>
    <row r="5427" spans="1:4" x14ac:dyDescent="0.3">
      <c r="A5427" s="10" t="s">
        <v>5188</v>
      </c>
      <c r="B5427" s="2">
        <v>45445</v>
      </c>
      <c r="C5427">
        <v>1</v>
      </c>
      <c r="D5427">
        <v>1612</v>
      </c>
    </row>
    <row r="5428" spans="1:4" x14ac:dyDescent="0.3">
      <c r="A5428" s="10" t="s">
        <v>1799</v>
      </c>
      <c r="B5428" s="2">
        <v>45591</v>
      </c>
      <c r="C5428">
        <v>2</v>
      </c>
      <c r="D5428">
        <v>2897.71</v>
      </c>
    </row>
    <row r="5429" spans="1:4" x14ac:dyDescent="0.3">
      <c r="A5429" s="10" t="s">
        <v>5706</v>
      </c>
      <c r="B5429" s="2">
        <v>45567</v>
      </c>
      <c r="C5429">
        <v>1</v>
      </c>
      <c r="D5429">
        <v>77.069999999999993</v>
      </c>
    </row>
    <row r="5430" spans="1:4" x14ac:dyDescent="0.3">
      <c r="A5430" s="10" t="s">
        <v>3132</v>
      </c>
      <c r="B5430" s="2">
        <v>45421</v>
      </c>
      <c r="C5430">
        <v>1</v>
      </c>
      <c r="D5430">
        <v>3286.17</v>
      </c>
    </row>
    <row r="5431" spans="1:4" x14ac:dyDescent="0.3">
      <c r="A5431" s="10" t="s">
        <v>4216</v>
      </c>
      <c r="B5431" s="2">
        <v>45601</v>
      </c>
      <c r="C5431">
        <v>2</v>
      </c>
      <c r="D5431">
        <v>2097.14</v>
      </c>
    </row>
    <row r="5432" spans="1:4" x14ac:dyDescent="0.3">
      <c r="A5432" s="10" t="s">
        <v>4611</v>
      </c>
      <c r="B5432" s="2">
        <v>45655</v>
      </c>
      <c r="C5432">
        <v>2</v>
      </c>
      <c r="D5432">
        <v>3495.7700000000004</v>
      </c>
    </row>
    <row r="5433" spans="1:4" x14ac:dyDescent="0.3">
      <c r="A5433" s="10" t="s">
        <v>1866</v>
      </c>
      <c r="B5433" s="2">
        <v>45473</v>
      </c>
      <c r="C5433">
        <v>2</v>
      </c>
      <c r="D5433">
        <v>1355.9099999999999</v>
      </c>
    </row>
    <row r="5434" spans="1:4" x14ac:dyDescent="0.3">
      <c r="A5434" s="10" t="s">
        <v>2812</v>
      </c>
      <c r="B5434" s="2">
        <v>45610</v>
      </c>
      <c r="C5434">
        <v>3</v>
      </c>
      <c r="D5434">
        <v>1308.73</v>
      </c>
    </row>
    <row r="5435" spans="1:4" x14ac:dyDescent="0.3">
      <c r="A5435" s="10" t="s">
        <v>4904</v>
      </c>
      <c r="B5435" s="2">
        <v>45581</v>
      </c>
      <c r="C5435">
        <v>1</v>
      </c>
      <c r="D5435">
        <v>1267.68</v>
      </c>
    </row>
    <row r="5436" spans="1:4" x14ac:dyDescent="0.3">
      <c r="A5436" s="10" t="s">
        <v>5318</v>
      </c>
      <c r="B5436" s="2">
        <v>45513</v>
      </c>
      <c r="C5436">
        <v>1</v>
      </c>
      <c r="D5436">
        <v>1199.3499999999999</v>
      </c>
    </row>
    <row r="5437" spans="1:4" x14ac:dyDescent="0.3">
      <c r="A5437" s="10" t="s">
        <v>5927</v>
      </c>
      <c r="B5437" s="2">
        <v>45503</v>
      </c>
      <c r="C5437">
        <v>1</v>
      </c>
      <c r="D5437">
        <v>215.35</v>
      </c>
    </row>
    <row r="5438" spans="1:4" x14ac:dyDescent="0.3">
      <c r="A5438" s="10" t="s">
        <v>23</v>
      </c>
      <c r="B5438" s="2">
        <v>45623</v>
      </c>
      <c r="C5438">
        <v>3</v>
      </c>
      <c r="D5438">
        <v>3911.4</v>
      </c>
    </row>
    <row r="5439" spans="1:4" x14ac:dyDescent="0.3">
      <c r="A5439" s="10" t="s">
        <v>5298</v>
      </c>
      <c r="B5439" s="2">
        <v>45626</v>
      </c>
      <c r="C5439">
        <v>1</v>
      </c>
      <c r="D5439">
        <v>283.27</v>
      </c>
    </row>
    <row r="5440" spans="1:4" x14ac:dyDescent="0.3">
      <c r="A5440" s="10" t="s">
        <v>1273</v>
      </c>
      <c r="B5440" s="2">
        <v>45532</v>
      </c>
      <c r="C5440">
        <v>1</v>
      </c>
      <c r="D5440">
        <v>41.59</v>
      </c>
    </row>
    <row r="5441" spans="1:4" x14ac:dyDescent="0.3">
      <c r="A5441" s="10" t="s">
        <v>2817</v>
      </c>
      <c r="B5441" s="2">
        <v>45445</v>
      </c>
      <c r="C5441">
        <v>2</v>
      </c>
      <c r="D5441">
        <v>2981.6</v>
      </c>
    </row>
    <row r="5442" spans="1:4" x14ac:dyDescent="0.3">
      <c r="A5442" s="10" t="s">
        <v>1355</v>
      </c>
      <c r="B5442" s="2">
        <v>45541</v>
      </c>
      <c r="C5442">
        <v>2</v>
      </c>
      <c r="D5442">
        <v>393.90999999999997</v>
      </c>
    </row>
    <row r="5443" spans="1:4" x14ac:dyDescent="0.3">
      <c r="A5443" s="10" t="s">
        <v>5937</v>
      </c>
      <c r="B5443" s="2">
        <v>45312</v>
      </c>
      <c r="C5443">
        <v>1</v>
      </c>
      <c r="D5443">
        <v>1604.73</v>
      </c>
    </row>
    <row r="5444" spans="1:4" x14ac:dyDescent="0.3">
      <c r="A5444" s="10" t="s">
        <v>4444</v>
      </c>
      <c r="B5444" s="2">
        <v>45607</v>
      </c>
      <c r="C5444">
        <v>2</v>
      </c>
      <c r="D5444">
        <v>2334.4499999999998</v>
      </c>
    </row>
    <row r="5445" spans="1:4" x14ac:dyDescent="0.3">
      <c r="A5445" s="10" t="s">
        <v>969</v>
      </c>
      <c r="B5445" s="2">
        <v>45484</v>
      </c>
      <c r="C5445">
        <v>1</v>
      </c>
      <c r="D5445">
        <v>1521.81</v>
      </c>
    </row>
    <row r="5446" spans="1:4" x14ac:dyDescent="0.3">
      <c r="A5446" s="10" t="s">
        <v>587</v>
      </c>
      <c r="B5446" s="2">
        <v>45372</v>
      </c>
      <c r="C5446">
        <v>1</v>
      </c>
      <c r="D5446">
        <v>458.69</v>
      </c>
    </row>
    <row r="5447" spans="1:4" x14ac:dyDescent="0.3">
      <c r="A5447" s="10" t="s">
        <v>2641</v>
      </c>
      <c r="B5447" s="2">
        <v>45623</v>
      </c>
      <c r="C5447">
        <v>2</v>
      </c>
      <c r="D5447">
        <v>5010.8600000000006</v>
      </c>
    </row>
    <row r="5448" spans="1:4" x14ac:dyDescent="0.3">
      <c r="A5448" s="10" t="s">
        <v>3934</v>
      </c>
      <c r="B5448" s="2">
        <v>45446</v>
      </c>
      <c r="C5448">
        <v>1</v>
      </c>
      <c r="D5448">
        <v>68.94</v>
      </c>
    </row>
    <row r="5449" spans="1:4" x14ac:dyDescent="0.3">
      <c r="A5449" s="10" t="s">
        <v>2700</v>
      </c>
      <c r="B5449" s="2">
        <v>45475</v>
      </c>
      <c r="C5449">
        <v>2</v>
      </c>
      <c r="D5449">
        <v>5653.4400000000005</v>
      </c>
    </row>
    <row r="5450" spans="1:4" x14ac:dyDescent="0.3">
      <c r="A5450" s="10" t="s">
        <v>3815</v>
      </c>
      <c r="B5450" s="2">
        <v>45531</v>
      </c>
      <c r="C5450">
        <v>1</v>
      </c>
      <c r="D5450">
        <v>449.57</v>
      </c>
    </row>
    <row r="5451" spans="1:4" x14ac:dyDescent="0.3">
      <c r="A5451" s="10" t="s">
        <v>817</v>
      </c>
      <c r="B5451" s="2">
        <v>45611</v>
      </c>
      <c r="C5451">
        <v>3</v>
      </c>
      <c r="D5451">
        <v>3300.73</v>
      </c>
    </row>
    <row r="5452" spans="1:4" x14ac:dyDescent="0.3">
      <c r="A5452" s="10" t="s">
        <v>2675</v>
      </c>
      <c r="B5452" s="2">
        <v>45642</v>
      </c>
      <c r="C5452">
        <v>2</v>
      </c>
      <c r="D5452">
        <v>4119.84</v>
      </c>
    </row>
    <row r="5453" spans="1:4" x14ac:dyDescent="0.3">
      <c r="A5453" s="10" t="s">
        <v>1818</v>
      </c>
      <c r="B5453" s="2">
        <v>45563</v>
      </c>
      <c r="C5453">
        <v>1</v>
      </c>
      <c r="D5453">
        <v>944.55</v>
      </c>
    </row>
    <row r="5454" spans="1:4" x14ac:dyDescent="0.3">
      <c r="A5454" s="10" t="s">
        <v>3222</v>
      </c>
      <c r="B5454" s="2">
        <v>45626</v>
      </c>
      <c r="C5454">
        <v>3</v>
      </c>
      <c r="D5454">
        <v>4675.4799999999996</v>
      </c>
    </row>
    <row r="5455" spans="1:4" x14ac:dyDescent="0.3">
      <c r="A5455" s="10" t="s">
        <v>2460</v>
      </c>
      <c r="B5455" s="2">
        <v>45549</v>
      </c>
      <c r="C5455">
        <v>1</v>
      </c>
      <c r="D5455">
        <v>682.55</v>
      </c>
    </row>
    <row r="5456" spans="1:4" x14ac:dyDescent="0.3">
      <c r="A5456" s="10" t="s">
        <v>5951</v>
      </c>
      <c r="B5456" s="2">
        <v>45365</v>
      </c>
      <c r="C5456">
        <v>2</v>
      </c>
      <c r="D5456">
        <v>3878.5</v>
      </c>
    </row>
    <row r="5457" spans="1:4" x14ac:dyDescent="0.3">
      <c r="A5457" s="10" t="s">
        <v>294</v>
      </c>
      <c r="B5457" s="2">
        <v>45530</v>
      </c>
      <c r="C5457">
        <v>3</v>
      </c>
      <c r="D5457">
        <v>5318.02</v>
      </c>
    </row>
    <row r="5458" spans="1:4" x14ac:dyDescent="0.3">
      <c r="A5458" s="10" t="s">
        <v>5778</v>
      </c>
      <c r="B5458" s="2">
        <v>45399</v>
      </c>
      <c r="C5458">
        <v>1</v>
      </c>
      <c r="D5458">
        <v>404.96</v>
      </c>
    </row>
    <row r="5459" spans="1:4" x14ac:dyDescent="0.3">
      <c r="A5459" s="10" t="s">
        <v>4440</v>
      </c>
      <c r="B5459" s="2">
        <v>45650</v>
      </c>
      <c r="C5459">
        <v>1</v>
      </c>
      <c r="D5459">
        <v>2302.56</v>
      </c>
    </row>
    <row r="5460" spans="1:4" x14ac:dyDescent="0.3">
      <c r="A5460" s="10" t="s">
        <v>3887</v>
      </c>
      <c r="B5460" s="2">
        <v>45544</v>
      </c>
      <c r="C5460">
        <v>4</v>
      </c>
      <c r="D5460">
        <v>6642.0199999999995</v>
      </c>
    </row>
    <row r="5461" spans="1:4" x14ac:dyDescent="0.3">
      <c r="A5461" s="10" t="s">
        <v>3982</v>
      </c>
      <c r="B5461" s="2">
        <v>45568</v>
      </c>
      <c r="C5461">
        <v>2</v>
      </c>
      <c r="D5461">
        <v>1784.94</v>
      </c>
    </row>
    <row r="5462" spans="1:4" x14ac:dyDescent="0.3">
      <c r="A5462" s="10" t="s">
        <v>5214</v>
      </c>
      <c r="B5462" s="2">
        <v>45411</v>
      </c>
      <c r="C5462">
        <v>1</v>
      </c>
      <c r="D5462">
        <v>1943.13</v>
      </c>
    </row>
    <row r="5463" spans="1:4" x14ac:dyDescent="0.3">
      <c r="A5463" s="10" t="s">
        <v>1775</v>
      </c>
      <c r="B5463" s="2">
        <v>45568</v>
      </c>
      <c r="C5463">
        <v>2</v>
      </c>
      <c r="D5463">
        <v>283.08999999999997</v>
      </c>
    </row>
    <row r="5464" spans="1:4" x14ac:dyDescent="0.3">
      <c r="A5464" s="10" t="s">
        <v>4898</v>
      </c>
      <c r="B5464" s="2">
        <v>45429</v>
      </c>
      <c r="C5464">
        <v>1</v>
      </c>
      <c r="D5464">
        <v>973.54</v>
      </c>
    </row>
    <row r="5465" spans="1:4" x14ac:dyDescent="0.3">
      <c r="A5465" s="10" t="s">
        <v>4419</v>
      </c>
      <c r="B5465" s="2">
        <v>45404</v>
      </c>
      <c r="C5465">
        <v>1</v>
      </c>
      <c r="D5465">
        <v>858.11</v>
      </c>
    </row>
    <row r="5466" spans="1:4" x14ac:dyDescent="0.3">
      <c r="A5466" s="10" t="s">
        <v>4303</v>
      </c>
      <c r="B5466" s="2">
        <v>45515</v>
      </c>
      <c r="C5466">
        <v>3</v>
      </c>
      <c r="D5466">
        <v>3401.1600000000003</v>
      </c>
    </row>
    <row r="5467" spans="1:4" x14ac:dyDescent="0.3">
      <c r="A5467" s="10" t="s">
        <v>4534</v>
      </c>
      <c r="B5467" s="2">
        <v>45408</v>
      </c>
      <c r="C5467">
        <v>1</v>
      </c>
      <c r="D5467">
        <v>463.25</v>
      </c>
    </row>
    <row r="5468" spans="1:4" x14ac:dyDescent="0.3">
      <c r="A5468" s="10" t="s">
        <v>1053</v>
      </c>
      <c r="B5468" s="2">
        <v>45530</v>
      </c>
      <c r="C5468">
        <v>3</v>
      </c>
      <c r="D5468">
        <v>7902.01</v>
      </c>
    </row>
    <row r="5469" spans="1:4" x14ac:dyDescent="0.3">
      <c r="A5469" s="10" t="s">
        <v>290</v>
      </c>
      <c r="B5469" s="2">
        <v>45603</v>
      </c>
      <c r="C5469">
        <v>4</v>
      </c>
      <c r="D5469">
        <v>4704.8900000000003</v>
      </c>
    </row>
    <row r="5470" spans="1:4" x14ac:dyDescent="0.3">
      <c r="A5470" s="10" t="s">
        <v>269</v>
      </c>
      <c r="B5470" s="2">
        <v>45323</v>
      </c>
      <c r="C5470">
        <v>1</v>
      </c>
      <c r="D5470">
        <v>243.05</v>
      </c>
    </row>
    <row r="5471" spans="1:4" x14ac:dyDescent="0.3">
      <c r="A5471" s="10" t="s">
        <v>4378</v>
      </c>
      <c r="B5471" s="2">
        <v>45318</v>
      </c>
      <c r="C5471">
        <v>1</v>
      </c>
      <c r="D5471">
        <v>567.91999999999996</v>
      </c>
    </row>
    <row r="5472" spans="1:4" x14ac:dyDescent="0.3">
      <c r="A5472" s="10" t="s">
        <v>4970</v>
      </c>
      <c r="B5472" s="2">
        <v>45539</v>
      </c>
      <c r="C5472">
        <v>2</v>
      </c>
      <c r="D5472">
        <v>2592.0299999999997</v>
      </c>
    </row>
    <row r="5473" spans="1:4" x14ac:dyDescent="0.3">
      <c r="A5473" s="10" t="s">
        <v>3328</v>
      </c>
      <c r="B5473" s="2">
        <v>45643</v>
      </c>
      <c r="C5473">
        <v>3</v>
      </c>
      <c r="D5473">
        <v>4723.25</v>
      </c>
    </row>
    <row r="5474" spans="1:4" x14ac:dyDescent="0.3">
      <c r="A5474" s="10" t="s">
        <v>1714</v>
      </c>
      <c r="B5474" s="2">
        <v>45565</v>
      </c>
      <c r="C5474">
        <v>2</v>
      </c>
      <c r="D5474">
        <v>1240.03</v>
      </c>
    </row>
    <row r="5475" spans="1:4" x14ac:dyDescent="0.3">
      <c r="A5475" s="10" t="s">
        <v>4721</v>
      </c>
      <c r="B5475" s="2">
        <v>45411</v>
      </c>
      <c r="C5475">
        <v>1</v>
      </c>
      <c r="D5475">
        <v>20.73</v>
      </c>
    </row>
    <row r="5476" spans="1:4" x14ac:dyDescent="0.3">
      <c r="A5476" s="10" t="s">
        <v>5079</v>
      </c>
      <c r="B5476" s="2">
        <v>45440</v>
      </c>
      <c r="C5476">
        <v>1</v>
      </c>
      <c r="D5476">
        <v>1835.56</v>
      </c>
    </row>
    <row r="5477" spans="1:4" x14ac:dyDescent="0.3">
      <c r="A5477" s="10" t="s">
        <v>468</v>
      </c>
      <c r="B5477" s="2">
        <v>45556</v>
      </c>
      <c r="C5477">
        <v>2</v>
      </c>
      <c r="D5477">
        <v>1413.01</v>
      </c>
    </row>
    <row r="5478" spans="1:4" x14ac:dyDescent="0.3">
      <c r="A5478" s="10" t="s">
        <v>4880</v>
      </c>
      <c r="B5478" s="2">
        <v>45589</v>
      </c>
      <c r="C5478">
        <v>1</v>
      </c>
      <c r="D5478">
        <v>1985.79</v>
      </c>
    </row>
    <row r="5479" spans="1:4" x14ac:dyDescent="0.3">
      <c r="A5479" s="10" t="s">
        <v>5704</v>
      </c>
      <c r="B5479" s="2">
        <v>45449</v>
      </c>
      <c r="C5479">
        <v>1</v>
      </c>
      <c r="D5479">
        <v>131.88999999999999</v>
      </c>
    </row>
    <row r="5480" spans="1:4" x14ac:dyDescent="0.3">
      <c r="A5480" s="10" t="s">
        <v>3983</v>
      </c>
      <c r="B5480" s="2">
        <v>45557</v>
      </c>
      <c r="C5480">
        <v>2</v>
      </c>
      <c r="D5480">
        <v>3135.21</v>
      </c>
    </row>
    <row r="5481" spans="1:4" x14ac:dyDescent="0.3">
      <c r="A5481" s="10" t="s">
        <v>905</v>
      </c>
      <c r="B5481" s="2">
        <v>45535</v>
      </c>
      <c r="C5481">
        <v>1</v>
      </c>
      <c r="D5481">
        <v>234.23</v>
      </c>
    </row>
    <row r="5482" spans="1:4" x14ac:dyDescent="0.3">
      <c r="A5482" s="10" t="s">
        <v>1620</v>
      </c>
      <c r="B5482" s="2">
        <v>45337</v>
      </c>
      <c r="C5482">
        <v>1</v>
      </c>
      <c r="D5482">
        <v>440.61</v>
      </c>
    </row>
    <row r="5483" spans="1:4" x14ac:dyDescent="0.3">
      <c r="A5483" s="10" t="s">
        <v>3144</v>
      </c>
      <c r="B5483" s="2">
        <v>45559</v>
      </c>
      <c r="C5483">
        <v>2</v>
      </c>
      <c r="D5483">
        <v>971.6400000000001</v>
      </c>
    </row>
    <row r="5484" spans="1:4" x14ac:dyDescent="0.3">
      <c r="A5484" s="10" t="s">
        <v>5169</v>
      </c>
      <c r="B5484" s="2">
        <v>45394</v>
      </c>
      <c r="C5484">
        <v>1</v>
      </c>
      <c r="D5484">
        <v>1534.68</v>
      </c>
    </row>
    <row r="5485" spans="1:4" x14ac:dyDescent="0.3">
      <c r="A5485" s="10" t="s">
        <v>1385</v>
      </c>
      <c r="B5485" s="2">
        <v>45392</v>
      </c>
      <c r="C5485">
        <v>2</v>
      </c>
      <c r="D5485">
        <v>1663.69</v>
      </c>
    </row>
    <row r="5486" spans="1:4" x14ac:dyDescent="0.3">
      <c r="A5486" s="10" t="s">
        <v>362</v>
      </c>
      <c r="B5486" s="2">
        <v>45583</v>
      </c>
      <c r="C5486">
        <v>1</v>
      </c>
      <c r="D5486">
        <v>1998.09</v>
      </c>
    </row>
    <row r="5487" spans="1:4" x14ac:dyDescent="0.3">
      <c r="A5487" s="10" t="s">
        <v>2215</v>
      </c>
      <c r="B5487" s="2">
        <v>45326</v>
      </c>
      <c r="C5487">
        <v>1</v>
      </c>
      <c r="D5487">
        <v>213.21</v>
      </c>
    </row>
    <row r="5488" spans="1:4" x14ac:dyDescent="0.3">
      <c r="A5488" s="10" t="s">
        <v>176</v>
      </c>
      <c r="B5488" s="2">
        <v>45590</v>
      </c>
      <c r="C5488">
        <v>1</v>
      </c>
      <c r="D5488">
        <v>400.63</v>
      </c>
    </row>
    <row r="5489" spans="1:4" x14ac:dyDescent="0.3">
      <c r="A5489" s="10" t="s">
        <v>282</v>
      </c>
      <c r="B5489" s="2">
        <v>45629</v>
      </c>
      <c r="C5489">
        <v>2</v>
      </c>
      <c r="D5489">
        <v>3050.19</v>
      </c>
    </row>
    <row r="5490" spans="1:4" x14ac:dyDescent="0.3">
      <c r="A5490" s="10" t="s">
        <v>1811</v>
      </c>
      <c r="B5490" s="2">
        <v>45639</v>
      </c>
      <c r="C5490">
        <v>1</v>
      </c>
      <c r="D5490">
        <v>830.43</v>
      </c>
    </row>
    <row r="5491" spans="1:4" x14ac:dyDescent="0.3">
      <c r="A5491" s="10" t="s">
        <v>5915</v>
      </c>
      <c r="B5491" s="2">
        <v>45328</v>
      </c>
      <c r="C5491">
        <v>1</v>
      </c>
      <c r="D5491">
        <v>91.54</v>
      </c>
    </row>
    <row r="5492" spans="1:4" x14ac:dyDescent="0.3">
      <c r="A5492" s="10" t="s">
        <v>3338</v>
      </c>
      <c r="B5492" s="2">
        <v>45609</v>
      </c>
      <c r="C5492">
        <v>3</v>
      </c>
      <c r="D5492">
        <v>3285.96</v>
      </c>
    </row>
    <row r="5493" spans="1:4" x14ac:dyDescent="0.3">
      <c r="A5493" s="10" t="s">
        <v>4136</v>
      </c>
      <c r="B5493" s="2">
        <v>45457</v>
      </c>
      <c r="C5493">
        <v>2</v>
      </c>
      <c r="D5493">
        <v>2348.48</v>
      </c>
    </row>
    <row r="5494" spans="1:4" x14ac:dyDescent="0.3">
      <c r="A5494" s="10" t="s">
        <v>554</v>
      </c>
      <c r="B5494" s="2">
        <v>45621</v>
      </c>
      <c r="C5494">
        <v>5</v>
      </c>
      <c r="D5494">
        <v>4586.9900000000007</v>
      </c>
    </row>
    <row r="5495" spans="1:4" x14ac:dyDescent="0.3">
      <c r="A5495" s="10" t="s">
        <v>4148</v>
      </c>
      <c r="B5495" s="2">
        <v>45614</v>
      </c>
      <c r="C5495">
        <v>2</v>
      </c>
      <c r="D5495">
        <v>3118.6099999999997</v>
      </c>
    </row>
    <row r="5496" spans="1:4" x14ac:dyDescent="0.3">
      <c r="A5496" s="10" t="s">
        <v>857</v>
      </c>
      <c r="B5496" s="2">
        <v>45607</v>
      </c>
      <c r="C5496">
        <v>3</v>
      </c>
      <c r="D5496">
        <v>4577.41</v>
      </c>
    </row>
    <row r="5497" spans="1:4" x14ac:dyDescent="0.3">
      <c r="A5497" s="10" t="s">
        <v>5396</v>
      </c>
      <c r="B5497" s="2">
        <v>45479</v>
      </c>
      <c r="C5497">
        <v>2</v>
      </c>
      <c r="D5497">
        <v>1637.48</v>
      </c>
    </row>
    <row r="5498" spans="1:4" x14ac:dyDescent="0.3">
      <c r="A5498" s="10" t="s">
        <v>1249</v>
      </c>
      <c r="B5498" s="2">
        <v>45644</v>
      </c>
      <c r="C5498">
        <v>1</v>
      </c>
      <c r="D5498">
        <v>1054</v>
      </c>
    </row>
    <row r="5499" spans="1:4" x14ac:dyDescent="0.3">
      <c r="A5499" s="10" t="s">
        <v>2169</v>
      </c>
      <c r="B5499" s="2">
        <v>45386</v>
      </c>
      <c r="C5499">
        <v>2</v>
      </c>
      <c r="D5499">
        <v>2091.81</v>
      </c>
    </row>
    <row r="5500" spans="1:4" x14ac:dyDescent="0.3">
      <c r="A5500" s="10" t="s">
        <v>76</v>
      </c>
      <c r="B5500" s="2">
        <v>45616</v>
      </c>
      <c r="C5500">
        <v>3</v>
      </c>
      <c r="D5500">
        <v>2050.79</v>
      </c>
    </row>
    <row r="5501" spans="1:4" x14ac:dyDescent="0.3">
      <c r="A5501" s="10" t="s">
        <v>5681</v>
      </c>
      <c r="B5501" s="2">
        <v>45392</v>
      </c>
      <c r="C5501">
        <v>1</v>
      </c>
      <c r="D5501">
        <v>1452.61</v>
      </c>
    </row>
    <row r="5502" spans="1:4" x14ac:dyDescent="0.3">
      <c r="A5502" s="10" t="s">
        <v>5285</v>
      </c>
      <c r="B5502" s="2">
        <v>45565</v>
      </c>
      <c r="C5502">
        <v>2</v>
      </c>
      <c r="D5502">
        <v>1404.69</v>
      </c>
    </row>
    <row r="5503" spans="1:4" x14ac:dyDescent="0.3">
      <c r="A5503" s="10" t="s">
        <v>3084</v>
      </c>
      <c r="B5503" s="2">
        <v>45485</v>
      </c>
      <c r="C5503">
        <v>3</v>
      </c>
      <c r="D5503">
        <v>4411.5300000000007</v>
      </c>
    </row>
    <row r="5504" spans="1:4" x14ac:dyDescent="0.3">
      <c r="A5504" s="10" t="s">
        <v>2715</v>
      </c>
      <c r="B5504" s="2">
        <v>45427</v>
      </c>
      <c r="C5504">
        <v>1</v>
      </c>
      <c r="D5504">
        <v>245.38</v>
      </c>
    </row>
    <row r="5505" spans="1:4" x14ac:dyDescent="0.3">
      <c r="A5505" s="10" t="s">
        <v>516</v>
      </c>
      <c r="B5505" s="2">
        <v>45547</v>
      </c>
      <c r="C5505">
        <v>2</v>
      </c>
      <c r="D5505">
        <v>3384.61</v>
      </c>
    </row>
    <row r="5506" spans="1:4" x14ac:dyDescent="0.3">
      <c r="A5506" s="10" t="s">
        <v>231</v>
      </c>
      <c r="B5506" s="2">
        <v>45527</v>
      </c>
      <c r="C5506">
        <v>3</v>
      </c>
      <c r="D5506">
        <v>2869.54</v>
      </c>
    </row>
    <row r="5507" spans="1:4" x14ac:dyDescent="0.3">
      <c r="A5507" s="10" t="s">
        <v>3793</v>
      </c>
      <c r="B5507" s="2">
        <v>45412</v>
      </c>
      <c r="C5507">
        <v>1</v>
      </c>
      <c r="D5507">
        <v>141.91</v>
      </c>
    </row>
    <row r="5508" spans="1:4" x14ac:dyDescent="0.3">
      <c r="A5508" s="10" t="s">
        <v>1466</v>
      </c>
      <c r="B5508" s="2">
        <v>45520</v>
      </c>
      <c r="C5508">
        <v>1</v>
      </c>
      <c r="D5508">
        <v>511.14</v>
      </c>
    </row>
    <row r="5509" spans="1:4" x14ac:dyDescent="0.3">
      <c r="A5509" s="10" t="s">
        <v>2270</v>
      </c>
      <c r="B5509" s="2">
        <v>45549</v>
      </c>
      <c r="C5509">
        <v>2</v>
      </c>
      <c r="D5509">
        <v>2080.13</v>
      </c>
    </row>
    <row r="5510" spans="1:4" x14ac:dyDescent="0.3">
      <c r="A5510" s="10" t="s">
        <v>4385</v>
      </c>
      <c r="B5510" s="2">
        <v>45552</v>
      </c>
      <c r="C5510">
        <v>1</v>
      </c>
      <c r="D5510">
        <v>227.74</v>
      </c>
    </row>
    <row r="5511" spans="1:4" x14ac:dyDescent="0.3">
      <c r="A5511" s="10" t="s">
        <v>5742</v>
      </c>
      <c r="B5511" s="2">
        <v>45526</v>
      </c>
      <c r="C5511">
        <v>1</v>
      </c>
      <c r="D5511">
        <v>410.56</v>
      </c>
    </row>
    <row r="5512" spans="1:4" x14ac:dyDescent="0.3">
      <c r="A5512" s="10" t="s">
        <v>3107</v>
      </c>
      <c r="B5512" s="2">
        <v>45427</v>
      </c>
      <c r="C5512">
        <v>1</v>
      </c>
      <c r="D5512">
        <v>301.27</v>
      </c>
    </row>
    <row r="5513" spans="1:4" x14ac:dyDescent="0.3">
      <c r="A5513" s="10" t="s">
        <v>2211</v>
      </c>
      <c r="B5513" s="2">
        <v>45406</v>
      </c>
      <c r="C5513">
        <v>1</v>
      </c>
      <c r="D5513">
        <v>716.35</v>
      </c>
    </row>
    <row r="5514" spans="1:4" x14ac:dyDescent="0.3">
      <c r="A5514" s="10" t="s">
        <v>2355</v>
      </c>
      <c r="B5514" s="2">
        <v>45576</v>
      </c>
      <c r="C5514">
        <v>3</v>
      </c>
      <c r="D5514">
        <v>2679.65</v>
      </c>
    </row>
    <row r="5515" spans="1:4" x14ac:dyDescent="0.3">
      <c r="A5515" s="10" t="s">
        <v>5675</v>
      </c>
      <c r="B5515" s="2">
        <v>45362</v>
      </c>
      <c r="C5515">
        <v>2</v>
      </c>
      <c r="D5515">
        <v>1363.6299999999999</v>
      </c>
    </row>
    <row r="5516" spans="1:4" x14ac:dyDescent="0.3">
      <c r="A5516" s="10" t="s">
        <v>4197</v>
      </c>
      <c r="B5516" s="2">
        <v>45433</v>
      </c>
      <c r="C5516">
        <v>1</v>
      </c>
      <c r="D5516">
        <v>258.39</v>
      </c>
    </row>
    <row r="5517" spans="1:4" x14ac:dyDescent="0.3">
      <c r="A5517" s="10" t="s">
        <v>3185</v>
      </c>
      <c r="B5517" s="2">
        <v>45616</v>
      </c>
      <c r="C5517">
        <v>1</v>
      </c>
      <c r="D5517">
        <v>352.89</v>
      </c>
    </row>
    <row r="5518" spans="1:4" x14ac:dyDescent="0.3">
      <c r="A5518" s="10" t="s">
        <v>5780</v>
      </c>
      <c r="B5518" s="2">
        <v>45326</v>
      </c>
      <c r="C5518">
        <v>1</v>
      </c>
      <c r="D5518">
        <v>1618.08</v>
      </c>
    </row>
    <row r="5519" spans="1:4" x14ac:dyDescent="0.3">
      <c r="A5519" s="10" t="s">
        <v>985</v>
      </c>
      <c r="B5519" s="2">
        <v>45443</v>
      </c>
      <c r="C5519">
        <v>1</v>
      </c>
      <c r="D5519">
        <v>782.4</v>
      </c>
    </row>
    <row r="5520" spans="1:4" x14ac:dyDescent="0.3">
      <c r="A5520" s="10" t="s">
        <v>3459</v>
      </c>
      <c r="B5520" s="2">
        <v>45622</v>
      </c>
      <c r="C5520">
        <v>4</v>
      </c>
      <c r="D5520">
        <v>1771.9899999999998</v>
      </c>
    </row>
    <row r="5521" spans="1:4" x14ac:dyDescent="0.3">
      <c r="A5521" s="10" t="s">
        <v>2937</v>
      </c>
      <c r="B5521" s="2">
        <v>45366</v>
      </c>
      <c r="C5521">
        <v>1</v>
      </c>
      <c r="D5521">
        <v>928.48</v>
      </c>
    </row>
    <row r="5522" spans="1:4" x14ac:dyDescent="0.3">
      <c r="A5522" s="10" t="s">
        <v>921</v>
      </c>
      <c r="B5522" s="2">
        <v>45466</v>
      </c>
      <c r="C5522">
        <v>2</v>
      </c>
      <c r="D5522">
        <v>3002.29</v>
      </c>
    </row>
    <row r="5523" spans="1:4" x14ac:dyDescent="0.3">
      <c r="A5523" s="10" t="s">
        <v>738</v>
      </c>
      <c r="B5523" s="2">
        <v>45612</v>
      </c>
      <c r="C5523">
        <v>2</v>
      </c>
      <c r="D5523">
        <v>3445.08</v>
      </c>
    </row>
    <row r="5524" spans="1:4" x14ac:dyDescent="0.3">
      <c r="A5524" s="10" t="s">
        <v>705</v>
      </c>
      <c r="B5524" s="2">
        <v>45487</v>
      </c>
      <c r="C5524">
        <v>3</v>
      </c>
      <c r="D5524">
        <v>2981.58</v>
      </c>
    </row>
    <row r="5525" spans="1:4" x14ac:dyDescent="0.3">
      <c r="A5525" s="10" t="s">
        <v>1000</v>
      </c>
      <c r="B5525" s="2">
        <v>45646</v>
      </c>
      <c r="C5525">
        <v>2</v>
      </c>
      <c r="D5525">
        <v>1384.59</v>
      </c>
    </row>
    <row r="5526" spans="1:4" x14ac:dyDescent="0.3">
      <c r="A5526" s="10" t="s">
        <v>5834</v>
      </c>
      <c r="B5526" s="2">
        <v>45405</v>
      </c>
      <c r="C5526">
        <v>1</v>
      </c>
      <c r="D5526">
        <v>3121.47</v>
      </c>
    </row>
    <row r="5527" spans="1:4" x14ac:dyDescent="0.3">
      <c r="A5527" s="10" t="s">
        <v>3235</v>
      </c>
      <c r="B5527" s="2">
        <v>45657</v>
      </c>
      <c r="C5527">
        <v>1</v>
      </c>
      <c r="D5527">
        <v>2625.77</v>
      </c>
    </row>
    <row r="5528" spans="1:4" x14ac:dyDescent="0.3">
      <c r="A5528" s="10" t="s">
        <v>261</v>
      </c>
      <c r="B5528" s="2">
        <v>45631</v>
      </c>
      <c r="C5528">
        <v>2</v>
      </c>
      <c r="D5528">
        <v>150.4</v>
      </c>
    </row>
    <row r="5529" spans="1:4" x14ac:dyDescent="0.3">
      <c r="A5529" s="10" t="s">
        <v>1262</v>
      </c>
      <c r="B5529" s="2">
        <v>45595</v>
      </c>
      <c r="C5529">
        <v>1</v>
      </c>
      <c r="D5529">
        <v>72.819999999999993</v>
      </c>
    </row>
    <row r="5530" spans="1:4" x14ac:dyDescent="0.3">
      <c r="A5530" s="10" t="s">
        <v>4207</v>
      </c>
      <c r="B5530" s="2">
        <v>45633</v>
      </c>
      <c r="C5530">
        <v>3</v>
      </c>
      <c r="D5530">
        <v>4308.8999999999996</v>
      </c>
    </row>
    <row r="5531" spans="1:4" x14ac:dyDescent="0.3">
      <c r="A5531" s="10" t="s">
        <v>357</v>
      </c>
      <c r="B5531" s="2">
        <v>45442</v>
      </c>
      <c r="C5531">
        <v>1</v>
      </c>
      <c r="D5531">
        <v>1100.28</v>
      </c>
    </row>
    <row r="5532" spans="1:4" x14ac:dyDescent="0.3">
      <c r="A5532" s="10" t="s">
        <v>4446</v>
      </c>
      <c r="B5532" s="2">
        <v>45533</v>
      </c>
      <c r="C5532">
        <v>2</v>
      </c>
      <c r="D5532">
        <v>5221.54</v>
      </c>
    </row>
    <row r="5533" spans="1:4" x14ac:dyDescent="0.3">
      <c r="A5533" s="10" t="s">
        <v>3750</v>
      </c>
      <c r="B5533" s="2">
        <v>45572</v>
      </c>
      <c r="C5533">
        <v>3</v>
      </c>
      <c r="D5533">
        <v>4896.78</v>
      </c>
    </row>
    <row r="5534" spans="1:4" x14ac:dyDescent="0.3">
      <c r="A5534" s="10" t="s">
        <v>4104</v>
      </c>
      <c r="B5534" s="2">
        <v>45305</v>
      </c>
      <c r="C5534">
        <v>1</v>
      </c>
      <c r="D5534">
        <v>468.27</v>
      </c>
    </row>
    <row r="5535" spans="1:4" x14ac:dyDescent="0.3">
      <c r="A5535" s="10" t="s">
        <v>6020</v>
      </c>
      <c r="B5535" s="2">
        <v>45345</v>
      </c>
      <c r="C5535">
        <v>1</v>
      </c>
      <c r="D5535">
        <v>163.1</v>
      </c>
    </row>
    <row r="5536" spans="1:4" x14ac:dyDescent="0.3">
      <c r="A5536" s="10" t="s">
        <v>422</v>
      </c>
      <c r="B5536" s="2">
        <v>45439</v>
      </c>
      <c r="C5536">
        <v>1</v>
      </c>
      <c r="D5536">
        <v>790.08</v>
      </c>
    </row>
    <row r="5537" spans="1:4" x14ac:dyDescent="0.3">
      <c r="A5537" s="10" t="s">
        <v>713</v>
      </c>
      <c r="B5537" s="2">
        <v>45637</v>
      </c>
      <c r="C5537">
        <v>1</v>
      </c>
      <c r="D5537">
        <v>462.55</v>
      </c>
    </row>
    <row r="5538" spans="1:4" x14ac:dyDescent="0.3">
      <c r="A5538" s="10" t="s">
        <v>3455</v>
      </c>
      <c r="B5538" s="2">
        <v>45524</v>
      </c>
      <c r="C5538">
        <v>2</v>
      </c>
      <c r="D5538">
        <v>1205.9399999999998</v>
      </c>
    </row>
    <row r="5539" spans="1:4" x14ac:dyDescent="0.3">
      <c r="A5539" s="10" t="s">
        <v>4491</v>
      </c>
      <c r="B5539" s="2">
        <v>45550</v>
      </c>
      <c r="C5539">
        <v>1</v>
      </c>
      <c r="D5539">
        <v>2074.17</v>
      </c>
    </row>
    <row r="5540" spans="1:4" x14ac:dyDescent="0.3">
      <c r="A5540" s="10" t="s">
        <v>1217</v>
      </c>
      <c r="B5540" s="2">
        <v>45339</v>
      </c>
      <c r="C5540">
        <v>1</v>
      </c>
      <c r="D5540">
        <v>126.9</v>
      </c>
    </row>
    <row r="5541" spans="1:4" x14ac:dyDescent="0.3">
      <c r="A5541" s="10" t="s">
        <v>5878</v>
      </c>
      <c r="B5541" s="2">
        <v>45300</v>
      </c>
      <c r="C5541">
        <v>1</v>
      </c>
      <c r="D5541">
        <v>1092.55</v>
      </c>
    </row>
    <row r="5542" spans="1:4" x14ac:dyDescent="0.3">
      <c r="A5542" s="10" t="s">
        <v>4463</v>
      </c>
      <c r="B5542" s="2">
        <v>45528</v>
      </c>
      <c r="C5542">
        <v>1</v>
      </c>
      <c r="D5542">
        <v>205.56</v>
      </c>
    </row>
    <row r="5543" spans="1:4" x14ac:dyDescent="0.3">
      <c r="A5543" s="10" t="s">
        <v>4998</v>
      </c>
      <c r="B5543" s="2">
        <v>45517</v>
      </c>
      <c r="C5543">
        <v>1</v>
      </c>
      <c r="D5543">
        <v>1169.1600000000001</v>
      </c>
    </row>
    <row r="5544" spans="1:4" x14ac:dyDescent="0.3">
      <c r="A5544" s="10" t="s">
        <v>601</v>
      </c>
      <c r="B5544" s="2">
        <v>45489</v>
      </c>
      <c r="C5544">
        <v>1</v>
      </c>
      <c r="D5544">
        <v>2137.34</v>
      </c>
    </row>
    <row r="5545" spans="1:4" x14ac:dyDescent="0.3">
      <c r="A5545" s="10" t="s">
        <v>2147</v>
      </c>
      <c r="B5545" s="2">
        <v>45292</v>
      </c>
      <c r="C5545">
        <v>1</v>
      </c>
      <c r="D5545">
        <v>447.67</v>
      </c>
    </row>
    <row r="5546" spans="1:4" x14ac:dyDescent="0.3">
      <c r="A5546" s="10" t="s">
        <v>3214</v>
      </c>
      <c r="B5546" s="2">
        <v>45603</v>
      </c>
      <c r="C5546">
        <v>2</v>
      </c>
      <c r="D5546">
        <v>1871.08</v>
      </c>
    </row>
    <row r="5547" spans="1:4" x14ac:dyDescent="0.3">
      <c r="A5547" s="10" t="s">
        <v>2149</v>
      </c>
      <c r="B5547" s="2">
        <v>45501</v>
      </c>
      <c r="C5547">
        <v>1</v>
      </c>
      <c r="D5547">
        <v>1938.85</v>
      </c>
    </row>
    <row r="5548" spans="1:4" x14ac:dyDescent="0.3">
      <c r="A5548" s="10" t="s">
        <v>5967</v>
      </c>
      <c r="B5548" s="2">
        <v>45487</v>
      </c>
      <c r="C5548">
        <v>1</v>
      </c>
      <c r="D5548">
        <v>454.96</v>
      </c>
    </row>
    <row r="5549" spans="1:4" x14ac:dyDescent="0.3">
      <c r="A5549" s="10" t="s">
        <v>2801</v>
      </c>
      <c r="B5549" s="2">
        <v>45555</v>
      </c>
      <c r="C5549">
        <v>1</v>
      </c>
      <c r="D5549">
        <v>148</v>
      </c>
    </row>
    <row r="5550" spans="1:4" x14ac:dyDescent="0.3">
      <c r="A5550" s="10" t="s">
        <v>4134</v>
      </c>
      <c r="B5550" s="2">
        <v>45645</v>
      </c>
      <c r="C5550">
        <v>2</v>
      </c>
      <c r="D5550">
        <v>535.38</v>
      </c>
    </row>
    <row r="5551" spans="1:4" x14ac:dyDescent="0.3">
      <c r="A5551" s="10" t="s">
        <v>600</v>
      </c>
      <c r="B5551" s="2">
        <v>45372</v>
      </c>
      <c r="C5551">
        <v>1</v>
      </c>
      <c r="D5551">
        <v>764.03</v>
      </c>
    </row>
    <row r="5552" spans="1:4" x14ac:dyDescent="0.3">
      <c r="A5552" s="10" t="s">
        <v>3594</v>
      </c>
      <c r="B5552" s="2">
        <v>45640</v>
      </c>
      <c r="C5552">
        <v>3</v>
      </c>
      <c r="D5552">
        <v>1853.8100000000002</v>
      </c>
    </row>
    <row r="5553" spans="1:4" x14ac:dyDescent="0.3">
      <c r="A5553" s="10" t="s">
        <v>203</v>
      </c>
      <c r="B5553" s="2">
        <v>45656</v>
      </c>
      <c r="C5553">
        <v>3</v>
      </c>
      <c r="D5553">
        <v>2089.16</v>
      </c>
    </row>
    <row r="5554" spans="1:4" x14ac:dyDescent="0.3">
      <c r="A5554" s="10" t="s">
        <v>2214</v>
      </c>
      <c r="B5554" s="2">
        <v>45484</v>
      </c>
      <c r="C5554">
        <v>1</v>
      </c>
      <c r="D5554">
        <v>593.52</v>
      </c>
    </row>
    <row r="5555" spans="1:4" x14ac:dyDescent="0.3">
      <c r="A5555" s="10" t="s">
        <v>4179</v>
      </c>
      <c r="B5555" s="2">
        <v>45564</v>
      </c>
      <c r="C5555">
        <v>3</v>
      </c>
      <c r="D5555">
        <v>5255.78</v>
      </c>
    </row>
    <row r="5556" spans="1:4" x14ac:dyDescent="0.3">
      <c r="A5556" s="10" t="s">
        <v>3898</v>
      </c>
      <c r="B5556" s="2">
        <v>45444</v>
      </c>
      <c r="C5556">
        <v>1</v>
      </c>
      <c r="D5556">
        <v>526.04999999999995</v>
      </c>
    </row>
    <row r="5557" spans="1:4" x14ac:dyDescent="0.3">
      <c r="A5557" s="10" t="s">
        <v>958</v>
      </c>
      <c r="B5557" s="2">
        <v>45556</v>
      </c>
      <c r="C5557">
        <v>3</v>
      </c>
      <c r="D5557">
        <v>4436.8999999999996</v>
      </c>
    </row>
    <row r="5558" spans="1:4" x14ac:dyDescent="0.3">
      <c r="A5558" s="10" t="s">
        <v>3614</v>
      </c>
      <c r="B5558" s="2">
        <v>45352</v>
      </c>
      <c r="C5558">
        <v>1</v>
      </c>
      <c r="D5558">
        <v>165.31</v>
      </c>
    </row>
    <row r="5559" spans="1:4" x14ac:dyDescent="0.3">
      <c r="A5559" s="10" t="s">
        <v>3370</v>
      </c>
      <c r="B5559" s="2">
        <v>45354</v>
      </c>
      <c r="C5559">
        <v>1</v>
      </c>
      <c r="D5559">
        <v>403.06</v>
      </c>
    </row>
    <row r="5560" spans="1:4" x14ac:dyDescent="0.3">
      <c r="A5560" s="10" t="s">
        <v>4289</v>
      </c>
      <c r="B5560" s="2">
        <v>45650</v>
      </c>
      <c r="C5560">
        <v>4</v>
      </c>
      <c r="D5560">
        <v>6751.99</v>
      </c>
    </row>
    <row r="5561" spans="1:4" x14ac:dyDescent="0.3">
      <c r="A5561" s="10" t="s">
        <v>3920</v>
      </c>
      <c r="B5561" s="2">
        <v>45625</v>
      </c>
      <c r="C5561">
        <v>2</v>
      </c>
      <c r="D5561">
        <v>3247.44</v>
      </c>
    </row>
    <row r="5562" spans="1:4" x14ac:dyDescent="0.3">
      <c r="A5562" s="10" t="s">
        <v>4676</v>
      </c>
      <c r="B5562" s="2">
        <v>45560</v>
      </c>
      <c r="C5562">
        <v>1</v>
      </c>
      <c r="D5562">
        <v>2345.52</v>
      </c>
    </row>
    <row r="5563" spans="1:4" x14ac:dyDescent="0.3">
      <c r="A5563" s="10" t="s">
        <v>5653</v>
      </c>
      <c r="B5563" s="2">
        <v>45491</v>
      </c>
      <c r="C5563">
        <v>1</v>
      </c>
      <c r="D5563">
        <v>270.52</v>
      </c>
    </row>
    <row r="5564" spans="1:4" x14ac:dyDescent="0.3">
      <c r="A5564" s="10" t="s">
        <v>5701</v>
      </c>
      <c r="B5564" s="2">
        <v>45419</v>
      </c>
      <c r="C5564">
        <v>1</v>
      </c>
      <c r="D5564">
        <v>1229.4000000000001</v>
      </c>
    </row>
    <row r="5565" spans="1:4" x14ac:dyDescent="0.3">
      <c r="A5565" s="10" t="s">
        <v>333</v>
      </c>
      <c r="B5565" s="2">
        <v>45561</v>
      </c>
      <c r="C5565">
        <v>3</v>
      </c>
      <c r="D5565">
        <v>439.65999999999997</v>
      </c>
    </row>
    <row r="5566" spans="1:4" x14ac:dyDescent="0.3">
      <c r="A5566" s="10" t="s">
        <v>3657</v>
      </c>
      <c r="B5566" s="2">
        <v>45442</v>
      </c>
      <c r="C5566">
        <v>1</v>
      </c>
      <c r="D5566">
        <v>1680.4</v>
      </c>
    </row>
    <row r="5567" spans="1:4" x14ac:dyDescent="0.3">
      <c r="A5567" s="10" t="s">
        <v>5279</v>
      </c>
      <c r="B5567" s="2">
        <v>45438</v>
      </c>
      <c r="C5567">
        <v>1</v>
      </c>
      <c r="D5567">
        <v>2971.68</v>
      </c>
    </row>
    <row r="5568" spans="1:4" x14ac:dyDescent="0.3">
      <c r="A5568" s="10" t="s">
        <v>4571</v>
      </c>
      <c r="B5568" s="2">
        <v>45653</v>
      </c>
      <c r="C5568">
        <v>2</v>
      </c>
      <c r="D5568">
        <v>3208.23</v>
      </c>
    </row>
    <row r="5569" spans="1:4" x14ac:dyDescent="0.3">
      <c r="A5569" s="10" t="s">
        <v>3504</v>
      </c>
      <c r="B5569" s="2">
        <v>45608</v>
      </c>
      <c r="C5569">
        <v>2</v>
      </c>
      <c r="D5569">
        <v>328.62</v>
      </c>
    </row>
    <row r="5570" spans="1:4" x14ac:dyDescent="0.3">
      <c r="A5570" s="10" t="s">
        <v>4034</v>
      </c>
      <c r="B5570" s="2">
        <v>45634</v>
      </c>
      <c r="C5570">
        <v>1</v>
      </c>
      <c r="D5570">
        <v>304.82</v>
      </c>
    </row>
    <row r="5571" spans="1:4" x14ac:dyDescent="0.3">
      <c r="A5571" s="10" t="s">
        <v>5256</v>
      </c>
      <c r="B5571" s="2">
        <v>45628</v>
      </c>
      <c r="C5571">
        <v>1</v>
      </c>
      <c r="D5571">
        <v>166.08</v>
      </c>
    </row>
    <row r="5572" spans="1:4" x14ac:dyDescent="0.3">
      <c r="A5572" s="10" t="s">
        <v>5208</v>
      </c>
      <c r="B5572" s="2">
        <v>45576</v>
      </c>
      <c r="C5572">
        <v>1</v>
      </c>
      <c r="D5572">
        <v>82.68</v>
      </c>
    </row>
    <row r="5573" spans="1:4" x14ac:dyDescent="0.3">
      <c r="A5573" s="10" t="s">
        <v>4591</v>
      </c>
      <c r="B5573" s="2">
        <v>45522</v>
      </c>
      <c r="C5573">
        <v>2</v>
      </c>
      <c r="D5573">
        <v>1841.79</v>
      </c>
    </row>
    <row r="5574" spans="1:4" x14ac:dyDescent="0.3">
      <c r="A5574" s="10" t="s">
        <v>3213</v>
      </c>
      <c r="B5574" s="2">
        <v>45516</v>
      </c>
      <c r="C5574">
        <v>1</v>
      </c>
      <c r="D5574">
        <v>630.28</v>
      </c>
    </row>
    <row r="5575" spans="1:4" x14ac:dyDescent="0.3">
      <c r="A5575" s="10" t="s">
        <v>1898</v>
      </c>
      <c r="B5575" s="2">
        <v>45499</v>
      </c>
      <c r="C5575">
        <v>3</v>
      </c>
      <c r="D5575">
        <v>3543.37</v>
      </c>
    </row>
    <row r="5576" spans="1:4" x14ac:dyDescent="0.3">
      <c r="A5576" s="10" t="s">
        <v>5448</v>
      </c>
      <c r="B5576" s="2">
        <v>45470</v>
      </c>
      <c r="C5576">
        <v>1</v>
      </c>
      <c r="D5576">
        <v>2174.5500000000002</v>
      </c>
    </row>
    <row r="5577" spans="1:4" x14ac:dyDescent="0.3">
      <c r="A5577" s="10" t="s">
        <v>3225</v>
      </c>
      <c r="B5577" s="2">
        <v>45624</v>
      </c>
      <c r="C5577">
        <v>1</v>
      </c>
      <c r="D5577">
        <v>1761.72</v>
      </c>
    </row>
    <row r="5578" spans="1:4" x14ac:dyDescent="0.3">
      <c r="A5578" s="10" t="s">
        <v>928</v>
      </c>
      <c r="B5578" s="2">
        <v>45596</v>
      </c>
      <c r="C5578">
        <v>4</v>
      </c>
      <c r="D5578">
        <v>3037.38</v>
      </c>
    </row>
    <row r="5579" spans="1:4" x14ac:dyDescent="0.3">
      <c r="A5579" s="10" t="s">
        <v>4260</v>
      </c>
      <c r="B5579" s="2">
        <v>45340</v>
      </c>
      <c r="C5579">
        <v>2</v>
      </c>
      <c r="D5579">
        <v>3166.84</v>
      </c>
    </row>
    <row r="5580" spans="1:4" x14ac:dyDescent="0.3">
      <c r="A5580" s="10" t="s">
        <v>4268</v>
      </c>
      <c r="B5580" s="2">
        <v>45311</v>
      </c>
      <c r="C5580">
        <v>1</v>
      </c>
      <c r="D5580">
        <v>1325.04</v>
      </c>
    </row>
    <row r="5581" spans="1:4" x14ac:dyDescent="0.3">
      <c r="A5581" s="10" t="s">
        <v>5684</v>
      </c>
      <c r="B5581" s="2">
        <v>45351</v>
      </c>
      <c r="C5581">
        <v>1</v>
      </c>
      <c r="D5581">
        <v>284.02999999999997</v>
      </c>
    </row>
    <row r="5582" spans="1:4" x14ac:dyDescent="0.3">
      <c r="A5582" s="10" t="s">
        <v>5826</v>
      </c>
      <c r="B5582" s="2">
        <v>45346</v>
      </c>
      <c r="C5582">
        <v>1</v>
      </c>
      <c r="D5582">
        <v>529.70000000000005</v>
      </c>
    </row>
    <row r="5583" spans="1:4" x14ac:dyDescent="0.3">
      <c r="A5583" s="10" t="s">
        <v>2687</v>
      </c>
      <c r="B5583" s="2">
        <v>45639</v>
      </c>
      <c r="C5583">
        <v>2</v>
      </c>
      <c r="D5583">
        <v>1355.57</v>
      </c>
    </row>
    <row r="5584" spans="1:4" x14ac:dyDescent="0.3">
      <c r="A5584" s="10" t="s">
        <v>1971</v>
      </c>
      <c r="B5584" s="2">
        <v>45437</v>
      </c>
      <c r="C5584">
        <v>1</v>
      </c>
      <c r="D5584">
        <v>151.19</v>
      </c>
    </row>
    <row r="5585" spans="1:4" x14ac:dyDescent="0.3">
      <c r="A5585" s="10" t="s">
        <v>1341</v>
      </c>
      <c r="B5585" s="2">
        <v>45597</v>
      </c>
      <c r="C5585">
        <v>3</v>
      </c>
      <c r="D5585">
        <v>2741.69</v>
      </c>
    </row>
    <row r="5586" spans="1:4" x14ac:dyDescent="0.3">
      <c r="A5586" s="10" t="s">
        <v>3518</v>
      </c>
      <c r="B5586" s="2">
        <v>45535</v>
      </c>
      <c r="C5586">
        <v>1</v>
      </c>
      <c r="D5586">
        <v>3824.98</v>
      </c>
    </row>
    <row r="5587" spans="1:4" x14ac:dyDescent="0.3">
      <c r="A5587" s="10" t="s">
        <v>2904</v>
      </c>
      <c r="B5587" s="2">
        <v>45452</v>
      </c>
      <c r="C5587">
        <v>2</v>
      </c>
      <c r="D5587">
        <v>582.29999999999995</v>
      </c>
    </row>
    <row r="5588" spans="1:4" x14ac:dyDescent="0.3">
      <c r="A5588" s="10" t="s">
        <v>3534</v>
      </c>
      <c r="B5588" s="2">
        <v>45309</v>
      </c>
      <c r="C5588">
        <v>1</v>
      </c>
      <c r="D5588">
        <v>1590.93</v>
      </c>
    </row>
    <row r="5589" spans="1:4" x14ac:dyDescent="0.3">
      <c r="A5589" s="10" t="s">
        <v>687</v>
      </c>
      <c r="B5589" s="2">
        <v>45621</v>
      </c>
      <c r="C5589">
        <v>1</v>
      </c>
      <c r="D5589">
        <v>822.11</v>
      </c>
    </row>
    <row r="5590" spans="1:4" x14ac:dyDescent="0.3">
      <c r="A5590" s="10" t="s">
        <v>1321</v>
      </c>
      <c r="B5590" s="2">
        <v>45566</v>
      </c>
      <c r="C5590">
        <v>1</v>
      </c>
      <c r="D5590">
        <v>2389.31</v>
      </c>
    </row>
    <row r="5591" spans="1:4" x14ac:dyDescent="0.3">
      <c r="A5591" s="10" t="s">
        <v>2154</v>
      </c>
      <c r="B5591" s="2">
        <v>45430</v>
      </c>
      <c r="C5591">
        <v>1</v>
      </c>
      <c r="D5591">
        <v>1084.08</v>
      </c>
    </row>
    <row r="5592" spans="1:4" x14ac:dyDescent="0.3">
      <c r="A5592" s="10" t="s">
        <v>3494</v>
      </c>
      <c r="B5592" s="2">
        <v>45408</v>
      </c>
      <c r="C5592">
        <v>1</v>
      </c>
      <c r="D5592">
        <v>1331.33</v>
      </c>
    </row>
    <row r="5593" spans="1:4" x14ac:dyDescent="0.3">
      <c r="A5593" s="10" t="s">
        <v>5354</v>
      </c>
      <c r="B5593" s="2">
        <v>45530</v>
      </c>
      <c r="C5593">
        <v>1</v>
      </c>
      <c r="D5593">
        <v>1411.46</v>
      </c>
    </row>
    <row r="5594" spans="1:4" x14ac:dyDescent="0.3">
      <c r="A5594" s="10" t="s">
        <v>4610</v>
      </c>
      <c r="B5594" s="2">
        <v>45450</v>
      </c>
      <c r="C5594">
        <v>1</v>
      </c>
      <c r="D5594">
        <v>1573.41</v>
      </c>
    </row>
    <row r="5595" spans="1:4" x14ac:dyDescent="0.3">
      <c r="A5595" s="10" t="s">
        <v>2777</v>
      </c>
      <c r="B5595" s="2">
        <v>45639</v>
      </c>
      <c r="C5595">
        <v>3</v>
      </c>
      <c r="D5595">
        <v>2419.86</v>
      </c>
    </row>
    <row r="5596" spans="1:4" x14ac:dyDescent="0.3">
      <c r="A5596" s="10" t="s">
        <v>3833</v>
      </c>
      <c r="B5596" s="2">
        <v>45603</v>
      </c>
      <c r="C5596">
        <v>2</v>
      </c>
      <c r="D5596">
        <v>1990.34</v>
      </c>
    </row>
    <row r="5597" spans="1:4" x14ac:dyDescent="0.3">
      <c r="A5597" s="10" t="s">
        <v>2031</v>
      </c>
      <c r="B5597" s="2">
        <v>45644</v>
      </c>
      <c r="C5597">
        <v>2</v>
      </c>
      <c r="D5597">
        <v>2591.6999999999998</v>
      </c>
    </row>
    <row r="5598" spans="1:4" x14ac:dyDescent="0.3">
      <c r="A5598" s="10" t="s">
        <v>1021</v>
      </c>
      <c r="B5598" s="2">
        <v>45442</v>
      </c>
      <c r="C5598">
        <v>1</v>
      </c>
      <c r="D5598">
        <v>1381.32</v>
      </c>
    </row>
    <row r="5599" spans="1:4" x14ac:dyDescent="0.3">
      <c r="A5599" s="10" t="s">
        <v>3194</v>
      </c>
      <c r="B5599" s="2">
        <v>45631</v>
      </c>
      <c r="C5599">
        <v>3</v>
      </c>
      <c r="D5599">
        <v>6547.24</v>
      </c>
    </row>
    <row r="5600" spans="1:4" x14ac:dyDescent="0.3">
      <c r="A5600" s="10" t="s">
        <v>1910</v>
      </c>
      <c r="B5600" s="2">
        <v>45326</v>
      </c>
      <c r="C5600">
        <v>2</v>
      </c>
      <c r="D5600">
        <v>1207.82</v>
      </c>
    </row>
    <row r="5601" spans="1:4" x14ac:dyDescent="0.3">
      <c r="A5601" s="10" t="s">
        <v>2988</v>
      </c>
      <c r="B5601" s="2">
        <v>45344</v>
      </c>
      <c r="C5601">
        <v>2</v>
      </c>
      <c r="D5601">
        <v>2061.73</v>
      </c>
    </row>
    <row r="5602" spans="1:4" x14ac:dyDescent="0.3">
      <c r="A5602" s="10" t="s">
        <v>220</v>
      </c>
      <c r="B5602" s="2">
        <v>45655</v>
      </c>
      <c r="C5602">
        <v>3</v>
      </c>
      <c r="D5602">
        <v>5588.51</v>
      </c>
    </row>
    <row r="5603" spans="1:4" x14ac:dyDescent="0.3">
      <c r="A5603" s="10" t="s">
        <v>5414</v>
      </c>
      <c r="B5603" s="2">
        <v>45608</v>
      </c>
      <c r="C5603">
        <v>1</v>
      </c>
      <c r="D5603">
        <v>307.85000000000002</v>
      </c>
    </row>
    <row r="5604" spans="1:4" x14ac:dyDescent="0.3">
      <c r="A5604" s="10" t="s">
        <v>2250</v>
      </c>
      <c r="B5604" s="2">
        <v>45470</v>
      </c>
      <c r="C5604">
        <v>2</v>
      </c>
      <c r="D5604">
        <v>1480.88</v>
      </c>
    </row>
    <row r="5605" spans="1:4" x14ac:dyDescent="0.3">
      <c r="A5605" s="10" t="s">
        <v>3560</v>
      </c>
      <c r="B5605" s="2">
        <v>45347</v>
      </c>
      <c r="C5605">
        <v>1</v>
      </c>
      <c r="D5605">
        <v>2483.62</v>
      </c>
    </row>
    <row r="5606" spans="1:4" x14ac:dyDescent="0.3">
      <c r="A5606" s="10" t="s">
        <v>3570</v>
      </c>
      <c r="B5606" s="2">
        <v>45576</v>
      </c>
      <c r="C5606">
        <v>1</v>
      </c>
      <c r="D5606">
        <v>1051.32</v>
      </c>
    </row>
    <row r="5607" spans="1:4" x14ac:dyDescent="0.3">
      <c r="A5607" s="10" t="s">
        <v>4110</v>
      </c>
      <c r="B5607" s="2">
        <v>45581</v>
      </c>
      <c r="C5607">
        <v>1</v>
      </c>
      <c r="D5607">
        <v>826.81</v>
      </c>
    </row>
    <row r="5608" spans="1:4" x14ac:dyDescent="0.3">
      <c r="A5608" s="10" t="s">
        <v>2551</v>
      </c>
      <c r="B5608" s="2">
        <v>45449</v>
      </c>
      <c r="C5608">
        <v>4</v>
      </c>
      <c r="D5608">
        <v>7255.35</v>
      </c>
    </row>
    <row r="5609" spans="1:4" x14ac:dyDescent="0.3">
      <c r="A5609" s="10" t="s">
        <v>5416</v>
      </c>
      <c r="B5609" s="2">
        <v>45590</v>
      </c>
      <c r="C5609">
        <v>1</v>
      </c>
      <c r="D5609">
        <v>660.28</v>
      </c>
    </row>
    <row r="5610" spans="1:4" x14ac:dyDescent="0.3">
      <c r="A5610" s="10" t="s">
        <v>3669</v>
      </c>
      <c r="B5610" s="2">
        <v>45397</v>
      </c>
      <c r="C5610">
        <v>1</v>
      </c>
      <c r="D5610">
        <v>1677.2</v>
      </c>
    </row>
    <row r="5611" spans="1:4" x14ac:dyDescent="0.3">
      <c r="A5611" s="10" t="s">
        <v>411</v>
      </c>
      <c r="B5611" s="2">
        <v>45357</v>
      </c>
      <c r="C5611">
        <v>1</v>
      </c>
      <c r="D5611">
        <v>231.7</v>
      </c>
    </row>
    <row r="5612" spans="1:4" x14ac:dyDescent="0.3">
      <c r="A5612" s="10" t="s">
        <v>390</v>
      </c>
      <c r="B5612" s="2">
        <v>45598</v>
      </c>
      <c r="C5612">
        <v>5</v>
      </c>
      <c r="D5612">
        <v>7445.1899999999987</v>
      </c>
    </row>
    <row r="5613" spans="1:4" x14ac:dyDescent="0.3">
      <c r="A5613" s="10" t="s">
        <v>549</v>
      </c>
      <c r="B5613" s="2">
        <v>45616</v>
      </c>
      <c r="C5613">
        <v>2</v>
      </c>
      <c r="D5613">
        <v>8424.84</v>
      </c>
    </row>
    <row r="5614" spans="1:4" x14ac:dyDescent="0.3">
      <c r="A5614" s="10" t="s">
        <v>4336</v>
      </c>
      <c r="B5614" s="2">
        <v>45488</v>
      </c>
      <c r="C5614">
        <v>2</v>
      </c>
      <c r="D5614">
        <v>1973.82</v>
      </c>
    </row>
    <row r="5615" spans="1:4" x14ac:dyDescent="0.3">
      <c r="A5615" s="10" t="s">
        <v>343</v>
      </c>
      <c r="B5615" s="2">
        <v>45632</v>
      </c>
      <c r="C5615">
        <v>2</v>
      </c>
      <c r="D5615">
        <v>1946.6399999999999</v>
      </c>
    </row>
    <row r="5616" spans="1:4" x14ac:dyDescent="0.3">
      <c r="A5616" s="10" t="s">
        <v>4540</v>
      </c>
      <c r="B5616" s="2">
        <v>45574</v>
      </c>
      <c r="C5616">
        <v>1</v>
      </c>
      <c r="D5616">
        <v>956.3</v>
      </c>
    </row>
    <row r="5617" spans="1:4" x14ac:dyDescent="0.3">
      <c r="A5617" s="10" t="s">
        <v>891</v>
      </c>
      <c r="B5617" s="2">
        <v>45412</v>
      </c>
      <c r="C5617">
        <v>1</v>
      </c>
      <c r="D5617">
        <v>943.16</v>
      </c>
    </row>
    <row r="5618" spans="1:4" x14ac:dyDescent="0.3">
      <c r="A5618" s="10" t="s">
        <v>815</v>
      </c>
      <c r="B5618" s="2">
        <v>45605</v>
      </c>
      <c r="C5618">
        <v>1</v>
      </c>
      <c r="D5618">
        <v>1068.69</v>
      </c>
    </row>
    <row r="5619" spans="1:4" x14ac:dyDescent="0.3">
      <c r="A5619" s="10" t="s">
        <v>5635</v>
      </c>
      <c r="B5619" s="2">
        <v>45564</v>
      </c>
      <c r="C5619">
        <v>1</v>
      </c>
      <c r="D5619">
        <v>679.61</v>
      </c>
    </row>
    <row r="5620" spans="1:4" x14ac:dyDescent="0.3">
      <c r="A5620" s="10" t="s">
        <v>4976</v>
      </c>
      <c r="B5620" s="2">
        <v>45301</v>
      </c>
      <c r="C5620">
        <v>1</v>
      </c>
      <c r="D5620">
        <v>2217.52</v>
      </c>
    </row>
    <row r="5621" spans="1:4" x14ac:dyDescent="0.3">
      <c r="A5621" s="10" t="s">
        <v>4076</v>
      </c>
      <c r="B5621" s="2">
        <v>45548</v>
      </c>
      <c r="C5621">
        <v>2</v>
      </c>
      <c r="D5621">
        <v>2313.4899999999998</v>
      </c>
    </row>
    <row r="5622" spans="1:4" x14ac:dyDescent="0.3">
      <c r="A5622" s="10" t="s">
        <v>4590</v>
      </c>
      <c r="B5622" s="2">
        <v>45612</v>
      </c>
      <c r="C5622">
        <v>2</v>
      </c>
      <c r="D5622">
        <v>2328.3599999999997</v>
      </c>
    </row>
    <row r="5623" spans="1:4" x14ac:dyDescent="0.3">
      <c r="A5623" s="10" t="s">
        <v>4215</v>
      </c>
      <c r="B5623" s="2">
        <v>45516</v>
      </c>
      <c r="C5623">
        <v>2</v>
      </c>
      <c r="D5623">
        <v>906.86</v>
      </c>
    </row>
    <row r="5624" spans="1:4" x14ac:dyDescent="0.3">
      <c r="A5624" s="10" t="s">
        <v>3894</v>
      </c>
      <c r="B5624" s="2">
        <v>45435</v>
      </c>
      <c r="C5624">
        <v>1</v>
      </c>
      <c r="D5624">
        <v>2188.19</v>
      </c>
    </row>
    <row r="5625" spans="1:4" x14ac:dyDescent="0.3">
      <c r="A5625" s="10" t="s">
        <v>5387</v>
      </c>
      <c r="B5625" s="2">
        <v>45479</v>
      </c>
      <c r="C5625">
        <v>1</v>
      </c>
      <c r="D5625">
        <v>149.66999999999999</v>
      </c>
    </row>
    <row r="5626" spans="1:4" x14ac:dyDescent="0.3">
      <c r="A5626" s="10" t="s">
        <v>2618</v>
      </c>
      <c r="B5626" s="2">
        <v>45490</v>
      </c>
      <c r="C5626">
        <v>1</v>
      </c>
      <c r="D5626">
        <v>532.69000000000005</v>
      </c>
    </row>
    <row r="5627" spans="1:4" x14ac:dyDescent="0.3">
      <c r="A5627" s="10" t="s">
        <v>3583</v>
      </c>
      <c r="B5627" s="2">
        <v>45405</v>
      </c>
      <c r="C5627">
        <v>2</v>
      </c>
      <c r="D5627">
        <v>2361.0499999999997</v>
      </c>
    </row>
    <row r="5628" spans="1:4" x14ac:dyDescent="0.3">
      <c r="A5628" s="10" t="s">
        <v>367</v>
      </c>
      <c r="B5628" s="2">
        <v>45556</v>
      </c>
      <c r="C5628">
        <v>2</v>
      </c>
      <c r="D5628">
        <v>5366.98</v>
      </c>
    </row>
    <row r="5629" spans="1:4" x14ac:dyDescent="0.3">
      <c r="A5629" s="10" t="s">
        <v>4032</v>
      </c>
      <c r="B5629" s="2">
        <v>45570</v>
      </c>
      <c r="C5629">
        <v>1</v>
      </c>
      <c r="D5629">
        <v>966.64</v>
      </c>
    </row>
    <row r="5630" spans="1:4" x14ac:dyDescent="0.3">
      <c r="A5630" s="10" t="s">
        <v>3410</v>
      </c>
      <c r="B5630" s="2">
        <v>45634</v>
      </c>
      <c r="C5630">
        <v>2</v>
      </c>
      <c r="D5630">
        <v>4444.34</v>
      </c>
    </row>
    <row r="5631" spans="1:4" x14ac:dyDescent="0.3">
      <c r="A5631" s="10" t="s">
        <v>3781</v>
      </c>
      <c r="B5631" s="2">
        <v>45644</v>
      </c>
      <c r="C5631">
        <v>2</v>
      </c>
      <c r="D5631">
        <v>1502.8</v>
      </c>
    </row>
    <row r="5632" spans="1:4" x14ac:dyDescent="0.3">
      <c r="A5632" s="10" t="s">
        <v>1674</v>
      </c>
      <c r="B5632" s="2">
        <v>45573</v>
      </c>
      <c r="C5632">
        <v>3</v>
      </c>
      <c r="D5632">
        <v>869.95</v>
      </c>
    </row>
    <row r="5633" spans="1:4" x14ac:dyDescent="0.3">
      <c r="A5633" s="10" t="s">
        <v>4023</v>
      </c>
      <c r="B5633" s="2">
        <v>45580</v>
      </c>
      <c r="C5633">
        <v>1</v>
      </c>
      <c r="D5633">
        <v>356.47</v>
      </c>
    </row>
    <row r="5634" spans="1:4" x14ac:dyDescent="0.3">
      <c r="A5634" s="10" t="s">
        <v>3221</v>
      </c>
      <c r="B5634" s="2">
        <v>45535</v>
      </c>
      <c r="C5634">
        <v>2</v>
      </c>
      <c r="D5634">
        <v>281</v>
      </c>
    </row>
    <row r="5635" spans="1:4" x14ac:dyDescent="0.3">
      <c r="A5635" s="10" t="s">
        <v>5170</v>
      </c>
      <c r="B5635" s="2">
        <v>45368</v>
      </c>
      <c r="C5635">
        <v>1</v>
      </c>
      <c r="D5635">
        <v>1825.68</v>
      </c>
    </row>
    <row r="5636" spans="1:4" x14ac:dyDescent="0.3">
      <c r="A5636" s="10" t="s">
        <v>5690</v>
      </c>
      <c r="B5636" s="2">
        <v>45328</v>
      </c>
      <c r="C5636">
        <v>1</v>
      </c>
      <c r="D5636">
        <v>662.59</v>
      </c>
    </row>
    <row r="5637" spans="1:4" x14ac:dyDescent="0.3">
      <c r="A5637" s="10" t="s">
        <v>253</v>
      </c>
      <c r="B5637" s="2">
        <v>45574</v>
      </c>
      <c r="C5637">
        <v>3</v>
      </c>
      <c r="D5637">
        <v>2894.21</v>
      </c>
    </row>
    <row r="5638" spans="1:4" x14ac:dyDescent="0.3">
      <c r="A5638" s="10" t="s">
        <v>3177</v>
      </c>
      <c r="B5638" s="2">
        <v>45494</v>
      </c>
      <c r="C5638">
        <v>2</v>
      </c>
      <c r="D5638">
        <v>3987.51</v>
      </c>
    </row>
    <row r="5639" spans="1:4" x14ac:dyDescent="0.3">
      <c r="A5639" s="10" t="s">
        <v>1636</v>
      </c>
      <c r="B5639" s="2">
        <v>45619</v>
      </c>
      <c r="C5639">
        <v>3</v>
      </c>
      <c r="D5639">
        <v>4044.79</v>
      </c>
    </row>
    <row r="5640" spans="1:4" x14ac:dyDescent="0.3">
      <c r="A5640" s="10" t="s">
        <v>4881</v>
      </c>
      <c r="B5640" s="2">
        <v>45304</v>
      </c>
      <c r="C5640">
        <v>1</v>
      </c>
      <c r="D5640">
        <v>620.19000000000005</v>
      </c>
    </row>
    <row r="5641" spans="1:4" x14ac:dyDescent="0.3">
      <c r="A5641" s="10" t="s">
        <v>1820</v>
      </c>
      <c r="B5641" s="2">
        <v>45428</v>
      </c>
      <c r="C5641">
        <v>2</v>
      </c>
      <c r="D5641">
        <v>3159.12</v>
      </c>
    </row>
    <row r="5642" spans="1:4" x14ac:dyDescent="0.3">
      <c r="A5642" s="10" t="s">
        <v>2620</v>
      </c>
      <c r="B5642" s="2">
        <v>45371</v>
      </c>
      <c r="C5642">
        <v>1</v>
      </c>
      <c r="D5642">
        <v>774.47</v>
      </c>
    </row>
    <row r="5643" spans="1:4" x14ac:dyDescent="0.3">
      <c r="A5643" s="10" t="s">
        <v>2972</v>
      </c>
      <c r="B5643" s="2">
        <v>45607</v>
      </c>
      <c r="C5643">
        <v>2</v>
      </c>
      <c r="D5643">
        <v>1586.33</v>
      </c>
    </row>
    <row r="5644" spans="1:4" x14ac:dyDescent="0.3">
      <c r="A5644" s="10" t="s">
        <v>3016</v>
      </c>
      <c r="B5644" s="2">
        <v>45500</v>
      </c>
      <c r="C5644">
        <v>2</v>
      </c>
      <c r="D5644">
        <v>4265.82</v>
      </c>
    </row>
    <row r="5645" spans="1:4" x14ac:dyDescent="0.3">
      <c r="A5645" s="10" t="s">
        <v>2625</v>
      </c>
      <c r="B5645" s="2">
        <v>45323</v>
      </c>
      <c r="C5645">
        <v>1</v>
      </c>
      <c r="D5645">
        <v>38.299999999999997</v>
      </c>
    </row>
    <row r="5646" spans="1:4" x14ac:dyDescent="0.3">
      <c r="A5646" s="10" t="s">
        <v>5562</v>
      </c>
      <c r="B5646" s="2">
        <v>45340</v>
      </c>
      <c r="C5646">
        <v>1</v>
      </c>
      <c r="D5646">
        <v>360</v>
      </c>
    </row>
    <row r="5647" spans="1:4" x14ac:dyDescent="0.3">
      <c r="A5647" s="10" t="s">
        <v>3526</v>
      </c>
      <c r="B5647" s="2">
        <v>45585</v>
      </c>
      <c r="C5647">
        <v>2</v>
      </c>
      <c r="D5647">
        <v>1096.0500000000002</v>
      </c>
    </row>
    <row r="5648" spans="1:4" x14ac:dyDescent="0.3">
      <c r="A5648" s="10" t="s">
        <v>1525</v>
      </c>
      <c r="B5648" s="2">
        <v>45515</v>
      </c>
      <c r="C5648">
        <v>1</v>
      </c>
      <c r="D5648">
        <v>864.13</v>
      </c>
    </row>
    <row r="5649" spans="1:4" x14ac:dyDescent="0.3">
      <c r="A5649" s="10" t="s">
        <v>1502</v>
      </c>
      <c r="B5649" s="2">
        <v>45637</v>
      </c>
      <c r="C5649">
        <v>4</v>
      </c>
      <c r="D5649">
        <v>3585.77</v>
      </c>
    </row>
    <row r="5650" spans="1:4" x14ac:dyDescent="0.3">
      <c r="A5650" s="10" t="s">
        <v>4124</v>
      </c>
      <c r="B5650" s="2">
        <v>45518</v>
      </c>
      <c r="C5650">
        <v>2</v>
      </c>
      <c r="D5650">
        <v>463.78000000000003</v>
      </c>
    </row>
    <row r="5651" spans="1:4" x14ac:dyDescent="0.3">
      <c r="A5651" s="10" t="s">
        <v>2596</v>
      </c>
      <c r="B5651" s="2">
        <v>45365</v>
      </c>
      <c r="C5651">
        <v>1</v>
      </c>
      <c r="D5651">
        <v>1296.24</v>
      </c>
    </row>
    <row r="5652" spans="1:4" x14ac:dyDescent="0.3">
      <c r="A5652" s="10" t="s">
        <v>972</v>
      </c>
      <c r="B5652" s="2">
        <v>45491</v>
      </c>
      <c r="C5652">
        <v>1</v>
      </c>
      <c r="D5652">
        <v>2040.78</v>
      </c>
    </row>
    <row r="5653" spans="1:4" x14ac:dyDescent="0.3">
      <c r="A5653" s="10" t="s">
        <v>5398</v>
      </c>
      <c r="B5653" s="2">
        <v>45492</v>
      </c>
      <c r="C5653">
        <v>2</v>
      </c>
      <c r="D5653">
        <v>2284.2399999999998</v>
      </c>
    </row>
    <row r="5654" spans="1:4" x14ac:dyDescent="0.3">
      <c r="A5654" s="10" t="s">
        <v>4153</v>
      </c>
      <c r="B5654" s="2">
        <v>45406</v>
      </c>
      <c r="C5654">
        <v>1</v>
      </c>
      <c r="D5654">
        <v>81.010000000000005</v>
      </c>
    </row>
    <row r="5655" spans="1:4" x14ac:dyDescent="0.3">
      <c r="A5655" s="10" t="s">
        <v>1974</v>
      </c>
      <c r="B5655" s="2">
        <v>45390</v>
      </c>
      <c r="C5655">
        <v>1</v>
      </c>
      <c r="D5655">
        <v>1778.42</v>
      </c>
    </row>
    <row r="5656" spans="1:4" x14ac:dyDescent="0.3">
      <c r="A5656" s="10" t="s">
        <v>4167</v>
      </c>
      <c r="B5656" s="2">
        <v>45574</v>
      </c>
      <c r="C5656">
        <v>1</v>
      </c>
      <c r="D5656">
        <v>727.41</v>
      </c>
    </row>
    <row r="5657" spans="1:4" x14ac:dyDescent="0.3">
      <c r="A5657" s="10" t="s">
        <v>2145</v>
      </c>
      <c r="B5657" s="2">
        <v>45492</v>
      </c>
      <c r="C5657">
        <v>1</v>
      </c>
      <c r="D5657">
        <v>168.62</v>
      </c>
    </row>
    <row r="5658" spans="1:4" x14ac:dyDescent="0.3">
      <c r="A5658" s="10" t="s">
        <v>4550</v>
      </c>
      <c r="B5658" s="2">
        <v>45546</v>
      </c>
      <c r="C5658">
        <v>3</v>
      </c>
      <c r="D5658">
        <v>1977.47</v>
      </c>
    </row>
    <row r="5659" spans="1:4" x14ac:dyDescent="0.3">
      <c r="A5659" s="10" t="s">
        <v>470</v>
      </c>
      <c r="B5659" s="2">
        <v>45431</v>
      </c>
      <c r="C5659">
        <v>1</v>
      </c>
      <c r="D5659">
        <v>1985.24</v>
      </c>
    </row>
    <row r="5660" spans="1:4" x14ac:dyDescent="0.3">
      <c r="A5660" s="10" t="s">
        <v>5379</v>
      </c>
      <c r="B5660" s="2">
        <v>45393</v>
      </c>
      <c r="C5660">
        <v>1</v>
      </c>
      <c r="D5660">
        <v>629.6</v>
      </c>
    </row>
    <row r="5661" spans="1:4" x14ac:dyDescent="0.3">
      <c r="A5661" s="10" t="s">
        <v>3392</v>
      </c>
      <c r="B5661" s="2">
        <v>45437</v>
      </c>
      <c r="C5661">
        <v>2</v>
      </c>
      <c r="D5661">
        <v>331.56</v>
      </c>
    </row>
    <row r="5662" spans="1:4" x14ac:dyDescent="0.3">
      <c r="A5662" s="10" t="s">
        <v>1634</v>
      </c>
      <c r="B5662" s="2">
        <v>45303</v>
      </c>
      <c r="C5662">
        <v>2</v>
      </c>
      <c r="D5662">
        <v>3688.96</v>
      </c>
    </row>
    <row r="5663" spans="1:4" x14ac:dyDescent="0.3">
      <c r="A5663" s="10" t="s">
        <v>4558</v>
      </c>
      <c r="B5663" s="2">
        <v>45431</v>
      </c>
      <c r="C5663">
        <v>2</v>
      </c>
      <c r="D5663">
        <v>3312.24</v>
      </c>
    </row>
    <row r="5664" spans="1:4" x14ac:dyDescent="0.3">
      <c r="A5664" s="10" t="s">
        <v>4314</v>
      </c>
      <c r="B5664" s="2">
        <v>45639</v>
      </c>
      <c r="C5664">
        <v>1</v>
      </c>
      <c r="D5664">
        <v>956.84</v>
      </c>
    </row>
    <row r="5665" spans="1:4" x14ac:dyDescent="0.3">
      <c r="A5665" s="10" t="s">
        <v>1458</v>
      </c>
      <c r="B5665" s="2">
        <v>45516</v>
      </c>
      <c r="C5665">
        <v>2</v>
      </c>
      <c r="D5665">
        <v>1859.57</v>
      </c>
    </row>
    <row r="5666" spans="1:4" x14ac:dyDescent="0.3">
      <c r="A5666" s="10" t="s">
        <v>1528</v>
      </c>
      <c r="B5666" s="2">
        <v>45512</v>
      </c>
      <c r="C5666">
        <v>3</v>
      </c>
      <c r="D5666">
        <v>742.97</v>
      </c>
    </row>
    <row r="5667" spans="1:4" x14ac:dyDescent="0.3">
      <c r="A5667" s="10" t="s">
        <v>827</v>
      </c>
      <c r="B5667" s="2">
        <v>45599</v>
      </c>
      <c r="C5667">
        <v>3</v>
      </c>
      <c r="D5667">
        <v>3287.85</v>
      </c>
    </row>
    <row r="5668" spans="1:4" x14ac:dyDescent="0.3">
      <c r="A5668" s="10" t="s">
        <v>160</v>
      </c>
      <c r="B5668" s="2">
        <v>45462</v>
      </c>
      <c r="C5668">
        <v>2</v>
      </c>
      <c r="D5668">
        <v>558.54999999999995</v>
      </c>
    </row>
    <row r="5669" spans="1:4" x14ac:dyDescent="0.3">
      <c r="A5669" s="10" t="s">
        <v>3571</v>
      </c>
      <c r="B5669" s="2">
        <v>45312</v>
      </c>
      <c r="C5669">
        <v>1</v>
      </c>
      <c r="D5669">
        <v>3495.79</v>
      </c>
    </row>
    <row r="5670" spans="1:4" x14ac:dyDescent="0.3">
      <c r="A5670" s="10" t="s">
        <v>3006</v>
      </c>
      <c r="B5670" s="2">
        <v>45584</v>
      </c>
      <c r="C5670">
        <v>2</v>
      </c>
      <c r="D5670">
        <v>3972.5499999999997</v>
      </c>
    </row>
    <row r="5671" spans="1:4" x14ac:dyDescent="0.3">
      <c r="A5671" s="10" t="s">
        <v>1032</v>
      </c>
      <c r="B5671" s="2">
        <v>45587</v>
      </c>
      <c r="C5671">
        <v>3</v>
      </c>
      <c r="D5671">
        <v>3375.0299999999997</v>
      </c>
    </row>
    <row r="5672" spans="1:4" x14ac:dyDescent="0.3">
      <c r="A5672" s="10" t="s">
        <v>1734</v>
      </c>
      <c r="B5672" s="2">
        <v>45461</v>
      </c>
      <c r="C5672">
        <v>4</v>
      </c>
      <c r="D5672">
        <v>3542.98</v>
      </c>
    </row>
    <row r="5673" spans="1:4" x14ac:dyDescent="0.3">
      <c r="A5673" s="10" t="s">
        <v>2228</v>
      </c>
      <c r="B5673" s="2">
        <v>45629</v>
      </c>
      <c r="C5673">
        <v>3</v>
      </c>
      <c r="D5673">
        <v>2479.11</v>
      </c>
    </row>
    <row r="5674" spans="1:4" x14ac:dyDescent="0.3">
      <c r="A5674" s="10" t="s">
        <v>4527</v>
      </c>
      <c r="B5674" s="2">
        <v>45455</v>
      </c>
      <c r="C5674">
        <v>1</v>
      </c>
      <c r="D5674">
        <v>2537.66</v>
      </c>
    </row>
    <row r="5675" spans="1:4" x14ac:dyDescent="0.3">
      <c r="A5675" s="10" t="s">
        <v>765</v>
      </c>
      <c r="B5675" s="2">
        <v>45333</v>
      </c>
      <c r="C5675">
        <v>1</v>
      </c>
      <c r="D5675">
        <v>636.42999999999995</v>
      </c>
    </row>
    <row r="5676" spans="1:4" x14ac:dyDescent="0.3">
      <c r="A5676" s="10" t="s">
        <v>5241</v>
      </c>
      <c r="B5676" s="2">
        <v>45506</v>
      </c>
      <c r="C5676">
        <v>1</v>
      </c>
      <c r="D5676">
        <v>912.51</v>
      </c>
    </row>
    <row r="5677" spans="1:4" x14ac:dyDescent="0.3">
      <c r="A5677" s="10" t="s">
        <v>2103</v>
      </c>
      <c r="B5677" s="2">
        <v>45542</v>
      </c>
      <c r="C5677">
        <v>4</v>
      </c>
      <c r="D5677">
        <v>9230.7099999999991</v>
      </c>
    </row>
    <row r="5678" spans="1:4" x14ac:dyDescent="0.3">
      <c r="A5678" s="10" t="s">
        <v>3541</v>
      </c>
      <c r="B5678" s="2">
        <v>45371</v>
      </c>
      <c r="C5678">
        <v>1</v>
      </c>
      <c r="D5678">
        <v>2666.04</v>
      </c>
    </row>
    <row r="5679" spans="1:4" x14ac:dyDescent="0.3">
      <c r="A5679" s="10" t="s">
        <v>3478</v>
      </c>
      <c r="B5679" s="2">
        <v>45435</v>
      </c>
      <c r="C5679">
        <v>1</v>
      </c>
      <c r="D5679">
        <v>2223.29</v>
      </c>
    </row>
    <row r="5680" spans="1:4" x14ac:dyDescent="0.3">
      <c r="A5680" s="10" t="s">
        <v>4288</v>
      </c>
      <c r="B5680" s="2">
        <v>45370</v>
      </c>
      <c r="C5680">
        <v>1</v>
      </c>
      <c r="D5680">
        <v>2505.36</v>
      </c>
    </row>
    <row r="5681" spans="1:4" x14ac:dyDescent="0.3">
      <c r="A5681" s="10" t="s">
        <v>5039</v>
      </c>
      <c r="B5681" s="2">
        <v>45655</v>
      </c>
      <c r="C5681">
        <v>1</v>
      </c>
      <c r="D5681">
        <v>3260.69</v>
      </c>
    </row>
    <row r="5682" spans="1:4" x14ac:dyDescent="0.3">
      <c r="A5682" s="10" t="s">
        <v>2795</v>
      </c>
      <c r="B5682" s="2">
        <v>45338</v>
      </c>
      <c r="C5682">
        <v>1</v>
      </c>
      <c r="D5682">
        <v>936.08</v>
      </c>
    </row>
    <row r="5683" spans="1:4" x14ac:dyDescent="0.3">
      <c r="A5683" s="10" t="s">
        <v>5666</v>
      </c>
      <c r="B5683" s="2">
        <v>45471</v>
      </c>
      <c r="C5683">
        <v>1</v>
      </c>
      <c r="D5683">
        <v>1913.35</v>
      </c>
    </row>
    <row r="5684" spans="1:4" x14ac:dyDescent="0.3">
      <c r="A5684" s="10" t="s">
        <v>5917</v>
      </c>
      <c r="B5684" s="2">
        <v>45557</v>
      </c>
      <c r="C5684">
        <v>1</v>
      </c>
      <c r="D5684">
        <v>409.55</v>
      </c>
    </row>
    <row r="5685" spans="1:4" x14ac:dyDescent="0.3">
      <c r="A5685" s="10" t="s">
        <v>4922</v>
      </c>
      <c r="B5685" s="2">
        <v>45584</v>
      </c>
      <c r="C5685">
        <v>3</v>
      </c>
      <c r="D5685">
        <v>7129.6200000000008</v>
      </c>
    </row>
    <row r="5686" spans="1:4" x14ac:dyDescent="0.3">
      <c r="A5686" s="10" t="s">
        <v>5412</v>
      </c>
      <c r="B5686" s="2">
        <v>45638</v>
      </c>
      <c r="C5686">
        <v>1</v>
      </c>
      <c r="D5686">
        <v>1033.6500000000001</v>
      </c>
    </row>
    <row r="5687" spans="1:4" x14ac:dyDescent="0.3">
      <c r="A5687" s="10" t="s">
        <v>4757</v>
      </c>
      <c r="B5687" s="2">
        <v>45557</v>
      </c>
      <c r="C5687">
        <v>1</v>
      </c>
      <c r="D5687">
        <v>2901.31</v>
      </c>
    </row>
    <row r="5688" spans="1:4" x14ac:dyDescent="0.3">
      <c r="A5688" s="10" t="s">
        <v>1181</v>
      </c>
      <c r="B5688" s="2">
        <v>45474</v>
      </c>
      <c r="C5688">
        <v>2</v>
      </c>
      <c r="D5688">
        <v>2574.21</v>
      </c>
    </row>
    <row r="5689" spans="1:4" x14ac:dyDescent="0.3">
      <c r="A5689" s="10" t="s">
        <v>5923</v>
      </c>
      <c r="B5689" s="2">
        <v>45490</v>
      </c>
      <c r="C5689">
        <v>1</v>
      </c>
      <c r="D5689">
        <v>2955.17</v>
      </c>
    </row>
    <row r="5690" spans="1:4" x14ac:dyDescent="0.3">
      <c r="A5690" s="10" t="s">
        <v>1433</v>
      </c>
      <c r="B5690" s="2">
        <v>45594</v>
      </c>
      <c r="C5690">
        <v>3</v>
      </c>
      <c r="D5690">
        <v>797.1</v>
      </c>
    </row>
    <row r="5691" spans="1:4" x14ac:dyDescent="0.3">
      <c r="A5691" s="10" t="s">
        <v>5850</v>
      </c>
      <c r="B5691" s="2">
        <v>45485</v>
      </c>
      <c r="C5691">
        <v>1</v>
      </c>
      <c r="D5691">
        <v>745.09</v>
      </c>
    </row>
    <row r="5692" spans="1:4" x14ac:dyDescent="0.3">
      <c r="A5692" s="10" t="s">
        <v>1745</v>
      </c>
      <c r="B5692" s="2">
        <v>45521</v>
      </c>
      <c r="C5692">
        <v>2</v>
      </c>
      <c r="D5692">
        <v>3256.31</v>
      </c>
    </row>
    <row r="5693" spans="1:4" x14ac:dyDescent="0.3">
      <c r="A5693" s="10" t="s">
        <v>5440</v>
      </c>
      <c r="B5693" s="2">
        <v>45609</v>
      </c>
      <c r="C5693">
        <v>1</v>
      </c>
      <c r="D5693">
        <v>1656.07</v>
      </c>
    </row>
    <row r="5694" spans="1:4" x14ac:dyDescent="0.3">
      <c r="A5694" s="10" t="s">
        <v>5885</v>
      </c>
      <c r="B5694" s="2">
        <v>45564</v>
      </c>
      <c r="C5694">
        <v>1</v>
      </c>
      <c r="D5694">
        <v>3002.57</v>
      </c>
    </row>
    <row r="5695" spans="1:4" x14ac:dyDescent="0.3">
      <c r="A5695" s="10" t="s">
        <v>2898</v>
      </c>
      <c r="B5695" s="2">
        <v>45595</v>
      </c>
      <c r="C5695">
        <v>2</v>
      </c>
      <c r="D5695">
        <v>3051.37</v>
      </c>
    </row>
    <row r="5696" spans="1:4" x14ac:dyDescent="0.3">
      <c r="A5696" s="10" t="s">
        <v>4992</v>
      </c>
      <c r="B5696" s="2">
        <v>45397</v>
      </c>
      <c r="C5696">
        <v>1</v>
      </c>
      <c r="D5696">
        <v>589.64</v>
      </c>
    </row>
    <row r="5697" spans="1:4" x14ac:dyDescent="0.3">
      <c r="A5697" s="10" t="s">
        <v>3861</v>
      </c>
      <c r="B5697" s="2">
        <v>45501</v>
      </c>
      <c r="C5697">
        <v>1</v>
      </c>
      <c r="D5697">
        <v>3698.69</v>
      </c>
    </row>
    <row r="5698" spans="1:4" x14ac:dyDescent="0.3">
      <c r="A5698" s="10" t="s">
        <v>1702</v>
      </c>
      <c r="B5698" s="2">
        <v>45651</v>
      </c>
      <c r="C5698">
        <v>2</v>
      </c>
      <c r="D5698">
        <v>4388.76</v>
      </c>
    </row>
    <row r="5699" spans="1:4" x14ac:dyDescent="0.3">
      <c r="A5699" s="10" t="s">
        <v>2962</v>
      </c>
      <c r="B5699" s="2">
        <v>45652</v>
      </c>
      <c r="C5699">
        <v>3</v>
      </c>
      <c r="D5699">
        <v>3219.5800000000004</v>
      </c>
    </row>
    <row r="5700" spans="1:4" x14ac:dyDescent="0.3">
      <c r="A5700" s="10" t="s">
        <v>2122</v>
      </c>
      <c r="B5700" s="2">
        <v>45296</v>
      </c>
      <c r="C5700">
        <v>1</v>
      </c>
      <c r="D5700">
        <v>916.19</v>
      </c>
    </row>
    <row r="5701" spans="1:4" x14ac:dyDescent="0.3">
      <c r="A5701" s="10" t="s">
        <v>4989</v>
      </c>
      <c r="B5701" s="2">
        <v>45312</v>
      </c>
      <c r="C5701">
        <v>1</v>
      </c>
      <c r="D5701">
        <v>2306.46</v>
      </c>
    </row>
    <row r="5702" spans="1:4" x14ac:dyDescent="0.3">
      <c r="A5702" s="10" t="s">
        <v>1265</v>
      </c>
      <c r="B5702" s="2">
        <v>45336</v>
      </c>
      <c r="C5702">
        <v>1</v>
      </c>
      <c r="D5702">
        <v>1701.22</v>
      </c>
    </row>
    <row r="5703" spans="1:4" x14ac:dyDescent="0.3">
      <c r="A5703" s="10" t="s">
        <v>648</v>
      </c>
      <c r="B5703" s="2">
        <v>45452</v>
      </c>
      <c r="C5703">
        <v>1</v>
      </c>
      <c r="D5703">
        <v>216.33</v>
      </c>
    </row>
    <row r="5704" spans="1:4" x14ac:dyDescent="0.3">
      <c r="A5704" s="10" t="s">
        <v>2447</v>
      </c>
      <c r="B5704" s="2">
        <v>45549</v>
      </c>
      <c r="C5704">
        <v>2</v>
      </c>
      <c r="D5704">
        <v>948.62000000000012</v>
      </c>
    </row>
    <row r="5705" spans="1:4" x14ac:dyDescent="0.3">
      <c r="A5705" s="10" t="s">
        <v>5663</v>
      </c>
      <c r="B5705" s="2">
        <v>45646</v>
      </c>
      <c r="C5705">
        <v>1</v>
      </c>
      <c r="D5705">
        <v>2604.34</v>
      </c>
    </row>
    <row r="5706" spans="1:4" x14ac:dyDescent="0.3">
      <c r="A5706" s="10" t="s">
        <v>477</v>
      </c>
      <c r="B5706" s="2">
        <v>45482</v>
      </c>
      <c r="C5706">
        <v>2</v>
      </c>
      <c r="D5706">
        <v>3472.21</v>
      </c>
    </row>
    <row r="5707" spans="1:4" x14ac:dyDescent="0.3">
      <c r="A5707" s="10" t="s">
        <v>5846</v>
      </c>
      <c r="B5707" s="2">
        <v>45463</v>
      </c>
      <c r="C5707">
        <v>1</v>
      </c>
      <c r="D5707">
        <v>1649.16</v>
      </c>
    </row>
    <row r="5708" spans="1:4" x14ac:dyDescent="0.3">
      <c r="A5708" s="10" t="s">
        <v>2180</v>
      </c>
      <c r="B5708" s="2">
        <v>45550</v>
      </c>
      <c r="C5708">
        <v>2</v>
      </c>
      <c r="D5708">
        <v>774.39</v>
      </c>
    </row>
    <row r="5709" spans="1:4" x14ac:dyDescent="0.3">
      <c r="A5709" s="10" t="s">
        <v>2542</v>
      </c>
      <c r="B5709" s="2">
        <v>45649</v>
      </c>
      <c r="C5709">
        <v>2</v>
      </c>
      <c r="D5709">
        <v>943.72</v>
      </c>
    </row>
    <row r="5710" spans="1:4" x14ac:dyDescent="0.3">
      <c r="A5710" s="10" t="s">
        <v>5488</v>
      </c>
      <c r="B5710" s="2">
        <v>45520</v>
      </c>
      <c r="C5710">
        <v>1</v>
      </c>
      <c r="D5710">
        <v>639.78</v>
      </c>
    </row>
    <row r="5711" spans="1:4" x14ac:dyDescent="0.3">
      <c r="A5711" s="10" t="s">
        <v>4853</v>
      </c>
      <c r="B5711" s="2">
        <v>45346</v>
      </c>
      <c r="C5711">
        <v>1</v>
      </c>
      <c r="D5711">
        <v>1050.19</v>
      </c>
    </row>
    <row r="5712" spans="1:4" x14ac:dyDescent="0.3">
      <c r="A5712" s="10" t="s">
        <v>4423</v>
      </c>
      <c r="B5712" s="2">
        <v>45406</v>
      </c>
      <c r="C5712">
        <v>2</v>
      </c>
      <c r="D5712">
        <v>3215.39</v>
      </c>
    </row>
    <row r="5713" spans="1:4" x14ac:dyDescent="0.3">
      <c r="A5713" s="10" t="s">
        <v>5070</v>
      </c>
      <c r="B5713" s="2">
        <v>45495</v>
      </c>
      <c r="C5713">
        <v>1</v>
      </c>
      <c r="D5713">
        <v>1953.68</v>
      </c>
    </row>
    <row r="5714" spans="1:4" x14ac:dyDescent="0.3">
      <c r="A5714" s="10" t="s">
        <v>989</v>
      </c>
      <c r="B5714" s="2">
        <v>45602</v>
      </c>
      <c r="C5714">
        <v>6</v>
      </c>
      <c r="D5714">
        <v>8730.56</v>
      </c>
    </row>
    <row r="5715" spans="1:4" x14ac:dyDescent="0.3">
      <c r="A5715" s="10" t="s">
        <v>3779</v>
      </c>
      <c r="B5715" s="2">
        <v>45624</v>
      </c>
      <c r="C5715">
        <v>1</v>
      </c>
      <c r="D5715">
        <v>1216.6300000000001</v>
      </c>
    </row>
    <row r="5716" spans="1:4" x14ac:dyDescent="0.3">
      <c r="A5716" s="10" t="s">
        <v>4004</v>
      </c>
      <c r="B5716" s="2">
        <v>45657</v>
      </c>
      <c r="C5716">
        <v>1</v>
      </c>
      <c r="D5716">
        <v>433.73</v>
      </c>
    </row>
    <row r="5717" spans="1:4" x14ac:dyDescent="0.3">
      <c r="A5717" s="10" t="s">
        <v>4180</v>
      </c>
      <c r="B5717" s="2">
        <v>45630</v>
      </c>
      <c r="C5717">
        <v>2</v>
      </c>
      <c r="D5717">
        <v>2838.92</v>
      </c>
    </row>
    <row r="5718" spans="1:4" x14ac:dyDescent="0.3">
      <c r="A5718" s="10" t="s">
        <v>3992</v>
      </c>
      <c r="B5718" s="2">
        <v>45571</v>
      </c>
      <c r="C5718">
        <v>1</v>
      </c>
      <c r="D5718">
        <v>742.25</v>
      </c>
    </row>
    <row r="5719" spans="1:4" x14ac:dyDescent="0.3">
      <c r="A5719" s="10" t="s">
        <v>524</v>
      </c>
      <c r="B5719" s="2">
        <v>45393</v>
      </c>
      <c r="C5719">
        <v>1</v>
      </c>
      <c r="D5719">
        <v>405.7</v>
      </c>
    </row>
    <row r="5720" spans="1:4" x14ac:dyDescent="0.3">
      <c r="A5720" s="10" t="s">
        <v>3686</v>
      </c>
      <c r="B5720" s="2">
        <v>45423</v>
      </c>
      <c r="C5720">
        <v>1</v>
      </c>
      <c r="D5720">
        <v>2678.75</v>
      </c>
    </row>
    <row r="5721" spans="1:4" x14ac:dyDescent="0.3">
      <c r="A5721" s="10" t="s">
        <v>2565</v>
      </c>
      <c r="B5721" s="2">
        <v>45458</v>
      </c>
      <c r="C5721">
        <v>2</v>
      </c>
      <c r="D5721">
        <v>636.29999999999995</v>
      </c>
    </row>
    <row r="5722" spans="1:4" x14ac:dyDescent="0.3">
      <c r="A5722" s="10" t="s">
        <v>3792</v>
      </c>
      <c r="B5722" s="2">
        <v>45630</v>
      </c>
      <c r="C5722">
        <v>1</v>
      </c>
      <c r="D5722">
        <v>1038.1099999999999</v>
      </c>
    </row>
    <row r="5723" spans="1:4" x14ac:dyDescent="0.3">
      <c r="A5723" s="10" t="s">
        <v>5872</v>
      </c>
      <c r="B5723" s="2">
        <v>45526</v>
      </c>
      <c r="C5723">
        <v>1</v>
      </c>
      <c r="D5723">
        <v>2901.06</v>
      </c>
    </row>
    <row r="5724" spans="1:4" x14ac:dyDescent="0.3">
      <c r="A5724" s="10" t="s">
        <v>1723</v>
      </c>
      <c r="B5724" s="2">
        <v>45616</v>
      </c>
      <c r="C5724">
        <v>3</v>
      </c>
      <c r="D5724">
        <v>2833.52</v>
      </c>
    </row>
    <row r="5725" spans="1:4" x14ac:dyDescent="0.3">
      <c r="A5725" s="10" t="s">
        <v>4267</v>
      </c>
      <c r="B5725" s="2">
        <v>45420</v>
      </c>
      <c r="C5725">
        <v>1</v>
      </c>
      <c r="D5725">
        <v>474.68</v>
      </c>
    </row>
    <row r="5726" spans="1:4" x14ac:dyDescent="0.3">
      <c r="A5726" s="10" t="s">
        <v>4842</v>
      </c>
      <c r="B5726" s="2">
        <v>45510</v>
      </c>
      <c r="C5726">
        <v>1</v>
      </c>
      <c r="D5726">
        <v>80.5</v>
      </c>
    </row>
    <row r="5727" spans="1:4" x14ac:dyDescent="0.3">
      <c r="A5727" s="10" t="s">
        <v>2741</v>
      </c>
      <c r="B5727" s="2">
        <v>45392</v>
      </c>
      <c r="C5727">
        <v>1</v>
      </c>
      <c r="D5727">
        <v>1553.87</v>
      </c>
    </row>
    <row r="5728" spans="1:4" x14ac:dyDescent="0.3">
      <c r="A5728" s="10" t="s">
        <v>5239</v>
      </c>
      <c r="B5728" s="2">
        <v>45335</v>
      </c>
      <c r="C5728">
        <v>1</v>
      </c>
      <c r="D5728">
        <v>404.84</v>
      </c>
    </row>
    <row r="5729" spans="1:4" x14ac:dyDescent="0.3">
      <c r="A5729" s="10" t="s">
        <v>2985</v>
      </c>
      <c r="B5729" s="2">
        <v>45447</v>
      </c>
      <c r="C5729">
        <v>1</v>
      </c>
      <c r="D5729">
        <v>1307.28</v>
      </c>
    </row>
    <row r="5730" spans="1:4" x14ac:dyDescent="0.3">
      <c r="A5730" s="10" t="s">
        <v>2396</v>
      </c>
      <c r="B5730" s="2">
        <v>45583</v>
      </c>
      <c r="C5730">
        <v>1</v>
      </c>
      <c r="D5730">
        <v>120.45</v>
      </c>
    </row>
    <row r="5731" spans="1:4" x14ac:dyDescent="0.3">
      <c r="A5731" s="10" t="s">
        <v>4426</v>
      </c>
      <c r="B5731" s="2">
        <v>45490</v>
      </c>
      <c r="C5731">
        <v>1</v>
      </c>
      <c r="D5731">
        <v>73.67</v>
      </c>
    </row>
    <row r="5732" spans="1:4" x14ac:dyDescent="0.3">
      <c r="A5732" s="10" t="s">
        <v>3153</v>
      </c>
      <c r="B5732" s="2">
        <v>45482</v>
      </c>
      <c r="C5732">
        <v>1</v>
      </c>
      <c r="D5732">
        <v>1004.83</v>
      </c>
    </row>
    <row r="5733" spans="1:4" x14ac:dyDescent="0.3">
      <c r="A5733" s="10" t="s">
        <v>900</v>
      </c>
      <c r="B5733" s="2">
        <v>45486</v>
      </c>
      <c r="C5733">
        <v>1</v>
      </c>
      <c r="D5733">
        <v>1125.8</v>
      </c>
    </row>
    <row r="5734" spans="1:4" x14ac:dyDescent="0.3">
      <c r="A5734" s="10" t="s">
        <v>640</v>
      </c>
      <c r="B5734" s="2">
        <v>45557</v>
      </c>
      <c r="C5734">
        <v>2</v>
      </c>
      <c r="D5734">
        <v>2330.0200000000004</v>
      </c>
    </row>
    <row r="5735" spans="1:4" x14ac:dyDescent="0.3">
      <c r="A5735" s="10" t="s">
        <v>4642</v>
      </c>
      <c r="B5735" s="2">
        <v>45486</v>
      </c>
      <c r="C5735">
        <v>1</v>
      </c>
      <c r="D5735">
        <v>101.39</v>
      </c>
    </row>
    <row r="5736" spans="1:4" x14ac:dyDescent="0.3">
      <c r="A5736" s="10" t="s">
        <v>4351</v>
      </c>
      <c r="B5736" s="2">
        <v>45605</v>
      </c>
      <c r="C5736">
        <v>2</v>
      </c>
      <c r="D5736">
        <v>1431.8799999999999</v>
      </c>
    </row>
    <row r="5737" spans="1:4" x14ac:dyDescent="0.3">
      <c r="A5737" s="10" t="s">
        <v>2926</v>
      </c>
      <c r="B5737" s="2">
        <v>45396</v>
      </c>
      <c r="C5737">
        <v>1</v>
      </c>
      <c r="D5737">
        <v>336.29</v>
      </c>
    </row>
    <row r="5738" spans="1:4" x14ac:dyDescent="0.3">
      <c r="A5738" s="10" t="s">
        <v>4340</v>
      </c>
      <c r="B5738" s="2">
        <v>45544</v>
      </c>
      <c r="C5738">
        <v>3</v>
      </c>
      <c r="D5738">
        <v>2320.84</v>
      </c>
    </row>
    <row r="5739" spans="1:4" x14ac:dyDescent="0.3">
      <c r="A5739" s="10" t="s">
        <v>2048</v>
      </c>
      <c r="B5739" s="2">
        <v>45651</v>
      </c>
      <c r="C5739">
        <v>3</v>
      </c>
      <c r="D5739">
        <v>2449.46</v>
      </c>
    </row>
    <row r="5740" spans="1:4" x14ac:dyDescent="0.3">
      <c r="A5740" s="10" t="s">
        <v>5799</v>
      </c>
      <c r="B5740" s="2">
        <v>45538</v>
      </c>
      <c r="C5740">
        <v>1</v>
      </c>
      <c r="D5740">
        <v>2579.58</v>
      </c>
    </row>
    <row r="5741" spans="1:4" x14ac:dyDescent="0.3">
      <c r="A5741" s="10" t="s">
        <v>1540</v>
      </c>
      <c r="B5741" s="2">
        <v>45648</v>
      </c>
      <c r="C5741">
        <v>4</v>
      </c>
      <c r="D5741">
        <v>3731.8900000000003</v>
      </c>
    </row>
    <row r="5742" spans="1:4" x14ac:dyDescent="0.3">
      <c r="A5742" s="10" t="s">
        <v>2686</v>
      </c>
      <c r="B5742" s="2">
        <v>45623</v>
      </c>
      <c r="C5742">
        <v>1</v>
      </c>
      <c r="D5742">
        <v>634.1</v>
      </c>
    </row>
    <row r="5743" spans="1:4" x14ac:dyDescent="0.3">
      <c r="A5743" s="10" t="s">
        <v>4744</v>
      </c>
      <c r="B5743" s="2">
        <v>45529</v>
      </c>
      <c r="C5743">
        <v>1</v>
      </c>
      <c r="D5743">
        <v>264.77</v>
      </c>
    </row>
    <row r="5744" spans="1:4" x14ac:dyDescent="0.3">
      <c r="A5744" s="10" t="s">
        <v>5450</v>
      </c>
      <c r="B5744" s="2">
        <v>45463</v>
      </c>
      <c r="C5744">
        <v>1</v>
      </c>
      <c r="D5744">
        <v>2313.1999999999998</v>
      </c>
    </row>
    <row r="5745" spans="1:4" x14ac:dyDescent="0.3">
      <c r="A5745" s="10" t="s">
        <v>3325</v>
      </c>
      <c r="B5745" s="2">
        <v>45638</v>
      </c>
      <c r="C5745">
        <v>3</v>
      </c>
      <c r="D5745">
        <v>2408.3199999999997</v>
      </c>
    </row>
    <row r="5746" spans="1:4" x14ac:dyDescent="0.3">
      <c r="A5746" s="10" t="s">
        <v>4884</v>
      </c>
      <c r="B5746" s="2">
        <v>45640</v>
      </c>
      <c r="C5746">
        <v>1</v>
      </c>
      <c r="D5746">
        <v>1689.38</v>
      </c>
    </row>
    <row r="5747" spans="1:4" x14ac:dyDescent="0.3">
      <c r="A5747" s="10" t="s">
        <v>2098</v>
      </c>
      <c r="B5747" s="2">
        <v>45552</v>
      </c>
      <c r="C5747">
        <v>2</v>
      </c>
      <c r="D5747">
        <v>2203.96</v>
      </c>
    </row>
    <row r="5748" spans="1:4" x14ac:dyDescent="0.3">
      <c r="A5748" s="10" t="s">
        <v>5936</v>
      </c>
      <c r="B5748" s="2">
        <v>45351</v>
      </c>
      <c r="C5748">
        <v>1</v>
      </c>
      <c r="D5748">
        <v>2660.67</v>
      </c>
    </row>
    <row r="5749" spans="1:4" x14ac:dyDescent="0.3">
      <c r="A5749" s="10" t="s">
        <v>5444</v>
      </c>
      <c r="B5749" s="2">
        <v>45453</v>
      </c>
      <c r="C5749">
        <v>1</v>
      </c>
      <c r="D5749">
        <v>938.56</v>
      </c>
    </row>
    <row r="5750" spans="1:4" x14ac:dyDescent="0.3">
      <c r="A5750" s="10" t="s">
        <v>2101</v>
      </c>
      <c r="B5750" s="2">
        <v>45562</v>
      </c>
      <c r="C5750">
        <v>4</v>
      </c>
      <c r="D5750">
        <v>5677.1600000000008</v>
      </c>
    </row>
    <row r="5751" spans="1:4" x14ac:dyDescent="0.3">
      <c r="A5751" s="10" t="s">
        <v>1900</v>
      </c>
      <c r="B5751" s="2">
        <v>45309</v>
      </c>
      <c r="C5751">
        <v>1</v>
      </c>
      <c r="D5751">
        <v>795.05</v>
      </c>
    </row>
    <row r="5752" spans="1:4" x14ac:dyDescent="0.3">
      <c r="A5752" s="10" t="s">
        <v>980</v>
      </c>
      <c r="B5752" s="2">
        <v>45547</v>
      </c>
      <c r="C5752">
        <v>2</v>
      </c>
      <c r="D5752">
        <v>3421.83</v>
      </c>
    </row>
    <row r="5753" spans="1:4" x14ac:dyDescent="0.3">
      <c r="A5753" s="10" t="s">
        <v>2041</v>
      </c>
      <c r="B5753" s="2">
        <v>45337</v>
      </c>
      <c r="C5753">
        <v>1</v>
      </c>
      <c r="D5753">
        <v>1516.18</v>
      </c>
    </row>
    <row r="5754" spans="1:4" x14ac:dyDescent="0.3">
      <c r="A5754" s="10" t="s">
        <v>4227</v>
      </c>
      <c r="B5754" s="2">
        <v>45385</v>
      </c>
      <c r="C5754">
        <v>3</v>
      </c>
      <c r="D5754">
        <v>5773.16</v>
      </c>
    </row>
    <row r="5755" spans="1:4" x14ac:dyDescent="0.3">
      <c r="A5755" s="10" t="s">
        <v>4906</v>
      </c>
      <c r="B5755" s="2">
        <v>45454</v>
      </c>
      <c r="C5755">
        <v>1</v>
      </c>
      <c r="D5755">
        <v>324.87</v>
      </c>
    </row>
    <row r="5756" spans="1:4" x14ac:dyDescent="0.3">
      <c r="A5756" s="10" t="s">
        <v>2990</v>
      </c>
      <c r="B5756" s="2">
        <v>45615</v>
      </c>
      <c r="C5756">
        <v>3</v>
      </c>
      <c r="D5756">
        <v>4429.8099999999995</v>
      </c>
    </row>
    <row r="5757" spans="1:4" x14ac:dyDescent="0.3">
      <c r="A5757" s="10" t="s">
        <v>5452</v>
      </c>
      <c r="B5757" s="2">
        <v>45571</v>
      </c>
      <c r="C5757">
        <v>1</v>
      </c>
      <c r="D5757">
        <v>643.30999999999995</v>
      </c>
    </row>
    <row r="5758" spans="1:4" x14ac:dyDescent="0.3">
      <c r="A5758" s="10" t="s">
        <v>1938</v>
      </c>
      <c r="B5758" s="2">
        <v>45657</v>
      </c>
      <c r="C5758">
        <v>2</v>
      </c>
      <c r="D5758">
        <v>2123.0700000000002</v>
      </c>
    </row>
    <row r="5759" spans="1:4" x14ac:dyDescent="0.3">
      <c r="A5759" s="10" t="s">
        <v>2976</v>
      </c>
      <c r="B5759" s="2">
        <v>45293</v>
      </c>
      <c r="C5759">
        <v>1</v>
      </c>
      <c r="D5759">
        <v>368.35</v>
      </c>
    </row>
    <row r="5760" spans="1:4" x14ac:dyDescent="0.3">
      <c r="A5760" s="10" t="s">
        <v>5514</v>
      </c>
      <c r="B5760" s="2">
        <v>45471</v>
      </c>
      <c r="C5760">
        <v>1</v>
      </c>
      <c r="D5760">
        <v>785.7</v>
      </c>
    </row>
    <row r="5761" spans="1:4" x14ac:dyDescent="0.3">
      <c r="A5761" s="10" t="s">
        <v>1832</v>
      </c>
      <c r="B5761" s="2">
        <v>45568</v>
      </c>
      <c r="C5761">
        <v>1</v>
      </c>
      <c r="D5761">
        <v>273.12</v>
      </c>
    </row>
    <row r="5762" spans="1:4" x14ac:dyDescent="0.3">
      <c r="A5762" s="10" t="s">
        <v>782</v>
      </c>
      <c r="B5762" s="2">
        <v>45521</v>
      </c>
      <c r="C5762">
        <v>2</v>
      </c>
      <c r="D5762">
        <v>3171.42</v>
      </c>
    </row>
    <row r="5763" spans="1:4" x14ac:dyDescent="0.3">
      <c r="A5763" s="10" t="s">
        <v>404</v>
      </c>
      <c r="B5763" s="2">
        <v>45594</v>
      </c>
      <c r="C5763">
        <v>1</v>
      </c>
      <c r="D5763">
        <v>270.95</v>
      </c>
    </row>
    <row r="5764" spans="1:4" x14ac:dyDescent="0.3">
      <c r="A5764" s="10" t="s">
        <v>4669</v>
      </c>
      <c r="B5764" s="2">
        <v>45335</v>
      </c>
      <c r="C5764">
        <v>2</v>
      </c>
      <c r="D5764">
        <v>1426.5900000000001</v>
      </c>
    </row>
    <row r="5765" spans="1:4" x14ac:dyDescent="0.3">
      <c r="A5765" s="10" t="s">
        <v>3927</v>
      </c>
      <c r="B5765" s="2">
        <v>45358</v>
      </c>
      <c r="C5765">
        <v>2</v>
      </c>
      <c r="D5765">
        <v>509.62</v>
      </c>
    </row>
    <row r="5766" spans="1:4" x14ac:dyDescent="0.3">
      <c r="A5766" s="10" t="s">
        <v>2649</v>
      </c>
      <c r="B5766" s="2">
        <v>45597</v>
      </c>
      <c r="C5766">
        <v>3</v>
      </c>
      <c r="D5766">
        <v>5512.0300000000007</v>
      </c>
    </row>
    <row r="5767" spans="1:4" x14ac:dyDescent="0.3">
      <c r="A5767" s="10" t="s">
        <v>1961</v>
      </c>
      <c r="B5767" s="2">
        <v>45604</v>
      </c>
      <c r="C5767">
        <v>1</v>
      </c>
      <c r="D5767">
        <v>2081.6799999999998</v>
      </c>
    </row>
    <row r="5768" spans="1:4" x14ac:dyDescent="0.3">
      <c r="A5768" s="10" t="s">
        <v>3955</v>
      </c>
      <c r="B5768" s="2">
        <v>45416</v>
      </c>
      <c r="C5768">
        <v>1</v>
      </c>
      <c r="D5768">
        <v>777.56</v>
      </c>
    </row>
    <row r="5769" spans="1:4" x14ac:dyDescent="0.3">
      <c r="A5769" s="10" t="s">
        <v>4858</v>
      </c>
      <c r="B5769" s="2">
        <v>45528</v>
      </c>
      <c r="C5769">
        <v>1</v>
      </c>
      <c r="D5769">
        <v>340</v>
      </c>
    </row>
    <row r="5770" spans="1:4" x14ac:dyDescent="0.3">
      <c r="A5770" s="10" t="s">
        <v>675</v>
      </c>
      <c r="B5770" s="2">
        <v>45315</v>
      </c>
      <c r="C5770">
        <v>1</v>
      </c>
      <c r="D5770">
        <v>1744.73</v>
      </c>
    </row>
    <row r="5771" spans="1:4" x14ac:dyDescent="0.3">
      <c r="A5771" s="10" t="s">
        <v>3223</v>
      </c>
      <c r="B5771" s="2">
        <v>45495</v>
      </c>
      <c r="C5771">
        <v>2</v>
      </c>
      <c r="D5771">
        <v>2037.76</v>
      </c>
    </row>
    <row r="5772" spans="1:4" x14ac:dyDescent="0.3">
      <c r="A5772" s="10" t="s">
        <v>4329</v>
      </c>
      <c r="B5772" s="2">
        <v>45477</v>
      </c>
      <c r="C5772">
        <v>2</v>
      </c>
      <c r="D5772">
        <v>1742.61</v>
      </c>
    </row>
    <row r="5773" spans="1:4" x14ac:dyDescent="0.3">
      <c r="A5773" s="10" t="s">
        <v>1425</v>
      </c>
      <c r="B5773" s="2">
        <v>45520</v>
      </c>
      <c r="C5773">
        <v>3</v>
      </c>
      <c r="D5773">
        <v>3882.82</v>
      </c>
    </row>
    <row r="5774" spans="1:4" x14ac:dyDescent="0.3">
      <c r="A5774" s="10" t="s">
        <v>3546</v>
      </c>
      <c r="B5774" s="2">
        <v>45594</v>
      </c>
      <c r="C5774">
        <v>2</v>
      </c>
      <c r="D5774">
        <v>2587.5699999999997</v>
      </c>
    </row>
    <row r="5775" spans="1:4" x14ac:dyDescent="0.3">
      <c r="A5775" s="10" t="s">
        <v>1074</v>
      </c>
      <c r="B5775" s="2">
        <v>45416</v>
      </c>
      <c r="C5775">
        <v>1</v>
      </c>
      <c r="D5775">
        <v>367.47</v>
      </c>
    </row>
    <row r="5776" spans="1:4" x14ac:dyDescent="0.3">
      <c r="A5776" s="10" t="s">
        <v>1991</v>
      </c>
      <c r="B5776" s="2">
        <v>45348</v>
      </c>
      <c r="C5776">
        <v>1</v>
      </c>
      <c r="D5776">
        <v>2346.86</v>
      </c>
    </row>
    <row r="5777" spans="1:4" x14ac:dyDescent="0.3">
      <c r="A5777" s="10" t="s">
        <v>5084</v>
      </c>
      <c r="B5777" s="2">
        <v>45455</v>
      </c>
      <c r="C5777">
        <v>1</v>
      </c>
      <c r="D5777">
        <v>104.4</v>
      </c>
    </row>
    <row r="5778" spans="1:4" x14ac:dyDescent="0.3">
      <c r="A5778" s="10" t="s">
        <v>297</v>
      </c>
      <c r="B5778" s="2">
        <v>45338</v>
      </c>
      <c r="C5778">
        <v>1</v>
      </c>
      <c r="D5778">
        <v>2034.11</v>
      </c>
    </row>
    <row r="5779" spans="1:4" x14ac:dyDescent="0.3">
      <c r="A5779" s="10" t="s">
        <v>3468</v>
      </c>
      <c r="B5779" s="2">
        <v>45514</v>
      </c>
      <c r="C5779">
        <v>3</v>
      </c>
      <c r="D5779">
        <v>1941.24</v>
      </c>
    </row>
    <row r="5780" spans="1:4" x14ac:dyDescent="0.3">
      <c r="A5780" s="10" t="s">
        <v>5196</v>
      </c>
      <c r="B5780" s="2">
        <v>45616</v>
      </c>
      <c r="C5780">
        <v>2</v>
      </c>
      <c r="D5780">
        <v>432.22</v>
      </c>
    </row>
    <row r="5781" spans="1:4" x14ac:dyDescent="0.3">
      <c r="A5781" s="10" t="s">
        <v>3987</v>
      </c>
      <c r="B5781" s="2">
        <v>45401</v>
      </c>
      <c r="C5781">
        <v>1</v>
      </c>
      <c r="D5781">
        <v>759.99</v>
      </c>
    </row>
    <row r="5782" spans="1:4" x14ac:dyDescent="0.3">
      <c r="A5782" s="10" t="s">
        <v>1668</v>
      </c>
      <c r="B5782" s="2">
        <v>45522</v>
      </c>
      <c r="C5782">
        <v>1</v>
      </c>
      <c r="D5782">
        <v>2253.5</v>
      </c>
    </row>
    <row r="5783" spans="1:4" x14ac:dyDescent="0.3">
      <c r="A5783" s="10" t="s">
        <v>2557</v>
      </c>
      <c r="B5783" s="2">
        <v>45645</v>
      </c>
      <c r="C5783">
        <v>1</v>
      </c>
      <c r="D5783">
        <v>824.72</v>
      </c>
    </row>
    <row r="5784" spans="1:4" x14ac:dyDescent="0.3">
      <c r="A5784" s="10" t="s">
        <v>121</v>
      </c>
      <c r="B5784" s="2">
        <v>45497</v>
      </c>
      <c r="C5784">
        <v>2</v>
      </c>
      <c r="D5784">
        <v>1545.31</v>
      </c>
    </row>
    <row r="5785" spans="1:4" x14ac:dyDescent="0.3">
      <c r="A5785" s="10" t="s">
        <v>3838</v>
      </c>
      <c r="B5785" s="2">
        <v>45481</v>
      </c>
      <c r="C5785">
        <v>2</v>
      </c>
      <c r="D5785">
        <v>4897.29</v>
      </c>
    </row>
    <row r="5786" spans="1:4" x14ac:dyDescent="0.3">
      <c r="A5786" s="10" t="s">
        <v>475</v>
      </c>
      <c r="B5786" s="2">
        <v>45390</v>
      </c>
      <c r="C5786">
        <v>1</v>
      </c>
      <c r="D5786">
        <v>119.69</v>
      </c>
    </row>
    <row r="5787" spans="1:4" x14ac:dyDescent="0.3">
      <c r="A5787" s="10" t="s">
        <v>1172</v>
      </c>
      <c r="B5787" s="2">
        <v>45517</v>
      </c>
      <c r="C5787">
        <v>1</v>
      </c>
      <c r="D5787">
        <v>3301.99</v>
      </c>
    </row>
    <row r="5788" spans="1:4" x14ac:dyDescent="0.3">
      <c r="A5788" s="10" t="s">
        <v>5882</v>
      </c>
      <c r="B5788" s="2">
        <v>45641</v>
      </c>
      <c r="C5788">
        <v>1</v>
      </c>
      <c r="D5788">
        <v>310.2</v>
      </c>
    </row>
    <row r="5789" spans="1:4" x14ac:dyDescent="0.3">
      <c r="A5789" s="10" t="s">
        <v>580</v>
      </c>
      <c r="B5789" s="2">
        <v>45598</v>
      </c>
      <c r="C5789">
        <v>3</v>
      </c>
      <c r="D5789">
        <v>4643.7700000000004</v>
      </c>
    </row>
    <row r="5790" spans="1:4" x14ac:dyDescent="0.3">
      <c r="A5790" s="10" t="s">
        <v>2440</v>
      </c>
      <c r="B5790" s="2">
        <v>45508</v>
      </c>
      <c r="C5790">
        <v>2</v>
      </c>
      <c r="D5790">
        <v>1542.34</v>
      </c>
    </row>
    <row r="5791" spans="1:4" x14ac:dyDescent="0.3">
      <c r="A5791" s="10" t="s">
        <v>3565</v>
      </c>
      <c r="B5791" s="2">
        <v>45615</v>
      </c>
      <c r="C5791">
        <v>2</v>
      </c>
      <c r="D5791">
        <v>785.56000000000006</v>
      </c>
    </row>
    <row r="5792" spans="1:4" x14ac:dyDescent="0.3">
      <c r="A5792" s="10" t="s">
        <v>5606</v>
      </c>
      <c r="B5792" s="2">
        <v>45588</v>
      </c>
      <c r="C5792">
        <v>2</v>
      </c>
      <c r="D5792">
        <v>528.78</v>
      </c>
    </row>
    <row r="5793" spans="1:4" x14ac:dyDescent="0.3">
      <c r="A5793" s="10" t="s">
        <v>775</v>
      </c>
      <c r="B5793" s="2">
        <v>45634</v>
      </c>
      <c r="C5793">
        <v>2</v>
      </c>
      <c r="D5793">
        <v>2992.24</v>
      </c>
    </row>
    <row r="5794" spans="1:4" x14ac:dyDescent="0.3">
      <c r="A5794" s="10" t="s">
        <v>5657</v>
      </c>
      <c r="B5794" s="2">
        <v>45376</v>
      </c>
      <c r="C5794">
        <v>1</v>
      </c>
      <c r="D5794">
        <v>206.57</v>
      </c>
    </row>
    <row r="5795" spans="1:4" x14ac:dyDescent="0.3">
      <c r="A5795" s="10" t="s">
        <v>18</v>
      </c>
      <c r="B5795" s="2">
        <v>45595</v>
      </c>
      <c r="C5795">
        <v>2</v>
      </c>
      <c r="D5795">
        <v>699.18</v>
      </c>
    </row>
    <row r="5796" spans="1:4" x14ac:dyDescent="0.3">
      <c r="A5796" s="10" t="s">
        <v>3798</v>
      </c>
      <c r="B5796" s="2">
        <v>45548</v>
      </c>
      <c r="C5796">
        <v>1</v>
      </c>
      <c r="D5796">
        <v>16.559999999999999</v>
      </c>
    </row>
    <row r="5797" spans="1:4" x14ac:dyDescent="0.3">
      <c r="A5797" s="10" t="s">
        <v>1581</v>
      </c>
      <c r="B5797" s="2">
        <v>45523</v>
      </c>
      <c r="C5797">
        <v>1</v>
      </c>
      <c r="D5797">
        <v>3648.87</v>
      </c>
    </row>
    <row r="5798" spans="1:4" x14ac:dyDescent="0.3">
      <c r="A5798" s="10" t="s">
        <v>2563</v>
      </c>
      <c r="B5798" s="2">
        <v>45365</v>
      </c>
      <c r="C5798">
        <v>1</v>
      </c>
      <c r="D5798">
        <v>270.26</v>
      </c>
    </row>
    <row r="5799" spans="1:4" x14ac:dyDescent="0.3">
      <c r="A5799" s="10" t="s">
        <v>4461</v>
      </c>
      <c r="B5799" s="2">
        <v>45536</v>
      </c>
      <c r="C5799">
        <v>1</v>
      </c>
      <c r="D5799">
        <v>101.66</v>
      </c>
    </row>
    <row r="5800" spans="1:4" x14ac:dyDescent="0.3">
      <c r="A5800" s="10" t="s">
        <v>5791</v>
      </c>
      <c r="B5800" s="2">
        <v>45524</v>
      </c>
      <c r="C5800">
        <v>1</v>
      </c>
      <c r="D5800">
        <v>1117.75</v>
      </c>
    </row>
    <row r="5801" spans="1:4" x14ac:dyDescent="0.3">
      <c r="A5801" s="10" t="s">
        <v>5555</v>
      </c>
      <c r="B5801" s="2">
        <v>45541</v>
      </c>
      <c r="C5801">
        <v>1</v>
      </c>
      <c r="D5801">
        <v>214.47</v>
      </c>
    </row>
    <row r="5802" spans="1:4" x14ac:dyDescent="0.3">
      <c r="A5802" s="10" t="s">
        <v>4957</v>
      </c>
      <c r="B5802" s="2">
        <v>45647</v>
      </c>
      <c r="C5802">
        <v>1</v>
      </c>
      <c r="D5802">
        <v>1300.68</v>
      </c>
    </row>
    <row r="5803" spans="1:4" x14ac:dyDescent="0.3">
      <c r="A5803" s="10" t="s">
        <v>1665</v>
      </c>
      <c r="B5803" s="2">
        <v>45637</v>
      </c>
      <c r="C5803">
        <v>3</v>
      </c>
      <c r="D5803">
        <v>3477.8799999999997</v>
      </c>
    </row>
    <row r="5804" spans="1:4" x14ac:dyDescent="0.3">
      <c r="A5804" s="10" t="s">
        <v>1883</v>
      </c>
      <c r="B5804" s="2">
        <v>45411</v>
      </c>
      <c r="C5804">
        <v>2</v>
      </c>
      <c r="D5804">
        <v>1380.4899999999998</v>
      </c>
    </row>
    <row r="5805" spans="1:4" x14ac:dyDescent="0.3">
      <c r="A5805" s="10" t="s">
        <v>3859</v>
      </c>
      <c r="B5805" s="2">
        <v>45574</v>
      </c>
      <c r="C5805">
        <v>2</v>
      </c>
      <c r="D5805">
        <v>3807.85</v>
      </c>
    </row>
    <row r="5806" spans="1:4" x14ac:dyDescent="0.3">
      <c r="A5806" s="10" t="s">
        <v>539</v>
      </c>
      <c r="B5806" s="2">
        <v>45571</v>
      </c>
      <c r="C5806">
        <v>3</v>
      </c>
      <c r="D5806">
        <v>6840.28</v>
      </c>
    </row>
    <row r="5807" spans="1:4" x14ac:dyDescent="0.3">
      <c r="A5807" s="10" t="s">
        <v>2243</v>
      </c>
      <c r="B5807" s="2">
        <v>45548</v>
      </c>
      <c r="C5807">
        <v>2</v>
      </c>
      <c r="D5807">
        <v>2041.15</v>
      </c>
    </row>
    <row r="5808" spans="1:4" x14ac:dyDescent="0.3">
      <c r="A5808" s="10" t="s">
        <v>4013</v>
      </c>
      <c r="B5808" s="2">
        <v>45322</v>
      </c>
      <c r="C5808">
        <v>1</v>
      </c>
      <c r="D5808">
        <v>1785.72</v>
      </c>
    </row>
    <row r="5809" spans="1:4" x14ac:dyDescent="0.3">
      <c r="A5809" s="10" t="s">
        <v>2116</v>
      </c>
      <c r="B5809" s="2">
        <v>45650</v>
      </c>
      <c r="C5809">
        <v>2</v>
      </c>
      <c r="D5809">
        <v>854.28</v>
      </c>
    </row>
    <row r="5810" spans="1:4" x14ac:dyDescent="0.3">
      <c r="A5810" s="10" t="s">
        <v>3363</v>
      </c>
      <c r="B5810" s="2">
        <v>45585</v>
      </c>
      <c r="C5810">
        <v>1</v>
      </c>
      <c r="D5810">
        <v>347.84</v>
      </c>
    </row>
    <row r="5811" spans="1:4" x14ac:dyDescent="0.3">
      <c r="A5811" s="10" t="s">
        <v>1531</v>
      </c>
      <c r="B5811" s="2">
        <v>45608</v>
      </c>
      <c r="C5811">
        <v>3</v>
      </c>
      <c r="D5811">
        <v>5669.36</v>
      </c>
    </row>
    <row r="5812" spans="1:4" x14ac:dyDescent="0.3">
      <c r="A5812" s="10" t="s">
        <v>4838</v>
      </c>
      <c r="B5812" s="2">
        <v>45641</v>
      </c>
      <c r="C5812">
        <v>1</v>
      </c>
      <c r="D5812">
        <v>1442.94</v>
      </c>
    </row>
    <row r="5813" spans="1:4" x14ac:dyDescent="0.3">
      <c r="A5813" s="10" t="s">
        <v>1686</v>
      </c>
      <c r="B5813" s="2">
        <v>45609</v>
      </c>
      <c r="C5813">
        <v>4</v>
      </c>
      <c r="D5813">
        <v>7708.08</v>
      </c>
    </row>
    <row r="5814" spans="1:4" x14ac:dyDescent="0.3">
      <c r="A5814" s="10" t="s">
        <v>4194</v>
      </c>
      <c r="B5814" s="2">
        <v>45586</v>
      </c>
      <c r="C5814">
        <v>2</v>
      </c>
      <c r="D5814">
        <v>707.21</v>
      </c>
    </row>
    <row r="5815" spans="1:4" x14ac:dyDescent="0.3">
      <c r="A5815" s="10" t="s">
        <v>5087</v>
      </c>
      <c r="B5815" s="2">
        <v>45496</v>
      </c>
      <c r="C5815">
        <v>1</v>
      </c>
      <c r="D5815">
        <v>623.89</v>
      </c>
    </row>
    <row r="5816" spans="1:4" x14ac:dyDescent="0.3">
      <c r="A5816" s="10" t="s">
        <v>5331</v>
      </c>
      <c r="B5816" s="2">
        <v>45298</v>
      </c>
      <c r="C5816">
        <v>1</v>
      </c>
      <c r="D5816">
        <v>2656.29</v>
      </c>
    </row>
    <row r="5817" spans="1:4" x14ac:dyDescent="0.3">
      <c r="A5817" s="10" t="s">
        <v>2677</v>
      </c>
      <c r="B5817" s="2">
        <v>45528</v>
      </c>
      <c r="C5817">
        <v>3</v>
      </c>
      <c r="D5817">
        <v>2178.0699999999997</v>
      </c>
    </row>
    <row r="5818" spans="1:4" x14ac:dyDescent="0.3">
      <c r="A5818" s="10" t="s">
        <v>868</v>
      </c>
      <c r="B5818" s="2">
        <v>45655</v>
      </c>
      <c r="C5818">
        <v>3</v>
      </c>
      <c r="D5818">
        <v>961.40000000000009</v>
      </c>
    </row>
    <row r="5819" spans="1:4" x14ac:dyDescent="0.3">
      <c r="A5819" s="10" t="s">
        <v>1937</v>
      </c>
      <c r="B5819" s="2">
        <v>45539</v>
      </c>
      <c r="C5819">
        <v>1</v>
      </c>
      <c r="D5819">
        <v>1264.9000000000001</v>
      </c>
    </row>
    <row r="5820" spans="1:4" x14ac:dyDescent="0.3">
      <c r="A5820" s="10" t="s">
        <v>5097</v>
      </c>
      <c r="B5820" s="2">
        <v>45355</v>
      </c>
      <c r="C5820">
        <v>1</v>
      </c>
      <c r="D5820">
        <v>1496.76</v>
      </c>
    </row>
    <row r="5821" spans="1:4" x14ac:dyDescent="0.3">
      <c r="A5821" s="10" t="s">
        <v>3220</v>
      </c>
      <c r="B5821" s="2">
        <v>45314</v>
      </c>
      <c r="C5821">
        <v>1</v>
      </c>
      <c r="D5821">
        <v>3423.91</v>
      </c>
    </row>
    <row r="5822" spans="1:4" x14ac:dyDescent="0.3">
      <c r="A5822" s="10" t="s">
        <v>2521</v>
      </c>
      <c r="B5822" s="2">
        <v>45603</v>
      </c>
      <c r="C5822">
        <v>4</v>
      </c>
      <c r="D5822">
        <v>4513.29</v>
      </c>
    </row>
    <row r="5823" spans="1:4" x14ac:dyDescent="0.3">
      <c r="A5823" s="10" t="s">
        <v>4799</v>
      </c>
      <c r="B5823" s="2">
        <v>45639</v>
      </c>
      <c r="C5823">
        <v>1</v>
      </c>
      <c r="D5823">
        <v>1961.06</v>
      </c>
    </row>
    <row r="5824" spans="1:4" x14ac:dyDescent="0.3">
      <c r="A5824" s="10" t="s">
        <v>577</v>
      </c>
      <c r="B5824" s="2">
        <v>45554</v>
      </c>
      <c r="C5824">
        <v>1</v>
      </c>
      <c r="D5824">
        <v>1407.37</v>
      </c>
    </row>
    <row r="5825" spans="1:4" x14ac:dyDescent="0.3">
      <c r="A5825" s="10" t="s">
        <v>5386</v>
      </c>
      <c r="B5825" s="2">
        <v>45488</v>
      </c>
      <c r="C5825">
        <v>1</v>
      </c>
      <c r="D5825">
        <v>1222.72</v>
      </c>
    </row>
    <row r="5826" spans="1:4" x14ac:dyDescent="0.3">
      <c r="A5826" s="10" t="s">
        <v>3641</v>
      </c>
      <c r="B5826" s="2">
        <v>45626</v>
      </c>
      <c r="C5826">
        <v>2</v>
      </c>
      <c r="D5826">
        <v>1295.1500000000001</v>
      </c>
    </row>
    <row r="5827" spans="1:4" x14ac:dyDescent="0.3">
      <c r="A5827" s="10" t="s">
        <v>4573</v>
      </c>
      <c r="B5827" s="2">
        <v>45571</v>
      </c>
      <c r="C5827">
        <v>1</v>
      </c>
      <c r="D5827">
        <v>2088.91</v>
      </c>
    </row>
    <row r="5828" spans="1:4" x14ac:dyDescent="0.3">
      <c r="A5828" s="10" t="s">
        <v>1509</v>
      </c>
      <c r="B5828" s="2">
        <v>45591</v>
      </c>
      <c r="C5828">
        <v>1</v>
      </c>
      <c r="D5828">
        <v>1380.3</v>
      </c>
    </row>
    <row r="5829" spans="1:4" x14ac:dyDescent="0.3">
      <c r="A5829" s="10" t="s">
        <v>4719</v>
      </c>
      <c r="B5829" s="2">
        <v>45388</v>
      </c>
      <c r="C5829">
        <v>1</v>
      </c>
      <c r="D5829">
        <v>609.73</v>
      </c>
    </row>
    <row r="5830" spans="1:4" x14ac:dyDescent="0.3">
      <c r="A5830" s="10" t="s">
        <v>666</v>
      </c>
      <c r="B5830" s="2">
        <v>45497</v>
      </c>
      <c r="C5830">
        <v>3</v>
      </c>
      <c r="D5830">
        <v>1627.91</v>
      </c>
    </row>
    <row r="5831" spans="1:4" x14ac:dyDescent="0.3">
      <c r="A5831" s="10" t="s">
        <v>3907</v>
      </c>
      <c r="B5831" s="2">
        <v>45645</v>
      </c>
      <c r="C5831">
        <v>4</v>
      </c>
      <c r="D5831">
        <v>1999.27</v>
      </c>
    </row>
    <row r="5832" spans="1:4" x14ac:dyDescent="0.3">
      <c r="A5832" s="10" t="s">
        <v>1382</v>
      </c>
      <c r="B5832" s="2">
        <v>45383</v>
      </c>
      <c r="C5832">
        <v>1</v>
      </c>
      <c r="D5832">
        <v>358.2</v>
      </c>
    </row>
    <row r="5833" spans="1:4" x14ac:dyDescent="0.3">
      <c r="A5833" s="10" t="s">
        <v>2992</v>
      </c>
      <c r="B5833" s="2">
        <v>45392</v>
      </c>
      <c r="C5833">
        <v>1</v>
      </c>
      <c r="D5833">
        <v>738.47</v>
      </c>
    </row>
    <row r="5834" spans="1:4" x14ac:dyDescent="0.3">
      <c r="A5834" s="10" t="s">
        <v>4171</v>
      </c>
      <c r="B5834" s="2">
        <v>45546</v>
      </c>
      <c r="C5834">
        <v>1</v>
      </c>
      <c r="D5834">
        <v>1712.38</v>
      </c>
    </row>
    <row r="5835" spans="1:4" x14ac:dyDescent="0.3">
      <c r="A5835" s="10" t="s">
        <v>4622</v>
      </c>
      <c r="B5835" s="2">
        <v>45547</v>
      </c>
      <c r="C5835">
        <v>2</v>
      </c>
      <c r="D5835">
        <v>3972.26</v>
      </c>
    </row>
    <row r="5836" spans="1:4" x14ac:dyDescent="0.3">
      <c r="A5836" s="10" t="s">
        <v>1521</v>
      </c>
      <c r="B5836" s="2">
        <v>45298</v>
      </c>
      <c r="C5836">
        <v>1</v>
      </c>
      <c r="D5836">
        <v>2519.1799999999998</v>
      </c>
    </row>
    <row r="5837" spans="1:4" x14ac:dyDescent="0.3">
      <c r="A5837" s="10" t="s">
        <v>1676</v>
      </c>
      <c r="B5837" s="2">
        <v>45501</v>
      </c>
      <c r="C5837">
        <v>1</v>
      </c>
      <c r="D5837">
        <v>392.33</v>
      </c>
    </row>
    <row r="5838" spans="1:4" x14ac:dyDescent="0.3">
      <c r="A5838" s="10" t="s">
        <v>4485</v>
      </c>
      <c r="B5838" s="2">
        <v>45496</v>
      </c>
      <c r="C5838">
        <v>2</v>
      </c>
      <c r="D5838">
        <v>2597.65</v>
      </c>
    </row>
    <row r="5839" spans="1:4" x14ac:dyDescent="0.3">
      <c r="A5839" s="10" t="s">
        <v>3301</v>
      </c>
      <c r="B5839" s="2">
        <v>45616</v>
      </c>
      <c r="C5839">
        <v>1</v>
      </c>
      <c r="D5839">
        <v>1062.4000000000001</v>
      </c>
    </row>
    <row r="5840" spans="1:4" x14ac:dyDescent="0.3">
      <c r="A5840" s="10" t="s">
        <v>879</v>
      </c>
      <c r="B5840" s="2">
        <v>45378</v>
      </c>
      <c r="C5840">
        <v>1</v>
      </c>
      <c r="D5840">
        <v>1841.98</v>
      </c>
    </row>
    <row r="5841" spans="1:4" x14ac:dyDescent="0.3">
      <c r="A5841" s="10" t="s">
        <v>4559</v>
      </c>
      <c r="B5841" s="2">
        <v>45546</v>
      </c>
      <c r="C5841">
        <v>1</v>
      </c>
      <c r="D5841">
        <v>1425.69</v>
      </c>
    </row>
    <row r="5842" spans="1:4" x14ac:dyDescent="0.3">
      <c r="A5842" s="10" t="s">
        <v>3319</v>
      </c>
      <c r="B5842" s="2">
        <v>45497</v>
      </c>
      <c r="C5842">
        <v>2</v>
      </c>
      <c r="D5842">
        <v>3162.82</v>
      </c>
    </row>
    <row r="5843" spans="1:4" x14ac:dyDescent="0.3">
      <c r="A5843" s="10" t="s">
        <v>4118</v>
      </c>
      <c r="B5843" s="2">
        <v>45557</v>
      </c>
      <c r="C5843">
        <v>2</v>
      </c>
      <c r="D5843">
        <v>2634.5299999999997</v>
      </c>
    </row>
    <row r="5844" spans="1:4" x14ac:dyDescent="0.3">
      <c r="A5844" s="10" t="s">
        <v>5001</v>
      </c>
      <c r="B5844" s="2">
        <v>45469</v>
      </c>
      <c r="C5844">
        <v>1</v>
      </c>
      <c r="D5844">
        <v>1006.42</v>
      </c>
    </row>
    <row r="5845" spans="1:4" x14ac:dyDescent="0.3">
      <c r="A5845" s="10" t="s">
        <v>884</v>
      </c>
      <c r="B5845" s="2">
        <v>45657</v>
      </c>
      <c r="C5845">
        <v>2</v>
      </c>
      <c r="D5845">
        <v>810.46</v>
      </c>
    </row>
    <row r="5846" spans="1:4" x14ac:dyDescent="0.3">
      <c r="A5846" s="10" t="s">
        <v>2648</v>
      </c>
      <c r="B5846" s="2">
        <v>45637</v>
      </c>
      <c r="C5846">
        <v>1</v>
      </c>
      <c r="D5846">
        <v>1966.2</v>
      </c>
    </row>
    <row r="5847" spans="1:4" x14ac:dyDescent="0.3">
      <c r="A5847" s="10" t="s">
        <v>2986</v>
      </c>
      <c r="B5847" s="2">
        <v>45447</v>
      </c>
      <c r="C5847">
        <v>2</v>
      </c>
      <c r="D5847">
        <v>1299.03</v>
      </c>
    </row>
    <row r="5848" spans="1:4" x14ac:dyDescent="0.3">
      <c r="A5848" s="10" t="s">
        <v>4489</v>
      </c>
      <c r="B5848" s="2">
        <v>45385</v>
      </c>
      <c r="C5848">
        <v>1</v>
      </c>
      <c r="D5848">
        <v>807.19</v>
      </c>
    </row>
    <row r="5849" spans="1:4" x14ac:dyDescent="0.3">
      <c r="A5849" s="10" t="s">
        <v>4542</v>
      </c>
      <c r="B5849" s="2">
        <v>45440</v>
      </c>
      <c r="C5849">
        <v>1</v>
      </c>
      <c r="D5849">
        <v>12.14</v>
      </c>
    </row>
    <row r="5850" spans="1:4" x14ac:dyDescent="0.3">
      <c r="A5850" s="10" t="s">
        <v>1226</v>
      </c>
      <c r="B5850" s="2">
        <v>45525</v>
      </c>
      <c r="C5850">
        <v>4</v>
      </c>
      <c r="D5850">
        <v>4102.68</v>
      </c>
    </row>
    <row r="5851" spans="1:4" x14ac:dyDescent="0.3">
      <c r="A5851" s="10" t="s">
        <v>6022</v>
      </c>
      <c r="B5851" s="2">
        <v>45536</v>
      </c>
      <c r="C5851">
        <v>1</v>
      </c>
      <c r="D5851">
        <v>699.14</v>
      </c>
    </row>
    <row r="5852" spans="1:4" x14ac:dyDescent="0.3">
      <c r="A5852" s="10" t="s">
        <v>5233</v>
      </c>
      <c r="B5852" s="2">
        <v>45619</v>
      </c>
      <c r="C5852">
        <v>1</v>
      </c>
      <c r="D5852">
        <v>528.72</v>
      </c>
    </row>
    <row r="5853" spans="1:4" x14ac:dyDescent="0.3">
      <c r="A5853" s="10" t="s">
        <v>5640</v>
      </c>
      <c r="B5853" s="2">
        <v>45302</v>
      </c>
      <c r="C5853">
        <v>1</v>
      </c>
      <c r="D5853">
        <v>2646.13</v>
      </c>
    </row>
    <row r="5854" spans="1:4" x14ac:dyDescent="0.3">
      <c r="A5854" s="10" t="s">
        <v>606</v>
      </c>
      <c r="B5854" s="2">
        <v>45508</v>
      </c>
      <c r="C5854">
        <v>2</v>
      </c>
      <c r="D5854">
        <v>2186.65</v>
      </c>
    </row>
    <row r="5855" spans="1:4" x14ac:dyDescent="0.3">
      <c r="A5855" s="10" t="s">
        <v>623</v>
      </c>
      <c r="B5855" s="2">
        <v>45580</v>
      </c>
      <c r="C5855">
        <v>3</v>
      </c>
      <c r="D5855">
        <v>1684.9</v>
      </c>
    </row>
    <row r="5856" spans="1:4" x14ac:dyDescent="0.3">
      <c r="A5856" s="10" t="s">
        <v>308</v>
      </c>
      <c r="B5856" s="2">
        <v>45551</v>
      </c>
      <c r="C5856">
        <v>2</v>
      </c>
      <c r="D5856">
        <v>2046.57</v>
      </c>
    </row>
    <row r="5857" spans="1:4" x14ac:dyDescent="0.3">
      <c r="A5857" s="10" t="s">
        <v>1293</v>
      </c>
      <c r="B5857" s="2">
        <v>45543</v>
      </c>
      <c r="C5857">
        <v>2</v>
      </c>
      <c r="D5857">
        <v>2193.27</v>
      </c>
    </row>
    <row r="5858" spans="1:4" x14ac:dyDescent="0.3">
      <c r="A5858" s="10" t="s">
        <v>406</v>
      </c>
      <c r="B5858" s="2">
        <v>45595</v>
      </c>
      <c r="C5858">
        <v>3</v>
      </c>
      <c r="D5858">
        <v>2474.64</v>
      </c>
    </row>
    <row r="5859" spans="1:4" x14ac:dyDescent="0.3">
      <c r="A5859" s="10" t="s">
        <v>138</v>
      </c>
      <c r="B5859" s="2">
        <v>45596</v>
      </c>
      <c r="C5859">
        <v>4</v>
      </c>
      <c r="D5859">
        <v>5400.7999999999993</v>
      </c>
    </row>
    <row r="5860" spans="1:4" x14ac:dyDescent="0.3">
      <c r="A5860" s="10" t="s">
        <v>5574</v>
      </c>
      <c r="B5860" s="2">
        <v>45447</v>
      </c>
      <c r="C5860">
        <v>1</v>
      </c>
      <c r="D5860">
        <v>293.42</v>
      </c>
    </row>
    <row r="5861" spans="1:4" x14ac:dyDescent="0.3">
      <c r="A5861" s="10" t="s">
        <v>5703</v>
      </c>
      <c r="B5861" s="2">
        <v>45293</v>
      </c>
      <c r="C5861">
        <v>1</v>
      </c>
      <c r="D5861">
        <v>416.72</v>
      </c>
    </row>
    <row r="5862" spans="1:4" x14ac:dyDescent="0.3">
      <c r="A5862" s="10" t="s">
        <v>4231</v>
      </c>
      <c r="B5862" s="2">
        <v>45511</v>
      </c>
      <c r="C5862">
        <v>1</v>
      </c>
      <c r="D5862">
        <v>565.37</v>
      </c>
    </row>
    <row r="5863" spans="1:4" x14ac:dyDescent="0.3">
      <c r="A5863" s="10" t="s">
        <v>4328</v>
      </c>
      <c r="B5863" s="2">
        <v>45430</v>
      </c>
      <c r="C5863">
        <v>1</v>
      </c>
      <c r="D5863">
        <v>2656.54</v>
      </c>
    </row>
    <row r="5864" spans="1:4" x14ac:dyDescent="0.3">
      <c r="A5864" s="10" t="s">
        <v>4411</v>
      </c>
      <c r="B5864" s="2">
        <v>45641</v>
      </c>
      <c r="C5864">
        <v>2</v>
      </c>
      <c r="D5864">
        <v>6250.73</v>
      </c>
    </row>
    <row r="5865" spans="1:4" x14ac:dyDescent="0.3">
      <c r="A5865" s="10" t="s">
        <v>1143</v>
      </c>
      <c r="B5865" s="2">
        <v>45376</v>
      </c>
      <c r="C5865">
        <v>1</v>
      </c>
      <c r="D5865">
        <v>1221.1099999999999</v>
      </c>
    </row>
    <row r="5866" spans="1:4" x14ac:dyDescent="0.3">
      <c r="A5866" s="10" t="s">
        <v>4479</v>
      </c>
      <c r="B5866" s="2">
        <v>45389</v>
      </c>
      <c r="C5866">
        <v>2</v>
      </c>
      <c r="D5866">
        <v>1384.22</v>
      </c>
    </row>
    <row r="5867" spans="1:4" x14ac:dyDescent="0.3">
      <c r="A5867" s="10" t="s">
        <v>770</v>
      </c>
      <c r="B5867" s="2">
        <v>45568</v>
      </c>
      <c r="C5867">
        <v>3</v>
      </c>
      <c r="D5867">
        <v>3844.1099999999997</v>
      </c>
    </row>
    <row r="5868" spans="1:4" x14ac:dyDescent="0.3">
      <c r="A5868" s="10" t="s">
        <v>1759</v>
      </c>
      <c r="B5868" s="2">
        <v>45436</v>
      </c>
      <c r="C5868">
        <v>1</v>
      </c>
      <c r="D5868">
        <v>317.52999999999997</v>
      </c>
    </row>
    <row r="5869" spans="1:4" x14ac:dyDescent="0.3">
      <c r="A5869" s="10" t="s">
        <v>3406</v>
      </c>
      <c r="B5869" s="2">
        <v>45589</v>
      </c>
      <c r="C5869">
        <v>1</v>
      </c>
      <c r="D5869">
        <v>3149.86</v>
      </c>
    </row>
    <row r="5870" spans="1:4" x14ac:dyDescent="0.3">
      <c r="A5870" s="10" t="s">
        <v>668</v>
      </c>
      <c r="B5870" s="2">
        <v>45482</v>
      </c>
      <c r="C5870">
        <v>2</v>
      </c>
      <c r="D5870">
        <v>4418.25</v>
      </c>
    </row>
    <row r="5871" spans="1:4" x14ac:dyDescent="0.3">
      <c r="A5871" s="10" t="s">
        <v>342</v>
      </c>
      <c r="B5871" s="2">
        <v>45470</v>
      </c>
      <c r="C5871">
        <v>3</v>
      </c>
      <c r="D5871">
        <v>2244.7200000000003</v>
      </c>
    </row>
    <row r="5872" spans="1:4" x14ac:dyDescent="0.3">
      <c r="A5872" s="10" t="s">
        <v>2246</v>
      </c>
      <c r="B5872" s="2">
        <v>45411</v>
      </c>
      <c r="C5872">
        <v>2</v>
      </c>
      <c r="D5872">
        <v>4791.68</v>
      </c>
    </row>
    <row r="5873" spans="1:4" x14ac:dyDescent="0.3">
      <c r="A5873" s="10" t="s">
        <v>1936</v>
      </c>
      <c r="B5873" s="2">
        <v>45523</v>
      </c>
      <c r="C5873">
        <v>3</v>
      </c>
      <c r="D5873">
        <v>5171.6900000000005</v>
      </c>
    </row>
    <row r="5874" spans="1:4" x14ac:dyDescent="0.3">
      <c r="A5874" s="10" t="s">
        <v>3698</v>
      </c>
      <c r="B5874" s="2">
        <v>45531</v>
      </c>
      <c r="C5874">
        <v>2</v>
      </c>
      <c r="D5874">
        <v>3236.94</v>
      </c>
    </row>
    <row r="5875" spans="1:4" x14ac:dyDescent="0.3">
      <c r="A5875" s="10" t="s">
        <v>3058</v>
      </c>
      <c r="B5875" s="2">
        <v>45595</v>
      </c>
      <c r="C5875">
        <v>2</v>
      </c>
      <c r="D5875">
        <v>3100.55</v>
      </c>
    </row>
    <row r="5876" spans="1:4" x14ac:dyDescent="0.3">
      <c r="A5876" s="10" t="s">
        <v>4251</v>
      </c>
      <c r="B5876" s="2">
        <v>45494</v>
      </c>
      <c r="C5876">
        <v>2</v>
      </c>
      <c r="D5876">
        <v>1690.52</v>
      </c>
    </row>
    <row r="5877" spans="1:4" x14ac:dyDescent="0.3">
      <c r="A5877" s="10" t="s">
        <v>72</v>
      </c>
      <c r="B5877" s="2">
        <v>45640</v>
      </c>
      <c r="C5877">
        <v>5</v>
      </c>
      <c r="D5877">
        <v>5892.67</v>
      </c>
    </row>
    <row r="5878" spans="1:4" x14ac:dyDescent="0.3">
      <c r="A5878" s="10" t="s">
        <v>878</v>
      </c>
      <c r="B5878" s="2">
        <v>45429</v>
      </c>
      <c r="C5878">
        <v>1</v>
      </c>
      <c r="D5878">
        <v>237.73</v>
      </c>
    </row>
    <row r="5879" spans="1:4" x14ac:dyDescent="0.3">
      <c r="A5879" s="10" t="s">
        <v>1454</v>
      </c>
      <c r="B5879" s="2">
        <v>45493</v>
      </c>
      <c r="C5879">
        <v>2</v>
      </c>
      <c r="D5879">
        <v>1251.95</v>
      </c>
    </row>
    <row r="5880" spans="1:4" x14ac:dyDescent="0.3">
      <c r="A5880" s="10" t="s">
        <v>2187</v>
      </c>
      <c r="B5880" s="2">
        <v>45565</v>
      </c>
      <c r="C5880">
        <v>3</v>
      </c>
      <c r="D5880">
        <v>2722.06</v>
      </c>
    </row>
    <row r="5881" spans="1:4" x14ac:dyDescent="0.3">
      <c r="A5881" s="10" t="s">
        <v>4797</v>
      </c>
      <c r="B5881" s="2">
        <v>45551</v>
      </c>
      <c r="C5881">
        <v>1</v>
      </c>
      <c r="D5881">
        <v>2600.91</v>
      </c>
    </row>
    <row r="5882" spans="1:4" x14ac:dyDescent="0.3">
      <c r="A5882" s="10" t="s">
        <v>3840</v>
      </c>
      <c r="B5882" s="2">
        <v>45643</v>
      </c>
      <c r="C5882">
        <v>1</v>
      </c>
      <c r="D5882">
        <v>2326.0300000000002</v>
      </c>
    </row>
    <row r="5883" spans="1:4" x14ac:dyDescent="0.3">
      <c r="A5883" s="10" t="s">
        <v>4599</v>
      </c>
      <c r="B5883" s="2">
        <v>45564</v>
      </c>
      <c r="C5883">
        <v>1</v>
      </c>
      <c r="D5883">
        <v>2828.47</v>
      </c>
    </row>
    <row r="5884" spans="1:4" x14ac:dyDescent="0.3">
      <c r="A5884" s="10" t="s">
        <v>3625</v>
      </c>
      <c r="B5884" s="2">
        <v>45541</v>
      </c>
      <c r="C5884">
        <v>1</v>
      </c>
      <c r="D5884">
        <v>1822.85</v>
      </c>
    </row>
    <row r="5885" spans="1:4" x14ac:dyDescent="0.3">
      <c r="A5885" s="10" t="s">
        <v>2235</v>
      </c>
      <c r="B5885" s="2">
        <v>45645</v>
      </c>
      <c r="C5885">
        <v>4</v>
      </c>
      <c r="D5885">
        <v>2189.7799999999997</v>
      </c>
    </row>
    <row r="5886" spans="1:4" x14ac:dyDescent="0.3">
      <c r="A5886" s="10" t="s">
        <v>5888</v>
      </c>
      <c r="B5886" s="2">
        <v>45388</v>
      </c>
      <c r="C5886">
        <v>1</v>
      </c>
      <c r="D5886">
        <v>576.53</v>
      </c>
    </row>
    <row r="5887" spans="1:4" x14ac:dyDescent="0.3">
      <c r="A5887" s="10" t="s">
        <v>5977</v>
      </c>
      <c r="B5887" s="2">
        <v>45475</v>
      </c>
      <c r="C5887">
        <v>1</v>
      </c>
      <c r="D5887">
        <v>898.16</v>
      </c>
    </row>
    <row r="5888" spans="1:4" x14ac:dyDescent="0.3">
      <c r="A5888" s="10" t="s">
        <v>1192</v>
      </c>
      <c r="B5888" s="2">
        <v>45630</v>
      </c>
      <c r="C5888">
        <v>1</v>
      </c>
      <c r="D5888">
        <v>2884.39</v>
      </c>
    </row>
    <row r="5889" spans="1:4" x14ac:dyDescent="0.3">
      <c r="A5889" s="10" t="s">
        <v>4450</v>
      </c>
      <c r="B5889" s="2">
        <v>45657</v>
      </c>
      <c r="C5889">
        <v>3</v>
      </c>
      <c r="D5889">
        <v>4451.84</v>
      </c>
    </row>
    <row r="5890" spans="1:4" x14ac:dyDescent="0.3">
      <c r="A5890" s="10" t="s">
        <v>3649</v>
      </c>
      <c r="B5890" s="2">
        <v>45451</v>
      </c>
      <c r="C5890">
        <v>1</v>
      </c>
      <c r="D5890">
        <v>61.38</v>
      </c>
    </row>
    <row r="5891" spans="1:4" x14ac:dyDescent="0.3">
      <c r="A5891" s="10" t="s">
        <v>3520</v>
      </c>
      <c r="B5891" s="2">
        <v>45322</v>
      </c>
      <c r="C5891">
        <v>3</v>
      </c>
      <c r="D5891">
        <v>5245.2</v>
      </c>
    </row>
    <row r="5892" spans="1:4" x14ac:dyDescent="0.3">
      <c r="A5892" s="10" t="s">
        <v>2260</v>
      </c>
      <c r="B5892" s="2">
        <v>45648</v>
      </c>
      <c r="C5892">
        <v>2</v>
      </c>
      <c r="D5892">
        <v>806.63000000000011</v>
      </c>
    </row>
    <row r="5893" spans="1:4" x14ac:dyDescent="0.3">
      <c r="A5893" s="10" t="s">
        <v>2714</v>
      </c>
      <c r="B5893" s="2">
        <v>45532</v>
      </c>
      <c r="C5893">
        <v>2</v>
      </c>
      <c r="D5893">
        <v>1871.98</v>
      </c>
    </row>
    <row r="5894" spans="1:4" x14ac:dyDescent="0.3">
      <c r="A5894" s="10" t="s">
        <v>2353</v>
      </c>
      <c r="B5894" s="2">
        <v>45459</v>
      </c>
      <c r="C5894">
        <v>1</v>
      </c>
      <c r="D5894">
        <v>1436.93</v>
      </c>
    </row>
    <row r="5895" spans="1:4" x14ac:dyDescent="0.3">
      <c r="A5895" s="10" t="s">
        <v>3447</v>
      </c>
      <c r="B5895" s="2">
        <v>45523</v>
      </c>
      <c r="C5895">
        <v>2</v>
      </c>
      <c r="D5895">
        <v>2397.96</v>
      </c>
    </row>
    <row r="5896" spans="1:4" x14ac:dyDescent="0.3">
      <c r="A5896" s="10" t="s">
        <v>2399</v>
      </c>
      <c r="B5896" s="2">
        <v>45442</v>
      </c>
      <c r="C5896">
        <v>2</v>
      </c>
      <c r="D5896">
        <v>585.19000000000005</v>
      </c>
    </row>
    <row r="5897" spans="1:4" x14ac:dyDescent="0.3">
      <c r="A5897" s="10" t="s">
        <v>3128</v>
      </c>
      <c r="B5897" s="2">
        <v>45335</v>
      </c>
      <c r="C5897">
        <v>1</v>
      </c>
      <c r="D5897">
        <v>1808.01</v>
      </c>
    </row>
    <row r="5898" spans="1:4" x14ac:dyDescent="0.3">
      <c r="A5898" s="10" t="s">
        <v>4409</v>
      </c>
      <c r="B5898" s="2">
        <v>45478</v>
      </c>
      <c r="C5898">
        <v>1</v>
      </c>
      <c r="D5898">
        <v>140.15</v>
      </c>
    </row>
    <row r="5899" spans="1:4" x14ac:dyDescent="0.3">
      <c r="A5899" s="10" t="s">
        <v>2264</v>
      </c>
      <c r="B5899" s="2">
        <v>45582</v>
      </c>
      <c r="C5899">
        <v>3</v>
      </c>
      <c r="D5899">
        <v>5723</v>
      </c>
    </row>
    <row r="5900" spans="1:4" x14ac:dyDescent="0.3">
      <c r="A5900" s="10" t="s">
        <v>1804</v>
      </c>
      <c r="B5900" s="2">
        <v>45479</v>
      </c>
      <c r="C5900">
        <v>1</v>
      </c>
      <c r="D5900">
        <v>1037.49</v>
      </c>
    </row>
    <row r="5901" spans="1:4" x14ac:dyDescent="0.3">
      <c r="A5901" s="10" t="s">
        <v>5483</v>
      </c>
      <c r="B5901" s="2">
        <v>45369</v>
      </c>
      <c r="C5901">
        <v>1</v>
      </c>
      <c r="D5901">
        <v>92.57</v>
      </c>
    </row>
    <row r="5902" spans="1:4" x14ac:dyDescent="0.3">
      <c r="A5902" s="10" t="s">
        <v>5150</v>
      </c>
      <c r="B5902" s="2">
        <v>45515</v>
      </c>
      <c r="C5902">
        <v>1</v>
      </c>
      <c r="D5902">
        <v>486.95</v>
      </c>
    </row>
    <row r="5903" spans="1:4" x14ac:dyDescent="0.3">
      <c r="A5903" s="10" t="s">
        <v>4675</v>
      </c>
      <c r="B5903" s="2">
        <v>45459</v>
      </c>
      <c r="C5903">
        <v>1</v>
      </c>
      <c r="D5903">
        <v>130.22</v>
      </c>
    </row>
    <row r="5904" spans="1:4" x14ac:dyDescent="0.3">
      <c r="A5904" s="10" t="s">
        <v>4166</v>
      </c>
      <c r="B5904" s="2">
        <v>45332</v>
      </c>
      <c r="C5904">
        <v>1</v>
      </c>
      <c r="D5904">
        <v>1927.8</v>
      </c>
    </row>
    <row r="5905" spans="1:4" x14ac:dyDescent="0.3">
      <c r="A5905" s="10" t="s">
        <v>2230</v>
      </c>
      <c r="B5905" s="2">
        <v>45553</v>
      </c>
      <c r="C5905">
        <v>3</v>
      </c>
      <c r="D5905">
        <v>5815.66</v>
      </c>
    </row>
    <row r="5906" spans="1:4" x14ac:dyDescent="0.3">
      <c r="A5906" s="10" t="s">
        <v>1774</v>
      </c>
      <c r="B5906" s="2">
        <v>45629</v>
      </c>
      <c r="C5906">
        <v>4</v>
      </c>
      <c r="D5906">
        <v>6052.8899999999994</v>
      </c>
    </row>
    <row r="5907" spans="1:4" x14ac:dyDescent="0.3">
      <c r="A5907" s="10" t="s">
        <v>3336</v>
      </c>
      <c r="B5907" s="2">
        <v>45654</v>
      </c>
      <c r="C5907">
        <v>2</v>
      </c>
      <c r="D5907">
        <v>3097.2200000000003</v>
      </c>
    </row>
    <row r="5908" spans="1:4" x14ac:dyDescent="0.3">
      <c r="A5908" s="10" t="s">
        <v>5352</v>
      </c>
      <c r="B5908" s="2">
        <v>45547</v>
      </c>
      <c r="C5908">
        <v>2</v>
      </c>
      <c r="D5908">
        <v>2091.21</v>
      </c>
    </row>
    <row r="5909" spans="1:4" x14ac:dyDescent="0.3">
      <c r="A5909" s="10" t="s">
        <v>2484</v>
      </c>
      <c r="B5909" s="2">
        <v>45597</v>
      </c>
      <c r="C5909">
        <v>2</v>
      </c>
      <c r="D5909">
        <v>3258.01</v>
      </c>
    </row>
    <row r="5910" spans="1:4" x14ac:dyDescent="0.3">
      <c r="A5910" s="10" t="s">
        <v>5767</v>
      </c>
      <c r="B5910" s="2">
        <v>45336</v>
      </c>
      <c r="C5910">
        <v>1</v>
      </c>
      <c r="D5910">
        <v>567.89</v>
      </c>
    </row>
    <row r="5911" spans="1:4" x14ac:dyDescent="0.3">
      <c r="A5911" s="10" t="s">
        <v>2729</v>
      </c>
      <c r="B5911" s="2">
        <v>45518</v>
      </c>
      <c r="C5911">
        <v>2</v>
      </c>
      <c r="D5911">
        <v>1188.29</v>
      </c>
    </row>
    <row r="5912" spans="1:4" x14ac:dyDescent="0.3">
      <c r="A5912" s="10" t="s">
        <v>5931</v>
      </c>
      <c r="B5912" s="2">
        <v>45440</v>
      </c>
      <c r="C5912">
        <v>1</v>
      </c>
      <c r="D5912">
        <v>443.59</v>
      </c>
    </row>
    <row r="5913" spans="1:4" x14ac:dyDescent="0.3">
      <c r="A5913" s="10" t="s">
        <v>995</v>
      </c>
      <c r="B5913" s="2">
        <v>45540</v>
      </c>
      <c r="C5913">
        <v>1</v>
      </c>
      <c r="D5913">
        <v>356.77</v>
      </c>
    </row>
    <row r="5914" spans="1:4" x14ac:dyDescent="0.3">
      <c r="A5914" s="10" t="s">
        <v>5406</v>
      </c>
      <c r="B5914" s="2">
        <v>45413</v>
      </c>
      <c r="C5914">
        <v>1</v>
      </c>
      <c r="D5914">
        <v>1730.47</v>
      </c>
    </row>
    <row r="5915" spans="1:4" x14ac:dyDescent="0.3">
      <c r="A5915" s="10" t="s">
        <v>387</v>
      </c>
      <c r="B5915" s="2">
        <v>45409</v>
      </c>
      <c r="C5915">
        <v>1</v>
      </c>
      <c r="D5915">
        <v>3246.67</v>
      </c>
    </row>
    <row r="5916" spans="1:4" x14ac:dyDescent="0.3">
      <c r="A5916" s="10" t="s">
        <v>1546</v>
      </c>
      <c r="B5916" s="2">
        <v>45350</v>
      </c>
      <c r="C5916">
        <v>1</v>
      </c>
      <c r="D5916">
        <v>798.96</v>
      </c>
    </row>
    <row r="5917" spans="1:4" x14ac:dyDescent="0.3">
      <c r="A5917" s="10" t="s">
        <v>4443</v>
      </c>
      <c r="B5917" s="2">
        <v>45432</v>
      </c>
      <c r="C5917">
        <v>1</v>
      </c>
      <c r="D5917">
        <v>1646.61</v>
      </c>
    </row>
    <row r="5918" spans="1:4" x14ac:dyDescent="0.3">
      <c r="A5918" s="10" t="s">
        <v>5660</v>
      </c>
      <c r="B5918" s="2">
        <v>45626</v>
      </c>
      <c r="C5918">
        <v>1</v>
      </c>
      <c r="D5918">
        <v>482.91</v>
      </c>
    </row>
    <row r="5919" spans="1:4" x14ac:dyDescent="0.3">
      <c r="A5919" s="10" t="s">
        <v>5729</v>
      </c>
      <c r="B5919" s="2">
        <v>45495</v>
      </c>
      <c r="C5919">
        <v>1</v>
      </c>
      <c r="D5919">
        <v>705.2</v>
      </c>
    </row>
    <row r="5920" spans="1:4" x14ac:dyDescent="0.3">
      <c r="A5920" s="10" t="s">
        <v>2006</v>
      </c>
      <c r="B5920" s="2">
        <v>45623</v>
      </c>
      <c r="C5920">
        <v>3</v>
      </c>
      <c r="D5920">
        <v>4910.29</v>
      </c>
    </row>
    <row r="5921" spans="1:4" x14ac:dyDescent="0.3">
      <c r="A5921" s="10" t="s">
        <v>158</v>
      </c>
      <c r="B5921" s="2">
        <v>45533</v>
      </c>
      <c r="C5921">
        <v>3</v>
      </c>
      <c r="D5921">
        <v>1329.8899999999999</v>
      </c>
    </row>
    <row r="5922" spans="1:4" x14ac:dyDescent="0.3">
      <c r="A5922" s="10" t="s">
        <v>3989</v>
      </c>
      <c r="B5922" s="2">
        <v>45427</v>
      </c>
      <c r="C5922">
        <v>1</v>
      </c>
      <c r="D5922">
        <v>3181.39</v>
      </c>
    </row>
    <row r="5923" spans="1:4" x14ac:dyDescent="0.3">
      <c r="A5923" s="10" t="s">
        <v>2109</v>
      </c>
      <c r="B5923" s="2">
        <v>45431</v>
      </c>
      <c r="C5923">
        <v>1</v>
      </c>
      <c r="D5923">
        <v>78.02</v>
      </c>
    </row>
    <row r="5924" spans="1:4" x14ac:dyDescent="0.3">
      <c r="A5924" s="10" t="s">
        <v>1075</v>
      </c>
      <c r="B5924" s="2">
        <v>45394</v>
      </c>
      <c r="C5924">
        <v>1</v>
      </c>
      <c r="D5924">
        <v>4271.45</v>
      </c>
    </row>
    <row r="5925" spans="1:4" x14ac:dyDescent="0.3">
      <c r="A5925" s="10" t="s">
        <v>540</v>
      </c>
      <c r="B5925" s="2">
        <v>45549</v>
      </c>
      <c r="C5925">
        <v>3</v>
      </c>
      <c r="D5925">
        <v>1059.9099999999999</v>
      </c>
    </row>
    <row r="5926" spans="1:4" x14ac:dyDescent="0.3">
      <c r="A5926" s="10" t="s">
        <v>3761</v>
      </c>
      <c r="B5926" s="2">
        <v>45608</v>
      </c>
      <c r="C5926">
        <v>2</v>
      </c>
      <c r="D5926">
        <v>1391.76</v>
      </c>
    </row>
    <row r="5927" spans="1:4" x14ac:dyDescent="0.3">
      <c r="A5927" s="10" t="s">
        <v>4547</v>
      </c>
      <c r="B5927" s="2">
        <v>45465</v>
      </c>
      <c r="C5927">
        <v>2</v>
      </c>
      <c r="D5927">
        <v>1596.41</v>
      </c>
    </row>
    <row r="5928" spans="1:4" x14ac:dyDescent="0.3">
      <c r="A5928" s="10" t="s">
        <v>5795</v>
      </c>
      <c r="B5928" s="2">
        <v>45434</v>
      </c>
      <c r="C5928">
        <v>1</v>
      </c>
      <c r="D5928">
        <v>1125.1099999999999</v>
      </c>
    </row>
    <row r="5929" spans="1:4" x14ac:dyDescent="0.3">
      <c r="A5929" s="10" t="s">
        <v>2736</v>
      </c>
      <c r="B5929" s="2">
        <v>45477</v>
      </c>
      <c r="C5929">
        <v>3</v>
      </c>
      <c r="D5929">
        <v>1827.21</v>
      </c>
    </row>
    <row r="5930" spans="1:4" x14ac:dyDescent="0.3">
      <c r="A5930" s="10" t="s">
        <v>4418</v>
      </c>
      <c r="B5930" s="2">
        <v>45606</v>
      </c>
      <c r="C5930">
        <v>2</v>
      </c>
      <c r="D5930">
        <v>3159.24</v>
      </c>
    </row>
    <row r="5931" spans="1:4" x14ac:dyDescent="0.3">
      <c r="A5931" s="10" t="s">
        <v>1194</v>
      </c>
      <c r="B5931" s="2">
        <v>45498</v>
      </c>
      <c r="C5931">
        <v>2</v>
      </c>
      <c r="D5931">
        <v>2158.92</v>
      </c>
    </row>
    <row r="5932" spans="1:4" x14ac:dyDescent="0.3">
      <c r="A5932" s="10" t="s">
        <v>3439</v>
      </c>
      <c r="B5932" s="2">
        <v>45583</v>
      </c>
      <c r="C5932">
        <v>3</v>
      </c>
      <c r="D5932">
        <v>1603.48</v>
      </c>
    </row>
    <row r="5933" spans="1:4" x14ac:dyDescent="0.3">
      <c r="A5933" s="10" t="s">
        <v>3041</v>
      </c>
      <c r="B5933" s="2">
        <v>45618</v>
      </c>
      <c r="C5933">
        <v>3</v>
      </c>
      <c r="D5933">
        <v>2123.61</v>
      </c>
    </row>
    <row r="5934" spans="1:4" x14ac:dyDescent="0.3">
      <c r="A5934" s="10" t="s">
        <v>5702</v>
      </c>
      <c r="B5934" s="2">
        <v>45325</v>
      </c>
      <c r="C5934">
        <v>1</v>
      </c>
      <c r="D5934">
        <v>1261.8599999999999</v>
      </c>
    </row>
    <row r="5935" spans="1:4" x14ac:dyDescent="0.3">
      <c r="A5935" s="10" t="s">
        <v>2984</v>
      </c>
      <c r="B5935" s="2">
        <v>45655</v>
      </c>
      <c r="C5935">
        <v>4</v>
      </c>
      <c r="D5935">
        <v>3789.02</v>
      </c>
    </row>
    <row r="5936" spans="1:4" x14ac:dyDescent="0.3">
      <c r="A5936" s="10" t="s">
        <v>5898</v>
      </c>
      <c r="B5936" s="2">
        <v>45392</v>
      </c>
      <c r="C5936">
        <v>1</v>
      </c>
      <c r="D5936">
        <v>104.5</v>
      </c>
    </row>
    <row r="5937" spans="1:4" x14ac:dyDescent="0.3">
      <c r="A5937" s="10" t="s">
        <v>3967</v>
      </c>
      <c r="B5937" s="2">
        <v>45626</v>
      </c>
      <c r="C5937">
        <v>4</v>
      </c>
      <c r="D5937">
        <v>5574</v>
      </c>
    </row>
    <row r="5938" spans="1:4" x14ac:dyDescent="0.3">
      <c r="A5938" s="10" t="s">
        <v>4430</v>
      </c>
      <c r="B5938" s="2">
        <v>45469</v>
      </c>
      <c r="C5938">
        <v>2</v>
      </c>
      <c r="D5938">
        <v>339.27</v>
      </c>
    </row>
    <row r="5939" spans="1:4" x14ac:dyDescent="0.3">
      <c r="A5939" s="10" t="s">
        <v>3791</v>
      </c>
      <c r="B5939" s="2">
        <v>45628</v>
      </c>
      <c r="C5939">
        <v>2</v>
      </c>
      <c r="D5939">
        <v>1691.4199999999998</v>
      </c>
    </row>
    <row r="5940" spans="1:4" x14ac:dyDescent="0.3">
      <c r="A5940" s="10" t="s">
        <v>82</v>
      </c>
      <c r="B5940" s="2">
        <v>45643</v>
      </c>
      <c r="C5940">
        <v>1</v>
      </c>
      <c r="D5940">
        <v>547.78</v>
      </c>
    </row>
    <row r="5941" spans="1:4" x14ac:dyDescent="0.3">
      <c r="A5941" s="10" t="s">
        <v>4322</v>
      </c>
      <c r="B5941" s="2">
        <v>45502</v>
      </c>
      <c r="C5941">
        <v>3</v>
      </c>
      <c r="D5941">
        <v>1894.4299999999998</v>
      </c>
    </row>
    <row r="5942" spans="1:4" x14ac:dyDescent="0.3">
      <c r="A5942" s="10" t="s">
        <v>1470</v>
      </c>
      <c r="B5942" s="2">
        <v>45614</v>
      </c>
      <c r="C5942">
        <v>2</v>
      </c>
      <c r="D5942">
        <v>2388.19</v>
      </c>
    </row>
    <row r="5943" spans="1:4" x14ac:dyDescent="0.3">
      <c r="A5943" s="10" t="s">
        <v>278</v>
      </c>
      <c r="B5943" s="2">
        <v>45592</v>
      </c>
      <c r="C5943">
        <v>4</v>
      </c>
      <c r="D5943">
        <v>2807.09</v>
      </c>
    </row>
    <row r="5944" spans="1:4" x14ac:dyDescent="0.3">
      <c r="A5944" s="10" t="s">
        <v>2085</v>
      </c>
      <c r="B5944" s="2">
        <v>45630</v>
      </c>
      <c r="C5944">
        <v>3</v>
      </c>
      <c r="D5944">
        <v>4375.9400000000005</v>
      </c>
    </row>
    <row r="5945" spans="1:4" x14ac:dyDescent="0.3">
      <c r="A5945" s="10" t="s">
        <v>4375</v>
      </c>
      <c r="B5945" s="2">
        <v>45642</v>
      </c>
      <c r="C5945">
        <v>1</v>
      </c>
      <c r="D5945">
        <v>1931.36</v>
      </c>
    </row>
    <row r="5946" spans="1:4" x14ac:dyDescent="0.3">
      <c r="A5946" s="10" t="s">
        <v>5784</v>
      </c>
      <c r="B5946" s="2">
        <v>45625</v>
      </c>
      <c r="C5946">
        <v>1</v>
      </c>
      <c r="D5946">
        <v>2043.19</v>
      </c>
    </row>
    <row r="5947" spans="1:4" x14ac:dyDescent="0.3">
      <c r="A5947" s="10" t="s">
        <v>492</v>
      </c>
      <c r="B5947" s="2">
        <v>45436</v>
      </c>
      <c r="C5947">
        <v>2</v>
      </c>
      <c r="D5947">
        <v>2835.5</v>
      </c>
    </row>
    <row r="5948" spans="1:4" x14ac:dyDescent="0.3">
      <c r="A5948" s="10" t="s">
        <v>5723</v>
      </c>
      <c r="B5948" s="2">
        <v>45300</v>
      </c>
      <c r="C5948">
        <v>1</v>
      </c>
      <c r="D5948">
        <v>2644.7</v>
      </c>
    </row>
    <row r="5949" spans="1:4" x14ac:dyDescent="0.3">
      <c r="A5949" s="10" t="s">
        <v>1397</v>
      </c>
      <c r="B5949" s="2">
        <v>45372</v>
      </c>
      <c r="C5949">
        <v>2</v>
      </c>
      <c r="D5949">
        <v>2760.56</v>
      </c>
    </row>
    <row r="5950" spans="1:4" x14ac:dyDescent="0.3">
      <c r="A5950" s="10" t="s">
        <v>874</v>
      </c>
      <c r="B5950" s="2">
        <v>45479</v>
      </c>
      <c r="C5950">
        <v>1</v>
      </c>
      <c r="D5950">
        <v>4116.55</v>
      </c>
    </row>
    <row r="5951" spans="1:4" x14ac:dyDescent="0.3">
      <c r="A5951" s="10" t="s">
        <v>2191</v>
      </c>
      <c r="B5951" s="2">
        <v>45510</v>
      </c>
      <c r="C5951">
        <v>2</v>
      </c>
      <c r="D5951">
        <v>3154.5600000000004</v>
      </c>
    </row>
    <row r="5952" spans="1:4" x14ac:dyDescent="0.3">
      <c r="A5952" s="10" t="s">
        <v>5189</v>
      </c>
      <c r="B5952" s="2">
        <v>45418</v>
      </c>
      <c r="C5952">
        <v>1</v>
      </c>
      <c r="D5952">
        <v>2072.91</v>
      </c>
    </row>
    <row r="5953" spans="1:4" x14ac:dyDescent="0.3">
      <c r="A5953" s="10" t="s">
        <v>3897</v>
      </c>
      <c r="B5953" s="2">
        <v>45563</v>
      </c>
      <c r="C5953">
        <v>2</v>
      </c>
      <c r="D5953">
        <v>3805.54</v>
      </c>
    </row>
    <row r="5954" spans="1:4" x14ac:dyDescent="0.3">
      <c r="A5954" s="10" t="s">
        <v>764</v>
      </c>
      <c r="B5954" s="2">
        <v>45645</v>
      </c>
      <c r="C5954">
        <v>1</v>
      </c>
      <c r="D5954">
        <v>1330.42</v>
      </c>
    </row>
    <row r="5955" spans="1:4" x14ac:dyDescent="0.3">
      <c r="A5955" s="10" t="s">
        <v>2682</v>
      </c>
      <c r="B5955" s="2">
        <v>45630</v>
      </c>
      <c r="C5955">
        <v>2</v>
      </c>
      <c r="D5955">
        <v>2166.66</v>
      </c>
    </row>
    <row r="5956" spans="1:4" x14ac:dyDescent="0.3">
      <c r="A5956" s="10" t="s">
        <v>5247</v>
      </c>
      <c r="B5956" s="2">
        <v>45513</v>
      </c>
      <c r="C5956">
        <v>2</v>
      </c>
      <c r="D5956">
        <v>4140.6900000000005</v>
      </c>
    </row>
    <row r="5957" spans="1:4" x14ac:dyDescent="0.3">
      <c r="A5957" s="10" t="s">
        <v>3347</v>
      </c>
      <c r="B5957" s="2">
        <v>45599</v>
      </c>
      <c r="C5957">
        <v>2</v>
      </c>
      <c r="D5957">
        <v>1195.6199999999999</v>
      </c>
    </row>
    <row r="5958" spans="1:4" x14ac:dyDescent="0.3">
      <c r="A5958" s="10" t="s">
        <v>5206</v>
      </c>
      <c r="B5958" s="2">
        <v>45615</v>
      </c>
      <c r="C5958">
        <v>2</v>
      </c>
      <c r="D5958">
        <v>1702.15</v>
      </c>
    </row>
    <row r="5959" spans="1:4" x14ac:dyDescent="0.3">
      <c r="A5959" s="10" t="s">
        <v>174</v>
      </c>
      <c r="B5959" s="2">
        <v>45545</v>
      </c>
      <c r="C5959">
        <v>3</v>
      </c>
      <c r="D5959">
        <v>4100.3599999999997</v>
      </c>
    </row>
    <row r="5960" spans="1:4" x14ac:dyDescent="0.3">
      <c r="A5960" s="10" t="s">
        <v>3784</v>
      </c>
      <c r="B5960" s="2">
        <v>45339</v>
      </c>
      <c r="C5960">
        <v>3</v>
      </c>
      <c r="D5960">
        <v>2355.02</v>
      </c>
    </row>
    <row r="5961" spans="1:4" x14ac:dyDescent="0.3">
      <c r="A5961" s="10" t="s">
        <v>3978</v>
      </c>
      <c r="B5961" s="2">
        <v>45533</v>
      </c>
      <c r="C5961">
        <v>3</v>
      </c>
      <c r="D5961">
        <v>2646.27</v>
      </c>
    </row>
    <row r="5962" spans="1:4" x14ac:dyDescent="0.3">
      <c r="A5962" s="10" t="s">
        <v>950</v>
      </c>
      <c r="B5962" s="2">
        <v>45403</v>
      </c>
      <c r="C5962">
        <v>2</v>
      </c>
      <c r="D5962">
        <v>3512.54</v>
      </c>
    </row>
    <row r="5963" spans="1:4" x14ac:dyDescent="0.3">
      <c r="A5963" s="10" t="s">
        <v>3394</v>
      </c>
      <c r="B5963" s="2">
        <v>45426</v>
      </c>
      <c r="C5963">
        <v>2</v>
      </c>
      <c r="D5963">
        <v>766.3599999999999</v>
      </c>
    </row>
    <row r="5964" spans="1:4" x14ac:dyDescent="0.3">
      <c r="A5964" s="10" t="s">
        <v>448</v>
      </c>
      <c r="B5964" s="2">
        <v>45394</v>
      </c>
      <c r="C5964">
        <v>1</v>
      </c>
      <c r="D5964">
        <v>1976.51</v>
      </c>
    </row>
    <row r="5965" spans="1:4" x14ac:dyDescent="0.3">
      <c r="A5965" s="10" t="s">
        <v>1399</v>
      </c>
      <c r="B5965" s="2">
        <v>45336</v>
      </c>
      <c r="C5965">
        <v>2</v>
      </c>
      <c r="D5965">
        <v>1481.71</v>
      </c>
    </row>
    <row r="5966" spans="1:4" x14ac:dyDescent="0.3">
      <c r="A5966" s="10" t="s">
        <v>1559</v>
      </c>
      <c r="B5966" s="2">
        <v>45560</v>
      </c>
      <c r="C5966">
        <v>3</v>
      </c>
      <c r="D5966">
        <v>2124.62</v>
      </c>
    </row>
    <row r="5967" spans="1:4" x14ac:dyDescent="0.3">
      <c r="A5967" s="10" t="s">
        <v>938</v>
      </c>
      <c r="B5967" s="2">
        <v>45633</v>
      </c>
      <c r="C5967">
        <v>4</v>
      </c>
      <c r="D5967">
        <v>7763.67</v>
      </c>
    </row>
    <row r="5968" spans="1:4" x14ac:dyDescent="0.3">
      <c r="A5968" s="10" t="s">
        <v>571</v>
      </c>
      <c r="B5968" s="2">
        <v>45654</v>
      </c>
      <c r="C5968">
        <v>4</v>
      </c>
      <c r="D5968">
        <v>3233.6099999999997</v>
      </c>
    </row>
    <row r="5969" spans="1:4" x14ac:dyDescent="0.3">
      <c r="A5969" s="10" t="s">
        <v>2595</v>
      </c>
      <c r="B5969" s="2">
        <v>45464</v>
      </c>
      <c r="C5969">
        <v>1</v>
      </c>
      <c r="D5969">
        <v>392.33</v>
      </c>
    </row>
    <row r="5970" spans="1:4" x14ac:dyDescent="0.3">
      <c r="A5970" s="10" t="s">
        <v>5895</v>
      </c>
      <c r="B5970" s="2">
        <v>45363</v>
      </c>
      <c r="C5970">
        <v>1</v>
      </c>
      <c r="D5970">
        <v>872.63</v>
      </c>
    </row>
    <row r="5971" spans="1:4" x14ac:dyDescent="0.3">
      <c r="A5971" s="10" t="s">
        <v>2426</v>
      </c>
      <c r="B5971" s="2">
        <v>45603</v>
      </c>
      <c r="C5971">
        <v>3</v>
      </c>
      <c r="D5971">
        <v>5905.32</v>
      </c>
    </row>
    <row r="5972" spans="1:4" x14ac:dyDescent="0.3">
      <c r="A5972" s="10" t="s">
        <v>3245</v>
      </c>
      <c r="B5972" s="2">
        <v>45301</v>
      </c>
      <c r="C5972">
        <v>1</v>
      </c>
      <c r="D5972">
        <v>346.24</v>
      </c>
    </row>
    <row r="5973" spans="1:4" x14ac:dyDescent="0.3">
      <c r="A5973" s="10" t="s">
        <v>5035</v>
      </c>
      <c r="B5973" s="2">
        <v>45605</v>
      </c>
      <c r="C5973">
        <v>2</v>
      </c>
      <c r="D5973">
        <v>819.18000000000006</v>
      </c>
    </row>
    <row r="5974" spans="1:4" x14ac:dyDescent="0.3">
      <c r="A5974" s="10" t="s">
        <v>4742</v>
      </c>
      <c r="B5974" s="2">
        <v>45454</v>
      </c>
      <c r="C5974">
        <v>1</v>
      </c>
      <c r="D5974">
        <v>2150.9899999999998</v>
      </c>
    </row>
    <row r="5975" spans="1:4" x14ac:dyDescent="0.3">
      <c r="A5975" s="10" t="s">
        <v>1041</v>
      </c>
      <c r="B5975" s="2">
        <v>45326</v>
      </c>
      <c r="C5975">
        <v>1</v>
      </c>
      <c r="D5975">
        <v>1708.02</v>
      </c>
    </row>
    <row r="5976" spans="1:4" x14ac:dyDescent="0.3">
      <c r="A5976" s="10" t="s">
        <v>5685</v>
      </c>
      <c r="B5976" s="2">
        <v>45476</v>
      </c>
      <c r="C5976">
        <v>1</v>
      </c>
      <c r="D5976">
        <v>2204.5500000000002</v>
      </c>
    </row>
    <row r="5977" spans="1:4" x14ac:dyDescent="0.3">
      <c r="A5977" s="10" t="s">
        <v>5724</v>
      </c>
      <c r="B5977" s="2">
        <v>45365</v>
      </c>
      <c r="C5977">
        <v>1</v>
      </c>
      <c r="D5977">
        <v>144.85</v>
      </c>
    </row>
    <row r="5978" spans="1:4" x14ac:dyDescent="0.3">
      <c r="A5978" s="10" t="s">
        <v>415</v>
      </c>
      <c r="B5978" s="2">
        <v>45575</v>
      </c>
      <c r="C5978">
        <v>2</v>
      </c>
      <c r="D5978">
        <v>1903.19</v>
      </c>
    </row>
    <row r="5979" spans="1:4" x14ac:dyDescent="0.3">
      <c r="A5979" s="10" t="s">
        <v>471</v>
      </c>
      <c r="B5979" s="2">
        <v>45402</v>
      </c>
      <c r="C5979">
        <v>1</v>
      </c>
      <c r="D5979">
        <v>132.71</v>
      </c>
    </row>
    <row r="5980" spans="1:4" x14ac:dyDescent="0.3">
      <c r="A5980" s="10" t="s">
        <v>5855</v>
      </c>
      <c r="B5980" s="2">
        <v>45336</v>
      </c>
      <c r="C5980">
        <v>1</v>
      </c>
      <c r="D5980">
        <v>644.1</v>
      </c>
    </row>
    <row r="5981" spans="1:4" x14ac:dyDescent="0.3">
      <c r="A5981" s="10" t="s">
        <v>4616</v>
      </c>
      <c r="B5981" s="2">
        <v>45469</v>
      </c>
      <c r="C5981">
        <v>2</v>
      </c>
      <c r="D5981">
        <v>3279.24</v>
      </c>
    </row>
    <row r="5982" spans="1:4" x14ac:dyDescent="0.3">
      <c r="A5982" s="10" t="s">
        <v>5327</v>
      </c>
      <c r="B5982" s="2">
        <v>45567</v>
      </c>
      <c r="C5982">
        <v>1</v>
      </c>
      <c r="D5982">
        <v>2854.48</v>
      </c>
    </row>
    <row r="5983" spans="1:4" x14ac:dyDescent="0.3">
      <c r="A5983" s="10" t="s">
        <v>5365</v>
      </c>
      <c r="B5983" s="2">
        <v>45571</v>
      </c>
      <c r="C5983">
        <v>2</v>
      </c>
      <c r="D5983">
        <v>4107.66</v>
      </c>
    </row>
    <row r="5984" spans="1:4" x14ac:dyDescent="0.3">
      <c r="A5984" s="10" t="s">
        <v>1708</v>
      </c>
      <c r="B5984" s="2">
        <v>45472</v>
      </c>
      <c r="C5984">
        <v>2</v>
      </c>
      <c r="D5984">
        <v>4118.3099999999995</v>
      </c>
    </row>
    <row r="5985" spans="1:4" x14ac:dyDescent="0.3">
      <c r="A5985" s="10" t="s">
        <v>2966</v>
      </c>
      <c r="B5985" s="2">
        <v>45448</v>
      </c>
      <c r="C5985">
        <v>4</v>
      </c>
      <c r="D5985">
        <v>4511.71</v>
      </c>
    </row>
    <row r="5986" spans="1:4" x14ac:dyDescent="0.3">
      <c r="A5986" s="10" t="s">
        <v>681</v>
      </c>
      <c r="B5986" s="2">
        <v>45597</v>
      </c>
      <c r="C5986">
        <v>1</v>
      </c>
      <c r="D5986">
        <v>1104.26</v>
      </c>
    </row>
    <row r="5987" spans="1:4" x14ac:dyDescent="0.3">
      <c r="A5987" s="10" t="s">
        <v>594</v>
      </c>
      <c r="B5987" s="2">
        <v>45447</v>
      </c>
      <c r="C5987">
        <v>1</v>
      </c>
      <c r="D5987">
        <v>122.39</v>
      </c>
    </row>
    <row r="5988" spans="1:4" x14ac:dyDescent="0.3">
      <c r="A5988" s="10" t="s">
        <v>5163</v>
      </c>
      <c r="B5988" s="2">
        <v>45539</v>
      </c>
      <c r="C5988">
        <v>1</v>
      </c>
      <c r="D5988">
        <v>418.02</v>
      </c>
    </row>
    <row r="5989" spans="1:4" x14ac:dyDescent="0.3">
      <c r="A5989" s="10" t="s">
        <v>1307</v>
      </c>
      <c r="B5989" s="2">
        <v>45642</v>
      </c>
      <c r="C5989">
        <v>3</v>
      </c>
      <c r="D5989">
        <v>1752.6200000000001</v>
      </c>
    </row>
    <row r="5990" spans="1:4" x14ac:dyDescent="0.3">
      <c r="A5990" s="10" t="s">
        <v>489</v>
      </c>
      <c r="B5990" s="2">
        <v>45583</v>
      </c>
      <c r="C5990">
        <v>2</v>
      </c>
      <c r="D5990">
        <v>5924.84</v>
      </c>
    </row>
    <row r="5991" spans="1:4" x14ac:dyDescent="0.3">
      <c r="A5991" s="10" t="s">
        <v>2523</v>
      </c>
      <c r="B5991" s="2">
        <v>45541</v>
      </c>
      <c r="C5991">
        <v>3</v>
      </c>
      <c r="D5991">
        <v>1894.9499999999998</v>
      </c>
    </row>
    <row r="5992" spans="1:4" x14ac:dyDescent="0.3">
      <c r="A5992" s="10" t="s">
        <v>1212</v>
      </c>
      <c r="B5992" s="2">
        <v>45625</v>
      </c>
      <c r="C5992">
        <v>3</v>
      </c>
      <c r="D5992">
        <v>8301.7199999999993</v>
      </c>
    </row>
    <row r="5993" spans="1:4" x14ac:dyDescent="0.3">
      <c r="A5993" s="10" t="s">
        <v>42</v>
      </c>
      <c r="B5993" s="2">
        <v>45410</v>
      </c>
      <c r="C5993">
        <v>2</v>
      </c>
      <c r="D5993">
        <v>2382.91</v>
      </c>
    </row>
    <row r="5994" spans="1:4" x14ac:dyDescent="0.3">
      <c r="A5994" s="10" t="s">
        <v>4882</v>
      </c>
      <c r="B5994" s="2">
        <v>45538</v>
      </c>
      <c r="C5994">
        <v>1</v>
      </c>
      <c r="D5994">
        <v>1035.04</v>
      </c>
    </row>
    <row r="5995" spans="1:4" x14ac:dyDescent="0.3">
      <c r="A5995" s="10" t="s">
        <v>4868</v>
      </c>
      <c r="B5995" s="2">
        <v>45608</v>
      </c>
      <c r="C5995">
        <v>1</v>
      </c>
      <c r="D5995">
        <v>392.39</v>
      </c>
    </row>
    <row r="5996" spans="1:4" x14ac:dyDescent="0.3">
      <c r="A5996" s="10" t="s">
        <v>6068</v>
      </c>
      <c r="B5996" s="2">
        <v>45657</v>
      </c>
      <c r="C5996">
        <v>10000</v>
      </c>
      <c r="D5996">
        <v>11952419.480000002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2A41-D740-441B-9DBF-33D847322D10}">
  <dimension ref="A1:R5996"/>
  <sheetViews>
    <sheetView topLeftCell="E1" workbookViewId="0">
      <selection activeCell="M20" sqref="M20"/>
    </sheetView>
  </sheetViews>
  <sheetFormatPr defaultRowHeight="14.4" x14ac:dyDescent="0.3"/>
  <cols>
    <col min="1" max="1" width="12.5546875" bestFit="1" customWidth="1"/>
    <col min="2" max="2" width="13.109375" style="2" bestFit="1" customWidth="1"/>
    <col min="3" max="3" width="9.77734375" bestFit="1" customWidth="1"/>
    <col min="4" max="4" width="12" bestFit="1" customWidth="1"/>
    <col min="6" max="7" width="13.109375" customWidth="1"/>
    <col min="8" max="8" width="12.109375" customWidth="1"/>
    <col min="9" max="9" width="11" customWidth="1"/>
    <col min="10" max="10" width="18.109375" customWidth="1"/>
    <col min="13" max="13" width="17.88671875" customWidth="1"/>
    <col min="14" max="14" width="21" customWidth="1"/>
    <col min="15" max="15" width="18.77734375" customWidth="1"/>
    <col min="16" max="16" width="16.77734375" customWidth="1"/>
    <col min="17" max="17" width="17.109375" customWidth="1"/>
  </cols>
  <sheetData>
    <row r="1" spans="1:18" ht="18.600000000000001" customHeight="1" x14ac:dyDescent="0.3">
      <c r="A1" s="17" t="s">
        <v>6072</v>
      </c>
      <c r="B1" s="17" t="s">
        <v>6069</v>
      </c>
      <c r="C1" s="17" t="s">
        <v>6070</v>
      </c>
      <c r="D1" s="17" t="s">
        <v>6071</v>
      </c>
      <c r="E1" s="17" t="s">
        <v>6073</v>
      </c>
      <c r="F1" s="17" t="s">
        <v>6074</v>
      </c>
      <c r="G1" s="17" t="s">
        <v>6075</v>
      </c>
      <c r="H1" s="17" t="s">
        <v>6076</v>
      </c>
      <c r="I1" s="17" t="s">
        <v>6077</v>
      </c>
      <c r="J1" s="17" t="s">
        <v>6078</v>
      </c>
      <c r="K1" s="8"/>
      <c r="M1" s="14" t="s">
        <v>6078</v>
      </c>
      <c r="N1" s="14" t="s">
        <v>6079</v>
      </c>
      <c r="O1" s="14" t="s">
        <v>6080</v>
      </c>
      <c r="P1" s="14" t="s">
        <v>6081</v>
      </c>
      <c r="Q1" s="14" t="s">
        <v>6082</v>
      </c>
      <c r="R1" s="13"/>
    </row>
    <row r="2" spans="1:18" ht="18.600000000000001" customHeight="1" x14ac:dyDescent="0.3">
      <c r="A2" s="10" t="s">
        <v>4054</v>
      </c>
      <c r="B2" s="2">
        <v>45651</v>
      </c>
      <c r="C2">
        <v>2</v>
      </c>
      <c r="D2">
        <v>739.18000000000006</v>
      </c>
      <c r="E2" s="11">
        <f ca="1">TODAY()-B2</f>
        <v>428</v>
      </c>
      <c r="F2">
        <f ca="1">_xlfn.IFS(E2&lt;100,3,E2&lt;=200,2,E2&gt;200,1)</f>
        <v>1</v>
      </c>
      <c r="G2">
        <f>_xlfn.IFS(C2&gt;=3,3,C2=2,2,C2=1,1)</f>
        <v>2</v>
      </c>
      <c r="H2">
        <f>_xlfn.IFS(D2&gt;=2000,3,D2&gt;=1000,2,D2&lt;1000,1)</f>
        <v>1</v>
      </c>
      <c r="I2">
        <f ca="1">F2+G2+H2</f>
        <v>4</v>
      </c>
      <c r="J2" t="str">
        <f ca="1">_xlfn.IFS(I2&gt;=7,"Champion",I2&gt;=5,"Loyal",I2&gt;=4,"At Risk",I2&lt;4,"Lost")</f>
        <v>At Risk</v>
      </c>
      <c r="M2" s="5" t="s">
        <v>6083</v>
      </c>
      <c r="N2" s="5">
        <f ca="1">COUNTIF(J2:J5995,M2)</f>
        <v>788</v>
      </c>
      <c r="O2" s="6">
        <f ca="1">N2/5994</f>
        <v>0.13146479813146481</v>
      </c>
      <c r="P2" s="5">
        <f ca="1">AVERAGEIF(J2:J5995,M2,D2:D5995)</f>
        <v>4422.3877157360421</v>
      </c>
      <c r="Q2" s="5">
        <f ca="1">AVERAGEIF(J2:J5995,M2,C2:C5995)</f>
        <v>3.3692893401015227</v>
      </c>
    </row>
    <row r="3" spans="1:18" x14ac:dyDescent="0.3">
      <c r="A3" s="10" t="s">
        <v>2351</v>
      </c>
      <c r="B3" s="2">
        <v>45511</v>
      </c>
      <c r="C3">
        <v>2</v>
      </c>
      <c r="D3">
        <v>3215.94</v>
      </c>
      <c r="E3" s="11">
        <f ca="1">TODAY()-B3</f>
        <v>568</v>
      </c>
      <c r="F3">
        <f t="shared" ref="F3:F66" ca="1" si="0">_xlfn.IFS(E3&lt;100,3,E3&lt;=200,2,E3&gt;200,1)</f>
        <v>1</v>
      </c>
      <c r="G3">
        <f t="shared" ref="G3:G66" si="1">_xlfn.IFS(C3&gt;=3,3,C3=2,2,C3=1,1)</f>
        <v>2</v>
      </c>
      <c r="H3">
        <f t="shared" ref="H3:H66" si="2">_xlfn.IFS(D3&gt;=2000,3,D3&gt;=1000,2,D3&lt;1000,1)</f>
        <v>3</v>
      </c>
      <c r="I3">
        <f t="shared" ref="I3:I66" ca="1" si="3">F3+G3+H3</f>
        <v>6</v>
      </c>
      <c r="J3" t="str">
        <f t="shared" ref="J3:J66" ca="1" si="4">_xlfn.IFS(I3&gt;=7,"Champion",I3&gt;=5,"Loyal",I3&gt;=4,"At Risk",I3&lt;4,"Lost")</f>
        <v>Loyal</v>
      </c>
      <c r="M3" s="5" t="s">
        <v>6084</v>
      </c>
      <c r="N3" s="5">
        <f t="shared" ref="N3:N5" ca="1" si="5">COUNTIF(J3:J5996,M3)</f>
        <v>2316</v>
      </c>
      <c r="O3" s="6">
        <f t="shared" ref="O3:O5" ca="1" si="6">N3/5994</f>
        <v>0.38638638638638639</v>
      </c>
      <c r="P3" s="5">
        <f t="shared" ref="P3:P5" ca="1" si="7">AVERAGEIF(J3:J5996,M3,D3:D5996)</f>
        <v>2672.9507081174465</v>
      </c>
      <c r="Q3" s="5">
        <f t="shared" ref="Q3:Q5" ca="1" si="8">AVERAGEIF(J3:J5996,M3,C3:C5996)</f>
        <v>1.7910189982728844</v>
      </c>
    </row>
    <row r="4" spans="1:18" x14ac:dyDescent="0.3">
      <c r="A4" s="10" t="s">
        <v>5057</v>
      </c>
      <c r="B4" s="2">
        <v>45599</v>
      </c>
      <c r="C4">
        <v>1</v>
      </c>
      <c r="D4">
        <v>3279.23</v>
      </c>
      <c r="E4" s="11">
        <f ca="1">TODAY()-B4</f>
        <v>480</v>
      </c>
      <c r="F4">
        <f t="shared" ca="1" si="0"/>
        <v>1</v>
      </c>
      <c r="G4">
        <f t="shared" si="1"/>
        <v>1</v>
      </c>
      <c r="H4">
        <f t="shared" si="2"/>
        <v>3</v>
      </c>
      <c r="I4">
        <f t="shared" ca="1" si="3"/>
        <v>5</v>
      </c>
      <c r="J4" t="str">
        <f t="shared" ca="1" si="4"/>
        <v>Loyal</v>
      </c>
      <c r="M4" s="5" t="s">
        <v>6085</v>
      </c>
      <c r="N4" s="5">
        <f t="shared" ca="1" si="5"/>
        <v>1206</v>
      </c>
      <c r="O4" s="6">
        <f t="shared" ca="1" si="6"/>
        <v>0.20120120120120119</v>
      </c>
      <c r="P4" s="5">
        <f t="shared" ca="1" si="7"/>
        <v>1246.2393283582085</v>
      </c>
      <c r="Q4" s="5">
        <f t="shared" ca="1" si="8"/>
        <v>1.2537313432835822</v>
      </c>
    </row>
    <row r="5" spans="1:18" x14ac:dyDescent="0.3">
      <c r="A5" s="10" t="s">
        <v>3251</v>
      </c>
      <c r="B5" s="2">
        <v>45432</v>
      </c>
      <c r="C5">
        <v>1</v>
      </c>
      <c r="D5">
        <v>83.51</v>
      </c>
      <c r="E5" s="11">
        <f t="shared" ref="E5:E68" ca="1" si="9">TODAY()-B5</f>
        <v>647</v>
      </c>
      <c r="F5">
        <f t="shared" ca="1" si="0"/>
        <v>1</v>
      </c>
      <c r="G5">
        <f t="shared" si="1"/>
        <v>1</v>
      </c>
      <c r="H5">
        <f t="shared" si="2"/>
        <v>1</v>
      </c>
      <c r="I5">
        <f t="shared" ca="1" si="3"/>
        <v>3</v>
      </c>
      <c r="J5" t="str">
        <f t="shared" ca="1" si="4"/>
        <v>Lost</v>
      </c>
      <c r="M5" s="5" t="s">
        <v>6086</v>
      </c>
      <c r="N5" s="5">
        <f t="shared" ca="1" si="5"/>
        <v>1683</v>
      </c>
      <c r="O5" s="6">
        <f t="shared" ca="1" si="6"/>
        <v>0.28078078078078078</v>
      </c>
      <c r="P5" s="5">
        <f t="shared" ca="1" si="7"/>
        <v>459.48919191919174</v>
      </c>
      <c r="Q5" s="5">
        <f t="shared" ca="1" si="8"/>
        <v>1</v>
      </c>
    </row>
    <row r="6" spans="1:18" x14ac:dyDescent="0.3">
      <c r="A6" s="10" t="s">
        <v>2397</v>
      </c>
      <c r="B6" s="2">
        <v>45327</v>
      </c>
      <c r="C6">
        <v>1</v>
      </c>
      <c r="D6">
        <v>885.71</v>
      </c>
      <c r="E6" s="11">
        <f t="shared" ca="1" si="9"/>
        <v>752</v>
      </c>
      <c r="F6">
        <f t="shared" ca="1" si="0"/>
        <v>1</v>
      </c>
      <c r="G6">
        <f t="shared" si="1"/>
        <v>1</v>
      </c>
      <c r="H6">
        <f t="shared" si="2"/>
        <v>1</v>
      </c>
      <c r="I6">
        <f t="shared" ca="1" si="3"/>
        <v>3</v>
      </c>
      <c r="J6" t="str">
        <f t="shared" ca="1" si="4"/>
        <v>Lost</v>
      </c>
    </row>
    <row r="7" spans="1:18" x14ac:dyDescent="0.3">
      <c r="A7" s="10" t="s">
        <v>1911</v>
      </c>
      <c r="B7" s="2">
        <v>45583</v>
      </c>
      <c r="C7">
        <v>1</v>
      </c>
      <c r="D7">
        <v>361.75</v>
      </c>
      <c r="E7" s="11">
        <f t="shared" ca="1" si="9"/>
        <v>496</v>
      </c>
      <c r="F7">
        <f t="shared" ca="1" si="0"/>
        <v>1</v>
      </c>
      <c r="G7">
        <f t="shared" si="1"/>
        <v>1</v>
      </c>
      <c r="H7">
        <f t="shared" si="2"/>
        <v>1</v>
      </c>
      <c r="I7">
        <f t="shared" ca="1" si="3"/>
        <v>3</v>
      </c>
      <c r="J7" t="str">
        <f t="shared" ca="1" si="4"/>
        <v>Lost</v>
      </c>
      <c r="M7" s="3" t="s">
        <v>6042</v>
      </c>
    </row>
    <row r="8" spans="1:18" x14ac:dyDescent="0.3">
      <c r="A8" s="10" t="s">
        <v>991</v>
      </c>
      <c r="B8" s="2">
        <v>45595</v>
      </c>
      <c r="C8">
        <v>5</v>
      </c>
      <c r="D8">
        <v>6031.8600000000006</v>
      </c>
      <c r="E8" s="11">
        <f t="shared" ca="1" si="9"/>
        <v>484</v>
      </c>
      <c r="F8">
        <f t="shared" ca="1" si="0"/>
        <v>1</v>
      </c>
      <c r="G8">
        <f t="shared" si="1"/>
        <v>3</v>
      </c>
      <c r="H8">
        <f t="shared" si="2"/>
        <v>3</v>
      </c>
      <c r="I8">
        <f t="shared" ca="1" si="3"/>
        <v>7</v>
      </c>
      <c r="J8" t="str">
        <f t="shared" ca="1" si="4"/>
        <v>Champion</v>
      </c>
      <c r="M8" t="s">
        <v>6087</v>
      </c>
    </row>
    <row r="9" spans="1:18" x14ac:dyDescent="0.3">
      <c r="A9" s="10" t="s">
        <v>4999</v>
      </c>
      <c r="B9" s="2">
        <v>45362</v>
      </c>
      <c r="C9">
        <v>1</v>
      </c>
      <c r="D9">
        <v>1563.9</v>
      </c>
      <c r="E9" s="11">
        <f t="shared" ca="1" si="9"/>
        <v>717</v>
      </c>
      <c r="F9">
        <f t="shared" ca="1" si="0"/>
        <v>1</v>
      </c>
      <c r="G9">
        <f t="shared" si="1"/>
        <v>1</v>
      </c>
      <c r="H9">
        <f t="shared" si="2"/>
        <v>2</v>
      </c>
      <c r="I9">
        <f t="shared" ca="1" si="3"/>
        <v>4</v>
      </c>
      <c r="J9" t="str">
        <f t="shared" ca="1" si="4"/>
        <v>At Risk</v>
      </c>
      <c r="M9" t="s">
        <v>6088</v>
      </c>
    </row>
    <row r="10" spans="1:18" x14ac:dyDescent="0.3">
      <c r="A10" s="10" t="s">
        <v>240</v>
      </c>
      <c r="B10" s="2">
        <v>45492</v>
      </c>
      <c r="C10">
        <v>2</v>
      </c>
      <c r="D10">
        <v>1234.4100000000001</v>
      </c>
      <c r="E10" s="11">
        <f t="shared" ca="1" si="9"/>
        <v>587</v>
      </c>
      <c r="F10">
        <f t="shared" ca="1" si="0"/>
        <v>1</v>
      </c>
      <c r="G10">
        <f t="shared" si="1"/>
        <v>2</v>
      </c>
      <c r="H10">
        <f t="shared" si="2"/>
        <v>2</v>
      </c>
      <c r="I10">
        <f t="shared" ca="1" si="3"/>
        <v>5</v>
      </c>
      <c r="J10" t="str">
        <f t="shared" ca="1" si="4"/>
        <v>Loyal</v>
      </c>
      <c r="M10" t="s">
        <v>6089</v>
      </c>
    </row>
    <row r="11" spans="1:18" x14ac:dyDescent="0.3">
      <c r="A11" s="10" t="s">
        <v>4495</v>
      </c>
      <c r="B11" s="2">
        <v>45307</v>
      </c>
      <c r="C11">
        <v>1</v>
      </c>
      <c r="D11">
        <v>729.04</v>
      </c>
      <c r="E11" s="11">
        <f t="shared" ca="1" si="9"/>
        <v>772</v>
      </c>
      <c r="F11">
        <f t="shared" ca="1" si="0"/>
        <v>1</v>
      </c>
      <c r="G11">
        <f t="shared" si="1"/>
        <v>1</v>
      </c>
      <c r="H11">
        <f t="shared" si="2"/>
        <v>1</v>
      </c>
      <c r="I11">
        <f t="shared" ca="1" si="3"/>
        <v>3</v>
      </c>
      <c r="J11" t="str">
        <f t="shared" ca="1" si="4"/>
        <v>Lost</v>
      </c>
      <c r="M11" t="s">
        <v>6090</v>
      </c>
    </row>
    <row r="12" spans="1:18" x14ac:dyDescent="0.3">
      <c r="A12" s="10" t="s">
        <v>4879</v>
      </c>
      <c r="B12" s="2">
        <v>45601</v>
      </c>
      <c r="C12">
        <v>2</v>
      </c>
      <c r="D12">
        <v>2904.17</v>
      </c>
      <c r="E12" s="11">
        <f t="shared" ca="1" si="9"/>
        <v>478</v>
      </c>
      <c r="F12">
        <f t="shared" ca="1" si="0"/>
        <v>1</v>
      </c>
      <c r="G12">
        <f t="shared" si="1"/>
        <v>2</v>
      </c>
      <c r="H12">
        <f t="shared" si="2"/>
        <v>3</v>
      </c>
      <c r="I12">
        <f t="shared" ca="1" si="3"/>
        <v>6</v>
      </c>
      <c r="J12" t="str">
        <f t="shared" ca="1" si="4"/>
        <v>Loyal</v>
      </c>
      <c r="M12" t="s">
        <v>6091</v>
      </c>
    </row>
    <row r="13" spans="1:18" x14ac:dyDescent="0.3">
      <c r="A13" s="10" t="s">
        <v>4367</v>
      </c>
      <c r="B13" s="2">
        <v>45294</v>
      </c>
      <c r="C13">
        <v>1</v>
      </c>
      <c r="D13">
        <v>529.30999999999995</v>
      </c>
      <c r="E13" s="11">
        <f t="shared" ca="1" si="9"/>
        <v>785</v>
      </c>
      <c r="F13">
        <f t="shared" ca="1" si="0"/>
        <v>1</v>
      </c>
      <c r="G13">
        <f t="shared" si="1"/>
        <v>1</v>
      </c>
      <c r="H13">
        <f t="shared" si="2"/>
        <v>1</v>
      </c>
      <c r="I13">
        <f ca="1">F13+G13+H13</f>
        <v>3</v>
      </c>
      <c r="J13" t="str">
        <f t="shared" ca="1" si="4"/>
        <v>Lost</v>
      </c>
    </row>
    <row r="14" spans="1:18" x14ac:dyDescent="0.3">
      <c r="A14" s="10" t="s">
        <v>209</v>
      </c>
      <c r="B14" s="2">
        <v>45305</v>
      </c>
      <c r="C14">
        <v>2</v>
      </c>
      <c r="D14">
        <v>1374.44</v>
      </c>
      <c r="E14" s="11">
        <f t="shared" ca="1" si="9"/>
        <v>774</v>
      </c>
      <c r="F14">
        <f t="shared" ca="1" si="0"/>
        <v>1</v>
      </c>
      <c r="G14">
        <f t="shared" si="1"/>
        <v>2</v>
      </c>
      <c r="H14">
        <f t="shared" si="2"/>
        <v>2</v>
      </c>
      <c r="I14">
        <f t="shared" ca="1" si="3"/>
        <v>5</v>
      </c>
      <c r="J14" t="str">
        <f t="shared" ca="1" si="4"/>
        <v>Loyal</v>
      </c>
      <c r="M14" s="3" t="s">
        <v>6047</v>
      </c>
    </row>
    <row r="15" spans="1:18" x14ac:dyDescent="0.3">
      <c r="A15" s="10" t="s">
        <v>2505</v>
      </c>
      <c r="B15" s="2">
        <v>45413</v>
      </c>
      <c r="C15">
        <v>2</v>
      </c>
      <c r="D15">
        <v>3133.21</v>
      </c>
      <c r="E15" s="11">
        <f t="shared" ca="1" si="9"/>
        <v>666</v>
      </c>
      <c r="F15">
        <f t="shared" ca="1" si="0"/>
        <v>1</v>
      </c>
      <c r="G15">
        <f t="shared" si="1"/>
        <v>2</v>
      </c>
      <c r="H15">
        <f t="shared" si="2"/>
        <v>3</v>
      </c>
      <c r="I15">
        <f t="shared" ca="1" si="3"/>
        <v>6</v>
      </c>
      <c r="J15" t="str">
        <f t="shared" ca="1" si="4"/>
        <v>Loyal</v>
      </c>
      <c r="M15" t="s">
        <v>6092</v>
      </c>
    </row>
    <row r="16" spans="1:18" x14ac:dyDescent="0.3">
      <c r="A16" s="10" t="s">
        <v>4978</v>
      </c>
      <c r="B16" s="2">
        <v>45431</v>
      </c>
      <c r="C16">
        <v>2</v>
      </c>
      <c r="D16">
        <v>1962.84</v>
      </c>
      <c r="E16" s="11">
        <f t="shared" ca="1" si="9"/>
        <v>648</v>
      </c>
      <c r="F16">
        <f t="shared" ca="1" si="0"/>
        <v>1</v>
      </c>
      <c r="G16">
        <f t="shared" si="1"/>
        <v>2</v>
      </c>
      <c r="H16">
        <f t="shared" si="2"/>
        <v>2</v>
      </c>
      <c r="I16">
        <f t="shared" ca="1" si="3"/>
        <v>5</v>
      </c>
      <c r="J16" t="str">
        <f t="shared" ca="1" si="4"/>
        <v>Loyal</v>
      </c>
      <c r="M16" t="s">
        <v>6093</v>
      </c>
    </row>
    <row r="17" spans="1:13" x14ac:dyDescent="0.3">
      <c r="A17" s="10" t="s">
        <v>5902</v>
      </c>
      <c r="B17" s="2">
        <v>45481</v>
      </c>
      <c r="C17">
        <v>1</v>
      </c>
      <c r="D17">
        <v>825.3</v>
      </c>
      <c r="E17" s="11">
        <f t="shared" ca="1" si="9"/>
        <v>598</v>
      </c>
      <c r="F17">
        <f t="shared" ca="1" si="0"/>
        <v>1</v>
      </c>
      <c r="G17">
        <f t="shared" si="1"/>
        <v>1</v>
      </c>
      <c r="H17">
        <f t="shared" si="2"/>
        <v>1</v>
      </c>
      <c r="I17">
        <f t="shared" ca="1" si="3"/>
        <v>3</v>
      </c>
      <c r="J17" t="str">
        <f t="shared" ca="1" si="4"/>
        <v>Lost</v>
      </c>
      <c r="M17" t="s">
        <v>6094</v>
      </c>
    </row>
    <row r="18" spans="1:13" x14ac:dyDescent="0.3">
      <c r="A18" s="10" t="s">
        <v>1097</v>
      </c>
      <c r="B18" s="2">
        <v>45317</v>
      </c>
      <c r="C18">
        <v>1</v>
      </c>
      <c r="D18">
        <v>1340.06</v>
      </c>
      <c r="E18" s="11">
        <f t="shared" ca="1" si="9"/>
        <v>762</v>
      </c>
      <c r="F18">
        <f t="shared" ca="1" si="0"/>
        <v>1</v>
      </c>
      <c r="G18">
        <f t="shared" si="1"/>
        <v>1</v>
      </c>
      <c r="H18">
        <f t="shared" si="2"/>
        <v>2</v>
      </c>
      <c r="I18">
        <f t="shared" ca="1" si="3"/>
        <v>4</v>
      </c>
      <c r="J18" t="str">
        <f t="shared" ca="1" si="4"/>
        <v>At Risk</v>
      </c>
      <c r="M18" t="s">
        <v>6095</v>
      </c>
    </row>
    <row r="19" spans="1:13" x14ac:dyDescent="0.3">
      <c r="A19" s="10" t="s">
        <v>2144</v>
      </c>
      <c r="B19" s="2">
        <v>45649</v>
      </c>
      <c r="C19">
        <v>1</v>
      </c>
      <c r="D19">
        <v>577.51</v>
      </c>
      <c r="E19" s="11">
        <f t="shared" ca="1" si="9"/>
        <v>430</v>
      </c>
      <c r="F19">
        <f t="shared" ca="1" si="0"/>
        <v>1</v>
      </c>
      <c r="G19">
        <f t="shared" si="1"/>
        <v>1</v>
      </c>
      <c r="H19">
        <f t="shared" si="2"/>
        <v>1</v>
      </c>
      <c r="I19">
        <f t="shared" ca="1" si="3"/>
        <v>3</v>
      </c>
      <c r="J19" t="str">
        <f t="shared" ca="1" si="4"/>
        <v>Lost</v>
      </c>
    </row>
    <row r="20" spans="1:13" x14ac:dyDescent="0.3">
      <c r="A20" s="10" t="s">
        <v>5242</v>
      </c>
      <c r="B20" s="2">
        <v>45450</v>
      </c>
      <c r="C20">
        <v>1</v>
      </c>
      <c r="D20">
        <v>324.81</v>
      </c>
      <c r="E20" s="11">
        <f t="shared" ca="1" si="9"/>
        <v>629</v>
      </c>
      <c r="F20">
        <f t="shared" ca="1" si="0"/>
        <v>1</v>
      </c>
      <c r="G20">
        <f t="shared" si="1"/>
        <v>1</v>
      </c>
      <c r="H20">
        <f t="shared" si="2"/>
        <v>1</v>
      </c>
      <c r="I20">
        <f t="shared" ca="1" si="3"/>
        <v>3</v>
      </c>
      <c r="J20" t="str">
        <f t="shared" ca="1" si="4"/>
        <v>Lost</v>
      </c>
    </row>
    <row r="21" spans="1:13" x14ac:dyDescent="0.3">
      <c r="A21" s="10" t="s">
        <v>355</v>
      </c>
      <c r="B21" s="2">
        <v>45504</v>
      </c>
      <c r="C21">
        <v>1</v>
      </c>
      <c r="D21">
        <v>3874.81</v>
      </c>
      <c r="E21" s="11">
        <f t="shared" ca="1" si="9"/>
        <v>575</v>
      </c>
      <c r="F21">
        <f t="shared" ca="1" si="0"/>
        <v>1</v>
      </c>
      <c r="G21">
        <f t="shared" si="1"/>
        <v>1</v>
      </c>
      <c r="H21">
        <f t="shared" si="2"/>
        <v>3</v>
      </c>
      <c r="I21">
        <f t="shared" ca="1" si="3"/>
        <v>5</v>
      </c>
      <c r="J21" t="str">
        <f t="shared" ca="1" si="4"/>
        <v>Loyal</v>
      </c>
    </row>
    <row r="22" spans="1:13" x14ac:dyDescent="0.3">
      <c r="A22" s="10" t="s">
        <v>5668</v>
      </c>
      <c r="B22" s="2">
        <v>45558</v>
      </c>
      <c r="C22">
        <v>1</v>
      </c>
      <c r="D22">
        <v>353.62</v>
      </c>
      <c r="E22" s="11">
        <f t="shared" ca="1" si="9"/>
        <v>521</v>
      </c>
      <c r="F22">
        <f t="shared" ca="1" si="0"/>
        <v>1</v>
      </c>
      <c r="G22">
        <f t="shared" si="1"/>
        <v>1</v>
      </c>
      <c r="H22">
        <f t="shared" si="2"/>
        <v>1</v>
      </c>
      <c r="I22">
        <f t="shared" ca="1" si="3"/>
        <v>3</v>
      </c>
      <c r="J22" t="str">
        <f t="shared" ca="1" si="4"/>
        <v>Lost</v>
      </c>
    </row>
    <row r="23" spans="1:13" x14ac:dyDescent="0.3">
      <c r="A23" s="10" t="s">
        <v>271</v>
      </c>
      <c r="B23" s="2">
        <v>45657</v>
      </c>
      <c r="C23">
        <v>2</v>
      </c>
      <c r="D23">
        <v>4913.78</v>
      </c>
      <c r="E23" s="11">
        <f t="shared" ca="1" si="9"/>
        <v>422</v>
      </c>
      <c r="F23">
        <f t="shared" ca="1" si="0"/>
        <v>1</v>
      </c>
      <c r="G23">
        <f t="shared" si="1"/>
        <v>2</v>
      </c>
      <c r="H23">
        <f t="shared" si="2"/>
        <v>3</v>
      </c>
      <c r="I23">
        <f t="shared" ca="1" si="3"/>
        <v>6</v>
      </c>
      <c r="J23" t="str">
        <f t="shared" ca="1" si="4"/>
        <v>Loyal</v>
      </c>
    </row>
    <row r="24" spans="1:13" x14ac:dyDescent="0.3">
      <c r="A24" s="10" t="s">
        <v>378</v>
      </c>
      <c r="B24" s="2">
        <v>45588</v>
      </c>
      <c r="C24">
        <v>1</v>
      </c>
      <c r="D24">
        <v>3089.94</v>
      </c>
      <c r="E24" s="11">
        <f t="shared" ca="1" si="9"/>
        <v>491</v>
      </c>
      <c r="F24">
        <f t="shared" ca="1" si="0"/>
        <v>1</v>
      </c>
      <c r="G24">
        <f t="shared" si="1"/>
        <v>1</v>
      </c>
      <c r="H24">
        <f t="shared" si="2"/>
        <v>3</v>
      </c>
      <c r="I24">
        <f t="shared" ca="1" si="3"/>
        <v>5</v>
      </c>
      <c r="J24" t="str">
        <f t="shared" ca="1" si="4"/>
        <v>Loyal</v>
      </c>
    </row>
    <row r="25" spans="1:13" x14ac:dyDescent="0.3">
      <c r="A25" s="10" t="s">
        <v>3311</v>
      </c>
      <c r="B25" s="2">
        <v>45320</v>
      </c>
      <c r="C25">
        <v>1</v>
      </c>
      <c r="D25">
        <v>829.21</v>
      </c>
      <c r="E25" s="11">
        <f t="shared" ca="1" si="9"/>
        <v>759</v>
      </c>
      <c r="F25">
        <f t="shared" ca="1" si="0"/>
        <v>1</v>
      </c>
      <c r="G25">
        <f t="shared" si="1"/>
        <v>1</v>
      </c>
      <c r="H25">
        <f t="shared" si="2"/>
        <v>1</v>
      </c>
      <c r="I25">
        <f t="shared" ca="1" si="3"/>
        <v>3</v>
      </c>
      <c r="J25" t="str">
        <f t="shared" ca="1" si="4"/>
        <v>Lost</v>
      </c>
    </row>
    <row r="26" spans="1:13" x14ac:dyDescent="0.3">
      <c r="A26" s="10" t="s">
        <v>3461</v>
      </c>
      <c r="B26" s="2">
        <v>45613</v>
      </c>
      <c r="C26">
        <v>2</v>
      </c>
      <c r="D26">
        <v>3826.58</v>
      </c>
      <c r="E26" s="11">
        <f t="shared" ca="1" si="9"/>
        <v>466</v>
      </c>
      <c r="F26">
        <f t="shared" ca="1" si="0"/>
        <v>1</v>
      </c>
      <c r="G26">
        <f t="shared" si="1"/>
        <v>2</v>
      </c>
      <c r="H26">
        <f t="shared" si="2"/>
        <v>3</v>
      </c>
      <c r="I26">
        <f t="shared" ca="1" si="3"/>
        <v>6</v>
      </c>
      <c r="J26" t="str">
        <f t="shared" ca="1" si="4"/>
        <v>Loyal</v>
      </c>
    </row>
    <row r="27" spans="1:13" x14ac:dyDescent="0.3">
      <c r="A27" s="10" t="s">
        <v>1948</v>
      </c>
      <c r="B27" s="2">
        <v>45447</v>
      </c>
      <c r="C27">
        <v>2</v>
      </c>
      <c r="D27">
        <v>3540.9300000000003</v>
      </c>
      <c r="E27" s="11">
        <f t="shared" ca="1" si="9"/>
        <v>632</v>
      </c>
      <c r="F27">
        <f t="shared" ca="1" si="0"/>
        <v>1</v>
      </c>
      <c r="G27">
        <f t="shared" si="1"/>
        <v>2</v>
      </c>
      <c r="H27">
        <f t="shared" si="2"/>
        <v>3</v>
      </c>
      <c r="I27">
        <f t="shared" ca="1" si="3"/>
        <v>6</v>
      </c>
      <c r="J27" t="str">
        <f t="shared" ca="1" si="4"/>
        <v>Loyal</v>
      </c>
    </row>
    <row r="28" spans="1:13" x14ac:dyDescent="0.3">
      <c r="A28" s="10" t="s">
        <v>3247</v>
      </c>
      <c r="B28" s="2">
        <v>45518</v>
      </c>
      <c r="C28">
        <v>1</v>
      </c>
      <c r="D28">
        <v>2120.34</v>
      </c>
      <c r="E28" s="11">
        <f t="shared" ca="1" si="9"/>
        <v>561</v>
      </c>
      <c r="F28">
        <f t="shared" ca="1" si="0"/>
        <v>1</v>
      </c>
      <c r="G28">
        <f t="shared" si="1"/>
        <v>1</v>
      </c>
      <c r="H28">
        <f t="shared" si="2"/>
        <v>3</v>
      </c>
      <c r="I28">
        <f t="shared" ca="1" si="3"/>
        <v>5</v>
      </c>
      <c r="J28" t="str">
        <f t="shared" ca="1" si="4"/>
        <v>Loyal</v>
      </c>
    </row>
    <row r="29" spans="1:13" x14ac:dyDescent="0.3">
      <c r="A29" s="10" t="s">
        <v>1728</v>
      </c>
      <c r="B29" s="2">
        <v>45553</v>
      </c>
      <c r="C29">
        <v>1</v>
      </c>
      <c r="D29">
        <v>448.42</v>
      </c>
      <c r="E29" s="11">
        <f t="shared" ca="1" si="9"/>
        <v>526</v>
      </c>
      <c r="F29">
        <f t="shared" ca="1" si="0"/>
        <v>1</v>
      </c>
      <c r="G29">
        <f t="shared" si="1"/>
        <v>1</v>
      </c>
      <c r="H29">
        <f t="shared" si="2"/>
        <v>1</v>
      </c>
      <c r="I29">
        <f t="shared" ca="1" si="3"/>
        <v>3</v>
      </c>
      <c r="J29" t="str">
        <f t="shared" ca="1" si="4"/>
        <v>Lost</v>
      </c>
    </row>
    <row r="30" spans="1:13" x14ac:dyDescent="0.3">
      <c r="A30" s="10" t="s">
        <v>3963</v>
      </c>
      <c r="B30" s="2">
        <v>45580</v>
      </c>
      <c r="C30">
        <v>3</v>
      </c>
      <c r="D30">
        <v>3336.76</v>
      </c>
      <c r="E30" s="11">
        <f t="shared" ca="1" si="9"/>
        <v>499</v>
      </c>
      <c r="F30">
        <f t="shared" ca="1" si="0"/>
        <v>1</v>
      </c>
      <c r="G30">
        <f t="shared" si="1"/>
        <v>3</v>
      </c>
      <c r="H30">
        <f t="shared" si="2"/>
        <v>3</v>
      </c>
      <c r="I30">
        <f t="shared" ca="1" si="3"/>
        <v>7</v>
      </c>
      <c r="J30" t="str">
        <f t="shared" ca="1" si="4"/>
        <v>Champion</v>
      </c>
    </row>
    <row r="31" spans="1:13" x14ac:dyDescent="0.3">
      <c r="A31" s="10" t="s">
        <v>1884</v>
      </c>
      <c r="B31" s="2">
        <v>45471</v>
      </c>
      <c r="C31">
        <v>1</v>
      </c>
      <c r="D31">
        <v>639.32000000000005</v>
      </c>
      <c r="E31" s="11">
        <f t="shared" ca="1" si="9"/>
        <v>608</v>
      </c>
      <c r="F31">
        <f t="shared" ca="1" si="0"/>
        <v>1</v>
      </c>
      <c r="G31">
        <f t="shared" si="1"/>
        <v>1</v>
      </c>
      <c r="H31">
        <f t="shared" si="2"/>
        <v>1</v>
      </c>
      <c r="I31">
        <f t="shared" ca="1" si="3"/>
        <v>3</v>
      </c>
      <c r="J31" t="str">
        <f t="shared" ca="1" si="4"/>
        <v>Lost</v>
      </c>
    </row>
    <row r="32" spans="1:13" x14ac:dyDescent="0.3">
      <c r="A32" s="10" t="s">
        <v>2498</v>
      </c>
      <c r="B32" s="2">
        <v>45338</v>
      </c>
      <c r="C32">
        <v>1</v>
      </c>
      <c r="D32">
        <v>760.55</v>
      </c>
      <c r="E32" s="11">
        <f t="shared" ca="1" si="9"/>
        <v>741</v>
      </c>
      <c r="F32">
        <f t="shared" ca="1" si="0"/>
        <v>1</v>
      </c>
      <c r="G32">
        <f t="shared" si="1"/>
        <v>1</v>
      </c>
      <c r="H32">
        <f t="shared" si="2"/>
        <v>1</v>
      </c>
      <c r="I32">
        <f t="shared" ca="1" si="3"/>
        <v>3</v>
      </c>
      <c r="J32" t="str">
        <f t="shared" ca="1" si="4"/>
        <v>Lost</v>
      </c>
    </row>
    <row r="33" spans="1:10" x14ac:dyDescent="0.3">
      <c r="A33" s="10" t="s">
        <v>304</v>
      </c>
      <c r="B33" s="2">
        <v>45570</v>
      </c>
      <c r="C33">
        <v>2</v>
      </c>
      <c r="D33">
        <v>208.76</v>
      </c>
      <c r="E33" s="11">
        <f t="shared" ca="1" si="9"/>
        <v>509</v>
      </c>
      <c r="F33">
        <f t="shared" ca="1" si="0"/>
        <v>1</v>
      </c>
      <c r="G33">
        <f t="shared" si="1"/>
        <v>2</v>
      </c>
      <c r="H33">
        <f t="shared" si="2"/>
        <v>1</v>
      </c>
      <c r="I33">
        <f t="shared" ca="1" si="3"/>
        <v>4</v>
      </c>
      <c r="J33" t="str">
        <f t="shared" ca="1" si="4"/>
        <v>At Risk</v>
      </c>
    </row>
    <row r="34" spans="1:10" x14ac:dyDescent="0.3">
      <c r="A34" s="10" t="s">
        <v>1244</v>
      </c>
      <c r="B34" s="2">
        <v>45558</v>
      </c>
      <c r="C34">
        <v>2</v>
      </c>
      <c r="D34">
        <v>1059.1300000000001</v>
      </c>
      <c r="E34" s="11">
        <f t="shared" ca="1" si="9"/>
        <v>521</v>
      </c>
      <c r="F34">
        <f t="shared" ca="1" si="0"/>
        <v>1</v>
      </c>
      <c r="G34">
        <f t="shared" si="1"/>
        <v>2</v>
      </c>
      <c r="H34">
        <f t="shared" si="2"/>
        <v>2</v>
      </c>
      <c r="I34">
        <f t="shared" ca="1" si="3"/>
        <v>5</v>
      </c>
      <c r="J34" t="str">
        <f t="shared" ca="1" si="4"/>
        <v>Loyal</v>
      </c>
    </row>
    <row r="35" spans="1:10" x14ac:dyDescent="0.3">
      <c r="A35" s="10" t="s">
        <v>3985</v>
      </c>
      <c r="B35" s="2">
        <v>45398</v>
      </c>
      <c r="C35">
        <v>3</v>
      </c>
      <c r="D35">
        <v>3546.26</v>
      </c>
      <c r="E35" s="11">
        <f t="shared" ca="1" si="9"/>
        <v>681</v>
      </c>
      <c r="F35">
        <f t="shared" ca="1" si="0"/>
        <v>1</v>
      </c>
      <c r="G35">
        <f t="shared" si="1"/>
        <v>3</v>
      </c>
      <c r="H35">
        <f t="shared" si="2"/>
        <v>3</v>
      </c>
      <c r="I35">
        <f t="shared" ca="1" si="3"/>
        <v>7</v>
      </c>
      <c r="J35" t="str">
        <f t="shared" ca="1" si="4"/>
        <v>Champion</v>
      </c>
    </row>
    <row r="36" spans="1:10" x14ac:dyDescent="0.3">
      <c r="A36" s="10" t="s">
        <v>1657</v>
      </c>
      <c r="B36" s="2">
        <v>45604</v>
      </c>
      <c r="C36">
        <v>1</v>
      </c>
      <c r="D36">
        <v>1431.96</v>
      </c>
      <c r="E36" s="11">
        <f t="shared" ca="1" si="9"/>
        <v>475</v>
      </c>
      <c r="F36">
        <f t="shared" ca="1" si="0"/>
        <v>1</v>
      </c>
      <c r="G36">
        <f t="shared" si="1"/>
        <v>1</v>
      </c>
      <c r="H36">
        <f t="shared" si="2"/>
        <v>2</v>
      </c>
      <c r="I36">
        <f t="shared" ca="1" si="3"/>
        <v>4</v>
      </c>
      <c r="J36" t="str">
        <f t="shared" ca="1" si="4"/>
        <v>At Risk</v>
      </c>
    </row>
    <row r="37" spans="1:10" x14ac:dyDescent="0.3">
      <c r="A37" s="10" t="s">
        <v>2611</v>
      </c>
      <c r="B37" s="2">
        <v>45400</v>
      </c>
      <c r="C37">
        <v>1</v>
      </c>
      <c r="D37">
        <v>229.5</v>
      </c>
      <c r="E37" s="11">
        <f t="shared" ca="1" si="9"/>
        <v>679</v>
      </c>
      <c r="F37">
        <f t="shared" ca="1" si="0"/>
        <v>1</v>
      </c>
      <c r="G37">
        <f t="shared" si="1"/>
        <v>1</v>
      </c>
      <c r="H37">
        <f t="shared" si="2"/>
        <v>1</v>
      </c>
      <c r="I37">
        <f t="shared" ca="1" si="3"/>
        <v>3</v>
      </c>
      <c r="J37" t="str">
        <f t="shared" ca="1" si="4"/>
        <v>Lost</v>
      </c>
    </row>
    <row r="38" spans="1:10" x14ac:dyDescent="0.3">
      <c r="A38" s="10" t="s">
        <v>2285</v>
      </c>
      <c r="B38" s="2">
        <v>45647</v>
      </c>
      <c r="C38">
        <v>2</v>
      </c>
      <c r="D38">
        <v>1966.37</v>
      </c>
      <c r="E38" s="11">
        <f t="shared" ca="1" si="9"/>
        <v>432</v>
      </c>
      <c r="F38">
        <f t="shared" ca="1" si="0"/>
        <v>1</v>
      </c>
      <c r="G38">
        <f t="shared" si="1"/>
        <v>2</v>
      </c>
      <c r="H38">
        <f t="shared" si="2"/>
        <v>2</v>
      </c>
      <c r="I38">
        <f t="shared" ca="1" si="3"/>
        <v>5</v>
      </c>
      <c r="J38" t="str">
        <f t="shared" ca="1" si="4"/>
        <v>Loyal</v>
      </c>
    </row>
    <row r="39" spans="1:10" x14ac:dyDescent="0.3">
      <c r="A39" s="10" t="s">
        <v>5959</v>
      </c>
      <c r="B39" s="2">
        <v>45422</v>
      </c>
      <c r="C39">
        <v>1</v>
      </c>
      <c r="D39">
        <v>1132.0999999999999</v>
      </c>
      <c r="E39" s="11">
        <f t="shared" ca="1" si="9"/>
        <v>657</v>
      </c>
      <c r="F39">
        <f t="shared" ca="1" si="0"/>
        <v>1</v>
      </c>
      <c r="G39">
        <f t="shared" si="1"/>
        <v>1</v>
      </c>
      <c r="H39">
        <f t="shared" si="2"/>
        <v>2</v>
      </c>
      <c r="I39">
        <f t="shared" ca="1" si="3"/>
        <v>4</v>
      </c>
      <c r="J39" t="str">
        <f t="shared" ca="1" si="4"/>
        <v>At Risk</v>
      </c>
    </row>
    <row r="40" spans="1:10" x14ac:dyDescent="0.3">
      <c r="A40" s="10" t="s">
        <v>4253</v>
      </c>
      <c r="B40" s="2">
        <v>45593</v>
      </c>
      <c r="C40">
        <v>1</v>
      </c>
      <c r="D40">
        <v>172.5</v>
      </c>
      <c r="E40" s="11">
        <f t="shared" ca="1" si="9"/>
        <v>486</v>
      </c>
      <c r="F40">
        <f t="shared" ca="1" si="0"/>
        <v>1</v>
      </c>
      <c r="G40">
        <f t="shared" si="1"/>
        <v>1</v>
      </c>
      <c r="H40">
        <f t="shared" si="2"/>
        <v>1</v>
      </c>
      <c r="I40">
        <f t="shared" ca="1" si="3"/>
        <v>3</v>
      </c>
      <c r="J40" t="str">
        <f t="shared" ca="1" si="4"/>
        <v>Lost</v>
      </c>
    </row>
    <row r="41" spans="1:10" x14ac:dyDescent="0.3">
      <c r="A41" s="10" t="s">
        <v>1869</v>
      </c>
      <c r="B41" s="2">
        <v>45434</v>
      </c>
      <c r="C41">
        <v>1</v>
      </c>
      <c r="D41">
        <v>40.880000000000003</v>
      </c>
      <c r="E41" s="11">
        <f t="shared" ca="1" si="9"/>
        <v>645</v>
      </c>
      <c r="F41">
        <f t="shared" ca="1" si="0"/>
        <v>1</v>
      </c>
      <c r="G41">
        <f t="shared" si="1"/>
        <v>1</v>
      </c>
      <c r="H41">
        <f t="shared" si="2"/>
        <v>1</v>
      </c>
      <c r="I41">
        <f t="shared" ca="1" si="3"/>
        <v>3</v>
      </c>
      <c r="J41" t="str">
        <f t="shared" ca="1" si="4"/>
        <v>Lost</v>
      </c>
    </row>
    <row r="42" spans="1:10" x14ac:dyDescent="0.3">
      <c r="A42" s="10" t="s">
        <v>3241</v>
      </c>
      <c r="B42" s="2">
        <v>45552</v>
      </c>
      <c r="C42">
        <v>1</v>
      </c>
      <c r="D42">
        <v>38.159999999999997</v>
      </c>
      <c r="E42" s="11">
        <f t="shared" ca="1" si="9"/>
        <v>527</v>
      </c>
      <c r="F42">
        <f t="shared" ca="1" si="0"/>
        <v>1</v>
      </c>
      <c r="G42">
        <f t="shared" si="1"/>
        <v>1</v>
      </c>
      <c r="H42">
        <f t="shared" si="2"/>
        <v>1</v>
      </c>
      <c r="I42">
        <f t="shared" ca="1" si="3"/>
        <v>3</v>
      </c>
      <c r="J42" t="str">
        <f t="shared" ca="1" si="4"/>
        <v>Lost</v>
      </c>
    </row>
    <row r="43" spans="1:10" x14ac:dyDescent="0.3">
      <c r="A43" s="10" t="s">
        <v>3587</v>
      </c>
      <c r="B43" s="2">
        <v>45551</v>
      </c>
      <c r="C43">
        <v>1</v>
      </c>
      <c r="D43">
        <v>2581.1999999999998</v>
      </c>
      <c r="E43" s="11">
        <f t="shared" ca="1" si="9"/>
        <v>528</v>
      </c>
      <c r="F43">
        <f t="shared" ca="1" si="0"/>
        <v>1</v>
      </c>
      <c r="G43">
        <f t="shared" si="1"/>
        <v>1</v>
      </c>
      <c r="H43">
        <f t="shared" si="2"/>
        <v>3</v>
      </c>
      <c r="I43">
        <f t="shared" ca="1" si="3"/>
        <v>5</v>
      </c>
      <c r="J43" t="str">
        <f t="shared" ca="1" si="4"/>
        <v>Loyal</v>
      </c>
    </row>
    <row r="44" spans="1:10" x14ac:dyDescent="0.3">
      <c r="A44" s="10" t="s">
        <v>1972</v>
      </c>
      <c r="B44" s="2">
        <v>45452</v>
      </c>
      <c r="C44">
        <v>2</v>
      </c>
      <c r="D44">
        <v>2870.0299999999997</v>
      </c>
      <c r="E44" s="11">
        <f t="shared" ca="1" si="9"/>
        <v>627</v>
      </c>
      <c r="F44">
        <f t="shared" ca="1" si="0"/>
        <v>1</v>
      </c>
      <c r="G44">
        <f t="shared" si="1"/>
        <v>2</v>
      </c>
      <c r="H44">
        <f t="shared" si="2"/>
        <v>3</v>
      </c>
      <c r="I44">
        <f t="shared" ca="1" si="3"/>
        <v>6</v>
      </c>
      <c r="J44" t="str">
        <f t="shared" ca="1" si="4"/>
        <v>Loyal</v>
      </c>
    </row>
    <row r="45" spans="1:10" x14ac:dyDescent="0.3">
      <c r="A45" s="10" t="s">
        <v>1852</v>
      </c>
      <c r="B45" s="2">
        <v>45650</v>
      </c>
      <c r="C45">
        <v>3</v>
      </c>
      <c r="D45">
        <v>3163.61</v>
      </c>
      <c r="E45" s="11">
        <f t="shared" ca="1" si="9"/>
        <v>429</v>
      </c>
      <c r="F45">
        <f t="shared" ca="1" si="0"/>
        <v>1</v>
      </c>
      <c r="G45">
        <f t="shared" si="1"/>
        <v>3</v>
      </c>
      <c r="H45">
        <f t="shared" si="2"/>
        <v>3</v>
      </c>
      <c r="I45">
        <f t="shared" ca="1" si="3"/>
        <v>7</v>
      </c>
      <c r="J45" t="str">
        <f t="shared" ca="1" si="4"/>
        <v>Champion</v>
      </c>
    </row>
    <row r="46" spans="1:10" x14ac:dyDescent="0.3">
      <c r="A46" s="10" t="s">
        <v>2808</v>
      </c>
      <c r="B46" s="2">
        <v>45561</v>
      </c>
      <c r="C46">
        <v>3</v>
      </c>
      <c r="D46">
        <v>2481.96</v>
      </c>
      <c r="E46" s="11">
        <f t="shared" ca="1" si="9"/>
        <v>518</v>
      </c>
      <c r="F46">
        <f t="shared" ca="1" si="0"/>
        <v>1</v>
      </c>
      <c r="G46">
        <f t="shared" si="1"/>
        <v>3</v>
      </c>
      <c r="H46">
        <f t="shared" si="2"/>
        <v>3</v>
      </c>
      <c r="I46">
        <f t="shared" ca="1" si="3"/>
        <v>7</v>
      </c>
      <c r="J46" t="str">
        <f t="shared" ca="1" si="4"/>
        <v>Champion</v>
      </c>
    </row>
    <row r="47" spans="1:10" x14ac:dyDescent="0.3">
      <c r="A47" s="10" t="s">
        <v>4020</v>
      </c>
      <c r="B47" s="2">
        <v>45429</v>
      </c>
      <c r="C47">
        <v>2</v>
      </c>
      <c r="D47">
        <v>3631.2200000000003</v>
      </c>
      <c r="E47" s="11">
        <f t="shared" ca="1" si="9"/>
        <v>650</v>
      </c>
      <c r="F47">
        <f t="shared" ca="1" si="0"/>
        <v>1</v>
      </c>
      <c r="G47">
        <f t="shared" si="1"/>
        <v>2</v>
      </c>
      <c r="H47">
        <f t="shared" si="2"/>
        <v>3</v>
      </c>
      <c r="I47">
        <f t="shared" ca="1" si="3"/>
        <v>6</v>
      </c>
      <c r="J47" t="str">
        <f t="shared" ca="1" si="4"/>
        <v>Loyal</v>
      </c>
    </row>
    <row r="48" spans="1:10" x14ac:dyDescent="0.3">
      <c r="A48" s="10" t="s">
        <v>2298</v>
      </c>
      <c r="B48" s="2">
        <v>45595</v>
      </c>
      <c r="C48">
        <v>5</v>
      </c>
      <c r="D48">
        <v>3576.2400000000002</v>
      </c>
      <c r="E48" s="11">
        <f t="shared" ca="1" si="9"/>
        <v>484</v>
      </c>
      <c r="F48">
        <f t="shared" ca="1" si="0"/>
        <v>1</v>
      </c>
      <c r="G48">
        <f t="shared" si="1"/>
        <v>3</v>
      </c>
      <c r="H48">
        <f t="shared" si="2"/>
        <v>3</v>
      </c>
      <c r="I48">
        <f t="shared" ca="1" si="3"/>
        <v>7</v>
      </c>
      <c r="J48" t="str">
        <f t="shared" ca="1" si="4"/>
        <v>Champion</v>
      </c>
    </row>
    <row r="49" spans="1:10" x14ac:dyDescent="0.3">
      <c r="A49" s="10" t="s">
        <v>1477</v>
      </c>
      <c r="B49" s="2">
        <v>45301</v>
      </c>
      <c r="C49">
        <v>1</v>
      </c>
      <c r="D49">
        <v>1693.7</v>
      </c>
      <c r="E49" s="11">
        <f t="shared" ca="1" si="9"/>
        <v>778</v>
      </c>
      <c r="F49">
        <f t="shared" ca="1" si="0"/>
        <v>1</v>
      </c>
      <c r="G49">
        <f t="shared" si="1"/>
        <v>1</v>
      </c>
      <c r="H49">
        <f t="shared" si="2"/>
        <v>2</v>
      </c>
      <c r="I49">
        <f t="shared" ca="1" si="3"/>
        <v>4</v>
      </c>
      <c r="J49" t="str">
        <f t="shared" ca="1" si="4"/>
        <v>At Risk</v>
      </c>
    </row>
    <row r="50" spans="1:10" x14ac:dyDescent="0.3">
      <c r="A50" s="10" t="s">
        <v>5162</v>
      </c>
      <c r="B50" s="2">
        <v>45399</v>
      </c>
      <c r="C50">
        <v>1</v>
      </c>
      <c r="D50">
        <v>2073.77</v>
      </c>
      <c r="E50" s="11">
        <f t="shared" ca="1" si="9"/>
        <v>680</v>
      </c>
      <c r="F50">
        <f t="shared" ca="1" si="0"/>
        <v>1</v>
      </c>
      <c r="G50">
        <f t="shared" si="1"/>
        <v>1</v>
      </c>
      <c r="H50">
        <f t="shared" si="2"/>
        <v>3</v>
      </c>
      <c r="I50">
        <f t="shared" ca="1" si="3"/>
        <v>5</v>
      </c>
      <c r="J50" t="str">
        <f t="shared" ca="1" si="4"/>
        <v>Loyal</v>
      </c>
    </row>
    <row r="51" spans="1:10" x14ac:dyDescent="0.3">
      <c r="A51" s="10" t="s">
        <v>3152</v>
      </c>
      <c r="B51" s="2">
        <v>45400</v>
      </c>
      <c r="C51">
        <v>2</v>
      </c>
      <c r="D51">
        <v>718.1</v>
      </c>
      <c r="E51" s="11">
        <f t="shared" ca="1" si="9"/>
        <v>679</v>
      </c>
      <c r="F51">
        <f t="shared" ca="1" si="0"/>
        <v>1</v>
      </c>
      <c r="G51">
        <f t="shared" si="1"/>
        <v>2</v>
      </c>
      <c r="H51">
        <f t="shared" si="2"/>
        <v>1</v>
      </c>
      <c r="I51">
        <f t="shared" ca="1" si="3"/>
        <v>4</v>
      </c>
      <c r="J51" t="str">
        <f t="shared" ca="1" si="4"/>
        <v>At Risk</v>
      </c>
    </row>
    <row r="52" spans="1:10" x14ac:dyDescent="0.3">
      <c r="A52" s="10" t="s">
        <v>1003</v>
      </c>
      <c r="B52" s="2">
        <v>45412</v>
      </c>
      <c r="C52">
        <v>1</v>
      </c>
      <c r="D52">
        <v>2039.81</v>
      </c>
      <c r="E52" s="11">
        <f t="shared" ca="1" si="9"/>
        <v>667</v>
      </c>
      <c r="F52">
        <f t="shared" ca="1" si="0"/>
        <v>1</v>
      </c>
      <c r="G52">
        <f t="shared" si="1"/>
        <v>1</v>
      </c>
      <c r="H52">
        <f t="shared" si="2"/>
        <v>3</v>
      </c>
      <c r="I52">
        <f t="shared" ca="1" si="3"/>
        <v>5</v>
      </c>
      <c r="J52" t="str">
        <f t="shared" ca="1" si="4"/>
        <v>Loyal</v>
      </c>
    </row>
    <row r="53" spans="1:10" x14ac:dyDescent="0.3">
      <c r="A53" s="10" t="s">
        <v>3643</v>
      </c>
      <c r="B53" s="2">
        <v>45461</v>
      </c>
      <c r="C53">
        <v>2</v>
      </c>
      <c r="D53">
        <v>3325.44</v>
      </c>
      <c r="E53" s="11">
        <f t="shared" ca="1" si="9"/>
        <v>618</v>
      </c>
      <c r="F53">
        <f t="shared" ca="1" si="0"/>
        <v>1</v>
      </c>
      <c r="G53">
        <f t="shared" si="1"/>
        <v>2</v>
      </c>
      <c r="H53">
        <f t="shared" si="2"/>
        <v>3</v>
      </c>
      <c r="I53">
        <f t="shared" ca="1" si="3"/>
        <v>6</v>
      </c>
      <c r="J53" t="str">
        <f t="shared" ca="1" si="4"/>
        <v>Loyal</v>
      </c>
    </row>
    <row r="54" spans="1:10" x14ac:dyDescent="0.3">
      <c r="A54" s="10" t="s">
        <v>1599</v>
      </c>
      <c r="B54" s="2">
        <v>45433</v>
      </c>
      <c r="C54">
        <v>2</v>
      </c>
      <c r="D54">
        <v>3135.7200000000003</v>
      </c>
      <c r="E54" s="11">
        <f t="shared" ca="1" si="9"/>
        <v>646</v>
      </c>
      <c r="F54">
        <f t="shared" ca="1" si="0"/>
        <v>1</v>
      </c>
      <c r="G54">
        <f t="shared" si="1"/>
        <v>2</v>
      </c>
      <c r="H54">
        <f t="shared" si="2"/>
        <v>3</v>
      </c>
      <c r="I54">
        <f t="shared" ca="1" si="3"/>
        <v>6</v>
      </c>
      <c r="J54" t="str">
        <f t="shared" ca="1" si="4"/>
        <v>Loyal</v>
      </c>
    </row>
    <row r="55" spans="1:10" x14ac:dyDescent="0.3">
      <c r="A55" s="10" t="s">
        <v>2432</v>
      </c>
      <c r="B55" s="2">
        <v>45509</v>
      </c>
      <c r="C55">
        <v>3</v>
      </c>
      <c r="D55">
        <v>6616.51</v>
      </c>
      <c r="E55" s="11">
        <f t="shared" ca="1" si="9"/>
        <v>570</v>
      </c>
      <c r="F55">
        <f t="shared" ca="1" si="0"/>
        <v>1</v>
      </c>
      <c r="G55">
        <f t="shared" si="1"/>
        <v>3</v>
      </c>
      <c r="H55">
        <f t="shared" si="2"/>
        <v>3</v>
      </c>
      <c r="I55">
        <f t="shared" ca="1" si="3"/>
        <v>7</v>
      </c>
      <c r="J55" t="str">
        <f t="shared" ca="1" si="4"/>
        <v>Champion</v>
      </c>
    </row>
    <row r="56" spans="1:10" x14ac:dyDescent="0.3">
      <c r="A56" s="10" t="s">
        <v>776</v>
      </c>
      <c r="B56" s="2">
        <v>45572</v>
      </c>
      <c r="C56">
        <v>2</v>
      </c>
      <c r="D56">
        <v>536.09</v>
      </c>
      <c r="E56" s="11">
        <f t="shared" ca="1" si="9"/>
        <v>507</v>
      </c>
      <c r="F56">
        <f t="shared" ca="1" si="0"/>
        <v>1</v>
      </c>
      <c r="G56">
        <f t="shared" si="1"/>
        <v>2</v>
      </c>
      <c r="H56">
        <f t="shared" si="2"/>
        <v>1</v>
      </c>
      <c r="I56">
        <f t="shared" ca="1" si="3"/>
        <v>4</v>
      </c>
      <c r="J56" t="str">
        <f t="shared" ca="1" si="4"/>
        <v>At Risk</v>
      </c>
    </row>
    <row r="57" spans="1:10" x14ac:dyDescent="0.3">
      <c r="A57" s="10" t="s">
        <v>1639</v>
      </c>
      <c r="B57" s="2">
        <v>45455</v>
      </c>
      <c r="C57">
        <v>1</v>
      </c>
      <c r="D57">
        <v>63.18</v>
      </c>
      <c r="E57" s="11">
        <f t="shared" ca="1" si="9"/>
        <v>624</v>
      </c>
      <c r="F57">
        <f t="shared" ca="1" si="0"/>
        <v>1</v>
      </c>
      <c r="G57">
        <f t="shared" si="1"/>
        <v>1</v>
      </c>
      <c r="H57">
        <f t="shared" si="2"/>
        <v>1</v>
      </c>
      <c r="I57">
        <f t="shared" ca="1" si="3"/>
        <v>3</v>
      </c>
      <c r="J57" t="str">
        <f t="shared" ca="1" si="4"/>
        <v>Lost</v>
      </c>
    </row>
    <row r="58" spans="1:10" x14ac:dyDescent="0.3">
      <c r="A58" s="10" t="s">
        <v>2787</v>
      </c>
      <c r="B58" s="2">
        <v>45496</v>
      </c>
      <c r="C58">
        <v>2</v>
      </c>
      <c r="D58">
        <v>581.07999999999993</v>
      </c>
      <c r="E58" s="11">
        <f t="shared" ca="1" si="9"/>
        <v>583</v>
      </c>
      <c r="F58">
        <f t="shared" ca="1" si="0"/>
        <v>1</v>
      </c>
      <c r="G58">
        <f t="shared" si="1"/>
        <v>2</v>
      </c>
      <c r="H58">
        <f t="shared" si="2"/>
        <v>1</v>
      </c>
      <c r="I58">
        <f t="shared" ca="1" si="3"/>
        <v>4</v>
      </c>
      <c r="J58" t="str">
        <f t="shared" ca="1" si="4"/>
        <v>At Risk</v>
      </c>
    </row>
    <row r="59" spans="1:10" x14ac:dyDescent="0.3">
      <c r="A59" s="10" t="s">
        <v>4429</v>
      </c>
      <c r="B59" s="2">
        <v>45534</v>
      </c>
      <c r="C59">
        <v>1</v>
      </c>
      <c r="D59">
        <v>263.25</v>
      </c>
      <c r="E59" s="11">
        <f t="shared" ca="1" si="9"/>
        <v>545</v>
      </c>
      <c r="F59">
        <f t="shared" ca="1" si="0"/>
        <v>1</v>
      </c>
      <c r="G59">
        <f t="shared" si="1"/>
        <v>1</v>
      </c>
      <c r="H59">
        <f t="shared" si="2"/>
        <v>1</v>
      </c>
      <c r="I59">
        <f t="shared" ca="1" si="3"/>
        <v>3</v>
      </c>
      <c r="J59" t="str">
        <f t="shared" ca="1" si="4"/>
        <v>Lost</v>
      </c>
    </row>
    <row r="60" spans="1:10" x14ac:dyDescent="0.3">
      <c r="A60" s="10" t="s">
        <v>311</v>
      </c>
      <c r="B60" s="2">
        <v>45556</v>
      </c>
      <c r="C60">
        <v>2</v>
      </c>
      <c r="D60">
        <v>1593.7</v>
      </c>
      <c r="E60" s="11">
        <f t="shared" ca="1" si="9"/>
        <v>523</v>
      </c>
      <c r="F60">
        <f t="shared" ca="1" si="0"/>
        <v>1</v>
      </c>
      <c r="G60">
        <f t="shared" si="1"/>
        <v>2</v>
      </c>
      <c r="H60">
        <f t="shared" si="2"/>
        <v>2</v>
      </c>
      <c r="I60">
        <f t="shared" ca="1" si="3"/>
        <v>5</v>
      </c>
      <c r="J60" t="str">
        <f t="shared" ca="1" si="4"/>
        <v>Loyal</v>
      </c>
    </row>
    <row r="61" spans="1:10" x14ac:dyDescent="0.3">
      <c r="A61" s="10" t="s">
        <v>2311</v>
      </c>
      <c r="B61" s="2">
        <v>45470</v>
      </c>
      <c r="C61">
        <v>1</v>
      </c>
      <c r="D61">
        <v>215.93</v>
      </c>
      <c r="E61" s="11">
        <f t="shared" ca="1" si="9"/>
        <v>609</v>
      </c>
      <c r="F61">
        <f t="shared" ca="1" si="0"/>
        <v>1</v>
      </c>
      <c r="G61">
        <f t="shared" si="1"/>
        <v>1</v>
      </c>
      <c r="H61">
        <f t="shared" si="2"/>
        <v>1</v>
      </c>
      <c r="I61">
        <f t="shared" ca="1" si="3"/>
        <v>3</v>
      </c>
      <c r="J61" t="str">
        <f t="shared" ca="1" si="4"/>
        <v>Lost</v>
      </c>
    </row>
    <row r="62" spans="1:10" x14ac:dyDescent="0.3">
      <c r="A62" s="10" t="s">
        <v>1052</v>
      </c>
      <c r="B62" s="2">
        <v>45479</v>
      </c>
      <c r="C62">
        <v>3</v>
      </c>
      <c r="D62">
        <v>3345.39</v>
      </c>
      <c r="E62" s="11">
        <f t="shared" ca="1" si="9"/>
        <v>600</v>
      </c>
      <c r="F62">
        <f t="shared" ca="1" si="0"/>
        <v>1</v>
      </c>
      <c r="G62">
        <f t="shared" si="1"/>
        <v>3</v>
      </c>
      <c r="H62">
        <f t="shared" si="2"/>
        <v>3</v>
      </c>
      <c r="I62">
        <f t="shared" ca="1" si="3"/>
        <v>7</v>
      </c>
      <c r="J62" t="str">
        <f t="shared" ca="1" si="4"/>
        <v>Champion</v>
      </c>
    </row>
    <row r="63" spans="1:10" x14ac:dyDescent="0.3">
      <c r="A63" s="10" t="s">
        <v>5823</v>
      </c>
      <c r="B63" s="2">
        <v>45626</v>
      </c>
      <c r="C63">
        <v>1</v>
      </c>
      <c r="D63">
        <v>2401.34</v>
      </c>
      <c r="E63" s="11">
        <f t="shared" ca="1" si="9"/>
        <v>453</v>
      </c>
      <c r="F63">
        <f t="shared" ca="1" si="0"/>
        <v>1</v>
      </c>
      <c r="G63">
        <f t="shared" si="1"/>
        <v>1</v>
      </c>
      <c r="H63">
        <f t="shared" si="2"/>
        <v>3</v>
      </c>
      <c r="I63">
        <f t="shared" ca="1" si="3"/>
        <v>5</v>
      </c>
      <c r="J63" t="str">
        <f t="shared" ca="1" si="4"/>
        <v>Loyal</v>
      </c>
    </row>
    <row r="64" spans="1:10" x14ac:dyDescent="0.3">
      <c r="A64" s="10" t="s">
        <v>117</v>
      </c>
      <c r="B64" s="2">
        <v>45428</v>
      </c>
      <c r="C64">
        <v>1</v>
      </c>
      <c r="D64">
        <v>671.57</v>
      </c>
      <c r="E64" s="11">
        <f t="shared" ca="1" si="9"/>
        <v>651</v>
      </c>
      <c r="F64">
        <f t="shared" ca="1" si="0"/>
        <v>1</v>
      </c>
      <c r="G64">
        <f t="shared" si="1"/>
        <v>1</v>
      </c>
      <c r="H64">
        <f t="shared" si="2"/>
        <v>1</v>
      </c>
      <c r="I64">
        <f t="shared" ca="1" si="3"/>
        <v>3</v>
      </c>
      <c r="J64" t="str">
        <f t="shared" ca="1" si="4"/>
        <v>Lost</v>
      </c>
    </row>
    <row r="65" spans="1:10" x14ac:dyDescent="0.3">
      <c r="A65" s="10" t="s">
        <v>222</v>
      </c>
      <c r="B65" s="2">
        <v>45633</v>
      </c>
      <c r="C65">
        <v>3</v>
      </c>
      <c r="D65">
        <v>6045.1399999999994</v>
      </c>
      <c r="E65" s="11">
        <f t="shared" ca="1" si="9"/>
        <v>446</v>
      </c>
      <c r="F65">
        <f t="shared" ca="1" si="0"/>
        <v>1</v>
      </c>
      <c r="G65">
        <f t="shared" si="1"/>
        <v>3</v>
      </c>
      <c r="H65">
        <f t="shared" si="2"/>
        <v>3</v>
      </c>
      <c r="I65">
        <f t="shared" ca="1" si="3"/>
        <v>7</v>
      </c>
      <c r="J65" t="str">
        <f t="shared" ca="1" si="4"/>
        <v>Champion</v>
      </c>
    </row>
    <row r="66" spans="1:10" x14ac:dyDescent="0.3">
      <c r="A66" s="10" t="s">
        <v>3136</v>
      </c>
      <c r="B66" s="2">
        <v>45559</v>
      </c>
      <c r="C66">
        <v>1</v>
      </c>
      <c r="D66">
        <v>1697.24</v>
      </c>
      <c r="E66" s="11">
        <f t="shared" ca="1" si="9"/>
        <v>520</v>
      </c>
      <c r="F66">
        <f t="shared" ca="1" si="0"/>
        <v>1</v>
      </c>
      <c r="G66">
        <f t="shared" si="1"/>
        <v>1</v>
      </c>
      <c r="H66">
        <f t="shared" si="2"/>
        <v>2</v>
      </c>
      <c r="I66">
        <f t="shared" ca="1" si="3"/>
        <v>4</v>
      </c>
      <c r="J66" t="str">
        <f t="shared" ca="1" si="4"/>
        <v>At Risk</v>
      </c>
    </row>
    <row r="67" spans="1:10" x14ac:dyDescent="0.3">
      <c r="A67" s="10" t="s">
        <v>5260</v>
      </c>
      <c r="B67" s="2">
        <v>45295</v>
      </c>
      <c r="C67">
        <v>1</v>
      </c>
      <c r="D67">
        <v>2365.64</v>
      </c>
      <c r="E67" s="11">
        <f t="shared" ca="1" si="9"/>
        <v>784</v>
      </c>
      <c r="F67">
        <f t="shared" ref="F67:F130" ca="1" si="10">_xlfn.IFS(E67&lt;100,3,E67&lt;=200,2,E67&gt;200,1)</f>
        <v>1</v>
      </c>
      <c r="G67">
        <f t="shared" ref="G67:G130" si="11">_xlfn.IFS(C67&gt;=3,3,C67=2,2,C67=1,1)</f>
        <v>1</v>
      </c>
      <c r="H67">
        <f t="shared" ref="H67:H130" si="12">_xlfn.IFS(D67&gt;=2000,3,D67&gt;=1000,2,D67&lt;1000,1)</f>
        <v>3</v>
      </c>
      <c r="I67">
        <f t="shared" ref="I67:I130" ca="1" si="13">F67+G67+H67</f>
        <v>5</v>
      </c>
      <c r="J67" t="str">
        <f t="shared" ref="J67:J130" ca="1" si="14">_xlfn.IFS(I67&gt;=7,"Champion",I67&gt;=5,"Loyal",I67&gt;=4,"At Risk",I67&lt;4,"Lost")</f>
        <v>Loyal</v>
      </c>
    </row>
    <row r="68" spans="1:10" x14ac:dyDescent="0.3">
      <c r="A68" s="10" t="s">
        <v>3320</v>
      </c>
      <c r="B68" s="2">
        <v>45514</v>
      </c>
      <c r="C68">
        <v>1</v>
      </c>
      <c r="D68">
        <v>646.07000000000005</v>
      </c>
      <c r="E68" s="11">
        <f t="shared" ca="1" si="9"/>
        <v>565</v>
      </c>
      <c r="F68">
        <f t="shared" ca="1" si="10"/>
        <v>1</v>
      </c>
      <c r="G68">
        <f t="shared" si="11"/>
        <v>1</v>
      </c>
      <c r="H68">
        <f t="shared" si="12"/>
        <v>1</v>
      </c>
      <c r="I68">
        <f t="shared" ca="1" si="13"/>
        <v>3</v>
      </c>
      <c r="J68" t="str">
        <f t="shared" ca="1" si="14"/>
        <v>Lost</v>
      </c>
    </row>
    <row r="69" spans="1:10" x14ac:dyDescent="0.3">
      <c r="A69" s="10" t="s">
        <v>882</v>
      </c>
      <c r="B69" s="2">
        <v>45314</v>
      </c>
      <c r="C69">
        <v>1</v>
      </c>
      <c r="D69">
        <v>182.28</v>
      </c>
      <c r="E69" s="11">
        <f t="shared" ref="E69:E132" ca="1" si="15">TODAY()-B69</f>
        <v>765</v>
      </c>
      <c r="F69">
        <f t="shared" ca="1" si="10"/>
        <v>1</v>
      </c>
      <c r="G69">
        <f t="shared" si="11"/>
        <v>1</v>
      </c>
      <c r="H69">
        <f t="shared" si="12"/>
        <v>1</v>
      </c>
      <c r="I69">
        <f t="shared" ca="1" si="13"/>
        <v>3</v>
      </c>
      <c r="J69" t="str">
        <f t="shared" ca="1" si="14"/>
        <v>Lost</v>
      </c>
    </row>
    <row r="70" spans="1:10" x14ac:dyDescent="0.3">
      <c r="A70" s="10" t="s">
        <v>4164</v>
      </c>
      <c r="B70" s="2">
        <v>45609</v>
      </c>
      <c r="C70">
        <v>1</v>
      </c>
      <c r="D70">
        <v>2312.58</v>
      </c>
      <c r="E70" s="11">
        <f t="shared" ca="1" si="15"/>
        <v>470</v>
      </c>
      <c r="F70">
        <f t="shared" ca="1" si="10"/>
        <v>1</v>
      </c>
      <c r="G70">
        <f t="shared" si="11"/>
        <v>1</v>
      </c>
      <c r="H70">
        <f t="shared" si="12"/>
        <v>3</v>
      </c>
      <c r="I70">
        <f t="shared" ca="1" si="13"/>
        <v>5</v>
      </c>
      <c r="J70" t="str">
        <f t="shared" ca="1" si="14"/>
        <v>Loyal</v>
      </c>
    </row>
    <row r="71" spans="1:10" x14ac:dyDescent="0.3">
      <c r="A71" s="10" t="s">
        <v>2616</v>
      </c>
      <c r="B71" s="2">
        <v>45499</v>
      </c>
      <c r="C71">
        <v>1</v>
      </c>
      <c r="D71">
        <v>390.94</v>
      </c>
      <c r="E71" s="11">
        <f t="shared" ca="1" si="15"/>
        <v>580</v>
      </c>
      <c r="F71">
        <f t="shared" ca="1" si="10"/>
        <v>1</v>
      </c>
      <c r="G71">
        <f t="shared" si="11"/>
        <v>1</v>
      </c>
      <c r="H71">
        <f t="shared" si="12"/>
        <v>1</v>
      </c>
      <c r="I71">
        <f t="shared" ca="1" si="13"/>
        <v>3</v>
      </c>
      <c r="J71" t="str">
        <f t="shared" ca="1" si="14"/>
        <v>Lost</v>
      </c>
    </row>
    <row r="72" spans="1:10" x14ac:dyDescent="0.3">
      <c r="A72" s="10" t="s">
        <v>570</v>
      </c>
      <c r="B72" s="2">
        <v>45516</v>
      </c>
      <c r="C72">
        <v>2</v>
      </c>
      <c r="D72">
        <v>1270.49</v>
      </c>
      <c r="E72" s="11">
        <f t="shared" ca="1" si="15"/>
        <v>563</v>
      </c>
      <c r="F72">
        <f t="shared" ca="1" si="10"/>
        <v>1</v>
      </c>
      <c r="G72">
        <f t="shared" si="11"/>
        <v>2</v>
      </c>
      <c r="H72">
        <f t="shared" si="12"/>
        <v>2</v>
      </c>
      <c r="I72">
        <f t="shared" ca="1" si="13"/>
        <v>5</v>
      </c>
      <c r="J72" t="str">
        <f t="shared" ca="1" si="14"/>
        <v>Loyal</v>
      </c>
    </row>
    <row r="73" spans="1:10" x14ac:dyDescent="0.3">
      <c r="A73" s="10" t="s">
        <v>1242</v>
      </c>
      <c r="B73" s="2">
        <v>45542</v>
      </c>
      <c r="C73">
        <v>2</v>
      </c>
      <c r="D73">
        <v>2394.66</v>
      </c>
      <c r="E73" s="11">
        <f t="shared" ca="1" si="15"/>
        <v>537</v>
      </c>
      <c r="F73">
        <f t="shared" ca="1" si="10"/>
        <v>1</v>
      </c>
      <c r="G73">
        <f t="shared" si="11"/>
        <v>2</v>
      </c>
      <c r="H73">
        <f t="shared" si="12"/>
        <v>3</v>
      </c>
      <c r="I73">
        <f t="shared" ca="1" si="13"/>
        <v>6</v>
      </c>
      <c r="J73" t="str">
        <f t="shared" ca="1" si="14"/>
        <v>Loyal</v>
      </c>
    </row>
    <row r="74" spans="1:10" x14ac:dyDescent="0.3">
      <c r="A74" s="10" t="s">
        <v>3824</v>
      </c>
      <c r="B74" s="2">
        <v>45320</v>
      </c>
      <c r="C74">
        <v>1</v>
      </c>
      <c r="D74">
        <v>603.1</v>
      </c>
      <c r="E74" s="11">
        <f t="shared" ca="1" si="15"/>
        <v>759</v>
      </c>
      <c r="F74">
        <f t="shared" ca="1" si="10"/>
        <v>1</v>
      </c>
      <c r="G74">
        <f t="shared" si="11"/>
        <v>1</v>
      </c>
      <c r="H74">
        <f t="shared" si="12"/>
        <v>1</v>
      </c>
      <c r="I74">
        <f t="shared" ca="1" si="13"/>
        <v>3</v>
      </c>
      <c r="J74" t="str">
        <f t="shared" ca="1" si="14"/>
        <v>Lost</v>
      </c>
    </row>
    <row r="75" spans="1:10" x14ac:dyDescent="0.3">
      <c r="A75" s="10" t="s">
        <v>437</v>
      </c>
      <c r="B75" s="2">
        <v>45577</v>
      </c>
      <c r="C75">
        <v>1</v>
      </c>
      <c r="D75">
        <v>71.209999999999994</v>
      </c>
      <c r="E75" s="11">
        <f t="shared" ca="1" si="15"/>
        <v>502</v>
      </c>
      <c r="F75">
        <f t="shared" ca="1" si="10"/>
        <v>1</v>
      </c>
      <c r="G75">
        <f t="shared" si="11"/>
        <v>1</v>
      </c>
      <c r="H75">
        <f t="shared" si="12"/>
        <v>1</v>
      </c>
      <c r="I75">
        <f t="shared" ca="1" si="13"/>
        <v>3</v>
      </c>
      <c r="J75" t="str">
        <f t="shared" ca="1" si="14"/>
        <v>Lost</v>
      </c>
    </row>
    <row r="76" spans="1:10" x14ac:dyDescent="0.3">
      <c r="A76" s="10" t="s">
        <v>3441</v>
      </c>
      <c r="B76" s="2">
        <v>45559</v>
      </c>
      <c r="C76">
        <v>2</v>
      </c>
      <c r="D76">
        <v>1036.44</v>
      </c>
      <c r="E76" s="11">
        <f t="shared" ca="1" si="15"/>
        <v>520</v>
      </c>
      <c r="F76">
        <f t="shared" ca="1" si="10"/>
        <v>1</v>
      </c>
      <c r="G76">
        <f t="shared" si="11"/>
        <v>2</v>
      </c>
      <c r="H76">
        <f t="shared" si="12"/>
        <v>2</v>
      </c>
      <c r="I76">
        <f t="shared" ca="1" si="13"/>
        <v>5</v>
      </c>
      <c r="J76" t="str">
        <f t="shared" ca="1" si="14"/>
        <v>Loyal</v>
      </c>
    </row>
    <row r="77" spans="1:10" x14ac:dyDescent="0.3">
      <c r="A77" s="10" t="s">
        <v>1204</v>
      </c>
      <c r="B77" s="2">
        <v>45375</v>
      </c>
      <c r="C77">
        <v>1</v>
      </c>
      <c r="D77">
        <v>317.47000000000003</v>
      </c>
      <c r="E77" s="11">
        <f t="shared" ca="1" si="15"/>
        <v>704</v>
      </c>
      <c r="F77">
        <f t="shared" ca="1" si="10"/>
        <v>1</v>
      </c>
      <c r="G77">
        <f t="shared" si="11"/>
        <v>1</v>
      </c>
      <c r="H77">
        <f t="shared" si="12"/>
        <v>1</v>
      </c>
      <c r="I77">
        <f t="shared" ca="1" si="13"/>
        <v>3</v>
      </c>
      <c r="J77" t="str">
        <f t="shared" ca="1" si="14"/>
        <v>Lost</v>
      </c>
    </row>
    <row r="78" spans="1:10" x14ac:dyDescent="0.3">
      <c r="A78" s="10" t="s">
        <v>182</v>
      </c>
      <c r="B78" s="2">
        <v>45584</v>
      </c>
      <c r="C78">
        <v>5</v>
      </c>
      <c r="D78">
        <v>8499.75</v>
      </c>
      <c r="E78" s="11">
        <f t="shared" ca="1" si="15"/>
        <v>495</v>
      </c>
      <c r="F78">
        <f t="shared" ca="1" si="10"/>
        <v>1</v>
      </c>
      <c r="G78">
        <f t="shared" si="11"/>
        <v>3</v>
      </c>
      <c r="H78">
        <f t="shared" si="12"/>
        <v>3</v>
      </c>
      <c r="I78">
        <f t="shared" ca="1" si="13"/>
        <v>7</v>
      </c>
      <c r="J78" t="str">
        <f t="shared" ca="1" si="14"/>
        <v>Champion</v>
      </c>
    </row>
    <row r="79" spans="1:10" x14ac:dyDescent="0.3">
      <c r="A79" s="10" t="s">
        <v>298</v>
      </c>
      <c r="B79" s="2">
        <v>45557</v>
      </c>
      <c r="C79">
        <v>4</v>
      </c>
      <c r="D79">
        <v>4062.82</v>
      </c>
      <c r="E79" s="11">
        <f t="shared" ca="1" si="15"/>
        <v>522</v>
      </c>
      <c r="F79">
        <f t="shared" ca="1" si="10"/>
        <v>1</v>
      </c>
      <c r="G79">
        <f t="shared" si="11"/>
        <v>3</v>
      </c>
      <c r="H79">
        <f t="shared" si="12"/>
        <v>3</v>
      </c>
      <c r="I79">
        <f t="shared" ca="1" si="13"/>
        <v>7</v>
      </c>
      <c r="J79" t="str">
        <f t="shared" ca="1" si="14"/>
        <v>Champion</v>
      </c>
    </row>
    <row r="80" spans="1:10" x14ac:dyDescent="0.3">
      <c r="A80" s="10" t="s">
        <v>883</v>
      </c>
      <c r="B80" s="2">
        <v>45498</v>
      </c>
      <c r="C80">
        <v>1</v>
      </c>
      <c r="D80">
        <v>550.77</v>
      </c>
      <c r="E80" s="11">
        <f t="shared" ca="1" si="15"/>
        <v>581</v>
      </c>
      <c r="F80">
        <f t="shared" ca="1" si="10"/>
        <v>1</v>
      </c>
      <c r="G80">
        <f t="shared" si="11"/>
        <v>1</v>
      </c>
      <c r="H80">
        <f t="shared" si="12"/>
        <v>1</v>
      </c>
      <c r="I80">
        <f t="shared" ca="1" si="13"/>
        <v>3</v>
      </c>
      <c r="J80" t="str">
        <f t="shared" ca="1" si="14"/>
        <v>Lost</v>
      </c>
    </row>
    <row r="81" spans="1:10" x14ac:dyDescent="0.3">
      <c r="A81" s="10" t="s">
        <v>2863</v>
      </c>
      <c r="B81" s="2">
        <v>45457</v>
      </c>
      <c r="C81">
        <v>2</v>
      </c>
      <c r="D81">
        <v>1533.8000000000002</v>
      </c>
      <c r="E81" s="11">
        <f t="shared" ca="1" si="15"/>
        <v>622</v>
      </c>
      <c r="F81">
        <f t="shared" ca="1" si="10"/>
        <v>1</v>
      </c>
      <c r="G81">
        <f t="shared" si="11"/>
        <v>2</v>
      </c>
      <c r="H81">
        <f t="shared" si="12"/>
        <v>2</v>
      </c>
      <c r="I81">
        <f t="shared" ca="1" si="13"/>
        <v>5</v>
      </c>
      <c r="J81" t="str">
        <f t="shared" ca="1" si="14"/>
        <v>Loyal</v>
      </c>
    </row>
    <row r="82" spans="1:10" x14ac:dyDescent="0.3">
      <c r="A82" s="10" t="s">
        <v>1526</v>
      </c>
      <c r="B82" s="2">
        <v>45629</v>
      </c>
      <c r="C82">
        <v>2</v>
      </c>
      <c r="D82">
        <v>2468.73</v>
      </c>
      <c r="E82" s="11">
        <f t="shared" ca="1" si="15"/>
        <v>450</v>
      </c>
      <c r="F82">
        <f t="shared" ca="1" si="10"/>
        <v>1</v>
      </c>
      <c r="G82">
        <f t="shared" si="11"/>
        <v>2</v>
      </c>
      <c r="H82">
        <f t="shared" si="12"/>
        <v>3</v>
      </c>
      <c r="I82">
        <f t="shared" ca="1" si="13"/>
        <v>6</v>
      </c>
      <c r="J82" t="str">
        <f t="shared" ca="1" si="14"/>
        <v>Loyal</v>
      </c>
    </row>
    <row r="83" spans="1:10" x14ac:dyDescent="0.3">
      <c r="A83" s="10" t="s">
        <v>214</v>
      </c>
      <c r="B83" s="2">
        <v>45645</v>
      </c>
      <c r="C83">
        <v>4</v>
      </c>
      <c r="D83">
        <v>9996.0499999999993</v>
      </c>
      <c r="E83" s="11">
        <f t="shared" ca="1" si="15"/>
        <v>434</v>
      </c>
      <c r="F83">
        <f t="shared" ca="1" si="10"/>
        <v>1</v>
      </c>
      <c r="G83">
        <f t="shared" si="11"/>
        <v>3</v>
      </c>
      <c r="H83">
        <f t="shared" si="12"/>
        <v>3</v>
      </c>
      <c r="I83">
        <f t="shared" ca="1" si="13"/>
        <v>7</v>
      </c>
      <c r="J83" t="str">
        <f t="shared" ca="1" si="14"/>
        <v>Champion</v>
      </c>
    </row>
    <row r="84" spans="1:10" x14ac:dyDescent="0.3">
      <c r="A84" s="10" t="s">
        <v>2969</v>
      </c>
      <c r="B84" s="2">
        <v>45519</v>
      </c>
      <c r="C84">
        <v>1</v>
      </c>
      <c r="D84">
        <v>146.66</v>
      </c>
      <c r="E84" s="11">
        <f t="shared" ca="1" si="15"/>
        <v>560</v>
      </c>
      <c r="F84">
        <f t="shared" ca="1" si="10"/>
        <v>1</v>
      </c>
      <c r="G84">
        <f t="shared" si="11"/>
        <v>1</v>
      </c>
      <c r="H84">
        <f t="shared" si="12"/>
        <v>1</v>
      </c>
      <c r="I84">
        <f t="shared" ca="1" si="13"/>
        <v>3</v>
      </c>
      <c r="J84" t="str">
        <f t="shared" ca="1" si="14"/>
        <v>Lost</v>
      </c>
    </row>
    <row r="85" spans="1:10" x14ac:dyDescent="0.3">
      <c r="A85" s="10" t="s">
        <v>880</v>
      </c>
      <c r="B85" s="2">
        <v>45386</v>
      </c>
      <c r="C85">
        <v>1</v>
      </c>
      <c r="D85">
        <v>606.66999999999996</v>
      </c>
      <c r="E85" s="11">
        <f t="shared" ca="1" si="15"/>
        <v>693</v>
      </c>
      <c r="F85">
        <f t="shared" ca="1" si="10"/>
        <v>1</v>
      </c>
      <c r="G85">
        <f t="shared" si="11"/>
        <v>1</v>
      </c>
      <c r="H85">
        <f t="shared" si="12"/>
        <v>1</v>
      </c>
      <c r="I85">
        <f t="shared" ca="1" si="13"/>
        <v>3</v>
      </c>
      <c r="J85" t="str">
        <f t="shared" ca="1" si="14"/>
        <v>Lost</v>
      </c>
    </row>
    <row r="86" spans="1:10" x14ac:dyDescent="0.3">
      <c r="A86" s="10" t="s">
        <v>96</v>
      </c>
      <c r="B86" s="2">
        <v>45446</v>
      </c>
      <c r="C86">
        <v>2</v>
      </c>
      <c r="D86">
        <v>1444.95</v>
      </c>
      <c r="E86" s="11">
        <f t="shared" ca="1" si="15"/>
        <v>633</v>
      </c>
      <c r="F86">
        <f t="shared" ca="1" si="10"/>
        <v>1</v>
      </c>
      <c r="G86">
        <f t="shared" si="11"/>
        <v>2</v>
      </c>
      <c r="H86">
        <f t="shared" si="12"/>
        <v>2</v>
      </c>
      <c r="I86">
        <f t="shared" ca="1" si="13"/>
        <v>5</v>
      </c>
      <c r="J86" t="str">
        <f t="shared" ca="1" si="14"/>
        <v>Loyal</v>
      </c>
    </row>
    <row r="87" spans="1:10" x14ac:dyDescent="0.3">
      <c r="A87" s="10" t="s">
        <v>4116</v>
      </c>
      <c r="B87" s="2">
        <v>45330</v>
      </c>
      <c r="C87">
        <v>1</v>
      </c>
      <c r="D87">
        <v>224.47</v>
      </c>
      <c r="E87" s="11">
        <f t="shared" ca="1" si="15"/>
        <v>749</v>
      </c>
      <c r="F87">
        <f t="shared" ca="1" si="10"/>
        <v>1</v>
      </c>
      <c r="G87">
        <f t="shared" si="11"/>
        <v>1</v>
      </c>
      <c r="H87">
        <f t="shared" si="12"/>
        <v>1</v>
      </c>
      <c r="I87">
        <f t="shared" ca="1" si="13"/>
        <v>3</v>
      </c>
      <c r="J87" t="str">
        <f t="shared" ca="1" si="14"/>
        <v>Lost</v>
      </c>
    </row>
    <row r="88" spans="1:10" x14ac:dyDescent="0.3">
      <c r="A88" s="10" t="s">
        <v>1298</v>
      </c>
      <c r="B88" s="2">
        <v>45502</v>
      </c>
      <c r="C88">
        <v>2</v>
      </c>
      <c r="D88">
        <v>1671.9</v>
      </c>
      <c r="E88" s="11">
        <f t="shared" ca="1" si="15"/>
        <v>577</v>
      </c>
      <c r="F88">
        <f t="shared" ca="1" si="10"/>
        <v>1</v>
      </c>
      <c r="G88">
        <f t="shared" si="11"/>
        <v>2</v>
      </c>
      <c r="H88">
        <f t="shared" si="12"/>
        <v>2</v>
      </c>
      <c r="I88">
        <f t="shared" ca="1" si="13"/>
        <v>5</v>
      </c>
      <c r="J88" t="str">
        <f t="shared" ca="1" si="14"/>
        <v>Loyal</v>
      </c>
    </row>
    <row r="89" spans="1:10" x14ac:dyDescent="0.3">
      <c r="A89" s="10" t="s">
        <v>4937</v>
      </c>
      <c r="B89" s="2">
        <v>45588</v>
      </c>
      <c r="C89">
        <v>2</v>
      </c>
      <c r="D89">
        <v>2349.4700000000003</v>
      </c>
      <c r="E89" s="11">
        <f t="shared" ca="1" si="15"/>
        <v>491</v>
      </c>
      <c r="F89">
        <f t="shared" ca="1" si="10"/>
        <v>1</v>
      </c>
      <c r="G89">
        <f t="shared" si="11"/>
        <v>2</v>
      </c>
      <c r="H89">
        <f t="shared" si="12"/>
        <v>3</v>
      </c>
      <c r="I89">
        <f t="shared" ca="1" si="13"/>
        <v>6</v>
      </c>
      <c r="J89" t="str">
        <f t="shared" ca="1" si="14"/>
        <v>Loyal</v>
      </c>
    </row>
    <row r="90" spans="1:10" x14ac:dyDescent="0.3">
      <c r="A90" s="10" t="s">
        <v>3722</v>
      </c>
      <c r="B90" s="2">
        <v>45532</v>
      </c>
      <c r="C90">
        <v>2</v>
      </c>
      <c r="D90">
        <v>3847.17</v>
      </c>
      <c r="E90" s="11">
        <f t="shared" ca="1" si="15"/>
        <v>547</v>
      </c>
      <c r="F90">
        <f t="shared" ca="1" si="10"/>
        <v>1</v>
      </c>
      <c r="G90">
        <f t="shared" si="11"/>
        <v>2</v>
      </c>
      <c r="H90">
        <f t="shared" si="12"/>
        <v>3</v>
      </c>
      <c r="I90">
        <f t="shared" ca="1" si="13"/>
        <v>6</v>
      </c>
      <c r="J90" t="str">
        <f t="shared" ca="1" si="14"/>
        <v>Loyal</v>
      </c>
    </row>
    <row r="91" spans="1:10" x14ac:dyDescent="0.3">
      <c r="A91" s="10" t="s">
        <v>4206</v>
      </c>
      <c r="B91" s="2">
        <v>45385</v>
      </c>
      <c r="C91">
        <v>1</v>
      </c>
      <c r="D91">
        <v>533.12</v>
      </c>
      <c r="E91" s="11">
        <f t="shared" ca="1" si="15"/>
        <v>694</v>
      </c>
      <c r="F91">
        <f t="shared" ca="1" si="10"/>
        <v>1</v>
      </c>
      <c r="G91">
        <f t="shared" si="11"/>
        <v>1</v>
      </c>
      <c r="H91">
        <f t="shared" si="12"/>
        <v>1</v>
      </c>
      <c r="I91">
        <f t="shared" ca="1" si="13"/>
        <v>3</v>
      </c>
      <c r="J91" t="str">
        <f t="shared" ca="1" si="14"/>
        <v>Lost</v>
      </c>
    </row>
    <row r="92" spans="1:10" x14ac:dyDescent="0.3">
      <c r="A92" s="10" t="s">
        <v>5550</v>
      </c>
      <c r="B92" s="2">
        <v>45382</v>
      </c>
      <c r="C92">
        <v>2</v>
      </c>
      <c r="D92">
        <v>644.89</v>
      </c>
      <c r="E92" s="11">
        <f t="shared" ca="1" si="15"/>
        <v>697</v>
      </c>
      <c r="F92">
        <f t="shared" ca="1" si="10"/>
        <v>1</v>
      </c>
      <c r="G92">
        <f t="shared" si="11"/>
        <v>2</v>
      </c>
      <c r="H92">
        <f t="shared" si="12"/>
        <v>1</v>
      </c>
      <c r="I92">
        <f t="shared" ca="1" si="13"/>
        <v>4</v>
      </c>
      <c r="J92" t="str">
        <f t="shared" ca="1" si="14"/>
        <v>At Risk</v>
      </c>
    </row>
    <row r="93" spans="1:10" x14ac:dyDescent="0.3">
      <c r="A93" s="10" t="s">
        <v>4812</v>
      </c>
      <c r="B93" s="2">
        <v>45491</v>
      </c>
      <c r="C93">
        <v>1</v>
      </c>
      <c r="D93">
        <v>135.11000000000001</v>
      </c>
      <c r="E93" s="11">
        <f t="shared" ca="1" si="15"/>
        <v>588</v>
      </c>
      <c r="F93">
        <f t="shared" ca="1" si="10"/>
        <v>1</v>
      </c>
      <c r="G93">
        <f t="shared" si="11"/>
        <v>1</v>
      </c>
      <c r="H93">
        <f t="shared" si="12"/>
        <v>1</v>
      </c>
      <c r="I93">
        <f t="shared" ca="1" si="13"/>
        <v>3</v>
      </c>
      <c r="J93" t="str">
        <f t="shared" ca="1" si="14"/>
        <v>Lost</v>
      </c>
    </row>
    <row r="94" spans="1:10" x14ac:dyDescent="0.3">
      <c r="A94" s="10" t="s">
        <v>4935</v>
      </c>
      <c r="B94" s="2">
        <v>45559</v>
      </c>
      <c r="C94">
        <v>2</v>
      </c>
      <c r="D94">
        <v>1949.66</v>
      </c>
      <c r="E94" s="11">
        <f t="shared" ca="1" si="15"/>
        <v>520</v>
      </c>
      <c r="F94">
        <f t="shared" ca="1" si="10"/>
        <v>1</v>
      </c>
      <c r="G94">
        <f t="shared" si="11"/>
        <v>2</v>
      </c>
      <c r="H94">
        <f t="shared" si="12"/>
        <v>2</v>
      </c>
      <c r="I94">
        <f t="shared" ca="1" si="13"/>
        <v>5</v>
      </c>
      <c r="J94" t="str">
        <f t="shared" ca="1" si="14"/>
        <v>Loyal</v>
      </c>
    </row>
    <row r="95" spans="1:10" x14ac:dyDescent="0.3">
      <c r="A95" s="10" t="s">
        <v>870</v>
      </c>
      <c r="B95" s="2">
        <v>45439</v>
      </c>
      <c r="C95">
        <v>1</v>
      </c>
      <c r="D95">
        <v>599.94000000000005</v>
      </c>
      <c r="E95" s="11">
        <f t="shared" ca="1" si="15"/>
        <v>640</v>
      </c>
      <c r="F95">
        <f t="shared" ca="1" si="10"/>
        <v>1</v>
      </c>
      <c r="G95">
        <f t="shared" si="11"/>
        <v>1</v>
      </c>
      <c r="H95">
        <f t="shared" si="12"/>
        <v>1</v>
      </c>
      <c r="I95">
        <f t="shared" ca="1" si="13"/>
        <v>3</v>
      </c>
      <c r="J95" t="str">
        <f t="shared" ca="1" si="14"/>
        <v>Lost</v>
      </c>
    </row>
    <row r="96" spans="1:10" x14ac:dyDescent="0.3">
      <c r="A96" s="10" t="s">
        <v>4311</v>
      </c>
      <c r="B96" s="2">
        <v>45480</v>
      </c>
      <c r="C96">
        <v>2</v>
      </c>
      <c r="D96">
        <v>4250.03</v>
      </c>
      <c r="E96" s="11">
        <f t="shared" ca="1" si="15"/>
        <v>599</v>
      </c>
      <c r="F96">
        <f t="shared" ca="1" si="10"/>
        <v>1</v>
      </c>
      <c r="G96">
        <f t="shared" si="11"/>
        <v>2</v>
      </c>
      <c r="H96">
        <f t="shared" si="12"/>
        <v>3</v>
      </c>
      <c r="I96">
        <f t="shared" ca="1" si="13"/>
        <v>6</v>
      </c>
      <c r="J96" t="str">
        <f t="shared" ca="1" si="14"/>
        <v>Loyal</v>
      </c>
    </row>
    <row r="97" spans="1:10" x14ac:dyDescent="0.3">
      <c r="A97" s="10" t="s">
        <v>4261</v>
      </c>
      <c r="B97" s="2">
        <v>45504</v>
      </c>
      <c r="C97">
        <v>1</v>
      </c>
      <c r="D97">
        <v>776.43</v>
      </c>
      <c r="E97" s="11">
        <f t="shared" ca="1" si="15"/>
        <v>575</v>
      </c>
      <c r="F97">
        <f t="shared" ca="1" si="10"/>
        <v>1</v>
      </c>
      <c r="G97">
        <f t="shared" si="11"/>
        <v>1</v>
      </c>
      <c r="H97">
        <f t="shared" si="12"/>
        <v>1</v>
      </c>
      <c r="I97">
        <f t="shared" ca="1" si="13"/>
        <v>3</v>
      </c>
      <c r="J97" t="str">
        <f t="shared" ca="1" si="14"/>
        <v>Lost</v>
      </c>
    </row>
    <row r="98" spans="1:10" x14ac:dyDescent="0.3">
      <c r="A98" s="10" t="s">
        <v>741</v>
      </c>
      <c r="B98" s="2">
        <v>45621</v>
      </c>
      <c r="C98">
        <v>3</v>
      </c>
      <c r="D98">
        <v>2481.63</v>
      </c>
      <c r="E98" s="11">
        <f t="shared" ca="1" si="15"/>
        <v>458</v>
      </c>
      <c r="F98">
        <f t="shared" ca="1" si="10"/>
        <v>1</v>
      </c>
      <c r="G98">
        <f t="shared" si="11"/>
        <v>3</v>
      </c>
      <c r="H98">
        <f t="shared" si="12"/>
        <v>3</v>
      </c>
      <c r="I98">
        <f t="shared" ca="1" si="13"/>
        <v>7</v>
      </c>
      <c r="J98" t="str">
        <f t="shared" ca="1" si="14"/>
        <v>Champion</v>
      </c>
    </row>
    <row r="99" spans="1:10" x14ac:dyDescent="0.3">
      <c r="A99" s="10" t="s">
        <v>557</v>
      </c>
      <c r="B99" s="2">
        <v>45607</v>
      </c>
      <c r="C99">
        <v>1</v>
      </c>
      <c r="D99">
        <v>300.25</v>
      </c>
      <c r="E99" s="11">
        <f t="shared" ca="1" si="15"/>
        <v>472</v>
      </c>
      <c r="F99">
        <f t="shared" ca="1" si="10"/>
        <v>1</v>
      </c>
      <c r="G99">
        <f t="shared" si="11"/>
        <v>1</v>
      </c>
      <c r="H99">
        <f t="shared" si="12"/>
        <v>1</v>
      </c>
      <c r="I99">
        <f t="shared" ca="1" si="13"/>
        <v>3</v>
      </c>
      <c r="J99" t="str">
        <f t="shared" ca="1" si="14"/>
        <v>Lost</v>
      </c>
    </row>
    <row r="100" spans="1:10" x14ac:dyDescent="0.3">
      <c r="A100" s="10" t="s">
        <v>4765</v>
      </c>
      <c r="B100" s="2">
        <v>45591</v>
      </c>
      <c r="C100">
        <v>1</v>
      </c>
      <c r="D100">
        <v>133.97999999999999</v>
      </c>
      <c r="E100" s="11">
        <f t="shared" ca="1" si="15"/>
        <v>488</v>
      </c>
      <c r="F100">
        <f t="shared" ca="1" si="10"/>
        <v>1</v>
      </c>
      <c r="G100">
        <f t="shared" si="11"/>
        <v>1</v>
      </c>
      <c r="H100">
        <f t="shared" si="12"/>
        <v>1</v>
      </c>
      <c r="I100">
        <f t="shared" ca="1" si="13"/>
        <v>3</v>
      </c>
      <c r="J100" t="str">
        <f t="shared" ca="1" si="14"/>
        <v>Lost</v>
      </c>
    </row>
    <row r="101" spans="1:10" x14ac:dyDescent="0.3">
      <c r="A101" s="10" t="s">
        <v>1561</v>
      </c>
      <c r="B101" s="2">
        <v>45552</v>
      </c>
      <c r="C101">
        <v>2</v>
      </c>
      <c r="D101">
        <v>3194.23</v>
      </c>
      <c r="E101" s="11">
        <f t="shared" ca="1" si="15"/>
        <v>527</v>
      </c>
      <c r="F101">
        <f t="shared" ca="1" si="10"/>
        <v>1</v>
      </c>
      <c r="G101">
        <f t="shared" si="11"/>
        <v>2</v>
      </c>
      <c r="H101">
        <f t="shared" si="12"/>
        <v>3</v>
      </c>
      <c r="I101">
        <f t="shared" ca="1" si="13"/>
        <v>6</v>
      </c>
      <c r="J101" t="str">
        <f t="shared" ca="1" si="14"/>
        <v>Loyal</v>
      </c>
    </row>
    <row r="102" spans="1:10" x14ac:dyDescent="0.3">
      <c r="A102" s="10" t="s">
        <v>1664</v>
      </c>
      <c r="B102" s="2">
        <v>45308</v>
      </c>
      <c r="C102">
        <v>2</v>
      </c>
      <c r="D102">
        <v>452.21000000000004</v>
      </c>
      <c r="E102" s="11">
        <f t="shared" ca="1" si="15"/>
        <v>771</v>
      </c>
      <c r="F102">
        <f t="shared" ca="1" si="10"/>
        <v>1</v>
      </c>
      <c r="G102">
        <f t="shared" si="11"/>
        <v>2</v>
      </c>
      <c r="H102">
        <f t="shared" si="12"/>
        <v>1</v>
      </c>
      <c r="I102">
        <f t="shared" ca="1" si="13"/>
        <v>4</v>
      </c>
      <c r="J102" t="str">
        <f t="shared" ca="1" si="14"/>
        <v>At Risk</v>
      </c>
    </row>
    <row r="103" spans="1:10" x14ac:dyDescent="0.3">
      <c r="A103" s="10" t="s">
        <v>449</v>
      </c>
      <c r="B103" s="2">
        <v>45418</v>
      </c>
      <c r="C103">
        <v>1</v>
      </c>
      <c r="D103">
        <v>900.43</v>
      </c>
      <c r="E103" s="11">
        <f t="shared" ca="1" si="15"/>
        <v>661</v>
      </c>
      <c r="F103">
        <f t="shared" ca="1" si="10"/>
        <v>1</v>
      </c>
      <c r="G103">
        <f t="shared" si="11"/>
        <v>1</v>
      </c>
      <c r="H103">
        <f t="shared" si="12"/>
        <v>1</v>
      </c>
      <c r="I103">
        <f t="shared" ca="1" si="13"/>
        <v>3</v>
      </c>
      <c r="J103" t="str">
        <f t="shared" ca="1" si="14"/>
        <v>Lost</v>
      </c>
    </row>
    <row r="104" spans="1:10" x14ac:dyDescent="0.3">
      <c r="A104" s="10" t="s">
        <v>2096</v>
      </c>
      <c r="B104" s="2">
        <v>45552</v>
      </c>
      <c r="C104">
        <v>2</v>
      </c>
      <c r="D104">
        <v>3462.81</v>
      </c>
      <c r="E104" s="11">
        <f t="shared" ca="1" si="15"/>
        <v>527</v>
      </c>
      <c r="F104">
        <f t="shared" ca="1" si="10"/>
        <v>1</v>
      </c>
      <c r="G104">
        <f t="shared" si="11"/>
        <v>2</v>
      </c>
      <c r="H104">
        <f t="shared" si="12"/>
        <v>3</v>
      </c>
      <c r="I104">
        <f t="shared" ca="1" si="13"/>
        <v>6</v>
      </c>
      <c r="J104" t="str">
        <f t="shared" ca="1" si="14"/>
        <v>Loyal</v>
      </c>
    </row>
    <row r="105" spans="1:10" x14ac:dyDescent="0.3">
      <c r="A105" s="10" t="s">
        <v>5088</v>
      </c>
      <c r="B105" s="2">
        <v>45416</v>
      </c>
      <c r="C105">
        <v>1</v>
      </c>
      <c r="D105">
        <v>2826.38</v>
      </c>
      <c r="E105" s="11">
        <f t="shared" ca="1" si="15"/>
        <v>663</v>
      </c>
      <c r="F105">
        <f t="shared" ca="1" si="10"/>
        <v>1</v>
      </c>
      <c r="G105">
        <f t="shared" si="11"/>
        <v>1</v>
      </c>
      <c r="H105">
        <f t="shared" si="12"/>
        <v>3</v>
      </c>
      <c r="I105">
        <f t="shared" ca="1" si="13"/>
        <v>5</v>
      </c>
      <c r="J105" t="str">
        <f t="shared" ca="1" si="14"/>
        <v>Loyal</v>
      </c>
    </row>
    <row r="106" spans="1:10" x14ac:dyDescent="0.3">
      <c r="A106" s="10" t="s">
        <v>2008</v>
      </c>
      <c r="B106" s="2">
        <v>45457</v>
      </c>
      <c r="C106">
        <v>1</v>
      </c>
      <c r="D106">
        <v>560.13</v>
      </c>
      <c r="E106" s="11">
        <f t="shared" ca="1" si="15"/>
        <v>622</v>
      </c>
      <c r="F106">
        <f t="shared" ca="1" si="10"/>
        <v>1</v>
      </c>
      <c r="G106">
        <f t="shared" si="11"/>
        <v>1</v>
      </c>
      <c r="H106">
        <f t="shared" si="12"/>
        <v>1</v>
      </c>
      <c r="I106">
        <f t="shared" ca="1" si="13"/>
        <v>3</v>
      </c>
      <c r="J106" t="str">
        <f t="shared" ca="1" si="14"/>
        <v>Lost</v>
      </c>
    </row>
    <row r="107" spans="1:10" x14ac:dyDescent="0.3">
      <c r="A107" s="10" t="s">
        <v>5673</v>
      </c>
      <c r="B107" s="2">
        <v>45501</v>
      </c>
      <c r="C107">
        <v>1</v>
      </c>
      <c r="D107">
        <v>1358.44</v>
      </c>
      <c r="E107" s="11">
        <f t="shared" ca="1" si="15"/>
        <v>578</v>
      </c>
      <c r="F107">
        <f t="shared" ca="1" si="10"/>
        <v>1</v>
      </c>
      <c r="G107">
        <f t="shared" si="11"/>
        <v>1</v>
      </c>
      <c r="H107">
        <f t="shared" si="12"/>
        <v>2</v>
      </c>
      <c r="I107">
        <f t="shared" ca="1" si="13"/>
        <v>4</v>
      </c>
      <c r="J107" t="str">
        <f t="shared" ca="1" si="14"/>
        <v>At Risk</v>
      </c>
    </row>
    <row r="108" spans="1:10" x14ac:dyDescent="0.3">
      <c r="A108" s="10" t="s">
        <v>3067</v>
      </c>
      <c r="B108" s="2">
        <v>45611</v>
      </c>
      <c r="C108">
        <v>4</v>
      </c>
      <c r="D108">
        <v>7057.9800000000005</v>
      </c>
      <c r="E108" s="11">
        <f t="shared" ca="1" si="15"/>
        <v>468</v>
      </c>
      <c r="F108">
        <f t="shared" ca="1" si="10"/>
        <v>1</v>
      </c>
      <c r="G108">
        <f t="shared" si="11"/>
        <v>3</v>
      </c>
      <c r="H108">
        <f t="shared" si="12"/>
        <v>3</v>
      </c>
      <c r="I108">
        <f t="shared" ca="1" si="13"/>
        <v>7</v>
      </c>
      <c r="J108" t="str">
        <f t="shared" ca="1" si="14"/>
        <v>Champion</v>
      </c>
    </row>
    <row r="109" spans="1:10" x14ac:dyDescent="0.3">
      <c r="A109" s="10" t="s">
        <v>2217</v>
      </c>
      <c r="B109" s="2">
        <v>45603</v>
      </c>
      <c r="C109">
        <v>3</v>
      </c>
      <c r="D109">
        <v>5291.4800000000005</v>
      </c>
      <c r="E109" s="11">
        <f t="shared" ca="1" si="15"/>
        <v>476</v>
      </c>
      <c r="F109">
        <f t="shared" ca="1" si="10"/>
        <v>1</v>
      </c>
      <c r="G109">
        <f t="shared" si="11"/>
        <v>3</v>
      </c>
      <c r="H109">
        <f t="shared" si="12"/>
        <v>3</v>
      </c>
      <c r="I109">
        <f t="shared" ca="1" si="13"/>
        <v>7</v>
      </c>
      <c r="J109" t="str">
        <f t="shared" ca="1" si="14"/>
        <v>Champion</v>
      </c>
    </row>
    <row r="110" spans="1:10" x14ac:dyDescent="0.3">
      <c r="A110" s="10" t="s">
        <v>2391</v>
      </c>
      <c r="B110" s="2">
        <v>45409</v>
      </c>
      <c r="C110">
        <v>2</v>
      </c>
      <c r="D110">
        <v>2916.17</v>
      </c>
      <c r="E110" s="11">
        <f t="shared" ca="1" si="15"/>
        <v>670</v>
      </c>
      <c r="F110">
        <f t="shared" ca="1" si="10"/>
        <v>1</v>
      </c>
      <c r="G110">
        <f t="shared" si="11"/>
        <v>2</v>
      </c>
      <c r="H110">
        <f t="shared" si="12"/>
        <v>3</v>
      </c>
      <c r="I110">
        <f t="shared" ca="1" si="13"/>
        <v>6</v>
      </c>
      <c r="J110" t="str">
        <f t="shared" ca="1" si="14"/>
        <v>Loyal</v>
      </c>
    </row>
    <row r="111" spans="1:10" x14ac:dyDescent="0.3">
      <c r="A111" s="10" t="s">
        <v>2125</v>
      </c>
      <c r="B111" s="2">
        <v>45546</v>
      </c>
      <c r="C111">
        <v>2</v>
      </c>
      <c r="D111">
        <v>3192.01</v>
      </c>
      <c r="E111" s="11">
        <f t="shared" ca="1" si="15"/>
        <v>533</v>
      </c>
      <c r="F111">
        <f t="shared" ca="1" si="10"/>
        <v>1</v>
      </c>
      <c r="G111">
        <f t="shared" si="11"/>
        <v>2</v>
      </c>
      <c r="H111">
        <f t="shared" si="12"/>
        <v>3</v>
      </c>
      <c r="I111">
        <f t="shared" ca="1" si="13"/>
        <v>6</v>
      </c>
      <c r="J111" t="str">
        <f t="shared" ca="1" si="14"/>
        <v>Loyal</v>
      </c>
    </row>
    <row r="112" spans="1:10" x14ac:dyDescent="0.3">
      <c r="A112" s="10" t="s">
        <v>472</v>
      </c>
      <c r="B112" s="2">
        <v>45423</v>
      </c>
      <c r="C112">
        <v>2</v>
      </c>
      <c r="D112">
        <v>1390.1100000000001</v>
      </c>
      <c r="E112" s="11">
        <f t="shared" ca="1" si="15"/>
        <v>656</v>
      </c>
      <c r="F112">
        <f t="shared" ca="1" si="10"/>
        <v>1</v>
      </c>
      <c r="G112">
        <f t="shared" si="11"/>
        <v>2</v>
      </c>
      <c r="H112">
        <f t="shared" si="12"/>
        <v>2</v>
      </c>
      <c r="I112">
        <f t="shared" ca="1" si="13"/>
        <v>5</v>
      </c>
      <c r="J112" t="str">
        <f t="shared" ca="1" si="14"/>
        <v>Loyal</v>
      </c>
    </row>
    <row r="113" spans="1:10" x14ac:dyDescent="0.3">
      <c r="A113" s="10" t="s">
        <v>2437</v>
      </c>
      <c r="B113" s="2">
        <v>45505</v>
      </c>
      <c r="C113">
        <v>2</v>
      </c>
      <c r="D113">
        <v>3866.23</v>
      </c>
      <c r="E113" s="11">
        <f t="shared" ca="1" si="15"/>
        <v>574</v>
      </c>
      <c r="F113">
        <f t="shared" ca="1" si="10"/>
        <v>1</v>
      </c>
      <c r="G113">
        <f t="shared" si="11"/>
        <v>2</v>
      </c>
      <c r="H113">
        <f t="shared" si="12"/>
        <v>3</v>
      </c>
      <c r="I113">
        <f t="shared" ca="1" si="13"/>
        <v>6</v>
      </c>
      <c r="J113" t="str">
        <f t="shared" ca="1" si="14"/>
        <v>Loyal</v>
      </c>
    </row>
    <row r="114" spans="1:10" x14ac:dyDescent="0.3">
      <c r="A114" s="10" t="s">
        <v>5991</v>
      </c>
      <c r="B114" s="2">
        <v>45362</v>
      </c>
      <c r="C114">
        <v>1</v>
      </c>
      <c r="D114">
        <v>1594.37</v>
      </c>
      <c r="E114" s="11">
        <f t="shared" ca="1" si="15"/>
        <v>717</v>
      </c>
      <c r="F114">
        <f t="shared" ca="1" si="10"/>
        <v>1</v>
      </c>
      <c r="G114">
        <f t="shared" si="11"/>
        <v>1</v>
      </c>
      <c r="H114">
        <f t="shared" si="12"/>
        <v>2</v>
      </c>
      <c r="I114">
        <f t="shared" ca="1" si="13"/>
        <v>4</v>
      </c>
      <c r="J114" t="str">
        <f t="shared" ca="1" si="14"/>
        <v>At Risk</v>
      </c>
    </row>
    <row r="115" spans="1:10" x14ac:dyDescent="0.3">
      <c r="A115" s="10" t="s">
        <v>3800</v>
      </c>
      <c r="B115" s="2">
        <v>45579</v>
      </c>
      <c r="C115">
        <v>3</v>
      </c>
      <c r="D115">
        <v>712.08999999999992</v>
      </c>
      <c r="E115" s="11">
        <f t="shared" ca="1" si="15"/>
        <v>500</v>
      </c>
      <c r="F115">
        <f t="shared" ca="1" si="10"/>
        <v>1</v>
      </c>
      <c r="G115">
        <f t="shared" si="11"/>
        <v>3</v>
      </c>
      <c r="H115">
        <f t="shared" si="12"/>
        <v>1</v>
      </c>
      <c r="I115">
        <f t="shared" ca="1" si="13"/>
        <v>5</v>
      </c>
      <c r="J115" t="str">
        <f t="shared" ca="1" si="14"/>
        <v>Loyal</v>
      </c>
    </row>
    <row r="116" spans="1:10" x14ac:dyDescent="0.3">
      <c r="A116" s="10" t="s">
        <v>2438</v>
      </c>
      <c r="B116" s="2">
        <v>45376</v>
      </c>
      <c r="C116">
        <v>2</v>
      </c>
      <c r="D116">
        <v>2362.19</v>
      </c>
      <c r="E116" s="11">
        <f t="shared" ca="1" si="15"/>
        <v>703</v>
      </c>
      <c r="F116">
        <f t="shared" ca="1" si="10"/>
        <v>1</v>
      </c>
      <c r="G116">
        <f t="shared" si="11"/>
        <v>2</v>
      </c>
      <c r="H116">
        <f t="shared" si="12"/>
        <v>3</v>
      </c>
      <c r="I116">
        <f t="shared" ca="1" si="13"/>
        <v>6</v>
      </c>
      <c r="J116" t="str">
        <f t="shared" ca="1" si="14"/>
        <v>Loyal</v>
      </c>
    </row>
    <row r="117" spans="1:10" x14ac:dyDescent="0.3">
      <c r="A117" s="10" t="s">
        <v>5554</v>
      </c>
      <c r="B117" s="2">
        <v>45545</v>
      </c>
      <c r="C117">
        <v>1</v>
      </c>
      <c r="D117">
        <v>885.69</v>
      </c>
      <c r="E117" s="11">
        <f t="shared" ca="1" si="15"/>
        <v>534</v>
      </c>
      <c r="F117">
        <f t="shared" ca="1" si="10"/>
        <v>1</v>
      </c>
      <c r="G117">
        <f t="shared" si="11"/>
        <v>1</v>
      </c>
      <c r="H117">
        <f t="shared" si="12"/>
        <v>1</v>
      </c>
      <c r="I117">
        <f t="shared" ca="1" si="13"/>
        <v>3</v>
      </c>
      <c r="J117" t="str">
        <f t="shared" ca="1" si="14"/>
        <v>Lost</v>
      </c>
    </row>
    <row r="118" spans="1:10" x14ac:dyDescent="0.3">
      <c r="A118" s="10" t="s">
        <v>2642</v>
      </c>
      <c r="B118" s="2">
        <v>45545</v>
      </c>
      <c r="C118">
        <v>1</v>
      </c>
      <c r="D118">
        <v>1014.54</v>
      </c>
      <c r="E118" s="11">
        <f t="shared" ca="1" si="15"/>
        <v>534</v>
      </c>
      <c r="F118">
        <f t="shared" ca="1" si="10"/>
        <v>1</v>
      </c>
      <c r="G118">
        <f t="shared" si="11"/>
        <v>1</v>
      </c>
      <c r="H118">
        <f t="shared" si="12"/>
        <v>2</v>
      </c>
      <c r="I118">
        <f t="shared" ca="1" si="13"/>
        <v>4</v>
      </c>
      <c r="J118" t="str">
        <f t="shared" ca="1" si="14"/>
        <v>At Risk</v>
      </c>
    </row>
    <row r="119" spans="1:10" x14ac:dyDescent="0.3">
      <c r="A119" s="10" t="s">
        <v>3140</v>
      </c>
      <c r="B119" s="2">
        <v>45485</v>
      </c>
      <c r="C119">
        <v>3</v>
      </c>
      <c r="D119">
        <v>2911.6600000000003</v>
      </c>
      <c r="E119" s="11">
        <f t="shared" ca="1" si="15"/>
        <v>594</v>
      </c>
      <c r="F119">
        <f t="shared" ca="1" si="10"/>
        <v>1</v>
      </c>
      <c r="G119">
        <f t="shared" si="11"/>
        <v>3</v>
      </c>
      <c r="H119">
        <f t="shared" si="12"/>
        <v>3</v>
      </c>
      <c r="I119">
        <f t="shared" ca="1" si="13"/>
        <v>7</v>
      </c>
      <c r="J119" t="str">
        <f t="shared" ca="1" si="14"/>
        <v>Champion</v>
      </c>
    </row>
    <row r="120" spans="1:10" x14ac:dyDescent="0.3">
      <c r="A120" s="10" t="s">
        <v>360</v>
      </c>
      <c r="B120" s="2">
        <v>45589</v>
      </c>
      <c r="C120">
        <v>5</v>
      </c>
      <c r="D120">
        <v>4747.5200000000004</v>
      </c>
      <c r="E120" s="11">
        <f t="shared" ca="1" si="15"/>
        <v>490</v>
      </c>
      <c r="F120">
        <f t="shared" ca="1" si="10"/>
        <v>1</v>
      </c>
      <c r="G120">
        <f t="shared" si="11"/>
        <v>3</v>
      </c>
      <c r="H120">
        <f t="shared" si="12"/>
        <v>3</v>
      </c>
      <c r="I120">
        <f t="shared" ca="1" si="13"/>
        <v>7</v>
      </c>
      <c r="J120" t="str">
        <f t="shared" ca="1" si="14"/>
        <v>Champion</v>
      </c>
    </row>
    <row r="121" spans="1:10" x14ac:dyDescent="0.3">
      <c r="A121" s="10" t="s">
        <v>1814</v>
      </c>
      <c r="B121" s="2">
        <v>45294</v>
      </c>
      <c r="C121">
        <v>1</v>
      </c>
      <c r="D121">
        <v>894.77</v>
      </c>
      <c r="E121" s="11">
        <f t="shared" ca="1" si="15"/>
        <v>785</v>
      </c>
      <c r="F121">
        <f t="shared" ca="1" si="10"/>
        <v>1</v>
      </c>
      <c r="G121">
        <f t="shared" si="11"/>
        <v>1</v>
      </c>
      <c r="H121">
        <f t="shared" si="12"/>
        <v>1</v>
      </c>
      <c r="I121">
        <f t="shared" ca="1" si="13"/>
        <v>3</v>
      </c>
      <c r="J121" t="str">
        <f t="shared" ca="1" si="14"/>
        <v>Lost</v>
      </c>
    </row>
    <row r="122" spans="1:10" x14ac:dyDescent="0.3">
      <c r="A122" s="10" t="s">
        <v>4133</v>
      </c>
      <c r="B122" s="2">
        <v>45450</v>
      </c>
      <c r="C122">
        <v>1</v>
      </c>
      <c r="D122">
        <v>1262.6099999999999</v>
      </c>
      <c r="E122" s="11">
        <f t="shared" ca="1" si="15"/>
        <v>629</v>
      </c>
      <c r="F122">
        <f t="shared" ca="1" si="10"/>
        <v>1</v>
      </c>
      <c r="G122">
        <f t="shared" si="11"/>
        <v>1</v>
      </c>
      <c r="H122">
        <f t="shared" si="12"/>
        <v>2</v>
      </c>
      <c r="I122">
        <f t="shared" ca="1" si="13"/>
        <v>4</v>
      </c>
      <c r="J122" t="str">
        <f t="shared" ca="1" si="14"/>
        <v>At Risk</v>
      </c>
    </row>
    <row r="123" spans="1:10" x14ac:dyDescent="0.3">
      <c r="A123" s="10" t="s">
        <v>2915</v>
      </c>
      <c r="B123" s="2">
        <v>45603</v>
      </c>
      <c r="C123">
        <v>5</v>
      </c>
      <c r="D123">
        <v>8795.23</v>
      </c>
      <c r="E123" s="11">
        <f t="shared" ca="1" si="15"/>
        <v>476</v>
      </c>
      <c r="F123">
        <f t="shared" ca="1" si="10"/>
        <v>1</v>
      </c>
      <c r="G123">
        <f t="shared" si="11"/>
        <v>3</v>
      </c>
      <c r="H123">
        <f t="shared" si="12"/>
        <v>3</v>
      </c>
      <c r="I123">
        <f t="shared" ca="1" si="13"/>
        <v>7</v>
      </c>
      <c r="J123" t="str">
        <f t="shared" ca="1" si="14"/>
        <v>Champion</v>
      </c>
    </row>
    <row r="124" spans="1:10" x14ac:dyDescent="0.3">
      <c r="A124" s="10" t="s">
        <v>2769</v>
      </c>
      <c r="B124" s="2">
        <v>45489</v>
      </c>
      <c r="C124">
        <v>2</v>
      </c>
      <c r="D124">
        <v>2002.98</v>
      </c>
      <c r="E124" s="11">
        <f t="shared" ca="1" si="15"/>
        <v>590</v>
      </c>
      <c r="F124">
        <f t="shared" ca="1" si="10"/>
        <v>1</v>
      </c>
      <c r="G124">
        <f t="shared" si="11"/>
        <v>2</v>
      </c>
      <c r="H124">
        <f t="shared" si="12"/>
        <v>3</v>
      </c>
      <c r="I124">
        <f t="shared" ca="1" si="13"/>
        <v>6</v>
      </c>
      <c r="J124" t="str">
        <f t="shared" ca="1" si="14"/>
        <v>Loyal</v>
      </c>
    </row>
    <row r="125" spans="1:10" x14ac:dyDescent="0.3">
      <c r="A125" s="10" t="s">
        <v>1167</v>
      </c>
      <c r="B125" s="2">
        <v>45639</v>
      </c>
      <c r="C125">
        <v>3</v>
      </c>
      <c r="D125">
        <v>1597.33</v>
      </c>
      <c r="E125" s="11">
        <f t="shared" ca="1" si="15"/>
        <v>440</v>
      </c>
      <c r="F125">
        <f t="shared" ca="1" si="10"/>
        <v>1</v>
      </c>
      <c r="G125">
        <f t="shared" si="11"/>
        <v>3</v>
      </c>
      <c r="H125">
        <f t="shared" si="12"/>
        <v>2</v>
      </c>
      <c r="I125">
        <f t="shared" ca="1" si="13"/>
        <v>6</v>
      </c>
      <c r="J125" t="str">
        <f t="shared" ca="1" si="14"/>
        <v>Loyal</v>
      </c>
    </row>
    <row r="126" spans="1:10" x14ac:dyDescent="0.3">
      <c r="A126" s="10" t="s">
        <v>5349</v>
      </c>
      <c r="B126" s="2">
        <v>45482</v>
      </c>
      <c r="C126">
        <v>1</v>
      </c>
      <c r="D126">
        <v>1096.5899999999999</v>
      </c>
      <c r="E126" s="11">
        <f t="shared" ca="1" si="15"/>
        <v>597</v>
      </c>
      <c r="F126">
        <f t="shared" ca="1" si="10"/>
        <v>1</v>
      </c>
      <c r="G126">
        <f t="shared" si="11"/>
        <v>1</v>
      </c>
      <c r="H126">
        <f t="shared" si="12"/>
        <v>2</v>
      </c>
      <c r="I126">
        <f t="shared" ca="1" si="13"/>
        <v>4</v>
      </c>
      <c r="J126" t="str">
        <f t="shared" ca="1" si="14"/>
        <v>At Risk</v>
      </c>
    </row>
    <row r="127" spans="1:10" x14ac:dyDescent="0.3">
      <c r="A127" s="10" t="s">
        <v>1081</v>
      </c>
      <c r="B127" s="2">
        <v>45580</v>
      </c>
      <c r="C127">
        <v>4</v>
      </c>
      <c r="D127">
        <v>5225.4000000000005</v>
      </c>
      <c r="E127" s="11">
        <f t="shared" ca="1" si="15"/>
        <v>499</v>
      </c>
      <c r="F127">
        <f t="shared" ca="1" si="10"/>
        <v>1</v>
      </c>
      <c r="G127">
        <f t="shared" si="11"/>
        <v>3</v>
      </c>
      <c r="H127">
        <f t="shared" si="12"/>
        <v>3</v>
      </c>
      <c r="I127">
        <f t="shared" ca="1" si="13"/>
        <v>7</v>
      </c>
      <c r="J127" t="str">
        <f t="shared" ca="1" si="14"/>
        <v>Champion</v>
      </c>
    </row>
    <row r="128" spans="1:10" x14ac:dyDescent="0.3">
      <c r="A128" s="10" t="s">
        <v>3429</v>
      </c>
      <c r="B128" s="2">
        <v>45500</v>
      </c>
      <c r="C128">
        <v>1</v>
      </c>
      <c r="D128">
        <v>1067.6199999999999</v>
      </c>
      <c r="E128" s="11">
        <f t="shared" ca="1" si="15"/>
        <v>579</v>
      </c>
      <c r="F128">
        <f t="shared" ca="1" si="10"/>
        <v>1</v>
      </c>
      <c r="G128">
        <f t="shared" si="11"/>
        <v>1</v>
      </c>
      <c r="H128">
        <f t="shared" si="12"/>
        <v>2</v>
      </c>
      <c r="I128">
        <f t="shared" ca="1" si="13"/>
        <v>4</v>
      </c>
      <c r="J128" t="str">
        <f t="shared" ca="1" si="14"/>
        <v>At Risk</v>
      </c>
    </row>
    <row r="129" spans="1:10" x14ac:dyDescent="0.3">
      <c r="A129" s="10" t="s">
        <v>2256</v>
      </c>
      <c r="B129" s="2">
        <v>45613</v>
      </c>
      <c r="C129">
        <v>2</v>
      </c>
      <c r="D129">
        <v>3242.03</v>
      </c>
      <c r="E129" s="11">
        <f t="shared" ca="1" si="15"/>
        <v>466</v>
      </c>
      <c r="F129">
        <f t="shared" ca="1" si="10"/>
        <v>1</v>
      </c>
      <c r="G129">
        <f t="shared" si="11"/>
        <v>2</v>
      </c>
      <c r="H129">
        <f t="shared" si="12"/>
        <v>3</v>
      </c>
      <c r="I129">
        <f t="shared" ca="1" si="13"/>
        <v>6</v>
      </c>
      <c r="J129" t="str">
        <f t="shared" ca="1" si="14"/>
        <v>Loyal</v>
      </c>
    </row>
    <row r="130" spans="1:10" x14ac:dyDescent="0.3">
      <c r="A130" s="10" t="s">
        <v>2227</v>
      </c>
      <c r="B130" s="2">
        <v>45590</v>
      </c>
      <c r="C130">
        <v>2</v>
      </c>
      <c r="D130">
        <v>4210.5200000000004</v>
      </c>
      <c r="E130" s="11">
        <f t="shared" ca="1" si="15"/>
        <v>489</v>
      </c>
      <c r="F130">
        <f t="shared" ca="1" si="10"/>
        <v>1</v>
      </c>
      <c r="G130">
        <f t="shared" si="11"/>
        <v>2</v>
      </c>
      <c r="H130">
        <f t="shared" si="12"/>
        <v>3</v>
      </c>
      <c r="I130">
        <f t="shared" ca="1" si="13"/>
        <v>6</v>
      </c>
      <c r="J130" t="str">
        <f t="shared" ca="1" si="14"/>
        <v>Loyal</v>
      </c>
    </row>
    <row r="131" spans="1:10" x14ac:dyDescent="0.3">
      <c r="A131" s="10" t="s">
        <v>5010</v>
      </c>
      <c r="B131" s="2">
        <v>45415</v>
      </c>
      <c r="C131">
        <v>2</v>
      </c>
      <c r="D131">
        <v>4148.9800000000005</v>
      </c>
      <c r="E131" s="11">
        <f t="shared" ca="1" si="15"/>
        <v>664</v>
      </c>
      <c r="F131">
        <f t="shared" ref="F131:F194" ca="1" si="16">_xlfn.IFS(E131&lt;100,3,E131&lt;=200,2,E131&gt;200,1)</f>
        <v>1</v>
      </c>
      <c r="G131">
        <f t="shared" ref="G131:G194" si="17">_xlfn.IFS(C131&gt;=3,3,C131=2,2,C131=1,1)</f>
        <v>2</v>
      </c>
      <c r="H131">
        <f t="shared" ref="H131:H194" si="18">_xlfn.IFS(D131&gt;=2000,3,D131&gt;=1000,2,D131&lt;1000,1)</f>
        <v>3</v>
      </c>
      <c r="I131">
        <f t="shared" ref="I131:I194" ca="1" si="19">F131+G131+H131</f>
        <v>6</v>
      </c>
      <c r="J131" t="str">
        <f t="shared" ref="J131:J194" ca="1" si="20">_xlfn.IFS(I131&gt;=7,"Champion",I131&gt;=5,"Loyal",I131&gt;=4,"At Risk",I131&lt;4,"Lost")</f>
        <v>Loyal</v>
      </c>
    </row>
    <row r="132" spans="1:10" x14ac:dyDescent="0.3">
      <c r="A132" s="10" t="s">
        <v>319</v>
      </c>
      <c r="B132" s="2">
        <v>45447</v>
      </c>
      <c r="C132">
        <v>1</v>
      </c>
      <c r="D132">
        <v>266.17</v>
      </c>
      <c r="E132" s="11">
        <f t="shared" ca="1" si="15"/>
        <v>632</v>
      </c>
      <c r="F132">
        <f t="shared" ca="1" si="16"/>
        <v>1</v>
      </c>
      <c r="G132">
        <f t="shared" si="17"/>
        <v>1</v>
      </c>
      <c r="H132">
        <f t="shared" si="18"/>
        <v>1</v>
      </c>
      <c r="I132">
        <f t="shared" ca="1" si="19"/>
        <v>3</v>
      </c>
      <c r="J132" t="str">
        <f t="shared" ca="1" si="20"/>
        <v>Lost</v>
      </c>
    </row>
    <row r="133" spans="1:10" x14ac:dyDescent="0.3">
      <c r="A133" s="10" t="s">
        <v>889</v>
      </c>
      <c r="B133" s="2">
        <v>45565</v>
      </c>
      <c r="C133">
        <v>1</v>
      </c>
      <c r="D133">
        <v>1114.56</v>
      </c>
      <c r="E133" s="11">
        <f t="shared" ref="E133:E196" ca="1" si="21">TODAY()-B133</f>
        <v>514</v>
      </c>
      <c r="F133">
        <f t="shared" ca="1" si="16"/>
        <v>1</v>
      </c>
      <c r="G133">
        <f t="shared" si="17"/>
        <v>1</v>
      </c>
      <c r="H133">
        <f t="shared" si="18"/>
        <v>2</v>
      </c>
      <c r="I133">
        <f t="shared" ca="1" si="19"/>
        <v>4</v>
      </c>
      <c r="J133" t="str">
        <f t="shared" ca="1" si="20"/>
        <v>At Risk</v>
      </c>
    </row>
    <row r="134" spans="1:10" x14ac:dyDescent="0.3">
      <c r="A134" s="10" t="s">
        <v>5293</v>
      </c>
      <c r="B134" s="2">
        <v>45482</v>
      </c>
      <c r="C134">
        <v>1</v>
      </c>
      <c r="D134">
        <v>170.8</v>
      </c>
      <c r="E134" s="11">
        <f t="shared" ca="1" si="21"/>
        <v>597</v>
      </c>
      <c r="F134">
        <f t="shared" ca="1" si="16"/>
        <v>1</v>
      </c>
      <c r="G134">
        <f t="shared" si="17"/>
        <v>1</v>
      </c>
      <c r="H134">
        <f t="shared" si="18"/>
        <v>1</v>
      </c>
      <c r="I134">
        <f t="shared" ca="1" si="19"/>
        <v>3</v>
      </c>
      <c r="J134" t="str">
        <f t="shared" ca="1" si="20"/>
        <v>Lost</v>
      </c>
    </row>
    <row r="135" spans="1:10" x14ac:dyDescent="0.3">
      <c r="A135" s="10" t="s">
        <v>1535</v>
      </c>
      <c r="B135" s="2">
        <v>45524</v>
      </c>
      <c r="C135">
        <v>1</v>
      </c>
      <c r="D135">
        <v>494.74</v>
      </c>
      <c r="E135" s="11">
        <f t="shared" ca="1" si="21"/>
        <v>555</v>
      </c>
      <c r="F135">
        <f t="shared" ca="1" si="16"/>
        <v>1</v>
      </c>
      <c r="G135">
        <f t="shared" si="17"/>
        <v>1</v>
      </c>
      <c r="H135">
        <f t="shared" si="18"/>
        <v>1</v>
      </c>
      <c r="I135">
        <f t="shared" ca="1" si="19"/>
        <v>3</v>
      </c>
      <c r="J135" t="str">
        <f t="shared" ca="1" si="20"/>
        <v>Lost</v>
      </c>
    </row>
    <row r="136" spans="1:10" x14ac:dyDescent="0.3">
      <c r="A136" s="10" t="s">
        <v>2896</v>
      </c>
      <c r="B136" s="2">
        <v>45315</v>
      </c>
      <c r="C136">
        <v>1</v>
      </c>
      <c r="D136">
        <v>164.19</v>
      </c>
      <c r="E136" s="11">
        <f t="shared" ca="1" si="21"/>
        <v>764</v>
      </c>
      <c r="F136">
        <f t="shared" ca="1" si="16"/>
        <v>1</v>
      </c>
      <c r="G136">
        <f t="shared" si="17"/>
        <v>1</v>
      </c>
      <c r="H136">
        <f t="shared" si="18"/>
        <v>1</v>
      </c>
      <c r="I136">
        <f t="shared" ca="1" si="19"/>
        <v>3</v>
      </c>
      <c r="J136" t="str">
        <f t="shared" ca="1" si="20"/>
        <v>Lost</v>
      </c>
    </row>
    <row r="137" spans="1:10" x14ac:dyDescent="0.3">
      <c r="A137" s="10" t="s">
        <v>4561</v>
      </c>
      <c r="B137" s="2">
        <v>45576</v>
      </c>
      <c r="C137">
        <v>1</v>
      </c>
      <c r="D137">
        <v>2866.57</v>
      </c>
      <c r="E137" s="11">
        <f t="shared" ca="1" si="21"/>
        <v>503</v>
      </c>
      <c r="F137">
        <f t="shared" ca="1" si="16"/>
        <v>1</v>
      </c>
      <c r="G137">
        <f t="shared" si="17"/>
        <v>1</v>
      </c>
      <c r="H137">
        <f t="shared" si="18"/>
        <v>3</v>
      </c>
      <c r="I137">
        <f t="shared" ca="1" si="19"/>
        <v>5</v>
      </c>
      <c r="J137" t="str">
        <f t="shared" ca="1" si="20"/>
        <v>Loyal</v>
      </c>
    </row>
    <row r="138" spans="1:10" x14ac:dyDescent="0.3">
      <c r="A138" s="10" t="s">
        <v>1283</v>
      </c>
      <c r="B138" s="2">
        <v>45531</v>
      </c>
      <c r="C138">
        <v>2</v>
      </c>
      <c r="D138">
        <v>918.24</v>
      </c>
      <c r="E138" s="11">
        <f t="shared" ca="1" si="21"/>
        <v>548</v>
      </c>
      <c r="F138">
        <f t="shared" ca="1" si="16"/>
        <v>1</v>
      </c>
      <c r="G138">
        <f t="shared" si="17"/>
        <v>2</v>
      </c>
      <c r="H138">
        <f t="shared" si="18"/>
        <v>1</v>
      </c>
      <c r="I138">
        <f t="shared" ca="1" si="19"/>
        <v>4</v>
      </c>
      <c r="J138" t="str">
        <f t="shared" ca="1" si="20"/>
        <v>At Risk</v>
      </c>
    </row>
    <row r="139" spans="1:10" x14ac:dyDescent="0.3">
      <c r="A139" s="10" t="s">
        <v>3931</v>
      </c>
      <c r="B139" s="2">
        <v>45315</v>
      </c>
      <c r="C139">
        <v>1</v>
      </c>
      <c r="D139">
        <v>53.69</v>
      </c>
      <c r="E139" s="11">
        <f t="shared" ca="1" si="21"/>
        <v>764</v>
      </c>
      <c r="F139">
        <f t="shared" ca="1" si="16"/>
        <v>1</v>
      </c>
      <c r="G139">
        <f t="shared" si="17"/>
        <v>1</v>
      </c>
      <c r="H139">
        <f t="shared" si="18"/>
        <v>1</v>
      </c>
      <c r="I139">
        <f t="shared" ca="1" si="19"/>
        <v>3</v>
      </c>
      <c r="J139" t="str">
        <f t="shared" ca="1" si="20"/>
        <v>Lost</v>
      </c>
    </row>
    <row r="140" spans="1:10" x14ac:dyDescent="0.3">
      <c r="A140" s="10" t="s">
        <v>4567</v>
      </c>
      <c r="B140" s="2">
        <v>45541</v>
      </c>
      <c r="C140">
        <v>1</v>
      </c>
      <c r="D140">
        <v>38.71</v>
      </c>
      <c r="E140" s="11">
        <f t="shared" ca="1" si="21"/>
        <v>538</v>
      </c>
      <c r="F140">
        <f t="shared" ca="1" si="16"/>
        <v>1</v>
      </c>
      <c r="G140">
        <f t="shared" si="17"/>
        <v>1</v>
      </c>
      <c r="H140">
        <f t="shared" si="18"/>
        <v>1</v>
      </c>
      <c r="I140">
        <f t="shared" ca="1" si="19"/>
        <v>3</v>
      </c>
      <c r="J140" t="str">
        <f t="shared" ca="1" si="20"/>
        <v>Lost</v>
      </c>
    </row>
    <row r="141" spans="1:10" x14ac:dyDescent="0.3">
      <c r="A141" s="10" t="s">
        <v>5674</v>
      </c>
      <c r="B141" s="2">
        <v>45352</v>
      </c>
      <c r="C141">
        <v>1</v>
      </c>
      <c r="D141">
        <v>1050.6500000000001</v>
      </c>
      <c r="E141" s="11">
        <f t="shared" ca="1" si="21"/>
        <v>727</v>
      </c>
      <c r="F141">
        <f t="shared" ca="1" si="16"/>
        <v>1</v>
      </c>
      <c r="G141">
        <f t="shared" si="17"/>
        <v>1</v>
      </c>
      <c r="H141">
        <f t="shared" si="18"/>
        <v>2</v>
      </c>
      <c r="I141">
        <f t="shared" ca="1" si="19"/>
        <v>4</v>
      </c>
      <c r="J141" t="str">
        <f t="shared" ca="1" si="20"/>
        <v>At Risk</v>
      </c>
    </row>
    <row r="142" spans="1:10" x14ac:dyDescent="0.3">
      <c r="A142" s="10" t="s">
        <v>1163</v>
      </c>
      <c r="B142" s="2">
        <v>45421</v>
      </c>
      <c r="C142">
        <v>1</v>
      </c>
      <c r="D142">
        <v>225.08</v>
      </c>
      <c r="E142" s="11">
        <f t="shared" ca="1" si="21"/>
        <v>658</v>
      </c>
      <c r="F142">
        <f t="shared" ca="1" si="16"/>
        <v>1</v>
      </c>
      <c r="G142">
        <f t="shared" si="17"/>
        <v>1</v>
      </c>
      <c r="H142">
        <f t="shared" si="18"/>
        <v>1</v>
      </c>
      <c r="I142">
        <f t="shared" ca="1" si="19"/>
        <v>3</v>
      </c>
      <c r="J142" t="str">
        <f t="shared" ca="1" si="20"/>
        <v>Lost</v>
      </c>
    </row>
    <row r="143" spans="1:10" x14ac:dyDescent="0.3">
      <c r="A143" s="10" t="s">
        <v>1216</v>
      </c>
      <c r="B143" s="2">
        <v>45626</v>
      </c>
      <c r="C143">
        <v>2</v>
      </c>
      <c r="D143">
        <v>3247.1299999999997</v>
      </c>
      <c r="E143" s="11">
        <f t="shared" ca="1" si="21"/>
        <v>453</v>
      </c>
      <c r="F143">
        <f t="shared" ca="1" si="16"/>
        <v>1</v>
      </c>
      <c r="G143">
        <f t="shared" si="17"/>
        <v>2</v>
      </c>
      <c r="H143">
        <f t="shared" si="18"/>
        <v>3</v>
      </c>
      <c r="I143">
        <f t="shared" ca="1" si="19"/>
        <v>6</v>
      </c>
      <c r="J143" t="str">
        <f t="shared" ca="1" si="20"/>
        <v>Loyal</v>
      </c>
    </row>
    <row r="144" spans="1:10" x14ac:dyDescent="0.3">
      <c r="A144" s="10" t="s">
        <v>1841</v>
      </c>
      <c r="B144" s="2">
        <v>45399</v>
      </c>
      <c r="C144">
        <v>2</v>
      </c>
      <c r="D144">
        <v>3776.48</v>
      </c>
      <c r="E144" s="11">
        <f t="shared" ca="1" si="21"/>
        <v>680</v>
      </c>
      <c r="F144">
        <f t="shared" ca="1" si="16"/>
        <v>1</v>
      </c>
      <c r="G144">
        <f t="shared" si="17"/>
        <v>2</v>
      </c>
      <c r="H144">
        <f t="shared" si="18"/>
        <v>3</v>
      </c>
      <c r="I144">
        <f t="shared" ca="1" si="19"/>
        <v>6</v>
      </c>
      <c r="J144" t="str">
        <f t="shared" ca="1" si="20"/>
        <v>Loyal</v>
      </c>
    </row>
    <row r="145" spans="1:10" x14ac:dyDescent="0.3">
      <c r="A145" s="10" t="s">
        <v>1963</v>
      </c>
      <c r="B145" s="2">
        <v>45401</v>
      </c>
      <c r="C145">
        <v>2</v>
      </c>
      <c r="D145">
        <v>789.85</v>
      </c>
      <c r="E145" s="11">
        <f t="shared" ca="1" si="21"/>
        <v>678</v>
      </c>
      <c r="F145">
        <f t="shared" ca="1" si="16"/>
        <v>1</v>
      </c>
      <c r="G145">
        <f t="shared" si="17"/>
        <v>2</v>
      </c>
      <c r="H145">
        <f t="shared" si="18"/>
        <v>1</v>
      </c>
      <c r="I145">
        <f t="shared" ca="1" si="19"/>
        <v>4</v>
      </c>
      <c r="J145" t="str">
        <f t="shared" ca="1" si="20"/>
        <v>At Risk</v>
      </c>
    </row>
    <row r="146" spans="1:10" x14ac:dyDescent="0.3">
      <c r="A146" s="10" t="s">
        <v>5066</v>
      </c>
      <c r="B146" s="2">
        <v>45526</v>
      </c>
      <c r="C146">
        <v>1</v>
      </c>
      <c r="D146">
        <v>1161.96</v>
      </c>
      <c r="E146" s="11">
        <f t="shared" ca="1" si="21"/>
        <v>553</v>
      </c>
      <c r="F146">
        <f t="shared" ca="1" si="16"/>
        <v>1</v>
      </c>
      <c r="G146">
        <f t="shared" si="17"/>
        <v>1</v>
      </c>
      <c r="H146">
        <f t="shared" si="18"/>
        <v>2</v>
      </c>
      <c r="I146">
        <f t="shared" ca="1" si="19"/>
        <v>4</v>
      </c>
      <c r="J146" t="str">
        <f t="shared" ca="1" si="20"/>
        <v>At Risk</v>
      </c>
    </row>
    <row r="147" spans="1:10" x14ac:dyDescent="0.3">
      <c r="A147" s="10" t="s">
        <v>4211</v>
      </c>
      <c r="B147" s="2">
        <v>45563</v>
      </c>
      <c r="C147">
        <v>1</v>
      </c>
      <c r="D147">
        <v>1362.87</v>
      </c>
      <c r="E147" s="11">
        <f t="shared" ca="1" si="21"/>
        <v>516</v>
      </c>
      <c r="F147">
        <f t="shared" ca="1" si="16"/>
        <v>1</v>
      </c>
      <c r="G147">
        <f t="shared" si="17"/>
        <v>1</v>
      </c>
      <c r="H147">
        <f t="shared" si="18"/>
        <v>2</v>
      </c>
      <c r="I147">
        <f t="shared" ca="1" si="19"/>
        <v>4</v>
      </c>
      <c r="J147" t="str">
        <f t="shared" ca="1" si="20"/>
        <v>At Risk</v>
      </c>
    </row>
    <row r="148" spans="1:10" x14ac:dyDescent="0.3">
      <c r="A148" s="10" t="s">
        <v>3071</v>
      </c>
      <c r="B148" s="2">
        <v>45306</v>
      </c>
      <c r="C148">
        <v>1</v>
      </c>
      <c r="D148">
        <v>1245.8800000000001</v>
      </c>
      <c r="E148" s="11">
        <f t="shared" ca="1" si="21"/>
        <v>773</v>
      </c>
      <c r="F148">
        <f t="shared" ca="1" si="16"/>
        <v>1</v>
      </c>
      <c r="G148">
        <f t="shared" si="17"/>
        <v>1</v>
      </c>
      <c r="H148">
        <f t="shared" si="18"/>
        <v>2</v>
      </c>
      <c r="I148">
        <f t="shared" ca="1" si="19"/>
        <v>4</v>
      </c>
      <c r="J148" t="str">
        <f t="shared" ca="1" si="20"/>
        <v>At Risk</v>
      </c>
    </row>
    <row r="149" spans="1:10" x14ac:dyDescent="0.3">
      <c r="A149" s="10" t="s">
        <v>2340</v>
      </c>
      <c r="B149" s="2">
        <v>45432</v>
      </c>
      <c r="C149">
        <v>3</v>
      </c>
      <c r="D149">
        <v>1651.19</v>
      </c>
      <c r="E149" s="11">
        <f t="shared" ca="1" si="21"/>
        <v>647</v>
      </c>
      <c r="F149">
        <f t="shared" ca="1" si="16"/>
        <v>1</v>
      </c>
      <c r="G149">
        <f t="shared" si="17"/>
        <v>3</v>
      </c>
      <c r="H149">
        <f t="shared" si="18"/>
        <v>2</v>
      </c>
      <c r="I149">
        <f t="shared" ca="1" si="19"/>
        <v>6</v>
      </c>
      <c r="J149" t="str">
        <f t="shared" ca="1" si="20"/>
        <v>Loyal</v>
      </c>
    </row>
    <row r="150" spans="1:10" x14ac:dyDescent="0.3">
      <c r="A150" s="10" t="s">
        <v>1456</v>
      </c>
      <c r="B150" s="2">
        <v>45576</v>
      </c>
      <c r="C150">
        <v>2</v>
      </c>
      <c r="D150">
        <v>2206.04</v>
      </c>
      <c r="E150" s="11">
        <f t="shared" ca="1" si="21"/>
        <v>503</v>
      </c>
      <c r="F150">
        <f t="shared" ca="1" si="16"/>
        <v>1</v>
      </c>
      <c r="G150">
        <f t="shared" si="17"/>
        <v>2</v>
      </c>
      <c r="H150">
        <f t="shared" si="18"/>
        <v>3</v>
      </c>
      <c r="I150">
        <f t="shared" ca="1" si="19"/>
        <v>6</v>
      </c>
      <c r="J150" t="str">
        <f t="shared" ca="1" si="20"/>
        <v>Loyal</v>
      </c>
    </row>
    <row r="151" spans="1:10" x14ac:dyDescent="0.3">
      <c r="A151" s="10" t="s">
        <v>5123</v>
      </c>
      <c r="B151" s="2">
        <v>45563</v>
      </c>
      <c r="C151">
        <v>1</v>
      </c>
      <c r="D151">
        <v>2969.74</v>
      </c>
      <c r="E151" s="11">
        <f t="shared" ca="1" si="21"/>
        <v>516</v>
      </c>
      <c r="F151">
        <f t="shared" ca="1" si="16"/>
        <v>1</v>
      </c>
      <c r="G151">
        <f t="shared" si="17"/>
        <v>1</v>
      </c>
      <c r="H151">
        <f t="shared" si="18"/>
        <v>3</v>
      </c>
      <c r="I151">
        <f t="shared" ca="1" si="19"/>
        <v>5</v>
      </c>
      <c r="J151" t="str">
        <f t="shared" ca="1" si="20"/>
        <v>Loyal</v>
      </c>
    </row>
    <row r="152" spans="1:10" x14ac:dyDescent="0.3">
      <c r="A152" s="10" t="s">
        <v>714</v>
      </c>
      <c r="B152" s="2">
        <v>45308</v>
      </c>
      <c r="C152">
        <v>1</v>
      </c>
      <c r="D152">
        <v>273.13</v>
      </c>
      <c r="E152" s="11">
        <f t="shared" ca="1" si="21"/>
        <v>771</v>
      </c>
      <c r="F152">
        <f t="shared" ca="1" si="16"/>
        <v>1</v>
      </c>
      <c r="G152">
        <f t="shared" si="17"/>
        <v>1</v>
      </c>
      <c r="H152">
        <f t="shared" si="18"/>
        <v>1</v>
      </c>
      <c r="I152">
        <f t="shared" ca="1" si="19"/>
        <v>3</v>
      </c>
      <c r="J152" t="str">
        <f t="shared" ca="1" si="20"/>
        <v>Lost</v>
      </c>
    </row>
    <row r="153" spans="1:10" x14ac:dyDescent="0.3">
      <c r="A153" s="10" t="s">
        <v>2827</v>
      </c>
      <c r="B153" s="2">
        <v>45492</v>
      </c>
      <c r="C153">
        <v>3</v>
      </c>
      <c r="D153">
        <v>2845.89</v>
      </c>
      <c r="E153" s="11">
        <f t="shared" ca="1" si="21"/>
        <v>587</v>
      </c>
      <c r="F153">
        <f t="shared" ca="1" si="16"/>
        <v>1</v>
      </c>
      <c r="G153">
        <f t="shared" si="17"/>
        <v>3</v>
      </c>
      <c r="H153">
        <f t="shared" si="18"/>
        <v>3</v>
      </c>
      <c r="I153">
        <f t="shared" ca="1" si="19"/>
        <v>7</v>
      </c>
      <c r="J153" t="str">
        <f t="shared" ca="1" si="20"/>
        <v>Champion</v>
      </c>
    </row>
    <row r="154" spans="1:10" x14ac:dyDescent="0.3">
      <c r="A154" s="10" t="s">
        <v>935</v>
      </c>
      <c r="B154" s="2">
        <v>45657</v>
      </c>
      <c r="C154">
        <v>1</v>
      </c>
      <c r="D154">
        <v>1432.14</v>
      </c>
      <c r="E154" s="11">
        <f t="shared" ca="1" si="21"/>
        <v>422</v>
      </c>
      <c r="F154">
        <f t="shared" ca="1" si="16"/>
        <v>1</v>
      </c>
      <c r="G154">
        <f t="shared" si="17"/>
        <v>1</v>
      </c>
      <c r="H154">
        <f t="shared" si="18"/>
        <v>2</v>
      </c>
      <c r="I154">
        <f t="shared" ca="1" si="19"/>
        <v>4</v>
      </c>
      <c r="J154" t="str">
        <f t="shared" ca="1" si="20"/>
        <v>At Risk</v>
      </c>
    </row>
    <row r="155" spans="1:10" x14ac:dyDescent="0.3">
      <c r="A155" s="10" t="s">
        <v>5274</v>
      </c>
      <c r="B155" s="2">
        <v>45514</v>
      </c>
      <c r="C155">
        <v>1</v>
      </c>
      <c r="D155">
        <v>440.08</v>
      </c>
      <c r="E155" s="11">
        <f t="shared" ca="1" si="21"/>
        <v>565</v>
      </c>
      <c r="F155">
        <f t="shared" ca="1" si="16"/>
        <v>1</v>
      </c>
      <c r="G155">
        <f t="shared" si="17"/>
        <v>1</v>
      </c>
      <c r="H155">
        <f t="shared" si="18"/>
        <v>1</v>
      </c>
      <c r="I155">
        <f t="shared" ca="1" si="19"/>
        <v>3</v>
      </c>
      <c r="J155" t="str">
        <f t="shared" ca="1" si="20"/>
        <v>Lost</v>
      </c>
    </row>
    <row r="156" spans="1:10" x14ac:dyDescent="0.3">
      <c r="A156" s="10" t="s">
        <v>4028</v>
      </c>
      <c r="B156" s="2">
        <v>45439</v>
      </c>
      <c r="C156">
        <v>1</v>
      </c>
      <c r="D156">
        <v>54.5</v>
      </c>
      <c r="E156" s="11">
        <f t="shared" ca="1" si="21"/>
        <v>640</v>
      </c>
      <c r="F156">
        <f t="shared" ca="1" si="16"/>
        <v>1</v>
      </c>
      <c r="G156">
        <f t="shared" si="17"/>
        <v>1</v>
      </c>
      <c r="H156">
        <f t="shared" si="18"/>
        <v>1</v>
      </c>
      <c r="I156">
        <f t="shared" ca="1" si="19"/>
        <v>3</v>
      </c>
      <c r="J156" t="str">
        <f t="shared" ca="1" si="20"/>
        <v>Lost</v>
      </c>
    </row>
    <row r="157" spans="1:10" x14ac:dyDescent="0.3">
      <c r="A157" s="10" t="s">
        <v>4532</v>
      </c>
      <c r="B157" s="2">
        <v>45320</v>
      </c>
      <c r="C157">
        <v>2</v>
      </c>
      <c r="D157">
        <v>367.73</v>
      </c>
      <c r="E157" s="11">
        <f t="shared" ca="1" si="21"/>
        <v>759</v>
      </c>
      <c r="F157">
        <f t="shared" ca="1" si="16"/>
        <v>1</v>
      </c>
      <c r="G157">
        <f t="shared" si="17"/>
        <v>2</v>
      </c>
      <c r="H157">
        <f t="shared" si="18"/>
        <v>1</v>
      </c>
      <c r="I157">
        <f t="shared" ca="1" si="19"/>
        <v>4</v>
      </c>
      <c r="J157" t="str">
        <f t="shared" ca="1" si="20"/>
        <v>At Risk</v>
      </c>
    </row>
    <row r="158" spans="1:10" x14ac:dyDescent="0.3">
      <c r="A158" s="10" t="s">
        <v>5914</v>
      </c>
      <c r="B158" s="2">
        <v>45495</v>
      </c>
      <c r="C158">
        <v>1</v>
      </c>
      <c r="D158">
        <v>2960.66</v>
      </c>
      <c r="E158" s="11">
        <f t="shared" ca="1" si="21"/>
        <v>584</v>
      </c>
      <c r="F158">
        <f t="shared" ca="1" si="16"/>
        <v>1</v>
      </c>
      <c r="G158">
        <f t="shared" si="17"/>
        <v>1</v>
      </c>
      <c r="H158">
        <f t="shared" si="18"/>
        <v>3</v>
      </c>
      <c r="I158">
        <f t="shared" ca="1" si="19"/>
        <v>5</v>
      </c>
      <c r="J158" t="str">
        <f t="shared" ca="1" si="20"/>
        <v>Loyal</v>
      </c>
    </row>
    <row r="159" spans="1:10" x14ac:dyDescent="0.3">
      <c r="A159" s="10" t="s">
        <v>4399</v>
      </c>
      <c r="B159" s="2">
        <v>45295</v>
      </c>
      <c r="C159">
        <v>1</v>
      </c>
      <c r="D159">
        <v>266.77999999999997</v>
      </c>
      <c r="E159" s="11">
        <f t="shared" ca="1" si="21"/>
        <v>784</v>
      </c>
      <c r="F159">
        <f t="shared" ca="1" si="16"/>
        <v>1</v>
      </c>
      <c r="G159">
        <f t="shared" si="17"/>
        <v>1</v>
      </c>
      <c r="H159">
        <f t="shared" si="18"/>
        <v>1</v>
      </c>
      <c r="I159">
        <f t="shared" ca="1" si="19"/>
        <v>3</v>
      </c>
      <c r="J159" t="str">
        <f t="shared" ca="1" si="20"/>
        <v>Lost</v>
      </c>
    </row>
    <row r="160" spans="1:10" x14ac:dyDescent="0.3">
      <c r="A160" s="10" t="s">
        <v>4364</v>
      </c>
      <c r="B160" s="2">
        <v>45419</v>
      </c>
      <c r="C160">
        <v>1</v>
      </c>
      <c r="D160">
        <v>380.38</v>
      </c>
      <c r="E160" s="11">
        <f t="shared" ca="1" si="21"/>
        <v>660</v>
      </c>
      <c r="F160">
        <f t="shared" ca="1" si="16"/>
        <v>1</v>
      </c>
      <c r="G160">
        <f t="shared" si="17"/>
        <v>1</v>
      </c>
      <c r="H160">
        <f t="shared" si="18"/>
        <v>1</v>
      </c>
      <c r="I160">
        <f t="shared" ca="1" si="19"/>
        <v>3</v>
      </c>
      <c r="J160" t="str">
        <f t="shared" ca="1" si="20"/>
        <v>Lost</v>
      </c>
    </row>
    <row r="161" spans="1:10" x14ac:dyDescent="0.3">
      <c r="A161" s="10" t="s">
        <v>2547</v>
      </c>
      <c r="B161" s="2">
        <v>45406</v>
      </c>
      <c r="C161">
        <v>1</v>
      </c>
      <c r="D161">
        <v>772.17</v>
      </c>
      <c r="E161" s="11">
        <f t="shared" ca="1" si="21"/>
        <v>673</v>
      </c>
      <c r="F161">
        <f t="shared" ca="1" si="16"/>
        <v>1</v>
      </c>
      <c r="G161">
        <f t="shared" si="17"/>
        <v>1</v>
      </c>
      <c r="H161">
        <f t="shared" si="18"/>
        <v>1</v>
      </c>
      <c r="I161">
        <f t="shared" ca="1" si="19"/>
        <v>3</v>
      </c>
      <c r="J161" t="str">
        <f t="shared" ca="1" si="20"/>
        <v>Lost</v>
      </c>
    </row>
    <row r="162" spans="1:10" x14ac:dyDescent="0.3">
      <c r="A162" s="10" t="s">
        <v>5613</v>
      </c>
      <c r="B162" s="2">
        <v>45547</v>
      </c>
      <c r="C162">
        <v>1</v>
      </c>
      <c r="D162">
        <v>1523.65</v>
      </c>
      <c r="E162" s="11">
        <f t="shared" ca="1" si="21"/>
        <v>532</v>
      </c>
      <c r="F162">
        <f t="shared" ca="1" si="16"/>
        <v>1</v>
      </c>
      <c r="G162">
        <f t="shared" si="17"/>
        <v>1</v>
      </c>
      <c r="H162">
        <f t="shared" si="18"/>
        <v>2</v>
      </c>
      <c r="I162">
        <f t="shared" ca="1" si="19"/>
        <v>4</v>
      </c>
      <c r="J162" t="str">
        <f t="shared" ca="1" si="20"/>
        <v>At Risk</v>
      </c>
    </row>
    <row r="163" spans="1:10" x14ac:dyDescent="0.3">
      <c r="A163" s="10" t="s">
        <v>2459</v>
      </c>
      <c r="B163" s="2">
        <v>45579</v>
      </c>
      <c r="C163">
        <v>2</v>
      </c>
      <c r="D163">
        <v>3860.94</v>
      </c>
      <c r="E163" s="11">
        <f t="shared" ca="1" si="21"/>
        <v>500</v>
      </c>
      <c r="F163">
        <f t="shared" ca="1" si="16"/>
        <v>1</v>
      </c>
      <c r="G163">
        <f t="shared" si="17"/>
        <v>2</v>
      </c>
      <c r="H163">
        <f t="shared" si="18"/>
        <v>3</v>
      </c>
      <c r="I163">
        <f t="shared" ca="1" si="19"/>
        <v>6</v>
      </c>
      <c r="J163" t="str">
        <f t="shared" ca="1" si="20"/>
        <v>Loyal</v>
      </c>
    </row>
    <row r="164" spans="1:10" x14ac:dyDescent="0.3">
      <c r="A164" s="10" t="s">
        <v>1746</v>
      </c>
      <c r="B164" s="2">
        <v>45466</v>
      </c>
      <c r="C164">
        <v>1</v>
      </c>
      <c r="D164">
        <v>1175.33</v>
      </c>
      <c r="E164" s="11">
        <f t="shared" ca="1" si="21"/>
        <v>613</v>
      </c>
      <c r="F164">
        <f t="shared" ca="1" si="16"/>
        <v>1</v>
      </c>
      <c r="G164">
        <f t="shared" si="17"/>
        <v>1</v>
      </c>
      <c r="H164">
        <f t="shared" si="18"/>
        <v>2</v>
      </c>
      <c r="I164">
        <f t="shared" ca="1" si="19"/>
        <v>4</v>
      </c>
      <c r="J164" t="str">
        <f t="shared" ca="1" si="20"/>
        <v>At Risk</v>
      </c>
    </row>
    <row r="165" spans="1:10" x14ac:dyDescent="0.3">
      <c r="A165" s="10" t="s">
        <v>1037</v>
      </c>
      <c r="B165" s="2">
        <v>45542</v>
      </c>
      <c r="C165">
        <v>2</v>
      </c>
      <c r="D165">
        <v>1824.46</v>
      </c>
      <c r="E165" s="11">
        <f t="shared" ca="1" si="21"/>
        <v>537</v>
      </c>
      <c r="F165">
        <f t="shared" ca="1" si="16"/>
        <v>1</v>
      </c>
      <c r="G165">
        <f t="shared" si="17"/>
        <v>2</v>
      </c>
      <c r="H165">
        <f t="shared" si="18"/>
        <v>2</v>
      </c>
      <c r="I165">
        <f t="shared" ca="1" si="19"/>
        <v>5</v>
      </c>
      <c r="J165" t="str">
        <f t="shared" ca="1" si="20"/>
        <v>Loyal</v>
      </c>
    </row>
    <row r="166" spans="1:10" x14ac:dyDescent="0.3">
      <c r="A166" s="10" t="s">
        <v>4758</v>
      </c>
      <c r="B166" s="2">
        <v>45615</v>
      </c>
      <c r="C166">
        <v>1</v>
      </c>
      <c r="D166">
        <v>457.58</v>
      </c>
      <c r="E166" s="11">
        <f t="shared" ca="1" si="21"/>
        <v>464</v>
      </c>
      <c r="F166">
        <f t="shared" ca="1" si="16"/>
        <v>1</v>
      </c>
      <c r="G166">
        <f t="shared" si="17"/>
        <v>1</v>
      </c>
      <c r="H166">
        <f t="shared" si="18"/>
        <v>1</v>
      </c>
      <c r="I166">
        <f t="shared" ca="1" si="19"/>
        <v>3</v>
      </c>
      <c r="J166" t="str">
        <f t="shared" ca="1" si="20"/>
        <v>Lost</v>
      </c>
    </row>
    <row r="167" spans="1:10" x14ac:dyDescent="0.3">
      <c r="A167" s="10" t="s">
        <v>5384</v>
      </c>
      <c r="B167" s="2">
        <v>45309</v>
      </c>
      <c r="C167">
        <v>1</v>
      </c>
      <c r="D167">
        <v>372.51</v>
      </c>
      <c r="E167" s="11">
        <f t="shared" ca="1" si="21"/>
        <v>770</v>
      </c>
      <c r="F167">
        <f t="shared" ca="1" si="16"/>
        <v>1</v>
      </c>
      <c r="G167">
        <f t="shared" si="17"/>
        <v>1</v>
      </c>
      <c r="H167">
        <f t="shared" si="18"/>
        <v>1</v>
      </c>
      <c r="I167">
        <f t="shared" ca="1" si="19"/>
        <v>3</v>
      </c>
      <c r="J167" t="str">
        <f t="shared" ca="1" si="20"/>
        <v>Lost</v>
      </c>
    </row>
    <row r="168" spans="1:10" x14ac:dyDescent="0.3">
      <c r="A168" s="10" t="s">
        <v>4323</v>
      </c>
      <c r="B168" s="2">
        <v>45373</v>
      </c>
      <c r="C168">
        <v>1</v>
      </c>
      <c r="D168">
        <v>959</v>
      </c>
      <c r="E168" s="11">
        <f t="shared" ca="1" si="21"/>
        <v>706</v>
      </c>
      <c r="F168">
        <f t="shared" ca="1" si="16"/>
        <v>1</v>
      </c>
      <c r="G168">
        <f t="shared" si="17"/>
        <v>1</v>
      </c>
      <c r="H168">
        <f t="shared" si="18"/>
        <v>1</v>
      </c>
      <c r="I168">
        <f t="shared" ca="1" si="19"/>
        <v>3</v>
      </c>
      <c r="J168" t="str">
        <f t="shared" ca="1" si="20"/>
        <v>Lost</v>
      </c>
    </row>
    <row r="169" spans="1:10" x14ac:dyDescent="0.3">
      <c r="A169" s="10" t="s">
        <v>5547</v>
      </c>
      <c r="B169" s="2">
        <v>45388</v>
      </c>
      <c r="C169">
        <v>1</v>
      </c>
      <c r="D169">
        <v>1356.96</v>
      </c>
      <c r="E169" s="11">
        <f t="shared" ca="1" si="21"/>
        <v>691</v>
      </c>
      <c r="F169">
        <f t="shared" ca="1" si="16"/>
        <v>1</v>
      </c>
      <c r="G169">
        <f t="shared" si="17"/>
        <v>1</v>
      </c>
      <c r="H169">
        <f t="shared" si="18"/>
        <v>2</v>
      </c>
      <c r="I169">
        <f t="shared" ca="1" si="19"/>
        <v>4</v>
      </c>
      <c r="J169" t="str">
        <f t="shared" ca="1" si="20"/>
        <v>At Risk</v>
      </c>
    </row>
    <row r="170" spans="1:10" x14ac:dyDescent="0.3">
      <c r="A170" s="10" t="s">
        <v>1993</v>
      </c>
      <c r="B170" s="2">
        <v>45609</v>
      </c>
      <c r="C170">
        <v>2</v>
      </c>
      <c r="D170">
        <v>3053.8</v>
      </c>
      <c r="E170" s="11">
        <f t="shared" ca="1" si="21"/>
        <v>470</v>
      </c>
      <c r="F170">
        <f t="shared" ca="1" si="16"/>
        <v>1</v>
      </c>
      <c r="G170">
        <f t="shared" si="17"/>
        <v>2</v>
      </c>
      <c r="H170">
        <f t="shared" si="18"/>
        <v>3</v>
      </c>
      <c r="I170">
        <f t="shared" ca="1" si="19"/>
        <v>6</v>
      </c>
      <c r="J170" t="str">
        <f t="shared" ca="1" si="20"/>
        <v>Loyal</v>
      </c>
    </row>
    <row r="171" spans="1:10" x14ac:dyDescent="0.3">
      <c r="A171" s="10" t="s">
        <v>1593</v>
      </c>
      <c r="B171" s="2">
        <v>45603</v>
      </c>
      <c r="C171">
        <v>2</v>
      </c>
      <c r="D171">
        <v>6163.38</v>
      </c>
      <c r="E171" s="11">
        <f t="shared" ca="1" si="21"/>
        <v>476</v>
      </c>
      <c r="F171">
        <f t="shared" ca="1" si="16"/>
        <v>1</v>
      </c>
      <c r="G171">
        <f t="shared" si="17"/>
        <v>2</v>
      </c>
      <c r="H171">
        <f t="shared" si="18"/>
        <v>3</v>
      </c>
      <c r="I171">
        <f t="shared" ca="1" si="19"/>
        <v>6</v>
      </c>
      <c r="J171" t="str">
        <f t="shared" ca="1" si="20"/>
        <v>Loyal</v>
      </c>
    </row>
    <row r="172" spans="1:10" x14ac:dyDescent="0.3">
      <c r="A172" s="10" t="s">
        <v>3782</v>
      </c>
      <c r="B172" s="2">
        <v>45545</v>
      </c>
      <c r="C172">
        <v>1</v>
      </c>
      <c r="D172">
        <v>185.43</v>
      </c>
      <c r="E172" s="11">
        <f t="shared" ca="1" si="21"/>
        <v>534</v>
      </c>
      <c r="F172">
        <f t="shared" ca="1" si="16"/>
        <v>1</v>
      </c>
      <c r="G172">
        <f t="shared" si="17"/>
        <v>1</v>
      </c>
      <c r="H172">
        <f t="shared" si="18"/>
        <v>1</v>
      </c>
      <c r="I172">
        <f t="shared" ca="1" si="19"/>
        <v>3</v>
      </c>
      <c r="J172" t="str">
        <f t="shared" ca="1" si="20"/>
        <v>Lost</v>
      </c>
    </row>
    <row r="173" spans="1:10" x14ac:dyDescent="0.3">
      <c r="A173" s="10" t="s">
        <v>2072</v>
      </c>
      <c r="B173" s="2">
        <v>45313</v>
      </c>
      <c r="C173">
        <v>1</v>
      </c>
      <c r="D173">
        <v>160.63</v>
      </c>
      <c r="E173" s="11">
        <f t="shared" ca="1" si="21"/>
        <v>766</v>
      </c>
      <c r="F173">
        <f t="shared" ca="1" si="16"/>
        <v>1</v>
      </c>
      <c r="G173">
        <f t="shared" si="17"/>
        <v>1</v>
      </c>
      <c r="H173">
        <f t="shared" si="18"/>
        <v>1</v>
      </c>
      <c r="I173">
        <f t="shared" ca="1" si="19"/>
        <v>3</v>
      </c>
      <c r="J173" t="str">
        <f t="shared" ca="1" si="20"/>
        <v>Lost</v>
      </c>
    </row>
    <row r="174" spans="1:10" x14ac:dyDescent="0.3">
      <c r="A174" s="10" t="s">
        <v>1959</v>
      </c>
      <c r="B174" s="2">
        <v>45471</v>
      </c>
      <c r="C174">
        <v>1</v>
      </c>
      <c r="D174">
        <v>217.88</v>
      </c>
      <c r="E174" s="11">
        <f t="shared" ca="1" si="21"/>
        <v>608</v>
      </c>
      <c r="F174">
        <f t="shared" ca="1" si="16"/>
        <v>1</v>
      </c>
      <c r="G174">
        <f t="shared" si="17"/>
        <v>1</v>
      </c>
      <c r="H174">
        <f t="shared" si="18"/>
        <v>1</v>
      </c>
      <c r="I174">
        <f t="shared" ca="1" si="19"/>
        <v>3</v>
      </c>
      <c r="J174" t="str">
        <f t="shared" ca="1" si="20"/>
        <v>Lost</v>
      </c>
    </row>
    <row r="175" spans="1:10" x14ac:dyDescent="0.3">
      <c r="A175" s="10" t="s">
        <v>5400</v>
      </c>
      <c r="B175" s="2">
        <v>45605</v>
      </c>
      <c r="C175">
        <v>1</v>
      </c>
      <c r="D175">
        <v>263.95999999999998</v>
      </c>
      <c r="E175" s="11">
        <f t="shared" ca="1" si="21"/>
        <v>474</v>
      </c>
      <c r="F175">
        <f t="shared" ca="1" si="16"/>
        <v>1</v>
      </c>
      <c r="G175">
        <f t="shared" si="17"/>
        <v>1</v>
      </c>
      <c r="H175">
        <f t="shared" si="18"/>
        <v>1</v>
      </c>
      <c r="I175">
        <f t="shared" ca="1" si="19"/>
        <v>3</v>
      </c>
      <c r="J175" t="str">
        <f t="shared" ca="1" si="20"/>
        <v>Lost</v>
      </c>
    </row>
    <row r="176" spans="1:10" x14ac:dyDescent="0.3">
      <c r="A176" s="10" t="s">
        <v>2119</v>
      </c>
      <c r="B176" s="2">
        <v>45606</v>
      </c>
      <c r="C176">
        <v>1</v>
      </c>
      <c r="D176">
        <v>517.88</v>
      </c>
      <c r="E176" s="11">
        <f t="shared" ca="1" si="21"/>
        <v>473</v>
      </c>
      <c r="F176">
        <f t="shared" ca="1" si="16"/>
        <v>1</v>
      </c>
      <c r="G176">
        <f t="shared" si="17"/>
        <v>1</v>
      </c>
      <c r="H176">
        <f t="shared" si="18"/>
        <v>1</v>
      </c>
      <c r="I176">
        <f t="shared" ca="1" si="19"/>
        <v>3</v>
      </c>
      <c r="J176" t="str">
        <f t="shared" ca="1" si="20"/>
        <v>Lost</v>
      </c>
    </row>
    <row r="177" spans="1:10" x14ac:dyDescent="0.3">
      <c r="A177" s="10" t="s">
        <v>4692</v>
      </c>
      <c r="B177" s="2">
        <v>45395</v>
      </c>
      <c r="C177">
        <v>1</v>
      </c>
      <c r="D177">
        <v>157.9</v>
      </c>
      <c r="E177" s="11">
        <f t="shared" ca="1" si="21"/>
        <v>684</v>
      </c>
      <c r="F177">
        <f t="shared" ca="1" si="16"/>
        <v>1</v>
      </c>
      <c r="G177">
        <f t="shared" si="17"/>
        <v>1</v>
      </c>
      <c r="H177">
        <f t="shared" si="18"/>
        <v>1</v>
      </c>
      <c r="I177">
        <f t="shared" ca="1" si="19"/>
        <v>3</v>
      </c>
      <c r="J177" t="str">
        <f t="shared" ca="1" si="20"/>
        <v>Lost</v>
      </c>
    </row>
    <row r="178" spans="1:10" x14ac:dyDescent="0.3">
      <c r="A178" s="10" t="s">
        <v>1109</v>
      </c>
      <c r="B178" s="2">
        <v>45572</v>
      </c>
      <c r="C178">
        <v>1</v>
      </c>
      <c r="D178">
        <v>4525.57</v>
      </c>
      <c r="E178" s="11">
        <f t="shared" ca="1" si="21"/>
        <v>507</v>
      </c>
      <c r="F178">
        <f t="shared" ca="1" si="16"/>
        <v>1</v>
      </c>
      <c r="G178">
        <f t="shared" si="17"/>
        <v>1</v>
      </c>
      <c r="H178">
        <f t="shared" si="18"/>
        <v>3</v>
      </c>
      <c r="I178">
        <f t="shared" ca="1" si="19"/>
        <v>5</v>
      </c>
      <c r="J178" t="str">
        <f t="shared" ca="1" si="20"/>
        <v>Loyal</v>
      </c>
    </row>
    <row r="179" spans="1:10" x14ac:dyDescent="0.3">
      <c r="A179" s="10" t="s">
        <v>1640</v>
      </c>
      <c r="B179" s="2">
        <v>45336</v>
      </c>
      <c r="C179">
        <v>2</v>
      </c>
      <c r="D179">
        <v>618.06000000000006</v>
      </c>
      <c r="E179" s="11">
        <f t="shared" ca="1" si="21"/>
        <v>743</v>
      </c>
      <c r="F179">
        <f t="shared" ca="1" si="16"/>
        <v>1</v>
      </c>
      <c r="G179">
        <f t="shared" si="17"/>
        <v>2</v>
      </c>
      <c r="H179">
        <f t="shared" si="18"/>
        <v>1</v>
      </c>
      <c r="I179">
        <f t="shared" ca="1" si="19"/>
        <v>4</v>
      </c>
      <c r="J179" t="str">
        <f t="shared" ca="1" si="20"/>
        <v>At Risk</v>
      </c>
    </row>
    <row r="180" spans="1:10" x14ac:dyDescent="0.3">
      <c r="A180" s="10" t="s">
        <v>5667</v>
      </c>
      <c r="B180" s="2">
        <v>45420</v>
      </c>
      <c r="C180">
        <v>1</v>
      </c>
      <c r="D180">
        <v>2026.26</v>
      </c>
      <c r="E180" s="11">
        <f t="shared" ca="1" si="21"/>
        <v>659</v>
      </c>
      <c r="F180">
        <f t="shared" ca="1" si="16"/>
        <v>1</v>
      </c>
      <c r="G180">
        <f t="shared" si="17"/>
        <v>1</v>
      </c>
      <c r="H180">
        <f t="shared" si="18"/>
        <v>3</v>
      </c>
      <c r="I180">
        <f t="shared" ca="1" si="19"/>
        <v>5</v>
      </c>
      <c r="J180" t="str">
        <f t="shared" ca="1" si="20"/>
        <v>Loyal</v>
      </c>
    </row>
    <row r="181" spans="1:10" x14ac:dyDescent="0.3">
      <c r="A181" s="10" t="s">
        <v>2519</v>
      </c>
      <c r="B181" s="2">
        <v>45592</v>
      </c>
      <c r="C181">
        <v>2</v>
      </c>
      <c r="D181">
        <v>3681.98</v>
      </c>
      <c r="E181" s="11">
        <f t="shared" ca="1" si="21"/>
        <v>487</v>
      </c>
      <c r="F181">
        <f t="shared" ca="1" si="16"/>
        <v>1</v>
      </c>
      <c r="G181">
        <f t="shared" si="17"/>
        <v>2</v>
      </c>
      <c r="H181">
        <f t="shared" si="18"/>
        <v>3</v>
      </c>
      <c r="I181">
        <f t="shared" ca="1" si="19"/>
        <v>6</v>
      </c>
      <c r="J181" t="str">
        <f t="shared" ca="1" si="20"/>
        <v>Loyal</v>
      </c>
    </row>
    <row r="182" spans="1:10" x14ac:dyDescent="0.3">
      <c r="A182" s="10" t="s">
        <v>4048</v>
      </c>
      <c r="B182" s="2">
        <v>45657</v>
      </c>
      <c r="C182">
        <v>2</v>
      </c>
      <c r="D182">
        <v>2787.41</v>
      </c>
      <c r="E182" s="11">
        <f t="shared" ca="1" si="21"/>
        <v>422</v>
      </c>
      <c r="F182">
        <f t="shared" ca="1" si="16"/>
        <v>1</v>
      </c>
      <c r="G182">
        <f t="shared" si="17"/>
        <v>2</v>
      </c>
      <c r="H182">
        <f t="shared" si="18"/>
        <v>3</v>
      </c>
      <c r="I182">
        <f t="shared" ca="1" si="19"/>
        <v>6</v>
      </c>
      <c r="J182" t="str">
        <f t="shared" ca="1" si="20"/>
        <v>Loyal</v>
      </c>
    </row>
    <row r="183" spans="1:10" x14ac:dyDescent="0.3">
      <c r="A183" s="10" t="s">
        <v>2690</v>
      </c>
      <c r="B183" s="2">
        <v>45500</v>
      </c>
      <c r="C183">
        <v>3</v>
      </c>
      <c r="D183">
        <v>4817.82</v>
      </c>
      <c r="E183" s="11">
        <f t="shared" ca="1" si="21"/>
        <v>579</v>
      </c>
      <c r="F183">
        <f t="shared" ca="1" si="16"/>
        <v>1</v>
      </c>
      <c r="G183">
        <f t="shared" si="17"/>
        <v>3</v>
      </c>
      <c r="H183">
        <f t="shared" si="18"/>
        <v>3</v>
      </c>
      <c r="I183">
        <f t="shared" ca="1" si="19"/>
        <v>7</v>
      </c>
      <c r="J183" t="str">
        <f t="shared" ca="1" si="20"/>
        <v>Champion</v>
      </c>
    </row>
    <row r="184" spans="1:10" x14ac:dyDescent="0.3">
      <c r="A184" s="10" t="s">
        <v>5713</v>
      </c>
      <c r="B184" s="2">
        <v>45543</v>
      </c>
      <c r="C184">
        <v>1</v>
      </c>
      <c r="D184">
        <v>782.63</v>
      </c>
      <c r="E184" s="11">
        <f t="shared" ca="1" si="21"/>
        <v>536</v>
      </c>
      <c r="F184">
        <f t="shared" ca="1" si="16"/>
        <v>1</v>
      </c>
      <c r="G184">
        <f t="shared" si="17"/>
        <v>1</v>
      </c>
      <c r="H184">
        <f t="shared" si="18"/>
        <v>1</v>
      </c>
      <c r="I184">
        <f t="shared" ca="1" si="19"/>
        <v>3</v>
      </c>
      <c r="J184" t="str">
        <f t="shared" ca="1" si="20"/>
        <v>Lost</v>
      </c>
    </row>
    <row r="185" spans="1:10" x14ac:dyDescent="0.3">
      <c r="A185" s="10" t="s">
        <v>658</v>
      </c>
      <c r="B185" s="2">
        <v>45642</v>
      </c>
      <c r="C185">
        <v>3</v>
      </c>
      <c r="D185">
        <v>4314.24</v>
      </c>
      <c r="E185" s="11">
        <f t="shared" ca="1" si="21"/>
        <v>437</v>
      </c>
      <c r="F185">
        <f t="shared" ca="1" si="16"/>
        <v>1</v>
      </c>
      <c r="G185">
        <f t="shared" si="17"/>
        <v>3</v>
      </c>
      <c r="H185">
        <f t="shared" si="18"/>
        <v>3</v>
      </c>
      <c r="I185">
        <f t="shared" ca="1" si="19"/>
        <v>7</v>
      </c>
      <c r="J185" t="str">
        <f t="shared" ca="1" si="20"/>
        <v>Champion</v>
      </c>
    </row>
    <row r="186" spans="1:10" x14ac:dyDescent="0.3">
      <c r="A186" s="10" t="s">
        <v>2178</v>
      </c>
      <c r="B186" s="2">
        <v>45377</v>
      </c>
      <c r="C186">
        <v>1</v>
      </c>
      <c r="D186">
        <v>535.32000000000005</v>
      </c>
      <c r="E186" s="11">
        <f t="shared" ca="1" si="21"/>
        <v>702</v>
      </c>
      <c r="F186">
        <f t="shared" ca="1" si="16"/>
        <v>1</v>
      </c>
      <c r="G186">
        <f t="shared" si="17"/>
        <v>1</v>
      </c>
      <c r="H186">
        <f t="shared" si="18"/>
        <v>1</v>
      </c>
      <c r="I186">
        <f t="shared" ca="1" si="19"/>
        <v>3</v>
      </c>
      <c r="J186" t="str">
        <f t="shared" ca="1" si="20"/>
        <v>Lost</v>
      </c>
    </row>
    <row r="187" spans="1:10" x14ac:dyDescent="0.3">
      <c r="A187" s="10" t="s">
        <v>1277</v>
      </c>
      <c r="B187" s="2">
        <v>45544</v>
      </c>
      <c r="C187">
        <v>2</v>
      </c>
      <c r="D187">
        <v>4120.2300000000005</v>
      </c>
      <c r="E187" s="11">
        <f t="shared" ca="1" si="21"/>
        <v>535</v>
      </c>
      <c r="F187">
        <f t="shared" ca="1" si="16"/>
        <v>1</v>
      </c>
      <c r="G187">
        <f t="shared" si="17"/>
        <v>2</v>
      </c>
      <c r="H187">
        <f t="shared" si="18"/>
        <v>3</v>
      </c>
      <c r="I187">
        <f t="shared" ca="1" si="19"/>
        <v>6</v>
      </c>
      <c r="J187" t="str">
        <f t="shared" ca="1" si="20"/>
        <v>Loyal</v>
      </c>
    </row>
    <row r="188" spans="1:10" x14ac:dyDescent="0.3">
      <c r="A188" s="10" t="s">
        <v>802</v>
      </c>
      <c r="B188" s="2">
        <v>45363</v>
      </c>
      <c r="C188">
        <v>3</v>
      </c>
      <c r="D188">
        <v>4117.5300000000007</v>
      </c>
      <c r="E188" s="11">
        <f t="shared" ca="1" si="21"/>
        <v>716</v>
      </c>
      <c r="F188">
        <f t="shared" ca="1" si="16"/>
        <v>1</v>
      </c>
      <c r="G188">
        <f t="shared" si="17"/>
        <v>3</v>
      </c>
      <c r="H188">
        <f t="shared" si="18"/>
        <v>3</v>
      </c>
      <c r="I188">
        <f t="shared" ca="1" si="19"/>
        <v>7</v>
      </c>
      <c r="J188" t="str">
        <f t="shared" ca="1" si="20"/>
        <v>Champion</v>
      </c>
    </row>
    <row r="189" spans="1:10" x14ac:dyDescent="0.3">
      <c r="A189" s="10" t="s">
        <v>5529</v>
      </c>
      <c r="B189" s="2">
        <v>45521</v>
      </c>
      <c r="C189">
        <v>1</v>
      </c>
      <c r="D189">
        <v>1443.33</v>
      </c>
      <c r="E189" s="11">
        <f t="shared" ca="1" si="21"/>
        <v>558</v>
      </c>
      <c r="F189">
        <f t="shared" ca="1" si="16"/>
        <v>1</v>
      </c>
      <c r="G189">
        <f t="shared" si="17"/>
        <v>1</v>
      </c>
      <c r="H189">
        <f t="shared" si="18"/>
        <v>2</v>
      </c>
      <c r="I189">
        <f t="shared" ca="1" si="19"/>
        <v>4</v>
      </c>
      <c r="J189" t="str">
        <f t="shared" ca="1" si="20"/>
        <v>At Risk</v>
      </c>
    </row>
    <row r="190" spans="1:10" x14ac:dyDescent="0.3">
      <c r="A190" s="10" t="s">
        <v>2405</v>
      </c>
      <c r="B190" s="2">
        <v>45512</v>
      </c>
      <c r="C190">
        <v>4</v>
      </c>
      <c r="D190">
        <v>2321.61</v>
      </c>
      <c r="E190" s="11">
        <f t="shared" ca="1" si="21"/>
        <v>567</v>
      </c>
      <c r="F190">
        <f t="shared" ca="1" si="16"/>
        <v>1</v>
      </c>
      <c r="G190">
        <f t="shared" si="17"/>
        <v>3</v>
      </c>
      <c r="H190">
        <f t="shared" si="18"/>
        <v>3</v>
      </c>
      <c r="I190">
        <f t="shared" ca="1" si="19"/>
        <v>7</v>
      </c>
      <c r="J190" t="str">
        <f t="shared" ca="1" si="20"/>
        <v>Champion</v>
      </c>
    </row>
    <row r="191" spans="1:10" x14ac:dyDescent="0.3">
      <c r="A191" s="10" t="s">
        <v>1812</v>
      </c>
      <c r="B191" s="2">
        <v>45351</v>
      </c>
      <c r="C191">
        <v>1</v>
      </c>
      <c r="D191">
        <v>843.76</v>
      </c>
      <c r="E191" s="11">
        <f t="shared" ca="1" si="21"/>
        <v>728</v>
      </c>
      <c r="F191">
        <f t="shared" ca="1" si="16"/>
        <v>1</v>
      </c>
      <c r="G191">
        <f t="shared" si="17"/>
        <v>1</v>
      </c>
      <c r="H191">
        <f t="shared" si="18"/>
        <v>1</v>
      </c>
      <c r="I191">
        <f t="shared" ca="1" si="19"/>
        <v>3</v>
      </c>
      <c r="J191" t="str">
        <f t="shared" ca="1" si="20"/>
        <v>Lost</v>
      </c>
    </row>
    <row r="192" spans="1:10" x14ac:dyDescent="0.3">
      <c r="A192" s="10" t="s">
        <v>2406</v>
      </c>
      <c r="B192" s="2">
        <v>45591</v>
      </c>
      <c r="C192">
        <v>1</v>
      </c>
      <c r="D192">
        <v>79.989999999999995</v>
      </c>
      <c r="E192" s="11">
        <f t="shared" ca="1" si="21"/>
        <v>488</v>
      </c>
      <c r="F192">
        <f t="shared" ca="1" si="16"/>
        <v>1</v>
      </c>
      <c r="G192">
        <f t="shared" si="17"/>
        <v>1</v>
      </c>
      <c r="H192">
        <f t="shared" si="18"/>
        <v>1</v>
      </c>
      <c r="I192">
        <f t="shared" ca="1" si="19"/>
        <v>3</v>
      </c>
      <c r="J192" t="str">
        <f t="shared" ca="1" si="20"/>
        <v>Lost</v>
      </c>
    </row>
    <row r="193" spans="1:10" x14ac:dyDescent="0.3">
      <c r="A193" s="10" t="s">
        <v>2350</v>
      </c>
      <c r="B193" s="2">
        <v>45396</v>
      </c>
      <c r="C193">
        <v>1</v>
      </c>
      <c r="D193">
        <v>247</v>
      </c>
      <c r="E193" s="11">
        <f t="shared" ca="1" si="21"/>
        <v>683</v>
      </c>
      <c r="F193">
        <f t="shared" ca="1" si="16"/>
        <v>1</v>
      </c>
      <c r="G193">
        <f t="shared" si="17"/>
        <v>1</v>
      </c>
      <c r="H193">
        <f t="shared" si="18"/>
        <v>1</v>
      </c>
      <c r="I193">
        <f t="shared" ca="1" si="19"/>
        <v>3</v>
      </c>
      <c r="J193" t="str">
        <f t="shared" ca="1" si="20"/>
        <v>Lost</v>
      </c>
    </row>
    <row r="194" spans="1:10" x14ac:dyDescent="0.3">
      <c r="A194" s="10" t="s">
        <v>5411</v>
      </c>
      <c r="B194" s="2">
        <v>45336</v>
      </c>
      <c r="C194">
        <v>1</v>
      </c>
      <c r="D194">
        <v>503.09</v>
      </c>
      <c r="E194" s="11">
        <f t="shared" ca="1" si="21"/>
        <v>743</v>
      </c>
      <c r="F194">
        <f t="shared" ca="1" si="16"/>
        <v>1</v>
      </c>
      <c r="G194">
        <f t="shared" si="17"/>
        <v>1</v>
      </c>
      <c r="H194">
        <f t="shared" si="18"/>
        <v>1</v>
      </c>
      <c r="I194">
        <f t="shared" ca="1" si="19"/>
        <v>3</v>
      </c>
      <c r="J194" t="str">
        <f t="shared" ca="1" si="20"/>
        <v>Lost</v>
      </c>
    </row>
    <row r="195" spans="1:10" x14ac:dyDescent="0.3">
      <c r="A195" s="10" t="s">
        <v>1006</v>
      </c>
      <c r="B195" s="2">
        <v>45610</v>
      </c>
      <c r="C195">
        <v>3</v>
      </c>
      <c r="D195">
        <v>3270.63</v>
      </c>
      <c r="E195" s="11">
        <f t="shared" ca="1" si="21"/>
        <v>469</v>
      </c>
      <c r="F195">
        <f t="shared" ref="F195:F258" ca="1" si="22">_xlfn.IFS(E195&lt;100,3,E195&lt;=200,2,E195&gt;200,1)</f>
        <v>1</v>
      </c>
      <c r="G195">
        <f t="shared" ref="G195:G258" si="23">_xlfn.IFS(C195&gt;=3,3,C195=2,2,C195=1,1)</f>
        <v>3</v>
      </c>
      <c r="H195">
        <f t="shared" ref="H195:H258" si="24">_xlfn.IFS(D195&gt;=2000,3,D195&gt;=1000,2,D195&lt;1000,1)</f>
        <v>3</v>
      </c>
      <c r="I195">
        <f t="shared" ref="I195:I258" ca="1" si="25">F195+G195+H195</f>
        <v>7</v>
      </c>
      <c r="J195" t="str">
        <f t="shared" ref="J195:J258" ca="1" si="26">_xlfn.IFS(I195&gt;=7,"Champion",I195&gt;=5,"Loyal",I195&gt;=4,"At Risk",I195&lt;4,"Lost")</f>
        <v>Champion</v>
      </c>
    </row>
    <row r="196" spans="1:10" x14ac:dyDescent="0.3">
      <c r="A196" s="10" t="s">
        <v>341</v>
      </c>
      <c r="B196" s="2">
        <v>45587</v>
      </c>
      <c r="C196">
        <v>1</v>
      </c>
      <c r="D196">
        <v>32.65</v>
      </c>
      <c r="E196" s="11">
        <f t="shared" ca="1" si="21"/>
        <v>492</v>
      </c>
      <c r="F196">
        <f t="shared" ca="1" si="22"/>
        <v>1</v>
      </c>
      <c r="G196">
        <f t="shared" si="23"/>
        <v>1</v>
      </c>
      <c r="H196">
        <f t="shared" si="24"/>
        <v>1</v>
      </c>
      <c r="I196">
        <f t="shared" ca="1" si="25"/>
        <v>3</v>
      </c>
      <c r="J196" t="str">
        <f t="shared" ca="1" si="26"/>
        <v>Lost</v>
      </c>
    </row>
    <row r="197" spans="1:10" x14ac:dyDescent="0.3">
      <c r="A197" s="10" t="s">
        <v>3600</v>
      </c>
      <c r="B197" s="2">
        <v>45640</v>
      </c>
      <c r="C197">
        <v>1</v>
      </c>
      <c r="D197">
        <v>2307.84</v>
      </c>
      <c r="E197" s="11">
        <f t="shared" ref="E197:E260" ca="1" si="27">TODAY()-B197</f>
        <v>439</v>
      </c>
      <c r="F197">
        <f t="shared" ca="1" si="22"/>
        <v>1</v>
      </c>
      <c r="G197">
        <f t="shared" si="23"/>
        <v>1</v>
      </c>
      <c r="H197">
        <f t="shared" si="24"/>
        <v>3</v>
      </c>
      <c r="I197">
        <f t="shared" ca="1" si="25"/>
        <v>5</v>
      </c>
      <c r="J197" t="str">
        <f t="shared" ca="1" si="26"/>
        <v>Loyal</v>
      </c>
    </row>
    <row r="198" spans="1:10" x14ac:dyDescent="0.3">
      <c r="A198" s="10" t="s">
        <v>4570</v>
      </c>
      <c r="B198" s="2">
        <v>45416</v>
      </c>
      <c r="C198">
        <v>1</v>
      </c>
      <c r="D198">
        <v>142.38999999999999</v>
      </c>
      <c r="E198" s="11">
        <f t="shared" ca="1" si="27"/>
        <v>663</v>
      </c>
      <c r="F198">
        <f t="shared" ca="1" si="22"/>
        <v>1</v>
      </c>
      <c r="G198">
        <f t="shared" si="23"/>
        <v>1</v>
      </c>
      <c r="H198">
        <f t="shared" si="24"/>
        <v>1</v>
      </c>
      <c r="I198">
        <f t="shared" ca="1" si="25"/>
        <v>3</v>
      </c>
      <c r="J198" t="str">
        <f t="shared" ca="1" si="26"/>
        <v>Lost</v>
      </c>
    </row>
    <row r="199" spans="1:10" x14ac:dyDescent="0.3">
      <c r="A199" s="10" t="s">
        <v>975</v>
      </c>
      <c r="B199" s="2">
        <v>45408</v>
      </c>
      <c r="C199">
        <v>4</v>
      </c>
      <c r="D199">
        <v>6997.7800000000007</v>
      </c>
      <c r="E199" s="11">
        <f t="shared" ca="1" si="27"/>
        <v>671</v>
      </c>
      <c r="F199">
        <f t="shared" ca="1" si="22"/>
        <v>1</v>
      </c>
      <c r="G199">
        <f t="shared" si="23"/>
        <v>3</v>
      </c>
      <c r="H199">
        <f t="shared" si="24"/>
        <v>3</v>
      </c>
      <c r="I199">
        <f t="shared" ca="1" si="25"/>
        <v>7</v>
      </c>
      <c r="J199" t="str">
        <f t="shared" ca="1" si="26"/>
        <v>Champion</v>
      </c>
    </row>
    <row r="200" spans="1:10" x14ac:dyDescent="0.3">
      <c r="A200" s="10" t="s">
        <v>1210</v>
      </c>
      <c r="B200" s="2">
        <v>45429</v>
      </c>
      <c r="C200">
        <v>1</v>
      </c>
      <c r="D200">
        <v>378.6</v>
      </c>
      <c r="E200" s="11">
        <f t="shared" ca="1" si="27"/>
        <v>650</v>
      </c>
      <c r="F200">
        <f t="shared" ca="1" si="22"/>
        <v>1</v>
      </c>
      <c r="G200">
        <f t="shared" si="23"/>
        <v>1</v>
      </c>
      <c r="H200">
        <f t="shared" si="24"/>
        <v>1</v>
      </c>
      <c r="I200">
        <f t="shared" ca="1" si="25"/>
        <v>3</v>
      </c>
      <c r="J200" t="str">
        <f t="shared" ca="1" si="26"/>
        <v>Lost</v>
      </c>
    </row>
    <row r="201" spans="1:10" x14ac:dyDescent="0.3">
      <c r="A201" s="10" t="s">
        <v>2173</v>
      </c>
      <c r="B201" s="2">
        <v>45468</v>
      </c>
      <c r="C201">
        <v>2</v>
      </c>
      <c r="D201">
        <v>7173.4400000000005</v>
      </c>
      <c r="E201" s="11">
        <f t="shared" ca="1" si="27"/>
        <v>611</v>
      </c>
      <c r="F201">
        <f t="shared" ca="1" si="22"/>
        <v>1</v>
      </c>
      <c r="G201">
        <f t="shared" si="23"/>
        <v>2</v>
      </c>
      <c r="H201">
        <f t="shared" si="24"/>
        <v>3</v>
      </c>
      <c r="I201">
        <f t="shared" ca="1" si="25"/>
        <v>6</v>
      </c>
      <c r="J201" t="str">
        <f t="shared" ca="1" si="26"/>
        <v>Loyal</v>
      </c>
    </row>
    <row r="202" spans="1:10" x14ac:dyDescent="0.3">
      <c r="A202" s="10" t="s">
        <v>1930</v>
      </c>
      <c r="B202" s="2">
        <v>45631</v>
      </c>
      <c r="C202">
        <v>2</v>
      </c>
      <c r="D202">
        <v>3340.51</v>
      </c>
      <c r="E202" s="11">
        <f t="shared" ca="1" si="27"/>
        <v>448</v>
      </c>
      <c r="F202">
        <f t="shared" ca="1" si="22"/>
        <v>1</v>
      </c>
      <c r="G202">
        <f t="shared" si="23"/>
        <v>2</v>
      </c>
      <c r="H202">
        <f t="shared" si="24"/>
        <v>3</v>
      </c>
      <c r="I202">
        <f t="shared" ca="1" si="25"/>
        <v>6</v>
      </c>
      <c r="J202" t="str">
        <f t="shared" ca="1" si="26"/>
        <v>Loyal</v>
      </c>
    </row>
    <row r="203" spans="1:10" x14ac:dyDescent="0.3">
      <c r="A203" s="10" t="s">
        <v>4029</v>
      </c>
      <c r="B203" s="2">
        <v>45593</v>
      </c>
      <c r="C203">
        <v>1</v>
      </c>
      <c r="D203">
        <v>841.5</v>
      </c>
      <c r="E203" s="11">
        <f t="shared" ca="1" si="27"/>
        <v>486</v>
      </c>
      <c r="F203">
        <f t="shared" ca="1" si="22"/>
        <v>1</v>
      </c>
      <c r="G203">
        <f t="shared" si="23"/>
        <v>1</v>
      </c>
      <c r="H203">
        <f t="shared" si="24"/>
        <v>1</v>
      </c>
      <c r="I203">
        <f t="shared" ca="1" si="25"/>
        <v>3</v>
      </c>
      <c r="J203" t="str">
        <f t="shared" ca="1" si="26"/>
        <v>Lost</v>
      </c>
    </row>
    <row r="204" spans="1:10" x14ac:dyDescent="0.3">
      <c r="A204" s="10" t="s">
        <v>3179</v>
      </c>
      <c r="B204" s="2">
        <v>45366</v>
      </c>
      <c r="C204">
        <v>1</v>
      </c>
      <c r="D204">
        <v>1663.87</v>
      </c>
      <c r="E204" s="11">
        <f t="shared" ca="1" si="27"/>
        <v>713</v>
      </c>
      <c r="F204">
        <f t="shared" ca="1" si="22"/>
        <v>1</v>
      </c>
      <c r="G204">
        <f t="shared" si="23"/>
        <v>1</v>
      </c>
      <c r="H204">
        <f t="shared" si="24"/>
        <v>2</v>
      </c>
      <c r="I204">
        <f t="shared" ca="1" si="25"/>
        <v>4</v>
      </c>
      <c r="J204" t="str">
        <f t="shared" ca="1" si="26"/>
        <v>At Risk</v>
      </c>
    </row>
    <row r="205" spans="1:10" x14ac:dyDescent="0.3">
      <c r="A205" s="10" t="s">
        <v>1141</v>
      </c>
      <c r="B205" s="2">
        <v>45540</v>
      </c>
      <c r="C205">
        <v>1</v>
      </c>
      <c r="D205">
        <v>254.67</v>
      </c>
      <c r="E205" s="11">
        <f t="shared" ca="1" si="27"/>
        <v>539</v>
      </c>
      <c r="F205">
        <f t="shared" ca="1" si="22"/>
        <v>1</v>
      </c>
      <c r="G205">
        <f t="shared" si="23"/>
        <v>1</v>
      </c>
      <c r="H205">
        <f t="shared" si="24"/>
        <v>1</v>
      </c>
      <c r="I205">
        <f t="shared" ca="1" si="25"/>
        <v>3</v>
      </c>
      <c r="J205" t="str">
        <f t="shared" ca="1" si="26"/>
        <v>Lost</v>
      </c>
    </row>
    <row r="206" spans="1:10" x14ac:dyDescent="0.3">
      <c r="A206" s="10" t="s">
        <v>5303</v>
      </c>
      <c r="B206" s="2">
        <v>45495</v>
      </c>
      <c r="C206">
        <v>1</v>
      </c>
      <c r="D206">
        <v>1405.73</v>
      </c>
      <c r="E206" s="11">
        <f t="shared" ca="1" si="27"/>
        <v>584</v>
      </c>
      <c r="F206">
        <f t="shared" ca="1" si="22"/>
        <v>1</v>
      </c>
      <c r="G206">
        <f t="shared" si="23"/>
        <v>1</v>
      </c>
      <c r="H206">
        <f t="shared" si="24"/>
        <v>2</v>
      </c>
      <c r="I206">
        <f t="shared" ca="1" si="25"/>
        <v>4</v>
      </c>
      <c r="J206" t="str">
        <f t="shared" ca="1" si="26"/>
        <v>At Risk</v>
      </c>
    </row>
    <row r="207" spans="1:10" x14ac:dyDescent="0.3">
      <c r="A207" s="10" t="s">
        <v>3002</v>
      </c>
      <c r="B207" s="2">
        <v>45608</v>
      </c>
      <c r="C207">
        <v>2</v>
      </c>
      <c r="D207">
        <v>2652.24</v>
      </c>
      <c r="E207" s="11">
        <f t="shared" ca="1" si="27"/>
        <v>471</v>
      </c>
      <c r="F207">
        <f t="shared" ca="1" si="22"/>
        <v>1</v>
      </c>
      <c r="G207">
        <f t="shared" si="23"/>
        <v>2</v>
      </c>
      <c r="H207">
        <f t="shared" si="24"/>
        <v>3</v>
      </c>
      <c r="I207">
        <f t="shared" ca="1" si="25"/>
        <v>6</v>
      </c>
      <c r="J207" t="str">
        <f t="shared" ca="1" si="26"/>
        <v>Loyal</v>
      </c>
    </row>
    <row r="208" spans="1:10" x14ac:dyDescent="0.3">
      <c r="A208" s="10" t="s">
        <v>5542</v>
      </c>
      <c r="B208" s="2">
        <v>45377</v>
      </c>
      <c r="C208">
        <v>1</v>
      </c>
      <c r="D208">
        <v>1172.3800000000001</v>
      </c>
      <c r="E208" s="11">
        <f t="shared" ca="1" si="27"/>
        <v>702</v>
      </c>
      <c r="F208">
        <f t="shared" ca="1" si="22"/>
        <v>1</v>
      </c>
      <c r="G208">
        <f t="shared" si="23"/>
        <v>1</v>
      </c>
      <c r="H208">
        <f t="shared" si="24"/>
        <v>2</v>
      </c>
      <c r="I208">
        <f t="shared" ca="1" si="25"/>
        <v>4</v>
      </c>
      <c r="J208" t="str">
        <f t="shared" ca="1" si="26"/>
        <v>At Risk</v>
      </c>
    </row>
    <row r="209" spans="1:10" x14ac:dyDescent="0.3">
      <c r="A209" s="10" t="s">
        <v>2097</v>
      </c>
      <c r="B209" s="2">
        <v>45610</v>
      </c>
      <c r="C209">
        <v>1</v>
      </c>
      <c r="D209">
        <v>2403.4</v>
      </c>
      <c r="E209" s="11">
        <f t="shared" ca="1" si="27"/>
        <v>469</v>
      </c>
      <c r="F209">
        <f t="shared" ca="1" si="22"/>
        <v>1</v>
      </c>
      <c r="G209">
        <f t="shared" si="23"/>
        <v>1</v>
      </c>
      <c r="H209">
        <f t="shared" si="24"/>
        <v>3</v>
      </c>
      <c r="I209">
        <f t="shared" ca="1" si="25"/>
        <v>5</v>
      </c>
      <c r="J209" t="str">
        <f t="shared" ca="1" si="26"/>
        <v>Loyal</v>
      </c>
    </row>
    <row r="210" spans="1:10" x14ac:dyDescent="0.3">
      <c r="A210" s="10" t="s">
        <v>325</v>
      </c>
      <c r="B210" s="2">
        <v>45578</v>
      </c>
      <c r="C210">
        <v>3</v>
      </c>
      <c r="D210">
        <v>3361.57</v>
      </c>
      <c r="E210" s="11">
        <f t="shared" ca="1" si="27"/>
        <v>501</v>
      </c>
      <c r="F210">
        <f t="shared" ca="1" si="22"/>
        <v>1</v>
      </c>
      <c r="G210">
        <f t="shared" si="23"/>
        <v>3</v>
      </c>
      <c r="H210">
        <f t="shared" si="24"/>
        <v>3</v>
      </c>
      <c r="I210">
        <f t="shared" ca="1" si="25"/>
        <v>7</v>
      </c>
      <c r="J210" t="str">
        <f t="shared" ca="1" si="26"/>
        <v>Champion</v>
      </c>
    </row>
    <row r="211" spans="1:10" x14ac:dyDescent="0.3">
      <c r="A211" s="10" t="s">
        <v>3603</v>
      </c>
      <c r="B211" s="2">
        <v>45452</v>
      </c>
      <c r="C211">
        <v>1</v>
      </c>
      <c r="D211">
        <v>2110.9699999999998</v>
      </c>
      <c r="E211" s="11">
        <f t="shared" ca="1" si="27"/>
        <v>627</v>
      </c>
      <c r="F211">
        <f t="shared" ca="1" si="22"/>
        <v>1</v>
      </c>
      <c r="G211">
        <f t="shared" si="23"/>
        <v>1</v>
      </c>
      <c r="H211">
        <f t="shared" si="24"/>
        <v>3</v>
      </c>
      <c r="I211">
        <f t="shared" ca="1" si="25"/>
        <v>5</v>
      </c>
      <c r="J211" t="str">
        <f t="shared" ca="1" si="26"/>
        <v>Loyal</v>
      </c>
    </row>
    <row r="212" spans="1:10" x14ac:dyDescent="0.3">
      <c r="A212" s="10" t="s">
        <v>4458</v>
      </c>
      <c r="B212" s="2">
        <v>45573</v>
      </c>
      <c r="C212">
        <v>1</v>
      </c>
      <c r="D212">
        <v>2624.96</v>
      </c>
      <c r="E212" s="11">
        <f t="shared" ca="1" si="27"/>
        <v>506</v>
      </c>
      <c r="F212">
        <f t="shared" ca="1" si="22"/>
        <v>1</v>
      </c>
      <c r="G212">
        <f t="shared" si="23"/>
        <v>1</v>
      </c>
      <c r="H212">
        <f t="shared" si="24"/>
        <v>3</v>
      </c>
      <c r="I212">
        <f t="shared" ca="1" si="25"/>
        <v>5</v>
      </c>
      <c r="J212" t="str">
        <f t="shared" ca="1" si="26"/>
        <v>Loyal</v>
      </c>
    </row>
    <row r="213" spans="1:10" x14ac:dyDescent="0.3">
      <c r="A213" s="10" t="s">
        <v>4737</v>
      </c>
      <c r="B213" s="2">
        <v>45629</v>
      </c>
      <c r="C213">
        <v>2</v>
      </c>
      <c r="D213">
        <v>991.93000000000006</v>
      </c>
      <c r="E213" s="11">
        <f t="shared" ca="1" si="27"/>
        <v>450</v>
      </c>
      <c r="F213">
        <f t="shared" ca="1" si="22"/>
        <v>1</v>
      </c>
      <c r="G213">
        <f t="shared" si="23"/>
        <v>2</v>
      </c>
      <c r="H213">
        <f t="shared" si="24"/>
        <v>1</v>
      </c>
      <c r="I213">
        <f t="shared" ca="1" si="25"/>
        <v>4</v>
      </c>
      <c r="J213" t="str">
        <f t="shared" ca="1" si="26"/>
        <v>At Risk</v>
      </c>
    </row>
    <row r="214" spans="1:10" x14ac:dyDescent="0.3">
      <c r="A214" s="10" t="s">
        <v>5480</v>
      </c>
      <c r="B214" s="2">
        <v>45508</v>
      </c>
      <c r="C214">
        <v>1</v>
      </c>
      <c r="D214">
        <v>3211.47</v>
      </c>
      <c r="E214" s="11">
        <f t="shared" ca="1" si="27"/>
        <v>571</v>
      </c>
      <c r="F214">
        <f t="shared" ca="1" si="22"/>
        <v>1</v>
      </c>
      <c r="G214">
        <f t="shared" si="23"/>
        <v>1</v>
      </c>
      <c r="H214">
        <f t="shared" si="24"/>
        <v>3</v>
      </c>
      <c r="I214">
        <f t="shared" ca="1" si="25"/>
        <v>5</v>
      </c>
      <c r="J214" t="str">
        <f t="shared" ca="1" si="26"/>
        <v>Loyal</v>
      </c>
    </row>
    <row r="215" spans="1:10" x14ac:dyDescent="0.3">
      <c r="A215" s="10" t="s">
        <v>3457</v>
      </c>
      <c r="B215" s="2">
        <v>45622</v>
      </c>
      <c r="C215">
        <v>1</v>
      </c>
      <c r="D215">
        <v>1145.8599999999999</v>
      </c>
      <c r="E215" s="11">
        <f t="shared" ca="1" si="27"/>
        <v>457</v>
      </c>
      <c r="F215">
        <f t="shared" ca="1" si="22"/>
        <v>1</v>
      </c>
      <c r="G215">
        <f t="shared" si="23"/>
        <v>1</v>
      </c>
      <c r="H215">
        <f t="shared" si="24"/>
        <v>2</v>
      </c>
      <c r="I215">
        <f t="shared" ca="1" si="25"/>
        <v>4</v>
      </c>
      <c r="J215" t="str">
        <f t="shared" ca="1" si="26"/>
        <v>At Risk</v>
      </c>
    </row>
    <row r="216" spans="1:10" x14ac:dyDescent="0.3">
      <c r="A216" s="10" t="s">
        <v>272</v>
      </c>
      <c r="B216" s="2">
        <v>45625</v>
      </c>
      <c r="C216">
        <v>3</v>
      </c>
      <c r="D216">
        <v>2734.0599999999995</v>
      </c>
      <c r="E216" s="11">
        <f t="shared" ca="1" si="27"/>
        <v>454</v>
      </c>
      <c r="F216">
        <f t="shared" ca="1" si="22"/>
        <v>1</v>
      </c>
      <c r="G216">
        <f t="shared" si="23"/>
        <v>3</v>
      </c>
      <c r="H216">
        <f t="shared" si="24"/>
        <v>3</v>
      </c>
      <c r="I216">
        <f t="shared" ca="1" si="25"/>
        <v>7</v>
      </c>
      <c r="J216" t="str">
        <f t="shared" ca="1" si="26"/>
        <v>Champion</v>
      </c>
    </row>
    <row r="217" spans="1:10" x14ac:dyDescent="0.3">
      <c r="A217" s="10" t="s">
        <v>566</v>
      </c>
      <c r="B217" s="2">
        <v>45490</v>
      </c>
      <c r="C217">
        <v>2</v>
      </c>
      <c r="D217">
        <v>1417.3300000000002</v>
      </c>
      <c r="E217" s="11">
        <f t="shared" ca="1" si="27"/>
        <v>589</v>
      </c>
      <c r="F217">
        <f t="shared" ca="1" si="22"/>
        <v>1</v>
      </c>
      <c r="G217">
        <f t="shared" si="23"/>
        <v>2</v>
      </c>
      <c r="H217">
        <f t="shared" si="24"/>
        <v>2</v>
      </c>
      <c r="I217">
        <f t="shared" ca="1" si="25"/>
        <v>5</v>
      </c>
      <c r="J217" t="str">
        <f t="shared" ca="1" si="26"/>
        <v>Loyal</v>
      </c>
    </row>
    <row r="218" spans="1:10" x14ac:dyDescent="0.3">
      <c r="A218" s="10" t="s">
        <v>1864</v>
      </c>
      <c r="B218" s="2">
        <v>45461</v>
      </c>
      <c r="C218">
        <v>1</v>
      </c>
      <c r="D218">
        <v>1108.32</v>
      </c>
      <c r="E218" s="11">
        <f t="shared" ca="1" si="27"/>
        <v>618</v>
      </c>
      <c r="F218">
        <f t="shared" ca="1" si="22"/>
        <v>1</v>
      </c>
      <c r="G218">
        <f t="shared" si="23"/>
        <v>1</v>
      </c>
      <c r="H218">
        <f t="shared" si="24"/>
        <v>2</v>
      </c>
      <c r="I218">
        <f t="shared" ca="1" si="25"/>
        <v>4</v>
      </c>
      <c r="J218" t="str">
        <f t="shared" ca="1" si="26"/>
        <v>At Risk</v>
      </c>
    </row>
    <row r="219" spans="1:10" x14ac:dyDescent="0.3">
      <c r="A219" s="10" t="s">
        <v>865</v>
      </c>
      <c r="B219" s="2">
        <v>45609</v>
      </c>
      <c r="C219">
        <v>2</v>
      </c>
      <c r="D219">
        <v>507.27</v>
      </c>
      <c r="E219" s="11">
        <f t="shared" ca="1" si="27"/>
        <v>470</v>
      </c>
      <c r="F219">
        <f t="shared" ca="1" si="22"/>
        <v>1</v>
      </c>
      <c r="G219">
        <f t="shared" si="23"/>
        <v>2</v>
      </c>
      <c r="H219">
        <f t="shared" si="24"/>
        <v>1</v>
      </c>
      <c r="I219">
        <f t="shared" ca="1" si="25"/>
        <v>4</v>
      </c>
      <c r="J219" t="str">
        <f t="shared" ca="1" si="26"/>
        <v>At Risk</v>
      </c>
    </row>
    <row r="220" spans="1:10" x14ac:dyDescent="0.3">
      <c r="A220" s="10" t="s">
        <v>3021</v>
      </c>
      <c r="B220" s="2">
        <v>45365</v>
      </c>
      <c r="C220">
        <v>1</v>
      </c>
      <c r="D220">
        <v>2570.5500000000002</v>
      </c>
      <c r="E220" s="11">
        <f t="shared" ca="1" si="27"/>
        <v>714</v>
      </c>
      <c r="F220">
        <f t="shared" ca="1" si="22"/>
        <v>1</v>
      </c>
      <c r="G220">
        <f t="shared" si="23"/>
        <v>1</v>
      </c>
      <c r="H220">
        <f t="shared" si="24"/>
        <v>3</v>
      </c>
      <c r="I220">
        <f t="shared" ca="1" si="25"/>
        <v>5</v>
      </c>
      <c r="J220" t="str">
        <f t="shared" ca="1" si="26"/>
        <v>Loyal</v>
      </c>
    </row>
    <row r="221" spans="1:10" x14ac:dyDescent="0.3">
      <c r="A221" s="10" t="s">
        <v>4127</v>
      </c>
      <c r="B221" s="2">
        <v>45486</v>
      </c>
      <c r="C221">
        <v>4</v>
      </c>
      <c r="D221">
        <v>6380.77</v>
      </c>
      <c r="E221" s="11">
        <f t="shared" ca="1" si="27"/>
        <v>593</v>
      </c>
      <c r="F221">
        <f t="shared" ca="1" si="22"/>
        <v>1</v>
      </c>
      <c r="G221">
        <f t="shared" si="23"/>
        <v>3</v>
      </c>
      <c r="H221">
        <f t="shared" si="24"/>
        <v>3</v>
      </c>
      <c r="I221">
        <f t="shared" ca="1" si="25"/>
        <v>7</v>
      </c>
      <c r="J221" t="str">
        <f t="shared" ca="1" si="26"/>
        <v>Champion</v>
      </c>
    </row>
    <row r="222" spans="1:10" x14ac:dyDescent="0.3">
      <c r="A222" s="10" t="s">
        <v>5009</v>
      </c>
      <c r="B222" s="2">
        <v>45560</v>
      </c>
      <c r="C222">
        <v>3</v>
      </c>
      <c r="D222">
        <v>5164.43</v>
      </c>
      <c r="E222" s="11">
        <f t="shared" ca="1" si="27"/>
        <v>519</v>
      </c>
      <c r="F222">
        <f t="shared" ca="1" si="22"/>
        <v>1</v>
      </c>
      <c r="G222">
        <f t="shared" si="23"/>
        <v>3</v>
      </c>
      <c r="H222">
        <f t="shared" si="24"/>
        <v>3</v>
      </c>
      <c r="I222">
        <f t="shared" ca="1" si="25"/>
        <v>7</v>
      </c>
      <c r="J222" t="str">
        <f t="shared" ca="1" si="26"/>
        <v>Champion</v>
      </c>
    </row>
    <row r="223" spans="1:10" x14ac:dyDescent="0.3">
      <c r="A223" s="10" t="s">
        <v>643</v>
      </c>
      <c r="B223" s="2">
        <v>45535</v>
      </c>
      <c r="C223">
        <v>3</v>
      </c>
      <c r="D223">
        <v>1372.67</v>
      </c>
      <c r="E223" s="11">
        <f t="shared" ca="1" si="27"/>
        <v>544</v>
      </c>
      <c r="F223">
        <f t="shared" ca="1" si="22"/>
        <v>1</v>
      </c>
      <c r="G223">
        <f t="shared" si="23"/>
        <v>3</v>
      </c>
      <c r="H223">
        <f t="shared" si="24"/>
        <v>2</v>
      </c>
      <c r="I223">
        <f t="shared" ca="1" si="25"/>
        <v>6</v>
      </c>
      <c r="J223" t="str">
        <f t="shared" ca="1" si="26"/>
        <v>Loyal</v>
      </c>
    </row>
    <row r="224" spans="1:10" x14ac:dyDescent="0.3">
      <c r="A224" s="10" t="s">
        <v>5041</v>
      </c>
      <c r="B224" s="2">
        <v>45621</v>
      </c>
      <c r="C224">
        <v>1</v>
      </c>
      <c r="D224">
        <v>683.61</v>
      </c>
      <c r="E224" s="11">
        <f t="shared" ca="1" si="27"/>
        <v>458</v>
      </c>
      <c r="F224">
        <f t="shared" ca="1" si="22"/>
        <v>1</v>
      </c>
      <c r="G224">
        <f t="shared" si="23"/>
        <v>1</v>
      </c>
      <c r="H224">
        <f t="shared" si="24"/>
        <v>1</v>
      </c>
      <c r="I224">
        <f t="shared" ca="1" si="25"/>
        <v>3</v>
      </c>
      <c r="J224" t="str">
        <f t="shared" ca="1" si="26"/>
        <v>Lost</v>
      </c>
    </row>
    <row r="225" spans="1:10" x14ac:dyDescent="0.3">
      <c r="A225" s="10" t="s">
        <v>1671</v>
      </c>
      <c r="B225" s="2">
        <v>45589</v>
      </c>
      <c r="C225">
        <v>3</v>
      </c>
      <c r="D225">
        <v>1379.6299999999999</v>
      </c>
      <c r="E225" s="11">
        <f t="shared" ca="1" si="27"/>
        <v>490</v>
      </c>
      <c r="F225">
        <f t="shared" ca="1" si="22"/>
        <v>1</v>
      </c>
      <c r="G225">
        <f t="shared" si="23"/>
        <v>3</v>
      </c>
      <c r="H225">
        <f t="shared" si="24"/>
        <v>2</v>
      </c>
      <c r="I225">
        <f t="shared" ca="1" si="25"/>
        <v>6</v>
      </c>
      <c r="J225" t="str">
        <f t="shared" ca="1" si="26"/>
        <v>Loyal</v>
      </c>
    </row>
    <row r="226" spans="1:10" x14ac:dyDescent="0.3">
      <c r="A226" s="10" t="s">
        <v>4837</v>
      </c>
      <c r="B226" s="2">
        <v>45377</v>
      </c>
      <c r="C226">
        <v>1</v>
      </c>
      <c r="D226">
        <v>318.14</v>
      </c>
      <c r="E226" s="11">
        <f t="shared" ca="1" si="27"/>
        <v>702</v>
      </c>
      <c r="F226">
        <f t="shared" ca="1" si="22"/>
        <v>1</v>
      </c>
      <c r="G226">
        <f t="shared" si="23"/>
        <v>1</v>
      </c>
      <c r="H226">
        <f t="shared" si="24"/>
        <v>1</v>
      </c>
      <c r="I226">
        <f t="shared" ca="1" si="25"/>
        <v>3</v>
      </c>
      <c r="J226" t="str">
        <f t="shared" ca="1" si="26"/>
        <v>Lost</v>
      </c>
    </row>
    <row r="227" spans="1:10" x14ac:dyDescent="0.3">
      <c r="A227" s="10" t="s">
        <v>1220</v>
      </c>
      <c r="B227" s="2">
        <v>45320</v>
      </c>
      <c r="C227">
        <v>2</v>
      </c>
      <c r="D227">
        <v>483.15</v>
      </c>
      <c r="E227" s="11">
        <f t="shared" ca="1" si="27"/>
        <v>759</v>
      </c>
      <c r="F227">
        <f t="shared" ca="1" si="22"/>
        <v>1</v>
      </c>
      <c r="G227">
        <f t="shared" si="23"/>
        <v>2</v>
      </c>
      <c r="H227">
        <f t="shared" si="24"/>
        <v>1</v>
      </c>
      <c r="I227">
        <f t="shared" ca="1" si="25"/>
        <v>4</v>
      </c>
      <c r="J227" t="str">
        <f t="shared" ca="1" si="26"/>
        <v>At Risk</v>
      </c>
    </row>
    <row r="228" spans="1:10" x14ac:dyDescent="0.3">
      <c r="A228" s="10" t="s">
        <v>2553</v>
      </c>
      <c r="B228" s="2">
        <v>45421</v>
      </c>
      <c r="C228">
        <v>2</v>
      </c>
      <c r="D228">
        <v>2218.4299999999998</v>
      </c>
      <c r="E228" s="11">
        <f t="shared" ca="1" si="27"/>
        <v>658</v>
      </c>
      <c r="F228">
        <f t="shared" ca="1" si="22"/>
        <v>1</v>
      </c>
      <c r="G228">
        <f t="shared" si="23"/>
        <v>2</v>
      </c>
      <c r="H228">
        <f t="shared" si="24"/>
        <v>3</v>
      </c>
      <c r="I228">
        <f t="shared" ca="1" si="25"/>
        <v>6</v>
      </c>
      <c r="J228" t="str">
        <f t="shared" ca="1" si="26"/>
        <v>Loyal</v>
      </c>
    </row>
    <row r="229" spans="1:10" x14ac:dyDescent="0.3">
      <c r="A229" s="10" t="s">
        <v>2133</v>
      </c>
      <c r="B229" s="2">
        <v>45559</v>
      </c>
      <c r="C229">
        <v>1</v>
      </c>
      <c r="D229">
        <v>222.39</v>
      </c>
      <c r="E229" s="11">
        <f t="shared" ca="1" si="27"/>
        <v>520</v>
      </c>
      <c r="F229">
        <f t="shared" ca="1" si="22"/>
        <v>1</v>
      </c>
      <c r="G229">
        <f t="shared" si="23"/>
        <v>1</v>
      </c>
      <c r="H229">
        <f t="shared" si="24"/>
        <v>1</v>
      </c>
      <c r="I229">
        <f t="shared" ca="1" si="25"/>
        <v>3</v>
      </c>
      <c r="J229" t="str">
        <f t="shared" ca="1" si="26"/>
        <v>Lost</v>
      </c>
    </row>
    <row r="230" spans="1:10" x14ac:dyDescent="0.3">
      <c r="A230" s="10" t="s">
        <v>3732</v>
      </c>
      <c r="B230" s="2">
        <v>45389</v>
      </c>
      <c r="C230">
        <v>1</v>
      </c>
      <c r="D230">
        <v>1044.3499999999999</v>
      </c>
      <c r="E230" s="11">
        <f t="shared" ca="1" si="27"/>
        <v>690</v>
      </c>
      <c r="F230">
        <f t="shared" ca="1" si="22"/>
        <v>1</v>
      </c>
      <c r="G230">
        <f t="shared" si="23"/>
        <v>1</v>
      </c>
      <c r="H230">
        <f t="shared" si="24"/>
        <v>2</v>
      </c>
      <c r="I230">
        <f t="shared" ca="1" si="25"/>
        <v>4</v>
      </c>
      <c r="J230" t="str">
        <f t="shared" ca="1" si="26"/>
        <v>At Risk</v>
      </c>
    </row>
    <row r="231" spans="1:10" x14ac:dyDescent="0.3">
      <c r="A231" s="10" t="s">
        <v>4287</v>
      </c>
      <c r="B231" s="2">
        <v>45596</v>
      </c>
      <c r="C231">
        <v>2</v>
      </c>
      <c r="D231">
        <v>5707.77</v>
      </c>
      <c r="E231" s="11">
        <f t="shared" ca="1" si="27"/>
        <v>483</v>
      </c>
      <c r="F231">
        <f t="shared" ca="1" si="22"/>
        <v>1</v>
      </c>
      <c r="G231">
        <f t="shared" si="23"/>
        <v>2</v>
      </c>
      <c r="H231">
        <f t="shared" si="24"/>
        <v>3</v>
      </c>
      <c r="I231">
        <f t="shared" ca="1" si="25"/>
        <v>6</v>
      </c>
      <c r="J231" t="str">
        <f t="shared" ca="1" si="26"/>
        <v>Loyal</v>
      </c>
    </row>
    <row r="232" spans="1:10" x14ac:dyDescent="0.3">
      <c r="A232" s="10" t="s">
        <v>4269</v>
      </c>
      <c r="B232" s="2">
        <v>45579</v>
      </c>
      <c r="C232">
        <v>2</v>
      </c>
      <c r="D232">
        <v>359.98</v>
      </c>
      <c r="E232" s="11">
        <f t="shared" ca="1" si="27"/>
        <v>500</v>
      </c>
      <c r="F232">
        <f t="shared" ca="1" si="22"/>
        <v>1</v>
      </c>
      <c r="G232">
        <f t="shared" si="23"/>
        <v>2</v>
      </c>
      <c r="H232">
        <f t="shared" si="24"/>
        <v>1</v>
      </c>
      <c r="I232">
        <f t="shared" ca="1" si="25"/>
        <v>4</v>
      </c>
      <c r="J232" t="str">
        <f t="shared" ca="1" si="26"/>
        <v>At Risk</v>
      </c>
    </row>
    <row r="233" spans="1:10" x14ac:dyDescent="0.3">
      <c r="A233" s="10" t="s">
        <v>1441</v>
      </c>
      <c r="B233" s="2">
        <v>45426</v>
      </c>
      <c r="C233">
        <v>2</v>
      </c>
      <c r="D233">
        <v>565.31999999999994</v>
      </c>
      <c r="E233" s="11">
        <f t="shared" ca="1" si="27"/>
        <v>653</v>
      </c>
      <c r="F233">
        <f t="shared" ca="1" si="22"/>
        <v>1</v>
      </c>
      <c r="G233">
        <f t="shared" si="23"/>
        <v>2</v>
      </c>
      <c r="H233">
        <f t="shared" si="24"/>
        <v>1</v>
      </c>
      <c r="I233">
        <f t="shared" ca="1" si="25"/>
        <v>4</v>
      </c>
      <c r="J233" t="str">
        <f t="shared" ca="1" si="26"/>
        <v>At Risk</v>
      </c>
    </row>
    <row r="234" spans="1:10" x14ac:dyDescent="0.3">
      <c r="A234" s="10" t="s">
        <v>444</v>
      </c>
      <c r="B234" s="2">
        <v>45571</v>
      </c>
      <c r="C234">
        <v>1</v>
      </c>
      <c r="D234">
        <v>608.66</v>
      </c>
      <c r="E234" s="11">
        <f t="shared" ca="1" si="27"/>
        <v>508</v>
      </c>
      <c r="F234">
        <f t="shared" ca="1" si="22"/>
        <v>1</v>
      </c>
      <c r="G234">
        <f t="shared" si="23"/>
        <v>1</v>
      </c>
      <c r="H234">
        <f t="shared" si="24"/>
        <v>1</v>
      </c>
      <c r="I234">
        <f t="shared" ca="1" si="25"/>
        <v>3</v>
      </c>
      <c r="J234" t="str">
        <f t="shared" ca="1" si="26"/>
        <v>Lost</v>
      </c>
    </row>
    <row r="235" spans="1:10" x14ac:dyDescent="0.3">
      <c r="A235" s="10" t="s">
        <v>5672</v>
      </c>
      <c r="B235" s="2">
        <v>45534</v>
      </c>
      <c r="C235">
        <v>1</v>
      </c>
      <c r="D235">
        <v>547.62</v>
      </c>
      <c r="E235" s="11">
        <f t="shared" ca="1" si="27"/>
        <v>545</v>
      </c>
      <c r="F235">
        <f t="shared" ca="1" si="22"/>
        <v>1</v>
      </c>
      <c r="G235">
        <f t="shared" si="23"/>
        <v>1</v>
      </c>
      <c r="H235">
        <f t="shared" si="24"/>
        <v>1</v>
      </c>
      <c r="I235">
        <f t="shared" ca="1" si="25"/>
        <v>3</v>
      </c>
      <c r="J235" t="str">
        <f t="shared" ca="1" si="26"/>
        <v>Lost</v>
      </c>
    </row>
    <row r="236" spans="1:10" x14ac:dyDescent="0.3">
      <c r="A236" s="10" t="s">
        <v>4154</v>
      </c>
      <c r="B236" s="2">
        <v>45577</v>
      </c>
      <c r="C236">
        <v>3</v>
      </c>
      <c r="D236">
        <v>2336.8800000000006</v>
      </c>
      <c r="E236" s="11">
        <f t="shared" ca="1" si="27"/>
        <v>502</v>
      </c>
      <c r="F236">
        <f t="shared" ca="1" si="22"/>
        <v>1</v>
      </c>
      <c r="G236">
        <f t="shared" si="23"/>
        <v>3</v>
      </c>
      <c r="H236">
        <f t="shared" si="24"/>
        <v>3</v>
      </c>
      <c r="I236">
        <f t="shared" ca="1" si="25"/>
        <v>7</v>
      </c>
      <c r="J236" t="str">
        <f t="shared" ca="1" si="26"/>
        <v>Champion</v>
      </c>
    </row>
    <row r="237" spans="1:10" x14ac:dyDescent="0.3">
      <c r="A237" s="10" t="s">
        <v>5180</v>
      </c>
      <c r="B237" s="2">
        <v>45653</v>
      </c>
      <c r="C237">
        <v>1</v>
      </c>
      <c r="D237">
        <v>3132.47</v>
      </c>
      <c r="E237" s="11">
        <f t="shared" ca="1" si="27"/>
        <v>426</v>
      </c>
      <c r="F237">
        <f t="shared" ca="1" si="22"/>
        <v>1</v>
      </c>
      <c r="G237">
        <f t="shared" si="23"/>
        <v>1</v>
      </c>
      <c r="H237">
        <f t="shared" si="24"/>
        <v>3</v>
      </c>
      <c r="I237">
        <f t="shared" ca="1" si="25"/>
        <v>5</v>
      </c>
      <c r="J237" t="str">
        <f t="shared" ca="1" si="26"/>
        <v>Loyal</v>
      </c>
    </row>
    <row r="238" spans="1:10" x14ac:dyDescent="0.3">
      <c r="A238" s="10" t="s">
        <v>2016</v>
      </c>
      <c r="B238" s="2">
        <v>45612</v>
      </c>
      <c r="C238">
        <v>2</v>
      </c>
      <c r="D238">
        <v>1123.8499999999999</v>
      </c>
      <c r="E238" s="11">
        <f t="shared" ca="1" si="27"/>
        <v>467</v>
      </c>
      <c r="F238">
        <f t="shared" ca="1" si="22"/>
        <v>1</v>
      </c>
      <c r="G238">
        <f t="shared" si="23"/>
        <v>2</v>
      </c>
      <c r="H238">
        <f t="shared" si="24"/>
        <v>2</v>
      </c>
      <c r="I238">
        <f t="shared" ca="1" si="25"/>
        <v>5</v>
      </c>
      <c r="J238" t="str">
        <f t="shared" ca="1" si="26"/>
        <v>Loyal</v>
      </c>
    </row>
    <row r="239" spans="1:10" x14ac:dyDescent="0.3">
      <c r="A239" s="10" t="s">
        <v>5002</v>
      </c>
      <c r="B239" s="2">
        <v>45642</v>
      </c>
      <c r="C239">
        <v>1</v>
      </c>
      <c r="D239">
        <v>925.01</v>
      </c>
      <c r="E239" s="11">
        <f t="shared" ca="1" si="27"/>
        <v>437</v>
      </c>
      <c r="F239">
        <f t="shared" ca="1" si="22"/>
        <v>1</v>
      </c>
      <c r="G239">
        <f t="shared" si="23"/>
        <v>1</v>
      </c>
      <c r="H239">
        <f t="shared" si="24"/>
        <v>1</v>
      </c>
      <c r="I239">
        <f t="shared" ca="1" si="25"/>
        <v>3</v>
      </c>
      <c r="J239" t="str">
        <f t="shared" ca="1" si="26"/>
        <v>Lost</v>
      </c>
    </row>
    <row r="240" spans="1:10" x14ac:dyDescent="0.3">
      <c r="A240" s="10" t="s">
        <v>3281</v>
      </c>
      <c r="B240" s="2">
        <v>45578</v>
      </c>
      <c r="C240">
        <v>1</v>
      </c>
      <c r="D240">
        <v>1104</v>
      </c>
      <c r="E240" s="11">
        <f t="shared" ca="1" si="27"/>
        <v>501</v>
      </c>
      <c r="F240">
        <f t="shared" ca="1" si="22"/>
        <v>1</v>
      </c>
      <c r="G240">
        <f t="shared" si="23"/>
        <v>1</v>
      </c>
      <c r="H240">
        <f t="shared" si="24"/>
        <v>2</v>
      </c>
      <c r="I240">
        <f t="shared" ca="1" si="25"/>
        <v>4</v>
      </c>
      <c r="J240" t="str">
        <f t="shared" ca="1" si="26"/>
        <v>At Risk</v>
      </c>
    </row>
    <row r="241" spans="1:10" x14ac:dyDescent="0.3">
      <c r="A241" s="10" t="s">
        <v>3157</v>
      </c>
      <c r="B241" s="2">
        <v>45396</v>
      </c>
      <c r="C241">
        <v>1</v>
      </c>
      <c r="D241">
        <v>642.30999999999995</v>
      </c>
      <c r="E241" s="11">
        <f t="shared" ca="1" si="27"/>
        <v>683</v>
      </c>
      <c r="F241">
        <f t="shared" ca="1" si="22"/>
        <v>1</v>
      </c>
      <c r="G241">
        <f t="shared" si="23"/>
        <v>1</v>
      </c>
      <c r="H241">
        <f t="shared" si="24"/>
        <v>1</v>
      </c>
      <c r="I241">
        <f t="shared" ca="1" si="25"/>
        <v>3</v>
      </c>
      <c r="J241" t="str">
        <f t="shared" ca="1" si="26"/>
        <v>Lost</v>
      </c>
    </row>
    <row r="242" spans="1:10" x14ac:dyDescent="0.3">
      <c r="A242" s="10" t="s">
        <v>1407</v>
      </c>
      <c r="B242" s="2">
        <v>45643</v>
      </c>
      <c r="C242">
        <v>1</v>
      </c>
      <c r="D242">
        <v>1483.86</v>
      </c>
      <c r="E242" s="11">
        <f t="shared" ca="1" si="27"/>
        <v>436</v>
      </c>
      <c r="F242">
        <f t="shared" ca="1" si="22"/>
        <v>1</v>
      </c>
      <c r="G242">
        <f t="shared" si="23"/>
        <v>1</v>
      </c>
      <c r="H242">
        <f t="shared" si="24"/>
        <v>2</v>
      </c>
      <c r="I242">
        <f t="shared" ca="1" si="25"/>
        <v>4</v>
      </c>
      <c r="J242" t="str">
        <f t="shared" ca="1" si="26"/>
        <v>At Risk</v>
      </c>
    </row>
    <row r="243" spans="1:10" x14ac:dyDescent="0.3">
      <c r="A243" s="10" t="s">
        <v>1923</v>
      </c>
      <c r="B243" s="2">
        <v>45571</v>
      </c>
      <c r="C243">
        <v>3</v>
      </c>
      <c r="D243">
        <v>4924.8</v>
      </c>
      <c r="E243" s="11">
        <f t="shared" ca="1" si="27"/>
        <v>508</v>
      </c>
      <c r="F243">
        <f t="shared" ca="1" si="22"/>
        <v>1</v>
      </c>
      <c r="G243">
        <f t="shared" si="23"/>
        <v>3</v>
      </c>
      <c r="H243">
        <f t="shared" si="24"/>
        <v>3</v>
      </c>
      <c r="I243">
        <f t="shared" ca="1" si="25"/>
        <v>7</v>
      </c>
      <c r="J243" t="str">
        <f t="shared" ca="1" si="26"/>
        <v>Champion</v>
      </c>
    </row>
    <row r="244" spans="1:10" x14ac:dyDescent="0.3">
      <c r="A244" s="10" t="s">
        <v>5808</v>
      </c>
      <c r="B244" s="2">
        <v>45301</v>
      </c>
      <c r="C244">
        <v>1</v>
      </c>
      <c r="D244">
        <v>266</v>
      </c>
      <c r="E244" s="11">
        <f t="shared" ca="1" si="27"/>
        <v>778</v>
      </c>
      <c r="F244">
        <f t="shared" ca="1" si="22"/>
        <v>1</v>
      </c>
      <c r="G244">
        <f t="shared" si="23"/>
        <v>1</v>
      </c>
      <c r="H244">
        <f t="shared" si="24"/>
        <v>1</v>
      </c>
      <c r="I244">
        <f t="shared" ca="1" si="25"/>
        <v>3</v>
      </c>
      <c r="J244" t="str">
        <f t="shared" ca="1" si="26"/>
        <v>Lost</v>
      </c>
    </row>
    <row r="245" spans="1:10" x14ac:dyDescent="0.3">
      <c r="A245" s="10" t="s">
        <v>283</v>
      </c>
      <c r="B245" s="2">
        <v>45423</v>
      </c>
      <c r="C245">
        <v>3</v>
      </c>
      <c r="D245">
        <v>3453.46</v>
      </c>
      <c r="E245" s="11">
        <f t="shared" ca="1" si="27"/>
        <v>656</v>
      </c>
      <c r="F245">
        <f t="shared" ca="1" si="22"/>
        <v>1</v>
      </c>
      <c r="G245">
        <f t="shared" si="23"/>
        <v>3</v>
      </c>
      <c r="H245">
        <f t="shared" si="24"/>
        <v>3</v>
      </c>
      <c r="I245">
        <f t="shared" ca="1" si="25"/>
        <v>7</v>
      </c>
      <c r="J245" t="str">
        <f t="shared" ca="1" si="26"/>
        <v>Champion</v>
      </c>
    </row>
    <row r="246" spans="1:10" x14ac:dyDescent="0.3">
      <c r="A246" s="10" t="s">
        <v>1731</v>
      </c>
      <c r="B246" s="2">
        <v>45593</v>
      </c>
      <c r="C246">
        <v>3</v>
      </c>
      <c r="D246">
        <v>2737.3</v>
      </c>
      <c r="E246" s="11">
        <f t="shared" ca="1" si="27"/>
        <v>486</v>
      </c>
      <c r="F246">
        <f t="shared" ca="1" si="22"/>
        <v>1</v>
      </c>
      <c r="G246">
        <f t="shared" si="23"/>
        <v>3</v>
      </c>
      <c r="H246">
        <f t="shared" si="24"/>
        <v>3</v>
      </c>
      <c r="I246">
        <f t="shared" ca="1" si="25"/>
        <v>7</v>
      </c>
      <c r="J246" t="str">
        <f t="shared" ca="1" si="26"/>
        <v>Champion</v>
      </c>
    </row>
    <row r="247" spans="1:10" x14ac:dyDescent="0.3">
      <c r="A247" s="10" t="s">
        <v>3146</v>
      </c>
      <c r="B247" s="2">
        <v>45436</v>
      </c>
      <c r="C247">
        <v>1</v>
      </c>
      <c r="D247">
        <v>1029.6500000000001</v>
      </c>
      <c r="E247" s="11">
        <f t="shared" ca="1" si="27"/>
        <v>643</v>
      </c>
      <c r="F247">
        <f t="shared" ca="1" si="22"/>
        <v>1</v>
      </c>
      <c r="G247">
        <f t="shared" si="23"/>
        <v>1</v>
      </c>
      <c r="H247">
        <f t="shared" si="24"/>
        <v>2</v>
      </c>
      <c r="I247">
        <f t="shared" ca="1" si="25"/>
        <v>4</v>
      </c>
      <c r="J247" t="str">
        <f t="shared" ca="1" si="26"/>
        <v>At Risk</v>
      </c>
    </row>
    <row r="248" spans="1:10" x14ac:dyDescent="0.3">
      <c r="A248" s="10" t="s">
        <v>3074</v>
      </c>
      <c r="B248" s="2">
        <v>45547</v>
      </c>
      <c r="C248">
        <v>2</v>
      </c>
      <c r="D248">
        <v>5808.79</v>
      </c>
      <c r="E248" s="11">
        <f t="shared" ca="1" si="27"/>
        <v>532</v>
      </c>
      <c r="F248">
        <f t="shared" ca="1" si="22"/>
        <v>1</v>
      </c>
      <c r="G248">
        <f t="shared" si="23"/>
        <v>2</v>
      </c>
      <c r="H248">
        <f t="shared" si="24"/>
        <v>3</v>
      </c>
      <c r="I248">
        <f t="shared" ca="1" si="25"/>
        <v>6</v>
      </c>
      <c r="J248" t="str">
        <f t="shared" ca="1" si="26"/>
        <v>Loyal</v>
      </c>
    </row>
    <row r="249" spans="1:10" x14ac:dyDescent="0.3">
      <c r="A249" s="10" t="s">
        <v>2662</v>
      </c>
      <c r="B249" s="2">
        <v>45512</v>
      </c>
      <c r="C249">
        <v>2</v>
      </c>
      <c r="D249">
        <v>2971.76</v>
      </c>
      <c r="E249" s="11">
        <f t="shared" ca="1" si="27"/>
        <v>567</v>
      </c>
      <c r="F249">
        <f t="shared" ca="1" si="22"/>
        <v>1</v>
      </c>
      <c r="G249">
        <f t="shared" si="23"/>
        <v>2</v>
      </c>
      <c r="H249">
        <f t="shared" si="24"/>
        <v>3</v>
      </c>
      <c r="I249">
        <f t="shared" ca="1" si="25"/>
        <v>6</v>
      </c>
      <c r="J249" t="str">
        <f t="shared" ca="1" si="26"/>
        <v>Loyal</v>
      </c>
    </row>
    <row r="250" spans="1:10" x14ac:dyDescent="0.3">
      <c r="A250" s="10" t="s">
        <v>3025</v>
      </c>
      <c r="B250" s="2">
        <v>45542</v>
      </c>
      <c r="C250">
        <v>1</v>
      </c>
      <c r="D250">
        <v>389.86</v>
      </c>
      <c r="E250" s="11">
        <f t="shared" ca="1" si="27"/>
        <v>537</v>
      </c>
      <c r="F250">
        <f t="shared" ca="1" si="22"/>
        <v>1</v>
      </c>
      <c r="G250">
        <f t="shared" si="23"/>
        <v>1</v>
      </c>
      <c r="H250">
        <f t="shared" si="24"/>
        <v>1</v>
      </c>
      <c r="I250">
        <f t="shared" ca="1" si="25"/>
        <v>3</v>
      </c>
      <c r="J250" t="str">
        <f t="shared" ca="1" si="26"/>
        <v>Lost</v>
      </c>
    </row>
    <row r="251" spans="1:10" x14ac:dyDescent="0.3">
      <c r="A251" s="10" t="s">
        <v>3288</v>
      </c>
      <c r="B251" s="2">
        <v>45566</v>
      </c>
      <c r="C251">
        <v>2</v>
      </c>
      <c r="D251">
        <v>2053.0300000000002</v>
      </c>
      <c r="E251" s="11">
        <f t="shared" ca="1" si="27"/>
        <v>513</v>
      </c>
      <c r="F251">
        <f t="shared" ca="1" si="22"/>
        <v>1</v>
      </c>
      <c r="G251">
        <f t="shared" si="23"/>
        <v>2</v>
      </c>
      <c r="H251">
        <f t="shared" si="24"/>
        <v>3</v>
      </c>
      <c r="I251">
        <f t="shared" ca="1" si="25"/>
        <v>6</v>
      </c>
      <c r="J251" t="str">
        <f t="shared" ca="1" si="26"/>
        <v>Loyal</v>
      </c>
    </row>
    <row r="252" spans="1:10" x14ac:dyDescent="0.3">
      <c r="A252" s="10" t="s">
        <v>635</v>
      </c>
      <c r="B252" s="2">
        <v>45630</v>
      </c>
      <c r="C252">
        <v>1</v>
      </c>
      <c r="D252">
        <v>2594.65</v>
      </c>
      <c r="E252" s="11">
        <f t="shared" ca="1" si="27"/>
        <v>449</v>
      </c>
      <c r="F252">
        <f t="shared" ca="1" si="22"/>
        <v>1</v>
      </c>
      <c r="G252">
        <f t="shared" si="23"/>
        <v>1</v>
      </c>
      <c r="H252">
        <f t="shared" si="24"/>
        <v>3</v>
      </c>
      <c r="I252">
        <f t="shared" ca="1" si="25"/>
        <v>5</v>
      </c>
      <c r="J252" t="str">
        <f t="shared" ca="1" si="26"/>
        <v>Loyal</v>
      </c>
    </row>
    <row r="253" spans="1:10" x14ac:dyDescent="0.3">
      <c r="A253" s="10" t="s">
        <v>4069</v>
      </c>
      <c r="B253" s="2">
        <v>45523</v>
      </c>
      <c r="C253">
        <v>2</v>
      </c>
      <c r="D253">
        <v>384.85</v>
      </c>
      <c r="E253" s="11">
        <f t="shared" ca="1" si="27"/>
        <v>556</v>
      </c>
      <c r="F253">
        <f t="shared" ca="1" si="22"/>
        <v>1</v>
      </c>
      <c r="G253">
        <f t="shared" si="23"/>
        <v>2</v>
      </c>
      <c r="H253">
        <f t="shared" si="24"/>
        <v>1</v>
      </c>
      <c r="I253">
        <f t="shared" ca="1" si="25"/>
        <v>4</v>
      </c>
      <c r="J253" t="str">
        <f t="shared" ca="1" si="26"/>
        <v>At Risk</v>
      </c>
    </row>
    <row r="254" spans="1:10" x14ac:dyDescent="0.3">
      <c r="A254" s="10" t="s">
        <v>4697</v>
      </c>
      <c r="B254" s="2">
        <v>45294</v>
      </c>
      <c r="C254">
        <v>1</v>
      </c>
      <c r="D254">
        <v>209.08</v>
      </c>
      <c r="E254" s="11">
        <f t="shared" ca="1" si="27"/>
        <v>785</v>
      </c>
      <c r="F254">
        <f t="shared" ca="1" si="22"/>
        <v>1</v>
      </c>
      <c r="G254">
        <f t="shared" si="23"/>
        <v>1</v>
      </c>
      <c r="H254">
        <f t="shared" si="24"/>
        <v>1</v>
      </c>
      <c r="I254">
        <f t="shared" ca="1" si="25"/>
        <v>3</v>
      </c>
      <c r="J254" t="str">
        <f t="shared" ca="1" si="26"/>
        <v>Lost</v>
      </c>
    </row>
    <row r="255" spans="1:10" x14ac:dyDescent="0.3">
      <c r="A255" s="10" t="s">
        <v>1533</v>
      </c>
      <c r="B255" s="2">
        <v>45465</v>
      </c>
      <c r="C255">
        <v>1</v>
      </c>
      <c r="D255">
        <v>1954.01</v>
      </c>
      <c r="E255" s="11">
        <f t="shared" ca="1" si="27"/>
        <v>614</v>
      </c>
      <c r="F255">
        <f t="shared" ca="1" si="22"/>
        <v>1</v>
      </c>
      <c r="G255">
        <f t="shared" si="23"/>
        <v>1</v>
      </c>
      <c r="H255">
        <f t="shared" si="24"/>
        <v>2</v>
      </c>
      <c r="I255">
        <f t="shared" ca="1" si="25"/>
        <v>4</v>
      </c>
      <c r="J255" t="str">
        <f t="shared" ca="1" si="26"/>
        <v>At Risk</v>
      </c>
    </row>
    <row r="256" spans="1:10" x14ac:dyDescent="0.3">
      <c r="A256" s="10" t="s">
        <v>3843</v>
      </c>
      <c r="B256" s="2">
        <v>45592</v>
      </c>
      <c r="C256">
        <v>2</v>
      </c>
      <c r="D256">
        <v>1952.17</v>
      </c>
      <c r="E256" s="11">
        <f t="shared" ca="1" si="27"/>
        <v>487</v>
      </c>
      <c r="F256">
        <f t="shared" ca="1" si="22"/>
        <v>1</v>
      </c>
      <c r="G256">
        <f t="shared" si="23"/>
        <v>2</v>
      </c>
      <c r="H256">
        <f t="shared" si="24"/>
        <v>2</v>
      </c>
      <c r="I256">
        <f t="shared" ca="1" si="25"/>
        <v>5</v>
      </c>
      <c r="J256" t="str">
        <f t="shared" ca="1" si="26"/>
        <v>Loyal</v>
      </c>
    </row>
    <row r="257" spans="1:10" x14ac:dyDescent="0.3">
      <c r="A257" s="10" t="s">
        <v>4370</v>
      </c>
      <c r="B257" s="2">
        <v>45595</v>
      </c>
      <c r="C257">
        <v>2</v>
      </c>
      <c r="D257">
        <v>1417.83</v>
      </c>
      <c r="E257" s="11">
        <f t="shared" ca="1" si="27"/>
        <v>484</v>
      </c>
      <c r="F257">
        <f t="shared" ca="1" si="22"/>
        <v>1</v>
      </c>
      <c r="G257">
        <f t="shared" si="23"/>
        <v>2</v>
      </c>
      <c r="H257">
        <f t="shared" si="24"/>
        <v>2</v>
      </c>
      <c r="I257">
        <f t="shared" ca="1" si="25"/>
        <v>5</v>
      </c>
      <c r="J257" t="str">
        <f t="shared" ca="1" si="26"/>
        <v>Loyal</v>
      </c>
    </row>
    <row r="258" spans="1:10" x14ac:dyDescent="0.3">
      <c r="A258" s="10" t="s">
        <v>1703</v>
      </c>
      <c r="B258" s="2">
        <v>45629</v>
      </c>
      <c r="C258">
        <v>3</v>
      </c>
      <c r="D258">
        <v>2245.52</v>
      </c>
      <c r="E258" s="11">
        <f t="shared" ca="1" si="27"/>
        <v>450</v>
      </c>
      <c r="F258">
        <f t="shared" ca="1" si="22"/>
        <v>1</v>
      </c>
      <c r="G258">
        <f t="shared" si="23"/>
        <v>3</v>
      </c>
      <c r="H258">
        <f t="shared" si="24"/>
        <v>3</v>
      </c>
      <c r="I258">
        <f t="shared" ca="1" si="25"/>
        <v>7</v>
      </c>
      <c r="J258" t="str">
        <f t="shared" ca="1" si="26"/>
        <v>Champion</v>
      </c>
    </row>
    <row r="259" spans="1:10" x14ac:dyDescent="0.3">
      <c r="A259" s="10" t="s">
        <v>4972</v>
      </c>
      <c r="B259" s="2">
        <v>45398</v>
      </c>
      <c r="C259">
        <v>2</v>
      </c>
      <c r="D259">
        <v>3259.04</v>
      </c>
      <c r="E259" s="11">
        <f t="shared" ca="1" si="27"/>
        <v>681</v>
      </c>
      <c r="F259">
        <f t="shared" ref="F259:F322" ca="1" si="28">_xlfn.IFS(E259&lt;100,3,E259&lt;=200,2,E259&gt;200,1)</f>
        <v>1</v>
      </c>
      <c r="G259">
        <f t="shared" ref="G259:G322" si="29">_xlfn.IFS(C259&gt;=3,3,C259=2,2,C259=1,1)</f>
        <v>2</v>
      </c>
      <c r="H259">
        <f t="shared" ref="H259:H322" si="30">_xlfn.IFS(D259&gt;=2000,3,D259&gt;=1000,2,D259&lt;1000,1)</f>
        <v>3</v>
      </c>
      <c r="I259">
        <f t="shared" ref="I259:I322" ca="1" si="31">F259+G259+H259</f>
        <v>6</v>
      </c>
      <c r="J259" t="str">
        <f t="shared" ref="J259:J322" ca="1" si="32">_xlfn.IFS(I259&gt;=7,"Champion",I259&gt;=5,"Loyal",I259&gt;=4,"At Risk",I259&lt;4,"Lost")</f>
        <v>Loyal</v>
      </c>
    </row>
    <row r="260" spans="1:10" x14ac:dyDescent="0.3">
      <c r="A260" s="10" t="s">
        <v>4911</v>
      </c>
      <c r="B260" s="2">
        <v>45481</v>
      </c>
      <c r="C260">
        <v>3</v>
      </c>
      <c r="D260">
        <v>3631.76</v>
      </c>
      <c r="E260" s="11">
        <f t="shared" ca="1" si="27"/>
        <v>598</v>
      </c>
      <c r="F260">
        <f t="shared" ca="1" si="28"/>
        <v>1</v>
      </c>
      <c r="G260">
        <f t="shared" si="29"/>
        <v>3</v>
      </c>
      <c r="H260">
        <f t="shared" si="30"/>
        <v>3</v>
      </c>
      <c r="I260">
        <f t="shared" ca="1" si="31"/>
        <v>7</v>
      </c>
      <c r="J260" t="str">
        <f t="shared" ca="1" si="32"/>
        <v>Champion</v>
      </c>
    </row>
    <row r="261" spans="1:10" x14ac:dyDescent="0.3">
      <c r="A261" s="10" t="s">
        <v>2136</v>
      </c>
      <c r="B261" s="2">
        <v>45552</v>
      </c>
      <c r="C261">
        <v>1</v>
      </c>
      <c r="D261">
        <v>3782.21</v>
      </c>
      <c r="E261" s="11">
        <f t="shared" ref="E261:E324" ca="1" si="33">TODAY()-B261</f>
        <v>527</v>
      </c>
      <c r="F261">
        <f t="shared" ca="1" si="28"/>
        <v>1</v>
      </c>
      <c r="G261">
        <f t="shared" si="29"/>
        <v>1</v>
      </c>
      <c r="H261">
        <f t="shared" si="30"/>
        <v>3</v>
      </c>
      <c r="I261">
        <f t="shared" ca="1" si="31"/>
        <v>5</v>
      </c>
      <c r="J261" t="str">
        <f t="shared" ca="1" si="32"/>
        <v>Loyal</v>
      </c>
    </row>
    <row r="262" spans="1:10" x14ac:dyDescent="0.3">
      <c r="A262" s="10" t="s">
        <v>2923</v>
      </c>
      <c r="B262" s="2">
        <v>45333</v>
      </c>
      <c r="C262">
        <v>2</v>
      </c>
      <c r="D262">
        <v>1149.05</v>
      </c>
      <c r="E262" s="11">
        <f t="shared" ca="1" si="33"/>
        <v>746</v>
      </c>
      <c r="F262">
        <f t="shared" ca="1" si="28"/>
        <v>1</v>
      </c>
      <c r="G262">
        <f t="shared" si="29"/>
        <v>2</v>
      </c>
      <c r="H262">
        <f t="shared" si="30"/>
        <v>2</v>
      </c>
      <c r="I262">
        <f t="shared" ca="1" si="31"/>
        <v>5</v>
      </c>
      <c r="J262" t="str">
        <f t="shared" ca="1" si="32"/>
        <v>Loyal</v>
      </c>
    </row>
    <row r="263" spans="1:10" x14ac:dyDescent="0.3">
      <c r="A263" s="10" t="s">
        <v>4457</v>
      </c>
      <c r="B263" s="2">
        <v>45576</v>
      </c>
      <c r="C263">
        <v>1</v>
      </c>
      <c r="D263">
        <v>823.82</v>
      </c>
      <c r="E263" s="11">
        <f t="shared" ca="1" si="33"/>
        <v>503</v>
      </c>
      <c r="F263">
        <f t="shared" ca="1" si="28"/>
        <v>1</v>
      </c>
      <c r="G263">
        <f t="shared" si="29"/>
        <v>1</v>
      </c>
      <c r="H263">
        <f t="shared" si="30"/>
        <v>1</v>
      </c>
      <c r="I263">
        <f t="shared" ca="1" si="31"/>
        <v>3</v>
      </c>
      <c r="J263" t="str">
        <f t="shared" ca="1" si="32"/>
        <v>Lost</v>
      </c>
    </row>
    <row r="264" spans="1:10" x14ac:dyDescent="0.3">
      <c r="A264" s="10" t="s">
        <v>4149</v>
      </c>
      <c r="B264" s="2">
        <v>45557</v>
      </c>
      <c r="C264">
        <v>1</v>
      </c>
      <c r="D264">
        <v>2405.12</v>
      </c>
      <c r="E264" s="11">
        <f t="shared" ca="1" si="33"/>
        <v>522</v>
      </c>
      <c r="F264">
        <f t="shared" ca="1" si="28"/>
        <v>1</v>
      </c>
      <c r="G264">
        <f t="shared" si="29"/>
        <v>1</v>
      </c>
      <c r="H264">
        <f t="shared" si="30"/>
        <v>3</v>
      </c>
      <c r="I264">
        <f t="shared" ca="1" si="31"/>
        <v>5</v>
      </c>
      <c r="J264" t="str">
        <f t="shared" ca="1" si="32"/>
        <v>Loyal</v>
      </c>
    </row>
    <row r="265" spans="1:10" x14ac:dyDescent="0.3">
      <c r="A265" s="10" t="s">
        <v>5499</v>
      </c>
      <c r="B265" s="2">
        <v>45532</v>
      </c>
      <c r="C265">
        <v>2</v>
      </c>
      <c r="D265">
        <v>1964.1399999999999</v>
      </c>
      <c r="E265" s="11">
        <f t="shared" ca="1" si="33"/>
        <v>547</v>
      </c>
      <c r="F265">
        <f t="shared" ca="1" si="28"/>
        <v>1</v>
      </c>
      <c r="G265">
        <f t="shared" si="29"/>
        <v>2</v>
      </c>
      <c r="H265">
        <f t="shared" si="30"/>
        <v>2</v>
      </c>
      <c r="I265">
        <f t="shared" ca="1" si="31"/>
        <v>5</v>
      </c>
      <c r="J265" t="str">
        <f t="shared" ca="1" si="32"/>
        <v>Loyal</v>
      </c>
    </row>
    <row r="266" spans="1:10" x14ac:dyDescent="0.3">
      <c r="A266" s="10" t="s">
        <v>2872</v>
      </c>
      <c r="B266" s="2">
        <v>45625</v>
      </c>
      <c r="C266">
        <v>2</v>
      </c>
      <c r="D266">
        <v>1378.1</v>
      </c>
      <c r="E266" s="11">
        <f t="shared" ca="1" si="33"/>
        <v>454</v>
      </c>
      <c r="F266">
        <f t="shared" ca="1" si="28"/>
        <v>1</v>
      </c>
      <c r="G266">
        <f t="shared" si="29"/>
        <v>2</v>
      </c>
      <c r="H266">
        <f t="shared" si="30"/>
        <v>2</v>
      </c>
      <c r="I266">
        <f t="shared" ca="1" si="31"/>
        <v>5</v>
      </c>
      <c r="J266" t="str">
        <f t="shared" ca="1" si="32"/>
        <v>Loyal</v>
      </c>
    </row>
    <row r="267" spans="1:10" x14ac:dyDescent="0.3">
      <c r="A267" s="10" t="s">
        <v>35</v>
      </c>
      <c r="B267" s="2">
        <v>45611</v>
      </c>
      <c r="C267">
        <v>3</v>
      </c>
      <c r="D267">
        <v>3696.89</v>
      </c>
      <c r="E267" s="11">
        <f t="shared" ca="1" si="33"/>
        <v>468</v>
      </c>
      <c r="F267">
        <f t="shared" ca="1" si="28"/>
        <v>1</v>
      </c>
      <c r="G267">
        <f t="shared" si="29"/>
        <v>3</v>
      </c>
      <c r="H267">
        <f t="shared" si="30"/>
        <v>3</v>
      </c>
      <c r="I267">
        <f t="shared" ca="1" si="31"/>
        <v>7</v>
      </c>
      <c r="J267" t="str">
        <f t="shared" ca="1" si="32"/>
        <v>Champion</v>
      </c>
    </row>
    <row r="268" spans="1:10" x14ac:dyDescent="0.3">
      <c r="A268" s="10" t="s">
        <v>3909</v>
      </c>
      <c r="B268" s="2">
        <v>45341</v>
      </c>
      <c r="C268">
        <v>2</v>
      </c>
      <c r="D268">
        <v>1554.1599999999999</v>
      </c>
      <c r="E268" s="11">
        <f t="shared" ca="1" si="33"/>
        <v>738</v>
      </c>
      <c r="F268">
        <f t="shared" ca="1" si="28"/>
        <v>1</v>
      </c>
      <c r="G268">
        <f t="shared" si="29"/>
        <v>2</v>
      </c>
      <c r="H268">
        <f t="shared" si="30"/>
        <v>2</v>
      </c>
      <c r="I268">
        <f t="shared" ca="1" si="31"/>
        <v>5</v>
      </c>
      <c r="J268" t="str">
        <f t="shared" ca="1" si="32"/>
        <v>Loyal</v>
      </c>
    </row>
    <row r="269" spans="1:10" x14ac:dyDescent="0.3">
      <c r="A269" s="10" t="s">
        <v>1704</v>
      </c>
      <c r="B269" s="2">
        <v>45321</v>
      </c>
      <c r="C269">
        <v>1</v>
      </c>
      <c r="D269">
        <v>297.86</v>
      </c>
      <c r="E269" s="11">
        <f t="shared" ca="1" si="33"/>
        <v>758</v>
      </c>
      <c r="F269">
        <f t="shared" ca="1" si="28"/>
        <v>1</v>
      </c>
      <c r="G269">
        <f t="shared" si="29"/>
        <v>1</v>
      </c>
      <c r="H269">
        <f t="shared" si="30"/>
        <v>1</v>
      </c>
      <c r="I269">
        <f t="shared" ca="1" si="31"/>
        <v>3</v>
      </c>
      <c r="J269" t="str">
        <f t="shared" ca="1" si="32"/>
        <v>Lost</v>
      </c>
    </row>
    <row r="270" spans="1:10" x14ac:dyDescent="0.3">
      <c r="A270" s="10" t="s">
        <v>3499</v>
      </c>
      <c r="B270" s="2">
        <v>45390</v>
      </c>
      <c r="C270">
        <v>1</v>
      </c>
      <c r="D270">
        <v>192.38</v>
      </c>
      <c r="E270" s="11">
        <f t="shared" ca="1" si="33"/>
        <v>689</v>
      </c>
      <c r="F270">
        <f t="shared" ca="1" si="28"/>
        <v>1</v>
      </c>
      <c r="G270">
        <f t="shared" si="29"/>
        <v>1</v>
      </c>
      <c r="H270">
        <f t="shared" si="30"/>
        <v>1</v>
      </c>
      <c r="I270">
        <f t="shared" ca="1" si="31"/>
        <v>3</v>
      </c>
      <c r="J270" t="str">
        <f t="shared" ca="1" si="32"/>
        <v>Lost</v>
      </c>
    </row>
    <row r="271" spans="1:10" x14ac:dyDescent="0.3">
      <c r="A271" s="10" t="s">
        <v>1311</v>
      </c>
      <c r="B271" s="2">
        <v>45571</v>
      </c>
      <c r="C271">
        <v>1</v>
      </c>
      <c r="D271">
        <v>591.16</v>
      </c>
      <c r="E271" s="11">
        <f t="shared" ca="1" si="33"/>
        <v>508</v>
      </c>
      <c r="F271">
        <f t="shared" ca="1" si="28"/>
        <v>1</v>
      </c>
      <c r="G271">
        <f t="shared" si="29"/>
        <v>1</v>
      </c>
      <c r="H271">
        <f t="shared" si="30"/>
        <v>1</v>
      </c>
      <c r="I271">
        <f t="shared" ca="1" si="31"/>
        <v>3</v>
      </c>
      <c r="J271" t="str">
        <f t="shared" ca="1" si="32"/>
        <v>Lost</v>
      </c>
    </row>
    <row r="272" spans="1:10" x14ac:dyDescent="0.3">
      <c r="A272" s="10" t="s">
        <v>1870</v>
      </c>
      <c r="B272" s="2">
        <v>45619</v>
      </c>
      <c r="C272">
        <v>2</v>
      </c>
      <c r="D272">
        <v>808.48</v>
      </c>
      <c r="E272" s="11">
        <f t="shared" ca="1" si="33"/>
        <v>460</v>
      </c>
      <c r="F272">
        <f t="shared" ca="1" si="28"/>
        <v>1</v>
      </c>
      <c r="G272">
        <f t="shared" si="29"/>
        <v>2</v>
      </c>
      <c r="H272">
        <f t="shared" si="30"/>
        <v>1</v>
      </c>
      <c r="I272">
        <f t="shared" ca="1" si="31"/>
        <v>4</v>
      </c>
      <c r="J272" t="str">
        <f t="shared" ca="1" si="32"/>
        <v>At Risk</v>
      </c>
    </row>
    <row r="273" spans="1:10" x14ac:dyDescent="0.3">
      <c r="A273" s="10" t="s">
        <v>5567</v>
      </c>
      <c r="B273" s="2">
        <v>45588</v>
      </c>
      <c r="C273">
        <v>1</v>
      </c>
      <c r="D273">
        <v>1880.82</v>
      </c>
      <c r="E273" s="11">
        <f t="shared" ca="1" si="33"/>
        <v>491</v>
      </c>
      <c r="F273">
        <f t="shared" ca="1" si="28"/>
        <v>1</v>
      </c>
      <c r="G273">
        <f t="shared" si="29"/>
        <v>1</v>
      </c>
      <c r="H273">
        <f t="shared" si="30"/>
        <v>2</v>
      </c>
      <c r="I273">
        <f t="shared" ca="1" si="31"/>
        <v>4</v>
      </c>
      <c r="J273" t="str">
        <f t="shared" ca="1" si="32"/>
        <v>At Risk</v>
      </c>
    </row>
    <row r="274" spans="1:10" x14ac:dyDescent="0.3">
      <c r="A274" s="10" t="s">
        <v>5604</v>
      </c>
      <c r="B274" s="2">
        <v>45325</v>
      </c>
      <c r="C274">
        <v>1</v>
      </c>
      <c r="D274">
        <v>1413.36</v>
      </c>
      <c r="E274" s="11">
        <f t="shared" ca="1" si="33"/>
        <v>754</v>
      </c>
      <c r="F274">
        <f t="shared" ca="1" si="28"/>
        <v>1</v>
      </c>
      <c r="G274">
        <f t="shared" si="29"/>
        <v>1</v>
      </c>
      <c r="H274">
        <f t="shared" si="30"/>
        <v>2</v>
      </c>
      <c r="I274">
        <f t="shared" ca="1" si="31"/>
        <v>4</v>
      </c>
      <c r="J274" t="str">
        <f t="shared" ca="1" si="32"/>
        <v>At Risk</v>
      </c>
    </row>
    <row r="275" spans="1:10" x14ac:dyDescent="0.3">
      <c r="A275" s="10" t="s">
        <v>3130</v>
      </c>
      <c r="B275" s="2">
        <v>45619</v>
      </c>
      <c r="C275">
        <v>3</v>
      </c>
      <c r="D275">
        <v>5768.91</v>
      </c>
      <c r="E275" s="11">
        <f t="shared" ca="1" si="33"/>
        <v>460</v>
      </c>
      <c r="F275">
        <f t="shared" ca="1" si="28"/>
        <v>1</v>
      </c>
      <c r="G275">
        <f t="shared" si="29"/>
        <v>3</v>
      </c>
      <c r="H275">
        <f t="shared" si="30"/>
        <v>3</v>
      </c>
      <c r="I275">
        <f t="shared" ca="1" si="31"/>
        <v>7</v>
      </c>
      <c r="J275" t="str">
        <f t="shared" ca="1" si="32"/>
        <v>Champion</v>
      </c>
    </row>
    <row r="276" spans="1:10" x14ac:dyDescent="0.3">
      <c r="A276" s="10" t="s">
        <v>1784</v>
      </c>
      <c r="B276" s="2">
        <v>45604</v>
      </c>
      <c r="C276">
        <v>1</v>
      </c>
      <c r="D276">
        <v>781.95</v>
      </c>
      <c r="E276" s="11">
        <f t="shared" ca="1" si="33"/>
        <v>475</v>
      </c>
      <c r="F276">
        <f t="shared" ca="1" si="28"/>
        <v>1</v>
      </c>
      <c r="G276">
        <f t="shared" si="29"/>
        <v>1</v>
      </c>
      <c r="H276">
        <f t="shared" si="30"/>
        <v>1</v>
      </c>
      <c r="I276">
        <f t="shared" ca="1" si="31"/>
        <v>3</v>
      </c>
      <c r="J276" t="str">
        <f t="shared" ca="1" si="32"/>
        <v>Lost</v>
      </c>
    </row>
    <row r="277" spans="1:10" x14ac:dyDescent="0.3">
      <c r="A277" s="10" t="s">
        <v>5050</v>
      </c>
      <c r="B277" s="2">
        <v>45656</v>
      </c>
      <c r="C277">
        <v>2</v>
      </c>
      <c r="D277">
        <v>3065.3599999999997</v>
      </c>
      <c r="E277" s="11">
        <f t="shared" ca="1" si="33"/>
        <v>423</v>
      </c>
      <c r="F277">
        <f t="shared" ca="1" si="28"/>
        <v>1</v>
      </c>
      <c r="G277">
        <f t="shared" si="29"/>
        <v>2</v>
      </c>
      <c r="H277">
        <f t="shared" si="30"/>
        <v>3</v>
      </c>
      <c r="I277">
        <f t="shared" ca="1" si="31"/>
        <v>6</v>
      </c>
      <c r="J277" t="str">
        <f t="shared" ca="1" si="32"/>
        <v>Loyal</v>
      </c>
    </row>
    <row r="278" spans="1:10" x14ac:dyDescent="0.3">
      <c r="A278" s="10" t="s">
        <v>6017</v>
      </c>
      <c r="B278" s="2">
        <v>45447</v>
      </c>
      <c r="C278">
        <v>1</v>
      </c>
      <c r="D278">
        <v>2530.6799999999998</v>
      </c>
      <c r="E278" s="11">
        <f t="shared" ca="1" si="33"/>
        <v>632</v>
      </c>
      <c r="F278">
        <f t="shared" ca="1" si="28"/>
        <v>1</v>
      </c>
      <c r="G278">
        <f t="shared" si="29"/>
        <v>1</v>
      </c>
      <c r="H278">
        <f t="shared" si="30"/>
        <v>3</v>
      </c>
      <c r="I278">
        <f t="shared" ca="1" si="31"/>
        <v>5</v>
      </c>
      <c r="J278" t="str">
        <f t="shared" ca="1" si="32"/>
        <v>Loyal</v>
      </c>
    </row>
    <row r="279" spans="1:10" x14ac:dyDescent="0.3">
      <c r="A279" s="10" t="s">
        <v>43</v>
      </c>
      <c r="B279" s="2">
        <v>45632</v>
      </c>
      <c r="C279">
        <v>2</v>
      </c>
      <c r="D279">
        <v>2236.92</v>
      </c>
      <c r="E279" s="11">
        <f t="shared" ca="1" si="33"/>
        <v>447</v>
      </c>
      <c r="F279">
        <f t="shared" ca="1" si="28"/>
        <v>1</v>
      </c>
      <c r="G279">
        <f t="shared" si="29"/>
        <v>2</v>
      </c>
      <c r="H279">
        <f t="shared" si="30"/>
        <v>3</v>
      </c>
      <c r="I279">
        <f t="shared" ca="1" si="31"/>
        <v>6</v>
      </c>
      <c r="J279" t="str">
        <f t="shared" ca="1" si="32"/>
        <v>Loyal</v>
      </c>
    </row>
    <row r="280" spans="1:10" x14ac:dyDescent="0.3">
      <c r="A280" s="10" t="s">
        <v>379</v>
      </c>
      <c r="B280" s="2">
        <v>45434</v>
      </c>
      <c r="C280">
        <v>1</v>
      </c>
      <c r="D280">
        <v>1799.08</v>
      </c>
      <c r="E280" s="11">
        <f t="shared" ca="1" si="33"/>
        <v>645</v>
      </c>
      <c r="F280">
        <f t="shared" ca="1" si="28"/>
        <v>1</v>
      </c>
      <c r="G280">
        <f t="shared" si="29"/>
        <v>1</v>
      </c>
      <c r="H280">
        <f t="shared" si="30"/>
        <v>2</v>
      </c>
      <c r="I280">
        <f t="shared" ca="1" si="31"/>
        <v>4</v>
      </c>
      <c r="J280" t="str">
        <f t="shared" ca="1" si="32"/>
        <v>At Risk</v>
      </c>
    </row>
    <row r="281" spans="1:10" x14ac:dyDescent="0.3">
      <c r="A281" s="10" t="s">
        <v>5624</v>
      </c>
      <c r="B281" s="2">
        <v>45456</v>
      </c>
      <c r="C281">
        <v>1</v>
      </c>
      <c r="D281">
        <v>135.58000000000001</v>
      </c>
      <c r="E281" s="11">
        <f t="shared" ca="1" si="33"/>
        <v>623</v>
      </c>
      <c r="F281">
        <f t="shared" ca="1" si="28"/>
        <v>1</v>
      </c>
      <c r="G281">
        <f t="shared" si="29"/>
        <v>1</v>
      </c>
      <c r="H281">
        <f t="shared" si="30"/>
        <v>1</v>
      </c>
      <c r="I281">
        <f t="shared" ca="1" si="31"/>
        <v>3</v>
      </c>
      <c r="J281" t="str">
        <f t="shared" ca="1" si="32"/>
        <v>Lost</v>
      </c>
    </row>
    <row r="282" spans="1:10" x14ac:dyDescent="0.3">
      <c r="A282" s="10" t="s">
        <v>1801</v>
      </c>
      <c r="B282" s="2">
        <v>45565</v>
      </c>
      <c r="C282">
        <v>3</v>
      </c>
      <c r="D282">
        <v>2642.08</v>
      </c>
      <c r="E282" s="11">
        <f t="shared" ca="1" si="33"/>
        <v>514</v>
      </c>
      <c r="F282">
        <f t="shared" ca="1" si="28"/>
        <v>1</v>
      </c>
      <c r="G282">
        <f t="shared" si="29"/>
        <v>3</v>
      </c>
      <c r="H282">
        <f t="shared" si="30"/>
        <v>3</v>
      </c>
      <c r="I282">
        <f t="shared" ca="1" si="31"/>
        <v>7</v>
      </c>
      <c r="J282" t="str">
        <f t="shared" ca="1" si="32"/>
        <v>Champion</v>
      </c>
    </row>
    <row r="283" spans="1:10" x14ac:dyDescent="0.3">
      <c r="A283" s="10" t="s">
        <v>5184</v>
      </c>
      <c r="B283" s="2">
        <v>45323</v>
      </c>
      <c r="C283">
        <v>1</v>
      </c>
      <c r="D283">
        <v>1900.93</v>
      </c>
      <c r="E283" s="11">
        <f t="shared" ca="1" si="33"/>
        <v>756</v>
      </c>
      <c r="F283">
        <f t="shared" ca="1" si="28"/>
        <v>1</v>
      </c>
      <c r="G283">
        <f t="shared" si="29"/>
        <v>1</v>
      </c>
      <c r="H283">
        <f t="shared" si="30"/>
        <v>2</v>
      </c>
      <c r="I283">
        <f t="shared" ca="1" si="31"/>
        <v>4</v>
      </c>
      <c r="J283" t="str">
        <f t="shared" ca="1" si="32"/>
        <v>At Risk</v>
      </c>
    </row>
    <row r="284" spans="1:10" x14ac:dyDescent="0.3">
      <c r="A284" s="10" t="s">
        <v>3760</v>
      </c>
      <c r="B284" s="2">
        <v>45610</v>
      </c>
      <c r="C284">
        <v>1</v>
      </c>
      <c r="D284">
        <v>1232.97</v>
      </c>
      <c r="E284" s="11">
        <f t="shared" ca="1" si="33"/>
        <v>469</v>
      </c>
      <c r="F284">
        <f t="shared" ca="1" si="28"/>
        <v>1</v>
      </c>
      <c r="G284">
        <f t="shared" si="29"/>
        <v>1</v>
      </c>
      <c r="H284">
        <f t="shared" si="30"/>
        <v>2</v>
      </c>
      <c r="I284">
        <f t="shared" ca="1" si="31"/>
        <v>4</v>
      </c>
      <c r="J284" t="str">
        <f t="shared" ca="1" si="32"/>
        <v>At Risk</v>
      </c>
    </row>
    <row r="285" spans="1:10" x14ac:dyDescent="0.3">
      <c r="A285" s="10" t="s">
        <v>5142</v>
      </c>
      <c r="B285" s="2">
        <v>45442</v>
      </c>
      <c r="C285">
        <v>1</v>
      </c>
      <c r="D285">
        <v>682.14</v>
      </c>
      <c r="E285" s="11">
        <f t="shared" ca="1" si="33"/>
        <v>637</v>
      </c>
      <c r="F285">
        <f t="shared" ca="1" si="28"/>
        <v>1</v>
      </c>
      <c r="G285">
        <f t="shared" si="29"/>
        <v>1</v>
      </c>
      <c r="H285">
        <f t="shared" si="30"/>
        <v>1</v>
      </c>
      <c r="I285">
        <f t="shared" ca="1" si="31"/>
        <v>3</v>
      </c>
      <c r="J285" t="str">
        <f t="shared" ca="1" si="32"/>
        <v>Lost</v>
      </c>
    </row>
    <row r="286" spans="1:10" x14ac:dyDescent="0.3">
      <c r="A286" s="10" t="s">
        <v>2669</v>
      </c>
      <c r="B286" s="2">
        <v>45546</v>
      </c>
      <c r="C286">
        <v>1</v>
      </c>
      <c r="D286">
        <v>648.88</v>
      </c>
      <c r="E286" s="11">
        <f t="shared" ca="1" si="33"/>
        <v>533</v>
      </c>
      <c r="F286">
        <f t="shared" ca="1" si="28"/>
        <v>1</v>
      </c>
      <c r="G286">
        <f t="shared" si="29"/>
        <v>1</v>
      </c>
      <c r="H286">
        <f t="shared" si="30"/>
        <v>1</v>
      </c>
      <c r="I286">
        <f t="shared" ca="1" si="31"/>
        <v>3</v>
      </c>
      <c r="J286" t="str">
        <f t="shared" ca="1" si="32"/>
        <v>Lost</v>
      </c>
    </row>
    <row r="287" spans="1:10" x14ac:dyDescent="0.3">
      <c r="A287" s="10" t="s">
        <v>4813</v>
      </c>
      <c r="B287" s="2">
        <v>45580</v>
      </c>
      <c r="C287">
        <v>1</v>
      </c>
      <c r="D287">
        <v>1666.05</v>
      </c>
      <c r="E287" s="11">
        <f t="shared" ca="1" si="33"/>
        <v>499</v>
      </c>
      <c r="F287">
        <f t="shared" ca="1" si="28"/>
        <v>1</v>
      </c>
      <c r="G287">
        <f t="shared" si="29"/>
        <v>1</v>
      </c>
      <c r="H287">
        <f t="shared" si="30"/>
        <v>2</v>
      </c>
      <c r="I287">
        <f t="shared" ca="1" si="31"/>
        <v>4</v>
      </c>
      <c r="J287" t="str">
        <f t="shared" ca="1" si="32"/>
        <v>At Risk</v>
      </c>
    </row>
    <row r="288" spans="1:10" x14ac:dyDescent="0.3">
      <c r="A288" s="10" t="s">
        <v>5828</v>
      </c>
      <c r="B288" s="2">
        <v>45386</v>
      </c>
      <c r="C288">
        <v>1</v>
      </c>
      <c r="D288">
        <v>3239.09</v>
      </c>
      <c r="E288" s="11">
        <f t="shared" ca="1" si="33"/>
        <v>693</v>
      </c>
      <c r="F288">
        <f t="shared" ca="1" si="28"/>
        <v>1</v>
      </c>
      <c r="G288">
        <f t="shared" si="29"/>
        <v>1</v>
      </c>
      <c r="H288">
        <f t="shared" si="30"/>
        <v>3</v>
      </c>
      <c r="I288">
        <f t="shared" ca="1" si="31"/>
        <v>5</v>
      </c>
      <c r="J288" t="str">
        <f t="shared" ca="1" si="32"/>
        <v>Loyal</v>
      </c>
    </row>
    <row r="289" spans="1:10" x14ac:dyDescent="0.3">
      <c r="A289" s="10" t="s">
        <v>498</v>
      </c>
      <c r="B289" s="2">
        <v>45565</v>
      </c>
      <c r="C289">
        <v>1</v>
      </c>
      <c r="D289">
        <v>620.64</v>
      </c>
      <c r="E289" s="11">
        <f t="shared" ca="1" si="33"/>
        <v>514</v>
      </c>
      <c r="F289">
        <f t="shared" ca="1" si="28"/>
        <v>1</v>
      </c>
      <c r="G289">
        <f t="shared" si="29"/>
        <v>1</v>
      </c>
      <c r="H289">
        <f t="shared" si="30"/>
        <v>1</v>
      </c>
      <c r="I289">
        <f t="shared" ca="1" si="31"/>
        <v>3</v>
      </c>
      <c r="J289" t="str">
        <f t="shared" ca="1" si="32"/>
        <v>Lost</v>
      </c>
    </row>
    <row r="290" spans="1:10" x14ac:dyDescent="0.3">
      <c r="A290" s="10" t="s">
        <v>137</v>
      </c>
      <c r="B290" s="2">
        <v>45450</v>
      </c>
      <c r="C290">
        <v>1</v>
      </c>
      <c r="D290">
        <v>303.51</v>
      </c>
      <c r="E290" s="11">
        <f t="shared" ca="1" si="33"/>
        <v>629</v>
      </c>
      <c r="F290">
        <f t="shared" ca="1" si="28"/>
        <v>1</v>
      </c>
      <c r="G290">
        <f t="shared" si="29"/>
        <v>1</v>
      </c>
      <c r="H290">
        <f t="shared" si="30"/>
        <v>1</v>
      </c>
      <c r="I290">
        <f t="shared" ca="1" si="31"/>
        <v>3</v>
      </c>
      <c r="J290" t="str">
        <f t="shared" ca="1" si="32"/>
        <v>Lost</v>
      </c>
    </row>
    <row r="291" spans="1:10" x14ac:dyDescent="0.3">
      <c r="A291" s="10" t="s">
        <v>1439</v>
      </c>
      <c r="B291" s="2">
        <v>45637</v>
      </c>
      <c r="C291">
        <v>3</v>
      </c>
      <c r="D291">
        <v>3125.3900000000003</v>
      </c>
      <c r="E291" s="11">
        <f t="shared" ca="1" si="33"/>
        <v>442</v>
      </c>
      <c r="F291">
        <f t="shared" ca="1" si="28"/>
        <v>1</v>
      </c>
      <c r="G291">
        <f t="shared" si="29"/>
        <v>3</v>
      </c>
      <c r="H291">
        <f t="shared" si="30"/>
        <v>3</v>
      </c>
      <c r="I291">
        <f t="shared" ca="1" si="31"/>
        <v>7</v>
      </c>
      <c r="J291" t="str">
        <f t="shared" ca="1" si="32"/>
        <v>Champion</v>
      </c>
    </row>
    <row r="292" spans="1:10" x14ac:dyDescent="0.3">
      <c r="A292" s="10" t="s">
        <v>288</v>
      </c>
      <c r="B292" s="2">
        <v>45615</v>
      </c>
      <c r="C292">
        <v>2</v>
      </c>
      <c r="D292">
        <v>3976.17</v>
      </c>
      <c r="E292" s="11">
        <f t="shared" ca="1" si="33"/>
        <v>464</v>
      </c>
      <c r="F292">
        <f t="shared" ca="1" si="28"/>
        <v>1</v>
      </c>
      <c r="G292">
        <f t="shared" si="29"/>
        <v>2</v>
      </c>
      <c r="H292">
        <f t="shared" si="30"/>
        <v>3</v>
      </c>
      <c r="I292">
        <f t="shared" ca="1" si="31"/>
        <v>6</v>
      </c>
      <c r="J292" t="str">
        <f t="shared" ca="1" si="32"/>
        <v>Loyal</v>
      </c>
    </row>
    <row r="293" spans="1:10" x14ac:dyDescent="0.3">
      <c r="A293" s="10" t="s">
        <v>959</v>
      </c>
      <c r="B293" s="2">
        <v>45562</v>
      </c>
      <c r="C293">
        <v>2</v>
      </c>
      <c r="D293">
        <v>1366.57</v>
      </c>
      <c r="E293" s="11">
        <f t="shared" ca="1" si="33"/>
        <v>517</v>
      </c>
      <c r="F293">
        <f t="shared" ca="1" si="28"/>
        <v>1</v>
      </c>
      <c r="G293">
        <f t="shared" si="29"/>
        <v>2</v>
      </c>
      <c r="H293">
        <f t="shared" si="30"/>
        <v>2</v>
      </c>
      <c r="I293">
        <f t="shared" ca="1" si="31"/>
        <v>5</v>
      </c>
      <c r="J293" t="str">
        <f t="shared" ca="1" si="32"/>
        <v>Loyal</v>
      </c>
    </row>
    <row r="294" spans="1:10" x14ac:dyDescent="0.3">
      <c r="A294" s="10" t="s">
        <v>1110</v>
      </c>
      <c r="B294" s="2">
        <v>45429</v>
      </c>
      <c r="C294">
        <v>3</v>
      </c>
      <c r="D294">
        <v>4087.74</v>
      </c>
      <c r="E294" s="11">
        <f t="shared" ca="1" si="33"/>
        <v>650</v>
      </c>
      <c r="F294">
        <f t="shared" ca="1" si="28"/>
        <v>1</v>
      </c>
      <c r="G294">
        <f t="shared" si="29"/>
        <v>3</v>
      </c>
      <c r="H294">
        <f t="shared" si="30"/>
        <v>3</v>
      </c>
      <c r="I294">
        <f t="shared" ca="1" si="31"/>
        <v>7</v>
      </c>
      <c r="J294" t="str">
        <f t="shared" ca="1" si="32"/>
        <v>Champion</v>
      </c>
    </row>
    <row r="295" spans="1:10" x14ac:dyDescent="0.3">
      <c r="A295" s="10" t="s">
        <v>4235</v>
      </c>
      <c r="B295" s="2">
        <v>45531</v>
      </c>
      <c r="C295">
        <v>2</v>
      </c>
      <c r="D295">
        <v>2777.28</v>
      </c>
      <c r="E295" s="11">
        <f t="shared" ca="1" si="33"/>
        <v>548</v>
      </c>
      <c r="F295">
        <f t="shared" ca="1" si="28"/>
        <v>1</v>
      </c>
      <c r="G295">
        <f t="shared" si="29"/>
        <v>2</v>
      </c>
      <c r="H295">
        <f t="shared" si="30"/>
        <v>3</v>
      </c>
      <c r="I295">
        <f t="shared" ca="1" si="31"/>
        <v>6</v>
      </c>
      <c r="J295" t="str">
        <f t="shared" ca="1" si="32"/>
        <v>Loyal</v>
      </c>
    </row>
    <row r="296" spans="1:10" x14ac:dyDescent="0.3">
      <c r="A296" s="10" t="s">
        <v>2526</v>
      </c>
      <c r="B296" s="2">
        <v>45553</v>
      </c>
      <c r="C296">
        <v>3</v>
      </c>
      <c r="D296">
        <v>2423.66</v>
      </c>
      <c r="E296" s="11">
        <f t="shared" ca="1" si="33"/>
        <v>526</v>
      </c>
      <c r="F296">
        <f t="shared" ca="1" si="28"/>
        <v>1</v>
      </c>
      <c r="G296">
        <f t="shared" si="29"/>
        <v>3</v>
      </c>
      <c r="H296">
        <f t="shared" si="30"/>
        <v>3</v>
      </c>
      <c r="I296">
        <f t="shared" ca="1" si="31"/>
        <v>7</v>
      </c>
      <c r="J296" t="str">
        <f t="shared" ca="1" si="32"/>
        <v>Champion</v>
      </c>
    </row>
    <row r="297" spans="1:10" x14ac:dyDescent="0.3">
      <c r="A297" s="10" t="s">
        <v>4105</v>
      </c>
      <c r="B297" s="2">
        <v>45614</v>
      </c>
      <c r="C297">
        <v>2</v>
      </c>
      <c r="D297">
        <v>1217.79</v>
      </c>
      <c r="E297" s="11">
        <f t="shared" ca="1" si="33"/>
        <v>465</v>
      </c>
      <c r="F297">
        <f t="shared" ca="1" si="28"/>
        <v>1</v>
      </c>
      <c r="G297">
        <f t="shared" si="29"/>
        <v>2</v>
      </c>
      <c r="H297">
        <f t="shared" si="30"/>
        <v>2</v>
      </c>
      <c r="I297">
        <f t="shared" ca="1" si="31"/>
        <v>5</v>
      </c>
      <c r="J297" t="str">
        <f t="shared" ca="1" si="32"/>
        <v>Loyal</v>
      </c>
    </row>
    <row r="298" spans="1:10" x14ac:dyDescent="0.3">
      <c r="A298" s="10" t="s">
        <v>5446</v>
      </c>
      <c r="B298" s="2">
        <v>45445</v>
      </c>
      <c r="C298">
        <v>1</v>
      </c>
      <c r="D298">
        <v>1040.58</v>
      </c>
      <c r="E298" s="11">
        <f t="shared" ca="1" si="33"/>
        <v>634</v>
      </c>
      <c r="F298">
        <f t="shared" ca="1" si="28"/>
        <v>1</v>
      </c>
      <c r="G298">
        <f t="shared" si="29"/>
        <v>1</v>
      </c>
      <c r="H298">
        <f t="shared" si="30"/>
        <v>2</v>
      </c>
      <c r="I298">
        <f t="shared" ca="1" si="31"/>
        <v>4</v>
      </c>
      <c r="J298" t="str">
        <f t="shared" ca="1" si="32"/>
        <v>At Risk</v>
      </c>
    </row>
    <row r="299" spans="1:10" x14ac:dyDescent="0.3">
      <c r="A299" s="10" t="s">
        <v>4361</v>
      </c>
      <c r="B299" s="2">
        <v>45445</v>
      </c>
      <c r="C299">
        <v>1</v>
      </c>
      <c r="D299">
        <v>567.91</v>
      </c>
      <c r="E299" s="11">
        <f t="shared" ca="1" si="33"/>
        <v>634</v>
      </c>
      <c r="F299">
        <f t="shared" ca="1" si="28"/>
        <v>1</v>
      </c>
      <c r="G299">
        <f t="shared" si="29"/>
        <v>1</v>
      </c>
      <c r="H299">
        <f t="shared" si="30"/>
        <v>1</v>
      </c>
      <c r="I299">
        <f t="shared" ca="1" si="31"/>
        <v>3</v>
      </c>
      <c r="J299" t="str">
        <f t="shared" ca="1" si="32"/>
        <v>Lost</v>
      </c>
    </row>
    <row r="300" spans="1:10" x14ac:dyDescent="0.3">
      <c r="A300" s="10" t="s">
        <v>2722</v>
      </c>
      <c r="B300" s="2">
        <v>45299</v>
      </c>
      <c r="C300">
        <v>1</v>
      </c>
      <c r="D300">
        <v>3791.7</v>
      </c>
      <c r="E300" s="11">
        <f t="shared" ca="1" si="33"/>
        <v>780</v>
      </c>
      <c r="F300">
        <f t="shared" ca="1" si="28"/>
        <v>1</v>
      </c>
      <c r="G300">
        <f t="shared" si="29"/>
        <v>1</v>
      </c>
      <c r="H300">
        <f t="shared" si="30"/>
        <v>3</v>
      </c>
      <c r="I300">
        <f t="shared" ca="1" si="31"/>
        <v>5</v>
      </c>
      <c r="J300" t="str">
        <f t="shared" ca="1" si="32"/>
        <v>Loyal</v>
      </c>
    </row>
    <row r="301" spans="1:10" x14ac:dyDescent="0.3">
      <c r="A301" s="10" t="s">
        <v>1365</v>
      </c>
      <c r="B301" s="2">
        <v>45615</v>
      </c>
      <c r="C301">
        <v>3</v>
      </c>
      <c r="D301">
        <v>2905.4700000000003</v>
      </c>
      <c r="E301" s="11">
        <f t="shared" ca="1" si="33"/>
        <v>464</v>
      </c>
      <c r="F301">
        <f t="shared" ca="1" si="28"/>
        <v>1</v>
      </c>
      <c r="G301">
        <f t="shared" si="29"/>
        <v>3</v>
      </c>
      <c r="H301">
        <f t="shared" si="30"/>
        <v>3</v>
      </c>
      <c r="I301">
        <f t="shared" ca="1" si="31"/>
        <v>7</v>
      </c>
      <c r="J301" t="str">
        <f t="shared" ca="1" si="32"/>
        <v>Champion</v>
      </c>
    </row>
    <row r="302" spans="1:10" x14ac:dyDescent="0.3">
      <c r="A302" s="10" t="s">
        <v>4973</v>
      </c>
      <c r="B302" s="2">
        <v>45410</v>
      </c>
      <c r="C302">
        <v>1</v>
      </c>
      <c r="D302">
        <v>119.19</v>
      </c>
      <c r="E302" s="11">
        <f t="shared" ca="1" si="33"/>
        <v>669</v>
      </c>
      <c r="F302">
        <f t="shared" ca="1" si="28"/>
        <v>1</v>
      </c>
      <c r="G302">
        <f t="shared" si="29"/>
        <v>1</v>
      </c>
      <c r="H302">
        <f t="shared" si="30"/>
        <v>1</v>
      </c>
      <c r="I302">
        <f t="shared" ca="1" si="31"/>
        <v>3</v>
      </c>
      <c r="J302" t="str">
        <f t="shared" ca="1" si="32"/>
        <v>Lost</v>
      </c>
    </row>
    <row r="303" spans="1:10" x14ac:dyDescent="0.3">
      <c r="A303" s="10" t="s">
        <v>2321</v>
      </c>
      <c r="B303" s="2">
        <v>45627</v>
      </c>
      <c r="C303">
        <v>2</v>
      </c>
      <c r="D303">
        <v>1964.27</v>
      </c>
      <c r="E303" s="11">
        <f t="shared" ca="1" si="33"/>
        <v>452</v>
      </c>
      <c r="F303">
        <f t="shared" ca="1" si="28"/>
        <v>1</v>
      </c>
      <c r="G303">
        <f t="shared" si="29"/>
        <v>2</v>
      </c>
      <c r="H303">
        <f t="shared" si="30"/>
        <v>2</v>
      </c>
      <c r="I303">
        <f t="shared" ca="1" si="31"/>
        <v>5</v>
      </c>
      <c r="J303" t="str">
        <f t="shared" ca="1" si="32"/>
        <v>Loyal</v>
      </c>
    </row>
    <row r="304" spans="1:10" x14ac:dyDescent="0.3">
      <c r="A304" s="10" t="s">
        <v>3923</v>
      </c>
      <c r="B304" s="2">
        <v>45600</v>
      </c>
      <c r="C304">
        <v>3</v>
      </c>
      <c r="D304">
        <v>5119.3099999999995</v>
      </c>
      <c r="E304" s="11">
        <f t="shared" ca="1" si="33"/>
        <v>479</v>
      </c>
      <c r="F304">
        <f t="shared" ca="1" si="28"/>
        <v>1</v>
      </c>
      <c r="G304">
        <f t="shared" si="29"/>
        <v>3</v>
      </c>
      <c r="H304">
        <f t="shared" si="30"/>
        <v>3</v>
      </c>
      <c r="I304">
        <f t="shared" ca="1" si="31"/>
        <v>7</v>
      </c>
      <c r="J304" t="str">
        <f t="shared" ca="1" si="32"/>
        <v>Champion</v>
      </c>
    </row>
    <row r="305" spans="1:10" x14ac:dyDescent="0.3">
      <c r="A305" s="10" t="s">
        <v>2080</v>
      </c>
      <c r="B305" s="2">
        <v>45504</v>
      </c>
      <c r="C305">
        <v>2</v>
      </c>
      <c r="D305">
        <v>4074.4300000000003</v>
      </c>
      <c r="E305" s="11">
        <f t="shared" ca="1" si="33"/>
        <v>575</v>
      </c>
      <c r="F305">
        <f t="shared" ca="1" si="28"/>
        <v>1</v>
      </c>
      <c r="G305">
        <f t="shared" si="29"/>
        <v>2</v>
      </c>
      <c r="H305">
        <f t="shared" si="30"/>
        <v>3</v>
      </c>
      <c r="I305">
        <f t="shared" ca="1" si="31"/>
        <v>6</v>
      </c>
      <c r="J305" t="str">
        <f t="shared" ca="1" si="32"/>
        <v>Loyal</v>
      </c>
    </row>
    <row r="306" spans="1:10" x14ac:dyDescent="0.3">
      <c r="A306" s="10" t="s">
        <v>5852</v>
      </c>
      <c r="B306" s="2">
        <v>45339</v>
      </c>
      <c r="C306">
        <v>1</v>
      </c>
      <c r="D306">
        <v>3218.34</v>
      </c>
      <c r="E306" s="11">
        <f t="shared" ca="1" si="33"/>
        <v>740</v>
      </c>
      <c r="F306">
        <f t="shared" ca="1" si="28"/>
        <v>1</v>
      </c>
      <c r="G306">
        <f t="shared" si="29"/>
        <v>1</v>
      </c>
      <c r="H306">
        <f t="shared" si="30"/>
        <v>3</v>
      </c>
      <c r="I306">
        <f t="shared" ca="1" si="31"/>
        <v>5</v>
      </c>
      <c r="J306" t="str">
        <f t="shared" ca="1" si="32"/>
        <v>Loyal</v>
      </c>
    </row>
    <row r="307" spans="1:10" x14ac:dyDescent="0.3">
      <c r="A307" s="10" t="s">
        <v>3503</v>
      </c>
      <c r="B307" s="2">
        <v>45575</v>
      </c>
      <c r="C307">
        <v>1</v>
      </c>
      <c r="D307">
        <v>1052.95</v>
      </c>
      <c r="E307" s="11">
        <f t="shared" ca="1" si="33"/>
        <v>504</v>
      </c>
      <c r="F307">
        <f t="shared" ca="1" si="28"/>
        <v>1</v>
      </c>
      <c r="G307">
        <f t="shared" si="29"/>
        <v>1</v>
      </c>
      <c r="H307">
        <f t="shared" si="30"/>
        <v>2</v>
      </c>
      <c r="I307">
        <f t="shared" ca="1" si="31"/>
        <v>4</v>
      </c>
      <c r="J307" t="str">
        <f t="shared" ca="1" si="32"/>
        <v>At Risk</v>
      </c>
    </row>
    <row r="308" spans="1:10" x14ac:dyDescent="0.3">
      <c r="A308" s="10" t="s">
        <v>642</v>
      </c>
      <c r="B308" s="2">
        <v>45632</v>
      </c>
      <c r="C308">
        <v>2</v>
      </c>
      <c r="D308">
        <v>3821.52</v>
      </c>
      <c r="E308" s="11">
        <f t="shared" ca="1" si="33"/>
        <v>447</v>
      </c>
      <c r="F308">
        <f t="shared" ca="1" si="28"/>
        <v>1</v>
      </c>
      <c r="G308">
        <f t="shared" si="29"/>
        <v>2</v>
      </c>
      <c r="H308">
        <f t="shared" si="30"/>
        <v>3</v>
      </c>
      <c r="I308">
        <f t="shared" ca="1" si="31"/>
        <v>6</v>
      </c>
      <c r="J308" t="str">
        <f t="shared" ca="1" si="32"/>
        <v>Loyal</v>
      </c>
    </row>
    <row r="309" spans="1:10" x14ac:dyDescent="0.3">
      <c r="A309" s="10" t="s">
        <v>374</v>
      </c>
      <c r="B309" s="2">
        <v>45529</v>
      </c>
      <c r="C309">
        <v>2</v>
      </c>
      <c r="D309">
        <v>2842.3900000000003</v>
      </c>
      <c r="E309" s="11">
        <f t="shared" ca="1" si="33"/>
        <v>550</v>
      </c>
      <c r="F309">
        <f t="shared" ca="1" si="28"/>
        <v>1</v>
      </c>
      <c r="G309">
        <f t="shared" si="29"/>
        <v>2</v>
      </c>
      <c r="H309">
        <f t="shared" si="30"/>
        <v>3</v>
      </c>
      <c r="I309">
        <f t="shared" ca="1" si="31"/>
        <v>6</v>
      </c>
      <c r="J309" t="str">
        <f t="shared" ca="1" si="32"/>
        <v>Loyal</v>
      </c>
    </row>
    <row r="310" spans="1:10" x14ac:dyDescent="0.3">
      <c r="A310" s="10" t="s">
        <v>2598</v>
      </c>
      <c r="B310" s="2">
        <v>45556</v>
      </c>
      <c r="C310">
        <v>2</v>
      </c>
      <c r="D310">
        <v>2982.3599999999997</v>
      </c>
      <c r="E310" s="11">
        <f t="shared" ca="1" si="33"/>
        <v>523</v>
      </c>
      <c r="F310">
        <f t="shared" ca="1" si="28"/>
        <v>1</v>
      </c>
      <c r="G310">
        <f t="shared" si="29"/>
        <v>2</v>
      </c>
      <c r="H310">
        <f t="shared" si="30"/>
        <v>3</v>
      </c>
      <c r="I310">
        <f t="shared" ca="1" si="31"/>
        <v>6</v>
      </c>
      <c r="J310" t="str">
        <f t="shared" ca="1" si="32"/>
        <v>Loyal</v>
      </c>
    </row>
    <row r="311" spans="1:10" x14ac:dyDescent="0.3">
      <c r="A311" s="10" t="s">
        <v>3683</v>
      </c>
      <c r="B311" s="2">
        <v>45359</v>
      </c>
      <c r="C311">
        <v>1</v>
      </c>
      <c r="D311">
        <v>2465.63</v>
      </c>
      <c r="E311" s="11">
        <f t="shared" ca="1" si="33"/>
        <v>720</v>
      </c>
      <c r="F311">
        <f t="shared" ca="1" si="28"/>
        <v>1</v>
      </c>
      <c r="G311">
        <f t="shared" si="29"/>
        <v>1</v>
      </c>
      <c r="H311">
        <f t="shared" si="30"/>
        <v>3</v>
      </c>
      <c r="I311">
        <f t="shared" ca="1" si="31"/>
        <v>5</v>
      </c>
      <c r="J311" t="str">
        <f t="shared" ca="1" si="32"/>
        <v>Loyal</v>
      </c>
    </row>
    <row r="312" spans="1:10" x14ac:dyDescent="0.3">
      <c r="A312" s="10" t="s">
        <v>3716</v>
      </c>
      <c r="B312" s="2">
        <v>45584</v>
      </c>
      <c r="C312">
        <v>1</v>
      </c>
      <c r="D312">
        <v>295.33999999999997</v>
      </c>
      <c r="E312" s="11">
        <f t="shared" ca="1" si="33"/>
        <v>495</v>
      </c>
      <c r="F312">
        <f t="shared" ca="1" si="28"/>
        <v>1</v>
      </c>
      <c r="G312">
        <f t="shared" si="29"/>
        <v>1</v>
      </c>
      <c r="H312">
        <f t="shared" si="30"/>
        <v>1</v>
      </c>
      <c r="I312">
        <f t="shared" ca="1" si="31"/>
        <v>3</v>
      </c>
      <c r="J312" t="str">
        <f t="shared" ca="1" si="32"/>
        <v>Lost</v>
      </c>
    </row>
    <row r="313" spans="1:10" x14ac:dyDescent="0.3">
      <c r="A313" s="10" t="s">
        <v>4292</v>
      </c>
      <c r="B313" s="2">
        <v>45506</v>
      </c>
      <c r="C313">
        <v>1</v>
      </c>
      <c r="D313">
        <v>1239.49</v>
      </c>
      <c r="E313" s="11">
        <f t="shared" ca="1" si="33"/>
        <v>573</v>
      </c>
      <c r="F313">
        <f t="shared" ca="1" si="28"/>
        <v>1</v>
      </c>
      <c r="G313">
        <f t="shared" si="29"/>
        <v>1</v>
      </c>
      <c r="H313">
        <f t="shared" si="30"/>
        <v>2</v>
      </c>
      <c r="I313">
        <f t="shared" ca="1" si="31"/>
        <v>4</v>
      </c>
      <c r="J313" t="str">
        <f t="shared" ca="1" si="32"/>
        <v>At Risk</v>
      </c>
    </row>
    <row r="314" spans="1:10" x14ac:dyDescent="0.3">
      <c r="A314" s="10" t="s">
        <v>189</v>
      </c>
      <c r="B314" s="2">
        <v>45526</v>
      </c>
      <c r="C314">
        <v>3</v>
      </c>
      <c r="D314">
        <v>3972.94</v>
      </c>
      <c r="E314" s="11">
        <f t="shared" ca="1" si="33"/>
        <v>553</v>
      </c>
      <c r="F314">
        <f t="shared" ca="1" si="28"/>
        <v>1</v>
      </c>
      <c r="G314">
        <f t="shared" si="29"/>
        <v>3</v>
      </c>
      <c r="H314">
        <f t="shared" si="30"/>
        <v>3</v>
      </c>
      <c r="I314">
        <f t="shared" ca="1" si="31"/>
        <v>7</v>
      </c>
      <c r="J314" t="str">
        <f t="shared" ca="1" si="32"/>
        <v>Champion</v>
      </c>
    </row>
    <row r="315" spans="1:10" x14ac:dyDescent="0.3">
      <c r="A315" s="10" t="s">
        <v>4925</v>
      </c>
      <c r="B315" s="2">
        <v>45581</v>
      </c>
      <c r="C315">
        <v>1</v>
      </c>
      <c r="D315">
        <v>106.84</v>
      </c>
      <c r="E315" s="11">
        <f t="shared" ca="1" si="33"/>
        <v>498</v>
      </c>
      <c r="F315">
        <f t="shared" ca="1" si="28"/>
        <v>1</v>
      </c>
      <c r="G315">
        <f t="shared" si="29"/>
        <v>1</v>
      </c>
      <c r="H315">
        <f t="shared" si="30"/>
        <v>1</v>
      </c>
      <c r="I315">
        <f t="shared" ca="1" si="31"/>
        <v>3</v>
      </c>
      <c r="J315" t="str">
        <f t="shared" ca="1" si="32"/>
        <v>Lost</v>
      </c>
    </row>
    <row r="316" spans="1:10" x14ac:dyDescent="0.3">
      <c r="A316" s="10" t="s">
        <v>3636</v>
      </c>
      <c r="B316" s="2">
        <v>45577</v>
      </c>
      <c r="C316">
        <v>3</v>
      </c>
      <c r="D316">
        <v>3183.55</v>
      </c>
      <c r="E316" s="11">
        <f t="shared" ca="1" si="33"/>
        <v>502</v>
      </c>
      <c r="F316">
        <f t="shared" ca="1" si="28"/>
        <v>1</v>
      </c>
      <c r="G316">
        <f t="shared" si="29"/>
        <v>3</v>
      </c>
      <c r="H316">
        <f t="shared" si="30"/>
        <v>3</v>
      </c>
      <c r="I316">
        <f t="shared" ca="1" si="31"/>
        <v>7</v>
      </c>
      <c r="J316" t="str">
        <f t="shared" ca="1" si="32"/>
        <v>Champion</v>
      </c>
    </row>
    <row r="317" spans="1:10" x14ac:dyDescent="0.3">
      <c r="A317" s="10" t="s">
        <v>3279</v>
      </c>
      <c r="B317" s="2">
        <v>45381</v>
      </c>
      <c r="C317">
        <v>2</v>
      </c>
      <c r="D317">
        <v>864.23</v>
      </c>
      <c r="E317" s="11">
        <f t="shared" ca="1" si="33"/>
        <v>698</v>
      </c>
      <c r="F317">
        <f t="shared" ca="1" si="28"/>
        <v>1</v>
      </c>
      <c r="G317">
        <f t="shared" si="29"/>
        <v>2</v>
      </c>
      <c r="H317">
        <f t="shared" si="30"/>
        <v>1</v>
      </c>
      <c r="I317">
        <f t="shared" ca="1" si="31"/>
        <v>4</v>
      </c>
      <c r="J317" t="str">
        <f t="shared" ca="1" si="32"/>
        <v>At Risk</v>
      </c>
    </row>
    <row r="318" spans="1:10" x14ac:dyDescent="0.3">
      <c r="A318" s="10" t="s">
        <v>2940</v>
      </c>
      <c r="B318" s="2">
        <v>45625</v>
      </c>
      <c r="C318">
        <v>2</v>
      </c>
      <c r="D318">
        <v>3977.8500000000004</v>
      </c>
      <c r="E318" s="11">
        <f t="shared" ca="1" si="33"/>
        <v>454</v>
      </c>
      <c r="F318">
        <f t="shared" ca="1" si="28"/>
        <v>1</v>
      </c>
      <c r="G318">
        <f t="shared" si="29"/>
        <v>2</v>
      </c>
      <c r="H318">
        <f t="shared" si="30"/>
        <v>3</v>
      </c>
      <c r="I318">
        <f t="shared" ca="1" si="31"/>
        <v>6</v>
      </c>
      <c r="J318" t="str">
        <f t="shared" ca="1" si="32"/>
        <v>Loyal</v>
      </c>
    </row>
    <row r="319" spans="1:10" x14ac:dyDescent="0.3">
      <c r="A319" s="10" t="s">
        <v>2509</v>
      </c>
      <c r="B319" s="2">
        <v>45621</v>
      </c>
      <c r="C319">
        <v>2</v>
      </c>
      <c r="D319">
        <v>2004.1299999999999</v>
      </c>
      <c r="E319" s="11">
        <f t="shared" ca="1" si="33"/>
        <v>458</v>
      </c>
      <c r="F319">
        <f t="shared" ca="1" si="28"/>
        <v>1</v>
      </c>
      <c r="G319">
        <f t="shared" si="29"/>
        <v>2</v>
      </c>
      <c r="H319">
        <f t="shared" si="30"/>
        <v>3</v>
      </c>
      <c r="I319">
        <f t="shared" ca="1" si="31"/>
        <v>6</v>
      </c>
      <c r="J319" t="str">
        <f t="shared" ca="1" si="32"/>
        <v>Loyal</v>
      </c>
    </row>
    <row r="320" spans="1:10" x14ac:dyDescent="0.3">
      <c r="A320" s="10" t="s">
        <v>315</v>
      </c>
      <c r="B320" s="2">
        <v>45396</v>
      </c>
      <c r="C320">
        <v>3</v>
      </c>
      <c r="D320">
        <v>3532.34</v>
      </c>
      <c r="E320" s="11">
        <f t="shared" ca="1" si="33"/>
        <v>683</v>
      </c>
      <c r="F320">
        <f t="shared" ca="1" si="28"/>
        <v>1</v>
      </c>
      <c r="G320">
        <f t="shared" si="29"/>
        <v>3</v>
      </c>
      <c r="H320">
        <f t="shared" si="30"/>
        <v>3</v>
      </c>
      <c r="I320">
        <f t="shared" ca="1" si="31"/>
        <v>7</v>
      </c>
      <c r="J320" t="str">
        <f t="shared" ca="1" si="32"/>
        <v>Champion</v>
      </c>
    </row>
    <row r="321" spans="1:10" x14ac:dyDescent="0.3">
      <c r="A321" s="10" t="s">
        <v>3270</v>
      </c>
      <c r="B321" s="2">
        <v>45607</v>
      </c>
      <c r="C321">
        <v>2</v>
      </c>
      <c r="D321">
        <v>2721.1</v>
      </c>
      <c r="E321" s="11">
        <f t="shared" ca="1" si="33"/>
        <v>472</v>
      </c>
      <c r="F321">
        <f t="shared" ca="1" si="28"/>
        <v>1</v>
      </c>
      <c r="G321">
        <f t="shared" si="29"/>
        <v>2</v>
      </c>
      <c r="H321">
        <f t="shared" si="30"/>
        <v>3</v>
      </c>
      <c r="I321">
        <f t="shared" ca="1" si="31"/>
        <v>6</v>
      </c>
      <c r="J321" t="str">
        <f t="shared" ca="1" si="32"/>
        <v>Loyal</v>
      </c>
    </row>
    <row r="322" spans="1:10" x14ac:dyDescent="0.3">
      <c r="A322" s="10" t="s">
        <v>4846</v>
      </c>
      <c r="B322" s="2">
        <v>45551</v>
      </c>
      <c r="C322">
        <v>1</v>
      </c>
      <c r="D322">
        <v>505.61</v>
      </c>
      <c r="E322" s="11">
        <f t="shared" ca="1" si="33"/>
        <v>528</v>
      </c>
      <c r="F322">
        <f t="shared" ca="1" si="28"/>
        <v>1</v>
      </c>
      <c r="G322">
        <f t="shared" si="29"/>
        <v>1</v>
      </c>
      <c r="H322">
        <f t="shared" si="30"/>
        <v>1</v>
      </c>
      <c r="I322">
        <f t="shared" ca="1" si="31"/>
        <v>3</v>
      </c>
      <c r="J322" t="str">
        <f t="shared" ca="1" si="32"/>
        <v>Lost</v>
      </c>
    </row>
    <row r="323" spans="1:10" x14ac:dyDescent="0.3">
      <c r="A323" s="10" t="s">
        <v>3961</v>
      </c>
      <c r="B323" s="2">
        <v>45588</v>
      </c>
      <c r="C323">
        <v>1</v>
      </c>
      <c r="D323">
        <v>1431.09</v>
      </c>
      <c r="E323" s="11">
        <f t="shared" ca="1" si="33"/>
        <v>491</v>
      </c>
      <c r="F323">
        <f t="shared" ref="F323:F386" ca="1" si="34">_xlfn.IFS(E323&lt;100,3,E323&lt;=200,2,E323&gt;200,1)</f>
        <v>1</v>
      </c>
      <c r="G323">
        <f t="shared" ref="G323:G386" si="35">_xlfn.IFS(C323&gt;=3,3,C323=2,2,C323=1,1)</f>
        <v>1</v>
      </c>
      <c r="H323">
        <f t="shared" ref="H323:H386" si="36">_xlfn.IFS(D323&gt;=2000,3,D323&gt;=1000,2,D323&lt;1000,1)</f>
        <v>2</v>
      </c>
      <c r="I323">
        <f t="shared" ref="I323:I386" ca="1" si="37">F323+G323+H323</f>
        <v>4</v>
      </c>
      <c r="J323" t="str">
        <f t="shared" ref="J323:J386" ca="1" si="38">_xlfn.IFS(I323&gt;=7,"Champion",I323&gt;=5,"Loyal",I323&gt;=4,"At Risk",I323&lt;4,"Lost")</f>
        <v>At Risk</v>
      </c>
    </row>
    <row r="324" spans="1:10" x14ac:dyDescent="0.3">
      <c r="A324" s="10" t="s">
        <v>651</v>
      </c>
      <c r="B324" s="2">
        <v>45619</v>
      </c>
      <c r="C324">
        <v>4</v>
      </c>
      <c r="D324">
        <v>6852.1299999999992</v>
      </c>
      <c r="E324" s="11">
        <f t="shared" ca="1" si="33"/>
        <v>460</v>
      </c>
      <c r="F324">
        <f t="shared" ca="1" si="34"/>
        <v>1</v>
      </c>
      <c r="G324">
        <f t="shared" si="35"/>
        <v>3</v>
      </c>
      <c r="H324">
        <f t="shared" si="36"/>
        <v>3</v>
      </c>
      <c r="I324">
        <f t="shared" ca="1" si="37"/>
        <v>7</v>
      </c>
      <c r="J324" t="str">
        <f t="shared" ca="1" si="38"/>
        <v>Champion</v>
      </c>
    </row>
    <row r="325" spans="1:10" x14ac:dyDescent="0.3">
      <c r="A325" s="10" t="s">
        <v>3415</v>
      </c>
      <c r="B325" s="2">
        <v>45609</v>
      </c>
      <c r="C325">
        <v>2</v>
      </c>
      <c r="D325">
        <v>3097.77</v>
      </c>
      <c r="E325" s="11">
        <f t="shared" ref="E325:E388" ca="1" si="39">TODAY()-B325</f>
        <v>470</v>
      </c>
      <c r="F325">
        <f t="shared" ca="1" si="34"/>
        <v>1</v>
      </c>
      <c r="G325">
        <f t="shared" si="35"/>
        <v>2</v>
      </c>
      <c r="H325">
        <f t="shared" si="36"/>
        <v>3</v>
      </c>
      <c r="I325">
        <f t="shared" ca="1" si="37"/>
        <v>6</v>
      </c>
      <c r="J325" t="str">
        <f t="shared" ca="1" si="38"/>
        <v>Loyal</v>
      </c>
    </row>
    <row r="326" spans="1:10" x14ac:dyDescent="0.3">
      <c r="A326" s="10" t="s">
        <v>2127</v>
      </c>
      <c r="B326" s="2">
        <v>45569</v>
      </c>
      <c r="C326">
        <v>3</v>
      </c>
      <c r="D326">
        <v>1153.03</v>
      </c>
      <c r="E326" s="11">
        <f t="shared" ca="1" si="39"/>
        <v>510</v>
      </c>
      <c r="F326">
        <f t="shared" ca="1" si="34"/>
        <v>1</v>
      </c>
      <c r="G326">
        <f t="shared" si="35"/>
        <v>3</v>
      </c>
      <c r="H326">
        <f t="shared" si="36"/>
        <v>2</v>
      </c>
      <c r="I326">
        <f t="shared" ca="1" si="37"/>
        <v>6</v>
      </c>
      <c r="J326" t="str">
        <f t="shared" ca="1" si="38"/>
        <v>Loyal</v>
      </c>
    </row>
    <row r="327" spans="1:10" x14ac:dyDescent="0.3">
      <c r="A327" s="10" t="s">
        <v>3542</v>
      </c>
      <c r="B327" s="2">
        <v>45510</v>
      </c>
      <c r="C327">
        <v>1</v>
      </c>
      <c r="D327">
        <v>2353.1</v>
      </c>
      <c r="E327" s="11">
        <f t="shared" ca="1" si="39"/>
        <v>569</v>
      </c>
      <c r="F327">
        <f t="shared" ca="1" si="34"/>
        <v>1</v>
      </c>
      <c r="G327">
        <f t="shared" si="35"/>
        <v>1</v>
      </c>
      <c r="H327">
        <f t="shared" si="36"/>
        <v>3</v>
      </c>
      <c r="I327">
        <f t="shared" ca="1" si="37"/>
        <v>5</v>
      </c>
      <c r="J327" t="str">
        <f t="shared" ca="1" si="38"/>
        <v>Loyal</v>
      </c>
    </row>
    <row r="328" spans="1:10" x14ac:dyDescent="0.3">
      <c r="A328" s="10" t="s">
        <v>4548</v>
      </c>
      <c r="B328" s="2">
        <v>45654</v>
      </c>
      <c r="C328">
        <v>1</v>
      </c>
      <c r="D328">
        <v>1058.44</v>
      </c>
      <c r="E328" s="11">
        <f t="shared" ca="1" si="39"/>
        <v>425</v>
      </c>
      <c r="F328">
        <f t="shared" ca="1" si="34"/>
        <v>1</v>
      </c>
      <c r="G328">
        <f t="shared" si="35"/>
        <v>1</v>
      </c>
      <c r="H328">
        <f t="shared" si="36"/>
        <v>2</v>
      </c>
      <c r="I328">
        <f t="shared" ca="1" si="37"/>
        <v>4</v>
      </c>
      <c r="J328" t="str">
        <f t="shared" ca="1" si="38"/>
        <v>At Risk</v>
      </c>
    </row>
    <row r="329" spans="1:10" x14ac:dyDescent="0.3">
      <c r="A329" s="10" t="s">
        <v>3980</v>
      </c>
      <c r="B329" s="2">
        <v>45561</v>
      </c>
      <c r="C329">
        <v>2</v>
      </c>
      <c r="D329">
        <v>3496.88</v>
      </c>
      <c r="E329" s="11">
        <f t="shared" ca="1" si="39"/>
        <v>518</v>
      </c>
      <c r="F329">
        <f t="shared" ca="1" si="34"/>
        <v>1</v>
      </c>
      <c r="G329">
        <f t="shared" si="35"/>
        <v>2</v>
      </c>
      <c r="H329">
        <f t="shared" si="36"/>
        <v>3</v>
      </c>
      <c r="I329">
        <f t="shared" ca="1" si="37"/>
        <v>6</v>
      </c>
      <c r="J329" t="str">
        <f t="shared" ca="1" si="38"/>
        <v>Loyal</v>
      </c>
    </row>
    <row r="330" spans="1:10" x14ac:dyDescent="0.3">
      <c r="A330" s="10" t="s">
        <v>3539</v>
      </c>
      <c r="B330" s="2">
        <v>45611</v>
      </c>
      <c r="C330">
        <v>1</v>
      </c>
      <c r="D330">
        <v>588.74</v>
      </c>
      <c r="E330" s="11">
        <f t="shared" ca="1" si="39"/>
        <v>468</v>
      </c>
      <c r="F330">
        <f t="shared" ca="1" si="34"/>
        <v>1</v>
      </c>
      <c r="G330">
        <f t="shared" si="35"/>
        <v>1</v>
      </c>
      <c r="H330">
        <f t="shared" si="36"/>
        <v>1</v>
      </c>
      <c r="I330">
        <f t="shared" ca="1" si="37"/>
        <v>3</v>
      </c>
      <c r="J330" t="str">
        <f t="shared" ca="1" si="38"/>
        <v>Lost</v>
      </c>
    </row>
    <row r="331" spans="1:10" x14ac:dyDescent="0.3">
      <c r="A331" s="10" t="s">
        <v>2949</v>
      </c>
      <c r="B331" s="2">
        <v>45529</v>
      </c>
      <c r="C331">
        <v>3</v>
      </c>
      <c r="D331">
        <v>1743.67</v>
      </c>
      <c r="E331" s="11">
        <f t="shared" ca="1" si="39"/>
        <v>550</v>
      </c>
      <c r="F331">
        <f t="shared" ca="1" si="34"/>
        <v>1</v>
      </c>
      <c r="G331">
        <f t="shared" si="35"/>
        <v>3</v>
      </c>
      <c r="H331">
        <f t="shared" si="36"/>
        <v>2</v>
      </c>
      <c r="I331">
        <f t="shared" ca="1" si="37"/>
        <v>6</v>
      </c>
      <c r="J331" t="str">
        <f t="shared" ca="1" si="38"/>
        <v>Loyal</v>
      </c>
    </row>
    <row r="332" spans="1:10" x14ac:dyDescent="0.3">
      <c r="A332" s="10" t="s">
        <v>5089</v>
      </c>
      <c r="B332" s="2">
        <v>45323</v>
      </c>
      <c r="C332">
        <v>1</v>
      </c>
      <c r="D332">
        <v>204.98</v>
      </c>
      <c r="E332" s="11">
        <f t="shared" ca="1" si="39"/>
        <v>756</v>
      </c>
      <c r="F332">
        <f t="shared" ca="1" si="34"/>
        <v>1</v>
      </c>
      <c r="G332">
        <f t="shared" si="35"/>
        <v>1</v>
      </c>
      <c r="H332">
        <f t="shared" si="36"/>
        <v>1</v>
      </c>
      <c r="I332">
        <f t="shared" ca="1" si="37"/>
        <v>3</v>
      </c>
      <c r="J332" t="str">
        <f t="shared" ca="1" si="38"/>
        <v>Lost</v>
      </c>
    </row>
    <row r="333" spans="1:10" x14ac:dyDescent="0.3">
      <c r="A333" s="10" t="s">
        <v>3477</v>
      </c>
      <c r="B333" s="2">
        <v>45404</v>
      </c>
      <c r="C333">
        <v>2</v>
      </c>
      <c r="D333">
        <v>2600.09</v>
      </c>
      <c r="E333" s="11">
        <f t="shared" ca="1" si="39"/>
        <v>675</v>
      </c>
      <c r="F333">
        <f t="shared" ca="1" si="34"/>
        <v>1</v>
      </c>
      <c r="G333">
        <f t="shared" si="35"/>
        <v>2</v>
      </c>
      <c r="H333">
        <f t="shared" si="36"/>
        <v>3</v>
      </c>
      <c r="I333">
        <f t="shared" ca="1" si="37"/>
        <v>6</v>
      </c>
      <c r="J333" t="str">
        <f t="shared" ca="1" si="38"/>
        <v>Loyal</v>
      </c>
    </row>
    <row r="334" spans="1:10" x14ac:dyDescent="0.3">
      <c r="A334" s="10" t="s">
        <v>3528</v>
      </c>
      <c r="B334" s="2">
        <v>45339</v>
      </c>
      <c r="C334">
        <v>2</v>
      </c>
      <c r="D334">
        <v>4048.41</v>
      </c>
      <c r="E334" s="11">
        <f t="shared" ca="1" si="39"/>
        <v>740</v>
      </c>
      <c r="F334">
        <f t="shared" ca="1" si="34"/>
        <v>1</v>
      </c>
      <c r="G334">
        <f t="shared" si="35"/>
        <v>2</v>
      </c>
      <c r="H334">
        <f t="shared" si="36"/>
        <v>3</v>
      </c>
      <c r="I334">
        <f t="shared" ca="1" si="37"/>
        <v>6</v>
      </c>
      <c r="J334" t="str">
        <f t="shared" ca="1" si="38"/>
        <v>Loyal</v>
      </c>
    </row>
    <row r="335" spans="1:10" x14ac:dyDescent="0.3">
      <c r="A335" s="10" t="s">
        <v>5292</v>
      </c>
      <c r="B335" s="2">
        <v>45324</v>
      </c>
      <c r="C335">
        <v>1</v>
      </c>
      <c r="D335">
        <v>544.35</v>
      </c>
      <c r="E335" s="11">
        <f t="shared" ca="1" si="39"/>
        <v>755</v>
      </c>
      <c r="F335">
        <f t="shared" ca="1" si="34"/>
        <v>1</v>
      </c>
      <c r="G335">
        <f t="shared" si="35"/>
        <v>1</v>
      </c>
      <c r="H335">
        <f t="shared" si="36"/>
        <v>1</v>
      </c>
      <c r="I335">
        <f t="shared" ca="1" si="37"/>
        <v>3</v>
      </c>
      <c r="J335" t="str">
        <f t="shared" ca="1" si="38"/>
        <v>Lost</v>
      </c>
    </row>
    <row r="336" spans="1:10" x14ac:dyDescent="0.3">
      <c r="A336" s="10" t="s">
        <v>3170</v>
      </c>
      <c r="B336" s="2">
        <v>45532</v>
      </c>
      <c r="C336">
        <v>1</v>
      </c>
      <c r="D336">
        <v>135.06</v>
      </c>
      <c r="E336" s="11">
        <f t="shared" ca="1" si="39"/>
        <v>547</v>
      </c>
      <c r="F336">
        <f t="shared" ca="1" si="34"/>
        <v>1</v>
      </c>
      <c r="G336">
        <f t="shared" si="35"/>
        <v>1</v>
      </c>
      <c r="H336">
        <f t="shared" si="36"/>
        <v>1</v>
      </c>
      <c r="I336">
        <f t="shared" ca="1" si="37"/>
        <v>3</v>
      </c>
      <c r="J336" t="str">
        <f t="shared" ca="1" si="38"/>
        <v>Lost</v>
      </c>
    </row>
    <row r="337" spans="1:10" x14ac:dyDescent="0.3">
      <c r="A337" s="10" t="s">
        <v>5862</v>
      </c>
      <c r="B337" s="2">
        <v>45603</v>
      </c>
      <c r="C337">
        <v>1</v>
      </c>
      <c r="D337">
        <v>992.78</v>
      </c>
      <c r="E337" s="11">
        <f t="shared" ca="1" si="39"/>
        <v>476</v>
      </c>
      <c r="F337">
        <f t="shared" ca="1" si="34"/>
        <v>1</v>
      </c>
      <c r="G337">
        <f t="shared" si="35"/>
        <v>1</v>
      </c>
      <c r="H337">
        <f t="shared" si="36"/>
        <v>1</v>
      </c>
      <c r="I337">
        <f t="shared" ca="1" si="37"/>
        <v>3</v>
      </c>
      <c r="J337" t="str">
        <f t="shared" ca="1" si="38"/>
        <v>Lost</v>
      </c>
    </row>
    <row r="338" spans="1:10" x14ac:dyDescent="0.3">
      <c r="A338" s="10" t="s">
        <v>127</v>
      </c>
      <c r="B338" s="2">
        <v>45609</v>
      </c>
      <c r="C338">
        <v>3</v>
      </c>
      <c r="D338">
        <v>4725.6499999999996</v>
      </c>
      <c r="E338" s="11">
        <f t="shared" ca="1" si="39"/>
        <v>470</v>
      </c>
      <c r="F338">
        <f t="shared" ca="1" si="34"/>
        <v>1</v>
      </c>
      <c r="G338">
        <f t="shared" si="35"/>
        <v>3</v>
      </c>
      <c r="H338">
        <f t="shared" si="36"/>
        <v>3</v>
      </c>
      <c r="I338">
        <f t="shared" ca="1" si="37"/>
        <v>7</v>
      </c>
      <c r="J338" t="str">
        <f t="shared" ca="1" si="38"/>
        <v>Champion</v>
      </c>
    </row>
    <row r="339" spans="1:10" x14ac:dyDescent="0.3">
      <c r="A339" s="10" t="s">
        <v>3671</v>
      </c>
      <c r="B339" s="2">
        <v>45431</v>
      </c>
      <c r="C339">
        <v>1</v>
      </c>
      <c r="D339">
        <v>842.38</v>
      </c>
      <c r="E339" s="11">
        <f t="shared" ca="1" si="39"/>
        <v>648</v>
      </c>
      <c r="F339">
        <f t="shared" ca="1" si="34"/>
        <v>1</v>
      </c>
      <c r="G339">
        <f t="shared" si="35"/>
        <v>1</v>
      </c>
      <c r="H339">
        <f t="shared" si="36"/>
        <v>1</v>
      </c>
      <c r="I339">
        <f t="shared" ca="1" si="37"/>
        <v>3</v>
      </c>
      <c r="J339" t="str">
        <f t="shared" ca="1" si="38"/>
        <v>Lost</v>
      </c>
    </row>
    <row r="340" spans="1:10" x14ac:dyDescent="0.3">
      <c r="A340" s="10" t="s">
        <v>5408</v>
      </c>
      <c r="B340" s="2">
        <v>45455</v>
      </c>
      <c r="C340">
        <v>1</v>
      </c>
      <c r="D340">
        <v>200.82</v>
      </c>
      <c r="E340" s="11">
        <f t="shared" ca="1" si="39"/>
        <v>624</v>
      </c>
      <c r="F340">
        <f t="shared" ca="1" si="34"/>
        <v>1</v>
      </c>
      <c r="G340">
        <f t="shared" si="35"/>
        <v>1</v>
      </c>
      <c r="H340">
        <f t="shared" si="36"/>
        <v>1</v>
      </c>
      <c r="I340">
        <f t="shared" ca="1" si="37"/>
        <v>3</v>
      </c>
      <c r="J340" t="str">
        <f t="shared" ca="1" si="38"/>
        <v>Lost</v>
      </c>
    </row>
    <row r="341" spans="1:10" x14ac:dyDescent="0.3">
      <c r="A341" s="10" t="s">
        <v>1171</v>
      </c>
      <c r="B341" s="2">
        <v>45352</v>
      </c>
      <c r="C341">
        <v>1</v>
      </c>
      <c r="D341">
        <v>2516.96</v>
      </c>
      <c r="E341" s="11">
        <f t="shared" ca="1" si="39"/>
        <v>727</v>
      </c>
      <c r="F341">
        <f t="shared" ca="1" si="34"/>
        <v>1</v>
      </c>
      <c r="G341">
        <f t="shared" si="35"/>
        <v>1</v>
      </c>
      <c r="H341">
        <f t="shared" si="36"/>
        <v>3</v>
      </c>
      <c r="I341">
        <f t="shared" ca="1" si="37"/>
        <v>5</v>
      </c>
      <c r="J341" t="str">
        <f t="shared" ca="1" si="38"/>
        <v>Loyal</v>
      </c>
    </row>
    <row r="342" spans="1:10" x14ac:dyDescent="0.3">
      <c r="A342" s="10" t="s">
        <v>5754</v>
      </c>
      <c r="B342" s="2">
        <v>45549</v>
      </c>
      <c r="C342">
        <v>1</v>
      </c>
      <c r="D342">
        <v>569.66999999999996</v>
      </c>
      <c r="E342" s="11">
        <f t="shared" ca="1" si="39"/>
        <v>530</v>
      </c>
      <c r="F342">
        <f t="shared" ca="1" si="34"/>
        <v>1</v>
      </c>
      <c r="G342">
        <f t="shared" si="35"/>
        <v>1</v>
      </c>
      <c r="H342">
        <f t="shared" si="36"/>
        <v>1</v>
      </c>
      <c r="I342">
        <f t="shared" ca="1" si="37"/>
        <v>3</v>
      </c>
      <c r="J342" t="str">
        <f t="shared" ca="1" si="38"/>
        <v>Lost</v>
      </c>
    </row>
    <row r="343" spans="1:10" x14ac:dyDescent="0.3">
      <c r="A343" s="10" t="s">
        <v>3949</v>
      </c>
      <c r="B343" s="2">
        <v>45496</v>
      </c>
      <c r="C343">
        <v>2</v>
      </c>
      <c r="D343">
        <v>4133.8900000000003</v>
      </c>
      <c r="E343" s="11">
        <f t="shared" ca="1" si="39"/>
        <v>583</v>
      </c>
      <c r="F343">
        <f t="shared" ca="1" si="34"/>
        <v>1</v>
      </c>
      <c r="G343">
        <f t="shared" si="35"/>
        <v>2</v>
      </c>
      <c r="H343">
        <f t="shared" si="36"/>
        <v>3</v>
      </c>
      <c r="I343">
        <f t="shared" ca="1" si="37"/>
        <v>6</v>
      </c>
      <c r="J343" t="str">
        <f t="shared" ca="1" si="38"/>
        <v>Loyal</v>
      </c>
    </row>
    <row r="344" spans="1:10" x14ac:dyDescent="0.3">
      <c r="A344" s="10" t="s">
        <v>4193</v>
      </c>
      <c r="B344" s="2">
        <v>45614</v>
      </c>
      <c r="C344">
        <v>1</v>
      </c>
      <c r="D344">
        <v>1582.31</v>
      </c>
      <c r="E344" s="11">
        <f t="shared" ca="1" si="39"/>
        <v>465</v>
      </c>
      <c r="F344">
        <f t="shared" ca="1" si="34"/>
        <v>1</v>
      </c>
      <c r="G344">
        <f t="shared" si="35"/>
        <v>1</v>
      </c>
      <c r="H344">
        <f t="shared" si="36"/>
        <v>2</v>
      </c>
      <c r="I344">
        <f t="shared" ca="1" si="37"/>
        <v>4</v>
      </c>
      <c r="J344" t="str">
        <f t="shared" ca="1" si="38"/>
        <v>At Risk</v>
      </c>
    </row>
    <row r="345" spans="1:10" x14ac:dyDescent="0.3">
      <c r="A345" s="10" t="s">
        <v>2631</v>
      </c>
      <c r="B345" s="2">
        <v>45526</v>
      </c>
      <c r="C345">
        <v>1</v>
      </c>
      <c r="D345">
        <v>714.38</v>
      </c>
      <c r="E345" s="11">
        <f t="shared" ca="1" si="39"/>
        <v>553</v>
      </c>
      <c r="F345">
        <f t="shared" ca="1" si="34"/>
        <v>1</v>
      </c>
      <c r="G345">
        <f t="shared" si="35"/>
        <v>1</v>
      </c>
      <c r="H345">
        <f t="shared" si="36"/>
        <v>1</v>
      </c>
      <c r="I345">
        <f t="shared" ca="1" si="37"/>
        <v>3</v>
      </c>
      <c r="J345" t="str">
        <f t="shared" ca="1" si="38"/>
        <v>Lost</v>
      </c>
    </row>
    <row r="346" spans="1:10" x14ac:dyDescent="0.3">
      <c r="A346" s="10" t="s">
        <v>4722</v>
      </c>
      <c r="B346" s="2">
        <v>45537</v>
      </c>
      <c r="C346">
        <v>1</v>
      </c>
      <c r="D346">
        <v>1189.04</v>
      </c>
      <c r="E346" s="11">
        <f t="shared" ca="1" si="39"/>
        <v>542</v>
      </c>
      <c r="F346">
        <f t="shared" ca="1" si="34"/>
        <v>1</v>
      </c>
      <c r="G346">
        <f t="shared" si="35"/>
        <v>1</v>
      </c>
      <c r="H346">
        <f t="shared" si="36"/>
        <v>2</v>
      </c>
      <c r="I346">
        <f t="shared" ca="1" si="37"/>
        <v>4</v>
      </c>
      <c r="J346" t="str">
        <f t="shared" ca="1" si="38"/>
        <v>At Risk</v>
      </c>
    </row>
    <row r="347" spans="1:10" x14ac:dyDescent="0.3">
      <c r="A347" s="10" t="s">
        <v>155</v>
      </c>
      <c r="B347" s="2">
        <v>45333</v>
      </c>
      <c r="C347">
        <v>1</v>
      </c>
      <c r="D347">
        <v>1633.25</v>
      </c>
      <c r="E347" s="11">
        <f t="shared" ca="1" si="39"/>
        <v>746</v>
      </c>
      <c r="F347">
        <f t="shared" ca="1" si="34"/>
        <v>1</v>
      </c>
      <c r="G347">
        <f t="shared" si="35"/>
        <v>1</v>
      </c>
      <c r="H347">
        <f t="shared" si="36"/>
        <v>2</v>
      </c>
      <c r="I347">
        <f t="shared" ca="1" si="37"/>
        <v>4</v>
      </c>
      <c r="J347" t="str">
        <f t="shared" ca="1" si="38"/>
        <v>At Risk</v>
      </c>
    </row>
    <row r="348" spans="1:10" x14ac:dyDescent="0.3">
      <c r="A348" s="10" t="s">
        <v>5248</v>
      </c>
      <c r="B348" s="2">
        <v>45553</v>
      </c>
      <c r="C348">
        <v>1</v>
      </c>
      <c r="D348">
        <v>22.37</v>
      </c>
      <c r="E348" s="11">
        <f t="shared" ca="1" si="39"/>
        <v>526</v>
      </c>
      <c r="F348">
        <f t="shared" ca="1" si="34"/>
        <v>1</v>
      </c>
      <c r="G348">
        <f t="shared" si="35"/>
        <v>1</v>
      </c>
      <c r="H348">
        <f t="shared" si="36"/>
        <v>1</v>
      </c>
      <c r="I348">
        <f t="shared" ca="1" si="37"/>
        <v>3</v>
      </c>
      <c r="J348" t="str">
        <f t="shared" ca="1" si="38"/>
        <v>Lost</v>
      </c>
    </row>
    <row r="349" spans="1:10" x14ac:dyDescent="0.3">
      <c r="A349" s="10" t="s">
        <v>5058</v>
      </c>
      <c r="B349" s="2">
        <v>45545</v>
      </c>
      <c r="C349">
        <v>1</v>
      </c>
      <c r="D349">
        <v>2442.35</v>
      </c>
      <c r="E349" s="11">
        <f t="shared" ca="1" si="39"/>
        <v>534</v>
      </c>
      <c r="F349">
        <f t="shared" ca="1" si="34"/>
        <v>1</v>
      </c>
      <c r="G349">
        <f t="shared" si="35"/>
        <v>1</v>
      </c>
      <c r="H349">
        <f t="shared" si="36"/>
        <v>3</v>
      </c>
      <c r="I349">
        <f t="shared" ca="1" si="37"/>
        <v>5</v>
      </c>
      <c r="J349" t="str">
        <f t="shared" ca="1" si="38"/>
        <v>Loyal</v>
      </c>
    </row>
    <row r="350" spans="1:10" x14ac:dyDescent="0.3">
      <c r="A350" s="10" t="s">
        <v>4877</v>
      </c>
      <c r="B350" s="2">
        <v>45489</v>
      </c>
      <c r="C350">
        <v>1</v>
      </c>
      <c r="D350">
        <v>1639.7</v>
      </c>
      <c r="E350" s="11">
        <f t="shared" ca="1" si="39"/>
        <v>590</v>
      </c>
      <c r="F350">
        <f t="shared" ca="1" si="34"/>
        <v>1</v>
      </c>
      <c r="G350">
        <f t="shared" si="35"/>
        <v>1</v>
      </c>
      <c r="H350">
        <f t="shared" si="36"/>
        <v>2</v>
      </c>
      <c r="I350">
        <f t="shared" ca="1" si="37"/>
        <v>4</v>
      </c>
      <c r="J350" t="str">
        <f t="shared" ca="1" si="38"/>
        <v>At Risk</v>
      </c>
    </row>
    <row r="351" spans="1:10" x14ac:dyDescent="0.3">
      <c r="A351" s="10" t="s">
        <v>1641</v>
      </c>
      <c r="B351" s="2">
        <v>45419</v>
      </c>
      <c r="C351">
        <v>1</v>
      </c>
      <c r="D351">
        <v>731.22</v>
      </c>
      <c r="E351" s="11">
        <f t="shared" ca="1" si="39"/>
        <v>660</v>
      </c>
      <c r="F351">
        <f t="shared" ca="1" si="34"/>
        <v>1</v>
      </c>
      <c r="G351">
        <f t="shared" si="35"/>
        <v>1</v>
      </c>
      <c r="H351">
        <f t="shared" si="36"/>
        <v>1</v>
      </c>
      <c r="I351">
        <f t="shared" ca="1" si="37"/>
        <v>3</v>
      </c>
      <c r="J351" t="str">
        <f t="shared" ca="1" si="38"/>
        <v>Lost</v>
      </c>
    </row>
    <row r="352" spans="1:10" x14ac:dyDescent="0.3">
      <c r="A352" s="10" t="s">
        <v>672</v>
      </c>
      <c r="B352" s="2">
        <v>45601</v>
      </c>
      <c r="C352">
        <v>3</v>
      </c>
      <c r="D352">
        <v>3794.5099999999998</v>
      </c>
      <c r="E352" s="11">
        <f t="shared" ca="1" si="39"/>
        <v>478</v>
      </c>
      <c r="F352">
        <f t="shared" ca="1" si="34"/>
        <v>1</v>
      </c>
      <c r="G352">
        <f t="shared" si="35"/>
        <v>3</v>
      </c>
      <c r="H352">
        <f t="shared" si="36"/>
        <v>3</v>
      </c>
      <c r="I352">
        <f t="shared" ca="1" si="37"/>
        <v>7</v>
      </c>
      <c r="J352" t="str">
        <f t="shared" ca="1" si="38"/>
        <v>Champion</v>
      </c>
    </row>
    <row r="353" spans="1:10" x14ac:dyDescent="0.3">
      <c r="A353" s="10" t="s">
        <v>3061</v>
      </c>
      <c r="B353" s="2">
        <v>45552</v>
      </c>
      <c r="C353">
        <v>1</v>
      </c>
      <c r="D353">
        <v>383.31</v>
      </c>
      <c r="E353" s="11">
        <f t="shared" ca="1" si="39"/>
        <v>527</v>
      </c>
      <c r="F353">
        <f t="shared" ca="1" si="34"/>
        <v>1</v>
      </c>
      <c r="G353">
        <f t="shared" si="35"/>
        <v>1</v>
      </c>
      <c r="H353">
        <f t="shared" si="36"/>
        <v>1</v>
      </c>
      <c r="I353">
        <f t="shared" ca="1" si="37"/>
        <v>3</v>
      </c>
      <c r="J353" t="str">
        <f t="shared" ca="1" si="38"/>
        <v>Lost</v>
      </c>
    </row>
    <row r="354" spans="1:10" x14ac:dyDescent="0.3">
      <c r="A354" s="10" t="s">
        <v>5816</v>
      </c>
      <c r="B354" s="2">
        <v>45621</v>
      </c>
      <c r="C354">
        <v>1</v>
      </c>
      <c r="D354">
        <v>1620.78</v>
      </c>
      <c r="E354" s="11">
        <f t="shared" ca="1" si="39"/>
        <v>458</v>
      </c>
      <c r="F354">
        <f t="shared" ca="1" si="34"/>
        <v>1</v>
      </c>
      <c r="G354">
        <f t="shared" si="35"/>
        <v>1</v>
      </c>
      <c r="H354">
        <f t="shared" si="36"/>
        <v>2</v>
      </c>
      <c r="I354">
        <f t="shared" ca="1" si="37"/>
        <v>4</v>
      </c>
      <c r="J354" t="str">
        <f t="shared" ca="1" si="38"/>
        <v>At Risk</v>
      </c>
    </row>
    <row r="355" spans="1:10" x14ac:dyDescent="0.3">
      <c r="A355" s="10" t="s">
        <v>125</v>
      </c>
      <c r="B355" s="2">
        <v>45649</v>
      </c>
      <c r="C355">
        <v>2</v>
      </c>
      <c r="D355">
        <v>4276.8500000000004</v>
      </c>
      <c r="E355" s="11">
        <f t="shared" ca="1" si="39"/>
        <v>430</v>
      </c>
      <c r="F355">
        <f t="shared" ca="1" si="34"/>
        <v>1</v>
      </c>
      <c r="G355">
        <f t="shared" si="35"/>
        <v>2</v>
      </c>
      <c r="H355">
        <f t="shared" si="36"/>
        <v>3</v>
      </c>
      <c r="I355">
        <f t="shared" ca="1" si="37"/>
        <v>6</v>
      </c>
      <c r="J355" t="str">
        <f t="shared" ca="1" si="38"/>
        <v>Loyal</v>
      </c>
    </row>
    <row r="356" spans="1:10" x14ac:dyDescent="0.3">
      <c r="A356" s="10" t="s">
        <v>5112</v>
      </c>
      <c r="B356" s="2">
        <v>45293</v>
      </c>
      <c r="C356">
        <v>1</v>
      </c>
      <c r="D356">
        <v>1135.8900000000001</v>
      </c>
      <c r="E356" s="11">
        <f t="shared" ca="1" si="39"/>
        <v>786</v>
      </c>
      <c r="F356">
        <f t="shared" ca="1" si="34"/>
        <v>1</v>
      </c>
      <c r="G356">
        <f t="shared" si="35"/>
        <v>1</v>
      </c>
      <c r="H356">
        <f t="shared" si="36"/>
        <v>2</v>
      </c>
      <c r="I356">
        <f t="shared" ca="1" si="37"/>
        <v>4</v>
      </c>
      <c r="J356" t="str">
        <f t="shared" ca="1" si="38"/>
        <v>At Risk</v>
      </c>
    </row>
    <row r="357" spans="1:10" x14ac:dyDescent="0.3">
      <c r="A357" s="10" t="s">
        <v>5107</v>
      </c>
      <c r="B357" s="2">
        <v>45617</v>
      </c>
      <c r="C357">
        <v>1</v>
      </c>
      <c r="D357">
        <v>2192.6</v>
      </c>
      <c r="E357" s="11">
        <f t="shared" ca="1" si="39"/>
        <v>462</v>
      </c>
      <c r="F357">
        <f t="shared" ca="1" si="34"/>
        <v>1</v>
      </c>
      <c r="G357">
        <f t="shared" si="35"/>
        <v>1</v>
      </c>
      <c r="H357">
        <f t="shared" si="36"/>
        <v>3</v>
      </c>
      <c r="I357">
        <f t="shared" ca="1" si="37"/>
        <v>5</v>
      </c>
      <c r="J357" t="str">
        <f t="shared" ca="1" si="38"/>
        <v>Loyal</v>
      </c>
    </row>
    <row r="358" spans="1:10" x14ac:dyDescent="0.3">
      <c r="A358" s="10" t="s">
        <v>2489</v>
      </c>
      <c r="B358" s="2">
        <v>45644</v>
      </c>
      <c r="C358">
        <v>2</v>
      </c>
      <c r="D358">
        <v>4282.17</v>
      </c>
      <c r="E358" s="11">
        <f t="shared" ca="1" si="39"/>
        <v>435</v>
      </c>
      <c r="F358">
        <f t="shared" ca="1" si="34"/>
        <v>1</v>
      </c>
      <c r="G358">
        <f t="shared" si="35"/>
        <v>2</v>
      </c>
      <c r="H358">
        <f t="shared" si="36"/>
        <v>3</v>
      </c>
      <c r="I358">
        <f t="shared" ca="1" si="37"/>
        <v>6</v>
      </c>
      <c r="J358" t="str">
        <f t="shared" ca="1" si="38"/>
        <v>Loyal</v>
      </c>
    </row>
    <row r="359" spans="1:10" x14ac:dyDescent="0.3">
      <c r="A359" s="10" t="s">
        <v>1627</v>
      </c>
      <c r="B359" s="2">
        <v>45503</v>
      </c>
      <c r="C359">
        <v>3</v>
      </c>
      <c r="D359">
        <v>4706.1400000000003</v>
      </c>
      <c r="E359" s="11">
        <f t="shared" ca="1" si="39"/>
        <v>576</v>
      </c>
      <c r="F359">
        <f t="shared" ca="1" si="34"/>
        <v>1</v>
      </c>
      <c r="G359">
        <f t="shared" si="35"/>
        <v>3</v>
      </c>
      <c r="H359">
        <f t="shared" si="36"/>
        <v>3</v>
      </c>
      <c r="I359">
        <f t="shared" ca="1" si="37"/>
        <v>7</v>
      </c>
      <c r="J359" t="str">
        <f t="shared" ca="1" si="38"/>
        <v>Champion</v>
      </c>
    </row>
    <row r="360" spans="1:10" x14ac:dyDescent="0.3">
      <c r="A360" s="10" t="s">
        <v>4487</v>
      </c>
      <c r="B360" s="2">
        <v>45510</v>
      </c>
      <c r="C360">
        <v>2</v>
      </c>
      <c r="D360">
        <v>3212.4700000000003</v>
      </c>
      <c r="E360" s="11">
        <f t="shared" ca="1" si="39"/>
        <v>569</v>
      </c>
      <c r="F360">
        <f t="shared" ca="1" si="34"/>
        <v>1</v>
      </c>
      <c r="G360">
        <f t="shared" si="35"/>
        <v>2</v>
      </c>
      <c r="H360">
        <f t="shared" si="36"/>
        <v>3</v>
      </c>
      <c r="I360">
        <f t="shared" ca="1" si="37"/>
        <v>6</v>
      </c>
      <c r="J360" t="str">
        <f t="shared" ca="1" si="38"/>
        <v>Loyal</v>
      </c>
    </row>
    <row r="361" spans="1:10" x14ac:dyDescent="0.3">
      <c r="A361" s="10" t="s">
        <v>2374</v>
      </c>
      <c r="B361" s="2">
        <v>45481</v>
      </c>
      <c r="C361">
        <v>3</v>
      </c>
      <c r="D361">
        <v>1868.52</v>
      </c>
      <c r="E361" s="11">
        <f t="shared" ca="1" si="39"/>
        <v>598</v>
      </c>
      <c r="F361">
        <f t="shared" ca="1" si="34"/>
        <v>1</v>
      </c>
      <c r="G361">
        <f t="shared" si="35"/>
        <v>3</v>
      </c>
      <c r="H361">
        <f t="shared" si="36"/>
        <v>2</v>
      </c>
      <c r="I361">
        <f t="shared" ca="1" si="37"/>
        <v>6</v>
      </c>
      <c r="J361" t="str">
        <f t="shared" ca="1" si="38"/>
        <v>Loyal</v>
      </c>
    </row>
    <row r="362" spans="1:10" x14ac:dyDescent="0.3">
      <c r="A362" s="10" t="s">
        <v>927</v>
      </c>
      <c r="B362" s="2">
        <v>45303</v>
      </c>
      <c r="C362">
        <v>1</v>
      </c>
      <c r="D362">
        <v>304.01</v>
      </c>
      <c r="E362" s="11">
        <f t="shared" ca="1" si="39"/>
        <v>776</v>
      </c>
      <c r="F362">
        <f t="shared" ca="1" si="34"/>
        <v>1</v>
      </c>
      <c r="G362">
        <f t="shared" si="35"/>
        <v>1</v>
      </c>
      <c r="H362">
        <f t="shared" si="36"/>
        <v>1</v>
      </c>
      <c r="I362">
        <f t="shared" ca="1" si="37"/>
        <v>3</v>
      </c>
      <c r="J362" t="str">
        <f t="shared" ca="1" si="38"/>
        <v>Lost</v>
      </c>
    </row>
    <row r="363" spans="1:10" x14ac:dyDescent="0.3">
      <c r="A363" s="10" t="s">
        <v>5693</v>
      </c>
      <c r="B363" s="2">
        <v>45465</v>
      </c>
      <c r="C363">
        <v>1</v>
      </c>
      <c r="D363">
        <v>265.55</v>
      </c>
      <c r="E363" s="11">
        <f t="shared" ca="1" si="39"/>
        <v>614</v>
      </c>
      <c r="F363">
        <f t="shared" ca="1" si="34"/>
        <v>1</v>
      </c>
      <c r="G363">
        <f t="shared" si="35"/>
        <v>1</v>
      </c>
      <c r="H363">
        <f t="shared" si="36"/>
        <v>1</v>
      </c>
      <c r="I363">
        <f t="shared" ca="1" si="37"/>
        <v>3</v>
      </c>
      <c r="J363" t="str">
        <f t="shared" ca="1" si="38"/>
        <v>Lost</v>
      </c>
    </row>
    <row r="364" spans="1:10" x14ac:dyDescent="0.3">
      <c r="A364" s="10" t="s">
        <v>3498</v>
      </c>
      <c r="B364" s="2">
        <v>45393</v>
      </c>
      <c r="C364">
        <v>1</v>
      </c>
      <c r="D364">
        <v>1745.06</v>
      </c>
      <c r="E364" s="11">
        <f t="shared" ca="1" si="39"/>
        <v>686</v>
      </c>
      <c r="F364">
        <f t="shared" ca="1" si="34"/>
        <v>1</v>
      </c>
      <c r="G364">
        <f t="shared" si="35"/>
        <v>1</v>
      </c>
      <c r="H364">
        <f t="shared" si="36"/>
        <v>2</v>
      </c>
      <c r="I364">
        <f t="shared" ca="1" si="37"/>
        <v>4</v>
      </c>
      <c r="J364" t="str">
        <f t="shared" ca="1" si="38"/>
        <v>At Risk</v>
      </c>
    </row>
    <row r="365" spans="1:10" x14ac:dyDescent="0.3">
      <c r="A365" s="10" t="s">
        <v>541</v>
      </c>
      <c r="B365" s="2">
        <v>45351</v>
      </c>
      <c r="C365">
        <v>1</v>
      </c>
      <c r="D365">
        <v>974.16</v>
      </c>
      <c r="E365" s="11">
        <f t="shared" ca="1" si="39"/>
        <v>728</v>
      </c>
      <c r="F365">
        <f t="shared" ca="1" si="34"/>
        <v>1</v>
      </c>
      <c r="G365">
        <f t="shared" si="35"/>
        <v>1</v>
      </c>
      <c r="H365">
        <f t="shared" si="36"/>
        <v>1</v>
      </c>
      <c r="I365">
        <f t="shared" ca="1" si="37"/>
        <v>3</v>
      </c>
      <c r="J365" t="str">
        <f t="shared" ca="1" si="38"/>
        <v>Lost</v>
      </c>
    </row>
    <row r="366" spans="1:10" x14ac:dyDescent="0.3">
      <c r="A366" s="10" t="s">
        <v>4090</v>
      </c>
      <c r="B366" s="2">
        <v>45397</v>
      </c>
      <c r="C366">
        <v>2</v>
      </c>
      <c r="D366">
        <v>7565</v>
      </c>
      <c r="E366" s="11">
        <f t="shared" ca="1" si="39"/>
        <v>682</v>
      </c>
      <c r="F366">
        <f t="shared" ca="1" si="34"/>
        <v>1</v>
      </c>
      <c r="G366">
        <f t="shared" si="35"/>
        <v>2</v>
      </c>
      <c r="H366">
        <f t="shared" si="36"/>
        <v>3</v>
      </c>
      <c r="I366">
        <f t="shared" ca="1" si="37"/>
        <v>6</v>
      </c>
      <c r="J366" t="str">
        <f t="shared" ca="1" si="38"/>
        <v>Loyal</v>
      </c>
    </row>
    <row r="367" spans="1:10" x14ac:dyDescent="0.3">
      <c r="A367" s="10" t="s">
        <v>3322</v>
      </c>
      <c r="B367" s="2">
        <v>45414</v>
      </c>
      <c r="C367">
        <v>1</v>
      </c>
      <c r="D367">
        <v>390.27</v>
      </c>
      <c r="E367" s="11">
        <f t="shared" ca="1" si="39"/>
        <v>665</v>
      </c>
      <c r="F367">
        <f t="shared" ca="1" si="34"/>
        <v>1</v>
      </c>
      <c r="G367">
        <f t="shared" si="35"/>
        <v>1</v>
      </c>
      <c r="H367">
        <f t="shared" si="36"/>
        <v>1</v>
      </c>
      <c r="I367">
        <f t="shared" ca="1" si="37"/>
        <v>3</v>
      </c>
      <c r="J367" t="str">
        <f t="shared" ca="1" si="38"/>
        <v>Lost</v>
      </c>
    </row>
    <row r="368" spans="1:10" x14ac:dyDescent="0.3">
      <c r="A368" s="10" t="s">
        <v>302</v>
      </c>
      <c r="B368" s="2">
        <v>45553</v>
      </c>
      <c r="C368">
        <v>2</v>
      </c>
      <c r="D368">
        <v>4237.58</v>
      </c>
      <c r="E368" s="11">
        <f t="shared" ca="1" si="39"/>
        <v>526</v>
      </c>
      <c r="F368">
        <f t="shared" ca="1" si="34"/>
        <v>1</v>
      </c>
      <c r="G368">
        <f t="shared" si="35"/>
        <v>2</v>
      </c>
      <c r="H368">
        <f t="shared" si="36"/>
        <v>3</v>
      </c>
      <c r="I368">
        <f t="shared" ca="1" si="37"/>
        <v>6</v>
      </c>
      <c r="J368" t="str">
        <f t="shared" ca="1" si="38"/>
        <v>Loyal</v>
      </c>
    </row>
    <row r="369" spans="1:10" x14ac:dyDescent="0.3">
      <c r="A369" s="10" t="s">
        <v>634</v>
      </c>
      <c r="B369" s="2">
        <v>45511</v>
      </c>
      <c r="C369">
        <v>1</v>
      </c>
      <c r="D369">
        <v>619.23</v>
      </c>
      <c r="E369" s="11">
        <f t="shared" ca="1" si="39"/>
        <v>568</v>
      </c>
      <c r="F369">
        <f t="shared" ca="1" si="34"/>
        <v>1</v>
      </c>
      <c r="G369">
        <f t="shared" si="35"/>
        <v>1</v>
      </c>
      <c r="H369">
        <f t="shared" si="36"/>
        <v>1</v>
      </c>
      <c r="I369">
        <f t="shared" ca="1" si="37"/>
        <v>3</v>
      </c>
      <c r="J369" t="str">
        <f t="shared" ca="1" si="38"/>
        <v>Lost</v>
      </c>
    </row>
    <row r="370" spans="1:10" x14ac:dyDescent="0.3">
      <c r="A370" s="10" t="s">
        <v>1349</v>
      </c>
      <c r="B370" s="2">
        <v>45313</v>
      </c>
      <c r="C370">
        <v>1</v>
      </c>
      <c r="D370">
        <v>2915.53</v>
      </c>
      <c r="E370" s="11">
        <f t="shared" ca="1" si="39"/>
        <v>766</v>
      </c>
      <c r="F370">
        <f t="shared" ca="1" si="34"/>
        <v>1</v>
      </c>
      <c r="G370">
        <f t="shared" si="35"/>
        <v>1</v>
      </c>
      <c r="H370">
        <f t="shared" si="36"/>
        <v>3</v>
      </c>
      <c r="I370">
        <f t="shared" ca="1" si="37"/>
        <v>5</v>
      </c>
      <c r="J370" t="str">
        <f t="shared" ca="1" si="38"/>
        <v>Loyal</v>
      </c>
    </row>
    <row r="371" spans="1:10" x14ac:dyDescent="0.3">
      <c r="A371" s="10" t="s">
        <v>2076</v>
      </c>
      <c r="B371" s="2">
        <v>45558</v>
      </c>
      <c r="C371">
        <v>2</v>
      </c>
      <c r="D371">
        <v>4965.32</v>
      </c>
      <c r="E371" s="11">
        <f t="shared" ca="1" si="39"/>
        <v>521</v>
      </c>
      <c r="F371">
        <f t="shared" ca="1" si="34"/>
        <v>1</v>
      </c>
      <c r="G371">
        <f t="shared" si="35"/>
        <v>2</v>
      </c>
      <c r="H371">
        <f t="shared" si="36"/>
        <v>3</v>
      </c>
      <c r="I371">
        <f t="shared" ca="1" si="37"/>
        <v>6</v>
      </c>
      <c r="J371" t="str">
        <f t="shared" ca="1" si="38"/>
        <v>Loyal</v>
      </c>
    </row>
    <row r="372" spans="1:10" x14ac:dyDescent="0.3">
      <c r="A372" s="10" t="s">
        <v>3690</v>
      </c>
      <c r="B372" s="2">
        <v>45495</v>
      </c>
      <c r="C372">
        <v>1</v>
      </c>
      <c r="D372">
        <v>2870.76</v>
      </c>
      <c r="E372" s="11">
        <f t="shared" ca="1" si="39"/>
        <v>584</v>
      </c>
      <c r="F372">
        <f t="shared" ca="1" si="34"/>
        <v>1</v>
      </c>
      <c r="G372">
        <f t="shared" si="35"/>
        <v>1</v>
      </c>
      <c r="H372">
        <f t="shared" si="36"/>
        <v>3</v>
      </c>
      <c r="I372">
        <f t="shared" ca="1" si="37"/>
        <v>5</v>
      </c>
      <c r="J372" t="str">
        <f t="shared" ca="1" si="38"/>
        <v>Loyal</v>
      </c>
    </row>
    <row r="373" spans="1:10" x14ac:dyDescent="0.3">
      <c r="A373" s="10" t="s">
        <v>2790</v>
      </c>
      <c r="B373" s="2">
        <v>45538</v>
      </c>
      <c r="C373">
        <v>2</v>
      </c>
      <c r="D373">
        <v>2733.02</v>
      </c>
      <c r="E373" s="11">
        <f t="shared" ca="1" si="39"/>
        <v>541</v>
      </c>
      <c r="F373">
        <f t="shared" ca="1" si="34"/>
        <v>1</v>
      </c>
      <c r="G373">
        <f t="shared" si="35"/>
        <v>2</v>
      </c>
      <c r="H373">
        <f t="shared" si="36"/>
        <v>3</v>
      </c>
      <c r="I373">
        <f t="shared" ca="1" si="37"/>
        <v>6</v>
      </c>
      <c r="J373" t="str">
        <f t="shared" ca="1" si="38"/>
        <v>Loyal</v>
      </c>
    </row>
    <row r="374" spans="1:10" x14ac:dyDescent="0.3">
      <c r="A374" s="10" t="s">
        <v>4204</v>
      </c>
      <c r="B374" s="2">
        <v>45615</v>
      </c>
      <c r="C374">
        <v>1</v>
      </c>
      <c r="D374">
        <v>787.48</v>
      </c>
      <c r="E374" s="11">
        <f t="shared" ca="1" si="39"/>
        <v>464</v>
      </c>
      <c r="F374">
        <f t="shared" ca="1" si="34"/>
        <v>1</v>
      </c>
      <c r="G374">
        <f t="shared" si="35"/>
        <v>1</v>
      </c>
      <c r="H374">
        <f t="shared" si="36"/>
        <v>1</v>
      </c>
      <c r="I374">
        <f t="shared" ca="1" si="37"/>
        <v>3</v>
      </c>
      <c r="J374" t="str">
        <f t="shared" ca="1" si="38"/>
        <v>Lost</v>
      </c>
    </row>
    <row r="375" spans="1:10" x14ac:dyDescent="0.3">
      <c r="A375" s="10" t="s">
        <v>4471</v>
      </c>
      <c r="B375" s="2">
        <v>45502</v>
      </c>
      <c r="C375">
        <v>1</v>
      </c>
      <c r="D375">
        <v>1054.73</v>
      </c>
      <c r="E375" s="11">
        <f t="shared" ca="1" si="39"/>
        <v>577</v>
      </c>
      <c r="F375">
        <f t="shared" ca="1" si="34"/>
        <v>1</v>
      </c>
      <c r="G375">
        <f t="shared" si="35"/>
        <v>1</v>
      </c>
      <c r="H375">
        <f t="shared" si="36"/>
        <v>2</v>
      </c>
      <c r="I375">
        <f t="shared" ca="1" si="37"/>
        <v>4</v>
      </c>
      <c r="J375" t="str">
        <f t="shared" ca="1" si="38"/>
        <v>At Risk</v>
      </c>
    </row>
    <row r="376" spans="1:10" x14ac:dyDescent="0.3">
      <c r="A376" s="10" t="s">
        <v>3938</v>
      </c>
      <c r="B376" s="2">
        <v>45574</v>
      </c>
      <c r="C376">
        <v>1</v>
      </c>
      <c r="D376">
        <v>246.58</v>
      </c>
      <c r="E376" s="11">
        <f t="shared" ca="1" si="39"/>
        <v>505</v>
      </c>
      <c r="F376">
        <f t="shared" ca="1" si="34"/>
        <v>1</v>
      </c>
      <c r="G376">
        <f t="shared" si="35"/>
        <v>1</v>
      </c>
      <c r="H376">
        <f t="shared" si="36"/>
        <v>1</v>
      </c>
      <c r="I376">
        <f t="shared" ca="1" si="37"/>
        <v>3</v>
      </c>
      <c r="J376" t="str">
        <f t="shared" ca="1" si="38"/>
        <v>Lost</v>
      </c>
    </row>
    <row r="377" spans="1:10" x14ac:dyDescent="0.3">
      <c r="A377" s="10" t="s">
        <v>3875</v>
      </c>
      <c r="B377" s="2">
        <v>45613</v>
      </c>
      <c r="C377">
        <v>2</v>
      </c>
      <c r="D377">
        <v>1271.6499999999999</v>
      </c>
      <c r="E377" s="11">
        <f t="shared" ca="1" si="39"/>
        <v>466</v>
      </c>
      <c r="F377">
        <f t="shared" ca="1" si="34"/>
        <v>1</v>
      </c>
      <c r="G377">
        <f t="shared" si="35"/>
        <v>2</v>
      </c>
      <c r="H377">
        <f t="shared" si="36"/>
        <v>2</v>
      </c>
      <c r="I377">
        <f t="shared" ca="1" si="37"/>
        <v>5</v>
      </c>
      <c r="J377" t="str">
        <f t="shared" ca="1" si="38"/>
        <v>Loyal</v>
      </c>
    </row>
    <row r="378" spans="1:10" x14ac:dyDescent="0.3">
      <c r="A378" s="10" t="s">
        <v>2424</v>
      </c>
      <c r="B378" s="2">
        <v>45579</v>
      </c>
      <c r="C378">
        <v>3</v>
      </c>
      <c r="D378">
        <v>4587.1899999999996</v>
      </c>
      <c r="E378" s="11">
        <f t="shared" ca="1" si="39"/>
        <v>500</v>
      </c>
      <c r="F378">
        <f t="shared" ca="1" si="34"/>
        <v>1</v>
      </c>
      <c r="G378">
        <f t="shared" si="35"/>
        <v>3</v>
      </c>
      <c r="H378">
        <f t="shared" si="36"/>
        <v>3</v>
      </c>
      <c r="I378">
        <f t="shared" ca="1" si="37"/>
        <v>7</v>
      </c>
      <c r="J378" t="str">
        <f t="shared" ca="1" si="38"/>
        <v>Champion</v>
      </c>
    </row>
    <row r="379" spans="1:10" x14ac:dyDescent="0.3">
      <c r="A379" s="10" t="s">
        <v>1148</v>
      </c>
      <c r="B379" s="2">
        <v>45386</v>
      </c>
      <c r="C379">
        <v>1</v>
      </c>
      <c r="D379">
        <v>666.17</v>
      </c>
      <c r="E379" s="11">
        <f t="shared" ca="1" si="39"/>
        <v>693</v>
      </c>
      <c r="F379">
        <f t="shared" ca="1" si="34"/>
        <v>1</v>
      </c>
      <c r="G379">
        <f t="shared" si="35"/>
        <v>1</v>
      </c>
      <c r="H379">
        <f t="shared" si="36"/>
        <v>1</v>
      </c>
      <c r="I379">
        <f t="shared" ca="1" si="37"/>
        <v>3</v>
      </c>
      <c r="J379" t="str">
        <f t="shared" ca="1" si="38"/>
        <v>Lost</v>
      </c>
    </row>
    <row r="380" spans="1:10" x14ac:dyDescent="0.3">
      <c r="A380" s="10" t="s">
        <v>5581</v>
      </c>
      <c r="B380" s="2">
        <v>45359</v>
      </c>
      <c r="C380">
        <v>1</v>
      </c>
      <c r="D380">
        <v>2526.66</v>
      </c>
      <c r="E380" s="11">
        <f t="shared" ca="1" si="39"/>
        <v>720</v>
      </c>
      <c r="F380">
        <f t="shared" ca="1" si="34"/>
        <v>1</v>
      </c>
      <c r="G380">
        <f t="shared" si="35"/>
        <v>1</v>
      </c>
      <c r="H380">
        <f t="shared" si="36"/>
        <v>3</v>
      </c>
      <c r="I380">
        <f t="shared" ca="1" si="37"/>
        <v>5</v>
      </c>
      <c r="J380" t="str">
        <f t="shared" ca="1" si="38"/>
        <v>Loyal</v>
      </c>
    </row>
    <row r="381" spans="1:10" x14ac:dyDescent="0.3">
      <c r="A381" s="10" t="s">
        <v>2343</v>
      </c>
      <c r="B381" s="2">
        <v>45309</v>
      </c>
      <c r="C381">
        <v>2</v>
      </c>
      <c r="D381">
        <v>1532.34</v>
      </c>
      <c r="E381" s="11">
        <f t="shared" ca="1" si="39"/>
        <v>770</v>
      </c>
      <c r="F381">
        <f t="shared" ca="1" si="34"/>
        <v>1</v>
      </c>
      <c r="G381">
        <f t="shared" si="35"/>
        <v>2</v>
      </c>
      <c r="H381">
        <f t="shared" si="36"/>
        <v>2</v>
      </c>
      <c r="I381">
        <f t="shared" ca="1" si="37"/>
        <v>5</v>
      </c>
      <c r="J381" t="str">
        <f t="shared" ca="1" si="38"/>
        <v>Loyal</v>
      </c>
    </row>
    <row r="382" spans="1:10" x14ac:dyDescent="0.3">
      <c r="A382" s="10" t="s">
        <v>5696</v>
      </c>
      <c r="B382" s="2">
        <v>45551</v>
      </c>
      <c r="C382">
        <v>1</v>
      </c>
      <c r="D382">
        <v>2180.16</v>
      </c>
      <c r="E382" s="11">
        <f t="shared" ca="1" si="39"/>
        <v>528</v>
      </c>
      <c r="F382">
        <f t="shared" ca="1" si="34"/>
        <v>1</v>
      </c>
      <c r="G382">
        <f t="shared" si="35"/>
        <v>1</v>
      </c>
      <c r="H382">
        <f t="shared" si="36"/>
        <v>3</v>
      </c>
      <c r="I382">
        <f t="shared" ca="1" si="37"/>
        <v>5</v>
      </c>
      <c r="J382" t="str">
        <f t="shared" ca="1" si="38"/>
        <v>Loyal</v>
      </c>
    </row>
    <row r="383" spans="1:10" x14ac:dyDescent="0.3">
      <c r="A383" s="10" t="s">
        <v>5037</v>
      </c>
      <c r="B383" s="2">
        <v>45564</v>
      </c>
      <c r="C383">
        <v>1</v>
      </c>
      <c r="D383">
        <v>1846.54</v>
      </c>
      <c r="E383" s="11">
        <f t="shared" ca="1" si="39"/>
        <v>515</v>
      </c>
      <c r="F383">
        <f t="shared" ca="1" si="34"/>
        <v>1</v>
      </c>
      <c r="G383">
        <f t="shared" si="35"/>
        <v>1</v>
      </c>
      <c r="H383">
        <f t="shared" si="36"/>
        <v>2</v>
      </c>
      <c r="I383">
        <f t="shared" ca="1" si="37"/>
        <v>4</v>
      </c>
      <c r="J383" t="str">
        <f t="shared" ca="1" si="38"/>
        <v>At Risk</v>
      </c>
    </row>
    <row r="384" spans="1:10" x14ac:dyDescent="0.3">
      <c r="A384" s="10" t="s">
        <v>3404</v>
      </c>
      <c r="B384" s="2">
        <v>45508</v>
      </c>
      <c r="C384">
        <v>2</v>
      </c>
      <c r="D384">
        <v>4829.29</v>
      </c>
      <c r="E384" s="11">
        <f t="shared" ca="1" si="39"/>
        <v>571</v>
      </c>
      <c r="F384">
        <f t="shared" ca="1" si="34"/>
        <v>1</v>
      </c>
      <c r="G384">
        <f t="shared" si="35"/>
        <v>2</v>
      </c>
      <c r="H384">
        <f t="shared" si="36"/>
        <v>3</v>
      </c>
      <c r="I384">
        <f t="shared" ca="1" si="37"/>
        <v>6</v>
      </c>
      <c r="J384" t="str">
        <f t="shared" ca="1" si="38"/>
        <v>Loyal</v>
      </c>
    </row>
    <row r="385" spans="1:10" x14ac:dyDescent="0.3">
      <c r="A385" s="10" t="s">
        <v>1268</v>
      </c>
      <c r="B385" s="2">
        <v>45559</v>
      </c>
      <c r="C385">
        <v>2</v>
      </c>
      <c r="D385">
        <v>909.33999999999992</v>
      </c>
      <c r="E385" s="11">
        <f t="shared" ca="1" si="39"/>
        <v>520</v>
      </c>
      <c r="F385">
        <f t="shared" ca="1" si="34"/>
        <v>1</v>
      </c>
      <c r="G385">
        <f t="shared" si="35"/>
        <v>2</v>
      </c>
      <c r="H385">
        <f t="shared" si="36"/>
        <v>1</v>
      </c>
      <c r="I385">
        <f t="shared" ca="1" si="37"/>
        <v>4</v>
      </c>
      <c r="J385" t="str">
        <f t="shared" ca="1" si="38"/>
        <v>At Risk</v>
      </c>
    </row>
    <row r="386" spans="1:10" x14ac:dyDescent="0.3">
      <c r="A386" s="10" t="s">
        <v>1781</v>
      </c>
      <c r="B386" s="2">
        <v>45416</v>
      </c>
      <c r="C386">
        <v>1</v>
      </c>
      <c r="D386">
        <v>32.020000000000003</v>
      </c>
      <c r="E386" s="11">
        <f t="shared" ca="1" si="39"/>
        <v>663</v>
      </c>
      <c r="F386">
        <f t="shared" ca="1" si="34"/>
        <v>1</v>
      </c>
      <c r="G386">
        <f t="shared" si="35"/>
        <v>1</v>
      </c>
      <c r="H386">
        <f t="shared" si="36"/>
        <v>1</v>
      </c>
      <c r="I386">
        <f t="shared" ca="1" si="37"/>
        <v>3</v>
      </c>
      <c r="J386" t="str">
        <f t="shared" ca="1" si="38"/>
        <v>Lost</v>
      </c>
    </row>
    <row r="387" spans="1:10" x14ac:dyDescent="0.3">
      <c r="A387" s="10" t="s">
        <v>613</v>
      </c>
      <c r="B387" s="2">
        <v>45489</v>
      </c>
      <c r="C387">
        <v>2</v>
      </c>
      <c r="D387">
        <v>1899.41</v>
      </c>
      <c r="E387" s="11">
        <f t="shared" ca="1" si="39"/>
        <v>590</v>
      </c>
      <c r="F387">
        <f t="shared" ref="F387:F450" ca="1" si="40">_xlfn.IFS(E387&lt;100,3,E387&lt;=200,2,E387&gt;200,1)</f>
        <v>1</v>
      </c>
      <c r="G387">
        <f t="shared" ref="G387:G450" si="41">_xlfn.IFS(C387&gt;=3,3,C387=2,2,C387=1,1)</f>
        <v>2</v>
      </c>
      <c r="H387">
        <f t="shared" ref="H387:H450" si="42">_xlfn.IFS(D387&gt;=2000,3,D387&gt;=1000,2,D387&lt;1000,1)</f>
        <v>2</v>
      </c>
      <c r="I387">
        <f t="shared" ref="I387:I450" ca="1" si="43">F387+G387+H387</f>
        <v>5</v>
      </c>
      <c r="J387" t="str">
        <f t="shared" ref="J387:J450" ca="1" si="44">_xlfn.IFS(I387&gt;=7,"Champion",I387&gt;=5,"Loyal",I387&gt;=4,"At Risk",I387&lt;4,"Lost")</f>
        <v>Loyal</v>
      </c>
    </row>
    <row r="388" spans="1:10" x14ac:dyDescent="0.3">
      <c r="A388" s="10" t="s">
        <v>5173</v>
      </c>
      <c r="B388" s="2">
        <v>45318</v>
      </c>
      <c r="C388">
        <v>1</v>
      </c>
      <c r="D388">
        <v>438.45</v>
      </c>
      <c r="E388" s="11">
        <f t="shared" ca="1" si="39"/>
        <v>761</v>
      </c>
      <c r="F388">
        <f t="shared" ca="1" si="40"/>
        <v>1</v>
      </c>
      <c r="G388">
        <f t="shared" si="41"/>
        <v>1</v>
      </c>
      <c r="H388">
        <f t="shared" si="42"/>
        <v>1</v>
      </c>
      <c r="I388">
        <f t="shared" ca="1" si="43"/>
        <v>3</v>
      </c>
      <c r="J388" t="str">
        <f t="shared" ca="1" si="44"/>
        <v>Lost</v>
      </c>
    </row>
    <row r="389" spans="1:10" x14ac:dyDescent="0.3">
      <c r="A389" s="10" t="s">
        <v>523</v>
      </c>
      <c r="B389" s="2">
        <v>45511</v>
      </c>
      <c r="C389">
        <v>1</v>
      </c>
      <c r="D389">
        <v>1308.54</v>
      </c>
      <c r="E389" s="11">
        <f t="shared" ref="E389:E452" ca="1" si="45">TODAY()-B389</f>
        <v>568</v>
      </c>
      <c r="F389">
        <f t="shared" ca="1" si="40"/>
        <v>1</v>
      </c>
      <c r="G389">
        <f t="shared" si="41"/>
        <v>1</v>
      </c>
      <c r="H389">
        <f t="shared" si="42"/>
        <v>2</v>
      </c>
      <c r="I389">
        <f t="shared" ca="1" si="43"/>
        <v>4</v>
      </c>
      <c r="J389" t="str">
        <f t="shared" ca="1" si="44"/>
        <v>At Risk</v>
      </c>
    </row>
    <row r="390" spans="1:10" x14ac:dyDescent="0.3">
      <c r="A390" s="10" t="s">
        <v>365</v>
      </c>
      <c r="B390" s="2">
        <v>45598</v>
      </c>
      <c r="C390">
        <v>2</v>
      </c>
      <c r="D390">
        <v>1097.8899999999999</v>
      </c>
      <c r="E390" s="11">
        <f t="shared" ca="1" si="45"/>
        <v>481</v>
      </c>
      <c r="F390">
        <f t="shared" ca="1" si="40"/>
        <v>1</v>
      </c>
      <c r="G390">
        <f t="shared" si="41"/>
        <v>2</v>
      </c>
      <c r="H390">
        <f t="shared" si="42"/>
        <v>2</v>
      </c>
      <c r="I390">
        <f t="shared" ca="1" si="43"/>
        <v>5</v>
      </c>
      <c r="J390" t="str">
        <f t="shared" ca="1" si="44"/>
        <v>Loyal</v>
      </c>
    </row>
    <row r="391" spans="1:10" x14ac:dyDescent="0.3">
      <c r="A391" s="10" t="s">
        <v>1413</v>
      </c>
      <c r="B391" s="2">
        <v>45642</v>
      </c>
      <c r="C391">
        <v>1</v>
      </c>
      <c r="D391">
        <v>3173.18</v>
      </c>
      <c r="E391" s="11">
        <f t="shared" ca="1" si="45"/>
        <v>437</v>
      </c>
      <c r="F391">
        <f t="shared" ca="1" si="40"/>
        <v>1</v>
      </c>
      <c r="G391">
        <f t="shared" si="41"/>
        <v>1</v>
      </c>
      <c r="H391">
        <f t="shared" si="42"/>
        <v>3</v>
      </c>
      <c r="I391">
        <f t="shared" ca="1" si="43"/>
        <v>5</v>
      </c>
      <c r="J391" t="str">
        <f t="shared" ca="1" si="44"/>
        <v>Loyal</v>
      </c>
    </row>
    <row r="392" spans="1:10" x14ac:dyDescent="0.3">
      <c r="A392" s="10" t="s">
        <v>5757</v>
      </c>
      <c r="B392" s="2">
        <v>45358</v>
      </c>
      <c r="C392">
        <v>1</v>
      </c>
      <c r="D392">
        <v>2108.88</v>
      </c>
      <c r="E392" s="11">
        <f t="shared" ca="1" si="45"/>
        <v>721</v>
      </c>
      <c r="F392">
        <f t="shared" ca="1" si="40"/>
        <v>1</v>
      </c>
      <c r="G392">
        <f t="shared" si="41"/>
        <v>1</v>
      </c>
      <c r="H392">
        <f t="shared" si="42"/>
        <v>3</v>
      </c>
      <c r="I392">
        <f t="shared" ca="1" si="43"/>
        <v>5</v>
      </c>
      <c r="J392" t="str">
        <f t="shared" ca="1" si="44"/>
        <v>Loyal</v>
      </c>
    </row>
    <row r="393" spans="1:10" x14ac:dyDescent="0.3">
      <c r="A393" s="10" t="s">
        <v>1741</v>
      </c>
      <c r="B393" s="2">
        <v>45375</v>
      </c>
      <c r="C393">
        <v>1</v>
      </c>
      <c r="D393">
        <v>1558.29</v>
      </c>
      <c r="E393" s="11">
        <f t="shared" ca="1" si="45"/>
        <v>704</v>
      </c>
      <c r="F393">
        <f t="shared" ca="1" si="40"/>
        <v>1</v>
      </c>
      <c r="G393">
        <f t="shared" si="41"/>
        <v>1</v>
      </c>
      <c r="H393">
        <f t="shared" si="42"/>
        <v>2</v>
      </c>
      <c r="I393">
        <f t="shared" ca="1" si="43"/>
        <v>4</v>
      </c>
      <c r="J393" t="str">
        <f t="shared" ca="1" si="44"/>
        <v>At Risk</v>
      </c>
    </row>
    <row r="394" spans="1:10" x14ac:dyDescent="0.3">
      <c r="A394" s="10" t="s">
        <v>3751</v>
      </c>
      <c r="B394" s="2">
        <v>45636</v>
      </c>
      <c r="C394">
        <v>3</v>
      </c>
      <c r="D394">
        <v>2683.34</v>
      </c>
      <c r="E394" s="11">
        <f t="shared" ca="1" si="45"/>
        <v>443</v>
      </c>
      <c r="F394">
        <f t="shared" ca="1" si="40"/>
        <v>1</v>
      </c>
      <c r="G394">
        <f t="shared" si="41"/>
        <v>3</v>
      </c>
      <c r="H394">
        <f t="shared" si="42"/>
        <v>3</v>
      </c>
      <c r="I394">
        <f t="shared" ca="1" si="43"/>
        <v>7</v>
      </c>
      <c r="J394" t="str">
        <f t="shared" ca="1" si="44"/>
        <v>Champion</v>
      </c>
    </row>
    <row r="395" spans="1:10" x14ac:dyDescent="0.3">
      <c r="A395" s="10" t="s">
        <v>4265</v>
      </c>
      <c r="B395" s="2">
        <v>45366</v>
      </c>
      <c r="C395">
        <v>2</v>
      </c>
      <c r="D395">
        <v>2075.12</v>
      </c>
      <c r="E395" s="11">
        <f t="shared" ca="1" si="45"/>
        <v>713</v>
      </c>
      <c r="F395">
        <f t="shared" ca="1" si="40"/>
        <v>1</v>
      </c>
      <c r="G395">
        <f t="shared" si="41"/>
        <v>2</v>
      </c>
      <c r="H395">
        <f t="shared" si="42"/>
        <v>3</v>
      </c>
      <c r="I395">
        <f t="shared" ca="1" si="43"/>
        <v>6</v>
      </c>
      <c r="J395" t="str">
        <f t="shared" ca="1" si="44"/>
        <v>Loyal</v>
      </c>
    </row>
    <row r="396" spans="1:10" x14ac:dyDescent="0.3">
      <c r="A396" s="10" t="s">
        <v>5807</v>
      </c>
      <c r="B396" s="2">
        <v>45421</v>
      </c>
      <c r="C396">
        <v>1</v>
      </c>
      <c r="D396">
        <v>647.41999999999996</v>
      </c>
      <c r="E396" s="11">
        <f t="shared" ca="1" si="45"/>
        <v>658</v>
      </c>
      <c r="F396">
        <f t="shared" ca="1" si="40"/>
        <v>1</v>
      </c>
      <c r="G396">
        <f t="shared" si="41"/>
        <v>1</v>
      </c>
      <c r="H396">
        <f t="shared" si="42"/>
        <v>1</v>
      </c>
      <c r="I396">
        <f t="shared" ca="1" si="43"/>
        <v>3</v>
      </c>
      <c r="J396" t="str">
        <f t="shared" ca="1" si="44"/>
        <v>Lost</v>
      </c>
    </row>
    <row r="397" spans="1:10" x14ac:dyDescent="0.3">
      <c r="A397" s="10" t="s">
        <v>4512</v>
      </c>
      <c r="B397" s="2">
        <v>45506</v>
      </c>
      <c r="C397">
        <v>1</v>
      </c>
      <c r="D397">
        <v>2243.9899999999998</v>
      </c>
      <c r="E397" s="11">
        <f t="shared" ca="1" si="45"/>
        <v>573</v>
      </c>
      <c r="F397">
        <f t="shared" ca="1" si="40"/>
        <v>1</v>
      </c>
      <c r="G397">
        <f t="shared" si="41"/>
        <v>1</v>
      </c>
      <c r="H397">
        <f t="shared" si="42"/>
        <v>3</v>
      </c>
      <c r="I397">
        <f t="shared" ca="1" si="43"/>
        <v>5</v>
      </c>
      <c r="J397" t="str">
        <f t="shared" ca="1" si="44"/>
        <v>Loyal</v>
      </c>
    </row>
    <row r="398" spans="1:10" x14ac:dyDescent="0.3">
      <c r="A398" s="10" t="s">
        <v>3926</v>
      </c>
      <c r="B398" s="2">
        <v>45545</v>
      </c>
      <c r="C398">
        <v>1</v>
      </c>
      <c r="D398">
        <v>2473.38</v>
      </c>
      <c r="E398" s="11">
        <f t="shared" ca="1" si="45"/>
        <v>534</v>
      </c>
      <c r="F398">
        <f t="shared" ca="1" si="40"/>
        <v>1</v>
      </c>
      <c r="G398">
        <f t="shared" si="41"/>
        <v>1</v>
      </c>
      <c r="H398">
        <f t="shared" si="42"/>
        <v>3</v>
      </c>
      <c r="I398">
        <f t="shared" ca="1" si="43"/>
        <v>5</v>
      </c>
      <c r="J398" t="str">
        <f t="shared" ca="1" si="44"/>
        <v>Loyal</v>
      </c>
    </row>
    <row r="399" spans="1:10" x14ac:dyDescent="0.3">
      <c r="A399" s="10" t="s">
        <v>4869</v>
      </c>
      <c r="B399" s="2">
        <v>45494</v>
      </c>
      <c r="C399">
        <v>2</v>
      </c>
      <c r="D399">
        <v>1068.3699999999999</v>
      </c>
      <c r="E399" s="11">
        <f t="shared" ca="1" si="45"/>
        <v>585</v>
      </c>
      <c r="F399">
        <f t="shared" ca="1" si="40"/>
        <v>1</v>
      </c>
      <c r="G399">
        <f t="shared" si="41"/>
        <v>2</v>
      </c>
      <c r="H399">
        <f t="shared" si="42"/>
        <v>2</v>
      </c>
      <c r="I399">
        <f t="shared" ca="1" si="43"/>
        <v>5</v>
      </c>
      <c r="J399" t="str">
        <f t="shared" ca="1" si="44"/>
        <v>Loyal</v>
      </c>
    </row>
    <row r="400" spans="1:10" x14ac:dyDescent="0.3">
      <c r="A400" s="10" t="s">
        <v>5355</v>
      </c>
      <c r="B400" s="2">
        <v>45472</v>
      </c>
      <c r="C400">
        <v>1</v>
      </c>
      <c r="D400">
        <v>1813.36</v>
      </c>
      <c r="E400" s="11">
        <f t="shared" ca="1" si="45"/>
        <v>607</v>
      </c>
      <c r="F400">
        <f t="shared" ca="1" si="40"/>
        <v>1</v>
      </c>
      <c r="G400">
        <f t="shared" si="41"/>
        <v>1</v>
      </c>
      <c r="H400">
        <f t="shared" si="42"/>
        <v>2</v>
      </c>
      <c r="I400">
        <f t="shared" ca="1" si="43"/>
        <v>4</v>
      </c>
      <c r="J400" t="str">
        <f t="shared" ca="1" si="44"/>
        <v>At Risk</v>
      </c>
    </row>
    <row r="401" spans="1:10" x14ac:dyDescent="0.3">
      <c r="A401" s="10" t="s">
        <v>1004</v>
      </c>
      <c r="B401" s="2">
        <v>45507</v>
      </c>
      <c r="C401">
        <v>2</v>
      </c>
      <c r="D401">
        <v>4279.0600000000004</v>
      </c>
      <c r="E401" s="11">
        <f t="shared" ca="1" si="45"/>
        <v>572</v>
      </c>
      <c r="F401">
        <f t="shared" ca="1" si="40"/>
        <v>1</v>
      </c>
      <c r="G401">
        <f t="shared" si="41"/>
        <v>2</v>
      </c>
      <c r="H401">
        <f t="shared" si="42"/>
        <v>3</v>
      </c>
      <c r="I401">
        <f t="shared" ca="1" si="43"/>
        <v>6</v>
      </c>
      <c r="J401" t="str">
        <f t="shared" ca="1" si="44"/>
        <v>Loyal</v>
      </c>
    </row>
    <row r="402" spans="1:10" x14ac:dyDescent="0.3">
      <c r="A402" s="10" t="s">
        <v>1623</v>
      </c>
      <c r="B402" s="2">
        <v>45632</v>
      </c>
      <c r="C402">
        <v>1</v>
      </c>
      <c r="D402">
        <v>2027.12</v>
      </c>
      <c r="E402" s="11">
        <f t="shared" ca="1" si="45"/>
        <v>447</v>
      </c>
      <c r="F402">
        <f t="shared" ca="1" si="40"/>
        <v>1</v>
      </c>
      <c r="G402">
        <f t="shared" si="41"/>
        <v>1</v>
      </c>
      <c r="H402">
        <f t="shared" si="42"/>
        <v>3</v>
      </c>
      <c r="I402">
        <f t="shared" ca="1" si="43"/>
        <v>5</v>
      </c>
      <c r="J402" t="str">
        <f t="shared" ca="1" si="44"/>
        <v>Loyal</v>
      </c>
    </row>
    <row r="403" spans="1:10" x14ac:dyDescent="0.3">
      <c r="A403" s="10" t="s">
        <v>1954</v>
      </c>
      <c r="B403" s="2">
        <v>45489</v>
      </c>
      <c r="C403">
        <v>1</v>
      </c>
      <c r="D403">
        <v>1032.3399999999999</v>
      </c>
      <c r="E403" s="11">
        <f t="shared" ca="1" si="45"/>
        <v>590</v>
      </c>
      <c r="F403">
        <f t="shared" ca="1" si="40"/>
        <v>1</v>
      </c>
      <c r="G403">
        <f t="shared" si="41"/>
        <v>1</v>
      </c>
      <c r="H403">
        <f t="shared" si="42"/>
        <v>2</v>
      </c>
      <c r="I403">
        <f t="shared" ca="1" si="43"/>
        <v>4</v>
      </c>
      <c r="J403" t="str">
        <f t="shared" ca="1" si="44"/>
        <v>At Risk</v>
      </c>
    </row>
    <row r="404" spans="1:10" x14ac:dyDescent="0.3">
      <c r="A404" s="10" t="s">
        <v>3822</v>
      </c>
      <c r="B404" s="2">
        <v>45605</v>
      </c>
      <c r="C404">
        <v>1</v>
      </c>
      <c r="D404">
        <v>2459.9499999999998</v>
      </c>
      <c r="E404" s="11">
        <f t="shared" ca="1" si="45"/>
        <v>474</v>
      </c>
      <c r="F404">
        <f t="shared" ca="1" si="40"/>
        <v>1</v>
      </c>
      <c r="G404">
        <f t="shared" si="41"/>
        <v>1</v>
      </c>
      <c r="H404">
        <f t="shared" si="42"/>
        <v>3</v>
      </c>
      <c r="I404">
        <f t="shared" ca="1" si="43"/>
        <v>5</v>
      </c>
      <c r="J404" t="str">
        <f t="shared" ca="1" si="44"/>
        <v>Loyal</v>
      </c>
    </row>
    <row r="405" spans="1:10" x14ac:dyDescent="0.3">
      <c r="A405" s="10" t="s">
        <v>5866</v>
      </c>
      <c r="B405" s="2">
        <v>45558</v>
      </c>
      <c r="C405">
        <v>1</v>
      </c>
      <c r="D405">
        <v>3728.94</v>
      </c>
      <c r="E405" s="11">
        <f t="shared" ca="1" si="45"/>
        <v>521</v>
      </c>
      <c r="F405">
        <f t="shared" ca="1" si="40"/>
        <v>1</v>
      </c>
      <c r="G405">
        <f t="shared" si="41"/>
        <v>1</v>
      </c>
      <c r="H405">
        <f t="shared" si="42"/>
        <v>3</v>
      </c>
      <c r="I405">
        <f t="shared" ca="1" si="43"/>
        <v>5</v>
      </c>
      <c r="J405" t="str">
        <f t="shared" ca="1" si="44"/>
        <v>Loyal</v>
      </c>
    </row>
    <row r="406" spans="1:10" x14ac:dyDescent="0.3">
      <c r="A406" s="10" t="s">
        <v>326</v>
      </c>
      <c r="B406" s="2">
        <v>45579</v>
      </c>
      <c r="C406">
        <v>1</v>
      </c>
      <c r="D406">
        <v>3400.03</v>
      </c>
      <c r="E406" s="11">
        <f t="shared" ca="1" si="45"/>
        <v>500</v>
      </c>
      <c r="F406">
        <f t="shared" ca="1" si="40"/>
        <v>1</v>
      </c>
      <c r="G406">
        <f t="shared" si="41"/>
        <v>1</v>
      </c>
      <c r="H406">
        <f t="shared" si="42"/>
        <v>3</v>
      </c>
      <c r="I406">
        <f t="shared" ca="1" si="43"/>
        <v>5</v>
      </c>
      <c r="J406" t="str">
        <f t="shared" ca="1" si="44"/>
        <v>Loyal</v>
      </c>
    </row>
    <row r="407" spans="1:10" x14ac:dyDescent="0.3">
      <c r="A407" s="10" t="s">
        <v>801</v>
      </c>
      <c r="B407" s="2">
        <v>45375</v>
      </c>
      <c r="C407">
        <v>2</v>
      </c>
      <c r="D407">
        <v>3800.15</v>
      </c>
      <c r="E407" s="11">
        <f t="shared" ca="1" si="45"/>
        <v>704</v>
      </c>
      <c r="F407">
        <f t="shared" ca="1" si="40"/>
        <v>1</v>
      </c>
      <c r="G407">
        <f t="shared" si="41"/>
        <v>2</v>
      </c>
      <c r="H407">
        <f t="shared" si="42"/>
        <v>3</v>
      </c>
      <c r="I407">
        <f t="shared" ca="1" si="43"/>
        <v>6</v>
      </c>
      <c r="J407" t="str">
        <f t="shared" ca="1" si="44"/>
        <v>Loyal</v>
      </c>
    </row>
    <row r="408" spans="1:10" x14ac:dyDescent="0.3">
      <c r="A408" s="10" t="s">
        <v>2129</v>
      </c>
      <c r="B408" s="2">
        <v>45649</v>
      </c>
      <c r="C408">
        <v>1</v>
      </c>
      <c r="D408">
        <v>1133.2</v>
      </c>
      <c r="E408" s="11">
        <f t="shared" ca="1" si="45"/>
        <v>430</v>
      </c>
      <c r="F408">
        <f t="shared" ca="1" si="40"/>
        <v>1</v>
      </c>
      <c r="G408">
        <f t="shared" si="41"/>
        <v>1</v>
      </c>
      <c r="H408">
        <f t="shared" si="42"/>
        <v>2</v>
      </c>
      <c r="I408">
        <f t="shared" ca="1" si="43"/>
        <v>4</v>
      </c>
      <c r="J408" t="str">
        <f t="shared" ca="1" si="44"/>
        <v>At Risk</v>
      </c>
    </row>
    <row r="409" spans="1:10" x14ac:dyDescent="0.3">
      <c r="A409" s="10" t="s">
        <v>4660</v>
      </c>
      <c r="B409" s="2">
        <v>45634</v>
      </c>
      <c r="C409">
        <v>1</v>
      </c>
      <c r="D409">
        <v>1185.83</v>
      </c>
      <c r="E409" s="11">
        <f t="shared" ca="1" si="45"/>
        <v>445</v>
      </c>
      <c r="F409">
        <f t="shared" ca="1" si="40"/>
        <v>1</v>
      </c>
      <c r="G409">
        <f t="shared" si="41"/>
        <v>1</v>
      </c>
      <c r="H409">
        <f t="shared" si="42"/>
        <v>2</v>
      </c>
      <c r="I409">
        <f t="shared" ca="1" si="43"/>
        <v>4</v>
      </c>
      <c r="J409" t="str">
        <f t="shared" ca="1" si="44"/>
        <v>At Risk</v>
      </c>
    </row>
    <row r="410" spans="1:10" x14ac:dyDescent="0.3">
      <c r="A410" s="10" t="s">
        <v>1491</v>
      </c>
      <c r="B410" s="2">
        <v>45652</v>
      </c>
      <c r="C410">
        <v>4</v>
      </c>
      <c r="D410">
        <v>3348.1799999999994</v>
      </c>
      <c r="E410" s="11">
        <f t="shared" ca="1" si="45"/>
        <v>427</v>
      </c>
      <c r="F410">
        <f t="shared" ca="1" si="40"/>
        <v>1</v>
      </c>
      <c r="G410">
        <f t="shared" si="41"/>
        <v>3</v>
      </c>
      <c r="H410">
        <f t="shared" si="42"/>
        <v>3</v>
      </c>
      <c r="I410">
        <f t="shared" ca="1" si="43"/>
        <v>7</v>
      </c>
      <c r="J410" t="str">
        <f t="shared" ca="1" si="44"/>
        <v>Champion</v>
      </c>
    </row>
    <row r="411" spans="1:10" x14ac:dyDescent="0.3">
      <c r="A411" s="10" t="s">
        <v>1992</v>
      </c>
      <c r="B411" s="2">
        <v>45496</v>
      </c>
      <c r="C411">
        <v>2</v>
      </c>
      <c r="D411">
        <v>2810.55</v>
      </c>
      <c r="E411" s="11">
        <f t="shared" ca="1" si="45"/>
        <v>583</v>
      </c>
      <c r="F411">
        <f t="shared" ca="1" si="40"/>
        <v>1</v>
      </c>
      <c r="G411">
        <f t="shared" si="41"/>
        <v>2</v>
      </c>
      <c r="H411">
        <f t="shared" si="42"/>
        <v>3</v>
      </c>
      <c r="I411">
        <f t="shared" ca="1" si="43"/>
        <v>6</v>
      </c>
      <c r="J411" t="str">
        <f t="shared" ca="1" si="44"/>
        <v>Loyal</v>
      </c>
    </row>
    <row r="412" spans="1:10" x14ac:dyDescent="0.3">
      <c r="A412" s="10" t="s">
        <v>2852</v>
      </c>
      <c r="B412" s="2">
        <v>45467</v>
      </c>
      <c r="C412">
        <v>2</v>
      </c>
      <c r="D412">
        <v>603.14</v>
      </c>
      <c r="E412" s="11">
        <f t="shared" ca="1" si="45"/>
        <v>612</v>
      </c>
      <c r="F412">
        <f t="shared" ca="1" si="40"/>
        <v>1</v>
      </c>
      <c r="G412">
        <f t="shared" si="41"/>
        <v>2</v>
      </c>
      <c r="H412">
        <f t="shared" si="42"/>
        <v>1</v>
      </c>
      <c r="I412">
        <f t="shared" ca="1" si="43"/>
        <v>4</v>
      </c>
      <c r="J412" t="str">
        <f t="shared" ca="1" si="44"/>
        <v>At Risk</v>
      </c>
    </row>
    <row r="413" spans="1:10" x14ac:dyDescent="0.3">
      <c r="A413" s="10" t="s">
        <v>5639</v>
      </c>
      <c r="B413" s="2">
        <v>45334</v>
      </c>
      <c r="C413">
        <v>1</v>
      </c>
      <c r="D413">
        <v>2622.79</v>
      </c>
      <c r="E413" s="11">
        <f t="shared" ca="1" si="45"/>
        <v>745</v>
      </c>
      <c r="F413">
        <f t="shared" ca="1" si="40"/>
        <v>1</v>
      </c>
      <c r="G413">
        <f t="shared" si="41"/>
        <v>1</v>
      </c>
      <c r="H413">
        <f t="shared" si="42"/>
        <v>3</v>
      </c>
      <c r="I413">
        <f t="shared" ca="1" si="43"/>
        <v>5</v>
      </c>
      <c r="J413" t="str">
        <f t="shared" ca="1" si="44"/>
        <v>Loyal</v>
      </c>
    </row>
    <row r="414" spans="1:10" x14ac:dyDescent="0.3">
      <c r="A414" s="10" t="s">
        <v>5007</v>
      </c>
      <c r="B414" s="2">
        <v>45587</v>
      </c>
      <c r="C414">
        <v>1</v>
      </c>
      <c r="D414">
        <v>3911.07</v>
      </c>
      <c r="E414" s="11">
        <f t="shared" ca="1" si="45"/>
        <v>492</v>
      </c>
      <c r="F414">
        <f t="shared" ca="1" si="40"/>
        <v>1</v>
      </c>
      <c r="G414">
        <f t="shared" si="41"/>
        <v>1</v>
      </c>
      <c r="H414">
        <f t="shared" si="42"/>
        <v>3</v>
      </c>
      <c r="I414">
        <f t="shared" ca="1" si="43"/>
        <v>5</v>
      </c>
      <c r="J414" t="str">
        <f t="shared" ca="1" si="44"/>
        <v>Loyal</v>
      </c>
    </row>
    <row r="415" spans="1:10" x14ac:dyDescent="0.3">
      <c r="A415" s="10" t="s">
        <v>3022</v>
      </c>
      <c r="B415" s="2">
        <v>45649</v>
      </c>
      <c r="C415">
        <v>2</v>
      </c>
      <c r="D415">
        <v>827.02</v>
      </c>
      <c r="E415" s="11">
        <f t="shared" ca="1" si="45"/>
        <v>430</v>
      </c>
      <c r="F415">
        <f t="shared" ca="1" si="40"/>
        <v>1</v>
      </c>
      <c r="G415">
        <f t="shared" si="41"/>
        <v>2</v>
      </c>
      <c r="H415">
        <f t="shared" si="42"/>
        <v>1</v>
      </c>
      <c r="I415">
        <f t="shared" ca="1" si="43"/>
        <v>4</v>
      </c>
      <c r="J415" t="str">
        <f t="shared" ca="1" si="44"/>
        <v>At Risk</v>
      </c>
    </row>
    <row r="416" spans="1:10" x14ac:dyDescent="0.3">
      <c r="A416" s="10" t="s">
        <v>3072</v>
      </c>
      <c r="B416" s="2">
        <v>45480</v>
      </c>
      <c r="C416">
        <v>1</v>
      </c>
      <c r="D416">
        <v>1502.74</v>
      </c>
      <c r="E416" s="11">
        <f t="shared" ca="1" si="45"/>
        <v>599</v>
      </c>
      <c r="F416">
        <f t="shared" ca="1" si="40"/>
        <v>1</v>
      </c>
      <c r="G416">
        <f t="shared" si="41"/>
        <v>1</v>
      </c>
      <c r="H416">
        <f t="shared" si="42"/>
        <v>2</v>
      </c>
      <c r="I416">
        <f t="shared" ca="1" si="43"/>
        <v>4</v>
      </c>
      <c r="J416" t="str">
        <f t="shared" ca="1" si="44"/>
        <v>At Risk</v>
      </c>
    </row>
    <row r="417" spans="1:10" x14ac:dyDescent="0.3">
      <c r="A417" s="10" t="s">
        <v>1319</v>
      </c>
      <c r="B417" s="2">
        <v>45577</v>
      </c>
      <c r="C417">
        <v>2</v>
      </c>
      <c r="D417">
        <v>2030.3600000000001</v>
      </c>
      <c r="E417" s="11">
        <f t="shared" ca="1" si="45"/>
        <v>502</v>
      </c>
      <c r="F417">
        <f t="shared" ca="1" si="40"/>
        <v>1</v>
      </c>
      <c r="G417">
        <f t="shared" si="41"/>
        <v>2</v>
      </c>
      <c r="H417">
        <f t="shared" si="42"/>
        <v>3</v>
      </c>
      <c r="I417">
        <f t="shared" ca="1" si="43"/>
        <v>6</v>
      </c>
      <c r="J417" t="str">
        <f t="shared" ca="1" si="44"/>
        <v>Loyal</v>
      </c>
    </row>
    <row r="418" spans="1:10" x14ac:dyDescent="0.3">
      <c r="A418" s="10" t="s">
        <v>3825</v>
      </c>
      <c r="B418" s="2">
        <v>45464</v>
      </c>
      <c r="C418">
        <v>2</v>
      </c>
      <c r="D418">
        <v>1833.91</v>
      </c>
      <c r="E418" s="11">
        <f t="shared" ca="1" si="45"/>
        <v>615</v>
      </c>
      <c r="F418">
        <f t="shared" ca="1" si="40"/>
        <v>1</v>
      </c>
      <c r="G418">
        <f t="shared" si="41"/>
        <v>2</v>
      </c>
      <c r="H418">
        <f t="shared" si="42"/>
        <v>2</v>
      </c>
      <c r="I418">
        <f t="shared" ca="1" si="43"/>
        <v>5</v>
      </c>
      <c r="J418" t="str">
        <f t="shared" ca="1" si="44"/>
        <v>Loyal</v>
      </c>
    </row>
    <row r="419" spans="1:10" x14ac:dyDescent="0.3">
      <c r="A419" s="10" t="s">
        <v>5283</v>
      </c>
      <c r="B419" s="2">
        <v>45461</v>
      </c>
      <c r="C419">
        <v>2</v>
      </c>
      <c r="D419">
        <v>4808.59</v>
      </c>
      <c r="E419" s="11">
        <f t="shared" ca="1" si="45"/>
        <v>618</v>
      </c>
      <c r="F419">
        <f t="shared" ca="1" si="40"/>
        <v>1</v>
      </c>
      <c r="G419">
        <f t="shared" si="41"/>
        <v>2</v>
      </c>
      <c r="H419">
        <f t="shared" si="42"/>
        <v>3</v>
      </c>
      <c r="I419">
        <f t="shared" ca="1" si="43"/>
        <v>6</v>
      </c>
      <c r="J419" t="str">
        <f t="shared" ca="1" si="44"/>
        <v>Loyal</v>
      </c>
    </row>
    <row r="420" spans="1:10" x14ac:dyDescent="0.3">
      <c r="A420" s="10" t="s">
        <v>1464</v>
      </c>
      <c r="B420" s="2">
        <v>45564</v>
      </c>
      <c r="C420">
        <v>2</v>
      </c>
      <c r="D420">
        <v>4584.3100000000004</v>
      </c>
      <c r="E420" s="11">
        <f t="shared" ca="1" si="45"/>
        <v>515</v>
      </c>
      <c r="F420">
        <f t="shared" ca="1" si="40"/>
        <v>1</v>
      </c>
      <c r="G420">
        <f t="shared" si="41"/>
        <v>2</v>
      </c>
      <c r="H420">
        <f t="shared" si="42"/>
        <v>3</v>
      </c>
      <c r="I420">
        <f t="shared" ca="1" si="43"/>
        <v>6</v>
      </c>
      <c r="J420" t="str">
        <f t="shared" ca="1" si="44"/>
        <v>Loyal</v>
      </c>
    </row>
    <row r="421" spans="1:10" x14ac:dyDescent="0.3">
      <c r="A421" s="10" t="s">
        <v>2868</v>
      </c>
      <c r="B421" s="2">
        <v>45315</v>
      </c>
      <c r="C421">
        <v>1</v>
      </c>
      <c r="D421">
        <v>1544.14</v>
      </c>
      <c r="E421" s="11">
        <f t="shared" ca="1" si="45"/>
        <v>764</v>
      </c>
      <c r="F421">
        <f t="shared" ca="1" si="40"/>
        <v>1</v>
      </c>
      <c r="G421">
        <f t="shared" si="41"/>
        <v>1</v>
      </c>
      <c r="H421">
        <f t="shared" si="42"/>
        <v>2</v>
      </c>
      <c r="I421">
        <f t="shared" ca="1" si="43"/>
        <v>4</v>
      </c>
      <c r="J421" t="str">
        <f t="shared" ca="1" si="44"/>
        <v>At Risk</v>
      </c>
    </row>
    <row r="422" spans="1:10" x14ac:dyDescent="0.3">
      <c r="A422" s="10" t="s">
        <v>5938</v>
      </c>
      <c r="B422" s="2">
        <v>45490</v>
      </c>
      <c r="C422">
        <v>1</v>
      </c>
      <c r="D422">
        <v>283.5</v>
      </c>
      <c r="E422" s="11">
        <f t="shared" ca="1" si="45"/>
        <v>589</v>
      </c>
      <c r="F422">
        <f t="shared" ca="1" si="40"/>
        <v>1</v>
      </c>
      <c r="G422">
        <f t="shared" si="41"/>
        <v>1</v>
      </c>
      <c r="H422">
        <f t="shared" si="42"/>
        <v>1</v>
      </c>
      <c r="I422">
        <f t="shared" ca="1" si="43"/>
        <v>3</v>
      </c>
      <c r="J422" t="str">
        <f t="shared" ca="1" si="44"/>
        <v>Lost</v>
      </c>
    </row>
    <row r="423" spans="1:10" x14ac:dyDescent="0.3">
      <c r="A423" s="10" t="s">
        <v>4959</v>
      </c>
      <c r="B423" s="2">
        <v>45600</v>
      </c>
      <c r="C423">
        <v>2</v>
      </c>
      <c r="D423">
        <v>718.03</v>
      </c>
      <c r="E423" s="11">
        <f t="shared" ca="1" si="45"/>
        <v>479</v>
      </c>
      <c r="F423">
        <f t="shared" ca="1" si="40"/>
        <v>1</v>
      </c>
      <c r="G423">
        <f t="shared" si="41"/>
        <v>2</v>
      </c>
      <c r="H423">
        <f t="shared" si="42"/>
        <v>1</v>
      </c>
      <c r="I423">
        <f t="shared" ca="1" si="43"/>
        <v>4</v>
      </c>
      <c r="J423" t="str">
        <f t="shared" ca="1" si="44"/>
        <v>At Risk</v>
      </c>
    </row>
    <row r="424" spans="1:10" x14ac:dyDescent="0.3">
      <c r="A424" s="10" t="s">
        <v>4333</v>
      </c>
      <c r="B424" s="2">
        <v>45419</v>
      </c>
      <c r="C424">
        <v>1</v>
      </c>
      <c r="D424">
        <v>676.54</v>
      </c>
      <c r="E424" s="11">
        <f t="shared" ca="1" si="45"/>
        <v>660</v>
      </c>
      <c r="F424">
        <f t="shared" ca="1" si="40"/>
        <v>1</v>
      </c>
      <c r="G424">
        <f t="shared" si="41"/>
        <v>1</v>
      </c>
      <c r="H424">
        <f t="shared" si="42"/>
        <v>1</v>
      </c>
      <c r="I424">
        <f t="shared" ca="1" si="43"/>
        <v>3</v>
      </c>
      <c r="J424" t="str">
        <f t="shared" ca="1" si="44"/>
        <v>Lost</v>
      </c>
    </row>
    <row r="425" spans="1:10" x14ac:dyDescent="0.3">
      <c r="A425" s="10" t="s">
        <v>5441</v>
      </c>
      <c r="B425" s="2">
        <v>45466</v>
      </c>
      <c r="C425">
        <v>2</v>
      </c>
      <c r="D425">
        <v>3147.6499999999996</v>
      </c>
      <c r="E425" s="11">
        <f t="shared" ca="1" si="45"/>
        <v>613</v>
      </c>
      <c r="F425">
        <f t="shared" ca="1" si="40"/>
        <v>1</v>
      </c>
      <c r="G425">
        <f t="shared" si="41"/>
        <v>2</v>
      </c>
      <c r="H425">
        <f t="shared" si="42"/>
        <v>3</v>
      </c>
      <c r="I425">
        <f t="shared" ca="1" si="43"/>
        <v>6</v>
      </c>
      <c r="J425" t="str">
        <f t="shared" ca="1" si="44"/>
        <v>Loyal</v>
      </c>
    </row>
    <row r="426" spans="1:10" x14ac:dyDescent="0.3">
      <c r="A426" s="10" t="s">
        <v>3810</v>
      </c>
      <c r="B426" s="2">
        <v>45364</v>
      </c>
      <c r="C426">
        <v>1</v>
      </c>
      <c r="D426">
        <v>2292.6999999999998</v>
      </c>
      <c r="E426" s="11">
        <f t="shared" ca="1" si="45"/>
        <v>715</v>
      </c>
      <c r="F426">
        <f t="shared" ca="1" si="40"/>
        <v>1</v>
      </c>
      <c r="G426">
        <f t="shared" si="41"/>
        <v>1</v>
      </c>
      <c r="H426">
        <f t="shared" si="42"/>
        <v>3</v>
      </c>
      <c r="I426">
        <f t="shared" ca="1" si="43"/>
        <v>5</v>
      </c>
      <c r="J426" t="str">
        <f t="shared" ca="1" si="44"/>
        <v>Loyal</v>
      </c>
    </row>
    <row r="427" spans="1:10" x14ac:dyDescent="0.3">
      <c r="A427" s="10" t="s">
        <v>4996</v>
      </c>
      <c r="B427" s="2">
        <v>45430</v>
      </c>
      <c r="C427">
        <v>1</v>
      </c>
      <c r="D427">
        <v>671.5</v>
      </c>
      <c r="E427" s="11">
        <f t="shared" ca="1" si="45"/>
        <v>649</v>
      </c>
      <c r="F427">
        <f t="shared" ca="1" si="40"/>
        <v>1</v>
      </c>
      <c r="G427">
        <f t="shared" si="41"/>
        <v>1</v>
      </c>
      <c r="H427">
        <f t="shared" si="42"/>
        <v>1</v>
      </c>
      <c r="I427">
        <f t="shared" ca="1" si="43"/>
        <v>3</v>
      </c>
      <c r="J427" t="str">
        <f t="shared" ca="1" si="44"/>
        <v>Lost</v>
      </c>
    </row>
    <row r="428" spans="1:10" x14ac:dyDescent="0.3">
      <c r="A428" s="10" t="s">
        <v>2745</v>
      </c>
      <c r="B428" s="2">
        <v>45393</v>
      </c>
      <c r="C428">
        <v>1</v>
      </c>
      <c r="D428">
        <v>724.09</v>
      </c>
      <c r="E428" s="11">
        <f t="shared" ca="1" si="45"/>
        <v>686</v>
      </c>
      <c r="F428">
        <f t="shared" ca="1" si="40"/>
        <v>1</v>
      </c>
      <c r="G428">
        <f t="shared" si="41"/>
        <v>1</v>
      </c>
      <c r="H428">
        <f t="shared" si="42"/>
        <v>1</v>
      </c>
      <c r="I428">
        <f t="shared" ca="1" si="43"/>
        <v>3</v>
      </c>
      <c r="J428" t="str">
        <f t="shared" ca="1" si="44"/>
        <v>Lost</v>
      </c>
    </row>
    <row r="429" spans="1:10" x14ac:dyDescent="0.3">
      <c r="A429" s="10" t="s">
        <v>1442</v>
      </c>
      <c r="B429" s="2">
        <v>45429</v>
      </c>
      <c r="C429">
        <v>1</v>
      </c>
      <c r="D429">
        <v>1057.33</v>
      </c>
      <c r="E429" s="11">
        <f t="shared" ca="1" si="45"/>
        <v>650</v>
      </c>
      <c r="F429">
        <f t="shared" ca="1" si="40"/>
        <v>1</v>
      </c>
      <c r="G429">
        <f t="shared" si="41"/>
        <v>1</v>
      </c>
      <c r="H429">
        <f t="shared" si="42"/>
        <v>2</v>
      </c>
      <c r="I429">
        <f t="shared" ca="1" si="43"/>
        <v>4</v>
      </c>
      <c r="J429" t="str">
        <f t="shared" ca="1" si="44"/>
        <v>At Risk</v>
      </c>
    </row>
    <row r="430" spans="1:10" x14ac:dyDescent="0.3">
      <c r="A430" s="10" t="s">
        <v>3376</v>
      </c>
      <c r="B430" s="2">
        <v>45549</v>
      </c>
      <c r="C430">
        <v>1</v>
      </c>
      <c r="D430">
        <v>830.55</v>
      </c>
      <c r="E430" s="11">
        <f t="shared" ca="1" si="45"/>
        <v>530</v>
      </c>
      <c r="F430">
        <f t="shared" ca="1" si="40"/>
        <v>1</v>
      </c>
      <c r="G430">
        <f t="shared" si="41"/>
        <v>1</v>
      </c>
      <c r="H430">
        <f t="shared" si="42"/>
        <v>1</v>
      </c>
      <c r="I430">
        <f t="shared" ca="1" si="43"/>
        <v>3</v>
      </c>
      <c r="J430" t="str">
        <f t="shared" ca="1" si="44"/>
        <v>Lost</v>
      </c>
    </row>
    <row r="431" spans="1:10" x14ac:dyDescent="0.3">
      <c r="A431" s="10" t="s">
        <v>292</v>
      </c>
      <c r="B431" s="2">
        <v>45352</v>
      </c>
      <c r="C431">
        <v>2</v>
      </c>
      <c r="D431">
        <v>2696.63</v>
      </c>
      <c r="E431" s="11">
        <f t="shared" ca="1" si="45"/>
        <v>727</v>
      </c>
      <c r="F431">
        <f t="shared" ca="1" si="40"/>
        <v>1</v>
      </c>
      <c r="G431">
        <f t="shared" si="41"/>
        <v>2</v>
      </c>
      <c r="H431">
        <f t="shared" si="42"/>
        <v>3</v>
      </c>
      <c r="I431">
        <f t="shared" ca="1" si="43"/>
        <v>6</v>
      </c>
      <c r="J431" t="str">
        <f t="shared" ca="1" si="44"/>
        <v>Loyal</v>
      </c>
    </row>
    <row r="432" spans="1:10" x14ac:dyDescent="0.3">
      <c r="A432" s="10" t="s">
        <v>937</v>
      </c>
      <c r="B432" s="2">
        <v>45590</v>
      </c>
      <c r="C432">
        <v>2</v>
      </c>
      <c r="D432">
        <v>2306.8199999999997</v>
      </c>
      <c r="E432" s="11">
        <f t="shared" ca="1" si="45"/>
        <v>489</v>
      </c>
      <c r="F432">
        <f t="shared" ca="1" si="40"/>
        <v>1</v>
      </c>
      <c r="G432">
        <f t="shared" si="41"/>
        <v>2</v>
      </c>
      <c r="H432">
        <f t="shared" si="42"/>
        <v>3</v>
      </c>
      <c r="I432">
        <f t="shared" ca="1" si="43"/>
        <v>6</v>
      </c>
      <c r="J432" t="str">
        <f t="shared" ca="1" si="44"/>
        <v>Loyal</v>
      </c>
    </row>
    <row r="433" spans="1:10" x14ac:dyDescent="0.3">
      <c r="A433" s="10" t="s">
        <v>677</v>
      </c>
      <c r="B433" s="2">
        <v>45619</v>
      </c>
      <c r="C433">
        <v>3</v>
      </c>
      <c r="D433">
        <v>5415.77</v>
      </c>
      <c r="E433" s="11">
        <f t="shared" ca="1" si="45"/>
        <v>460</v>
      </c>
      <c r="F433">
        <f t="shared" ca="1" si="40"/>
        <v>1</v>
      </c>
      <c r="G433">
        <f t="shared" si="41"/>
        <v>3</v>
      </c>
      <c r="H433">
        <f t="shared" si="42"/>
        <v>3</v>
      </c>
      <c r="I433">
        <f t="shared" ca="1" si="43"/>
        <v>7</v>
      </c>
      <c r="J433" t="str">
        <f t="shared" ca="1" si="44"/>
        <v>Champion</v>
      </c>
    </row>
    <row r="434" spans="1:10" x14ac:dyDescent="0.3">
      <c r="A434" s="10" t="s">
        <v>1722</v>
      </c>
      <c r="B434" s="2">
        <v>45611</v>
      </c>
      <c r="C434">
        <v>1</v>
      </c>
      <c r="D434">
        <v>1319.57</v>
      </c>
      <c r="E434" s="11">
        <f t="shared" ca="1" si="45"/>
        <v>468</v>
      </c>
      <c r="F434">
        <f t="shared" ca="1" si="40"/>
        <v>1</v>
      </c>
      <c r="G434">
        <f t="shared" si="41"/>
        <v>1</v>
      </c>
      <c r="H434">
        <f t="shared" si="42"/>
        <v>2</v>
      </c>
      <c r="I434">
        <f t="shared" ca="1" si="43"/>
        <v>4</v>
      </c>
      <c r="J434" t="str">
        <f t="shared" ca="1" si="44"/>
        <v>At Risk</v>
      </c>
    </row>
    <row r="435" spans="1:10" x14ac:dyDescent="0.3">
      <c r="A435" s="10" t="s">
        <v>2024</v>
      </c>
      <c r="B435" s="2">
        <v>45314</v>
      </c>
      <c r="C435">
        <v>1</v>
      </c>
      <c r="D435">
        <v>1304.51</v>
      </c>
      <c r="E435" s="11">
        <f t="shared" ca="1" si="45"/>
        <v>765</v>
      </c>
      <c r="F435">
        <f t="shared" ca="1" si="40"/>
        <v>1</v>
      </c>
      <c r="G435">
        <f t="shared" si="41"/>
        <v>1</v>
      </c>
      <c r="H435">
        <f t="shared" si="42"/>
        <v>2</v>
      </c>
      <c r="I435">
        <f t="shared" ca="1" si="43"/>
        <v>4</v>
      </c>
      <c r="J435" t="str">
        <f t="shared" ca="1" si="44"/>
        <v>At Risk</v>
      </c>
    </row>
    <row r="436" spans="1:10" x14ac:dyDescent="0.3">
      <c r="A436" s="10" t="s">
        <v>2663</v>
      </c>
      <c r="B436" s="2">
        <v>45592</v>
      </c>
      <c r="C436">
        <v>3</v>
      </c>
      <c r="D436">
        <v>2350.8500000000004</v>
      </c>
      <c r="E436" s="11">
        <f t="shared" ca="1" si="45"/>
        <v>487</v>
      </c>
      <c r="F436">
        <f t="shared" ca="1" si="40"/>
        <v>1</v>
      </c>
      <c r="G436">
        <f t="shared" si="41"/>
        <v>3</v>
      </c>
      <c r="H436">
        <f t="shared" si="42"/>
        <v>3</v>
      </c>
      <c r="I436">
        <f t="shared" ca="1" si="43"/>
        <v>7</v>
      </c>
      <c r="J436" t="str">
        <f t="shared" ca="1" si="44"/>
        <v>Champion</v>
      </c>
    </row>
    <row r="437" spans="1:10" x14ac:dyDescent="0.3">
      <c r="A437" s="10" t="s">
        <v>1733</v>
      </c>
      <c r="B437" s="2">
        <v>45434</v>
      </c>
      <c r="C437">
        <v>1</v>
      </c>
      <c r="D437">
        <v>598.5</v>
      </c>
      <c r="E437" s="11">
        <f t="shared" ca="1" si="45"/>
        <v>645</v>
      </c>
      <c r="F437">
        <f t="shared" ca="1" si="40"/>
        <v>1</v>
      </c>
      <c r="G437">
        <f t="shared" si="41"/>
        <v>1</v>
      </c>
      <c r="H437">
        <f t="shared" si="42"/>
        <v>1</v>
      </c>
      <c r="I437">
        <f t="shared" ca="1" si="43"/>
        <v>3</v>
      </c>
      <c r="J437" t="str">
        <f t="shared" ca="1" si="44"/>
        <v>Lost</v>
      </c>
    </row>
    <row r="438" spans="1:10" x14ac:dyDescent="0.3">
      <c r="A438" s="10" t="s">
        <v>5492</v>
      </c>
      <c r="B438" s="2">
        <v>45455</v>
      </c>
      <c r="C438">
        <v>1</v>
      </c>
      <c r="D438">
        <v>1718.59</v>
      </c>
      <c r="E438" s="11">
        <f t="shared" ca="1" si="45"/>
        <v>624</v>
      </c>
      <c r="F438">
        <f t="shared" ca="1" si="40"/>
        <v>1</v>
      </c>
      <c r="G438">
        <f t="shared" si="41"/>
        <v>1</v>
      </c>
      <c r="H438">
        <f t="shared" si="42"/>
        <v>2</v>
      </c>
      <c r="I438">
        <f t="shared" ca="1" si="43"/>
        <v>4</v>
      </c>
      <c r="J438" t="str">
        <f t="shared" ca="1" si="44"/>
        <v>At Risk</v>
      </c>
    </row>
    <row r="439" spans="1:10" x14ac:dyDescent="0.3">
      <c r="A439" s="10" t="s">
        <v>5498</v>
      </c>
      <c r="B439" s="2">
        <v>45481</v>
      </c>
      <c r="C439">
        <v>1</v>
      </c>
      <c r="D439">
        <v>108.61</v>
      </c>
      <c r="E439" s="11">
        <f t="shared" ca="1" si="45"/>
        <v>598</v>
      </c>
      <c r="F439">
        <f t="shared" ca="1" si="40"/>
        <v>1</v>
      </c>
      <c r="G439">
        <f t="shared" si="41"/>
        <v>1</v>
      </c>
      <c r="H439">
        <f t="shared" si="42"/>
        <v>1</v>
      </c>
      <c r="I439">
        <f t="shared" ca="1" si="43"/>
        <v>3</v>
      </c>
      <c r="J439" t="str">
        <f t="shared" ca="1" si="44"/>
        <v>Lost</v>
      </c>
    </row>
    <row r="440" spans="1:10" x14ac:dyDescent="0.3">
      <c r="A440" s="10" t="s">
        <v>1907</v>
      </c>
      <c r="B440" s="2">
        <v>45568</v>
      </c>
      <c r="C440">
        <v>3</v>
      </c>
      <c r="D440">
        <v>4296.83</v>
      </c>
      <c r="E440" s="11">
        <f t="shared" ca="1" si="45"/>
        <v>511</v>
      </c>
      <c r="F440">
        <f t="shared" ca="1" si="40"/>
        <v>1</v>
      </c>
      <c r="G440">
        <f t="shared" si="41"/>
        <v>3</v>
      </c>
      <c r="H440">
        <f t="shared" si="42"/>
        <v>3</v>
      </c>
      <c r="I440">
        <f t="shared" ca="1" si="43"/>
        <v>7</v>
      </c>
      <c r="J440" t="str">
        <f t="shared" ca="1" si="44"/>
        <v>Champion</v>
      </c>
    </row>
    <row r="441" spans="1:10" x14ac:dyDescent="0.3">
      <c r="A441" s="10" t="s">
        <v>4975</v>
      </c>
      <c r="B441" s="2">
        <v>45590</v>
      </c>
      <c r="C441">
        <v>2</v>
      </c>
      <c r="D441">
        <v>2175.33</v>
      </c>
      <c r="E441" s="11">
        <f t="shared" ca="1" si="45"/>
        <v>489</v>
      </c>
      <c r="F441">
        <f t="shared" ca="1" si="40"/>
        <v>1</v>
      </c>
      <c r="G441">
        <f t="shared" si="41"/>
        <v>2</v>
      </c>
      <c r="H441">
        <f t="shared" si="42"/>
        <v>3</v>
      </c>
      <c r="I441">
        <f t="shared" ca="1" si="43"/>
        <v>6</v>
      </c>
      <c r="J441" t="str">
        <f t="shared" ca="1" si="44"/>
        <v>Loyal</v>
      </c>
    </row>
    <row r="442" spans="1:10" x14ac:dyDescent="0.3">
      <c r="A442" s="10" t="s">
        <v>670</v>
      </c>
      <c r="B442" s="2">
        <v>45518</v>
      </c>
      <c r="C442">
        <v>2</v>
      </c>
      <c r="D442">
        <v>1570.51</v>
      </c>
      <c r="E442" s="11">
        <f t="shared" ca="1" si="45"/>
        <v>561</v>
      </c>
      <c r="F442">
        <f t="shared" ca="1" si="40"/>
        <v>1</v>
      </c>
      <c r="G442">
        <f t="shared" si="41"/>
        <v>2</v>
      </c>
      <c r="H442">
        <f t="shared" si="42"/>
        <v>2</v>
      </c>
      <c r="I442">
        <f t="shared" ca="1" si="43"/>
        <v>5</v>
      </c>
      <c r="J442" t="str">
        <f t="shared" ca="1" si="44"/>
        <v>Loyal</v>
      </c>
    </row>
    <row r="443" spans="1:10" x14ac:dyDescent="0.3">
      <c r="A443" s="10" t="s">
        <v>2428</v>
      </c>
      <c r="B443" s="2">
        <v>45381</v>
      </c>
      <c r="C443">
        <v>2</v>
      </c>
      <c r="D443">
        <v>849.75</v>
      </c>
      <c r="E443" s="11">
        <f t="shared" ca="1" si="45"/>
        <v>698</v>
      </c>
      <c r="F443">
        <f t="shared" ca="1" si="40"/>
        <v>1</v>
      </c>
      <c r="G443">
        <f t="shared" si="41"/>
        <v>2</v>
      </c>
      <c r="H443">
        <f t="shared" si="42"/>
        <v>1</v>
      </c>
      <c r="I443">
        <f t="shared" ca="1" si="43"/>
        <v>4</v>
      </c>
      <c r="J443" t="str">
        <f t="shared" ca="1" si="44"/>
        <v>At Risk</v>
      </c>
    </row>
    <row r="444" spans="1:10" x14ac:dyDescent="0.3">
      <c r="A444" s="10" t="s">
        <v>3315</v>
      </c>
      <c r="B444" s="2">
        <v>45450</v>
      </c>
      <c r="C444">
        <v>1</v>
      </c>
      <c r="D444">
        <v>2667.69</v>
      </c>
      <c r="E444" s="11">
        <f t="shared" ca="1" si="45"/>
        <v>629</v>
      </c>
      <c r="F444">
        <f t="shared" ca="1" si="40"/>
        <v>1</v>
      </c>
      <c r="G444">
        <f t="shared" si="41"/>
        <v>1</v>
      </c>
      <c r="H444">
        <f t="shared" si="42"/>
        <v>3</v>
      </c>
      <c r="I444">
        <f t="shared" ca="1" si="43"/>
        <v>5</v>
      </c>
      <c r="J444" t="str">
        <f t="shared" ca="1" si="44"/>
        <v>Loyal</v>
      </c>
    </row>
    <row r="445" spans="1:10" x14ac:dyDescent="0.3">
      <c r="A445" s="10" t="s">
        <v>2828</v>
      </c>
      <c r="B445" s="2">
        <v>45593</v>
      </c>
      <c r="C445">
        <v>1</v>
      </c>
      <c r="D445">
        <v>2098.4499999999998</v>
      </c>
      <c r="E445" s="11">
        <f t="shared" ca="1" si="45"/>
        <v>486</v>
      </c>
      <c r="F445">
        <f t="shared" ca="1" si="40"/>
        <v>1</v>
      </c>
      <c r="G445">
        <f t="shared" si="41"/>
        <v>1</v>
      </c>
      <c r="H445">
        <f t="shared" si="42"/>
        <v>3</v>
      </c>
      <c r="I445">
        <f t="shared" ca="1" si="43"/>
        <v>5</v>
      </c>
      <c r="J445" t="str">
        <f t="shared" ca="1" si="44"/>
        <v>Loyal</v>
      </c>
    </row>
    <row r="446" spans="1:10" x14ac:dyDescent="0.3">
      <c r="A446" s="10" t="s">
        <v>2943</v>
      </c>
      <c r="B446" s="2">
        <v>45433</v>
      </c>
      <c r="C446">
        <v>2</v>
      </c>
      <c r="D446">
        <v>644.45000000000005</v>
      </c>
      <c r="E446" s="11">
        <f t="shared" ca="1" si="45"/>
        <v>646</v>
      </c>
      <c r="F446">
        <f t="shared" ca="1" si="40"/>
        <v>1</v>
      </c>
      <c r="G446">
        <f t="shared" si="41"/>
        <v>2</v>
      </c>
      <c r="H446">
        <f t="shared" si="42"/>
        <v>1</v>
      </c>
      <c r="I446">
        <f t="shared" ca="1" si="43"/>
        <v>4</v>
      </c>
      <c r="J446" t="str">
        <f t="shared" ca="1" si="44"/>
        <v>At Risk</v>
      </c>
    </row>
    <row r="447" spans="1:10" x14ac:dyDescent="0.3">
      <c r="A447" s="10" t="s">
        <v>5980</v>
      </c>
      <c r="B447" s="2">
        <v>45494</v>
      </c>
      <c r="C447">
        <v>1</v>
      </c>
      <c r="D447">
        <v>2524.7600000000002</v>
      </c>
      <c r="E447" s="11">
        <f t="shared" ca="1" si="45"/>
        <v>585</v>
      </c>
      <c r="F447">
        <f t="shared" ca="1" si="40"/>
        <v>1</v>
      </c>
      <c r="G447">
        <f t="shared" si="41"/>
        <v>1</v>
      </c>
      <c r="H447">
        <f t="shared" si="42"/>
        <v>3</v>
      </c>
      <c r="I447">
        <f t="shared" ca="1" si="43"/>
        <v>5</v>
      </c>
      <c r="J447" t="str">
        <f t="shared" ca="1" si="44"/>
        <v>Loyal</v>
      </c>
    </row>
    <row r="448" spans="1:10" x14ac:dyDescent="0.3">
      <c r="A448" s="10" t="s">
        <v>4802</v>
      </c>
      <c r="B448" s="2">
        <v>45581</v>
      </c>
      <c r="C448">
        <v>1</v>
      </c>
      <c r="D448">
        <v>1082.0999999999999</v>
      </c>
      <c r="E448" s="11">
        <f t="shared" ca="1" si="45"/>
        <v>498</v>
      </c>
      <c r="F448">
        <f t="shared" ca="1" si="40"/>
        <v>1</v>
      </c>
      <c r="G448">
        <f t="shared" si="41"/>
        <v>1</v>
      </c>
      <c r="H448">
        <f t="shared" si="42"/>
        <v>2</v>
      </c>
      <c r="I448">
        <f t="shared" ca="1" si="43"/>
        <v>4</v>
      </c>
      <c r="J448" t="str">
        <f t="shared" ca="1" si="44"/>
        <v>At Risk</v>
      </c>
    </row>
    <row r="449" spans="1:10" x14ac:dyDescent="0.3">
      <c r="A449" s="10" t="s">
        <v>249</v>
      </c>
      <c r="B449" s="2">
        <v>45391</v>
      </c>
      <c r="C449">
        <v>1</v>
      </c>
      <c r="D449">
        <v>2426.66</v>
      </c>
      <c r="E449" s="11">
        <f t="shared" ca="1" si="45"/>
        <v>688</v>
      </c>
      <c r="F449">
        <f t="shared" ca="1" si="40"/>
        <v>1</v>
      </c>
      <c r="G449">
        <f t="shared" si="41"/>
        <v>1</v>
      </c>
      <c r="H449">
        <f t="shared" si="42"/>
        <v>3</v>
      </c>
      <c r="I449">
        <f t="shared" ca="1" si="43"/>
        <v>5</v>
      </c>
      <c r="J449" t="str">
        <f t="shared" ca="1" si="44"/>
        <v>Loyal</v>
      </c>
    </row>
    <row r="450" spans="1:10" x14ac:dyDescent="0.3">
      <c r="A450" s="10" t="s">
        <v>201</v>
      </c>
      <c r="B450" s="2">
        <v>45353</v>
      </c>
      <c r="C450">
        <v>1</v>
      </c>
      <c r="D450">
        <v>49.86</v>
      </c>
      <c r="E450" s="11">
        <f t="shared" ca="1" si="45"/>
        <v>726</v>
      </c>
      <c r="F450">
        <f t="shared" ca="1" si="40"/>
        <v>1</v>
      </c>
      <c r="G450">
        <f t="shared" si="41"/>
        <v>1</v>
      </c>
      <c r="H450">
        <f t="shared" si="42"/>
        <v>1</v>
      </c>
      <c r="I450">
        <f t="shared" ca="1" si="43"/>
        <v>3</v>
      </c>
      <c r="J450" t="str">
        <f t="shared" ca="1" si="44"/>
        <v>Lost</v>
      </c>
    </row>
    <row r="451" spans="1:10" x14ac:dyDescent="0.3">
      <c r="A451" s="10" t="s">
        <v>1029</v>
      </c>
      <c r="B451" s="2">
        <v>45508</v>
      </c>
      <c r="C451">
        <v>2</v>
      </c>
      <c r="D451">
        <v>1741.51</v>
      </c>
      <c r="E451" s="11">
        <f t="shared" ca="1" si="45"/>
        <v>571</v>
      </c>
      <c r="F451">
        <f t="shared" ref="F451:F514" ca="1" si="46">_xlfn.IFS(E451&lt;100,3,E451&lt;=200,2,E451&gt;200,1)</f>
        <v>1</v>
      </c>
      <c r="G451">
        <f t="shared" ref="G451:G514" si="47">_xlfn.IFS(C451&gt;=3,3,C451=2,2,C451=1,1)</f>
        <v>2</v>
      </c>
      <c r="H451">
        <f t="shared" ref="H451:H514" si="48">_xlfn.IFS(D451&gt;=2000,3,D451&gt;=1000,2,D451&lt;1000,1)</f>
        <v>2</v>
      </c>
      <c r="I451">
        <f t="shared" ref="I451:I514" ca="1" si="49">F451+G451+H451</f>
        <v>5</v>
      </c>
      <c r="J451" t="str">
        <f t="shared" ref="J451:J514" ca="1" si="50">_xlfn.IFS(I451&gt;=7,"Champion",I451&gt;=5,"Loyal",I451&gt;=4,"At Risk",I451&lt;4,"Lost")</f>
        <v>Loyal</v>
      </c>
    </row>
    <row r="452" spans="1:10" x14ac:dyDescent="0.3">
      <c r="A452" s="10" t="s">
        <v>3687</v>
      </c>
      <c r="B452" s="2">
        <v>45461</v>
      </c>
      <c r="C452">
        <v>1</v>
      </c>
      <c r="D452">
        <v>116.95</v>
      </c>
      <c r="E452" s="11">
        <f t="shared" ca="1" si="45"/>
        <v>618</v>
      </c>
      <c r="F452">
        <f t="shared" ca="1" si="46"/>
        <v>1</v>
      </c>
      <c r="G452">
        <f t="shared" si="47"/>
        <v>1</v>
      </c>
      <c r="H452">
        <f t="shared" si="48"/>
        <v>1</v>
      </c>
      <c r="I452">
        <f t="shared" ca="1" si="49"/>
        <v>3</v>
      </c>
      <c r="J452" t="str">
        <f t="shared" ca="1" si="50"/>
        <v>Lost</v>
      </c>
    </row>
    <row r="453" spans="1:10" x14ac:dyDescent="0.3">
      <c r="A453" s="10" t="s">
        <v>4603</v>
      </c>
      <c r="B453" s="2">
        <v>45414</v>
      </c>
      <c r="C453">
        <v>1</v>
      </c>
      <c r="D453">
        <v>2390.25</v>
      </c>
      <c r="E453" s="11">
        <f t="shared" ref="E453:E516" ca="1" si="51">TODAY()-B453</f>
        <v>665</v>
      </c>
      <c r="F453">
        <f t="shared" ca="1" si="46"/>
        <v>1</v>
      </c>
      <c r="G453">
        <f t="shared" si="47"/>
        <v>1</v>
      </c>
      <c r="H453">
        <f t="shared" si="48"/>
        <v>3</v>
      </c>
      <c r="I453">
        <f t="shared" ca="1" si="49"/>
        <v>5</v>
      </c>
      <c r="J453" t="str">
        <f t="shared" ca="1" si="50"/>
        <v>Loyal</v>
      </c>
    </row>
    <row r="454" spans="1:10" x14ac:dyDescent="0.3">
      <c r="A454" s="10" t="s">
        <v>753</v>
      </c>
      <c r="B454" s="2">
        <v>45521</v>
      </c>
      <c r="C454">
        <v>4</v>
      </c>
      <c r="D454">
        <v>2709.58</v>
      </c>
      <c r="E454" s="11">
        <f t="shared" ca="1" si="51"/>
        <v>558</v>
      </c>
      <c r="F454">
        <f t="shared" ca="1" si="46"/>
        <v>1</v>
      </c>
      <c r="G454">
        <f t="shared" si="47"/>
        <v>3</v>
      </c>
      <c r="H454">
        <f t="shared" si="48"/>
        <v>3</v>
      </c>
      <c r="I454">
        <f t="shared" ca="1" si="49"/>
        <v>7</v>
      </c>
      <c r="J454" t="str">
        <f t="shared" ca="1" si="50"/>
        <v>Champion</v>
      </c>
    </row>
    <row r="455" spans="1:10" x14ac:dyDescent="0.3">
      <c r="A455" s="10" t="s">
        <v>3093</v>
      </c>
      <c r="B455" s="2">
        <v>45312</v>
      </c>
      <c r="C455">
        <v>1</v>
      </c>
      <c r="D455">
        <v>749.84</v>
      </c>
      <c r="E455" s="11">
        <f t="shared" ca="1" si="51"/>
        <v>767</v>
      </c>
      <c r="F455">
        <f t="shared" ca="1" si="46"/>
        <v>1</v>
      </c>
      <c r="G455">
        <f t="shared" si="47"/>
        <v>1</v>
      </c>
      <c r="H455">
        <f t="shared" si="48"/>
        <v>1</v>
      </c>
      <c r="I455">
        <f t="shared" ca="1" si="49"/>
        <v>3</v>
      </c>
      <c r="J455" t="str">
        <f t="shared" ca="1" si="50"/>
        <v>Lost</v>
      </c>
    </row>
    <row r="456" spans="1:10" x14ac:dyDescent="0.3">
      <c r="A456" s="10" t="s">
        <v>3323</v>
      </c>
      <c r="B456" s="2">
        <v>45427</v>
      </c>
      <c r="C456">
        <v>1</v>
      </c>
      <c r="D456">
        <v>512.26</v>
      </c>
      <c r="E456" s="11">
        <f t="shared" ca="1" si="51"/>
        <v>652</v>
      </c>
      <c r="F456">
        <f t="shared" ca="1" si="46"/>
        <v>1</v>
      </c>
      <c r="G456">
        <f t="shared" si="47"/>
        <v>1</v>
      </c>
      <c r="H456">
        <f t="shared" si="48"/>
        <v>1</v>
      </c>
      <c r="I456">
        <f t="shared" ca="1" si="49"/>
        <v>3</v>
      </c>
      <c r="J456" t="str">
        <f t="shared" ca="1" si="50"/>
        <v>Lost</v>
      </c>
    </row>
    <row r="457" spans="1:10" x14ac:dyDescent="0.3">
      <c r="A457" s="10" t="s">
        <v>3331</v>
      </c>
      <c r="B457" s="2">
        <v>45628</v>
      </c>
      <c r="C457">
        <v>2</v>
      </c>
      <c r="D457">
        <v>1504.3400000000001</v>
      </c>
      <c r="E457" s="11">
        <f t="shared" ca="1" si="51"/>
        <v>451</v>
      </c>
      <c r="F457">
        <f t="shared" ca="1" si="46"/>
        <v>1</v>
      </c>
      <c r="G457">
        <f t="shared" si="47"/>
        <v>2</v>
      </c>
      <c r="H457">
        <f t="shared" si="48"/>
        <v>2</v>
      </c>
      <c r="I457">
        <f t="shared" ca="1" si="49"/>
        <v>5</v>
      </c>
      <c r="J457" t="str">
        <f t="shared" ca="1" si="50"/>
        <v>Loyal</v>
      </c>
    </row>
    <row r="458" spans="1:10" x14ac:dyDescent="0.3">
      <c r="A458" s="10" t="s">
        <v>1025</v>
      </c>
      <c r="B458" s="2">
        <v>45624</v>
      </c>
      <c r="C458">
        <v>3</v>
      </c>
      <c r="D458">
        <v>2904.0299999999997</v>
      </c>
      <c r="E458" s="11">
        <f t="shared" ca="1" si="51"/>
        <v>455</v>
      </c>
      <c r="F458">
        <f t="shared" ca="1" si="46"/>
        <v>1</v>
      </c>
      <c r="G458">
        <f t="shared" si="47"/>
        <v>3</v>
      </c>
      <c r="H458">
        <f t="shared" si="48"/>
        <v>3</v>
      </c>
      <c r="I458">
        <f t="shared" ca="1" si="49"/>
        <v>7</v>
      </c>
      <c r="J458" t="str">
        <f t="shared" ca="1" si="50"/>
        <v>Champion</v>
      </c>
    </row>
    <row r="459" spans="1:10" x14ac:dyDescent="0.3">
      <c r="A459" s="10" t="s">
        <v>4546</v>
      </c>
      <c r="B459" s="2">
        <v>45490</v>
      </c>
      <c r="C459">
        <v>1</v>
      </c>
      <c r="D459">
        <v>3445.6</v>
      </c>
      <c r="E459" s="11">
        <f t="shared" ca="1" si="51"/>
        <v>589</v>
      </c>
      <c r="F459">
        <f t="shared" ca="1" si="46"/>
        <v>1</v>
      </c>
      <c r="G459">
        <f t="shared" si="47"/>
        <v>1</v>
      </c>
      <c r="H459">
        <f t="shared" si="48"/>
        <v>3</v>
      </c>
      <c r="I459">
        <f t="shared" ca="1" si="49"/>
        <v>5</v>
      </c>
      <c r="J459" t="str">
        <f t="shared" ca="1" si="50"/>
        <v>Loyal</v>
      </c>
    </row>
    <row r="460" spans="1:10" x14ac:dyDescent="0.3">
      <c r="A460" s="10" t="s">
        <v>3098</v>
      </c>
      <c r="B460" s="2">
        <v>45599</v>
      </c>
      <c r="C460">
        <v>2</v>
      </c>
      <c r="D460">
        <v>1893.51</v>
      </c>
      <c r="E460" s="11">
        <f t="shared" ca="1" si="51"/>
        <v>480</v>
      </c>
      <c r="F460">
        <f t="shared" ca="1" si="46"/>
        <v>1</v>
      </c>
      <c r="G460">
        <f t="shared" si="47"/>
        <v>2</v>
      </c>
      <c r="H460">
        <f t="shared" si="48"/>
        <v>2</v>
      </c>
      <c r="I460">
        <f t="shared" ca="1" si="49"/>
        <v>5</v>
      </c>
      <c r="J460" t="str">
        <f t="shared" ca="1" si="50"/>
        <v>Loyal</v>
      </c>
    </row>
    <row r="461" spans="1:10" x14ac:dyDescent="0.3">
      <c r="A461" s="10" t="s">
        <v>5580</v>
      </c>
      <c r="B461" s="2">
        <v>45613</v>
      </c>
      <c r="C461">
        <v>1</v>
      </c>
      <c r="D461">
        <v>999.54</v>
      </c>
      <c r="E461" s="11">
        <f t="shared" ca="1" si="51"/>
        <v>466</v>
      </c>
      <c r="F461">
        <f t="shared" ca="1" si="46"/>
        <v>1</v>
      </c>
      <c r="G461">
        <f t="shared" si="47"/>
        <v>1</v>
      </c>
      <c r="H461">
        <f t="shared" si="48"/>
        <v>1</v>
      </c>
      <c r="I461">
        <f t="shared" ca="1" si="49"/>
        <v>3</v>
      </c>
      <c r="J461" t="str">
        <f t="shared" ca="1" si="50"/>
        <v>Lost</v>
      </c>
    </row>
    <row r="462" spans="1:10" x14ac:dyDescent="0.3">
      <c r="A462" s="10" t="s">
        <v>3229</v>
      </c>
      <c r="B462" s="2">
        <v>45387</v>
      </c>
      <c r="C462">
        <v>1</v>
      </c>
      <c r="D462">
        <v>909</v>
      </c>
      <c r="E462" s="11">
        <f t="shared" ca="1" si="51"/>
        <v>692</v>
      </c>
      <c r="F462">
        <f t="shared" ca="1" si="46"/>
        <v>1</v>
      </c>
      <c r="G462">
        <f t="shared" si="47"/>
        <v>1</v>
      </c>
      <c r="H462">
        <f t="shared" si="48"/>
        <v>1</v>
      </c>
      <c r="I462">
        <f t="shared" ca="1" si="49"/>
        <v>3</v>
      </c>
      <c r="J462" t="str">
        <f t="shared" ca="1" si="50"/>
        <v>Lost</v>
      </c>
    </row>
    <row r="463" spans="1:10" x14ac:dyDescent="0.3">
      <c r="A463" s="10" t="s">
        <v>4878</v>
      </c>
      <c r="B463" s="2">
        <v>45563</v>
      </c>
      <c r="C463">
        <v>1</v>
      </c>
      <c r="D463">
        <v>2094.1799999999998</v>
      </c>
      <c r="E463" s="11">
        <f t="shared" ca="1" si="51"/>
        <v>516</v>
      </c>
      <c r="F463">
        <f t="shared" ca="1" si="46"/>
        <v>1</v>
      </c>
      <c r="G463">
        <f t="shared" si="47"/>
        <v>1</v>
      </c>
      <c r="H463">
        <f t="shared" si="48"/>
        <v>3</v>
      </c>
      <c r="I463">
        <f t="shared" ca="1" si="49"/>
        <v>5</v>
      </c>
      <c r="J463" t="str">
        <f t="shared" ca="1" si="50"/>
        <v>Loyal</v>
      </c>
    </row>
    <row r="464" spans="1:10" x14ac:dyDescent="0.3">
      <c r="A464" s="10" t="s">
        <v>165</v>
      </c>
      <c r="B464" s="2">
        <v>45574</v>
      </c>
      <c r="C464">
        <v>2</v>
      </c>
      <c r="D464">
        <v>892.4</v>
      </c>
      <c r="E464" s="11">
        <f t="shared" ca="1" si="51"/>
        <v>505</v>
      </c>
      <c r="F464">
        <f t="shared" ca="1" si="46"/>
        <v>1</v>
      </c>
      <c r="G464">
        <f t="shared" si="47"/>
        <v>2</v>
      </c>
      <c r="H464">
        <f t="shared" si="48"/>
        <v>1</v>
      </c>
      <c r="I464">
        <f t="shared" ca="1" si="49"/>
        <v>4</v>
      </c>
      <c r="J464" t="str">
        <f t="shared" ca="1" si="50"/>
        <v>At Risk</v>
      </c>
    </row>
    <row r="465" spans="1:10" x14ac:dyDescent="0.3">
      <c r="A465" s="10" t="s">
        <v>4438</v>
      </c>
      <c r="B465" s="2">
        <v>45305</v>
      </c>
      <c r="C465">
        <v>1</v>
      </c>
      <c r="D465">
        <v>1326.62</v>
      </c>
      <c r="E465" s="11">
        <f t="shared" ca="1" si="51"/>
        <v>774</v>
      </c>
      <c r="F465">
        <f t="shared" ca="1" si="46"/>
        <v>1</v>
      </c>
      <c r="G465">
        <f t="shared" si="47"/>
        <v>1</v>
      </c>
      <c r="H465">
        <f t="shared" si="48"/>
        <v>2</v>
      </c>
      <c r="I465">
        <f t="shared" ca="1" si="49"/>
        <v>4</v>
      </c>
      <c r="J465" t="str">
        <f t="shared" ca="1" si="50"/>
        <v>At Risk</v>
      </c>
    </row>
    <row r="466" spans="1:10" x14ac:dyDescent="0.3">
      <c r="A466" s="10" t="s">
        <v>1757</v>
      </c>
      <c r="B466" s="2">
        <v>45481</v>
      </c>
      <c r="C466">
        <v>2</v>
      </c>
      <c r="D466">
        <v>2383.81</v>
      </c>
      <c r="E466" s="11">
        <f t="shared" ca="1" si="51"/>
        <v>598</v>
      </c>
      <c r="F466">
        <f t="shared" ca="1" si="46"/>
        <v>1</v>
      </c>
      <c r="G466">
        <f t="shared" si="47"/>
        <v>2</v>
      </c>
      <c r="H466">
        <f t="shared" si="48"/>
        <v>3</v>
      </c>
      <c r="I466">
        <f t="shared" ca="1" si="49"/>
        <v>6</v>
      </c>
      <c r="J466" t="str">
        <f t="shared" ca="1" si="50"/>
        <v>Loyal</v>
      </c>
    </row>
    <row r="467" spans="1:10" x14ac:dyDescent="0.3">
      <c r="A467" s="10" t="s">
        <v>6008</v>
      </c>
      <c r="B467" s="2">
        <v>45445</v>
      </c>
      <c r="C467">
        <v>1</v>
      </c>
      <c r="D467">
        <v>1120.6199999999999</v>
      </c>
      <c r="E467" s="11">
        <f t="shared" ca="1" si="51"/>
        <v>634</v>
      </c>
      <c r="F467">
        <f t="shared" ca="1" si="46"/>
        <v>1</v>
      </c>
      <c r="G467">
        <f t="shared" si="47"/>
        <v>1</v>
      </c>
      <c r="H467">
        <f t="shared" si="48"/>
        <v>2</v>
      </c>
      <c r="I467">
        <f t="shared" ca="1" si="49"/>
        <v>4</v>
      </c>
      <c r="J467" t="str">
        <f t="shared" ca="1" si="50"/>
        <v>At Risk</v>
      </c>
    </row>
    <row r="468" spans="1:10" x14ac:dyDescent="0.3">
      <c r="A468" s="10" t="s">
        <v>4089</v>
      </c>
      <c r="B468" s="2">
        <v>45578</v>
      </c>
      <c r="C468">
        <v>1</v>
      </c>
      <c r="D468">
        <v>53.49</v>
      </c>
      <c r="E468" s="11">
        <f t="shared" ca="1" si="51"/>
        <v>501</v>
      </c>
      <c r="F468">
        <f t="shared" ca="1" si="46"/>
        <v>1</v>
      </c>
      <c r="G468">
        <f t="shared" si="47"/>
        <v>1</v>
      </c>
      <c r="H468">
        <f t="shared" si="48"/>
        <v>1</v>
      </c>
      <c r="I468">
        <f t="shared" ca="1" si="49"/>
        <v>3</v>
      </c>
      <c r="J468" t="str">
        <f t="shared" ca="1" si="50"/>
        <v>Lost</v>
      </c>
    </row>
    <row r="469" spans="1:10" x14ac:dyDescent="0.3">
      <c r="A469" s="10" t="s">
        <v>1915</v>
      </c>
      <c r="B469" s="2">
        <v>45511</v>
      </c>
      <c r="C469">
        <v>1</v>
      </c>
      <c r="D469">
        <v>1943.8</v>
      </c>
      <c r="E469" s="11">
        <f t="shared" ca="1" si="51"/>
        <v>568</v>
      </c>
      <c r="F469">
        <f t="shared" ca="1" si="46"/>
        <v>1</v>
      </c>
      <c r="G469">
        <f t="shared" si="47"/>
        <v>1</v>
      </c>
      <c r="H469">
        <f t="shared" si="48"/>
        <v>2</v>
      </c>
      <c r="I469">
        <f t="shared" ca="1" si="49"/>
        <v>4</v>
      </c>
      <c r="J469" t="str">
        <f t="shared" ca="1" si="50"/>
        <v>At Risk</v>
      </c>
    </row>
    <row r="470" spans="1:10" x14ac:dyDescent="0.3">
      <c r="A470" s="10" t="s">
        <v>3707</v>
      </c>
      <c r="B470" s="2">
        <v>45642</v>
      </c>
      <c r="C470">
        <v>2</v>
      </c>
      <c r="D470">
        <v>1088.73</v>
      </c>
      <c r="E470" s="11">
        <f t="shared" ca="1" si="51"/>
        <v>437</v>
      </c>
      <c r="F470">
        <f t="shared" ca="1" si="46"/>
        <v>1</v>
      </c>
      <c r="G470">
        <f t="shared" si="47"/>
        <v>2</v>
      </c>
      <c r="H470">
        <f t="shared" si="48"/>
        <v>2</v>
      </c>
      <c r="I470">
        <f t="shared" ca="1" si="49"/>
        <v>5</v>
      </c>
      <c r="J470" t="str">
        <f t="shared" ca="1" si="50"/>
        <v>Loyal</v>
      </c>
    </row>
    <row r="471" spans="1:10" x14ac:dyDescent="0.3">
      <c r="A471" s="10" t="s">
        <v>3085</v>
      </c>
      <c r="B471" s="2">
        <v>45525</v>
      </c>
      <c r="C471">
        <v>1</v>
      </c>
      <c r="D471">
        <v>3451.51</v>
      </c>
      <c r="E471" s="11">
        <f t="shared" ca="1" si="51"/>
        <v>554</v>
      </c>
      <c r="F471">
        <f t="shared" ca="1" si="46"/>
        <v>1</v>
      </c>
      <c r="G471">
        <f t="shared" si="47"/>
        <v>1</v>
      </c>
      <c r="H471">
        <f t="shared" si="48"/>
        <v>3</v>
      </c>
      <c r="I471">
        <f t="shared" ca="1" si="49"/>
        <v>5</v>
      </c>
      <c r="J471" t="str">
        <f t="shared" ca="1" si="50"/>
        <v>Loyal</v>
      </c>
    </row>
    <row r="472" spans="1:10" x14ac:dyDescent="0.3">
      <c r="A472" s="10" t="s">
        <v>5570</v>
      </c>
      <c r="B472" s="2">
        <v>45437</v>
      </c>
      <c r="C472">
        <v>1</v>
      </c>
      <c r="D472">
        <v>305.63</v>
      </c>
      <c r="E472" s="11">
        <f t="shared" ca="1" si="51"/>
        <v>642</v>
      </c>
      <c r="F472">
        <f t="shared" ca="1" si="46"/>
        <v>1</v>
      </c>
      <c r="G472">
        <f t="shared" si="47"/>
        <v>1</v>
      </c>
      <c r="H472">
        <f t="shared" si="48"/>
        <v>1</v>
      </c>
      <c r="I472">
        <f t="shared" ca="1" si="49"/>
        <v>3</v>
      </c>
      <c r="J472" t="str">
        <f t="shared" ca="1" si="50"/>
        <v>Lost</v>
      </c>
    </row>
    <row r="473" spans="1:10" x14ac:dyDescent="0.3">
      <c r="A473" s="10" t="s">
        <v>1325</v>
      </c>
      <c r="B473" s="2">
        <v>45441</v>
      </c>
      <c r="C473">
        <v>1</v>
      </c>
      <c r="D473">
        <v>878.47</v>
      </c>
      <c r="E473" s="11">
        <f t="shared" ca="1" si="51"/>
        <v>638</v>
      </c>
      <c r="F473">
        <f t="shared" ca="1" si="46"/>
        <v>1</v>
      </c>
      <c r="G473">
        <f t="shared" si="47"/>
        <v>1</v>
      </c>
      <c r="H473">
        <f t="shared" si="48"/>
        <v>1</v>
      </c>
      <c r="I473">
        <f t="shared" ca="1" si="49"/>
        <v>3</v>
      </c>
      <c r="J473" t="str">
        <f t="shared" ca="1" si="50"/>
        <v>Lost</v>
      </c>
    </row>
    <row r="474" spans="1:10" x14ac:dyDescent="0.3">
      <c r="A474" s="10" t="s">
        <v>4222</v>
      </c>
      <c r="B474" s="2">
        <v>45641</v>
      </c>
      <c r="C474">
        <v>5</v>
      </c>
      <c r="D474">
        <v>7098.57</v>
      </c>
      <c r="E474" s="11">
        <f t="shared" ca="1" si="51"/>
        <v>438</v>
      </c>
      <c r="F474">
        <f t="shared" ca="1" si="46"/>
        <v>1</v>
      </c>
      <c r="G474">
        <f t="shared" si="47"/>
        <v>3</v>
      </c>
      <c r="H474">
        <f t="shared" si="48"/>
        <v>3</v>
      </c>
      <c r="I474">
        <f t="shared" ca="1" si="49"/>
        <v>7</v>
      </c>
      <c r="J474" t="str">
        <f t="shared" ca="1" si="50"/>
        <v>Champion</v>
      </c>
    </row>
    <row r="475" spans="1:10" x14ac:dyDescent="0.3">
      <c r="A475" s="10" t="s">
        <v>925</v>
      </c>
      <c r="B475" s="2">
        <v>45486</v>
      </c>
      <c r="C475">
        <v>1</v>
      </c>
      <c r="D475">
        <v>608.45000000000005</v>
      </c>
      <c r="E475" s="11">
        <f t="shared" ca="1" si="51"/>
        <v>593</v>
      </c>
      <c r="F475">
        <f t="shared" ca="1" si="46"/>
        <v>1</v>
      </c>
      <c r="G475">
        <f t="shared" si="47"/>
        <v>1</v>
      </c>
      <c r="H475">
        <f t="shared" si="48"/>
        <v>1</v>
      </c>
      <c r="I475">
        <f t="shared" ca="1" si="49"/>
        <v>3</v>
      </c>
      <c r="J475" t="str">
        <f t="shared" ca="1" si="50"/>
        <v>Lost</v>
      </c>
    </row>
    <row r="476" spans="1:10" x14ac:dyDescent="0.3">
      <c r="A476" s="10" t="s">
        <v>5665</v>
      </c>
      <c r="B476" s="2">
        <v>45545</v>
      </c>
      <c r="C476">
        <v>1</v>
      </c>
      <c r="D476">
        <v>1848.26</v>
      </c>
      <c r="E476" s="11">
        <f t="shared" ca="1" si="51"/>
        <v>534</v>
      </c>
      <c r="F476">
        <f t="shared" ca="1" si="46"/>
        <v>1</v>
      </c>
      <c r="G476">
        <f t="shared" si="47"/>
        <v>1</v>
      </c>
      <c r="H476">
        <f t="shared" si="48"/>
        <v>2</v>
      </c>
      <c r="I476">
        <f t="shared" ca="1" si="49"/>
        <v>4</v>
      </c>
      <c r="J476" t="str">
        <f t="shared" ca="1" si="50"/>
        <v>At Risk</v>
      </c>
    </row>
    <row r="477" spans="1:10" x14ac:dyDescent="0.3">
      <c r="A477" s="10" t="s">
        <v>1297</v>
      </c>
      <c r="B477" s="2">
        <v>45532</v>
      </c>
      <c r="C477">
        <v>2</v>
      </c>
      <c r="D477">
        <v>2529.7799999999997</v>
      </c>
      <c r="E477" s="11">
        <f t="shared" ca="1" si="51"/>
        <v>547</v>
      </c>
      <c r="F477">
        <f t="shared" ca="1" si="46"/>
        <v>1</v>
      </c>
      <c r="G477">
        <f t="shared" si="47"/>
        <v>2</v>
      </c>
      <c r="H477">
        <f t="shared" si="48"/>
        <v>3</v>
      </c>
      <c r="I477">
        <f t="shared" ca="1" si="49"/>
        <v>6</v>
      </c>
      <c r="J477" t="str">
        <f t="shared" ca="1" si="50"/>
        <v>Loyal</v>
      </c>
    </row>
    <row r="478" spans="1:10" x14ac:dyDescent="0.3">
      <c r="A478" s="10" t="s">
        <v>264</v>
      </c>
      <c r="B478" s="2">
        <v>45376</v>
      </c>
      <c r="C478">
        <v>1</v>
      </c>
      <c r="D478">
        <v>2074.89</v>
      </c>
      <c r="E478" s="11">
        <f t="shared" ca="1" si="51"/>
        <v>703</v>
      </c>
      <c r="F478">
        <f t="shared" ca="1" si="46"/>
        <v>1</v>
      </c>
      <c r="G478">
        <f t="shared" si="47"/>
        <v>1</v>
      </c>
      <c r="H478">
        <f t="shared" si="48"/>
        <v>3</v>
      </c>
      <c r="I478">
        <f t="shared" ca="1" si="49"/>
        <v>5</v>
      </c>
      <c r="J478" t="str">
        <f t="shared" ca="1" si="50"/>
        <v>Loyal</v>
      </c>
    </row>
    <row r="479" spans="1:10" x14ac:dyDescent="0.3">
      <c r="A479" s="10" t="s">
        <v>3149</v>
      </c>
      <c r="B479" s="2">
        <v>45568</v>
      </c>
      <c r="C479">
        <v>3</v>
      </c>
      <c r="D479">
        <v>4708.16</v>
      </c>
      <c r="E479" s="11">
        <f t="shared" ca="1" si="51"/>
        <v>511</v>
      </c>
      <c r="F479">
        <f t="shared" ca="1" si="46"/>
        <v>1</v>
      </c>
      <c r="G479">
        <f t="shared" si="47"/>
        <v>3</v>
      </c>
      <c r="H479">
        <f t="shared" si="48"/>
        <v>3</v>
      </c>
      <c r="I479">
        <f t="shared" ca="1" si="49"/>
        <v>7</v>
      </c>
      <c r="J479" t="str">
        <f t="shared" ca="1" si="50"/>
        <v>Champion</v>
      </c>
    </row>
    <row r="480" spans="1:10" x14ac:dyDescent="0.3">
      <c r="A480" s="10" t="s">
        <v>5359</v>
      </c>
      <c r="B480" s="2">
        <v>45627</v>
      </c>
      <c r="C480">
        <v>3</v>
      </c>
      <c r="D480">
        <v>4806.53</v>
      </c>
      <c r="E480" s="11">
        <f t="shared" ca="1" si="51"/>
        <v>452</v>
      </c>
      <c r="F480">
        <f t="shared" ca="1" si="46"/>
        <v>1</v>
      </c>
      <c r="G480">
        <f t="shared" si="47"/>
        <v>3</v>
      </c>
      <c r="H480">
        <f t="shared" si="48"/>
        <v>3</v>
      </c>
      <c r="I480">
        <f t="shared" ca="1" si="49"/>
        <v>7</v>
      </c>
      <c r="J480" t="str">
        <f t="shared" ca="1" si="50"/>
        <v>Champion</v>
      </c>
    </row>
    <row r="481" spans="1:10" x14ac:dyDescent="0.3">
      <c r="A481" s="10" t="s">
        <v>1208</v>
      </c>
      <c r="B481" s="2">
        <v>45632</v>
      </c>
      <c r="C481">
        <v>6</v>
      </c>
      <c r="D481">
        <v>10962.35</v>
      </c>
      <c r="E481" s="11">
        <f t="shared" ca="1" si="51"/>
        <v>447</v>
      </c>
      <c r="F481">
        <f t="shared" ca="1" si="46"/>
        <v>1</v>
      </c>
      <c r="G481">
        <f t="shared" si="47"/>
        <v>3</v>
      </c>
      <c r="H481">
        <f t="shared" si="48"/>
        <v>3</v>
      </c>
      <c r="I481">
        <f t="shared" ca="1" si="49"/>
        <v>7</v>
      </c>
      <c r="J481" t="str">
        <f t="shared" ca="1" si="50"/>
        <v>Champion</v>
      </c>
    </row>
    <row r="482" spans="1:10" x14ac:dyDescent="0.3">
      <c r="A482" s="10" t="s">
        <v>2624</v>
      </c>
      <c r="B482" s="2">
        <v>45426</v>
      </c>
      <c r="C482">
        <v>1</v>
      </c>
      <c r="D482">
        <v>100.71</v>
      </c>
      <c r="E482" s="11">
        <f t="shared" ca="1" si="51"/>
        <v>653</v>
      </c>
      <c r="F482">
        <f t="shared" ca="1" si="46"/>
        <v>1</v>
      </c>
      <c r="G482">
        <f t="shared" si="47"/>
        <v>1</v>
      </c>
      <c r="H482">
        <f t="shared" si="48"/>
        <v>1</v>
      </c>
      <c r="I482">
        <f t="shared" ca="1" si="49"/>
        <v>3</v>
      </c>
      <c r="J482" t="str">
        <f t="shared" ca="1" si="50"/>
        <v>Lost</v>
      </c>
    </row>
    <row r="483" spans="1:10" x14ac:dyDescent="0.3">
      <c r="A483" s="10" t="s">
        <v>5910</v>
      </c>
      <c r="B483" s="2">
        <v>45298</v>
      </c>
      <c r="C483">
        <v>1</v>
      </c>
      <c r="D483">
        <v>885.19</v>
      </c>
      <c r="E483" s="11">
        <f t="shared" ca="1" si="51"/>
        <v>781</v>
      </c>
      <c r="F483">
        <f t="shared" ca="1" si="46"/>
        <v>1</v>
      </c>
      <c r="G483">
        <f t="shared" si="47"/>
        <v>1</v>
      </c>
      <c r="H483">
        <f t="shared" si="48"/>
        <v>1</v>
      </c>
      <c r="I483">
        <f t="shared" ca="1" si="49"/>
        <v>3</v>
      </c>
      <c r="J483" t="str">
        <f t="shared" ca="1" si="50"/>
        <v>Lost</v>
      </c>
    </row>
    <row r="484" spans="1:10" x14ac:dyDescent="0.3">
      <c r="A484" s="10" t="s">
        <v>2792</v>
      </c>
      <c r="B484" s="2">
        <v>45502</v>
      </c>
      <c r="C484">
        <v>1</v>
      </c>
      <c r="D484">
        <v>3005.81</v>
      </c>
      <c r="E484" s="11">
        <f t="shared" ca="1" si="51"/>
        <v>577</v>
      </c>
      <c r="F484">
        <f t="shared" ca="1" si="46"/>
        <v>1</v>
      </c>
      <c r="G484">
        <f t="shared" si="47"/>
        <v>1</v>
      </c>
      <c r="H484">
        <f t="shared" si="48"/>
        <v>3</v>
      </c>
      <c r="I484">
        <f t="shared" ca="1" si="49"/>
        <v>5</v>
      </c>
      <c r="J484" t="str">
        <f t="shared" ca="1" si="50"/>
        <v>Loyal</v>
      </c>
    </row>
    <row r="485" spans="1:10" x14ac:dyDescent="0.3">
      <c r="A485" s="10" t="s">
        <v>4894</v>
      </c>
      <c r="B485" s="2">
        <v>45431</v>
      </c>
      <c r="C485">
        <v>2</v>
      </c>
      <c r="D485">
        <v>2661.2200000000003</v>
      </c>
      <c r="E485" s="11">
        <f t="shared" ca="1" si="51"/>
        <v>648</v>
      </c>
      <c r="F485">
        <f t="shared" ca="1" si="46"/>
        <v>1</v>
      </c>
      <c r="G485">
        <f t="shared" si="47"/>
        <v>2</v>
      </c>
      <c r="H485">
        <f t="shared" si="48"/>
        <v>3</v>
      </c>
      <c r="I485">
        <f t="shared" ca="1" si="49"/>
        <v>6</v>
      </c>
      <c r="J485" t="str">
        <f t="shared" ca="1" si="50"/>
        <v>Loyal</v>
      </c>
    </row>
    <row r="486" spans="1:10" x14ac:dyDescent="0.3">
      <c r="A486" s="10" t="s">
        <v>5345</v>
      </c>
      <c r="B486" s="2">
        <v>45489</v>
      </c>
      <c r="C486">
        <v>1</v>
      </c>
      <c r="D486">
        <v>1200.8399999999999</v>
      </c>
      <c r="E486" s="11">
        <f t="shared" ca="1" si="51"/>
        <v>590</v>
      </c>
      <c r="F486">
        <f t="shared" ca="1" si="46"/>
        <v>1</v>
      </c>
      <c r="G486">
        <f t="shared" si="47"/>
        <v>1</v>
      </c>
      <c r="H486">
        <f t="shared" si="48"/>
        <v>2</v>
      </c>
      <c r="I486">
        <f t="shared" ca="1" si="49"/>
        <v>4</v>
      </c>
      <c r="J486" t="str">
        <f t="shared" ca="1" si="50"/>
        <v>At Risk</v>
      </c>
    </row>
    <row r="487" spans="1:10" x14ac:dyDescent="0.3">
      <c r="A487" s="10" t="s">
        <v>1346</v>
      </c>
      <c r="B487" s="2">
        <v>45601</v>
      </c>
      <c r="C487">
        <v>1</v>
      </c>
      <c r="D487">
        <v>636.66</v>
      </c>
      <c r="E487" s="11">
        <f t="shared" ca="1" si="51"/>
        <v>478</v>
      </c>
      <c r="F487">
        <f t="shared" ca="1" si="46"/>
        <v>1</v>
      </c>
      <c r="G487">
        <f t="shared" si="47"/>
        <v>1</v>
      </c>
      <c r="H487">
        <f t="shared" si="48"/>
        <v>1</v>
      </c>
      <c r="I487">
        <f t="shared" ca="1" si="49"/>
        <v>3</v>
      </c>
      <c r="J487" t="str">
        <f t="shared" ca="1" si="50"/>
        <v>Lost</v>
      </c>
    </row>
    <row r="488" spans="1:10" x14ac:dyDescent="0.3">
      <c r="A488" s="10" t="s">
        <v>1589</v>
      </c>
      <c r="B488" s="2">
        <v>45459</v>
      </c>
      <c r="C488">
        <v>2</v>
      </c>
      <c r="D488">
        <v>1118.53</v>
      </c>
      <c r="E488" s="11">
        <f t="shared" ca="1" si="51"/>
        <v>620</v>
      </c>
      <c r="F488">
        <f t="shared" ca="1" si="46"/>
        <v>1</v>
      </c>
      <c r="G488">
        <f t="shared" si="47"/>
        <v>2</v>
      </c>
      <c r="H488">
        <f t="shared" si="48"/>
        <v>2</v>
      </c>
      <c r="I488">
        <f t="shared" ca="1" si="49"/>
        <v>5</v>
      </c>
      <c r="J488" t="str">
        <f t="shared" ca="1" si="50"/>
        <v>Loyal</v>
      </c>
    </row>
    <row r="489" spans="1:10" x14ac:dyDescent="0.3">
      <c r="A489" s="10" t="s">
        <v>1373</v>
      </c>
      <c r="B489" s="2">
        <v>45515</v>
      </c>
      <c r="C489">
        <v>3</v>
      </c>
      <c r="D489">
        <v>4672.6899999999996</v>
      </c>
      <c r="E489" s="11">
        <f t="shared" ca="1" si="51"/>
        <v>564</v>
      </c>
      <c r="F489">
        <f t="shared" ca="1" si="46"/>
        <v>1</v>
      </c>
      <c r="G489">
        <f t="shared" si="47"/>
        <v>3</v>
      </c>
      <c r="H489">
        <f t="shared" si="48"/>
        <v>3</v>
      </c>
      <c r="I489">
        <f t="shared" ca="1" si="49"/>
        <v>7</v>
      </c>
      <c r="J489" t="str">
        <f t="shared" ca="1" si="50"/>
        <v>Champion</v>
      </c>
    </row>
    <row r="490" spans="1:10" x14ac:dyDescent="0.3">
      <c r="A490" s="10" t="s">
        <v>2916</v>
      </c>
      <c r="B490" s="2">
        <v>45535</v>
      </c>
      <c r="C490">
        <v>4</v>
      </c>
      <c r="D490">
        <v>919.78</v>
      </c>
      <c r="E490" s="11">
        <f t="shared" ca="1" si="51"/>
        <v>544</v>
      </c>
      <c r="F490">
        <f t="shared" ca="1" si="46"/>
        <v>1</v>
      </c>
      <c r="G490">
        <f t="shared" si="47"/>
        <v>3</v>
      </c>
      <c r="H490">
        <f t="shared" si="48"/>
        <v>1</v>
      </c>
      <c r="I490">
        <f t="shared" ca="1" si="49"/>
        <v>5</v>
      </c>
      <c r="J490" t="str">
        <f t="shared" ca="1" si="50"/>
        <v>Loyal</v>
      </c>
    </row>
    <row r="491" spans="1:10" x14ac:dyDescent="0.3">
      <c r="A491" s="10" t="s">
        <v>4052</v>
      </c>
      <c r="B491" s="2">
        <v>45462</v>
      </c>
      <c r="C491">
        <v>1</v>
      </c>
      <c r="D491">
        <v>2779.99</v>
      </c>
      <c r="E491" s="11">
        <f t="shared" ca="1" si="51"/>
        <v>617</v>
      </c>
      <c r="F491">
        <f t="shared" ca="1" si="46"/>
        <v>1</v>
      </c>
      <c r="G491">
        <f t="shared" si="47"/>
        <v>1</v>
      </c>
      <c r="H491">
        <f t="shared" si="48"/>
        <v>3</v>
      </c>
      <c r="I491">
        <f t="shared" ca="1" si="49"/>
        <v>5</v>
      </c>
      <c r="J491" t="str">
        <f t="shared" ca="1" si="50"/>
        <v>Loyal</v>
      </c>
    </row>
    <row r="492" spans="1:10" x14ac:dyDescent="0.3">
      <c r="A492" s="10" t="s">
        <v>1788</v>
      </c>
      <c r="B492" s="2">
        <v>45535</v>
      </c>
      <c r="C492">
        <v>2</v>
      </c>
      <c r="D492">
        <v>1268.1100000000001</v>
      </c>
      <c r="E492" s="11">
        <f t="shared" ca="1" si="51"/>
        <v>544</v>
      </c>
      <c r="F492">
        <f t="shared" ca="1" si="46"/>
        <v>1</v>
      </c>
      <c r="G492">
        <f t="shared" si="47"/>
        <v>2</v>
      </c>
      <c r="H492">
        <f t="shared" si="48"/>
        <v>2</v>
      </c>
      <c r="I492">
        <f t="shared" ca="1" si="49"/>
        <v>5</v>
      </c>
      <c r="J492" t="str">
        <f t="shared" ca="1" si="50"/>
        <v>Loyal</v>
      </c>
    </row>
    <row r="493" spans="1:10" x14ac:dyDescent="0.3">
      <c r="A493" s="10" t="s">
        <v>4673</v>
      </c>
      <c r="B493" s="2">
        <v>45393</v>
      </c>
      <c r="C493">
        <v>1</v>
      </c>
      <c r="D493">
        <v>45.25</v>
      </c>
      <c r="E493" s="11">
        <f t="shared" ca="1" si="51"/>
        <v>686</v>
      </c>
      <c r="F493">
        <f t="shared" ca="1" si="46"/>
        <v>1</v>
      </c>
      <c r="G493">
        <f t="shared" si="47"/>
        <v>1</v>
      </c>
      <c r="H493">
        <f t="shared" si="48"/>
        <v>1</v>
      </c>
      <c r="I493">
        <f t="shared" ca="1" si="49"/>
        <v>3</v>
      </c>
      <c r="J493" t="str">
        <f t="shared" ca="1" si="50"/>
        <v>Lost</v>
      </c>
    </row>
    <row r="494" spans="1:10" x14ac:dyDescent="0.3">
      <c r="A494" s="10" t="s">
        <v>1658</v>
      </c>
      <c r="B494" s="2">
        <v>45544</v>
      </c>
      <c r="C494">
        <v>1</v>
      </c>
      <c r="D494">
        <v>609.84</v>
      </c>
      <c r="E494" s="11">
        <f t="shared" ca="1" si="51"/>
        <v>535</v>
      </c>
      <c r="F494">
        <f t="shared" ca="1" si="46"/>
        <v>1</v>
      </c>
      <c r="G494">
        <f t="shared" si="47"/>
        <v>1</v>
      </c>
      <c r="H494">
        <f t="shared" si="48"/>
        <v>1</v>
      </c>
      <c r="I494">
        <f t="shared" ca="1" si="49"/>
        <v>3</v>
      </c>
      <c r="J494" t="str">
        <f t="shared" ca="1" si="50"/>
        <v>Lost</v>
      </c>
    </row>
    <row r="495" spans="1:10" x14ac:dyDescent="0.3">
      <c r="A495" s="10" t="s">
        <v>3115</v>
      </c>
      <c r="B495" s="2">
        <v>45342</v>
      </c>
      <c r="C495">
        <v>1</v>
      </c>
      <c r="D495">
        <v>67.31</v>
      </c>
      <c r="E495" s="11">
        <f t="shared" ca="1" si="51"/>
        <v>737</v>
      </c>
      <c r="F495">
        <f t="shared" ca="1" si="46"/>
        <v>1</v>
      </c>
      <c r="G495">
        <f t="shared" si="47"/>
        <v>1</v>
      </c>
      <c r="H495">
        <f t="shared" si="48"/>
        <v>1</v>
      </c>
      <c r="I495">
        <f t="shared" ca="1" si="49"/>
        <v>3</v>
      </c>
      <c r="J495" t="str">
        <f t="shared" ca="1" si="50"/>
        <v>Lost</v>
      </c>
    </row>
    <row r="496" spans="1:10" x14ac:dyDescent="0.3">
      <c r="A496" s="10" t="s">
        <v>5210</v>
      </c>
      <c r="B496" s="2">
        <v>45623</v>
      </c>
      <c r="C496">
        <v>1</v>
      </c>
      <c r="D496">
        <v>53.23</v>
      </c>
      <c r="E496" s="11">
        <f t="shared" ca="1" si="51"/>
        <v>456</v>
      </c>
      <c r="F496">
        <f t="shared" ca="1" si="46"/>
        <v>1</v>
      </c>
      <c r="G496">
        <f t="shared" si="47"/>
        <v>1</v>
      </c>
      <c r="H496">
        <f t="shared" si="48"/>
        <v>1</v>
      </c>
      <c r="I496">
        <f t="shared" ca="1" si="49"/>
        <v>3</v>
      </c>
      <c r="J496" t="str">
        <f t="shared" ca="1" si="50"/>
        <v>Lost</v>
      </c>
    </row>
    <row r="497" spans="1:10" x14ac:dyDescent="0.3">
      <c r="A497" s="10" t="s">
        <v>3122</v>
      </c>
      <c r="B497" s="2">
        <v>45641</v>
      </c>
      <c r="C497">
        <v>1</v>
      </c>
      <c r="D497">
        <v>151.02000000000001</v>
      </c>
      <c r="E497" s="11">
        <f t="shared" ca="1" si="51"/>
        <v>438</v>
      </c>
      <c r="F497">
        <f t="shared" ca="1" si="46"/>
        <v>1</v>
      </c>
      <c r="G497">
        <f t="shared" si="47"/>
        <v>1</v>
      </c>
      <c r="H497">
        <f t="shared" si="48"/>
        <v>1</v>
      </c>
      <c r="I497">
        <f t="shared" ca="1" si="49"/>
        <v>3</v>
      </c>
      <c r="J497" t="str">
        <f t="shared" ca="1" si="50"/>
        <v>Lost</v>
      </c>
    </row>
    <row r="498" spans="1:10" x14ac:dyDescent="0.3">
      <c r="A498" s="10" t="s">
        <v>5304</v>
      </c>
      <c r="B498" s="2">
        <v>45644</v>
      </c>
      <c r="C498">
        <v>1</v>
      </c>
      <c r="D498">
        <v>347.23</v>
      </c>
      <c r="E498" s="11">
        <f t="shared" ca="1" si="51"/>
        <v>435</v>
      </c>
      <c r="F498">
        <f t="shared" ca="1" si="46"/>
        <v>1</v>
      </c>
      <c r="G498">
        <f t="shared" si="47"/>
        <v>1</v>
      </c>
      <c r="H498">
        <f t="shared" si="48"/>
        <v>1</v>
      </c>
      <c r="I498">
        <f t="shared" ca="1" si="49"/>
        <v>3</v>
      </c>
      <c r="J498" t="str">
        <f t="shared" ca="1" si="50"/>
        <v>Lost</v>
      </c>
    </row>
    <row r="499" spans="1:10" x14ac:dyDescent="0.3">
      <c r="A499" s="10" t="s">
        <v>5325</v>
      </c>
      <c r="B499" s="2">
        <v>45409</v>
      </c>
      <c r="C499">
        <v>1</v>
      </c>
      <c r="D499">
        <v>314.58999999999997</v>
      </c>
      <c r="E499" s="11">
        <f t="shared" ca="1" si="51"/>
        <v>670</v>
      </c>
      <c r="F499">
        <f t="shared" ca="1" si="46"/>
        <v>1</v>
      </c>
      <c r="G499">
        <f t="shared" si="47"/>
        <v>1</v>
      </c>
      <c r="H499">
        <f t="shared" si="48"/>
        <v>1</v>
      </c>
      <c r="I499">
        <f t="shared" ca="1" si="49"/>
        <v>3</v>
      </c>
      <c r="J499" t="str">
        <f t="shared" ca="1" si="50"/>
        <v>Lost</v>
      </c>
    </row>
    <row r="500" spans="1:10" x14ac:dyDescent="0.3">
      <c r="A500" s="10" t="s">
        <v>4189</v>
      </c>
      <c r="B500" s="2">
        <v>45356</v>
      </c>
      <c r="C500">
        <v>1</v>
      </c>
      <c r="D500">
        <v>2818.81</v>
      </c>
      <c r="E500" s="11">
        <f t="shared" ca="1" si="51"/>
        <v>723</v>
      </c>
      <c r="F500">
        <f t="shared" ca="1" si="46"/>
        <v>1</v>
      </c>
      <c r="G500">
        <f t="shared" si="47"/>
        <v>1</v>
      </c>
      <c r="H500">
        <f t="shared" si="48"/>
        <v>3</v>
      </c>
      <c r="I500">
        <f t="shared" ca="1" si="49"/>
        <v>5</v>
      </c>
      <c r="J500" t="str">
        <f t="shared" ca="1" si="50"/>
        <v>Loyal</v>
      </c>
    </row>
    <row r="501" spans="1:10" x14ac:dyDescent="0.3">
      <c r="A501" s="10" t="s">
        <v>299</v>
      </c>
      <c r="B501" s="2">
        <v>45593</v>
      </c>
      <c r="C501">
        <v>4</v>
      </c>
      <c r="D501">
        <v>5916.99</v>
      </c>
      <c r="E501" s="11">
        <f t="shared" ca="1" si="51"/>
        <v>486</v>
      </c>
      <c r="F501">
        <f t="shared" ca="1" si="46"/>
        <v>1</v>
      </c>
      <c r="G501">
        <f t="shared" si="47"/>
        <v>3</v>
      </c>
      <c r="H501">
        <f t="shared" si="48"/>
        <v>3</v>
      </c>
      <c r="I501">
        <f t="shared" ca="1" si="49"/>
        <v>7</v>
      </c>
      <c r="J501" t="str">
        <f t="shared" ca="1" si="50"/>
        <v>Champion</v>
      </c>
    </row>
    <row r="502" spans="1:10" x14ac:dyDescent="0.3">
      <c r="A502" s="10" t="s">
        <v>2950</v>
      </c>
      <c r="B502" s="2">
        <v>45508</v>
      </c>
      <c r="C502">
        <v>2</v>
      </c>
      <c r="D502">
        <v>193.14</v>
      </c>
      <c r="E502" s="11">
        <f t="shared" ca="1" si="51"/>
        <v>571</v>
      </c>
      <c r="F502">
        <f t="shared" ca="1" si="46"/>
        <v>1</v>
      </c>
      <c r="G502">
        <f t="shared" si="47"/>
        <v>2</v>
      </c>
      <c r="H502">
        <f t="shared" si="48"/>
        <v>1</v>
      </c>
      <c r="I502">
        <f t="shared" ca="1" si="49"/>
        <v>4</v>
      </c>
      <c r="J502" t="str">
        <f t="shared" ca="1" si="50"/>
        <v>At Risk</v>
      </c>
    </row>
    <row r="503" spans="1:10" x14ac:dyDescent="0.3">
      <c r="A503" s="10" t="s">
        <v>3306</v>
      </c>
      <c r="B503" s="2">
        <v>45540</v>
      </c>
      <c r="C503">
        <v>2</v>
      </c>
      <c r="D503">
        <v>3403.64</v>
      </c>
      <c r="E503" s="11">
        <f t="shared" ca="1" si="51"/>
        <v>539</v>
      </c>
      <c r="F503">
        <f t="shared" ca="1" si="46"/>
        <v>1</v>
      </c>
      <c r="G503">
        <f t="shared" si="47"/>
        <v>2</v>
      </c>
      <c r="H503">
        <f t="shared" si="48"/>
        <v>3</v>
      </c>
      <c r="I503">
        <f t="shared" ca="1" si="49"/>
        <v>6</v>
      </c>
      <c r="J503" t="str">
        <f t="shared" ca="1" si="50"/>
        <v>Loyal</v>
      </c>
    </row>
    <row r="504" spans="1:10" x14ac:dyDescent="0.3">
      <c r="A504" s="10" t="s">
        <v>2512</v>
      </c>
      <c r="B504" s="2">
        <v>45391</v>
      </c>
      <c r="C504">
        <v>1</v>
      </c>
      <c r="D504">
        <v>829.66</v>
      </c>
      <c r="E504" s="11">
        <f t="shared" ca="1" si="51"/>
        <v>688</v>
      </c>
      <c r="F504">
        <f t="shared" ca="1" si="46"/>
        <v>1</v>
      </c>
      <c r="G504">
        <f t="shared" si="47"/>
        <v>1</v>
      </c>
      <c r="H504">
        <f t="shared" si="48"/>
        <v>1</v>
      </c>
      <c r="I504">
        <f t="shared" ca="1" si="49"/>
        <v>3</v>
      </c>
      <c r="J504" t="str">
        <f t="shared" ca="1" si="50"/>
        <v>Lost</v>
      </c>
    </row>
    <row r="505" spans="1:10" x14ac:dyDescent="0.3">
      <c r="A505" s="10" t="s">
        <v>3176</v>
      </c>
      <c r="B505" s="2">
        <v>45496</v>
      </c>
      <c r="C505">
        <v>2</v>
      </c>
      <c r="D505">
        <v>659.76</v>
      </c>
      <c r="E505" s="11">
        <f t="shared" ca="1" si="51"/>
        <v>583</v>
      </c>
      <c r="F505">
        <f t="shared" ca="1" si="46"/>
        <v>1</v>
      </c>
      <c r="G505">
        <f t="shared" si="47"/>
        <v>2</v>
      </c>
      <c r="H505">
        <f t="shared" si="48"/>
        <v>1</v>
      </c>
      <c r="I505">
        <f t="shared" ca="1" si="49"/>
        <v>4</v>
      </c>
      <c r="J505" t="str">
        <f t="shared" ca="1" si="50"/>
        <v>At Risk</v>
      </c>
    </row>
    <row r="506" spans="1:10" x14ac:dyDescent="0.3">
      <c r="A506" s="10" t="s">
        <v>4750</v>
      </c>
      <c r="B506" s="2">
        <v>45626</v>
      </c>
      <c r="C506">
        <v>1</v>
      </c>
      <c r="D506">
        <v>1015.35</v>
      </c>
      <c r="E506" s="11">
        <f t="shared" ca="1" si="51"/>
        <v>453</v>
      </c>
      <c r="F506">
        <f t="shared" ca="1" si="46"/>
        <v>1</v>
      </c>
      <c r="G506">
        <f t="shared" si="47"/>
        <v>1</v>
      </c>
      <c r="H506">
        <f t="shared" si="48"/>
        <v>2</v>
      </c>
      <c r="I506">
        <f t="shared" ca="1" si="49"/>
        <v>4</v>
      </c>
      <c r="J506" t="str">
        <f t="shared" ca="1" si="50"/>
        <v>At Risk</v>
      </c>
    </row>
    <row r="507" spans="1:10" x14ac:dyDescent="0.3">
      <c r="A507" s="10" t="s">
        <v>1595</v>
      </c>
      <c r="B507" s="2">
        <v>45502</v>
      </c>
      <c r="C507">
        <v>1</v>
      </c>
      <c r="D507">
        <v>3410.22</v>
      </c>
      <c r="E507" s="11">
        <f t="shared" ca="1" si="51"/>
        <v>577</v>
      </c>
      <c r="F507">
        <f t="shared" ca="1" si="46"/>
        <v>1</v>
      </c>
      <c r="G507">
        <f t="shared" si="47"/>
        <v>1</v>
      </c>
      <c r="H507">
        <f t="shared" si="48"/>
        <v>3</v>
      </c>
      <c r="I507">
        <f t="shared" ca="1" si="49"/>
        <v>5</v>
      </c>
      <c r="J507" t="str">
        <f t="shared" ca="1" si="50"/>
        <v>Loyal</v>
      </c>
    </row>
    <row r="508" spans="1:10" x14ac:dyDescent="0.3">
      <c r="A508" s="10" t="s">
        <v>4979</v>
      </c>
      <c r="B508" s="2">
        <v>45377</v>
      </c>
      <c r="C508">
        <v>1</v>
      </c>
      <c r="D508">
        <v>287.7</v>
      </c>
      <c r="E508" s="11">
        <f t="shared" ca="1" si="51"/>
        <v>702</v>
      </c>
      <c r="F508">
        <f t="shared" ca="1" si="46"/>
        <v>1</v>
      </c>
      <c r="G508">
        <f t="shared" si="47"/>
        <v>1</v>
      </c>
      <c r="H508">
        <f t="shared" si="48"/>
        <v>1</v>
      </c>
      <c r="I508">
        <f t="shared" ca="1" si="49"/>
        <v>3</v>
      </c>
      <c r="J508" t="str">
        <f t="shared" ca="1" si="50"/>
        <v>Lost</v>
      </c>
    </row>
    <row r="509" spans="1:10" x14ac:dyDescent="0.3">
      <c r="A509" s="10" t="s">
        <v>4467</v>
      </c>
      <c r="B509" s="2">
        <v>45554</v>
      </c>
      <c r="C509">
        <v>1</v>
      </c>
      <c r="D509">
        <v>2810.93</v>
      </c>
      <c r="E509" s="11">
        <f t="shared" ca="1" si="51"/>
        <v>525</v>
      </c>
      <c r="F509">
        <f t="shared" ca="1" si="46"/>
        <v>1</v>
      </c>
      <c r="G509">
        <f t="shared" si="47"/>
        <v>1</v>
      </c>
      <c r="H509">
        <f t="shared" si="48"/>
        <v>3</v>
      </c>
      <c r="I509">
        <f t="shared" ca="1" si="49"/>
        <v>5</v>
      </c>
      <c r="J509" t="str">
        <f t="shared" ca="1" si="50"/>
        <v>Loyal</v>
      </c>
    </row>
    <row r="510" spans="1:10" x14ac:dyDescent="0.3">
      <c r="A510" s="10" t="s">
        <v>1542</v>
      </c>
      <c r="B510" s="2">
        <v>45543</v>
      </c>
      <c r="C510">
        <v>2</v>
      </c>
      <c r="D510">
        <v>1514.1599999999999</v>
      </c>
      <c r="E510" s="11">
        <f t="shared" ca="1" si="51"/>
        <v>536</v>
      </c>
      <c r="F510">
        <f t="shared" ca="1" si="46"/>
        <v>1</v>
      </c>
      <c r="G510">
        <f t="shared" si="47"/>
        <v>2</v>
      </c>
      <c r="H510">
        <f t="shared" si="48"/>
        <v>2</v>
      </c>
      <c r="I510">
        <f t="shared" ca="1" si="49"/>
        <v>5</v>
      </c>
      <c r="J510" t="str">
        <f t="shared" ca="1" si="50"/>
        <v>Loyal</v>
      </c>
    </row>
    <row r="511" spans="1:10" x14ac:dyDescent="0.3">
      <c r="A511" s="10" t="s">
        <v>1287</v>
      </c>
      <c r="B511" s="2">
        <v>45532</v>
      </c>
      <c r="C511">
        <v>2</v>
      </c>
      <c r="D511">
        <v>1910.9</v>
      </c>
      <c r="E511" s="11">
        <f t="shared" ca="1" si="51"/>
        <v>547</v>
      </c>
      <c r="F511">
        <f t="shared" ca="1" si="46"/>
        <v>1</v>
      </c>
      <c r="G511">
        <f t="shared" si="47"/>
        <v>2</v>
      </c>
      <c r="H511">
        <f t="shared" si="48"/>
        <v>2</v>
      </c>
      <c r="I511">
        <f t="shared" ca="1" si="49"/>
        <v>5</v>
      </c>
      <c r="J511" t="str">
        <f t="shared" ca="1" si="50"/>
        <v>Loyal</v>
      </c>
    </row>
    <row r="512" spans="1:10" x14ac:dyDescent="0.3">
      <c r="A512" s="10" t="s">
        <v>1570</v>
      </c>
      <c r="B512" s="2">
        <v>45555</v>
      </c>
      <c r="C512">
        <v>3</v>
      </c>
      <c r="D512">
        <v>1622.04</v>
      </c>
      <c r="E512" s="11">
        <f t="shared" ca="1" si="51"/>
        <v>524</v>
      </c>
      <c r="F512">
        <f t="shared" ca="1" si="46"/>
        <v>1</v>
      </c>
      <c r="G512">
        <f t="shared" si="47"/>
        <v>3</v>
      </c>
      <c r="H512">
        <f t="shared" si="48"/>
        <v>2</v>
      </c>
      <c r="I512">
        <f t="shared" ca="1" si="49"/>
        <v>6</v>
      </c>
      <c r="J512" t="str">
        <f t="shared" ca="1" si="50"/>
        <v>Loyal</v>
      </c>
    </row>
    <row r="513" spans="1:10" x14ac:dyDescent="0.3">
      <c r="A513" s="10" t="s">
        <v>3743</v>
      </c>
      <c r="B513" s="2">
        <v>45380</v>
      </c>
      <c r="C513">
        <v>1</v>
      </c>
      <c r="D513">
        <v>3439.49</v>
      </c>
      <c r="E513" s="11">
        <f t="shared" ca="1" si="51"/>
        <v>699</v>
      </c>
      <c r="F513">
        <f t="shared" ca="1" si="46"/>
        <v>1</v>
      </c>
      <c r="G513">
        <f t="shared" si="47"/>
        <v>1</v>
      </c>
      <c r="H513">
        <f t="shared" si="48"/>
        <v>3</v>
      </c>
      <c r="I513">
        <f t="shared" ca="1" si="49"/>
        <v>5</v>
      </c>
      <c r="J513" t="str">
        <f t="shared" ca="1" si="50"/>
        <v>Loyal</v>
      </c>
    </row>
    <row r="514" spans="1:10" x14ac:dyDescent="0.3">
      <c r="A514" s="10" t="s">
        <v>3847</v>
      </c>
      <c r="B514" s="2">
        <v>45316</v>
      </c>
      <c r="C514">
        <v>1</v>
      </c>
      <c r="D514">
        <v>1391.4</v>
      </c>
      <c r="E514" s="11">
        <f t="shared" ca="1" si="51"/>
        <v>763</v>
      </c>
      <c r="F514">
        <f t="shared" ca="1" si="46"/>
        <v>1</v>
      </c>
      <c r="G514">
        <f t="shared" si="47"/>
        <v>1</v>
      </c>
      <c r="H514">
        <f t="shared" si="48"/>
        <v>2</v>
      </c>
      <c r="I514">
        <f t="shared" ca="1" si="49"/>
        <v>4</v>
      </c>
      <c r="J514" t="str">
        <f t="shared" ca="1" si="50"/>
        <v>At Risk</v>
      </c>
    </row>
    <row r="515" spans="1:10" x14ac:dyDescent="0.3">
      <c r="A515" s="10" t="s">
        <v>2879</v>
      </c>
      <c r="B515" s="2">
        <v>45484</v>
      </c>
      <c r="C515">
        <v>2</v>
      </c>
      <c r="D515">
        <v>777.75</v>
      </c>
      <c r="E515" s="11">
        <f t="shared" ca="1" si="51"/>
        <v>595</v>
      </c>
      <c r="F515">
        <f t="shared" ref="F515:F578" ca="1" si="52">_xlfn.IFS(E515&lt;100,3,E515&lt;=200,2,E515&gt;200,1)</f>
        <v>1</v>
      </c>
      <c r="G515">
        <f t="shared" ref="G515:G578" si="53">_xlfn.IFS(C515&gt;=3,3,C515=2,2,C515=1,1)</f>
        <v>2</v>
      </c>
      <c r="H515">
        <f t="shared" ref="H515:H578" si="54">_xlfn.IFS(D515&gt;=2000,3,D515&gt;=1000,2,D515&lt;1000,1)</f>
        <v>1</v>
      </c>
      <c r="I515">
        <f t="shared" ref="I515:I578" ca="1" si="55">F515+G515+H515</f>
        <v>4</v>
      </c>
      <c r="J515" t="str">
        <f t="shared" ref="J515:J578" ca="1" si="56">_xlfn.IFS(I515&gt;=7,"Champion",I515&gt;=5,"Loyal",I515&gt;=4,"At Risk",I515&lt;4,"Lost")</f>
        <v>At Risk</v>
      </c>
    </row>
    <row r="516" spans="1:10" x14ac:dyDescent="0.3">
      <c r="A516" s="10" t="s">
        <v>4984</v>
      </c>
      <c r="B516" s="2">
        <v>45322</v>
      </c>
      <c r="C516">
        <v>1</v>
      </c>
      <c r="D516">
        <v>499.82</v>
      </c>
      <c r="E516" s="11">
        <f t="shared" ca="1" si="51"/>
        <v>757</v>
      </c>
      <c r="F516">
        <f t="shared" ca="1" si="52"/>
        <v>1</v>
      </c>
      <c r="G516">
        <f t="shared" si="53"/>
        <v>1</v>
      </c>
      <c r="H516">
        <f t="shared" si="54"/>
        <v>1</v>
      </c>
      <c r="I516">
        <f t="shared" ca="1" si="55"/>
        <v>3</v>
      </c>
      <c r="J516" t="str">
        <f t="shared" ca="1" si="56"/>
        <v>Lost</v>
      </c>
    </row>
    <row r="517" spans="1:10" x14ac:dyDescent="0.3">
      <c r="A517" s="10" t="s">
        <v>2267</v>
      </c>
      <c r="B517" s="2">
        <v>45506</v>
      </c>
      <c r="C517">
        <v>3</v>
      </c>
      <c r="D517">
        <v>2647.43</v>
      </c>
      <c r="E517" s="11">
        <f t="shared" ref="E517:E580" ca="1" si="57">TODAY()-B517</f>
        <v>573</v>
      </c>
      <c r="F517">
        <f t="shared" ca="1" si="52"/>
        <v>1</v>
      </c>
      <c r="G517">
        <f t="shared" si="53"/>
        <v>3</v>
      </c>
      <c r="H517">
        <f t="shared" si="54"/>
        <v>3</v>
      </c>
      <c r="I517">
        <f t="shared" ca="1" si="55"/>
        <v>7</v>
      </c>
      <c r="J517" t="str">
        <f t="shared" ca="1" si="56"/>
        <v>Champion</v>
      </c>
    </row>
    <row r="518" spans="1:10" x14ac:dyDescent="0.3">
      <c r="A518" s="10" t="s">
        <v>1903</v>
      </c>
      <c r="B518" s="2">
        <v>45615</v>
      </c>
      <c r="C518">
        <v>1</v>
      </c>
      <c r="D518">
        <v>2204.41</v>
      </c>
      <c r="E518" s="11">
        <f t="shared" ca="1" si="57"/>
        <v>464</v>
      </c>
      <c r="F518">
        <f t="shared" ca="1" si="52"/>
        <v>1</v>
      </c>
      <c r="G518">
        <f t="shared" si="53"/>
        <v>1</v>
      </c>
      <c r="H518">
        <f t="shared" si="54"/>
        <v>3</v>
      </c>
      <c r="I518">
        <f t="shared" ca="1" si="55"/>
        <v>5</v>
      </c>
      <c r="J518" t="str">
        <f t="shared" ca="1" si="56"/>
        <v>Loyal</v>
      </c>
    </row>
    <row r="519" spans="1:10" x14ac:dyDescent="0.3">
      <c r="A519" s="10" t="s">
        <v>1149</v>
      </c>
      <c r="B519" s="2">
        <v>45632</v>
      </c>
      <c r="C519">
        <v>2</v>
      </c>
      <c r="D519">
        <v>3037.27</v>
      </c>
      <c r="E519" s="11">
        <f t="shared" ca="1" si="57"/>
        <v>447</v>
      </c>
      <c r="F519">
        <f t="shared" ca="1" si="52"/>
        <v>1</v>
      </c>
      <c r="G519">
        <f t="shared" si="53"/>
        <v>2</v>
      </c>
      <c r="H519">
        <f t="shared" si="54"/>
        <v>3</v>
      </c>
      <c r="I519">
        <f t="shared" ca="1" si="55"/>
        <v>6</v>
      </c>
      <c r="J519" t="str">
        <f t="shared" ca="1" si="56"/>
        <v>Loyal</v>
      </c>
    </row>
    <row r="520" spans="1:10" x14ac:dyDescent="0.3">
      <c r="A520" s="10" t="s">
        <v>4079</v>
      </c>
      <c r="B520" s="2">
        <v>45515</v>
      </c>
      <c r="C520">
        <v>1</v>
      </c>
      <c r="D520">
        <v>2180.56</v>
      </c>
      <c r="E520" s="11">
        <f t="shared" ca="1" si="57"/>
        <v>564</v>
      </c>
      <c r="F520">
        <f t="shared" ca="1" si="52"/>
        <v>1</v>
      </c>
      <c r="G520">
        <f t="shared" si="53"/>
        <v>1</v>
      </c>
      <c r="H520">
        <f t="shared" si="54"/>
        <v>3</v>
      </c>
      <c r="I520">
        <f t="shared" ca="1" si="55"/>
        <v>5</v>
      </c>
      <c r="J520" t="str">
        <f t="shared" ca="1" si="56"/>
        <v>Loyal</v>
      </c>
    </row>
    <row r="521" spans="1:10" x14ac:dyDescent="0.3">
      <c r="A521" s="10" t="s">
        <v>1152</v>
      </c>
      <c r="B521" s="2">
        <v>45373</v>
      </c>
      <c r="C521">
        <v>2</v>
      </c>
      <c r="D521">
        <v>861.77</v>
      </c>
      <c r="E521" s="11">
        <f t="shared" ca="1" si="57"/>
        <v>706</v>
      </c>
      <c r="F521">
        <f t="shared" ca="1" si="52"/>
        <v>1</v>
      </c>
      <c r="G521">
        <f t="shared" si="53"/>
        <v>2</v>
      </c>
      <c r="H521">
        <f t="shared" si="54"/>
        <v>1</v>
      </c>
      <c r="I521">
        <f t="shared" ca="1" si="55"/>
        <v>4</v>
      </c>
      <c r="J521" t="str">
        <f t="shared" ca="1" si="56"/>
        <v>At Risk</v>
      </c>
    </row>
    <row r="522" spans="1:10" x14ac:dyDescent="0.3">
      <c r="A522" s="10" t="s">
        <v>1403</v>
      </c>
      <c r="B522" s="2">
        <v>45615</v>
      </c>
      <c r="C522">
        <v>5</v>
      </c>
      <c r="D522">
        <v>2554.9500000000003</v>
      </c>
      <c r="E522" s="11">
        <f t="shared" ca="1" si="57"/>
        <v>464</v>
      </c>
      <c r="F522">
        <f t="shared" ca="1" si="52"/>
        <v>1</v>
      </c>
      <c r="G522">
        <f t="shared" si="53"/>
        <v>3</v>
      </c>
      <c r="H522">
        <f t="shared" si="54"/>
        <v>3</v>
      </c>
      <c r="I522">
        <f t="shared" ca="1" si="55"/>
        <v>7</v>
      </c>
      <c r="J522" t="str">
        <f t="shared" ca="1" si="56"/>
        <v>Champion</v>
      </c>
    </row>
    <row r="523" spans="1:10" x14ac:dyDescent="0.3">
      <c r="A523" s="10" t="s">
        <v>5093</v>
      </c>
      <c r="B523" s="2">
        <v>45358</v>
      </c>
      <c r="C523">
        <v>1</v>
      </c>
      <c r="D523">
        <v>1187.78</v>
      </c>
      <c r="E523" s="11">
        <f t="shared" ca="1" si="57"/>
        <v>721</v>
      </c>
      <c r="F523">
        <f t="shared" ca="1" si="52"/>
        <v>1</v>
      </c>
      <c r="G523">
        <f t="shared" si="53"/>
        <v>1</v>
      </c>
      <c r="H523">
        <f t="shared" si="54"/>
        <v>2</v>
      </c>
      <c r="I523">
        <f t="shared" ca="1" si="55"/>
        <v>4</v>
      </c>
      <c r="J523" t="str">
        <f t="shared" ca="1" si="56"/>
        <v>At Risk</v>
      </c>
    </row>
    <row r="524" spans="1:10" x14ac:dyDescent="0.3">
      <c r="A524" s="10" t="s">
        <v>1356</v>
      </c>
      <c r="B524" s="2">
        <v>45347</v>
      </c>
      <c r="C524">
        <v>1</v>
      </c>
      <c r="D524">
        <v>181.59</v>
      </c>
      <c r="E524" s="11">
        <f t="shared" ca="1" si="57"/>
        <v>732</v>
      </c>
      <c r="F524">
        <f t="shared" ca="1" si="52"/>
        <v>1</v>
      </c>
      <c r="G524">
        <f t="shared" si="53"/>
        <v>1</v>
      </c>
      <c r="H524">
        <f t="shared" si="54"/>
        <v>1</v>
      </c>
      <c r="I524">
        <f t="shared" ca="1" si="55"/>
        <v>3</v>
      </c>
      <c r="J524" t="str">
        <f t="shared" ca="1" si="56"/>
        <v>Lost</v>
      </c>
    </row>
    <row r="525" spans="1:10" x14ac:dyDescent="0.3">
      <c r="A525" s="10" t="s">
        <v>3433</v>
      </c>
      <c r="B525" s="2">
        <v>45431</v>
      </c>
      <c r="C525">
        <v>2</v>
      </c>
      <c r="D525">
        <v>2786.46</v>
      </c>
      <c r="E525" s="11">
        <f t="shared" ca="1" si="57"/>
        <v>648</v>
      </c>
      <c r="F525">
        <f t="shared" ca="1" si="52"/>
        <v>1</v>
      </c>
      <c r="G525">
        <f t="shared" si="53"/>
        <v>2</v>
      </c>
      <c r="H525">
        <f t="shared" si="54"/>
        <v>3</v>
      </c>
      <c r="I525">
        <f t="shared" ca="1" si="55"/>
        <v>6</v>
      </c>
      <c r="J525" t="str">
        <f t="shared" ca="1" si="56"/>
        <v>Loyal</v>
      </c>
    </row>
    <row r="526" spans="1:10" x14ac:dyDescent="0.3">
      <c r="A526" s="10" t="s">
        <v>1164</v>
      </c>
      <c r="B526" s="2">
        <v>45572</v>
      </c>
      <c r="C526">
        <v>2</v>
      </c>
      <c r="D526">
        <v>1183.6100000000001</v>
      </c>
      <c r="E526" s="11">
        <f t="shared" ca="1" si="57"/>
        <v>507</v>
      </c>
      <c r="F526">
        <f t="shared" ca="1" si="52"/>
        <v>1</v>
      </c>
      <c r="G526">
        <f t="shared" si="53"/>
        <v>2</v>
      </c>
      <c r="H526">
        <f t="shared" si="54"/>
        <v>2</v>
      </c>
      <c r="I526">
        <f t="shared" ca="1" si="55"/>
        <v>5</v>
      </c>
      <c r="J526" t="str">
        <f t="shared" ca="1" si="56"/>
        <v>Loyal</v>
      </c>
    </row>
    <row r="527" spans="1:10" x14ac:dyDescent="0.3">
      <c r="A527" s="10" t="s">
        <v>2654</v>
      </c>
      <c r="B527" s="2">
        <v>45318</v>
      </c>
      <c r="C527">
        <v>1</v>
      </c>
      <c r="D527">
        <v>1880.89</v>
      </c>
      <c r="E527" s="11">
        <f t="shared" ca="1" si="57"/>
        <v>761</v>
      </c>
      <c r="F527">
        <f t="shared" ca="1" si="52"/>
        <v>1</v>
      </c>
      <c r="G527">
        <f t="shared" si="53"/>
        <v>1</v>
      </c>
      <c r="H527">
        <f t="shared" si="54"/>
        <v>2</v>
      </c>
      <c r="I527">
        <f t="shared" ca="1" si="55"/>
        <v>4</v>
      </c>
      <c r="J527" t="str">
        <f t="shared" ca="1" si="56"/>
        <v>At Risk</v>
      </c>
    </row>
    <row r="528" spans="1:10" x14ac:dyDescent="0.3">
      <c r="A528" s="10" t="s">
        <v>1260</v>
      </c>
      <c r="B528" s="2">
        <v>45647</v>
      </c>
      <c r="C528">
        <v>3</v>
      </c>
      <c r="D528">
        <v>2191.8000000000002</v>
      </c>
      <c r="E528" s="11">
        <f t="shared" ca="1" si="57"/>
        <v>432</v>
      </c>
      <c r="F528">
        <f t="shared" ca="1" si="52"/>
        <v>1</v>
      </c>
      <c r="G528">
        <f t="shared" si="53"/>
        <v>3</v>
      </c>
      <c r="H528">
        <f t="shared" si="54"/>
        <v>3</v>
      </c>
      <c r="I528">
        <f t="shared" ca="1" si="55"/>
        <v>7</v>
      </c>
      <c r="J528" t="str">
        <f t="shared" ca="1" si="56"/>
        <v>Champion</v>
      </c>
    </row>
    <row r="529" spans="1:10" x14ac:dyDescent="0.3">
      <c r="A529" s="10" t="s">
        <v>1557</v>
      </c>
      <c r="B529" s="2">
        <v>45562</v>
      </c>
      <c r="C529">
        <v>2</v>
      </c>
      <c r="D529">
        <v>3762.33</v>
      </c>
      <c r="E529" s="11">
        <f t="shared" ca="1" si="57"/>
        <v>517</v>
      </c>
      <c r="F529">
        <f t="shared" ca="1" si="52"/>
        <v>1</v>
      </c>
      <c r="G529">
        <f t="shared" si="53"/>
        <v>2</v>
      </c>
      <c r="H529">
        <f t="shared" si="54"/>
        <v>3</v>
      </c>
      <c r="I529">
        <f t="shared" ca="1" si="55"/>
        <v>6</v>
      </c>
      <c r="J529" t="str">
        <f t="shared" ca="1" si="56"/>
        <v>Loyal</v>
      </c>
    </row>
    <row r="530" spans="1:10" x14ac:dyDescent="0.3">
      <c r="A530" s="10" t="s">
        <v>544</v>
      </c>
      <c r="B530" s="2">
        <v>45482</v>
      </c>
      <c r="C530">
        <v>2</v>
      </c>
      <c r="D530">
        <v>1377.75</v>
      </c>
      <c r="E530" s="11">
        <f t="shared" ca="1" si="57"/>
        <v>597</v>
      </c>
      <c r="F530">
        <f t="shared" ca="1" si="52"/>
        <v>1</v>
      </c>
      <c r="G530">
        <f t="shared" si="53"/>
        <v>2</v>
      </c>
      <c r="H530">
        <f t="shared" si="54"/>
        <v>2</v>
      </c>
      <c r="I530">
        <f t="shared" ca="1" si="55"/>
        <v>5</v>
      </c>
      <c r="J530" t="str">
        <f t="shared" ca="1" si="56"/>
        <v>Loyal</v>
      </c>
    </row>
    <row r="531" spans="1:10" x14ac:dyDescent="0.3">
      <c r="A531" s="10" t="s">
        <v>5719</v>
      </c>
      <c r="B531" s="2">
        <v>45379</v>
      </c>
      <c r="C531">
        <v>1</v>
      </c>
      <c r="D531">
        <v>1633.36</v>
      </c>
      <c r="E531" s="11">
        <f t="shared" ca="1" si="57"/>
        <v>700</v>
      </c>
      <c r="F531">
        <f t="shared" ca="1" si="52"/>
        <v>1</v>
      </c>
      <c r="G531">
        <f t="shared" si="53"/>
        <v>1</v>
      </c>
      <c r="H531">
        <f t="shared" si="54"/>
        <v>2</v>
      </c>
      <c r="I531">
        <f t="shared" ca="1" si="55"/>
        <v>4</v>
      </c>
      <c r="J531" t="str">
        <f t="shared" ca="1" si="56"/>
        <v>At Risk</v>
      </c>
    </row>
    <row r="532" spans="1:10" x14ac:dyDescent="0.3">
      <c r="A532" s="10" t="s">
        <v>5871</v>
      </c>
      <c r="B532" s="2">
        <v>45649</v>
      </c>
      <c r="C532">
        <v>1</v>
      </c>
      <c r="D532">
        <v>744.47</v>
      </c>
      <c r="E532" s="11">
        <f t="shared" ca="1" si="57"/>
        <v>430</v>
      </c>
      <c r="F532">
        <f t="shared" ca="1" si="52"/>
        <v>1</v>
      </c>
      <c r="G532">
        <f t="shared" si="53"/>
        <v>1</v>
      </c>
      <c r="H532">
        <f t="shared" si="54"/>
        <v>1</v>
      </c>
      <c r="I532">
        <f t="shared" ca="1" si="55"/>
        <v>3</v>
      </c>
      <c r="J532" t="str">
        <f t="shared" ca="1" si="56"/>
        <v>Lost</v>
      </c>
    </row>
    <row r="533" spans="1:10" x14ac:dyDescent="0.3">
      <c r="A533" s="10" t="s">
        <v>4307</v>
      </c>
      <c r="B533" s="2">
        <v>45591</v>
      </c>
      <c r="C533">
        <v>3</v>
      </c>
      <c r="D533">
        <v>3650.7000000000003</v>
      </c>
      <c r="E533" s="11">
        <f t="shared" ca="1" si="57"/>
        <v>488</v>
      </c>
      <c r="F533">
        <f t="shared" ca="1" si="52"/>
        <v>1</v>
      </c>
      <c r="G533">
        <f t="shared" si="53"/>
        <v>3</v>
      </c>
      <c r="H533">
        <f t="shared" si="54"/>
        <v>3</v>
      </c>
      <c r="I533">
        <f t="shared" ca="1" si="55"/>
        <v>7</v>
      </c>
      <c r="J533" t="str">
        <f t="shared" ca="1" si="56"/>
        <v>Champion</v>
      </c>
    </row>
    <row r="534" spans="1:10" x14ac:dyDescent="0.3">
      <c r="A534" s="10" t="s">
        <v>636</v>
      </c>
      <c r="B534" s="2">
        <v>45652</v>
      </c>
      <c r="C534">
        <v>3</v>
      </c>
      <c r="D534">
        <v>1699.51</v>
      </c>
      <c r="E534" s="11">
        <f t="shared" ca="1" si="57"/>
        <v>427</v>
      </c>
      <c r="F534">
        <f t="shared" ca="1" si="52"/>
        <v>1</v>
      </c>
      <c r="G534">
        <f t="shared" si="53"/>
        <v>3</v>
      </c>
      <c r="H534">
        <f t="shared" si="54"/>
        <v>2</v>
      </c>
      <c r="I534">
        <f t="shared" ca="1" si="55"/>
        <v>6</v>
      </c>
      <c r="J534" t="str">
        <f t="shared" ca="1" si="56"/>
        <v>Loyal</v>
      </c>
    </row>
    <row r="535" spans="1:10" x14ac:dyDescent="0.3">
      <c r="A535" s="10" t="s">
        <v>4717</v>
      </c>
      <c r="B535" s="2">
        <v>45633</v>
      </c>
      <c r="C535">
        <v>1</v>
      </c>
      <c r="D535">
        <v>1466.19</v>
      </c>
      <c r="E535" s="11">
        <f t="shared" ca="1" si="57"/>
        <v>446</v>
      </c>
      <c r="F535">
        <f t="shared" ca="1" si="52"/>
        <v>1</v>
      </c>
      <c r="G535">
        <f t="shared" si="53"/>
        <v>1</v>
      </c>
      <c r="H535">
        <f t="shared" si="54"/>
        <v>2</v>
      </c>
      <c r="I535">
        <f t="shared" ca="1" si="55"/>
        <v>4</v>
      </c>
      <c r="J535" t="str">
        <f t="shared" ca="1" si="56"/>
        <v>At Risk</v>
      </c>
    </row>
    <row r="536" spans="1:10" x14ac:dyDescent="0.3">
      <c r="A536" s="10" t="s">
        <v>3619</v>
      </c>
      <c r="B536" s="2">
        <v>45403</v>
      </c>
      <c r="C536">
        <v>1</v>
      </c>
      <c r="D536">
        <v>984.73</v>
      </c>
      <c r="E536" s="11">
        <f t="shared" ca="1" si="57"/>
        <v>676</v>
      </c>
      <c r="F536">
        <f t="shared" ca="1" si="52"/>
        <v>1</v>
      </c>
      <c r="G536">
        <f t="shared" si="53"/>
        <v>1</v>
      </c>
      <c r="H536">
        <f t="shared" si="54"/>
        <v>1</v>
      </c>
      <c r="I536">
        <f t="shared" ca="1" si="55"/>
        <v>3</v>
      </c>
      <c r="J536" t="str">
        <f t="shared" ca="1" si="56"/>
        <v>Lost</v>
      </c>
    </row>
    <row r="537" spans="1:10" x14ac:dyDescent="0.3">
      <c r="A537" s="10" t="s">
        <v>3280</v>
      </c>
      <c r="B537" s="2">
        <v>45529</v>
      </c>
      <c r="C537">
        <v>2</v>
      </c>
      <c r="D537">
        <v>671.82999999999993</v>
      </c>
      <c r="E537" s="11">
        <f t="shared" ca="1" si="57"/>
        <v>550</v>
      </c>
      <c r="F537">
        <f t="shared" ca="1" si="52"/>
        <v>1</v>
      </c>
      <c r="G537">
        <f t="shared" si="53"/>
        <v>2</v>
      </c>
      <c r="H537">
        <f t="shared" si="54"/>
        <v>1</v>
      </c>
      <c r="I537">
        <f t="shared" ca="1" si="55"/>
        <v>4</v>
      </c>
      <c r="J537" t="str">
        <f t="shared" ca="1" si="56"/>
        <v>At Risk</v>
      </c>
    </row>
    <row r="538" spans="1:10" x14ac:dyDescent="0.3">
      <c r="A538" s="10" t="s">
        <v>3450</v>
      </c>
      <c r="B538" s="2">
        <v>45297</v>
      </c>
      <c r="C538">
        <v>1</v>
      </c>
      <c r="D538">
        <v>2649.73</v>
      </c>
      <c r="E538" s="11">
        <f t="shared" ca="1" si="57"/>
        <v>782</v>
      </c>
      <c r="F538">
        <f t="shared" ca="1" si="52"/>
        <v>1</v>
      </c>
      <c r="G538">
        <f t="shared" si="53"/>
        <v>1</v>
      </c>
      <c r="H538">
        <f t="shared" si="54"/>
        <v>3</v>
      </c>
      <c r="I538">
        <f t="shared" ca="1" si="55"/>
        <v>5</v>
      </c>
      <c r="J538" t="str">
        <f t="shared" ca="1" si="56"/>
        <v>Loyal</v>
      </c>
    </row>
    <row r="539" spans="1:10" x14ac:dyDescent="0.3">
      <c r="A539" s="10" t="s">
        <v>2234</v>
      </c>
      <c r="B539" s="2">
        <v>45608</v>
      </c>
      <c r="C539">
        <v>2</v>
      </c>
      <c r="D539">
        <v>2557.12</v>
      </c>
      <c r="E539" s="11">
        <f t="shared" ca="1" si="57"/>
        <v>471</v>
      </c>
      <c r="F539">
        <f t="shared" ca="1" si="52"/>
        <v>1</v>
      </c>
      <c r="G539">
        <f t="shared" si="53"/>
        <v>2</v>
      </c>
      <c r="H539">
        <f t="shared" si="54"/>
        <v>3</v>
      </c>
      <c r="I539">
        <f t="shared" ca="1" si="55"/>
        <v>6</v>
      </c>
      <c r="J539" t="str">
        <f t="shared" ca="1" si="56"/>
        <v>Loyal</v>
      </c>
    </row>
    <row r="540" spans="1:10" x14ac:dyDescent="0.3">
      <c r="A540" s="10" t="s">
        <v>3309</v>
      </c>
      <c r="B540" s="2">
        <v>45566</v>
      </c>
      <c r="C540">
        <v>2</v>
      </c>
      <c r="D540">
        <v>2914.81</v>
      </c>
      <c r="E540" s="11">
        <f t="shared" ca="1" si="57"/>
        <v>513</v>
      </c>
      <c r="F540">
        <f t="shared" ca="1" si="52"/>
        <v>1</v>
      </c>
      <c r="G540">
        <f t="shared" si="53"/>
        <v>2</v>
      </c>
      <c r="H540">
        <f t="shared" si="54"/>
        <v>3</v>
      </c>
      <c r="I540">
        <f t="shared" ca="1" si="55"/>
        <v>6</v>
      </c>
      <c r="J540" t="str">
        <f t="shared" ca="1" si="56"/>
        <v>Loyal</v>
      </c>
    </row>
    <row r="541" spans="1:10" x14ac:dyDescent="0.3">
      <c r="A541" s="10" t="s">
        <v>1996</v>
      </c>
      <c r="B541" s="2">
        <v>45621</v>
      </c>
      <c r="C541">
        <v>2</v>
      </c>
      <c r="D541">
        <v>5298.12</v>
      </c>
      <c r="E541" s="11">
        <f t="shared" ca="1" si="57"/>
        <v>458</v>
      </c>
      <c r="F541">
        <f t="shared" ca="1" si="52"/>
        <v>1</v>
      </c>
      <c r="G541">
        <f t="shared" si="53"/>
        <v>2</v>
      </c>
      <c r="H541">
        <f t="shared" si="54"/>
        <v>3</v>
      </c>
      <c r="I541">
        <f t="shared" ca="1" si="55"/>
        <v>6</v>
      </c>
      <c r="J541" t="str">
        <f t="shared" ca="1" si="56"/>
        <v>Loyal</v>
      </c>
    </row>
    <row r="542" spans="1:10" x14ac:dyDescent="0.3">
      <c r="A542" s="10" t="s">
        <v>3354</v>
      </c>
      <c r="B542" s="2">
        <v>45537</v>
      </c>
      <c r="C542">
        <v>2</v>
      </c>
      <c r="D542">
        <v>2151.4699999999998</v>
      </c>
      <c r="E542" s="11">
        <f t="shared" ca="1" si="57"/>
        <v>542</v>
      </c>
      <c r="F542">
        <f t="shared" ca="1" si="52"/>
        <v>1</v>
      </c>
      <c r="G542">
        <f t="shared" si="53"/>
        <v>2</v>
      </c>
      <c r="H542">
        <f t="shared" si="54"/>
        <v>3</v>
      </c>
      <c r="I542">
        <f t="shared" ca="1" si="55"/>
        <v>6</v>
      </c>
      <c r="J542" t="str">
        <f t="shared" ca="1" si="56"/>
        <v>Loyal</v>
      </c>
    </row>
    <row r="543" spans="1:10" x14ac:dyDescent="0.3">
      <c r="A543" s="10" t="s">
        <v>1966</v>
      </c>
      <c r="B543" s="2">
        <v>45582</v>
      </c>
      <c r="C543">
        <v>2</v>
      </c>
      <c r="D543">
        <v>1799.0600000000002</v>
      </c>
      <c r="E543" s="11">
        <f t="shared" ca="1" si="57"/>
        <v>497</v>
      </c>
      <c r="F543">
        <f t="shared" ca="1" si="52"/>
        <v>1</v>
      </c>
      <c r="G543">
        <f t="shared" si="53"/>
        <v>2</v>
      </c>
      <c r="H543">
        <f t="shared" si="54"/>
        <v>2</v>
      </c>
      <c r="I543">
        <f t="shared" ca="1" si="55"/>
        <v>5</v>
      </c>
      <c r="J543" t="str">
        <f t="shared" ca="1" si="56"/>
        <v>Loyal</v>
      </c>
    </row>
    <row r="544" spans="1:10" x14ac:dyDescent="0.3">
      <c r="A544" s="10" t="s">
        <v>4740</v>
      </c>
      <c r="B544" s="2">
        <v>45404</v>
      </c>
      <c r="C544">
        <v>1</v>
      </c>
      <c r="D544">
        <v>144.88</v>
      </c>
      <c r="E544" s="11">
        <f t="shared" ca="1" si="57"/>
        <v>675</v>
      </c>
      <c r="F544">
        <f t="shared" ca="1" si="52"/>
        <v>1</v>
      </c>
      <c r="G544">
        <f t="shared" si="53"/>
        <v>1</v>
      </c>
      <c r="H544">
        <f t="shared" si="54"/>
        <v>1</v>
      </c>
      <c r="I544">
        <f t="shared" ca="1" si="55"/>
        <v>3</v>
      </c>
      <c r="J544" t="str">
        <f t="shared" ca="1" si="56"/>
        <v>Lost</v>
      </c>
    </row>
    <row r="545" spans="1:10" x14ac:dyDescent="0.3">
      <c r="A545" s="10" t="s">
        <v>5584</v>
      </c>
      <c r="B545" s="2">
        <v>45464</v>
      </c>
      <c r="C545">
        <v>1</v>
      </c>
      <c r="D545">
        <v>1305.57</v>
      </c>
      <c r="E545" s="11">
        <f t="shared" ca="1" si="57"/>
        <v>615</v>
      </c>
      <c r="F545">
        <f t="shared" ca="1" si="52"/>
        <v>1</v>
      </c>
      <c r="G545">
        <f t="shared" si="53"/>
        <v>1</v>
      </c>
      <c r="H545">
        <f t="shared" si="54"/>
        <v>2</v>
      </c>
      <c r="I545">
        <f t="shared" ca="1" si="55"/>
        <v>4</v>
      </c>
      <c r="J545" t="str">
        <f t="shared" ca="1" si="56"/>
        <v>At Risk</v>
      </c>
    </row>
    <row r="546" spans="1:10" x14ac:dyDescent="0.3">
      <c r="A546" s="10" t="s">
        <v>1564</v>
      </c>
      <c r="B546" s="2">
        <v>45622</v>
      </c>
      <c r="C546">
        <v>2</v>
      </c>
      <c r="D546">
        <v>659.37</v>
      </c>
      <c r="E546" s="11">
        <f t="shared" ca="1" si="57"/>
        <v>457</v>
      </c>
      <c r="F546">
        <f t="shared" ca="1" si="52"/>
        <v>1</v>
      </c>
      <c r="G546">
        <f t="shared" si="53"/>
        <v>2</v>
      </c>
      <c r="H546">
        <f t="shared" si="54"/>
        <v>1</v>
      </c>
      <c r="I546">
        <f t="shared" ca="1" si="55"/>
        <v>4</v>
      </c>
      <c r="J546" t="str">
        <f t="shared" ca="1" si="56"/>
        <v>At Risk</v>
      </c>
    </row>
    <row r="547" spans="1:10" x14ac:dyDescent="0.3">
      <c r="A547" s="10" t="s">
        <v>3514</v>
      </c>
      <c r="B547" s="2">
        <v>45340</v>
      </c>
      <c r="C547">
        <v>1</v>
      </c>
      <c r="D547">
        <v>1453.12</v>
      </c>
      <c r="E547" s="11">
        <f t="shared" ca="1" si="57"/>
        <v>739</v>
      </c>
      <c r="F547">
        <f t="shared" ca="1" si="52"/>
        <v>1</v>
      </c>
      <c r="G547">
        <f t="shared" si="53"/>
        <v>1</v>
      </c>
      <c r="H547">
        <f t="shared" si="54"/>
        <v>2</v>
      </c>
      <c r="I547">
        <f t="shared" ca="1" si="55"/>
        <v>4</v>
      </c>
      <c r="J547" t="str">
        <f t="shared" ca="1" si="56"/>
        <v>At Risk</v>
      </c>
    </row>
    <row r="548" spans="1:10" x14ac:dyDescent="0.3">
      <c r="A548" s="10" t="s">
        <v>2497</v>
      </c>
      <c r="B548" s="2">
        <v>45582</v>
      </c>
      <c r="C548">
        <v>1</v>
      </c>
      <c r="D548">
        <v>43.41</v>
      </c>
      <c r="E548" s="11">
        <f t="shared" ca="1" si="57"/>
        <v>497</v>
      </c>
      <c r="F548">
        <f t="shared" ca="1" si="52"/>
        <v>1</v>
      </c>
      <c r="G548">
        <f t="shared" si="53"/>
        <v>1</v>
      </c>
      <c r="H548">
        <f t="shared" si="54"/>
        <v>1</v>
      </c>
      <c r="I548">
        <f t="shared" ca="1" si="55"/>
        <v>3</v>
      </c>
      <c r="J548" t="str">
        <f t="shared" ca="1" si="56"/>
        <v>Lost</v>
      </c>
    </row>
    <row r="549" spans="1:10" x14ac:dyDescent="0.3">
      <c r="A549" s="10" t="s">
        <v>1611</v>
      </c>
      <c r="B549" s="2">
        <v>45439</v>
      </c>
      <c r="C549">
        <v>1</v>
      </c>
      <c r="D549">
        <v>446.7</v>
      </c>
      <c r="E549" s="11">
        <f t="shared" ca="1" si="57"/>
        <v>640</v>
      </c>
      <c r="F549">
        <f t="shared" ca="1" si="52"/>
        <v>1</v>
      </c>
      <c r="G549">
        <f t="shared" si="53"/>
        <v>1</v>
      </c>
      <c r="H549">
        <f t="shared" si="54"/>
        <v>1</v>
      </c>
      <c r="I549">
        <f t="shared" ca="1" si="55"/>
        <v>3</v>
      </c>
      <c r="J549" t="str">
        <f t="shared" ca="1" si="56"/>
        <v>Lost</v>
      </c>
    </row>
    <row r="550" spans="1:10" x14ac:dyDescent="0.3">
      <c r="A550" s="10" t="s">
        <v>632</v>
      </c>
      <c r="B550" s="2">
        <v>45551</v>
      </c>
      <c r="C550">
        <v>1</v>
      </c>
      <c r="D550">
        <v>1657.03</v>
      </c>
      <c r="E550" s="11">
        <f t="shared" ca="1" si="57"/>
        <v>528</v>
      </c>
      <c r="F550">
        <f t="shared" ca="1" si="52"/>
        <v>1</v>
      </c>
      <c r="G550">
        <f t="shared" si="53"/>
        <v>1</v>
      </c>
      <c r="H550">
        <f t="shared" si="54"/>
        <v>2</v>
      </c>
      <c r="I550">
        <f t="shared" ca="1" si="55"/>
        <v>4</v>
      </c>
      <c r="J550" t="str">
        <f t="shared" ca="1" si="56"/>
        <v>At Risk</v>
      </c>
    </row>
    <row r="551" spans="1:10" x14ac:dyDescent="0.3">
      <c r="A551" s="10" t="s">
        <v>1484</v>
      </c>
      <c r="B551" s="2">
        <v>45598</v>
      </c>
      <c r="C551">
        <v>3</v>
      </c>
      <c r="D551">
        <v>2099.4</v>
      </c>
      <c r="E551" s="11">
        <f t="shared" ca="1" si="57"/>
        <v>481</v>
      </c>
      <c r="F551">
        <f t="shared" ca="1" si="52"/>
        <v>1</v>
      </c>
      <c r="G551">
        <f t="shared" si="53"/>
        <v>3</v>
      </c>
      <c r="H551">
        <f t="shared" si="54"/>
        <v>3</v>
      </c>
      <c r="I551">
        <f t="shared" ca="1" si="55"/>
        <v>7</v>
      </c>
      <c r="J551" t="str">
        <f t="shared" ca="1" si="56"/>
        <v>Champion</v>
      </c>
    </row>
    <row r="552" spans="1:10" x14ac:dyDescent="0.3">
      <c r="A552" s="10" t="s">
        <v>1511</v>
      </c>
      <c r="B552" s="2">
        <v>45578</v>
      </c>
      <c r="C552">
        <v>1</v>
      </c>
      <c r="D552">
        <v>1565.38</v>
      </c>
      <c r="E552" s="11">
        <f t="shared" ca="1" si="57"/>
        <v>501</v>
      </c>
      <c r="F552">
        <f t="shared" ca="1" si="52"/>
        <v>1</v>
      </c>
      <c r="G552">
        <f t="shared" si="53"/>
        <v>1</v>
      </c>
      <c r="H552">
        <f t="shared" si="54"/>
        <v>2</v>
      </c>
      <c r="I552">
        <f t="shared" ca="1" si="55"/>
        <v>4</v>
      </c>
      <c r="J552" t="str">
        <f t="shared" ca="1" si="56"/>
        <v>At Risk</v>
      </c>
    </row>
    <row r="553" spans="1:10" x14ac:dyDescent="0.3">
      <c r="A553" s="10" t="s">
        <v>1879</v>
      </c>
      <c r="B553" s="2">
        <v>45637</v>
      </c>
      <c r="C553">
        <v>3</v>
      </c>
      <c r="D553">
        <v>2333.9500000000003</v>
      </c>
      <c r="E553" s="11">
        <f t="shared" ca="1" si="57"/>
        <v>442</v>
      </c>
      <c r="F553">
        <f t="shared" ca="1" si="52"/>
        <v>1</v>
      </c>
      <c r="G553">
        <f t="shared" si="53"/>
        <v>3</v>
      </c>
      <c r="H553">
        <f t="shared" si="54"/>
        <v>3</v>
      </c>
      <c r="I553">
        <f t="shared" ca="1" si="55"/>
        <v>7</v>
      </c>
      <c r="J553" t="str">
        <f t="shared" ca="1" si="56"/>
        <v>Champion</v>
      </c>
    </row>
    <row r="554" spans="1:10" x14ac:dyDescent="0.3">
      <c r="A554" s="10" t="s">
        <v>4308</v>
      </c>
      <c r="B554" s="2">
        <v>45309</v>
      </c>
      <c r="C554">
        <v>1</v>
      </c>
      <c r="D554">
        <v>2116.9299999999998</v>
      </c>
      <c r="E554" s="11">
        <f t="shared" ca="1" si="57"/>
        <v>770</v>
      </c>
      <c r="F554">
        <f t="shared" ca="1" si="52"/>
        <v>1</v>
      </c>
      <c r="G554">
        <f t="shared" si="53"/>
        <v>1</v>
      </c>
      <c r="H554">
        <f t="shared" si="54"/>
        <v>3</v>
      </c>
      <c r="I554">
        <f t="shared" ca="1" si="55"/>
        <v>5</v>
      </c>
      <c r="J554" t="str">
        <f t="shared" ca="1" si="56"/>
        <v>Loyal</v>
      </c>
    </row>
    <row r="555" spans="1:10" x14ac:dyDescent="0.3">
      <c r="A555" s="10" t="s">
        <v>1474</v>
      </c>
      <c r="B555" s="2">
        <v>45517</v>
      </c>
      <c r="C555">
        <v>2</v>
      </c>
      <c r="D555">
        <v>4469.7</v>
      </c>
      <c r="E555" s="11">
        <f t="shared" ca="1" si="57"/>
        <v>562</v>
      </c>
      <c r="F555">
        <f t="shared" ca="1" si="52"/>
        <v>1</v>
      </c>
      <c r="G555">
        <f t="shared" si="53"/>
        <v>2</v>
      </c>
      <c r="H555">
        <f t="shared" si="54"/>
        <v>3</v>
      </c>
      <c r="I555">
        <f t="shared" ca="1" si="55"/>
        <v>6</v>
      </c>
      <c r="J555" t="str">
        <f t="shared" ca="1" si="56"/>
        <v>Loyal</v>
      </c>
    </row>
    <row r="556" spans="1:10" x14ac:dyDescent="0.3">
      <c r="A556" s="10" t="s">
        <v>4820</v>
      </c>
      <c r="B556" s="2">
        <v>45412</v>
      </c>
      <c r="C556">
        <v>1</v>
      </c>
      <c r="D556">
        <v>1621.79</v>
      </c>
      <c r="E556" s="11">
        <f t="shared" ca="1" si="57"/>
        <v>667</v>
      </c>
      <c r="F556">
        <f t="shared" ca="1" si="52"/>
        <v>1</v>
      </c>
      <c r="G556">
        <f t="shared" si="53"/>
        <v>1</v>
      </c>
      <c r="H556">
        <f t="shared" si="54"/>
        <v>2</v>
      </c>
      <c r="I556">
        <f t="shared" ca="1" si="55"/>
        <v>4</v>
      </c>
      <c r="J556" t="str">
        <f t="shared" ca="1" si="56"/>
        <v>At Risk</v>
      </c>
    </row>
    <row r="557" spans="1:10" x14ac:dyDescent="0.3">
      <c r="A557" s="10" t="s">
        <v>5098</v>
      </c>
      <c r="B557" s="2">
        <v>45475</v>
      </c>
      <c r="C557">
        <v>2</v>
      </c>
      <c r="D557">
        <v>1967.8200000000002</v>
      </c>
      <c r="E557" s="11">
        <f t="shared" ca="1" si="57"/>
        <v>604</v>
      </c>
      <c r="F557">
        <f t="shared" ca="1" si="52"/>
        <v>1</v>
      </c>
      <c r="G557">
        <f t="shared" si="53"/>
        <v>2</v>
      </c>
      <c r="H557">
        <f t="shared" si="54"/>
        <v>2</v>
      </c>
      <c r="I557">
        <f t="shared" ca="1" si="55"/>
        <v>5</v>
      </c>
      <c r="J557" t="str">
        <f t="shared" ca="1" si="56"/>
        <v>Loyal</v>
      </c>
    </row>
    <row r="558" spans="1:10" x14ac:dyDescent="0.3">
      <c r="A558" s="10" t="s">
        <v>1190</v>
      </c>
      <c r="B558" s="2">
        <v>45361</v>
      </c>
      <c r="C558">
        <v>2</v>
      </c>
      <c r="D558">
        <v>542.35</v>
      </c>
      <c r="E558" s="11">
        <f t="shared" ca="1" si="57"/>
        <v>718</v>
      </c>
      <c r="F558">
        <f t="shared" ca="1" si="52"/>
        <v>1</v>
      </c>
      <c r="G558">
        <f t="shared" si="53"/>
        <v>2</v>
      </c>
      <c r="H558">
        <f t="shared" si="54"/>
        <v>1</v>
      </c>
      <c r="I558">
        <f t="shared" ca="1" si="55"/>
        <v>4</v>
      </c>
      <c r="J558" t="str">
        <f t="shared" ca="1" si="56"/>
        <v>At Risk</v>
      </c>
    </row>
    <row r="559" spans="1:10" x14ac:dyDescent="0.3">
      <c r="A559" s="10" t="s">
        <v>2805</v>
      </c>
      <c r="B559" s="2">
        <v>45369</v>
      </c>
      <c r="C559">
        <v>1</v>
      </c>
      <c r="D559">
        <v>1938.15</v>
      </c>
      <c r="E559" s="11">
        <f t="shared" ca="1" si="57"/>
        <v>710</v>
      </c>
      <c r="F559">
        <f t="shared" ca="1" si="52"/>
        <v>1</v>
      </c>
      <c r="G559">
        <f t="shared" si="53"/>
        <v>1</v>
      </c>
      <c r="H559">
        <f t="shared" si="54"/>
        <v>2</v>
      </c>
      <c r="I559">
        <f t="shared" ca="1" si="55"/>
        <v>4</v>
      </c>
      <c r="J559" t="str">
        <f t="shared" ca="1" si="56"/>
        <v>At Risk</v>
      </c>
    </row>
    <row r="560" spans="1:10" x14ac:dyDescent="0.3">
      <c r="A560" s="10" t="s">
        <v>2655</v>
      </c>
      <c r="B560" s="2">
        <v>45639</v>
      </c>
      <c r="C560">
        <v>3</v>
      </c>
      <c r="D560">
        <v>3348.9599999999996</v>
      </c>
      <c r="E560" s="11">
        <f t="shared" ca="1" si="57"/>
        <v>440</v>
      </c>
      <c r="F560">
        <f t="shared" ca="1" si="52"/>
        <v>1</v>
      </c>
      <c r="G560">
        <f t="shared" si="53"/>
        <v>3</v>
      </c>
      <c r="H560">
        <f t="shared" si="54"/>
        <v>3</v>
      </c>
      <c r="I560">
        <f t="shared" ca="1" si="55"/>
        <v>7</v>
      </c>
      <c r="J560" t="str">
        <f t="shared" ca="1" si="56"/>
        <v>Champion</v>
      </c>
    </row>
    <row r="561" spans="1:10" x14ac:dyDescent="0.3">
      <c r="A561" s="10" t="s">
        <v>1917</v>
      </c>
      <c r="B561" s="2">
        <v>45607</v>
      </c>
      <c r="C561">
        <v>2</v>
      </c>
      <c r="D561">
        <v>3049.01</v>
      </c>
      <c r="E561" s="11">
        <f t="shared" ca="1" si="57"/>
        <v>472</v>
      </c>
      <c r="F561">
        <f t="shared" ca="1" si="52"/>
        <v>1</v>
      </c>
      <c r="G561">
        <f t="shared" si="53"/>
        <v>2</v>
      </c>
      <c r="H561">
        <f t="shared" si="54"/>
        <v>3</v>
      </c>
      <c r="I561">
        <f t="shared" ca="1" si="55"/>
        <v>6</v>
      </c>
      <c r="J561" t="str">
        <f t="shared" ca="1" si="56"/>
        <v>Loyal</v>
      </c>
    </row>
    <row r="562" spans="1:10" x14ac:dyDescent="0.3">
      <c r="A562" s="10" t="s">
        <v>4553</v>
      </c>
      <c r="B562" s="2">
        <v>45353</v>
      </c>
      <c r="C562">
        <v>3</v>
      </c>
      <c r="D562">
        <v>1921.86</v>
      </c>
      <c r="E562" s="11">
        <f t="shared" ca="1" si="57"/>
        <v>726</v>
      </c>
      <c r="F562">
        <f t="shared" ca="1" si="52"/>
        <v>1</v>
      </c>
      <c r="G562">
        <f t="shared" si="53"/>
        <v>3</v>
      </c>
      <c r="H562">
        <f t="shared" si="54"/>
        <v>2</v>
      </c>
      <c r="I562">
        <f t="shared" ca="1" si="55"/>
        <v>6</v>
      </c>
      <c r="J562" t="str">
        <f t="shared" ca="1" si="56"/>
        <v>Loyal</v>
      </c>
    </row>
    <row r="563" spans="1:10" x14ac:dyDescent="0.3">
      <c r="A563" s="10" t="s">
        <v>1644</v>
      </c>
      <c r="B563" s="2">
        <v>45619</v>
      </c>
      <c r="C563">
        <v>2</v>
      </c>
      <c r="D563">
        <v>3077.89</v>
      </c>
      <c r="E563" s="11">
        <f t="shared" ca="1" si="57"/>
        <v>460</v>
      </c>
      <c r="F563">
        <f t="shared" ca="1" si="52"/>
        <v>1</v>
      </c>
      <c r="G563">
        <f t="shared" si="53"/>
        <v>2</v>
      </c>
      <c r="H563">
        <f t="shared" si="54"/>
        <v>3</v>
      </c>
      <c r="I563">
        <f t="shared" ca="1" si="55"/>
        <v>6</v>
      </c>
      <c r="J563" t="str">
        <f t="shared" ca="1" si="56"/>
        <v>Loyal</v>
      </c>
    </row>
    <row r="564" spans="1:10" x14ac:dyDescent="0.3">
      <c r="A564" s="10" t="s">
        <v>4602</v>
      </c>
      <c r="B564" s="2">
        <v>45301</v>
      </c>
      <c r="C564">
        <v>1</v>
      </c>
      <c r="D564">
        <v>388.2</v>
      </c>
      <c r="E564" s="11">
        <f t="shared" ca="1" si="57"/>
        <v>778</v>
      </c>
      <c r="F564">
        <f t="shared" ca="1" si="52"/>
        <v>1</v>
      </c>
      <c r="G564">
        <f t="shared" si="53"/>
        <v>1</v>
      </c>
      <c r="H564">
        <f t="shared" si="54"/>
        <v>1</v>
      </c>
      <c r="I564">
        <f t="shared" ca="1" si="55"/>
        <v>3</v>
      </c>
      <c r="J564" t="str">
        <f t="shared" ca="1" si="56"/>
        <v>Lost</v>
      </c>
    </row>
    <row r="565" spans="1:10" x14ac:dyDescent="0.3">
      <c r="A565" s="10" t="s">
        <v>3024</v>
      </c>
      <c r="B565" s="2">
        <v>45519</v>
      </c>
      <c r="C565">
        <v>1</v>
      </c>
      <c r="D565">
        <v>775.99</v>
      </c>
      <c r="E565" s="11">
        <f t="shared" ca="1" si="57"/>
        <v>560</v>
      </c>
      <c r="F565">
        <f t="shared" ca="1" si="52"/>
        <v>1</v>
      </c>
      <c r="G565">
        <f t="shared" si="53"/>
        <v>1</v>
      </c>
      <c r="H565">
        <f t="shared" si="54"/>
        <v>1</v>
      </c>
      <c r="I565">
        <f t="shared" ca="1" si="55"/>
        <v>3</v>
      </c>
      <c r="J565" t="str">
        <f t="shared" ca="1" si="56"/>
        <v>Lost</v>
      </c>
    </row>
    <row r="566" spans="1:10" x14ac:dyDescent="0.3">
      <c r="A566" s="10" t="s">
        <v>542</v>
      </c>
      <c r="B566" s="2">
        <v>45536</v>
      </c>
      <c r="C566">
        <v>1</v>
      </c>
      <c r="D566">
        <v>510.04</v>
      </c>
      <c r="E566" s="11">
        <f t="shared" ca="1" si="57"/>
        <v>543</v>
      </c>
      <c r="F566">
        <f t="shared" ca="1" si="52"/>
        <v>1</v>
      </c>
      <c r="G566">
        <f t="shared" si="53"/>
        <v>1</v>
      </c>
      <c r="H566">
        <f t="shared" si="54"/>
        <v>1</v>
      </c>
      <c r="I566">
        <f t="shared" ca="1" si="55"/>
        <v>3</v>
      </c>
      <c r="J566" t="str">
        <f t="shared" ca="1" si="56"/>
        <v>Lost</v>
      </c>
    </row>
    <row r="567" spans="1:10" x14ac:dyDescent="0.3">
      <c r="A567" s="10" t="s">
        <v>3117</v>
      </c>
      <c r="B567" s="2">
        <v>45635</v>
      </c>
      <c r="C567">
        <v>4</v>
      </c>
      <c r="D567">
        <v>2390.83</v>
      </c>
      <c r="E567" s="11">
        <f t="shared" ca="1" si="57"/>
        <v>444</v>
      </c>
      <c r="F567">
        <f t="shared" ca="1" si="52"/>
        <v>1</v>
      </c>
      <c r="G567">
        <f t="shared" si="53"/>
        <v>3</v>
      </c>
      <c r="H567">
        <f t="shared" si="54"/>
        <v>3</v>
      </c>
      <c r="I567">
        <f t="shared" ca="1" si="55"/>
        <v>7</v>
      </c>
      <c r="J567" t="str">
        <f t="shared" ca="1" si="56"/>
        <v>Champion</v>
      </c>
    </row>
    <row r="568" spans="1:10" x14ac:dyDescent="0.3">
      <c r="A568" s="10" t="s">
        <v>5236</v>
      </c>
      <c r="B568" s="2">
        <v>45611</v>
      </c>
      <c r="C568">
        <v>1</v>
      </c>
      <c r="D568">
        <v>2684.94</v>
      </c>
      <c r="E568" s="11">
        <f t="shared" ca="1" si="57"/>
        <v>468</v>
      </c>
      <c r="F568">
        <f t="shared" ca="1" si="52"/>
        <v>1</v>
      </c>
      <c r="G568">
        <f t="shared" si="53"/>
        <v>1</v>
      </c>
      <c r="H568">
        <f t="shared" si="54"/>
        <v>3</v>
      </c>
      <c r="I568">
        <f t="shared" ca="1" si="55"/>
        <v>5</v>
      </c>
      <c r="J568" t="str">
        <f t="shared" ca="1" si="56"/>
        <v>Loyal</v>
      </c>
    </row>
    <row r="569" spans="1:10" x14ac:dyDescent="0.3">
      <c r="A569" s="10" t="s">
        <v>2328</v>
      </c>
      <c r="B569" s="2">
        <v>45499</v>
      </c>
      <c r="C569">
        <v>3</v>
      </c>
      <c r="D569">
        <v>1970.31</v>
      </c>
      <c r="E569" s="11">
        <f t="shared" ca="1" si="57"/>
        <v>580</v>
      </c>
      <c r="F569">
        <f t="shared" ca="1" si="52"/>
        <v>1</v>
      </c>
      <c r="G569">
        <f t="shared" si="53"/>
        <v>3</v>
      </c>
      <c r="H569">
        <f t="shared" si="54"/>
        <v>2</v>
      </c>
      <c r="I569">
        <f t="shared" ca="1" si="55"/>
        <v>6</v>
      </c>
      <c r="J569" t="str">
        <f t="shared" ca="1" si="56"/>
        <v>Loyal</v>
      </c>
    </row>
    <row r="570" spans="1:10" x14ac:dyDescent="0.3">
      <c r="A570" s="10" t="s">
        <v>5623</v>
      </c>
      <c r="B570" s="2">
        <v>45436</v>
      </c>
      <c r="C570">
        <v>1</v>
      </c>
      <c r="D570">
        <v>214.41</v>
      </c>
      <c r="E570" s="11">
        <f t="shared" ca="1" si="57"/>
        <v>643</v>
      </c>
      <c r="F570">
        <f t="shared" ca="1" si="52"/>
        <v>1</v>
      </c>
      <c r="G570">
        <f t="shared" si="53"/>
        <v>1</v>
      </c>
      <c r="H570">
        <f t="shared" si="54"/>
        <v>1</v>
      </c>
      <c r="I570">
        <f t="shared" ca="1" si="55"/>
        <v>3</v>
      </c>
      <c r="J570" t="str">
        <f t="shared" ca="1" si="56"/>
        <v>Lost</v>
      </c>
    </row>
    <row r="571" spans="1:10" x14ac:dyDescent="0.3">
      <c r="A571" s="10" t="s">
        <v>617</v>
      </c>
      <c r="B571" s="2">
        <v>45446</v>
      </c>
      <c r="C571">
        <v>1</v>
      </c>
      <c r="D571">
        <v>75.239999999999995</v>
      </c>
      <c r="E571" s="11">
        <f t="shared" ca="1" si="57"/>
        <v>633</v>
      </c>
      <c r="F571">
        <f t="shared" ca="1" si="52"/>
        <v>1</v>
      </c>
      <c r="G571">
        <f t="shared" si="53"/>
        <v>1</v>
      </c>
      <c r="H571">
        <f t="shared" si="54"/>
        <v>1</v>
      </c>
      <c r="I571">
        <f t="shared" ca="1" si="55"/>
        <v>3</v>
      </c>
      <c r="J571" t="str">
        <f t="shared" ca="1" si="56"/>
        <v>Lost</v>
      </c>
    </row>
    <row r="572" spans="1:10" x14ac:dyDescent="0.3">
      <c r="A572" s="10" t="s">
        <v>771</v>
      </c>
      <c r="B572" s="2">
        <v>45469</v>
      </c>
      <c r="C572">
        <v>2</v>
      </c>
      <c r="D572">
        <v>1162.1199999999999</v>
      </c>
      <c r="E572" s="11">
        <f t="shared" ca="1" si="57"/>
        <v>610</v>
      </c>
      <c r="F572">
        <f t="shared" ca="1" si="52"/>
        <v>1</v>
      </c>
      <c r="G572">
        <f t="shared" si="53"/>
        <v>2</v>
      </c>
      <c r="H572">
        <f t="shared" si="54"/>
        <v>2</v>
      </c>
      <c r="I572">
        <f t="shared" ca="1" si="55"/>
        <v>5</v>
      </c>
      <c r="J572" t="str">
        <f t="shared" ca="1" si="56"/>
        <v>Loyal</v>
      </c>
    </row>
    <row r="573" spans="1:10" x14ac:dyDescent="0.3">
      <c r="A573" s="10" t="s">
        <v>4815</v>
      </c>
      <c r="B573" s="2">
        <v>45330</v>
      </c>
      <c r="C573">
        <v>1</v>
      </c>
      <c r="D573">
        <v>1755.07</v>
      </c>
      <c r="E573" s="11">
        <f t="shared" ca="1" si="57"/>
        <v>749</v>
      </c>
      <c r="F573">
        <f t="shared" ca="1" si="52"/>
        <v>1</v>
      </c>
      <c r="G573">
        <f t="shared" si="53"/>
        <v>1</v>
      </c>
      <c r="H573">
        <f t="shared" si="54"/>
        <v>2</v>
      </c>
      <c r="I573">
        <f t="shared" ca="1" si="55"/>
        <v>4</v>
      </c>
      <c r="J573" t="str">
        <f t="shared" ca="1" si="56"/>
        <v>At Risk</v>
      </c>
    </row>
    <row r="574" spans="1:10" x14ac:dyDescent="0.3">
      <c r="A574" s="10" t="s">
        <v>4280</v>
      </c>
      <c r="B574" s="2">
        <v>45450</v>
      </c>
      <c r="C574">
        <v>1</v>
      </c>
      <c r="D574">
        <v>2602.92</v>
      </c>
      <c r="E574" s="11">
        <f t="shared" ca="1" si="57"/>
        <v>629</v>
      </c>
      <c r="F574">
        <f t="shared" ca="1" si="52"/>
        <v>1</v>
      </c>
      <c r="G574">
        <f t="shared" si="53"/>
        <v>1</v>
      </c>
      <c r="H574">
        <f t="shared" si="54"/>
        <v>3</v>
      </c>
      <c r="I574">
        <f t="shared" ca="1" si="55"/>
        <v>5</v>
      </c>
      <c r="J574" t="str">
        <f t="shared" ca="1" si="56"/>
        <v>Loyal</v>
      </c>
    </row>
    <row r="575" spans="1:10" x14ac:dyDescent="0.3">
      <c r="A575" s="10" t="s">
        <v>3507</v>
      </c>
      <c r="B575" s="2">
        <v>45593</v>
      </c>
      <c r="C575">
        <v>2</v>
      </c>
      <c r="D575">
        <v>1987.6299999999999</v>
      </c>
      <c r="E575" s="11">
        <f t="shared" ca="1" si="57"/>
        <v>486</v>
      </c>
      <c r="F575">
        <f t="shared" ca="1" si="52"/>
        <v>1</v>
      </c>
      <c r="G575">
        <f t="shared" si="53"/>
        <v>2</v>
      </c>
      <c r="H575">
        <f t="shared" si="54"/>
        <v>2</v>
      </c>
      <c r="I575">
        <f t="shared" ca="1" si="55"/>
        <v>5</v>
      </c>
      <c r="J575" t="str">
        <f t="shared" ca="1" si="56"/>
        <v>Loyal</v>
      </c>
    </row>
    <row r="576" spans="1:10" x14ac:dyDescent="0.3">
      <c r="A576" s="10" t="s">
        <v>345</v>
      </c>
      <c r="B576" s="2">
        <v>45558</v>
      </c>
      <c r="C576">
        <v>1</v>
      </c>
      <c r="D576">
        <v>923.89</v>
      </c>
      <c r="E576" s="11">
        <f t="shared" ca="1" si="57"/>
        <v>521</v>
      </c>
      <c r="F576">
        <f t="shared" ca="1" si="52"/>
        <v>1</v>
      </c>
      <c r="G576">
        <f t="shared" si="53"/>
        <v>1</v>
      </c>
      <c r="H576">
        <f t="shared" si="54"/>
        <v>1</v>
      </c>
      <c r="I576">
        <f t="shared" ca="1" si="55"/>
        <v>3</v>
      </c>
      <c r="J576" t="str">
        <f t="shared" ca="1" si="56"/>
        <v>Lost</v>
      </c>
    </row>
    <row r="577" spans="1:10" x14ac:dyDescent="0.3">
      <c r="A577" s="10" t="s">
        <v>4946</v>
      </c>
      <c r="B577" s="2">
        <v>45483</v>
      </c>
      <c r="C577">
        <v>1</v>
      </c>
      <c r="D577">
        <v>911.26</v>
      </c>
      <c r="E577" s="11">
        <f t="shared" ca="1" si="57"/>
        <v>596</v>
      </c>
      <c r="F577">
        <f t="shared" ca="1" si="52"/>
        <v>1</v>
      </c>
      <c r="G577">
        <f t="shared" si="53"/>
        <v>1</v>
      </c>
      <c r="H577">
        <f t="shared" si="54"/>
        <v>1</v>
      </c>
      <c r="I577">
        <f t="shared" ca="1" si="55"/>
        <v>3</v>
      </c>
      <c r="J577" t="str">
        <f t="shared" ca="1" si="56"/>
        <v>Lost</v>
      </c>
    </row>
    <row r="578" spans="1:10" x14ac:dyDescent="0.3">
      <c r="A578" s="10" t="s">
        <v>2067</v>
      </c>
      <c r="B578" s="2">
        <v>45445</v>
      </c>
      <c r="C578">
        <v>1</v>
      </c>
      <c r="D578">
        <v>1649.96</v>
      </c>
      <c r="E578" s="11">
        <f t="shared" ca="1" si="57"/>
        <v>634</v>
      </c>
      <c r="F578">
        <f t="shared" ca="1" si="52"/>
        <v>1</v>
      </c>
      <c r="G578">
        <f t="shared" si="53"/>
        <v>1</v>
      </c>
      <c r="H578">
        <f t="shared" si="54"/>
        <v>2</v>
      </c>
      <c r="I578">
        <f t="shared" ca="1" si="55"/>
        <v>4</v>
      </c>
      <c r="J578" t="str">
        <f t="shared" ca="1" si="56"/>
        <v>At Risk</v>
      </c>
    </row>
    <row r="579" spans="1:10" x14ac:dyDescent="0.3">
      <c r="A579" s="10" t="s">
        <v>4196</v>
      </c>
      <c r="B579" s="2">
        <v>45597</v>
      </c>
      <c r="C579">
        <v>1</v>
      </c>
      <c r="D579">
        <v>642.22</v>
      </c>
      <c r="E579" s="11">
        <f t="shared" ca="1" si="57"/>
        <v>482</v>
      </c>
      <c r="F579">
        <f t="shared" ref="F579:F642" ca="1" si="58">_xlfn.IFS(E579&lt;100,3,E579&lt;=200,2,E579&gt;200,1)</f>
        <v>1</v>
      </c>
      <c r="G579">
        <f t="shared" ref="G579:G642" si="59">_xlfn.IFS(C579&gt;=3,3,C579=2,2,C579=1,1)</f>
        <v>1</v>
      </c>
      <c r="H579">
        <f t="shared" ref="H579:H642" si="60">_xlfn.IFS(D579&gt;=2000,3,D579&gt;=1000,2,D579&lt;1000,1)</f>
        <v>1</v>
      </c>
      <c r="I579">
        <f t="shared" ref="I579:I642" ca="1" si="61">F579+G579+H579</f>
        <v>3</v>
      </c>
      <c r="J579" t="str">
        <f t="shared" ref="J579:J642" ca="1" si="62">_xlfn.IFS(I579&gt;=7,"Champion",I579&gt;=5,"Loyal",I579&gt;=4,"At Risk",I579&lt;4,"Lost")</f>
        <v>Lost</v>
      </c>
    </row>
    <row r="580" spans="1:10" x14ac:dyDescent="0.3">
      <c r="A580" s="10" t="s">
        <v>3557</v>
      </c>
      <c r="B580" s="2">
        <v>45491</v>
      </c>
      <c r="C580">
        <v>1</v>
      </c>
      <c r="D580">
        <v>2082.19</v>
      </c>
      <c r="E580" s="11">
        <f t="shared" ca="1" si="57"/>
        <v>588</v>
      </c>
      <c r="F580">
        <f t="shared" ca="1" si="58"/>
        <v>1</v>
      </c>
      <c r="G580">
        <f t="shared" si="59"/>
        <v>1</v>
      </c>
      <c r="H580">
        <f t="shared" si="60"/>
        <v>3</v>
      </c>
      <c r="I580">
        <f t="shared" ca="1" si="61"/>
        <v>5</v>
      </c>
      <c r="J580" t="str">
        <f t="shared" ca="1" si="62"/>
        <v>Loyal</v>
      </c>
    </row>
    <row r="581" spans="1:10" x14ac:dyDescent="0.3">
      <c r="A581" s="10" t="s">
        <v>1229</v>
      </c>
      <c r="B581" s="2">
        <v>45611</v>
      </c>
      <c r="C581">
        <v>3</v>
      </c>
      <c r="D581">
        <v>1750.83</v>
      </c>
      <c r="E581" s="11">
        <f t="shared" ref="E581:E644" ca="1" si="63">TODAY()-B581</f>
        <v>468</v>
      </c>
      <c r="F581">
        <f t="shared" ca="1" si="58"/>
        <v>1</v>
      </c>
      <c r="G581">
        <f t="shared" si="59"/>
        <v>3</v>
      </c>
      <c r="H581">
        <f t="shared" si="60"/>
        <v>2</v>
      </c>
      <c r="I581">
        <f t="shared" ca="1" si="61"/>
        <v>6</v>
      </c>
      <c r="J581" t="str">
        <f t="shared" ca="1" si="62"/>
        <v>Loyal</v>
      </c>
    </row>
    <row r="582" spans="1:10" x14ac:dyDescent="0.3">
      <c r="A582" s="10" t="s">
        <v>1721</v>
      </c>
      <c r="B582" s="2">
        <v>45444</v>
      </c>
      <c r="C582">
        <v>5</v>
      </c>
      <c r="D582">
        <v>6323.36</v>
      </c>
      <c r="E582" s="11">
        <f t="shared" ca="1" si="63"/>
        <v>635</v>
      </c>
      <c r="F582">
        <f t="shared" ca="1" si="58"/>
        <v>1</v>
      </c>
      <c r="G582">
        <f t="shared" si="59"/>
        <v>3</v>
      </c>
      <c r="H582">
        <f t="shared" si="60"/>
        <v>3</v>
      </c>
      <c r="I582">
        <f t="shared" ca="1" si="61"/>
        <v>7</v>
      </c>
      <c r="J582" t="str">
        <f t="shared" ca="1" si="62"/>
        <v>Champion</v>
      </c>
    </row>
    <row r="583" spans="1:10" x14ac:dyDescent="0.3">
      <c r="A583" s="10" t="s">
        <v>3321</v>
      </c>
      <c r="B583" s="2">
        <v>45451</v>
      </c>
      <c r="C583">
        <v>1</v>
      </c>
      <c r="D583">
        <v>2551.6</v>
      </c>
      <c r="E583" s="11">
        <f t="shared" ca="1" si="63"/>
        <v>628</v>
      </c>
      <c r="F583">
        <f t="shared" ca="1" si="58"/>
        <v>1</v>
      </c>
      <c r="G583">
        <f t="shared" si="59"/>
        <v>1</v>
      </c>
      <c r="H583">
        <f t="shared" si="60"/>
        <v>3</v>
      </c>
      <c r="I583">
        <f t="shared" ca="1" si="61"/>
        <v>5</v>
      </c>
      <c r="J583" t="str">
        <f t="shared" ca="1" si="62"/>
        <v>Loyal</v>
      </c>
    </row>
    <row r="584" spans="1:10" x14ac:dyDescent="0.3">
      <c r="A584" s="10" t="s">
        <v>1751</v>
      </c>
      <c r="B584" s="2">
        <v>45473</v>
      </c>
      <c r="C584">
        <v>1</v>
      </c>
      <c r="D584">
        <v>2270.41</v>
      </c>
      <c r="E584" s="11">
        <f t="shared" ca="1" si="63"/>
        <v>606</v>
      </c>
      <c r="F584">
        <f t="shared" ca="1" si="58"/>
        <v>1</v>
      </c>
      <c r="G584">
        <f t="shared" si="59"/>
        <v>1</v>
      </c>
      <c r="H584">
        <f t="shared" si="60"/>
        <v>3</v>
      </c>
      <c r="I584">
        <f t="shared" ca="1" si="61"/>
        <v>5</v>
      </c>
      <c r="J584" t="str">
        <f t="shared" ca="1" si="62"/>
        <v>Loyal</v>
      </c>
    </row>
    <row r="585" spans="1:10" x14ac:dyDescent="0.3">
      <c r="A585" s="10" t="s">
        <v>4748</v>
      </c>
      <c r="B585" s="2">
        <v>45487</v>
      </c>
      <c r="C585">
        <v>1</v>
      </c>
      <c r="D585">
        <v>201.89</v>
      </c>
      <c r="E585" s="11">
        <f t="shared" ca="1" si="63"/>
        <v>592</v>
      </c>
      <c r="F585">
        <f t="shared" ca="1" si="58"/>
        <v>1</v>
      </c>
      <c r="G585">
        <f t="shared" si="59"/>
        <v>1</v>
      </c>
      <c r="H585">
        <f t="shared" si="60"/>
        <v>1</v>
      </c>
      <c r="I585">
        <f t="shared" ca="1" si="61"/>
        <v>3</v>
      </c>
      <c r="J585" t="str">
        <f t="shared" ca="1" si="62"/>
        <v>Lost</v>
      </c>
    </row>
    <row r="586" spans="1:10" x14ac:dyDescent="0.3">
      <c r="A586" s="10" t="s">
        <v>517</v>
      </c>
      <c r="B586" s="2">
        <v>45539</v>
      </c>
      <c r="C586">
        <v>2</v>
      </c>
      <c r="D586">
        <v>1220.83</v>
      </c>
      <c r="E586" s="11">
        <f t="shared" ca="1" si="63"/>
        <v>540</v>
      </c>
      <c r="F586">
        <f t="shared" ca="1" si="58"/>
        <v>1</v>
      </c>
      <c r="G586">
        <f t="shared" si="59"/>
        <v>2</v>
      </c>
      <c r="H586">
        <f t="shared" si="60"/>
        <v>2</v>
      </c>
      <c r="I586">
        <f t="shared" ca="1" si="61"/>
        <v>5</v>
      </c>
      <c r="J586" t="str">
        <f t="shared" ca="1" si="62"/>
        <v>Loyal</v>
      </c>
    </row>
    <row r="587" spans="1:10" x14ac:dyDescent="0.3">
      <c r="A587" s="10" t="s">
        <v>3458</v>
      </c>
      <c r="B587" s="2">
        <v>45518</v>
      </c>
      <c r="C587">
        <v>2</v>
      </c>
      <c r="D587">
        <v>2456.9299999999998</v>
      </c>
      <c r="E587" s="11">
        <f t="shared" ca="1" si="63"/>
        <v>561</v>
      </c>
      <c r="F587">
        <f t="shared" ca="1" si="58"/>
        <v>1</v>
      </c>
      <c r="G587">
        <f t="shared" si="59"/>
        <v>2</v>
      </c>
      <c r="H587">
        <f t="shared" si="60"/>
        <v>3</v>
      </c>
      <c r="I587">
        <f t="shared" ca="1" si="61"/>
        <v>6</v>
      </c>
      <c r="J587" t="str">
        <f t="shared" ca="1" si="62"/>
        <v>Loyal</v>
      </c>
    </row>
    <row r="588" spans="1:10" x14ac:dyDescent="0.3">
      <c r="A588" s="10" t="s">
        <v>553</v>
      </c>
      <c r="B588" s="2">
        <v>45579</v>
      </c>
      <c r="C588">
        <v>2</v>
      </c>
      <c r="D588">
        <v>2644.25</v>
      </c>
      <c r="E588" s="11">
        <f t="shared" ca="1" si="63"/>
        <v>500</v>
      </c>
      <c r="F588">
        <f t="shared" ca="1" si="58"/>
        <v>1</v>
      </c>
      <c r="G588">
        <f t="shared" si="59"/>
        <v>2</v>
      </c>
      <c r="H588">
        <f t="shared" si="60"/>
        <v>3</v>
      </c>
      <c r="I588">
        <f t="shared" ca="1" si="61"/>
        <v>6</v>
      </c>
      <c r="J588" t="str">
        <f t="shared" ca="1" si="62"/>
        <v>Loyal</v>
      </c>
    </row>
    <row r="589" spans="1:10" x14ac:dyDescent="0.3">
      <c r="A589" s="10" t="s">
        <v>4640</v>
      </c>
      <c r="B589" s="2">
        <v>45608</v>
      </c>
      <c r="C589">
        <v>1</v>
      </c>
      <c r="D589">
        <v>146.93</v>
      </c>
      <c r="E589" s="11">
        <f t="shared" ca="1" si="63"/>
        <v>471</v>
      </c>
      <c r="F589">
        <f t="shared" ca="1" si="58"/>
        <v>1</v>
      </c>
      <c r="G589">
        <f t="shared" si="59"/>
        <v>1</v>
      </c>
      <c r="H589">
        <f t="shared" si="60"/>
        <v>1</v>
      </c>
      <c r="I589">
        <f t="shared" ca="1" si="61"/>
        <v>3</v>
      </c>
      <c r="J589" t="str">
        <f t="shared" ca="1" si="62"/>
        <v>Lost</v>
      </c>
    </row>
    <row r="590" spans="1:10" x14ac:dyDescent="0.3">
      <c r="A590" s="10" t="s">
        <v>3713</v>
      </c>
      <c r="B590" s="2">
        <v>45435</v>
      </c>
      <c r="C590">
        <v>1</v>
      </c>
      <c r="D590">
        <v>962.8</v>
      </c>
      <c r="E590" s="11">
        <f t="shared" ca="1" si="63"/>
        <v>644</v>
      </c>
      <c r="F590">
        <f t="shared" ca="1" si="58"/>
        <v>1</v>
      </c>
      <c r="G590">
        <f t="shared" si="59"/>
        <v>1</v>
      </c>
      <c r="H590">
        <f t="shared" si="60"/>
        <v>1</v>
      </c>
      <c r="I590">
        <f t="shared" ca="1" si="61"/>
        <v>3</v>
      </c>
      <c r="J590" t="str">
        <f t="shared" ca="1" si="62"/>
        <v>Lost</v>
      </c>
    </row>
    <row r="591" spans="1:10" x14ac:dyDescent="0.3">
      <c r="A591" s="10" t="s">
        <v>3790</v>
      </c>
      <c r="B591" s="2">
        <v>45466</v>
      </c>
      <c r="C591">
        <v>2</v>
      </c>
      <c r="D591">
        <v>1431.78</v>
      </c>
      <c r="E591" s="11">
        <f t="shared" ca="1" si="63"/>
        <v>613</v>
      </c>
      <c r="F591">
        <f t="shared" ca="1" si="58"/>
        <v>1</v>
      </c>
      <c r="G591">
        <f t="shared" si="59"/>
        <v>2</v>
      </c>
      <c r="H591">
        <f t="shared" si="60"/>
        <v>2</v>
      </c>
      <c r="I591">
        <f t="shared" ca="1" si="61"/>
        <v>5</v>
      </c>
      <c r="J591" t="str">
        <f t="shared" ca="1" si="62"/>
        <v>Loyal</v>
      </c>
    </row>
    <row r="592" spans="1:10" x14ac:dyDescent="0.3">
      <c r="A592" s="10" t="s">
        <v>5590</v>
      </c>
      <c r="B592" s="2">
        <v>45520</v>
      </c>
      <c r="C592">
        <v>1</v>
      </c>
      <c r="D592">
        <v>1027.67</v>
      </c>
      <c r="E592" s="11">
        <f t="shared" ca="1" si="63"/>
        <v>559</v>
      </c>
      <c r="F592">
        <f t="shared" ca="1" si="58"/>
        <v>1</v>
      </c>
      <c r="G592">
        <f t="shared" si="59"/>
        <v>1</v>
      </c>
      <c r="H592">
        <f t="shared" si="60"/>
        <v>2</v>
      </c>
      <c r="I592">
        <f t="shared" ca="1" si="61"/>
        <v>4</v>
      </c>
      <c r="J592" t="str">
        <f t="shared" ca="1" si="62"/>
        <v>At Risk</v>
      </c>
    </row>
    <row r="593" spans="1:10" x14ac:dyDescent="0.3">
      <c r="A593" s="10" t="s">
        <v>2543</v>
      </c>
      <c r="B593" s="2">
        <v>45558</v>
      </c>
      <c r="C593">
        <v>3</v>
      </c>
      <c r="D593">
        <v>647.22</v>
      </c>
      <c r="E593" s="11">
        <f t="shared" ca="1" si="63"/>
        <v>521</v>
      </c>
      <c r="F593">
        <f t="shared" ca="1" si="58"/>
        <v>1</v>
      </c>
      <c r="G593">
        <f t="shared" si="59"/>
        <v>3</v>
      </c>
      <c r="H593">
        <f t="shared" si="60"/>
        <v>1</v>
      </c>
      <c r="I593">
        <f t="shared" ca="1" si="61"/>
        <v>5</v>
      </c>
      <c r="J593" t="str">
        <f t="shared" ca="1" si="62"/>
        <v>Loyal</v>
      </c>
    </row>
    <row r="594" spans="1:10" x14ac:dyDescent="0.3">
      <c r="A594" s="10" t="s">
        <v>4936</v>
      </c>
      <c r="B594" s="2">
        <v>45421</v>
      </c>
      <c r="C594">
        <v>1</v>
      </c>
      <c r="D594">
        <v>2735.5</v>
      </c>
      <c r="E594" s="11">
        <f t="shared" ca="1" si="63"/>
        <v>658</v>
      </c>
      <c r="F594">
        <f t="shared" ca="1" si="58"/>
        <v>1</v>
      </c>
      <c r="G594">
        <f t="shared" si="59"/>
        <v>1</v>
      </c>
      <c r="H594">
        <f t="shared" si="60"/>
        <v>3</v>
      </c>
      <c r="I594">
        <f t="shared" ca="1" si="61"/>
        <v>5</v>
      </c>
      <c r="J594" t="str">
        <f t="shared" ca="1" si="62"/>
        <v>Loyal</v>
      </c>
    </row>
    <row r="595" spans="1:10" x14ac:dyDescent="0.3">
      <c r="A595" s="10" t="s">
        <v>1247</v>
      </c>
      <c r="B595" s="2">
        <v>45442</v>
      </c>
      <c r="C595">
        <v>1</v>
      </c>
      <c r="D595">
        <v>1645.85</v>
      </c>
      <c r="E595" s="11">
        <f t="shared" ca="1" si="63"/>
        <v>637</v>
      </c>
      <c r="F595">
        <f t="shared" ca="1" si="58"/>
        <v>1</v>
      </c>
      <c r="G595">
        <f t="shared" si="59"/>
        <v>1</v>
      </c>
      <c r="H595">
        <f t="shared" si="60"/>
        <v>2</v>
      </c>
      <c r="I595">
        <f t="shared" ca="1" si="61"/>
        <v>4</v>
      </c>
      <c r="J595" t="str">
        <f t="shared" ca="1" si="62"/>
        <v>At Risk</v>
      </c>
    </row>
    <row r="596" spans="1:10" x14ac:dyDescent="0.3">
      <c r="A596" s="10" t="s">
        <v>645</v>
      </c>
      <c r="B596" s="2">
        <v>45306</v>
      </c>
      <c r="C596">
        <v>1</v>
      </c>
      <c r="D596">
        <v>1874.73</v>
      </c>
      <c r="E596" s="11">
        <f t="shared" ca="1" si="63"/>
        <v>773</v>
      </c>
      <c r="F596">
        <f t="shared" ca="1" si="58"/>
        <v>1</v>
      </c>
      <c r="G596">
        <f t="shared" si="59"/>
        <v>1</v>
      </c>
      <c r="H596">
        <f t="shared" si="60"/>
        <v>2</v>
      </c>
      <c r="I596">
        <f t="shared" ca="1" si="61"/>
        <v>4</v>
      </c>
      <c r="J596" t="str">
        <f t="shared" ca="1" si="62"/>
        <v>At Risk</v>
      </c>
    </row>
    <row r="597" spans="1:10" x14ac:dyDescent="0.3">
      <c r="A597" s="10" t="s">
        <v>2661</v>
      </c>
      <c r="B597" s="2">
        <v>45613</v>
      </c>
      <c r="C597">
        <v>3</v>
      </c>
      <c r="D597">
        <v>3406.6100000000006</v>
      </c>
      <c r="E597" s="11">
        <f t="shared" ca="1" si="63"/>
        <v>466</v>
      </c>
      <c r="F597">
        <f t="shared" ca="1" si="58"/>
        <v>1</v>
      </c>
      <c r="G597">
        <f t="shared" si="59"/>
        <v>3</v>
      </c>
      <c r="H597">
        <f t="shared" si="60"/>
        <v>3</v>
      </c>
      <c r="I597">
        <f t="shared" ca="1" si="61"/>
        <v>7</v>
      </c>
      <c r="J597" t="str">
        <f t="shared" ca="1" si="62"/>
        <v>Champion</v>
      </c>
    </row>
    <row r="598" spans="1:10" x14ac:dyDescent="0.3">
      <c r="A598" s="10" t="s">
        <v>3379</v>
      </c>
      <c r="B598" s="2">
        <v>45470</v>
      </c>
      <c r="C598">
        <v>1</v>
      </c>
      <c r="D598">
        <v>1178.5999999999999</v>
      </c>
      <c r="E598" s="11">
        <f t="shared" ca="1" si="63"/>
        <v>609</v>
      </c>
      <c r="F598">
        <f t="shared" ca="1" si="58"/>
        <v>1</v>
      </c>
      <c r="G598">
        <f t="shared" si="59"/>
        <v>1</v>
      </c>
      <c r="H598">
        <f t="shared" si="60"/>
        <v>2</v>
      </c>
      <c r="I598">
        <f t="shared" ca="1" si="61"/>
        <v>4</v>
      </c>
      <c r="J598" t="str">
        <f t="shared" ca="1" si="62"/>
        <v>At Risk</v>
      </c>
    </row>
    <row r="599" spans="1:10" x14ac:dyDescent="0.3">
      <c r="A599" s="10" t="s">
        <v>4732</v>
      </c>
      <c r="B599" s="2">
        <v>45360</v>
      </c>
      <c r="C599">
        <v>1</v>
      </c>
      <c r="D599">
        <v>1270.48</v>
      </c>
      <c r="E599" s="11">
        <f t="shared" ca="1" si="63"/>
        <v>719</v>
      </c>
      <c r="F599">
        <f t="shared" ca="1" si="58"/>
        <v>1</v>
      </c>
      <c r="G599">
        <f t="shared" si="59"/>
        <v>1</v>
      </c>
      <c r="H599">
        <f t="shared" si="60"/>
        <v>2</v>
      </c>
      <c r="I599">
        <f t="shared" ca="1" si="61"/>
        <v>4</v>
      </c>
      <c r="J599" t="str">
        <f t="shared" ca="1" si="62"/>
        <v>At Risk</v>
      </c>
    </row>
    <row r="600" spans="1:10" x14ac:dyDescent="0.3">
      <c r="A600" s="10" t="s">
        <v>2248</v>
      </c>
      <c r="B600" s="2">
        <v>45623</v>
      </c>
      <c r="C600">
        <v>2</v>
      </c>
      <c r="D600">
        <v>4074.05</v>
      </c>
      <c r="E600" s="11">
        <f t="shared" ca="1" si="63"/>
        <v>456</v>
      </c>
      <c r="F600">
        <f t="shared" ca="1" si="58"/>
        <v>1</v>
      </c>
      <c r="G600">
        <f t="shared" si="59"/>
        <v>2</v>
      </c>
      <c r="H600">
        <f t="shared" si="60"/>
        <v>3</v>
      </c>
      <c r="I600">
        <f t="shared" ca="1" si="61"/>
        <v>6</v>
      </c>
      <c r="J600" t="str">
        <f t="shared" ca="1" si="62"/>
        <v>Loyal</v>
      </c>
    </row>
    <row r="601" spans="1:10" x14ac:dyDescent="0.3">
      <c r="A601" s="10" t="s">
        <v>2935</v>
      </c>
      <c r="B601" s="2">
        <v>45378</v>
      </c>
      <c r="C601">
        <v>1</v>
      </c>
      <c r="D601">
        <v>297.38</v>
      </c>
      <c r="E601" s="11">
        <f t="shared" ca="1" si="63"/>
        <v>701</v>
      </c>
      <c r="F601">
        <f t="shared" ca="1" si="58"/>
        <v>1</v>
      </c>
      <c r="G601">
        <f t="shared" si="59"/>
        <v>1</v>
      </c>
      <c r="H601">
        <f t="shared" si="60"/>
        <v>1</v>
      </c>
      <c r="I601">
        <f t="shared" ca="1" si="61"/>
        <v>3</v>
      </c>
      <c r="J601" t="str">
        <f t="shared" ca="1" si="62"/>
        <v>Lost</v>
      </c>
    </row>
    <row r="602" spans="1:10" x14ac:dyDescent="0.3">
      <c r="A602" s="10" t="s">
        <v>2126</v>
      </c>
      <c r="B602" s="2">
        <v>45470</v>
      </c>
      <c r="C602">
        <v>2</v>
      </c>
      <c r="D602">
        <v>1459.01</v>
      </c>
      <c r="E602" s="11">
        <f t="shared" ca="1" si="63"/>
        <v>609</v>
      </c>
      <c r="F602">
        <f t="shared" ca="1" si="58"/>
        <v>1</v>
      </c>
      <c r="G602">
        <f t="shared" si="59"/>
        <v>2</v>
      </c>
      <c r="H602">
        <f t="shared" si="60"/>
        <v>2</v>
      </c>
      <c r="I602">
        <f t="shared" ca="1" si="61"/>
        <v>5</v>
      </c>
      <c r="J602" t="str">
        <f t="shared" ca="1" si="62"/>
        <v>Loyal</v>
      </c>
    </row>
    <row r="603" spans="1:10" x14ac:dyDescent="0.3">
      <c r="A603" s="10" t="s">
        <v>5602</v>
      </c>
      <c r="B603" s="2">
        <v>45366</v>
      </c>
      <c r="C603">
        <v>1</v>
      </c>
      <c r="D603">
        <v>774.48</v>
      </c>
      <c r="E603" s="11">
        <f t="shared" ca="1" si="63"/>
        <v>713</v>
      </c>
      <c r="F603">
        <f t="shared" ca="1" si="58"/>
        <v>1</v>
      </c>
      <c r="G603">
        <f t="shared" si="59"/>
        <v>1</v>
      </c>
      <c r="H603">
        <f t="shared" si="60"/>
        <v>1</v>
      </c>
      <c r="I603">
        <f t="shared" ca="1" si="61"/>
        <v>3</v>
      </c>
      <c r="J603" t="str">
        <f t="shared" ca="1" si="62"/>
        <v>Lost</v>
      </c>
    </row>
    <row r="604" spans="1:10" x14ac:dyDescent="0.3">
      <c r="A604" s="10" t="s">
        <v>4628</v>
      </c>
      <c r="B604" s="2">
        <v>45609</v>
      </c>
      <c r="C604">
        <v>1</v>
      </c>
      <c r="D604">
        <v>3150.45</v>
      </c>
      <c r="E604" s="11">
        <f t="shared" ca="1" si="63"/>
        <v>470</v>
      </c>
      <c r="F604">
        <f t="shared" ca="1" si="58"/>
        <v>1</v>
      </c>
      <c r="G604">
        <f t="shared" si="59"/>
        <v>1</v>
      </c>
      <c r="H604">
        <f t="shared" si="60"/>
        <v>3</v>
      </c>
      <c r="I604">
        <f t="shared" ca="1" si="61"/>
        <v>5</v>
      </c>
      <c r="J604" t="str">
        <f t="shared" ca="1" si="62"/>
        <v>Loyal</v>
      </c>
    </row>
    <row r="605" spans="1:10" x14ac:dyDescent="0.3">
      <c r="A605" s="10" t="s">
        <v>2560</v>
      </c>
      <c r="B605" s="2">
        <v>45572</v>
      </c>
      <c r="C605">
        <v>1</v>
      </c>
      <c r="D605">
        <v>245.76</v>
      </c>
      <c r="E605" s="11">
        <f t="shared" ca="1" si="63"/>
        <v>507</v>
      </c>
      <c r="F605">
        <f t="shared" ca="1" si="58"/>
        <v>1</v>
      </c>
      <c r="G605">
        <f t="shared" si="59"/>
        <v>1</v>
      </c>
      <c r="H605">
        <f t="shared" si="60"/>
        <v>1</v>
      </c>
      <c r="I605">
        <f t="shared" ca="1" si="61"/>
        <v>3</v>
      </c>
      <c r="J605" t="str">
        <f t="shared" ca="1" si="62"/>
        <v>Lost</v>
      </c>
    </row>
    <row r="606" spans="1:10" x14ac:dyDescent="0.3">
      <c r="A606" s="10" t="s">
        <v>1989</v>
      </c>
      <c r="B606" s="2">
        <v>45361</v>
      </c>
      <c r="C606">
        <v>1</v>
      </c>
      <c r="D606">
        <v>772.89</v>
      </c>
      <c r="E606" s="11">
        <f t="shared" ca="1" si="63"/>
        <v>718</v>
      </c>
      <c r="F606">
        <f t="shared" ca="1" si="58"/>
        <v>1</v>
      </c>
      <c r="G606">
        <f t="shared" si="59"/>
        <v>1</v>
      </c>
      <c r="H606">
        <f t="shared" si="60"/>
        <v>1</v>
      </c>
      <c r="I606">
        <f t="shared" ca="1" si="61"/>
        <v>3</v>
      </c>
      <c r="J606" t="str">
        <f t="shared" ca="1" si="62"/>
        <v>Lost</v>
      </c>
    </row>
    <row r="607" spans="1:10" x14ac:dyDescent="0.3">
      <c r="A607" s="10" t="s">
        <v>295</v>
      </c>
      <c r="B607" s="2">
        <v>45627</v>
      </c>
      <c r="C607">
        <v>3</v>
      </c>
      <c r="D607">
        <v>4176.67</v>
      </c>
      <c r="E607" s="11">
        <f t="shared" ca="1" si="63"/>
        <v>452</v>
      </c>
      <c r="F607">
        <f t="shared" ca="1" si="58"/>
        <v>1</v>
      </c>
      <c r="G607">
        <f t="shared" si="59"/>
        <v>3</v>
      </c>
      <c r="H607">
        <f t="shared" si="60"/>
        <v>3</v>
      </c>
      <c r="I607">
        <f t="shared" ca="1" si="61"/>
        <v>7</v>
      </c>
      <c r="J607" t="str">
        <f t="shared" ca="1" si="62"/>
        <v>Champion</v>
      </c>
    </row>
    <row r="608" spans="1:10" x14ac:dyDescent="0.3">
      <c r="A608" s="10" t="s">
        <v>3626</v>
      </c>
      <c r="B608" s="2">
        <v>45633</v>
      </c>
      <c r="C608">
        <v>1</v>
      </c>
      <c r="D608">
        <v>402.66</v>
      </c>
      <c r="E608" s="11">
        <f t="shared" ca="1" si="63"/>
        <v>446</v>
      </c>
      <c r="F608">
        <f t="shared" ca="1" si="58"/>
        <v>1</v>
      </c>
      <c r="G608">
        <f t="shared" si="59"/>
        <v>1</v>
      </c>
      <c r="H608">
        <f t="shared" si="60"/>
        <v>1</v>
      </c>
      <c r="I608">
        <f t="shared" ca="1" si="61"/>
        <v>3</v>
      </c>
      <c r="J608" t="str">
        <f t="shared" ca="1" si="62"/>
        <v>Lost</v>
      </c>
    </row>
    <row r="609" spans="1:10" x14ac:dyDescent="0.3">
      <c r="A609" s="10" t="s">
        <v>3105</v>
      </c>
      <c r="B609" s="2">
        <v>45337</v>
      </c>
      <c r="C609">
        <v>2</v>
      </c>
      <c r="D609">
        <v>3816.63</v>
      </c>
      <c r="E609" s="11">
        <f t="shared" ca="1" si="63"/>
        <v>742</v>
      </c>
      <c r="F609">
        <f t="shared" ca="1" si="58"/>
        <v>1</v>
      </c>
      <c r="G609">
        <f t="shared" si="59"/>
        <v>2</v>
      </c>
      <c r="H609">
        <f t="shared" si="60"/>
        <v>3</v>
      </c>
      <c r="I609">
        <f t="shared" ca="1" si="61"/>
        <v>6</v>
      </c>
      <c r="J609" t="str">
        <f t="shared" ca="1" si="62"/>
        <v>Loyal</v>
      </c>
    </row>
    <row r="610" spans="1:10" x14ac:dyDescent="0.3">
      <c r="A610" s="10" t="s">
        <v>894</v>
      </c>
      <c r="B610" s="2">
        <v>45599</v>
      </c>
      <c r="C610">
        <v>3</v>
      </c>
      <c r="D610">
        <v>5667.89</v>
      </c>
      <c r="E610" s="11">
        <f t="shared" ca="1" si="63"/>
        <v>480</v>
      </c>
      <c r="F610">
        <f t="shared" ca="1" si="58"/>
        <v>1</v>
      </c>
      <c r="G610">
        <f t="shared" si="59"/>
        <v>3</v>
      </c>
      <c r="H610">
        <f t="shared" si="60"/>
        <v>3</v>
      </c>
      <c r="I610">
        <f t="shared" ca="1" si="61"/>
        <v>7</v>
      </c>
      <c r="J610" t="str">
        <f t="shared" ca="1" si="62"/>
        <v>Champion</v>
      </c>
    </row>
    <row r="611" spans="1:10" x14ac:dyDescent="0.3">
      <c r="A611" s="10" t="s">
        <v>3414</v>
      </c>
      <c r="B611" s="2">
        <v>45601</v>
      </c>
      <c r="C611">
        <v>2</v>
      </c>
      <c r="D611">
        <v>2406.7600000000002</v>
      </c>
      <c r="E611" s="11">
        <f t="shared" ca="1" si="63"/>
        <v>478</v>
      </c>
      <c r="F611">
        <f t="shared" ca="1" si="58"/>
        <v>1</v>
      </c>
      <c r="G611">
        <f t="shared" si="59"/>
        <v>2</v>
      </c>
      <c r="H611">
        <f t="shared" si="60"/>
        <v>3</v>
      </c>
      <c r="I611">
        <f t="shared" ca="1" si="61"/>
        <v>6</v>
      </c>
      <c r="J611" t="str">
        <f t="shared" ca="1" si="62"/>
        <v>Loyal</v>
      </c>
    </row>
    <row r="612" spans="1:10" x14ac:dyDescent="0.3">
      <c r="A612" s="10" t="s">
        <v>3773</v>
      </c>
      <c r="B612" s="2">
        <v>45338</v>
      </c>
      <c r="C612">
        <v>1</v>
      </c>
      <c r="D612">
        <v>1595.93</v>
      </c>
      <c r="E612" s="11">
        <f t="shared" ca="1" si="63"/>
        <v>741</v>
      </c>
      <c r="F612">
        <f t="shared" ca="1" si="58"/>
        <v>1</v>
      </c>
      <c r="G612">
        <f t="shared" si="59"/>
        <v>1</v>
      </c>
      <c r="H612">
        <f t="shared" si="60"/>
        <v>2</v>
      </c>
      <c r="I612">
        <f t="shared" ca="1" si="61"/>
        <v>4</v>
      </c>
      <c r="J612" t="str">
        <f t="shared" ca="1" si="62"/>
        <v>At Risk</v>
      </c>
    </row>
    <row r="613" spans="1:10" x14ac:dyDescent="0.3">
      <c r="A613" s="10" t="s">
        <v>616</v>
      </c>
      <c r="B613" s="2">
        <v>45592</v>
      </c>
      <c r="C613">
        <v>5</v>
      </c>
      <c r="D613">
        <v>4425.5599999999995</v>
      </c>
      <c r="E613" s="11">
        <f t="shared" ca="1" si="63"/>
        <v>487</v>
      </c>
      <c r="F613">
        <f t="shared" ca="1" si="58"/>
        <v>1</v>
      </c>
      <c r="G613">
        <f t="shared" si="59"/>
        <v>3</v>
      </c>
      <c r="H613">
        <f t="shared" si="60"/>
        <v>3</v>
      </c>
      <c r="I613">
        <f t="shared" ca="1" si="61"/>
        <v>7</v>
      </c>
      <c r="J613" t="str">
        <f t="shared" ca="1" si="62"/>
        <v>Champion</v>
      </c>
    </row>
    <row r="614" spans="1:10" x14ac:dyDescent="0.3">
      <c r="A614" s="10" t="s">
        <v>994</v>
      </c>
      <c r="B614" s="2">
        <v>45372</v>
      </c>
      <c r="C614">
        <v>1</v>
      </c>
      <c r="D614">
        <v>1612.66</v>
      </c>
      <c r="E614" s="11">
        <f t="shared" ca="1" si="63"/>
        <v>707</v>
      </c>
      <c r="F614">
        <f t="shared" ca="1" si="58"/>
        <v>1</v>
      </c>
      <c r="G614">
        <f t="shared" si="59"/>
        <v>1</v>
      </c>
      <c r="H614">
        <f t="shared" si="60"/>
        <v>2</v>
      </c>
      <c r="I614">
        <f t="shared" ca="1" si="61"/>
        <v>4</v>
      </c>
      <c r="J614" t="str">
        <f t="shared" ca="1" si="62"/>
        <v>At Risk</v>
      </c>
    </row>
    <row r="615" spans="1:10" x14ac:dyDescent="0.3">
      <c r="A615" s="10" t="s">
        <v>5267</v>
      </c>
      <c r="B615" s="2">
        <v>45547</v>
      </c>
      <c r="C615">
        <v>2</v>
      </c>
      <c r="D615">
        <v>1814.23</v>
      </c>
      <c r="E615" s="11">
        <f t="shared" ca="1" si="63"/>
        <v>532</v>
      </c>
      <c r="F615">
        <f t="shared" ca="1" si="58"/>
        <v>1</v>
      </c>
      <c r="G615">
        <f t="shared" si="59"/>
        <v>2</v>
      </c>
      <c r="H615">
        <f t="shared" si="60"/>
        <v>2</v>
      </c>
      <c r="I615">
        <f t="shared" ca="1" si="61"/>
        <v>5</v>
      </c>
      <c r="J615" t="str">
        <f t="shared" ca="1" si="62"/>
        <v>Loyal</v>
      </c>
    </row>
    <row r="616" spans="1:10" x14ac:dyDescent="0.3">
      <c r="A616" s="10" t="s">
        <v>359</v>
      </c>
      <c r="B616" s="2">
        <v>45562</v>
      </c>
      <c r="C616">
        <v>2</v>
      </c>
      <c r="D616">
        <v>2391.6099999999997</v>
      </c>
      <c r="E616" s="11">
        <f t="shared" ca="1" si="63"/>
        <v>517</v>
      </c>
      <c r="F616">
        <f t="shared" ca="1" si="58"/>
        <v>1</v>
      </c>
      <c r="G616">
        <f t="shared" si="59"/>
        <v>2</v>
      </c>
      <c r="H616">
        <f t="shared" si="60"/>
        <v>3</v>
      </c>
      <c r="I616">
        <f t="shared" ca="1" si="61"/>
        <v>6</v>
      </c>
      <c r="J616" t="str">
        <f t="shared" ca="1" si="62"/>
        <v>Loyal</v>
      </c>
    </row>
    <row r="617" spans="1:10" x14ac:dyDescent="0.3">
      <c r="A617" s="10" t="s">
        <v>2544</v>
      </c>
      <c r="B617" s="2">
        <v>45517</v>
      </c>
      <c r="C617">
        <v>2</v>
      </c>
      <c r="D617">
        <v>1761.4299999999998</v>
      </c>
      <c r="E617" s="11">
        <f t="shared" ca="1" si="63"/>
        <v>562</v>
      </c>
      <c r="F617">
        <f t="shared" ca="1" si="58"/>
        <v>1</v>
      </c>
      <c r="G617">
        <f t="shared" si="59"/>
        <v>2</v>
      </c>
      <c r="H617">
        <f t="shared" si="60"/>
        <v>2</v>
      </c>
      <c r="I617">
        <f t="shared" ca="1" si="61"/>
        <v>5</v>
      </c>
      <c r="J617" t="str">
        <f t="shared" ca="1" si="62"/>
        <v>Loyal</v>
      </c>
    </row>
    <row r="618" spans="1:10" x14ac:dyDescent="0.3">
      <c r="A618" s="10" t="s">
        <v>3186</v>
      </c>
      <c r="B618" s="2">
        <v>45339</v>
      </c>
      <c r="C618">
        <v>1</v>
      </c>
      <c r="D618">
        <v>1141.08</v>
      </c>
      <c r="E618" s="11">
        <f t="shared" ca="1" si="63"/>
        <v>740</v>
      </c>
      <c r="F618">
        <f t="shared" ca="1" si="58"/>
        <v>1</v>
      </c>
      <c r="G618">
        <f t="shared" si="59"/>
        <v>1</v>
      </c>
      <c r="H618">
        <f t="shared" si="60"/>
        <v>2</v>
      </c>
      <c r="I618">
        <f t="shared" ca="1" si="61"/>
        <v>4</v>
      </c>
      <c r="J618" t="str">
        <f t="shared" ca="1" si="62"/>
        <v>At Risk</v>
      </c>
    </row>
    <row r="619" spans="1:10" x14ac:dyDescent="0.3">
      <c r="A619" s="10" t="s">
        <v>4000</v>
      </c>
      <c r="B619" s="2">
        <v>45554</v>
      </c>
      <c r="C619">
        <v>2</v>
      </c>
      <c r="D619">
        <v>3505.3100000000004</v>
      </c>
      <c r="E619" s="11">
        <f t="shared" ca="1" si="63"/>
        <v>525</v>
      </c>
      <c r="F619">
        <f t="shared" ca="1" si="58"/>
        <v>1</v>
      </c>
      <c r="G619">
        <f t="shared" si="59"/>
        <v>2</v>
      </c>
      <c r="H619">
        <f t="shared" si="60"/>
        <v>3</v>
      </c>
      <c r="I619">
        <f t="shared" ca="1" si="61"/>
        <v>6</v>
      </c>
      <c r="J619" t="str">
        <f t="shared" ca="1" si="62"/>
        <v>Loyal</v>
      </c>
    </row>
    <row r="620" spans="1:10" x14ac:dyDescent="0.3">
      <c r="A620" s="10" t="s">
        <v>3150</v>
      </c>
      <c r="B620" s="2">
        <v>45469</v>
      </c>
      <c r="C620">
        <v>2</v>
      </c>
      <c r="D620">
        <v>2301.7599999999998</v>
      </c>
      <c r="E620" s="11">
        <f t="shared" ca="1" si="63"/>
        <v>610</v>
      </c>
      <c r="F620">
        <f t="shared" ca="1" si="58"/>
        <v>1</v>
      </c>
      <c r="G620">
        <f t="shared" si="59"/>
        <v>2</v>
      </c>
      <c r="H620">
        <f t="shared" si="60"/>
        <v>3</v>
      </c>
      <c r="I620">
        <f t="shared" ca="1" si="61"/>
        <v>6</v>
      </c>
      <c r="J620" t="str">
        <f t="shared" ca="1" si="62"/>
        <v>Loyal</v>
      </c>
    </row>
    <row r="621" spans="1:10" x14ac:dyDescent="0.3">
      <c r="A621" s="10" t="s">
        <v>5752</v>
      </c>
      <c r="B621" s="2">
        <v>45335</v>
      </c>
      <c r="C621">
        <v>1</v>
      </c>
      <c r="D621">
        <v>90.8</v>
      </c>
      <c r="E621" s="11">
        <f t="shared" ca="1" si="63"/>
        <v>744</v>
      </c>
      <c r="F621">
        <f t="shared" ca="1" si="58"/>
        <v>1</v>
      </c>
      <c r="G621">
        <f t="shared" si="59"/>
        <v>1</v>
      </c>
      <c r="H621">
        <f t="shared" si="60"/>
        <v>1</v>
      </c>
      <c r="I621">
        <f t="shared" ca="1" si="61"/>
        <v>3</v>
      </c>
      <c r="J621" t="str">
        <f t="shared" ca="1" si="62"/>
        <v>Lost</v>
      </c>
    </row>
    <row r="622" spans="1:10" x14ac:dyDescent="0.3">
      <c r="A622" s="10" t="s">
        <v>2261</v>
      </c>
      <c r="B622" s="2">
        <v>45522</v>
      </c>
      <c r="C622">
        <v>2</v>
      </c>
      <c r="D622">
        <v>3041.2000000000003</v>
      </c>
      <c r="E622" s="11">
        <f t="shared" ca="1" si="63"/>
        <v>557</v>
      </c>
      <c r="F622">
        <f t="shared" ca="1" si="58"/>
        <v>1</v>
      </c>
      <c r="G622">
        <f t="shared" si="59"/>
        <v>2</v>
      </c>
      <c r="H622">
        <f t="shared" si="60"/>
        <v>3</v>
      </c>
      <c r="I622">
        <f t="shared" ca="1" si="61"/>
        <v>6</v>
      </c>
      <c r="J622" t="str">
        <f t="shared" ca="1" si="62"/>
        <v>Loyal</v>
      </c>
    </row>
    <row r="623" spans="1:10" x14ac:dyDescent="0.3">
      <c r="A623" s="10" t="s">
        <v>6021</v>
      </c>
      <c r="B623" s="2">
        <v>45308</v>
      </c>
      <c r="C623">
        <v>1</v>
      </c>
      <c r="D623">
        <v>1228.5999999999999</v>
      </c>
      <c r="E623" s="11">
        <f t="shared" ca="1" si="63"/>
        <v>771</v>
      </c>
      <c r="F623">
        <f t="shared" ca="1" si="58"/>
        <v>1</v>
      </c>
      <c r="G623">
        <f t="shared" si="59"/>
        <v>1</v>
      </c>
      <c r="H623">
        <f t="shared" si="60"/>
        <v>2</v>
      </c>
      <c r="I623">
        <f t="shared" ca="1" si="61"/>
        <v>4</v>
      </c>
      <c r="J623" t="str">
        <f t="shared" ca="1" si="62"/>
        <v>At Risk</v>
      </c>
    </row>
    <row r="624" spans="1:10" x14ac:dyDescent="0.3">
      <c r="A624" s="10" t="s">
        <v>4605</v>
      </c>
      <c r="B624" s="2">
        <v>45392</v>
      </c>
      <c r="C624">
        <v>1</v>
      </c>
      <c r="D624">
        <v>1191.6400000000001</v>
      </c>
      <c r="E624" s="11">
        <f t="shared" ca="1" si="63"/>
        <v>687</v>
      </c>
      <c r="F624">
        <f t="shared" ca="1" si="58"/>
        <v>1</v>
      </c>
      <c r="G624">
        <f t="shared" si="59"/>
        <v>1</v>
      </c>
      <c r="H624">
        <f t="shared" si="60"/>
        <v>2</v>
      </c>
      <c r="I624">
        <f t="shared" ca="1" si="61"/>
        <v>4</v>
      </c>
      <c r="J624" t="str">
        <f t="shared" ca="1" si="62"/>
        <v>At Risk</v>
      </c>
    </row>
    <row r="625" spans="1:10" x14ac:dyDescent="0.3">
      <c r="A625" s="10" t="s">
        <v>2034</v>
      </c>
      <c r="B625" s="2">
        <v>45465</v>
      </c>
      <c r="C625">
        <v>2</v>
      </c>
      <c r="D625">
        <v>1230.8699999999999</v>
      </c>
      <c r="E625" s="11">
        <f t="shared" ca="1" si="63"/>
        <v>614</v>
      </c>
      <c r="F625">
        <f t="shared" ca="1" si="58"/>
        <v>1</v>
      </c>
      <c r="G625">
        <f t="shared" si="59"/>
        <v>2</v>
      </c>
      <c r="H625">
        <f t="shared" si="60"/>
        <v>2</v>
      </c>
      <c r="I625">
        <f t="shared" ca="1" si="61"/>
        <v>5</v>
      </c>
      <c r="J625" t="str">
        <f t="shared" ca="1" si="62"/>
        <v>Loyal</v>
      </c>
    </row>
    <row r="626" spans="1:10" x14ac:dyDescent="0.3">
      <c r="A626" s="10" t="s">
        <v>5193</v>
      </c>
      <c r="B626" s="2">
        <v>45445</v>
      </c>
      <c r="C626">
        <v>1</v>
      </c>
      <c r="D626">
        <v>421.54</v>
      </c>
      <c r="E626" s="11">
        <f t="shared" ca="1" si="63"/>
        <v>634</v>
      </c>
      <c r="F626">
        <f t="shared" ca="1" si="58"/>
        <v>1</v>
      </c>
      <c r="G626">
        <f t="shared" si="59"/>
        <v>1</v>
      </c>
      <c r="H626">
        <f t="shared" si="60"/>
        <v>1</v>
      </c>
      <c r="I626">
        <f t="shared" ca="1" si="61"/>
        <v>3</v>
      </c>
      <c r="J626" t="str">
        <f t="shared" ca="1" si="62"/>
        <v>Lost</v>
      </c>
    </row>
    <row r="627" spans="1:10" x14ac:dyDescent="0.3">
      <c r="A627" s="10" t="s">
        <v>4274</v>
      </c>
      <c r="B627" s="2">
        <v>45530</v>
      </c>
      <c r="C627">
        <v>1</v>
      </c>
      <c r="D627">
        <v>1204.18</v>
      </c>
      <c r="E627" s="11">
        <f t="shared" ca="1" si="63"/>
        <v>549</v>
      </c>
      <c r="F627">
        <f t="shared" ca="1" si="58"/>
        <v>1</v>
      </c>
      <c r="G627">
        <f t="shared" si="59"/>
        <v>1</v>
      </c>
      <c r="H627">
        <f t="shared" si="60"/>
        <v>2</v>
      </c>
      <c r="I627">
        <f t="shared" ca="1" si="61"/>
        <v>4</v>
      </c>
      <c r="J627" t="str">
        <f t="shared" ca="1" si="62"/>
        <v>At Risk</v>
      </c>
    </row>
    <row r="628" spans="1:10" x14ac:dyDescent="0.3">
      <c r="A628" s="10" t="s">
        <v>5060</v>
      </c>
      <c r="B628" s="2">
        <v>45526</v>
      </c>
      <c r="C628">
        <v>2</v>
      </c>
      <c r="D628">
        <v>1184.3100000000002</v>
      </c>
      <c r="E628" s="11">
        <f t="shared" ca="1" si="63"/>
        <v>553</v>
      </c>
      <c r="F628">
        <f t="shared" ca="1" si="58"/>
        <v>1</v>
      </c>
      <c r="G628">
        <f t="shared" si="59"/>
        <v>2</v>
      </c>
      <c r="H628">
        <f t="shared" si="60"/>
        <v>2</v>
      </c>
      <c r="I628">
        <f t="shared" ca="1" si="61"/>
        <v>5</v>
      </c>
      <c r="J628" t="str">
        <f t="shared" ca="1" si="62"/>
        <v>Loyal</v>
      </c>
    </row>
    <row r="629" spans="1:10" x14ac:dyDescent="0.3">
      <c r="A629" s="10" t="s">
        <v>1180</v>
      </c>
      <c r="B629" s="2">
        <v>45451</v>
      </c>
      <c r="C629">
        <v>1</v>
      </c>
      <c r="D629">
        <v>878.77</v>
      </c>
      <c r="E629" s="11">
        <f t="shared" ca="1" si="63"/>
        <v>628</v>
      </c>
      <c r="F629">
        <f t="shared" ca="1" si="58"/>
        <v>1</v>
      </c>
      <c r="G629">
        <f t="shared" si="59"/>
        <v>1</v>
      </c>
      <c r="H629">
        <f t="shared" si="60"/>
        <v>1</v>
      </c>
      <c r="I629">
        <f t="shared" ca="1" si="61"/>
        <v>3</v>
      </c>
      <c r="J629" t="str">
        <f t="shared" ca="1" si="62"/>
        <v>Lost</v>
      </c>
    </row>
    <row r="630" spans="1:10" x14ac:dyDescent="0.3">
      <c r="A630" s="10" t="s">
        <v>4531</v>
      </c>
      <c r="B630" s="2">
        <v>45556</v>
      </c>
      <c r="C630">
        <v>1</v>
      </c>
      <c r="D630">
        <v>1510.77</v>
      </c>
      <c r="E630" s="11">
        <f t="shared" ca="1" si="63"/>
        <v>523</v>
      </c>
      <c r="F630">
        <f t="shared" ca="1" si="58"/>
        <v>1</v>
      </c>
      <c r="G630">
        <f t="shared" si="59"/>
        <v>1</v>
      </c>
      <c r="H630">
        <f t="shared" si="60"/>
        <v>2</v>
      </c>
      <c r="I630">
        <f t="shared" ca="1" si="61"/>
        <v>4</v>
      </c>
      <c r="J630" t="str">
        <f t="shared" ca="1" si="62"/>
        <v>At Risk</v>
      </c>
    </row>
    <row r="631" spans="1:10" x14ac:dyDescent="0.3">
      <c r="A631" s="10" t="s">
        <v>5176</v>
      </c>
      <c r="B631" s="2">
        <v>45408</v>
      </c>
      <c r="C631">
        <v>1</v>
      </c>
      <c r="D631">
        <v>36.36</v>
      </c>
      <c r="E631" s="11">
        <f t="shared" ca="1" si="63"/>
        <v>671</v>
      </c>
      <c r="F631">
        <f t="shared" ca="1" si="58"/>
        <v>1</v>
      </c>
      <c r="G631">
        <f t="shared" si="59"/>
        <v>1</v>
      </c>
      <c r="H631">
        <f t="shared" si="60"/>
        <v>1</v>
      </c>
      <c r="I631">
        <f t="shared" ca="1" si="61"/>
        <v>3</v>
      </c>
      <c r="J631" t="str">
        <f t="shared" ca="1" si="62"/>
        <v>Lost</v>
      </c>
    </row>
    <row r="632" spans="1:10" x14ac:dyDescent="0.3">
      <c r="A632" s="10" t="s">
        <v>5246</v>
      </c>
      <c r="B632" s="2">
        <v>45433</v>
      </c>
      <c r="C632">
        <v>1</v>
      </c>
      <c r="D632">
        <v>402.21</v>
      </c>
      <c r="E632" s="11">
        <f t="shared" ca="1" si="63"/>
        <v>646</v>
      </c>
      <c r="F632">
        <f t="shared" ca="1" si="58"/>
        <v>1</v>
      </c>
      <c r="G632">
        <f t="shared" si="59"/>
        <v>1</v>
      </c>
      <c r="H632">
        <f t="shared" si="60"/>
        <v>1</v>
      </c>
      <c r="I632">
        <f t="shared" ca="1" si="61"/>
        <v>3</v>
      </c>
      <c r="J632" t="str">
        <f t="shared" ca="1" si="62"/>
        <v>Lost</v>
      </c>
    </row>
    <row r="633" spans="1:10" x14ac:dyDescent="0.3">
      <c r="A633" s="10" t="s">
        <v>5064</v>
      </c>
      <c r="B633" s="2">
        <v>45454</v>
      </c>
      <c r="C633">
        <v>2</v>
      </c>
      <c r="D633">
        <v>2144.7600000000002</v>
      </c>
      <c r="E633" s="11">
        <f t="shared" ca="1" si="63"/>
        <v>625</v>
      </c>
      <c r="F633">
        <f t="shared" ca="1" si="58"/>
        <v>1</v>
      </c>
      <c r="G633">
        <f t="shared" si="59"/>
        <v>2</v>
      </c>
      <c r="H633">
        <f t="shared" si="60"/>
        <v>3</v>
      </c>
      <c r="I633">
        <f t="shared" ca="1" si="61"/>
        <v>6</v>
      </c>
      <c r="J633" t="str">
        <f t="shared" ca="1" si="62"/>
        <v>Loyal</v>
      </c>
    </row>
    <row r="634" spans="1:10" x14ac:dyDescent="0.3">
      <c r="A634" s="10" t="s">
        <v>2488</v>
      </c>
      <c r="B634" s="2">
        <v>45506</v>
      </c>
      <c r="C634">
        <v>2</v>
      </c>
      <c r="D634">
        <v>2469.0300000000002</v>
      </c>
      <c r="E634" s="11">
        <f t="shared" ca="1" si="63"/>
        <v>573</v>
      </c>
      <c r="F634">
        <f t="shared" ca="1" si="58"/>
        <v>1</v>
      </c>
      <c r="G634">
        <f t="shared" si="59"/>
        <v>2</v>
      </c>
      <c r="H634">
        <f t="shared" si="60"/>
        <v>3</v>
      </c>
      <c r="I634">
        <f t="shared" ca="1" si="61"/>
        <v>6</v>
      </c>
      <c r="J634" t="str">
        <f t="shared" ca="1" si="62"/>
        <v>Loyal</v>
      </c>
    </row>
    <row r="635" spans="1:10" x14ac:dyDescent="0.3">
      <c r="A635" s="10" t="s">
        <v>1215</v>
      </c>
      <c r="B635" s="2">
        <v>45358</v>
      </c>
      <c r="C635">
        <v>1</v>
      </c>
      <c r="D635">
        <v>1317.21</v>
      </c>
      <c r="E635" s="11">
        <f t="shared" ca="1" si="63"/>
        <v>721</v>
      </c>
      <c r="F635">
        <f t="shared" ca="1" si="58"/>
        <v>1</v>
      </c>
      <c r="G635">
        <f t="shared" si="59"/>
        <v>1</v>
      </c>
      <c r="H635">
        <f t="shared" si="60"/>
        <v>2</v>
      </c>
      <c r="I635">
        <f t="shared" ca="1" si="61"/>
        <v>4</v>
      </c>
      <c r="J635" t="str">
        <f t="shared" ca="1" si="62"/>
        <v>At Risk</v>
      </c>
    </row>
    <row r="636" spans="1:10" x14ac:dyDescent="0.3">
      <c r="A636" s="10" t="s">
        <v>2957</v>
      </c>
      <c r="B636" s="2">
        <v>45521</v>
      </c>
      <c r="C636">
        <v>2</v>
      </c>
      <c r="D636">
        <v>1853.54</v>
      </c>
      <c r="E636" s="11">
        <f t="shared" ca="1" si="63"/>
        <v>558</v>
      </c>
      <c r="F636">
        <f t="shared" ca="1" si="58"/>
        <v>1</v>
      </c>
      <c r="G636">
        <f t="shared" si="59"/>
        <v>2</v>
      </c>
      <c r="H636">
        <f t="shared" si="60"/>
        <v>2</v>
      </c>
      <c r="I636">
        <f t="shared" ca="1" si="61"/>
        <v>5</v>
      </c>
      <c r="J636" t="str">
        <f t="shared" ca="1" si="62"/>
        <v>Loyal</v>
      </c>
    </row>
    <row r="637" spans="1:10" x14ac:dyDescent="0.3">
      <c r="A637" s="10" t="s">
        <v>749</v>
      </c>
      <c r="B637" s="2">
        <v>45308</v>
      </c>
      <c r="C637">
        <v>1</v>
      </c>
      <c r="D637">
        <v>1251.4000000000001</v>
      </c>
      <c r="E637" s="11">
        <f t="shared" ca="1" si="63"/>
        <v>771</v>
      </c>
      <c r="F637">
        <f t="shared" ca="1" si="58"/>
        <v>1</v>
      </c>
      <c r="G637">
        <f t="shared" si="59"/>
        <v>1</v>
      </c>
      <c r="H637">
        <f t="shared" si="60"/>
        <v>2</v>
      </c>
      <c r="I637">
        <f t="shared" ca="1" si="61"/>
        <v>4</v>
      </c>
      <c r="J637" t="str">
        <f t="shared" ca="1" si="62"/>
        <v>At Risk</v>
      </c>
    </row>
    <row r="638" spans="1:10" x14ac:dyDescent="0.3">
      <c r="A638" s="10" t="s">
        <v>2039</v>
      </c>
      <c r="B638" s="2">
        <v>45510</v>
      </c>
      <c r="C638">
        <v>2</v>
      </c>
      <c r="D638">
        <v>2778.68</v>
      </c>
      <c r="E638" s="11">
        <f t="shared" ca="1" si="63"/>
        <v>569</v>
      </c>
      <c r="F638">
        <f t="shared" ca="1" si="58"/>
        <v>1</v>
      </c>
      <c r="G638">
        <f t="shared" si="59"/>
        <v>2</v>
      </c>
      <c r="H638">
        <f t="shared" si="60"/>
        <v>3</v>
      </c>
      <c r="I638">
        <f t="shared" ca="1" si="61"/>
        <v>6</v>
      </c>
      <c r="J638" t="str">
        <f t="shared" ca="1" si="62"/>
        <v>Loyal</v>
      </c>
    </row>
    <row r="639" spans="1:10" x14ac:dyDescent="0.3">
      <c r="A639" s="10" t="s">
        <v>2671</v>
      </c>
      <c r="B639" s="2">
        <v>45441</v>
      </c>
      <c r="C639">
        <v>1</v>
      </c>
      <c r="D639">
        <v>1776.51</v>
      </c>
      <c r="E639" s="11">
        <f t="shared" ca="1" si="63"/>
        <v>638</v>
      </c>
      <c r="F639">
        <f t="shared" ca="1" si="58"/>
        <v>1</v>
      </c>
      <c r="G639">
        <f t="shared" si="59"/>
        <v>1</v>
      </c>
      <c r="H639">
        <f t="shared" si="60"/>
        <v>2</v>
      </c>
      <c r="I639">
        <f t="shared" ca="1" si="61"/>
        <v>4</v>
      </c>
      <c r="J639" t="str">
        <f t="shared" ca="1" si="62"/>
        <v>At Risk</v>
      </c>
    </row>
    <row r="640" spans="1:10" x14ac:dyDescent="0.3">
      <c r="A640" s="10" t="s">
        <v>4586</v>
      </c>
      <c r="B640" s="2">
        <v>45379</v>
      </c>
      <c r="C640">
        <v>1</v>
      </c>
      <c r="D640">
        <v>1446.6</v>
      </c>
      <c r="E640" s="11">
        <f t="shared" ca="1" si="63"/>
        <v>700</v>
      </c>
      <c r="F640">
        <f t="shared" ca="1" si="58"/>
        <v>1</v>
      </c>
      <c r="G640">
        <f t="shared" si="59"/>
        <v>1</v>
      </c>
      <c r="H640">
        <f t="shared" si="60"/>
        <v>2</v>
      </c>
      <c r="I640">
        <f t="shared" ca="1" si="61"/>
        <v>4</v>
      </c>
      <c r="J640" t="str">
        <f t="shared" ca="1" si="62"/>
        <v>At Risk</v>
      </c>
    </row>
    <row r="641" spans="1:10" x14ac:dyDescent="0.3">
      <c r="A641" s="10" t="s">
        <v>4074</v>
      </c>
      <c r="B641" s="2">
        <v>45475</v>
      </c>
      <c r="C641">
        <v>2</v>
      </c>
      <c r="D641">
        <v>5627.7199999999993</v>
      </c>
      <c r="E641" s="11">
        <f t="shared" ca="1" si="63"/>
        <v>604</v>
      </c>
      <c r="F641">
        <f t="shared" ca="1" si="58"/>
        <v>1</v>
      </c>
      <c r="G641">
        <f t="shared" si="59"/>
        <v>2</v>
      </c>
      <c r="H641">
        <f t="shared" si="60"/>
        <v>3</v>
      </c>
      <c r="I641">
        <f t="shared" ca="1" si="61"/>
        <v>6</v>
      </c>
      <c r="J641" t="str">
        <f t="shared" ca="1" si="62"/>
        <v>Loyal</v>
      </c>
    </row>
    <row r="642" spans="1:10" x14ac:dyDescent="0.3">
      <c r="A642" s="10" t="s">
        <v>4810</v>
      </c>
      <c r="B642" s="2">
        <v>45378</v>
      </c>
      <c r="C642">
        <v>1</v>
      </c>
      <c r="D642">
        <v>3938.52</v>
      </c>
      <c r="E642" s="11">
        <f t="shared" ca="1" si="63"/>
        <v>701</v>
      </c>
      <c r="F642">
        <f t="shared" ca="1" si="58"/>
        <v>1</v>
      </c>
      <c r="G642">
        <f t="shared" si="59"/>
        <v>1</v>
      </c>
      <c r="H642">
        <f t="shared" si="60"/>
        <v>3</v>
      </c>
      <c r="I642">
        <f t="shared" ca="1" si="61"/>
        <v>5</v>
      </c>
      <c r="J642" t="str">
        <f t="shared" ca="1" si="62"/>
        <v>Loyal</v>
      </c>
    </row>
    <row r="643" spans="1:10" x14ac:dyDescent="0.3">
      <c r="A643" s="10" t="s">
        <v>5301</v>
      </c>
      <c r="B643" s="2">
        <v>45470</v>
      </c>
      <c r="C643">
        <v>1</v>
      </c>
      <c r="D643">
        <v>189.35</v>
      </c>
      <c r="E643" s="11">
        <f t="shared" ca="1" si="63"/>
        <v>609</v>
      </c>
      <c r="F643">
        <f t="shared" ref="F643:F706" ca="1" si="64">_xlfn.IFS(E643&lt;100,3,E643&lt;=200,2,E643&gt;200,1)</f>
        <v>1</v>
      </c>
      <c r="G643">
        <f t="shared" ref="G643:G706" si="65">_xlfn.IFS(C643&gt;=3,3,C643=2,2,C643=1,1)</f>
        <v>1</v>
      </c>
      <c r="H643">
        <f t="shared" ref="H643:H706" si="66">_xlfn.IFS(D643&gt;=2000,3,D643&gt;=1000,2,D643&lt;1000,1)</f>
        <v>1</v>
      </c>
      <c r="I643">
        <f t="shared" ref="I643:I706" ca="1" si="67">F643+G643+H643</f>
        <v>3</v>
      </c>
      <c r="J643" t="str">
        <f t="shared" ref="J643:J706" ca="1" si="68">_xlfn.IFS(I643&gt;=7,"Champion",I643&gt;=5,"Loyal",I643&gt;=4,"At Risk",I643&lt;4,"Lost")</f>
        <v>Lost</v>
      </c>
    </row>
    <row r="644" spans="1:10" x14ac:dyDescent="0.3">
      <c r="A644" s="10" t="s">
        <v>5204</v>
      </c>
      <c r="B644" s="2">
        <v>45467</v>
      </c>
      <c r="C644">
        <v>1</v>
      </c>
      <c r="D644">
        <v>700.07</v>
      </c>
      <c r="E644" s="11">
        <f t="shared" ca="1" si="63"/>
        <v>612</v>
      </c>
      <c r="F644">
        <f t="shared" ca="1" si="64"/>
        <v>1</v>
      </c>
      <c r="G644">
        <f t="shared" si="65"/>
        <v>1</v>
      </c>
      <c r="H644">
        <f t="shared" si="66"/>
        <v>1</v>
      </c>
      <c r="I644">
        <f t="shared" ca="1" si="67"/>
        <v>3</v>
      </c>
      <c r="J644" t="str">
        <f t="shared" ca="1" si="68"/>
        <v>Lost</v>
      </c>
    </row>
    <row r="645" spans="1:10" x14ac:dyDescent="0.3">
      <c r="A645" s="10" t="s">
        <v>5402</v>
      </c>
      <c r="B645" s="2">
        <v>45463</v>
      </c>
      <c r="C645">
        <v>3</v>
      </c>
      <c r="D645">
        <v>1583.96</v>
      </c>
      <c r="E645" s="11">
        <f t="shared" ref="E645:E708" ca="1" si="69">TODAY()-B645</f>
        <v>616</v>
      </c>
      <c r="F645">
        <f t="shared" ca="1" si="64"/>
        <v>1</v>
      </c>
      <c r="G645">
        <f t="shared" si="65"/>
        <v>3</v>
      </c>
      <c r="H645">
        <f t="shared" si="66"/>
        <v>2</v>
      </c>
      <c r="I645">
        <f t="shared" ca="1" si="67"/>
        <v>6</v>
      </c>
      <c r="J645" t="str">
        <f t="shared" ca="1" si="68"/>
        <v>Loyal</v>
      </c>
    </row>
    <row r="646" spans="1:10" x14ac:dyDescent="0.3">
      <c r="A646" s="10" t="s">
        <v>2689</v>
      </c>
      <c r="B646" s="2">
        <v>45596</v>
      </c>
      <c r="C646">
        <v>1</v>
      </c>
      <c r="D646">
        <v>1057.9100000000001</v>
      </c>
      <c r="E646" s="11">
        <f t="shared" ca="1" si="69"/>
        <v>483</v>
      </c>
      <c r="F646">
        <f t="shared" ca="1" si="64"/>
        <v>1</v>
      </c>
      <c r="G646">
        <f t="shared" si="65"/>
        <v>1</v>
      </c>
      <c r="H646">
        <f t="shared" si="66"/>
        <v>2</v>
      </c>
      <c r="I646">
        <f t="shared" ca="1" si="67"/>
        <v>4</v>
      </c>
      <c r="J646" t="str">
        <f t="shared" ca="1" si="68"/>
        <v>At Risk</v>
      </c>
    </row>
    <row r="647" spans="1:10" x14ac:dyDescent="0.3">
      <c r="A647" s="10" t="s">
        <v>2482</v>
      </c>
      <c r="B647" s="2">
        <v>45403</v>
      </c>
      <c r="C647">
        <v>3</v>
      </c>
      <c r="D647">
        <v>4492.91</v>
      </c>
      <c r="E647" s="11">
        <f t="shared" ca="1" si="69"/>
        <v>676</v>
      </c>
      <c r="F647">
        <f t="shared" ca="1" si="64"/>
        <v>1</v>
      </c>
      <c r="G647">
        <f t="shared" si="65"/>
        <v>3</v>
      </c>
      <c r="H647">
        <f t="shared" si="66"/>
        <v>3</v>
      </c>
      <c r="I647">
        <f t="shared" ca="1" si="67"/>
        <v>7</v>
      </c>
      <c r="J647" t="str">
        <f t="shared" ca="1" si="68"/>
        <v>Champion</v>
      </c>
    </row>
    <row r="648" spans="1:10" x14ac:dyDescent="0.3">
      <c r="A648" s="10" t="s">
        <v>4556</v>
      </c>
      <c r="B648" s="2">
        <v>45638</v>
      </c>
      <c r="C648">
        <v>1</v>
      </c>
      <c r="D648">
        <v>303.52999999999997</v>
      </c>
      <c r="E648" s="11">
        <f t="shared" ca="1" si="69"/>
        <v>441</v>
      </c>
      <c r="F648">
        <f t="shared" ca="1" si="64"/>
        <v>1</v>
      </c>
      <c r="G648">
        <f t="shared" si="65"/>
        <v>1</v>
      </c>
      <c r="H648">
        <f t="shared" si="66"/>
        <v>1</v>
      </c>
      <c r="I648">
        <f t="shared" ca="1" si="67"/>
        <v>3</v>
      </c>
      <c r="J648" t="str">
        <f t="shared" ca="1" si="68"/>
        <v>Lost</v>
      </c>
    </row>
    <row r="649" spans="1:10" x14ac:dyDescent="0.3">
      <c r="A649" s="10" t="s">
        <v>3642</v>
      </c>
      <c r="B649" s="2">
        <v>45562</v>
      </c>
      <c r="C649">
        <v>1</v>
      </c>
      <c r="D649">
        <v>636.69000000000005</v>
      </c>
      <c r="E649" s="11">
        <f t="shared" ca="1" si="69"/>
        <v>517</v>
      </c>
      <c r="F649">
        <f t="shared" ca="1" si="64"/>
        <v>1</v>
      </c>
      <c r="G649">
        <f t="shared" si="65"/>
        <v>1</v>
      </c>
      <c r="H649">
        <f t="shared" si="66"/>
        <v>1</v>
      </c>
      <c r="I649">
        <f t="shared" ca="1" si="67"/>
        <v>3</v>
      </c>
      <c r="J649" t="str">
        <f t="shared" ca="1" si="68"/>
        <v>Lost</v>
      </c>
    </row>
    <row r="650" spans="1:10" x14ac:dyDescent="0.3">
      <c r="A650" s="10" t="s">
        <v>1415</v>
      </c>
      <c r="B650" s="2">
        <v>45314</v>
      </c>
      <c r="C650">
        <v>1</v>
      </c>
      <c r="D650">
        <v>2403.91</v>
      </c>
      <c r="E650" s="11">
        <f t="shared" ca="1" si="69"/>
        <v>765</v>
      </c>
      <c r="F650">
        <f t="shared" ca="1" si="64"/>
        <v>1</v>
      </c>
      <c r="G650">
        <f t="shared" si="65"/>
        <v>1</v>
      </c>
      <c r="H650">
        <f t="shared" si="66"/>
        <v>3</v>
      </c>
      <c r="I650">
        <f t="shared" ca="1" si="67"/>
        <v>5</v>
      </c>
      <c r="J650" t="str">
        <f t="shared" ca="1" si="68"/>
        <v>Loyal</v>
      </c>
    </row>
    <row r="651" spans="1:10" x14ac:dyDescent="0.3">
      <c r="A651" s="10" t="s">
        <v>2327</v>
      </c>
      <c r="B651" s="2">
        <v>45306</v>
      </c>
      <c r="C651">
        <v>1</v>
      </c>
      <c r="D651">
        <v>938.52</v>
      </c>
      <c r="E651" s="11">
        <f t="shared" ca="1" si="69"/>
        <v>773</v>
      </c>
      <c r="F651">
        <f t="shared" ca="1" si="64"/>
        <v>1</v>
      </c>
      <c r="G651">
        <f t="shared" si="65"/>
        <v>1</v>
      </c>
      <c r="H651">
        <f t="shared" si="66"/>
        <v>1</v>
      </c>
      <c r="I651">
        <f t="shared" ca="1" si="67"/>
        <v>3</v>
      </c>
      <c r="J651" t="str">
        <f t="shared" ca="1" si="68"/>
        <v>Lost</v>
      </c>
    </row>
    <row r="652" spans="1:10" x14ac:dyDescent="0.3">
      <c r="A652" s="10" t="s">
        <v>3230</v>
      </c>
      <c r="B652" s="2">
        <v>45349</v>
      </c>
      <c r="C652">
        <v>1</v>
      </c>
      <c r="D652">
        <v>2181.2199999999998</v>
      </c>
      <c r="E652" s="11">
        <f t="shared" ca="1" si="69"/>
        <v>730</v>
      </c>
      <c r="F652">
        <f t="shared" ca="1" si="64"/>
        <v>1</v>
      </c>
      <c r="G652">
        <f t="shared" si="65"/>
        <v>1</v>
      </c>
      <c r="H652">
        <f t="shared" si="66"/>
        <v>3</v>
      </c>
      <c r="I652">
        <f t="shared" ca="1" si="67"/>
        <v>5</v>
      </c>
      <c r="J652" t="str">
        <f t="shared" ca="1" si="68"/>
        <v>Loyal</v>
      </c>
    </row>
    <row r="653" spans="1:10" x14ac:dyDescent="0.3">
      <c r="A653" s="10" t="s">
        <v>5748</v>
      </c>
      <c r="B653" s="2">
        <v>45555</v>
      </c>
      <c r="C653">
        <v>2</v>
      </c>
      <c r="D653">
        <v>2232.9899999999998</v>
      </c>
      <c r="E653" s="11">
        <f t="shared" ca="1" si="69"/>
        <v>524</v>
      </c>
      <c r="F653">
        <f t="shared" ca="1" si="64"/>
        <v>1</v>
      </c>
      <c r="G653">
        <f t="shared" si="65"/>
        <v>2</v>
      </c>
      <c r="H653">
        <f t="shared" si="66"/>
        <v>3</v>
      </c>
      <c r="I653">
        <f t="shared" ca="1" si="67"/>
        <v>6</v>
      </c>
      <c r="J653" t="str">
        <f t="shared" ca="1" si="68"/>
        <v>Loyal</v>
      </c>
    </row>
    <row r="654" spans="1:10" x14ac:dyDescent="0.3">
      <c r="A654" s="10" t="s">
        <v>3935</v>
      </c>
      <c r="B654" s="2">
        <v>45482</v>
      </c>
      <c r="C654">
        <v>1</v>
      </c>
      <c r="D654">
        <v>2955.3</v>
      </c>
      <c r="E654" s="11">
        <f t="shared" ca="1" si="69"/>
        <v>597</v>
      </c>
      <c r="F654">
        <f t="shared" ca="1" si="64"/>
        <v>1</v>
      </c>
      <c r="G654">
        <f t="shared" si="65"/>
        <v>1</v>
      </c>
      <c r="H654">
        <f t="shared" si="66"/>
        <v>3</v>
      </c>
      <c r="I654">
        <f t="shared" ca="1" si="67"/>
        <v>5</v>
      </c>
      <c r="J654" t="str">
        <f t="shared" ca="1" si="68"/>
        <v>Loyal</v>
      </c>
    </row>
    <row r="655" spans="1:10" x14ac:dyDescent="0.3">
      <c r="A655" s="10" t="s">
        <v>3720</v>
      </c>
      <c r="B655" s="2">
        <v>45418</v>
      </c>
      <c r="C655">
        <v>2</v>
      </c>
      <c r="D655">
        <v>753.04</v>
      </c>
      <c r="E655" s="11">
        <f t="shared" ca="1" si="69"/>
        <v>661</v>
      </c>
      <c r="F655">
        <f t="shared" ca="1" si="64"/>
        <v>1</v>
      </c>
      <c r="G655">
        <f t="shared" si="65"/>
        <v>2</v>
      </c>
      <c r="H655">
        <f t="shared" si="66"/>
        <v>1</v>
      </c>
      <c r="I655">
        <f t="shared" ca="1" si="67"/>
        <v>4</v>
      </c>
      <c r="J655" t="str">
        <f t="shared" ca="1" si="68"/>
        <v>At Risk</v>
      </c>
    </row>
    <row r="656" spans="1:10" x14ac:dyDescent="0.3">
      <c r="A656" s="10" t="s">
        <v>348</v>
      </c>
      <c r="B656" s="2">
        <v>45533</v>
      </c>
      <c r="C656">
        <v>3</v>
      </c>
      <c r="D656">
        <v>5196.5</v>
      </c>
      <c r="E656" s="11">
        <f t="shared" ca="1" si="69"/>
        <v>546</v>
      </c>
      <c r="F656">
        <f t="shared" ca="1" si="64"/>
        <v>1</v>
      </c>
      <c r="G656">
        <f t="shared" si="65"/>
        <v>3</v>
      </c>
      <c r="H656">
        <f t="shared" si="66"/>
        <v>3</v>
      </c>
      <c r="I656">
        <f t="shared" ca="1" si="67"/>
        <v>7</v>
      </c>
      <c r="J656" t="str">
        <f t="shared" ca="1" si="68"/>
        <v>Champion</v>
      </c>
    </row>
    <row r="657" spans="1:10" x14ac:dyDescent="0.3">
      <c r="A657" s="10" t="s">
        <v>3349</v>
      </c>
      <c r="B657" s="2">
        <v>45609</v>
      </c>
      <c r="C657">
        <v>2</v>
      </c>
      <c r="D657">
        <v>746.2</v>
      </c>
      <c r="E657" s="11">
        <f t="shared" ca="1" si="69"/>
        <v>470</v>
      </c>
      <c r="F657">
        <f t="shared" ca="1" si="64"/>
        <v>1</v>
      </c>
      <c r="G657">
        <f t="shared" si="65"/>
        <v>2</v>
      </c>
      <c r="H657">
        <f t="shared" si="66"/>
        <v>1</v>
      </c>
      <c r="I657">
        <f t="shared" ca="1" si="67"/>
        <v>4</v>
      </c>
      <c r="J657" t="str">
        <f t="shared" ca="1" si="68"/>
        <v>At Risk</v>
      </c>
    </row>
    <row r="658" spans="1:10" x14ac:dyDescent="0.3">
      <c r="A658" s="10" t="s">
        <v>2555</v>
      </c>
      <c r="B658" s="2">
        <v>45311</v>
      </c>
      <c r="C658">
        <v>1</v>
      </c>
      <c r="D658">
        <v>1074.6500000000001</v>
      </c>
      <c r="E658" s="11">
        <f t="shared" ca="1" si="69"/>
        <v>768</v>
      </c>
      <c r="F658">
        <f t="shared" ca="1" si="64"/>
        <v>1</v>
      </c>
      <c r="G658">
        <f t="shared" si="65"/>
        <v>1</v>
      </c>
      <c r="H658">
        <f t="shared" si="66"/>
        <v>2</v>
      </c>
      <c r="I658">
        <f t="shared" ca="1" si="67"/>
        <v>4</v>
      </c>
      <c r="J658" t="str">
        <f t="shared" ca="1" si="68"/>
        <v>At Risk</v>
      </c>
    </row>
    <row r="659" spans="1:10" x14ac:dyDescent="0.3">
      <c r="A659" s="10" t="s">
        <v>4362</v>
      </c>
      <c r="B659" s="2">
        <v>45603</v>
      </c>
      <c r="C659">
        <v>2</v>
      </c>
      <c r="D659">
        <v>1626.94</v>
      </c>
      <c r="E659" s="11">
        <f t="shared" ca="1" si="69"/>
        <v>476</v>
      </c>
      <c r="F659">
        <f t="shared" ca="1" si="64"/>
        <v>1</v>
      </c>
      <c r="G659">
        <f t="shared" si="65"/>
        <v>2</v>
      </c>
      <c r="H659">
        <f t="shared" si="66"/>
        <v>2</v>
      </c>
      <c r="I659">
        <f t="shared" ca="1" si="67"/>
        <v>5</v>
      </c>
      <c r="J659" t="str">
        <f t="shared" ca="1" si="68"/>
        <v>Loyal</v>
      </c>
    </row>
    <row r="660" spans="1:10" x14ac:dyDescent="0.3">
      <c r="A660" s="10" t="s">
        <v>2688</v>
      </c>
      <c r="B660" s="2">
        <v>45610</v>
      </c>
      <c r="C660">
        <v>1</v>
      </c>
      <c r="D660">
        <v>138.02000000000001</v>
      </c>
      <c r="E660" s="11">
        <f t="shared" ca="1" si="69"/>
        <v>469</v>
      </c>
      <c r="F660">
        <f t="shared" ca="1" si="64"/>
        <v>1</v>
      </c>
      <c r="G660">
        <f t="shared" si="65"/>
        <v>1</v>
      </c>
      <c r="H660">
        <f t="shared" si="66"/>
        <v>1</v>
      </c>
      <c r="I660">
        <f t="shared" ca="1" si="67"/>
        <v>3</v>
      </c>
      <c r="J660" t="str">
        <f t="shared" ca="1" si="68"/>
        <v>Lost</v>
      </c>
    </row>
    <row r="661" spans="1:10" x14ac:dyDescent="0.3">
      <c r="A661" s="10" t="s">
        <v>1632</v>
      </c>
      <c r="B661" s="2">
        <v>45487</v>
      </c>
      <c r="C661">
        <v>3</v>
      </c>
      <c r="D661">
        <v>4382.8500000000004</v>
      </c>
      <c r="E661" s="11">
        <f t="shared" ca="1" si="69"/>
        <v>592</v>
      </c>
      <c r="F661">
        <f t="shared" ca="1" si="64"/>
        <v>1</v>
      </c>
      <c r="G661">
        <f t="shared" si="65"/>
        <v>3</v>
      </c>
      <c r="H661">
        <f t="shared" si="66"/>
        <v>3</v>
      </c>
      <c r="I661">
        <f t="shared" ca="1" si="67"/>
        <v>7</v>
      </c>
      <c r="J661" t="str">
        <f t="shared" ca="1" si="68"/>
        <v>Champion</v>
      </c>
    </row>
    <row r="662" spans="1:10" x14ac:dyDescent="0.3">
      <c r="A662" s="10" t="s">
        <v>1835</v>
      </c>
      <c r="B662" s="2">
        <v>45370</v>
      </c>
      <c r="C662">
        <v>1</v>
      </c>
      <c r="D662">
        <v>179.87</v>
      </c>
      <c r="E662" s="11">
        <f t="shared" ca="1" si="69"/>
        <v>709</v>
      </c>
      <c r="F662">
        <f t="shared" ca="1" si="64"/>
        <v>1</v>
      </c>
      <c r="G662">
        <f t="shared" si="65"/>
        <v>1</v>
      </c>
      <c r="H662">
        <f t="shared" si="66"/>
        <v>1</v>
      </c>
      <c r="I662">
        <f t="shared" ca="1" si="67"/>
        <v>3</v>
      </c>
      <c r="J662" t="str">
        <f t="shared" ca="1" si="68"/>
        <v>Lost</v>
      </c>
    </row>
    <row r="663" spans="1:10" x14ac:dyDescent="0.3">
      <c r="A663" s="10" t="s">
        <v>5391</v>
      </c>
      <c r="B663" s="2">
        <v>45366</v>
      </c>
      <c r="C663">
        <v>1</v>
      </c>
      <c r="D663">
        <v>767.89</v>
      </c>
      <c r="E663" s="11">
        <f t="shared" ca="1" si="69"/>
        <v>713</v>
      </c>
      <c r="F663">
        <f t="shared" ca="1" si="64"/>
        <v>1</v>
      </c>
      <c r="G663">
        <f t="shared" si="65"/>
        <v>1</v>
      </c>
      <c r="H663">
        <f t="shared" si="66"/>
        <v>1</v>
      </c>
      <c r="I663">
        <f t="shared" ca="1" si="67"/>
        <v>3</v>
      </c>
      <c r="J663" t="str">
        <f t="shared" ca="1" si="68"/>
        <v>Lost</v>
      </c>
    </row>
    <row r="664" spans="1:10" x14ac:dyDescent="0.3">
      <c r="A664" s="10" t="s">
        <v>3516</v>
      </c>
      <c r="B664" s="2">
        <v>45577</v>
      </c>
      <c r="C664">
        <v>2</v>
      </c>
      <c r="D664">
        <v>2450.73</v>
      </c>
      <c r="E664" s="11">
        <f t="shared" ca="1" si="69"/>
        <v>502</v>
      </c>
      <c r="F664">
        <f t="shared" ca="1" si="64"/>
        <v>1</v>
      </c>
      <c r="G664">
        <f t="shared" si="65"/>
        <v>2</v>
      </c>
      <c r="H664">
        <f t="shared" si="66"/>
        <v>3</v>
      </c>
      <c r="I664">
        <f t="shared" ca="1" si="67"/>
        <v>6</v>
      </c>
      <c r="J664" t="str">
        <f t="shared" ca="1" si="68"/>
        <v>Loyal</v>
      </c>
    </row>
    <row r="665" spans="1:10" x14ac:dyDescent="0.3">
      <c r="A665" s="10" t="s">
        <v>2404</v>
      </c>
      <c r="B665" s="2">
        <v>45656</v>
      </c>
      <c r="C665">
        <v>1</v>
      </c>
      <c r="D665">
        <v>399.59</v>
      </c>
      <c r="E665" s="11">
        <f t="shared" ca="1" si="69"/>
        <v>423</v>
      </c>
      <c r="F665">
        <f t="shared" ca="1" si="64"/>
        <v>1</v>
      </c>
      <c r="G665">
        <f t="shared" si="65"/>
        <v>1</v>
      </c>
      <c r="H665">
        <f t="shared" si="66"/>
        <v>1</v>
      </c>
      <c r="I665">
        <f t="shared" ca="1" si="67"/>
        <v>3</v>
      </c>
      <c r="J665" t="str">
        <f t="shared" ca="1" si="68"/>
        <v>Lost</v>
      </c>
    </row>
    <row r="666" spans="1:10" x14ac:dyDescent="0.3">
      <c r="A666" s="10" t="s">
        <v>2137</v>
      </c>
      <c r="B666" s="2">
        <v>45388</v>
      </c>
      <c r="C666">
        <v>1</v>
      </c>
      <c r="D666">
        <v>538.42999999999995</v>
      </c>
      <c r="E666" s="11">
        <f t="shared" ca="1" si="69"/>
        <v>691</v>
      </c>
      <c r="F666">
        <f t="shared" ca="1" si="64"/>
        <v>1</v>
      </c>
      <c r="G666">
        <f t="shared" si="65"/>
        <v>1</v>
      </c>
      <c r="H666">
        <f t="shared" si="66"/>
        <v>1</v>
      </c>
      <c r="I666">
        <f t="shared" ca="1" si="67"/>
        <v>3</v>
      </c>
      <c r="J666" t="str">
        <f t="shared" ca="1" si="68"/>
        <v>Lost</v>
      </c>
    </row>
    <row r="667" spans="1:10" x14ac:dyDescent="0.3">
      <c r="A667" s="10" t="s">
        <v>3735</v>
      </c>
      <c r="B667" s="2">
        <v>45357</v>
      </c>
      <c r="C667">
        <v>1</v>
      </c>
      <c r="D667">
        <v>1311.85</v>
      </c>
      <c r="E667" s="11">
        <f t="shared" ca="1" si="69"/>
        <v>722</v>
      </c>
      <c r="F667">
        <f t="shared" ca="1" si="64"/>
        <v>1</v>
      </c>
      <c r="G667">
        <f t="shared" si="65"/>
        <v>1</v>
      </c>
      <c r="H667">
        <f t="shared" si="66"/>
        <v>2</v>
      </c>
      <c r="I667">
        <f t="shared" ca="1" si="67"/>
        <v>4</v>
      </c>
      <c r="J667" t="str">
        <f t="shared" ca="1" si="68"/>
        <v>At Risk</v>
      </c>
    </row>
    <row r="668" spans="1:10" x14ac:dyDescent="0.3">
      <c r="A668" s="10" t="s">
        <v>2907</v>
      </c>
      <c r="B668" s="2">
        <v>45522</v>
      </c>
      <c r="C668">
        <v>2</v>
      </c>
      <c r="D668">
        <v>5884.34</v>
      </c>
      <c r="E668" s="11">
        <f t="shared" ca="1" si="69"/>
        <v>557</v>
      </c>
      <c r="F668">
        <f t="shared" ca="1" si="64"/>
        <v>1</v>
      </c>
      <c r="G668">
        <f t="shared" si="65"/>
        <v>2</v>
      </c>
      <c r="H668">
        <f t="shared" si="66"/>
        <v>3</v>
      </c>
      <c r="I668">
        <f t="shared" ca="1" si="67"/>
        <v>6</v>
      </c>
      <c r="J668" t="str">
        <f t="shared" ca="1" si="68"/>
        <v>Loyal</v>
      </c>
    </row>
    <row r="669" spans="1:10" x14ac:dyDescent="0.3">
      <c r="A669" s="10" t="s">
        <v>5185</v>
      </c>
      <c r="B669" s="2">
        <v>45496</v>
      </c>
      <c r="C669">
        <v>1</v>
      </c>
      <c r="D669">
        <v>472.7</v>
      </c>
      <c r="E669" s="11">
        <f t="shared" ca="1" si="69"/>
        <v>583</v>
      </c>
      <c r="F669">
        <f t="shared" ca="1" si="64"/>
        <v>1</v>
      </c>
      <c r="G669">
        <f t="shared" si="65"/>
        <v>1</v>
      </c>
      <c r="H669">
        <f t="shared" si="66"/>
        <v>1</v>
      </c>
      <c r="I669">
        <f t="shared" ca="1" si="67"/>
        <v>3</v>
      </c>
      <c r="J669" t="str">
        <f t="shared" ca="1" si="68"/>
        <v>Lost</v>
      </c>
    </row>
    <row r="670" spans="1:10" x14ac:dyDescent="0.3">
      <c r="A670" s="10" t="s">
        <v>1537</v>
      </c>
      <c r="B670" s="2">
        <v>45618</v>
      </c>
      <c r="C670">
        <v>2</v>
      </c>
      <c r="D670">
        <v>4832.1100000000006</v>
      </c>
      <c r="E670" s="11">
        <f t="shared" ca="1" si="69"/>
        <v>461</v>
      </c>
      <c r="F670">
        <f t="shared" ca="1" si="64"/>
        <v>1</v>
      </c>
      <c r="G670">
        <f t="shared" si="65"/>
        <v>2</v>
      </c>
      <c r="H670">
        <f t="shared" si="66"/>
        <v>3</v>
      </c>
      <c r="I670">
        <f t="shared" ca="1" si="67"/>
        <v>6</v>
      </c>
      <c r="J670" t="str">
        <f t="shared" ca="1" si="68"/>
        <v>Loyal</v>
      </c>
    </row>
    <row r="671" spans="1:10" x14ac:dyDescent="0.3">
      <c r="A671" s="10" t="s">
        <v>2696</v>
      </c>
      <c r="B671" s="2">
        <v>45601</v>
      </c>
      <c r="C671">
        <v>1</v>
      </c>
      <c r="D671">
        <v>161.04</v>
      </c>
      <c r="E671" s="11">
        <f t="shared" ca="1" si="69"/>
        <v>478</v>
      </c>
      <c r="F671">
        <f t="shared" ca="1" si="64"/>
        <v>1</v>
      </c>
      <c r="G671">
        <f t="shared" si="65"/>
        <v>1</v>
      </c>
      <c r="H671">
        <f t="shared" si="66"/>
        <v>1</v>
      </c>
      <c r="I671">
        <f t="shared" ca="1" si="67"/>
        <v>3</v>
      </c>
      <c r="J671" t="str">
        <f t="shared" ca="1" si="68"/>
        <v>Lost</v>
      </c>
    </row>
    <row r="672" spans="1:10" x14ac:dyDescent="0.3">
      <c r="A672" s="10" t="s">
        <v>229</v>
      </c>
      <c r="B672" s="2">
        <v>45633</v>
      </c>
      <c r="C672">
        <v>4</v>
      </c>
      <c r="D672">
        <v>3830.89</v>
      </c>
      <c r="E672" s="11">
        <f t="shared" ca="1" si="69"/>
        <v>446</v>
      </c>
      <c r="F672">
        <f t="shared" ca="1" si="64"/>
        <v>1</v>
      </c>
      <c r="G672">
        <f t="shared" si="65"/>
        <v>3</v>
      </c>
      <c r="H672">
        <f t="shared" si="66"/>
        <v>3</v>
      </c>
      <c r="I672">
        <f t="shared" ca="1" si="67"/>
        <v>7</v>
      </c>
      <c r="J672" t="str">
        <f t="shared" ca="1" si="68"/>
        <v>Champion</v>
      </c>
    </row>
    <row r="673" spans="1:10" x14ac:dyDescent="0.3">
      <c r="A673" s="10" t="s">
        <v>4915</v>
      </c>
      <c r="B673" s="2">
        <v>45481</v>
      </c>
      <c r="C673">
        <v>1</v>
      </c>
      <c r="D673">
        <v>553.57000000000005</v>
      </c>
      <c r="E673" s="11">
        <f t="shared" ca="1" si="69"/>
        <v>598</v>
      </c>
      <c r="F673">
        <f t="shared" ca="1" si="64"/>
        <v>1</v>
      </c>
      <c r="G673">
        <f t="shared" si="65"/>
        <v>1</v>
      </c>
      <c r="H673">
        <f t="shared" si="66"/>
        <v>1</v>
      </c>
      <c r="I673">
        <f t="shared" ca="1" si="67"/>
        <v>3</v>
      </c>
      <c r="J673" t="str">
        <f t="shared" ca="1" si="68"/>
        <v>Lost</v>
      </c>
    </row>
    <row r="674" spans="1:10" x14ac:dyDescent="0.3">
      <c r="A674" s="10" t="s">
        <v>3941</v>
      </c>
      <c r="B674" s="2">
        <v>45378</v>
      </c>
      <c r="C674">
        <v>2</v>
      </c>
      <c r="D674">
        <v>3412.9199999999996</v>
      </c>
      <c r="E674" s="11">
        <f t="shared" ca="1" si="69"/>
        <v>701</v>
      </c>
      <c r="F674">
        <f t="shared" ca="1" si="64"/>
        <v>1</v>
      </c>
      <c r="G674">
        <f t="shared" si="65"/>
        <v>2</v>
      </c>
      <c r="H674">
        <f t="shared" si="66"/>
        <v>3</v>
      </c>
      <c r="I674">
        <f t="shared" ca="1" si="67"/>
        <v>6</v>
      </c>
      <c r="J674" t="str">
        <f t="shared" ca="1" si="68"/>
        <v>Loyal</v>
      </c>
    </row>
    <row r="675" spans="1:10" x14ac:dyDescent="0.3">
      <c r="A675" s="10" t="s">
        <v>1890</v>
      </c>
      <c r="B675" s="2">
        <v>45656</v>
      </c>
      <c r="C675">
        <v>4</v>
      </c>
      <c r="D675">
        <v>4249.1900000000005</v>
      </c>
      <c r="E675" s="11">
        <f t="shared" ca="1" si="69"/>
        <v>423</v>
      </c>
      <c r="F675">
        <f t="shared" ca="1" si="64"/>
        <v>1</v>
      </c>
      <c r="G675">
        <f t="shared" si="65"/>
        <v>3</v>
      </c>
      <c r="H675">
        <f t="shared" si="66"/>
        <v>3</v>
      </c>
      <c r="I675">
        <f t="shared" ca="1" si="67"/>
        <v>7</v>
      </c>
      <c r="J675" t="str">
        <f t="shared" ca="1" si="68"/>
        <v>Champion</v>
      </c>
    </row>
    <row r="676" spans="1:10" x14ac:dyDescent="0.3">
      <c r="A676" s="10" t="s">
        <v>3018</v>
      </c>
      <c r="B676" s="2">
        <v>45655</v>
      </c>
      <c r="C676">
        <v>2</v>
      </c>
      <c r="D676">
        <v>630.96</v>
      </c>
      <c r="E676" s="11">
        <f t="shared" ca="1" si="69"/>
        <v>424</v>
      </c>
      <c r="F676">
        <f t="shared" ca="1" si="64"/>
        <v>1</v>
      </c>
      <c r="G676">
        <f t="shared" si="65"/>
        <v>2</v>
      </c>
      <c r="H676">
        <f t="shared" si="66"/>
        <v>1</v>
      </c>
      <c r="I676">
        <f t="shared" ca="1" si="67"/>
        <v>4</v>
      </c>
      <c r="J676" t="str">
        <f t="shared" ca="1" si="68"/>
        <v>At Risk</v>
      </c>
    </row>
    <row r="677" spans="1:10" x14ac:dyDescent="0.3">
      <c r="A677" s="10" t="s">
        <v>4254</v>
      </c>
      <c r="B677" s="2">
        <v>45543</v>
      </c>
      <c r="C677">
        <v>3</v>
      </c>
      <c r="D677">
        <v>3741.06</v>
      </c>
      <c r="E677" s="11">
        <f t="shared" ca="1" si="69"/>
        <v>536</v>
      </c>
      <c r="F677">
        <f t="shared" ca="1" si="64"/>
        <v>1</v>
      </c>
      <c r="G677">
        <f t="shared" si="65"/>
        <v>3</v>
      </c>
      <c r="H677">
        <f t="shared" si="66"/>
        <v>3</v>
      </c>
      <c r="I677">
        <f t="shared" ca="1" si="67"/>
        <v>7</v>
      </c>
      <c r="J677" t="str">
        <f t="shared" ca="1" si="68"/>
        <v>Champion</v>
      </c>
    </row>
    <row r="678" spans="1:10" x14ac:dyDescent="0.3">
      <c r="A678" s="10" t="s">
        <v>561</v>
      </c>
      <c r="B678" s="2">
        <v>45634</v>
      </c>
      <c r="C678">
        <v>1</v>
      </c>
      <c r="D678">
        <v>2617.27</v>
      </c>
      <c r="E678" s="11">
        <f t="shared" ca="1" si="69"/>
        <v>445</v>
      </c>
      <c r="F678">
        <f t="shared" ca="1" si="64"/>
        <v>1</v>
      </c>
      <c r="G678">
        <f t="shared" si="65"/>
        <v>1</v>
      </c>
      <c r="H678">
        <f t="shared" si="66"/>
        <v>3</v>
      </c>
      <c r="I678">
        <f t="shared" ca="1" si="67"/>
        <v>5</v>
      </c>
      <c r="J678" t="str">
        <f t="shared" ca="1" si="68"/>
        <v>Loyal</v>
      </c>
    </row>
    <row r="679" spans="1:10" x14ac:dyDescent="0.3">
      <c r="A679" s="10" t="s">
        <v>918</v>
      </c>
      <c r="B679" s="2">
        <v>45570</v>
      </c>
      <c r="C679">
        <v>3</v>
      </c>
      <c r="D679">
        <v>2717.98</v>
      </c>
      <c r="E679" s="11">
        <f t="shared" ca="1" si="69"/>
        <v>509</v>
      </c>
      <c r="F679">
        <f t="shared" ca="1" si="64"/>
        <v>1</v>
      </c>
      <c r="G679">
        <f t="shared" si="65"/>
        <v>3</v>
      </c>
      <c r="H679">
        <f t="shared" si="66"/>
        <v>3</v>
      </c>
      <c r="I679">
        <f t="shared" ca="1" si="67"/>
        <v>7</v>
      </c>
      <c r="J679" t="str">
        <f t="shared" ca="1" si="68"/>
        <v>Champion</v>
      </c>
    </row>
    <row r="680" spans="1:10" x14ac:dyDescent="0.3">
      <c r="A680" s="10" t="s">
        <v>1663</v>
      </c>
      <c r="B680" s="2">
        <v>45633</v>
      </c>
      <c r="C680">
        <v>2</v>
      </c>
      <c r="D680">
        <v>991.84</v>
      </c>
      <c r="E680" s="11">
        <f t="shared" ca="1" si="69"/>
        <v>446</v>
      </c>
      <c r="F680">
        <f t="shared" ca="1" si="64"/>
        <v>1</v>
      </c>
      <c r="G680">
        <f t="shared" si="65"/>
        <v>2</v>
      </c>
      <c r="H680">
        <f t="shared" si="66"/>
        <v>1</v>
      </c>
      <c r="I680">
        <f t="shared" ca="1" si="67"/>
        <v>4</v>
      </c>
      <c r="J680" t="str">
        <f t="shared" ca="1" si="68"/>
        <v>At Risk</v>
      </c>
    </row>
    <row r="681" spans="1:10" x14ac:dyDescent="0.3">
      <c r="A681" s="10" t="s">
        <v>4139</v>
      </c>
      <c r="B681" s="2">
        <v>45323</v>
      </c>
      <c r="C681">
        <v>1</v>
      </c>
      <c r="D681">
        <v>571.16999999999996</v>
      </c>
      <c r="E681" s="11">
        <f t="shared" ca="1" si="69"/>
        <v>756</v>
      </c>
      <c r="F681">
        <f t="shared" ca="1" si="64"/>
        <v>1</v>
      </c>
      <c r="G681">
        <f t="shared" si="65"/>
        <v>1</v>
      </c>
      <c r="H681">
        <f t="shared" si="66"/>
        <v>1</v>
      </c>
      <c r="I681">
        <f t="shared" ca="1" si="67"/>
        <v>3</v>
      </c>
      <c r="J681" t="str">
        <f t="shared" ca="1" si="68"/>
        <v>Lost</v>
      </c>
    </row>
    <row r="682" spans="1:10" x14ac:dyDescent="0.3">
      <c r="A682" s="10" t="s">
        <v>457</v>
      </c>
      <c r="B682" s="2">
        <v>45551</v>
      </c>
      <c r="C682">
        <v>2</v>
      </c>
      <c r="D682">
        <v>3452.21</v>
      </c>
      <c r="E682" s="11">
        <f t="shared" ca="1" si="69"/>
        <v>528</v>
      </c>
      <c r="F682">
        <f t="shared" ca="1" si="64"/>
        <v>1</v>
      </c>
      <c r="G682">
        <f t="shared" si="65"/>
        <v>2</v>
      </c>
      <c r="H682">
        <f t="shared" si="66"/>
        <v>3</v>
      </c>
      <c r="I682">
        <f t="shared" ca="1" si="67"/>
        <v>6</v>
      </c>
      <c r="J682" t="str">
        <f t="shared" ca="1" si="68"/>
        <v>Loyal</v>
      </c>
    </row>
    <row r="683" spans="1:10" x14ac:dyDescent="0.3">
      <c r="A683" s="10" t="s">
        <v>4077</v>
      </c>
      <c r="B683" s="2">
        <v>45594</v>
      </c>
      <c r="C683">
        <v>2</v>
      </c>
      <c r="D683">
        <v>4777.8600000000006</v>
      </c>
      <c r="E683" s="11">
        <f t="shared" ca="1" si="69"/>
        <v>485</v>
      </c>
      <c r="F683">
        <f t="shared" ca="1" si="64"/>
        <v>1</v>
      </c>
      <c r="G683">
        <f t="shared" si="65"/>
        <v>2</v>
      </c>
      <c r="H683">
        <f t="shared" si="66"/>
        <v>3</v>
      </c>
      <c r="I683">
        <f t="shared" ca="1" si="67"/>
        <v>6</v>
      </c>
      <c r="J683" t="str">
        <f t="shared" ca="1" si="68"/>
        <v>Loyal</v>
      </c>
    </row>
    <row r="684" spans="1:10" x14ac:dyDescent="0.3">
      <c r="A684" s="10" t="s">
        <v>1706</v>
      </c>
      <c r="B684" s="2">
        <v>45512</v>
      </c>
      <c r="C684">
        <v>2</v>
      </c>
      <c r="D684">
        <v>3585.2400000000002</v>
      </c>
      <c r="E684" s="11">
        <f t="shared" ca="1" si="69"/>
        <v>567</v>
      </c>
      <c r="F684">
        <f t="shared" ca="1" si="64"/>
        <v>1</v>
      </c>
      <c r="G684">
        <f t="shared" si="65"/>
        <v>2</v>
      </c>
      <c r="H684">
        <f t="shared" si="66"/>
        <v>3</v>
      </c>
      <c r="I684">
        <f t="shared" ca="1" si="67"/>
        <v>6</v>
      </c>
      <c r="J684" t="str">
        <f t="shared" ca="1" si="68"/>
        <v>Loyal</v>
      </c>
    </row>
    <row r="685" spans="1:10" x14ac:dyDescent="0.3">
      <c r="A685" s="10" t="s">
        <v>2973</v>
      </c>
      <c r="B685" s="2">
        <v>45384</v>
      </c>
      <c r="C685">
        <v>1</v>
      </c>
      <c r="D685">
        <v>1844.27</v>
      </c>
      <c r="E685" s="11">
        <f t="shared" ca="1" si="69"/>
        <v>695</v>
      </c>
      <c r="F685">
        <f t="shared" ca="1" si="64"/>
        <v>1</v>
      </c>
      <c r="G685">
        <f t="shared" si="65"/>
        <v>1</v>
      </c>
      <c r="H685">
        <f t="shared" si="66"/>
        <v>2</v>
      </c>
      <c r="I685">
        <f t="shared" ca="1" si="67"/>
        <v>4</v>
      </c>
      <c r="J685" t="str">
        <f t="shared" ca="1" si="68"/>
        <v>At Risk</v>
      </c>
    </row>
    <row r="686" spans="1:10" x14ac:dyDescent="0.3">
      <c r="A686" s="10" t="s">
        <v>4271</v>
      </c>
      <c r="B686" s="2">
        <v>45338</v>
      </c>
      <c r="C686">
        <v>1</v>
      </c>
      <c r="D686">
        <v>3012.29</v>
      </c>
      <c r="E686" s="11">
        <f t="shared" ca="1" si="69"/>
        <v>741</v>
      </c>
      <c r="F686">
        <f t="shared" ca="1" si="64"/>
        <v>1</v>
      </c>
      <c r="G686">
        <f t="shared" si="65"/>
        <v>1</v>
      </c>
      <c r="H686">
        <f t="shared" si="66"/>
        <v>3</v>
      </c>
      <c r="I686">
        <f t="shared" ca="1" si="67"/>
        <v>5</v>
      </c>
      <c r="J686" t="str">
        <f t="shared" ca="1" si="68"/>
        <v>Loyal</v>
      </c>
    </row>
    <row r="687" spans="1:10" x14ac:dyDescent="0.3">
      <c r="A687" s="10" t="s">
        <v>3564</v>
      </c>
      <c r="B687" s="2">
        <v>45372</v>
      </c>
      <c r="C687">
        <v>1</v>
      </c>
      <c r="D687">
        <v>407.53</v>
      </c>
      <c r="E687" s="11">
        <f t="shared" ca="1" si="69"/>
        <v>707</v>
      </c>
      <c r="F687">
        <f t="shared" ca="1" si="64"/>
        <v>1</v>
      </c>
      <c r="G687">
        <f t="shared" si="65"/>
        <v>1</v>
      </c>
      <c r="H687">
        <f t="shared" si="66"/>
        <v>1</v>
      </c>
      <c r="I687">
        <f t="shared" ca="1" si="67"/>
        <v>3</v>
      </c>
      <c r="J687" t="str">
        <f t="shared" ca="1" si="68"/>
        <v>Lost</v>
      </c>
    </row>
    <row r="688" spans="1:10" x14ac:dyDescent="0.3">
      <c r="A688" s="10" t="s">
        <v>2977</v>
      </c>
      <c r="B688" s="2">
        <v>45654</v>
      </c>
      <c r="C688">
        <v>3</v>
      </c>
      <c r="D688">
        <v>2597.69</v>
      </c>
      <c r="E688" s="11">
        <f t="shared" ca="1" si="69"/>
        <v>425</v>
      </c>
      <c r="F688">
        <f t="shared" ca="1" si="64"/>
        <v>1</v>
      </c>
      <c r="G688">
        <f t="shared" si="65"/>
        <v>3</v>
      </c>
      <c r="H688">
        <f t="shared" si="66"/>
        <v>3</v>
      </c>
      <c r="I688">
        <f t="shared" ca="1" si="67"/>
        <v>7</v>
      </c>
      <c r="J688" t="str">
        <f t="shared" ca="1" si="68"/>
        <v>Champion</v>
      </c>
    </row>
    <row r="689" spans="1:10" x14ac:dyDescent="0.3">
      <c r="A689" s="10" t="s">
        <v>413</v>
      </c>
      <c r="B689" s="2">
        <v>45637</v>
      </c>
      <c r="C689">
        <v>1</v>
      </c>
      <c r="D689">
        <v>448.31</v>
      </c>
      <c r="E689" s="11">
        <f t="shared" ca="1" si="69"/>
        <v>442</v>
      </c>
      <c r="F689">
        <f t="shared" ca="1" si="64"/>
        <v>1</v>
      </c>
      <c r="G689">
        <f t="shared" si="65"/>
        <v>1</v>
      </c>
      <c r="H689">
        <f t="shared" si="66"/>
        <v>1</v>
      </c>
      <c r="I689">
        <f t="shared" ca="1" si="67"/>
        <v>3</v>
      </c>
      <c r="J689" t="str">
        <f t="shared" ca="1" si="68"/>
        <v>Lost</v>
      </c>
    </row>
    <row r="690" spans="1:10" x14ac:dyDescent="0.3">
      <c r="A690" s="10" t="s">
        <v>1503</v>
      </c>
      <c r="B690" s="2">
        <v>45400</v>
      </c>
      <c r="C690">
        <v>1</v>
      </c>
      <c r="D690">
        <v>1543.69</v>
      </c>
      <c r="E690" s="11">
        <f t="shared" ca="1" si="69"/>
        <v>679</v>
      </c>
      <c r="F690">
        <f t="shared" ca="1" si="64"/>
        <v>1</v>
      </c>
      <c r="G690">
        <f t="shared" si="65"/>
        <v>1</v>
      </c>
      <c r="H690">
        <f t="shared" si="66"/>
        <v>2</v>
      </c>
      <c r="I690">
        <f t="shared" ca="1" si="67"/>
        <v>4</v>
      </c>
      <c r="J690" t="str">
        <f t="shared" ca="1" si="68"/>
        <v>At Risk</v>
      </c>
    </row>
    <row r="691" spans="1:10" x14ac:dyDescent="0.3">
      <c r="A691" s="10" t="s">
        <v>4784</v>
      </c>
      <c r="B691" s="2">
        <v>45333</v>
      </c>
      <c r="C691">
        <v>1</v>
      </c>
      <c r="D691">
        <v>406.04</v>
      </c>
      <c r="E691" s="11">
        <f t="shared" ca="1" si="69"/>
        <v>746</v>
      </c>
      <c r="F691">
        <f t="shared" ca="1" si="64"/>
        <v>1</v>
      </c>
      <c r="G691">
        <f t="shared" si="65"/>
        <v>1</v>
      </c>
      <c r="H691">
        <f t="shared" si="66"/>
        <v>1</v>
      </c>
      <c r="I691">
        <f t="shared" ca="1" si="67"/>
        <v>3</v>
      </c>
      <c r="J691" t="str">
        <f t="shared" ca="1" si="68"/>
        <v>Lost</v>
      </c>
    </row>
    <row r="692" spans="1:10" x14ac:dyDescent="0.3">
      <c r="A692" s="10" t="s">
        <v>1862</v>
      </c>
      <c r="B692" s="2">
        <v>45442</v>
      </c>
      <c r="C692">
        <v>1</v>
      </c>
      <c r="D692">
        <v>496.95</v>
      </c>
      <c r="E692" s="11">
        <f t="shared" ca="1" si="69"/>
        <v>637</v>
      </c>
      <c r="F692">
        <f t="shared" ca="1" si="64"/>
        <v>1</v>
      </c>
      <c r="G692">
        <f t="shared" si="65"/>
        <v>1</v>
      </c>
      <c r="H692">
        <f t="shared" si="66"/>
        <v>1</v>
      </c>
      <c r="I692">
        <f t="shared" ca="1" si="67"/>
        <v>3</v>
      </c>
      <c r="J692" t="str">
        <f t="shared" ca="1" si="68"/>
        <v>Lost</v>
      </c>
    </row>
    <row r="693" spans="1:10" x14ac:dyDescent="0.3">
      <c r="A693" s="10" t="s">
        <v>5592</v>
      </c>
      <c r="B693" s="2">
        <v>45293</v>
      </c>
      <c r="C693">
        <v>1</v>
      </c>
      <c r="D693">
        <v>440.94</v>
      </c>
      <c r="E693" s="11">
        <f t="shared" ca="1" si="69"/>
        <v>786</v>
      </c>
      <c r="F693">
        <f t="shared" ca="1" si="64"/>
        <v>1</v>
      </c>
      <c r="G693">
        <f t="shared" si="65"/>
        <v>1</v>
      </c>
      <c r="H693">
        <f t="shared" si="66"/>
        <v>1</v>
      </c>
      <c r="I693">
        <f t="shared" ca="1" si="67"/>
        <v>3</v>
      </c>
      <c r="J693" t="str">
        <f t="shared" ca="1" si="68"/>
        <v>Lost</v>
      </c>
    </row>
    <row r="694" spans="1:10" x14ac:dyDescent="0.3">
      <c r="A694" s="10" t="s">
        <v>3628</v>
      </c>
      <c r="B694" s="2">
        <v>45319</v>
      </c>
      <c r="C694">
        <v>1</v>
      </c>
      <c r="D694">
        <v>409.29</v>
      </c>
      <c r="E694" s="11">
        <f t="shared" ca="1" si="69"/>
        <v>760</v>
      </c>
      <c r="F694">
        <f t="shared" ca="1" si="64"/>
        <v>1</v>
      </c>
      <c r="G694">
        <f t="shared" si="65"/>
        <v>1</v>
      </c>
      <c r="H694">
        <f t="shared" si="66"/>
        <v>1</v>
      </c>
      <c r="I694">
        <f t="shared" ca="1" si="67"/>
        <v>3</v>
      </c>
      <c r="J694" t="str">
        <f t="shared" ca="1" si="68"/>
        <v>Lost</v>
      </c>
    </row>
    <row r="695" spans="1:10" x14ac:dyDescent="0.3">
      <c r="A695" s="10" t="s">
        <v>2238</v>
      </c>
      <c r="B695" s="2">
        <v>45633</v>
      </c>
      <c r="C695">
        <v>3</v>
      </c>
      <c r="D695">
        <v>915.71</v>
      </c>
      <c r="E695" s="11">
        <f t="shared" ca="1" si="69"/>
        <v>446</v>
      </c>
      <c r="F695">
        <f t="shared" ca="1" si="64"/>
        <v>1</v>
      </c>
      <c r="G695">
        <f t="shared" si="65"/>
        <v>3</v>
      </c>
      <c r="H695">
        <f t="shared" si="66"/>
        <v>1</v>
      </c>
      <c r="I695">
        <f t="shared" ca="1" si="67"/>
        <v>5</v>
      </c>
      <c r="J695" t="str">
        <f t="shared" ca="1" si="68"/>
        <v>Loyal</v>
      </c>
    </row>
    <row r="696" spans="1:10" x14ac:dyDescent="0.3">
      <c r="A696" s="10" t="s">
        <v>2106</v>
      </c>
      <c r="B696" s="2">
        <v>45306</v>
      </c>
      <c r="C696">
        <v>1</v>
      </c>
      <c r="D696">
        <v>2921.57</v>
      </c>
      <c r="E696" s="11">
        <f t="shared" ca="1" si="69"/>
        <v>773</v>
      </c>
      <c r="F696">
        <f t="shared" ca="1" si="64"/>
        <v>1</v>
      </c>
      <c r="G696">
        <f t="shared" si="65"/>
        <v>1</v>
      </c>
      <c r="H696">
        <f t="shared" si="66"/>
        <v>3</v>
      </c>
      <c r="I696">
        <f t="shared" ca="1" si="67"/>
        <v>5</v>
      </c>
      <c r="J696" t="str">
        <f t="shared" ca="1" si="68"/>
        <v>Loyal</v>
      </c>
    </row>
    <row r="697" spans="1:10" x14ac:dyDescent="0.3">
      <c r="A697" s="10" t="s">
        <v>3387</v>
      </c>
      <c r="B697" s="2">
        <v>45514</v>
      </c>
      <c r="C697">
        <v>4</v>
      </c>
      <c r="D697">
        <v>7010.4900000000007</v>
      </c>
      <c r="E697" s="11">
        <f t="shared" ca="1" si="69"/>
        <v>565</v>
      </c>
      <c r="F697">
        <f t="shared" ca="1" si="64"/>
        <v>1</v>
      </c>
      <c r="G697">
        <f t="shared" si="65"/>
        <v>3</v>
      </c>
      <c r="H697">
        <f t="shared" si="66"/>
        <v>3</v>
      </c>
      <c r="I697">
        <f t="shared" ca="1" si="67"/>
        <v>7</v>
      </c>
      <c r="J697" t="str">
        <f t="shared" ca="1" si="68"/>
        <v>Champion</v>
      </c>
    </row>
    <row r="698" spans="1:10" x14ac:dyDescent="0.3">
      <c r="A698" s="10" t="s">
        <v>3470</v>
      </c>
      <c r="B698" s="2">
        <v>45541</v>
      </c>
      <c r="C698">
        <v>1</v>
      </c>
      <c r="D698">
        <v>1883.57</v>
      </c>
      <c r="E698" s="11">
        <f t="shared" ca="1" si="69"/>
        <v>538</v>
      </c>
      <c r="F698">
        <f t="shared" ca="1" si="64"/>
        <v>1</v>
      </c>
      <c r="G698">
        <f t="shared" si="65"/>
        <v>1</v>
      </c>
      <c r="H698">
        <f t="shared" si="66"/>
        <v>2</v>
      </c>
      <c r="I698">
        <f t="shared" ca="1" si="67"/>
        <v>4</v>
      </c>
      <c r="J698" t="str">
        <f t="shared" ca="1" si="68"/>
        <v>At Risk</v>
      </c>
    </row>
    <row r="699" spans="1:10" x14ac:dyDescent="0.3">
      <c r="A699" s="10" t="s">
        <v>5443</v>
      </c>
      <c r="B699" s="2">
        <v>45586</v>
      </c>
      <c r="C699">
        <v>2</v>
      </c>
      <c r="D699">
        <v>4560.96</v>
      </c>
      <c r="E699" s="11">
        <f t="shared" ca="1" si="69"/>
        <v>493</v>
      </c>
      <c r="F699">
        <f t="shared" ca="1" si="64"/>
        <v>1</v>
      </c>
      <c r="G699">
        <f t="shared" si="65"/>
        <v>2</v>
      </c>
      <c r="H699">
        <f t="shared" si="66"/>
        <v>3</v>
      </c>
      <c r="I699">
        <f t="shared" ca="1" si="67"/>
        <v>6</v>
      </c>
      <c r="J699" t="str">
        <f t="shared" ca="1" si="68"/>
        <v>Loyal</v>
      </c>
    </row>
    <row r="700" spans="1:10" x14ac:dyDescent="0.3">
      <c r="A700" s="10" t="s">
        <v>3576</v>
      </c>
      <c r="B700" s="2">
        <v>45551</v>
      </c>
      <c r="C700">
        <v>1</v>
      </c>
      <c r="D700">
        <v>71.400000000000006</v>
      </c>
      <c r="E700" s="11">
        <f t="shared" ca="1" si="69"/>
        <v>528</v>
      </c>
      <c r="F700">
        <f t="shared" ca="1" si="64"/>
        <v>1</v>
      </c>
      <c r="G700">
        <f t="shared" si="65"/>
        <v>1</v>
      </c>
      <c r="H700">
        <f t="shared" si="66"/>
        <v>1</v>
      </c>
      <c r="I700">
        <f t="shared" ca="1" si="67"/>
        <v>3</v>
      </c>
      <c r="J700" t="str">
        <f t="shared" ca="1" si="68"/>
        <v>Lost</v>
      </c>
    </row>
    <row r="701" spans="1:10" x14ac:dyDescent="0.3">
      <c r="A701" s="10" t="s">
        <v>2862</v>
      </c>
      <c r="B701" s="2">
        <v>45322</v>
      </c>
      <c r="C701">
        <v>1</v>
      </c>
      <c r="D701">
        <v>4280.08</v>
      </c>
      <c r="E701" s="11">
        <f t="shared" ca="1" si="69"/>
        <v>757</v>
      </c>
      <c r="F701">
        <f t="shared" ca="1" si="64"/>
        <v>1</v>
      </c>
      <c r="G701">
        <f t="shared" si="65"/>
        <v>1</v>
      </c>
      <c r="H701">
        <f t="shared" si="66"/>
        <v>3</v>
      </c>
      <c r="I701">
        <f t="shared" ca="1" si="67"/>
        <v>5</v>
      </c>
      <c r="J701" t="str">
        <f t="shared" ca="1" si="68"/>
        <v>Loyal</v>
      </c>
    </row>
    <row r="702" spans="1:10" x14ac:dyDescent="0.3">
      <c r="A702" s="10" t="s">
        <v>1867</v>
      </c>
      <c r="B702" s="2">
        <v>45596</v>
      </c>
      <c r="C702">
        <v>3</v>
      </c>
      <c r="D702">
        <v>2465.5299999999997</v>
      </c>
      <c r="E702" s="11">
        <f t="shared" ca="1" si="69"/>
        <v>483</v>
      </c>
      <c r="F702">
        <f t="shared" ca="1" si="64"/>
        <v>1</v>
      </c>
      <c r="G702">
        <f t="shared" si="65"/>
        <v>3</v>
      </c>
      <c r="H702">
        <f t="shared" si="66"/>
        <v>3</v>
      </c>
      <c r="I702">
        <f t="shared" ca="1" si="67"/>
        <v>7</v>
      </c>
      <c r="J702" t="str">
        <f t="shared" ca="1" si="68"/>
        <v>Champion</v>
      </c>
    </row>
    <row r="703" spans="1:10" x14ac:dyDescent="0.3">
      <c r="A703" s="10" t="s">
        <v>2156</v>
      </c>
      <c r="B703" s="2">
        <v>45304</v>
      </c>
      <c r="C703">
        <v>1</v>
      </c>
      <c r="D703">
        <v>2555.17</v>
      </c>
      <c r="E703" s="11">
        <f t="shared" ca="1" si="69"/>
        <v>775</v>
      </c>
      <c r="F703">
        <f t="shared" ca="1" si="64"/>
        <v>1</v>
      </c>
      <c r="G703">
        <f t="shared" si="65"/>
        <v>1</v>
      </c>
      <c r="H703">
        <f t="shared" si="66"/>
        <v>3</v>
      </c>
      <c r="I703">
        <f t="shared" ca="1" si="67"/>
        <v>5</v>
      </c>
      <c r="J703" t="str">
        <f t="shared" ca="1" si="68"/>
        <v>Loyal</v>
      </c>
    </row>
    <row r="704" spans="1:10" x14ac:dyDescent="0.3">
      <c r="A704" s="10" t="s">
        <v>4576</v>
      </c>
      <c r="B704" s="2">
        <v>45348</v>
      </c>
      <c r="C704">
        <v>1</v>
      </c>
      <c r="D704">
        <v>308.04000000000002</v>
      </c>
      <c r="E704" s="11">
        <f t="shared" ca="1" si="69"/>
        <v>731</v>
      </c>
      <c r="F704">
        <f t="shared" ca="1" si="64"/>
        <v>1</v>
      </c>
      <c r="G704">
        <f t="shared" si="65"/>
        <v>1</v>
      </c>
      <c r="H704">
        <f t="shared" si="66"/>
        <v>1</v>
      </c>
      <c r="I704">
        <f t="shared" ca="1" si="67"/>
        <v>3</v>
      </c>
      <c r="J704" t="str">
        <f t="shared" ca="1" si="68"/>
        <v>Lost</v>
      </c>
    </row>
    <row r="705" spans="1:10" x14ac:dyDescent="0.3">
      <c r="A705" s="10" t="s">
        <v>3467</v>
      </c>
      <c r="B705" s="2">
        <v>45587</v>
      </c>
      <c r="C705">
        <v>1</v>
      </c>
      <c r="D705">
        <v>1548.82</v>
      </c>
      <c r="E705" s="11">
        <f t="shared" ca="1" si="69"/>
        <v>492</v>
      </c>
      <c r="F705">
        <f t="shared" ca="1" si="64"/>
        <v>1</v>
      </c>
      <c r="G705">
        <f t="shared" si="65"/>
        <v>1</v>
      </c>
      <c r="H705">
        <f t="shared" si="66"/>
        <v>2</v>
      </c>
      <c r="I705">
        <f t="shared" ca="1" si="67"/>
        <v>4</v>
      </c>
      <c r="J705" t="str">
        <f t="shared" ca="1" si="68"/>
        <v>At Risk</v>
      </c>
    </row>
    <row r="706" spans="1:10" x14ac:dyDescent="0.3">
      <c r="A706" s="10" t="s">
        <v>5819</v>
      </c>
      <c r="B706" s="2">
        <v>45633</v>
      </c>
      <c r="C706">
        <v>1</v>
      </c>
      <c r="D706">
        <v>134.01</v>
      </c>
      <c r="E706" s="11">
        <f t="shared" ca="1" si="69"/>
        <v>446</v>
      </c>
      <c r="F706">
        <f t="shared" ca="1" si="64"/>
        <v>1</v>
      </c>
      <c r="G706">
        <f t="shared" si="65"/>
        <v>1</v>
      </c>
      <c r="H706">
        <f t="shared" si="66"/>
        <v>1</v>
      </c>
      <c r="I706">
        <f t="shared" ca="1" si="67"/>
        <v>3</v>
      </c>
      <c r="J706" t="str">
        <f t="shared" ca="1" si="68"/>
        <v>Lost</v>
      </c>
    </row>
    <row r="707" spans="1:10" x14ac:dyDescent="0.3">
      <c r="A707" s="10" t="s">
        <v>5813</v>
      </c>
      <c r="B707" s="2">
        <v>45503</v>
      </c>
      <c r="C707">
        <v>1</v>
      </c>
      <c r="D707">
        <v>858.82</v>
      </c>
      <c r="E707" s="11">
        <f t="shared" ca="1" si="69"/>
        <v>576</v>
      </c>
      <c r="F707">
        <f t="shared" ref="F707:F770" ca="1" si="70">_xlfn.IFS(E707&lt;100,3,E707&lt;=200,2,E707&gt;200,1)</f>
        <v>1</v>
      </c>
      <c r="G707">
        <f t="shared" ref="G707:G770" si="71">_xlfn.IFS(C707&gt;=3,3,C707=2,2,C707=1,1)</f>
        <v>1</v>
      </c>
      <c r="H707">
        <f t="shared" ref="H707:H770" si="72">_xlfn.IFS(D707&gt;=2000,3,D707&gt;=1000,2,D707&lt;1000,1)</f>
        <v>1</v>
      </c>
      <c r="I707">
        <f t="shared" ref="I707:I770" ca="1" si="73">F707+G707+H707</f>
        <v>3</v>
      </c>
      <c r="J707" t="str">
        <f t="shared" ref="J707:J770" ca="1" si="74">_xlfn.IFS(I707&gt;=7,"Champion",I707&gt;=5,"Loyal",I707&gt;=4,"At Risk",I707&lt;4,"Lost")</f>
        <v>Lost</v>
      </c>
    </row>
    <row r="708" spans="1:10" x14ac:dyDescent="0.3">
      <c r="A708" s="10" t="s">
        <v>2702</v>
      </c>
      <c r="B708" s="2">
        <v>45533</v>
      </c>
      <c r="C708">
        <v>4</v>
      </c>
      <c r="D708">
        <v>4000.14</v>
      </c>
      <c r="E708" s="11">
        <f t="shared" ca="1" si="69"/>
        <v>546</v>
      </c>
      <c r="F708">
        <f t="shared" ca="1" si="70"/>
        <v>1</v>
      </c>
      <c r="G708">
        <f t="shared" si="71"/>
        <v>3</v>
      </c>
      <c r="H708">
        <f t="shared" si="72"/>
        <v>3</v>
      </c>
      <c r="I708">
        <f t="shared" ca="1" si="73"/>
        <v>7</v>
      </c>
      <c r="J708" t="str">
        <f t="shared" ca="1" si="74"/>
        <v>Champion</v>
      </c>
    </row>
    <row r="709" spans="1:10" x14ac:dyDescent="0.3">
      <c r="A709" s="10" t="s">
        <v>2925</v>
      </c>
      <c r="B709" s="2">
        <v>45494</v>
      </c>
      <c r="C709">
        <v>2</v>
      </c>
      <c r="D709">
        <v>1543.47</v>
      </c>
      <c r="E709" s="11">
        <f t="shared" ref="E709:E772" ca="1" si="75">TODAY()-B709</f>
        <v>585</v>
      </c>
      <c r="F709">
        <f t="shared" ca="1" si="70"/>
        <v>1</v>
      </c>
      <c r="G709">
        <f t="shared" si="71"/>
        <v>2</v>
      </c>
      <c r="H709">
        <f t="shared" si="72"/>
        <v>2</v>
      </c>
      <c r="I709">
        <f t="shared" ca="1" si="73"/>
        <v>5</v>
      </c>
      <c r="J709" t="str">
        <f t="shared" ca="1" si="74"/>
        <v>Loyal</v>
      </c>
    </row>
    <row r="710" spans="1:10" x14ac:dyDescent="0.3">
      <c r="A710" s="10" t="s">
        <v>1667</v>
      </c>
      <c r="B710" s="2">
        <v>45609</v>
      </c>
      <c r="C710">
        <v>3</v>
      </c>
      <c r="D710">
        <v>5351.83</v>
      </c>
      <c r="E710" s="11">
        <f t="shared" ca="1" si="75"/>
        <v>470</v>
      </c>
      <c r="F710">
        <f t="shared" ca="1" si="70"/>
        <v>1</v>
      </c>
      <c r="G710">
        <f t="shared" si="71"/>
        <v>3</v>
      </c>
      <c r="H710">
        <f t="shared" si="72"/>
        <v>3</v>
      </c>
      <c r="I710">
        <f t="shared" ca="1" si="73"/>
        <v>7</v>
      </c>
      <c r="J710" t="str">
        <f t="shared" ca="1" si="74"/>
        <v>Champion</v>
      </c>
    </row>
    <row r="711" spans="1:10" x14ac:dyDescent="0.3">
      <c r="A711" s="10" t="s">
        <v>251</v>
      </c>
      <c r="B711" s="2">
        <v>45654</v>
      </c>
      <c r="C711">
        <v>3</v>
      </c>
      <c r="D711">
        <v>7086.37</v>
      </c>
      <c r="E711" s="11">
        <f t="shared" ca="1" si="75"/>
        <v>425</v>
      </c>
      <c r="F711">
        <f t="shared" ca="1" si="70"/>
        <v>1</v>
      </c>
      <c r="G711">
        <f t="shared" si="71"/>
        <v>3</v>
      </c>
      <c r="H711">
        <f t="shared" si="72"/>
        <v>3</v>
      </c>
      <c r="I711">
        <f t="shared" ca="1" si="73"/>
        <v>7</v>
      </c>
      <c r="J711" t="str">
        <f t="shared" ca="1" si="74"/>
        <v>Champion</v>
      </c>
    </row>
    <row r="712" spans="1:10" x14ac:dyDescent="0.3">
      <c r="A712" s="10" t="s">
        <v>5136</v>
      </c>
      <c r="B712" s="2">
        <v>45496</v>
      </c>
      <c r="C712">
        <v>1</v>
      </c>
      <c r="D712">
        <v>206.28</v>
      </c>
      <c r="E712" s="11">
        <f t="shared" ca="1" si="75"/>
        <v>583</v>
      </c>
      <c r="F712">
        <f t="shared" ca="1" si="70"/>
        <v>1</v>
      </c>
      <c r="G712">
        <f t="shared" si="71"/>
        <v>1</v>
      </c>
      <c r="H712">
        <f t="shared" si="72"/>
        <v>1</v>
      </c>
      <c r="I712">
        <f t="shared" ca="1" si="73"/>
        <v>3</v>
      </c>
      <c r="J712" t="str">
        <f t="shared" ca="1" si="74"/>
        <v>Lost</v>
      </c>
    </row>
    <row r="713" spans="1:10" x14ac:dyDescent="0.3">
      <c r="A713" s="10" t="s">
        <v>1368</v>
      </c>
      <c r="B713" s="2">
        <v>45631</v>
      </c>
      <c r="C713">
        <v>3</v>
      </c>
      <c r="D713">
        <v>1432.4899999999998</v>
      </c>
      <c r="E713" s="11">
        <f t="shared" ca="1" si="75"/>
        <v>448</v>
      </c>
      <c r="F713">
        <f t="shared" ca="1" si="70"/>
        <v>1</v>
      </c>
      <c r="G713">
        <f t="shared" si="71"/>
        <v>3</v>
      </c>
      <c r="H713">
        <f t="shared" si="72"/>
        <v>2</v>
      </c>
      <c r="I713">
        <f t="shared" ca="1" si="73"/>
        <v>6</v>
      </c>
      <c r="J713" t="str">
        <f t="shared" ca="1" si="74"/>
        <v>Loyal</v>
      </c>
    </row>
    <row r="714" spans="1:10" x14ac:dyDescent="0.3">
      <c r="A714" s="10" t="s">
        <v>5405</v>
      </c>
      <c r="B714" s="2">
        <v>45500</v>
      </c>
      <c r="C714">
        <v>1</v>
      </c>
      <c r="D714">
        <v>204.9</v>
      </c>
      <c r="E714" s="11">
        <f t="shared" ca="1" si="75"/>
        <v>579</v>
      </c>
      <c r="F714">
        <f t="shared" ca="1" si="70"/>
        <v>1</v>
      </c>
      <c r="G714">
        <f t="shared" si="71"/>
        <v>1</v>
      </c>
      <c r="H714">
        <f t="shared" si="72"/>
        <v>1</v>
      </c>
      <c r="I714">
        <f t="shared" ca="1" si="73"/>
        <v>3</v>
      </c>
      <c r="J714" t="str">
        <f t="shared" ca="1" si="74"/>
        <v>Lost</v>
      </c>
    </row>
    <row r="715" spans="1:10" x14ac:dyDescent="0.3">
      <c r="A715" s="10" t="s">
        <v>2615</v>
      </c>
      <c r="B715" s="2">
        <v>45440</v>
      </c>
      <c r="C715">
        <v>2</v>
      </c>
      <c r="D715">
        <v>2180.6999999999998</v>
      </c>
      <c r="E715" s="11">
        <f t="shared" ca="1" si="75"/>
        <v>639</v>
      </c>
      <c r="F715">
        <f t="shared" ca="1" si="70"/>
        <v>1</v>
      </c>
      <c r="G715">
        <f t="shared" si="71"/>
        <v>2</v>
      </c>
      <c r="H715">
        <f t="shared" si="72"/>
        <v>3</v>
      </c>
      <c r="I715">
        <f t="shared" ca="1" si="73"/>
        <v>6</v>
      </c>
      <c r="J715" t="str">
        <f t="shared" ca="1" si="74"/>
        <v>Loyal</v>
      </c>
    </row>
    <row r="716" spans="1:10" x14ac:dyDescent="0.3">
      <c r="A716" s="10" t="s">
        <v>2433</v>
      </c>
      <c r="B716" s="2">
        <v>45655</v>
      </c>
      <c r="C716">
        <v>3</v>
      </c>
      <c r="D716">
        <v>3989.7</v>
      </c>
      <c r="E716" s="11">
        <f t="shared" ca="1" si="75"/>
        <v>424</v>
      </c>
      <c r="F716">
        <f t="shared" ca="1" si="70"/>
        <v>1</v>
      </c>
      <c r="G716">
        <f t="shared" si="71"/>
        <v>3</v>
      </c>
      <c r="H716">
        <f t="shared" si="72"/>
        <v>3</v>
      </c>
      <c r="I716">
        <f t="shared" ca="1" si="73"/>
        <v>7</v>
      </c>
      <c r="J716" t="str">
        <f t="shared" ca="1" si="74"/>
        <v>Champion</v>
      </c>
    </row>
    <row r="717" spans="1:10" x14ac:dyDescent="0.3">
      <c r="A717" s="10" t="s">
        <v>1850</v>
      </c>
      <c r="B717" s="2">
        <v>45437</v>
      </c>
      <c r="C717">
        <v>1</v>
      </c>
      <c r="D717">
        <v>2088.98</v>
      </c>
      <c r="E717" s="11">
        <f t="shared" ca="1" si="75"/>
        <v>642</v>
      </c>
      <c r="F717">
        <f t="shared" ca="1" si="70"/>
        <v>1</v>
      </c>
      <c r="G717">
        <f t="shared" si="71"/>
        <v>1</v>
      </c>
      <c r="H717">
        <f t="shared" si="72"/>
        <v>3</v>
      </c>
      <c r="I717">
        <f t="shared" ca="1" si="73"/>
        <v>5</v>
      </c>
      <c r="J717" t="str">
        <f t="shared" ca="1" si="74"/>
        <v>Loyal</v>
      </c>
    </row>
    <row r="718" spans="1:10" x14ac:dyDescent="0.3">
      <c r="A718" s="10" t="s">
        <v>949</v>
      </c>
      <c r="B718" s="2">
        <v>45629</v>
      </c>
      <c r="C718">
        <v>2</v>
      </c>
      <c r="D718">
        <v>1222.93</v>
      </c>
      <c r="E718" s="11">
        <f t="shared" ca="1" si="75"/>
        <v>450</v>
      </c>
      <c r="F718">
        <f t="shared" ca="1" si="70"/>
        <v>1</v>
      </c>
      <c r="G718">
        <f t="shared" si="71"/>
        <v>2</v>
      </c>
      <c r="H718">
        <f t="shared" si="72"/>
        <v>2</v>
      </c>
      <c r="I718">
        <f t="shared" ca="1" si="73"/>
        <v>5</v>
      </c>
      <c r="J718" t="str">
        <f t="shared" ca="1" si="74"/>
        <v>Loyal</v>
      </c>
    </row>
    <row r="719" spans="1:10" x14ac:dyDescent="0.3">
      <c r="A719" s="10" t="s">
        <v>1783</v>
      </c>
      <c r="B719" s="2">
        <v>45599</v>
      </c>
      <c r="C719">
        <v>2</v>
      </c>
      <c r="D719">
        <v>533.13</v>
      </c>
      <c r="E719" s="11">
        <f t="shared" ca="1" si="75"/>
        <v>480</v>
      </c>
      <c r="F719">
        <f t="shared" ca="1" si="70"/>
        <v>1</v>
      </c>
      <c r="G719">
        <f t="shared" si="71"/>
        <v>2</v>
      </c>
      <c r="H719">
        <f t="shared" si="72"/>
        <v>1</v>
      </c>
      <c r="I719">
        <f t="shared" ca="1" si="73"/>
        <v>4</v>
      </c>
      <c r="J719" t="str">
        <f t="shared" ca="1" si="74"/>
        <v>At Risk</v>
      </c>
    </row>
    <row r="720" spans="1:10" x14ac:dyDescent="0.3">
      <c r="A720" s="10" t="s">
        <v>2225</v>
      </c>
      <c r="B720" s="2">
        <v>45638</v>
      </c>
      <c r="C720">
        <v>1</v>
      </c>
      <c r="D720">
        <v>1356.83</v>
      </c>
      <c r="E720" s="11">
        <f t="shared" ca="1" si="75"/>
        <v>441</v>
      </c>
      <c r="F720">
        <f t="shared" ca="1" si="70"/>
        <v>1</v>
      </c>
      <c r="G720">
        <f t="shared" si="71"/>
        <v>1</v>
      </c>
      <c r="H720">
        <f t="shared" si="72"/>
        <v>2</v>
      </c>
      <c r="I720">
        <f t="shared" ca="1" si="73"/>
        <v>4</v>
      </c>
      <c r="J720" t="str">
        <f t="shared" ca="1" si="74"/>
        <v>At Risk</v>
      </c>
    </row>
    <row r="721" spans="1:10" x14ac:dyDescent="0.3">
      <c r="A721" s="10" t="s">
        <v>3501</v>
      </c>
      <c r="B721" s="2">
        <v>45639</v>
      </c>
      <c r="C721">
        <v>3</v>
      </c>
      <c r="D721">
        <v>2013.3600000000001</v>
      </c>
      <c r="E721" s="11">
        <f t="shared" ca="1" si="75"/>
        <v>440</v>
      </c>
      <c r="F721">
        <f t="shared" ca="1" si="70"/>
        <v>1</v>
      </c>
      <c r="G721">
        <f t="shared" si="71"/>
        <v>3</v>
      </c>
      <c r="H721">
        <f t="shared" si="72"/>
        <v>3</v>
      </c>
      <c r="I721">
        <f t="shared" ca="1" si="73"/>
        <v>7</v>
      </c>
      <c r="J721" t="str">
        <f t="shared" ca="1" si="74"/>
        <v>Champion</v>
      </c>
    </row>
    <row r="722" spans="1:10" x14ac:dyDescent="0.3">
      <c r="A722" s="10" t="s">
        <v>4720</v>
      </c>
      <c r="B722" s="2">
        <v>45301</v>
      </c>
      <c r="C722">
        <v>1</v>
      </c>
      <c r="D722">
        <v>2041.85</v>
      </c>
      <c r="E722" s="11">
        <f t="shared" ca="1" si="75"/>
        <v>778</v>
      </c>
      <c r="F722">
        <f t="shared" ca="1" si="70"/>
        <v>1</v>
      </c>
      <c r="G722">
        <f t="shared" si="71"/>
        <v>1</v>
      </c>
      <c r="H722">
        <f t="shared" si="72"/>
        <v>3</v>
      </c>
      <c r="I722">
        <f t="shared" ca="1" si="73"/>
        <v>5</v>
      </c>
      <c r="J722" t="str">
        <f t="shared" ca="1" si="74"/>
        <v>Loyal</v>
      </c>
    </row>
    <row r="723" spans="1:10" x14ac:dyDescent="0.3">
      <c r="A723" s="10" t="s">
        <v>1105</v>
      </c>
      <c r="B723" s="2">
        <v>45647</v>
      </c>
      <c r="C723">
        <v>2</v>
      </c>
      <c r="D723">
        <v>2018.77</v>
      </c>
      <c r="E723" s="11">
        <f t="shared" ca="1" si="75"/>
        <v>432</v>
      </c>
      <c r="F723">
        <f t="shared" ca="1" si="70"/>
        <v>1</v>
      </c>
      <c r="G723">
        <f t="shared" si="71"/>
        <v>2</v>
      </c>
      <c r="H723">
        <f t="shared" si="72"/>
        <v>3</v>
      </c>
      <c r="I723">
        <f t="shared" ca="1" si="73"/>
        <v>6</v>
      </c>
      <c r="J723" t="str">
        <f t="shared" ca="1" si="74"/>
        <v>Loyal</v>
      </c>
    </row>
    <row r="724" spans="1:10" x14ac:dyDescent="0.3">
      <c r="A724" s="10" t="s">
        <v>4856</v>
      </c>
      <c r="B724" s="2">
        <v>45377</v>
      </c>
      <c r="C724">
        <v>1</v>
      </c>
      <c r="D724">
        <v>2406.5500000000002</v>
      </c>
      <c r="E724" s="11">
        <f t="shared" ca="1" si="75"/>
        <v>702</v>
      </c>
      <c r="F724">
        <f t="shared" ca="1" si="70"/>
        <v>1</v>
      </c>
      <c r="G724">
        <f t="shared" si="71"/>
        <v>1</v>
      </c>
      <c r="H724">
        <f t="shared" si="72"/>
        <v>3</v>
      </c>
      <c r="I724">
        <f t="shared" ca="1" si="73"/>
        <v>5</v>
      </c>
      <c r="J724" t="str">
        <f t="shared" ca="1" si="74"/>
        <v>Loyal</v>
      </c>
    </row>
    <row r="725" spans="1:10" x14ac:dyDescent="0.3">
      <c r="A725" s="10" t="s">
        <v>4368</v>
      </c>
      <c r="B725" s="2">
        <v>45402</v>
      </c>
      <c r="C725">
        <v>1</v>
      </c>
      <c r="D725">
        <v>534.97</v>
      </c>
      <c r="E725" s="11">
        <f t="shared" ca="1" si="75"/>
        <v>677</v>
      </c>
      <c r="F725">
        <f t="shared" ca="1" si="70"/>
        <v>1</v>
      </c>
      <c r="G725">
        <f t="shared" si="71"/>
        <v>1</v>
      </c>
      <c r="H725">
        <f t="shared" si="72"/>
        <v>1</v>
      </c>
      <c r="I725">
        <f t="shared" ca="1" si="73"/>
        <v>3</v>
      </c>
      <c r="J725" t="str">
        <f t="shared" ca="1" si="74"/>
        <v>Lost</v>
      </c>
    </row>
    <row r="726" spans="1:10" x14ac:dyDescent="0.3">
      <c r="A726" s="10" t="s">
        <v>1770</v>
      </c>
      <c r="B726" s="2">
        <v>45526</v>
      </c>
      <c r="C726">
        <v>3</v>
      </c>
      <c r="D726">
        <v>3364.96</v>
      </c>
      <c r="E726" s="11">
        <f t="shared" ca="1" si="75"/>
        <v>553</v>
      </c>
      <c r="F726">
        <f t="shared" ca="1" si="70"/>
        <v>1</v>
      </c>
      <c r="G726">
        <f t="shared" si="71"/>
        <v>3</v>
      </c>
      <c r="H726">
        <f t="shared" si="72"/>
        <v>3</v>
      </c>
      <c r="I726">
        <f t="shared" ca="1" si="73"/>
        <v>7</v>
      </c>
      <c r="J726" t="str">
        <f t="shared" ca="1" si="74"/>
        <v>Champion</v>
      </c>
    </row>
    <row r="727" spans="1:10" x14ac:dyDescent="0.3">
      <c r="A727" s="10" t="s">
        <v>3604</v>
      </c>
      <c r="B727" s="2">
        <v>45557</v>
      </c>
      <c r="C727">
        <v>1</v>
      </c>
      <c r="D727">
        <v>2291.75</v>
      </c>
      <c r="E727" s="11">
        <f t="shared" ca="1" si="75"/>
        <v>522</v>
      </c>
      <c r="F727">
        <f t="shared" ca="1" si="70"/>
        <v>1</v>
      </c>
      <c r="G727">
        <f t="shared" si="71"/>
        <v>1</v>
      </c>
      <c r="H727">
        <f t="shared" si="72"/>
        <v>3</v>
      </c>
      <c r="I727">
        <f t="shared" ca="1" si="73"/>
        <v>5</v>
      </c>
      <c r="J727" t="str">
        <f t="shared" ca="1" si="74"/>
        <v>Loyal</v>
      </c>
    </row>
    <row r="728" spans="1:10" x14ac:dyDescent="0.3">
      <c r="A728" s="10" t="s">
        <v>1505</v>
      </c>
      <c r="B728" s="2">
        <v>45339</v>
      </c>
      <c r="C728">
        <v>2</v>
      </c>
      <c r="D728">
        <v>2526.86</v>
      </c>
      <c r="E728" s="11">
        <f t="shared" ca="1" si="75"/>
        <v>740</v>
      </c>
      <c r="F728">
        <f t="shared" ca="1" si="70"/>
        <v>1</v>
      </c>
      <c r="G728">
        <f t="shared" si="71"/>
        <v>2</v>
      </c>
      <c r="H728">
        <f t="shared" si="72"/>
        <v>3</v>
      </c>
      <c r="I728">
        <f t="shared" ca="1" si="73"/>
        <v>6</v>
      </c>
      <c r="J728" t="str">
        <f t="shared" ca="1" si="74"/>
        <v>Loyal</v>
      </c>
    </row>
    <row r="729" spans="1:10" x14ac:dyDescent="0.3">
      <c r="A729" s="10" t="s">
        <v>5368</v>
      </c>
      <c r="B729" s="2">
        <v>45444</v>
      </c>
      <c r="C729">
        <v>2</v>
      </c>
      <c r="D729">
        <v>4912.3100000000004</v>
      </c>
      <c r="E729" s="11">
        <f t="shared" ca="1" si="75"/>
        <v>635</v>
      </c>
      <c r="F729">
        <f t="shared" ca="1" si="70"/>
        <v>1</v>
      </c>
      <c r="G729">
        <f t="shared" si="71"/>
        <v>2</v>
      </c>
      <c r="H729">
        <f t="shared" si="72"/>
        <v>3</v>
      </c>
      <c r="I729">
        <f t="shared" ca="1" si="73"/>
        <v>6</v>
      </c>
      <c r="J729" t="str">
        <f t="shared" ca="1" si="74"/>
        <v>Loyal</v>
      </c>
    </row>
    <row r="730" spans="1:10" x14ac:dyDescent="0.3">
      <c r="A730" s="10" t="s">
        <v>4449</v>
      </c>
      <c r="B730" s="2">
        <v>45531</v>
      </c>
      <c r="C730">
        <v>2</v>
      </c>
      <c r="D730">
        <v>2270.87</v>
      </c>
      <c r="E730" s="11">
        <f t="shared" ca="1" si="75"/>
        <v>548</v>
      </c>
      <c r="F730">
        <f t="shared" ca="1" si="70"/>
        <v>1</v>
      </c>
      <c r="G730">
        <f t="shared" si="71"/>
        <v>2</v>
      </c>
      <c r="H730">
        <f t="shared" si="72"/>
        <v>3</v>
      </c>
      <c r="I730">
        <f t="shared" ca="1" si="73"/>
        <v>6</v>
      </c>
      <c r="J730" t="str">
        <f t="shared" ca="1" si="74"/>
        <v>Loyal</v>
      </c>
    </row>
    <row r="731" spans="1:10" x14ac:dyDescent="0.3">
      <c r="A731" s="10" t="s">
        <v>5504</v>
      </c>
      <c r="B731" s="2">
        <v>45480</v>
      </c>
      <c r="C731">
        <v>1</v>
      </c>
      <c r="D731">
        <v>386.85</v>
      </c>
      <c r="E731" s="11">
        <f t="shared" ca="1" si="75"/>
        <v>599</v>
      </c>
      <c r="F731">
        <f t="shared" ca="1" si="70"/>
        <v>1</v>
      </c>
      <c r="G731">
        <f t="shared" si="71"/>
        <v>1</v>
      </c>
      <c r="H731">
        <f t="shared" si="72"/>
        <v>1</v>
      </c>
      <c r="I731">
        <f t="shared" ca="1" si="73"/>
        <v>3</v>
      </c>
      <c r="J731" t="str">
        <f t="shared" ca="1" si="74"/>
        <v>Lost</v>
      </c>
    </row>
    <row r="732" spans="1:10" x14ac:dyDescent="0.3">
      <c r="A732" s="10" t="s">
        <v>3730</v>
      </c>
      <c r="B732" s="2">
        <v>45550</v>
      </c>
      <c r="C732">
        <v>1</v>
      </c>
      <c r="D732">
        <v>1424.91</v>
      </c>
      <c r="E732" s="11">
        <f t="shared" ca="1" si="75"/>
        <v>529</v>
      </c>
      <c r="F732">
        <f t="shared" ca="1" si="70"/>
        <v>1</v>
      </c>
      <c r="G732">
        <f t="shared" si="71"/>
        <v>1</v>
      </c>
      <c r="H732">
        <f t="shared" si="72"/>
        <v>2</v>
      </c>
      <c r="I732">
        <f t="shared" ca="1" si="73"/>
        <v>4</v>
      </c>
      <c r="J732" t="str">
        <f t="shared" ca="1" si="74"/>
        <v>At Risk</v>
      </c>
    </row>
    <row r="733" spans="1:10" x14ac:dyDescent="0.3">
      <c r="A733" s="10" t="s">
        <v>5481</v>
      </c>
      <c r="B733" s="2">
        <v>45441</v>
      </c>
      <c r="C733">
        <v>1</v>
      </c>
      <c r="D733">
        <v>756.52</v>
      </c>
      <c r="E733" s="11">
        <f t="shared" ca="1" si="75"/>
        <v>638</v>
      </c>
      <c r="F733">
        <f t="shared" ca="1" si="70"/>
        <v>1</v>
      </c>
      <c r="G733">
        <f t="shared" si="71"/>
        <v>1</v>
      </c>
      <c r="H733">
        <f t="shared" si="72"/>
        <v>1</v>
      </c>
      <c r="I733">
        <f t="shared" ca="1" si="73"/>
        <v>3</v>
      </c>
      <c r="J733" t="str">
        <f t="shared" ca="1" si="74"/>
        <v>Lost</v>
      </c>
    </row>
    <row r="734" spans="1:10" x14ac:dyDescent="0.3">
      <c r="A734" s="10" t="s">
        <v>2748</v>
      </c>
      <c r="B734" s="2">
        <v>45455</v>
      </c>
      <c r="C734">
        <v>2</v>
      </c>
      <c r="D734">
        <v>4776.6100000000006</v>
      </c>
      <c r="E734" s="11">
        <f t="shared" ca="1" si="75"/>
        <v>624</v>
      </c>
      <c r="F734">
        <f t="shared" ca="1" si="70"/>
        <v>1</v>
      </c>
      <c r="G734">
        <f t="shared" si="71"/>
        <v>2</v>
      </c>
      <c r="H734">
        <f t="shared" si="72"/>
        <v>3</v>
      </c>
      <c r="I734">
        <f t="shared" ca="1" si="73"/>
        <v>6</v>
      </c>
      <c r="J734" t="str">
        <f t="shared" ca="1" si="74"/>
        <v>Loyal</v>
      </c>
    </row>
    <row r="735" spans="1:10" x14ac:dyDescent="0.3">
      <c r="A735" s="10" t="s">
        <v>4072</v>
      </c>
      <c r="B735" s="2">
        <v>45630</v>
      </c>
      <c r="C735">
        <v>3</v>
      </c>
      <c r="D735">
        <v>4189.18</v>
      </c>
      <c r="E735" s="11">
        <f t="shared" ca="1" si="75"/>
        <v>449</v>
      </c>
      <c r="F735">
        <f t="shared" ca="1" si="70"/>
        <v>1</v>
      </c>
      <c r="G735">
        <f t="shared" si="71"/>
        <v>3</v>
      </c>
      <c r="H735">
        <f t="shared" si="72"/>
        <v>3</v>
      </c>
      <c r="I735">
        <f t="shared" ca="1" si="73"/>
        <v>7</v>
      </c>
      <c r="J735" t="str">
        <f t="shared" ca="1" si="74"/>
        <v>Champion</v>
      </c>
    </row>
    <row r="736" spans="1:10" x14ac:dyDescent="0.3">
      <c r="A736" s="10" t="s">
        <v>5329</v>
      </c>
      <c r="B736" s="2">
        <v>45532</v>
      </c>
      <c r="C736">
        <v>1</v>
      </c>
      <c r="D736">
        <v>931.22</v>
      </c>
      <c r="E736" s="11">
        <f t="shared" ca="1" si="75"/>
        <v>547</v>
      </c>
      <c r="F736">
        <f t="shared" ca="1" si="70"/>
        <v>1</v>
      </c>
      <c r="G736">
        <f t="shared" si="71"/>
        <v>1</v>
      </c>
      <c r="H736">
        <f t="shared" si="72"/>
        <v>1</v>
      </c>
      <c r="I736">
        <f t="shared" ca="1" si="73"/>
        <v>3</v>
      </c>
      <c r="J736" t="str">
        <f t="shared" ca="1" si="74"/>
        <v>Lost</v>
      </c>
    </row>
    <row r="737" spans="1:10" x14ac:dyDescent="0.3">
      <c r="A737" s="10" t="s">
        <v>2864</v>
      </c>
      <c r="B737" s="2">
        <v>45547</v>
      </c>
      <c r="C737">
        <v>3</v>
      </c>
      <c r="D737">
        <v>2534.66</v>
      </c>
      <c r="E737" s="11">
        <f t="shared" ca="1" si="75"/>
        <v>532</v>
      </c>
      <c r="F737">
        <f t="shared" ca="1" si="70"/>
        <v>1</v>
      </c>
      <c r="G737">
        <f t="shared" si="71"/>
        <v>3</v>
      </c>
      <c r="H737">
        <f t="shared" si="72"/>
        <v>3</v>
      </c>
      <c r="I737">
        <f t="shared" ca="1" si="73"/>
        <v>7</v>
      </c>
      <c r="J737" t="str">
        <f t="shared" ca="1" si="74"/>
        <v>Champion</v>
      </c>
    </row>
    <row r="738" spans="1:10" x14ac:dyDescent="0.3">
      <c r="A738" s="10" t="s">
        <v>2467</v>
      </c>
      <c r="B738" s="2">
        <v>45553</v>
      </c>
      <c r="C738">
        <v>3</v>
      </c>
      <c r="D738">
        <v>5838.6</v>
      </c>
      <c r="E738" s="11">
        <f t="shared" ca="1" si="75"/>
        <v>526</v>
      </c>
      <c r="F738">
        <f t="shared" ca="1" si="70"/>
        <v>1</v>
      </c>
      <c r="G738">
        <f t="shared" si="71"/>
        <v>3</v>
      </c>
      <c r="H738">
        <f t="shared" si="72"/>
        <v>3</v>
      </c>
      <c r="I738">
        <f t="shared" ca="1" si="73"/>
        <v>7</v>
      </c>
      <c r="J738" t="str">
        <f t="shared" ca="1" si="74"/>
        <v>Champion</v>
      </c>
    </row>
    <row r="739" spans="1:10" x14ac:dyDescent="0.3">
      <c r="A739" s="10" t="s">
        <v>4243</v>
      </c>
      <c r="B739" s="2">
        <v>45336</v>
      </c>
      <c r="C739">
        <v>1</v>
      </c>
      <c r="D739">
        <v>463.69</v>
      </c>
      <c r="E739" s="11">
        <f t="shared" ca="1" si="75"/>
        <v>743</v>
      </c>
      <c r="F739">
        <f t="shared" ca="1" si="70"/>
        <v>1</v>
      </c>
      <c r="G739">
        <f t="shared" si="71"/>
        <v>1</v>
      </c>
      <c r="H739">
        <f t="shared" si="72"/>
        <v>1</v>
      </c>
      <c r="I739">
        <f t="shared" ca="1" si="73"/>
        <v>3</v>
      </c>
      <c r="J739" t="str">
        <f t="shared" ca="1" si="74"/>
        <v>Lost</v>
      </c>
    </row>
    <row r="740" spans="1:10" x14ac:dyDescent="0.3">
      <c r="A740" s="10" t="s">
        <v>5240</v>
      </c>
      <c r="B740" s="2">
        <v>45642</v>
      </c>
      <c r="C740">
        <v>1</v>
      </c>
      <c r="D740">
        <v>1303.31</v>
      </c>
      <c r="E740" s="11">
        <f t="shared" ca="1" si="75"/>
        <v>437</v>
      </c>
      <c r="F740">
        <f t="shared" ca="1" si="70"/>
        <v>1</v>
      </c>
      <c r="G740">
        <f t="shared" si="71"/>
        <v>1</v>
      </c>
      <c r="H740">
        <f t="shared" si="72"/>
        <v>2</v>
      </c>
      <c r="I740">
        <f t="shared" ca="1" si="73"/>
        <v>4</v>
      </c>
      <c r="J740" t="str">
        <f t="shared" ca="1" si="74"/>
        <v>At Risk</v>
      </c>
    </row>
    <row r="741" spans="1:10" x14ac:dyDescent="0.3">
      <c r="A741" s="10" t="s">
        <v>3764</v>
      </c>
      <c r="B741" s="2">
        <v>45403</v>
      </c>
      <c r="C741">
        <v>1</v>
      </c>
      <c r="D741">
        <v>842.82</v>
      </c>
      <c r="E741" s="11">
        <f t="shared" ca="1" si="75"/>
        <v>676</v>
      </c>
      <c r="F741">
        <f t="shared" ca="1" si="70"/>
        <v>1</v>
      </c>
      <c r="G741">
        <f t="shared" si="71"/>
        <v>1</v>
      </c>
      <c r="H741">
        <f t="shared" si="72"/>
        <v>1</v>
      </c>
      <c r="I741">
        <f t="shared" ca="1" si="73"/>
        <v>3</v>
      </c>
      <c r="J741" t="str">
        <f t="shared" ca="1" si="74"/>
        <v>Lost</v>
      </c>
    </row>
    <row r="742" spans="1:10" x14ac:dyDescent="0.3">
      <c r="A742" s="10" t="s">
        <v>1711</v>
      </c>
      <c r="B742" s="2">
        <v>45594</v>
      </c>
      <c r="C742">
        <v>1</v>
      </c>
      <c r="D742">
        <v>667.82</v>
      </c>
      <c r="E742" s="11">
        <f t="shared" ca="1" si="75"/>
        <v>485</v>
      </c>
      <c r="F742">
        <f t="shared" ca="1" si="70"/>
        <v>1</v>
      </c>
      <c r="G742">
        <f t="shared" si="71"/>
        <v>1</v>
      </c>
      <c r="H742">
        <f t="shared" si="72"/>
        <v>1</v>
      </c>
      <c r="I742">
        <f t="shared" ca="1" si="73"/>
        <v>3</v>
      </c>
      <c r="J742" t="str">
        <f t="shared" ca="1" si="74"/>
        <v>Lost</v>
      </c>
    </row>
    <row r="743" spans="1:10" x14ac:dyDescent="0.3">
      <c r="A743" s="10" t="s">
        <v>2401</v>
      </c>
      <c r="B743" s="2">
        <v>45633</v>
      </c>
      <c r="C743">
        <v>2</v>
      </c>
      <c r="D743">
        <v>1509.76</v>
      </c>
      <c r="E743" s="11">
        <f t="shared" ca="1" si="75"/>
        <v>446</v>
      </c>
      <c r="F743">
        <f t="shared" ca="1" si="70"/>
        <v>1</v>
      </c>
      <c r="G743">
        <f t="shared" si="71"/>
        <v>2</v>
      </c>
      <c r="H743">
        <f t="shared" si="72"/>
        <v>2</v>
      </c>
      <c r="I743">
        <f t="shared" ca="1" si="73"/>
        <v>5</v>
      </c>
      <c r="J743" t="str">
        <f t="shared" ca="1" si="74"/>
        <v>Loyal</v>
      </c>
    </row>
    <row r="744" spans="1:10" x14ac:dyDescent="0.3">
      <c r="A744" s="10" t="s">
        <v>3330</v>
      </c>
      <c r="B744" s="2">
        <v>45490</v>
      </c>
      <c r="C744">
        <v>2</v>
      </c>
      <c r="D744">
        <v>484.98</v>
      </c>
      <c r="E744" s="11">
        <f t="shared" ca="1" si="75"/>
        <v>589</v>
      </c>
      <c r="F744">
        <f t="shared" ca="1" si="70"/>
        <v>1</v>
      </c>
      <c r="G744">
        <f t="shared" si="71"/>
        <v>2</v>
      </c>
      <c r="H744">
        <f t="shared" si="72"/>
        <v>1</v>
      </c>
      <c r="I744">
        <f t="shared" ca="1" si="73"/>
        <v>4</v>
      </c>
      <c r="J744" t="str">
        <f t="shared" ca="1" si="74"/>
        <v>At Risk</v>
      </c>
    </row>
    <row r="745" spans="1:10" x14ac:dyDescent="0.3">
      <c r="A745" s="10" t="s">
        <v>807</v>
      </c>
      <c r="B745" s="2">
        <v>45630</v>
      </c>
      <c r="C745">
        <v>4</v>
      </c>
      <c r="D745">
        <v>3591.66</v>
      </c>
      <c r="E745" s="11">
        <f t="shared" ca="1" si="75"/>
        <v>449</v>
      </c>
      <c r="F745">
        <f t="shared" ca="1" si="70"/>
        <v>1</v>
      </c>
      <c r="G745">
        <f t="shared" si="71"/>
        <v>3</v>
      </c>
      <c r="H745">
        <f t="shared" si="72"/>
        <v>3</v>
      </c>
      <c r="I745">
        <f t="shared" ca="1" si="73"/>
        <v>7</v>
      </c>
      <c r="J745" t="str">
        <f t="shared" ca="1" si="74"/>
        <v>Champion</v>
      </c>
    </row>
    <row r="746" spans="1:10" x14ac:dyDescent="0.3">
      <c r="A746" s="10" t="s">
        <v>331</v>
      </c>
      <c r="B746" s="2">
        <v>45296</v>
      </c>
      <c r="C746">
        <v>1</v>
      </c>
      <c r="D746">
        <v>765.42</v>
      </c>
      <c r="E746" s="11">
        <f t="shared" ca="1" si="75"/>
        <v>783</v>
      </c>
      <c r="F746">
        <f t="shared" ca="1" si="70"/>
        <v>1</v>
      </c>
      <c r="G746">
        <f t="shared" si="71"/>
        <v>1</v>
      </c>
      <c r="H746">
        <f t="shared" si="72"/>
        <v>1</v>
      </c>
      <c r="I746">
        <f t="shared" ca="1" si="73"/>
        <v>3</v>
      </c>
      <c r="J746" t="str">
        <f t="shared" ca="1" si="74"/>
        <v>Lost</v>
      </c>
    </row>
    <row r="747" spans="1:10" x14ac:dyDescent="0.3">
      <c r="A747" s="10" t="s">
        <v>5987</v>
      </c>
      <c r="B747" s="2">
        <v>45649</v>
      </c>
      <c r="C747">
        <v>1</v>
      </c>
      <c r="D747">
        <v>1546.09</v>
      </c>
      <c r="E747" s="11">
        <f t="shared" ca="1" si="75"/>
        <v>430</v>
      </c>
      <c r="F747">
        <f t="shared" ca="1" si="70"/>
        <v>1</v>
      </c>
      <c r="G747">
        <f t="shared" si="71"/>
        <v>1</v>
      </c>
      <c r="H747">
        <f t="shared" si="72"/>
        <v>2</v>
      </c>
      <c r="I747">
        <f t="shared" ca="1" si="73"/>
        <v>4</v>
      </c>
      <c r="J747" t="str">
        <f t="shared" ca="1" si="74"/>
        <v>At Risk</v>
      </c>
    </row>
    <row r="748" spans="1:10" x14ac:dyDescent="0.3">
      <c r="A748" s="10" t="s">
        <v>1483</v>
      </c>
      <c r="B748" s="2">
        <v>45558</v>
      </c>
      <c r="C748">
        <v>1</v>
      </c>
      <c r="D748">
        <v>2259.52</v>
      </c>
      <c r="E748" s="11">
        <f t="shared" ca="1" si="75"/>
        <v>521</v>
      </c>
      <c r="F748">
        <f t="shared" ca="1" si="70"/>
        <v>1</v>
      </c>
      <c r="G748">
        <f t="shared" si="71"/>
        <v>1</v>
      </c>
      <c r="H748">
        <f t="shared" si="72"/>
        <v>3</v>
      </c>
      <c r="I748">
        <f t="shared" ca="1" si="73"/>
        <v>5</v>
      </c>
      <c r="J748" t="str">
        <f t="shared" ca="1" si="74"/>
        <v>Loyal</v>
      </c>
    </row>
    <row r="749" spans="1:10" x14ac:dyDescent="0.3">
      <c r="A749" s="10" t="s">
        <v>2561</v>
      </c>
      <c r="B749" s="2">
        <v>45548</v>
      </c>
      <c r="C749">
        <v>2</v>
      </c>
      <c r="D749">
        <v>2251.8200000000002</v>
      </c>
      <c r="E749" s="11">
        <f t="shared" ca="1" si="75"/>
        <v>531</v>
      </c>
      <c r="F749">
        <f t="shared" ca="1" si="70"/>
        <v>1</v>
      </c>
      <c r="G749">
        <f t="shared" si="71"/>
        <v>2</v>
      </c>
      <c r="H749">
        <f t="shared" si="72"/>
        <v>3</v>
      </c>
      <c r="I749">
        <f t="shared" ca="1" si="73"/>
        <v>6</v>
      </c>
      <c r="J749" t="str">
        <f t="shared" ca="1" si="74"/>
        <v>Loyal</v>
      </c>
    </row>
    <row r="750" spans="1:10" x14ac:dyDescent="0.3">
      <c r="A750" s="10" t="s">
        <v>4316</v>
      </c>
      <c r="B750" s="2">
        <v>45444</v>
      </c>
      <c r="C750">
        <v>1</v>
      </c>
      <c r="D750">
        <v>379.06</v>
      </c>
      <c r="E750" s="11">
        <f t="shared" ca="1" si="75"/>
        <v>635</v>
      </c>
      <c r="F750">
        <f t="shared" ca="1" si="70"/>
        <v>1</v>
      </c>
      <c r="G750">
        <f t="shared" si="71"/>
        <v>1</v>
      </c>
      <c r="H750">
        <f t="shared" si="72"/>
        <v>1</v>
      </c>
      <c r="I750">
        <f t="shared" ca="1" si="73"/>
        <v>3</v>
      </c>
      <c r="J750" t="str">
        <f t="shared" ca="1" si="74"/>
        <v>Lost</v>
      </c>
    </row>
    <row r="751" spans="1:10" x14ac:dyDescent="0.3">
      <c r="A751" s="10" t="s">
        <v>1669</v>
      </c>
      <c r="B751" s="2">
        <v>45600</v>
      </c>
      <c r="C751">
        <v>2</v>
      </c>
      <c r="D751">
        <v>5773.74</v>
      </c>
      <c r="E751" s="11">
        <f t="shared" ca="1" si="75"/>
        <v>479</v>
      </c>
      <c r="F751">
        <f t="shared" ca="1" si="70"/>
        <v>1</v>
      </c>
      <c r="G751">
        <f t="shared" si="71"/>
        <v>2</v>
      </c>
      <c r="H751">
        <f t="shared" si="72"/>
        <v>3</v>
      </c>
      <c r="I751">
        <f t="shared" ca="1" si="73"/>
        <v>6</v>
      </c>
      <c r="J751" t="str">
        <f t="shared" ca="1" si="74"/>
        <v>Loyal</v>
      </c>
    </row>
    <row r="752" spans="1:10" x14ac:dyDescent="0.3">
      <c r="A752" s="10" t="s">
        <v>3474</v>
      </c>
      <c r="B752" s="2">
        <v>45514</v>
      </c>
      <c r="C752">
        <v>2</v>
      </c>
      <c r="D752">
        <v>2364</v>
      </c>
      <c r="E752" s="11">
        <f t="shared" ca="1" si="75"/>
        <v>565</v>
      </c>
      <c r="F752">
        <f t="shared" ca="1" si="70"/>
        <v>1</v>
      </c>
      <c r="G752">
        <f t="shared" si="71"/>
        <v>2</v>
      </c>
      <c r="H752">
        <f t="shared" si="72"/>
        <v>3</v>
      </c>
      <c r="I752">
        <f t="shared" ca="1" si="73"/>
        <v>6</v>
      </c>
      <c r="J752" t="str">
        <f t="shared" ca="1" si="74"/>
        <v>Loyal</v>
      </c>
    </row>
    <row r="753" spans="1:10" x14ac:dyDescent="0.3">
      <c r="A753" s="10" t="s">
        <v>734</v>
      </c>
      <c r="B753" s="2">
        <v>45502</v>
      </c>
      <c r="C753">
        <v>2</v>
      </c>
      <c r="D753">
        <v>2743.3100000000004</v>
      </c>
      <c r="E753" s="11">
        <f t="shared" ca="1" si="75"/>
        <v>577</v>
      </c>
      <c r="F753">
        <f t="shared" ca="1" si="70"/>
        <v>1</v>
      </c>
      <c r="G753">
        <f t="shared" si="71"/>
        <v>2</v>
      </c>
      <c r="H753">
        <f t="shared" si="72"/>
        <v>3</v>
      </c>
      <c r="I753">
        <f t="shared" ca="1" si="73"/>
        <v>6</v>
      </c>
      <c r="J753" t="str">
        <f t="shared" ca="1" si="74"/>
        <v>Loyal</v>
      </c>
    </row>
    <row r="754" spans="1:10" x14ac:dyDescent="0.3">
      <c r="A754" s="10" t="s">
        <v>3849</v>
      </c>
      <c r="B754" s="2">
        <v>45455</v>
      </c>
      <c r="C754">
        <v>1</v>
      </c>
      <c r="D754">
        <v>530.15</v>
      </c>
      <c r="E754" s="11">
        <f t="shared" ca="1" si="75"/>
        <v>624</v>
      </c>
      <c r="F754">
        <f t="shared" ca="1" si="70"/>
        <v>1</v>
      </c>
      <c r="G754">
        <f t="shared" si="71"/>
        <v>1</v>
      </c>
      <c r="H754">
        <f t="shared" si="72"/>
        <v>1</v>
      </c>
      <c r="I754">
        <f t="shared" ca="1" si="73"/>
        <v>3</v>
      </c>
      <c r="J754" t="str">
        <f t="shared" ca="1" si="74"/>
        <v>Lost</v>
      </c>
    </row>
    <row r="755" spans="1:10" x14ac:dyDescent="0.3">
      <c r="A755" s="10" t="s">
        <v>2202</v>
      </c>
      <c r="B755" s="2">
        <v>45436</v>
      </c>
      <c r="C755">
        <v>2</v>
      </c>
      <c r="D755">
        <v>5286.83</v>
      </c>
      <c r="E755" s="11">
        <f t="shared" ca="1" si="75"/>
        <v>643</v>
      </c>
      <c r="F755">
        <f t="shared" ca="1" si="70"/>
        <v>1</v>
      </c>
      <c r="G755">
        <f t="shared" si="71"/>
        <v>2</v>
      </c>
      <c r="H755">
        <f t="shared" si="72"/>
        <v>3</v>
      </c>
      <c r="I755">
        <f t="shared" ca="1" si="73"/>
        <v>6</v>
      </c>
      <c r="J755" t="str">
        <f t="shared" ca="1" si="74"/>
        <v>Loyal</v>
      </c>
    </row>
    <row r="756" spans="1:10" x14ac:dyDescent="0.3">
      <c r="A756" s="10" t="s">
        <v>1251</v>
      </c>
      <c r="B756" s="2">
        <v>45534</v>
      </c>
      <c r="C756">
        <v>2</v>
      </c>
      <c r="D756">
        <v>3703.62</v>
      </c>
      <c r="E756" s="11">
        <f t="shared" ca="1" si="75"/>
        <v>545</v>
      </c>
      <c r="F756">
        <f t="shared" ca="1" si="70"/>
        <v>1</v>
      </c>
      <c r="G756">
        <f t="shared" si="71"/>
        <v>2</v>
      </c>
      <c r="H756">
        <f t="shared" si="72"/>
        <v>3</v>
      </c>
      <c r="I756">
        <f t="shared" ca="1" si="73"/>
        <v>6</v>
      </c>
      <c r="J756" t="str">
        <f t="shared" ca="1" si="74"/>
        <v>Loyal</v>
      </c>
    </row>
    <row r="757" spans="1:10" x14ac:dyDescent="0.3">
      <c r="A757" s="10" t="s">
        <v>6006</v>
      </c>
      <c r="B757" s="2">
        <v>45555</v>
      </c>
      <c r="C757">
        <v>1</v>
      </c>
      <c r="D757">
        <v>1628.03</v>
      </c>
      <c r="E757" s="11">
        <f t="shared" ca="1" si="75"/>
        <v>524</v>
      </c>
      <c r="F757">
        <f t="shared" ca="1" si="70"/>
        <v>1</v>
      </c>
      <c r="G757">
        <f t="shared" si="71"/>
        <v>1</v>
      </c>
      <c r="H757">
        <f t="shared" si="72"/>
        <v>2</v>
      </c>
      <c r="I757">
        <f t="shared" ca="1" si="73"/>
        <v>4</v>
      </c>
      <c r="J757" t="str">
        <f t="shared" ca="1" si="74"/>
        <v>At Risk</v>
      </c>
    </row>
    <row r="758" spans="1:10" x14ac:dyDescent="0.3">
      <c r="A758" s="10" t="s">
        <v>1497</v>
      </c>
      <c r="B758" s="2">
        <v>45509</v>
      </c>
      <c r="C758">
        <v>1</v>
      </c>
      <c r="D758">
        <v>1576.77</v>
      </c>
      <c r="E758" s="11">
        <f t="shared" ca="1" si="75"/>
        <v>570</v>
      </c>
      <c r="F758">
        <f t="shared" ca="1" si="70"/>
        <v>1</v>
      </c>
      <c r="G758">
        <f t="shared" si="71"/>
        <v>1</v>
      </c>
      <c r="H758">
        <f t="shared" si="72"/>
        <v>2</v>
      </c>
      <c r="I758">
        <f t="shared" ca="1" si="73"/>
        <v>4</v>
      </c>
      <c r="J758" t="str">
        <f t="shared" ca="1" si="74"/>
        <v>At Risk</v>
      </c>
    </row>
    <row r="759" spans="1:10" x14ac:dyDescent="0.3">
      <c r="A759" s="10" t="s">
        <v>558</v>
      </c>
      <c r="B759" s="2">
        <v>45367</v>
      </c>
      <c r="C759">
        <v>1</v>
      </c>
      <c r="D759">
        <v>1529.98</v>
      </c>
      <c r="E759" s="11">
        <f t="shared" ca="1" si="75"/>
        <v>712</v>
      </c>
      <c r="F759">
        <f t="shared" ca="1" si="70"/>
        <v>1</v>
      </c>
      <c r="G759">
        <f t="shared" si="71"/>
        <v>1</v>
      </c>
      <c r="H759">
        <f t="shared" si="72"/>
        <v>2</v>
      </c>
      <c r="I759">
        <f t="shared" ca="1" si="73"/>
        <v>4</v>
      </c>
      <c r="J759" t="str">
        <f t="shared" ca="1" si="74"/>
        <v>At Risk</v>
      </c>
    </row>
    <row r="760" spans="1:10" x14ac:dyDescent="0.3">
      <c r="A760" s="10" t="s">
        <v>1830</v>
      </c>
      <c r="B760" s="2">
        <v>45649</v>
      </c>
      <c r="C760">
        <v>1</v>
      </c>
      <c r="D760">
        <v>3955.8</v>
      </c>
      <c r="E760" s="11">
        <f t="shared" ca="1" si="75"/>
        <v>430</v>
      </c>
      <c r="F760">
        <f t="shared" ca="1" si="70"/>
        <v>1</v>
      </c>
      <c r="G760">
        <f t="shared" si="71"/>
        <v>1</v>
      </c>
      <c r="H760">
        <f t="shared" si="72"/>
        <v>3</v>
      </c>
      <c r="I760">
        <f t="shared" ca="1" si="73"/>
        <v>5</v>
      </c>
      <c r="J760" t="str">
        <f t="shared" ca="1" si="74"/>
        <v>Loyal</v>
      </c>
    </row>
    <row r="761" spans="1:10" x14ac:dyDescent="0.3">
      <c r="A761" s="10" t="s">
        <v>4398</v>
      </c>
      <c r="B761" s="2">
        <v>45546</v>
      </c>
      <c r="C761">
        <v>2</v>
      </c>
      <c r="D761">
        <v>565.63</v>
      </c>
      <c r="E761" s="11">
        <f t="shared" ca="1" si="75"/>
        <v>533</v>
      </c>
      <c r="F761">
        <f t="shared" ca="1" si="70"/>
        <v>1</v>
      </c>
      <c r="G761">
        <f t="shared" si="71"/>
        <v>2</v>
      </c>
      <c r="H761">
        <f t="shared" si="72"/>
        <v>1</v>
      </c>
      <c r="I761">
        <f t="shared" ca="1" si="73"/>
        <v>4</v>
      </c>
      <c r="J761" t="str">
        <f t="shared" ca="1" si="74"/>
        <v>At Risk</v>
      </c>
    </row>
    <row r="762" spans="1:10" x14ac:dyDescent="0.3">
      <c r="A762" s="10" t="s">
        <v>4817</v>
      </c>
      <c r="B762" s="2">
        <v>45620</v>
      </c>
      <c r="C762">
        <v>1</v>
      </c>
      <c r="D762">
        <v>263.60000000000002</v>
      </c>
      <c r="E762" s="11">
        <f t="shared" ca="1" si="75"/>
        <v>459</v>
      </c>
      <c r="F762">
        <f t="shared" ca="1" si="70"/>
        <v>1</v>
      </c>
      <c r="G762">
        <f t="shared" si="71"/>
        <v>1</v>
      </c>
      <c r="H762">
        <f t="shared" si="72"/>
        <v>1</v>
      </c>
      <c r="I762">
        <f t="shared" ca="1" si="73"/>
        <v>3</v>
      </c>
      <c r="J762" t="str">
        <f t="shared" ca="1" si="74"/>
        <v>Lost</v>
      </c>
    </row>
    <row r="763" spans="1:10" x14ac:dyDescent="0.3">
      <c r="A763" s="10" t="s">
        <v>5114</v>
      </c>
      <c r="B763" s="2">
        <v>45391</v>
      </c>
      <c r="C763">
        <v>1</v>
      </c>
      <c r="D763">
        <v>1886.03</v>
      </c>
      <c r="E763" s="11">
        <f t="shared" ca="1" si="75"/>
        <v>688</v>
      </c>
      <c r="F763">
        <f t="shared" ca="1" si="70"/>
        <v>1</v>
      </c>
      <c r="G763">
        <f t="shared" si="71"/>
        <v>1</v>
      </c>
      <c r="H763">
        <f t="shared" si="72"/>
        <v>2</v>
      </c>
      <c r="I763">
        <f t="shared" ca="1" si="73"/>
        <v>4</v>
      </c>
      <c r="J763" t="str">
        <f t="shared" ca="1" si="74"/>
        <v>At Risk</v>
      </c>
    </row>
    <row r="764" spans="1:10" x14ac:dyDescent="0.3">
      <c r="A764" s="10" t="s">
        <v>3590</v>
      </c>
      <c r="B764" s="2">
        <v>45494</v>
      </c>
      <c r="C764">
        <v>3</v>
      </c>
      <c r="D764">
        <v>2764.97</v>
      </c>
      <c r="E764" s="11">
        <f t="shared" ca="1" si="75"/>
        <v>585</v>
      </c>
      <c r="F764">
        <f t="shared" ca="1" si="70"/>
        <v>1</v>
      </c>
      <c r="G764">
        <f t="shared" si="71"/>
        <v>3</v>
      </c>
      <c r="H764">
        <f t="shared" si="72"/>
        <v>3</v>
      </c>
      <c r="I764">
        <f t="shared" ca="1" si="73"/>
        <v>7</v>
      </c>
      <c r="J764" t="str">
        <f t="shared" ca="1" si="74"/>
        <v>Champion</v>
      </c>
    </row>
    <row r="765" spans="1:10" x14ac:dyDescent="0.3">
      <c r="A765" s="10" t="s">
        <v>4466</v>
      </c>
      <c r="B765" s="2">
        <v>45499</v>
      </c>
      <c r="C765">
        <v>1</v>
      </c>
      <c r="D765">
        <v>283.42</v>
      </c>
      <c r="E765" s="11">
        <f t="shared" ca="1" si="75"/>
        <v>580</v>
      </c>
      <c r="F765">
        <f t="shared" ca="1" si="70"/>
        <v>1</v>
      </c>
      <c r="G765">
        <f t="shared" si="71"/>
        <v>1</v>
      </c>
      <c r="H765">
        <f t="shared" si="72"/>
        <v>1</v>
      </c>
      <c r="I765">
        <f t="shared" ca="1" si="73"/>
        <v>3</v>
      </c>
      <c r="J765" t="str">
        <f t="shared" ca="1" si="74"/>
        <v>Lost</v>
      </c>
    </row>
    <row r="766" spans="1:10" x14ac:dyDescent="0.3">
      <c r="A766" s="10" t="s">
        <v>1823</v>
      </c>
      <c r="B766" s="2">
        <v>45382</v>
      </c>
      <c r="C766">
        <v>2</v>
      </c>
      <c r="D766">
        <v>4504.16</v>
      </c>
      <c r="E766" s="11">
        <f t="shared" ca="1" si="75"/>
        <v>697</v>
      </c>
      <c r="F766">
        <f t="shared" ca="1" si="70"/>
        <v>1</v>
      </c>
      <c r="G766">
        <f t="shared" si="71"/>
        <v>2</v>
      </c>
      <c r="H766">
        <f t="shared" si="72"/>
        <v>3</v>
      </c>
      <c r="I766">
        <f t="shared" ca="1" si="73"/>
        <v>6</v>
      </c>
      <c r="J766" t="str">
        <f t="shared" ca="1" si="74"/>
        <v>Loyal</v>
      </c>
    </row>
    <row r="767" spans="1:10" x14ac:dyDescent="0.3">
      <c r="A767" s="10" t="s">
        <v>4932</v>
      </c>
      <c r="B767" s="2">
        <v>45580</v>
      </c>
      <c r="C767">
        <v>1</v>
      </c>
      <c r="D767">
        <v>547.44000000000005</v>
      </c>
      <c r="E767" s="11">
        <f t="shared" ca="1" si="75"/>
        <v>499</v>
      </c>
      <c r="F767">
        <f t="shared" ca="1" si="70"/>
        <v>1</v>
      </c>
      <c r="G767">
        <f t="shared" si="71"/>
        <v>1</v>
      </c>
      <c r="H767">
        <f t="shared" si="72"/>
        <v>1</v>
      </c>
      <c r="I767">
        <f t="shared" ca="1" si="73"/>
        <v>3</v>
      </c>
      <c r="J767" t="str">
        <f t="shared" ca="1" si="74"/>
        <v>Lost</v>
      </c>
    </row>
    <row r="768" spans="1:10" x14ac:dyDescent="0.3">
      <c r="A768" s="10" t="s">
        <v>316</v>
      </c>
      <c r="B768" s="2">
        <v>45601</v>
      </c>
      <c r="C768">
        <v>2</v>
      </c>
      <c r="D768">
        <v>1349.6399999999999</v>
      </c>
      <c r="E768" s="11">
        <f t="shared" ca="1" si="75"/>
        <v>478</v>
      </c>
      <c r="F768">
        <f t="shared" ca="1" si="70"/>
        <v>1</v>
      </c>
      <c r="G768">
        <f t="shared" si="71"/>
        <v>2</v>
      </c>
      <c r="H768">
        <f t="shared" si="72"/>
        <v>2</v>
      </c>
      <c r="I768">
        <f t="shared" ca="1" si="73"/>
        <v>5</v>
      </c>
      <c r="J768" t="str">
        <f t="shared" ca="1" si="74"/>
        <v>Loyal</v>
      </c>
    </row>
    <row r="769" spans="1:10" x14ac:dyDescent="0.3">
      <c r="A769" s="10" t="s">
        <v>380</v>
      </c>
      <c r="B769" s="2">
        <v>45429</v>
      </c>
      <c r="C769">
        <v>2</v>
      </c>
      <c r="D769">
        <v>2950.6099999999997</v>
      </c>
      <c r="E769" s="11">
        <f t="shared" ca="1" si="75"/>
        <v>650</v>
      </c>
      <c r="F769">
        <f t="shared" ca="1" si="70"/>
        <v>1</v>
      </c>
      <c r="G769">
        <f t="shared" si="71"/>
        <v>2</v>
      </c>
      <c r="H769">
        <f t="shared" si="72"/>
        <v>3</v>
      </c>
      <c r="I769">
        <f t="shared" ca="1" si="73"/>
        <v>6</v>
      </c>
      <c r="J769" t="str">
        <f t="shared" ca="1" si="74"/>
        <v>Loyal</v>
      </c>
    </row>
    <row r="770" spans="1:10" x14ac:dyDescent="0.3">
      <c r="A770" s="10" t="s">
        <v>5793</v>
      </c>
      <c r="B770" s="2">
        <v>45514</v>
      </c>
      <c r="C770">
        <v>1</v>
      </c>
      <c r="D770">
        <v>1649.24</v>
      </c>
      <c r="E770" s="11">
        <f t="shared" ca="1" si="75"/>
        <v>565</v>
      </c>
      <c r="F770">
        <f t="shared" ca="1" si="70"/>
        <v>1</v>
      </c>
      <c r="G770">
        <f t="shared" si="71"/>
        <v>1</v>
      </c>
      <c r="H770">
        <f t="shared" si="72"/>
        <v>2</v>
      </c>
      <c r="I770">
        <f t="shared" ca="1" si="73"/>
        <v>4</v>
      </c>
      <c r="J770" t="str">
        <f t="shared" ca="1" si="74"/>
        <v>At Risk</v>
      </c>
    </row>
    <row r="771" spans="1:10" x14ac:dyDescent="0.3">
      <c r="A771" s="10" t="s">
        <v>250</v>
      </c>
      <c r="B771" s="2">
        <v>45628</v>
      </c>
      <c r="C771">
        <v>2</v>
      </c>
      <c r="D771">
        <v>3153.65</v>
      </c>
      <c r="E771" s="11">
        <f t="shared" ca="1" si="75"/>
        <v>451</v>
      </c>
      <c r="F771">
        <f t="shared" ref="F771:F834" ca="1" si="76">_xlfn.IFS(E771&lt;100,3,E771&lt;=200,2,E771&gt;200,1)</f>
        <v>1</v>
      </c>
      <c r="G771">
        <f t="shared" ref="G771:G834" si="77">_xlfn.IFS(C771&gt;=3,3,C771=2,2,C771=1,1)</f>
        <v>2</v>
      </c>
      <c r="H771">
        <f t="shared" ref="H771:H834" si="78">_xlfn.IFS(D771&gt;=2000,3,D771&gt;=1000,2,D771&lt;1000,1)</f>
        <v>3</v>
      </c>
      <c r="I771">
        <f t="shared" ref="I771:I834" ca="1" si="79">F771+G771+H771</f>
        <v>6</v>
      </c>
      <c r="J771" t="str">
        <f t="shared" ref="J771:J834" ca="1" si="80">_xlfn.IFS(I771&gt;=7,"Champion",I771&gt;=5,"Loyal",I771&gt;=4,"At Risk",I771&lt;4,"Lost")</f>
        <v>Loyal</v>
      </c>
    </row>
    <row r="772" spans="1:10" x14ac:dyDescent="0.3">
      <c r="A772" s="10" t="s">
        <v>1472</v>
      </c>
      <c r="B772" s="2">
        <v>45492</v>
      </c>
      <c r="C772">
        <v>1</v>
      </c>
      <c r="D772">
        <v>1075.18</v>
      </c>
      <c r="E772" s="11">
        <f t="shared" ca="1" si="75"/>
        <v>587</v>
      </c>
      <c r="F772">
        <f t="shared" ca="1" si="76"/>
        <v>1</v>
      </c>
      <c r="G772">
        <f t="shared" si="77"/>
        <v>1</v>
      </c>
      <c r="H772">
        <f t="shared" si="78"/>
        <v>2</v>
      </c>
      <c r="I772">
        <f t="shared" ca="1" si="79"/>
        <v>4</v>
      </c>
      <c r="J772" t="str">
        <f t="shared" ca="1" si="80"/>
        <v>At Risk</v>
      </c>
    </row>
    <row r="773" spans="1:10" x14ac:dyDescent="0.3">
      <c r="A773" s="10" t="s">
        <v>4144</v>
      </c>
      <c r="B773" s="2">
        <v>45603</v>
      </c>
      <c r="C773">
        <v>3</v>
      </c>
      <c r="D773">
        <v>2398.17</v>
      </c>
      <c r="E773" s="11">
        <f t="shared" ref="E773:E836" ca="1" si="81">TODAY()-B773</f>
        <v>476</v>
      </c>
      <c r="F773">
        <f t="shared" ca="1" si="76"/>
        <v>1</v>
      </c>
      <c r="G773">
        <f t="shared" si="77"/>
        <v>3</v>
      </c>
      <c r="H773">
        <f t="shared" si="78"/>
        <v>3</v>
      </c>
      <c r="I773">
        <f t="shared" ca="1" si="79"/>
        <v>7</v>
      </c>
      <c r="J773" t="str">
        <f t="shared" ca="1" si="80"/>
        <v>Champion</v>
      </c>
    </row>
    <row r="774" spans="1:10" x14ac:dyDescent="0.3">
      <c r="A774" s="10" t="s">
        <v>3464</v>
      </c>
      <c r="B774" s="2">
        <v>45641</v>
      </c>
      <c r="C774">
        <v>1</v>
      </c>
      <c r="D774">
        <v>1896.52</v>
      </c>
      <c r="E774" s="11">
        <f t="shared" ca="1" si="81"/>
        <v>438</v>
      </c>
      <c r="F774">
        <f t="shared" ca="1" si="76"/>
        <v>1</v>
      </c>
      <c r="G774">
        <f t="shared" si="77"/>
        <v>1</v>
      </c>
      <c r="H774">
        <f t="shared" si="78"/>
        <v>2</v>
      </c>
      <c r="I774">
        <f t="shared" ca="1" si="79"/>
        <v>4</v>
      </c>
      <c r="J774" t="str">
        <f t="shared" ca="1" si="80"/>
        <v>At Risk</v>
      </c>
    </row>
    <row r="775" spans="1:10" x14ac:dyDescent="0.3">
      <c r="A775" s="10" t="s">
        <v>1573</v>
      </c>
      <c r="B775" s="2">
        <v>45615</v>
      </c>
      <c r="C775">
        <v>2</v>
      </c>
      <c r="D775">
        <v>3525.55</v>
      </c>
      <c r="E775" s="11">
        <f t="shared" ca="1" si="81"/>
        <v>464</v>
      </c>
      <c r="F775">
        <f t="shared" ca="1" si="76"/>
        <v>1</v>
      </c>
      <c r="G775">
        <f t="shared" si="77"/>
        <v>2</v>
      </c>
      <c r="H775">
        <f t="shared" si="78"/>
        <v>3</v>
      </c>
      <c r="I775">
        <f t="shared" ca="1" si="79"/>
        <v>6</v>
      </c>
      <c r="J775" t="str">
        <f t="shared" ca="1" si="80"/>
        <v>Loyal</v>
      </c>
    </row>
    <row r="776" spans="1:10" x14ac:dyDescent="0.3">
      <c r="A776" s="10" t="s">
        <v>3780</v>
      </c>
      <c r="B776" s="2">
        <v>45529</v>
      </c>
      <c r="C776">
        <v>1</v>
      </c>
      <c r="D776">
        <v>1704.55</v>
      </c>
      <c r="E776" s="11">
        <f t="shared" ca="1" si="81"/>
        <v>550</v>
      </c>
      <c r="F776">
        <f t="shared" ca="1" si="76"/>
        <v>1</v>
      </c>
      <c r="G776">
        <f t="shared" si="77"/>
        <v>1</v>
      </c>
      <c r="H776">
        <f t="shared" si="78"/>
        <v>2</v>
      </c>
      <c r="I776">
        <f t="shared" ca="1" si="79"/>
        <v>4</v>
      </c>
      <c r="J776" t="str">
        <f t="shared" ca="1" si="80"/>
        <v>At Risk</v>
      </c>
    </row>
    <row r="777" spans="1:10" x14ac:dyDescent="0.3">
      <c r="A777" s="10" t="s">
        <v>3020</v>
      </c>
      <c r="B777" s="2">
        <v>45616</v>
      </c>
      <c r="C777">
        <v>3</v>
      </c>
      <c r="D777">
        <v>1208.8</v>
      </c>
      <c r="E777" s="11">
        <f t="shared" ca="1" si="81"/>
        <v>463</v>
      </c>
      <c r="F777">
        <f t="shared" ca="1" si="76"/>
        <v>1</v>
      </c>
      <c r="G777">
        <f t="shared" si="77"/>
        <v>3</v>
      </c>
      <c r="H777">
        <f t="shared" si="78"/>
        <v>2</v>
      </c>
      <c r="I777">
        <f t="shared" ca="1" si="79"/>
        <v>6</v>
      </c>
      <c r="J777" t="str">
        <f t="shared" ca="1" si="80"/>
        <v>Loyal</v>
      </c>
    </row>
    <row r="778" spans="1:10" x14ac:dyDescent="0.3">
      <c r="A778" s="10" t="s">
        <v>4632</v>
      </c>
      <c r="B778" s="2">
        <v>45602</v>
      </c>
      <c r="C778">
        <v>3</v>
      </c>
      <c r="D778">
        <v>6575.75</v>
      </c>
      <c r="E778" s="11">
        <f t="shared" ca="1" si="81"/>
        <v>477</v>
      </c>
      <c r="F778">
        <f t="shared" ca="1" si="76"/>
        <v>1</v>
      </c>
      <c r="G778">
        <f t="shared" si="77"/>
        <v>3</v>
      </c>
      <c r="H778">
        <f t="shared" si="78"/>
        <v>3</v>
      </c>
      <c r="I778">
        <f t="shared" ca="1" si="79"/>
        <v>7</v>
      </c>
      <c r="J778" t="str">
        <f t="shared" ca="1" si="80"/>
        <v>Champion</v>
      </c>
    </row>
    <row r="779" spans="1:10" x14ac:dyDescent="0.3">
      <c r="A779" s="10" t="s">
        <v>595</v>
      </c>
      <c r="B779" s="2">
        <v>45545</v>
      </c>
      <c r="C779">
        <v>2</v>
      </c>
      <c r="D779">
        <v>926.25</v>
      </c>
      <c r="E779" s="11">
        <f t="shared" ca="1" si="81"/>
        <v>534</v>
      </c>
      <c r="F779">
        <f t="shared" ca="1" si="76"/>
        <v>1</v>
      </c>
      <c r="G779">
        <f t="shared" si="77"/>
        <v>2</v>
      </c>
      <c r="H779">
        <f t="shared" si="78"/>
        <v>1</v>
      </c>
      <c r="I779">
        <f t="shared" ca="1" si="79"/>
        <v>4</v>
      </c>
      <c r="J779" t="str">
        <f t="shared" ca="1" si="80"/>
        <v>At Risk</v>
      </c>
    </row>
    <row r="780" spans="1:10" x14ac:dyDescent="0.3">
      <c r="A780" s="10" t="s">
        <v>4063</v>
      </c>
      <c r="B780" s="2">
        <v>45611</v>
      </c>
      <c r="C780">
        <v>1</v>
      </c>
      <c r="D780">
        <v>141.71</v>
      </c>
      <c r="E780" s="11">
        <f t="shared" ca="1" si="81"/>
        <v>468</v>
      </c>
      <c r="F780">
        <f t="shared" ca="1" si="76"/>
        <v>1</v>
      </c>
      <c r="G780">
        <f t="shared" si="77"/>
        <v>1</v>
      </c>
      <c r="H780">
        <f t="shared" si="78"/>
        <v>1</v>
      </c>
      <c r="I780">
        <f t="shared" ca="1" si="79"/>
        <v>3</v>
      </c>
      <c r="J780" t="str">
        <f t="shared" ca="1" si="80"/>
        <v>Lost</v>
      </c>
    </row>
    <row r="781" spans="1:10" x14ac:dyDescent="0.3">
      <c r="A781" s="10" t="s">
        <v>1896</v>
      </c>
      <c r="B781" s="2">
        <v>45608</v>
      </c>
      <c r="C781">
        <v>3</v>
      </c>
      <c r="D781">
        <v>2001.0700000000002</v>
      </c>
      <c r="E781" s="11">
        <f t="shared" ca="1" si="81"/>
        <v>471</v>
      </c>
      <c r="F781">
        <f t="shared" ca="1" si="76"/>
        <v>1</v>
      </c>
      <c r="G781">
        <f t="shared" si="77"/>
        <v>3</v>
      </c>
      <c r="H781">
        <f t="shared" si="78"/>
        <v>3</v>
      </c>
      <c r="I781">
        <f t="shared" ca="1" si="79"/>
        <v>7</v>
      </c>
      <c r="J781" t="str">
        <f t="shared" ca="1" si="80"/>
        <v>Champion</v>
      </c>
    </row>
    <row r="782" spans="1:10" x14ac:dyDescent="0.3">
      <c r="A782" s="10" t="s">
        <v>1744</v>
      </c>
      <c r="B782" s="2">
        <v>45300</v>
      </c>
      <c r="C782">
        <v>1</v>
      </c>
      <c r="D782">
        <v>527.33000000000004</v>
      </c>
      <c r="E782" s="11">
        <f t="shared" ca="1" si="81"/>
        <v>779</v>
      </c>
      <c r="F782">
        <f t="shared" ca="1" si="76"/>
        <v>1</v>
      </c>
      <c r="G782">
        <f t="shared" si="77"/>
        <v>1</v>
      </c>
      <c r="H782">
        <f t="shared" si="78"/>
        <v>1</v>
      </c>
      <c r="I782">
        <f t="shared" ca="1" si="79"/>
        <v>3</v>
      </c>
      <c r="J782" t="str">
        <f t="shared" ca="1" si="80"/>
        <v>Lost</v>
      </c>
    </row>
    <row r="783" spans="1:10" x14ac:dyDescent="0.3">
      <c r="A783" s="10" t="s">
        <v>742</v>
      </c>
      <c r="B783" s="2">
        <v>45332</v>
      </c>
      <c r="C783">
        <v>1</v>
      </c>
      <c r="D783">
        <v>2807.89</v>
      </c>
      <c r="E783" s="11">
        <f t="shared" ca="1" si="81"/>
        <v>747</v>
      </c>
      <c r="F783">
        <f t="shared" ca="1" si="76"/>
        <v>1</v>
      </c>
      <c r="G783">
        <f t="shared" si="77"/>
        <v>1</v>
      </c>
      <c r="H783">
        <f t="shared" si="78"/>
        <v>3</v>
      </c>
      <c r="I783">
        <f t="shared" ca="1" si="79"/>
        <v>5</v>
      </c>
      <c r="J783" t="str">
        <f t="shared" ca="1" si="80"/>
        <v>Loyal</v>
      </c>
    </row>
    <row r="784" spans="1:10" x14ac:dyDescent="0.3">
      <c r="A784" s="10" t="s">
        <v>2253</v>
      </c>
      <c r="B784" s="2">
        <v>45542</v>
      </c>
      <c r="C784">
        <v>1</v>
      </c>
      <c r="D784">
        <v>242.9</v>
      </c>
      <c r="E784" s="11">
        <f t="shared" ca="1" si="81"/>
        <v>537</v>
      </c>
      <c r="F784">
        <f t="shared" ca="1" si="76"/>
        <v>1</v>
      </c>
      <c r="G784">
        <f t="shared" si="77"/>
        <v>1</v>
      </c>
      <c r="H784">
        <f t="shared" si="78"/>
        <v>1</v>
      </c>
      <c r="I784">
        <f t="shared" ca="1" si="79"/>
        <v>3</v>
      </c>
      <c r="J784" t="str">
        <f t="shared" ca="1" si="80"/>
        <v>Lost</v>
      </c>
    </row>
    <row r="785" spans="1:10" x14ac:dyDescent="0.3">
      <c r="A785" s="10" t="s">
        <v>5374</v>
      </c>
      <c r="B785" s="2">
        <v>45318</v>
      </c>
      <c r="C785">
        <v>1</v>
      </c>
      <c r="D785">
        <v>902.42</v>
      </c>
      <c r="E785" s="11">
        <f t="shared" ca="1" si="81"/>
        <v>761</v>
      </c>
      <c r="F785">
        <f t="shared" ca="1" si="76"/>
        <v>1</v>
      </c>
      <c r="G785">
        <f t="shared" si="77"/>
        <v>1</v>
      </c>
      <c r="H785">
        <f t="shared" si="78"/>
        <v>1</v>
      </c>
      <c r="I785">
        <f t="shared" ca="1" si="79"/>
        <v>3</v>
      </c>
      <c r="J785" t="str">
        <f t="shared" ca="1" si="80"/>
        <v>Lost</v>
      </c>
    </row>
    <row r="786" spans="1:10" x14ac:dyDescent="0.3">
      <c r="A786" s="10" t="s">
        <v>1695</v>
      </c>
      <c r="B786" s="2">
        <v>45657</v>
      </c>
      <c r="C786">
        <v>1</v>
      </c>
      <c r="D786">
        <v>1045.97</v>
      </c>
      <c r="E786" s="11">
        <f t="shared" ca="1" si="81"/>
        <v>422</v>
      </c>
      <c r="F786">
        <f t="shared" ca="1" si="76"/>
        <v>1</v>
      </c>
      <c r="G786">
        <f t="shared" si="77"/>
        <v>1</v>
      </c>
      <c r="H786">
        <f t="shared" si="78"/>
        <v>2</v>
      </c>
      <c r="I786">
        <f t="shared" ca="1" si="79"/>
        <v>4</v>
      </c>
      <c r="J786" t="str">
        <f t="shared" ca="1" si="80"/>
        <v>At Risk</v>
      </c>
    </row>
    <row r="787" spans="1:10" x14ac:dyDescent="0.3">
      <c r="A787" s="10" t="s">
        <v>3979</v>
      </c>
      <c r="B787" s="2">
        <v>45397</v>
      </c>
      <c r="C787">
        <v>1</v>
      </c>
      <c r="D787">
        <v>129.47999999999999</v>
      </c>
      <c r="E787" s="11">
        <f t="shared" ca="1" si="81"/>
        <v>682</v>
      </c>
      <c r="F787">
        <f t="shared" ca="1" si="76"/>
        <v>1</v>
      </c>
      <c r="G787">
        <f t="shared" si="77"/>
        <v>1</v>
      </c>
      <c r="H787">
        <f t="shared" si="78"/>
        <v>1</v>
      </c>
      <c r="I787">
        <f t="shared" ca="1" si="79"/>
        <v>3</v>
      </c>
      <c r="J787" t="str">
        <f t="shared" ca="1" si="80"/>
        <v>Lost</v>
      </c>
    </row>
    <row r="788" spans="1:10" x14ac:dyDescent="0.3">
      <c r="A788" s="10" t="s">
        <v>3227</v>
      </c>
      <c r="B788" s="2">
        <v>45604</v>
      </c>
      <c r="C788">
        <v>3</v>
      </c>
      <c r="D788">
        <v>3271.6</v>
      </c>
      <c r="E788" s="11">
        <f t="shared" ca="1" si="81"/>
        <v>475</v>
      </c>
      <c r="F788">
        <f t="shared" ca="1" si="76"/>
        <v>1</v>
      </c>
      <c r="G788">
        <f t="shared" si="77"/>
        <v>3</v>
      </c>
      <c r="H788">
        <f t="shared" si="78"/>
        <v>3</v>
      </c>
      <c r="I788">
        <f t="shared" ca="1" si="79"/>
        <v>7</v>
      </c>
      <c r="J788" t="str">
        <f t="shared" ca="1" si="80"/>
        <v>Champion</v>
      </c>
    </row>
    <row r="789" spans="1:10" x14ac:dyDescent="0.3">
      <c r="A789" s="10" t="s">
        <v>5423</v>
      </c>
      <c r="B789" s="2">
        <v>45549</v>
      </c>
      <c r="C789">
        <v>1</v>
      </c>
      <c r="D789">
        <v>785.28</v>
      </c>
      <c r="E789" s="11">
        <f t="shared" ca="1" si="81"/>
        <v>530</v>
      </c>
      <c r="F789">
        <f t="shared" ca="1" si="76"/>
        <v>1</v>
      </c>
      <c r="G789">
        <f t="shared" si="77"/>
        <v>1</v>
      </c>
      <c r="H789">
        <f t="shared" si="78"/>
        <v>1</v>
      </c>
      <c r="I789">
        <f t="shared" ca="1" si="79"/>
        <v>3</v>
      </c>
      <c r="J789" t="str">
        <f t="shared" ca="1" si="80"/>
        <v>Lost</v>
      </c>
    </row>
    <row r="790" spans="1:10" x14ac:dyDescent="0.3">
      <c r="A790" s="10" t="s">
        <v>5191</v>
      </c>
      <c r="B790" s="2">
        <v>45390</v>
      </c>
      <c r="C790">
        <v>1</v>
      </c>
      <c r="D790">
        <v>615.29999999999995</v>
      </c>
      <c r="E790" s="11">
        <f t="shared" ca="1" si="81"/>
        <v>689</v>
      </c>
      <c r="F790">
        <f t="shared" ca="1" si="76"/>
        <v>1</v>
      </c>
      <c r="G790">
        <f t="shared" si="77"/>
        <v>1</v>
      </c>
      <c r="H790">
        <f t="shared" si="78"/>
        <v>1</v>
      </c>
      <c r="I790">
        <f t="shared" ca="1" si="79"/>
        <v>3</v>
      </c>
      <c r="J790" t="str">
        <f t="shared" ca="1" si="80"/>
        <v>Lost</v>
      </c>
    </row>
    <row r="791" spans="1:10" x14ac:dyDescent="0.3">
      <c r="A791" s="10" t="s">
        <v>377</v>
      </c>
      <c r="B791" s="2">
        <v>45568</v>
      </c>
      <c r="C791">
        <v>2</v>
      </c>
      <c r="D791">
        <v>231.69</v>
      </c>
      <c r="E791" s="11">
        <f t="shared" ca="1" si="81"/>
        <v>511</v>
      </c>
      <c r="F791">
        <f t="shared" ca="1" si="76"/>
        <v>1</v>
      </c>
      <c r="G791">
        <f t="shared" si="77"/>
        <v>2</v>
      </c>
      <c r="H791">
        <f t="shared" si="78"/>
        <v>1</v>
      </c>
      <c r="I791">
        <f t="shared" ca="1" si="79"/>
        <v>4</v>
      </c>
      <c r="J791" t="str">
        <f t="shared" ca="1" si="80"/>
        <v>At Risk</v>
      </c>
    </row>
    <row r="792" spans="1:10" x14ac:dyDescent="0.3">
      <c r="A792" s="10" t="s">
        <v>3052</v>
      </c>
      <c r="B792" s="2">
        <v>45399</v>
      </c>
      <c r="C792">
        <v>1</v>
      </c>
      <c r="D792">
        <v>80.58</v>
      </c>
      <c r="E792" s="11">
        <f t="shared" ca="1" si="81"/>
        <v>680</v>
      </c>
      <c r="F792">
        <f t="shared" ca="1" si="76"/>
        <v>1</v>
      </c>
      <c r="G792">
        <f t="shared" si="77"/>
        <v>1</v>
      </c>
      <c r="H792">
        <f t="shared" si="78"/>
        <v>1</v>
      </c>
      <c r="I792">
        <f t="shared" ca="1" si="79"/>
        <v>3</v>
      </c>
      <c r="J792" t="str">
        <f t="shared" ca="1" si="80"/>
        <v>Lost</v>
      </c>
    </row>
    <row r="793" spans="1:10" x14ac:dyDescent="0.3">
      <c r="A793" s="10" t="s">
        <v>1017</v>
      </c>
      <c r="B793" s="2">
        <v>45597</v>
      </c>
      <c r="C793">
        <v>2</v>
      </c>
      <c r="D793">
        <v>2953.02</v>
      </c>
      <c r="E793" s="11">
        <f t="shared" ca="1" si="81"/>
        <v>482</v>
      </c>
      <c r="F793">
        <f t="shared" ca="1" si="76"/>
        <v>1</v>
      </c>
      <c r="G793">
        <f t="shared" si="77"/>
        <v>2</v>
      </c>
      <c r="H793">
        <f t="shared" si="78"/>
        <v>3</v>
      </c>
      <c r="I793">
        <f t="shared" ca="1" si="79"/>
        <v>6</v>
      </c>
      <c r="J793" t="str">
        <f t="shared" ca="1" si="80"/>
        <v>Loyal</v>
      </c>
    </row>
    <row r="794" spans="1:10" x14ac:dyDescent="0.3">
      <c r="A794" s="10" t="s">
        <v>3293</v>
      </c>
      <c r="B794" s="2">
        <v>45576</v>
      </c>
      <c r="C794">
        <v>2</v>
      </c>
      <c r="D794">
        <v>2646.04</v>
      </c>
      <c r="E794" s="11">
        <f t="shared" ca="1" si="81"/>
        <v>503</v>
      </c>
      <c r="F794">
        <f t="shared" ca="1" si="76"/>
        <v>1</v>
      </c>
      <c r="G794">
        <f t="shared" si="77"/>
        <v>2</v>
      </c>
      <c r="H794">
        <f t="shared" si="78"/>
        <v>3</v>
      </c>
      <c r="I794">
        <f t="shared" ca="1" si="79"/>
        <v>6</v>
      </c>
      <c r="J794" t="str">
        <f t="shared" ca="1" si="80"/>
        <v>Loyal</v>
      </c>
    </row>
    <row r="795" spans="1:10" x14ac:dyDescent="0.3">
      <c r="A795" s="10" t="s">
        <v>3538</v>
      </c>
      <c r="B795" s="2">
        <v>45564</v>
      </c>
      <c r="C795">
        <v>1</v>
      </c>
      <c r="D795">
        <v>2307.6</v>
      </c>
      <c r="E795" s="11">
        <f t="shared" ca="1" si="81"/>
        <v>515</v>
      </c>
      <c r="F795">
        <f t="shared" ca="1" si="76"/>
        <v>1</v>
      </c>
      <c r="G795">
        <f t="shared" si="77"/>
        <v>1</v>
      </c>
      <c r="H795">
        <f t="shared" si="78"/>
        <v>3</v>
      </c>
      <c r="I795">
        <f t="shared" ca="1" si="79"/>
        <v>5</v>
      </c>
      <c r="J795" t="str">
        <f t="shared" ca="1" si="80"/>
        <v>Loyal</v>
      </c>
    </row>
    <row r="796" spans="1:10" x14ac:dyDescent="0.3">
      <c r="A796" s="10" t="s">
        <v>3272</v>
      </c>
      <c r="B796" s="2">
        <v>45316</v>
      </c>
      <c r="C796">
        <v>1</v>
      </c>
      <c r="D796">
        <v>3709.48</v>
      </c>
      <c r="E796" s="11">
        <f t="shared" ca="1" si="81"/>
        <v>763</v>
      </c>
      <c r="F796">
        <f t="shared" ca="1" si="76"/>
        <v>1</v>
      </c>
      <c r="G796">
        <f t="shared" si="77"/>
        <v>1</v>
      </c>
      <c r="H796">
        <f t="shared" si="78"/>
        <v>3</v>
      </c>
      <c r="I796">
        <f t="shared" ca="1" si="79"/>
        <v>5</v>
      </c>
      <c r="J796" t="str">
        <f t="shared" ca="1" si="80"/>
        <v>Loyal</v>
      </c>
    </row>
    <row r="797" spans="1:10" x14ac:dyDescent="0.3">
      <c r="A797" s="10" t="s">
        <v>1606</v>
      </c>
      <c r="B797" s="2">
        <v>45364</v>
      </c>
      <c r="C797">
        <v>1</v>
      </c>
      <c r="D797">
        <v>1623.16</v>
      </c>
      <c r="E797" s="11">
        <f t="shared" ca="1" si="81"/>
        <v>715</v>
      </c>
      <c r="F797">
        <f t="shared" ca="1" si="76"/>
        <v>1</v>
      </c>
      <c r="G797">
        <f t="shared" si="77"/>
        <v>1</v>
      </c>
      <c r="H797">
        <f t="shared" si="78"/>
        <v>2</v>
      </c>
      <c r="I797">
        <f t="shared" ca="1" si="79"/>
        <v>4</v>
      </c>
      <c r="J797" t="str">
        <f t="shared" ca="1" si="80"/>
        <v>At Risk</v>
      </c>
    </row>
    <row r="798" spans="1:10" x14ac:dyDescent="0.3">
      <c r="A798" s="10" t="s">
        <v>5495</v>
      </c>
      <c r="B798" s="2">
        <v>45545</v>
      </c>
      <c r="C798">
        <v>2</v>
      </c>
      <c r="D798">
        <v>1728.36</v>
      </c>
      <c r="E798" s="11">
        <f t="shared" ca="1" si="81"/>
        <v>534</v>
      </c>
      <c r="F798">
        <f t="shared" ca="1" si="76"/>
        <v>1</v>
      </c>
      <c r="G798">
        <f t="shared" si="77"/>
        <v>2</v>
      </c>
      <c r="H798">
        <f t="shared" si="78"/>
        <v>2</v>
      </c>
      <c r="I798">
        <f t="shared" ca="1" si="79"/>
        <v>5</v>
      </c>
      <c r="J798" t="str">
        <f t="shared" ca="1" si="80"/>
        <v>Loyal</v>
      </c>
    </row>
    <row r="799" spans="1:10" x14ac:dyDescent="0.3">
      <c r="A799" s="10" t="s">
        <v>5322</v>
      </c>
      <c r="B799" s="2">
        <v>45456</v>
      </c>
      <c r="C799">
        <v>1</v>
      </c>
      <c r="D799">
        <v>2035.99</v>
      </c>
      <c r="E799" s="11">
        <f t="shared" ca="1" si="81"/>
        <v>623</v>
      </c>
      <c r="F799">
        <f t="shared" ca="1" si="76"/>
        <v>1</v>
      </c>
      <c r="G799">
        <f t="shared" si="77"/>
        <v>1</v>
      </c>
      <c r="H799">
        <f t="shared" si="78"/>
        <v>3</v>
      </c>
      <c r="I799">
        <f t="shared" ca="1" si="79"/>
        <v>5</v>
      </c>
      <c r="J799" t="str">
        <f t="shared" ca="1" si="80"/>
        <v>Loyal</v>
      </c>
    </row>
    <row r="800" spans="1:10" x14ac:dyDescent="0.3">
      <c r="A800" s="10" t="s">
        <v>1585</v>
      </c>
      <c r="B800" s="2">
        <v>45533</v>
      </c>
      <c r="C800">
        <v>2</v>
      </c>
      <c r="D800">
        <v>3418.58</v>
      </c>
      <c r="E800" s="11">
        <f t="shared" ca="1" si="81"/>
        <v>546</v>
      </c>
      <c r="F800">
        <f t="shared" ca="1" si="76"/>
        <v>1</v>
      </c>
      <c r="G800">
        <f t="shared" si="77"/>
        <v>2</v>
      </c>
      <c r="H800">
        <f t="shared" si="78"/>
        <v>3</v>
      </c>
      <c r="I800">
        <f t="shared" ca="1" si="79"/>
        <v>6</v>
      </c>
      <c r="J800" t="str">
        <f t="shared" ca="1" si="80"/>
        <v>Loyal</v>
      </c>
    </row>
    <row r="801" spans="1:10" x14ac:dyDescent="0.3">
      <c r="A801" s="10" t="s">
        <v>3634</v>
      </c>
      <c r="B801" s="2">
        <v>45356</v>
      </c>
      <c r="C801">
        <v>1</v>
      </c>
      <c r="D801">
        <v>1983.87</v>
      </c>
      <c r="E801" s="11">
        <f t="shared" ca="1" si="81"/>
        <v>723</v>
      </c>
      <c r="F801">
        <f t="shared" ca="1" si="76"/>
        <v>1</v>
      </c>
      <c r="G801">
        <f t="shared" si="77"/>
        <v>1</v>
      </c>
      <c r="H801">
        <f t="shared" si="78"/>
        <v>2</v>
      </c>
      <c r="I801">
        <f t="shared" ca="1" si="79"/>
        <v>4</v>
      </c>
      <c r="J801" t="str">
        <f t="shared" ca="1" si="80"/>
        <v>At Risk</v>
      </c>
    </row>
    <row r="802" spans="1:10" x14ac:dyDescent="0.3">
      <c r="A802" s="10" t="s">
        <v>5074</v>
      </c>
      <c r="B802" s="2">
        <v>45446</v>
      </c>
      <c r="C802">
        <v>1</v>
      </c>
      <c r="D802">
        <v>1713.73</v>
      </c>
      <c r="E802" s="11">
        <f t="shared" ca="1" si="81"/>
        <v>633</v>
      </c>
      <c r="F802">
        <f t="shared" ca="1" si="76"/>
        <v>1</v>
      </c>
      <c r="G802">
        <f t="shared" si="77"/>
        <v>1</v>
      </c>
      <c r="H802">
        <f t="shared" si="78"/>
        <v>2</v>
      </c>
      <c r="I802">
        <f t="shared" ca="1" si="79"/>
        <v>4</v>
      </c>
      <c r="J802" t="str">
        <f t="shared" ca="1" si="80"/>
        <v>At Risk</v>
      </c>
    </row>
    <row r="803" spans="1:10" x14ac:dyDescent="0.3">
      <c r="A803" s="10" t="s">
        <v>2400</v>
      </c>
      <c r="B803" s="2">
        <v>45516</v>
      </c>
      <c r="C803">
        <v>2</v>
      </c>
      <c r="D803">
        <v>3309.21</v>
      </c>
      <c r="E803" s="11">
        <f t="shared" ca="1" si="81"/>
        <v>563</v>
      </c>
      <c r="F803">
        <f t="shared" ca="1" si="76"/>
        <v>1</v>
      </c>
      <c r="G803">
        <f t="shared" si="77"/>
        <v>2</v>
      </c>
      <c r="H803">
        <f t="shared" si="78"/>
        <v>3</v>
      </c>
      <c r="I803">
        <f t="shared" ca="1" si="79"/>
        <v>6</v>
      </c>
      <c r="J803" t="str">
        <f t="shared" ca="1" si="80"/>
        <v>Loyal</v>
      </c>
    </row>
    <row r="804" spans="1:10" x14ac:dyDescent="0.3">
      <c r="A804" s="10" t="s">
        <v>2858</v>
      </c>
      <c r="B804" s="2">
        <v>45560</v>
      </c>
      <c r="C804">
        <v>1</v>
      </c>
      <c r="D804">
        <v>1795.25</v>
      </c>
      <c r="E804" s="11">
        <f t="shared" ca="1" si="81"/>
        <v>519</v>
      </c>
      <c r="F804">
        <f t="shared" ca="1" si="76"/>
        <v>1</v>
      </c>
      <c r="G804">
        <f t="shared" si="77"/>
        <v>1</v>
      </c>
      <c r="H804">
        <f t="shared" si="78"/>
        <v>2</v>
      </c>
      <c r="I804">
        <f t="shared" ca="1" si="79"/>
        <v>4</v>
      </c>
      <c r="J804" t="str">
        <f t="shared" ca="1" si="80"/>
        <v>At Risk</v>
      </c>
    </row>
    <row r="805" spans="1:10" x14ac:dyDescent="0.3">
      <c r="A805" s="10" t="s">
        <v>2323</v>
      </c>
      <c r="B805" s="2">
        <v>45431</v>
      </c>
      <c r="C805">
        <v>2</v>
      </c>
      <c r="D805">
        <v>1321.54</v>
      </c>
      <c r="E805" s="11">
        <f t="shared" ca="1" si="81"/>
        <v>648</v>
      </c>
      <c r="F805">
        <f t="shared" ca="1" si="76"/>
        <v>1</v>
      </c>
      <c r="G805">
        <f t="shared" si="77"/>
        <v>2</v>
      </c>
      <c r="H805">
        <f t="shared" si="78"/>
        <v>2</v>
      </c>
      <c r="I805">
        <f t="shared" ca="1" si="79"/>
        <v>5</v>
      </c>
      <c r="J805" t="str">
        <f t="shared" ca="1" si="80"/>
        <v>Loyal</v>
      </c>
    </row>
    <row r="806" spans="1:10" x14ac:dyDescent="0.3">
      <c r="A806" s="10" t="s">
        <v>3867</v>
      </c>
      <c r="B806" s="2">
        <v>45393</v>
      </c>
      <c r="C806">
        <v>2</v>
      </c>
      <c r="D806">
        <v>1790.6200000000001</v>
      </c>
      <c r="E806" s="11">
        <f t="shared" ca="1" si="81"/>
        <v>686</v>
      </c>
      <c r="F806">
        <f t="shared" ca="1" si="76"/>
        <v>1</v>
      </c>
      <c r="G806">
        <f t="shared" si="77"/>
        <v>2</v>
      </c>
      <c r="H806">
        <f t="shared" si="78"/>
        <v>2</v>
      </c>
      <c r="I806">
        <f t="shared" ca="1" si="79"/>
        <v>5</v>
      </c>
      <c r="J806" t="str">
        <f t="shared" ca="1" si="80"/>
        <v>Loyal</v>
      </c>
    </row>
    <row r="807" spans="1:10" x14ac:dyDescent="0.3">
      <c r="A807" s="10" t="s">
        <v>1498</v>
      </c>
      <c r="B807" s="2">
        <v>45651</v>
      </c>
      <c r="C807">
        <v>5</v>
      </c>
      <c r="D807">
        <v>11074.970000000001</v>
      </c>
      <c r="E807" s="11">
        <f t="shared" ca="1" si="81"/>
        <v>428</v>
      </c>
      <c r="F807">
        <f t="shared" ca="1" si="76"/>
        <v>1</v>
      </c>
      <c r="G807">
        <f t="shared" si="77"/>
        <v>3</v>
      </c>
      <c r="H807">
        <f t="shared" si="78"/>
        <v>3</v>
      </c>
      <c r="I807">
        <f t="shared" ca="1" si="79"/>
        <v>7</v>
      </c>
      <c r="J807" t="str">
        <f t="shared" ca="1" si="80"/>
        <v>Champion</v>
      </c>
    </row>
    <row r="808" spans="1:10" x14ac:dyDescent="0.3">
      <c r="A808" s="10" t="s">
        <v>1805</v>
      </c>
      <c r="B808" s="2">
        <v>45588</v>
      </c>
      <c r="C808">
        <v>3</v>
      </c>
      <c r="D808">
        <v>4621.17</v>
      </c>
      <c r="E808" s="11">
        <f t="shared" ca="1" si="81"/>
        <v>491</v>
      </c>
      <c r="F808">
        <f t="shared" ca="1" si="76"/>
        <v>1</v>
      </c>
      <c r="G808">
        <f t="shared" si="77"/>
        <v>3</v>
      </c>
      <c r="H808">
        <f t="shared" si="78"/>
        <v>3</v>
      </c>
      <c r="I808">
        <f t="shared" ca="1" si="79"/>
        <v>7</v>
      </c>
      <c r="J808" t="str">
        <f t="shared" ca="1" si="80"/>
        <v>Champion</v>
      </c>
    </row>
    <row r="809" spans="1:10" x14ac:dyDescent="0.3">
      <c r="A809" s="10" t="s">
        <v>2755</v>
      </c>
      <c r="B809" s="2">
        <v>45319</v>
      </c>
      <c r="C809">
        <v>1</v>
      </c>
      <c r="D809">
        <v>101.56</v>
      </c>
      <c r="E809" s="11">
        <f t="shared" ca="1" si="81"/>
        <v>760</v>
      </c>
      <c r="F809">
        <f t="shared" ca="1" si="76"/>
        <v>1</v>
      </c>
      <c r="G809">
        <f t="shared" si="77"/>
        <v>1</v>
      </c>
      <c r="H809">
        <f t="shared" si="78"/>
        <v>1</v>
      </c>
      <c r="I809">
        <f t="shared" ca="1" si="79"/>
        <v>3</v>
      </c>
      <c r="J809" t="str">
        <f t="shared" ca="1" si="80"/>
        <v>Lost</v>
      </c>
    </row>
    <row r="810" spans="1:10" x14ac:dyDescent="0.3">
      <c r="A810" s="10" t="s">
        <v>5889</v>
      </c>
      <c r="B810" s="2">
        <v>45502</v>
      </c>
      <c r="C810">
        <v>1</v>
      </c>
      <c r="D810">
        <v>1724.12</v>
      </c>
      <c r="E810" s="11">
        <f t="shared" ca="1" si="81"/>
        <v>577</v>
      </c>
      <c r="F810">
        <f t="shared" ca="1" si="76"/>
        <v>1</v>
      </c>
      <c r="G810">
        <f t="shared" si="77"/>
        <v>1</v>
      </c>
      <c r="H810">
        <f t="shared" si="78"/>
        <v>2</v>
      </c>
      <c r="I810">
        <f t="shared" ca="1" si="79"/>
        <v>4</v>
      </c>
      <c r="J810" t="str">
        <f t="shared" ca="1" si="80"/>
        <v>At Risk</v>
      </c>
    </row>
    <row r="811" spans="1:10" x14ac:dyDescent="0.3">
      <c r="A811" s="10" t="s">
        <v>547</v>
      </c>
      <c r="B811" s="2">
        <v>45645</v>
      </c>
      <c r="C811">
        <v>3</v>
      </c>
      <c r="D811">
        <v>6050.02</v>
      </c>
      <c r="E811" s="11">
        <f t="shared" ca="1" si="81"/>
        <v>434</v>
      </c>
      <c r="F811">
        <f t="shared" ca="1" si="76"/>
        <v>1</v>
      </c>
      <c r="G811">
        <f t="shared" si="77"/>
        <v>3</v>
      </c>
      <c r="H811">
        <f t="shared" si="78"/>
        <v>3</v>
      </c>
      <c r="I811">
        <f t="shared" ca="1" si="79"/>
        <v>7</v>
      </c>
      <c r="J811" t="str">
        <f t="shared" ca="1" si="80"/>
        <v>Champion</v>
      </c>
    </row>
    <row r="812" spans="1:10" x14ac:dyDescent="0.3">
      <c r="A812" s="10" t="s">
        <v>4524</v>
      </c>
      <c r="B812" s="2">
        <v>45438</v>
      </c>
      <c r="C812">
        <v>2</v>
      </c>
      <c r="D812">
        <v>3172.2200000000003</v>
      </c>
      <c r="E812" s="11">
        <f t="shared" ca="1" si="81"/>
        <v>641</v>
      </c>
      <c r="F812">
        <f t="shared" ca="1" si="76"/>
        <v>1</v>
      </c>
      <c r="G812">
        <f t="shared" si="77"/>
        <v>2</v>
      </c>
      <c r="H812">
        <f t="shared" si="78"/>
        <v>3</v>
      </c>
      <c r="I812">
        <f t="shared" ca="1" si="79"/>
        <v>6</v>
      </c>
      <c r="J812" t="str">
        <f t="shared" ca="1" si="80"/>
        <v>Loyal</v>
      </c>
    </row>
    <row r="813" spans="1:10" x14ac:dyDescent="0.3">
      <c r="A813" s="10" t="s">
        <v>2069</v>
      </c>
      <c r="B813" s="2">
        <v>45424</v>
      </c>
      <c r="C813">
        <v>1</v>
      </c>
      <c r="D813">
        <v>56.76</v>
      </c>
      <c r="E813" s="11">
        <f t="shared" ca="1" si="81"/>
        <v>655</v>
      </c>
      <c r="F813">
        <f t="shared" ca="1" si="76"/>
        <v>1</v>
      </c>
      <c r="G813">
        <f t="shared" si="77"/>
        <v>1</v>
      </c>
      <c r="H813">
        <f t="shared" si="78"/>
        <v>1</v>
      </c>
      <c r="I813">
        <f t="shared" ca="1" si="79"/>
        <v>3</v>
      </c>
      <c r="J813" t="str">
        <f t="shared" ca="1" si="80"/>
        <v>Lost</v>
      </c>
    </row>
    <row r="814" spans="1:10" x14ac:dyDescent="0.3">
      <c r="A814" s="10" t="s">
        <v>2802</v>
      </c>
      <c r="B814" s="2">
        <v>45502</v>
      </c>
      <c r="C814">
        <v>1</v>
      </c>
      <c r="D814">
        <v>1626</v>
      </c>
      <c r="E814" s="11">
        <f t="shared" ca="1" si="81"/>
        <v>577</v>
      </c>
      <c r="F814">
        <f t="shared" ca="1" si="76"/>
        <v>1</v>
      </c>
      <c r="G814">
        <f t="shared" si="77"/>
        <v>1</v>
      </c>
      <c r="H814">
        <f t="shared" si="78"/>
        <v>2</v>
      </c>
      <c r="I814">
        <f t="shared" ca="1" si="79"/>
        <v>4</v>
      </c>
      <c r="J814" t="str">
        <f t="shared" ca="1" si="80"/>
        <v>At Risk</v>
      </c>
    </row>
    <row r="815" spans="1:10" x14ac:dyDescent="0.3">
      <c r="A815" s="10" t="s">
        <v>3413</v>
      </c>
      <c r="B815" s="2">
        <v>45642</v>
      </c>
      <c r="C815">
        <v>1</v>
      </c>
      <c r="D815">
        <v>1289.72</v>
      </c>
      <c r="E815" s="11">
        <f t="shared" ca="1" si="81"/>
        <v>437</v>
      </c>
      <c r="F815">
        <f t="shared" ca="1" si="76"/>
        <v>1</v>
      </c>
      <c r="G815">
        <f t="shared" si="77"/>
        <v>1</v>
      </c>
      <c r="H815">
        <f t="shared" si="78"/>
        <v>2</v>
      </c>
      <c r="I815">
        <f t="shared" ca="1" si="79"/>
        <v>4</v>
      </c>
      <c r="J815" t="str">
        <f t="shared" ca="1" si="80"/>
        <v>At Risk</v>
      </c>
    </row>
    <row r="816" spans="1:10" x14ac:dyDescent="0.3">
      <c r="A816" s="10" t="s">
        <v>5502</v>
      </c>
      <c r="B816" s="2">
        <v>45418</v>
      </c>
      <c r="C816">
        <v>2</v>
      </c>
      <c r="D816">
        <v>1494.97</v>
      </c>
      <c r="E816" s="11">
        <f t="shared" ca="1" si="81"/>
        <v>661</v>
      </c>
      <c r="F816">
        <f t="shared" ca="1" si="76"/>
        <v>1</v>
      </c>
      <c r="G816">
        <f t="shared" si="77"/>
        <v>2</v>
      </c>
      <c r="H816">
        <f t="shared" si="78"/>
        <v>2</v>
      </c>
      <c r="I816">
        <f t="shared" ca="1" si="79"/>
        <v>5</v>
      </c>
      <c r="J816" t="str">
        <f t="shared" ca="1" si="80"/>
        <v>Loyal</v>
      </c>
    </row>
    <row r="817" spans="1:10" x14ac:dyDescent="0.3">
      <c r="A817" s="10" t="s">
        <v>1779</v>
      </c>
      <c r="B817" s="2">
        <v>45556</v>
      </c>
      <c r="C817">
        <v>1</v>
      </c>
      <c r="D817">
        <v>1214.8</v>
      </c>
      <c r="E817" s="11">
        <f t="shared" ca="1" si="81"/>
        <v>523</v>
      </c>
      <c r="F817">
        <f t="shared" ca="1" si="76"/>
        <v>1</v>
      </c>
      <c r="G817">
        <f t="shared" si="77"/>
        <v>1</v>
      </c>
      <c r="H817">
        <f t="shared" si="78"/>
        <v>2</v>
      </c>
      <c r="I817">
        <f t="shared" ca="1" si="79"/>
        <v>4</v>
      </c>
      <c r="J817" t="str">
        <f t="shared" ca="1" si="80"/>
        <v>At Risk</v>
      </c>
    </row>
    <row r="818" spans="1:10" x14ac:dyDescent="0.3">
      <c r="A818" s="10" t="s">
        <v>704</v>
      </c>
      <c r="B818" s="2">
        <v>45423</v>
      </c>
      <c r="C818">
        <v>2</v>
      </c>
      <c r="D818">
        <v>1543.75</v>
      </c>
      <c r="E818" s="11">
        <f t="shared" ca="1" si="81"/>
        <v>656</v>
      </c>
      <c r="F818">
        <f t="shared" ca="1" si="76"/>
        <v>1</v>
      </c>
      <c r="G818">
        <f t="shared" si="77"/>
        <v>2</v>
      </c>
      <c r="H818">
        <f t="shared" si="78"/>
        <v>2</v>
      </c>
      <c r="I818">
        <f t="shared" ca="1" si="79"/>
        <v>5</v>
      </c>
      <c r="J818" t="str">
        <f t="shared" ca="1" si="80"/>
        <v>Loyal</v>
      </c>
    </row>
    <row r="819" spans="1:10" x14ac:dyDescent="0.3">
      <c r="A819" s="10" t="s">
        <v>3692</v>
      </c>
      <c r="B819" s="2">
        <v>45633</v>
      </c>
      <c r="C819">
        <v>3</v>
      </c>
      <c r="D819">
        <v>1665.14</v>
      </c>
      <c r="E819" s="11">
        <f t="shared" ca="1" si="81"/>
        <v>446</v>
      </c>
      <c r="F819">
        <f t="shared" ca="1" si="76"/>
        <v>1</v>
      </c>
      <c r="G819">
        <f t="shared" si="77"/>
        <v>3</v>
      </c>
      <c r="H819">
        <f t="shared" si="78"/>
        <v>2</v>
      </c>
      <c r="I819">
        <f t="shared" ca="1" si="79"/>
        <v>6</v>
      </c>
      <c r="J819" t="str">
        <f t="shared" ca="1" si="80"/>
        <v>Loyal</v>
      </c>
    </row>
    <row r="820" spans="1:10" x14ac:dyDescent="0.3">
      <c r="A820" s="10" t="s">
        <v>4969</v>
      </c>
      <c r="B820" s="2">
        <v>45620</v>
      </c>
      <c r="C820">
        <v>4</v>
      </c>
      <c r="D820">
        <v>7153</v>
      </c>
      <c r="E820" s="11">
        <f t="shared" ca="1" si="81"/>
        <v>459</v>
      </c>
      <c r="F820">
        <f t="shared" ca="1" si="76"/>
        <v>1</v>
      </c>
      <c r="G820">
        <f t="shared" si="77"/>
        <v>3</v>
      </c>
      <c r="H820">
        <f t="shared" si="78"/>
        <v>3</v>
      </c>
      <c r="I820">
        <f t="shared" ca="1" si="79"/>
        <v>7</v>
      </c>
      <c r="J820" t="str">
        <f t="shared" ca="1" si="80"/>
        <v>Champion</v>
      </c>
    </row>
    <row r="821" spans="1:10" x14ac:dyDescent="0.3">
      <c r="A821" s="10" t="s">
        <v>1831</v>
      </c>
      <c r="B821" s="2">
        <v>45370</v>
      </c>
      <c r="C821">
        <v>1</v>
      </c>
      <c r="D821">
        <v>667.93</v>
      </c>
      <c r="E821" s="11">
        <f t="shared" ca="1" si="81"/>
        <v>709</v>
      </c>
      <c r="F821">
        <f t="shared" ca="1" si="76"/>
        <v>1</v>
      </c>
      <c r="G821">
        <f t="shared" si="77"/>
        <v>1</v>
      </c>
      <c r="H821">
        <f t="shared" si="78"/>
        <v>1</v>
      </c>
      <c r="I821">
        <f t="shared" ca="1" si="79"/>
        <v>3</v>
      </c>
      <c r="J821" t="str">
        <f t="shared" ca="1" si="80"/>
        <v>Lost</v>
      </c>
    </row>
    <row r="822" spans="1:10" x14ac:dyDescent="0.3">
      <c r="A822" s="10" t="s">
        <v>2794</v>
      </c>
      <c r="B822" s="2">
        <v>45419</v>
      </c>
      <c r="C822">
        <v>2</v>
      </c>
      <c r="D822">
        <v>727.3599999999999</v>
      </c>
      <c r="E822" s="11">
        <f t="shared" ca="1" si="81"/>
        <v>660</v>
      </c>
      <c r="F822">
        <f t="shared" ca="1" si="76"/>
        <v>1</v>
      </c>
      <c r="G822">
        <f t="shared" si="77"/>
        <v>2</v>
      </c>
      <c r="H822">
        <f t="shared" si="78"/>
        <v>1</v>
      </c>
      <c r="I822">
        <f t="shared" ca="1" si="79"/>
        <v>4</v>
      </c>
      <c r="J822" t="str">
        <f t="shared" ca="1" si="80"/>
        <v>At Risk</v>
      </c>
    </row>
    <row r="823" spans="1:10" x14ac:dyDescent="0.3">
      <c r="A823" s="10" t="s">
        <v>5338</v>
      </c>
      <c r="B823" s="2">
        <v>45413</v>
      </c>
      <c r="C823">
        <v>1</v>
      </c>
      <c r="D823">
        <v>315.66000000000003</v>
      </c>
      <c r="E823" s="11">
        <f t="shared" ca="1" si="81"/>
        <v>666</v>
      </c>
      <c r="F823">
        <f t="shared" ca="1" si="76"/>
        <v>1</v>
      </c>
      <c r="G823">
        <f t="shared" si="77"/>
        <v>1</v>
      </c>
      <c r="H823">
        <f t="shared" si="78"/>
        <v>1</v>
      </c>
      <c r="I823">
        <f t="shared" ca="1" si="79"/>
        <v>3</v>
      </c>
      <c r="J823" t="str">
        <f t="shared" ca="1" si="80"/>
        <v>Lost</v>
      </c>
    </row>
    <row r="824" spans="1:10" x14ac:dyDescent="0.3">
      <c r="A824" s="10" t="s">
        <v>5837</v>
      </c>
      <c r="B824" s="2">
        <v>45526</v>
      </c>
      <c r="C824">
        <v>1</v>
      </c>
      <c r="D824">
        <v>1322.09</v>
      </c>
      <c r="E824" s="11">
        <f t="shared" ca="1" si="81"/>
        <v>553</v>
      </c>
      <c r="F824">
        <f t="shared" ca="1" si="76"/>
        <v>1</v>
      </c>
      <c r="G824">
        <f t="shared" si="77"/>
        <v>1</v>
      </c>
      <c r="H824">
        <f t="shared" si="78"/>
        <v>2</v>
      </c>
      <c r="I824">
        <f t="shared" ca="1" si="79"/>
        <v>4</v>
      </c>
      <c r="J824" t="str">
        <f t="shared" ca="1" si="80"/>
        <v>At Risk</v>
      </c>
    </row>
    <row r="825" spans="1:10" x14ac:dyDescent="0.3">
      <c r="A825" s="10" t="s">
        <v>1516</v>
      </c>
      <c r="B825" s="2">
        <v>45626</v>
      </c>
      <c r="C825">
        <v>3</v>
      </c>
      <c r="D825">
        <v>2387.0100000000002</v>
      </c>
      <c r="E825" s="11">
        <f t="shared" ca="1" si="81"/>
        <v>453</v>
      </c>
      <c r="F825">
        <f t="shared" ca="1" si="76"/>
        <v>1</v>
      </c>
      <c r="G825">
        <f t="shared" si="77"/>
        <v>3</v>
      </c>
      <c r="H825">
        <f t="shared" si="78"/>
        <v>3</v>
      </c>
      <c r="I825">
        <f t="shared" ca="1" si="79"/>
        <v>7</v>
      </c>
      <c r="J825" t="str">
        <f t="shared" ca="1" si="80"/>
        <v>Champion</v>
      </c>
    </row>
    <row r="826" spans="1:10" x14ac:dyDescent="0.3">
      <c r="A826" s="10" t="s">
        <v>4067</v>
      </c>
      <c r="B826" s="2">
        <v>45520</v>
      </c>
      <c r="C826">
        <v>2</v>
      </c>
      <c r="D826">
        <v>714.27</v>
      </c>
      <c r="E826" s="11">
        <f t="shared" ca="1" si="81"/>
        <v>559</v>
      </c>
      <c r="F826">
        <f t="shared" ca="1" si="76"/>
        <v>1</v>
      </c>
      <c r="G826">
        <f t="shared" si="77"/>
        <v>2</v>
      </c>
      <c r="H826">
        <f t="shared" si="78"/>
        <v>1</v>
      </c>
      <c r="I826">
        <f t="shared" ca="1" si="79"/>
        <v>4</v>
      </c>
      <c r="J826" t="str">
        <f t="shared" ca="1" si="80"/>
        <v>At Risk</v>
      </c>
    </row>
    <row r="827" spans="1:10" x14ac:dyDescent="0.3">
      <c r="A827" s="10" t="s">
        <v>5841</v>
      </c>
      <c r="B827" s="2">
        <v>45586</v>
      </c>
      <c r="C827">
        <v>1</v>
      </c>
      <c r="D827">
        <v>913.2</v>
      </c>
      <c r="E827" s="11">
        <f t="shared" ca="1" si="81"/>
        <v>493</v>
      </c>
      <c r="F827">
        <f t="shared" ca="1" si="76"/>
        <v>1</v>
      </c>
      <c r="G827">
        <f t="shared" si="77"/>
        <v>1</v>
      </c>
      <c r="H827">
        <f t="shared" si="78"/>
        <v>1</v>
      </c>
      <c r="I827">
        <f t="shared" ca="1" si="79"/>
        <v>3</v>
      </c>
      <c r="J827" t="str">
        <f t="shared" ca="1" si="80"/>
        <v>Lost</v>
      </c>
    </row>
    <row r="828" spans="1:10" x14ac:dyDescent="0.3">
      <c r="A828" s="10" t="s">
        <v>95</v>
      </c>
      <c r="B828" s="2">
        <v>45537</v>
      </c>
      <c r="C828">
        <v>1</v>
      </c>
      <c r="D828">
        <v>1164</v>
      </c>
      <c r="E828" s="11">
        <f t="shared" ca="1" si="81"/>
        <v>542</v>
      </c>
      <c r="F828">
        <f t="shared" ca="1" si="76"/>
        <v>1</v>
      </c>
      <c r="G828">
        <f t="shared" si="77"/>
        <v>1</v>
      </c>
      <c r="H828">
        <f t="shared" si="78"/>
        <v>2</v>
      </c>
      <c r="I828">
        <f t="shared" ca="1" si="79"/>
        <v>4</v>
      </c>
      <c r="J828" t="str">
        <f t="shared" ca="1" si="80"/>
        <v>At Risk</v>
      </c>
    </row>
    <row r="829" spans="1:10" x14ac:dyDescent="0.3">
      <c r="A829" s="10" t="s">
        <v>1443</v>
      </c>
      <c r="B829" s="2">
        <v>45580</v>
      </c>
      <c r="C829">
        <v>1</v>
      </c>
      <c r="D829">
        <v>1074.0999999999999</v>
      </c>
      <c r="E829" s="11">
        <f t="shared" ca="1" si="81"/>
        <v>499</v>
      </c>
      <c r="F829">
        <f t="shared" ca="1" si="76"/>
        <v>1</v>
      </c>
      <c r="G829">
        <f t="shared" si="77"/>
        <v>1</v>
      </c>
      <c r="H829">
        <f t="shared" si="78"/>
        <v>2</v>
      </c>
      <c r="I829">
        <f t="shared" ca="1" si="79"/>
        <v>4</v>
      </c>
      <c r="J829" t="str">
        <f t="shared" ca="1" si="80"/>
        <v>At Risk</v>
      </c>
    </row>
    <row r="830" spans="1:10" x14ac:dyDescent="0.3">
      <c r="A830" s="10" t="s">
        <v>459</v>
      </c>
      <c r="B830" s="2">
        <v>45458</v>
      </c>
      <c r="C830">
        <v>1</v>
      </c>
      <c r="D830">
        <v>319.68</v>
      </c>
      <c r="E830" s="11">
        <f t="shared" ca="1" si="81"/>
        <v>621</v>
      </c>
      <c r="F830">
        <f t="shared" ca="1" si="76"/>
        <v>1</v>
      </c>
      <c r="G830">
        <f t="shared" si="77"/>
        <v>1</v>
      </c>
      <c r="H830">
        <f t="shared" si="78"/>
        <v>1</v>
      </c>
      <c r="I830">
        <f t="shared" ca="1" si="79"/>
        <v>3</v>
      </c>
      <c r="J830" t="str">
        <f t="shared" ca="1" si="80"/>
        <v>Lost</v>
      </c>
    </row>
    <row r="831" spans="1:10" x14ac:dyDescent="0.3">
      <c r="A831" s="10" t="s">
        <v>5147</v>
      </c>
      <c r="B831" s="2">
        <v>45648</v>
      </c>
      <c r="C831">
        <v>1</v>
      </c>
      <c r="D831">
        <v>275.35000000000002</v>
      </c>
      <c r="E831" s="11">
        <f t="shared" ca="1" si="81"/>
        <v>431</v>
      </c>
      <c r="F831">
        <f t="shared" ca="1" si="76"/>
        <v>1</v>
      </c>
      <c r="G831">
        <f t="shared" si="77"/>
        <v>1</v>
      </c>
      <c r="H831">
        <f t="shared" si="78"/>
        <v>1</v>
      </c>
      <c r="I831">
        <f t="shared" ca="1" si="79"/>
        <v>3</v>
      </c>
      <c r="J831" t="str">
        <f t="shared" ca="1" si="80"/>
        <v>Lost</v>
      </c>
    </row>
    <row r="832" spans="1:10" x14ac:dyDescent="0.3">
      <c r="A832" s="10" t="s">
        <v>1280</v>
      </c>
      <c r="B832" s="2">
        <v>45608</v>
      </c>
      <c r="C832">
        <v>2</v>
      </c>
      <c r="D832">
        <v>4925.83</v>
      </c>
      <c r="E832" s="11">
        <f t="shared" ca="1" si="81"/>
        <v>471</v>
      </c>
      <c r="F832">
        <f t="shared" ca="1" si="76"/>
        <v>1</v>
      </c>
      <c r="G832">
        <f t="shared" si="77"/>
        <v>2</v>
      </c>
      <c r="H832">
        <f t="shared" si="78"/>
        <v>3</v>
      </c>
      <c r="I832">
        <f t="shared" ca="1" si="79"/>
        <v>6</v>
      </c>
      <c r="J832" t="str">
        <f t="shared" ca="1" si="80"/>
        <v>Loyal</v>
      </c>
    </row>
    <row r="833" spans="1:10" x14ac:dyDescent="0.3">
      <c r="A833" s="10" t="s">
        <v>1713</v>
      </c>
      <c r="B833" s="2">
        <v>45490</v>
      </c>
      <c r="C833">
        <v>1</v>
      </c>
      <c r="D833">
        <v>514.49</v>
      </c>
      <c r="E833" s="11">
        <f t="shared" ca="1" si="81"/>
        <v>589</v>
      </c>
      <c r="F833">
        <f t="shared" ca="1" si="76"/>
        <v>1</v>
      </c>
      <c r="G833">
        <f t="shared" si="77"/>
        <v>1</v>
      </c>
      <c r="H833">
        <f t="shared" si="78"/>
        <v>1</v>
      </c>
      <c r="I833">
        <f t="shared" ca="1" si="79"/>
        <v>3</v>
      </c>
      <c r="J833" t="str">
        <f t="shared" ca="1" si="80"/>
        <v>Lost</v>
      </c>
    </row>
    <row r="834" spans="1:10" x14ac:dyDescent="0.3">
      <c r="A834" s="10" t="s">
        <v>2213</v>
      </c>
      <c r="B834" s="2">
        <v>45542</v>
      </c>
      <c r="C834">
        <v>1</v>
      </c>
      <c r="D834">
        <v>469.73</v>
      </c>
      <c r="E834" s="11">
        <f t="shared" ca="1" si="81"/>
        <v>537</v>
      </c>
      <c r="F834">
        <f t="shared" ca="1" si="76"/>
        <v>1</v>
      </c>
      <c r="G834">
        <f t="shared" si="77"/>
        <v>1</v>
      </c>
      <c r="H834">
        <f t="shared" si="78"/>
        <v>1</v>
      </c>
      <c r="I834">
        <f t="shared" ca="1" si="79"/>
        <v>3</v>
      </c>
      <c r="J834" t="str">
        <f t="shared" ca="1" si="80"/>
        <v>Lost</v>
      </c>
    </row>
    <row r="835" spans="1:10" x14ac:dyDescent="0.3">
      <c r="A835" s="10" t="s">
        <v>1569</v>
      </c>
      <c r="B835" s="2">
        <v>45523</v>
      </c>
      <c r="C835">
        <v>2</v>
      </c>
      <c r="D835">
        <v>2568.06</v>
      </c>
      <c r="E835" s="11">
        <f t="shared" ca="1" si="81"/>
        <v>556</v>
      </c>
      <c r="F835">
        <f t="shared" ref="F835:F898" ca="1" si="82">_xlfn.IFS(E835&lt;100,3,E835&lt;=200,2,E835&gt;200,1)</f>
        <v>1</v>
      </c>
      <c r="G835">
        <f t="shared" ref="G835:G898" si="83">_xlfn.IFS(C835&gt;=3,3,C835=2,2,C835=1,1)</f>
        <v>2</v>
      </c>
      <c r="H835">
        <f t="shared" ref="H835:H898" si="84">_xlfn.IFS(D835&gt;=2000,3,D835&gt;=1000,2,D835&lt;1000,1)</f>
        <v>3</v>
      </c>
      <c r="I835">
        <f t="shared" ref="I835:I898" ca="1" si="85">F835+G835+H835</f>
        <v>6</v>
      </c>
      <c r="J835" t="str">
        <f t="shared" ref="J835:J898" ca="1" si="86">_xlfn.IFS(I835&gt;=7,"Champion",I835&gt;=5,"Loyal",I835&gt;=4,"At Risk",I835&lt;4,"Lost")</f>
        <v>Loyal</v>
      </c>
    </row>
    <row r="836" spans="1:10" x14ac:dyDescent="0.3">
      <c r="A836" s="10" t="s">
        <v>1201</v>
      </c>
      <c r="B836" s="2">
        <v>45344</v>
      </c>
      <c r="C836">
        <v>1</v>
      </c>
      <c r="D836">
        <v>1372.39</v>
      </c>
      <c r="E836" s="11">
        <f t="shared" ca="1" si="81"/>
        <v>735</v>
      </c>
      <c r="F836">
        <f t="shared" ca="1" si="82"/>
        <v>1</v>
      </c>
      <c r="G836">
        <f t="shared" si="83"/>
        <v>1</v>
      </c>
      <c r="H836">
        <f t="shared" si="84"/>
        <v>2</v>
      </c>
      <c r="I836">
        <f t="shared" ca="1" si="85"/>
        <v>4</v>
      </c>
      <c r="J836" t="str">
        <f t="shared" ca="1" si="86"/>
        <v>At Risk</v>
      </c>
    </row>
    <row r="837" spans="1:10" x14ac:dyDescent="0.3">
      <c r="A837" s="10" t="s">
        <v>906</v>
      </c>
      <c r="B837" s="2">
        <v>45643</v>
      </c>
      <c r="C837">
        <v>2</v>
      </c>
      <c r="D837">
        <v>5095.59</v>
      </c>
      <c r="E837" s="11">
        <f t="shared" ref="E837:E900" ca="1" si="87">TODAY()-B837</f>
        <v>436</v>
      </c>
      <c r="F837">
        <f t="shared" ca="1" si="82"/>
        <v>1</v>
      </c>
      <c r="G837">
        <f t="shared" si="83"/>
        <v>2</v>
      </c>
      <c r="H837">
        <f t="shared" si="84"/>
        <v>3</v>
      </c>
      <c r="I837">
        <f t="shared" ca="1" si="85"/>
        <v>6</v>
      </c>
      <c r="J837" t="str">
        <f t="shared" ca="1" si="86"/>
        <v>Loyal</v>
      </c>
    </row>
    <row r="838" spans="1:10" x14ac:dyDescent="0.3">
      <c r="A838" s="10" t="s">
        <v>5092</v>
      </c>
      <c r="B838" s="2">
        <v>45297</v>
      </c>
      <c r="C838">
        <v>1</v>
      </c>
      <c r="D838">
        <v>853.1</v>
      </c>
      <c r="E838" s="11">
        <f t="shared" ca="1" si="87"/>
        <v>782</v>
      </c>
      <c r="F838">
        <f t="shared" ca="1" si="82"/>
        <v>1</v>
      </c>
      <c r="G838">
        <f t="shared" si="83"/>
        <v>1</v>
      </c>
      <c r="H838">
        <f t="shared" si="84"/>
        <v>1</v>
      </c>
      <c r="I838">
        <f t="shared" ca="1" si="85"/>
        <v>3</v>
      </c>
      <c r="J838" t="str">
        <f t="shared" ca="1" si="86"/>
        <v>Lost</v>
      </c>
    </row>
    <row r="839" spans="1:10" x14ac:dyDescent="0.3">
      <c r="A839" s="10" t="s">
        <v>890</v>
      </c>
      <c r="B839" s="2">
        <v>45515</v>
      </c>
      <c r="C839">
        <v>3</v>
      </c>
      <c r="D839">
        <v>2300.0100000000002</v>
      </c>
      <c r="E839" s="11">
        <f t="shared" ca="1" si="87"/>
        <v>564</v>
      </c>
      <c r="F839">
        <f t="shared" ca="1" si="82"/>
        <v>1</v>
      </c>
      <c r="G839">
        <f t="shared" si="83"/>
        <v>3</v>
      </c>
      <c r="H839">
        <f t="shared" si="84"/>
        <v>3</v>
      </c>
      <c r="I839">
        <f t="shared" ca="1" si="85"/>
        <v>7</v>
      </c>
      <c r="J839" t="str">
        <f t="shared" ca="1" si="86"/>
        <v>Champion</v>
      </c>
    </row>
    <row r="840" spans="1:10" x14ac:dyDescent="0.3">
      <c r="A840" s="10" t="s">
        <v>487</v>
      </c>
      <c r="B840" s="2">
        <v>45600</v>
      </c>
      <c r="C840">
        <v>1</v>
      </c>
      <c r="D840">
        <v>84.92</v>
      </c>
      <c r="E840" s="11">
        <f t="shared" ca="1" si="87"/>
        <v>479</v>
      </c>
      <c r="F840">
        <f t="shared" ca="1" si="82"/>
        <v>1</v>
      </c>
      <c r="G840">
        <f t="shared" si="83"/>
        <v>1</v>
      </c>
      <c r="H840">
        <f t="shared" si="84"/>
        <v>1</v>
      </c>
      <c r="I840">
        <f t="shared" ca="1" si="85"/>
        <v>3</v>
      </c>
      <c r="J840" t="str">
        <f t="shared" ca="1" si="86"/>
        <v>Lost</v>
      </c>
    </row>
    <row r="841" spans="1:10" x14ac:dyDescent="0.3">
      <c r="A841" s="10" t="s">
        <v>4177</v>
      </c>
      <c r="B841" s="2">
        <v>45536</v>
      </c>
      <c r="C841">
        <v>3</v>
      </c>
      <c r="D841">
        <v>3489.83</v>
      </c>
      <c r="E841" s="11">
        <f t="shared" ca="1" si="87"/>
        <v>543</v>
      </c>
      <c r="F841">
        <f t="shared" ca="1" si="82"/>
        <v>1</v>
      </c>
      <c r="G841">
        <f t="shared" si="83"/>
        <v>3</v>
      </c>
      <c r="H841">
        <f t="shared" si="84"/>
        <v>3</v>
      </c>
      <c r="I841">
        <f t="shared" ca="1" si="85"/>
        <v>7</v>
      </c>
      <c r="J841" t="str">
        <f t="shared" ca="1" si="86"/>
        <v>Champion</v>
      </c>
    </row>
    <row r="842" spans="1:10" x14ac:dyDescent="0.3">
      <c r="A842" s="10" t="s">
        <v>3554</v>
      </c>
      <c r="B842" s="2">
        <v>45519</v>
      </c>
      <c r="C842">
        <v>3</v>
      </c>
      <c r="D842">
        <v>3939.4399999999996</v>
      </c>
      <c r="E842" s="11">
        <f t="shared" ca="1" si="87"/>
        <v>560</v>
      </c>
      <c r="F842">
        <f t="shared" ca="1" si="82"/>
        <v>1</v>
      </c>
      <c r="G842">
        <f t="shared" si="83"/>
        <v>3</v>
      </c>
      <c r="H842">
        <f t="shared" si="84"/>
        <v>3</v>
      </c>
      <c r="I842">
        <f t="shared" ca="1" si="85"/>
        <v>7</v>
      </c>
      <c r="J842" t="str">
        <f t="shared" ca="1" si="86"/>
        <v>Champion</v>
      </c>
    </row>
    <row r="843" spans="1:10" x14ac:dyDescent="0.3">
      <c r="A843" s="10" t="s">
        <v>210</v>
      </c>
      <c r="B843" s="2">
        <v>45617</v>
      </c>
      <c r="C843">
        <v>1</v>
      </c>
      <c r="D843">
        <v>742.74</v>
      </c>
      <c r="E843" s="11">
        <f t="shared" ca="1" si="87"/>
        <v>462</v>
      </c>
      <c r="F843">
        <f t="shared" ca="1" si="82"/>
        <v>1</v>
      </c>
      <c r="G843">
        <f t="shared" si="83"/>
        <v>1</v>
      </c>
      <c r="H843">
        <f t="shared" si="84"/>
        <v>1</v>
      </c>
      <c r="I843">
        <f t="shared" ca="1" si="85"/>
        <v>3</v>
      </c>
      <c r="J843" t="str">
        <f t="shared" ca="1" si="86"/>
        <v>Lost</v>
      </c>
    </row>
    <row r="844" spans="1:10" x14ac:dyDescent="0.3">
      <c r="A844" s="10" t="s">
        <v>2884</v>
      </c>
      <c r="B844" s="2">
        <v>45624</v>
      </c>
      <c r="C844">
        <v>4</v>
      </c>
      <c r="D844">
        <v>3122.2799999999997</v>
      </c>
      <c r="E844" s="11">
        <f t="shared" ca="1" si="87"/>
        <v>455</v>
      </c>
      <c r="F844">
        <f t="shared" ca="1" si="82"/>
        <v>1</v>
      </c>
      <c r="G844">
        <f t="shared" si="83"/>
        <v>3</v>
      </c>
      <c r="H844">
        <f t="shared" si="84"/>
        <v>3</v>
      </c>
      <c r="I844">
        <f t="shared" ca="1" si="85"/>
        <v>7</v>
      </c>
      <c r="J844" t="str">
        <f t="shared" ca="1" si="86"/>
        <v>Champion</v>
      </c>
    </row>
    <row r="845" spans="1:10" x14ac:dyDescent="0.3">
      <c r="A845" s="10" t="s">
        <v>3965</v>
      </c>
      <c r="B845" s="2">
        <v>45347</v>
      </c>
      <c r="C845">
        <v>2</v>
      </c>
      <c r="D845">
        <v>901.63000000000011</v>
      </c>
      <c r="E845" s="11">
        <f t="shared" ca="1" si="87"/>
        <v>732</v>
      </c>
      <c r="F845">
        <f t="shared" ca="1" si="82"/>
        <v>1</v>
      </c>
      <c r="G845">
        <f t="shared" si="83"/>
        <v>2</v>
      </c>
      <c r="H845">
        <f t="shared" si="84"/>
        <v>1</v>
      </c>
      <c r="I845">
        <f t="shared" ca="1" si="85"/>
        <v>4</v>
      </c>
      <c r="J845" t="str">
        <f t="shared" ca="1" si="86"/>
        <v>At Risk</v>
      </c>
    </row>
    <row r="846" spans="1:10" x14ac:dyDescent="0.3">
      <c r="A846" s="10" t="s">
        <v>573</v>
      </c>
      <c r="B846" s="2">
        <v>45516</v>
      </c>
      <c r="C846">
        <v>3</v>
      </c>
      <c r="D846">
        <v>5716.0599999999995</v>
      </c>
      <c r="E846" s="11">
        <f t="shared" ca="1" si="87"/>
        <v>563</v>
      </c>
      <c r="F846">
        <f t="shared" ca="1" si="82"/>
        <v>1</v>
      </c>
      <c r="G846">
        <f t="shared" si="83"/>
        <v>3</v>
      </c>
      <c r="H846">
        <f t="shared" si="84"/>
        <v>3</v>
      </c>
      <c r="I846">
        <f t="shared" ca="1" si="85"/>
        <v>7</v>
      </c>
      <c r="J846" t="str">
        <f t="shared" ca="1" si="86"/>
        <v>Champion</v>
      </c>
    </row>
    <row r="847" spans="1:10" x14ac:dyDescent="0.3">
      <c r="A847" s="10" t="s">
        <v>3559</v>
      </c>
      <c r="B847" s="2">
        <v>45631</v>
      </c>
      <c r="C847">
        <v>2</v>
      </c>
      <c r="D847">
        <v>1084.6400000000001</v>
      </c>
      <c r="E847" s="11">
        <f t="shared" ca="1" si="87"/>
        <v>448</v>
      </c>
      <c r="F847">
        <f t="shared" ca="1" si="82"/>
        <v>1</v>
      </c>
      <c r="G847">
        <f t="shared" si="83"/>
        <v>2</v>
      </c>
      <c r="H847">
        <f t="shared" si="84"/>
        <v>2</v>
      </c>
      <c r="I847">
        <f t="shared" ca="1" si="85"/>
        <v>5</v>
      </c>
      <c r="J847" t="str">
        <f t="shared" ca="1" si="86"/>
        <v>Loyal</v>
      </c>
    </row>
    <row r="848" spans="1:10" x14ac:dyDescent="0.3">
      <c r="A848" s="10" t="s">
        <v>3373</v>
      </c>
      <c r="B848" s="2">
        <v>45396</v>
      </c>
      <c r="C848">
        <v>1</v>
      </c>
      <c r="D848">
        <v>1195.78</v>
      </c>
      <c r="E848" s="11">
        <f t="shared" ca="1" si="87"/>
        <v>683</v>
      </c>
      <c r="F848">
        <f t="shared" ca="1" si="82"/>
        <v>1</v>
      </c>
      <c r="G848">
        <f t="shared" si="83"/>
        <v>1</v>
      </c>
      <c r="H848">
        <f t="shared" si="84"/>
        <v>2</v>
      </c>
      <c r="I848">
        <f t="shared" ca="1" si="85"/>
        <v>4</v>
      </c>
      <c r="J848" t="str">
        <f t="shared" ca="1" si="86"/>
        <v>At Risk</v>
      </c>
    </row>
    <row r="849" spans="1:10" x14ac:dyDescent="0.3">
      <c r="A849" s="10" t="s">
        <v>5750</v>
      </c>
      <c r="B849" s="2">
        <v>45499</v>
      </c>
      <c r="C849">
        <v>1</v>
      </c>
      <c r="D849">
        <v>466.47</v>
      </c>
      <c r="E849" s="11">
        <f t="shared" ca="1" si="87"/>
        <v>580</v>
      </c>
      <c r="F849">
        <f t="shared" ca="1" si="82"/>
        <v>1</v>
      </c>
      <c r="G849">
        <f t="shared" si="83"/>
        <v>1</v>
      </c>
      <c r="H849">
        <f t="shared" si="84"/>
        <v>1</v>
      </c>
      <c r="I849">
        <f t="shared" ca="1" si="85"/>
        <v>3</v>
      </c>
      <c r="J849" t="str">
        <f t="shared" ca="1" si="86"/>
        <v>Lost</v>
      </c>
    </row>
    <row r="850" spans="1:10" x14ac:dyDescent="0.3">
      <c r="A850" s="10" t="s">
        <v>1241</v>
      </c>
      <c r="B850" s="2">
        <v>45618</v>
      </c>
      <c r="C850">
        <v>4</v>
      </c>
      <c r="D850">
        <v>2781.33</v>
      </c>
      <c r="E850" s="11">
        <f t="shared" ca="1" si="87"/>
        <v>461</v>
      </c>
      <c r="F850">
        <f t="shared" ca="1" si="82"/>
        <v>1</v>
      </c>
      <c r="G850">
        <f t="shared" si="83"/>
        <v>3</v>
      </c>
      <c r="H850">
        <f t="shared" si="84"/>
        <v>3</v>
      </c>
      <c r="I850">
        <f t="shared" ca="1" si="85"/>
        <v>7</v>
      </c>
      <c r="J850" t="str">
        <f t="shared" ca="1" si="86"/>
        <v>Champion</v>
      </c>
    </row>
    <row r="851" spans="1:10" x14ac:dyDescent="0.3">
      <c r="A851" s="10" t="s">
        <v>4509</v>
      </c>
      <c r="B851" s="2">
        <v>45616</v>
      </c>
      <c r="C851">
        <v>3</v>
      </c>
      <c r="D851">
        <v>2527.4900000000002</v>
      </c>
      <c r="E851" s="11">
        <f t="shared" ca="1" si="87"/>
        <v>463</v>
      </c>
      <c r="F851">
        <f t="shared" ca="1" si="82"/>
        <v>1</v>
      </c>
      <c r="G851">
        <f t="shared" si="83"/>
        <v>3</v>
      </c>
      <c r="H851">
        <f t="shared" si="84"/>
        <v>3</v>
      </c>
      <c r="I851">
        <f t="shared" ca="1" si="85"/>
        <v>7</v>
      </c>
      <c r="J851" t="str">
        <f t="shared" ca="1" si="86"/>
        <v>Champion</v>
      </c>
    </row>
    <row r="852" spans="1:10" x14ac:dyDescent="0.3">
      <c r="A852" s="10" t="s">
        <v>5141</v>
      </c>
      <c r="B852" s="2">
        <v>45447</v>
      </c>
      <c r="C852">
        <v>1</v>
      </c>
      <c r="D852">
        <v>1341.04</v>
      </c>
      <c r="E852" s="11">
        <f t="shared" ca="1" si="87"/>
        <v>632</v>
      </c>
      <c r="F852">
        <f t="shared" ca="1" si="82"/>
        <v>1</v>
      </c>
      <c r="G852">
        <f t="shared" si="83"/>
        <v>1</v>
      </c>
      <c r="H852">
        <f t="shared" si="84"/>
        <v>2</v>
      </c>
      <c r="I852">
        <f t="shared" ca="1" si="85"/>
        <v>4</v>
      </c>
      <c r="J852" t="str">
        <f t="shared" ca="1" si="86"/>
        <v>At Risk</v>
      </c>
    </row>
    <row r="853" spans="1:10" x14ac:dyDescent="0.3">
      <c r="A853" s="10" t="s">
        <v>3646</v>
      </c>
      <c r="B853" s="2">
        <v>45467</v>
      </c>
      <c r="C853">
        <v>1</v>
      </c>
      <c r="D853">
        <v>511.22</v>
      </c>
      <c r="E853" s="11">
        <f t="shared" ca="1" si="87"/>
        <v>612</v>
      </c>
      <c r="F853">
        <f t="shared" ca="1" si="82"/>
        <v>1</v>
      </c>
      <c r="G853">
        <f t="shared" si="83"/>
        <v>1</v>
      </c>
      <c r="H853">
        <f t="shared" si="84"/>
        <v>1</v>
      </c>
      <c r="I853">
        <f t="shared" ca="1" si="85"/>
        <v>3</v>
      </c>
      <c r="J853" t="str">
        <f t="shared" ca="1" si="86"/>
        <v>Lost</v>
      </c>
    </row>
    <row r="854" spans="1:10" x14ac:dyDescent="0.3">
      <c r="A854" s="10" t="s">
        <v>3754</v>
      </c>
      <c r="B854" s="2">
        <v>45591</v>
      </c>
      <c r="C854">
        <v>1</v>
      </c>
      <c r="D854">
        <v>1959.16</v>
      </c>
      <c r="E854" s="11">
        <f t="shared" ca="1" si="87"/>
        <v>488</v>
      </c>
      <c r="F854">
        <f t="shared" ca="1" si="82"/>
        <v>1</v>
      </c>
      <c r="G854">
        <f t="shared" si="83"/>
        <v>1</v>
      </c>
      <c r="H854">
        <f t="shared" si="84"/>
        <v>2</v>
      </c>
      <c r="I854">
        <f t="shared" ca="1" si="85"/>
        <v>4</v>
      </c>
      <c r="J854" t="str">
        <f t="shared" ca="1" si="86"/>
        <v>At Risk</v>
      </c>
    </row>
    <row r="855" spans="1:10" x14ac:dyDescent="0.3">
      <c r="A855" s="10" t="s">
        <v>4490</v>
      </c>
      <c r="B855" s="2">
        <v>45649</v>
      </c>
      <c r="C855">
        <v>1</v>
      </c>
      <c r="D855">
        <v>3468.44</v>
      </c>
      <c r="E855" s="11">
        <f t="shared" ca="1" si="87"/>
        <v>430</v>
      </c>
      <c r="F855">
        <f t="shared" ca="1" si="82"/>
        <v>1</v>
      </c>
      <c r="G855">
        <f t="shared" si="83"/>
        <v>1</v>
      </c>
      <c r="H855">
        <f t="shared" si="84"/>
        <v>3</v>
      </c>
      <c r="I855">
        <f t="shared" ca="1" si="85"/>
        <v>5</v>
      </c>
      <c r="J855" t="str">
        <f t="shared" ca="1" si="86"/>
        <v>Loyal</v>
      </c>
    </row>
    <row r="856" spans="1:10" x14ac:dyDescent="0.3">
      <c r="A856" s="10" t="s">
        <v>2053</v>
      </c>
      <c r="B856" s="2">
        <v>45474</v>
      </c>
      <c r="C856">
        <v>2</v>
      </c>
      <c r="D856">
        <v>2877.21</v>
      </c>
      <c r="E856" s="11">
        <f t="shared" ca="1" si="87"/>
        <v>605</v>
      </c>
      <c r="F856">
        <f t="shared" ca="1" si="82"/>
        <v>1</v>
      </c>
      <c r="G856">
        <f t="shared" si="83"/>
        <v>2</v>
      </c>
      <c r="H856">
        <f t="shared" si="84"/>
        <v>3</v>
      </c>
      <c r="I856">
        <f t="shared" ca="1" si="85"/>
        <v>6</v>
      </c>
      <c r="J856" t="str">
        <f t="shared" ca="1" si="86"/>
        <v>Loyal</v>
      </c>
    </row>
    <row r="857" spans="1:10" x14ac:dyDescent="0.3">
      <c r="A857" s="10" t="s">
        <v>5361</v>
      </c>
      <c r="B857" s="2">
        <v>45397</v>
      </c>
      <c r="C857">
        <v>1</v>
      </c>
      <c r="D857">
        <v>1475.82</v>
      </c>
      <c r="E857" s="11">
        <f t="shared" ca="1" si="87"/>
        <v>682</v>
      </c>
      <c r="F857">
        <f t="shared" ca="1" si="82"/>
        <v>1</v>
      </c>
      <c r="G857">
        <f t="shared" si="83"/>
        <v>1</v>
      </c>
      <c r="H857">
        <f t="shared" si="84"/>
        <v>2</v>
      </c>
      <c r="I857">
        <f t="shared" ca="1" si="85"/>
        <v>4</v>
      </c>
      <c r="J857" t="str">
        <f t="shared" ca="1" si="86"/>
        <v>At Risk</v>
      </c>
    </row>
    <row r="858" spans="1:10" x14ac:dyDescent="0.3">
      <c r="A858" s="10" t="s">
        <v>5798</v>
      </c>
      <c r="B858" s="2">
        <v>45572</v>
      </c>
      <c r="C858">
        <v>1</v>
      </c>
      <c r="D858">
        <v>1022.88</v>
      </c>
      <c r="E858" s="11">
        <f t="shared" ca="1" si="87"/>
        <v>507</v>
      </c>
      <c r="F858">
        <f t="shared" ca="1" si="82"/>
        <v>1</v>
      </c>
      <c r="G858">
        <f t="shared" si="83"/>
        <v>1</v>
      </c>
      <c r="H858">
        <f t="shared" si="84"/>
        <v>2</v>
      </c>
      <c r="I858">
        <f t="shared" ca="1" si="85"/>
        <v>4</v>
      </c>
      <c r="J858" t="str">
        <f t="shared" ca="1" si="86"/>
        <v>At Risk</v>
      </c>
    </row>
    <row r="859" spans="1:10" x14ac:dyDescent="0.3">
      <c r="A859" s="10" t="s">
        <v>2658</v>
      </c>
      <c r="B859" s="2">
        <v>45456</v>
      </c>
      <c r="C859">
        <v>3</v>
      </c>
      <c r="D859">
        <v>4163.2700000000004</v>
      </c>
      <c r="E859" s="11">
        <f t="shared" ca="1" si="87"/>
        <v>623</v>
      </c>
      <c r="F859">
        <f t="shared" ca="1" si="82"/>
        <v>1</v>
      </c>
      <c r="G859">
        <f t="shared" si="83"/>
        <v>3</v>
      </c>
      <c r="H859">
        <f t="shared" si="84"/>
        <v>3</v>
      </c>
      <c r="I859">
        <f t="shared" ca="1" si="85"/>
        <v>7</v>
      </c>
      <c r="J859" t="str">
        <f t="shared" ca="1" si="86"/>
        <v>Champion</v>
      </c>
    </row>
    <row r="860" spans="1:10" x14ac:dyDescent="0.3">
      <c r="A860" s="10" t="s">
        <v>4482</v>
      </c>
      <c r="B860" s="2">
        <v>45522</v>
      </c>
      <c r="C860">
        <v>1</v>
      </c>
      <c r="D860">
        <v>48.79</v>
      </c>
      <c r="E860" s="11">
        <f t="shared" ca="1" si="87"/>
        <v>557</v>
      </c>
      <c r="F860">
        <f t="shared" ca="1" si="82"/>
        <v>1</v>
      </c>
      <c r="G860">
        <f t="shared" si="83"/>
        <v>1</v>
      </c>
      <c r="H860">
        <f t="shared" si="84"/>
        <v>1</v>
      </c>
      <c r="I860">
        <f t="shared" ca="1" si="85"/>
        <v>3</v>
      </c>
      <c r="J860" t="str">
        <f t="shared" ca="1" si="86"/>
        <v>Lost</v>
      </c>
    </row>
    <row r="861" spans="1:10" x14ac:dyDescent="0.3">
      <c r="A861" s="10" t="s">
        <v>2672</v>
      </c>
      <c r="B861" s="2">
        <v>45326</v>
      </c>
      <c r="C861">
        <v>2</v>
      </c>
      <c r="D861">
        <v>3253.54</v>
      </c>
      <c r="E861" s="11">
        <f t="shared" ca="1" si="87"/>
        <v>753</v>
      </c>
      <c r="F861">
        <f t="shared" ca="1" si="82"/>
        <v>1</v>
      </c>
      <c r="G861">
        <f t="shared" si="83"/>
        <v>2</v>
      </c>
      <c r="H861">
        <f t="shared" si="84"/>
        <v>3</v>
      </c>
      <c r="I861">
        <f t="shared" ca="1" si="85"/>
        <v>6</v>
      </c>
      <c r="J861" t="str">
        <f t="shared" ca="1" si="86"/>
        <v>Loyal</v>
      </c>
    </row>
    <row r="862" spans="1:10" x14ac:dyDescent="0.3">
      <c r="A862" s="10" t="s">
        <v>4952</v>
      </c>
      <c r="B862" s="2">
        <v>45533</v>
      </c>
      <c r="C862">
        <v>2</v>
      </c>
      <c r="D862">
        <v>2734.5299999999997</v>
      </c>
      <c r="E862" s="11">
        <f t="shared" ca="1" si="87"/>
        <v>546</v>
      </c>
      <c r="F862">
        <f t="shared" ca="1" si="82"/>
        <v>1</v>
      </c>
      <c r="G862">
        <f t="shared" si="83"/>
        <v>2</v>
      </c>
      <c r="H862">
        <f t="shared" si="84"/>
        <v>3</v>
      </c>
      <c r="I862">
        <f t="shared" ca="1" si="85"/>
        <v>6</v>
      </c>
      <c r="J862" t="str">
        <f t="shared" ca="1" si="86"/>
        <v>Loyal</v>
      </c>
    </row>
    <row r="863" spans="1:10" x14ac:dyDescent="0.3">
      <c r="A863" s="10" t="s">
        <v>3749</v>
      </c>
      <c r="B863" s="2">
        <v>45444</v>
      </c>
      <c r="C863">
        <v>1</v>
      </c>
      <c r="D863">
        <v>139.78</v>
      </c>
      <c r="E863" s="11">
        <f t="shared" ca="1" si="87"/>
        <v>635</v>
      </c>
      <c r="F863">
        <f t="shared" ca="1" si="82"/>
        <v>1</v>
      </c>
      <c r="G863">
        <f t="shared" si="83"/>
        <v>1</v>
      </c>
      <c r="H863">
        <f t="shared" si="84"/>
        <v>1</v>
      </c>
      <c r="I863">
        <f t="shared" ca="1" si="85"/>
        <v>3</v>
      </c>
      <c r="J863" t="str">
        <f t="shared" ca="1" si="86"/>
        <v>Lost</v>
      </c>
    </row>
    <row r="864" spans="1:10" x14ac:dyDescent="0.3">
      <c r="A864" s="10" t="s">
        <v>3000</v>
      </c>
      <c r="B864" s="2">
        <v>45392</v>
      </c>
      <c r="C864">
        <v>1</v>
      </c>
      <c r="D864">
        <v>325.33</v>
      </c>
      <c r="E864" s="11">
        <f t="shared" ca="1" si="87"/>
        <v>687</v>
      </c>
      <c r="F864">
        <f t="shared" ca="1" si="82"/>
        <v>1</v>
      </c>
      <c r="G864">
        <f t="shared" si="83"/>
        <v>1</v>
      </c>
      <c r="H864">
        <f t="shared" si="84"/>
        <v>1</v>
      </c>
      <c r="I864">
        <f t="shared" ca="1" si="85"/>
        <v>3</v>
      </c>
      <c r="J864" t="str">
        <f t="shared" ca="1" si="86"/>
        <v>Lost</v>
      </c>
    </row>
    <row r="865" spans="1:10" x14ac:dyDescent="0.3">
      <c r="A865" s="10" t="s">
        <v>806</v>
      </c>
      <c r="B865" s="2">
        <v>45314</v>
      </c>
      <c r="C865">
        <v>1</v>
      </c>
      <c r="D865">
        <v>2998.4</v>
      </c>
      <c r="E865" s="11">
        <f t="shared" ca="1" si="87"/>
        <v>765</v>
      </c>
      <c r="F865">
        <f t="shared" ca="1" si="82"/>
        <v>1</v>
      </c>
      <c r="G865">
        <f t="shared" si="83"/>
        <v>1</v>
      </c>
      <c r="H865">
        <f t="shared" si="84"/>
        <v>3</v>
      </c>
      <c r="I865">
        <f t="shared" ca="1" si="85"/>
        <v>5</v>
      </c>
      <c r="J865" t="str">
        <f t="shared" ca="1" si="86"/>
        <v>Loyal</v>
      </c>
    </row>
    <row r="866" spans="1:10" x14ac:dyDescent="0.3">
      <c r="A866" s="10" t="s">
        <v>236</v>
      </c>
      <c r="B866" s="2">
        <v>45644</v>
      </c>
      <c r="C866">
        <v>2</v>
      </c>
      <c r="D866">
        <v>1691.29</v>
      </c>
      <c r="E866" s="11">
        <f t="shared" ca="1" si="87"/>
        <v>435</v>
      </c>
      <c r="F866">
        <f t="shared" ca="1" si="82"/>
        <v>1</v>
      </c>
      <c r="G866">
        <f t="shared" si="83"/>
        <v>2</v>
      </c>
      <c r="H866">
        <f t="shared" si="84"/>
        <v>2</v>
      </c>
      <c r="I866">
        <f t="shared" ca="1" si="85"/>
        <v>5</v>
      </c>
      <c r="J866" t="str">
        <f t="shared" ca="1" si="86"/>
        <v>Loyal</v>
      </c>
    </row>
    <row r="867" spans="1:10" x14ac:dyDescent="0.3">
      <c r="A867" s="10" t="s">
        <v>2871</v>
      </c>
      <c r="B867" s="2">
        <v>45418</v>
      </c>
      <c r="C867">
        <v>1</v>
      </c>
      <c r="D867">
        <v>3812.53</v>
      </c>
      <c r="E867" s="11">
        <f t="shared" ca="1" si="87"/>
        <v>661</v>
      </c>
      <c r="F867">
        <f t="shared" ca="1" si="82"/>
        <v>1</v>
      </c>
      <c r="G867">
        <f t="shared" si="83"/>
        <v>1</v>
      </c>
      <c r="H867">
        <f t="shared" si="84"/>
        <v>3</v>
      </c>
      <c r="I867">
        <f t="shared" ca="1" si="85"/>
        <v>5</v>
      </c>
      <c r="J867" t="str">
        <f t="shared" ca="1" si="86"/>
        <v>Loyal</v>
      </c>
    </row>
    <row r="868" spans="1:10" x14ac:dyDescent="0.3">
      <c r="A868" s="10" t="s">
        <v>5272</v>
      </c>
      <c r="B868" s="2">
        <v>45479</v>
      </c>
      <c r="C868">
        <v>1</v>
      </c>
      <c r="D868">
        <v>1867.74</v>
      </c>
      <c r="E868" s="11">
        <f t="shared" ca="1" si="87"/>
        <v>600</v>
      </c>
      <c r="F868">
        <f t="shared" ca="1" si="82"/>
        <v>1</v>
      </c>
      <c r="G868">
        <f t="shared" si="83"/>
        <v>1</v>
      </c>
      <c r="H868">
        <f t="shared" si="84"/>
        <v>2</v>
      </c>
      <c r="I868">
        <f t="shared" ca="1" si="85"/>
        <v>4</v>
      </c>
      <c r="J868" t="str">
        <f t="shared" ca="1" si="86"/>
        <v>At Risk</v>
      </c>
    </row>
    <row r="869" spans="1:10" x14ac:dyDescent="0.3">
      <c r="A869" s="10" t="s">
        <v>4342</v>
      </c>
      <c r="B869" s="2">
        <v>45655</v>
      </c>
      <c r="C869">
        <v>2</v>
      </c>
      <c r="D869">
        <v>1822.49</v>
      </c>
      <c r="E869" s="11">
        <f t="shared" ca="1" si="87"/>
        <v>424</v>
      </c>
      <c r="F869">
        <f t="shared" ca="1" si="82"/>
        <v>1</v>
      </c>
      <c r="G869">
        <f t="shared" si="83"/>
        <v>2</v>
      </c>
      <c r="H869">
        <f t="shared" si="84"/>
        <v>2</v>
      </c>
      <c r="I869">
        <f t="shared" ca="1" si="85"/>
        <v>5</v>
      </c>
      <c r="J869" t="str">
        <f t="shared" ca="1" si="86"/>
        <v>Loyal</v>
      </c>
    </row>
    <row r="870" spans="1:10" x14ac:dyDescent="0.3">
      <c r="A870" s="10" t="s">
        <v>1592</v>
      </c>
      <c r="B870" s="2">
        <v>45598</v>
      </c>
      <c r="C870">
        <v>4</v>
      </c>
      <c r="D870">
        <v>6367.38</v>
      </c>
      <c r="E870" s="11">
        <f t="shared" ca="1" si="87"/>
        <v>481</v>
      </c>
      <c r="F870">
        <f t="shared" ca="1" si="82"/>
        <v>1</v>
      </c>
      <c r="G870">
        <f t="shared" si="83"/>
        <v>3</v>
      </c>
      <c r="H870">
        <f t="shared" si="84"/>
        <v>3</v>
      </c>
      <c r="I870">
        <f t="shared" ca="1" si="85"/>
        <v>7</v>
      </c>
      <c r="J870" t="str">
        <f t="shared" ca="1" si="86"/>
        <v>Champion</v>
      </c>
    </row>
    <row r="871" spans="1:10" x14ac:dyDescent="0.3">
      <c r="A871" s="10" t="s">
        <v>5183</v>
      </c>
      <c r="B871" s="2">
        <v>45590</v>
      </c>
      <c r="C871">
        <v>1</v>
      </c>
      <c r="D871">
        <v>134.72999999999999</v>
      </c>
      <c r="E871" s="11">
        <f t="shared" ca="1" si="87"/>
        <v>489</v>
      </c>
      <c r="F871">
        <f t="shared" ca="1" si="82"/>
        <v>1</v>
      </c>
      <c r="G871">
        <f t="shared" si="83"/>
        <v>1</v>
      </c>
      <c r="H871">
        <f t="shared" si="84"/>
        <v>1</v>
      </c>
      <c r="I871">
        <f t="shared" ca="1" si="85"/>
        <v>3</v>
      </c>
      <c r="J871" t="str">
        <f t="shared" ca="1" si="86"/>
        <v>Lost</v>
      </c>
    </row>
    <row r="872" spans="1:10" x14ac:dyDescent="0.3">
      <c r="A872" s="10" t="s">
        <v>5650</v>
      </c>
      <c r="B872" s="2">
        <v>45446</v>
      </c>
      <c r="C872">
        <v>1</v>
      </c>
      <c r="D872">
        <v>1549.28</v>
      </c>
      <c r="E872" s="11">
        <f t="shared" ca="1" si="87"/>
        <v>633</v>
      </c>
      <c r="F872">
        <f t="shared" ca="1" si="82"/>
        <v>1</v>
      </c>
      <c r="G872">
        <f t="shared" si="83"/>
        <v>1</v>
      </c>
      <c r="H872">
        <f t="shared" si="84"/>
        <v>2</v>
      </c>
      <c r="I872">
        <f t="shared" ca="1" si="85"/>
        <v>4</v>
      </c>
      <c r="J872" t="str">
        <f t="shared" ca="1" si="86"/>
        <v>At Risk</v>
      </c>
    </row>
    <row r="873" spans="1:10" x14ac:dyDescent="0.3">
      <c r="A873" s="10" t="s">
        <v>51</v>
      </c>
      <c r="B873" s="2">
        <v>45501</v>
      </c>
      <c r="C873">
        <v>2</v>
      </c>
      <c r="D873">
        <v>3508.2200000000003</v>
      </c>
      <c r="E873" s="11">
        <f t="shared" ca="1" si="87"/>
        <v>578</v>
      </c>
      <c r="F873">
        <f t="shared" ca="1" si="82"/>
        <v>1</v>
      </c>
      <c r="G873">
        <f t="shared" si="83"/>
        <v>2</v>
      </c>
      <c r="H873">
        <f t="shared" si="84"/>
        <v>3</v>
      </c>
      <c r="I873">
        <f t="shared" ca="1" si="85"/>
        <v>6</v>
      </c>
      <c r="J873" t="str">
        <f t="shared" ca="1" si="86"/>
        <v>Loyal</v>
      </c>
    </row>
    <row r="874" spans="1:10" x14ac:dyDescent="0.3">
      <c r="A874" s="10" t="s">
        <v>4477</v>
      </c>
      <c r="B874" s="2">
        <v>45576</v>
      </c>
      <c r="C874">
        <v>2</v>
      </c>
      <c r="D874">
        <v>1896.79</v>
      </c>
      <c r="E874" s="11">
        <f t="shared" ca="1" si="87"/>
        <v>503</v>
      </c>
      <c r="F874">
        <f t="shared" ca="1" si="82"/>
        <v>1</v>
      </c>
      <c r="G874">
        <f t="shared" si="83"/>
        <v>2</v>
      </c>
      <c r="H874">
        <f t="shared" si="84"/>
        <v>2</v>
      </c>
      <c r="I874">
        <f t="shared" ca="1" si="85"/>
        <v>5</v>
      </c>
      <c r="J874" t="str">
        <f t="shared" ca="1" si="86"/>
        <v>Loyal</v>
      </c>
    </row>
    <row r="875" spans="1:10" x14ac:dyDescent="0.3">
      <c r="A875" s="10" t="s">
        <v>4018</v>
      </c>
      <c r="B875" s="2">
        <v>45452</v>
      </c>
      <c r="C875">
        <v>1</v>
      </c>
      <c r="D875">
        <v>1068.93</v>
      </c>
      <c r="E875" s="11">
        <f t="shared" ca="1" si="87"/>
        <v>627</v>
      </c>
      <c r="F875">
        <f t="shared" ca="1" si="82"/>
        <v>1</v>
      </c>
      <c r="G875">
        <f t="shared" si="83"/>
        <v>1</v>
      </c>
      <c r="H875">
        <f t="shared" si="84"/>
        <v>2</v>
      </c>
      <c r="I875">
        <f t="shared" ca="1" si="85"/>
        <v>4</v>
      </c>
      <c r="J875" t="str">
        <f t="shared" ca="1" si="86"/>
        <v>At Risk</v>
      </c>
    </row>
    <row r="876" spans="1:10" x14ac:dyDescent="0.3">
      <c r="A876" s="10" t="s">
        <v>1174</v>
      </c>
      <c r="B876" s="2">
        <v>45319</v>
      </c>
      <c r="C876">
        <v>1</v>
      </c>
      <c r="D876">
        <v>508.08</v>
      </c>
      <c r="E876" s="11">
        <f t="shared" ca="1" si="87"/>
        <v>760</v>
      </c>
      <c r="F876">
        <f t="shared" ca="1" si="82"/>
        <v>1</v>
      </c>
      <c r="G876">
        <f t="shared" si="83"/>
        <v>1</v>
      </c>
      <c r="H876">
        <f t="shared" si="84"/>
        <v>1</v>
      </c>
      <c r="I876">
        <f t="shared" ca="1" si="85"/>
        <v>3</v>
      </c>
      <c r="J876" t="str">
        <f t="shared" ca="1" si="86"/>
        <v>Lost</v>
      </c>
    </row>
    <row r="877" spans="1:10" x14ac:dyDescent="0.3">
      <c r="A877" s="10" t="s">
        <v>45</v>
      </c>
      <c r="B877" s="2">
        <v>45626</v>
      </c>
      <c r="C877">
        <v>4</v>
      </c>
      <c r="D877">
        <v>5649.7500000000009</v>
      </c>
      <c r="E877" s="11">
        <f t="shared" ca="1" si="87"/>
        <v>453</v>
      </c>
      <c r="F877">
        <f t="shared" ca="1" si="82"/>
        <v>1</v>
      </c>
      <c r="G877">
        <f t="shared" si="83"/>
        <v>3</v>
      </c>
      <c r="H877">
        <f t="shared" si="84"/>
        <v>3</v>
      </c>
      <c r="I877">
        <f t="shared" ca="1" si="85"/>
        <v>7</v>
      </c>
      <c r="J877" t="str">
        <f t="shared" ca="1" si="86"/>
        <v>Champion</v>
      </c>
    </row>
    <row r="878" spans="1:10" x14ac:dyDescent="0.3">
      <c r="A878" s="10" t="s">
        <v>3287</v>
      </c>
      <c r="B878" s="2">
        <v>45439</v>
      </c>
      <c r="C878">
        <v>1</v>
      </c>
      <c r="D878">
        <v>2007.24</v>
      </c>
      <c r="E878" s="11">
        <f t="shared" ca="1" si="87"/>
        <v>640</v>
      </c>
      <c r="F878">
        <f t="shared" ca="1" si="82"/>
        <v>1</v>
      </c>
      <c r="G878">
        <f t="shared" si="83"/>
        <v>1</v>
      </c>
      <c r="H878">
        <f t="shared" si="84"/>
        <v>3</v>
      </c>
      <c r="I878">
        <f t="shared" ca="1" si="85"/>
        <v>5</v>
      </c>
      <c r="J878" t="str">
        <f t="shared" ca="1" si="86"/>
        <v>Loyal</v>
      </c>
    </row>
    <row r="879" spans="1:10" x14ac:dyDescent="0.3">
      <c r="A879" s="10" t="s">
        <v>4291</v>
      </c>
      <c r="B879" s="2">
        <v>45450</v>
      </c>
      <c r="C879">
        <v>1</v>
      </c>
      <c r="D879">
        <v>1201.08</v>
      </c>
      <c r="E879" s="11">
        <f t="shared" ca="1" si="87"/>
        <v>629</v>
      </c>
      <c r="F879">
        <f t="shared" ca="1" si="82"/>
        <v>1</v>
      </c>
      <c r="G879">
        <f t="shared" si="83"/>
        <v>1</v>
      </c>
      <c r="H879">
        <f t="shared" si="84"/>
        <v>2</v>
      </c>
      <c r="I879">
        <f t="shared" ca="1" si="85"/>
        <v>4</v>
      </c>
      <c r="J879" t="str">
        <f t="shared" ca="1" si="86"/>
        <v>At Risk</v>
      </c>
    </row>
    <row r="880" spans="1:10" x14ac:dyDescent="0.3">
      <c r="A880" s="10" t="s">
        <v>1929</v>
      </c>
      <c r="B880" s="2">
        <v>45544</v>
      </c>
      <c r="C880">
        <v>2</v>
      </c>
      <c r="D880">
        <v>2211.16</v>
      </c>
      <c r="E880" s="11">
        <f t="shared" ca="1" si="87"/>
        <v>535</v>
      </c>
      <c r="F880">
        <f t="shared" ca="1" si="82"/>
        <v>1</v>
      </c>
      <c r="G880">
        <f t="shared" si="83"/>
        <v>2</v>
      </c>
      <c r="H880">
        <f t="shared" si="84"/>
        <v>3</v>
      </c>
      <c r="I880">
        <f t="shared" ca="1" si="85"/>
        <v>6</v>
      </c>
      <c r="J880" t="str">
        <f t="shared" ca="1" si="86"/>
        <v>Loyal</v>
      </c>
    </row>
    <row r="881" spans="1:10" x14ac:dyDescent="0.3">
      <c r="A881" s="10" t="s">
        <v>1155</v>
      </c>
      <c r="B881" s="2">
        <v>45432</v>
      </c>
      <c r="C881">
        <v>1</v>
      </c>
      <c r="D881">
        <v>984.36</v>
      </c>
      <c r="E881" s="11">
        <f t="shared" ca="1" si="87"/>
        <v>647</v>
      </c>
      <c r="F881">
        <f t="shared" ca="1" si="82"/>
        <v>1</v>
      </c>
      <c r="G881">
        <f t="shared" si="83"/>
        <v>1</v>
      </c>
      <c r="H881">
        <f t="shared" si="84"/>
        <v>1</v>
      </c>
      <c r="I881">
        <f t="shared" ca="1" si="85"/>
        <v>3</v>
      </c>
      <c r="J881" t="str">
        <f t="shared" ca="1" si="86"/>
        <v>Lost</v>
      </c>
    </row>
    <row r="882" spans="1:10" x14ac:dyDescent="0.3">
      <c r="A882" s="10" t="s">
        <v>4614</v>
      </c>
      <c r="B882" s="2">
        <v>45592</v>
      </c>
      <c r="C882">
        <v>2</v>
      </c>
      <c r="D882">
        <v>3766.11</v>
      </c>
      <c r="E882" s="11">
        <f t="shared" ca="1" si="87"/>
        <v>487</v>
      </c>
      <c r="F882">
        <f t="shared" ca="1" si="82"/>
        <v>1</v>
      </c>
      <c r="G882">
        <f t="shared" si="83"/>
        <v>2</v>
      </c>
      <c r="H882">
        <f t="shared" si="84"/>
        <v>3</v>
      </c>
      <c r="I882">
        <f t="shared" ca="1" si="85"/>
        <v>6</v>
      </c>
      <c r="J882" t="str">
        <f t="shared" ca="1" si="86"/>
        <v>Loyal</v>
      </c>
    </row>
    <row r="883" spans="1:10" x14ac:dyDescent="0.3">
      <c r="A883" s="10" t="s">
        <v>3426</v>
      </c>
      <c r="B883" s="2">
        <v>45486</v>
      </c>
      <c r="C883">
        <v>1</v>
      </c>
      <c r="D883">
        <v>74.22</v>
      </c>
      <c r="E883" s="11">
        <f t="shared" ca="1" si="87"/>
        <v>593</v>
      </c>
      <c r="F883">
        <f t="shared" ca="1" si="82"/>
        <v>1</v>
      </c>
      <c r="G883">
        <f t="shared" si="83"/>
        <v>1</v>
      </c>
      <c r="H883">
        <f t="shared" si="84"/>
        <v>1</v>
      </c>
      <c r="I883">
        <f t="shared" ca="1" si="85"/>
        <v>3</v>
      </c>
      <c r="J883" t="str">
        <f t="shared" ca="1" si="86"/>
        <v>Lost</v>
      </c>
    </row>
    <row r="884" spans="1:10" x14ac:dyDescent="0.3">
      <c r="A884" s="10" t="s">
        <v>755</v>
      </c>
      <c r="B884" s="2">
        <v>45504</v>
      </c>
      <c r="C884">
        <v>1</v>
      </c>
      <c r="D884">
        <v>3235.51</v>
      </c>
      <c r="E884" s="11">
        <f t="shared" ca="1" si="87"/>
        <v>575</v>
      </c>
      <c r="F884">
        <f t="shared" ca="1" si="82"/>
        <v>1</v>
      </c>
      <c r="G884">
        <f t="shared" si="83"/>
        <v>1</v>
      </c>
      <c r="H884">
        <f t="shared" si="84"/>
        <v>3</v>
      </c>
      <c r="I884">
        <f t="shared" ca="1" si="85"/>
        <v>5</v>
      </c>
      <c r="J884" t="str">
        <f t="shared" ca="1" si="86"/>
        <v>Loyal</v>
      </c>
    </row>
    <row r="885" spans="1:10" x14ac:dyDescent="0.3">
      <c r="A885" s="10" t="s">
        <v>3471</v>
      </c>
      <c r="B885" s="2">
        <v>45496</v>
      </c>
      <c r="C885">
        <v>2</v>
      </c>
      <c r="D885">
        <v>1414.84</v>
      </c>
      <c r="E885" s="11">
        <f t="shared" ca="1" si="87"/>
        <v>583</v>
      </c>
      <c r="F885">
        <f t="shared" ca="1" si="82"/>
        <v>1</v>
      </c>
      <c r="G885">
        <f t="shared" si="83"/>
        <v>2</v>
      </c>
      <c r="H885">
        <f t="shared" si="84"/>
        <v>2</v>
      </c>
      <c r="I885">
        <f t="shared" ca="1" si="85"/>
        <v>5</v>
      </c>
      <c r="J885" t="str">
        <f t="shared" ca="1" si="86"/>
        <v>Loyal</v>
      </c>
    </row>
    <row r="886" spans="1:10" x14ac:dyDescent="0.3">
      <c r="A886" s="10" t="s">
        <v>3102</v>
      </c>
      <c r="B886" s="2">
        <v>45628</v>
      </c>
      <c r="C886">
        <v>1</v>
      </c>
      <c r="D886">
        <v>89.57</v>
      </c>
      <c r="E886" s="11">
        <f t="shared" ca="1" si="87"/>
        <v>451</v>
      </c>
      <c r="F886">
        <f t="shared" ca="1" si="82"/>
        <v>1</v>
      </c>
      <c r="G886">
        <f t="shared" si="83"/>
        <v>1</v>
      </c>
      <c r="H886">
        <f t="shared" si="84"/>
        <v>1</v>
      </c>
      <c r="I886">
        <f t="shared" ca="1" si="85"/>
        <v>3</v>
      </c>
      <c r="J886" t="str">
        <f t="shared" ca="1" si="86"/>
        <v>Lost</v>
      </c>
    </row>
    <row r="887" spans="1:10" x14ac:dyDescent="0.3">
      <c r="A887" s="10" t="s">
        <v>790</v>
      </c>
      <c r="B887" s="2">
        <v>45602</v>
      </c>
      <c r="C887">
        <v>3</v>
      </c>
      <c r="D887">
        <v>3266.3599999999997</v>
      </c>
      <c r="E887" s="11">
        <f t="shared" ca="1" si="87"/>
        <v>477</v>
      </c>
      <c r="F887">
        <f t="shared" ca="1" si="82"/>
        <v>1</v>
      </c>
      <c r="G887">
        <f t="shared" si="83"/>
        <v>3</v>
      </c>
      <c r="H887">
        <f t="shared" si="84"/>
        <v>3</v>
      </c>
      <c r="I887">
        <f t="shared" ca="1" si="85"/>
        <v>7</v>
      </c>
      <c r="J887" t="str">
        <f t="shared" ca="1" si="86"/>
        <v>Champion</v>
      </c>
    </row>
    <row r="888" spans="1:10" x14ac:dyDescent="0.3">
      <c r="A888" s="10" t="s">
        <v>5380</v>
      </c>
      <c r="B888" s="2">
        <v>45619</v>
      </c>
      <c r="C888">
        <v>1</v>
      </c>
      <c r="D888">
        <v>969.69</v>
      </c>
      <c r="E888" s="11">
        <f t="shared" ca="1" si="87"/>
        <v>460</v>
      </c>
      <c r="F888">
        <f t="shared" ca="1" si="82"/>
        <v>1</v>
      </c>
      <c r="G888">
        <f t="shared" si="83"/>
        <v>1</v>
      </c>
      <c r="H888">
        <f t="shared" si="84"/>
        <v>1</v>
      </c>
      <c r="I888">
        <f t="shared" ca="1" si="85"/>
        <v>3</v>
      </c>
      <c r="J888" t="str">
        <f t="shared" ca="1" si="86"/>
        <v>Lost</v>
      </c>
    </row>
    <row r="889" spans="1:10" x14ac:dyDescent="0.3">
      <c r="A889" s="10" t="s">
        <v>515</v>
      </c>
      <c r="B889" s="2">
        <v>45607</v>
      </c>
      <c r="C889">
        <v>1</v>
      </c>
      <c r="D889">
        <v>417.91</v>
      </c>
      <c r="E889" s="11">
        <f t="shared" ca="1" si="87"/>
        <v>472</v>
      </c>
      <c r="F889">
        <f t="shared" ca="1" si="82"/>
        <v>1</v>
      </c>
      <c r="G889">
        <f t="shared" si="83"/>
        <v>1</v>
      </c>
      <c r="H889">
        <f t="shared" si="84"/>
        <v>1</v>
      </c>
      <c r="I889">
        <f t="shared" ca="1" si="85"/>
        <v>3</v>
      </c>
      <c r="J889" t="str">
        <f t="shared" ca="1" si="86"/>
        <v>Lost</v>
      </c>
    </row>
    <row r="890" spans="1:10" x14ac:dyDescent="0.3">
      <c r="A890" s="10" t="s">
        <v>4785</v>
      </c>
      <c r="B890" s="2">
        <v>45387</v>
      </c>
      <c r="C890">
        <v>1</v>
      </c>
      <c r="D890">
        <v>484.92</v>
      </c>
      <c r="E890" s="11">
        <f t="shared" ca="1" si="87"/>
        <v>692</v>
      </c>
      <c r="F890">
        <f t="shared" ca="1" si="82"/>
        <v>1</v>
      </c>
      <c r="G890">
        <f t="shared" si="83"/>
        <v>1</v>
      </c>
      <c r="H890">
        <f t="shared" si="84"/>
        <v>1</v>
      </c>
      <c r="I890">
        <f t="shared" ca="1" si="85"/>
        <v>3</v>
      </c>
      <c r="J890" t="str">
        <f t="shared" ca="1" si="86"/>
        <v>Lost</v>
      </c>
    </row>
    <row r="891" spans="1:10" x14ac:dyDescent="0.3">
      <c r="A891" s="10" t="s">
        <v>4661</v>
      </c>
      <c r="B891" s="2">
        <v>45481</v>
      </c>
      <c r="C891">
        <v>1</v>
      </c>
      <c r="D891">
        <v>98.22</v>
      </c>
      <c r="E891" s="11">
        <f t="shared" ca="1" si="87"/>
        <v>598</v>
      </c>
      <c r="F891">
        <f t="shared" ca="1" si="82"/>
        <v>1</v>
      </c>
      <c r="G891">
        <f t="shared" si="83"/>
        <v>1</v>
      </c>
      <c r="H891">
        <f t="shared" si="84"/>
        <v>1</v>
      </c>
      <c r="I891">
        <f t="shared" ca="1" si="85"/>
        <v>3</v>
      </c>
      <c r="J891" t="str">
        <f t="shared" ca="1" si="86"/>
        <v>Lost</v>
      </c>
    </row>
    <row r="892" spans="1:10" x14ac:dyDescent="0.3">
      <c r="A892" s="10" t="s">
        <v>5997</v>
      </c>
      <c r="B892" s="2">
        <v>45458</v>
      </c>
      <c r="C892">
        <v>1</v>
      </c>
      <c r="D892">
        <v>775.96</v>
      </c>
      <c r="E892" s="11">
        <f t="shared" ca="1" si="87"/>
        <v>621</v>
      </c>
      <c r="F892">
        <f t="shared" ca="1" si="82"/>
        <v>1</v>
      </c>
      <c r="G892">
        <f t="shared" si="83"/>
        <v>1</v>
      </c>
      <c r="H892">
        <f t="shared" si="84"/>
        <v>1</v>
      </c>
      <c r="I892">
        <f t="shared" ca="1" si="85"/>
        <v>3</v>
      </c>
      <c r="J892" t="str">
        <f t="shared" ca="1" si="86"/>
        <v>Lost</v>
      </c>
    </row>
    <row r="893" spans="1:10" x14ac:dyDescent="0.3">
      <c r="A893" s="10" t="s">
        <v>3921</v>
      </c>
      <c r="B893" s="2">
        <v>45441</v>
      </c>
      <c r="C893">
        <v>1</v>
      </c>
      <c r="D893">
        <v>361.41</v>
      </c>
      <c r="E893" s="11">
        <f t="shared" ca="1" si="87"/>
        <v>638</v>
      </c>
      <c r="F893">
        <f t="shared" ca="1" si="82"/>
        <v>1</v>
      </c>
      <c r="G893">
        <f t="shared" si="83"/>
        <v>1</v>
      </c>
      <c r="H893">
        <f t="shared" si="84"/>
        <v>1</v>
      </c>
      <c r="I893">
        <f t="shared" ca="1" si="85"/>
        <v>3</v>
      </c>
      <c r="J893" t="str">
        <f t="shared" ca="1" si="86"/>
        <v>Lost</v>
      </c>
    </row>
    <row r="894" spans="1:10" x14ac:dyDescent="0.3">
      <c r="A894" s="10" t="s">
        <v>3382</v>
      </c>
      <c r="B894" s="2">
        <v>45315</v>
      </c>
      <c r="C894">
        <v>2</v>
      </c>
      <c r="D894">
        <v>2771.45</v>
      </c>
      <c r="E894" s="11">
        <f t="shared" ca="1" si="87"/>
        <v>764</v>
      </c>
      <c r="F894">
        <f t="shared" ca="1" si="82"/>
        <v>1</v>
      </c>
      <c r="G894">
        <f t="shared" si="83"/>
        <v>2</v>
      </c>
      <c r="H894">
        <f t="shared" si="84"/>
        <v>3</v>
      </c>
      <c r="I894">
        <f t="shared" ca="1" si="85"/>
        <v>6</v>
      </c>
      <c r="J894" t="str">
        <f t="shared" ca="1" si="86"/>
        <v>Loyal</v>
      </c>
    </row>
    <row r="895" spans="1:10" x14ac:dyDescent="0.3">
      <c r="A895" s="10" t="s">
        <v>2820</v>
      </c>
      <c r="B895" s="2">
        <v>45481</v>
      </c>
      <c r="C895">
        <v>3</v>
      </c>
      <c r="D895">
        <v>5255.09</v>
      </c>
      <c r="E895" s="11">
        <f t="shared" ca="1" si="87"/>
        <v>598</v>
      </c>
      <c r="F895">
        <f t="shared" ca="1" si="82"/>
        <v>1</v>
      </c>
      <c r="G895">
        <f t="shared" si="83"/>
        <v>3</v>
      </c>
      <c r="H895">
        <f t="shared" si="84"/>
        <v>3</v>
      </c>
      <c r="I895">
        <f t="shared" ca="1" si="85"/>
        <v>7</v>
      </c>
      <c r="J895" t="str">
        <f t="shared" ca="1" si="86"/>
        <v>Champion</v>
      </c>
    </row>
    <row r="896" spans="1:10" x14ac:dyDescent="0.3">
      <c r="A896" s="10" t="s">
        <v>555</v>
      </c>
      <c r="B896" s="2">
        <v>45642</v>
      </c>
      <c r="C896">
        <v>2</v>
      </c>
      <c r="D896">
        <v>2613.8999999999996</v>
      </c>
      <c r="E896" s="11">
        <f t="shared" ca="1" si="87"/>
        <v>437</v>
      </c>
      <c r="F896">
        <f t="shared" ca="1" si="82"/>
        <v>1</v>
      </c>
      <c r="G896">
        <f t="shared" si="83"/>
        <v>2</v>
      </c>
      <c r="H896">
        <f t="shared" si="84"/>
        <v>3</v>
      </c>
      <c r="I896">
        <f t="shared" ca="1" si="85"/>
        <v>6</v>
      </c>
      <c r="J896" t="str">
        <f t="shared" ca="1" si="86"/>
        <v>Loyal</v>
      </c>
    </row>
    <row r="897" spans="1:10" x14ac:dyDescent="0.3">
      <c r="A897" s="10" t="s">
        <v>4544</v>
      </c>
      <c r="B897" s="2">
        <v>45566</v>
      </c>
      <c r="C897">
        <v>2</v>
      </c>
      <c r="D897">
        <v>304.81</v>
      </c>
      <c r="E897" s="11">
        <f t="shared" ca="1" si="87"/>
        <v>513</v>
      </c>
      <c r="F897">
        <f t="shared" ca="1" si="82"/>
        <v>1</v>
      </c>
      <c r="G897">
        <f t="shared" si="83"/>
        <v>2</v>
      </c>
      <c r="H897">
        <f t="shared" si="84"/>
        <v>1</v>
      </c>
      <c r="I897">
        <f t="shared" ca="1" si="85"/>
        <v>4</v>
      </c>
      <c r="J897" t="str">
        <f t="shared" ca="1" si="86"/>
        <v>At Risk</v>
      </c>
    </row>
    <row r="898" spans="1:10" x14ac:dyDescent="0.3">
      <c r="A898" s="10" t="s">
        <v>3228</v>
      </c>
      <c r="B898" s="2">
        <v>45412</v>
      </c>
      <c r="C898">
        <v>1</v>
      </c>
      <c r="D898">
        <v>674.27</v>
      </c>
      <c r="E898" s="11">
        <f t="shared" ca="1" si="87"/>
        <v>667</v>
      </c>
      <c r="F898">
        <f t="shared" ca="1" si="82"/>
        <v>1</v>
      </c>
      <c r="G898">
        <f t="shared" si="83"/>
        <v>1</v>
      </c>
      <c r="H898">
        <f t="shared" si="84"/>
        <v>1</v>
      </c>
      <c r="I898">
        <f t="shared" ca="1" si="85"/>
        <v>3</v>
      </c>
      <c r="J898" t="str">
        <f t="shared" ca="1" si="86"/>
        <v>Lost</v>
      </c>
    </row>
    <row r="899" spans="1:10" x14ac:dyDescent="0.3">
      <c r="A899" s="10" t="s">
        <v>3719</v>
      </c>
      <c r="B899" s="2">
        <v>45539</v>
      </c>
      <c r="C899">
        <v>1</v>
      </c>
      <c r="D899">
        <v>629.87</v>
      </c>
      <c r="E899" s="11">
        <f t="shared" ca="1" si="87"/>
        <v>540</v>
      </c>
      <c r="F899">
        <f t="shared" ref="F899:F962" ca="1" si="88">_xlfn.IFS(E899&lt;100,3,E899&lt;=200,2,E899&gt;200,1)</f>
        <v>1</v>
      </c>
      <c r="G899">
        <f t="shared" ref="G899:G962" si="89">_xlfn.IFS(C899&gt;=3,3,C899=2,2,C899=1,1)</f>
        <v>1</v>
      </c>
      <c r="H899">
        <f t="shared" ref="H899:H962" si="90">_xlfn.IFS(D899&gt;=2000,3,D899&gt;=1000,2,D899&lt;1000,1)</f>
        <v>1</v>
      </c>
      <c r="I899">
        <f t="shared" ref="I899:I962" ca="1" si="91">F899+G899+H899</f>
        <v>3</v>
      </c>
      <c r="J899" t="str">
        <f t="shared" ref="J899:J962" ca="1" si="92">_xlfn.IFS(I899&gt;=7,"Champion",I899&gt;=5,"Loyal",I899&gt;=4,"At Risk",I899&lt;4,"Lost")</f>
        <v>Lost</v>
      </c>
    </row>
    <row r="900" spans="1:10" x14ac:dyDescent="0.3">
      <c r="A900" s="10" t="s">
        <v>4263</v>
      </c>
      <c r="B900" s="2">
        <v>45629</v>
      </c>
      <c r="C900">
        <v>1</v>
      </c>
      <c r="D900">
        <v>167.03</v>
      </c>
      <c r="E900" s="11">
        <f t="shared" ca="1" si="87"/>
        <v>450</v>
      </c>
      <c r="F900">
        <f t="shared" ca="1" si="88"/>
        <v>1</v>
      </c>
      <c r="G900">
        <f t="shared" si="89"/>
        <v>1</v>
      </c>
      <c r="H900">
        <f t="shared" si="90"/>
        <v>1</v>
      </c>
      <c r="I900">
        <f t="shared" ca="1" si="91"/>
        <v>3</v>
      </c>
      <c r="J900" t="str">
        <f t="shared" ca="1" si="92"/>
        <v>Lost</v>
      </c>
    </row>
    <row r="901" spans="1:10" x14ac:dyDescent="0.3">
      <c r="A901" s="10" t="s">
        <v>5138</v>
      </c>
      <c r="B901" s="2">
        <v>45368</v>
      </c>
      <c r="C901">
        <v>1</v>
      </c>
      <c r="D901">
        <v>124.51</v>
      </c>
      <c r="E901" s="11">
        <f t="shared" ref="E901:E964" ca="1" si="93">TODAY()-B901</f>
        <v>711</v>
      </c>
      <c r="F901">
        <f t="shared" ca="1" si="88"/>
        <v>1</v>
      </c>
      <c r="G901">
        <f t="shared" si="89"/>
        <v>1</v>
      </c>
      <c r="H901">
        <f t="shared" si="90"/>
        <v>1</v>
      </c>
      <c r="I901">
        <f t="shared" ca="1" si="91"/>
        <v>3</v>
      </c>
      <c r="J901" t="str">
        <f t="shared" ca="1" si="92"/>
        <v>Lost</v>
      </c>
    </row>
    <row r="902" spans="1:10" x14ac:dyDescent="0.3">
      <c r="A902" s="10" t="s">
        <v>5335</v>
      </c>
      <c r="B902" s="2">
        <v>45435</v>
      </c>
      <c r="C902">
        <v>1</v>
      </c>
      <c r="D902">
        <v>866.33</v>
      </c>
      <c r="E902" s="11">
        <f t="shared" ca="1" si="93"/>
        <v>644</v>
      </c>
      <c r="F902">
        <f t="shared" ca="1" si="88"/>
        <v>1</v>
      </c>
      <c r="G902">
        <f t="shared" si="89"/>
        <v>1</v>
      </c>
      <c r="H902">
        <f t="shared" si="90"/>
        <v>1</v>
      </c>
      <c r="I902">
        <f t="shared" ca="1" si="91"/>
        <v>3</v>
      </c>
      <c r="J902" t="str">
        <f t="shared" ca="1" si="92"/>
        <v>Lost</v>
      </c>
    </row>
    <row r="903" spans="1:10" x14ac:dyDescent="0.3">
      <c r="A903" s="10" t="s">
        <v>2660</v>
      </c>
      <c r="B903" s="2">
        <v>45609</v>
      </c>
      <c r="C903">
        <v>1</v>
      </c>
      <c r="D903">
        <v>298.55</v>
      </c>
      <c r="E903" s="11">
        <f t="shared" ca="1" si="93"/>
        <v>470</v>
      </c>
      <c r="F903">
        <f t="shared" ca="1" si="88"/>
        <v>1</v>
      </c>
      <c r="G903">
        <f t="shared" si="89"/>
        <v>1</v>
      </c>
      <c r="H903">
        <f t="shared" si="90"/>
        <v>1</v>
      </c>
      <c r="I903">
        <f t="shared" ca="1" si="91"/>
        <v>3</v>
      </c>
      <c r="J903" t="str">
        <f t="shared" ca="1" si="92"/>
        <v>Lost</v>
      </c>
    </row>
    <row r="904" spans="1:10" x14ac:dyDescent="0.3">
      <c r="A904" s="10" t="s">
        <v>1065</v>
      </c>
      <c r="B904" s="2">
        <v>45520</v>
      </c>
      <c r="C904">
        <v>3</v>
      </c>
      <c r="D904">
        <v>770.66000000000008</v>
      </c>
      <c r="E904" s="11">
        <f t="shared" ca="1" si="93"/>
        <v>559</v>
      </c>
      <c r="F904">
        <f t="shared" ca="1" si="88"/>
        <v>1</v>
      </c>
      <c r="G904">
        <f t="shared" si="89"/>
        <v>3</v>
      </c>
      <c r="H904">
        <f t="shared" si="90"/>
        <v>1</v>
      </c>
      <c r="I904">
        <f t="shared" ca="1" si="91"/>
        <v>5</v>
      </c>
      <c r="J904" t="str">
        <f t="shared" ca="1" si="92"/>
        <v>Loyal</v>
      </c>
    </row>
    <row r="905" spans="1:10" x14ac:dyDescent="0.3">
      <c r="A905" s="10" t="s">
        <v>5900</v>
      </c>
      <c r="B905" s="2">
        <v>45541</v>
      </c>
      <c r="C905">
        <v>1</v>
      </c>
      <c r="D905">
        <v>1159.27</v>
      </c>
      <c r="E905" s="11">
        <f t="shared" ca="1" si="93"/>
        <v>538</v>
      </c>
      <c r="F905">
        <f t="shared" ca="1" si="88"/>
        <v>1</v>
      </c>
      <c r="G905">
        <f t="shared" si="89"/>
        <v>1</v>
      </c>
      <c r="H905">
        <f t="shared" si="90"/>
        <v>2</v>
      </c>
      <c r="I905">
        <f t="shared" ca="1" si="91"/>
        <v>4</v>
      </c>
      <c r="J905" t="str">
        <f t="shared" ca="1" si="92"/>
        <v>At Risk</v>
      </c>
    </row>
    <row r="906" spans="1:10" x14ac:dyDescent="0.3">
      <c r="A906" s="10" t="s">
        <v>1008</v>
      </c>
      <c r="B906" s="2">
        <v>45633</v>
      </c>
      <c r="C906">
        <v>1</v>
      </c>
      <c r="D906">
        <v>2152.1</v>
      </c>
      <c r="E906" s="11">
        <f t="shared" ca="1" si="93"/>
        <v>446</v>
      </c>
      <c r="F906">
        <f t="shared" ca="1" si="88"/>
        <v>1</v>
      </c>
      <c r="G906">
        <f t="shared" si="89"/>
        <v>1</v>
      </c>
      <c r="H906">
        <f t="shared" si="90"/>
        <v>3</v>
      </c>
      <c r="I906">
        <f t="shared" ca="1" si="91"/>
        <v>5</v>
      </c>
      <c r="J906" t="str">
        <f t="shared" ca="1" si="92"/>
        <v>Loyal</v>
      </c>
    </row>
    <row r="907" spans="1:10" x14ac:dyDescent="0.3">
      <c r="A907" s="10" t="s">
        <v>3836</v>
      </c>
      <c r="B907" s="2">
        <v>45544</v>
      </c>
      <c r="C907">
        <v>1</v>
      </c>
      <c r="D907">
        <v>1636.03</v>
      </c>
      <c r="E907" s="11">
        <f t="shared" ca="1" si="93"/>
        <v>535</v>
      </c>
      <c r="F907">
        <f t="shared" ca="1" si="88"/>
        <v>1</v>
      </c>
      <c r="G907">
        <f t="shared" si="89"/>
        <v>1</v>
      </c>
      <c r="H907">
        <f t="shared" si="90"/>
        <v>2</v>
      </c>
      <c r="I907">
        <f t="shared" ca="1" si="91"/>
        <v>4</v>
      </c>
      <c r="J907" t="str">
        <f t="shared" ca="1" si="92"/>
        <v>At Risk</v>
      </c>
    </row>
    <row r="908" spans="1:10" x14ac:dyDescent="0.3">
      <c r="A908" s="10" t="s">
        <v>258</v>
      </c>
      <c r="B908" s="2">
        <v>45359</v>
      </c>
      <c r="C908">
        <v>1</v>
      </c>
      <c r="D908">
        <v>674.5</v>
      </c>
      <c r="E908" s="11">
        <f t="shared" ca="1" si="93"/>
        <v>720</v>
      </c>
      <c r="F908">
        <f t="shared" ca="1" si="88"/>
        <v>1</v>
      </c>
      <c r="G908">
        <f t="shared" si="89"/>
        <v>1</v>
      </c>
      <c r="H908">
        <f t="shared" si="90"/>
        <v>1</v>
      </c>
      <c r="I908">
        <f t="shared" ca="1" si="91"/>
        <v>3</v>
      </c>
      <c r="J908" t="str">
        <f t="shared" ca="1" si="92"/>
        <v>Lost</v>
      </c>
    </row>
    <row r="909" spans="1:10" x14ac:dyDescent="0.3">
      <c r="A909" s="10" t="s">
        <v>4106</v>
      </c>
      <c r="B909" s="2">
        <v>45399</v>
      </c>
      <c r="C909">
        <v>1</v>
      </c>
      <c r="D909">
        <v>996.89</v>
      </c>
      <c r="E909" s="11">
        <f t="shared" ca="1" si="93"/>
        <v>680</v>
      </c>
      <c r="F909">
        <f t="shared" ca="1" si="88"/>
        <v>1</v>
      </c>
      <c r="G909">
        <f t="shared" si="89"/>
        <v>1</v>
      </c>
      <c r="H909">
        <f t="shared" si="90"/>
        <v>1</v>
      </c>
      <c r="I909">
        <f t="shared" ca="1" si="91"/>
        <v>3</v>
      </c>
      <c r="J909" t="str">
        <f t="shared" ca="1" si="92"/>
        <v>Lost</v>
      </c>
    </row>
    <row r="910" spans="1:10" x14ac:dyDescent="0.3">
      <c r="A910" s="10" t="s">
        <v>1487</v>
      </c>
      <c r="B910" s="2">
        <v>45562</v>
      </c>
      <c r="C910">
        <v>3</v>
      </c>
      <c r="D910">
        <v>2440.84</v>
      </c>
      <c r="E910" s="11">
        <f t="shared" ca="1" si="93"/>
        <v>517</v>
      </c>
      <c r="F910">
        <f t="shared" ca="1" si="88"/>
        <v>1</v>
      </c>
      <c r="G910">
        <f t="shared" si="89"/>
        <v>3</v>
      </c>
      <c r="H910">
        <f t="shared" si="90"/>
        <v>3</v>
      </c>
      <c r="I910">
        <f t="shared" ca="1" si="91"/>
        <v>7</v>
      </c>
      <c r="J910" t="str">
        <f t="shared" ca="1" si="92"/>
        <v>Champion</v>
      </c>
    </row>
    <row r="911" spans="1:10" x14ac:dyDescent="0.3">
      <c r="A911" s="10" t="s">
        <v>1035</v>
      </c>
      <c r="B911" s="2">
        <v>45597</v>
      </c>
      <c r="C911">
        <v>1</v>
      </c>
      <c r="D911">
        <v>2372.9699999999998</v>
      </c>
      <c r="E911" s="11">
        <f t="shared" ca="1" si="93"/>
        <v>482</v>
      </c>
      <c r="F911">
        <f t="shared" ca="1" si="88"/>
        <v>1</v>
      </c>
      <c r="G911">
        <f t="shared" si="89"/>
        <v>1</v>
      </c>
      <c r="H911">
        <f t="shared" si="90"/>
        <v>3</v>
      </c>
      <c r="I911">
        <f t="shared" ca="1" si="91"/>
        <v>5</v>
      </c>
      <c r="J911" t="str">
        <f t="shared" ca="1" si="92"/>
        <v>Loyal</v>
      </c>
    </row>
    <row r="912" spans="1:10" x14ac:dyDescent="0.3">
      <c r="A912" s="10" t="s">
        <v>599</v>
      </c>
      <c r="B912" s="2">
        <v>45621</v>
      </c>
      <c r="C912">
        <v>1</v>
      </c>
      <c r="D912">
        <v>448.09</v>
      </c>
      <c r="E912" s="11">
        <f t="shared" ca="1" si="93"/>
        <v>458</v>
      </c>
      <c r="F912">
        <f t="shared" ca="1" si="88"/>
        <v>1</v>
      </c>
      <c r="G912">
        <f t="shared" si="89"/>
        <v>1</v>
      </c>
      <c r="H912">
        <f t="shared" si="90"/>
        <v>1</v>
      </c>
      <c r="I912">
        <f t="shared" ca="1" si="91"/>
        <v>3</v>
      </c>
      <c r="J912" t="str">
        <f t="shared" ca="1" si="92"/>
        <v>Lost</v>
      </c>
    </row>
    <row r="913" spans="1:10" x14ac:dyDescent="0.3">
      <c r="A913" s="10" t="s">
        <v>1985</v>
      </c>
      <c r="B913" s="2">
        <v>45448</v>
      </c>
      <c r="C913">
        <v>2</v>
      </c>
      <c r="D913">
        <v>2172.79</v>
      </c>
      <c r="E913" s="11">
        <f t="shared" ca="1" si="93"/>
        <v>631</v>
      </c>
      <c r="F913">
        <f t="shared" ca="1" si="88"/>
        <v>1</v>
      </c>
      <c r="G913">
        <f t="shared" si="89"/>
        <v>2</v>
      </c>
      <c r="H913">
        <f t="shared" si="90"/>
        <v>3</v>
      </c>
      <c r="I913">
        <f t="shared" ca="1" si="91"/>
        <v>6</v>
      </c>
      <c r="J913" t="str">
        <f t="shared" ca="1" si="92"/>
        <v>Loyal</v>
      </c>
    </row>
    <row r="914" spans="1:10" x14ac:dyDescent="0.3">
      <c r="A914" s="10" t="s">
        <v>1986</v>
      </c>
      <c r="B914" s="2">
        <v>45411</v>
      </c>
      <c r="C914">
        <v>2</v>
      </c>
      <c r="D914">
        <v>993.67</v>
      </c>
      <c r="E914" s="11">
        <f t="shared" ca="1" si="93"/>
        <v>668</v>
      </c>
      <c r="F914">
        <f t="shared" ca="1" si="88"/>
        <v>1</v>
      </c>
      <c r="G914">
        <f t="shared" si="89"/>
        <v>2</v>
      </c>
      <c r="H914">
        <f t="shared" si="90"/>
        <v>1</v>
      </c>
      <c r="I914">
        <f t="shared" ca="1" si="91"/>
        <v>4</v>
      </c>
      <c r="J914" t="str">
        <f t="shared" ca="1" si="92"/>
        <v>At Risk</v>
      </c>
    </row>
    <row r="915" spans="1:10" x14ac:dyDescent="0.3">
      <c r="A915" s="10" t="s">
        <v>669</v>
      </c>
      <c r="B915" s="2">
        <v>45500</v>
      </c>
      <c r="C915">
        <v>2</v>
      </c>
      <c r="D915">
        <v>2598.34</v>
      </c>
      <c r="E915" s="11">
        <f t="shared" ca="1" si="93"/>
        <v>579</v>
      </c>
      <c r="F915">
        <f t="shared" ca="1" si="88"/>
        <v>1</v>
      </c>
      <c r="G915">
        <f t="shared" si="89"/>
        <v>2</v>
      </c>
      <c r="H915">
        <f t="shared" si="90"/>
        <v>3</v>
      </c>
      <c r="I915">
        <f t="shared" ca="1" si="91"/>
        <v>6</v>
      </c>
      <c r="J915" t="str">
        <f t="shared" ca="1" si="92"/>
        <v>Loyal</v>
      </c>
    </row>
    <row r="916" spans="1:10" x14ac:dyDescent="0.3">
      <c r="A916" s="10" t="s">
        <v>383</v>
      </c>
      <c r="B916" s="2">
        <v>45489</v>
      </c>
      <c r="C916">
        <v>1</v>
      </c>
      <c r="D916">
        <v>1304.25</v>
      </c>
      <c r="E916" s="11">
        <f t="shared" ca="1" si="93"/>
        <v>590</v>
      </c>
      <c r="F916">
        <f t="shared" ca="1" si="88"/>
        <v>1</v>
      </c>
      <c r="G916">
        <f t="shared" si="89"/>
        <v>1</v>
      </c>
      <c r="H916">
        <f t="shared" si="90"/>
        <v>2</v>
      </c>
      <c r="I916">
        <f t="shared" ca="1" si="91"/>
        <v>4</v>
      </c>
      <c r="J916" t="str">
        <f t="shared" ca="1" si="92"/>
        <v>At Risk</v>
      </c>
    </row>
    <row r="917" spans="1:10" x14ac:dyDescent="0.3">
      <c r="A917" s="10" t="s">
        <v>2717</v>
      </c>
      <c r="B917" s="2">
        <v>45630</v>
      </c>
      <c r="C917">
        <v>2</v>
      </c>
      <c r="D917">
        <v>3274.77</v>
      </c>
      <c r="E917" s="11">
        <f t="shared" ca="1" si="93"/>
        <v>449</v>
      </c>
      <c r="F917">
        <f t="shared" ca="1" si="88"/>
        <v>1</v>
      </c>
      <c r="G917">
        <f t="shared" si="89"/>
        <v>2</v>
      </c>
      <c r="H917">
        <f t="shared" si="90"/>
        <v>3</v>
      </c>
      <c r="I917">
        <f t="shared" ca="1" si="91"/>
        <v>6</v>
      </c>
      <c r="J917" t="str">
        <f t="shared" ca="1" si="92"/>
        <v>Loyal</v>
      </c>
    </row>
    <row r="918" spans="1:10" x14ac:dyDescent="0.3">
      <c r="A918" s="10" t="s">
        <v>2589</v>
      </c>
      <c r="B918" s="2">
        <v>45604</v>
      </c>
      <c r="C918">
        <v>2</v>
      </c>
      <c r="D918">
        <v>1511.28</v>
      </c>
      <c r="E918" s="11">
        <f t="shared" ca="1" si="93"/>
        <v>475</v>
      </c>
      <c r="F918">
        <f t="shared" ca="1" si="88"/>
        <v>1</v>
      </c>
      <c r="G918">
        <f t="shared" si="89"/>
        <v>2</v>
      </c>
      <c r="H918">
        <f t="shared" si="90"/>
        <v>2</v>
      </c>
      <c r="I918">
        <f t="shared" ca="1" si="91"/>
        <v>5</v>
      </c>
      <c r="J918" t="str">
        <f t="shared" ca="1" si="92"/>
        <v>Loyal</v>
      </c>
    </row>
    <row r="919" spans="1:10" x14ac:dyDescent="0.3">
      <c r="A919" s="10" t="s">
        <v>2843</v>
      </c>
      <c r="B919" s="2">
        <v>45625</v>
      </c>
      <c r="C919">
        <v>1</v>
      </c>
      <c r="D919">
        <v>39.93</v>
      </c>
      <c r="E919" s="11">
        <f t="shared" ca="1" si="93"/>
        <v>454</v>
      </c>
      <c r="F919">
        <f t="shared" ca="1" si="88"/>
        <v>1</v>
      </c>
      <c r="G919">
        <f t="shared" si="89"/>
        <v>1</v>
      </c>
      <c r="H919">
        <f t="shared" si="90"/>
        <v>1</v>
      </c>
      <c r="I919">
        <f t="shared" ca="1" si="91"/>
        <v>3</v>
      </c>
      <c r="J919" t="str">
        <f t="shared" ca="1" si="92"/>
        <v>Lost</v>
      </c>
    </row>
    <row r="920" spans="1:10" x14ac:dyDescent="0.3">
      <c r="A920" s="10" t="s">
        <v>5587</v>
      </c>
      <c r="B920" s="2">
        <v>45346</v>
      </c>
      <c r="C920">
        <v>1</v>
      </c>
      <c r="D920">
        <v>1986.97</v>
      </c>
      <c r="E920" s="11">
        <f t="shared" ca="1" si="93"/>
        <v>733</v>
      </c>
      <c r="F920">
        <f t="shared" ca="1" si="88"/>
        <v>1</v>
      </c>
      <c r="G920">
        <f t="shared" si="89"/>
        <v>1</v>
      </c>
      <c r="H920">
        <f t="shared" si="90"/>
        <v>2</v>
      </c>
      <c r="I920">
        <f t="shared" ca="1" si="91"/>
        <v>4</v>
      </c>
      <c r="J920" t="str">
        <f t="shared" ca="1" si="92"/>
        <v>At Risk</v>
      </c>
    </row>
    <row r="921" spans="1:10" x14ac:dyDescent="0.3">
      <c r="A921" s="10" t="s">
        <v>3108</v>
      </c>
      <c r="B921" s="2">
        <v>45379</v>
      </c>
      <c r="C921">
        <v>1</v>
      </c>
      <c r="D921">
        <v>3193.46</v>
      </c>
      <c r="E921" s="11">
        <f t="shared" ca="1" si="93"/>
        <v>700</v>
      </c>
      <c r="F921">
        <f t="shared" ca="1" si="88"/>
        <v>1</v>
      </c>
      <c r="G921">
        <f t="shared" si="89"/>
        <v>1</v>
      </c>
      <c r="H921">
        <f t="shared" si="90"/>
        <v>3</v>
      </c>
      <c r="I921">
        <f t="shared" ca="1" si="91"/>
        <v>5</v>
      </c>
      <c r="J921" t="str">
        <f t="shared" ca="1" si="92"/>
        <v>Loyal</v>
      </c>
    </row>
    <row r="922" spans="1:10" x14ac:dyDescent="0.3">
      <c r="A922" s="10" t="s">
        <v>1683</v>
      </c>
      <c r="B922" s="2">
        <v>45611</v>
      </c>
      <c r="C922">
        <v>1</v>
      </c>
      <c r="D922">
        <v>2484.39</v>
      </c>
      <c r="E922" s="11">
        <f t="shared" ca="1" si="93"/>
        <v>468</v>
      </c>
      <c r="F922">
        <f t="shared" ca="1" si="88"/>
        <v>1</v>
      </c>
      <c r="G922">
        <f t="shared" si="89"/>
        <v>1</v>
      </c>
      <c r="H922">
        <f t="shared" si="90"/>
        <v>3</v>
      </c>
      <c r="I922">
        <f t="shared" ca="1" si="91"/>
        <v>5</v>
      </c>
      <c r="J922" t="str">
        <f t="shared" ca="1" si="92"/>
        <v>Loyal</v>
      </c>
    </row>
    <row r="923" spans="1:10" x14ac:dyDescent="0.3">
      <c r="A923" s="10" t="s">
        <v>156</v>
      </c>
      <c r="B923" s="2">
        <v>45481</v>
      </c>
      <c r="C923">
        <v>2</v>
      </c>
      <c r="D923">
        <v>3077.14</v>
      </c>
      <c r="E923" s="11">
        <f t="shared" ca="1" si="93"/>
        <v>598</v>
      </c>
      <c r="F923">
        <f t="shared" ca="1" si="88"/>
        <v>1</v>
      </c>
      <c r="G923">
        <f t="shared" si="89"/>
        <v>2</v>
      </c>
      <c r="H923">
        <f t="shared" si="90"/>
        <v>3</v>
      </c>
      <c r="I923">
        <f t="shared" ca="1" si="91"/>
        <v>6</v>
      </c>
      <c r="J923" t="str">
        <f t="shared" ca="1" si="92"/>
        <v>Loyal</v>
      </c>
    </row>
    <row r="924" spans="1:10" x14ac:dyDescent="0.3">
      <c r="A924" s="10" t="s">
        <v>2780</v>
      </c>
      <c r="B924" s="2">
        <v>45392</v>
      </c>
      <c r="C924">
        <v>1</v>
      </c>
      <c r="D924">
        <v>2450.7199999999998</v>
      </c>
      <c r="E924" s="11">
        <f t="shared" ca="1" si="93"/>
        <v>687</v>
      </c>
      <c r="F924">
        <f t="shared" ca="1" si="88"/>
        <v>1</v>
      </c>
      <c r="G924">
        <f t="shared" si="89"/>
        <v>1</v>
      </c>
      <c r="H924">
        <f t="shared" si="90"/>
        <v>3</v>
      </c>
      <c r="I924">
        <f t="shared" ca="1" si="91"/>
        <v>5</v>
      </c>
      <c r="J924" t="str">
        <f t="shared" ca="1" si="92"/>
        <v>Loyal</v>
      </c>
    </row>
    <row r="925" spans="1:10" x14ac:dyDescent="0.3">
      <c r="A925" s="10" t="s">
        <v>5842</v>
      </c>
      <c r="B925" s="2">
        <v>45301</v>
      </c>
      <c r="C925">
        <v>1</v>
      </c>
      <c r="D925">
        <v>542.16</v>
      </c>
      <c r="E925" s="11">
        <f t="shared" ca="1" si="93"/>
        <v>778</v>
      </c>
      <c r="F925">
        <f t="shared" ca="1" si="88"/>
        <v>1</v>
      </c>
      <c r="G925">
        <f t="shared" si="89"/>
        <v>1</v>
      </c>
      <c r="H925">
        <f t="shared" si="90"/>
        <v>1</v>
      </c>
      <c r="I925">
        <f t="shared" ca="1" si="91"/>
        <v>3</v>
      </c>
      <c r="J925" t="str">
        <f t="shared" ca="1" si="92"/>
        <v>Lost</v>
      </c>
    </row>
    <row r="926" spans="1:10" x14ac:dyDescent="0.3">
      <c r="A926" s="10" t="s">
        <v>4592</v>
      </c>
      <c r="B926" s="2">
        <v>45615</v>
      </c>
      <c r="C926">
        <v>1</v>
      </c>
      <c r="D926">
        <v>273.26</v>
      </c>
      <c r="E926" s="11">
        <f t="shared" ca="1" si="93"/>
        <v>464</v>
      </c>
      <c r="F926">
        <f t="shared" ca="1" si="88"/>
        <v>1</v>
      </c>
      <c r="G926">
        <f t="shared" si="89"/>
        <v>1</v>
      </c>
      <c r="H926">
        <f t="shared" si="90"/>
        <v>1</v>
      </c>
      <c r="I926">
        <f t="shared" ca="1" si="91"/>
        <v>3</v>
      </c>
      <c r="J926" t="str">
        <f t="shared" ca="1" si="92"/>
        <v>Lost</v>
      </c>
    </row>
    <row r="927" spans="1:10" x14ac:dyDescent="0.3">
      <c r="A927" s="10" t="s">
        <v>754</v>
      </c>
      <c r="B927" s="2">
        <v>45519</v>
      </c>
      <c r="C927">
        <v>2</v>
      </c>
      <c r="D927">
        <v>3293.42</v>
      </c>
      <c r="E927" s="11">
        <f t="shared" ca="1" si="93"/>
        <v>560</v>
      </c>
      <c r="F927">
        <f t="shared" ca="1" si="88"/>
        <v>1</v>
      </c>
      <c r="G927">
        <f t="shared" si="89"/>
        <v>2</v>
      </c>
      <c r="H927">
        <f t="shared" si="90"/>
        <v>3</v>
      </c>
      <c r="I927">
        <f t="shared" ca="1" si="91"/>
        <v>6</v>
      </c>
      <c r="J927" t="str">
        <f t="shared" ca="1" si="92"/>
        <v>Loyal</v>
      </c>
    </row>
    <row r="928" spans="1:10" x14ac:dyDescent="0.3">
      <c r="A928" s="10" t="s">
        <v>5186</v>
      </c>
      <c r="B928" s="2">
        <v>45621</v>
      </c>
      <c r="C928">
        <v>1</v>
      </c>
      <c r="D928">
        <v>1798.19</v>
      </c>
      <c r="E928" s="11">
        <f t="shared" ca="1" si="93"/>
        <v>458</v>
      </c>
      <c r="F928">
        <f t="shared" ca="1" si="88"/>
        <v>1</v>
      </c>
      <c r="G928">
        <f t="shared" si="89"/>
        <v>1</v>
      </c>
      <c r="H928">
        <f t="shared" si="90"/>
        <v>2</v>
      </c>
      <c r="I928">
        <f t="shared" ca="1" si="91"/>
        <v>4</v>
      </c>
      <c r="J928" t="str">
        <f t="shared" ca="1" si="92"/>
        <v>At Risk</v>
      </c>
    </row>
    <row r="929" spans="1:10" x14ac:dyDescent="0.3">
      <c r="A929" s="10" t="s">
        <v>4940</v>
      </c>
      <c r="B929" s="2">
        <v>45351</v>
      </c>
      <c r="C929">
        <v>1</v>
      </c>
      <c r="D929">
        <v>293.08</v>
      </c>
      <c r="E929" s="11">
        <f t="shared" ca="1" si="93"/>
        <v>728</v>
      </c>
      <c r="F929">
        <f t="shared" ca="1" si="88"/>
        <v>1</v>
      </c>
      <c r="G929">
        <f t="shared" si="89"/>
        <v>1</v>
      </c>
      <c r="H929">
        <f t="shared" si="90"/>
        <v>1</v>
      </c>
      <c r="I929">
        <f t="shared" ca="1" si="91"/>
        <v>3</v>
      </c>
      <c r="J929" t="str">
        <f t="shared" ca="1" si="92"/>
        <v>Lost</v>
      </c>
    </row>
    <row r="930" spans="1:10" x14ac:dyDescent="0.3">
      <c r="A930" s="10" t="s">
        <v>1154</v>
      </c>
      <c r="B930" s="2">
        <v>45551</v>
      </c>
      <c r="C930">
        <v>2</v>
      </c>
      <c r="D930">
        <v>4713.99</v>
      </c>
      <c r="E930" s="11">
        <f t="shared" ca="1" si="93"/>
        <v>528</v>
      </c>
      <c r="F930">
        <f t="shared" ca="1" si="88"/>
        <v>1</v>
      </c>
      <c r="G930">
        <f t="shared" si="89"/>
        <v>2</v>
      </c>
      <c r="H930">
        <f t="shared" si="90"/>
        <v>3</v>
      </c>
      <c r="I930">
        <f t="shared" ca="1" si="91"/>
        <v>6</v>
      </c>
      <c r="J930" t="str">
        <f t="shared" ca="1" si="92"/>
        <v>Loyal</v>
      </c>
    </row>
    <row r="931" spans="1:10" x14ac:dyDescent="0.3">
      <c r="A931" s="10" t="s">
        <v>1806</v>
      </c>
      <c r="B931" s="2">
        <v>45579</v>
      </c>
      <c r="C931">
        <v>1</v>
      </c>
      <c r="D931">
        <v>800.06</v>
      </c>
      <c r="E931" s="11">
        <f t="shared" ca="1" si="93"/>
        <v>500</v>
      </c>
      <c r="F931">
        <f t="shared" ca="1" si="88"/>
        <v>1</v>
      </c>
      <c r="G931">
        <f t="shared" si="89"/>
        <v>1</v>
      </c>
      <c r="H931">
        <f t="shared" si="90"/>
        <v>1</v>
      </c>
      <c r="I931">
        <f t="shared" ca="1" si="91"/>
        <v>3</v>
      </c>
      <c r="J931" t="str">
        <f t="shared" ca="1" si="92"/>
        <v>Lost</v>
      </c>
    </row>
    <row r="932" spans="1:10" x14ac:dyDescent="0.3">
      <c r="A932" s="10" t="s">
        <v>1175</v>
      </c>
      <c r="B932" s="2">
        <v>45653</v>
      </c>
      <c r="C932">
        <v>3</v>
      </c>
      <c r="D932">
        <v>2554.1900000000005</v>
      </c>
      <c r="E932" s="11">
        <f t="shared" ca="1" si="93"/>
        <v>426</v>
      </c>
      <c r="F932">
        <f t="shared" ca="1" si="88"/>
        <v>1</v>
      </c>
      <c r="G932">
        <f t="shared" si="89"/>
        <v>3</v>
      </c>
      <c r="H932">
        <f t="shared" si="90"/>
        <v>3</v>
      </c>
      <c r="I932">
        <f t="shared" ca="1" si="91"/>
        <v>7</v>
      </c>
      <c r="J932" t="str">
        <f t="shared" ca="1" si="92"/>
        <v>Champion</v>
      </c>
    </row>
    <row r="933" spans="1:10" x14ac:dyDescent="0.3">
      <c r="A933" s="10" t="s">
        <v>466</v>
      </c>
      <c r="B933" s="2">
        <v>45395</v>
      </c>
      <c r="C933">
        <v>1</v>
      </c>
      <c r="D933">
        <v>2315.31</v>
      </c>
      <c r="E933" s="11">
        <f t="shared" ca="1" si="93"/>
        <v>684</v>
      </c>
      <c r="F933">
        <f t="shared" ca="1" si="88"/>
        <v>1</v>
      </c>
      <c r="G933">
        <f t="shared" si="89"/>
        <v>1</v>
      </c>
      <c r="H933">
        <f t="shared" si="90"/>
        <v>3</v>
      </c>
      <c r="I933">
        <f t="shared" ca="1" si="91"/>
        <v>5</v>
      </c>
      <c r="J933" t="str">
        <f t="shared" ca="1" si="92"/>
        <v>Loyal</v>
      </c>
    </row>
    <row r="934" spans="1:10" x14ac:dyDescent="0.3">
      <c r="A934" s="10" t="s">
        <v>3562</v>
      </c>
      <c r="B934" s="2">
        <v>45426</v>
      </c>
      <c r="C934">
        <v>2</v>
      </c>
      <c r="D934">
        <v>1787.34</v>
      </c>
      <c r="E934" s="11">
        <f t="shared" ca="1" si="93"/>
        <v>653</v>
      </c>
      <c r="F934">
        <f t="shared" ca="1" si="88"/>
        <v>1</v>
      </c>
      <c r="G934">
        <f t="shared" si="89"/>
        <v>2</v>
      </c>
      <c r="H934">
        <f t="shared" si="90"/>
        <v>2</v>
      </c>
      <c r="I934">
        <f t="shared" ca="1" si="91"/>
        <v>5</v>
      </c>
      <c r="J934" t="str">
        <f t="shared" ca="1" si="92"/>
        <v>Loyal</v>
      </c>
    </row>
    <row r="935" spans="1:10" x14ac:dyDescent="0.3">
      <c r="A935" s="10" t="s">
        <v>2296</v>
      </c>
      <c r="B935" s="2">
        <v>45586</v>
      </c>
      <c r="C935">
        <v>1</v>
      </c>
      <c r="D935">
        <v>583.46</v>
      </c>
      <c r="E935" s="11">
        <f t="shared" ca="1" si="93"/>
        <v>493</v>
      </c>
      <c r="F935">
        <f t="shared" ca="1" si="88"/>
        <v>1</v>
      </c>
      <c r="G935">
        <f t="shared" si="89"/>
        <v>1</v>
      </c>
      <c r="H935">
        <f t="shared" si="90"/>
        <v>1</v>
      </c>
      <c r="I935">
        <f t="shared" ca="1" si="91"/>
        <v>3</v>
      </c>
      <c r="J935" t="str">
        <f t="shared" ca="1" si="92"/>
        <v>Lost</v>
      </c>
    </row>
    <row r="936" spans="1:10" x14ac:dyDescent="0.3">
      <c r="A936" s="10" t="s">
        <v>4919</v>
      </c>
      <c r="B936" s="2">
        <v>45509</v>
      </c>
      <c r="C936">
        <v>1</v>
      </c>
      <c r="D936">
        <v>769.2</v>
      </c>
      <c r="E936" s="11">
        <f t="shared" ca="1" si="93"/>
        <v>570</v>
      </c>
      <c r="F936">
        <f t="shared" ca="1" si="88"/>
        <v>1</v>
      </c>
      <c r="G936">
        <f t="shared" si="89"/>
        <v>1</v>
      </c>
      <c r="H936">
        <f t="shared" si="90"/>
        <v>1</v>
      </c>
      <c r="I936">
        <f t="shared" ca="1" si="91"/>
        <v>3</v>
      </c>
      <c r="J936" t="str">
        <f t="shared" ca="1" si="92"/>
        <v>Lost</v>
      </c>
    </row>
    <row r="937" spans="1:10" x14ac:dyDescent="0.3">
      <c r="A937" s="10" t="s">
        <v>3704</v>
      </c>
      <c r="B937" s="2">
        <v>45427</v>
      </c>
      <c r="C937">
        <v>1</v>
      </c>
      <c r="D937">
        <v>1612.22</v>
      </c>
      <c r="E937" s="11">
        <f t="shared" ca="1" si="93"/>
        <v>652</v>
      </c>
      <c r="F937">
        <f t="shared" ca="1" si="88"/>
        <v>1</v>
      </c>
      <c r="G937">
        <f t="shared" si="89"/>
        <v>1</v>
      </c>
      <c r="H937">
        <f t="shared" si="90"/>
        <v>2</v>
      </c>
      <c r="I937">
        <f t="shared" ca="1" si="91"/>
        <v>4</v>
      </c>
      <c r="J937" t="str">
        <f t="shared" ca="1" si="92"/>
        <v>At Risk</v>
      </c>
    </row>
    <row r="938" spans="1:10" x14ac:dyDescent="0.3">
      <c r="A938" s="10" t="s">
        <v>1508</v>
      </c>
      <c r="B938" s="2">
        <v>45305</v>
      </c>
      <c r="C938">
        <v>1</v>
      </c>
      <c r="D938">
        <v>312.81</v>
      </c>
      <c r="E938" s="11">
        <f t="shared" ca="1" si="93"/>
        <v>774</v>
      </c>
      <c r="F938">
        <f t="shared" ca="1" si="88"/>
        <v>1</v>
      </c>
      <c r="G938">
        <f t="shared" si="89"/>
        <v>1</v>
      </c>
      <c r="H938">
        <f t="shared" si="90"/>
        <v>1</v>
      </c>
      <c r="I938">
        <f t="shared" ca="1" si="91"/>
        <v>3</v>
      </c>
      <c r="J938" t="str">
        <f t="shared" ca="1" si="92"/>
        <v>Lost</v>
      </c>
    </row>
    <row r="939" spans="1:10" x14ac:dyDescent="0.3">
      <c r="A939" s="10" t="s">
        <v>2731</v>
      </c>
      <c r="B939" s="2">
        <v>45464</v>
      </c>
      <c r="C939">
        <v>2</v>
      </c>
      <c r="D939">
        <v>171.26</v>
      </c>
      <c r="E939" s="11">
        <f t="shared" ca="1" si="93"/>
        <v>615</v>
      </c>
      <c r="F939">
        <f t="shared" ca="1" si="88"/>
        <v>1</v>
      </c>
      <c r="G939">
        <f t="shared" si="89"/>
        <v>2</v>
      </c>
      <c r="H939">
        <f t="shared" si="90"/>
        <v>1</v>
      </c>
      <c r="I939">
        <f t="shared" ca="1" si="91"/>
        <v>4</v>
      </c>
      <c r="J939" t="str">
        <f t="shared" ca="1" si="92"/>
        <v>At Risk</v>
      </c>
    </row>
    <row r="940" spans="1:10" x14ac:dyDescent="0.3">
      <c r="A940" s="10" t="s">
        <v>4566</v>
      </c>
      <c r="B940" s="2">
        <v>45584</v>
      </c>
      <c r="C940">
        <v>1</v>
      </c>
      <c r="D940">
        <v>1401.04</v>
      </c>
      <c r="E940" s="11">
        <f t="shared" ca="1" si="93"/>
        <v>495</v>
      </c>
      <c r="F940">
        <f t="shared" ca="1" si="88"/>
        <v>1</v>
      </c>
      <c r="G940">
        <f t="shared" si="89"/>
        <v>1</v>
      </c>
      <c r="H940">
        <f t="shared" si="90"/>
        <v>2</v>
      </c>
      <c r="I940">
        <f t="shared" ca="1" si="91"/>
        <v>4</v>
      </c>
      <c r="J940" t="str">
        <f t="shared" ca="1" si="92"/>
        <v>At Risk</v>
      </c>
    </row>
    <row r="941" spans="1:10" x14ac:dyDescent="0.3">
      <c r="A941" s="10" t="s">
        <v>351</v>
      </c>
      <c r="B941" s="2">
        <v>45381</v>
      </c>
      <c r="C941">
        <v>1</v>
      </c>
      <c r="D941">
        <v>1052.44</v>
      </c>
      <c r="E941" s="11">
        <f t="shared" ca="1" si="93"/>
        <v>698</v>
      </c>
      <c r="F941">
        <f t="shared" ca="1" si="88"/>
        <v>1</v>
      </c>
      <c r="G941">
        <f t="shared" si="89"/>
        <v>1</v>
      </c>
      <c r="H941">
        <f t="shared" si="90"/>
        <v>2</v>
      </c>
      <c r="I941">
        <f t="shared" ca="1" si="91"/>
        <v>4</v>
      </c>
      <c r="J941" t="str">
        <f t="shared" ca="1" si="92"/>
        <v>At Risk</v>
      </c>
    </row>
    <row r="942" spans="1:10" x14ac:dyDescent="0.3">
      <c r="A942" s="10" t="s">
        <v>361</v>
      </c>
      <c r="B942" s="2">
        <v>45633</v>
      </c>
      <c r="C942">
        <v>2</v>
      </c>
      <c r="D942">
        <v>1831.1499999999999</v>
      </c>
      <c r="E942" s="11">
        <f t="shared" ca="1" si="93"/>
        <v>446</v>
      </c>
      <c r="F942">
        <f t="shared" ca="1" si="88"/>
        <v>1</v>
      </c>
      <c r="G942">
        <f t="shared" si="89"/>
        <v>2</v>
      </c>
      <c r="H942">
        <f t="shared" si="90"/>
        <v>2</v>
      </c>
      <c r="I942">
        <f t="shared" ca="1" si="91"/>
        <v>5</v>
      </c>
      <c r="J942" t="str">
        <f t="shared" ca="1" si="92"/>
        <v>Loyal</v>
      </c>
    </row>
    <row r="943" spans="1:10" x14ac:dyDescent="0.3">
      <c r="A943" s="10" t="s">
        <v>913</v>
      </c>
      <c r="B943" s="2">
        <v>45504</v>
      </c>
      <c r="C943">
        <v>2</v>
      </c>
      <c r="D943">
        <v>919.33</v>
      </c>
      <c r="E943" s="11">
        <f t="shared" ca="1" si="93"/>
        <v>575</v>
      </c>
      <c r="F943">
        <f t="shared" ca="1" si="88"/>
        <v>1</v>
      </c>
      <c r="G943">
        <f t="shared" si="89"/>
        <v>2</v>
      </c>
      <c r="H943">
        <f t="shared" si="90"/>
        <v>1</v>
      </c>
      <c r="I943">
        <f t="shared" ca="1" si="91"/>
        <v>4</v>
      </c>
      <c r="J943" t="str">
        <f t="shared" ca="1" si="92"/>
        <v>At Risk</v>
      </c>
    </row>
    <row r="944" spans="1:10" x14ac:dyDescent="0.3">
      <c r="A944" s="10" t="s">
        <v>4499</v>
      </c>
      <c r="B944" s="2">
        <v>45633</v>
      </c>
      <c r="C944">
        <v>1</v>
      </c>
      <c r="D944">
        <v>40.049999999999997</v>
      </c>
      <c r="E944" s="11">
        <f t="shared" ca="1" si="93"/>
        <v>446</v>
      </c>
      <c r="F944">
        <f t="shared" ca="1" si="88"/>
        <v>1</v>
      </c>
      <c r="G944">
        <f t="shared" si="89"/>
        <v>1</v>
      </c>
      <c r="H944">
        <f t="shared" si="90"/>
        <v>1</v>
      </c>
      <c r="I944">
        <f t="shared" ca="1" si="91"/>
        <v>3</v>
      </c>
      <c r="J944" t="str">
        <f t="shared" ca="1" si="92"/>
        <v>Lost</v>
      </c>
    </row>
    <row r="945" spans="1:10" x14ac:dyDescent="0.3">
      <c r="A945" s="10" t="s">
        <v>56</v>
      </c>
      <c r="B945" s="2">
        <v>45629</v>
      </c>
      <c r="C945">
        <v>2</v>
      </c>
      <c r="D945">
        <v>2665.39</v>
      </c>
      <c r="E945" s="11">
        <f t="shared" ca="1" si="93"/>
        <v>450</v>
      </c>
      <c r="F945">
        <f t="shared" ca="1" si="88"/>
        <v>1</v>
      </c>
      <c r="G945">
        <f t="shared" si="89"/>
        <v>2</v>
      </c>
      <c r="H945">
        <f t="shared" si="90"/>
        <v>3</v>
      </c>
      <c r="I945">
        <f t="shared" ca="1" si="91"/>
        <v>6</v>
      </c>
      <c r="J945" t="str">
        <f t="shared" ca="1" si="92"/>
        <v>Loyal</v>
      </c>
    </row>
    <row r="946" spans="1:10" x14ac:dyDescent="0.3">
      <c r="A946" s="10" t="s">
        <v>3066</v>
      </c>
      <c r="B946" s="2">
        <v>45395</v>
      </c>
      <c r="C946">
        <v>2</v>
      </c>
      <c r="D946">
        <v>1875.6100000000001</v>
      </c>
      <c r="E946" s="11">
        <f t="shared" ca="1" si="93"/>
        <v>684</v>
      </c>
      <c r="F946">
        <f t="shared" ca="1" si="88"/>
        <v>1</v>
      </c>
      <c r="G946">
        <f t="shared" si="89"/>
        <v>2</v>
      </c>
      <c r="H946">
        <f t="shared" si="90"/>
        <v>2</v>
      </c>
      <c r="I946">
        <f t="shared" ca="1" si="91"/>
        <v>5</v>
      </c>
      <c r="J946" t="str">
        <f t="shared" ca="1" si="92"/>
        <v>Loyal</v>
      </c>
    </row>
    <row r="947" spans="1:10" x14ac:dyDescent="0.3">
      <c r="A947" s="10" t="s">
        <v>2953</v>
      </c>
      <c r="B947" s="2">
        <v>45611</v>
      </c>
      <c r="C947">
        <v>2</v>
      </c>
      <c r="D947">
        <v>5540.94</v>
      </c>
      <c r="E947" s="11">
        <f t="shared" ca="1" si="93"/>
        <v>468</v>
      </c>
      <c r="F947">
        <f t="shared" ca="1" si="88"/>
        <v>1</v>
      </c>
      <c r="G947">
        <f t="shared" si="89"/>
        <v>2</v>
      </c>
      <c r="H947">
        <f t="shared" si="90"/>
        <v>3</v>
      </c>
      <c r="I947">
        <f t="shared" ca="1" si="91"/>
        <v>6</v>
      </c>
      <c r="J947" t="str">
        <f t="shared" ca="1" si="92"/>
        <v>Loyal</v>
      </c>
    </row>
    <row r="948" spans="1:10" x14ac:dyDescent="0.3">
      <c r="A948" s="10" t="s">
        <v>5525</v>
      </c>
      <c r="B948" s="2">
        <v>45470</v>
      </c>
      <c r="C948">
        <v>1</v>
      </c>
      <c r="D948">
        <v>308.56</v>
      </c>
      <c r="E948" s="11">
        <f t="shared" ca="1" si="93"/>
        <v>609</v>
      </c>
      <c r="F948">
        <f t="shared" ca="1" si="88"/>
        <v>1</v>
      </c>
      <c r="G948">
        <f t="shared" si="89"/>
        <v>1</v>
      </c>
      <c r="H948">
        <f t="shared" si="90"/>
        <v>1</v>
      </c>
      <c r="I948">
        <f t="shared" ca="1" si="91"/>
        <v>3</v>
      </c>
      <c r="J948" t="str">
        <f t="shared" ca="1" si="92"/>
        <v>Lost</v>
      </c>
    </row>
    <row r="949" spans="1:10" x14ac:dyDescent="0.3">
      <c r="A949" s="10" t="s">
        <v>146</v>
      </c>
      <c r="B949" s="2">
        <v>45632</v>
      </c>
      <c r="C949">
        <v>1</v>
      </c>
      <c r="D949">
        <v>1397.07</v>
      </c>
      <c r="E949" s="11">
        <f t="shared" ca="1" si="93"/>
        <v>447</v>
      </c>
      <c r="F949">
        <f t="shared" ca="1" si="88"/>
        <v>1</v>
      </c>
      <c r="G949">
        <f t="shared" si="89"/>
        <v>1</v>
      </c>
      <c r="H949">
        <f t="shared" si="90"/>
        <v>2</v>
      </c>
      <c r="I949">
        <f t="shared" ca="1" si="91"/>
        <v>4</v>
      </c>
      <c r="J949" t="str">
        <f t="shared" ca="1" si="92"/>
        <v>At Risk</v>
      </c>
    </row>
    <row r="950" spans="1:10" x14ac:dyDescent="0.3">
      <c r="A950" s="10" t="s">
        <v>1259</v>
      </c>
      <c r="B950" s="2">
        <v>45489</v>
      </c>
      <c r="C950">
        <v>1</v>
      </c>
      <c r="D950">
        <v>308.95</v>
      </c>
      <c r="E950" s="11">
        <f t="shared" ca="1" si="93"/>
        <v>590</v>
      </c>
      <c r="F950">
        <f t="shared" ca="1" si="88"/>
        <v>1</v>
      </c>
      <c r="G950">
        <f t="shared" si="89"/>
        <v>1</v>
      </c>
      <c r="H950">
        <f t="shared" si="90"/>
        <v>1</v>
      </c>
      <c r="I950">
        <f t="shared" ca="1" si="91"/>
        <v>3</v>
      </c>
      <c r="J950" t="str">
        <f t="shared" ca="1" si="92"/>
        <v>Lost</v>
      </c>
    </row>
    <row r="951" spans="1:10" x14ac:dyDescent="0.3">
      <c r="A951" s="10" t="s">
        <v>3095</v>
      </c>
      <c r="B951" s="2">
        <v>45636</v>
      </c>
      <c r="C951">
        <v>2</v>
      </c>
      <c r="D951">
        <v>714.96</v>
      </c>
      <c r="E951" s="11">
        <f t="shared" ca="1" si="93"/>
        <v>443</v>
      </c>
      <c r="F951">
        <f t="shared" ca="1" si="88"/>
        <v>1</v>
      </c>
      <c r="G951">
        <f t="shared" si="89"/>
        <v>2</v>
      </c>
      <c r="H951">
        <f t="shared" si="90"/>
        <v>1</v>
      </c>
      <c r="I951">
        <f t="shared" ca="1" si="91"/>
        <v>4</v>
      </c>
      <c r="J951" t="str">
        <f t="shared" ca="1" si="92"/>
        <v>At Risk</v>
      </c>
    </row>
    <row r="952" spans="1:10" x14ac:dyDescent="0.3">
      <c r="A952" s="10" t="s">
        <v>560</v>
      </c>
      <c r="B952" s="2">
        <v>45372</v>
      </c>
      <c r="C952">
        <v>2</v>
      </c>
      <c r="D952">
        <v>1722.92</v>
      </c>
      <c r="E952" s="11">
        <f t="shared" ca="1" si="93"/>
        <v>707</v>
      </c>
      <c r="F952">
        <f t="shared" ca="1" si="88"/>
        <v>1</v>
      </c>
      <c r="G952">
        <f t="shared" si="89"/>
        <v>2</v>
      </c>
      <c r="H952">
        <f t="shared" si="90"/>
        <v>2</v>
      </c>
      <c r="I952">
        <f t="shared" ca="1" si="91"/>
        <v>5</v>
      </c>
      <c r="J952" t="str">
        <f t="shared" ca="1" si="92"/>
        <v>Loyal</v>
      </c>
    </row>
    <row r="953" spans="1:10" x14ac:dyDescent="0.3">
      <c r="A953" s="10" t="s">
        <v>5287</v>
      </c>
      <c r="B953" s="2">
        <v>45545</v>
      </c>
      <c r="C953">
        <v>2</v>
      </c>
      <c r="D953">
        <v>2868.57</v>
      </c>
      <c r="E953" s="11">
        <f t="shared" ca="1" si="93"/>
        <v>534</v>
      </c>
      <c r="F953">
        <f t="shared" ca="1" si="88"/>
        <v>1</v>
      </c>
      <c r="G953">
        <f t="shared" si="89"/>
        <v>2</v>
      </c>
      <c r="H953">
        <f t="shared" si="90"/>
        <v>3</v>
      </c>
      <c r="I953">
        <f t="shared" ca="1" si="91"/>
        <v>6</v>
      </c>
      <c r="J953" t="str">
        <f t="shared" ca="1" si="92"/>
        <v>Loyal</v>
      </c>
    </row>
    <row r="954" spans="1:10" x14ac:dyDescent="0.3">
      <c r="A954" s="10" t="s">
        <v>3952</v>
      </c>
      <c r="B954" s="2">
        <v>45342</v>
      </c>
      <c r="C954">
        <v>1</v>
      </c>
      <c r="D954">
        <v>1477.02</v>
      </c>
      <c r="E954" s="11">
        <f t="shared" ca="1" si="93"/>
        <v>737</v>
      </c>
      <c r="F954">
        <f t="shared" ca="1" si="88"/>
        <v>1</v>
      </c>
      <c r="G954">
        <f t="shared" si="89"/>
        <v>1</v>
      </c>
      <c r="H954">
        <f t="shared" si="90"/>
        <v>2</v>
      </c>
      <c r="I954">
        <f t="shared" ca="1" si="91"/>
        <v>4</v>
      </c>
      <c r="J954" t="str">
        <f t="shared" ca="1" si="92"/>
        <v>At Risk</v>
      </c>
    </row>
    <row r="955" spans="1:10" x14ac:dyDescent="0.3">
      <c r="A955" s="10" t="s">
        <v>1002</v>
      </c>
      <c r="B955" s="2">
        <v>45498</v>
      </c>
      <c r="C955">
        <v>2</v>
      </c>
      <c r="D955">
        <v>1850.0700000000002</v>
      </c>
      <c r="E955" s="11">
        <f t="shared" ca="1" si="93"/>
        <v>581</v>
      </c>
      <c r="F955">
        <f t="shared" ca="1" si="88"/>
        <v>1</v>
      </c>
      <c r="G955">
        <f t="shared" si="89"/>
        <v>2</v>
      </c>
      <c r="H955">
        <f t="shared" si="90"/>
        <v>2</v>
      </c>
      <c r="I955">
        <f t="shared" ca="1" si="91"/>
        <v>5</v>
      </c>
      <c r="J955" t="str">
        <f t="shared" ca="1" si="92"/>
        <v>Loyal</v>
      </c>
    </row>
    <row r="956" spans="1:10" x14ac:dyDescent="0.3">
      <c r="A956" s="10" t="s">
        <v>618</v>
      </c>
      <c r="B956" s="2">
        <v>45610</v>
      </c>
      <c r="C956">
        <v>2</v>
      </c>
      <c r="D956">
        <v>3425.4100000000003</v>
      </c>
      <c r="E956" s="11">
        <f t="shared" ca="1" si="93"/>
        <v>469</v>
      </c>
      <c r="F956">
        <f t="shared" ca="1" si="88"/>
        <v>1</v>
      </c>
      <c r="G956">
        <f t="shared" si="89"/>
        <v>2</v>
      </c>
      <c r="H956">
        <f t="shared" si="90"/>
        <v>3</v>
      </c>
      <c r="I956">
        <f t="shared" ca="1" si="91"/>
        <v>6</v>
      </c>
      <c r="J956" t="str">
        <f t="shared" ca="1" si="92"/>
        <v>Loyal</v>
      </c>
    </row>
    <row r="957" spans="1:10" x14ac:dyDescent="0.3">
      <c r="A957" s="10" t="s">
        <v>2179</v>
      </c>
      <c r="B957" s="2">
        <v>45421</v>
      </c>
      <c r="C957">
        <v>2</v>
      </c>
      <c r="D957">
        <v>1279.3</v>
      </c>
      <c r="E957" s="11">
        <f t="shared" ca="1" si="93"/>
        <v>658</v>
      </c>
      <c r="F957">
        <f t="shared" ca="1" si="88"/>
        <v>1</v>
      </c>
      <c r="G957">
        <f t="shared" si="89"/>
        <v>2</v>
      </c>
      <c r="H957">
        <f t="shared" si="90"/>
        <v>2</v>
      </c>
      <c r="I957">
        <f t="shared" ca="1" si="91"/>
        <v>5</v>
      </c>
      <c r="J957" t="str">
        <f t="shared" ca="1" si="92"/>
        <v>Loyal</v>
      </c>
    </row>
    <row r="958" spans="1:10" x14ac:dyDescent="0.3">
      <c r="A958" s="10" t="s">
        <v>5535</v>
      </c>
      <c r="B958" s="2">
        <v>45340</v>
      </c>
      <c r="C958">
        <v>1</v>
      </c>
      <c r="D958">
        <v>651.28</v>
      </c>
      <c r="E958" s="11">
        <f t="shared" ca="1" si="93"/>
        <v>739</v>
      </c>
      <c r="F958">
        <f t="shared" ca="1" si="88"/>
        <v>1</v>
      </c>
      <c r="G958">
        <f t="shared" si="89"/>
        <v>1</v>
      </c>
      <c r="H958">
        <f t="shared" si="90"/>
        <v>1</v>
      </c>
      <c r="I958">
        <f t="shared" ca="1" si="91"/>
        <v>3</v>
      </c>
      <c r="J958" t="str">
        <f t="shared" ca="1" si="92"/>
        <v>Lost</v>
      </c>
    </row>
    <row r="959" spans="1:10" x14ac:dyDescent="0.3">
      <c r="A959" s="10" t="s">
        <v>3359</v>
      </c>
      <c r="B959" s="2">
        <v>45420</v>
      </c>
      <c r="C959">
        <v>2</v>
      </c>
      <c r="D959">
        <v>1695.77</v>
      </c>
      <c r="E959" s="11">
        <f t="shared" ca="1" si="93"/>
        <v>659</v>
      </c>
      <c r="F959">
        <f t="shared" ca="1" si="88"/>
        <v>1</v>
      </c>
      <c r="G959">
        <f t="shared" si="89"/>
        <v>2</v>
      </c>
      <c r="H959">
        <f t="shared" si="90"/>
        <v>2</v>
      </c>
      <c r="I959">
        <f t="shared" ca="1" si="91"/>
        <v>5</v>
      </c>
      <c r="J959" t="str">
        <f t="shared" ca="1" si="92"/>
        <v>Loyal</v>
      </c>
    </row>
    <row r="960" spans="1:10" x14ac:dyDescent="0.3">
      <c r="A960" s="10" t="s">
        <v>5153</v>
      </c>
      <c r="B960" s="2">
        <v>45408</v>
      </c>
      <c r="C960">
        <v>1</v>
      </c>
      <c r="D960">
        <v>3710.81</v>
      </c>
      <c r="E960" s="11">
        <f t="shared" ca="1" si="93"/>
        <v>671</v>
      </c>
      <c r="F960">
        <f t="shared" ca="1" si="88"/>
        <v>1</v>
      </c>
      <c r="G960">
        <f t="shared" si="89"/>
        <v>1</v>
      </c>
      <c r="H960">
        <f t="shared" si="90"/>
        <v>3</v>
      </c>
      <c r="I960">
        <f t="shared" ca="1" si="91"/>
        <v>5</v>
      </c>
      <c r="J960" t="str">
        <f t="shared" ca="1" si="92"/>
        <v>Loyal</v>
      </c>
    </row>
    <row r="961" spans="1:10" x14ac:dyDescent="0.3">
      <c r="A961" s="10" t="s">
        <v>1747</v>
      </c>
      <c r="B961" s="2">
        <v>45618</v>
      </c>
      <c r="C961">
        <v>2</v>
      </c>
      <c r="D961">
        <v>2974.77</v>
      </c>
      <c r="E961" s="11">
        <f t="shared" ca="1" si="93"/>
        <v>461</v>
      </c>
      <c r="F961">
        <f t="shared" ca="1" si="88"/>
        <v>1</v>
      </c>
      <c r="G961">
        <f t="shared" si="89"/>
        <v>2</v>
      </c>
      <c r="H961">
        <f t="shared" si="90"/>
        <v>3</v>
      </c>
      <c r="I961">
        <f t="shared" ca="1" si="91"/>
        <v>6</v>
      </c>
      <c r="J961" t="str">
        <f t="shared" ca="1" si="92"/>
        <v>Loyal</v>
      </c>
    </row>
    <row r="962" spans="1:10" x14ac:dyDescent="0.3">
      <c r="A962" s="10" t="s">
        <v>773</v>
      </c>
      <c r="B962" s="2">
        <v>45538</v>
      </c>
      <c r="C962">
        <v>1</v>
      </c>
      <c r="D962">
        <v>2323.9899999999998</v>
      </c>
      <c r="E962" s="11">
        <f t="shared" ca="1" si="93"/>
        <v>541</v>
      </c>
      <c r="F962">
        <f t="shared" ca="1" si="88"/>
        <v>1</v>
      </c>
      <c r="G962">
        <f t="shared" si="89"/>
        <v>1</v>
      </c>
      <c r="H962">
        <f t="shared" si="90"/>
        <v>3</v>
      </c>
      <c r="I962">
        <f t="shared" ca="1" si="91"/>
        <v>5</v>
      </c>
      <c r="J962" t="str">
        <f t="shared" ca="1" si="92"/>
        <v>Loyal</v>
      </c>
    </row>
    <row r="963" spans="1:10" x14ac:dyDescent="0.3">
      <c r="A963" s="10" t="s">
        <v>1331</v>
      </c>
      <c r="B963" s="2">
        <v>45636</v>
      </c>
      <c r="C963">
        <v>1</v>
      </c>
      <c r="D963">
        <v>2328.41</v>
      </c>
      <c r="E963" s="11">
        <f t="shared" ca="1" si="93"/>
        <v>443</v>
      </c>
      <c r="F963">
        <f t="shared" ref="F963:F1026" ca="1" si="94">_xlfn.IFS(E963&lt;100,3,E963&lt;=200,2,E963&gt;200,1)</f>
        <v>1</v>
      </c>
      <c r="G963">
        <f t="shared" ref="G963:G1026" si="95">_xlfn.IFS(C963&gt;=3,3,C963=2,2,C963=1,1)</f>
        <v>1</v>
      </c>
      <c r="H963">
        <f t="shared" ref="H963:H1026" si="96">_xlfn.IFS(D963&gt;=2000,3,D963&gt;=1000,2,D963&lt;1000,1)</f>
        <v>3</v>
      </c>
      <c r="I963">
        <f t="shared" ref="I963:I1026" ca="1" si="97">F963+G963+H963</f>
        <v>5</v>
      </c>
      <c r="J963" t="str">
        <f t="shared" ref="J963:J1026" ca="1" si="98">_xlfn.IFS(I963&gt;=7,"Champion",I963&gt;=5,"Loyal",I963&gt;=4,"At Risk",I963&lt;4,"Lost")</f>
        <v>Loyal</v>
      </c>
    </row>
    <row r="964" spans="1:10" x14ac:dyDescent="0.3">
      <c r="A964" s="10" t="s">
        <v>97</v>
      </c>
      <c r="B964" s="2">
        <v>45549</v>
      </c>
      <c r="C964">
        <v>1</v>
      </c>
      <c r="D964">
        <v>3930.38</v>
      </c>
      <c r="E964" s="11">
        <f t="shared" ca="1" si="93"/>
        <v>530</v>
      </c>
      <c r="F964">
        <f t="shared" ca="1" si="94"/>
        <v>1</v>
      </c>
      <c r="G964">
        <f t="shared" si="95"/>
        <v>1</v>
      </c>
      <c r="H964">
        <f t="shared" si="96"/>
        <v>3</v>
      </c>
      <c r="I964">
        <f t="shared" ca="1" si="97"/>
        <v>5</v>
      </c>
      <c r="J964" t="str">
        <f t="shared" ca="1" si="98"/>
        <v>Loyal</v>
      </c>
    </row>
    <row r="965" spans="1:10" x14ac:dyDescent="0.3">
      <c r="A965" s="10" t="s">
        <v>3545</v>
      </c>
      <c r="B965" s="2">
        <v>45412</v>
      </c>
      <c r="C965">
        <v>2</v>
      </c>
      <c r="D965">
        <v>2673.12</v>
      </c>
      <c r="E965" s="11">
        <f t="shared" ref="E965:E1028" ca="1" si="99">TODAY()-B965</f>
        <v>667</v>
      </c>
      <c r="F965">
        <f t="shared" ca="1" si="94"/>
        <v>1</v>
      </c>
      <c r="G965">
        <f t="shared" si="95"/>
        <v>2</v>
      </c>
      <c r="H965">
        <f t="shared" si="96"/>
        <v>3</v>
      </c>
      <c r="I965">
        <f t="shared" ca="1" si="97"/>
        <v>6</v>
      </c>
      <c r="J965" t="str">
        <f t="shared" ca="1" si="98"/>
        <v>Loyal</v>
      </c>
    </row>
    <row r="966" spans="1:10" x14ac:dyDescent="0.3">
      <c r="A966" s="10" t="s">
        <v>4631</v>
      </c>
      <c r="B966" s="2">
        <v>45352</v>
      </c>
      <c r="C966">
        <v>1</v>
      </c>
      <c r="D966">
        <v>201.97</v>
      </c>
      <c r="E966" s="11">
        <f t="shared" ca="1" si="99"/>
        <v>727</v>
      </c>
      <c r="F966">
        <f t="shared" ca="1" si="94"/>
        <v>1</v>
      </c>
      <c r="G966">
        <f t="shared" si="95"/>
        <v>1</v>
      </c>
      <c r="H966">
        <f t="shared" si="96"/>
        <v>1</v>
      </c>
      <c r="I966">
        <f t="shared" ca="1" si="97"/>
        <v>3</v>
      </c>
      <c r="J966" t="str">
        <f t="shared" ca="1" si="98"/>
        <v>Lost</v>
      </c>
    </row>
    <row r="967" spans="1:10" x14ac:dyDescent="0.3">
      <c r="A967" s="10" t="s">
        <v>1916</v>
      </c>
      <c r="B967" s="2">
        <v>45516</v>
      </c>
      <c r="C967">
        <v>2</v>
      </c>
      <c r="D967">
        <v>901.25</v>
      </c>
      <c r="E967" s="11">
        <f t="shared" ca="1" si="99"/>
        <v>563</v>
      </c>
      <c r="F967">
        <f t="shared" ca="1" si="94"/>
        <v>1</v>
      </c>
      <c r="G967">
        <f t="shared" si="95"/>
        <v>2</v>
      </c>
      <c r="H967">
        <f t="shared" si="96"/>
        <v>1</v>
      </c>
      <c r="I967">
        <f t="shared" ca="1" si="97"/>
        <v>4</v>
      </c>
      <c r="J967" t="str">
        <f t="shared" ca="1" si="98"/>
        <v>At Risk</v>
      </c>
    </row>
    <row r="968" spans="1:10" x14ac:dyDescent="0.3">
      <c r="A968" s="10" t="s">
        <v>627</v>
      </c>
      <c r="B968" s="2">
        <v>45430</v>
      </c>
      <c r="C968">
        <v>2</v>
      </c>
      <c r="D968">
        <v>1266.26</v>
      </c>
      <c r="E968" s="11">
        <f t="shared" ca="1" si="99"/>
        <v>649</v>
      </c>
      <c r="F968">
        <f t="shared" ca="1" si="94"/>
        <v>1</v>
      </c>
      <c r="G968">
        <f t="shared" si="95"/>
        <v>2</v>
      </c>
      <c r="H968">
        <f t="shared" si="96"/>
        <v>2</v>
      </c>
      <c r="I968">
        <f t="shared" ca="1" si="97"/>
        <v>5</v>
      </c>
      <c r="J968" t="str">
        <f t="shared" ca="1" si="98"/>
        <v>Loyal</v>
      </c>
    </row>
    <row r="969" spans="1:10" x14ac:dyDescent="0.3">
      <c r="A969" s="10" t="s">
        <v>4374</v>
      </c>
      <c r="B969" s="2">
        <v>45638</v>
      </c>
      <c r="C969">
        <v>2</v>
      </c>
      <c r="D969">
        <v>3934.1499999999996</v>
      </c>
      <c r="E969" s="11">
        <f t="shared" ca="1" si="99"/>
        <v>441</v>
      </c>
      <c r="F969">
        <f t="shared" ca="1" si="94"/>
        <v>1</v>
      </c>
      <c r="G969">
        <f t="shared" si="95"/>
        <v>2</v>
      </c>
      <c r="H969">
        <f t="shared" si="96"/>
        <v>3</v>
      </c>
      <c r="I969">
        <f t="shared" ca="1" si="97"/>
        <v>6</v>
      </c>
      <c r="J969" t="str">
        <f t="shared" ca="1" si="98"/>
        <v>Loyal</v>
      </c>
    </row>
    <row r="970" spans="1:10" x14ac:dyDescent="0.3">
      <c r="A970" s="10" t="s">
        <v>2368</v>
      </c>
      <c r="B970" s="2">
        <v>45617</v>
      </c>
      <c r="C970">
        <v>3</v>
      </c>
      <c r="D970">
        <v>2305.67</v>
      </c>
      <c r="E970" s="11">
        <f t="shared" ca="1" si="99"/>
        <v>462</v>
      </c>
      <c r="F970">
        <f t="shared" ca="1" si="94"/>
        <v>1</v>
      </c>
      <c r="G970">
        <f t="shared" si="95"/>
        <v>3</v>
      </c>
      <c r="H970">
        <f t="shared" si="96"/>
        <v>3</v>
      </c>
      <c r="I970">
        <f t="shared" ca="1" si="97"/>
        <v>7</v>
      </c>
      <c r="J970" t="str">
        <f t="shared" ca="1" si="98"/>
        <v>Champion</v>
      </c>
    </row>
    <row r="971" spans="1:10" x14ac:dyDescent="0.3">
      <c r="A971" s="10" t="s">
        <v>3672</v>
      </c>
      <c r="B971" s="2">
        <v>45560</v>
      </c>
      <c r="C971">
        <v>1</v>
      </c>
      <c r="D971">
        <v>910.76</v>
      </c>
      <c r="E971" s="11">
        <f t="shared" ca="1" si="99"/>
        <v>519</v>
      </c>
      <c r="F971">
        <f t="shared" ca="1" si="94"/>
        <v>1</v>
      </c>
      <c r="G971">
        <f t="shared" si="95"/>
        <v>1</v>
      </c>
      <c r="H971">
        <f t="shared" si="96"/>
        <v>1</v>
      </c>
      <c r="I971">
        <f t="shared" ca="1" si="97"/>
        <v>3</v>
      </c>
      <c r="J971" t="str">
        <f t="shared" ca="1" si="98"/>
        <v>Lost</v>
      </c>
    </row>
    <row r="972" spans="1:10" x14ac:dyDescent="0.3">
      <c r="A972" s="10" t="s">
        <v>895</v>
      </c>
      <c r="B972" s="2">
        <v>45557</v>
      </c>
      <c r="C972">
        <v>2</v>
      </c>
      <c r="D972">
        <v>1983.79</v>
      </c>
      <c r="E972" s="11">
        <f t="shared" ca="1" si="99"/>
        <v>522</v>
      </c>
      <c r="F972">
        <f t="shared" ca="1" si="94"/>
        <v>1</v>
      </c>
      <c r="G972">
        <f t="shared" si="95"/>
        <v>2</v>
      </c>
      <c r="H972">
        <f t="shared" si="96"/>
        <v>2</v>
      </c>
      <c r="I972">
        <f t="shared" ca="1" si="97"/>
        <v>5</v>
      </c>
      <c r="J972" t="str">
        <f t="shared" ca="1" si="98"/>
        <v>Loyal</v>
      </c>
    </row>
    <row r="973" spans="1:10" x14ac:dyDescent="0.3">
      <c r="A973" s="10" t="s">
        <v>1945</v>
      </c>
      <c r="B973" s="2">
        <v>45507</v>
      </c>
      <c r="C973">
        <v>1</v>
      </c>
      <c r="D973">
        <v>3673.3</v>
      </c>
      <c r="E973" s="11">
        <f t="shared" ca="1" si="99"/>
        <v>572</v>
      </c>
      <c r="F973">
        <f t="shared" ca="1" si="94"/>
        <v>1</v>
      </c>
      <c r="G973">
        <f t="shared" si="95"/>
        <v>1</v>
      </c>
      <c r="H973">
        <f t="shared" si="96"/>
        <v>3</v>
      </c>
      <c r="I973">
        <f t="shared" ca="1" si="97"/>
        <v>5</v>
      </c>
      <c r="J973" t="str">
        <f t="shared" ca="1" si="98"/>
        <v>Loyal</v>
      </c>
    </row>
    <row r="974" spans="1:10" x14ac:dyDescent="0.3">
      <c r="A974" s="10" t="s">
        <v>4580</v>
      </c>
      <c r="B974" s="2">
        <v>45497</v>
      </c>
      <c r="C974">
        <v>1</v>
      </c>
      <c r="D974">
        <v>1163.6199999999999</v>
      </c>
      <c r="E974" s="11">
        <f t="shared" ca="1" si="99"/>
        <v>582</v>
      </c>
      <c r="F974">
        <f t="shared" ca="1" si="94"/>
        <v>1</v>
      </c>
      <c r="G974">
        <f t="shared" si="95"/>
        <v>1</v>
      </c>
      <c r="H974">
        <f t="shared" si="96"/>
        <v>2</v>
      </c>
      <c r="I974">
        <f t="shared" ca="1" si="97"/>
        <v>4</v>
      </c>
      <c r="J974" t="str">
        <f t="shared" ca="1" si="98"/>
        <v>At Risk</v>
      </c>
    </row>
    <row r="975" spans="1:10" x14ac:dyDescent="0.3">
      <c r="A975" s="10" t="s">
        <v>5904</v>
      </c>
      <c r="B975" s="2">
        <v>45294</v>
      </c>
      <c r="C975">
        <v>1</v>
      </c>
      <c r="D975">
        <v>783.76</v>
      </c>
      <c r="E975" s="11">
        <f t="shared" ca="1" si="99"/>
        <v>785</v>
      </c>
      <c r="F975">
        <f t="shared" ca="1" si="94"/>
        <v>1</v>
      </c>
      <c r="G975">
        <f t="shared" si="95"/>
        <v>1</v>
      </c>
      <c r="H975">
        <f t="shared" si="96"/>
        <v>1</v>
      </c>
      <c r="I975">
        <f t="shared" ca="1" si="97"/>
        <v>3</v>
      </c>
      <c r="J975" t="str">
        <f t="shared" ca="1" si="98"/>
        <v>Lost</v>
      </c>
    </row>
    <row r="976" spans="1:10" x14ac:dyDescent="0.3">
      <c r="A976" s="10" t="s">
        <v>3393</v>
      </c>
      <c r="B976" s="2">
        <v>45637</v>
      </c>
      <c r="C976">
        <v>3</v>
      </c>
      <c r="D976">
        <v>4540.0200000000004</v>
      </c>
      <c r="E976" s="11">
        <f t="shared" ca="1" si="99"/>
        <v>442</v>
      </c>
      <c r="F976">
        <f t="shared" ca="1" si="94"/>
        <v>1</v>
      </c>
      <c r="G976">
        <f t="shared" si="95"/>
        <v>3</v>
      </c>
      <c r="H976">
        <f t="shared" si="96"/>
        <v>3</v>
      </c>
      <c r="I976">
        <f t="shared" ca="1" si="97"/>
        <v>7</v>
      </c>
      <c r="J976" t="str">
        <f t="shared" ca="1" si="98"/>
        <v>Champion</v>
      </c>
    </row>
    <row r="977" spans="1:10" x14ac:dyDescent="0.3">
      <c r="A977" s="10" t="s">
        <v>5399</v>
      </c>
      <c r="B977" s="2">
        <v>45400</v>
      </c>
      <c r="C977">
        <v>1</v>
      </c>
      <c r="D977">
        <v>252.63</v>
      </c>
      <c r="E977" s="11">
        <f t="shared" ca="1" si="99"/>
        <v>679</v>
      </c>
      <c r="F977">
        <f t="shared" ca="1" si="94"/>
        <v>1</v>
      </c>
      <c r="G977">
        <f t="shared" si="95"/>
        <v>1</v>
      </c>
      <c r="H977">
        <f t="shared" si="96"/>
        <v>1</v>
      </c>
      <c r="I977">
        <f t="shared" ca="1" si="97"/>
        <v>3</v>
      </c>
      <c r="J977" t="str">
        <f t="shared" ca="1" si="98"/>
        <v>Lost</v>
      </c>
    </row>
    <row r="978" spans="1:10" x14ac:dyDescent="0.3">
      <c r="A978" s="10" t="s">
        <v>3740</v>
      </c>
      <c r="B978" s="2">
        <v>45612</v>
      </c>
      <c r="C978">
        <v>1</v>
      </c>
      <c r="D978">
        <v>455.18</v>
      </c>
      <c r="E978" s="11">
        <f t="shared" ca="1" si="99"/>
        <v>467</v>
      </c>
      <c r="F978">
        <f t="shared" ca="1" si="94"/>
        <v>1</v>
      </c>
      <c r="G978">
        <f t="shared" si="95"/>
        <v>1</v>
      </c>
      <c r="H978">
        <f t="shared" si="96"/>
        <v>1</v>
      </c>
      <c r="I978">
        <f t="shared" ca="1" si="97"/>
        <v>3</v>
      </c>
      <c r="J978" t="str">
        <f t="shared" ca="1" si="98"/>
        <v>Lost</v>
      </c>
    </row>
    <row r="979" spans="1:10" x14ac:dyDescent="0.3">
      <c r="A979" s="10" t="s">
        <v>2383</v>
      </c>
      <c r="B979" s="2">
        <v>45590</v>
      </c>
      <c r="C979">
        <v>1</v>
      </c>
      <c r="D979">
        <v>496</v>
      </c>
      <c r="E979" s="11">
        <f t="shared" ca="1" si="99"/>
        <v>489</v>
      </c>
      <c r="F979">
        <f t="shared" ca="1" si="94"/>
        <v>1</v>
      </c>
      <c r="G979">
        <f t="shared" si="95"/>
        <v>1</v>
      </c>
      <c r="H979">
        <f t="shared" si="96"/>
        <v>1</v>
      </c>
      <c r="I979">
        <f t="shared" ca="1" si="97"/>
        <v>3</v>
      </c>
      <c r="J979" t="str">
        <f t="shared" ca="1" si="98"/>
        <v>Lost</v>
      </c>
    </row>
    <row r="980" spans="1:10" x14ac:dyDescent="0.3">
      <c r="A980" s="10" t="s">
        <v>2329</v>
      </c>
      <c r="B980" s="2">
        <v>45511</v>
      </c>
      <c r="C980">
        <v>2</v>
      </c>
      <c r="D980">
        <v>1523.33</v>
      </c>
      <c r="E980" s="11">
        <f t="shared" ca="1" si="99"/>
        <v>568</v>
      </c>
      <c r="F980">
        <f t="shared" ca="1" si="94"/>
        <v>1</v>
      </c>
      <c r="G980">
        <f t="shared" si="95"/>
        <v>2</v>
      </c>
      <c r="H980">
        <f t="shared" si="96"/>
        <v>2</v>
      </c>
      <c r="I980">
        <f t="shared" ca="1" si="97"/>
        <v>5</v>
      </c>
      <c r="J980" t="str">
        <f t="shared" ca="1" si="98"/>
        <v>Loyal</v>
      </c>
    </row>
    <row r="981" spans="1:10" x14ac:dyDescent="0.3">
      <c r="A981" s="10" t="s">
        <v>6014</v>
      </c>
      <c r="B981" s="2">
        <v>45340</v>
      </c>
      <c r="C981">
        <v>1</v>
      </c>
      <c r="D981">
        <v>3094.8</v>
      </c>
      <c r="E981" s="11">
        <f t="shared" ca="1" si="99"/>
        <v>739</v>
      </c>
      <c r="F981">
        <f t="shared" ca="1" si="94"/>
        <v>1</v>
      </c>
      <c r="G981">
        <f t="shared" si="95"/>
        <v>1</v>
      </c>
      <c r="H981">
        <f t="shared" si="96"/>
        <v>3</v>
      </c>
      <c r="I981">
        <f t="shared" ca="1" si="97"/>
        <v>5</v>
      </c>
      <c r="J981" t="str">
        <f t="shared" ca="1" si="98"/>
        <v>Loyal</v>
      </c>
    </row>
    <row r="982" spans="1:10" x14ac:dyDescent="0.3">
      <c r="A982" s="10" t="s">
        <v>5081</v>
      </c>
      <c r="B982" s="2">
        <v>45537</v>
      </c>
      <c r="C982">
        <v>2</v>
      </c>
      <c r="D982">
        <v>2144.1999999999998</v>
      </c>
      <c r="E982" s="11">
        <f t="shared" ca="1" si="99"/>
        <v>542</v>
      </c>
      <c r="F982">
        <f t="shared" ca="1" si="94"/>
        <v>1</v>
      </c>
      <c r="G982">
        <f t="shared" si="95"/>
        <v>2</v>
      </c>
      <c r="H982">
        <f t="shared" si="96"/>
        <v>3</v>
      </c>
      <c r="I982">
        <f t="shared" ca="1" si="97"/>
        <v>6</v>
      </c>
      <c r="J982" t="str">
        <f t="shared" ca="1" si="98"/>
        <v>Loyal</v>
      </c>
    </row>
    <row r="983" spans="1:10" x14ac:dyDescent="0.3">
      <c r="A983" s="10" t="s">
        <v>3525</v>
      </c>
      <c r="B983" s="2">
        <v>45607</v>
      </c>
      <c r="C983">
        <v>2</v>
      </c>
      <c r="D983">
        <v>3328.11</v>
      </c>
      <c r="E983" s="11">
        <f t="shared" ca="1" si="99"/>
        <v>472</v>
      </c>
      <c r="F983">
        <f t="shared" ca="1" si="94"/>
        <v>1</v>
      </c>
      <c r="G983">
        <f t="shared" si="95"/>
        <v>2</v>
      </c>
      <c r="H983">
        <f t="shared" si="96"/>
        <v>3</v>
      </c>
      <c r="I983">
        <f t="shared" ca="1" si="97"/>
        <v>6</v>
      </c>
      <c r="J983" t="str">
        <f t="shared" ca="1" si="98"/>
        <v>Loyal</v>
      </c>
    </row>
    <row r="984" spans="1:10" x14ac:dyDescent="0.3">
      <c r="A984" s="10" t="s">
        <v>3480</v>
      </c>
      <c r="B984" s="2">
        <v>45611</v>
      </c>
      <c r="C984">
        <v>1</v>
      </c>
      <c r="D984">
        <v>643.91999999999996</v>
      </c>
      <c r="E984" s="11">
        <f t="shared" ca="1" si="99"/>
        <v>468</v>
      </c>
      <c r="F984">
        <f t="shared" ca="1" si="94"/>
        <v>1</v>
      </c>
      <c r="G984">
        <f t="shared" si="95"/>
        <v>1</v>
      </c>
      <c r="H984">
        <f t="shared" si="96"/>
        <v>1</v>
      </c>
      <c r="I984">
        <f t="shared" ca="1" si="97"/>
        <v>3</v>
      </c>
      <c r="J984" t="str">
        <f t="shared" ca="1" si="98"/>
        <v>Lost</v>
      </c>
    </row>
    <row r="985" spans="1:10" x14ac:dyDescent="0.3">
      <c r="A985" s="10" t="s">
        <v>2168</v>
      </c>
      <c r="B985" s="2">
        <v>45382</v>
      </c>
      <c r="C985">
        <v>1</v>
      </c>
      <c r="D985">
        <v>1437.7</v>
      </c>
      <c r="E985" s="11">
        <f t="shared" ca="1" si="99"/>
        <v>697</v>
      </c>
      <c r="F985">
        <f t="shared" ca="1" si="94"/>
        <v>1</v>
      </c>
      <c r="G985">
        <f t="shared" si="95"/>
        <v>1</v>
      </c>
      <c r="H985">
        <f t="shared" si="96"/>
        <v>2</v>
      </c>
      <c r="I985">
        <f t="shared" ca="1" si="97"/>
        <v>4</v>
      </c>
      <c r="J985" t="str">
        <f t="shared" ca="1" si="98"/>
        <v>At Risk</v>
      </c>
    </row>
    <row r="986" spans="1:10" x14ac:dyDescent="0.3">
      <c r="A986" s="10" t="s">
        <v>1336</v>
      </c>
      <c r="B986" s="2">
        <v>45404</v>
      </c>
      <c r="C986">
        <v>1</v>
      </c>
      <c r="D986">
        <v>76.099999999999994</v>
      </c>
      <c r="E986" s="11">
        <f t="shared" ca="1" si="99"/>
        <v>675</v>
      </c>
      <c r="F986">
        <f t="shared" ca="1" si="94"/>
        <v>1</v>
      </c>
      <c r="G986">
        <f t="shared" si="95"/>
        <v>1</v>
      </c>
      <c r="H986">
        <f t="shared" si="96"/>
        <v>1</v>
      </c>
      <c r="I986">
        <f t="shared" ca="1" si="97"/>
        <v>3</v>
      </c>
      <c r="J986" t="str">
        <f t="shared" ca="1" si="98"/>
        <v>Lost</v>
      </c>
    </row>
    <row r="987" spans="1:10" x14ac:dyDescent="0.3">
      <c r="A987" s="10" t="s">
        <v>1066</v>
      </c>
      <c r="B987" s="2">
        <v>45516</v>
      </c>
      <c r="C987">
        <v>1</v>
      </c>
      <c r="D987">
        <v>1364.43</v>
      </c>
      <c r="E987" s="11">
        <f t="shared" ca="1" si="99"/>
        <v>563</v>
      </c>
      <c r="F987">
        <f t="shared" ca="1" si="94"/>
        <v>1</v>
      </c>
      <c r="G987">
        <f t="shared" si="95"/>
        <v>1</v>
      </c>
      <c r="H987">
        <f t="shared" si="96"/>
        <v>2</v>
      </c>
      <c r="I987">
        <f t="shared" ca="1" si="97"/>
        <v>4</v>
      </c>
      <c r="J987" t="str">
        <f t="shared" ca="1" si="98"/>
        <v>At Risk</v>
      </c>
    </row>
    <row r="988" spans="1:10" x14ac:dyDescent="0.3">
      <c r="A988" s="10" t="s">
        <v>4634</v>
      </c>
      <c r="B988" s="2">
        <v>45476</v>
      </c>
      <c r="C988">
        <v>1</v>
      </c>
      <c r="D988">
        <v>366.98</v>
      </c>
      <c r="E988" s="11">
        <f t="shared" ca="1" si="99"/>
        <v>603</v>
      </c>
      <c r="F988">
        <f t="shared" ca="1" si="94"/>
        <v>1</v>
      </c>
      <c r="G988">
        <f t="shared" si="95"/>
        <v>1</v>
      </c>
      <c r="H988">
        <f t="shared" si="96"/>
        <v>1</v>
      </c>
      <c r="I988">
        <f t="shared" ca="1" si="97"/>
        <v>3</v>
      </c>
      <c r="J988" t="str">
        <f t="shared" ca="1" si="98"/>
        <v>Lost</v>
      </c>
    </row>
    <row r="989" spans="1:10" x14ac:dyDescent="0.3">
      <c r="A989" s="10" t="s">
        <v>2005</v>
      </c>
      <c r="B989" s="2">
        <v>45367</v>
      </c>
      <c r="C989">
        <v>1</v>
      </c>
      <c r="D989">
        <v>849.03</v>
      </c>
      <c r="E989" s="11">
        <f t="shared" ca="1" si="99"/>
        <v>712</v>
      </c>
      <c r="F989">
        <f t="shared" ca="1" si="94"/>
        <v>1</v>
      </c>
      <c r="G989">
        <f t="shared" si="95"/>
        <v>1</v>
      </c>
      <c r="H989">
        <f t="shared" si="96"/>
        <v>1</v>
      </c>
      <c r="I989">
        <f t="shared" ca="1" si="97"/>
        <v>3</v>
      </c>
      <c r="J989" t="str">
        <f t="shared" ca="1" si="98"/>
        <v>Lost</v>
      </c>
    </row>
    <row r="990" spans="1:10" x14ac:dyDescent="0.3">
      <c r="A990" s="10" t="s">
        <v>3640</v>
      </c>
      <c r="B990" s="2">
        <v>45299</v>
      </c>
      <c r="C990">
        <v>1</v>
      </c>
      <c r="D990">
        <v>794.95</v>
      </c>
      <c r="E990" s="11">
        <f t="shared" ca="1" si="99"/>
        <v>780</v>
      </c>
      <c r="F990">
        <f t="shared" ca="1" si="94"/>
        <v>1</v>
      </c>
      <c r="G990">
        <f t="shared" si="95"/>
        <v>1</v>
      </c>
      <c r="H990">
        <f t="shared" si="96"/>
        <v>1</v>
      </c>
      <c r="I990">
        <f t="shared" ca="1" si="97"/>
        <v>3</v>
      </c>
      <c r="J990" t="str">
        <f t="shared" ca="1" si="98"/>
        <v>Lost</v>
      </c>
    </row>
    <row r="991" spans="1:10" x14ac:dyDescent="0.3">
      <c r="A991" s="10" t="s">
        <v>1330</v>
      </c>
      <c r="B991" s="2">
        <v>45504</v>
      </c>
      <c r="C991">
        <v>2</v>
      </c>
      <c r="D991">
        <v>3639.3900000000003</v>
      </c>
      <c r="E991" s="11">
        <f t="shared" ca="1" si="99"/>
        <v>575</v>
      </c>
      <c r="F991">
        <f t="shared" ca="1" si="94"/>
        <v>1</v>
      </c>
      <c r="G991">
        <f t="shared" si="95"/>
        <v>2</v>
      </c>
      <c r="H991">
        <f t="shared" si="96"/>
        <v>3</v>
      </c>
      <c r="I991">
        <f t="shared" ca="1" si="97"/>
        <v>6</v>
      </c>
      <c r="J991" t="str">
        <f t="shared" ca="1" si="98"/>
        <v>Loyal</v>
      </c>
    </row>
    <row r="992" spans="1:10" x14ac:dyDescent="0.3">
      <c r="A992" s="10" t="s">
        <v>4783</v>
      </c>
      <c r="B992" s="2">
        <v>45476</v>
      </c>
      <c r="C992">
        <v>1</v>
      </c>
      <c r="D992">
        <v>692.78</v>
      </c>
      <c r="E992" s="11">
        <f t="shared" ca="1" si="99"/>
        <v>603</v>
      </c>
      <c r="F992">
        <f t="shared" ca="1" si="94"/>
        <v>1</v>
      </c>
      <c r="G992">
        <f t="shared" si="95"/>
        <v>1</v>
      </c>
      <c r="H992">
        <f t="shared" si="96"/>
        <v>1</v>
      </c>
      <c r="I992">
        <f t="shared" ca="1" si="97"/>
        <v>3</v>
      </c>
      <c r="J992" t="str">
        <f t="shared" ca="1" si="98"/>
        <v>Lost</v>
      </c>
    </row>
    <row r="993" spans="1:10" x14ac:dyDescent="0.3">
      <c r="A993" s="10" t="s">
        <v>3388</v>
      </c>
      <c r="B993" s="2">
        <v>45650</v>
      </c>
      <c r="C993">
        <v>1</v>
      </c>
      <c r="D993">
        <v>2959.74</v>
      </c>
      <c r="E993" s="11">
        <f t="shared" ca="1" si="99"/>
        <v>429</v>
      </c>
      <c r="F993">
        <f t="shared" ca="1" si="94"/>
        <v>1</v>
      </c>
      <c r="G993">
        <f t="shared" si="95"/>
        <v>1</v>
      </c>
      <c r="H993">
        <f t="shared" si="96"/>
        <v>3</v>
      </c>
      <c r="I993">
        <f t="shared" ca="1" si="97"/>
        <v>5</v>
      </c>
      <c r="J993" t="str">
        <f t="shared" ca="1" si="98"/>
        <v>Loyal</v>
      </c>
    </row>
    <row r="994" spans="1:10" x14ac:dyDescent="0.3">
      <c r="A994" s="10" t="s">
        <v>2059</v>
      </c>
      <c r="B994" s="2">
        <v>45342</v>
      </c>
      <c r="C994">
        <v>1</v>
      </c>
      <c r="D994">
        <v>339.38</v>
      </c>
      <c r="E994" s="11">
        <f t="shared" ca="1" si="99"/>
        <v>737</v>
      </c>
      <c r="F994">
        <f t="shared" ca="1" si="94"/>
        <v>1</v>
      </c>
      <c r="G994">
        <f t="shared" si="95"/>
        <v>1</v>
      </c>
      <c r="H994">
        <f t="shared" si="96"/>
        <v>1</v>
      </c>
      <c r="I994">
        <f t="shared" ca="1" si="97"/>
        <v>3</v>
      </c>
      <c r="J994" t="str">
        <f t="shared" ca="1" si="98"/>
        <v>Lost</v>
      </c>
    </row>
    <row r="995" spans="1:10" x14ac:dyDescent="0.3">
      <c r="A995" s="10" t="s">
        <v>1849</v>
      </c>
      <c r="B995" s="2">
        <v>45392</v>
      </c>
      <c r="C995">
        <v>1</v>
      </c>
      <c r="D995">
        <v>1326.1</v>
      </c>
      <c r="E995" s="11">
        <f t="shared" ca="1" si="99"/>
        <v>687</v>
      </c>
      <c r="F995">
        <f t="shared" ca="1" si="94"/>
        <v>1</v>
      </c>
      <c r="G995">
        <f t="shared" si="95"/>
        <v>1</v>
      </c>
      <c r="H995">
        <f t="shared" si="96"/>
        <v>2</v>
      </c>
      <c r="I995">
        <f t="shared" ca="1" si="97"/>
        <v>4</v>
      </c>
      <c r="J995" t="str">
        <f t="shared" ca="1" si="98"/>
        <v>At Risk</v>
      </c>
    </row>
    <row r="996" spans="1:10" x14ac:dyDescent="0.3">
      <c r="A996" s="10" t="s">
        <v>992</v>
      </c>
      <c r="B996" s="2">
        <v>45642</v>
      </c>
      <c r="C996">
        <v>4</v>
      </c>
      <c r="D996">
        <v>3176.7</v>
      </c>
      <c r="E996" s="11">
        <f t="shared" ca="1" si="99"/>
        <v>437</v>
      </c>
      <c r="F996">
        <f t="shared" ca="1" si="94"/>
        <v>1</v>
      </c>
      <c r="G996">
        <f t="shared" si="95"/>
        <v>3</v>
      </c>
      <c r="H996">
        <f t="shared" si="96"/>
        <v>3</v>
      </c>
      <c r="I996">
        <f t="shared" ca="1" si="97"/>
        <v>7</v>
      </c>
      <c r="J996" t="str">
        <f t="shared" ca="1" si="98"/>
        <v>Champion</v>
      </c>
    </row>
    <row r="997" spans="1:10" x14ac:dyDescent="0.3">
      <c r="A997" s="10" t="s">
        <v>856</v>
      </c>
      <c r="B997" s="2">
        <v>45554</v>
      </c>
      <c r="C997">
        <v>1</v>
      </c>
      <c r="D997">
        <v>41.13</v>
      </c>
      <c r="E997" s="11">
        <f t="shared" ca="1" si="99"/>
        <v>525</v>
      </c>
      <c r="F997">
        <f t="shared" ca="1" si="94"/>
        <v>1</v>
      </c>
      <c r="G997">
        <f t="shared" si="95"/>
        <v>1</v>
      </c>
      <c r="H997">
        <f t="shared" si="96"/>
        <v>1</v>
      </c>
      <c r="I997">
        <f t="shared" ca="1" si="97"/>
        <v>3</v>
      </c>
      <c r="J997" t="str">
        <f t="shared" ca="1" si="98"/>
        <v>Lost</v>
      </c>
    </row>
    <row r="998" spans="1:10" x14ac:dyDescent="0.3">
      <c r="A998" s="10" t="s">
        <v>1756</v>
      </c>
      <c r="B998" s="2">
        <v>45544</v>
      </c>
      <c r="C998">
        <v>2</v>
      </c>
      <c r="D998">
        <v>2386.36</v>
      </c>
      <c r="E998" s="11">
        <f t="shared" ca="1" si="99"/>
        <v>535</v>
      </c>
      <c r="F998">
        <f t="shared" ca="1" si="94"/>
        <v>1</v>
      </c>
      <c r="G998">
        <f t="shared" si="95"/>
        <v>2</v>
      </c>
      <c r="H998">
        <f t="shared" si="96"/>
        <v>3</v>
      </c>
      <c r="I998">
        <f t="shared" ca="1" si="97"/>
        <v>6</v>
      </c>
      <c r="J998" t="str">
        <f t="shared" ca="1" si="98"/>
        <v>Loyal</v>
      </c>
    </row>
    <row r="999" spans="1:10" x14ac:dyDescent="0.3">
      <c r="A999" s="10" t="s">
        <v>664</v>
      </c>
      <c r="B999" s="2">
        <v>45379</v>
      </c>
      <c r="C999">
        <v>1</v>
      </c>
      <c r="D999">
        <v>69.94</v>
      </c>
      <c r="E999" s="11">
        <f t="shared" ca="1" si="99"/>
        <v>700</v>
      </c>
      <c r="F999">
        <f t="shared" ca="1" si="94"/>
        <v>1</v>
      </c>
      <c r="G999">
        <f t="shared" si="95"/>
        <v>1</v>
      </c>
      <c r="H999">
        <f t="shared" si="96"/>
        <v>1</v>
      </c>
      <c r="I999">
        <f t="shared" ca="1" si="97"/>
        <v>3</v>
      </c>
      <c r="J999" t="str">
        <f t="shared" ca="1" si="98"/>
        <v>Lost</v>
      </c>
    </row>
    <row r="1000" spans="1:10" x14ac:dyDescent="0.3">
      <c r="A1000" s="10" t="s">
        <v>2089</v>
      </c>
      <c r="B1000" s="2">
        <v>45655</v>
      </c>
      <c r="C1000">
        <v>2</v>
      </c>
      <c r="D1000">
        <v>2054.23</v>
      </c>
      <c r="E1000" s="11">
        <f t="shared" ca="1" si="99"/>
        <v>424</v>
      </c>
      <c r="F1000">
        <f t="shared" ca="1" si="94"/>
        <v>1</v>
      </c>
      <c r="G1000">
        <f t="shared" si="95"/>
        <v>2</v>
      </c>
      <c r="H1000">
        <f t="shared" si="96"/>
        <v>3</v>
      </c>
      <c r="I1000">
        <f t="shared" ca="1" si="97"/>
        <v>6</v>
      </c>
      <c r="J1000" t="str">
        <f t="shared" ca="1" si="98"/>
        <v>Loyal</v>
      </c>
    </row>
    <row r="1001" spans="1:10" x14ac:dyDescent="0.3">
      <c r="A1001" s="10" t="s">
        <v>1047</v>
      </c>
      <c r="B1001" s="2">
        <v>45317</v>
      </c>
      <c r="C1001">
        <v>1</v>
      </c>
      <c r="D1001">
        <v>447.81</v>
      </c>
      <c r="E1001" s="11">
        <f t="shared" ca="1" si="99"/>
        <v>762</v>
      </c>
      <c r="F1001">
        <f t="shared" ca="1" si="94"/>
        <v>1</v>
      </c>
      <c r="G1001">
        <f t="shared" si="95"/>
        <v>1</v>
      </c>
      <c r="H1001">
        <f t="shared" si="96"/>
        <v>1</v>
      </c>
      <c r="I1001">
        <f t="shared" ca="1" si="97"/>
        <v>3</v>
      </c>
      <c r="J1001" t="str">
        <f t="shared" ca="1" si="98"/>
        <v>Lost</v>
      </c>
    </row>
    <row r="1002" spans="1:10" x14ac:dyDescent="0.3">
      <c r="A1002" s="10" t="s">
        <v>1294</v>
      </c>
      <c r="B1002" s="2">
        <v>45341</v>
      </c>
      <c r="C1002">
        <v>2</v>
      </c>
      <c r="D1002">
        <v>4364.18</v>
      </c>
      <c r="E1002" s="11">
        <f t="shared" ca="1" si="99"/>
        <v>738</v>
      </c>
      <c r="F1002">
        <f t="shared" ca="1" si="94"/>
        <v>1</v>
      </c>
      <c r="G1002">
        <f t="shared" si="95"/>
        <v>2</v>
      </c>
      <c r="H1002">
        <f t="shared" si="96"/>
        <v>3</v>
      </c>
      <c r="I1002">
        <f t="shared" ca="1" si="97"/>
        <v>6</v>
      </c>
      <c r="J1002" t="str">
        <f t="shared" ca="1" si="98"/>
        <v>Loyal</v>
      </c>
    </row>
    <row r="1003" spans="1:10" x14ac:dyDescent="0.3">
      <c r="A1003" s="10" t="s">
        <v>1598</v>
      </c>
      <c r="B1003" s="2">
        <v>45464</v>
      </c>
      <c r="C1003">
        <v>1</v>
      </c>
      <c r="D1003">
        <v>2111.08</v>
      </c>
      <c r="E1003" s="11">
        <f t="shared" ca="1" si="99"/>
        <v>615</v>
      </c>
      <c r="F1003">
        <f t="shared" ca="1" si="94"/>
        <v>1</v>
      </c>
      <c r="G1003">
        <f t="shared" si="95"/>
        <v>1</v>
      </c>
      <c r="H1003">
        <f t="shared" si="96"/>
        <v>3</v>
      </c>
      <c r="I1003">
        <f t="shared" ca="1" si="97"/>
        <v>5</v>
      </c>
      <c r="J1003" t="str">
        <f t="shared" ca="1" si="98"/>
        <v>Loyal</v>
      </c>
    </row>
    <row r="1004" spans="1:10" x14ac:dyDescent="0.3">
      <c r="A1004" s="10" t="s">
        <v>2786</v>
      </c>
      <c r="B1004" s="2">
        <v>45430</v>
      </c>
      <c r="C1004">
        <v>1</v>
      </c>
      <c r="D1004">
        <v>258.42</v>
      </c>
      <c r="E1004" s="11">
        <f t="shared" ca="1" si="99"/>
        <v>649</v>
      </c>
      <c r="F1004">
        <f t="shared" ca="1" si="94"/>
        <v>1</v>
      </c>
      <c r="G1004">
        <f t="shared" si="95"/>
        <v>1</v>
      </c>
      <c r="H1004">
        <f t="shared" si="96"/>
        <v>1</v>
      </c>
      <c r="I1004">
        <f t="shared" ca="1" si="97"/>
        <v>3</v>
      </c>
      <c r="J1004" t="str">
        <f t="shared" ca="1" si="98"/>
        <v>Lost</v>
      </c>
    </row>
    <row r="1005" spans="1:10" x14ac:dyDescent="0.3">
      <c r="A1005" s="10" t="s">
        <v>892</v>
      </c>
      <c r="B1005" s="2">
        <v>45596</v>
      </c>
      <c r="C1005">
        <v>2</v>
      </c>
      <c r="D1005">
        <v>1268.77</v>
      </c>
      <c r="E1005" s="11">
        <f t="shared" ca="1" si="99"/>
        <v>483</v>
      </c>
      <c r="F1005">
        <f t="shared" ca="1" si="94"/>
        <v>1</v>
      </c>
      <c r="G1005">
        <f t="shared" si="95"/>
        <v>2</v>
      </c>
      <c r="H1005">
        <f t="shared" si="96"/>
        <v>2</v>
      </c>
      <c r="I1005">
        <f t="shared" ca="1" si="97"/>
        <v>5</v>
      </c>
      <c r="J1005" t="str">
        <f t="shared" ca="1" si="98"/>
        <v>Loyal</v>
      </c>
    </row>
    <row r="1006" spans="1:10" x14ac:dyDescent="0.3">
      <c r="A1006" s="10" t="s">
        <v>5689</v>
      </c>
      <c r="B1006" s="2">
        <v>45363</v>
      </c>
      <c r="C1006">
        <v>1</v>
      </c>
      <c r="D1006">
        <v>446.11</v>
      </c>
      <c r="E1006" s="11">
        <f t="shared" ca="1" si="99"/>
        <v>716</v>
      </c>
      <c r="F1006">
        <f t="shared" ca="1" si="94"/>
        <v>1</v>
      </c>
      <c r="G1006">
        <f t="shared" si="95"/>
        <v>1</v>
      </c>
      <c r="H1006">
        <f t="shared" si="96"/>
        <v>1</v>
      </c>
      <c r="I1006">
        <f t="shared" ca="1" si="97"/>
        <v>3</v>
      </c>
      <c r="J1006" t="str">
        <f t="shared" ca="1" si="98"/>
        <v>Lost</v>
      </c>
    </row>
    <row r="1007" spans="1:10" x14ac:dyDescent="0.3">
      <c r="A1007" s="10" t="s">
        <v>3601</v>
      </c>
      <c r="B1007" s="2">
        <v>45304</v>
      </c>
      <c r="C1007">
        <v>1</v>
      </c>
      <c r="D1007">
        <v>75.36</v>
      </c>
      <c r="E1007" s="11">
        <f t="shared" ca="1" si="99"/>
        <v>775</v>
      </c>
      <c r="F1007">
        <f t="shared" ca="1" si="94"/>
        <v>1</v>
      </c>
      <c r="G1007">
        <f t="shared" si="95"/>
        <v>1</v>
      </c>
      <c r="H1007">
        <f t="shared" si="96"/>
        <v>1</v>
      </c>
      <c r="I1007">
        <f t="shared" ca="1" si="97"/>
        <v>3</v>
      </c>
      <c r="J1007" t="str">
        <f t="shared" ca="1" si="98"/>
        <v>Lost</v>
      </c>
    </row>
    <row r="1008" spans="1:10" x14ac:dyDescent="0.3">
      <c r="A1008" s="10" t="s">
        <v>5687</v>
      </c>
      <c r="B1008" s="2">
        <v>45500</v>
      </c>
      <c r="C1008">
        <v>1</v>
      </c>
      <c r="D1008">
        <v>2001.66</v>
      </c>
      <c r="E1008" s="11">
        <f t="shared" ca="1" si="99"/>
        <v>579</v>
      </c>
      <c r="F1008">
        <f t="shared" ca="1" si="94"/>
        <v>1</v>
      </c>
      <c r="G1008">
        <f t="shared" si="95"/>
        <v>1</v>
      </c>
      <c r="H1008">
        <f t="shared" si="96"/>
        <v>3</v>
      </c>
      <c r="I1008">
        <f t="shared" ca="1" si="97"/>
        <v>5</v>
      </c>
      <c r="J1008" t="str">
        <f t="shared" ca="1" si="98"/>
        <v>Loyal</v>
      </c>
    </row>
    <row r="1009" spans="1:10" x14ac:dyDescent="0.3">
      <c r="A1009" s="10" t="s">
        <v>3948</v>
      </c>
      <c r="B1009" s="2">
        <v>45497</v>
      </c>
      <c r="C1009">
        <v>1</v>
      </c>
      <c r="D1009">
        <v>886.77</v>
      </c>
      <c r="E1009" s="11">
        <f t="shared" ca="1" si="99"/>
        <v>582</v>
      </c>
      <c r="F1009">
        <f t="shared" ca="1" si="94"/>
        <v>1</v>
      </c>
      <c r="G1009">
        <f t="shared" si="95"/>
        <v>1</v>
      </c>
      <c r="H1009">
        <f t="shared" si="96"/>
        <v>1</v>
      </c>
      <c r="I1009">
        <f t="shared" ca="1" si="97"/>
        <v>3</v>
      </c>
      <c r="J1009" t="str">
        <f t="shared" ca="1" si="98"/>
        <v>Lost</v>
      </c>
    </row>
    <row r="1010" spans="1:10" x14ac:dyDescent="0.3">
      <c r="A1010" s="10" t="s">
        <v>5787</v>
      </c>
      <c r="B1010" s="2">
        <v>45517</v>
      </c>
      <c r="C1010">
        <v>1</v>
      </c>
      <c r="D1010">
        <v>3962.83</v>
      </c>
      <c r="E1010" s="11">
        <f t="shared" ca="1" si="99"/>
        <v>562</v>
      </c>
      <c r="F1010">
        <f t="shared" ca="1" si="94"/>
        <v>1</v>
      </c>
      <c r="G1010">
        <f t="shared" si="95"/>
        <v>1</v>
      </c>
      <c r="H1010">
        <f t="shared" si="96"/>
        <v>3</v>
      </c>
      <c r="I1010">
        <f t="shared" ca="1" si="97"/>
        <v>5</v>
      </c>
      <c r="J1010" t="str">
        <f t="shared" ca="1" si="98"/>
        <v>Loyal</v>
      </c>
    </row>
    <row r="1011" spans="1:10" x14ac:dyDescent="0.3">
      <c r="A1011" s="10" t="s">
        <v>504</v>
      </c>
      <c r="B1011" s="2">
        <v>45645</v>
      </c>
      <c r="C1011">
        <v>2</v>
      </c>
      <c r="D1011">
        <v>3949.59</v>
      </c>
      <c r="E1011" s="11">
        <f t="shared" ca="1" si="99"/>
        <v>434</v>
      </c>
      <c r="F1011">
        <f t="shared" ca="1" si="94"/>
        <v>1</v>
      </c>
      <c r="G1011">
        <f t="shared" si="95"/>
        <v>2</v>
      </c>
      <c r="H1011">
        <f t="shared" si="96"/>
        <v>3</v>
      </c>
      <c r="I1011">
        <f t="shared" ca="1" si="97"/>
        <v>6</v>
      </c>
      <c r="J1011" t="str">
        <f t="shared" ca="1" si="98"/>
        <v>Loyal</v>
      </c>
    </row>
    <row r="1012" spans="1:10" x14ac:dyDescent="0.3">
      <c r="A1012" s="10" t="s">
        <v>1549</v>
      </c>
      <c r="B1012" s="2">
        <v>45545</v>
      </c>
      <c r="C1012">
        <v>2</v>
      </c>
      <c r="D1012">
        <v>1853.12</v>
      </c>
      <c r="E1012" s="11">
        <f t="shared" ca="1" si="99"/>
        <v>534</v>
      </c>
      <c r="F1012">
        <f t="shared" ca="1" si="94"/>
        <v>1</v>
      </c>
      <c r="G1012">
        <f t="shared" si="95"/>
        <v>2</v>
      </c>
      <c r="H1012">
        <f t="shared" si="96"/>
        <v>2</v>
      </c>
      <c r="I1012">
        <f t="shared" ca="1" si="97"/>
        <v>5</v>
      </c>
      <c r="J1012" t="str">
        <f t="shared" ca="1" si="98"/>
        <v>Loyal</v>
      </c>
    </row>
    <row r="1013" spans="1:10" x14ac:dyDescent="0.3">
      <c r="A1013" s="10" t="s">
        <v>3607</v>
      </c>
      <c r="B1013" s="2">
        <v>45548</v>
      </c>
      <c r="C1013">
        <v>2</v>
      </c>
      <c r="D1013">
        <v>1035.01</v>
      </c>
      <c r="E1013" s="11">
        <f t="shared" ca="1" si="99"/>
        <v>531</v>
      </c>
      <c r="F1013">
        <f t="shared" ca="1" si="94"/>
        <v>1</v>
      </c>
      <c r="G1013">
        <f t="shared" si="95"/>
        <v>2</v>
      </c>
      <c r="H1013">
        <f t="shared" si="96"/>
        <v>2</v>
      </c>
      <c r="I1013">
        <f t="shared" ca="1" si="97"/>
        <v>5</v>
      </c>
      <c r="J1013" t="str">
        <f t="shared" ca="1" si="98"/>
        <v>Loyal</v>
      </c>
    </row>
    <row r="1014" spans="1:10" x14ac:dyDescent="0.3">
      <c r="A1014" s="10" t="s">
        <v>2273</v>
      </c>
      <c r="B1014" s="2">
        <v>45534</v>
      </c>
      <c r="C1014">
        <v>2</v>
      </c>
      <c r="D1014">
        <v>1973.06</v>
      </c>
      <c r="E1014" s="11">
        <f t="shared" ca="1" si="99"/>
        <v>545</v>
      </c>
      <c r="F1014">
        <f t="shared" ca="1" si="94"/>
        <v>1</v>
      </c>
      <c r="G1014">
        <f t="shared" si="95"/>
        <v>2</v>
      </c>
      <c r="H1014">
        <f t="shared" si="96"/>
        <v>2</v>
      </c>
      <c r="I1014">
        <f t="shared" ca="1" si="97"/>
        <v>5</v>
      </c>
      <c r="J1014" t="str">
        <f t="shared" ca="1" si="98"/>
        <v>Loyal</v>
      </c>
    </row>
    <row r="1015" spans="1:10" x14ac:dyDescent="0.3">
      <c r="A1015" s="10" t="s">
        <v>3479</v>
      </c>
      <c r="B1015" s="2">
        <v>45484</v>
      </c>
      <c r="C1015">
        <v>1</v>
      </c>
      <c r="D1015">
        <v>381.58</v>
      </c>
      <c r="E1015" s="11">
        <f t="shared" ca="1" si="99"/>
        <v>595</v>
      </c>
      <c r="F1015">
        <f t="shared" ca="1" si="94"/>
        <v>1</v>
      </c>
      <c r="G1015">
        <f t="shared" si="95"/>
        <v>1</v>
      </c>
      <c r="H1015">
        <f t="shared" si="96"/>
        <v>1</v>
      </c>
      <c r="I1015">
        <f t="shared" ca="1" si="97"/>
        <v>3</v>
      </c>
      <c r="J1015" t="str">
        <f t="shared" ca="1" si="98"/>
        <v>Lost</v>
      </c>
    </row>
    <row r="1016" spans="1:10" x14ac:dyDescent="0.3">
      <c r="A1016" s="10" t="s">
        <v>4525</v>
      </c>
      <c r="B1016" s="2">
        <v>45604</v>
      </c>
      <c r="C1016">
        <v>2</v>
      </c>
      <c r="D1016">
        <v>974.81999999999994</v>
      </c>
      <c r="E1016" s="11">
        <f t="shared" ca="1" si="99"/>
        <v>475</v>
      </c>
      <c r="F1016">
        <f t="shared" ca="1" si="94"/>
        <v>1</v>
      </c>
      <c r="G1016">
        <f t="shared" si="95"/>
        <v>2</v>
      </c>
      <c r="H1016">
        <f t="shared" si="96"/>
        <v>1</v>
      </c>
      <c r="I1016">
        <f t="shared" ca="1" si="97"/>
        <v>4</v>
      </c>
      <c r="J1016" t="str">
        <f t="shared" ca="1" si="98"/>
        <v>At Risk</v>
      </c>
    </row>
    <row r="1017" spans="1:10" x14ac:dyDescent="0.3">
      <c r="A1017" s="10" t="s">
        <v>1630</v>
      </c>
      <c r="B1017" s="2">
        <v>45647</v>
      </c>
      <c r="C1017">
        <v>3</v>
      </c>
      <c r="D1017">
        <v>4473.78</v>
      </c>
      <c r="E1017" s="11">
        <f t="shared" ca="1" si="99"/>
        <v>432</v>
      </c>
      <c r="F1017">
        <f t="shared" ca="1" si="94"/>
        <v>1</v>
      </c>
      <c r="G1017">
        <f t="shared" si="95"/>
        <v>3</v>
      </c>
      <c r="H1017">
        <f t="shared" si="96"/>
        <v>3</v>
      </c>
      <c r="I1017">
        <f t="shared" ca="1" si="97"/>
        <v>7</v>
      </c>
      <c r="J1017" t="str">
        <f t="shared" ca="1" si="98"/>
        <v>Champion</v>
      </c>
    </row>
    <row r="1018" spans="1:10" x14ac:dyDescent="0.3">
      <c r="A1018" s="10" t="s">
        <v>1099</v>
      </c>
      <c r="B1018" s="2">
        <v>45459</v>
      </c>
      <c r="C1018">
        <v>3</v>
      </c>
      <c r="D1018">
        <v>1333.96</v>
      </c>
      <c r="E1018" s="11">
        <f t="shared" ca="1" si="99"/>
        <v>620</v>
      </c>
      <c r="F1018">
        <f t="shared" ca="1" si="94"/>
        <v>1</v>
      </c>
      <c r="G1018">
        <f t="shared" si="95"/>
        <v>3</v>
      </c>
      <c r="H1018">
        <f t="shared" si="96"/>
        <v>2</v>
      </c>
      <c r="I1018">
        <f t="shared" ca="1" si="97"/>
        <v>6</v>
      </c>
      <c r="J1018" t="str">
        <f t="shared" ca="1" si="98"/>
        <v>Loyal</v>
      </c>
    </row>
    <row r="1019" spans="1:10" x14ac:dyDescent="0.3">
      <c r="A1019" s="10" t="s">
        <v>173</v>
      </c>
      <c r="B1019" s="2">
        <v>45570</v>
      </c>
      <c r="C1019">
        <v>1</v>
      </c>
      <c r="D1019">
        <v>626.66</v>
      </c>
      <c r="E1019" s="11">
        <f t="shared" ca="1" si="99"/>
        <v>509</v>
      </c>
      <c r="F1019">
        <f t="shared" ca="1" si="94"/>
        <v>1</v>
      </c>
      <c r="G1019">
        <f t="shared" si="95"/>
        <v>1</v>
      </c>
      <c r="H1019">
        <f t="shared" si="96"/>
        <v>1</v>
      </c>
      <c r="I1019">
        <f t="shared" ca="1" si="97"/>
        <v>3</v>
      </c>
      <c r="J1019" t="str">
        <f t="shared" ca="1" si="98"/>
        <v>Lost</v>
      </c>
    </row>
    <row r="1020" spans="1:10" x14ac:dyDescent="0.3">
      <c r="A1020" s="10" t="s">
        <v>2788</v>
      </c>
      <c r="B1020" s="2">
        <v>45495</v>
      </c>
      <c r="C1020">
        <v>2</v>
      </c>
      <c r="D1020">
        <v>562.37</v>
      </c>
      <c r="E1020" s="11">
        <f t="shared" ca="1" si="99"/>
        <v>584</v>
      </c>
      <c r="F1020">
        <f t="shared" ca="1" si="94"/>
        <v>1</v>
      </c>
      <c r="G1020">
        <f t="shared" si="95"/>
        <v>2</v>
      </c>
      <c r="H1020">
        <f t="shared" si="96"/>
        <v>1</v>
      </c>
      <c r="I1020">
        <f t="shared" ca="1" si="97"/>
        <v>4</v>
      </c>
      <c r="J1020" t="str">
        <f t="shared" ca="1" si="98"/>
        <v>At Risk</v>
      </c>
    </row>
    <row r="1021" spans="1:10" x14ac:dyDescent="0.3">
      <c r="A1021" s="10" t="s">
        <v>824</v>
      </c>
      <c r="B1021" s="2">
        <v>45445</v>
      </c>
      <c r="C1021">
        <v>2</v>
      </c>
      <c r="D1021">
        <v>3175.68</v>
      </c>
      <c r="E1021" s="11">
        <f t="shared" ca="1" si="99"/>
        <v>634</v>
      </c>
      <c r="F1021">
        <f t="shared" ca="1" si="94"/>
        <v>1</v>
      </c>
      <c r="G1021">
        <f t="shared" si="95"/>
        <v>2</v>
      </c>
      <c r="H1021">
        <f t="shared" si="96"/>
        <v>3</v>
      </c>
      <c r="I1021">
        <f t="shared" ca="1" si="97"/>
        <v>6</v>
      </c>
      <c r="J1021" t="str">
        <f t="shared" ca="1" si="98"/>
        <v>Loyal</v>
      </c>
    </row>
    <row r="1022" spans="1:10" x14ac:dyDescent="0.3">
      <c r="A1022" s="10" t="s">
        <v>1023</v>
      </c>
      <c r="B1022" s="2">
        <v>45544</v>
      </c>
      <c r="C1022">
        <v>4</v>
      </c>
      <c r="D1022">
        <v>7433.29</v>
      </c>
      <c r="E1022" s="11">
        <f t="shared" ca="1" si="99"/>
        <v>535</v>
      </c>
      <c r="F1022">
        <f t="shared" ca="1" si="94"/>
        <v>1</v>
      </c>
      <c r="G1022">
        <f t="shared" si="95"/>
        <v>3</v>
      </c>
      <c r="H1022">
        <f t="shared" si="96"/>
        <v>3</v>
      </c>
      <c r="I1022">
        <f t="shared" ca="1" si="97"/>
        <v>7</v>
      </c>
      <c r="J1022" t="str">
        <f t="shared" ca="1" si="98"/>
        <v>Champion</v>
      </c>
    </row>
    <row r="1023" spans="1:10" x14ac:dyDescent="0.3">
      <c r="A1023" s="10" t="s">
        <v>352</v>
      </c>
      <c r="B1023" s="2">
        <v>45466</v>
      </c>
      <c r="C1023">
        <v>1</v>
      </c>
      <c r="D1023">
        <v>105.16</v>
      </c>
      <c r="E1023" s="11">
        <f t="shared" ca="1" si="99"/>
        <v>613</v>
      </c>
      <c r="F1023">
        <f t="shared" ca="1" si="94"/>
        <v>1</v>
      </c>
      <c r="G1023">
        <f t="shared" si="95"/>
        <v>1</v>
      </c>
      <c r="H1023">
        <f t="shared" si="96"/>
        <v>1</v>
      </c>
      <c r="I1023">
        <f t="shared" ca="1" si="97"/>
        <v>3</v>
      </c>
      <c r="J1023" t="str">
        <f t="shared" ca="1" si="98"/>
        <v>Lost</v>
      </c>
    </row>
    <row r="1024" spans="1:10" x14ac:dyDescent="0.3">
      <c r="A1024" s="10" t="s">
        <v>2582</v>
      </c>
      <c r="B1024" s="2">
        <v>45337</v>
      </c>
      <c r="C1024">
        <v>1</v>
      </c>
      <c r="D1024">
        <v>1367.42</v>
      </c>
      <c r="E1024" s="11">
        <f t="shared" ca="1" si="99"/>
        <v>742</v>
      </c>
      <c r="F1024">
        <f t="shared" ca="1" si="94"/>
        <v>1</v>
      </c>
      <c r="G1024">
        <f t="shared" si="95"/>
        <v>1</v>
      </c>
      <c r="H1024">
        <f t="shared" si="96"/>
        <v>2</v>
      </c>
      <c r="I1024">
        <f t="shared" ca="1" si="97"/>
        <v>4</v>
      </c>
      <c r="J1024" t="str">
        <f t="shared" ca="1" si="98"/>
        <v>At Risk</v>
      </c>
    </row>
    <row r="1025" spans="1:10" x14ac:dyDescent="0.3">
      <c r="A1025" s="10" t="s">
        <v>4097</v>
      </c>
      <c r="B1025" s="2">
        <v>45516</v>
      </c>
      <c r="C1025">
        <v>2</v>
      </c>
      <c r="D1025">
        <v>2149.4100000000003</v>
      </c>
      <c r="E1025" s="11">
        <f t="shared" ca="1" si="99"/>
        <v>563</v>
      </c>
      <c r="F1025">
        <f t="shared" ca="1" si="94"/>
        <v>1</v>
      </c>
      <c r="G1025">
        <f t="shared" si="95"/>
        <v>2</v>
      </c>
      <c r="H1025">
        <f t="shared" si="96"/>
        <v>3</v>
      </c>
      <c r="I1025">
        <f t="shared" ca="1" si="97"/>
        <v>6</v>
      </c>
      <c r="J1025" t="str">
        <f t="shared" ca="1" si="98"/>
        <v>Loyal</v>
      </c>
    </row>
    <row r="1026" spans="1:10" x14ac:dyDescent="0.3">
      <c r="A1026" s="10" t="s">
        <v>1235</v>
      </c>
      <c r="B1026" s="2">
        <v>45301</v>
      </c>
      <c r="C1026">
        <v>1</v>
      </c>
      <c r="D1026">
        <v>936.72</v>
      </c>
      <c r="E1026" s="11">
        <f t="shared" ca="1" si="99"/>
        <v>778</v>
      </c>
      <c r="F1026">
        <f t="shared" ca="1" si="94"/>
        <v>1</v>
      </c>
      <c r="G1026">
        <f t="shared" si="95"/>
        <v>1</v>
      </c>
      <c r="H1026">
        <f t="shared" si="96"/>
        <v>1</v>
      </c>
      <c r="I1026">
        <f t="shared" ca="1" si="97"/>
        <v>3</v>
      </c>
      <c r="J1026" t="str">
        <f t="shared" ca="1" si="98"/>
        <v>Lost</v>
      </c>
    </row>
    <row r="1027" spans="1:10" x14ac:dyDescent="0.3">
      <c r="A1027" s="10" t="s">
        <v>2394</v>
      </c>
      <c r="B1027" s="2">
        <v>45390</v>
      </c>
      <c r="C1027">
        <v>4</v>
      </c>
      <c r="D1027">
        <v>7352.92</v>
      </c>
      <c r="E1027" s="11">
        <f t="shared" ca="1" si="99"/>
        <v>689</v>
      </c>
      <c r="F1027">
        <f t="shared" ref="F1027:F1090" ca="1" si="100">_xlfn.IFS(E1027&lt;100,3,E1027&lt;=200,2,E1027&gt;200,1)</f>
        <v>1</v>
      </c>
      <c r="G1027">
        <f t="shared" ref="G1027:G1090" si="101">_xlfn.IFS(C1027&gt;=3,3,C1027=2,2,C1027=1,1)</f>
        <v>3</v>
      </c>
      <c r="H1027">
        <f t="shared" ref="H1027:H1090" si="102">_xlfn.IFS(D1027&gt;=2000,3,D1027&gt;=1000,2,D1027&lt;1000,1)</f>
        <v>3</v>
      </c>
      <c r="I1027">
        <f t="shared" ref="I1027:I1090" ca="1" si="103">F1027+G1027+H1027</f>
        <v>7</v>
      </c>
      <c r="J1027" t="str">
        <f t="shared" ref="J1027:J1090" ca="1" si="104">_xlfn.IFS(I1027&gt;=7,"Champion",I1027&gt;=5,"Loyal",I1027&gt;=4,"At Risk",I1027&lt;4,"Lost")</f>
        <v>Champion</v>
      </c>
    </row>
    <row r="1028" spans="1:10" x14ac:dyDescent="0.3">
      <c r="A1028" s="10" t="s">
        <v>3930</v>
      </c>
      <c r="B1028" s="2">
        <v>45585</v>
      </c>
      <c r="C1028">
        <v>2</v>
      </c>
      <c r="D1028">
        <v>3852.23</v>
      </c>
      <c r="E1028" s="11">
        <f t="shared" ca="1" si="99"/>
        <v>494</v>
      </c>
      <c r="F1028">
        <f t="shared" ca="1" si="100"/>
        <v>1</v>
      </c>
      <c r="G1028">
        <f t="shared" si="101"/>
        <v>2</v>
      </c>
      <c r="H1028">
        <f t="shared" si="102"/>
        <v>3</v>
      </c>
      <c r="I1028">
        <f t="shared" ca="1" si="103"/>
        <v>6</v>
      </c>
      <c r="J1028" t="str">
        <f t="shared" ca="1" si="104"/>
        <v>Loyal</v>
      </c>
    </row>
    <row r="1029" spans="1:10" x14ac:dyDescent="0.3">
      <c r="A1029" s="10" t="s">
        <v>5811</v>
      </c>
      <c r="B1029" s="2">
        <v>45326</v>
      </c>
      <c r="C1029">
        <v>1</v>
      </c>
      <c r="D1029">
        <v>1923.65</v>
      </c>
      <c r="E1029" s="11">
        <f t="shared" ref="E1029:E1092" ca="1" si="105">TODAY()-B1029</f>
        <v>753</v>
      </c>
      <c r="F1029">
        <f t="shared" ca="1" si="100"/>
        <v>1</v>
      </c>
      <c r="G1029">
        <f t="shared" si="101"/>
        <v>1</v>
      </c>
      <c r="H1029">
        <f t="shared" si="102"/>
        <v>2</v>
      </c>
      <c r="I1029">
        <f t="shared" ca="1" si="103"/>
        <v>4</v>
      </c>
      <c r="J1029" t="str">
        <f t="shared" ca="1" si="104"/>
        <v>At Risk</v>
      </c>
    </row>
    <row r="1030" spans="1:10" x14ac:dyDescent="0.3">
      <c r="A1030" s="10" t="s">
        <v>2537</v>
      </c>
      <c r="B1030" s="2">
        <v>45570</v>
      </c>
      <c r="C1030">
        <v>2</v>
      </c>
      <c r="D1030">
        <v>756.42000000000007</v>
      </c>
      <c r="E1030" s="11">
        <f t="shared" ca="1" si="105"/>
        <v>509</v>
      </c>
      <c r="F1030">
        <f t="shared" ca="1" si="100"/>
        <v>1</v>
      </c>
      <c r="G1030">
        <f t="shared" si="101"/>
        <v>2</v>
      </c>
      <c r="H1030">
        <f t="shared" si="102"/>
        <v>1</v>
      </c>
      <c r="I1030">
        <f t="shared" ca="1" si="103"/>
        <v>4</v>
      </c>
      <c r="J1030" t="str">
        <f t="shared" ca="1" si="104"/>
        <v>At Risk</v>
      </c>
    </row>
    <row r="1031" spans="1:10" x14ac:dyDescent="0.3">
      <c r="A1031" s="10" t="s">
        <v>1239</v>
      </c>
      <c r="B1031" s="2">
        <v>45511</v>
      </c>
      <c r="C1031">
        <v>2</v>
      </c>
      <c r="D1031">
        <v>2719.21</v>
      </c>
      <c r="E1031" s="11">
        <f t="shared" ca="1" si="105"/>
        <v>568</v>
      </c>
      <c r="F1031">
        <f t="shared" ca="1" si="100"/>
        <v>1</v>
      </c>
      <c r="G1031">
        <f t="shared" si="101"/>
        <v>2</v>
      </c>
      <c r="H1031">
        <f t="shared" si="102"/>
        <v>3</v>
      </c>
      <c r="I1031">
        <f t="shared" ca="1" si="103"/>
        <v>6</v>
      </c>
      <c r="J1031" t="str">
        <f t="shared" ca="1" si="104"/>
        <v>Loyal</v>
      </c>
    </row>
    <row r="1032" spans="1:10" x14ac:dyDescent="0.3">
      <c r="A1032" s="10" t="s">
        <v>1603</v>
      </c>
      <c r="B1032" s="2">
        <v>45391</v>
      </c>
      <c r="C1032">
        <v>1</v>
      </c>
      <c r="D1032">
        <v>75.12</v>
      </c>
      <c r="E1032" s="11">
        <f t="shared" ca="1" si="105"/>
        <v>688</v>
      </c>
      <c r="F1032">
        <f t="shared" ca="1" si="100"/>
        <v>1</v>
      </c>
      <c r="G1032">
        <f t="shared" si="101"/>
        <v>1</v>
      </c>
      <c r="H1032">
        <f t="shared" si="102"/>
        <v>1</v>
      </c>
      <c r="I1032">
        <f t="shared" ca="1" si="103"/>
        <v>3</v>
      </c>
      <c r="J1032" t="str">
        <f t="shared" ca="1" si="104"/>
        <v>Lost</v>
      </c>
    </row>
    <row r="1033" spans="1:10" x14ac:dyDescent="0.3">
      <c r="A1033" s="10" t="s">
        <v>5118</v>
      </c>
      <c r="B1033" s="2">
        <v>45313</v>
      </c>
      <c r="C1033">
        <v>1</v>
      </c>
      <c r="D1033">
        <v>653.89</v>
      </c>
      <c r="E1033" s="11">
        <f t="shared" ca="1" si="105"/>
        <v>766</v>
      </c>
      <c r="F1033">
        <f t="shared" ca="1" si="100"/>
        <v>1</v>
      </c>
      <c r="G1033">
        <f t="shared" si="101"/>
        <v>1</v>
      </c>
      <c r="H1033">
        <f t="shared" si="102"/>
        <v>1</v>
      </c>
      <c r="I1033">
        <f t="shared" ca="1" si="103"/>
        <v>3</v>
      </c>
      <c r="J1033" t="str">
        <f t="shared" ca="1" si="104"/>
        <v>Lost</v>
      </c>
    </row>
    <row r="1034" spans="1:10" x14ac:dyDescent="0.3">
      <c r="A1034" s="10" t="s">
        <v>4664</v>
      </c>
      <c r="B1034" s="2">
        <v>45526</v>
      </c>
      <c r="C1034">
        <v>1</v>
      </c>
      <c r="D1034">
        <v>279.05</v>
      </c>
      <c r="E1034" s="11">
        <f t="shared" ca="1" si="105"/>
        <v>553</v>
      </c>
      <c r="F1034">
        <f t="shared" ca="1" si="100"/>
        <v>1</v>
      </c>
      <c r="G1034">
        <f t="shared" si="101"/>
        <v>1</v>
      </c>
      <c r="H1034">
        <f t="shared" si="102"/>
        <v>1</v>
      </c>
      <c r="I1034">
        <f t="shared" ca="1" si="103"/>
        <v>3</v>
      </c>
      <c r="J1034" t="str">
        <f t="shared" ca="1" si="104"/>
        <v>Lost</v>
      </c>
    </row>
    <row r="1035" spans="1:10" x14ac:dyDescent="0.3">
      <c r="A1035" s="10" t="s">
        <v>2357</v>
      </c>
      <c r="B1035" s="2">
        <v>45634</v>
      </c>
      <c r="C1035">
        <v>2</v>
      </c>
      <c r="D1035">
        <v>714.95</v>
      </c>
      <c r="E1035" s="11">
        <f t="shared" ca="1" si="105"/>
        <v>445</v>
      </c>
      <c r="F1035">
        <f t="shared" ca="1" si="100"/>
        <v>1</v>
      </c>
      <c r="G1035">
        <f t="shared" si="101"/>
        <v>2</v>
      </c>
      <c r="H1035">
        <f t="shared" si="102"/>
        <v>1</v>
      </c>
      <c r="I1035">
        <f t="shared" ca="1" si="103"/>
        <v>4</v>
      </c>
      <c r="J1035" t="str">
        <f t="shared" ca="1" si="104"/>
        <v>At Risk</v>
      </c>
    </row>
    <row r="1036" spans="1:10" x14ac:dyDescent="0.3">
      <c r="A1036" s="10" t="s">
        <v>2078</v>
      </c>
      <c r="B1036" s="2">
        <v>45477</v>
      </c>
      <c r="C1036">
        <v>1</v>
      </c>
      <c r="D1036">
        <v>2827.75</v>
      </c>
      <c r="E1036" s="11">
        <f t="shared" ca="1" si="105"/>
        <v>602</v>
      </c>
      <c r="F1036">
        <f t="shared" ca="1" si="100"/>
        <v>1</v>
      </c>
      <c r="G1036">
        <f t="shared" si="101"/>
        <v>1</v>
      </c>
      <c r="H1036">
        <f t="shared" si="102"/>
        <v>3</v>
      </c>
      <c r="I1036">
        <f t="shared" ca="1" si="103"/>
        <v>5</v>
      </c>
      <c r="J1036" t="str">
        <f t="shared" ca="1" si="104"/>
        <v>Loyal</v>
      </c>
    </row>
    <row r="1037" spans="1:10" x14ac:dyDescent="0.3">
      <c r="A1037" s="10" t="s">
        <v>661</v>
      </c>
      <c r="B1037" s="2">
        <v>45412</v>
      </c>
      <c r="C1037">
        <v>1</v>
      </c>
      <c r="D1037">
        <v>2129.73</v>
      </c>
      <c r="E1037" s="11">
        <f t="shared" ca="1" si="105"/>
        <v>667</v>
      </c>
      <c r="F1037">
        <f t="shared" ca="1" si="100"/>
        <v>1</v>
      </c>
      <c r="G1037">
        <f t="shared" si="101"/>
        <v>1</v>
      </c>
      <c r="H1037">
        <f t="shared" si="102"/>
        <v>3</v>
      </c>
      <c r="I1037">
        <f t="shared" ca="1" si="103"/>
        <v>5</v>
      </c>
      <c r="J1037" t="str">
        <f t="shared" ca="1" si="104"/>
        <v>Loyal</v>
      </c>
    </row>
    <row r="1038" spans="1:10" x14ac:dyDescent="0.3">
      <c r="A1038" s="10" t="s">
        <v>5369</v>
      </c>
      <c r="B1038" s="2">
        <v>45331</v>
      </c>
      <c r="C1038">
        <v>1</v>
      </c>
      <c r="D1038">
        <v>102.92</v>
      </c>
      <c r="E1038" s="11">
        <f t="shared" ca="1" si="105"/>
        <v>748</v>
      </c>
      <c r="F1038">
        <f t="shared" ca="1" si="100"/>
        <v>1</v>
      </c>
      <c r="G1038">
        <f t="shared" si="101"/>
        <v>1</v>
      </c>
      <c r="H1038">
        <f t="shared" si="102"/>
        <v>1</v>
      </c>
      <c r="I1038">
        <f t="shared" ca="1" si="103"/>
        <v>3</v>
      </c>
      <c r="J1038" t="str">
        <f t="shared" ca="1" si="104"/>
        <v>Lost</v>
      </c>
    </row>
    <row r="1039" spans="1:10" x14ac:dyDescent="0.3">
      <c r="A1039" s="10" t="s">
        <v>1450</v>
      </c>
      <c r="B1039" s="2">
        <v>45654</v>
      </c>
      <c r="C1039">
        <v>2</v>
      </c>
      <c r="D1039">
        <v>2937.2</v>
      </c>
      <c r="E1039" s="11">
        <f t="shared" ca="1" si="105"/>
        <v>425</v>
      </c>
      <c r="F1039">
        <f t="shared" ca="1" si="100"/>
        <v>1</v>
      </c>
      <c r="G1039">
        <f t="shared" si="101"/>
        <v>2</v>
      </c>
      <c r="H1039">
        <f t="shared" si="102"/>
        <v>3</v>
      </c>
      <c r="I1039">
        <f t="shared" ca="1" si="103"/>
        <v>6</v>
      </c>
      <c r="J1039" t="str">
        <f t="shared" ca="1" si="104"/>
        <v>Loyal</v>
      </c>
    </row>
    <row r="1040" spans="1:10" x14ac:dyDescent="0.3">
      <c r="A1040" s="10" t="s">
        <v>2995</v>
      </c>
      <c r="B1040" s="2">
        <v>45594</v>
      </c>
      <c r="C1040">
        <v>3</v>
      </c>
      <c r="D1040">
        <v>1607.35</v>
      </c>
      <c r="E1040" s="11">
        <f t="shared" ca="1" si="105"/>
        <v>485</v>
      </c>
      <c r="F1040">
        <f t="shared" ca="1" si="100"/>
        <v>1</v>
      </c>
      <c r="G1040">
        <f t="shared" si="101"/>
        <v>3</v>
      </c>
      <c r="H1040">
        <f t="shared" si="102"/>
        <v>2</v>
      </c>
      <c r="I1040">
        <f t="shared" ca="1" si="103"/>
        <v>6</v>
      </c>
      <c r="J1040" t="str">
        <f t="shared" ca="1" si="104"/>
        <v>Loyal</v>
      </c>
    </row>
    <row r="1041" spans="1:10" x14ac:dyDescent="0.3">
      <c r="A1041" s="10" t="s">
        <v>953</v>
      </c>
      <c r="B1041" s="2">
        <v>45625</v>
      </c>
      <c r="C1041">
        <v>1</v>
      </c>
      <c r="D1041">
        <v>1916.79</v>
      </c>
      <c r="E1041" s="11">
        <f t="shared" ca="1" si="105"/>
        <v>454</v>
      </c>
      <c r="F1041">
        <f t="shared" ca="1" si="100"/>
        <v>1</v>
      </c>
      <c r="G1041">
        <f t="shared" si="101"/>
        <v>1</v>
      </c>
      <c r="H1041">
        <f t="shared" si="102"/>
        <v>2</v>
      </c>
      <c r="I1041">
        <f t="shared" ca="1" si="103"/>
        <v>4</v>
      </c>
      <c r="J1041" t="str">
        <f t="shared" ca="1" si="104"/>
        <v>At Risk</v>
      </c>
    </row>
    <row r="1042" spans="1:10" x14ac:dyDescent="0.3">
      <c r="A1042" s="10" t="s">
        <v>3091</v>
      </c>
      <c r="B1042" s="2">
        <v>45636</v>
      </c>
      <c r="C1042">
        <v>2</v>
      </c>
      <c r="D1042">
        <v>783.74</v>
      </c>
      <c r="E1042" s="11">
        <f t="shared" ca="1" si="105"/>
        <v>443</v>
      </c>
      <c r="F1042">
        <f t="shared" ca="1" si="100"/>
        <v>1</v>
      </c>
      <c r="G1042">
        <f t="shared" si="101"/>
        <v>2</v>
      </c>
      <c r="H1042">
        <f t="shared" si="102"/>
        <v>1</v>
      </c>
      <c r="I1042">
        <f t="shared" ca="1" si="103"/>
        <v>4</v>
      </c>
      <c r="J1042" t="str">
        <f t="shared" ca="1" si="104"/>
        <v>At Risk</v>
      </c>
    </row>
    <row r="1043" spans="1:10" x14ac:dyDescent="0.3">
      <c r="A1043" s="10" t="s">
        <v>5130</v>
      </c>
      <c r="B1043" s="2">
        <v>45483</v>
      </c>
      <c r="C1043">
        <v>1</v>
      </c>
      <c r="D1043">
        <v>524.20000000000005</v>
      </c>
      <c r="E1043" s="11">
        <f t="shared" ca="1" si="105"/>
        <v>596</v>
      </c>
      <c r="F1043">
        <f t="shared" ca="1" si="100"/>
        <v>1</v>
      </c>
      <c r="G1043">
        <f t="shared" si="101"/>
        <v>1</v>
      </c>
      <c r="H1043">
        <f t="shared" si="102"/>
        <v>1</v>
      </c>
      <c r="I1043">
        <f t="shared" ca="1" si="103"/>
        <v>3</v>
      </c>
      <c r="J1043" t="str">
        <f t="shared" ca="1" si="104"/>
        <v>Lost</v>
      </c>
    </row>
    <row r="1044" spans="1:10" x14ac:dyDescent="0.3">
      <c r="A1044" s="10" t="s">
        <v>1481</v>
      </c>
      <c r="B1044" s="2">
        <v>45613</v>
      </c>
      <c r="C1044">
        <v>2</v>
      </c>
      <c r="D1044">
        <v>2067.9499999999998</v>
      </c>
      <c r="E1044" s="11">
        <f t="shared" ca="1" si="105"/>
        <v>466</v>
      </c>
      <c r="F1044">
        <f t="shared" ca="1" si="100"/>
        <v>1</v>
      </c>
      <c r="G1044">
        <f t="shared" si="101"/>
        <v>2</v>
      </c>
      <c r="H1044">
        <f t="shared" si="102"/>
        <v>3</v>
      </c>
      <c r="I1044">
        <f t="shared" ca="1" si="103"/>
        <v>6</v>
      </c>
      <c r="J1044" t="str">
        <f t="shared" ca="1" si="104"/>
        <v>Loyal</v>
      </c>
    </row>
    <row r="1045" spans="1:10" x14ac:dyDescent="0.3">
      <c r="A1045" s="10" t="s">
        <v>5216</v>
      </c>
      <c r="B1045" s="2">
        <v>45412</v>
      </c>
      <c r="C1045">
        <v>1</v>
      </c>
      <c r="D1045">
        <v>696.96</v>
      </c>
      <c r="E1045" s="11">
        <f t="shared" ca="1" si="105"/>
        <v>667</v>
      </c>
      <c r="F1045">
        <f t="shared" ca="1" si="100"/>
        <v>1</v>
      </c>
      <c r="G1045">
        <f t="shared" si="101"/>
        <v>1</v>
      </c>
      <c r="H1045">
        <f t="shared" si="102"/>
        <v>1</v>
      </c>
      <c r="I1045">
        <f t="shared" ca="1" si="103"/>
        <v>3</v>
      </c>
      <c r="J1045" t="str">
        <f t="shared" ca="1" si="104"/>
        <v>Lost</v>
      </c>
    </row>
    <row r="1046" spans="1:10" x14ac:dyDescent="0.3">
      <c r="A1046" s="10" t="s">
        <v>671</v>
      </c>
      <c r="B1046" s="2">
        <v>45635</v>
      </c>
      <c r="C1046">
        <v>1</v>
      </c>
      <c r="D1046">
        <v>4060.45</v>
      </c>
      <c r="E1046" s="11">
        <f t="shared" ca="1" si="105"/>
        <v>444</v>
      </c>
      <c r="F1046">
        <f t="shared" ca="1" si="100"/>
        <v>1</v>
      </c>
      <c r="G1046">
        <f t="shared" si="101"/>
        <v>1</v>
      </c>
      <c r="H1046">
        <f t="shared" si="102"/>
        <v>3</v>
      </c>
      <c r="I1046">
        <f t="shared" ca="1" si="103"/>
        <v>5</v>
      </c>
      <c r="J1046" t="str">
        <f t="shared" ca="1" si="104"/>
        <v>Loyal</v>
      </c>
    </row>
    <row r="1047" spans="1:10" x14ac:dyDescent="0.3">
      <c r="A1047" s="10" t="s">
        <v>3865</v>
      </c>
      <c r="B1047" s="2">
        <v>45385</v>
      </c>
      <c r="C1047">
        <v>2</v>
      </c>
      <c r="D1047">
        <v>1963.8899999999999</v>
      </c>
      <c r="E1047" s="11">
        <f t="shared" ca="1" si="105"/>
        <v>694</v>
      </c>
      <c r="F1047">
        <f t="shared" ca="1" si="100"/>
        <v>1</v>
      </c>
      <c r="G1047">
        <f t="shared" si="101"/>
        <v>2</v>
      </c>
      <c r="H1047">
        <f t="shared" si="102"/>
        <v>2</v>
      </c>
      <c r="I1047">
        <f t="shared" ca="1" si="103"/>
        <v>5</v>
      </c>
      <c r="J1047" t="str">
        <f t="shared" ca="1" si="104"/>
        <v>Loyal</v>
      </c>
    </row>
    <row r="1048" spans="1:10" x14ac:dyDescent="0.3">
      <c r="A1048" s="10" t="s">
        <v>4259</v>
      </c>
      <c r="B1048" s="2">
        <v>45321</v>
      </c>
      <c r="C1048">
        <v>1</v>
      </c>
      <c r="D1048">
        <v>727.37</v>
      </c>
      <c r="E1048" s="11">
        <f t="shared" ca="1" si="105"/>
        <v>758</v>
      </c>
      <c r="F1048">
        <f t="shared" ca="1" si="100"/>
        <v>1</v>
      </c>
      <c r="G1048">
        <f t="shared" si="101"/>
        <v>1</v>
      </c>
      <c r="H1048">
        <f t="shared" si="102"/>
        <v>1</v>
      </c>
      <c r="I1048">
        <f t="shared" ca="1" si="103"/>
        <v>3</v>
      </c>
      <c r="J1048" t="str">
        <f t="shared" ca="1" si="104"/>
        <v>Lost</v>
      </c>
    </row>
    <row r="1049" spans="1:10" x14ac:dyDescent="0.3">
      <c r="A1049" s="10" t="s">
        <v>4839</v>
      </c>
      <c r="B1049" s="2">
        <v>45428</v>
      </c>
      <c r="C1049">
        <v>1</v>
      </c>
      <c r="D1049">
        <v>199.55</v>
      </c>
      <c r="E1049" s="11">
        <f t="shared" ca="1" si="105"/>
        <v>651</v>
      </c>
      <c r="F1049">
        <f t="shared" ca="1" si="100"/>
        <v>1</v>
      </c>
      <c r="G1049">
        <f t="shared" si="101"/>
        <v>1</v>
      </c>
      <c r="H1049">
        <f t="shared" si="102"/>
        <v>1</v>
      </c>
      <c r="I1049">
        <f t="shared" ca="1" si="103"/>
        <v>3</v>
      </c>
      <c r="J1049" t="str">
        <f t="shared" ca="1" si="104"/>
        <v>Lost</v>
      </c>
    </row>
    <row r="1050" spans="1:10" x14ac:dyDescent="0.3">
      <c r="A1050" s="10" t="s">
        <v>4707</v>
      </c>
      <c r="B1050" s="2">
        <v>45462</v>
      </c>
      <c r="C1050">
        <v>1</v>
      </c>
      <c r="D1050">
        <v>382.63</v>
      </c>
      <c r="E1050" s="11">
        <f t="shared" ca="1" si="105"/>
        <v>617</v>
      </c>
      <c r="F1050">
        <f t="shared" ca="1" si="100"/>
        <v>1</v>
      </c>
      <c r="G1050">
        <f t="shared" si="101"/>
        <v>1</v>
      </c>
      <c r="H1050">
        <f t="shared" si="102"/>
        <v>1</v>
      </c>
      <c r="I1050">
        <f t="shared" ca="1" si="103"/>
        <v>3</v>
      </c>
      <c r="J1050" t="str">
        <f t="shared" ca="1" si="104"/>
        <v>Lost</v>
      </c>
    </row>
    <row r="1051" spans="1:10" x14ac:dyDescent="0.3">
      <c r="A1051" s="10" t="s">
        <v>899</v>
      </c>
      <c r="B1051" s="2">
        <v>45468</v>
      </c>
      <c r="C1051">
        <v>2</v>
      </c>
      <c r="D1051">
        <v>1131.32</v>
      </c>
      <c r="E1051" s="11">
        <f t="shared" ca="1" si="105"/>
        <v>611</v>
      </c>
      <c r="F1051">
        <f t="shared" ca="1" si="100"/>
        <v>1</v>
      </c>
      <c r="G1051">
        <f t="shared" si="101"/>
        <v>2</v>
      </c>
      <c r="H1051">
        <f t="shared" si="102"/>
        <v>2</v>
      </c>
      <c r="I1051">
        <f t="shared" ca="1" si="103"/>
        <v>5</v>
      </c>
      <c r="J1051" t="str">
        <f t="shared" ca="1" si="104"/>
        <v>Loyal</v>
      </c>
    </row>
    <row r="1052" spans="1:10" x14ac:dyDescent="0.3">
      <c r="A1052" s="10" t="s">
        <v>4875</v>
      </c>
      <c r="B1052" s="2">
        <v>45488</v>
      </c>
      <c r="C1052">
        <v>1</v>
      </c>
      <c r="D1052">
        <v>236.24</v>
      </c>
      <c r="E1052" s="11">
        <f t="shared" ca="1" si="105"/>
        <v>591</v>
      </c>
      <c r="F1052">
        <f t="shared" ca="1" si="100"/>
        <v>1</v>
      </c>
      <c r="G1052">
        <f t="shared" si="101"/>
        <v>1</v>
      </c>
      <c r="H1052">
        <f t="shared" si="102"/>
        <v>1</v>
      </c>
      <c r="I1052">
        <f t="shared" ca="1" si="103"/>
        <v>3</v>
      </c>
      <c r="J1052" t="str">
        <f t="shared" ca="1" si="104"/>
        <v>Lost</v>
      </c>
    </row>
    <row r="1053" spans="1:10" x14ac:dyDescent="0.3">
      <c r="A1053" s="10" t="s">
        <v>3201</v>
      </c>
      <c r="B1053" s="2">
        <v>45339</v>
      </c>
      <c r="C1053">
        <v>1</v>
      </c>
      <c r="D1053">
        <v>450.27</v>
      </c>
      <c r="E1053" s="11">
        <f t="shared" ca="1" si="105"/>
        <v>740</v>
      </c>
      <c r="F1053">
        <f t="shared" ca="1" si="100"/>
        <v>1</v>
      </c>
      <c r="G1053">
        <f t="shared" si="101"/>
        <v>1</v>
      </c>
      <c r="H1053">
        <f t="shared" si="102"/>
        <v>1</v>
      </c>
      <c r="I1053">
        <f t="shared" ca="1" si="103"/>
        <v>3</v>
      </c>
      <c r="J1053" t="str">
        <f t="shared" ca="1" si="104"/>
        <v>Lost</v>
      </c>
    </row>
    <row r="1054" spans="1:10" x14ac:dyDescent="0.3">
      <c r="A1054" s="10" t="s">
        <v>3789</v>
      </c>
      <c r="B1054" s="2">
        <v>45604</v>
      </c>
      <c r="C1054">
        <v>2</v>
      </c>
      <c r="D1054">
        <v>1570.23</v>
      </c>
      <c r="E1054" s="11">
        <f t="shared" ca="1" si="105"/>
        <v>475</v>
      </c>
      <c r="F1054">
        <f t="shared" ca="1" si="100"/>
        <v>1</v>
      </c>
      <c r="G1054">
        <f t="shared" si="101"/>
        <v>2</v>
      </c>
      <c r="H1054">
        <f t="shared" si="102"/>
        <v>2</v>
      </c>
      <c r="I1054">
        <f t="shared" ca="1" si="103"/>
        <v>5</v>
      </c>
      <c r="J1054" t="str">
        <f t="shared" ca="1" si="104"/>
        <v>Loyal</v>
      </c>
    </row>
    <row r="1055" spans="1:10" x14ac:dyDescent="0.3">
      <c r="A1055" s="10" t="s">
        <v>4944</v>
      </c>
      <c r="B1055" s="2">
        <v>45529</v>
      </c>
      <c r="C1055">
        <v>1</v>
      </c>
      <c r="D1055">
        <v>778.28</v>
      </c>
      <c r="E1055" s="11">
        <f t="shared" ca="1" si="105"/>
        <v>550</v>
      </c>
      <c r="F1055">
        <f t="shared" ca="1" si="100"/>
        <v>1</v>
      </c>
      <c r="G1055">
        <f t="shared" si="101"/>
        <v>1</v>
      </c>
      <c r="H1055">
        <f t="shared" si="102"/>
        <v>1</v>
      </c>
      <c r="I1055">
        <f t="shared" ca="1" si="103"/>
        <v>3</v>
      </c>
      <c r="J1055" t="str">
        <f t="shared" ca="1" si="104"/>
        <v>Lost</v>
      </c>
    </row>
    <row r="1056" spans="1:10" x14ac:dyDescent="0.3">
      <c r="A1056" s="10" t="s">
        <v>4344</v>
      </c>
      <c r="B1056" s="2">
        <v>45383</v>
      </c>
      <c r="C1056">
        <v>1</v>
      </c>
      <c r="D1056">
        <v>1025.54</v>
      </c>
      <c r="E1056" s="11">
        <f t="shared" ca="1" si="105"/>
        <v>696</v>
      </c>
      <c r="F1056">
        <f t="shared" ca="1" si="100"/>
        <v>1</v>
      </c>
      <c r="G1056">
        <f t="shared" si="101"/>
        <v>1</v>
      </c>
      <c r="H1056">
        <f t="shared" si="102"/>
        <v>2</v>
      </c>
      <c r="I1056">
        <f t="shared" ca="1" si="103"/>
        <v>4</v>
      </c>
      <c r="J1056" t="str">
        <f t="shared" ca="1" si="104"/>
        <v>At Risk</v>
      </c>
    </row>
    <row r="1057" spans="1:10" x14ac:dyDescent="0.3">
      <c r="A1057" s="10" t="s">
        <v>3893</v>
      </c>
      <c r="B1057" s="2">
        <v>45526</v>
      </c>
      <c r="C1057">
        <v>1</v>
      </c>
      <c r="D1057">
        <v>3934.7</v>
      </c>
      <c r="E1057" s="11">
        <f t="shared" ca="1" si="105"/>
        <v>553</v>
      </c>
      <c r="F1057">
        <f t="shared" ca="1" si="100"/>
        <v>1</v>
      </c>
      <c r="G1057">
        <f t="shared" si="101"/>
        <v>1</v>
      </c>
      <c r="H1057">
        <f t="shared" si="102"/>
        <v>3</v>
      </c>
      <c r="I1057">
        <f t="shared" ca="1" si="103"/>
        <v>5</v>
      </c>
      <c r="J1057" t="str">
        <f t="shared" ca="1" si="104"/>
        <v>Loyal</v>
      </c>
    </row>
    <row r="1058" spans="1:10" x14ac:dyDescent="0.3">
      <c r="A1058" s="10" t="s">
        <v>134</v>
      </c>
      <c r="B1058" s="2">
        <v>45330</v>
      </c>
      <c r="C1058">
        <v>1</v>
      </c>
      <c r="D1058">
        <v>1669.7</v>
      </c>
      <c r="E1058" s="11">
        <f t="shared" ca="1" si="105"/>
        <v>749</v>
      </c>
      <c r="F1058">
        <f t="shared" ca="1" si="100"/>
        <v>1</v>
      </c>
      <c r="G1058">
        <f t="shared" si="101"/>
        <v>1</v>
      </c>
      <c r="H1058">
        <f t="shared" si="102"/>
        <v>2</v>
      </c>
      <c r="I1058">
        <f t="shared" ca="1" si="103"/>
        <v>4</v>
      </c>
      <c r="J1058" t="str">
        <f t="shared" ca="1" si="104"/>
        <v>At Risk</v>
      </c>
    </row>
    <row r="1059" spans="1:10" x14ac:dyDescent="0.3">
      <c r="A1059" s="10" t="s">
        <v>3522</v>
      </c>
      <c r="B1059" s="2">
        <v>45465</v>
      </c>
      <c r="C1059">
        <v>2</v>
      </c>
      <c r="D1059">
        <v>1060.0700000000002</v>
      </c>
      <c r="E1059" s="11">
        <f t="shared" ca="1" si="105"/>
        <v>614</v>
      </c>
      <c r="F1059">
        <f t="shared" ca="1" si="100"/>
        <v>1</v>
      </c>
      <c r="G1059">
        <f t="shared" si="101"/>
        <v>2</v>
      </c>
      <c r="H1059">
        <f t="shared" si="102"/>
        <v>2</v>
      </c>
      <c r="I1059">
        <f t="shared" ca="1" si="103"/>
        <v>5</v>
      </c>
      <c r="J1059" t="str">
        <f t="shared" ca="1" si="104"/>
        <v>Loyal</v>
      </c>
    </row>
    <row r="1060" spans="1:10" x14ac:dyDescent="0.3">
      <c r="A1060" s="10" t="s">
        <v>945</v>
      </c>
      <c r="B1060" s="2">
        <v>45407</v>
      </c>
      <c r="C1060">
        <v>1</v>
      </c>
      <c r="D1060">
        <v>776.85</v>
      </c>
      <c r="E1060" s="11">
        <f t="shared" ca="1" si="105"/>
        <v>672</v>
      </c>
      <c r="F1060">
        <f t="shared" ca="1" si="100"/>
        <v>1</v>
      </c>
      <c r="G1060">
        <f t="shared" si="101"/>
        <v>1</v>
      </c>
      <c r="H1060">
        <f t="shared" si="102"/>
        <v>1</v>
      </c>
      <c r="I1060">
        <f t="shared" ca="1" si="103"/>
        <v>3</v>
      </c>
      <c r="J1060" t="str">
        <f t="shared" ca="1" si="104"/>
        <v>Lost</v>
      </c>
    </row>
    <row r="1061" spans="1:10" x14ac:dyDescent="0.3">
      <c r="A1061" s="10" t="s">
        <v>579</v>
      </c>
      <c r="B1061" s="2">
        <v>45627</v>
      </c>
      <c r="C1061">
        <v>3</v>
      </c>
      <c r="D1061">
        <v>7035.41</v>
      </c>
      <c r="E1061" s="11">
        <f t="shared" ca="1" si="105"/>
        <v>452</v>
      </c>
      <c r="F1061">
        <f t="shared" ca="1" si="100"/>
        <v>1</v>
      </c>
      <c r="G1061">
        <f t="shared" si="101"/>
        <v>3</v>
      </c>
      <c r="H1061">
        <f t="shared" si="102"/>
        <v>3</v>
      </c>
      <c r="I1061">
        <f t="shared" ca="1" si="103"/>
        <v>7</v>
      </c>
      <c r="J1061" t="str">
        <f t="shared" ca="1" si="104"/>
        <v>Champion</v>
      </c>
    </row>
    <row r="1062" spans="1:10" x14ac:dyDescent="0.3">
      <c r="A1062" s="10" t="s">
        <v>3796</v>
      </c>
      <c r="B1062" s="2">
        <v>45644</v>
      </c>
      <c r="C1062">
        <v>2</v>
      </c>
      <c r="D1062">
        <v>1612.49</v>
      </c>
      <c r="E1062" s="11">
        <f t="shared" ca="1" si="105"/>
        <v>435</v>
      </c>
      <c r="F1062">
        <f t="shared" ca="1" si="100"/>
        <v>1</v>
      </c>
      <c r="G1062">
        <f t="shared" si="101"/>
        <v>2</v>
      </c>
      <c r="H1062">
        <f t="shared" si="102"/>
        <v>2</v>
      </c>
      <c r="I1062">
        <f t="shared" ca="1" si="103"/>
        <v>5</v>
      </c>
      <c r="J1062" t="str">
        <f t="shared" ca="1" si="104"/>
        <v>Loyal</v>
      </c>
    </row>
    <row r="1063" spans="1:10" x14ac:dyDescent="0.3">
      <c r="A1063" s="10" t="s">
        <v>2913</v>
      </c>
      <c r="B1063" s="2">
        <v>45635</v>
      </c>
      <c r="C1063">
        <v>3</v>
      </c>
      <c r="D1063">
        <v>4077.67</v>
      </c>
      <c r="E1063" s="11">
        <f t="shared" ca="1" si="105"/>
        <v>444</v>
      </c>
      <c r="F1063">
        <f t="shared" ca="1" si="100"/>
        <v>1</v>
      </c>
      <c r="G1063">
        <f t="shared" si="101"/>
        <v>3</v>
      </c>
      <c r="H1063">
        <f t="shared" si="102"/>
        <v>3</v>
      </c>
      <c r="I1063">
        <f t="shared" ca="1" si="103"/>
        <v>7</v>
      </c>
      <c r="J1063" t="str">
        <f t="shared" ca="1" si="104"/>
        <v>Champion</v>
      </c>
    </row>
    <row r="1064" spans="1:10" x14ac:dyDescent="0.3">
      <c r="A1064" s="10" t="s">
        <v>4921</v>
      </c>
      <c r="B1064" s="2">
        <v>45532</v>
      </c>
      <c r="C1064">
        <v>2</v>
      </c>
      <c r="D1064">
        <v>1956.85</v>
      </c>
      <c r="E1064" s="11">
        <f t="shared" ca="1" si="105"/>
        <v>547</v>
      </c>
      <c r="F1064">
        <f t="shared" ca="1" si="100"/>
        <v>1</v>
      </c>
      <c r="G1064">
        <f t="shared" si="101"/>
        <v>2</v>
      </c>
      <c r="H1064">
        <f t="shared" si="102"/>
        <v>2</v>
      </c>
      <c r="I1064">
        <f t="shared" ca="1" si="103"/>
        <v>5</v>
      </c>
      <c r="J1064" t="str">
        <f t="shared" ca="1" si="104"/>
        <v>Loyal</v>
      </c>
    </row>
    <row r="1065" spans="1:10" x14ac:dyDescent="0.3">
      <c r="A1065" s="10" t="s">
        <v>3045</v>
      </c>
      <c r="B1065" s="2">
        <v>45405</v>
      </c>
      <c r="C1065">
        <v>1</v>
      </c>
      <c r="D1065">
        <v>317.99</v>
      </c>
      <c r="E1065" s="11">
        <f t="shared" ca="1" si="105"/>
        <v>674</v>
      </c>
      <c r="F1065">
        <f t="shared" ca="1" si="100"/>
        <v>1</v>
      </c>
      <c r="G1065">
        <f t="shared" si="101"/>
        <v>1</v>
      </c>
      <c r="H1065">
        <f t="shared" si="102"/>
        <v>1</v>
      </c>
      <c r="I1065">
        <f t="shared" ca="1" si="103"/>
        <v>3</v>
      </c>
      <c r="J1065" t="str">
        <f t="shared" ca="1" si="104"/>
        <v>Lost</v>
      </c>
    </row>
    <row r="1066" spans="1:10" x14ac:dyDescent="0.3">
      <c r="A1066" s="10" t="s">
        <v>5939</v>
      </c>
      <c r="B1066" s="2">
        <v>45627</v>
      </c>
      <c r="C1066">
        <v>1</v>
      </c>
      <c r="D1066">
        <v>572.17999999999995</v>
      </c>
      <c r="E1066" s="11">
        <f t="shared" ca="1" si="105"/>
        <v>452</v>
      </c>
      <c r="F1066">
        <f t="shared" ca="1" si="100"/>
        <v>1</v>
      </c>
      <c r="G1066">
        <f t="shared" si="101"/>
        <v>1</v>
      </c>
      <c r="H1066">
        <f t="shared" si="102"/>
        <v>1</v>
      </c>
      <c r="I1066">
        <f t="shared" ca="1" si="103"/>
        <v>3</v>
      </c>
      <c r="J1066" t="str">
        <f t="shared" ca="1" si="104"/>
        <v>Lost</v>
      </c>
    </row>
    <row r="1067" spans="1:10" x14ac:dyDescent="0.3">
      <c r="A1067" s="10" t="s">
        <v>5205</v>
      </c>
      <c r="B1067" s="2">
        <v>45604</v>
      </c>
      <c r="C1067">
        <v>1</v>
      </c>
      <c r="D1067">
        <v>254.74</v>
      </c>
      <c r="E1067" s="11">
        <f t="shared" ca="1" si="105"/>
        <v>475</v>
      </c>
      <c r="F1067">
        <f t="shared" ca="1" si="100"/>
        <v>1</v>
      </c>
      <c r="G1067">
        <f t="shared" si="101"/>
        <v>1</v>
      </c>
      <c r="H1067">
        <f t="shared" si="102"/>
        <v>1</v>
      </c>
      <c r="I1067">
        <f t="shared" ca="1" si="103"/>
        <v>3</v>
      </c>
      <c r="J1067" t="str">
        <f t="shared" ca="1" si="104"/>
        <v>Lost</v>
      </c>
    </row>
    <row r="1068" spans="1:10" x14ac:dyDescent="0.3">
      <c r="A1068" s="10" t="s">
        <v>5783</v>
      </c>
      <c r="B1068" s="2">
        <v>45446</v>
      </c>
      <c r="C1068">
        <v>1</v>
      </c>
      <c r="D1068">
        <v>1371.71</v>
      </c>
      <c r="E1068" s="11">
        <f t="shared" ca="1" si="105"/>
        <v>633</v>
      </c>
      <c r="F1068">
        <f t="shared" ca="1" si="100"/>
        <v>1</v>
      </c>
      <c r="G1068">
        <f t="shared" si="101"/>
        <v>1</v>
      </c>
      <c r="H1068">
        <f t="shared" si="102"/>
        <v>2</v>
      </c>
      <c r="I1068">
        <f t="shared" ca="1" si="103"/>
        <v>4</v>
      </c>
      <c r="J1068" t="str">
        <f t="shared" ca="1" si="104"/>
        <v>At Risk</v>
      </c>
    </row>
    <row r="1069" spans="1:10" x14ac:dyDescent="0.3">
      <c r="A1069" s="10" t="s">
        <v>3771</v>
      </c>
      <c r="B1069" s="2">
        <v>45637</v>
      </c>
      <c r="C1069">
        <v>2</v>
      </c>
      <c r="D1069">
        <v>455.11</v>
      </c>
      <c r="E1069" s="11">
        <f t="shared" ca="1" si="105"/>
        <v>442</v>
      </c>
      <c r="F1069">
        <f t="shared" ca="1" si="100"/>
        <v>1</v>
      </c>
      <c r="G1069">
        <f t="shared" si="101"/>
        <v>2</v>
      </c>
      <c r="H1069">
        <f t="shared" si="102"/>
        <v>1</v>
      </c>
      <c r="I1069">
        <f t="shared" ca="1" si="103"/>
        <v>4</v>
      </c>
      <c r="J1069" t="str">
        <f t="shared" ca="1" si="104"/>
        <v>At Risk</v>
      </c>
    </row>
    <row r="1070" spans="1:10" x14ac:dyDescent="0.3">
      <c r="A1070" s="10" t="s">
        <v>2993</v>
      </c>
      <c r="B1070" s="2">
        <v>45633</v>
      </c>
      <c r="C1070">
        <v>2</v>
      </c>
      <c r="D1070">
        <v>1237.1299999999999</v>
      </c>
      <c r="E1070" s="11">
        <f t="shared" ca="1" si="105"/>
        <v>446</v>
      </c>
      <c r="F1070">
        <f t="shared" ca="1" si="100"/>
        <v>1</v>
      </c>
      <c r="G1070">
        <f t="shared" si="101"/>
        <v>2</v>
      </c>
      <c r="H1070">
        <f t="shared" si="102"/>
        <v>2</v>
      </c>
      <c r="I1070">
        <f t="shared" ca="1" si="103"/>
        <v>5</v>
      </c>
      <c r="J1070" t="str">
        <f t="shared" ca="1" si="104"/>
        <v>Loyal</v>
      </c>
    </row>
    <row r="1071" spans="1:10" x14ac:dyDescent="0.3">
      <c r="A1071" s="10" t="s">
        <v>1285</v>
      </c>
      <c r="B1071" s="2">
        <v>45454</v>
      </c>
      <c r="C1071">
        <v>3</v>
      </c>
      <c r="D1071">
        <v>4544.43</v>
      </c>
      <c r="E1071" s="11">
        <f t="shared" ca="1" si="105"/>
        <v>625</v>
      </c>
      <c r="F1071">
        <f t="shared" ca="1" si="100"/>
        <v>1</v>
      </c>
      <c r="G1071">
        <f t="shared" si="101"/>
        <v>3</v>
      </c>
      <c r="H1071">
        <f t="shared" si="102"/>
        <v>3</v>
      </c>
      <c r="I1071">
        <f t="shared" ca="1" si="103"/>
        <v>7</v>
      </c>
      <c r="J1071" t="str">
        <f t="shared" ca="1" si="104"/>
        <v>Champion</v>
      </c>
    </row>
    <row r="1072" spans="1:10" x14ac:dyDescent="0.3">
      <c r="A1072" s="10" t="s">
        <v>3772</v>
      </c>
      <c r="B1072" s="2">
        <v>45483</v>
      </c>
      <c r="C1072">
        <v>1</v>
      </c>
      <c r="D1072">
        <v>2273.77</v>
      </c>
      <c r="E1072" s="11">
        <f t="shared" ca="1" si="105"/>
        <v>596</v>
      </c>
      <c r="F1072">
        <f t="shared" ca="1" si="100"/>
        <v>1</v>
      </c>
      <c r="G1072">
        <f t="shared" si="101"/>
        <v>1</v>
      </c>
      <c r="H1072">
        <f t="shared" si="102"/>
        <v>3</v>
      </c>
      <c r="I1072">
        <f t="shared" ca="1" si="103"/>
        <v>5</v>
      </c>
      <c r="J1072" t="str">
        <f t="shared" ca="1" si="104"/>
        <v>Loyal</v>
      </c>
    </row>
    <row r="1073" spans="1:10" x14ac:dyDescent="0.3">
      <c r="A1073" s="10" t="s">
        <v>3831</v>
      </c>
      <c r="B1073" s="2">
        <v>45634</v>
      </c>
      <c r="C1073">
        <v>2</v>
      </c>
      <c r="D1073">
        <v>1486.19</v>
      </c>
      <c r="E1073" s="11">
        <f t="shared" ca="1" si="105"/>
        <v>445</v>
      </c>
      <c r="F1073">
        <f t="shared" ca="1" si="100"/>
        <v>1</v>
      </c>
      <c r="G1073">
        <f t="shared" si="101"/>
        <v>2</v>
      </c>
      <c r="H1073">
        <f t="shared" si="102"/>
        <v>2</v>
      </c>
      <c r="I1073">
        <f t="shared" ca="1" si="103"/>
        <v>5</v>
      </c>
      <c r="J1073" t="str">
        <f t="shared" ca="1" si="104"/>
        <v>Loyal</v>
      </c>
    </row>
    <row r="1074" spans="1:10" x14ac:dyDescent="0.3">
      <c r="A1074" s="10" t="s">
        <v>5764</v>
      </c>
      <c r="B1074" s="2">
        <v>45352</v>
      </c>
      <c r="C1074">
        <v>1</v>
      </c>
      <c r="D1074">
        <v>788.96</v>
      </c>
      <c r="E1074" s="11">
        <f t="shared" ca="1" si="105"/>
        <v>727</v>
      </c>
      <c r="F1074">
        <f t="shared" ca="1" si="100"/>
        <v>1</v>
      </c>
      <c r="G1074">
        <f t="shared" si="101"/>
        <v>1</v>
      </c>
      <c r="H1074">
        <f t="shared" si="102"/>
        <v>1</v>
      </c>
      <c r="I1074">
        <f t="shared" ca="1" si="103"/>
        <v>3</v>
      </c>
      <c r="J1074" t="str">
        <f t="shared" ca="1" si="104"/>
        <v>Lost</v>
      </c>
    </row>
    <row r="1075" spans="1:10" x14ac:dyDescent="0.3">
      <c r="A1075" s="10" t="s">
        <v>4849</v>
      </c>
      <c r="B1075" s="2">
        <v>45483</v>
      </c>
      <c r="C1075">
        <v>1</v>
      </c>
      <c r="D1075">
        <v>1461.68</v>
      </c>
      <c r="E1075" s="11">
        <f t="shared" ca="1" si="105"/>
        <v>596</v>
      </c>
      <c r="F1075">
        <f t="shared" ca="1" si="100"/>
        <v>1</v>
      </c>
      <c r="G1075">
        <f t="shared" si="101"/>
        <v>1</v>
      </c>
      <c r="H1075">
        <f t="shared" si="102"/>
        <v>2</v>
      </c>
      <c r="I1075">
        <f t="shared" ca="1" si="103"/>
        <v>4</v>
      </c>
      <c r="J1075" t="str">
        <f t="shared" ca="1" si="104"/>
        <v>At Risk</v>
      </c>
    </row>
    <row r="1076" spans="1:10" x14ac:dyDescent="0.3">
      <c r="A1076" s="10" t="s">
        <v>4612</v>
      </c>
      <c r="B1076" s="2">
        <v>45615</v>
      </c>
      <c r="C1076">
        <v>3</v>
      </c>
      <c r="D1076">
        <v>3865.5099999999998</v>
      </c>
      <c r="E1076" s="11">
        <f t="shared" ca="1" si="105"/>
        <v>464</v>
      </c>
      <c r="F1076">
        <f t="shared" ca="1" si="100"/>
        <v>1</v>
      </c>
      <c r="G1076">
        <f t="shared" si="101"/>
        <v>3</v>
      </c>
      <c r="H1076">
        <f t="shared" si="102"/>
        <v>3</v>
      </c>
      <c r="I1076">
        <f t="shared" ca="1" si="103"/>
        <v>7</v>
      </c>
      <c r="J1076" t="str">
        <f t="shared" ca="1" si="104"/>
        <v>Champion</v>
      </c>
    </row>
    <row r="1077" spans="1:10" x14ac:dyDescent="0.3">
      <c r="A1077" s="10" t="s">
        <v>392</v>
      </c>
      <c r="B1077" s="2">
        <v>45439</v>
      </c>
      <c r="C1077">
        <v>1</v>
      </c>
      <c r="D1077">
        <v>30.62</v>
      </c>
      <c r="E1077" s="11">
        <f t="shared" ca="1" si="105"/>
        <v>640</v>
      </c>
      <c r="F1077">
        <f t="shared" ca="1" si="100"/>
        <v>1</v>
      </c>
      <c r="G1077">
        <f t="shared" si="101"/>
        <v>1</v>
      </c>
      <c r="H1077">
        <f t="shared" si="102"/>
        <v>1</v>
      </c>
      <c r="I1077">
        <f t="shared" ca="1" si="103"/>
        <v>3</v>
      </c>
      <c r="J1077" t="str">
        <f t="shared" ca="1" si="104"/>
        <v>Lost</v>
      </c>
    </row>
    <row r="1078" spans="1:10" x14ac:dyDescent="0.3">
      <c r="A1078" s="10" t="s">
        <v>1225</v>
      </c>
      <c r="B1078" s="2">
        <v>45299</v>
      </c>
      <c r="C1078">
        <v>1</v>
      </c>
      <c r="D1078">
        <v>124.39</v>
      </c>
      <c r="E1078" s="11">
        <f t="shared" ca="1" si="105"/>
        <v>780</v>
      </c>
      <c r="F1078">
        <f t="shared" ca="1" si="100"/>
        <v>1</v>
      </c>
      <c r="G1078">
        <f t="shared" si="101"/>
        <v>1</v>
      </c>
      <c r="H1078">
        <f t="shared" si="102"/>
        <v>1</v>
      </c>
      <c r="I1078">
        <f t="shared" ca="1" si="103"/>
        <v>3</v>
      </c>
      <c r="J1078" t="str">
        <f t="shared" ca="1" si="104"/>
        <v>Lost</v>
      </c>
    </row>
    <row r="1079" spans="1:10" x14ac:dyDescent="0.3">
      <c r="A1079" s="10" t="s">
        <v>3618</v>
      </c>
      <c r="B1079" s="2">
        <v>45612</v>
      </c>
      <c r="C1079">
        <v>3</v>
      </c>
      <c r="D1079">
        <v>6670.7100000000009</v>
      </c>
      <c r="E1079" s="11">
        <f t="shared" ca="1" si="105"/>
        <v>467</v>
      </c>
      <c r="F1079">
        <f t="shared" ca="1" si="100"/>
        <v>1</v>
      </c>
      <c r="G1079">
        <f t="shared" si="101"/>
        <v>3</v>
      </c>
      <c r="H1079">
        <f t="shared" si="102"/>
        <v>3</v>
      </c>
      <c r="I1079">
        <f t="shared" ca="1" si="103"/>
        <v>7</v>
      </c>
      <c r="J1079" t="str">
        <f t="shared" ca="1" si="104"/>
        <v>Champion</v>
      </c>
    </row>
    <row r="1080" spans="1:10" x14ac:dyDescent="0.3">
      <c r="A1080" s="10" t="s">
        <v>3616</v>
      </c>
      <c r="B1080" s="2">
        <v>45646</v>
      </c>
      <c r="C1080">
        <v>2</v>
      </c>
      <c r="D1080">
        <v>2098.9299999999998</v>
      </c>
      <c r="E1080" s="11">
        <f t="shared" ca="1" si="105"/>
        <v>433</v>
      </c>
      <c r="F1080">
        <f t="shared" ca="1" si="100"/>
        <v>1</v>
      </c>
      <c r="G1080">
        <f t="shared" si="101"/>
        <v>2</v>
      </c>
      <c r="H1080">
        <f t="shared" si="102"/>
        <v>3</v>
      </c>
      <c r="I1080">
        <f t="shared" ca="1" si="103"/>
        <v>6</v>
      </c>
      <c r="J1080" t="str">
        <f t="shared" ca="1" si="104"/>
        <v>Loyal</v>
      </c>
    </row>
    <row r="1081" spans="1:10" x14ac:dyDescent="0.3">
      <c r="A1081" s="10" t="s">
        <v>719</v>
      </c>
      <c r="B1081" s="2">
        <v>45460</v>
      </c>
      <c r="C1081">
        <v>1</v>
      </c>
      <c r="D1081">
        <v>2144.64</v>
      </c>
      <c r="E1081" s="11">
        <f t="shared" ca="1" si="105"/>
        <v>619</v>
      </c>
      <c r="F1081">
        <f t="shared" ca="1" si="100"/>
        <v>1</v>
      </c>
      <c r="G1081">
        <f t="shared" si="101"/>
        <v>1</v>
      </c>
      <c r="H1081">
        <f t="shared" si="102"/>
        <v>3</v>
      </c>
      <c r="I1081">
        <f t="shared" ca="1" si="103"/>
        <v>5</v>
      </c>
      <c r="J1081" t="str">
        <f t="shared" ca="1" si="104"/>
        <v>Loyal</v>
      </c>
    </row>
    <row r="1082" spans="1:10" x14ac:dyDescent="0.3">
      <c r="A1082" s="10" t="s">
        <v>1997</v>
      </c>
      <c r="B1082" s="2">
        <v>45636</v>
      </c>
      <c r="C1082">
        <v>2</v>
      </c>
      <c r="D1082">
        <v>3684.96</v>
      </c>
      <c r="E1082" s="11">
        <f t="shared" ca="1" si="105"/>
        <v>443</v>
      </c>
      <c r="F1082">
        <f t="shared" ca="1" si="100"/>
        <v>1</v>
      </c>
      <c r="G1082">
        <f t="shared" si="101"/>
        <v>2</v>
      </c>
      <c r="H1082">
        <f t="shared" si="102"/>
        <v>3</v>
      </c>
      <c r="I1082">
        <f t="shared" ca="1" si="103"/>
        <v>6</v>
      </c>
      <c r="J1082" t="str">
        <f t="shared" ca="1" si="104"/>
        <v>Loyal</v>
      </c>
    </row>
    <row r="1083" spans="1:10" x14ac:dyDescent="0.3">
      <c r="A1083" s="10" t="s">
        <v>4007</v>
      </c>
      <c r="B1083" s="2">
        <v>45447</v>
      </c>
      <c r="C1083">
        <v>2</v>
      </c>
      <c r="D1083">
        <v>1063.3599999999999</v>
      </c>
      <c r="E1083" s="11">
        <f t="shared" ca="1" si="105"/>
        <v>632</v>
      </c>
      <c r="F1083">
        <f t="shared" ca="1" si="100"/>
        <v>1</v>
      </c>
      <c r="G1083">
        <f t="shared" si="101"/>
        <v>2</v>
      </c>
      <c r="H1083">
        <f t="shared" si="102"/>
        <v>2</v>
      </c>
      <c r="I1083">
        <f t="shared" ca="1" si="103"/>
        <v>5</v>
      </c>
      <c r="J1083" t="str">
        <f t="shared" ca="1" si="104"/>
        <v>Loyal</v>
      </c>
    </row>
    <row r="1084" spans="1:10" x14ac:dyDescent="0.3">
      <c r="A1084" s="10" t="s">
        <v>578</v>
      </c>
      <c r="B1084" s="2">
        <v>45591</v>
      </c>
      <c r="C1084">
        <v>5</v>
      </c>
      <c r="D1084">
        <v>7568.2800000000007</v>
      </c>
      <c r="E1084" s="11">
        <f t="shared" ca="1" si="105"/>
        <v>488</v>
      </c>
      <c r="F1084">
        <f t="shared" ca="1" si="100"/>
        <v>1</v>
      </c>
      <c r="G1084">
        <f t="shared" si="101"/>
        <v>3</v>
      </c>
      <c r="H1084">
        <f t="shared" si="102"/>
        <v>3</v>
      </c>
      <c r="I1084">
        <f t="shared" ca="1" si="103"/>
        <v>7</v>
      </c>
      <c r="J1084" t="str">
        <f t="shared" ca="1" si="104"/>
        <v>Champion</v>
      </c>
    </row>
    <row r="1085" spans="1:10" x14ac:dyDescent="0.3">
      <c r="A1085" s="10" t="s">
        <v>1128</v>
      </c>
      <c r="B1085" s="2">
        <v>45576</v>
      </c>
      <c r="C1085">
        <v>3</v>
      </c>
      <c r="D1085">
        <v>2658.0499999999997</v>
      </c>
      <c r="E1085" s="11">
        <f t="shared" ca="1" si="105"/>
        <v>503</v>
      </c>
      <c r="F1085">
        <f t="shared" ca="1" si="100"/>
        <v>1</v>
      </c>
      <c r="G1085">
        <f t="shared" si="101"/>
        <v>3</v>
      </c>
      <c r="H1085">
        <f t="shared" si="102"/>
        <v>3</v>
      </c>
      <c r="I1085">
        <f t="shared" ca="1" si="103"/>
        <v>7</v>
      </c>
      <c r="J1085" t="str">
        <f t="shared" ca="1" si="104"/>
        <v>Champion</v>
      </c>
    </row>
    <row r="1086" spans="1:10" x14ac:dyDescent="0.3">
      <c r="A1086" s="10" t="s">
        <v>964</v>
      </c>
      <c r="B1086" s="2">
        <v>45521</v>
      </c>
      <c r="C1086">
        <v>2</v>
      </c>
      <c r="D1086">
        <v>2182.58</v>
      </c>
      <c r="E1086" s="11">
        <f t="shared" ca="1" si="105"/>
        <v>558</v>
      </c>
      <c r="F1086">
        <f t="shared" ca="1" si="100"/>
        <v>1</v>
      </c>
      <c r="G1086">
        <f t="shared" si="101"/>
        <v>2</v>
      </c>
      <c r="H1086">
        <f t="shared" si="102"/>
        <v>3</v>
      </c>
      <c r="I1086">
        <f t="shared" ca="1" si="103"/>
        <v>6</v>
      </c>
      <c r="J1086" t="str">
        <f t="shared" ca="1" si="104"/>
        <v>Loyal</v>
      </c>
    </row>
    <row r="1087" spans="1:10" x14ac:dyDescent="0.3">
      <c r="A1087" s="10" t="s">
        <v>417</v>
      </c>
      <c r="B1087" s="2">
        <v>45389</v>
      </c>
      <c r="C1087">
        <v>1</v>
      </c>
      <c r="D1087">
        <v>143.53</v>
      </c>
      <c r="E1087" s="11">
        <f t="shared" ca="1" si="105"/>
        <v>690</v>
      </c>
      <c r="F1087">
        <f t="shared" ca="1" si="100"/>
        <v>1</v>
      </c>
      <c r="G1087">
        <f t="shared" si="101"/>
        <v>1</v>
      </c>
      <c r="H1087">
        <f t="shared" si="102"/>
        <v>1</v>
      </c>
      <c r="I1087">
        <f t="shared" ca="1" si="103"/>
        <v>3</v>
      </c>
      <c r="J1087" t="str">
        <f t="shared" ca="1" si="104"/>
        <v>Lost</v>
      </c>
    </row>
    <row r="1088" spans="1:10" x14ac:dyDescent="0.3">
      <c r="A1088" s="10" t="s">
        <v>3453</v>
      </c>
      <c r="B1088" s="2">
        <v>45569</v>
      </c>
      <c r="C1088">
        <v>4</v>
      </c>
      <c r="D1088">
        <v>5012.82</v>
      </c>
      <c r="E1088" s="11">
        <f t="shared" ca="1" si="105"/>
        <v>510</v>
      </c>
      <c r="F1088">
        <f t="shared" ca="1" si="100"/>
        <v>1</v>
      </c>
      <c r="G1088">
        <f t="shared" si="101"/>
        <v>3</v>
      </c>
      <c r="H1088">
        <f t="shared" si="102"/>
        <v>3</v>
      </c>
      <c r="I1088">
        <f t="shared" ca="1" si="103"/>
        <v>7</v>
      </c>
      <c r="J1088" t="str">
        <f t="shared" ca="1" si="104"/>
        <v>Champion</v>
      </c>
    </row>
    <row r="1089" spans="1:10" x14ac:dyDescent="0.3">
      <c r="A1089" s="10" t="s">
        <v>1318</v>
      </c>
      <c r="B1089" s="2">
        <v>45626</v>
      </c>
      <c r="C1089">
        <v>2</v>
      </c>
      <c r="D1089">
        <v>2028.81</v>
      </c>
      <c r="E1089" s="11">
        <f t="shared" ca="1" si="105"/>
        <v>453</v>
      </c>
      <c r="F1089">
        <f t="shared" ca="1" si="100"/>
        <v>1</v>
      </c>
      <c r="G1089">
        <f t="shared" si="101"/>
        <v>2</v>
      </c>
      <c r="H1089">
        <f t="shared" si="102"/>
        <v>3</v>
      </c>
      <c r="I1089">
        <f t="shared" ca="1" si="103"/>
        <v>6</v>
      </c>
      <c r="J1089" t="str">
        <f t="shared" ca="1" si="104"/>
        <v>Loyal</v>
      </c>
    </row>
    <row r="1090" spans="1:10" x14ac:dyDescent="0.3">
      <c r="A1090" s="10" t="s">
        <v>460</v>
      </c>
      <c r="B1090" s="2">
        <v>45649</v>
      </c>
      <c r="C1090">
        <v>4</v>
      </c>
      <c r="D1090">
        <v>1643.62</v>
      </c>
      <c r="E1090" s="11">
        <f t="shared" ca="1" si="105"/>
        <v>430</v>
      </c>
      <c r="F1090">
        <f t="shared" ca="1" si="100"/>
        <v>1</v>
      </c>
      <c r="G1090">
        <f t="shared" si="101"/>
        <v>3</v>
      </c>
      <c r="H1090">
        <f t="shared" si="102"/>
        <v>2</v>
      </c>
      <c r="I1090">
        <f t="shared" ca="1" si="103"/>
        <v>6</v>
      </c>
      <c r="J1090" t="str">
        <f t="shared" ca="1" si="104"/>
        <v>Loyal</v>
      </c>
    </row>
    <row r="1091" spans="1:10" x14ac:dyDescent="0.3">
      <c r="A1091" s="10" t="s">
        <v>592</v>
      </c>
      <c r="B1091" s="2">
        <v>45483</v>
      </c>
      <c r="C1091">
        <v>1</v>
      </c>
      <c r="D1091">
        <v>196.08</v>
      </c>
      <c r="E1091" s="11">
        <f t="shared" ca="1" si="105"/>
        <v>596</v>
      </c>
      <c r="F1091">
        <f t="shared" ref="F1091:F1154" ca="1" si="106">_xlfn.IFS(E1091&lt;100,3,E1091&lt;=200,2,E1091&gt;200,1)</f>
        <v>1</v>
      </c>
      <c r="G1091">
        <f t="shared" ref="G1091:G1154" si="107">_xlfn.IFS(C1091&gt;=3,3,C1091=2,2,C1091=1,1)</f>
        <v>1</v>
      </c>
      <c r="H1091">
        <f t="shared" ref="H1091:H1154" si="108">_xlfn.IFS(D1091&gt;=2000,3,D1091&gt;=1000,2,D1091&lt;1000,1)</f>
        <v>1</v>
      </c>
      <c r="I1091">
        <f t="shared" ref="I1091:I1154" ca="1" si="109">F1091+G1091+H1091</f>
        <v>3</v>
      </c>
      <c r="J1091" t="str">
        <f t="shared" ref="J1091:J1154" ca="1" si="110">_xlfn.IFS(I1091&gt;=7,"Champion",I1091&gt;=5,"Loyal",I1091&gt;=4,"At Risk",I1091&lt;4,"Lost")</f>
        <v>Lost</v>
      </c>
    </row>
    <row r="1092" spans="1:10" x14ac:dyDescent="0.3">
      <c r="A1092" s="10" t="s">
        <v>5104</v>
      </c>
      <c r="B1092" s="2">
        <v>45428</v>
      </c>
      <c r="C1092">
        <v>1</v>
      </c>
      <c r="D1092">
        <v>901.29</v>
      </c>
      <c r="E1092" s="11">
        <f t="shared" ca="1" si="105"/>
        <v>651</v>
      </c>
      <c r="F1092">
        <f t="shared" ca="1" si="106"/>
        <v>1</v>
      </c>
      <c r="G1092">
        <f t="shared" si="107"/>
        <v>1</v>
      </c>
      <c r="H1092">
        <f t="shared" si="108"/>
        <v>1</v>
      </c>
      <c r="I1092">
        <f t="shared" ca="1" si="109"/>
        <v>3</v>
      </c>
      <c r="J1092" t="str">
        <f t="shared" ca="1" si="110"/>
        <v>Lost</v>
      </c>
    </row>
    <row r="1093" spans="1:10" x14ac:dyDescent="0.3">
      <c r="A1093" s="10" t="s">
        <v>312</v>
      </c>
      <c r="B1093" s="2">
        <v>45456</v>
      </c>
      <c r="C1093">
        <v>2</v>
      </c>
      <c r="D1093">
        <v>767.55000000000007</v>
      </c>
      <c r="E1093" s="11">
        <f t="shared" ref="E1093:E1156" ca="1" si="111">TODAY()-B1093</f>
        <v>623</v>
      </c>
      <c r="F1093">
        <f t="shared" ca="1" si="106"/>
        <v>1</v>
      </c>
      <c r="G1093">
        <f t="shared" si="107"/>
        <v>2</v>
      </c>
      <c r="H1093">
        <f t="shared" si="108"/>
        <v>1</v>
      </c>
      <c r="I1093">
        <f t="shared" ca="1" si="109"/>
        <v>4</v>
      </c>
      <c r="J1093" t="str">
        <f t="shared" ca="1" si="110"/>
        <v>At Risk</v>
      </c>
    </row>
    <row r="1094" spans="1:10" x14ac:dyDescent="0.3">
      <c r="A1094" s="10" t="s">
        <v>1590</v>
      </c>
      <c r="B1094" s="2">
        <v>45437</v>
      </c>
      <c r="C1094">
        <v>1</v>
      </c>
      <c r="D1094">
        <v>2527.5700000000002</v>
      </c>
      <c r="E1094" s="11">
        <f t="shared" ca="1" si="111"/>
        <v>642</v>
      </c>
      <c r="F1094">
        <f t="shared" ca="1" si="106"/>
        <v>1</v>
      </c>
      <c r="G1094">
        <f t="shared" si="107"/>
        <v>1</v>
      </c>
      <c r="H1094">
        <f t="shared" si="108"/>
        <v>3</v>
      </c>
      <c r="I1094">
        <f t="shared" ca="1" si="109"/>
        <v>5</v>
      </c>
      <c r="J1094" t="str">
        <f t="shared" ca="1" si="110"/>
        <v>Loyal</v>
      </c>
    </row>
    <row r="1095" spans="1:10" x14ac:dyDescent="0.3">
      <c r="A1095" s="10" t="s">
        <v>136</v>
      </c>
      <c r="B1095" s="2">
        <v>45548</v>
      </c>
      <c r="C1095">
        <v>3</v>
      </c>
      <c r="D1095">
        <v>2868.6099999999997</v>
      </c>
      <c r="E1095" s="11">
        <f t="shared" ca="1" si="111"/>
        <v>531</v>
      </c>
      <c r="F1095">
        <f t="shared" ca="1" si="106"/>
        <v>1</v>
      </c>
      <c r="G1095">
        <f t="shared" si="107"/>
        <v>3</v>
      </c>
      <c r="H1095">
        <f t="shared" si="108"/>
        <v>3</v>
      </c>
      <c r="I1095">
        <f t="shared" ca="1" si="109"/>
        <v>7</v>
      </c>
      <c r="J1095" t="str">
        <f t="shared" ca="1" si="110"/>
        <v>Champion</v>
      </c>
    </row>
    <row r="1096" spans="1:10" x14ac:dyDescent="0.3">
      <c r="A1096" s="10" t="s">
        <v>2159</v>
      </c>
      <c r="B1096" s="2">
        <v>45415</v>
      </c>
      <c r="C1096">
        <v>2</v>
      </c>
      <c r="D1096">
        <v>4042.75</v>
      </c>
      <c r="E1096" s="11">
        <f t="shared" ca="1" si="111"/>
        <v>664</v>
      </c>
      <c r="F1096">
        <f t="shared" ca="1" si="106"/>
        <v>1</v>
      </c>
      <c r="G1096">
        <f t="shared" si="107"/>
        <v>2</v>
      </c>
      <c r="H1096">
        <f t="shared" si="108"/>
        <v>3</v>
      </c>
      <c r="I1096">
        <f t="shared" ca="1" si="109"/>
        <v>6</v>
      </c>
      <c r="J1096" t="str">
        <f t="shared" ca="1" si="110"/>
        <v>Loyal</v>
      </c>
    </row>
    <row r="1097" spans="1:10" x14ac:dyDescent="0.3">
      <c r="A1097" s="10" t="s">
        <v>4578</v>
      </c>
      <c r="B1097" s="2">
        <v>45568</v>
      </c>
      <c r="C1097">
        <v>4</v>
      </c>
      <c r="D1097">
        <v>3278.15</v>
      </c>
      <c r="E1097" s="11">
        <f t="shared" ca="1" si="111"/>
        <v>511</v>
      </c>
      <c r="F1097">
        <f t="shared" ca="1" si="106"/>
        <v>1</v>
      </c>
      <c r="G1097">
        <f t="shared" si="107"/>
        <v>3</v>
      </c>
      <c r="H1097">
        <f t="shared" si="108"/>
        <v>3</v>
      </c>
      <c r="I1097">
        <f t="shared" ca="1" si="109"/>
        <v>7</v>
      </c>
      <c r="J1097" t="str">
        <f t="shared" ca="1" si="110"/>
        <v>Champion</v>
      </c>
    </row>
    <row r="1098" spans="1:10" x14ac:dyDescent="0.3">
      <c r="A1098" s="10" t="s">
        <v>4698</v>
      </c>
      <c r="B1098" s="2">
        <v>45333</v>
      </c>
      <c r="C1098">
        <v>1</v>
      </c>
      <c r="D1098">
        <v>340.77</v>
      </c>
      <c r="E1098" s="11">
        <f t="shared" ca="1" si="111"/>
        <v>746</v>
      </c>
      <c r="F1098">
        <f t="shared" ca="1" si="106"/>
        <v>1</v>
      </c>
      <c r="G1098">
        <f t="shared" si="107"/>
        <v>1</v>
      </c>
      <c r="H1098">
        <f t="shared" si="108"/>
        <v>1</v>
      </c>
      <c r="I1098">
        <f t="shared" ca="1" si="109"/>
        <v>3</v>
      </c>
      <c r="J1098" t="str">
        <f t="shared" ca="1" si="110"/>
        <v>Lost</v>
      </c>
    </row>
    <row r="1099" spans="1:10" x14ac:dyDescent="0.3">
      <c r="A1099" s="10" t="s">
        <v>502</v>
      </c>
      <c r="B1099" s="2">
        <v>45604</v>
      </c>
      <c r="C1099">
        <v>3</v>
      </c>
      <c r="D1099">
        <v>2264.4499999999998</v>
      </c>
      <c r="E1099" s="11">
        <f t="shared" ca="1" si="111"/>
        <v>475</v>
      </c>
      <c r="F1099">
        <f t="shared" ca="1" si="106"/>
        <v>1</v>
      </c>
      <c r="G1099">
        <f t="shared" si="107"/>
        <v>3</v>
      </c>
      <c r="H1099">
        <f t="shared" si="108"/>
        <v>3</v>
      </c>
      <c r="I1099">
        <f t="shared" ca="1" si="109"/>
        <v>7</v>
      </c>
      <c r="J1099" t="str">
        <f t="shared" ca="1" si="110"/>
        <v>Champion</v>
      </c>
    </row>
    <row r="1100" spans="1:10" x14ac:dyDescent="0.3">
      <c r="A1100" s="10" t="s">
        <v>3100</v>
      </c>
      <c r="B1100" s="2">
        <v>45599</v>
      </c>
      <c r="C1100">
        <v>2</v>
      </c>
      <c r="D1100">
        <v>1923.6</v>
      </c>
      <c r="E1100" s="11">
        <f t="shared" ca="1" si="111"/>
        <v>480</v>
      </c>
      <c r="F1100">
        <f t="shared" ca="1" si="106"/>
        <v>1</v>
      </c>
      <c r="G1100">
        <f t="shared" si="107"/>
        <v>2</v>
      </c>
      <c r="H1100">
        <f t="shared" si="108"/>
        <v>2</v>
      </c>
      <c r="I1100">
        <f t="shared" ca="1" si="109"/>
        <v>5</v>
      </c>
      <c r="J1100" t="str">
        <f t="shared" ca="1" si="110"/>
        <v>Loyal</v>
      </c>
    </row>
    <row r="1101" spans="1:10" x14ac:dyDescent="0.3">
      <c r="A1101" s="10" t="s">
        <v>2028</v>
      </c>
      <c r="B1101" s="2">
        <v>45614</v>
      </c>
      <c r="C1101">
        <v>3</v>
      </c>
      <c r="D1101">
        <v>2046.33</v>
      </c>
      <c r="E1101" s="11">
        <f t="shared" ca="1" si="111"/>
        <v>465</v>
      </c>
      <c r="F1101">
        <f t="shared" ca="1" si="106"/>
        <v>1</v>
      </c>
      <c r="G1101">
        <f t="shared" si="107"/>
        <v>3</v>
      </c>
      <c r="H1101">
        <f t="shared" si="108"/>
        <v>3</v>
      </c>
      <c r="I1101">
        <f t="shared" ca="1" si="109"/>
        <v>7</v>
      </c>
      <c r="J1101" t="str">
        <f t="shared" ca="1" si="110"/>
        <v>Champion</v>
      </c>
    </row>
    <row r="1102" spans="1:10" x14ac:dyDescent="0.3">
      <c r="A1102" s="10" t="s">
        <v>4014</v>
      </c>
      <c r="B1102" s="2">
        <v>45542</v>
      </c>
      <c r="C1102">
        <v>2</v>
      </c>
      <c r="D1102">
        <v>2793.1099999999997</v>
      </c>
      <c r="E1102" s="11">
        <f t="shared" ca="1" si="111"/>
        <v>537</v>
      </c>
      <c r="F1102">
        <f t="shared" ca="1" si="106"/>
        <v>1</v>
      </c>
      <c r="G1102">
        <f t="shared" si="107"/>
        <v>2</v>
      </c>
      <c r="H1102">
        <f t="shared" si="108"/>
        <v>3</v>
      </c>
      <c r="I1102">
        <f t="shared" ca="1" si="109"/>
        <v>6</v>
      </c>
      <c r="J1102" t="str">
        <f t="shared" ca="1" si="110"/>
        <v>Loyal</v>
      </c>
    </row>
    <row r="1103" spans="1:10" x14ac:dyDescent="0.3">
      <c r="A1103" s="10" t="s">
        <v>5612</v>
      </c>
      <c r="B1103" s="2">
        <v>45356</v>
      </c>
      <c r="C1103">
        <v>1</v>
      </c>
      <c r="D1103">
        <v>776.06</v>
      </c>
      <c r="E1103" s="11">
        <f t="shared" ca="1" si="111"/>
        <v>723</v>
      </c>
      <c r="F1103">
        <f t="shared" ca="1" si="106"/>
        <v>1</v>
      </c>
      <c r="G1103">
        <f t="shared" si="107"/>
        <v>1</v>
      </c>
      <c r="H1103">
        <f t="shared" si="108"/>
        <v>1</v>
      </c>
      <c r="I1103">
        <f t="shared" ca="1" si="109"/>
        <v>3</v>
      </c>
      <c r="J1103" t="str">
        <f t="shared" ca="1" si="110"/>
        <v>Lost</v>
      </c>
    </row>
    <row r="1104" spans="1:10" x14ac:dyDescent="0.3">
      <c r="A1104" s="10" t="s">
        <v>3663</v>
      </c>
      <c r="B1104" s="2">
        <v>45293</v>
      </c>
      <c r="C1104">
        <v>1</v>
      </c>
      <c r="D1104">
        <v>910.84</v>
      </c>
      <c r="E1104" s="11">
        <f t="shared" ca="1" si="111"/>
        <v>786</v>
      </c>
      <c r="F1104">
        <f t="shared" ca="1" si="106"/>
        <v>1</v>
      </c>
      <c r="G1104">
        <f t="shared" si="107"/>
        <v>1</v>
      </c>
      <c r="H1104">
        <f t="shared" si="108"/>
        <v>1</v>
      </c>
      <c r="I1104">
        <f t="shared" ca="1" si="109"/>
        <v>3</v>
      </c>
      <c r="J1104" t="str">
        <f t="shared" ca="1" si="110"/>
        <v>Lost</v>
      </c>
    </row>
    <row r="1105" spans="1:10" x14ac:dyDescent="0.3">
      <c r="A1105" s="10" t="s">
        <v>1724</v>
      </c>
      <c r="B1105" s="2">
        <v>45621</v>
      </c>
      <c r="C1105">
        <v>2</v>
      </c>
      <c r="D1105">
        <v>1554.21</v>
      </c>
      <c r="E1105" s="11">
        <f t="shared" ca="1" si="111"/>
        <v>458</v>
      </c>
      <c r="F1105">
        <f t="shared" ca="1" si="106"/>
        <v>1</v>
      </c>
      <c r="G1105">
        <f t="shared" si="107"/>
        <v>2</v>
      </c>
      <c r="H1105">
        <f t="shared" si="108"/>
        <v>2</v>
      </c>
      <c r="I1105">
        <f t="shared" ca="1" si="109"/>
        <v>5</v>
      </c>
      <c r="J1105" t="str">
        <f t="shared" ca="1" si="110"/>
        <v>Loyal</v>
      </c>
    </row>
    <row r="1106" spans="1:10" x14ac:dyDescent="0.3">
      <c r="A1106" s="10" t="s">
        <v>898</v>
      </c>
      <c r="B1106" s="2">
        <v>45590</v>
      </c>
      <c r="C1106">
        <v>2</v>
      </c>
      <c r="D1106">
        <v>1757.27</v>
      </c>
      <c r="E1106" s="11">
        <f t="shared" ca="1" si="111"/>
        <v>489</v>
      </c>
      <c r="F1106">
        <f t="shared" ca="1" si="106"/>
        <v>1</v>
      </c>
      <c r="G1106">
        <f t="shared" si="107"/>
        <v>2</v>
      </c>
      <c r="H1106">
        <f t="shared" si="108"/>
        <v>2</v>
      </c>
      <c r="I1106">
        <f t="shared" ca="1" si="109"/>
        <v>5</v>
      </c>
      <c r="J1106" t="str">
        <f t="shared" ca="1" si="110"/>
        <v>Loyal</v>
      </c>
    </row>
    <row r="1107" spans="1:10" x14ac:dyDescent="0.3">
      <c r="A1107" s="10" t="s">
        <v>1432</v>
      </c>
      <c r="B1107" s="2">
        <v>45547</v>
      </c>
      <c r="C1107">
        <v>1</v>
      </c>
      <c r="D1107">
        <v>983.32</v>
      </c>
      <c r="E1107" s="11">
        <f t="shared" ca="1" si="111"/>
        <v>532</v>
      </c>
      <c r="F1107">
        <f t="shared" ca="1" si="106"/>
        <v>1</v>
      </c>
      <c r="G1107">
        <f t="shared" si="107"/>
        <v>1</v>
      </c>
      <c r="H1107">
        <f t="shared" si="108"/>
        <v>1</v>
      </c>
      <c r="I1107">
        <f t="shared" ca="1" si="109"/>
        <v>3</v>
      </c>
      <c r="J1107" t="str">
        <f t="shared" ca="1" si="110"/>
        <v>Lost</v>
      </c>
    </row>
    <row r="1108" spans="1:10" x14ac:dyDescent="0.3">
      <c r="A1108" s="10" t="s">
        <v>4182</v>
      </c>
      <c r="B1108" s="2">
        <v>45391</v>
      </c>
      <c r="C1108">
        <v>2</v>
      </c>
      <c r="D1108">
        <v>1719.1100000000001</v>
      </c>
      <c r="E1108" s="11">
        <f t="shared" ca="1" si="111"/>
        <v>688</v>
      </c>
      <c r="F1108">
        <f t="shared" ca="1" si="106"/>
        <v>1</v>
      </c>
      <c r="G1108">
        <f t="shared" si="107"/>
        <v>2</v>
      </c>
      <c r="H1108">
        <f t="shared" si="108"/>
        <v>2</v>
      </c>
      <c r="I1108">
        <f t="shared" ca="1" si="109"/>
        <v>5</v>
      </c>
      <c r="J1108" t="str">
        <f t="shared" ca="1" si="110"/>
        <v>Loyal</v>
      </c>
    </row>
    <row r="1109" spans="1:10" x14ac:dyDescent="0.3">
      <c r="A1109" s="10" t="s">
        <v>2365</v>
      </c>
      <c r="B1109" s="2">
        <v>45587</v>
      </c>
      <c r="C1109">
        <v>1</v>
      </c>
      <c r="D1109">
        <v>750.33</v>
      </c>
      <c r="E1109" s="11">
        <f t="shared" ca="1" si="111"/>
        <v>492</v>
      </c>
      <c r="F1109">
        <f t="shared" ca="1" si="106"/>
        <v>1</v>
      </c>
      <c r="G1109">
        <f t="shared" si="107"/>
        <v>1</v>
      </c>
      <c r="H1109">
        <f t="shared" si="108"/>
        <v>1</v>
      </c>
      <c r="I1109">
        <f t="shared" ca="1" si="109"/>
        <v>3</v>
      </c>
      <c r="J1109" t="str">
        <f t="shared" ca="1" si="110"/>
        <v>Lost</v>
      </c>
    </row>
    <row r="1110" spans="1:10" x14ac:dyDescent="0.3">
      <c r="A1110" s="10" t="s">
        <v>2492</v>
      </c>
      <c r="B1110" s="2">
        <v>45383</v>
      </c>
      <c r="C1110">
        <v>1</v>
      </c>
      <c r="D1110">
        <v>2594.7800000000002</v>
      </c>
      <c r="E1110" s="11">
        <f t="shared" ca="1" si="111"/>
        <v>696</v>
      </c>
      <c r="F1110">
        <f t="shared" ca="1" si="106"/>
        <v>1</v>
      </c>
      <c r="G1110">
        <f t="shared" si="107"/>
        <v>1</v>
      </c>
      <c r="H1110">
        <f t="shared" si="108"/>
        <v>3</v>
      </c>
      <c r="I1110">
        <f t="shared" ca="1" si="109"/>
        <v>5</v>
      </c>
      <c r="J1110" t="str">
        <f t="shared" ca="1" si="110"/>
        <v>Loyal</v>
      </c>
    </row>
    <row r="1111" spans="1:10" x14ac:dyDescent="0.3">
      <c r="A1111" s="10" t="s">
        <v>5220</v>
      </c>
      <c r="B1111" s="2">
        <v>45484</v>
      </c>
      <c r="C1111">
        <v>1</v>
      </c>
      <c r="D1111">
        <v>2361.9899999999998</v>
      </c>
      <c r="E1111" s="11">
        <f t="shared" ca="1" si="111"/>
        <v>595</v>
      </c>
      <c r="F1111">
        <f t="shared" ca="1" si="106"/>
        <v>1</v>
      </c>
      <c r="G1111">
        <f t="shared" si="107"/>
        <v>1</v>
      </c>
      <c r="H1111">
        <f t="shared" si="108"/>
        <v>3</v>
      </c>
      <c r="I1111">
        <f t="shared" ca="1" si="109"/>
        <v>5</v>
      </c>
      <c r="J1111" t="str">
        <f t="shared" ca="1" si="110"/>
        <v>Loyal</v>
      </c>
    </row>
    <row r="1112" spans="1:10" x14ac:dyDescent="0.3">
      <c r="A1112" s="10" t="s">
        <v>2584</v>
      </c>
      <c r="B1112" s="2">
        <v>45541</v>
      </c>
      <c r="C1112">
        <v>1</v>
      </c>
      <c r="D1112">
        <v>539.98</v>
      </c>
      <c r="E1112" s="11">
        <f t="shared" ca="1" si="111"/>
        <v>538</v>
      </c>
      <c r="F1112">
        <f t="shared" ca="1" si="106"/>
        <v>1</v>
      </c>
      <c r="G1112">
        <f t="shared" si="107"/>
        <v>1</v>
      </c>
      <c r="H1112">
        <f t="shared" si="108"/>
        <v>1</v>
      </c>
      <c r="I1112">
        <f t="shared" ca="1" si="109"/>
        <v>3</v>
      </c>
      <c r="J1112" t="str">
        <f t="shared" ca="1" si="110"/>
        <v>Lost</v>
      </c>
    </row>
    <row r="1113" spans="1:10" x14ac:dyDescent="0.3">
      <c r="A1113" s="10" t="s">
        <v>4760</v>
      </c>
      <c r="B1113" s="2">
        <v>45410</v>
      </c>
      <c r="C1113">
        <v>2</v>
      </c>
      <c r="D1113">
        <v>862.98</v>
      </c>
      <c r="E1113" s="11">
        <f t="shared" ca="1" si="111"/>
        <v>669</v>
      </c>
      <c r="F1113">
        <f t="shared" ca="1" si="106"/>
        <v>1</v>
      </c>
      <c r="G1113">
        <f t="shared" si="107"/>
        <v>2</v>
      </c>
      <c r="H1113">
        <f t="shared" si="108"/>
        <v>1</v>
      </c>
      <c r="I1113">
        <f t="shared" ca="1" si="109"/>
        <v>4</v>
      </c>
      <c r="J1113" t="str">
        <f t="shared" ca="1" si="110"/>
        <v>At Risk</v>
      </c>
    </row>
    <row r="1114" spans="1:10" x14ac:dyDescent="0.3">
      <c r="A1114" s="10" t="s">
        <v>2479</v>
      </c>
      <c r="B1114" s="2">
        <v>45402</v>
      </c>
      <c r="C1114">
        <v>2</v>
      </c>
      <c r="D1114">
        <v>971.89</v>
      </c>
      <c r="E1114" s="11">
        <f t="shared" ca="1" si="111"/>
        <v>677</v>
      </c>
      <c r="F1114">
        <f t="shared" ca="1" si="106"/>
        <v>1</v>
      </c>
      <c r="G1114">
        <f t="shared" si="107"/>
        <v>2</v>
      </c>
      <c r="H1114">
        <f t="shared" si="108"/>
        <v>1</v>
      </c>
      <c r="I1114">
        <f t="shared" ca="1" si="109"/>
        <v>4</v>
      </c>
      <c r="J1114" t="str">
        <f t="shared" ca="1" si="110"/>
        <v>At Risk</v>
      </c>
    </row>
    <row r="1115" spans="1:10" x14ac:dyDescent="0.3">
      <c r="A1115" s="10" t="s">
        <v>3696</v>
      </c>
      <c r="B1115" s="2">
        <v>45370</v>
      </c>
      <c r="C1115">
        <v>2</v>
      </c>
      <c r="D1115">
        <v>2698.7200000000003</v>
      </c>
      <c r="E1115" s="11">
        <f t="shared" ca="1" si="111"/>
        <v>709</v>
      </c>
      <c r="F1115">
        <f t="shared" ca="1" si="106"/>
        <v>1</v>
      </c>
      <c r="G1115">
        <f t="shared" si="107"/>
        <v>2</v>
      </c>
      <c r="H1115">
        <f t="shared" si="108"/>
        <v>3</v>
      </c>
      <c r="I1115">
        <f t="shared" ca="1" si="109"/>
        <v>6</v>
      </c>
      <c r="J1115" t="str">
        <f t="shared" ca="1" si="110"/>
        <v>Loyal</v>
      </c>
    </row>
    <row r="1116" spans="1:10" x14ac:dyDescent="0.3">
      <c r="A1116" s="10" t="s">
        <v>717</v>
      </c>
      <c r="B1116" s="2">
        <v>45299</v>
      </c>
      <c r="C1116">
        <v>1</v>
      </c>
      <c r="D1116">
        <v>887.15</v>
      </c>
      <c r="E1116" s="11">
        <f t="shared" ca="1" si="111"/>
        <v>780</v>
      </c>
      <c r="F1116">
        <f t="shared" ca="1" si="106"/>
        <v>1</v>
      </c>
      <c r="G1116">
        <f t="shared" si="107"/>
        <v>1</v>
      </c>
      <c r="H1116">
        <f t="shared" si="108"/>
        <v>1</v>
      </c>
      <c r="I1116">
        <f t="shared" ca="1" si="109"/>
        <v>3</v>
      </c>
      <c r="J1116" t="str">
        <f t="shared" ca="1" si="110"/>
        <v>Lost</v>
      </c>
    </row>
    <row r="1117" spans="1:10" x14ac:dyDescent="0.3">
      <c r="A1117" s="10" t="s">
        <v>5732</v>
      </c>
      <c r="B1117" s="2">
        <v>45494</v>
      </c>
      <c r="C1117">
        <v>1</v>
      </c>
      <c r="D1117">
        <v>662.2</v>
      </c>
      <c r="E1117" s="11">
        <f t="shared" ca="1" si="111"/>
        <v>585</v>
      </c>
      <c r="F1117">
        <f t="shared" ca="1" si="106"/>
        <v>1</v>
      </c>
      <c r="G1117">
        <f t="shared" si="107"/>
        <v>1</v>
      </c>
      <c r="H1117">
        <f t="shared" si="108"/>
        <v>1</v>
      </c>
      <c r="I1117">
        <f t="shared" ca="1" si="109"/>
        <v>3</v>
      </c>
      <c r="J1117" t="str">
        <f t="shared" ca="1" si="110"/>
        <v>Lost</v>
      </c>
    </row>
    <row r="1118" spans="1:10" x14ac:dyDescent="0.3">
      <c r="A1118" s="10" t="s">
        <v>346</v>
      </c>
      <c r="B1118" s="2">
        <v>45461</v>
      </c>
      <c r="C1118">
        <v>1</v>
      </c>
      <c r="D1118">
        <v>553.72</v>
      </c>
      <c r="E1118" s="11">
        <f t="shared" ca="1" si="111"/>
        <v>618</v>
      </c>
      <c r="F1118">
        <f t="shared" ca="1" si="106"/>
        <v>1</v>
      </c>
      <c r="G1118">
        <f t="shared" si="107"/>
        <v>1</v>
      </c>
      <c r="H1118">
        <f t="shared" si="108"/>
        <v>1</v>
      </c>
      <c r="I1118">
        <f t="shared" ca="1" si="109"/>
        <v>3</v>
      </c>
      <c r="J1118" t="str">
        <f t="shared" ca="1" si="110"/>
        <v>Lost</v>
      </c>
    </row>
    <row r="1119" spans="1:10" x14ac:dyDescent="0.3">
      <c r="A1119" s="10" t="s">
        <v>4282</v>
      </c>
      <c r="B1119" s="2">
        <v>45534</v>
      </c>
      <c r="C1119">
        <v>2</v>
      </c>
      <c r="D1119">
        <v>1846.5300000000002</v>
      </c>
      <c r="E1119" s="11">
        <f t="shared" ca="1" si="111"/>
        <v>545</v>
      </c>
      <c r="F1119">
        <f t="shared" ca="1" si="106"/>
        <v>1</v>
      </c>
      <c r="G1119">
        <f t="shared" si="107"/>
        <v>2</v>
      </c>
      <c r="H1119">
        <f t="shared" si="108"/>
        <v>2</v>
      </c>
      <c r="I1119">
        <f t="shared" ca="1" si="109"/>
        <v>5</v>
      </c>
      <c r="J1119" t="str">
        <f t="shared" ca="1" si="110"/>
        <v>Loyal</v>
      </c>
    </row>
    <row r="1120" spans="1:10" x14ac:dyDescent="0.3">
      <c r="A1120" s="10" t="s">
        <v>4776</v>
      </c>
      <c r="B1120" s="2">
        <v>45310</v>
      </c>
      <c r="C1120">
        <v>1</v>
      </c>
      <c r="D1120">
        <v>796.37</v>
      </c>
      <c r="E1120" s="11">
        <f t="shared" ca="1" si="111"/>
        <v>769</v>
      </c>
      <c r="F1120">
        <f t="shared" ca="1" si="106"/>
        <v>1</v>
      </c>
      <c r="G1120">
        <f t="shared" si="107"/>
        <v>1</v>
      </c>
      <c r="H1120">
        <f t="shared" si="108"/>
        <v>1</v>
      </c>
      <c r="I1120">
        <f t="shared" ca="1" si="109"/>
        <v>3</v>
      </c>
      <c r="J1120" t="str">
        <f t="shared" ca="1" si="110"/>
        <v>Lost</v>
      </c>
    </row>
    <row r="1121" spans="1:10" x14ac:dyDescent="0.3">
      <c r="A1121" s="10" t="s">
        <v>3819</v>
      </c>
      <c r="B1121" s="2">
        <v>45621</v>
      </c>
      <c r="C1121">
        <v>1</v>
      </c>
      <c r="D1121">
        <v>295.60000000000002</v>
      </c>
      <c r="E1121" s="11">
        <f t="shared" ca="1" si="111"/>
        <v>458</v>
      </c>
      <c r="F1121">
        <f t="shared" ca="1" si="106"/>
        <v>1</v>
      </c>
      <c r="G1121">
        <f t="shared" si="107"/>
        <v>1</v>
      </c>
      <c r="H1121">
        <f t="shared" si="108"/>
        <v>1</v>
      </c>
      <c r="I1121">
        <f t="shared" ca="1" si="109"/>
        <v>3</v>
      </c>
      <c r="J1121" t="str">
        <f t="shared" ca="1" si="110"/>
        <v>Lost</v>
      </c>
    </row>
    <row r="1122" spans="1:10" x14ac:dyDescent="0.3">
      <c r="A1122" s="10" t="s">
        <v>5716</v>
      </c>
      <c r="B1122" s="2">
        <v>45647</v>
      </c>
      <c r="C1122">
        <v>2</v>
      </c>
      <c r="D1122">
        <v>1482.42</v>
      </c>
      <c r="E1122" s="11">
        <f t="shared" ca="1" si="111"/>
        <v>432</v>
      </c>
      <c r="F1122">
        <f t="shared" ca="1" si="106"/>
        <v>1</v>
      </c>
      <c r="G1122">
        <f t="shared" si="107"/>
        <v>2</v>
      </c>
      <c r="H1122">
        <f t="shared" si="108"/>
        <v>2</v>
      </c>
      <c r="I1122">
        <f t="shared" ca="1" si="109"/>
        <v>5</v>
      </c>
      <c r="J1122" t="str">
        <f t="shared" ca="1" si="110"/>
        <v>Loyal</v>
      </c>
    </row>
    <row r="1123" spans="1:10" x14ac:dyDescent="0.3">
      <c r="A1123" s="10" t="s">
        <v>1302</v>
      </c>
      <c r="B1123" s="2">
        <v>45473</v>
      </c>
      <c r="C1123">
        <v>1</v>
      </c>
      <c r="D1123">
        <v>1421.92</v>
      </c>
      <c r="E1123" s="11">
        <f t="shared" ca="1" si="111"/>
        <v>606</v>
      </c>
      <c r="F1123">
        <f t="shared" ca="1" si="106"/>
        <v>1</v>
      </c>
      <c r="G1123">
        <f t="shared" si="107"/>
        <v>1</v>
      </c>
      <c r="H1123">
        <f t="shared" si="108"/>
        <v>2</v>
      </c>
      <c r="I1123">
        <f t="shared" ca="1" si="109"/>
        <v>4</v>
      </c>
      <c r="J1123" t="str">
        <f t="shared" ca="1" si="110"/>
        <v>At Risk</v>
      </c>
    </row>
    <row r="1124" spans="1:10" x14ac:dyDescent="0.3">
      <c r="A1124" s="10" t="s">
        <v>5451</v>
      </c>
      <c r="B1124" s="2">
        <v>45528</v>
      </c>
      <c r="C1124">
        <v>1</v>
      </c>
      <c r="D1124">
        <v>555.51</v>
      </c>
      <c r="E1124" s="11">
        <f t="shared" ca="1" si="111"/>
        <v>551</v>
      </c>
      <c r="F1124">
        <f t="shared" ca="1" si="106"/>
        <v>1</v>
      </c>
      <c r="G1124">
        <f t="shared" si="107"/>
        <v>1</v>
      </c>
      <c r="H1124">
        <f t="shared" si="108"/>
        <v>1</v>
      </c>
      <c r="I1124">
        <f t="shared" ca="1" si="109"/>
        <v>3</v>
      </c>
      <c r="J1124" t="str">
        <f t="shared" ca="1" si="110"/>
        <v>Lost</v>
      </c>
    </row>
    <row r="1125" spans="1:10" x14ac:dyDescent="0.3">
      <c r="A1125" s="10" t="s">
        <v>1240</v>
      </c>
      <c r="B1125" s="2">
        <v>45602</v>
      </c>
      <c r="C1125">
        <v>2</v>
      </c>
      <c r="D1125">
        <v>2236.35</v>
      </c>
      <c r="E1125" s="11">
        <f t="shared" ca="1" si="111"/>
        <v>477</v>
      </c>
      <c r="F1125">
        <f t="shared" ca="1" si="106"/>
        <v>1</v>
      </c>
      <c r="G1125">
        <f t="shared" si="107"/>
        <v>2</v>
      </c>
      <c r="H1125">
        <f t="shared" si="108"/>
        <v>3</v>
      </c>
      <c r="I1125">
        <f t="shared" ca="1" si="109"/>
        <v>6</v>
      </c>
      <c r="J1125" t="str">
        <f t="shared" ca="1" si="110"/>
        <v>Loyal</v>
      </c>
    </row>
    <row r="1126" spans="1:10" x14ac:dyDescent="0.3">
      <c r="A1126" s="10" t="s">
        <v>3246</v>
      </c>
      <c r="B1126" s="2">
        <v>45552</v>
      </c>
      <c r="C1126">
        <v>4</v>
      </c>
      <c r="D1126">
        <v>5286.93</v>
      </c>
      <c r="E1126" s="11">
        <f t="shared" ca="1" si="111"/>
        <v>527</v>
      </c>
      <c r="F1126">
        <f t="shared" ca="1" si="106"/>
        <v>1</v>
      </c>
      <c r="G1126">
        <f t="shared" si="107"/>
        <v>3</v>
      </c>
      <c r="H1126">
        <f t="shared" si="108"/>
        <v>3</v>
      </c>
      <c r="I1126">
        <f t="shared" ca="1" si="109"/>
        <v>7</v>
      </c>
      <c r="J1126" t="str">
        <f t="shared" ca="1" si="110"/>
        <v>Champion</v>
      </c>
    </row>
    <row r="1127" spans="1:10" x14ac:dyDescent="0.3">
      <c r="A1127" s="10" t="s">
        <v>3031</v>
      </c>
      <c r="B1127" s="2">
        <v>45613</v>
      </c>
      <c r="C1127">
        <v>2</v>
      </c>
      <c r="D1127">
        <v>1134.6000000000001</v>
      </c>
      <c r="E1127" s="11">
        <f t="shared" ca="1" si="111"/>
        <v>466</v>
      </c>
      <c r="F1127">
        <f t="shared" ca="1" si="106"/>
        <v>1</v>
      </c>
      <c r="G1127">
        <f t="shared" si="107"/>
        <v>2</v>
      </c>
      <c r="H1127">
        <f t="shared" si="108"/>
        <v>2</v>
      </c>
      <c r="I1127">
        <f t="shared" ca="1" si="109"/>
        <v>5</v>
      </c>
      <c r="J1127" t="str">
        <f t="shared" ca="1" si="110"/>
        <v>Loyal</v>
      </c>
    </row>
    <row r="1128" spans="1:10" x14ac:dyDescent="0.3">
      <c r="A1128" s="10" t="s">
        <v>3681</v>
      </c>
      <c r="B1128" s="2">
        <v>45621</v>
      </c>
      <c r="C1128">
        <v>3</v>
      </c>
      <c r="D1128">
        <v>6843.7799999999988</v>
      </c>
      <c r="E1128" s="11">
        <f t="shared" ca="1" si="111"/>
        <v>458</v>
      </c>
      <c r="F1128">
        <f t="shared" ca="1" si="106"/>
        <v>1</v>
      </c>
      <c r="G1128">
        <f t="shared" si="107"/>
        <v>3</v>
      </c>
      <c r="H1128">
        <f t="shared" si="108"/>
        <v>3</v>
      </c>
      <c r="I1128">
        <f t="shared" ca="1" si="109"/>
        <v>7</v>
      </c>
      <c r="J1128" t="str">
        <f t="shared" ca="1" si="110"/>
        <v>Champion</v>
      </c>
    </row>
    <row r="1129" spans="1:10" x14ac:dyDescent="0.3">
      <c r="A1129" s="10" t="s">
        <v>5573</v>
      </c>
      <c r="B1129" s="2">
        <v>45564</v>
      </c>
      <c r="C1129">
        <v>1</v>
      </c>
      <c r="D1129">
        <v>2880.68</v>
      </c>
      <c r="E1129" s="11">
        <f t="shared" ca="1" si="111"/>
        <v>515</v>
      </c>
      <c r="F1129">
        <f t="shared" ca="1" si="106"/>
        <v>1</v>
      </c>
      <c r="G1129">
        <f t="shared" si="107"/>
        <v>1</v>
      </c>
      <c r="H1129">
        <f t="shared" si="108"/>
        <v>3</v>
      </c>
      <c r="I1129">
        <f t="shared" ca="1" si="109"/>
        <v>5</v>
      </c>
      <c r="J1129" t="str">
        <f t="shared" ca="1" si="110"/>
        <v>Loyal</v>
      </c>
    </row>
    <row r="1130" spans="1:10" x14ac:dyDescent="0.3">
      <c r="A1130" s="10" t="s">
        <v>5122</v>
      </c>
      <c r="B1130" s="2">
        <v>45411</v>
      </c>
      <c r="C1130">
        <v>1</v>
      </c>
      <c r="D1130">
        <v>1654.71</v>
      </c>
      <c r="E1130" s="11">
        <f t="shared" ca="1" si="111"/>
        <v>668</v>
      </c>
      <c r="F1130">
        <f t="shared" ca="1" si="106"/>
        <v>1</v>
      </c>
      <c r="G1130">
        <f t="shared" si="107"/>
        <v>1</v>
      </c>
      <c r="H1130">
        <f t="shared" si="108"/>
        <v>2</v>
      </c>
      <c r="I1130">
        <f t="shared" ca="1" si="109"/>
        <v>4</v>
      </c>
      <c r="J1130" t="str">
        <f t="shared" ca="1" si="110"/>
        <v>At Risk</v>
      </c>
    </row>
    <row r="1131" spans="1:10" x14ac:dyDescent="0.3">
      <c r="A1131" s="10" t="s">
        <v>5223</v>
      </c>
      <c r="B1131" s="2">
        <v>45462</v>
      </c>
      <c r="C1131">
        <v>1</v>
      </c>
      <c r="D1131">
        <v>1413.87</v>
      </c>
      <c r="E1131" s="11">
        <f t="shared" ca="1" si="111"/>
        <v>617</v>
      </c>
      <c r="F1131">
        <f t="shared" ca="1" si="106"/>
        <v>1</v>
      </c>
      <c r="G1131">
        <f t="shared" si="107"/>
        <v>1</v>
      </c>
      <c r="H1131">
        <f t="shared" si="108"/>
        <v>2</v>
      </c>
      <c r="I1131">
        <f t="shared" ca="1" si="109"/>
        <v>4</v>
      </c>
      <c r="J1131" t="str">
        <f t="shared" ca="1" si="110"/>
        <v>At Risk</v>
      </c>
    </row>
    <row r="1132" spans="1:10" x14ac:dyDescent="0.3">
      <c r="A1132" s="10" t="s">
        <v>2425</v>
      </c>
      <c r="B1132" s="2">
        <v>45389</v>
      </c>
      <c r="C1132">
        <v>3</v>
      </c>
      <c r="D1132">
        <v>2625.92</v>
      </c>
      <c r="E1132" s="11">
        <f t="shared" ca="1" si="111"/>
        <v>690</v>
      </c>
      <c r="F1132">
        <f t="shared" ca="1" si="106"/>
        <v>1</v>
      </c>
      <c r="G1132">
        <f t="shared" si="107"/>
        <v>3</v>
      </c>
      <c r="H1132">
        <f t="shared" si="108"/>
        <v>3</v>
      </c>
      <c r="I1132">
        <f t="shared" ca="1" si="109"/>
        <v>7</v>
      </c>
      <c r="J1132" t="str">
        <f t="shared" ca="1" si="110"/>
        <v>Champion</v>
      </c>
    </row>
    <row r="1133" spans="1:10" x14ac:dyDescent="0.3">
      <c r="A1133" s="10" t="s">
        <v>5113</v>
      </c>
      <c r="B1133" s="2">
        <v>45654</v>
      </c>
      <c r="C1133">
        <v>2</v>
      </c>
      <c r="D1133">
        <v>224.61</v>
      </c>
      <c r="E1133" s="11">
        <f t="shared" ca="1" si="111"/>
        <v>425</v>
      </c>
      <c r="F1133">
        <f t="shared" ca="1" si="106"/>
        <v>1</v>
      </c>
      <c r="G1133">
        <f t="shared" si="107"/>
        <v>2</v>
      </c>
      <c r="H1133">
        <f t="shared" si="108"/>
        <v>1</v>
      </c>
      <c r="I1133">
        <f t="shared" ca="1" si="109"/>
        <v>4</v>
      </c>
      <c r="J1133" t="str">
        <f t="shared" ca="1" si="110"/>
        <v>At Risk</v>
      </c>
    </row>
    <row r="1134" spans="1:10" x14ac:dyDescent="0.3">
      <c r="A1134" s="10" t="s">
        <v>3123</v>
      </c>
      <c r="B1134" s="2">
        <v>45306</v>
      </c>
      <c r="C1134">
        <v>1</v>
      </c>
      <c r="D1134">
        <v>2625.29</v>
      </c>
      <c r="E1134" s="11">
        <f t="shared" ca="1" si="111"/>
        <v>773</v>
      </c>
      <c r="F1134">
        <f t="shared" ca="1" si="106"/>
        <v>1</v>
      </c>
      <c r="G1134">
        <f t="shared" si="107"/>
        <v>1</v>
      </c>
      <c r="H1134">
        <f t="shared" si="108"/>
        <v>3</v>
      </c>
      <c r="I1134">
        <f t="shared" ca="1" si="109"/>
        <v>5</v>
      </c>
      <c r="J1134" t="str">
        <f t="shared" ca="1" si="110"/>
        <v>Loyal</v>
      </c>
    </row>
    <row r="1135" spans="1:10" x14ac:dyDescent="0.3">
      <c r="A1135" s="10" t="s">
        <v>1813</v>
      </c>
      <c r="B1135" s="2">
        <v>45609</v>
      </c>
      <c r="C1135">
        <v>3</v>
      </c>
      <c r="D1135">
        <v>3629.67</v>
      </c>
      <c r="E1135" s="11">
        <f t="shared" ca="1" si="111"/>
        <v>470</v>
      </c>
      <c r="F1135">
        <f t="shared" ca="1" si="106"/>
        <v>1</v>
      </c>
      <c r="G1135">
        <f t="shared" si="107"/>
        <v>3</v>
      </c>
      <c r="H1135">
        <f t="shared" si="108"/>
        <v>3</v>
      </c>
      <c r="I1135">
        <f t="shared" ca="1" si="109"/>
        <v>7</v>
      </c>
      <c r="J1135" t="str">
        <f t="shared" ca="1" si="110"/>
        <v>Champion</v>
      </c>
    </row>
    <row r="1136" spans="1:10" x14ac:dyDescent="0.3">
      <c r="A1136" s="10" t="s">
        <v>4360</v>
      </c>
      <c r="B1136" s="2">
        <v>45490</v>
      </c>
      <c r="C1136">
        <v>1</v>
      </c>
      <c r="D1136">
        <v>1326.31</v>
      </c>
      <c r="E1136" s="11">
        <f t="shared" ca="1" si="111"/>
        <v>589</v>
      </c>
      <c r="F1136">
        <f t="shared" ca="1" si="106"/>
        <v>1</v>
      </c>
      <c r="G1136">
        <f t="shared" si="107"/>
        <v>1</v>
      </c>
      <c r="H1136">
        <f t="shared" si="108"/>
        <v>2</v>
      </c>
      <c r="I1136">
        <f t="shared" ca="1" si="109"/>
        <v>4</v>
      </c>
      <c r="J1136" t="str">
        <f t="shared" ca="1" si="110"/>
        <v>At Risk</v>
      </c>
    </row>
    <row r="1137" spans="1:10" x14ac:dyDescent="0.3">
      <c r="A1137" s="10" t="s">
        <v>1635</v>
      </c>
      <c r="B1137" s="2">
        <v>45476</v>
      </c>
      <c r="C1137">
        <v>1</v>
      </c>
      <c r="D1137">
        <v>3708.56</v>
      </c>
      <c r="E1137" s="11">
        <f t="shared" ca="1" si="111"/>
        <v>603</v>
      </c>
      <c r="F1137">
        <f t="shared" ca="1" si="106"/>
        <v>1</v>
      </c>
      <c r="G1137">
        <f t="shared" si="107"/>
        <v>1</v>
      </c>
      <c r="H1137">
        <f t="shared" si="108"/>
        <v>3</v>
      </c>
      <c r="I1137">
        <f t="shared" ca="1" si="109"/>
        <v>5</v>
      </c>
      <c r="J1137" t="str">
        <f t="shared" ca="1" si="110"/>
        <v>Loyal</v>
      </c>
    </row>
    <row r="1138" spans="1:10" x14ac:dyDescent="0.3">
      <c r="A1138" s="10" t="s">
        <v>2491</v>
      </c>
      <c r="B1138" s="2">
        <v>45440</v>
      </c>
      <c r="C1138">
        <v>2</v>
      </c>
      <c r="D1138">
        <v>1956.8000000000002</v>
      </c>
      <c r="E1138" s="11">
        <f t="shared" ca="1" si="111"/>
        <v>639</v>
      </c>
      <c r="F1138">
        <f t="shared" ca="1" si="106"/>
        <v>1</v>
      </c>
      <c r="G1138">
        <f t="shared" si="107"/>
        <v>2</v>
      </c>
      <c r="H1138">
        <f t="shared" si="108"/>
        <v>2</v>
      </c>
      <c r="I1138">
        <f t="shared" ca="1" si="109"/>
        <v>5</v>
      </c>
      <c r="J1138" t="str">
        <f t="shared" ca="1" si="110"/>
        <v>Loyal</v>
      </c>
    </row>
    <row r="1139" spans="1:10" x14ac:dyDescent="0.3">
      <c r="A1139" s="10" t="s">
        <v>2192</v>
      </c>
      <c r="B1139" s="2">
        <v>45368</v>
      </c>
      <c r="C1139">
        <v>1</v>
      </c>
      <c r="D1139">
        <v>319.87</v>
      </c>
      <c r="E1139" s="11">
        <f t="shared" ca="1" si="111"/>
        <v>711</v>
      </c>
      <c r="F1139">
        <f t="shared" ca="1" si="106"/>
        <v>1</v>
      </c>
      <c r="G1139">
        <f t="shared" si="107"/>
        <v>1</v>
      </c>
      <c r="H1139">
        <f t="shared" si="108"/>
        <v>1</v>
      </c>
      <c r="I1139">
        <f t="shared" ca="1" si="109"/>
        <v>3</v>
      </c>
      <c r="J1139" t="str">
        <f t="shared" ca="1" si="110"/>
        <v>Lost</v>
      </c>
    </row>
    <row r="1140" spans="1:10" x14ac:dyDescent="0.3">
      <c r="A1140" s="10" t="s">
        <v>970</v>
      </c>
      <c r="B1140" s="2">
        <v>45440</v>
      </c>
      <c r="C1140">
        <v>2</v>
      </c>
      <c r="D1140">
        <v>3266.4700000000003</v>
      </c>
      <c r="E1140" s="11">
        <f t="shared" ca="1" si="111"/>
        <v>639</v>
      </c>
      <c r="F1140">
        <f t="shared" ca="1" si="106"/>
        <v>1</v>
      </c>
      <c r="G1140">
        <f t="shared" si="107"/>
        <v>2</v>
      </c>
      <c r="H1140">
        <f t="shared" si="108"/>
        <v>3</v>
      </c>
      <c r="I1140">
        <f t="shared" ca="1" si="109"/>
        <v>6</v>
      </c>
      <c r="J1140" t="str">
        <f t="shared" ca="1" si="110"/>
        <v>Loyal</v>
      </c>
    </row>
    <row r="1141" spans="1:10" x14ac:dyDescent="0.3">
      <c r="A1141" s="10" t="s">
        <v>626</v>
      </c>
      <c r="B1141" s="2">
        <v>45609</v>
      </c>
      <c r="C1141">
        <v>2</v>
      </c>
      <c r="D1141">
        <v>3529.2799999999997</v>
      </c>
      <c r="E1141" s="11">
        <f t="shared" ca="1" si="111"/>
        <v>470</v>
      </c>
      <c r="F1141">
        <f t="shared" ca="1" si="106"/>
        <v>1</v>
      </c>
      <c r="G1141">
        <f t="shared" si="107"/>
        <v>2</v>
      </c>
      <c r="H1141">
        <f t="shared" si="108"/>
        <v>3</v>
      </c>
      <c r="I1141">
        <f t="shared" ca="1" si="109"/>
        <v>6</v>
      </c>
      <c r="J1141" t="str">
        <f t="shared" ca="1" si="110"/>
        <v>Loyal</v>
      </c>
    </row>
    <row r="1142" spans="1:10" x14ac:dyDescent="0.3">
      <c r="A1142" s="10" t="s">
        <v>432</v>
      </c>
      <c r="B1142" s="2">
        <v>45574</v>
      </c>
      <c r="C1142">
        <v>5</v>
      </c>
      <c r="D1142">
        <v>2261.02</v>
      </c>
      <c r="E1142" s="11">
        <f t="shared" ca="1" si="111"/>
        <v>505</v>
      </c>
      <c r="F1142">
        <f t="shared" ca="1" si="106"/>
        <v>1</v>
      </c>
      <c r="G1142">
        <f t="shared" si="107"/>
        <v>3</v>
      </c>
      <c r="H1142">
        <f t="shared" si="108"/>
        <v>3</v>
      </c>
      <c r="I1142">
        <f t="shared" ca="1" si="109"/>
        <v>7</v>
      </c>
      <c r="J1142" t="str">
        <f t="shared" ca="1" si="110"/>
        <v>Champion</v>
      </c>
    </row>
    <row r="1143" spans="1:10" x14ac:dyDescent="0.3">
      <c r="A1143" s="10" t="s">
        <v>3691</v>
      </c>
      <c r="B1143" s="2">
        <v>45358</v>
      </c>
      <c r="C1143">
        <v>1</v>
      </c>
      <c r="D1143">
        <v>457.73</v>
      </c>
      <c r="E1143" s="11">
        <f t="shared" ca="1" si="111"/>
        <v>721</v>
      </c>
      <c r="F1143">
        <f t="shared" ca="1" si="106"/>
        <v>1</v>
      </c>
      <c r="G1143">
        <f t="shared" si="107"/>
        <v>1</v>
      </c>
      <c r="H1143">
        <f t="shared" si="108"/>
        <v>1</v>
      </c>
      <c r="I1143">
        <f t="shared" ca="1" si="109"/>
        <v>3</v>
      </c>
      <c r="J1143" t="str">
        <f t="shared" ca="1" si="110"/>
        <v>Lost</v>
      </c>
    </row>
    <row r="1144" spans="1:10" x14ac:dyDescent="0.3">
      <c r="A1144" s="10" t="s">
        <v>3361</v>
      </c>
      <c r="B1144" s="2">
        <v>45496</v>
      </c>
      <c r="C1144">
        <v>1</v>
      </c>
      <c r="D1144">
        <v>2260.0500000000002</v>
      </c>
      <c r="E1144" s="11">
        <f t="shared" ca="1" si="111"/>
        <v>583</v>
      </c>
      <c r="F1144">
        <f t="shared" ca="1" si="106"/>
        <v>1</v>
      </c>
      <c r="G1144">
        <f t="shared" si="107"/>
        <v>1</v>
      </c>
      <c r="H1144">
        <f t="shared" si="108"/>
        <v>3</v>
      </c>
      <c r="I1144">
        <f t="shared" ca="1" si="109"/>
        <v>5</v>
      </c>
      <c r="J1144" t="str">
        <f t="shared" ca="1" si="110"/>
        <v>Loyal</v>
      </c>
    </row>
    <row r="1145" spans="1:10" x14ac:dyDescent="0.3">
      <c r="A1145" s="10" t="s">
        <v>2556</v>
      </c>
      <c r="B1145" s="2">
        <v>45440</v>
      </c>
      <c r="C1145">
        <v>2</v>
      </c>
      <c r="D1145">
        <v>837.62999999999988</v>
      </c>
      <c r="E1145" s="11">
        <f t="shared" ca="1" si="111"/>
        <v>639</v>
      </c>
      <c r="F1145">
        <f t="shared" ca="1" si="106"/>
        <v>1</v>
      </c>
      <c r="G1145">
        <f t="shared" si="107"/>
        <v>2</v>
      </c>
      <c r="H1145">
        <f t="shared" si="108"/>
        <v>1</v>
      </c>
      <c r="I1145">
        <f t="shared" ca="1" si="109"/>
        <v>4</v>
      </c>
      <c r="J1145" t="str">
        <f t="shared" ca="1" si="110"/>
        <v>At Risk</v>
      </c>
    </row>
    <row r="1146" spans="1:10" x14ac:dyDescent="0.3">
      <c r="A1146" s="10" t="s">
        <v>1020</v>
      </c>
      <c r="B1146" s="2">
        <v>45300</v>
      </c>
      <c r="C1146">
        <v>1</v>
      </c>
      <c r="D1146">
        <v>305.47000000000003</v>
      </c>
      <c r="E1146" s="11">
        <f t="shared" ca="1" si="111"/>
        <v>779</v>
      </c>
      <c r="F1146">
        <f t="shared" ca="1" si="106"/>
        <v>1</v>
      </c>
      <c r="G1146">
        <f t="shared" si="107"/>
        <v>1</v>
      </c>
      <c r="H1146">
        <f t="shared" si="108"/>
        <v>1</v>
      </c>
      <c r="I1146">
        <f t="shared" ca="1" si="109"/>
        <v>3</v>
      </c>
      <c r="J1146" t="str">
        <f t="shared" ca="1" si="110"/>
        <v>Lost</v>
      </c>
    </row>
    <row r="1147" spans="1:10" x14ac:dyDescent="0.3">
      <c r="A1147" s="10" t="s">
        <v>1480</v>
      </c>
      <c r="B1147" s="2">
        <v>45656</v>
      </c>
      <c r="C1147">
        <v>1</v>
      </c>
      <c r="D1147">
        <v>1733.86</v>
      </c>
      <c r="E1147" s="11">
        <f t="shared" ca="1" si="111"/>
        <v>423</v>
      </c>
      <c r="F1147">
        <f t="shared" ca="1" si="106"/>
        <v>1</v>
      </c>
      <c r="G1147">
        <f t="shared" si="107"/>
        <v>1</v>
      </c>
      <c r="H1147">
        <f t="shared" si="108"/>
        <v>2</v>
      </c>
      <c r="I1147">
        <f t="shared" ca="1" si="109"/>
        <v>4</v>
      </c>
      <c r="J1147" t="str">
        <f t="shared" ca="1" si="110"/>
        <v>At Risk</v>
      </c>
    </row>
    <row r="1148" spans="1:10" x14ac:dyDescent="0.3">
      <c r="A1148" s="10" t="s">
        <v>3219</v>
      </c>
      <c r="B1148" s="2">
        <v>45655</v>
      </c>
      <c r="C1148">
        <v>3</v>
      </c>
      <c r="D1148">
        <v>4040.3199999999997</v>
      </c>
      <c r="E1148" s="11">
        <f t="shared" ca="1" si="111"/>
        <v>424</v>
      </c>
      <c r="F1148">
        <f t="shared" ca="1" si="106"/>
        <v>1</v>
      </c>
      <c r="G1148">
        <f t="shared" si="107"/>
        <v>3</v>
      </c>
      <c r="H1148">
        <f t="shared" si="108"/>
        <v>3</v>
      </c>
      <c r="I1148">
        <f t="shared" ca="1" si="109"/>
        <v>7</v>
      </c>
      <c r="J1148" t="str">
        <f t="shared" ca="1" si="110"/>
        <v>Champion</v>
      </c>
    </row>
    <row r="1149" spans="1:10" x14ac:dyDescent="0.3">
      <c r="A1149" s="10" t="s">
        <v>2831</v>
      </c>
      <c r="B1149" s="2">
        <v>45432</v>
      </c>
      <c r="C1149">
        <v>1</v>
      </c>
      <c r="D1149">
        <v>1223.3800000000001</v>
      </c>
      <c r="E1149" s="11">
        <f t="shared" ca="1" si="111"/>
        <v>647</v>
      </c>
      <c r="F1149">
        <f t="shared" ca="1" si="106"/>
        <v>1</v>
      </c>
      <c r="G1149">
        <f t="shared" si="107"/>
        <v>1</v>
      </c>
      <c r="H1149">
        <f t="shared" si="108"/>
        <v>2</v>
      </c>
      <c r="I1149">
        <f t="shared" ca="1" si="109"/>
        <v>4</v>
      </c>
      <c r="J1149" t="str">
        <f t="shared" ca="1" si="110"/>
        <v>At Risk</v>
      </c>
    </row>
    <row r="1150" spans="1:10" x14ac:dyDescent="0.3">
      <c r="A1150" s="10" t="s">
        <v>5517</v>
      </c>
      <c r="B1150" s="2">
        <v>45523</v>
      </c>
      <c r="C1150">
        <v>1</v>
      </c>
      <c r="D1150">
        <v>24.34</v>
      </c>
      <c r="E1150" s="11">
        <f t="shared" ca="1" si="111"/>
        <v>556</v>
      </c>
      <c r="F1150">
        <f t="shared" ca="1" si="106"/>
        <v>1</v>
      </c>
      <c r="G1150">
        <f t="shared" si="107"/>
        <v>1</v>
      </c>
      <c r="H1150">
        <f t="shared" si="108"/>
        <v>1</v>
      </c>
      <c r="I1150">
        <f t="shared" ca="1" si="109"/>
        <v>3</v>
      </c>
      <c r="J1150" t="str">
        <f t="shared" ca="1" si="110"/>
        <v>Lost</v>
      </c>
    </row>
    <row r="1151" spans="1:10" x14ac:dyDescent="0.3">
      <c r="A1151" s="10" t="s">
        <v>968</v>
      </c>
      <c r="B1151" s="2">
        <v>45624</v>
      </c>
      <c r="C1151">
        <v>2</v>
      </c>
      <c r="D1151">
        <v>3298.89</v>
      </c>
      <c r="E1151" s="11">
        <f t="shared" ca="1" si="111"/>
        <v>455</v>
      </c>
      <c r="F1151">
        <f t="shared" ca="1" si="106"/>
        <v>1</v>
      </c>
      <c r="G1151">
        <f t="shared" si="107"/>
        <v>2</v>
      </c>
      <c r="H1151">
        <f t="shared" si="108"/>
        <v>3</v>
      </c>
      <c r="I1151">
        <f t="shared" ca="1" si="109"/>
        <v>6</v>
      </c>
      <c r="J1151" t="str">
        <f t="shared" ca="1" si="110"/>
        <v>Loyal</v>
      </c>
    </row>
    <row r="1152" spans="1:10" x14ac:dyDescent="0.3">
      <c r="A1152" s="10" t="s">
        <v>1059</v>
      </c>
      <c r="B1152" s="2">
        <v>45322</v>
      </c>
      <c r="C1152">
        <v>1</v>
      </c>
      <c r="D1152">
        <v>215.18</v>
      </c>
      <c r="E1152" s="11">
        <f t="shared" ca="1" si="111"/>
        <v>757</v>
      </c>
      <c r="F1152">
        <f t="shared" ca="1" si="106"/>
        <v>1</v>
      </c>
      <c r="G1152">
        <f t="shared" si="107"/>
        <v>1</v>
      </c>
      <c r="H1152">
        <f t="shared" si="108"/>
        <v>1</v>
      </c>
      <c r="I1152">
        <f t="shared" ca="1" si="109"/>
        <v>3</v>
      </c>
      <c r="J1152" t="str">
        <f t="shared" ca="1" si="110"/>
        <v>Lost</v>
      </c>
    </row>
    <row r="1153" spans="1:10" x14ac:dyDescent="0.3">
      <c r="A1153" s="10" t="s">
        <v>2934</v>
      </c>
      <c r="B1153" s="2">
        <v>45349</v>
      </c>
      <c r="C1153">
        <v>1</v>
      </c>
      <c r="D1153">
        <v>718.38</v>
      </c>
      <c r="E1153" s="11">
        <f t="shared" ca="1" si="111"/>
        <v>730</v>
      </c>
      <c r="F1153">
        <f t="shared" ca="1" si="106"/>
        <v>1</v>
      </c>
      <c r="G1153">
        <f t="shared" si="107"/>
        <v>1</v>
      </c>
      <c r="H1153">
        <f t="shared" si="108"/>
        <v>1</v>
      </c>
      <c r="I1153">
        <f t="shared" ca="1" si="109"/>
        <v>3</v>
      </c>
      <c r="J1153" t="str">
        <f t="shared" ca="1" si="110"/>
        <v>Lost</v>
      </c>
    </row>
    <row r="1154" spans="1:10" x14ac:dyDescent="0.3">
      <c r="A1154" s="10" t="s">
        <v>4262</v>
      </c>
      <c r="B1154" s="2">
        <v>45501</v>
      </c>
      <c r="C1154">
        <v>2</v>
      </c>
      <c r="D1154">
        <v>2279.8900000000003</v>
      </c>
      <c r="E1154" s="11">
        <f t="shared" ca="1" si="111"/>
        <v>578</v>
      </c>
      <c r="F1154">
        <f t="shared" ca="1" si="106"/>
        <v>1</v>
      </c>
      <c r="G1154">
        <f t="shared" si="107"/>
        <v>2</v>
      </c>
      <c r="H1154">
        <f t="shared" si="108"/>
        <v>3</v>
      </c>
      <c r="I1154">
        <f t="shared" ca="1" si="109"/>
        <v>6</v>
      </c>
      <c r="J1154" t="str">
        <f t="shared" ca="1" si="110"/>
        <v>Loyal</v>
      </c>
    </row>
    <row r="1155" spans="1:10" x14ac:dyDescent="0.3">
      <c r="A1155" s="10" t="s">
        <v>132</v>
      </c>
      <c r="B1155" s="2">
        <v>45477</v>
      </c>
      <c r="C1155">
        <v>2</v>
      </c>
      <c r="D1155">
        <v>797.22</v>
      </c>
      <c r="E1155" s="11">
        <f t="shared" ca="1" si="111"/>
        <v>602</v>
      </c>
      <c r="F1155">
        <f t="shared" ref="F1155:F1218" ca="1" si="112">_xlfn.IFS(E1155&lt;100,3,E1155&lt;=200,2,E1155&gt;200,1)</f>
        <v>1</v>
      </c>
      <c r="G1155">
        <f t="shared" ref="G1155:G1218" si="113">_xlfn.IFS(C1155&gt;=3,3,C1155=2,2,C1155=1,1)</f>
        <v>2</v>
      </c>
      <c r="H1155">
        <f t="shared" ref="H1155:H1218" si="114">_xlfn.IFS(D1155&gt;=2000,3,D1155&gt;=1000,2,D1155&lt;1000,1)</f>
        <v>1</v>
      </c>
      <c r="I1155">
        <f t="shared" ref="I1155:I1218" ca="1" si="115">F1155+G1155+H1155</f>
        <v>4</v>
      </c>
      <c r="J1155" t="str">
        <f t="shared" ref="J1155:J1218" ca="1" si="116">_xlfn.IFS(I1155&gt;=7,"Champion",I1155&gt;=5,"Loyal",I1155&gt;=4,"At Risk",I1155&lt;4,"Lost")</f>
        <v>At Risk</v>
      </c>
    </row>
    <row r="1156" spans="1:10" x14ac:dyDescent="0.3">
      <c r="A1156" s="10" t="s">
        <v>5269</v>
      </c>
      <c r="B1156" s="2">
        <v>45434</v>
      </c>
      <c r="C1156">
        <v>1</v>
      </c>
      <c r="D1156">
        <v>601.23</v>
      </c>
      <c r="E1156" s="11">
        <f t="shared" ca="1" si="111"/>
        <v>645</v>
      </c>
      <c r="F1156">
        <f t="shared" ca="1" si="112"/>
        <v>1</v>
      </c>
      <c r="G1156">
        <f t="shared" si="113"/>
        <v>1</v>
      </c>
      <c r="H1156">
        <f t="shared" si="114"/>
        <v>1</v>
      </c>
      <c r="I1156">
        <f t="shared" ca="1" si="115"/>
        <v>3</v>
      </c>
      <c r="J1156" t="str">
        <f t="shared" ca="1" si="116"/>
        <v>Lost</v>
      </c>
    </row>
    <row r="1157" spans="1:10" x14ac:dyDescent="0.3">
      <c r="A1157" s="10" t="s">
        <v>4958</v>
      </c>
      <c r="B1157" s="2">
        <v>45559</v>
      </c>
      <c r="C1157">
        <v>2</v>
      </c>
      <c r="D1157">
        <v>698.85</v>
      </c>
      <c r="E1157" s="11">
        <f t="shared" ref="E1157:E1220" ca="1" si="117">TODAY()-B1157</f>
        <v>520</v>
      </c>
      <c r="F1157">
        <f t="shared" ca="1" si="112"/>
        <v>1</v>
      </c>
      <c r="G1157">
        <f t="shared" si="113"/>
        <v>2</v>
      </c>
      <c r="H1157">
        <f t="shared" si="114"/>
        <v>1</v>
      </c>
      <c r="I1157">
        <f t="shared" ca="1" si="115"/>
        <v>4</v>
      </c>
      <c r="J1157" t="str">
        <f t="shared" ca="1" si="116"/>
        <v>At Risk</v>
      </c>
    </row>
    <row r="1158" spans="1:10" x14ac:dyDescent="0.3">
      <c r="A1158" s="10" t="s">
        <v>4703</v>
      </c>
      <c r="B1158" s="2">
        <v>45301</v>
      </c>
      <c r="C1158">
        <v>1</v>
      </c>
      <c r="D1158">
        <v>173</v>
      </c>
      <c r="E1158" s="11">
        <f t="shared" ca="1" si="117"/>
        <v>778</v>
      </c>
      <c r="F1158">
        <f t="shared" ca="1" si="112"/>
        <v>1</v>
      </c>
      <c r="G1158">
        <f t="shared" si="113"/>
        <v>1</v>
      </c>
      <c r="H1158">
        <f t="shared" si="114"/>
        <v>1</v>
      </c>
      <c r="I1158">
        <f t="shared" ca="1" si="115"/>
        <v>3</v>
      </c>
      <c r="J1158" t="str">
        <f t="shared" ca="1" si="116"/>
        <v>Lost</v>
      </c>
    </row>
    <row r="1159" spans="1:10" x14ac:dyDescent="0.3">
      <c r="A1159" s="10" t="s">
        <v>1675</v>
      </c>
      <c r="B1159" s="2">
        <v>45597</v>
      </c>
      <c r="C1159">
        <v>1</v>
      </c>
      <c r="D1159">
        <v>151.44999999999999</v>
      </c>
      <c r="E1159" s="11">
        <f t="shared" ca="1" si="117"/>
        <v>482</v>
      </c>
      <c r="F1159">
        <f t="shared" ca="1" si="112"/>
        <v>1</v>
      </c>
      <c r="G1159">
        <f t="shared" si="113"/>
        <v>1</v>
      </c>
      <c r="H1159">
        <f t="shared" si="114"/>
        <v>1</v>
      </c>
      <c r="I1159">
        <f t="shared" ca="1" si="115"/>
        <v>3</v>
      </c>
      <c r="J1159" t="str">
        <f t="shared" ca="1" si="116"/>
        <v>Lost</v>
      </c>
    </row>
    <row r="1160" spans="1:10" x14ac:dyDescent="0.3">
      <c r="A1160" s="10" t="s">
        <v>825</v>
      </c>
      <c r="B1160" s="2">
        <v>45467</v>
      </c>
      <c r="C1160">
        <v>4</v>
      </c>
      <c r="D1160">
        <v>3519.7400000000002</v>
      </c>
      <c r="E1160" s="11">
        <f t="shared" ca="1" si="117"/>
        <v>612</v>
      </c>
      <c r="F1160">
        <f t="shared" ca="1" si="112"/>
        <v>1</v>
      </c>
      <c r="G1160">
        <f t="shared" si="113"/>
        <v>3</v>
      </c>
      <c r="H1160">
        <f t="shared" si="114"/>
        <v>3</v>
      </c>
      <c r="I1160">
        <f t="shared" ca="1" si="115"/>
        <v>7</v>
      </c>
      <c r="J1160" t="str">
        <f t="shared" ca="1" si="116"/>
        <v>Champion</v>
      </c>
    </row>
    <row r="1161" spans="1:10" x14ac:dyDescent="0.3">
      <c r="A1161" s="10" t="s">
        <v>5062</v>
      </c>
      <c r="B1161" s="2">
        <v>45427</v>
      </c>
      <c r="C1161">
        <v>1</v>
      </c>
      <c r="D1161">
        <v>225.22</v>
      </c>
      <c r="E1161" s="11">
        <f t="shared" ca="1" si="117"/>
        <v>652</v>
      </c>
      <c r="F1161">
        <f t="shared" ca="1" si="112"/>
        <v>1</v>
      </c>
      <c r="G1161">
        <f t="shared" si="113"/>
        <v>1</v>
      </c>
      <c r="H1161">
        <f t="shared" si="114"/>
        <v>1</v>
      </c>
      <c r="I1161">
        <f t="shared" ca="1" si="115"/>
        <v>3</v>
      </c>
      <c r="J1161" t="str">
        <f t="shared" ca="1" si="116"/>
        <v>Lost</v>
      </c>
    </row>
    <row r="1162" spans="1:10" x14ac:dyDescent="0.3">
      <c r="A1162" s="10" t="s">
        <v>3252</v>
      </c>
      <c r="B1162" s="2">
        <v>45356</v>
      </c>
      <c r="C1162">
        <v>2</v>
      </c>
      <c r="D1162">
        <v>2027.38</v>
      </c>
      <c r="E1162" s="11">
        <f t="shared" ca="1" si="117"/>
        <v>723</v>
      </c>
      <c r="F1162">
        <f t="shared" ca="1" si="112"/>
        <v>1</v>
      </c>
      <c r="G1162">
        <f t="shared" si="113"/>
        <v>2</v>
      </c>
      <c r="H1162">
        <f t="shared" si="114"/>
        <v>3</v>
      </c>
      <c r="I1162">
        <f t="shared" ca="1" si="115"/>
        <v>6</v>
      </c>
      <c r="J1162" t="str">
        <f t="shared" ca="1" si="116"/>
        <v>Loyal</v>
      </c>
    </row>
    <row r="1163" spans="1:10" x14ac:dyDescent="0.3">
      <c r="A1163" s="10" t="s">
        <v>838</v>
      </c>
      <c r="B1163" s="2">
        <v>45628</v>
      </c>
      <c r="C1163">
        <v>2</v>
      </c>
      <c r="D1163">
        <v>5819.46</v>
      </c>
      <c r="E1163" s="11">
        <f t="shared" ca="1" si="117"/>
        <v>451</v>
      </c>
      <c r="F1163">
        <f t="shared" ca="1" si="112"/>
        <v>1</v>
      </c>
      <c r="G1163">
        <f t="shared" si="113"/>
        <v>2</v>
      </c>
      <c r="H1163">
        <f t="shared" si="114"/>
        <v>3</v>
      </c>
      <c r="I1163">
        <f t="shared" ca="1" si="115"/>
        <v>6</v>
      </c>
      <c r="J1163" t="str">
        <f t="shared" ca="1" si="116"/>
        <v>Loyal</v>
      </c>
    </row>
    <row r="1164" spans="1:10" x14ac:dyDescent="0.3">
      <c r="A1164" s="10" t="s">
        <v>3077</v>
      </c>
      <c r="B1164" s="2">
        <v>45538</v>
      </c>
      <c r="C1164">
        <v>4</v>
      </c>
      <c r="D1164">
        <v>4255.03</v>
      </c>
      <c r="E1164" s="11">
        <f t="shared" ca="1" si="117"/>
        <v>541</v>
      </c>
      <c r="F1164">
        <f t="shared" ca="1" si="112"/>
        <v>1</v>
      </c>
      <c r="G1164">
        <f t="shared" si="113"/>
        <v>3</v>
      </c>
      <c r="H1164">
        <f t="shared" si="114"/>
        <v>3</v>
      </c>
      <c r="I1164">
        <f t="shared" ca="1" si="115"/>
        <v>7</v>
      </c>
      <c r="J1164" t="str">
        <f t="shared" ca="1" si="116"/>
        <v>Champion</v>
      </c>
    </row>
    <row r="1165" spans="1:10" x14ac:dyDescent="0.3">
      <c r="A1165" s="10" t="s">
        <v>5366</v>
      </c>
      <c r="B1165" s="2">
        <v>45363</v>
      </c>
      <c r="C1165">
        <v>1</v>
      </c>
      <c r="D1165">
        <v>1687.9</v>
      </c>
      <c r="E1165" s="11">
        <f t="shared" ca="1" si="117"/>
        <v>716</v>
      </c>
      <c r="F1165">
        <f t="shared" ca="1" si="112"/>
        <v>1</v>
      </c>
      <c r="G1165">
        <f t="shared" si="113"/>
        <v>1</v>
      </c>
      <c r="H1165">
        <f t="shared" si="114"/>
        <v>2</v>
      </c>
      <c r="I1165">
        <f t="shared" ca="1" si="115"/>
        <v>4</v>
      </c>
      <c r="J1165" t="str">
        <f t="shared" ca="1" si="116"/>
        <v>At Risk</v>
      </c>
    </row>
    <row r="1166" spans="1:10" x14ac:dyDescent="0.3">
      <c r="A1166" s="10" t="s">
        <v>4755</v>
      </c>
      <c r="B1166" s="2">
        <v>45512</v>
      </c>
      <c r="C1166">
        <v>1</v>
      </c>
      <c r="D1166">
        <v>277.13</v>
      </c>
      <c r="E1166" s="11">
        <f t="shared" ca="1" si="117"/>
        <v>567</v>
      </c>
      <c r="F1166">
        <f t="shared" ca="1" si="112"/>
        <v>1</v>
      </c>
      <c r="G1166">
        <f t="shared" si="113"/>
        <v>1</v>
      </c>
      <c r="H1166">
        <f t="shared" si="114"/>
        <v>1</v>
      </c>
      <c r="I1166">
        <f t="shared" ca="1" si="115"/>
        <v>3</v>
      </c>
      <c r="J1166" t="str">
        <f t="shared" ca="1" si="116"/>
        <v>Lost</v>
      </c>
    </row>
    <row r="1167" spans="1:10" x14ac:dyDescent="0.3">
      <c r="A1167" s="10" t="s">
        <v>5922</v>
      </c>
      <c r="B1167" s="2">
        <v>45391</v>
      </c>
      <c r="C1167">
        <v>1</v>
      </c>
      <c r="D1167">
        <v>1375.01</v>
      </c>
      <c r="E1167" s="11">
        <f t="shared" ca="1" si="117"/>
        <v>688</v>
      </c>
      <c r="F1167">
        <f t="shared" ca="1" si="112"/>
        <v>1</v>
      </c>
      <c r="G1167">
        <f t="shared" si="113"/>
        <v>1</v>
      </c>
      <c r="H1167">
        <f t="shared" si="114"/>
        <v>2</v>
      </c>
      <c r="I1167">
        <f t="shared" ca="1" si="115"/>
        <v>4</v>
      </c>
      <c r="J1167" t="str">
        <f t="shared" ca="1" si="116"/>
        <v>At Risk</v>
      </c>
    </row>
    <row r="1168" spans="1:10" x14ac:dyDescent="0.3">
      <c r="A1168" s="10" t="s">
        <v>2325</v>
      </c>
      <c r="B1168" s="2">
        <v>45298</v>
      </c>
      <c r="C1168">
        <v>1</v>
      </c>
      <c r="D1168">
        <v>126.06</v>
      </c>
      <c r="E1168" s="11">
        <f t="shared" ca="1" si="117"/>
        <v>781</v>
      </c>
      <c r="F1168">
        <f t="shared" ca="1" si="112"/>
        <v>1</v>
      </c>
      <c r="G1168">
        <f t="shared" si="113"/>
        <v>1</v>
      </c>
      <c r="H1168">
        <f t="shared" si="114"/>
        <v>1</v>
      </c>
      <c r="I1168">
        <f t="shared" ca="1" si="115"/>
        <v>3</v>
      </c>
      <c r="J1168" t="str">
        <f t="shared" ca="1" si="116"/>
        <v>Lost</v>
      </c>
    </row>
    <row r="1169" spans="1:10" x14ac:dyDescent="0.3">
      <c r="A1169" s="10" t="s">
        <v>2398</v>
      </c>
      <c r="B1169" s="2">
        <v>45618</v>
      </c>
      <c r="C1169">
        <v>1</v>
      </c>
      <c r="D1169">
        <v>1659.33</v>
      </c>
      <c r="E1169" s="11">
        <f t="shared" ca="1" si="117"/>
        <v>461</v>
      </c>
      <c r="F1169">
        <f t="shared" ca="1" si="112"/>
        <v>1</v>
      </c>
      <c r="G1169">
        <f t="shared" si="113"/>
        <v>1</v>
      </c>
      <c r="H1169">
        <f t="shared" si="114"/>
        <v>2</v>
      </c>
      <c r="I1169">
        <f t="shared" ca="1" si="115"/>
        <v>4</v>
      </c>
      <c r="J1169" t="str">
        <f t="shared" ca="1" si="116"/>
        <v>At Risk</v>
      </c>
    </row>
    <row r="1170" spans="1:10" x14ac:dyDescent="0.3">
      <c r="A1170" s="10" t="s">
        <v>1151</v>
      </c>
      <c r="B1170" s="2">
        <v>45581</v>
      </c>
      <c r="C1170">
        <v>3</v>
      </c>
      <c r="D1170">
        <v>5181.1100000000006</v>
      </c>
      <c r="E1170" s="11">
        <f t="shared" ca="1" si="117"/>
        <v>498</v>
      </c>
      <c r="F1170">
        <f t="shared" ca="1" si="112"/>
        <v>1</v>
      </c>
      <c r="G1170">
        <f t="shared" si="113"/>
        <v>3</v>
      </c>
      <c r="H1170">
        <f t="shared" si="114"/>
        <v>3</v>
      </c>
      <c r="I1170">
        <f t="shared" ca="1" si="115"/>
        <v>7</v>
      </c>
      <c r="J1170" t="str">
        <f t="shared" ca="1" si="116"/>
        <v>Champion</v>
      </c>
    </row>
    <row r="1171" spans="1:10" x14ac:dyDescent="0.3">
      <c r="A1171" s="10" t="s">
        <v>75</v>
      </c>
      <c r="B1171" s="2">
        <v>45637</v>
      </c>
      <c r="C1171">
        <v>1</v>
      </c>
      <c r="D1171">
        <v>1785.25</v>
      </c>
      <c r="E1171" s="11">
        <f t="shared" ca="1" si="117"/>
        <v>442</v>
      </c>
      <c r="F1171">
        <f t="shared" ca="1" si="112"/>
        <v>1</v>
      </c>
      <c r="G1171">
        <f t="shared" si="113"/>
        <v>1</v>
      </c>
      <c r="H1171">
        <f t="shared" si="114"/>
        <v>2</v>
      </c>
      <c r="I1171">
        <f t="shared" ca="1" si="115"/>
        <v>4</v>
      </c>
      <c r="J1171" t="str">
        <f t="shared" ca="1" si="116"/>
        <v>At Risk</v>
      </c>
    </row>
    <row r="1172" spans="1:10" x14ac:dyDescent="0.3">
      <c r="A1172" s="10" t="s">
        <v>4804</v>
      </c>
      <c r="B1172" s="2">
        <v>45443</v>
      </c>
      <c r="C1172">
        <v>1</v>
      </c>
      <c r="D1172">
        <v>2487.02</v>
      </c>
      <c r="E1172" s="11">
        <f t="shared" ca="1" si="117"/>
        <v>636</v>
      </c>
      <c r="F1172">
        <f t="shared" ca="1" si="112"/>
        <v>1</v>
      </c>
      <c r="G1172">
        <f t="shared" si="113"/>
        <v>1</v>
      </c>
      <c r="H1172">
        <f t="shared" si="114"/>
        <v>3</v>
      </c>
      <c r="I1172">
        <f t="shared" ca="1" si="115"/>
        <v>5</v>
      </c>
      <c r="J1172" t="str">
        <f t="shared" ca="1" si="116"/>
        <v>Loyal</v>
      </c>
    </row>
    <row r="1173" spans="1:10" x14ac:dyDescent="0.3">
      <c r="A1173" s="10" t="s">
        <v>2061</v>
      </c>
      <c r="B1173" s="2">
        <v>45436</v>
      </c>
      <c r="C1173">
        <v>3</v>
      </c>
      <c r="D1173">
        <v>1912.2800000000002</v>
      </c>
      <c r="E1173" s="11">
        <f t="shared" ca="1" si="117"/>
        <v>643</v>
      </c>
      <c r="F1173">
        <f t="shared" ca="1" si="112"/>
        <v>1</v>
      </c>
      <c r="G1173">
        <f t="shared" si="113"/>
        <v>3</v>
      </c>
      <c r="H1173">
        <f t="shared" si="114"/>
        <v>2</v>
      </c>
      <c r="I1173">
        <f t="shared" ca="1" si="115"/>
        <v>6</v>
      </c>
      <c r="J1173" t="str">
        <f t="shared" ca="1" si="116"/>
        <v>Loyal</v>
      </c>
    </row>
    <row r="1174" spans="1:10" x14ac:dyDescent="0.3">
      <c r="A1174" s="10" t="s">
        <v>1296</v>
      </c>
      <c r="B1174" s="2">
        <v>45518</v>
      </c>
      <c r="C1174">
        <v>2</v>
      </c>
      <c r="D1174">
        <v>1215.3399999999999</v>
      </c>
      <c r="E1174" s="11">
        <f t="shared" ca="1" si="117"/>
        <v>561</v>
      </c>
      <c r="F1174">
        <f t="shared" ca="1" si="112"/>
        <v>1</v>
      </c>
      <c r="G1174">
        <f t="shared" si="113"/>
        <v>2</v>
      </c>
      <c r="H1174">
        <f t="shared" si="114"/>
        <v>2</v>
      </c>
      <c r="I1174">
        <f t="shared" ca="1" si="115"/>
        <v>5</v>
      </c>
      <c r="J1174" t="str">
        <f t="shared" ca="1" si="116"/>
        <v>Loyal</v>
      </c>
    </row>
    <row r="1175" spans="1:10" x14ac:dyDescent="0.3">
      <c r="A1175" s="10" t="s">
        <v>702</v>
      </c>
      <c r="B1175" s="2">
        <v>45489</v>
      </c>
      <c r="C1175">
        <v>3</v>
      </c>
      <c r="D1175">
        <v>3411.3399999999997</v>
      </c>
      <c r="E1175" s="11">
        <f t="shared" ca="1" si="117"/>
        <v>590</v>
      </c>
      <c r="F1175">
        <f t="shared" ca="1" si="112"/>
        <v>1</v>
      </c>
      <c r="G1175">
        <f t="shared" si="113"/>
        <v>3</v>
      </c>
      <c r="H1175">
        <f t="shared" si="114"/>
        <v>3</v>
      </c>
      <c r="I1175">
        <f t="shared" ca="1" si="115"/>
        <v>7</v>
      </c>
      <c r="J1175" t="str">
        <f t="shared" ca="1" si="116"/>
        <v>Champion</v>
      </c>
    </row>
    <row r="1176" spans="1:10" x14ac:dyDescent="0.3">
      <c r="A1176" s="10" t="s">
        <v>4945</v>
      </c>
      <c r="B1176" s="2">
        <v>45364</v>
      </c>
      <c r="C1176">
        <v>1</v>
      </c>
      <c r="D1176">
        <v>454.41</v>
      </c>
      <c r="E1176" s="11">
        <f t="shared" ca="1" si="117"/>
        <v>715</v>
      </c>
      <c r="F1176">
        <f t="shared" ca="1" si="112"/>
        <v>1</v>
      </c>
      <c r="G1176">
        <f t="shared" si="113"/>
        <v>1</v>
      </c>
      <c r="H1176">
        <f t="shared" si="114"/>
        <v>1</v>
      </c>
      <c r="I1176">
        <f t="shared" ca="1" si="115"/>
        <v>3</v>
      </c>
      <c r="J1176" t="str">
        <f t="shared" ca="1" si="116"/>
        <v>Lost</v>
      </c>
    </row>
    <row r="1177" spans="1:10" x14ac:dyDescent="0.3">
      <c r="A1177" s="10" t="s">
        <v>2796</v>
      </c>
      <c r="B1177" s="2">
        <v>45583</v>
      </c>
      <c r="C1177">
        <v>3</v>
      </c>
      <c r="D1177">
        <v>2047.4300000000003</v>
      </c>
      <c r="E1177" s="11">
        <f t="shared" ca="1" si="117"/>
        <v>496</v>
      </c>
      <c r="F1177">
        <f t="shared" ca="1" si="112"/>
        <v>1</v>
      </c>
      <c r="G1177">
        <f t="shared" si="113"/>
        <v>3</v>
      </c>
      <c r="H1177">
        <f t="shared" si="114"/>
        <v>3</v>
      </c>
      <c r="I1177">
        <f t="shared" ca="1" si="115"/>
        <v>7</v>
      </c>
      <c r="J1177" t="str">
        <f t="shared" ca="1" si="116"/>
        <v>Champion</v>
      </c>
    </row>
    <row r="1178" spans="1:10" x14ac:dyDescent="0.3">
      <c r="A1178" s="10" t="s">
        <v>1758</v>
      </c>
      <c r="B1178" s="2">
        <v>45606</v>
      </c>
      <c r="C1178">
        <v>2</v>
      </c>
      <c r="D1178">
        <v>4345.1000000000004</v>
      </c>
      <c r="E1178" s="11">
        <f t="shared" ca="1" si="117"/>
        <v>473</v>
      </c>
      <c r="F1178">
        <f t="shared" ca="1" si="112"/>
        <v>1</v>
      </c>
      <c r="G1178">
        <f t="shared" si="113"/>
        <v>2</v>
      </c>
      <c r="H1178">
        <f t="shared" si="114"/>
        <v>3</v>
      </c>
      <c r="I1178">
        <f t="shared" ca="1" si="115"/>
        <v>6</v>
      </c>
      <c r="J1178" t="str">
        <f t="shared" ca="1" si="116"/>
        <v>Loyal</v>
      </c>
    </row>
    <row r="1179" spans="1:10" x14ac:dyDescent="0.3">
      <c r="A1179" s="10" t="s">
        <v>5859</v>
      </c>
      <c r="B1179" s="2">
        <v>45456</v>
      </c>
      <c r="C1179">
        <v>1</v>
      </c>
      <c r="D1179">
        <v>1929.56</v>
      </c>
      <c r="E1179" s="11">
        <f t="shared" ca="1" si="117"/>
        <v>623</v>
      </c>
      <c r="F1179">
        <f t="shared" ca="1" si="112"/>
        <v>1</v>
      </c>
      <c r="G1179">
        <f t="shared" si="113"/>
        <v>1</v>
      </c>
      <c r="H1179">
        <f t="shared" si="114"/>
        <v>2</v>
      </c>
      <c r="I1179">
        <f t="shared" ca="1" si="115"/>
        <v>4</v>
      </c>
      <c r="J1179" t="str">
        <f t="shared" ca="1" si="116"/>
        <v>At Risk</v>
      </c>
    </row>
    <row r="1180" spans="1:10" x14ac:dyDescent="0.3">
      <c r="A1180" s="10" t="s">
        <v>5908</v>
      </c>
      <c r="B1180" s="2">
        <v>45445</v>
      </c>
      <c r="C1180">
        <v>2</v>
      </c>
      <c r="D1180">
        <v>2043.92</v>
      </c>
      <c r="E1180" s="11">
        <f t="shared" ca="1" si="117"/>
        <v>634</v>
      </c>
      <c r="F1180">
        <f t="shared" ca="1" si="112"/>
        <v>1</v>
      </c>
      <c r="G1180">
        <f t="shared" si="113"/>
        <v>2</v>
      </c>
      <c r="H1180">
        <f t="shared" si="114"/>
        <v>3</v>
      </c>
      <c r="I1180">
        <f t="shared" ca="1" si="115"/>
        <v>6</v>
      </c>
      <c r="J1180" t="str">
        <f t="shared" ca="1" si="116"/>
        <v>Loyal</v>
      </c>
    </row>
    <row r="1181" spans="1:10" x14ac:dyDescent="0.3">
      <c r="A1181" s="10" t="s">
        <v>5321</v>
      </c>
      <c r="B1181" s="2">
        <v>45524</v>
      </c>
      <c r="C1181">
        <v>1</v>
      </c>
      <c r="D1181">
        <v>1890.88</v>
      </c>
      <c r="E1181" s="11">
        <f t="shared" ca="1" si="117"/>
        <v>555</v>
      </c>
      <c r="F1181">
        <f t="shared" ca="1" si="112"/>
        <v>1</v>
      </c>
      <c r="G1181">
        <f t="shared" si="113"/>
        <v>1</v>
      </c>
      <c r="H1181">
        <f t="shared" si="114"/>
        <v>2</v>
      </c>
      <c r="I1181">
        <f t="shared" ca="1" si="115"/>
        <v>4</v>
      </c>
      <c r="J1181" t="str">
        <f t="shared" ca="1" si="116"/>
        <v>At Risk</v>
      </c>
    </row>
    <row r="1182" spans="1:10" x14ac:dyDescent="0.3">
      <c r="A1182" s="10" t="s">
        <v>2740</v>
      </c>
      <c r="B1182" s="2">
        <v>45546</v>
      </c>
      <c r="C1182">
        <v>1</v>
      </c>
      <c r="D1182">
        <v>401.47</v>
      </c>
      <c r="E1182" s="11">
        <f t="shared" ca="1" si="117"/>
        <v>533</v>
      </c>
      <c r="F1182">
        <f t="shared" ca="1" si="112"/>
        <v>1</v>
      </c>
      <c r="G1182">
        <f t="shared" si="113"/>
        <v>1</v>
      </c>
      <c r="H1182">
        <f t="shared" si="114"/>
        <v>1</v>
      </c>
      <c r="I1182">
        <f t="shared" ca="1" si="115"/>
        <v>3</v>
      </c>
      <c r="J1182" t="str">
        <f t="shared" ca="1" si="116"/>
        <v>Lost</v>
      </c>
    </row>
    <row r="1183" spans="1:10" x14ac:dyDescent="0.3">
      <c r="A1183" s="10" t="s">
        <v>1988</v>
      </c>
      <c r="B1183" s="2">
        <v>45598</v>
      </c>
      <c r="C1183">
        <v>4</v>
      </c>
      <c r="D1183">
        <v>6077.39</v>
      </c>
      <c r="E1183" s="11">
        <f t="shared" ca="1" si="117"/>
        <v>481</v>
      </c>
      <c r="F1183">
        <f t="shared" ca="1" si="112"/>
        <v>1</v>
      </c>
      <c r="G1183">
        <f t="shared" si="113"/>
        <v>3</v>
      </c>
      <c r="H1183">
        <f t="shared" si="114"/>
        <v>3</v>
      </c>
      <c r="I1183">
        <f t="shared" ca="1" si="115"/>
        <v>7</v>
      </c>
      <c r="J1183" t="str">
        <f t="shared" ca="1" si="116"/>
        <v>Champion</v>
      </c>
    </row>
    <row r="1184" spans="1:10" x14ac:dyDescent="0.3">
      <c r="A1184" s="10" t="s">
        <v>3034</v>
      </c>
      <c r="B1184" s="2">
        <v>45331</v>
      </c>
      <c r="C1184">
        <v>1</v>
      </c>
      <c r="D1184">
        <v>409.27</v>
      </c>
      <c r="E1184" s="11">
        <f t="shared" ca="1" si="117"/>
        <v>748</v>
      </c>
      <c r="F1184">
        <f t="shared" ca="1" si="112"/>
        <v>1</v>
      </c>
      <c r="G1184">
        <f t="shared" si="113"/>
        <v>1</v>
      </c>
      <c r="H1184">
        <f t="shared" si="114"/>
        <v>1</v>
      </c>
      <c r="I1184">
        <f t="shared" ca="1" si="115"/>
        <v>3</v>
      </c>
      <c r="J1184" t="str">
        <f t="shared" ca="1" si="116"/>
        <v>Lost</v>
      </c>
    </row>
    <row r="1185" spans="1:10" x14ac:dyDescent="0.3">
      <c r="A1185" s="10" t="s">
        <v>699</v>
      </c>
      <c r="B1185" s="2">
        <v>45640</v>
      </c>
      <c r="C1185">
        <v>5</v>
      </c>
      <c r="D1185">
        <v>7078.98</v>
      </c>
      <c r="E1185" s="11">
        <f t="shared" ca="1" si="117"/>
        <v>439</v>
      </c>
      <c r="F1185">
        <f t="shared" ca="1" si="112"/>
        <v>1</v>
      </c>
      <c r="G1185">
        <f t="shared" si="113"/>
        <v>3</v>
      </c>
      <c r="H1185">
        <f t="shared" si="114"/>
        <v>3</v>
      </c>
      <c r="I1185">
        <f t="shared" ca="1" si="115"/>
        <v>7</v>
      </c>
      <c r="J1185" t="str">
        <f t="shared" ca="1" si="116"/>
        <v>Champion</v>
      </c>
    </row>
    <row r="1186" spans="1:10" x14ac:dyDescent="0.3">
      <c r="A1186" s="10" t="s">
        <v>2830</v>
      </c>
      <c r="B1186" s="2">
        <v>45465</v>
      </c>
      <c r="C1186">
        <v>1</v>
      </c>
      <c r="D1186">
        <v>262.57</v>
      </c>
      <c r="E1186" s="11">
        <f t="shared" ca="1" si="117"/>
        <v>614</v>
      </c>
      <c r="F1186">
        <f t="shared" ca="1" si="112"/>
        <v>1</v>
      </c>
      <c r="G1186">
        <f t="shared" si="113"/>
        <v>1</v>
      </c>
      <c r="H1186">
        <f t="shared" si="114"/>
        <v>1</v>
      </c>
      <c r="I1186">
        <f t="shared" ca="1" si="115"/>
        <v>3</v>
      </c>
      <c r="J1186" t="str">
        <f t="shared" ca="1" si="116"/>
        <v>Lost</v>
      </c>
    </row>
    <row r="1187" spans="1:10" x14ac:dyDescent="0.3">
      <c r="A1187" s="10" t="s">
        <v>2958</v>
      </c>
      <c r="B1187" s="2">
        <v>45568</v>
      </c>
      <c r="C1187">
        <v>2</v>
      </c>
      <c r="D1187">
        <v>4190.07</v>
      </c>
      <c r="E1187" s="11">
        <f t="shared" ca="1" si="117"/>
        <v>511</v>
      </c>
      <c r="F1187">
        <f t="shared" ca="1" si="112"/>
        <v>1</v>
      </c>
      <c r="G1187">
        <f t="shared" si="113"/>
        <v>2</v>
      </c>
      <c r="H1187">
        <f t="shared" si="114"/>
        <v>3</v>
      </c>
      <c r="I1187">
        <f t="shared" ca="1" si="115"/>
        <v>6</v>
      </c>
      <c r="J1187" t="str">
        <f t="shared" ca="1" si="116"/>
        <v>Loyal</v>
      </c>
    </row>
    <row r="1188" spans="1:10" x14ac:dyDescent="0.3">
      <c r="A1188" s="10" t="s">
        <v>611</v>
      </c>
      <c r="B1188" s="2">
        <v>45402</v>
      </c>
      <c r="C1188">
        <v>1</v>
      </c>
      <c r="D1188">
        <v>1261.81</v>
      </c>
      <c r="E1188" s="11">
        <f t="shared" ca="1" si="117"/>
        <v>677</v>
      </c>
      <c r="F1188">
        <f t="shared" ca="1" si="112"/>
        <v>1</v>
      </c>
      <c r="G1188">
        <f t="shared" si="113"/>
        <v>1</v>
      </c>
      <c r="H1188">
        <f t="shared" si="114"/>
        <v>2</v>
      </c>
      <c r="I1188">
        <f t="shared" ca="1" si="115"/>
        <v>4</v>
      </c>
      <c r="J1188" t="str">
        <f t="shared" ca="1" si="116"/>
        <v>At Risk</v>
      </c>
    </row>
    <row r="1189" spans="1:10" x14ac:dyDescent="0.3">
      <c r="A1189" s="10" t="s">
        <v>2840</v>
      </c>
      <c r="B1189" s="2">
        <v>45557</v>
      </c>
      <c r="C1189">
        <v>2</v>
      </c>
      <c r="D1189">
        <v>2471.62</v>
      </c>
      <c r="E1189" s="11">
        <f t="shared" ca="1" si="117"/>
        <v>522</v>
      </c>
      <c r="F1189">
        <f t="shared" ca="1" si="112"/>
        <v>1</v>
      </c>
      <c r="G1189">
        <f t="shared" si="113"/>
        <v>2</v>
      </c>
      <c r="H1189">
        <f t="shared" si="114"/>
        <v>3</v>
      </c>
      <c r="I1189">
        <f t="shared" ca="1" si="115"/>
        <v>6</v>
      </c>
      <c r="J1189" t="str">
        <f t="shared" ca="1" si="116"/>
        <v>Loyal</v>
      </c>
    </row>
    <row r="1190" spans="1:10" x14ac:dyDescent="0.3">
      <c r="A1190" s="10" t="s">
        <v>1846</v>
      </c>
      <c r="B1190" s="2">
        <v>45439</v>
      </c>
      <c r="C1190">
        <v>2</v>
      </c>
      <c r="D1190">
        <v>5581.88</v>
      </c>
      <c r="E1190" s="11">
        <f t="shared" ca="1" si="117"/>
        <v>640</v>
      </c>
      <c r="F1190">
        <f t="shared" ca="1" si="112"/>
        <v>1</v>
      </c>
      <c r="G1190">
        <f t="shared" si="113"/>
        <v>2</v>
      </c>
      <c r="H1190">
        <f t="shared" si="114"/>
        <v>3</v>
      </c>
      <c r="I1190">
        <f t="shared" ca="1" si="115"/>
        <v>6</v>
      </c>
      <c r="J1190" t="str">
        <f t="shared" ca="1" si="116"/>
        <v>Loyal</v>
      </c>
    </row>
    <row r="1191" spans="1:10" x14ac:dyDescent="0.3">
      <c r="A1191" s="10" t="s">
        <v>2086</v>
      </c>
      <c r="B1191" s="2">
        <v>45641</v>
      </c>
      <c r="C1191">
        <v>1</v>
      </c>
      <c r="D1191">
        <v>319.39</v>
      </c>
      <c r="E1191" s="11">
        <f t="shared" ca="1" si="117"/>
        <v>438</v>
      </c>
      <c r="F1191">
        <f t="shared" ca="1" si="112"/>
        <v>1</v>
      </c>
      <c r="G1191">
        <f t="shared" si="113"/>
        <v>1</v>
      </c>
      <c r="H1191">
        <f t="shared" si="114"/>
        <v>1</v>
      </c>
      <c r="I1191">
        <f t="shared" ca="1" si="115"/>
        <v>3</v>
      </c>
      <c r="J1191" t="str">
        <f t="shared" ca="1" si="116"/>
        <v>Lost</v>
      </c>
    </row>
    <row r="1192" spans="1:10" x14ac:dyDescent="0.3">
      <c r="A1192" s="10" t="s">
        <v>3008</v>
      </c>
      <c r="B1192" s="2">
        <v>45620</v>
      </c>
      <c r="C1192">
        <v>1</v>
      </c>
      <c r="D1192">
        <v>1818.67</v>
      </c>
      <c r="E1192" s="11">
        <f t="shared" ca="1" si="117"/>
        <v>459</v>
      </c>
      <c r="F1192">
        <f t="shared" ca="1" si="112"/>
        <v>1</v>
      </c>
      <c r="G1192">
        <f t="shared" si="113"/>
        <v>1</v>
      </c>
      <c r="H1192">
        <f t="shared" si="114"/>
        <v>2</v>
      </c>
      <c r="I1192">
        <f t="shared" ca="1" si="115"/>
        <v>4</v>
      </c>
      <c r="J1192" t="str">
        <f t="shared" ca="1" si="116"/>
        <v>At Risk</v>
      </c>
    </row>
    <row r="1193" spans="1:10" x14ac:dyDescent="0.3">
      <c r="A1193" s="10" t="s">
        <v>3038</v>
      </c>
      <c r="B1193" s="2">
        <v>45318</v>
      </c>
      <c r="C1193">
        <v>1</v>
      </c>
      <c r="D1193">
        <v>2466.7199999999998</v>
      </c>
      <c r="E1193" s="11">
        <f t="shared" ca="1" si="117"/>
        <v>761</v>
      </c>
      <c r="F1193">
        <f t="shared" ca="1" si="112"/>
        <v>1</v>
      </c>
      <c r="G1193">
        <f t="shared" si="113"/>
        <v>1</v>
      </c>
      <c r="H1193">
        <f t="shared" si="114"/>
        <v>3</v>
      </c>
      <c r="I1193">
        <f t="shared" ca="1" si="115"/>
        <v>5</v>
      </c>
      <c r="J1193" t="str">
        <f t="shared" ca="1" si="116"/>
        <v>Loyal</v>
      </c>
    </row>
    <row r="1194" spans="1:10" x14ac:dyDescent="0.3">
      <c r="A1194" s="10" t="s">
        <v>3946</v>
      </c>
      <c r="B1194" s="2">
        <v>45526</v>
      </c>
      <c r="C1194">
        <v>2</v>
      </c>
      <c r="D1194">
        <v>3499.29</v>
      </c>
      <c r="E1194" s="11">
        <f t="shared" ca="1" si="117"/>
        <v>553</v>
      </c>
      <c r="F1194">
        <f t="shared" ca="1" si="112"/>
        <v>1</v>
      </c>
      <c r="G1194">
        <f t="shared" si="113"/>
        <v>2</v>
      </c>
      <c r="H1194">
        <f t="shared" si="114"/>
        <v>3</v>
      </c>
      <c r="I1194">
        <f t="shared" ca="1" si="115"/>
        <v>6</v>
      </c>
      <c r="J1194" t="str">
        <f t="shared" ca="1" si="116"/>
        <v>Loyal</v>
      </c>
    </row>
    <row r="1195" spans="1:10" x14ac:dyDescent="0.3">
      <c r="A1195" s="10" t="s">
        <v>329</v>
      </c>
      <c r="B1195" s="2">
        <v>45621</v>
      </c>
      <c r="C1195">
        <v>2</v>
      </c>
      <c r="D1195">
        <v>820.43000000000006</v>
      </c>
      <c r="E1195" s="11">
        <f t="shared" ca="1" si="117"/>
        <v>458</v>
      </c>
      <c r="F1195">
        <f t="shared" ca="1" si="112"/>
        <v>1</v>
      </c>
      <c r="G1195">
        <f t="shared" si="113"/>
        <v>2</v>
      </c>
      <c r="H1195">
        <f t="shared" si="114"/>
        <v>1</v>
      </c>
      <c r="I1195">
        <f t="shared" ca="1" si="115"/>
        <v>4</v>
      </c>
      <c r="J1195" t="str">
        <f t="shared" ca="1" si="116"/>
        <v>At Risk</v>
      </c>
    </row>
    <row r="1196" spans="1:10" x14ac:dyDescent="0.3">
      <c r="A1196" s="10" t="s">
        <v>5815</v>
      </c>
      <c r="B1196" s="2">
        <v>45533</v>
      </c>
      <c r="C1196">
        <v>1</v>
      </c>
      <c r="D1196">
        <v>1438.18</v>
      </c>
      <c r="E1196" s="11">
        <f t="shared" ca="1" si="117"/>
        <v>546</v>
      </c>
      <c r="F1196">
        <f t="shared" ca="1" si="112"/>
        <v>1</v>
      </c>
      <c r="G1196">
        <f t="shared" si="113"/>
        <v>1</v>
      </c>
      <c r="H1196">
        <f t="shared" si="114"/>
        <v>2</v>
      </c>
      <c r="I1196">
        <f t="shared" ca="1" si="115"/>
        <v>4</v>
      </c>
      <c r="J1196" t="str">
        <f t="shared" ca="1" si="116"/>
        <v>At Risk</v>
      </c>
    </row>
    <row r="1197" spans="1:10" x14ac:dyDescent="0.3">
      <c r="A1197" s="10" t="s">
        <v>4513</v>
      </c>
      <c r="B1197" s="2">
        <v>45520</v>
      </c>
      <c r="C1197">
        <v>1</v>
      </c>
      <c r="D1197">
        <v>855.55</v>
      </c>
      <c r="E1197" s="11">
        <f t="shared" ca="1" si="117"/>
        <v>559</v>
      </c>
      <c r="F1197">
        <f t="shared" ca="1" si="112"/>
        <v>1</v>
      </c>
      <c r="G1197">
        <f t="shared" si="113"/>
        <v>1</v>
      </c>
      <c r="H1197">
        <f t="shared" si="114"/>
        <v>1</v>
      </c>
      <c r="I1197">
        <f t="shared" ca="1" si="115"/>
        <v>3</v>
      </c>
      <c r="J1197" t="str">
        <f t="shared" ca="1" si="116"/>
        <v>Lost</v>
      </c>
    </row>
    <row r="1198" spans="1:10" x14ac:dyDescent="0.3">
      <c r="A1198" s="10" t="s">
        <v>4293</v>
      </c>
      <c r="B1198" s="2">
        <v>45353</v>
      </c>
      <c r="C1198">
        <v>2</v>
      </c>
      <c r="D1198">
        <v>3638.23</v>
      </c>
      <c r="E1198" s="11">
        <f t="shared" ca="1" si="117"/>
        <v>726</v>
      </c>
      <c r="F1198">
        <f t="shared" ca="1" si="112"/>
        <v>1</v>
      </c>
      <c r="G1198">
        <f t="shared" si="113"/>
        <v>2</v>
      </c>
      <c r="H1198">
        <f t="shared" si="114"/>
        <v>3</v>
      </c>
      <c r="I1198">
        <f t="shared" ca="1" si="115"/>
        <v>6</v>
      </c>
      <c r="J1198" t="str">
        <f t="shared" ca="1" si="116"/>
        <v>Loyal</v>
      </c>
    </row>
    <row r="1199" spans="1:10" x14ac:dyDescent="0.3">
      <c r="A1199" s="10" t="s">
        <v>4923</v>
      </c>
      <c r="B1199" s="2">
        <v>45514</v>
      </c>
      <c r="C1199">
        <v>1</v>
      </c>
      <c r="D1199">
        <v>2456.2399999999998</v>
      </c>
      <c r="E1199" s="11">
        <f t="shared" ca="1" si="117"/>
        <v>565</v>
      </c>
      <c r="F1199">
        <f t="shared" ca="1" si="112"/>
        <v>1</v>
      </c>
      <c r="G1199">
        <f t="shared" si="113"/>
        <v>1</v>
      </c>
      <c r="H1199">
        <f t="shared" si="114"/>
        <v>3</v>
      </c>
      <c r="I1199">
        <f t="shared" ca="1" si="115"/>
        <v>5</v>
      </c>
      <c r="J1199" t="str">
        <f t="shared" ca="1" si="116"/>
        <v>Loyal</v>
      </c>
    </row>
    <row r="1200" spans="1:10" x14ac:dyDescent="0.3">
      <c r="A1200" s="10" t="s">
        <v>5181</v>
      </c>
      <c r="B1200" s="2">
        <v>45544</v>
      </c>
      <c r="C1200">
        <v>1</v>
      </c>
      <c r="D1200">
        <v>1393.44</v>
      </c>
      <c r="E1200" s="11">
        <f t="shared" ca="1" si="117"/>
        <v>535</v>
      </c>
      <c r="F1200">
        <f t="shared" ca="1" si="112"/>
        <v>1</v>
      </c>
      <c r="G1200">
        <f t="shared" si="113"/>
        <v>1</v>
      </c>
      <c r="H1200">
        <f t="shared" si="114"/>
        <v>2</v>
      </c>
      <c r="I1200">
        <f t="shared" ca="1" si="115"/>
        <v>4</v>
      </c>
      <c r="J1200" t="str">
        <f t="shared" ca="1" si="116"/>
        <v>At Risk</v>
      </c>
    </row>
    <row r="1201" spans="1:10" x14ac:dyDescent="0.3">
      <c r="A1201" s="10" t="s">
        <v>3305</v>
      </c>
      <c r="B1201" s="2">
        <v>45644</v>
      </c>
      <c r="C1201">
        <v>3</v>
      </c>
      <c r="D1201">
        <v>3881.5999999999995</v>
      </c>
      <c r="E1201" s="11">
        <f t="shared" ca="1" si="117"/>
        <v>435</v>
      </c>
      <c r="F1201">
        <f t="shared" ca="1" si="112"/>
        <v>1</v>
      </c>
      <c r="G1201">
        <f t="shared" si="113"/>
        <v>3</v>
      </c>
      <c r="H1201">
        <f t="shared" si="114"/>
        <v>3</v>
      </c>
      <c r="I1201">
        <f t="shared" ca="1" si="115"/>
        <v>7</v>
      </c>
      <c r="J1201" t="str">
        <f t="shared" ca="1" si="116"/>
        <v>Champion</v>
      </c>
    </row>
    <row r="1202" spans="1:10" x14ac:dyDescent="0.3">
      <c r="A1202" s="10" t="s">
        <v>5038</v>
      </c>
      <c r="B1202" s="2">
        <v>45501</v>
      </c>
      <c r="C1202">
        <v>1</v>
      </c>
      <c r="D1202">
        <v>913.75</v>
      </c>
      <c r="E1202" s="11">
        <f t="shared" ca="1" si="117"/>
        <v>578</v>
      </c>
      <c r="F1202">
        <f t="shared" ca="1" si="112"/>
        <v>1</v>
      </c>
      <c r="G1202">
        <f t="shared" si="113"/>
        <v>1</v>
      </c>
      <c r="H1202">
        <f t="shared" si="114"/>
        <v>1</v>
      </c>
      <c r="I1202">
        <f t="shared" ca="1" si="115"/>
        <v>3</v>
      </c>
      <c r="J1202" t="str">
        <f t="shared" ca="1" si="116"/>
        <v>Lost</v>
      </c>
    </row>
    <row r="1203" spans="1:10" x14ac:dyDescent="0.3">
      <c r="A1203" s="10" t="s">
        <v>1232</v>
      </c>
      <c r="B1203" s="2">
        <v>45462</v>
      </c>
      <c r="C1203">
        <v>2</v>
      </c>
      <c r="D1203">
        <v>1998.79</v>
      </c>
      <c r="E1203" s="11">
        <f t="shared" ca="1" si="117"/>
        <v>617</v>
      </c>
      <c r="F1203">
        <f t="shared" ca="1" si="112"/>
        <v>1</v>
      </c>
      <c r="G1203">
        <f t="shared" si="113"/>
        <v>2</v>
      </c>
      <c r="H1203">
        <f t="shared" si="114"/>
        <v>2</v>
      </c>
      <c r="I1203">
        <f t="shared" ca="1" si="115"/>
        <v>5</v>
      </c>
      <c r="J1203" t="str">
        <f t="shared" ca="1" si="116"/>
        <v>Loyal</v>
      </c>
    </row>
    <row r="1204" spans="1:10" x14ac:dyDescent="0.3">
      <c r="A1204" s="10" t="s">
        <v>1252</v>
      </c>
      <c r="B1204" s="2">
        <v>45628</v>
      </c>
      <c r="C1204">
        <v>2</v>
      </c>
      <c r="D1204">
        <v>4068.4700000000003</v>
      </c>
      <c r="E1204" s="11">
        <f t="shared" ca="1" si="117"/>
        <v>451</v>
      </c>
      <c r="F1204">
        <f t="shared" ca="1" si="112"/>
        <v>1</v>
      </c>
      <c r="G1204">
        <f t="shared" si="113"/>
        <v>2</v>
      </c>
      <c r="H1204">
        <f t="shared" si="114"/>
        <v>3</v>
      </c>
      <c r="I1204">
        <f t="shared" ca="1" si="115"/>
        <v>6</v>
      </c>
      <c r="J1204" t="str">
        <f t="shared" ca="1" si="116"/>
        <v>Loyal</v>
      </c>
    </row>
    <row r="1205" spans="1:10" x14ac:dyDescent="0.3">
      <c r="A1205" s="10" t="s">
        <v>4056</v>
      </c>
      <c r="B1205" s="2">
        <v>45481</v>
      </c>
      <c r="C1205">
        <v>1</v>
      </c>
      <c r="D1205">
        <v>258.10000000000002</v>
      </c>
      <c r="E1205" s="11">
        <f t="shared" ca="1" si="117"/>
        <v>598</v>
      </c>
      <c r="F1205">
        <f t="shared" ca="1" si="112"/>
        <v>1</v>
      </c>
      <c r="G1205">
        <f t="shared" si="113"/>
        <v>1</v>
      </c>
      <c r="H1205">
        <f t="shared" si="114"/>
        <v>1</v>
      </c>
      <c r="I1205">
        <f t="shared" ca="1" si="115"/>
        <v>3</v>
      </c>
      <c r="J1205" t="str">
        <f t="shared" ca="1" si="116"/>
        <v>Lost</v>
      </c>
    </row>
    <row r="1206" spans="1:10" x14ac:dyDescent="0.3">
      <c r="A1206" s="10" t="s">
        <v>2501</v>
      </c>
      <c r="B1206" s="2">
        <v>45437</v>
      </c>
      <c r="C1206">
        <v>1</v>
      </c>
      <c r="D1206">
        <v>139.52000000000001</v>
      </c>
      <c r="E1206" s="11">
        <f t="shared" ca="1" si="117"/>
        <v>642</v>
      </c>
      <c r="F1206">
        <f t="shared" ca="1" si="112"/>
        <v>1</v>
      </c>
      <c r="G1206">
        <f t="shared" si="113"/>
        <v>1</v>
      </c>
      <c r="H1206">
        <f t="shared" si="114"/>
        <v>1</v>
      </c>
      <c r="I1206">
        <f t="shared" ca="1" si="115"/>
        <v>3</v>
      </c>
      <c r="J1206" t="str">
        <f t="shared" ca="1" si="116"/>
        <v>Lost</v>
      </c>
    </row>
    <row r="1207" spans="1:10" x14ac:dyDescent="0.3">
      <c r="A1207" s="10" t="s">
        <v>4392</v>
      </c>
      <c r="B1207" s="2">
        <v>45544</v>
      </c>
      <c r="C1207">
        <v>1</v>
      </c>
      <c r="D1207">
        <v>169.1</v>
      </c>
      <c r="E1207" s="11">
        <f t="shared" ca="1" si="117"/>
        <v>535</v>
      </c>
      <c r="F1207">
        <f t="shared" ca="1" si="112"/>
        <v>1</v>
      </c>
      <c r="G1207">
        <f t="shared" si="113"/>
        <v>1</v>
      </c>
      <c r="H1207">
        <f t="shared" si="114"/>
        <v>1</v>
      </c>
      <c r="I1207">
        <f t="shared" ca="1" si="115"/>
        <v>3</v>
      </c>
      <c r="J1207" t="str">
        <f t="shared" ca="1" si="116"/>
        <v>Lost</v>
      </c>
    </row>
    <row r="1208" spans="1:10" x14ac:dyDescent="0.3">
      <c r="A1208" s="10" t="s">
        <v>844</v>
      </c>
      <c r="B1208" s="2">
        <v>45385</v>
      </c>
      <c r="C1208">
        <v>1</v>
      </c>
      <c r="D1208">
        <v>287.44</v>
      </c>
      <c r="E1208" s="11">
        <f t="shared" ca="1" si="117"/>
        <v>694</v>
      </c>
      <c r="F1208">
        <f t="shared" ca="1" si="112"/>
        <v>1</v>
      </c>
      <c r="G1208">
        <f t="shared" si="113"/>
        <v>1</v>
      </c>
      <c r="H1208">
        <f t="shared" si="114"/>
        <v>1</v>
      </c>
      <c r="I1208">
        <f t="shared" ca="1" si="115"/>
        <v>3</v>
      </c>
      <c r="J1208" t="str">
        <f t="shared" ca="1" si="116"/>
        <v>Lost</v>
      </c>
    </row>
    <row r="1209" spans="1:10" x14ac:dyDescent="0.3">
      <c r="A1209" s="10" t="s">
        <v>805</v>
      </c>
      <c r="B1209" s="2">
        <v>45576</v>
      </c>
      <c r="C1209">
        <v>2</v>
      </c>
      <c r="D1209">
        <v>2559.56</v>
      </c>
      <c r="E1209" s="11">
        <f t="shared" ca="1" si="117"/>
        <v>503</v>
      </c>
      <c r="F1209">
        <f t="shared" ca="1" si="112"/>
        <v>1</v>
      </c>
      <c r="G1209">
        <f t="shared" si="113"/>
        <v>2</v>
      </c>
      <c r="H1209">
        <f t="shared" si="114"/>
        <v>3</v>
      </c>
      <c r="I1209">
        <f t="shared" ca="1" si="115"/>
        <v>6</v>
      </c>
      <c r="J1209" t="str">
        <f t="shared" ca="1" si="116"/>
        <v>Loyal</v>
      </c>
    </row>
    <row r="1210" spans="1:10" x14ac:dyDescent="0.3">
      <c r="A1210" s="10" t="s">
        <v>2733</v>
      </c>
      <c r="B1210" s="2">
        <v>45579</v>
      </c>
      <c r="C1210">
        <v>2</v>
      </c>
      <c r="D1210">
        <v>462.42999999999995</v>
      </c>
      <c r="E1210" s="11">
        <f t="shared" ca="1" si="117"/>
        <v>500</v>
      </c>
      <c r="F1210">
        <f t="shared" ca="1" si="112"/>
        <v>1</v>
      </c>
      <c r="G1210">
        <f t="shared" si="113"/>
        <v>2</v>
      </c>
      <c r="H1210">
        <f t="shared" si="114"/>
        <v>1</v>
      </c>
      <c r="I1210">
        <f t="shared" ca="1" si="115"/>
        <v>4</v>
      </c>
      <c r="J1210" t="str">
        <f t="shared" ca="1" si="116"/>
        <v>At Risk</v>
      </c>
    </row>
    <row r="1211" spans="1:10" x14ac:dyDescent="0.3">
      <c r="A1211" s="10" t="s">
        <v>2371</v>
      </c>
      <c r="B1211" s="2">
        <v>45316</v>
      </c>
      <c r="C1211">
        <v>1</v>
      </c>
      <c r="D1211">
        <v>1490.26</v>
      </c>
      <c r="E1211" s="11">
        <f t="shared" ca="1" si="117"/>
        <v>763</v>
      </c>
      <c r="F1211">
        <f t="shared" ca="1" si="112"/>
        <v>1</v>
      </c>
      <c r="G1211">
        <f t="shared" si="113"/>
        <v>1</v>
      </c>
      <c r="H1211">
        <f t="shared" si="114"/>
        <v>2</v>
      </c>
      <c r="I1211">
        <f t="shared" ca="1" si="115"/>
        <v>4</v>
      </c>
      <c r="J1211" t="str">
        <f t="shared" ca="1" si="116"/>
        <v>At Risk</v>
      </c>
    </row>
    <row r="1212" spans="1:10" x14ac:dyDescent="0.3">
      <c r="A1212" s="10" t="s">
        <v>2274</v>
      </c>
      <c r="B1212" s="2">
        <v>45611</v>
      </c>
      <c r="C1212">
        <v>1</v>
      </c>
      <c r="D1212">
        <v>1075.95</v>
      </c>
      <c r="E1212" s="11">
        <f t="shared" ca="1" si="117"/>
        <v>468</v>
      </c>
      <c r="F1212">
        <f t="shared" ca="1" si="112"/>
        <v>1</v>
      </c>
      <c r="G1212">
        <f t="shared" si="113"/>
        <v>1</v>
      </c>
      <c r="H1212">
        <f t="shared" si="114"/>
        <v>2</v>
      </c>
      <c r="I1212">
        <f t="shared" ca="1" si="115"/>
        <v>4</v>
      </c>
      <c r="J1212" t="str">
        <f t="shared" ca="1" si="116"/>
        <v>At Risk</v>
      </c>
    </row>
    <row r="1213" spans="1:10" x14ac:dyDescent="0.3">
      <c r="A1213" s="10" t="s">
        <v>5249</v>
      </c>
      <c r="B1213" s="2">
        <v>45476</v>
      </c>
      <c r="C1213">
        <v>1</v>
      </c>
      <c r="D1213">
        <v>1356.3</v>
      </c>
      <c r="E1213" s="11">
        <f t="shared" ca="1" si="117"/>
        <v>603</v>
      </c>
      <c r="F1213">
        <f t="shared" ca="1" si="112"/>
        <v>1</v>
      </c>
      <c r="G1213">
        <f t="shared" si="113"/>
        <v>1</v>
      </c>
      <c r="H1213">
        <f t="shared" si="114"/>
        <v>2</v>
      </c>
      <c r="I1213">
        <f t="shared" ca="1" si="115"/>
        <v>4</v>
      </c>
      <c r="J1213" t="str">
        <f t="shared" ca="1" si="116"/>
        <v>At Risk</v>
      </c>
    </row>
    <row r="1214" spans="1:10" x14ac:dyDescent="0.3">
      <c r="A1214" s="10" t="s">
        <v>3502</v>
      </c>
      <c r="B1214" s="2">
        <v>45374</v>
      </c>
      <c r="C1214">
        <v>1</v>
      </c>
      <c r="D1214">
        <v>900.72</v>
      </c>
      <c r="E1214" s="11">
        <f t="shared" ca="1" si="117"/>
        <v>705</v>
      </c>
      <c r="F1214">
        <f t="shared" ca="1" si="112"/>
        <v>1</v>
      </c>
      <c r="G1214">
        <f t="shared" si="113"/>
        <v>1</v>
      </c>
      <c r="H1214">
        <f t="shared" si="114"/>
        <v>1</v>
      </c>
      <c r="I1214">
        <f t="shared" ca="1" si="115"/>
        <v>3</v>
      </c>
      <c r="J1214" t="str">
        <f t="shared" ca="1" si="116"/>
        <v>Lost</v>
      </c>
    </row>
    <row r="1215" spans="1:10" x14ac:dyDescent="0.3">
      <c r="A1215" s="10" t="s">
        <v>633</v>
      </c>
      <c r="B1215" s="2">
        <v>45435</v>
      </c>
      <c r="C1215">
        <v>5</v>
      </c>
      <c r="D1215">
        <v>5968.6900000000005</v>
      </c>
      <c r="E1215" s="11">
        <f t="shared" ca="1" si="117"/>
        <v>644</v>
      </c>
      <c r="F1215">
        <f t="shared" ca="1" si="112"/>
        <v>1</v>
      </c>
      <c r="G1215">
        <f t="shared" si="113"/>
        <v>3</v>
      </c>
      <c r="H1215">
        <f t="shared" si="114"/>
        <v>3</v>
      </c>
      <c r="I1215">
        <f t="shared" ca="1" si="115"/>
        <v>7</v>
      </c>
      <c r="J1215" t="str">
        <f t="shared" ca="1" si="116"/>
        <v>Champion</v>
      </c>
    </row>
    <row r="1216" spans="1:10" x14ac:dyDescent="0.3">
      <c r="A1216" s="10" t="s">
        <v>3905</v>
      </c>
      <c r="B1216" s="2">
        <v>45382</v>
      </c>
      <c r="C1216">
        <v>1</v>
      </c>
      <c r="D1216">
        <v>129.43</v>
      </c>
      <c r="E1216" s="11">
        <f t="shared" ca="1" si="117"/>
        <v>697</v>
      </c>
      <c r="F1216">
        <f t="shared" ca="1" si="112"/>
        <v>1</v>
      </c>
      <c r="G1216">
        <f t="shared" si="113"/>
        <v>1</v>
      </c>
      <c r="H1216">
        <f t="shared" si="114"/>
        <v>1</v>
      </c>
      <c r="I1216">
        <f t="shared" ca="1" si="115"/>
        <v>3</v>
      </c>
      <c r="J1216" t="str">
        <f t="shared" ca="1" si="116"/>
        <v>Lost</v>
      </c>
    </row>
    <row r="1217" spans="1:10" x14ac:dyDescent="0.3">
      <c r="A1217" s="10" t="s">
        <v>1094</v>
      </c>
      <c r="B1217" s="2">
        <v>45580</v>
      </c>
      <c r="C1217">
        <v>2</v>
      </c>
      <c r="D1217">
        <v>2455.92</v>
      </c>
      <c r="E1217" s="11">
        <f t="shared" ca="1" si="117"/>
        <v>499</v>
      </c>
      <c r="F1217">
        <f t="shared" ca="1" si="112"/>
        <v>1</v>
      </c>
      <c r="G1217">
        <f t="shared" si="113"/>
        <v>2</v>
      </c>
      <c r="H1217">
        <f t="shared" si="114"/>
        <v>3</v>
      </c>
      <c r="I1217">
        <f t="shared" ca="1" si="115"/>
        <v>6</v>
      </c>
      <c r="J1217" t="str">
        <f t="shared" ca="1" si="116"/>
        <v>Loyal</v>
      </c>
    </row>
    <row r="1218" spans="1:10" x14ac:dyDescent="0.3">
      <c r="A1218" s="10" t="s">
        <v>535</v>
      </c>
      <c r="B1218" s="2">
        <v>45626</v>
      </c>
      <c r="C1218">
        <v>4</v>
      </c>
      <c r="D1218">
        <v>5037.93</v>
      </c>
      <c r="E1218" s="11">
        <f t="shared" ca="1" si="117"/>
        <v>453</v>
      </c>
      <c r="F1218">
        <f t="shared" ca="1" si="112"/>
        <v>1</v>
      </c>
      <c r="G1218">
        <f t="shared" si="113"/>
        <v>3</v>
      </c>
      <c r="H1218">
        <f t="shared" si="114"/>
        <v>3</v>
      </c>
      <c r="I1218">
        <f t="shared" ca="1" si="115"/>
        <v>7</v>
      </c>
      <c r="J1218" t="str">
        <f t="shared" ca="1" si="116"/>
        <v>Champion</v>
      </c>
    </row>
    <row r="1219" spans="1:10" x14ac:dyDescent="0.3">
      <c r="A1219" s="10" t="s">
        <v>4615</v>
      </c>
      <c r="B1219" s="2">
        <v>45333</v>
      </c>
      <c r="C1219">
        <v>1</v>
      </c>
      <c r="D1219">
        <v>364.72</v>
      </c>
      <c r="E1219" s="11">
        <f t="shared" ca="1" si="117"/>
        <v>746</v>
      </c>
      <c r="F1219">
        <f t="shared" ref="F1219:F1282" ca="1" si="118">_xlfn.IFS(E1219&lt;100,3,E1219&lt;=200,2,E1219&gt;200,1)</f>
        <v>1</v>
      </c>
      <c r="G1219">
        <f t="shared" ref="G1219:G1282" si="119">_xlfn.IFS(C1219&gt;=3,3,C1219=2,2,C1219=1,1)</f>
        <v>1</v>
      </c>
      <c r="H1219">
        <f t="shared" ref="H1219:H1282" si="120">_xlfn.IFS(D1219&gt;=2000,3,D1219&gt;=1000,2,D1219&lt;1000,1)</f>
        <v>1</v>
      </c>
      <c r="I1219">
        <f t="shared" ref="I1219:I1282" ca="1" si="121">F1219+G1219+H1219</f>
        <v>3</v>
      </c>
      <c r="J1219" t="str">
        <f t="shared" ref="J1219:J1282" ca="1" si="122">_xlfn.IFS(I1219&gt;=7,"Champion",I1219&gt;=5,"Loyal",I1219&gt;=4,"At Risk",I1219&lt;4,"Lost")</f>
        <v>Lost</v>
      </c>
    </row>
    <row r="1220" spans="1:10" x14ac:dyDescent="0.3">
      <c r="A1220" s="10" t="s">
        <v>1843</v>
      </c>
      <c r="B1220" s="2">
        <v>45320</v>
      </c>
      <c r="C1220">
        <v>1</v>
      </c>
      <c r="D1220">
        <v>1249.56</v>
      </c>
      <c r="E1220" s="11">
        <f t="shared" ca="1" si="117"/>
        <v>759</v>
      </c>
      <c r="F1220">
        <f t="shared" ca="1" si="118"/>
        <v>1</v>
      </c>
      <c r="G1220">
        <f t="shared" si="119"/>
        <v>1</v>
      </c>
      <c r="H1220">
        <f t="shared" si="120"/>
        <v>2</v>
      </c>
      <c r="I1220">
        <f t="shared" ca="1" si="121"/>
        <v>4</v>
      </c>
      <c r="J1220" t="str">
        <f t="shared" ca="1" si="122"/>
        <v>At Risk</v>
      </c>
    </row>
    <row r="1221" spans="1:10" x14ac:dyDescent="0.3">
      <c r="A1221" s="10" t="s">
        <v>1460</v>
      </c>
      <c r="B1221" s="2">
        <v>45391</v>
      </c>
      <c r="C1221">
        <v>1</v>
      </c>
      <c r="D1221">
        <v>300.05</v>
      </c>
      <c r="E1221" s="11">
        <f t="shared" ref="E1221:E1284" ca="1" si="123">TODAY()-B1221</f>
        <v>688</v>
      </c>
      <c r="F1221">
        <f t="shared" ca="1" si="118"/>
        <v>1</v>
      </c>
      <c r="G1221">
        <f t="shared" si="119"/>
        <v>1</v>
      </c>
      <c r="H1221">
        <f t="shared" si="120"/>
        <v>1</v>
      </c>
      <c r="I1221">
        <f t="shared" ca="1" si="121"/>
        <v>3</v>
      </c>
      <c r="J1221" t="str">
        <f t="shared" ca="1" si="122"/>
        <v>Lost</v>
      </c>
    </row>
    <row r="1222" spans="1:10" x14ac:dyDescent="0.3">
      <c r="A1222" s="10" t="s">
        <v>4585</v>
      </c>
      <c r="B1222" s="2">
        <v>45596</v>
      </c>
      <c r="C1222">
        <v>2</v>
      </c>
      <c r="D1222">
        <v>217.06</v>
      </c>
      <c r="E1222" s="11">
        <f t="shared" ca="1" si="123"/>
        <v>483</v>
      </c>
      <c r="F1222">
        <f t="shared" ca="1" si="118"/>
        <v>1</v>
      </c>
      <c r="G1222">
        <f t="shared" si="119"/>
        <v>2</v>
      </c>
      <c r="H1222">
        <f t="shared" si="120"/>
        <v>1</v>
      </c>
      <c r="I1222">
        <f t="shared" ca="1" si="121"/>
        <v>4</v>
      </c>
      <c r="J1222" t="str">
        <f t="shared" ca="1" si="122"/>
        <v>At Risk</v>
      </c>
    </row>
    <row r="1223" spans="1:10" x14ac:dyDescent="0.3">
      <c r="A1223" s="10" t="s">
        <v>3432</v>
      </c>
      <c r="B1223" s="2">
        <v>45581</v>
      </c>
      <c r="C1223">
        <v>2</v>
      </c>
      <c r="D1223">
        <v>291.21000000000004</v>
      </c>
      <c r="E1223" s="11">
        <f t="shared" ca="1" si="123"/>
        <v>498</v>
      </c>
      <c r="F1223">
        <f t="shared" ca="1" si="118"/>
        <v>1</v>
      </c>
      <c r="G1223">
        <f t="shared" si="119"/>
        <v>2</v>
      </c>
      <c r="H1223">
        <f t="shared" si="120"/>
        <v>1</v>
      </c>
      <c r="I1223">
        <f t="shared" ca="1" si="121"/>
        <v>4</v>
      </c>
      <c r="J1223" t="str">
        <f t="shared" ca="1" si="122"/>
        <v>At Risk</v>
      </c>
    </row>
    <row r="1224" spans="1:10" x14ac:dyDescent="0.3">
      <c r="A1224" s="10" t="s">
        <v>4700</v>
      </c>
      <c r="B1224" s="2">
        <v>45348</v>
      </c>
      <c r="C1224">
        <v>1</v>
      </c>
      <c r="D1224">
        <v>192.55</v>
      </c>
      <c r="E1224" s="11">
        <f t="shared" ca="1" si="123"/>
        <v>731</v>
      </c>
      <c r="F1224">
        <f t="shared" ca="1" si="118"/>
        <v>1</v>
      </c>
      <c r="G1224">
        <f t="shared" si="119"/>
        <v>1</v>
      </c>
      <c r="H1224">
        <f t="shared" si="120"/>
        <v>1</v>
      </c>
      <c r="I1224">
        <f t="shared" ca="1" si="121"/>
        <v>3</v>
      </c>
      <c r="J1224" t="str">
        <f t="shared" ca="1" si="122"/>
        <v>Lost</v>
      </c>
    </row>
    <row r="1225" spans="1:10" x14ac:dyDescent="0.3">
      <c r="A1225" s="10" t="s">
        <v>2605</v>
      </c>
      <c r="B1225" s="2">
        <v>45656</v>
      </c>
      <c r="C1225">
        <v>1</v>
      </c>
      <c r="D1225">
        <v>774.58</v>
      </c>
      <c r="E1225" s="11">
        <f t="shared" ca="1" si="123"/>
        <v>423</v>
      </c>
      <c r="F1225">
        <f t="shared" ca="1" si="118"/>
        <v>1</v>
      </c>
      <c r="G1225">
        <f t="shared" si="119"/>
        <v>1</v>
      </c>
      <c r="H1225">
        <f t="shared" si="120"/>
        <v>1</v>
      </c>
      <c r="I1225">
        <f t="shared" ca="1" si="121"/>
        <v>3</v>
      </c>
      <c r="J1225" t="str">
        <f t="shared" ca="1" si="122"/>
        <v>Lost</v>
      </c>
    </row>
    <row r="1226" spans="1:10" x14ac:dyDescent="0.3">
      <c r="A1226" s="10" t="s">
        <v>4626</v>
      </c>
      <c r="B1226" s="2">
        <v>45477</v>
      </c>
      <c r="C1226">
        <v>1</v>
      </c>
      <c r="D1226">
        <v>1624.9</v>
      </c>
      <c r="E1226" s="11">
        <f t="shared" ca="1" si="123"/>
        <v>602</v>
      </c>
      <c r="F1226">
        <f t="shared" ca="1" si="118"/>
        <v>1</v>
      </c>
      <c r="G1226">
        <f t="shared" si="119"/>
        <v>1</v>
      </c>
      <c r="H1226">
        <f t="shared" si="120"/>
        <v>2</v>
      </c>
      <c r="I1226">
        <f t="shared" ca="1" si="121"/>
        <v>4</v>
      </c>
      <c r="J1226" t="str">
        <f t="shared" ca="1" si="122"/>
        <v>At Risk</v>
      </c>
    </row>
    <row r="1227" spans="1:10" x14ac:dyDescent="0.3">
      <c r="A1227" s="10" t="s">
        <v>5709</v>
      </c>
      <c r="B1227" s="2">
        <v>45383</v>
      </c>
      <c r="C1227">
        <v>1</v>
      </c>
      <c r="D1227">
        <v>1410.26</v>
      </c>
      <c r="E1227" s="11">
        <f t="shared" ca="1" si="123"/>
        <v>696</v>
      </c>
      <c r="F1227">
        <f t="shared" ca="1" si="118"/>
        <v>1</v>
      </c>
      <c r="G1227">
        <f t="shared" si="119"/>
        <v>1</v>
      </c>
      <c r="H1227">
        <f t="shared" si="120"/>
        <v>2</v>
      </c>
      <c r="I1227">
        <f t="shared" ca="1" si="121"/>
        <v>4</v>
      </c>
      <c r="J1227" t="str">
        <f t="shared" ca="1" si="122"/>
        <v>At Risk</v>
      </c>
    </row>
    <row r="1228" spans="1:10" x14ac:dyDescent="0.3">
      <c r="A1228" s="10" t="s">
        <v>695</v>
      </c>
      <c r="B1228" s="2">
        <v>45545</v>
      </c>
      <c r="C1228">
        <v>3</v>
      </c>
      <c r="D1228">
        <v>4803.33</v>
      </c>
      <c r="E1228" s="11">
        <f t="shared" ca="1" si="123"/>
        <v>534</v>
      </c>
      <c r="F1228">
        <f t="shared" ca="1" si="118"/>
        <v>1</v>
      </c>
      <c r="G1228">
        <f t="shared" si="119"/>
        <v>3</v>
      </c>
      <c r="H1228">
        <f t="shared" si="120"/>
        <v>3</v>
      </c>
      <c r="I1228">
        <f t="shared" ca="1" si="121"/>
        <v>7</v>
      </c>
      <c r="J1228" t="str">
        <f t="shared" ca="1" si="122"/>
        <v>Champion</v>
      </c>
    </row>
    <row r="1229" spans="1:10" x14ac:dyDescent="0.3">
      <c r="A1229" s="10" t="s">
        <v>1169</v>
      </c>
      <c r="B1229" s="2">
        <v>45546</v>
      </c>
      <c r="C1229">
        <v>3</v>
      </c>
      <c r="D1229">
        <v>5354.57</v>
      </c>
      <c r="E1229" s="11">
        <f t="shared" ca="1" si="123"/>
        <v>533</v>
      </c>
      <c r="F1229">
        <f t="shared" ca="1" si="118"/>
        <v>1</v>
      </c>
      <c r="G1229">
        <f t="shared" si="119"/>
        <v>3</v>
      </c>
      <c r="H1229">
        <f t="shared" si="120"/>
        <v>3</v>
      </c>
      <c r="I1229">
        <f t="shared" ca="1" si="121"/>
        <v>7</v>
      </c>
      <c r="J1229" t="str">
        <f t="shared" ca="1" si="122"/>
        <v>Champion</v>
      </c>
    </row>
    <row r="1230" spans="1:10" x14ac:dyDescent="0.3">
      <c r="A1230" s="10" t="s">
        <v>5765</v>
      </c>
      <c r="B1230" s="2">
        <v>45650</v>
      </c>
      <c r="C1230">
        <v>1</v>
      </c>
      <c r="D1230">
        <v>945.92</v>
      </c>
      <c r="E1230" s="11">
        <f t="shared" ca="1" si="123"/>
        <v>429</v>
      </c>
      <c r="F1230">
        <f t="shared" ca="1" si="118"/>
        <v>1</v>
      </c>
      <c r="G1230">
        <f t="shared" si="119"/>
        <v>1</v>
      </c>
      <c r="H1230">
        <f t="shared" si="120"/>
        <v>1</v>
      </c>
      <c r="I1230">
        <f t="shared" ca="1" si="121"/>
        <v>3</v>
      </c>
      <c r="J1230" t="str">
        <f t="shared" ca="1" si="122"/>
        <v>Lost</v>
      </c>
    </row>
    <row r="1231" spans="1:10" x14ac:dyDescent="0.3">
      <c r="A1231" s="10" t="s">
        <v>3769</v>
      </c>
      <c r="B1231" s="2">
        <v>45575</v>
      </c>
      <c r="C1231">
        <v>1</v>
      </c>
      <c r="D1231">
        <v>732.41</v>
      </c>
      <c r="E1231" s="11">
        <f t="shared" ca="1" si="123"/>
        <v>504</v>
      </c>
      <c r="F1231">
        <f t="shared" ca="1" si="118"/>
        <v>1</v>
      </c>
      <c r="G1231">
        <f t="shared" si="119"/>
        <v>1</v>
      </c>
      <c r="H1231">
        <f t="shared" si="120"/>
        <v>1</v>
      </c>
      <c r="I1231">
        <f t="shared" ca="1" si="121"/>
        <v>3</v>
      </c>
      <c r="J1231" t="str">
        <f t="shared" ca="1" si="122"/>
        <v>Lost</v>
      </c>
    </row>
    <row r="1232" spans="1:10" x14ac:dyDescent="0.3">
      <c r="A1232" s="10" t="s">
        <v>1257</v>
      </c>
      <c r="B1232" s="2">
        <v>45575</v>
      </c>
      <c r="C1232">
        <v>2</v>
      </c>
      <c r="D1232">
        <v>1596.65</v>
      </c>
      <c r="E1232" s="11">
        <f t="shared" ca="1" si="123"/>
        <v>504</v>
      </c>
      <c r="F1232">
        <f t="shared" ca="1" si="118"/>
        <v>1</v>
      </c>
      <c r="G1232">
        <f t="shared" si="119"/>
        <v>2</v>
      </c>
      <c r="H1232">
        <f t="shared" si="120"/>
        <v>2</v>
      </c>
      <c r="I1232">
        <f t="shared" ca="1" si="121"/>
        <v>5</v>
      </c>
      <c r="J1232" t="str">
        <f t="shared" ca="1" si="122"/>
        <v>Loyal</v>
      </c>
    </row>
    <row r="1233" spans="1:10" x14ac:dyDescent="0.3">
      <c r="A1233" s="10" t="s">
        <v>3651</v>
      </c>
      <c r="B1233" s="2">
        <v>45400</v>
      </c>
      <c r="C1233">
        <v>1</v>
      </c>
      <c r="D1233">
        <v>423.31</v>
      </c>
      <c r="E1233" s="11">
        <f t="shared" ca="1" si="123"/>
        <v>679</v>
      </c>
      <c r="F1233">
        <f t="shared" ca="1" si="118"/>
        <v>1</v>
      </c>
      <c r="G1233">
        <f t="shared" si="119"/>
        <v>1</v>
      </c>
      <c r="H1233">
        <f t="shared" si="120"/>
        <v>1</v>
      </c>
      <c r="I1233">
        <f t="shared" ca="1" si="121"/>
        <v>3</v>
      </c>
      <c r="J1233" t="str">
        <f t="shared" ca="1" si="122"/>
        <v>Lost</v>
      </c>
    </row>
    <row r="1234" spans="1:10" x14ac:dyDescent="0.3">
      <c r="A1234" s="10" t="s">
        <v>852</v>
      </c>
      <c r="B1234" s="2">
        <v>45444</v>
      </c>
      <c r="C1234">
        <v>2</v>
      </c>
      <c r="D1234">
        <v>2045.8200000000002</v>
      </c>
      <c r="E1234" s="11">
        <f t="shared" ca="1" si="123"/>
        <v>635</v>
      </c>
      <c r="F1234">
        <f t="shared" ca="1" si="118"/>
        <v>1</v>
      </c>
      <c r="G1234">
        <f t="shared" si="119"/>
        <v>2</v>
      </c>
      <c r="H1234">
        <f t="shared" si="120"/>
        <v>3</v>
      </c>
      <c r="I1234">
        <f t="shared" ca="1" si="121"/>
        <v>6</v>
      </c>
      <c r="J1234" t="str">
        <f t="shared" ca="1" si="122"/>
        <v>Loyal</v>
      </c>
    </row>
    <row r="1235" spans="1:10" x14ac:dyDescent="0.3">
      <c r="A1235" s="10" t="s">
        <v>1880</v>
      </c>
      <c r="B1235" s="2">
        <v>45310</v>
      </c>
      <c r="C1235">
        <v>2</v>
      </c>
      <c r="D1235">
        <v>2036.3600000000001</v>
      </c>
      <c r="E1235" s="11">
        <f t="shared" ca="1" si="123"/>
        <v>769</v>
      </c>
      <c r="F1235">
        <f t="shared" ca="1" si="118"/>
        <v>1</v>
      </c>
      <c r="G1235">
        <f t="shared" si="119"/>
        <v>2</v>
      </c>
      <c r="H1235">
        <f t="shared" si="120"/>
        <v>3</v>
      </c>
      <c r="I1235">
        <f t="shared" ca="1" si="121"/>
        <v>6</v>
      </c>
      <c r="J1235" t="str">
        <f t="shared" ca="1" si="122"/>
        <v>Loyal</v>
      </c>
    </row>
    <row r="1236" spans="1:10" x14ac:dyDescent="0.3">
      <c r="A1236" s="10" t="s">
        <v>4723</v>
      </c>
      <c r="B1236" s="2">
        <v>45411</v>
      </c>
      <c r="C1236">
        <v>1</v>
      </c>
      <c r="D1236">
        <v>2748.1</v>
      </c>
      <c r="E1236" s="11">
        <f t="shared" ca="1" si="123"/>
        <v>668</v>
      </c>
      <c r="F1236">
        <f t="shared" ca="1" si="118"/>
        <v>1</v>
      </c>
      <c r="G1236">
        <f t="shared" si="119"/>
        <v>1</v>
      </c>
      <c r="H1236">
        <f t="shared" si="120"/>
        <v>3</v>
      </c>
      <c r="I1236">
        <f t="shared" ca="1" si="121"/>
        <v>5</v>
      </c>
      <c r="J1236" t="str">
        <f t="shared" ca="1" si="122"/>
        <v>Loyal</v>
      </c>
    </row>
    <row r="1237" spans="1:10" x14ac:dyDescent="0.3">
      <c r="A1237" s="10" t="s">
        <v>509</v>
      </c>
      <c r="B1237" s="2">
        <v>45637</v>
      </c>
      <c r="C1237">
        <v>4</v>
      </c>
      <c r="D1237">
        <v>4572.29</v>
      </c>
      <c r="E1237" s="11">
        <f t="shared" ca="1" si="123"/>
        <v>442</v>
      </c>
      <c r="F1237">
        <f t="shared" ca="1" si="118"/>
        <v>1</v>
      </c>
      <c r="G1237">
        <f t="shared" si="119"/>
        <v>3</v>
      </c>
      <c r="H1237">
        <f t="shared" si="120"/>
        <v>3</v>
      </c>
      <c r="I1237">
        <f t="shared" ca="1" si="121"/>
        <v>7</v>
      </c>
      <c r="J1237" t="str">
        <f t="shared" ca="1" si="122"/>
        <v>Champion</v>
      </c>
    </row>
    <row r="1238" spans="1:10" x14ac:dyDescent="0.3">
      <c r="A1238" s="10" t="s">
        <v>393</v>
      </c>
      <c r="B1238" s="2">
        <v>45637</v>
      </c>
      <c r="C1238">
        <v>2</v>
      </c>
      <c r="D1238">
        <v>2632.4300000000003</v>
      </c>
      <c r="E1238" s="11">
        <f t="shared" ca="1" si="123"/>
        <v>442</v>
      </c>
      <c r="F1238">
        <f t="shared" ca="1" si="118"/>
        <v>1</v>
      </c>
      <c r="G1238">
        <f t="shared" si="119"/>
        <v>2</v>
      </c>
      <c r="H1238">
        <f t="shared" si="120"/>
        <v>3</v>
      </c>
      <c r="I1238">
        <f t="shared" ca="1" si="121"/>
        <v>6</v>
      </c>
      <c r="J1238" t="str">
        <f t="shared" ca="1" si="122"/>
        <v>Loyal</v>
      </c>
    </row>
    <row r="1239" spans="1:10" x14ac:dyDescent="0.3">
      <c r="A1239" s="10" t="s">
        <v>1449</v>
      </c>
      <c r="B1239" s="2">
        <v>45332</v>
      </c>
      <c r="C1239">
        <v>1</v>
      </c>
      <c r="D1239">
        <v>238.41</v>
      </c>
      <c r="E1239" s="11">
        <f t="shared" ca="1" si="123"/>
        <v>747</v>
      </c>
      <c r="F1239">
        <f t="shared" ca="1" si="118"/>
        <v>1</v>
      </c>
      <c r="G1239">
        <f t="shared" si="119"/>
        <v>1</v>
      </c>
      <c r="H1239">
        <f t="shared" si="120"/>
        <v>1</v>
      </c>
      <c r="I1239">
        <f t="shared" ca="1" si="121"/>
        <v>3</v>
      </c>
      <c r="J1239" t="str">
        <f t="shared" ca="1" si="122"/>
        <v>Lost</v>
      </c>
    </row>
    <row r="1240" spans="1:10" x14ac:dyDescent="0.3">
      <c r="A1240" s="10" t="s">
        <v>1687</v>
      </c>
      <c r="B1240" s="2">
        <v>45595</v>
      </c>
      <c r="C1240">
        <v>2</v>
      </c>
      <c r="D1240">
        <v>770.43000000000006</v>
      </c>
      <c r="E1240" s="11">
        <f t="shared" ca="1" si="123"/>
        <v>484</v>
      </c>
      <c r="F1240">
        <f t="shared" ca="1" si="118"/>
        <v>1</v>
      </c>
      <c r="G1240">
        <f t="shared" si="119"/>
        <v>2</v>
      </c>
      <c r="H1240">
        <f t="shared" si="120"/>
        <v>1</v>
      </c>
      <c r="I1240">
        <f t="shared" ca="1" si="121"/>
        <v>4</v>
      </c>
      <c r="J1240" t="str">
        <f t="shared" ca="1" si="122"/>
        <v>At Risk</v>
      </c>
    </row>
    <row r="1241" spans="1:10" x14ac:dyDescent="0.3">
      <c r="A1241" s="10" t="s">
        <v>2390</v>
      </c>
      <c r="B1241" s="2">
        <v>45386</v>
      </c>
      <c r="C1241">
        <v>2</v>
      </c>
      <c r="D1241">
        <v>1831.8899999999999</v>
      </c>
      <c r="E1241" s="11">
        <f t="shared" ca="1" si="123"/>
        <v>693</v>
      </c>
      <c r="F1241">
        <f t="shared" ca="1" si="118"/>
        <v>1</v>
      </c>
      <c r="G1241">
        <f t="shared" si="119"/>
        <v>2</v>
      </c>
      <c r="H1241">
        <f t="shared" si="120"/>
        <v>2</v>
      </c>
      <c r="I1241">
        <f t="shared" ca="1" si="121"/>
        <v>5</v>
      </c>
      <c r="J1241" t="str">
        <f t="shared" ca="1" si="122"/>
        <v>Loyal</v>
      </c>
    </row>
    <row r="1242" spans="1:10" x14ac:dyDescent="0.3">
      <c r="A1242" s="10" t="s">
        <v>4876</v>
      </c>
      <c r="B1242" s="2">
        <v>45350</v>
      </c>
      <c r="C1242">
        <v>2</v>
      </c>
      <c r="D1242">
        <v>2258.2800000000002</v>
      </c>
      <c r="E1242" s="11">
        <f t="shared" ca="1" si="123"/>
        <v>729</v>
      </c>
      <c r="F1242">
        <f t="shared" ca="1" si="118"/>
        <v>1</v>
      </c>
      <c r="G1242">
        <f t="shared" si="119"/>
        <v>2</v>
      </c>
      <c r="H1242">
        <f t="shared" si="120"/>
        <v>3</v>
      </c>
      <c r="I1242">
        <f t="shared" ca="1" si="121"/>
        <v>6</v>
      </c>
      <c r="J1242" t="str">
        <f t="shared" ca="1" si="122"/>
        <v>Loyal</v>
      </c>
    </row>
    <row r="1243" spans="1:10" x14ac:dyDescent="0.3">
      <c r="A1243" s="10" t="s">
        <v>1420</v>
      </c>
      <c r="B1243" s="2">
        <v>45490</v>
      </c>
      <c r="C1243">
        <v>3</v>
      </c>
      <c r="D1243">
        <v>4205.6499999999996</v>
      </c>
      <c r="E1243" s="11">
        <f t="shared" ca="1" si="123"/>
        <v>589</v>
      </c>
      <c r="F1243">
        <f t="shared" ca="1" si="118"/>
        <v>1</v>
      </c>
      <c r="G1243">
        <f t="shared" si="119"/>
        <v>3</v>
      </c>
      <c r="H1243">
        <f t="shared" si="120"/>
        <v>3</v>
      </c>
      <c r="I1243">
        <f t="shared" ca="1" si="121"/>
        <v>7</v>
      </c>
      <c r="J1243" t="str">
        <f t="shared" ca="1" si="122"/>
        <v>Champion</v>
      </c>
    </row>
    <row r="1244" spans="1:10" x14ac:dyDescent="0.3">
      <c r="A1244" s="10" t="s">
        <v>4402</v>
      </c>
      <c r="B1244" s="2">
        <v>45350</v>
      </c>
      <c r="C1244">
        <v>1</v>
      </c>
      <c r="D1244">
        <v>1842.26</v>
      </c>
      <c r="E1244" s="11">
        <f t="shared" ca="1" si="123"/>
        <v>729</v>
      </c>
      <c r="F1244">
        <f t="shared" ca="1" si="118"/>
        <v>1</v>
      </c>
      <c r="G1244">
        <f t="shared" si="119"/>
        <v>1</v>
      </c>
      <c r="H1244">
        <f t="shared" si="120"/>
        <v>2</v>
      </c>
      <c r="I1244">
        <f t="shared" ca="1" si="121"/>
        <v>4</v>
      </c>
      <c r="J1244" t="str">
        <f t="shared" ca="1" si="122"/>
        <v>At Risk</v>
      </c>
    </row>
    <row r="1245" spans="1:10" x14ac:dyDescent="0.3">
      <c r="A1245" s="10" t="s">
        <v>3878</v>
      </c>
      <c r="B1245" s="2">
        <v>45564</v>
      </c>
      <c r="C1245">
        <v>3</v>
      </c>
      <c r="D1245">
        <v>2946.44</v>
      </c>
      <c r="E1245" s="11">
        <f t="shared" ca="1" si="123"/>
        <v>515</v>
      </c>
      <c r="F1245">
        <f t="shared" ca="1" si="118"/>
        <v>1</v>
      </c>
      <c r="G1245">
        <f t="shared" si="119"/>
        <v>3</v>
      </c>
      <c r="H1245">
        <f t="shared" si="120"/>
        <v>3</v>
      </c>
      <c r="I1245">
        <f t="shared" ca="1" si="121"/>
        <v>7</v>
      </c>
      <c r="J1245" t="str">
        <f t="shared" ca="1" si="122"/>
        <v>Champion</v>
      </c>
    </row>
    <row r="1246" spans="1:10" x14ac:dyDescent="0.3">
      <c r="A1246" s="10" t="s">
        <v>440</v>
      </c>
      <c r="B1246" s="2">
        <v>45572</v>
      </c>
      <c r="C1246">
        <v>1</v>
      </c>
      <c r="D1246">
        <v>751.31</v>
      </c>
      <c r="E1246" s="11">
        <f t="shared" ca="1" si="123"/>
        <v>507</v>
      </c>
      <c r="F1246">
        <f t="shared" ca="1" si="118"/>
        <v>1</v>
      </c>
      <c r="G1246">
        <f t="shared" si="119"/>
        <v>1</v>
      </c>
      <c r="H1246">
        <f t="shared" si="120"/>
        <v>1</v>
      </c>
      <c r="I1246">
        <f t="shared" ca="1" si="121"/>
        <v>3</v>
      </c>
      <c r="J1246" t="str">
        <f t="shared" ca="1" si="122"/>
        <v>Lost</v>
      </c>
    </row>
    <row r="1247" spans="1:10" x14ac:dyDescent="0.3">
      <c r="A1247" s="10" t="s">
        <v>4713</v>
      </c>
      <c r="B1247" s="2">
        <v>45483</v>
      </c>
      <c r="C1247">
        <v>1</v>
      </c>
      <c r="D1247">
        <v>556.20000000000005</v>
      </c>
      <c r="E1247" s="11">
        <f t="shared" ca="1" si="123"/>
        <v>596</v>
      </c>
      <c r="F1247">
        <f t="shared" ca="1" si="118"/>
        <v>1</v>
      </c>
      <c r="G1247">
        <f t="shared" si="119"/>
        <v>1</v>
      </c>
      <c r="H1247">
        <f t="shared" si="120"/>
        <v>1</v>
      </c>
      <c r="I1247">
        <f t="shared" ca="1" si="121"/>
        <v>3</v>
      </c>
      <c r="J1247" t="str">
        <f t="shared" ca="1" si="122"/>
        <v>Lost</v>
      </c>
    </row>
    <row r="1248" spans="1:10" x14ac:dyDescent="0.3">
      <c r="A1248" s="10" t="s">
        <v>3717</v>
      </c>
      <c r="B1248" s="2">
        <v>45415</v>
      </c>
      <c r="C1248">
        <v>2</v>
      </c>
      <c r="D1248">
        <v>2641.93</v>
      </c>
      <c r="E1248" s="11">
        <f t="shared" ca="1" si="123"/>
        <v>664</v>
      </c>
      <c r="F1248">
        <f t="shared" ca="1" si="118"/>
        <v>1</v>
      </c>
      <c r="G1248">
        <f t="shared" si="119"/>
        <v>2</v>
      </c>
      <c r="H1248">
        <f t="shared" si="120"/>
        <v>3</v>
      </c>
      <c r="I1248">
        <f t="shared" ca="1" si="121"/>
        <v>6</v>
      </c>
      <c r="J1248" t="str">
        <f t="shared" ca="1" si="122"/>
        <v>Loyal</v>
      </c>
    </row>
    <row r="1249" spans="1:10" x14ac:dyDescent="0.3">
      <c r="A1249" s="10" t="s">
        <v>3409</v>
      </c>
      <c r="B1249" s="2">
        <v>45296</v>
      </c>
      <c r="C1249">
        <v>1</v>
      </c>
      <c r="D1249">
        <v>2908.1</v>
      </c>
      <c r="E1249" s="11">
        <f t="shared" ca="1" si="123"/>
        <v>783</v>
      </c>
      <c r="F1249">
        <f t="shared" ca="1" si="118"/>
        <v>1</v>
      </c>
      <c r="G1249">
        <f t="shared" si="119"/>
        <v>1</v>
      </c>
      <c r="H1249">
        <f t="shared" si="120"/>
        <v>3</v>
      </c>
      <c r="I1249">
        <f t="shared" ca="1" si="121"/>
        <v>5</v>
      </c>
      <c r="J1249" t="str">
        <f t="shared" ca="1" si="122"/>
        <v>Loyal</v>
      </c>
    </row>
    <row r="1250" spans="1:10" x14ac:dyDescent="0.3">
      <c r="A1250" s="10" t="s">
        <v>2265</v>
      </c>
      <c r="B1250" s="2">
        <v>45346</v>
      </c>
      <c r="C1250">
        <v>1</v>
      </c>
      <c r="D1250">
        <v>1196.03</v>
      </c>
      <c r="E1250" s="11">
        <f t="shared" ca="1" si="123"/>
        <v>733</v>
      </c>
      <c r="F1250">
        <f t="shared" ca="1" si="118"/>
        <v>1</v>
      </c>
      <c r="G1250">
        <f t="shared" si="119"/>
        <v>1</v>
      </c>
      <c r="H1250">
        <f t="shared" si="120"/>
        <v>2</v>
      </c>
      <c r="I1250">
        <f t="shared" ca="1" si="121"/>
        <v>4</v>
      </c>
      <c r="J1250" t="str">
        <f t="shared" ca="1" si="122"/>
        <v>At Risk</v>
      </c>
    </row>
    <row r="1251" spans="1:10" x14ac:dyDescent="0.3">
      <c r="A1251" s="10" t="s">
        <v>2875</v>
      </c>
      <c r="B1251" s="2">
        <v>45621</v>
      </c>
      <c r="C1251">
        <v>2</v>
      </c>
      <c r="D1251">
        <v>99.77000000000001</v>
      </c>
      <c r="E1251" s="11">
        <f t="shared" ca="1" si="123"/>
        <v>458</v>
      </c>
      <c r="F1251">
        <f t="shared" ca="1" si="118"/>
        <v>1</v>
      </c>
      <c r="G1251">
        <f t="shared" si="119"/>
        <v>2</v>
      </c>
      <c r="H1251">
        <f t="shared" si="120"/>
        <v>1</v>
      </c>
      <c r="I1251">
        <f t="shared" ca="1" si="121"/>
        <v>4</v>
      </c>
      <c r="J1251" t="str">
        <f t="shared" ca="1" si="122"/>
        <v>At Risk</v>
      </c>
    </row>
    <row r="1252" spans="1:10" x14ac:dyDescent="0.3">
      <c r="A1252" s="10" t="s">
        <v>396</v>
      </c>
      <c r="B1252" s="2">
        <v>45385</v>
      </c>
      <c r="C1252">
        <v>4</v>
      </c>
      <c r="D1252">
        <v>7916.3600000000006</v>
      </c>
      <c r="E1252" s="11">
        <f t="shared" ca="1" si="123"/>
        <v>694</v>
      </c>
      <c r="F1252">
        <f t="shared" ca="1" si="118"/>
        <v>1</v>
      </c>
      <c r="G1252">
        <f t="shared" si="119"/>
        <v>3</v>
      </c>
      <c r="H1252">
        <f t="shared" si="120"/>
        <v>3</v>
      </c>
      <c r="I1252">
        <f t="shared" ca="1" si="121"/>
        <v>7</v>
      </c>
      <c r="J1252" t="str">
        <f t="shared" ca="1" si="122"/>
        <v>Champion</v>
      </c>
    </row>
    <row r="1253" spans="1:10" x14ac:dyDescent="0.3">
      <c r="A1253" s="10" t="s">
        <v>4629</v>
      </c>
      <c r="B1253" s="2">
        <v>45620</v>
      </c>
      <c r="C1253">
        <v>1</v>
      </c>
      <c r="D1253">
        <v>1954.77</v>
      </c>
      <c r="E1253" s="11">
        <f t="shared" ca="1" si="123"/>
        <v>459</v>
      </c>
      <c r="F1253">
        <f t="shared" ca="1" si="118"/>
        <v>1</v>
      </c>
      <c r="G1253">
        <f t="shared" si="119"/>
        <v>1</v>
      </c>
      <c r="H1253">
        <f t="shared" si="120"/>
        <v>2</v>
      </c>
      <c r="I1253">
        <f t="shared" ca="1" si="121"/>
        <v>4</v>
      </c>
      <c r="J1253" t="str">
        <f t="shared" ca="1" si="122"/>
        <v>At Risk</v>
      </c>
    </row>
    <row r="1254" spans="1:10" x14ac:dyDescent="0.3">
      <c r="A1254" s="10" t="s">
        <v>1855</v>
      </c>
      <c r="B1254" s="2">
        <v>45562</v>
      </c>
      <c r="C1254">
        <v>3</v>
      </c>
      <c r="D1254">
        <v>1529.36</v>
      </c>
      <c r="E1254" s="11">
        <f t="shared" ca="1" si="123"/>
        <v>517</v>
      </c>
      <c r="F1254">
        <f t="shared" ca="1" si="118"/>
        <v>1</v>
      </c>
      <c r="G1254">
        <f t="shared" si="119"/>
        <v>3</v>
      </c>
      <c r="H1254">
        <f t="shared" si="120"/>
        <v>2</v>
      </c>
      <c r="I1254">
        <f t="shared" ca="1" si="121"/>
        <v>6</v>
      </c>
      <c r="J1254" t="str">
        <f t="shared" ca="1" si="122"/>
        <v>Loyal</v>
      </c>
    </row>
    <row r="1255" spans="1:10" x14ac:dyDescent="0.3">
      <c r="A1255" s="10" t="s">
        <v>192</v>
      </c>
      <c r="B1255" s="2">
        <v>45535</v>
      </c>
      <c r="C1255">
        <v>4</v>
      </c>
      <c r="D1255">
        <v>2270.6799999999998</v>
      </c>
      <c r="E1255" s="11">
        <f t="shared" ca="1" si="123"/>
        <v>544</v>
      </c>
      <c r="F1255">
        <f t="shared" ca="1" si="118"/>
        <v>1</v>
      </c>
      <c r="G1255">
        <f t="shared" si="119"/>
        <v>3</v>
      </c>
      <c r="H1255">
        <f t="shared" si="120"/>
        <v>3</v>
      </c>
      <c r="I1255">
        <f t="shared" ca="1" si="121"/>
        <v>7</v>
      </c>
      <c r="J1255" t="str">
        <f t="shared" ca="1" si="122"/>
        <v>Champion</v>
      </c>
    </row>
    <row r="1256" spans="1:10" x14ac:dyDescent="0.3">
      <c r="A1256" s="10" t="s">
        <v>2454</v>
      </c>
      <c r="B1256" s="2">
        <v>45502</v>
      </c>
      <c r="C1256">
        <v>3</v>
      </c>
      <c r="D1256">
        <v>5836.8899999999994</v>
      </c>
      <c r="E1256" s="11">
        <f t="shared" ca="1" si="123"/>
        <v>577</v>
      </c>
      <c r="F1256">
        <f t="shared" ca="1" si="118"/>
        <v>1</v>
      </c>
      <c r="G1256">
        <f t="shared" si="119"/>
        <v>3</v>
      </c>
      <c r="H1256">
        <f t="shared" si="120"/>
        <v>3</v>
      </c>
      <c r="I1256">
        <f t="shared" ca="1" si="121"/>
        <v>7</v>
      </c>
      <c r="J1256" t="str">
        <f t="shared" ca="1" si="122"/>
        <v>Champion</v>
      </c>
    </row>
    <row r="1257" spans="1:10" x14ac:dyDescent="0.3">
      <c r="A1257" s="10" t="s">
        <v>4190</v>
      </c>
      <c r="B1257" s="2">
        <v>45651</v>
      </c>
      <c r="C1257">
        <v>1</v>
      </c>
      <c r="D1257">
        <v>3683.13</v>
      </c>
      <c r="E1257" s="11">
        <f t="shared" ca="1" si="123"/>
        <v>428</v>
      </c>
      <c r="F1257">
        <f t="shared" ca="1" si="118"/>
        <v>1</v>
      </c>
      <c r="G1257">
        <f t="shared" si="119"/>
        <v>1</v>
      </c>
      <c r="H1257">
        <f t="shared" si="120"/>
        <v>3</v>
      </c>
      <c r="I1257">
        <f t="shared" ca="1" si="121"/>
        <v>5</v>
      </c>
      <c r="J1257" t="str">
        <f t="shared" ca="1" si="122"/>
        <v>Loyal</v>
      </c>
    </row>
    <row r="1258" spans="1:10" x14ac:dyDescent="0.3">
      <c r="A1258" s="10" t="s">
        <v>1979</v>
      </c>
      <c r="B1258" s="2">
        <v>45622</v>
      </c>
      <c r="C1258">
        <v>1</v>
      </c>
      <c r="D1258">
        <v>674.65</v>
      </c>
      <c r="E1258" s="11">
        <f t="shared" ca="1" si="123"/>
        <v>457</v>
      </c>
      <c r="F1258">
        <f t="shared" ca="1" si="118"/>
        <v>1</v>
      </c>
      <c r="G1258">
        <f t="shared" si="119"/>
        <v>1</v>
      </c>
      <c r="H1258">
        <f t="shared" si="120"/>
        <v>1</v>
      </c>
      <c r="I1258">
        <f t="shared" ca="1" si="121"/>
        <v>3</v>
      </c>
      <c r="J1258" t="str">
        <f t="shared" ca="1" si="122"/>
        <v>Lost</v>
      </c>
    </row>
    <row r="1259" spans="1:10" x14ac:dyDescent="0.3">
      <c r="A1259" s="10" t="s">
        <v>4283</v>
      </c>
      <c r="B1259" s="2">
        <v>45568</v>
      </c>
      <c r="C1259">
        <v>2</v>
      </c>
      <c r="D1259">
        <v>839.54</v>
      </c>
      <c r="E1259" s="11">
        <f t="shared" ca="1" si="123"/>
        <v>511</v>
      </c>
      <c r="F1259">
        <f t="shared" ca="1" si="118"/>
        <v>1</v>
      </c>
      <c r="G1259">
        <f t="shared" si="119"/>
        <v>2</v>
      </c>
      <c r="H1259">
        <f t="shared" si="120"/>
        <v>1</v>
      </c>
      <c r="I1259">
        <f t="shared" ca="1" si="121"/>
        <v>4</v>
      </c>
      <c r="J1259" t="str">
        <f t="shared" ca="1" si="122"/>
        <v>At Risk</v>
      </c>
    </row>
    <row r="1260" spans="1:10" x14ac:dyDescent="0.3">
      <c r="A1260" s="10" t="s">
        <v>80</v>
      </c>
      <c r="B1260" s="2">
        <v>45352</v>
      </c>
      <c r="C1260">
        <v>1</v>
      </c>
      <c r="D1260">
        <v>705.52</v>
      </c>
      <c r="E1260" s="11">
        <f t="shared" ca="1" si="123"/>
        <v>727</v>
      </c>
      <c r="F1260">
        <f t="shared" ca="1" si="118"/>
        <v>1</v>
      </c>
      <c r="G1260">
        <f t="shared" si="119"/>
        <v>1</v>
      </c>
      <c r="H1260">
        <f t="shared" si="120"/>
        <v>1</v>
      </c>
      <c r="I1260">
        <f t="shared" ca="1" si="121"/>
        <v>3</v>
      </c>
      <c r="J1260" t="str">
        <f t="shared" ca="1" si="122"/>
        <v>Lost</v>
      </c>
    </row>
    <row r="1261" spans="1:10" x14ac:dyDescent="0.3">
      <c r="A1261" s="10" t="s">
        <v>142</v>
      </c>
      <c r="B1261" s="2">
        <v>45573</v>
      </c>
      <c r="C1261">
        <v>3</v>
      </c>
      <c r="D1261">
        <v>2628.8199999999997</v>
      </c>
      <c r="E1261" s="11">
        <f t="shared" ca="1" si="123"/>
        <v>506</v>
      </c>
      <c r="F1261">
        <f t="shared" ca="1" si="118"/>
        <v>1</v>
      </c>
      <c r="G1261">
        <f t="shared" si="119"/>
        <v>3</v>
      </c>
      <c r="H1261">
        <f t="shared" si="120"/>
        <v>3</v>
      </c>
      <c r="I1261">
        <f t="shared" ca="1" si="121"/>
        <v>7</v>
      </c>
      <c r="J1261" t="str">
        <f t="shared" ca="1" si="122"/>
        <v>Champion</v>
      </c>
    </row>
    <row r="1262" spans="1:10" x14ac:dyDescent="0.3">
      <c r="A1262" s="10" t="s">
        <v>4219</v>
      </c>
      <c r="B1262" s="2">
        <v>45630</v>
      </c>
      <c r="C1262">
        <v>1</v>
      </c>
      <c r="D1262">
        <v>2400.34</v>
      </c>
      <c r="E1262" s="11">
        <f t="shared" ca="1" si="123"/>
        <v>449</v>
      </c>
      <c r="F1262">
        <f t="shared" ca="1" si="118"/>
        <v>1</v>
      </c>
      <c r="G1262">
        <f t="shared" si="119"/>
        <v>1</v>
      </c>
      <c r="H1262">
        <f t="shared" si="120"/>
        <v>3</v>
      </c>
      <c r="I1262">
        <f t="shared" ca="1" si="121"/>
        <v>5</v>
      </c>
      <c r="J1262" t="str">
        <f t="shared" ca="1" si="122"/>
        <v>Loyal</v>
      </c>
    </row>
    <row r="1263" spans="1:10" x14ac:dyDescent="0.3">
      <c r="A1263" s="10" t="s">
        <v>2068</v>
      </c>
      <c r="B1263" s="2">
        <v>45475</v>
      </c>
      <c r="C1263">
        <v>2</v>
      </c>
      <c r="D1263">
        <v>4074.9500000000003</v>
      </c>
      <c r="E1263" s="11">
        <f t="shared" ca="1" si="123"/>
        <v>604</v>
      </c>
      <c r="F1263">
        <f t="shared" ca="1" si="118"/>
        <v>1</v>
      </c>
      <c r="G1263">
        <f t="shared" si="119"/>
        <v>2</v>
      </c>
      <c r="H1263">
        <f t="shared" si="120"/>
        <v>3</v>
      </c>
      <c r="I1263">
        <f t="shared" ca="1" si="121"/>
        <v>6</v>
      </c>
      <c r="J1263" t="str">
        <f t="shared" ca="1" si="122"/>
        <v>Loyal</v>
      </c>
    </row>
    <row r="1264" spans="1:10" x14ac:dyDescent="0.3">
      <c r="A1264" s="10" t="s">
        <v>5528</v>
      </c>
      <c r="B1264" s="2">
        <v>45306</v>
      </c>
      <c r="C1264">
        <v>1</v>
      </c>
      <c r="D1264">
        <v>396.75</v>
      </c>
      <c r="E1264" s="11">
        <f t="shared" ca="1" si="123"/>
        <v>773</v>
      </c>
      <c r="F1264">
        <f t="shared" ca="1" si="118"/>
        <v>1</v>
      </c>
      <c r="G1264">
        <f t="shared" si="119"/>
        <v>1</v>
      </c>
      <c r="H1264">
        <f t="shared" si="120"/>
        <v>1</v>
      </c>
      <c r="I1264">
        <f t="shared" ca="1" si="121"/>
        <v>3</v>
      </c>
      <c r="J1264" t="str">
        <f t="shared" ca="1" si="122"/>
        <v>Lost</v>
      </c>
    </row>
    <row r="1265" spans="1:10" x14ac:dyDescent="0.3">
      <c r="A1265" s="10" t="s">
        <v>2718</v>
      </c>
      <c r="B1265" s="2">
        <v>45392</v>
      </c>
      <c r="C1265">
        <v>1</v>
      </c>
      <c r="D1265">
        <v>1950.18</v>
      </c>
      <c r="E1265" s="11">
        <f t="shared" ca="1" si="123"/>
        <v>687</v>
      </c>
      <c r="F1265">
        <f t="shared" ca="1" si="118"/>
        <v>1</v>
      </c>
      <c r="G1265">
        <f t="shared" si="119"/>
        <v>1</v>
      </c>
      <c r="H1265">
        <f t="shared" si="120"/>
        <v>2</v>
      </c>
      <c r="I1265">
        <f t="shared" ca="1" si="121"/>
        <v>4</v>
      </c>
      <c r="J1265" t="str">
        <f t="shared" ca="1" si="122"/>
        <v>At Risk</v>
      </c>
    </row>
    <row r="1266" spans="1:10" x14ac:dyDescent="0.3">
      <c r="A1266" s="10" t="s">
        <v>1414</v>
      </c>
      <c r="B1266" s="2">
        <v>45586</v>
      </c>
      <c r="C1266">
        <v>2</v>
      </c>
      <c r="D1266">
        <v>3927.16</v>
      </c>
      <c r="E1266" s="11">
        <f t="shared" ca="1" si="123"/>
        <v>493</v>
      </c>
      <c r="F1266">
        <f t="shared" ca="1" si="118"/>
        <v>1</v>
      </c>
      <c r="G1266">
        <f t="shared" si="119"/>
        <v>2</v>
      </c>
      <c r="H1266">
        <f t="shared" si="120"/>
        <v>3</v>
      </c>
      <c r="I1266">
        <f t="shared" ca="1" si="121"/>
        <v>6</v>
      </c>
      <c r="J1266" t="str">
        <f t="shared" ca="1" si="122"/>
        <v>Loyal</v>
      </c>
    </row>
    <row r="1267" spans="1:10" x14ac:dyDescent="0.3">
      <c r="A1267" s="10" t="s">
        <v>2681</v>
      </c>
      <c r="B1267" s="2">
        <v>45318</v>
      </c>
      <c r="C1267">
        <v>1</v>
      </c>
      <c r="D1267">
        <v>599.03</v>
      </c>
      <c r="E1267" s="11">
        <f t="shared" ca="1" si="123"/>
        <v>761</v>
      </c>
      <c r="F1267">
        <f t="shared" ca="1" si="118"/>
        <v>1</v>
      </c>
      <c r="G1267">
        <f t="shared" si="119"/>
        <v>1</v>
      </c>
      <c r="H1267">
        <f t="shared" si="120"/>
        <v>1</v>
      </c>
      <c r="I1267">
        <f t="shared" ca="1" si="121"/>
        <v>3</v>
      </c>
      <c r="J1267" t="str">
        <f t="shared" ca="1" si="122"/>
        <v>Lost</v>
      </c>
    </row>
    <row r="1268" spans="1:10" x14ac:dyDescent="0.3">
      <c r="A1268" s="10" t="s">
        <v>1324</v>
      </c>
      <c r="B1268" s="2">
        <v>45354</v>
      </c>
      <c r="C1268">
        <v>1</v>
      </c>
      <c r="D1268">
        <v>312.64999999999998</v>
      </c>
      <c r="E1268" s="11">
        <f t="shared" ca="1" si="123"/>
        <v>725</v>
      </c>
      <c r="F1268">
        <f t="shared" ca="1" si="118"/>
        <v>1</v>
      </c>
      <c r="G1268">
        <f t="shared" si="119"/>
        <v>1</v>
      </c>
      <c r="H1268">
        <f t="shared" si="120"/>
        <v>1</v>
      </c>
      <c r="I1268">
        <f t="shared" ca="1" si="121"/>
        <v>3</v>
      </c>
      <c r="J1268" t="str">
        <f t="shared" ca="1" si="122"/>
        <v>Lost</v>
      </c>
    </row>
    <row r="1269" spans="1:10" x14ac:dyDescent="0.3">
      <c r="A1269" s="10" t="s">
        <v>751</v>
      </c>
      <c r="B1269" s="2">
        <v>45581</v>
      </c>
      <c r="C1269">
        <v>2</v>
      </c>
      <c r="D1269">
        <v>724.14</v>
      </c>
      <c r="E1269" s="11">
        <f t="shared" ca="1" si="123"/>
        <v>498</v>
      </c>
      <c r="F1269">
        <f t="shared" ca="1" si="118"/>
        <v>1</v>
      </c>
      <c r="G1269">
        <f t="shared" si="119"/>
        <v>2</v>
      </c>
      <c r="H1269">
        <f t="shared" si="120"/>
        <v>1</v>
      </c>
      <c r="I1269">
        <f t="shared" ca="1" si="121"/>
        <v>4</v>
      </c>
      <c r="J1269" t="str">
        <f t="shared" ca="1" si="122"/>
        <v>At Risk</v>
      </c>
    </row>
    <row r="1270" spans="1:10" x14ac:dyDescent="0.3">
      <c r="A1270" s="10" t="s">
        <v>1176</v>
      </c>
      <c r="B1270" s="2">
        <v>45492</v>
      </c>
      <c r="C1270">
        <v>1</v>
      </c>
      <c r="D1270">
        <v>190.35</v>
      </c>
      <c r="E1270" s="11">
        <f t="shared" ca="1" si="123"/>
        <v>587</v>
      </c>
      <c r="F1270">
        <f t="shared" ca="1" si="118"/>
        <v>1</v>
      </c>
      <c r="G1270">
        <f t="shared" si="119"/>
        <v>1</v>
      </c>
      <c r="H1270">
        <f t="shared" si="120"/>
        <v>1</v>
      </c>
      <c r="I1270">
        <f t="shared" ca="1" si="121"/>
        <v>3</v>
      </c>
      <c r="J1270" t="str">
        <f t="shared" ca="1" si="122"/>
        <v>Lost</v>
      </c>
    </row>
    <row r="1271" spans="1:10" x14ac:dyDescent="0.3">
      <c r="A1271" s="10" t="s">
        <v>1859</v>
      </c>
      <c r="B1271" s="2">
        <v>45511</v>
      </c>
      <c r="C1271">
        <v>3</v>
      </c>
      <c r="D1271">
        <v>1798.23</v>
      </c>
      <c r="E1271" s="11">
        <f t="shared" ca="1" si="123"/>
        <v>568</v>
      </c>
      <c r="F1271">
        <f t="shared" ca="1" si="118"/>
        <v>1</v>
      </c>
      <c r="G1271">
        <f t="shared" si="119"/>
        <v>3</v>
      </c>
      <c r="H1271">
        <f t="shared" si="120"/>
        <v>2</v>
      </c>
      <c r="I1271">
        <f t="shared" ca="1" si="121"/>
        <v>6</v>
      </c>
      <c r="J1271" t="str">
        <f t="shared" ca="1" si="122"/>
        <v>Loyal</v>
      </c>
    </row>
    <row r="1272" spans="1:10" x14ac:dyDescent="0.3">
      <c r="A1272" s="10" t="s">
        <v>5883</v>
      </c>
      <c r="B1272" s="2">
        <v>45565</v>
      </c>
      <c r="C1272">
        <v>1</v>
      </c>
      <c r="D1272">
        <v>727.96</v>
      </c>
      <c r="E1272" s="11">
        <f t="shared" ca="1" si="123"/>
        <v>514</v>
      </c>
      <c r="F1272">
        <f t="shared" ca="1" si="118"/>
        <v>1</v>
      </c>
      <c r="G1272">
        <f t="shared" si="119"/>
        <v>1</v>
      </c>
      <c r="H1272">
        <f t="shared" si="120"/>
        <v>1</v>
      </c>
      <c r="I1272">
        <f t="shared" ca="1" si="121"/>
        <v>3</v>
      </c>
      <c r="J1272" t="str">
        <f t="shared" ca="1" si="122"/>
        <v>Lost</v>
      </c>
    </row>
    <row r="1273" spans="1:10" x14ac:dyDescent="0.3">
      <c r="A1273" s="10" t="s">
        <v>2550</v>
      </c>
      <c r="B1273" s="2">
        <v>45598</v>
      </c>
      <c r="C1273">
        <v>2</v>
      </c>
      <c r="D1273">
        <v>3574.25</v>
      </c>
      <c r="E1273" s="11">
        <f t="shared" ca="1" si="123"/>
        <v>481</v>
      </c>
      <c r="F1273">
        <f t="shared" ca="1" si="118"/>
        <v>1</v>
      </c>
      <c r="G1273">
        <f t="shared" si="119"/>
        <v>2</v>
      </c>
      <c r="H1273">
        <f t="shared" si="120"/>
        <v>3</v>
      </c>
      <c r="I1273">
        <f t="shared" ca="1" si="121"/>
        <v>6</v>
      </c>
      <c r="J1273" t="str">
        <f t="shared" ca="1" si="122"/>
        <v>Loyal</v>
      </c>
    </row>
    <row r="1274" spans="1:10" x14ac:dyDescent="0.3">
      <c r="A1274" s="10" t="s">
        <v>831</v>
      </c>
      <c r="B1274" s="2">
        <v>45483</v>
      </c>
      <c r="C1274">
        <v>2</v>
      </c>
      <c r="D1274">
        <v>3639.13</v>
      </c>
      <c r="E1274" s="11">
        <f t="shared" ca="1" si="123"/>
        <v>596</v>
      </c>
      <c r="F1274">
        <f t="shared" ca="1" si="118"/>
        <v>1</v>
      </c>
      <c r="G1274">
        <f t="shared" si="119"/>
        <v>2</v>
      </c>
      <c r="H1274">
        <f t="shared" si="120"/>
        <v>3</v>
      </c>
      <c r="I1274">
        <f t="shared" ca="1" si="121"/>
        <v>6</v>
      </c>
      <c r="J1274" t="str">
        <f t="shared" ca="1" si="122"/>
        <v>Loyal</v>
      </c>
    </row>
    <row r="1275" spans="1:10" x14ac:dyDescent="0.3">
      <c r="A1275" s="10" t="s">
        <v>356</v>
      </c>
      <c r="B1275" s="2">
        <v>45591</v>
      </c>
      <c r="C1275">
        <v>2</v>
      </c>
      <c r="D1275">
        <v>591.44000000000005</v>
      </c>
      <c r="E1275" s="11">
        <f t="shared" ca="1" si="123"/>
        <v>488</v>
      </c>
      <c r="F1275">
        <f t="shared" ca="1" si="118"/>
        <v>1</v>
      </c>
      <c r="G1275">
        <f t="shared" si="119"/>
        <v>2</v>
      </c>
      <c r="H1275">
        <f t="shared" si="120"/>
        <v>1</v>
      </c>
      <c r="I1275">
        <f t="shared" ca="1" si="121"/>
        <v>4</v>
      </c>
      <c r="J1275" t="str">
        <f t="shared" ca="1" si="122"/>
        <v>At Risk</v>
      </c>
    </row>
    <row r="1276" spans="1:10" x14ac:dyDescent="0.3">
      <c r="A1276" s="10" t="s">
        <v>3473</v>
      </c>
      <c r="B1276" s="2">
        <v>45549</v>
      </c>
      <c r="C1276">
        <v>3</v>
      </c>
      <c r="D1276">
        <v>6878.49</v>
      </c>
      <c r="E1276" s="11">
        <f t="shared" ca="1" si="123"/>
        <v>530</v>
      </c>
      <c r="F1276">
        <f t="shared" ca="1" si="118"/>
        <v>1</v>
      </c>
      <c r="G1276">
        <f t="shared" si="119"/>
        <v>3</v>
      </c>
      <c r="H1276">
        <f t="shared" si="120"/>
        <v>3</v>
      </c>
      <c r="I1276">
        <f t="shared" ca="1" si="121"/>
        <v>7</v>
      </c>
      <c r="J1276" t="str">
        <f t="shared" ca="1" si="122"/>
        <v>Champion</v>
      </c>
    </row>
    <row r="1277" spans="1:10" x14ac:dyDescent="0.3">
      <c r="A1277" s="10" t="s">
        <v>5174</v>
      </c>
      <c r="B1277" s="2">
        <v>45547</v>
      </c>
      <c r="C1277">
        <v>2</v>
      </c>
      <c r="D1277">
        <v>1659.77</v>
      </c>
      <c r="E1277" s="11">
        <f t="shared" ca="1" si="123"/>
        <v>532</v>
      </c>
      <c r="F1277">
        <f t="shared" ca="1" si="118"/>
        <v>1</v>
      </c>
      <c r="G1277">
        <f t="shared" si="119"/>
        <v>2</v>
      </c>
      <c r="H1277">
        <f t="shared" si="120"/>
        <v>2</v>
      </c>
      <c r="I1277">
        <f t="shared" ca="1" si="121"/>
        <v>5</v>
      </c>
      <c r="J1277" t="str">
        <f t="shared" ca="1" si="122"/>
        <v>Loyal</v>
      </c>
    </row>
    <row r="1278" spans="1:10" x14ac:dyDescent="0.3">
      <c r="A1278" s="10" t="s">
        <v>1601</v>
      </c>
      <c r="B1278" s="2">
        <v>45382</v>
      </c>
      <c r="C1278">
        <v>1</v>
      </c>
      <c r="D1278">
        <v>1290.79</v>
      </c>
      <c r="E1278" s="11">
        <f t="shared" ca="1" si="123"/>
        <v>697</v>
      </c>
      <c r="F1278">
        <f t="shared" ca="1" si="118"/>
        <v>1</v>
      </c>
      <c r="G1278">
        <f t="shared" si="119"/>
        <v>1</v>
      </c>
      <c r="H1278">
        <f t="shared" si="120"/>
        <v>2</v>
      </c>
      <c r="I1278">
        <f t="shared" ca="1" si="121"/>
        <v>4</v>
      </c>
      <c r="J1278" t="str">
        <f t="shared" ca="1" si="122"/>
        <v>At Risk</v>
      </c>
    </row>
    <row r="1279" spans="1:10" x14ac:dyDescent="0.3">
      <c r="A1279" s="10" t="s">
        <v>4949</v>
      </c>
      <c r="B1279" s="2">
        <v>45457</v>
      </c>
      <c r="C1279">
        <v>1</v>
      </c>
      <c r="D1279">
        <v>104.19</v>
      </c>
      <c r="E1279" s="11">
        <f t="shared" ca="1" si="123"/>
        <v>622</v>
      </c>
      <c r="F1279">
        <f t="shared" ca="1" si="118"/>
        <v>1</v>
      </c>
      <c r="G1279">
        <f t="shared" si="119"/>
        <v>1</v>
      </c>
      <c r="H1279">
        <f t="shared" si="120"/>
        <v>1</v>
      </c>
      <c r="I1279">
        <f t="shared" ca="1" si="121"/>
        <v>3</v>
      </c>
      <c r="J1279" t="str">
        <f t="shared" ca="1" si="122"/>
        <v>Lost</v>
      </c>
    </row>
    <row r="1280" spans="1:10" x14ac:dyDescent="0.3">
      <c r="A1280" s="10" t="s">
        <v>3390</v>
      </c>
      <c r="B1280" s="2">
        <v>45318</v>
      </c>
      <c r="C1280">
        <v>1</v>
      </c>
      <c r="D1280">
        <v>2203.06</v>
      </c>
      <c r="E1280" s="11">
        <f t="shared" ca="1" si="123"/>
        <v>761</v>
      </c>
      <c r="F1280">
        <f t="shared" ca="1" si="118"/>
        <v>1</v>
      </c>
      <c r="G1280">
        <f t="shared" si="119"/>
        <v>1</v>
      </c>
      <c r="H1280">
        <f t="shared" si="120"/>
        <v>3</v>
      </c>
      <c r="I1280">
        <f t="shared" ca="1" si="121"/>
        <v>5</v>
      </c>
      <c r="J1280" t="str">
        <f t="shared" ca="1" si="122"/>
        <v>Loyal</v>
      </c>
    </row>
    <row r="1281" spans="1:10" x14ac:dyDescent="0.3">
      <c r="A1281" s="10" t="s">
        <v>5234</v>
      </c>
      <c r="B1281" s="2">
        <v>45534</v>
      </c>
      <c r="C1281">
        <v>1</v>
      </c>
      <c r="D1281">
        <v>3338.92</v>
      </c>
      <c r="E1281" s="11">
        <f t="shared" ca="1" si="123"/>
        <v>545</v>
      </c>
      <c r="F1281">
        <f t="shared" ca="1" si="118"/>
        <v>1</v>
      </c>
      <c r="G1281">
        <f t="shared" si="119"/>
        <v>1</v>
      </c>
      <c r="H1281">
        <f t="shared" si="120"/>
        <v>3</v>
      </c>
      <c r="I1281">
        <f t="shared" ca="1" si="121"/>
        <v>5</v>
      </c>
      <c r="J1281" t="str">
        <f t="shared" ca="1" si="122"/>
        <v>Loyal</v>
      </c>
    </row>
    <row r="1282" spans="1:10" x14ac:dyDescent="0.3">
      <c r="A1282" s="10" t="s">
        <v>737</v>
      </c>
      <c r="B1282" s="2">
        <v>45556</v>
      </c>
      <c r="C1282">
        <v>1</v>
      </c>
      <c r="D1282">
        <v>261.44</v>
      </c>
      <c r="E1282" s="11">
        <f t="shared" ca="1" si="123"/>
        <v>523</v>
      </c>
      <c r="F1282">
        <f t="shared" ca="1" si="118"/>
        <v>1</v>
      </c>
      <c r="G1282">
        <f t="shared" si="119"/>
        <v>1</v>
      </c>
      <c r="H1282">
        <f t="shared" si="120"/>
        <v>1</v>
      </c>
      <c r="I1282">
        <f t="shared" ca="1" si="121"/>
        <v>3</v>
      </c>
      <c r="J1282" t="str">
        <f t="shared" ca="1" si="122"/>
        <v>Lost</v>
      </c>
    </row>
    <row r="1283" spans="1:10" x14ac:dyDescent="0.3">
      <c r="A1283" s="10" t="s">
        <v>3817</v>
      </c>
      <c r="B1283" s="2">
        <v>45482</v>
      </c>
      <c r="C1283">
        <v>1</v>
      </c>
      <c r="D1283">
        <v>1363.41</v>
      </c>
      <c r="E1283" s="11">
        <f t="shared" ca="1" si="123"/>
        <v>597</v>
      </c>
      <c r="F1283">
        <f t="shared" ref="F1283:F1346" ca="1" si="124">_xlfn.IFS(E1283&lt;100,3,E1283&lt;=200,2,E1283&gt;200,1)</f>
        <v>1</v>
      </c>
      <c r="G1283">
        <f t="shared" ref="G1283:G1346" si="125">_xlfn.IFS(C1283&gt;=3,3,C1283=2,2,C1283=1,1)</f>
        <v>1</v>
      </c>
      <c r="H1283">
        <f t="shared" ref="H1283:H1346" si="126">_xlfn.IFS(D1283&gt;=2000,3,D1283&gt;=1000,2,D1283&lt;1000,1)</f>
        <v>2</v>
      </c>
      <c r="I1283">
        <f t="shared" ref="I1283:I1346" ca="1" si="127">F1283+G1283+H1283</f>
        <v>4</v>
      </c>
      <c r="J1283" t="str">
        <f t="shared" ref="J1283:J1346" ca="1" si="128">_xlfn.IFS(I1283&gt;=7,"Champion",I1283&gt;=5,"Loyal",I1283&gt;=4,"At Risk",I1283&lt;4,"Lost")</f>
        <v>At Risk</v>
      </c>
    </row>
    <row r="1284" spans="1:10" x14ac:dyDescent="0.3">
      <c r="A1284" s="10" t="s">
        <v>2259</v>
      </c>
      <c r="B1284" s="2">
        <v>45646</v>
      </c>
      <c r="C1284">
        <v>3</v>
      </c>
      <c r="D1284">
        <v>4261.04</v>
      </c>
      <c r="E1284" s="11">
        <f t="shared" ca="1" si="123"/>
        <v>433</v>
      </c>
      <c r="F1284">
        <f t="shared" ca="1" si="124"/>
        <v>1</v>
      </c>
      <c r="G1284">
        <f t="shared" si="125"/>
        <v>3</v>
      </c>
      <c r="H1284">
        <f t="shared" si="126"/>
        <v>3</v>
      </c>
      <c r="I1284">
        <f t="shared" ca="1" si="127"/>
        <v>7</v>
      </c>
      <c r="J1284" t="str">
        <f t="shared" ca="1" si="128"/>
        <v>Champion</v>
      </c>
    </row>
    <row r="1285" spans="1:10" x14ac:dyDescent="0.3">
      <c r="A1285" s="10" t="s">
        <v>2744</v>
      </c>
      <c r="B1285" s="2">
        <v>45444</v>
      </c>
      <c r="C1285">
        <v>2</v>
      </c>
      <c r="D1285">
        <v>526.16</v>
      </c>
      <c r="E1285" s="11">
        <f t="shared" ref="E1285:E1348" ca="1" si="129">TODAY()-B1285</f>
        <v>635</v>
      </c>
      <c r="F1285">
        <f t="shared" ca="1" si="124"/>
        <v>1</v>
      </c>
      <c r="G1285">
        <f t="shared" si="125"/>
        <v>2</v>
      </c>
      <c r="H1285">
        <f t="shared" si="126"/>
        <v>1</v>
      </c>
      <c r="I1285">
        <f t="shared" ca="1" si="127"/>
        <v>4</v>
      </c>
      <c r="J1285" t="str">
        <f t="shared" ca="1" si="128"/>
        <v>At Risk</v>
      </c>
    </row>
    <row r="1286" spans="1:10" x14ac:dyDescent="0.3">
      <c r="A1286" s="10" t="s">
        <v>5948</v>
      </c>
      <c r="B1286" s="2">
        <v>45337</v>
      </c>
      <c r="C1286">
        <v>1</v>
      </c>
      <c r="D1286">
        <v>894.7</v>
      </c>
      <c r="E1286" s="11">
        <f t="shared" ca="1" si="129"/>
        <v>742</v>
      </c>
      <c r="F1286">
        <f t="shared" ca="1" si="124"/>
        <v>1</v>
      </c>
      <c r="G1286">
        <f t="shared" si="125"/>
        <v>1</v>
      </c>
      <c r="H1286">
        <f t="shared" si="126"/>
        <v>1</v>
      </c>
      <c r="I1286">
        <f t="shared" ca="1" si="127"/>
        <v>3</v>
      </c>
      <c r="J1286" t="str">
        <f t="shared" ca="1" si="128"/>
        <v>Lost</v>
      </c>
    </row>
    <row r="1287" spans="1:10" x14ac:dyDescent="0.3">
      <c r="A1287" s="10" t="s">
        <v>786</v>
      </c>
      <c r="B1287" s="2">
        <v>45451</v>
      </c>
      <c r="C1287">
        <v>2</v>
      </c>
      <c r="D1287">
        <v>1652.55</v>
      </c>
      <c r="E1287" s="11">
        <f t="shared" ca="1" si="129"/>
        <v>628</v>
      </c>
      <c r="F1287">
        <f t="shared" ca="1" si="124"/>
        <v>1</v>
      </c>
      <c r="G1287">
        <f t="shared" si="125"/>
        <v>2</v>
      </c>
      <c r="H1287">
        <f t="shared" si="126"/>
        <v>2</v>
      </c>
      <c r="I1287">
        <f t="shared" ca="1" si="127"/>
        <v>5</v>
      </c>
      <c r="J1287" t="str">
        <f t="shared" ca="1" si="128"/>
        <v>Loyal</v>
      </c>
    </row>
    <row r="1288" spans="1:10" x14ac:dyDescent="0.3">
      <c r="A1288" s="10" t="s">
        <v>2388</v>
      </c>
      <c r="B1288" s="2">
        <v>45643</v>
      </c>
      <c r="C1288">
        <v>2</v>
      </c>
      <c r="D1288">
        <v>3714.01</v>
      </c>
      <c r="E1288" s="11">
        <f t="shared" ca="1" si="129"/>
        <v>436</v>
      </c>
      <c r="F1288">
        <f t="shared" ca="1" si="124"/>
        <v>1</v>
      </c>
      <c r="G1288">
        <f t="shared" si="125"/>
        <v>2</v>
      </c>
      <c r="H1288">
        <f t="shared" si="126"/>
        <v>3</v>
      </c>
      <c r="I1288">
        <f t="shared" ca="1" si="127"/>
        <v>6</v>
      </c>
      <c r="J1288" t="str">
        <f t="shared" ca="1" si="128"/>
        <v>Loyal</v>
      </c>
    </row>
    <row r="1289" spans="1:10" x14ac:dyDescent="0.3">
      <c r="A1289" s="10" t="s">
        <v>3881</v>
      </c>
      <c r="B1289" s="2">
        <v>45477</v>
      </c>
      <c r="C1289">
        <v>2</v>
      </c>
      <c r="D1289">
        <v>4060.15</v>
      </c>
      <c r="E1289" s="11">
        <f t="shared" ca="1" si="129"/>
        <v>602</v>
      </c>
      <c r="F1289">
        <f t="shared" ca="1" si="124"/>
        <v>1</v>
      </c>
      <c r="G1289">
        <f t="shared" si="125"/>
        <v>2</v>
      </c>
      <c r="H1289">
        <f t="shared" si="126"/>
        <v>3</v>
      </c>
      <c r="I1289">
        <f t="shared" ca="1" si="127"/>
        <v>6</v>
      </c>
      <c r="J1289" t="str">
        <f t="shared" ca="1" si="128"/>
        <v>Loyal</v>
      </c>
    </row>
    <row r="1290" spans="1:10" x14ac:dyDescent="0.3">
      <c r="A1290" s="10" t="s">
        <v>5394</v>
      </c>
      <c r="B1290" s="2">
        <v>45489</v>
      </c>
      <c r="C1290">
        <v>2</v>
      </c>
      <c r="D1290">
        <v>1080.6199999999999</v>
      </c>
      <c r="E1290" s="11">
        <f t="shared" ca="1" si="129"/>
        <v>590</v>
      </c>
      <c r="F1290">
        <f t="shared" ca="1" si="124"/>
        <v>1</v>
      </c>
      <c r="G1290">
        <f t="shared" si="125"/>
        <v>2</v>
      </c>
      <c r="H1290">
        <f t="shared" si="126"/>
        <v>2</v>
      </c>
      <c r="I1290">
        <f t="shared" ca="1" si="127"/>
        <v>5</v>
      </c>
      <c r="J1290" t="str">
        <f t="shared" ca="1" si="128"/>
        <v>Loyal</v>
      </c>
    </row>
    <row r="1291" spans="1:10" x14ac:dyDescent="0.3">
      <c r="A1291" s="10" t="s">
        <v>3536</v>
      </c>
      <c r="B1291" s="2">
        <v>45652</v>
      </c>
      <c r="C1291">
        <v>2</v>
      </c>
      <c r="D1291">
        <v>1386.03</v>
      </c>
      <c r="E1291" s="11">
        <f t="shared" ca="1" si="129"/>
        <v>427</v>
      </c>
      <c r="F1291">
        <f t="shared" ca="1" si="124"/>
        <v>1</v>
      </c>
      <c r="G1291">
        <f t="shared" si="125"/>
        <v>2</v>
      </c>
      <c r="H1291">
        <f t="shared" si="126"/>
        <v>2</v>
      </c>
      <c r="I1291">
        <f t="shared" ca="1" si="127"/>
        <v>5</v>
      </c>
      <c r="J1291" t="str">
        <f t="shared" ca="1" si="128"/>
        <v>Loyal</v>
      </c>
    </row>
    <row r="1292" spans="1:10" x14ac:dyDescent="0.3">
      <c r="A1292" s="10" t="s">
        <v>2647</v>
      </c>
      <c r="B1292" s="2">
        <v>45525</v>
      </c>
      <c r="C1292">
        <v>2</v>
      </c>
      <c r="D1292">
        <v>2915.66</v>
      </c>
      <c r="E1292" s="11">
        <f t="shared" ca="1" si="129"/>
        <v>554</v>
      </c>
      <c r="F1292">
        <f t="shared" ca="1" si="124"/>
        <v>1</v>
      </c>
      <c r="G1292">
        <f t="shared" si="125"/>
        <v>2</v>
      </c>
      <c r="H1292">
        <f t="shared" si="126"/>
        <v>3</v>
      </c>
      <c r="I1292">
        <f t="shared" ca="1" si="127"/>
        <v>6</v>
      </c>
      <c r="J1292" t="str">
        <f t="shared" ca="1" si="128"/>
        <v>Loyal</v>
      </c>
    </row>
    <row r="1293" spans="1:10" x14ac:dyDescent="0.3">
      <c r="A1293" s="10" t="s">
        <v>1405</v>
      </c>
      <c r="B1293" s="2">
        <v>45383</v>
      </c>
      <c r="C1293">
        <v>3</v>
      </c>
      <c r="D1293">
        <v>4544.78</v>
      </c>
      <c r="E1293" s="11">
        <f t="shared" ca="1" si="129"/>
        <v>696</v>
      </c>
      <c r="F1293">
        <f t="shared" ca="1" si="124"/>
        <v>1</v>
      </c>
      <c r="G1293">
        <f t="shared" si="125"/>
        <v>3</v>
      </c>
      <c r="H1293">
        <f t="shared" si="126"/>
        <v>3</v>
      </c>
      <c r="I1293">
        <f t="shared" ca="1" si="127"/>
        <v>7</v>
      </c>
      <c r="J1293" t="str">
        <f t="shared" ca="1" si="128"/>
        <v>Champion</v>
      </c>
    </row>
    <row r="1294" spans="1:10" x14ac:dyDescent="0.3">
      <c r="A1294" s="10" t="s">
        <v>3342</v>
      </c>
      <c r="B1294" s="2">
        <v>45428</v>
      </c>
      <c r="C1294">
        <v>1</v>
      </c>
      <c r="D1294">
        <v>2319.9</v>
      </c>
      <c r="E1294" s="11">
        <f t="shared" ca="1" si="129"/>
        <v>651</v>
      </c>
      <c r="F1294">
        <f t="shared" ca="1" si="124"/>
        <v>1</v>
      </c>
      <c r="G1294">
        <f t="shared" si="125"/>
        <v>1</v>
      </c>
      <c r="H1294">
        <f t="shared" si="126"/>
        <v>3</v>
      </c>
      <c r="I1294">
        <f t="shared" ca="1" si="127"/>
        <v>5</v>
      </c>
      <c r="J1294" t="str">
        <f t="shared" ca="1" si="128"/>
        <v>Loyal</v>
      </c>
    </row>
    <row r="1295" spans="1:10" x14ac:dyDescent="0.3">
      <c r="A1295" s="10" t="s">
        <v>5946</v>
      </c>
      <c r="B1295" s="2">
        <v>45649</v>
      </c>
      <c r="C1295">
        <v>1</v>
      </c>
      <c r="D1295">
        <v>219.76</v>
      </c>
      <c r="E1295" s="11">
        <f t="shared" ca="1" si="129"/>
        <v>430</v>
      </c>
      <c r="F1295">
        <f t="shared" ca="1" si="124"/>
        <v>1</v>
      </c>
      <c r="G1295">
        <f t="shared" si="125"/>
        <v>1</v>
      </c>
      <c r="H1295">
        <f t="shared" si="126"/>
        <v>1</v>
      </c>
      <c r="I1295">
        <f t="shared" ca="1" si="127"/>
        <v>3</v>
      </c>
      <c r="J1295" t="str">
        <f t="shared" ca="1" si="128"/>
        <v>Lost</v>
      </c>
    </row>
    <row r="1296" spans="1:10" x14ac:dyDescent="0.3">
      <c r="A1296" s="10" t="s">
        <v>3968</v>
      </c>
      <c r="B1296" s="2">
        <v>45370</v>
      </c>
      <c r="C1296">
        <v>1</v>
      </c>
      <c r="D1296">
        <v>312.27</v>
      </c>
      <c r="E1296" s="11">
        <f t="shared" ca="1" si="129"/>
        <v>709</v>
      </c>
      <c r="F1296">
        <f t="shared" ca="1" si="124"/>
        <v>1</v>
      </c>
      <c r="G1296">
        <f t="shared" si="125"/>
        <v>1</v>
      </c>
      <c r="H1296">
        <f t="shared" si="126"/>
        <v>1</v>
      </c>
      <c r="I1296">
        <f t="shared" ca="1" si="127"/>
        <v>3</v>
      </c>
      <c r="J1296" t="str">
        <f t="shared" ca="1" si="128"/>
        <v>Lost</v>
      </c>
    </row>
    <row r="1297" spans="1:10" x14ac:dyDescent="0.3">
      <c r="A1297" s="10" t="s">
        <v>3724</v>
      </c>
      <c r="B1297" s="2">
        <v>45531</v>
      </c>
      <c r="C1297">
        <v>1</v>
      </c>
      <c r="D1297">
        <v>3993.58</v>
      </c>
      <c r="E1297" s="11">
        <f t="shared" ca="1" si="129"/>
        <v>548</v>
      </c>
      <c r="F1297">
        <f t="shared" ca="1" si="124"/>
        <v>1</v>
      </c>
      <c r="G1297">
        <f t="shared" si="125"/>
        <v>1</v>
      </c>
      <c r="H1297">
        <f t="shared" si="126"/>
        <v>3</v>
      </c>
      <c r="I1297">
        <f t="shared" ca="1" si="127"/>
        <v>5</v>
      </c>
      <c r="J1297" t="str">
        <f t="shared" ca="1" si="128"/>
        <v>Loyal</v>
      </c>
    </row>
    <row r="1298" spans="1:10" x14ac:dyDescent="0.3">
      <c r="A1298" s="10" t="s">
        <v>788</v>
      </c>
      <c r="B1298" s="2">
        <v>45593</v>
      </c>
      <c r="C1298">
        <v>1</v>
      </c>
      <c r="D1298">
        <v>2268.61</v>
      </c>
      <c r="E1298" s="11">
        <f t="shared" ca="1" si="129"/>
        <v>486</v>
      </c>
      <c r="F1298">
        <f t="shared" ca="1" si="124"/>
        <v>1</v>
      </c>
      <c r="G1298">
        <f t="shared" si="125"/>
        <v>1</v>
      </c>
      <c r="H1298">
        <f t="shared" si="126"/>
        <v>3</v>
      </c>
      <c r="I1298">
        <f t="shared" ca="1" si="127"/>
        <v>5</v>
      </c>
      <c r="J1298" t="str">
        <f t="shared" ca="1" si="128"/>
        <v>Loyal</v>
      </c>
    </row>
    <row r="1299" spans="1:10" x14ac:dyDescent="0.3">
      <c r="A1299" s="10" t="s">
        <v>1995</v>
      </c>
      <c r="B1299" s="2">
        <v>45394</v>
      </c>
      <c r="C1299">
        <v>1</v>
      </c>
      <c r="D1299">
        <v>3808.44</v>
      </c>
      <c r="E1299" s="11">
        <f t="shared" ca="1" si="129"/>
        <v>685</v>
      </c>
      <c r="F1299">
        <f t="shared" ca="1" si="124"/>
        <v>1</v>
      </c>
      <c r="G1299">
        <f t="shared" si="125"/>
        <v>1</v>
      </c>
      <c r="H1299">
        <f t="shared" si="126"/>
        <v>3</v>
      </c>
      <c r="I1299">
        <f t="shared" ca="1" si="127"/>
        <v>5</v>
      </c>
      <c r="J1299" t="str">
        <f t="shared" ca="1" si="128"/>
        <v>Loyal</v>
      </c>
    </row>
    <row r="1300" spans="1:10" x14ac:dyDescent="0.3">
      <c r="A1300" s="10" t="s">
        <v>5427</v>
      </c>
      <c r="B1300" s="2">
        <v>45457</v>
      </c>
      <c r="C1300">
        <v>1</v>
      </c>
      <c r="D1300">
        <v>489.06</v>
      </c>
      <c r="E1300" s="11">
        <f t="shared" ca="1" si="129"/>
        <v>622</v>
      </c>
      <c r="F1300">
        <f t="shared" ca="1" si="124"/>
        <v>1</v>
      </c>
      <c r="G1300">
        <f t="shared" si="125"/>
        <v>1</v>
      </c>
      <c r="H1300">
        <f t="shared" si="126"/>
        <v>1</v>
      </c>
      <c r="I1300">
        <f t="shared" ca="1" si="127"/>
        <v>3</v>
      </c>
      <c r="J1300" t="str">
        <f t="shared" ca="1" si="128"/>
        <v>Lost</v>
      </c>
    </row>
    <row r="1301" spans="1:10" x14ac:dyDescent="0.3">
      <c r="A1301" s="10" t="s">
        <v>5874</v>
      </c>
      <c r="B1301" s="2">
        <v>45439</v>
      </c>
      <c r="C1301">
        <v>1</v>
      </c>
      <c r="D1301">
        <v>640.37</v>
      </c>
      <c r="E1301" s="11">
        <f t="shared" ca="1" si="129"/>
        <v>640</v>
      </c>
      <c r="F1301">
        <f t="shared" ca="1" si="124"/>
        <v>1</v>
      </c>
      <c r="G1301">
        <f t="shared" si="125"/>
        <v>1</v>
      </c>
      <c r="H1301">
        <f t="shared" si="126"/>
        <v>1</v>
      </c>
      <c r="I1301">
        <f t="shared" ca="1" si="127"/>
        <v>3</v>
      </c>
      <c r="J1301" t="str">
        <f t="shared" ca="1" si="128"/>
        <v>Lost</v>
      </c>
    </row>
    <row r="1302" spans="1:10" x14ac:dyDescent="0.3">
      <c r="A1302" s="10" t="s">
        <v>779</v>
      </c>
      <c r="B1302" s="2">
        <v>45456</v>
      </c>
      <c r="C1302">
        <v>1</v>
      </c>
      <c r="D1302">
        <v>739.57</v>
      </c>
      <c r="E1302" s="11">
        <f t="shared" ca="1" si="129"/>
        <v>623</v>
      </c>
      <c r="F1302">
        <f t="shared" ca="1" si="124"/>
        <v>1</v>
      </c>
      <c r="G1302">
        <f t="shared" si="125"/>
        <v>1</v>
      </c>
      <c r="H1302">
        <f t="shared" si="126"/>
        <v>1</v>
      </c>
      <c r="I1302">
        <f t="shared" ca="1" si="127"/>
        <v>3</v>
      </c>
      <c r="J1302" t="str">
        <f t="shared" ca="1" si="128"/>
        <v>Lost</v>
      </c>
    </row>
    <row r="1303" spans="1:10" x14ac:dyDescent="0.3">
      <c r="A1303" s="10" t="s">
        <v>690</v>
      </c>
      <c r="B1303" s="2">
        <v>45358</v>
      </c>
      <c r="C1303">
        <v>1</v>
      </c>
      <c r="D1303">
        <v>1230.4100000000001</v>
      </c>
      <c r="E1303" s="11">
        <f t="shared" ca="1" si="129"/>
        <v>721</v>
      </c>
      <c r="F1303">
        <f t="shared" ca="1" si="124"/>
        <v>1</v>
      </c>
      <c r="G1303">
        <f t="shared" si="125"/>
        <v>1</v>
      </c>
      <c r="H1303">
        <f t="shared" si="126"/>
        <v>2</v>
      </c>
      <c r="I1303">
        <f t="shared" ca="1" si="127"/>
        <v>4</v>
      </c>
      <c r="J1303" t="str">
        <f t="shared" ca="1" si="128"/>
        <v>At Risk</v>
      </c>
    </row>
    <row r="1304" spans="1:10" x14ac:dyDescent="0.3">
      <c r="A1304" s="10" t="s">
        <v>1656</v>
      </c>
      <c r="B1304" s="2">
        <v>45439</v>
      </c>
      <c r="C1304">
        <v>3</v>
      </c>
      <c r="D1304">
        <v>952.23</v>
      </c>
      <c r="E1304" s="11">
        <f t="shared" ca="1" si="129"/>
        <v>640</v>
      </c>
      <c r="F1304">
        <f t="shared" ca="1" si="124"/>
        <v>1</v>
      </c>
      <c r="G1304">
        <f t="shared" si="125"/>
        <v>3</v>
      </c>
      <c r="H1304">
        <f t="shared" si="126"/>
        <v>1</v>
      </c>
      <c r="I1304">
        <f t="shared" ca="1" si="127"/>
        <v>5</v>
      </c>
      <c r="J1304" t="str">
        <f t="shared" ca="1" si="128"/>
        <v>Loyal</v>
      </c>
    </row>
    <row r="1305" spans="1:10" x14ac:dyDescent="0.3">
      <c r="A1305" s="10" t="s">
        <v>3212</v>
      </c>
      <c r="B1305" s="2">
        <v>45455</v>
      </c>
      <c r="C1305">
        <v>1</v>
      </c>
      <c r="D1305">
        <v>213.52</v>
      </c>
      <c r="E1305" s="11">
        <f t="shared" ca="1" si="129"/>
        <v>624</v>
      </c>
      <c r="F1305">
        <f t="shared" ca="1" si="124"/>
        <v>1</v>
      </c>
      <c r="G1305">
        <f t="shared" si="125"/>
        <v>1</v>
      </c>
      <c r="H1305">
        <f t="shared" si="126"/>
        <v>1</v>
      </c>
      <c r="I1305">
        <f t="shared" ca="1" si="127"/>
        <v>3</v>
      </c>
      <c r="J1305" t="str">
        <f t="shared" ca="1" si="128"/>
        <v>Lost</v>
      </c>
    </row>
    <row r="1306" spans="1:10" x14ac:dyDescent="0.3">
      <c r="A1306" s="10" t="s">
        <v>1366</v>
      </c>
      <c r="B1306" s="2">
        <v>45586</v>
      </c>
      <c r="C1306">
        <v>2</v>
      </c>
      <c r="D1306">
        <v>331.84000000000003</v>
      </c>
      <c r="E1306" s="11">
        <f t="shared" ca="1" si="129"/>
        <v>493</v>
      </c>
      <c r="F1306">
        <f t="shared" ca="1" si="124"/>
        <v>1</v>
      </c>
      <c r="G1306">
        <f t="shared" si="125"/>
        <v>2</v>
      </c>
      <c r="H1306">
        <f t="shared" si="126"/>
        <v>1</v>
      </c>
      <c r="I1306">
        <f t="shared" ca="1" si="127"/>
        <v>4</v>
      </c>
      <c r="J1306" t="str">
        <f t="shared" ca="1" si="128"/>
        <v>At Risk</v>
      </c>
    </row>
    <row r="1307" spans="1:10" x14ac:dyDescent="0.3">
      <c r="A1307" s="10" t="s">
        <v>1301</v>
      </c>
      <c r="B1307" s="2">
        <v>45491</v>
      </c>
      <c r="C1307">
        <v>1</v>
      </c>
      <c r="D1307">
        <v>2232.15</v>
      </c>
      <c r="E1307" s="11">
        <f t="shared" ca="1" si="129"/>
        <v>588</v>
      </c>
      <c r="F1307">
        <f t="shared" ca="1" si="124"/>
        <v>1</v>
      </c>
      <c r="G1307">
        <f t="shared" si="125"/>
        <v>1</v>
      </c>
      <c r="H1307">
        <f t="shared" si="126"/>
        <v>3</v>
      </c>
      <c r="I1307">
        <f t="shared" ca="1" si="127"/>
        <v>5</v>
      </c>
      <c r="J1307" t="str">
        <f t="shared" ca="1" si="128"/>
        <v>Loyal</v>
      </c>
    </row>
    <row r="1308" spans="1:10" x14ac:dyDescent="0.3">
      <c r="A1308" s="10" t="s">
        <v>4006</v>
      </c>
      <c r="B1308" s="2">
        <v>45571</v>
      </c>
      <c r="C1308">
        <v>1</v>
      </c>
      <c r="D1308">
        <v>1632.96</v>
      </c>
      <c r="E1308" s="11">
        <f t="shared" ca="1" si="129"/>
        <v>508</v>
      </c>
      <c r="F1308">
        <f t="shared" ca="1" si="124"/>
        <v>1</v>
      </c>
      <c r="G1308">
        <f t="shared" si="125"/>
        <v>1</v>
      </c>
      <c r="H1308">
        <f t="shared" si="126"/>
        <v>2</v>
      </c>
      <c r="I1308">
        <f t="shared" ca="1" si="127"/>
        <v>4</v>
      </c>
      <c r="J1308" t="str">
        <f t="shared" ca="1" si="128"/>
        <v>At Risk</v>
      </c>
    </row>
    <row r="1309" spans="1:10" x14ac:dyDescent="0.3">
      <c r="A1309" s="10" t="s">
        <v>198</v>
      </c>
      <c r="B1309" s="2">
        <v>45620</v>
      </c>
      <c r="C1309">
        <v>3</v>
      </c>
      <c r="D1309">
        <v>2239.8900000000003</v>
      </c>
      <c r="E1309" s="11">
        <f t="shared" ca="1" si="129"/>
        <v>459</v>
      </c>
      <c r="F1309">
        <f t="shared" ca="1" si="124"/>
        <v>1</v>
      </c>
      <c r="G1309">
        <f t="shared" si="125"/>
        <v>3</v>
      </c>
      <c r="H1309">
        <f t="shared" si="126"/>
        <v>3</v>
      </c>
      <c r="I1309">
        <f t="shared" ca="1" si="127"/>
        <v>7</v>
      </c>
      <c r="J1309" t="str">
        <f t="shared" ca="1" si="128"/>
        <v>Champion</v>
      </c>
    </row>
    <row r="1310" spans="1:10" x14ac:dyDescent="0.3">
      <c r="A1310" s="10" t="s">
        <v>3134</v>
      </c>
      <c r="B1310" s="2">
        <v>45589</v>
      </c>
      <c r="C1310">
        <v>2</v>
      </c>
      <c r="D1310">
        <v>3035.02</v>
      </c>
      <c r="E1310" s="11">
        <f t="shared" ca="1" si="129"/>
        <v>490</v>
      </c>
      <c r="F1310">
        <f t="shared" ca="1" si="124"/>
        <v>1</v>
      </c>
      <c r="G1310">
        <f t="shared" si="125"/>
        <v>2</v>
      </c>
      <c r="H1310">
        <f t="shared" si="126"/>
        <v>3</v>
      </c>
      <c r="I1310">
        <f t="shared" ca="1" si="127"/>
        <v>6</v>
      </c>
      <c r="J1310" t="str">
        <f t="shared" ca="1" si="128"/>
        <v>Loyal</v>
      </c>
    </row>
    <row r="1311" spans="1:10" x14ac:dyDescent="0.3">
      <c r="A1311" s="10" t="s">
        <v>154</v>
      </c>
      <c r="B1311" s="2">
        <v>45445</v>
      </c>
      <c r="C1311">
        <v>1</v>
      </c>
      <c r="D1311">
        <v>3552.06</v>
      </c>
      <c r="E1311" s="11">
        <f t="shared" ca="1" si="129"/>
        <v>634</v>
      </c>
      <c r="F1311">
        <f t="shared" ca="1" si="124"/>
        <v>1</v>
      </c>
      <c r="G1311">
        <f t="shared" si="125"/>
        <v>1</v>
      </c>
      <c r="H1311">
        <f t="shared" si="126"/>
        <v>3</v>
      </c>
      <c r="I1311">
        <f t="shared" ca="1" si="127"/>
        <v>5</v>
      </c>
      <c r="J1311" t="str">
        <f t="shared" ca="1" si="128"/>
        <v>Loyal</v>
      </c>
    </row>
    <row r="1312" spans="1:10" x14ac:dyDescent="0.3">
      <c r="A1312" s="10" t="s">
        <v>5821</v>
      </c>
      <c r="B1312" s="2">
        <v>45599</v>
      </c>
      <c r="C1312">
        <v>1</v>
      </c>
      <c r="D1312">
        <v>625.83000000000004</v>
      </c>
      <c r="E1312" s="11">
        <f t="shared" ca="1" si="129"/>
        <v>480</v>
      </c>
      <c r="F1312">
        <f t="shared" ca="1" si="124"/>
        <v>1</v>
      </c>
      <c r="G1312">
        <f t="shared" si="125"/>
        <v>1</v>
      </c>
      <c r="H1312">
        <f t="shared" si="126"/>
        <v>1</v>
      </c>
      <c r="I1312">
        <f t="shared" ca="1" si="127"/>
        <v>3</v>
      </c>
      <c r="J1312" t="str">
        <f t="shared" ca="1" si="128"/>
        <v>Lost</v>
      </c>
    </row>
    <row r="1313" spans="1:10" x14ac:dyDescent="0.3">
      <c r="A1313" s="10" t="s">
        <v>728</v>
      </c>
      <c r="B1313" s="2">
        <v>45598</v>
      </c>
      <c r="C1313">
        <v>1</v>
      </c>
      <c r="D1313">
        <v>821.18</v>
      </c>
      <c r="E1313" s="11">
        <f t="shared" ca="1" si="129"/>
        <v>481</v>
      </c>
      <c r="F1313">
        <f t="shared" ca="1" si="124"/>
        <v>1</v>
      </c>
      <c r="G1313">
        <f t="shared" si="125"/>
        <v>1</v>
      </c>
      <c r="H1313">
        <f t="shared" si="126"/>
        <v>1</v>
      </c>
      <c r="I1313">
        <f t="shared" ca="1" si="127"/>
        <v>3</v>
      </c>
      <c r="J1313" t="str">
        <f t="shared" ca="1" si="128"/>
        <v>Lost</v>
      </c>
    </row>
    <row r="1314" spans="1:10" x14ac:dyDescent="0.3">
      <c r="A1314" s="10" t="s">
        <v>4324</v>
      </c>
      <c r="B1314" s="2">
        <v>45639</v>
      </c>
      <c r="C1314">
        <v>2</v>
      </c>
      <c r="D1314">
        <v>1716.27</v>
      </c>
      <c r="E1314" s="11">
        <f t="shared" ca="1" si="129"/>
        <v>440</v>
      </c>
      <c r="F1314">
        <f t="shared" ca="1" si="124"/>
        <v>1</v>
      </c>
      <c r="G1314">
        <f t="shared" si="125"/>
        <v>2</v>
      </c>
      <c r="H1314">
        <f t="shared" si="126"/>
        <v>2</v>
      </c>
      <c r="I1314">
        <f t="shared" ca="1" si="127"/>
        <v>5</v>
      </c>
      <c r="J1314" t="str">
        <f t="shared" ca="1" si="128"/>
        <v>Loyal</v>
      </c>
    </row>
    <row r="1315" spans="1:10" x14ac:dyDescent="0.3">
      <c r="A1315" s="10" t="s">
        <v>3884</v>
      </c>
      <c r="B1315" s="2">
        <v>45624</v>
      </c>
      <c r="C1315">
        <v>2</v>
      </c>
      <c r="D1315">
        <v>3507.25</v>
      </c>
      <c r="E1315" s="11">
        <f t="shared" ca="1" si="129"/>
        <v>455</v>
      </c>
      <c r="F1315">
        <f t="shared" ca="1" si="124"/>
        <v>1</v>
      </c>
      <c r="G1315">
        <f t="shared" si="125"/>
        <v>2</v>
      </c>
      <c r="H1315">
        <f t="shared" si="126"/>
        <v>3</v>
      </c>
      <c r="I1315">
        <f t="shared" ca="1" si="127"/>
        <v>6</v>
      </c>
      <c r="J1315" t="str">
        <f t="shared" ca="1" si="128"/>
        <v>Loyal</v>
      </c>
    </row>
    <row r="1316" spans="1:10" x14ac:dyDescent="0.3">
      <c r="A1316" s="10" t="s">
        <v>1185</v>
      </c>
      <c r="B1316" s="2">
        <v>45643</v>
      </c>
      <c r="C1316">
        <v>2</v>
      </c>
      <c r="D1316">
        <v>1596.33</v>
      </c>
      <c r="E1316" s="11">
        <f t="shared" ca="1" si="129"/>
        <v>436</v>
      </c>
      <c r="F1316">
        <f t="shared" ca="1" si="124"/>
        <v>1</v>
      </c>
      <c r="G1316">
        <f t="shared" si="125"/>
        <v>2</v>
      </c>
      <c r="H1316">
        <f t="shared" si="126"/>
        <v>2</v>
      </c>
      <c r="I1316">
        <f t="shared" ca="1" si="127"/>
        <v>5</v>
      </c>
      <c r="J1316" t="str">
        <f t="shared" ca="1" si="128"/>
        <v>Loyal</v>
      </c>
    </row>
    <row r="1317" spans="1:10" x14ac:dyDescent="0.3">
      <c r="A1317" s="10" t="s">
        <v>382</v>
      </c>
      <c r="B1317" s="2">
        <v>45538</v>
      </c>
      <c r="C1317">
        <v>2</v>
      </c>
      <c r="D1317">
        <v>618.29</v>
      </c>
      <c r="E1317" s="11">
        <f t="shared" ca="1" si="129"/>
        <v>541</v>
      </c>
      <c r="F1317">
        <f t="shared" ca="1" si="124"/>
        <v>1</v>
      </c>
      <c r="G1317">
        <f t="shared" si="125"/>
        <v>2</v>
      </c>
      <c r="H1317">
        <f t="shared" si="126"/>
        <v>1</v>
      </c>
      <c r="I1317">
        <f t="shared" ca="1" si="127"/>
        <v>4</v>
      </c>
      <c r="J1317" t="str">
        <f t="shared" ca="1" si="128"/>
        <v>At Risk</v>
      </c>
    </row>
    <row r="1318" spans="1:10" x14ac:dyDescent="0.3">
      <c r="A1318" s="10" t="s">
        <v>4092</v>
      </c>
      <c r="B1318" s="2">
        <v>45564</v>
      </c>
      <c r="C1318">
        <v>2</v>
      </c>
      <c r="D1318">
        <v>2297.5</v>
      </c>
      <c r="E1318" s="11">
        <f t="shared" ca="1" si="129"/>
        <v>515</v>
      </c>
      <c r="F1318">
        <f t="shared" ca="1" si="124"/>
        <v>1</v>
      </c>
      <c r="G1318">
        <f t="shared" si="125"/>
        <v>2</v>
      </c>
      <c r="H1318">
        <f t="shared" si="126"/>
        <v>3</v>
      </c>
      <c r="I1318">
        <f t="shared" ca="1" si="127"/>
        <v>6</v>
      </c>
      <c r="J1318" t="str">
        <f t="shared" ca="1" si="128"/>
        <v>Loyal</v>
      </c>
    </row>
    <row r="1319" spans="1:10" x14ac:dyDescent="0.3">
      <c r="A1319" s="10" t="s">
        <v>3217</v>
      </c>
      <c r="B1319" s="2">
        <v>45347</v>
      </c>
      <c r="C1319">
        <v>1</v>
      </c>
      <c r="D1319">
        <v>1994.57</v>
      </c>
      <c r="E1319" s="11">
        <f t="shared" ca="1" si="129"/>
        <v>732</v>
      </c>
      <c r="F1319">
        <f t="shared" ca="1" si="124"/>
        <v>1</v>
      </c>
      <c r="G1319">
        <f t="shared" si="125"/>
        <v>1</v>
      </c>
      <c r="H1319">
        <f t="shared" si="126"/>
        <v>2</v>
      </c>
      <c r="I1319">
        <f t="shared" ca="1" si="127"/>
        <v>4</v>
      </c>
      <c r="J1319" t="str">
        <f t="shared" ca="1" si="128"/>
        <v>At Risk</v>
      </c>
    </row>
    <row r="1320" spans="1:10" x14ac:dyDescent="0.3">
      <c r="A1320" s="10" t="s">
        <v>1716</v>
      </c>
      <c r="B1320" s="2">
        <v>45324</v>
      </c>
      <c r="C1320">
        <v>1</v>
      </c>
      <c r="D1320">
        <v>12.68</v>
      </c>
      <c r="E1320" s="11">
        <f t="shared" ca="1" si="129"/>
        <v>755</v>
      </c>
      <c r="F1320">
        <f t="shared" ca="1" si="124"/>
        <v>1</v>
      </c>
      <c r="G1320">
        <f t="shared" si="125"/>
        <v>1</v>
      </c>
      <c r="H1320">
        <f t="shared" si="126"/>
        <v>1</v>
      </c>
      <c r="I1320">
        <f t="shared" ca="1" si="127"/>
        <v>3</v>
      </c>
      <c r="J1320" t="str">
        <f t="shared" ca="1" si="128"/>
        <v>Lost</v>
      </c>
    </row>
    <row r="1321" spans="1:10" x14ac:dyDescent="0.3">
      <c r="A1321" s="10" t="s">
        <v>1698</v>
      </c>
      <c r="B1321" s="2">
        <v>45347</v>
      </c>
      <c r="C1321">
        <v>1</v>
      </c>
      <c r="D1321">
        <v>933.62</v>
      </c>
      <c r="E1321" s="11">
        <f t="shared" ca="1" si="129"/>
        <v>732</v>
      </c>
      <c r="F1321">
        <f t="shared" ca="1" si="124"/>
        <v>1</v>
      </c>
      <c r="G1321">
        <f t="shared" si="125"/>
        <v>1</v>
      </c>
      <c r="H1321">
        <f t="shared" si="126"/>
        <v>1</v>
      </c>
      <c r="I1321">
        <f t="shared" ca="1" si="127"/>
        <v>3</v>
      </c>
      <c r="J1321" t="str">
        <f t="shared" ca="1" si="128"/>
        <v>Lost</v>
      </c>
    </row>
    <row r="1322" spans="1:10" x14ac:dyDescent="0.3">
      <c r="A1322" s="10" t="s">
        <v>4030</v>
      </c>
      <c r="B1322" s="2">
        <v>45450</v>
      </c>
      <c r="C1322">
        <v>1</v>
      </c>
      <c r="D1322">
        <v>808.2</v>
      </c>
      <c r="E1322" s="11">
        <f t="shared" ca="1" si="129"/>
        <v>629</v>
      </c>
      <c r="F1322">
        <f t="shared" ca="1" si="124"/>
        <v>1</v>
      </c>
      <c r="G1322">
        <f t="shared" si="125"/>
        <v>1</v>
      </c>
      <c r="H1322">
        <f t="shared" si="126"/>
        <v>1</v>
      </c>
      <c r="I1322">
        <f t="shared" ca="1" si="127"/>
        <v>3</v>
      </c>
      <c r="J1322" t="str">
        <f t="shared" ca="1" si="128"/>
        <v>Lost</v>
      </c>
    </row>
    <row r="1323" spans="1:10" x14ac:dyDescent="0.3">
      <c r="A1323" s="10" t="s">
        <v>5000</v>
      </c>
      <c r="B1323" s="2">
        <v>45356</v>
      </c>
      <c r="C1323">
        <v>1</v>
      </c>
      <c r="D1323">
        <v>302.33999999999997</v>
      </c>
      <c r="E1323" s="11">
        <f t="shared" ca="1" si="129"/>
        <v>723</v>
      </c>
      <c r="F1323">
        <f t="shared" ca="1" si="124"/>
        <v>1</v>
      </c>
      <c r="G1323">
        <f t="shared" si="125"/>
        <v>1</v>
      </c>
      <c r="H1323">
        <f t="shared" si="126"/>
        <v>1</v>
      </c>
      <c r="I1323">
        <f t="shared" ca="1" si="127"/>
        <v>3</v>
      </c>
      <c r="J1323" t="str">
        <f t="shared" ca="1" si="128"/>
        <v>Lost</v>
      </c>
    </row>
    <row r="1324" spans="1:10" x14ac:dyDescent="0.3">
      <c r="A1324" s="10" t="s">
        <v>2591</v>
      </c>
      <c r="B1324" s="2">
        <v>45309</v>
      </c>
      <c r="C1324">
        <v>1</v>
      </c>
      <c r="D1324">
        <v>3283.37</v>
      </c>
      <c r="E1324" s="11">
        <f t="shared" ca="1" si="129"/>
        <v>770</v>
      </c>
      <c r="F1324">
        <f t="shared" ca="1" si="124"/>
        <v>1</v>
      </c>
      <c r="G1324">
        <f t="shared" si="125"/>
        <v>1</v>
      </c>
      <c r="H1324">
        <f t="shared" si="126"/>
        <v>3</v>
      </c>
      <c r="I1324">
        <f t="shared" ca="1" si="127"/>
        <v>5</v>
      </c>
      <c r="J1324" t="str">
        <f t="shared" ca="1" si="128"/>
        <v>Loyal</v>
      </c>
    </row>
    <row r="1325" spans="1:10" x14ac:dyDescent="0.3">
      <c r="A1325" s="10" t="s">
        <v>5227</v>
      </c>
      <c r="B1325" s="2">
        <v>45354</v>
      </c>
      <c r="C1325">
        <v>1</v>
      </c>
      <c r="D1325">
        <v>1619.94</v>
      </c>
      <c r="E1325" s="11">
        <f t="shared" ca="1" si="129"/>
        <v>725</v>
      </c>
      <c r="F1325">
        <f t="shared" ca="1" si="124"/>
        <v>1</v>
      </c>
      <c r="G1325">
        <f t="shared" si="125"/>
        <v>1</v>
      </c>
      <c r="H1325">
        <f t="shared" si="126"/>
        <v>2</v>
      </c>
      <c r="I1325">
        <f t="shared" ca="1" si="127"/>
        <v>4</v>
      </c>
      <c r="J1325" t="str">
        <f t="shared" ca="1" si="128"/>
        <v>At Risk</v>
      </c>
    </row>
    <row r="1326" spans="1:10" x14ac:dyDescent="0.3">
      <c r="A1326" s="10" t="s">
        <v>923</v>
      </c>
      <c r="B1326" s="2">
        <v>45607</v>
      </c>
      <c r="C1326">
        <v>2</v>
      </c>
      <c r="D1326">
        <v>866.76</v>
      </c>
      <c r="E1326" s="11">
        <f t="shared" ca="1" si="129"/>
        <v>472</v>
      </c>
      <c r="F1326">
        <f t="shared" ca="1" si="124"/>
        <v>1</v>
      </c>
      <c r="G1326">
        <f t="shared" si="125"/>
        <v>2</v>
      </c>
      <c r="H1326">
        <f t="shared" si="126"/>
        <v>1</v>
      </c>
      <c r="I1326">
        <f t="shared" ca="1" si="127"/>
        <v>4</v>
      </c>
      <c r="J1326" t="str">
        <f t="shared" ca="1" si="128"/>
        <v>At Risk</v>
      </c>
    </row>
    <row r="1327" spans="1:10" x14ac:dyDescent="0.3">
      <c r="A1327" s="10" t="s">
        <v>3904</v>
      </c>
      <c r="B1327" s="2">
        <v>45428</v>
      </c>
      <c r="C1327">
        <v>2</v>
      </c>
      <c r="D1327">
        <v>2116.92</v>
      </c>
      <c r="E1327" s="11">
        <f t="shared" ca="1" si="129"/>
        <v>651</v>
      </c>
      <c r="F1327">
        <f t="shared" ca="1" si="124"/>
        <v>1</v>
      </c>
      <c r="G1327">
        <f t="shared" si="125"/>
        <v>2</v>
      </c>
      <c r="H1327">
        <f t="shared" si="126"/>
        <v>3</v>
      </c>
      <c r="I1327">
        <f t="shared" ca="1" si="127"/>
        <v>6</v>
      </c>
      <c r="J1327" t="str">
        <f t="shared" ca="1" si="128"/>
        <v>Loyal</v>
      </c>
    </row>
    <row r="1328" spans="1:10" x14ac:dyDescent="0.3">
      <c r="A1328" s="10" t="s">
        <v>2037</v>
      </c>
      <c r="B1328" s="2">
        <v>45488</v>
      </c>
      <c r="C1328">
        <v>1</v>
      </c>
      <c r="D1328">
        <v>412.96</v>
      </c>
      <c r="E1328" s="11">
        <f t="shared" ca="1" si="129"/>
        <v>591</v>
      </c>
      <c r="F1328">
        <f t="shared" ca="1" si="124"/>
        <v>1</v>
      </c>
      <c r="G1328">
        <f t="shared" si="125"/>
        <v>1</v>
      </c>
      <c r="H1328">
        <f t="shared" si="126"/>
        <v>1</v>
      </c>
      <c r="I1328">
        <f t="shared" ca="1" si="127"/>
        <v>3</v>
      </c>
      <c r="J1328" t="str">
        <f t="shared" ca="1" si="128"/>
        <v>Lost</v>
      </c>
    </row>
    <row r="1329" spans="1:10" x14ac:dyDescent="0.3">
      <c r="A1329" s="10" t="s">
        <v>5903</v>
      </c>
      <c r="B1329" s="2">
        <v>45651</v>
      </c>
      <c r="C1329">
        <v>1</v>
      </c>
      <c r="D1329">
        <v>3889.08</v>
      </c>
      <c r="E1329" s="11">
        <f t="shared" ca="1" si="129"/>
        <v>428</v>
      </c>
      <c r="F1329">
        <f t="shared" ca="1" si="124"/>
        <v>1</v>
      </c>
      <c r="G1329">
        <f t="shared" si="125"/>
        <v>1</v>
      </c>
      <c r="H1329">
        <f t="shared" si="126"/>
        <v>3</v>
      </c>
      <c r="I1329">
        <f t="shared" ca="1" si="127"/>
        <v>5</v>
      </c>
      <c r="J1329" t="str">
        <f t="shared" ca="1" si="128"/>
        <v>Loyal</v>
      </c>
    </row>
    <row r="1330" spans="1:10" x14ac:dyDescent="0.3">
      <c r="A1330" s="10" t="s">
        <v>1510</v>
      </c>
      <c r="B1330" s="2">
        <v>45645</v>
      </c>
      <c r="C1330">
        <v>2</v>
      </c>
      <c r="D1330">
        <v>3255.32</v>
      </c>
      <c r="E1330" s="11">
        <f t="shared" ca="1" si="129"/>
        <v>434</v>
      </c>
      <c r="F1330">
        <f t="shared" ca="1" si="124"/>
        <v>1</v>
      </c>
      <c r="G1330">
        <f t="shared" si="125"/>
        <v>2</v>
      </c>
      <c r="H1330">
        <f t="shared" si="126"/>
        <v>3</v>
      </c>
      <c r="I1330">
        <f t="shared" ca="1" si="127"/>
        <v>6</v>
      </c>
      <c r="J1330" t="str">
        <f t="shared" ca="1" si="128"/>
        <v>Loyal</v>
      </c>
    </row>
    <row r="1331" spans="1:10" x14ac:dyDescent="0.3">
      <c r="A1331" s="10" t="s">
        <v>1014</v>
      </c>
      <c r="B1331" s="2">
        <v>45560</v>
      </c>
      <c r="C1331">
        <v>2</v>
      </c>
      <c r="D1331">
        <v>881.17000000000007</v>
      </c>
      <c r="E1331" s="11">
        <f t="shared" ca="1" si="129"/>
        <v>519</v>
      </c>
      <c r="F1331">
        <f t="shared" ca="1" si="124"/>
        <v>1</v>
      </c>
      <c r="G1331">
        <f t="shared" si="125"/>
        <v>2</v>
      </c>
      <c r="H1331">
        <f t="shared" si="126"/>
        <v>1</v>
      </c>
      <c r="I1331">
        <f t="shared" ca="1" si="127"/>
        <v>4</v>
      </c>
      <c r="J1331" t="str">
        <f t="shared" ca="1" si="128"/>
        <v>At Risk</v>
      </c>
    </row>
    <row r="1332" spans="1:10" x14ac:dyDescent="0.3">
      <c r="A1332" s="10" t="s">
        <v>1392</v>
      </c>
      <c r="B1332" s="2">
        <v>45655</v>
      </c>
      <c r="C1332">
        <v>2</v>
      </c>
      <c r="D1332">
        <v>3400.6400000000003</v>
      </c>
      <c r="E1332" s="11">
        <f t="shared" ca="1" si="129"/>
        <v>424</v>
      </c>
      <c r="F1332">
        <f t="shared" ca="1" si="124"/>
        <v>1</v>
      </c>
      <c r="G1332">
        <f t="shared" si="125"/>
        <v>2</v>
      </c>
      <c r="H1332">
        <f t="shared" si="126"/>
        <v>3</v>
      </c>
      <c r="I1332">
        <f t="shared" ca="1" si="127"/>
        <v>6</v>
      </c>
      <c r="J1332" t="str">
        <f t="shared" ca="1" si="128"/>
        <v>Loyal</v>
      </c>
    </row>
    <row r="1333" spans="1:10" x14ac:dyDescent="0.3">
      <c r="A1333" s="10" t="s">
        <v>330</v>
      </c>
      <c r="B1333" s="2">
        <v>45626</v>
      </c>
      <c r="C1333">
        <v>1</v>
      </c>
      <c r="D1333">
        <v>2111.44</v>
      </c>
      <c r="E1333" s="11">
        <f t="shared" ca="1" si="129"/>
        <v>453</v>
      </c>
      <c r="F1333">
        <f t="shared" ca="1" si="124"/>
        <v>1</v>
      </c>
      <c r="G1333">
        <f t="shared" si="125"/>
        <v>1</v>
      </c>
      <c r="H1333">
        <f t="shared" si="126"/>
        <v>3</v>
      </c>
      <c r="I1333">
        <f t="shared" ca="1" si="127"/>
        <v>5</v>
      </c>
      <c r="J1333" t="str">
        <f t="shared" ca="1" si="128"/>
        <v>Loyal</v>
      </c>
    </row>
    <row r="1334" spans="1:10" x14ac:dyDescent="0.3">
      <c r="A1334" s="10" t="s">
        <v>4974</v>
      </c>
      <c r="B1334" s="2">
        <v>45444</v>
      </c>
      <c r="C1334">
        <v>1</v>
      </c>
      <c r="D1334">
        <v>118.3</v>
      </c>
      <c r="E1334" s="11">
        <f t="shared" ca="1" si="129"/>
        <v>635</v>
      </c>
      <c r="F1334">
        <f t="shared" ca="1" si="124"/>
        <v>1</v>
      </c>
      <c r="G1334">
        <f t="shared" si="125"/>
        <v>1</v>
      </c>
      <c r="H1334">
        <f t="shared" si="126"/>
        <v>1</v>
      </c>
      <c r="I1334">
        <f t="shared" ca="1" si="127"/>
        <v>3</v>
      </c>
      <c r="J1334" t="str">
        <f t="shared" ca="1" si="128"/>
        <v>Lost</v>
      </c>
    </row>
    <row r="1335" spans="1:10" x14ac:dyDescent="0.3">
      <c r="A1335" s="10" t="s">
        <v>2754</v>
      </c>
      <c r="B1335" s="2">
        <v>45641</v>
      </c>
      <c r="C1335">
        <v>1</v>
      </c>
      <c r="D1335">
        <v>420.67</v>
      </c>
      <c r="E1335" s="11">
        <f t="shared" ca="1" si="129"/>
        <v>438</v>
      </c>
      <c r="F1335">
        <f t="shared" ca="1" si="124"/>
        <v>1</v>
      </c>
      <c r="G1335">
        <f t="shared" si="125"/>
        <v>1</v>
      </c>
      <c r="H1335">
        <f t="shared" si="126"/>
        <v>1</v>
      </c>
      <c r="I1335">
        <f t="shared" ca="1" si="127"/>
        <v>3</v>
      </c>
      <c r="J1335" t="str">
        <f t="shared" ca="1" si="128"/>
        <v>Lost</v>
      </c>
    </row>
    <row r="1336" spans="1:10" x14ac:dyDescent="0.3">
      <c r="A1336" s="10" t="s">
        <v>4606</v>
      </c>
      <c r="B1336" s="2">
        <v>45549</v>
      </c>
      <c r="C1336">
        <v>1</v>
      </c>
      <c r="D1336">
        <v>548.98</v>
      </c>
      <c r="E1336" s="11">
        <f t="shared" ca="1" si="129"/>
        <v>530</v>
      </c>
      <c r="F1336">
        <f t="shared" ca="1" si="124"/>
        <v>1</v>
      </c>
      <c r="G1336">
        <f t="shared" si="125"/>
        <v>1</v>
      </c>
      <c r="H1336">
        <f t="shared" si="126"/>
        <v>1</v>
      </c>
      <c r="I1336">
        <f t="shared" ca="1" si="127"/>
        <v>3</v>
      </c>
      <c r="J1336" t="str">
        <f t="shared" ca="1" si="128"/>
        <v>Lost</v>
      </c>
    </row>
    <row r="1337" spans="1:10" x14ac:dyDescent="0.3">
      <c r="A1337" s="10" t="s">
        <v>5077</v>
      </c>
      <c r="B1337" s="2">
        <v>45477</v>
      </c>
      <c r="C1337">
        <v>1</v>
      </c>
      <c r="D1337">
        <v>2050.7800000000002</v>
      </c>
      <c r="E1337" s="11">
        <f t="shared" ca="1" si="129"/>
        <v>602</v>
      </c>
      <c r="F1337">
        <f t="shared" ca="1" si="124"/>
        <v>1</v>
      </c>
      <c r="G1337">
        <f t="shared" si="125"/>
        <v>1</v>
      </c>
      <c r="H1337">
        <f t="shared" si="126"/>
        <v>3</v>
      </c>
      <c r="I1337">
        <f t="shared" ca="1" si="127"/>
        <v>5</v>
      </c>
      <c r="J1337" t="str">
        <f t="shared" ca="1" si="128"/>
        <v>Loyal</v>
      </c>
    </row>
    <row r="1338" spans="1:10" x14ac:dyDescent="0.3">
      <c r="A1338" s="10" t="s">
        <v>2094</v>
      </c>
      <c r="B1338" s="2">
        <v>45415</v>
      </c>
      <c r="C1338">
        <v>1</v>
      </c>
      <c r="D1338">
        <v>822.65</v>
      </c>
      <c r="E1338" s="11">
        <f t="shared" ca="1" si="129"/>
        <v>664</v>
      </c>
      <c r="F1338">
        <f t="shared" ca="1" si="124"/>
        <v>1</v>
      </c>
      <c r="G1338">
        <f t="shared" si="125"/>
        <v>1</v>
      </c>
      <c r="H1338">
        <f t="shared" si="126"/>
        <v>1</v>
      </c>
      <c r="I1338">
        <f t="shared" ca="1" si="127"/>
        <v>3</v>
      </c>
      <c r="J1338" t="str">
        <f t="shared" ca="1" si="128"/>
        <v>Lost</v>
      </c>
    </row>
    <row r="1339" spans="1:10" x14ac:dyDescent="0.3">
      <c r="A1339" s="10" t="s">
        <v>2251</v>
      </c>
      <c r="B1339" s="2">
        <v>45400</v>
      </c>
      <c r="C1339">
        <v>2</v>
      </c>
      <c r="D1339">
        <v>1161.5</v>
      </c>
      <c r="E1339" s="11">
        <f t="shared" ca="1" si="129"/>
        <v>679</v>
      </c>
      <c r="F1339">
        <f t="shared" ca="1" si="124"/>
        <v>1</v>
      </c>
      <c r="G1339">
        <f t="shared" si="125"/>
        <v>2</v>
      </c>
      <c r="H1339">
        <f t="shared" si="126"/>
        <v>2</v>
      </c>
      <c r="I1339">
        <f t="shared" ca="1" si="127"/>
        <v>5</v>
      </c>
      <c r="J1339" t="str">
        <f t="shared" ca="1" si="128"/>
        <v>Loyal</v>
      </c>
    </row>
    <row r="1340" spans="1:10" x14ac:dyDescent="0.3">
      <c r="A1340" s="10" t="s">
        <v>5006</v>
      </c>
      <c r="B1340" s="2">
        <v>45560</v>
      </c>
      <c r="C1340">
        <v>1</v>
      </c>
      <c r="D1340">
        <v>1555.92</v>
      </c>
      <c r="E1340" s="11">
        <f t="shared" ca="1" si="129"/>
        <v>519</v>
      </c>
      <c r="F1340">
        <f t="shared" ca="1" si="124"/>
        <v>1</v>
      </c>
      <c r="G1340">
        <f t="shared" si="125"/>
        <v>1</v>
      </c>
      <c r="H1340">
        <f t="shared" si="126"/>
        <v>2</v>
      </c>
      <c r="I1340">
        <f t="shared" ca="1" si="127"/>
        <v>4</v>
      </c>
      <c r="J1340" t="str">
        <f t="shared" ca="1" si="128"/>
        <v>At Risk</v>
      </c>
    </row>
    <row r="1341" spans="1:10" x14ac:dyDescent="0.3">
      <c r="A1341" s="10" t="s">
        <v>5825</v>
      </c>
      <c r="B1341" s="2">
        <v>45442</v>
      </c>
      <c r="C1341">
        <v>1</v>
      </c>
      <c r="D1341">
        <v>1031.6099999999999</v>
      </c>
      <c r="E1341" s="11">
        <f t="shared" ca="1" si="129"/>
        <v>637</v>
      </c>
      <c r="F1341">
        <f t="shared" ca="1" si="124"/>
        <v>1</v>
      </c>
      <c r="G1341">
        <f t="shared" si="125"/>
        <v>1</v>
      </c>
      <c r="H1341">
        <f t="shared" si="126"/>
        <v>2</v>
      </c>
      <c r="I1341">
        <f t="shared" ca="1" si="127"/>
        <v>4</v>
      </c>
      <c r="J1341" t="str">
        <f t="shared" ca="1" si="128"/>
        <v>At Risk</v>
      </c>
    </row>
    <row r="1342" spans="1:10" x14ac:dyDescent="0.3">
      <c r="A1342" s="10" t="s">
        <v>1157</v>
      </c>
      <c r="B1342" s="2">
        <v>45628</v>
      </c>
      <c r="C1342">
        <v>3</v>
      </c>
      <c r="D1342">
        <v>999.13</v>
      </c>
      <c r="E1342" s="11">
        <f t="shared" ca="1" si="129"/>
        <v>451</v>
      </c>
      <c r="F1342">
        <f t="shared" ca="1" si="124"/>
        <v>1</v>
      </c>
      <c r="G1342">
        <f t="shared" si="125"/>
        <v>3</v>
      </c>
      <c r="H1342">
        <f t="shared" si="126"/>
        <v>1</v>
      </c>
      <c r="I1342">
        <f t="shared" ca="1" si="127"/>
        <v>5</v>
      </c>
      <c r="J1342" t="str">
        <f t="shared" ca="1" si="128"/>
        <v>Loyal</v>
      </c>
    </row>
    <row r="1343" spans="1:10" x14ac:dyDescent="0.3">
      <c r="A1343" s="10" t="s">
        <v>2363</v>
      </c>
      <c r="B1343" s="2">
        <v>45622</v>
      </c>
      <c r="C1343">
        <v>2</v>
      </c>
      <c r="D1343">
        <v>1109.3499999999999</v>
      </c>
      <c r="E1343" s="11">
        <f t="shared" ca="1" si="129"/>
        <v>457</v>
      </c>
      <c r="F1343">
        <f t="shared" ca="1" si="124"/>
        <v>1</v>
      </c>
      <c r="G1343">
        <f t="shared" si="125"/>
        <v>2</v>
      </c>
      <c r="H1343">
        <f t="shared" si="126"/>
        <v>2</v>
      </c>
      <c r="I1343">
        <f t="shared" ca="1" si="127"/>
        <v>5</v>
      </c>
      <c r="J1343" t="str">
        <f t="shared" ca="1" si="128"/>
        <v>Loyal</v>
      </c>
    </row>
    <row r="1344" spans="1:10" x14ac:dyDescent="0.3">
      <c r="A1344" s="10" t="s">
        <v>513</v>
      </c>
      <c r="B1344" s="2">
        <v>45559</v>
      </c>
      <c r="C1344">
        <v>1</v>
      </c>
      <c r="D1344">
        <v>598.69000000000005</v>
      </c>
      <c r="E1344" s="11">
        <f t="shared" ca="1" si="129"/>
        <v>520</v>
      </c>
      <c r="F1344">
        <f t="shared" ca="1" si="124"/>
        <v>1</v>
      </c>
      <c r="G1344">
        <f t="shared" si="125"/>
        <v>1</v>
      </c>
      <c r="H1344">
        <f t="shared" si="126"/>
        <v>1</v>
      </c>
      <c r="I1344">
        <f t="shared" ca="1" si="127"/>
        <v>3</v>
      </c>
      <c r="J1344" t="str">
        <f t="shared" ca="1" si="128"/>
        <v>Lost</v>
      </c>
    </row>
    <row r="1345" spans="1:10" x14ac:dyDescent="0.3">
      <c r="A1345" s="10" t="s">
        <v>234</v>
      </c>
      <c r="B1345" s="2">
        <v>45376</v>
      </c>
      <c r="C1345">
        <v>2</v>
      </c>
      <c r="D1345">
        <v>2263.35</v>
      </c>
      <c r="E1345" s="11">
        <f t="shared" ca="1" si="129"/>
        <v>703</v>
      </c>
      <c r="F1345">
        <f t="shared" ca="1" si="124"/>
        <v>1</v>
      </c>
      <c r="G1345">
        <f t="shared" si="125"/>
        <v>2</v>
      </c>
      <c r="H1345">
        <f t="shared" si="126"/>
        <v>3</v>
      </c>
      <c r="I1345">
        <f t="shared" ca="1" si="127"/>
        <v>6</v>
      </c>
      <c r="J1345" t="str">
        <f t="shared" ca="1" si="128"/>
        <v>Loyal</v>
      </c>
    </row>
    <row r="1346" spans="1:10" x14ac:dyDescent="0.3">
      <c r="A1346" s="10" t="s">
        <v>5919</v>
      </c>
      <c r="B1346" s="2">
        <v>45383</v>
      </c>
      <c r="C1346">
        <v>1</v>
      </c>
      <c r="D1346">
        <v>708.42</v>
      </c>
      <c r="E1346" s="11">
        <f t="shared" ca="1" si="129"/>
        <v>696</v>
      </c>
      <c r="F1346">
        <f t="shared" ca="1" si="124"/>
        <v>1</v>
      </c>
      <c r="G1346">
        <f t="shared" si="125"/>
        <v>1</v>
      </c>
      <c r="H1346">
        <f t="shared" si="126"/>
        <v>1</v>
      </c>
      <c r="I1346">
        <f t="shared" ca="1" si="127"/>
        <v>3</v>
      </c>
      <c r="J1346" t="str">
        <f t="shared" ca="1" si="128"/>
        <v>Lost</v>
      </c>
    </row>
    <row r="1347" spans="1:10" x14ac:dyDescent="0.3">
      <c r="A1347" s="10" t="s">
        <v>376</v>
      </c>
      <c r="B1347" s="2">
        <v>45399</v>
      </c>
      <c r="C1347">
        <v>1</v>
      </c>
      <c r="D1347">
        <v>393.78</v>
      </c>
      <c r="E1347" s="11">
        <f t="shared" ca="1" si="129"/>
        <v>680</v>
      </c>
      <c r="F1347">
        <f t="shared" ref="F1347:F1410" ca="1" si="130">_xlfn.IFS(E1347&lt;100,3,E1347&lt;=200,2,E1347&gt;200,1)</f>
        <v>1</v>
      </c>
      <c r="G1347">
        <f t="shared" ref="G1347:G1410" si="131">_xlfn.IFS(C1347&gt;=3,3,C1347=2,2,C1347=1,1)</f>
        <v>1</v>
      </c>
      <c r="H1347">
        <f t="shared" ref="H1347:H1410" si="132">_xlfn.IFS(D1347&gt;=2000,3,D1347&gt;=1000,2,D1347&lt;1000,1)</f>
        <v>1</v>
      </c>
      <c r="I1347">
        <f t="shared" ref="I1347:I1410" ca="1" si="133">F1347+G1347+H1347</f>
        <v>3</v>
      </c>
      <c r="J1347" t="str">
        <f t="shared" ref="J1347:J1410" ca="1" si="134">_xlfn.IFS(I1347&gt;=7,"Champion",I1347&gt;=5,"Loyal",I1347&gt;=4,"At Risk",I1347&lt;4,"Lost")</f>
        <v>Lost</v>
      </c>
    </row>
    <row r="1348" spans="1:10" x14ac:dyDescent="0.3">
      <c r="A1348" s="10" t="s">
        <v>2869</v>
      </c>
      <c r="B1348" s="2">
        <v>45365</v>
      </c>
      <c r="C1348">
        <v>1</v>
      </c>
      <c r="D1348">
        <v>1570.06</v>
      </c>
      <c r="E1348" s="11">
        <f t="shared" ca="1" si="129"/>
        <v>714</v>
      </c>
      <c r="F1348">
        <f t="shared" ca="1" si="130"/>
        <v>1</v>
      </c>
      <c r="G1348">
        <f t="shared" si="131"/>
        <v>1</v>
      </c>
      <c r="H1348">
        <f t="shared" si="132"/>
        <v>2</v>
      </c>
      <c r="I1348">
        <f t="shared" ca="1" si="133"/>
        <v>4</v>
      </c>
      <c r="J1348" t="str">
        <f t="shared" ca="1" si="134"/>
        <v>At Risk</v>
      </c>
    </row>
    <row r="1349" spans="1:10" x14ac:dyDescent="0.3">
      <c r="A1349" s="10" t="s">
        <v>3890</v>
      </c>
      <c r="B1349" s="2">
        <v>45464</v>
      </c>
      <c r="C1349">
        <v>1</v>
      </c>
      <c r="D1349">
        <v>83.3</v>
      </c>
      <c r="E1349" s="11">
        <f t="shared" ref="E1349:E1412" ca="1" si="135">TODAY()-B1349</f>
        <v>615</v>
      </c>
      <c r="F1349">
        <f t="shared" ca="1" si="130"/>
        <v>1</v>
      </c>
      <c r="G1349">
        <f t="shared" si="131"/>
        <v>1</v>
      </c>
      <c r="H1349">
        <f t="shared" si="132"/>
        <v>1</v>
      </c>
      <c r="I1349">
        <f t="shared" ca="1" si="133"/>
        <v>3</v>
      </c>
      <c r="J1349" t="str">
        <f t="shared" ca="1" si="134"/>
        <v>Lost</v>
      </c>
    </row>
    <row r="1350" spans="1:10" x14ac:dyDescent="0.3">
      <c r="A1350" s="10" t="s">
        <v>451</v>
      </c>
      <c r="B1350" s="2">
        <v>45562</v>
      </c>
      <c r="C1350">
        <v>1</v>
      </c>
      <c r="D1350">
        <v>1138.1400000000001</v>
      </c>
      <c r="E1350" s="11">
        <f t="shared" ca="1" si="135"/>
        <v>517</v>
      </c>
      <c r="F1350">
        <f t="shared" ca="1" si="130"/>
        <v>1</v>
      </c>
      <c r="G1350">
        <f t="shared" si="131"/>
        <v>1</v>
      </c>
      <c r="H1350">
        <f t="shared" si="132"/>
        <v>2</v>
      </c>
      <c r="I1350">
        <f t="shared" ca="1" si="133"/>
        <v>4</v>
      </c>
      <c r="J1350" t="str">
        <f t="shared" ca="1" si="134"/>
        <v>At Risk</v>
      </c>
    </row>
    <row r="1351" spans="1:10" x14ac:dyDescent="0.3">
      <c r="A1351" s="10" t="s">
        <v>5258</v>
      </c>
      <c r="B1351" s="2">
        <v>45472</v>
      </c>
      <c r="C1351">
        <v>1</v>
      </c>
      <c r="D1351">
        <v>395.64</v>
      </c>
      <c r="E1351" s="11">
        <f t="shared" ca="1" si="135"/>
        <v>607</v>
      </c>
      <c r="F1351">
        <f t="shared" ca="1" si="130"/>
        <v>1</v>
      </c>
      <c r="G1351">
        <f t="shared" si="131"/>
        <v>1</v>
      </c>
      <c r="H1351">
        <f t="shared" si="132"/>
        <v>1</v>
      </c>
      <c r="I1351">
        <f t="shared" ca="1" si="133"/>
        <v>3</v>
      </c>
      <c r="J1351" t="str">
        <f t="shared" ca="1" si="134"/>
        <v>Lost</v>
      </c>
    </row>
    <row r="1352" spans="1:10" x14ac:dyDescent="0.3">
      <c r="A1352" s="10" t="s">
        <v>1893</v>
      </c>
      <c r="B1352" s="2">
        <v>45642</v>
      </c>
      <c r="C1352">
        <v>1</v>
      </c>
      <c r="D1352">
        <v>2066.4499999999998</v>
      </c>
      <c r="E1352" s="11">
        <f t="shared" ca="1" si="135"/>
        <v>437</v>
      </c>
      <c r="F1352">
        <f t="shared" ca="1" si="130"/>
        <v>1</v>
      </c>
      <c r="G1352">
        <f t="shared" si="131"/>
        <v>1</v>
      </c>
      <c r="H1352">
        <f t="shared" si="132"/>
        <v>3</v>
      </c>
      <c r="I1352">
        <f t="shared" ca="1" si="133"/>
        <v>5</v>
      </c>
      <c r="J1352" t="str">
        <f t="shared" ca="1" si="134"/>
        <v>Loyal</v>
      </c>
    </row>
    <row r="1353" spans="1:10" x14ac:dyDescent="0.3">
      <c r="A1353" s="10" t="s">
        <v>4221</v>
      </c>
      <c r="B1353" s="2">
        <v>45516</v>
      </c>
      <c r="C1353">
        <v>1</v>
      </c>
      <c r="D1353">
        <v>2897.42</v>
      </c>
      <c r="E1353" s="11">
        <f t="shared" ca="1" si="135"/>
        <v>563</v>
      </c>
      <c r="F1353">
        <f t="shared" ca="1" si="130"/>
        <v>1</v>
      </c>
      <c r="G1353">
        <f t="shared" si="131"/>
        <v>1</v>
      </c>
      <c r="H1353">
        <f t="shared" si="132"/>
        <v>3</v>
      </c>
      <c r="I1353">
        <f t="shared" ca="1" si="133"/>
        <v>5</v>
      </c>
      <c r="J1353" t="str">
        <f t="shared" ca="1" si="134"/>
        <v>Loyal</v>
      </c>
    </row>
    <row r="1354" spans="1:10" x14ac:dyDescent="0.3">
      <c r="A1354" s="10" t="s">
        <v>2783</v>
      </c>
      <c r="B1354" s="2">
        <v>45352</v>
      </c>
      <c r="C1354">
        <v>1</v>
      </c>
      <c r="D1354">
        <v>154.27000000000001</v>
      </c>
      <c r="E1354" s="11">
        <f t="shared" ca="1" si="135"/>
        <v>727</v>
      </c>
      <c r="F1354">
        <f t="shared" ca="1" si="130"/>
        <v>1</v>
      </c>
      <c r="G1354">
        <f t="shared" si="131"/>
        <v>1</v>
      </c>
      <c r="H1354">
        <f t="shared" si="132"/>
        <v>1</v>
      </c>
      <c r="I1354">
        <f t="shared" ca="1" si="133"/>
        <v>3</v>
      </c>
      <c r="J1354" t="str">
        <f t="shared" ca="1" si="134"/>
        <v>Lost</v>
      </c>
    </row>
    <row r="1355" spans="1:10" x14ac:dyDescent="0.3">
      <c r="A1355" s="10" t="s">
        <v>4961</v>
      </c>
      <c r="B1355" s="2">
        <v>45519</v>
      </c>
      <c r="C1355">
        <v>2</v>
      </c>
      <c r="D1355">
        <v>1749.41</v>
      </c>
      <c r="E1355" s="11">
        <f t="shared" ca="1" si="135"/>
        <v>560</v>
      </c>
      <c r="F1355">
        <f t="shared" ca="1" si="130"/>
        <v>1</v>
      </c>
      <c r="G1355">
        <f t="shared" si="131"/>
        <v>2</v>
      </c>
      <c r="H1355">
        <f t="shared" si="132"/>
        <v>2</v>
      </c>
      <c r="I1355">
        <f t="shared" ca="1" si="133"/>
        <v>5</v>
      </c>
      <c r="J1355" t="str">
        <f t="shared" ca="1" si="134"/>
        <v>Loyal</v>
      </c>
    </row>
    <row r="1356" spans="1:10" x14ac:dyDescent="0.3">
      <c r="A1356" s="10" t="s">
        <v>4400</v>
      </c>
      <c r="B1356" s="2">
        <v>45554</v>
      </c>
      <c r="C1356">
        <v>1</v>
      </c>
      <c r="D1356">
        <v>2798.81</v>
      </c>
      <c r="E1356" s="11">
        <f t="shared" ca="1" si="135"/>
        <v>525</v>
      </c>
      <c r="F1356">
        <f t="shared" ca="1" si="130"/>
        <v>1</v>
      </c>
      <c r="G1356">
        <f t="shared" si="131"/>
        <v>1</v>
      </c>
      <c r="H1356">
        <f t="shared" si="132"/>
        <v>3</v>
      </c>
      <c r="I1356">
        <f t="shared" ca="1" si="133"/>
        <v>5</v>
      </c>
      <c r="J1356" t="str">
        <f t="shared" ca="1" si="134"/>
        <v>Loyal</v>
      </c>
    </row>
    <row r="1357" spans="1:10" x14ac:dyDescent="0.3">
      <c r="A1357" s="10" t="s">
        <v>1114</v>
      </c>
      <c r="B1357" s="2">
        <v>45450</v>
      </c>
      <c r="C1357">
        <v>1</v>
      </c>
      <c r="D1357">
        <v>1662.73</v>
      </c>
      <c r="E1357" s="11">
        <f t="shared" ca="1" si="135"/>
        <v>629</v>
      </c>
      <c r="F1357">
        <f t="shared" ca="1" si="130"/>
        <v>1</v>
      </c>
      <c r="G1357">
        <f t="shared" si="131"/>
        <v>1</v>
      </c>
      <c r="H1357">
        <f t="shared" si="132"/>
        <v>2</v>
      </c>
      <c r="I1357">
        <f t="shared" ca="1" si="133"/>
        <v>4</v>
      </c>
      <c r="J1357" t="str">
        <f t="shared" ca="1" si="134"/>
        <v>At Risk</v>
      </c>
    </row>
    <row r="1358" spans="1:10" x14ac:dyDescent="0.3">
      <c r="A1358" s="10" t="s">
        <v>2767</v>
      </c>
      <c r="B1358" s="2">
        <v>45623</v>
      </c>
      <c r="C1358">
        <v>3</v>
      </c>
      <c r="D1358">
        <v>8756.26</v>
      </c>
      <c r="E1358" s="11">
        <f t="shared" ca="1" si="135"/>
        <v>456</v>
      </c>
      <c r="F1358">
        <f t="shared" ca="1" si="130"/>
        <v>1</v>
      </c>
      <c r="G1358">
        <f t="shared" si="131"/>
        <v>3</v>
      </c>
      <c r="H1358">
        <f t="shared" si="132"/>
        <v>3</v>
      </c>
      <c r="I1358">
        <f t="shared" ca="1" si="133"/>
        <v>7</v>
      </c>
      <c r="J1358" t="str">
        <f t="shared" ca="1" si="134"/>
        <v>Champion</v>
      </c>
    </row>
    <row r="1359" spans="1:10" x14ac:dyDescent="0.3">
      <c r="A1359" s="10" t="s">
        <v>5634</v>
      </c>
      <c r="B1359" s="2">
        <v>45378</v>
      </c>
      <c r="C1359">
        <v>1</v>
      </c>
      <c r="D1359">
        <v>452.6</v>
      </c>
      <c r="E1359" s="11">
        <f t="shared" ca="1" si="135"/>
        <v>701</v>
      </c>
      <c r="F1359">
        <f t="shared" ca="1" si="130"/>
        <v>1</v>
      </c>
      <c r="G1359">
        <f t="shared" si="131"/>
        <v>1</v>
      </c>
      <c r="H1359">
        <f t="shared" si="132"/>
        <v>1</v>
      </c>
      <c r="I1359">
        <f t="shared" ca="1" si="133"/>
        <v>3</v>
      </c>
      <c r="J1359" t="str">
        <f t="shared" ca="1" si="134"/>
        <v>Lost</v>
      </c>
    </row>
    <row r="1360" spans="1:10" x14ac:dyDescent="0.3">
      <c r="A1360" s="10" t="s">
        <v>3577</v>
      </c>
      <c r="B1360" s="2">
        <v>45618</v>
      </c>
      <c r="C1360">
        <v>1</v>
      </c>
      <c r="D1360">
        <v>947.53</v>
      </c>
      <c r="E1360" s="11">
        <f t="shared" ca="1" si="135"/>
        <v>461</v>
      </c>
      <c r="F1360">
        <f t="shared" ca="1" si="130"/>
        <v>1</v>
      </c>
      <c r="G1360">
        <f t="shared" si="131"/>
        <v>1</v>
      </c>
      <c r="H1360">
        <f t="shared" si="132"/>
        <v>1</v>
      </c>
      <c r="I1360">
        <f t="shared" ca="1" si="133"/>
        <v>3</v>
      </c>
      <c r="J1360" t="str">
        <f t="shared" ca="1" si="134"/>
        <v>Lost</v>
      </c>
    </row>
    <row r="1361" spans="1:10" x14ac:dyDescent="0.3">
      <c r="A1361" s="10" t="s">
        <v>2366</v>
      </c>
      <c r="B1361" s="2">
        <v>45619</v>
      </c>
      <c r="C1361">
        <v>3</v>
      </c>
      <c r="D1361">
        <v>3039.68</v>
      </c>
      <c r="E1361" s="11">
        <f t="shared" ca="1" si="135"/>
        <v>460</v>
      </c>
      <c r="F1361">
        <f t="shared" ca="1" si="130"/>
        <v>1</v>
      </c>
      <c r="G1361">
        <f t="shared" si="131"/>
        <v>3</v>
      </c>
      <c r="H1361">
        <f t="shared" si="132"/>
        <v>3</v>
      </c>
      <c r="I1361">
        <f t="shared" ca="1" si="133"/>
        <v>7</v>
      </c>
      <c r="J1361" t="str">
        <f t="shared" ca="1" si="134"/>
        <v>Champion</v>
      </c>
    </row>
    <row r="1362" spans="1:10" x14ac:dyDescent="0.3">
      <c r="A1362" s="10" t="s">
        <v>1579</v>
      </c>
      <c r="B1362" s="2">
        <v>45543</v>
      </c>
      <c r="C1362">
        <v>2</v>
      </c>
      <c r="D1362">
        <v>4062.29</v>
      </c>
      <c r="E1362" s="11">
        <f t="shared" ca="1" si="135"/>
        <v>536</v>
      </c>
      <c r="F1362">
        <f t="shared" ca="1" si="130"/>
        <v>1</v>
      </c>
      <c r="G1362">
        <f t="shared" si="131"/>
        <v>2</v>
      </c>
      <c r="H1362">
        <f t="shared" si="132"/>
        <v>3</v>
      </c>
      <c r="I1362">
        <f t="shared" ca="1" si="133"/>
        <v>6</v>
      </c>
      <c r="J1362" t="str">
        <f t="shared" ca="1" si="134"/>
        <v>Loyal</v>
      </c>
    </row>
    <row r="1363" spans="1:10" x14ac:dyDescent="0.3">
      <c r="A1363" s="10" t="s">
        <v>5501</v>
      </c>
      <c r="B1363" s="2">
        <v>45460</v>
      </c>
      <c r="C1363">
        <v>1</v>
      </c>
      <c r="D1363">
        <v>849.89</v>
      </c>
      <c r="E1363" s="11">
        <f t="shared" ca="1" si="135"/>
        <v>619</v>
      </c>
      <c r="F1363">
        <f t="shared" ca="1" si="130"/>
        <v>1</v>
      </c>
      <c r="G1363">
        <f t="shared" si="131"/>
        <v>1</v>
      </c>
      <c r="H1363">
        <f t="shared" si="132"/>
        <v>1</v>
      </c>
      <c r="I1363">
        <f t="shared" ca="1" si="133"/>
        <v>3</v>
      </c>
      <c r="J1363" t="str">
        <f t="shared" ca="1" si="134"/>
        <v>Lost</v>
      </c>
    </row>
    <row r="1364" spans="1:10" x14ac:dyDescent="0.3">
      <c r="A1364" s="10" t="s">
        <v>4119</v>
      </c>
      <c r="B1364" s="2">
        <v>45577</v>
      </c>
      <c r="C1364">
        <v>2</v>
      </c>
      <c r="D1364">
        <v>2239.0699999999997</v>
      </c>
      <c r="E1364" s="11">
        <f t="shared" ca="1" si="135"/>
        <v>502</v>
      </c>
      <c r="F1364">
        <f t="shared" ca="1" si="130"/>
        <v>1</v>
      </c>
      <c r="G1364">
        <f t="shared" si="131"/>
        <v>2</v>
      </c>
      <c r="H1364">
        <f t="shared" si="132"/>
        <v>3</v>
      </c>
      <c r="I1364">
        <f t="shared" ca="1" si="133"/>
        <v>6</v>
      </c>
      <c r="J1364" t="str">
        <f t="shared" ca="1" si="134"/>
        <v>Loyal</v>
      </c>
    </row>
    <row r="1365" spans="1:10" x14ac:dyDescent="0.3">
      <c r="A1365" s="10" t="s">
        <v>2027</v>
      </c>
      <c r="B1365" s="2">
        <v>45607</v>
      </c>
      <c r="C1365">
        <v>1</v>
      </c>
      <c r="D1365">
        <v>208.3</v>
      </c>
      <c r="E1365" s="11">
        <f t="shared" ca="1" si="135"/>
        <v>472</v>
      </c>
      <c r="F1365">
        <f t="shared" ca="1" si="130"/>
        <v>1</v>
      </c>
      <c r="G1365">
        <f t="shared" si="131"/>
        <v>1</v>
      </c>
      <c r="H1365">
        <f t="shared" si="132"/>
        <v>1</v>
      </c>
      <c r="I1365">
        <f t="shared" ca="1" si="133"/>
        <v>3</v>
      </c>
      <c r="J1365" t="str">
        <f t="shared" ca="1" si="134"/>
        <v>Lost</v>
      </c>
    </row>
    <row r="1366" spans="1:10" x14ac:dyDescent="0.3">
      <c r="A1366" s="10" t="s">
        <v>4650</v>
      </c>
      <c r="B1366" s="2">
        <v>45510</v>
      </c>
      <c r="C1366">
        <v>1</v>
      </c>
      <c r="D1366">
        <v>919.9</v>
      </c>
      <c r="E1366" s="11">
        <f t="shared" ca="1" si="135"/>
        <v>569</v>
      </c>
      <c r="F1366">
        <f t="shared" ca="1" si="130"/>
        <v>1</v>
      </c>
      <c r="G1366">
        <f t="shared" si="131"/>
        <v>1</v>
      </c>
      <c r="H1366">
        <f t="shared" si="132"/>
        <v>1</v>
      </c>
      <c r="I1366">
        <f t="shared" ca="1" si="133"/>
        <v>3</v>
      </c>
      <c r="J1366" t="str">
        <f t="shared" ca="1" si="134"/>
        <v>Lost</v>
      </c>
    </row>
    <row r="1367" spans="1:10" x14ac:dyDescent="0.3">
      <c r="A1367" s="10" t="s">
        <v>1956</v>
      </c>
      <c r="B1367" s="2">
        <v>45551</v>
      </c>
      <c r="C1367">
        <v>2</v>
      </c>
      <c r="D1367">
        <v>2215.1799999999998</v>
      </c>
      <c r="E1367" s="11">
        <f t="shared" ca="1" si="135"/>
        <v>528</v>
      </c>
      <c r="F1367">
        <f t="shared" ca="1" si="130"/>
        <v>1</v>
      </c>
      <c r="G1367">
        <f t="shared" si="131"/>
        <v>2</v>
      </c>
      <c r="H1367">
        <f t="shared" si="132"/>
        <v>3</v>
      </c>
      <c r="I1367">
        <f t="shared" ca="1" si="133"/>
        <v>6</v>
      </c>
      <c r="J1367" t="str">
        <f t="shared" ca="1" si="134"/>
        <v>Loyal</v>
      </c>
    </row>
    <row r="1368" spans="1:10" x14ac:dyDescent="0.3">
      <c r="A1368" s="10" t="s">
        <v>5598</v>
      </c>
      <c r="B1368" s="2">
        <v>45489</v>
      </c>
      <c r="C1368">
        <v>1</v>
      </c>
      <c r="D1368">
        <v>2324.6799999999998</v>
      </c>
      <c r="E1368" s="11">
        <f t="shared" ca="1" si="135"/>
        <v>590</v>
      </c>
      <c r="F1368">
        <f t="shared" ca="1" si="130"/>
        <v>1</v>
      </c>
      <c r="G1368">
        <f t="shared" si="131"/>
        <v>1</v>
      </c>
      <c r="H1368">
        <f t="shared" si="132"/>
        <v>3</v>
      </c>
      <c r="I1368">
        <f t="shared" ca="1" si="133"/>
        <v>5</v>
      </c>
      <c r="J1368" t="str">
        <f t="shared" ca="1" si="134"/>
        <v>Loyal</v>
      </c>
    </row>
    <row r="1369" spans="1:10" x14ac:dyDescent="0.3">
      <c r="A1369" s="10" t="s">
        <v>4042</v>
      </c>
      <c r="B1369" s="2">
        <v>45400</v>
      </c>
      <c r="C1369">
        <v>1</v>
      </c>
      <c r="D1369">
        <v>2239.41</v>
      </c>
      <c r="E1369" s="11">
        <f t="shared" ca="1" si="135"/>
        <v>679</v>
      </c>
      <c r="F1369">
        <f t="shared" ca="1" si="130"/>
        <v>1</v>
      </c>
      <c r="G1369">
        <f t="shared" si="131"/>
        <v>1</v>
      </c>
      <c r="H1369">
        <f t="shared" si="132"/>
        <v>3</v>
      </c>
      <c r="I1369">
        <f t="shared" ca="1" si="133"/>
        <v>5</v>
      </c>
      <c r="J1369" t="str">
        <f t="shared" ca="1" si="134"/>
        <v>Loyal</v>
      </c>
    </row>
    <row r="1370" spans="1:10" x14ac:dyDescent="0.3">
      <c r="A1370" s="10" t="s">
        <v>701</v>
      </c>
      <c r="B1370" s="2">
        <v>45492</v>
      </c>
      <c r="C1370">
        <v>4</v>
      </c>
      <c r="D1370">
        <v>4738.0599999999995</v>
      </c>
      <c r="E1370" s="11">
        <f t="shared" ca="1" si="135"/>
        <v>587</v>
      </c>
      <c r="F1370">
        <f t="shared" ca="1" si="130"/>
        <v>1</v>
      </c>
      <c r="G1370">
        <f t="shared" si="131"/>
        <v>3</v>
      </c>
      <c r="H1370">
        <f t="shared" si="132"/>
        <v>3</v>
      </c>
      <c r="I1370">
        <f t="shared" ca="1" si="133"/>
        <v>7</v>
      </c>
      <c r="J1370" t="str">
        <f t="shared" ca="1" si="134"/>
        <v>Champion</v>
      </c>
    </row>
    <row r="1371" spans="1:10" x14ac:dyDescent="0.3">
      <c r="A1371" s="10" t="s">
        <v>1124</v>
      </c>
      <c r="B1371" s="2">
        <v>45595</v>
      </c>
      <c r="C1371">
        <v>2</v>
      </c>
      <c r="D1371">
        <v>680.34</v>
      </c>
      <c r="E1371" s="11">
        <f t="shared" ca="1" si="135"/>
        <v>484</v>
      </c>
      <c r="F1371">
        <f t="shared" ca="1" si="130"/>
        <v>1</v>
      </c>
      <c r="G1371">
        <f t="shared" si="131"/>
        <v>2</v>
      </c>
      <c r="H1371">
        <f t="shared" si="132"/>
        <v>1</v>
      </c>
      <c r="I1371">
        <f t="shared" ca="1" si="133"/>
        <v>4</v>
      </c>
      <c r="J1371" t="str">
        <f t="shared" ca="1" si="134"/>
        <v>At Risk</v>
      </c>
    </row>
    <row r="1372" spans="1:10" x14ac:dyDescent="0.3">
      <c r="A1372" s="10" t="s">
        <v>2342</v>
      </c>
      <c r="B1372" s="2">
        <v>45500</v>
      </c>
      <c r="C1372">
        <v>1</v>
      </c>
      <c r="D1372">
        <v>1380.62</v>
      </c>
      <c r="E1372" s="11">
        <f t="shared" ca="1" si="135"/>
        <v>579</v>
      </c>
      <c r="F1372">
        <f t="shared" ca="1" si="130"/>
        <v>1</v>
      </c>
      <c r="G1372">
        <f t="shared" si="131"/>
        <v>1</v>
      </c>
      <c r="H1372">
        <f t="shared" si="132"/>
        <v>2</v>
      </c>
      <c r="I1372">
        <f t="shared" ca="1" si="133"/>
        <v>4</v>
      </c>
      <c r="J1372" t="str">
        <f t="shared" ca="1" si="134"/>
        <v>At Risk</v>
      </c>
    </row>
    <row r="1373" spans="1:10" x14ac:dyDescent="0.3">
      <c r="A1373" s="10" t="s">
        <v>5429</v>
      </c>
      <c r="B1373" s="2">
        <v>45576</v>
      </c>
      <c r="C1373">
        <v>1</v>
      </c>
      <c r="D1373">
        <v>1305.1400000000001</v>
      </c>
      <c r="E1373" s="11">
        <f t="shared" ca="1" si="135"/>
        <v>503</v>
      </c>
      <c r="F1373">
        <f t="shared" ca="1" si="130"/>
        <v>1</v>
      </c>
      <c r="G1373">
        <f t="shared" si="131"/>
        <v>1</v>
      </c>
      <c r="H1373">
        <f t="shared" si="132"/>
        <v>2</v>
      </c>
      <c r="I1373">
        <f t="shared" ca="1" si="133"/>
        <v>4</v>
      </c>
      <c r="J1373" t="str">
        <f t="shared" ca="1" si="134"/>
        <v>At Risk</v>
      </c>
    </row>
    <row r="1374" spans="1:10" x14ac:dyDescent="0.3">
      <c r="A1374" s="10" t="s">
        <v>4114</v>
      </c>
      <c r="B1374" s="2">
        <v>45484</v>
      </c>
      <c r="C1374">
        <v>2</v>
      </c>
      <c r="D1374">
        <v>1790.1100000000001</v>
      </c>
      <c r="E1374" s="11">
        <f t="shared" ca="1" si="135"/>
        <v>595</v>
      </c>
      <c r="F1374">
        <f t="shared" ca="1" si="130"/>
        <v>1</v>
      </c>
      <c r="G1374">
        <f t="shared" si="131"/>
        <v>2</v>
      </c>
      <c r="H1374">
        <f t="shared" si="132"/>
        <v>2</v>
      </c>
      <c r="I1374">
        <f t="shared" ca="1" si="133"/>
        <v>5</v>
      </c>
      <c r="J1374" t="str">
        <f t="shared" ca="1" si="134"/>
        <v>Loyal</v>
      </c>
    </row>
    <row r="1375" spans="1:10" x14ac:dyDescent="0.3">
      <c r="A1375" s="10" t="s">
        <v>167</v>
      </c>
      <c r="B1375" s="2">
        <v>45379</v>
      </c>
      <c r="C1375">
        <v>2</v>
      </c>
      <c r="D1375">
        <v>1098.98</v>
      </c>
      <c r="E1375" s="11">
        <f t="shared" ca="1" si="135"/>
        <v>700</v>
      </c>
      <c r="F1375">
        <f t="shared" ca="1" si="130"/>
        <v>1</v>
      </c>
      <c r="G1375">
        <f t="shared" si="131"/>
        <v>2</v>
      </c>
      <c r="H1375">
        <f t="shared" si="132"/>
        <v>2</v>
      </c>
      <c r="I1375">
        <f t="shared" ca="1" si="133"/>
        <v>5</v>
      </c>
      <c r="J1375" t="str">
        <f t="shared" ca="1" si="134"/>
        <v>Loyal</v>
      </c>
    </row>
    <row r="1376" spans="1:10" x14ac:dyDescent="0.3">
      <c r="A1376" s="10" t="s">
        <v>423</v>
      </c>
      <c r="B1376" s="2">
        <v>45506</v>
      </c>
      <c r="C1376">
        <v>2</v>
      </c>
      <c r="D1376">
        <v>3374.9</v>
      </c>
      <c r="E1376" s="11">
        <f t="shared" ca="1" si="135"/>
        <v>573</v>
      </c>
      <c r="F1376">
        <f t="shared" ca="1" si="130"/>
        <v>1</v>
      </c>
      <c r="G1376">
        <f t="shared" si="131"/>
        <v>2</v>
      </c>
      <c r="H1376">
        <f t="shared" si="132"/>
        <v>3</v>
      </c>
      <c r="I1376">
        <f t="shared" ca="1" si="133"/>
        <v>6</v>
      </c>
      <c r="J1376" t="str">
        <f t="shared" ca="1" si="134"/>
        <v>Loyal</v>
      </c>
    </row>
    <row r="1377" spans="1:10" x14ac:dyDescent="0.3">
      <c r="A1377" s="10" t="s">
        <v>3398</v>
      </c>
      <c r="B1377" s="2">
        <v>45397</v>
      </c>
      <c r="C1377">
        <v>3</v>
      </c>
      <c r="D1377">
        <v>3983</v>
      </c>
      <c r="E1377" s="11">
        <f t="shared" ca="1" si="135"/>
        <v>682</v>
      </c>
      <c r="F1377">
        <f t="shared" ca="1" si="130"/>
        <v>1</v>
      </c>
      <c r="G1377">
        <f t="shared" si="131"/>
        <v>3</v>
      </c>
      <c r="H1377">
        <f t="shared" si="132"/>
        <v>3</v>
      </c>
      <c r="I1377">
        <f t="shared" ca="1" si="133"/>
        <v>7</v>
      </c>
      <c r="J1377" t="str">
        <f t="shared" ca="1" si="134"/>
        <v>Champion</v>
      </c>
    </row>
    <row r="1378" spans="1:10" x14ac:dyDescent="0.3">
      <c r="A1378" s="10" t="s">
        <v>828</v>
      </c>
      <c r="B1378" s="2">
        <v>45626</v>
      </c>
      <c r="C1378">
        <v>3</v>
      </c>
      <c r="D1378">
        <v>3131.3199999999997</v>
      </c>
      <c r="E1378" s="11">
        <f t="shared" ca="1" si="135"/>
        <v>453</v>
      </c>
      <c r="F1378">
        <f t="shared" ca="1" si="130"/>
        <v>1</v>
      </c>
      <c r="G1378">
        <f t="shared" si="131"/>
        <v>3</v>
      </c>
      <c r="H1378">
        <f t="shared" si="132"/>
        <v>3</v>
      </c>
      <c r="I1378">
        <f t="shared" ca="1" si="133"/>
        <v>7</v>
      </c>
      <c r="J1378" t="str">
        <f t="shared" ca="1" si="134"/>
        <v>Champion</v>
      </c>
    </row>
    <row r="1379" spans="1:10" x14ac:dyDescent="0.3">
      <c r="A1379" s="10" t="s">
        <v>1338</v>
      </c>
      <c r="B1379" s="2">
        <v>45435</v>
      </c>
      <c r="C1379">
        <v>1</v>
      </c>
      <c r="D1379">
        <v>136.57</v>
      </c>
      <c r="E1379" s="11">
        <f t="shared" ca="1" si="135"/>
        <v>644</v>
      </c>
      <c r="F1379">
        <f t="shared" ca="1" si="130"/>
        <v>1</v>
      </c>
      <c r="G1379">
        <f t="shared" si="131"/>
        <v>1</v>
      </c>
      <c r="H1379">
        <f t="shared" si="132"/>
        <v>1</v>
      </c>
      <c r="I1379">
        <f t="shared" ca="1" si="133"/>
        <v>3</v>
      </c>
      <c r="J1379" t="str">
        <f t="shared" ca="1" si="134"/>
        <v>Lost</v>
      </c>
    </row>
    <row r="1380" spans="1:10" x14ac:dyDescent="0.3">
      <c r="A1380" s="10" t="s">
        <v>2573</v>
      </c>
      <c r="B1380" s="2">
        <v>45442</v>
      </c>
      <c r="C1380">
        <v>1</v>
      </c>
      <c r="D1380">
        <v>994.82</v>
      </c>
      <c r="E1380" s="11">
        <f t="shared" ca="1" si="135"/>
        <v>637</v>
      </c>
      <c r="F1380">
        <f t="shared" ca="1" si="130"/>
        <v>1</v>
      </c>
      <c r="G1380">
        <f t="shared" si="131"/>
        <v>1</v>
      </c>
      <c r="H1380">
        <f t="shared" si="132"/>
        <v>1</v>
      </c>
      <c r="I1380">
        <f t="shared" ca="1" si="133"/>
        <v>3</v>
      </c>
      <c r="J1380" t="str">
        <f t="shared" ca="1" si="134"/>
        <v>Lost</v>
      </c>
    </row>
    <row r="1381" spans="1:10" x14ac:dyDescent="0.3">
      <c r="A1381" s="10" t="s">
        <v>317</v>
      </c>
      <c r="B1381" s="2">
        <v>45571</v>
      </c>
      <c r="C1381">
        <v>2</v>
      </c>
      <c r="D1381">
        <v>2064.2799999999997</v>
      </c>
      <c r="E1381" s="11">
        <f t="shared" ca="1" si="135"/>
        <v>508</v>
      </c>
      <c r="F1381">
        <f t="shared" ca="1" si="130"/>
        <v>1</v>
      </c>
      <c r="G1381">
        <f t="shared" si="131"/>
        <v>2</v>
      </c>
      <c r="H1381">
        <f t="shared" si="132"/>
        <v>3</v>
      </c>
      <c r="I1381">
        <f t="shared" ca="1" si="133"/>
        <v>6</v>
      </c>
      <c r="J1381" t="str">
        <f t="shared" ca="1" si="134"/>
        <v>Loyal</v>
      </c>
    </row>
    <row r="1382" spans="1:10" x14ac:dyDescent="0.3">
      <c r="A1382" s="10" t="s">
        <v>3275</v>
      </c>
      <c r="B1382" s="2">
        <v>45329</v>
      </c>
      <c r="C1382">
        <v>1</v>
      </c>
      <c r="D1382">
        <v>560.12</v>
      </c>
      <c r="E1382" s="11">
        <f t="shared" ca="1" si="135"/>
        <v>750</v>
      </c>
      <c r="F1382">
        <f t="shared" ca="1" si="130"/>
        <v>1</v>
      </c>
      <c r="G1382">
        <f t="shared" si="131"/>
        <v>1</v>
      </c>
      <c r="H1382">
        <f t="shared" si="132"/>
        <v>1</v>
      </c>
      <c r="I1382">
        <f t="shared" ca="1" si="133"/>
        <v>3</v>
      </c>
      <c r="J1382" t="str">
        <f t="shared" ca="1" si="134"/>
        <v>Lost</v>
      </c>
    </row>
    <row r="1383" spans="1:10" x14ac:dyDescent="0.3">
      <c r="A1383" s="10" t="s">
        <v>58</v>
      </c>
      <c r="B1383" s="2">
        <v>45441</v>
      </c>
      <c r="C1383">
        <v>3</v>
      </c>
      <c r="D1383">
        <v>6598.7</v>
      </c>
      <c r="E1383" s="11">
        <f t="shared" ca="1" si="135"/>
        <v>638</v>
      </c>
      <c r="F1383">
        <f t="shared" ca="1" si="130"/>
        <v>1</v>
      </c>
      <c r="G1383">
        <f t="shared" si="131"/>
        <v>3</v>
      </c>
      <c r="H1383">
        <f t="shared" si="132"/>
        <v>3</v>
      </c>
      <c r="I1383">
        <f t="shared" ca="1" si="133"/>
        <v>7</v>
      </c>
      <c r="J1383" t="str">
        <f t="shared" ca="1" si="134"/>
        <v>Champion</v>
      </c>
    </row>
    <row r="1384" spans="1:10" x14ac:dyDescent="0.3">
      <c r="A1384" s="10" t="s">
        <v>5286</v>
      </c>
      <c r="B1384" s="2">
        <v>45357</v>
      </c>
      <c r="C1384">
        <v>1</v>
      </c>
      <c r="D1384">
        <v>2441.1999999999998</v>
      </c>
      <c r="E1384" s="11">
        <f t="shared" ca="1" si="135"/>
        <v>722</v>
      </c>
      <c r="F1384">
        <f t="shared" ca="1" si="130"/>
        <v>1</v>
      </c>
      <c r="G1384">
        <f t="shared" si="131"/>
        <v>1</v>
      </c>
      <c r="H1384">
        <f t="shared" si="132"/>
        <v>3</v>
      </c>
      <c r="I1384">
        <f t="shared" ca="1" si="133"/>
        <v>5</v>
      </c>
      <c r="J1384" t="str">
        <f t="shared" ca="1" si="134"/>
        <v>Loyal</v>
      </c>
    </row>
    <row r="1385" spans="1:10" x14ac:dyDescent="0.3">
      <c r="A1385" s="10" t="s">
        <v>215</v>
      </c>
      <c r="B1385" s="2">
        <v>45537</v>
      </c>
      <c r="C1385">
        <v>1</v>
      </c>
      <c r="D1385">
        <v>1797.27</v>
      </c>
      <c r="E1385" s="11">
        <f t="shared" ca="1" si="135"/>
        <v>542</v>
      </c>
      <c r="F1385">
        <f t="shared" ca="1" si="130"/>
        <v>1</v>
      </c>
      <c r="G1385">
        <f t="shared" si="131"/>
        <v>1</v>
      </c>
      <c r="H1385">
        <f t="shared" si="132"/>
        <v>2</v>
      </c>
      <c r="I1385">
        <f t="shared" ca="1" si="133"/>
        <v>4</v>
      </c>
      <c r="J1385" t="str">
        <f t="shared" ca="1" si="134"/>
        <v>At Risk</v>
      </c>
    </row>
    <row r="1386" spans="1:10" x14ac:dyDescent="0.3">
      <c r="A1386" s="10" t="s">
        <v>538</v>
      </c>
      <c r="B1386" s="2">
        <v>45647</v>
      </c>
      <c r="C1386">
        <v>2</v>
      </c>
      <c r="D1386">
        <v>1278.95</v>
      </c>
      <c r="E1386" s="11">
        <f t="shared" ca="1" si="135"/>
        <v>432</v>
      </c>
      <c r="F1386">
        <f t="shared" ca="1" si="130"/>
        <v>1</v>
      </c>
      <c r="G1386">
        <f t="shared" si="131"/>
        <v>2</v>
      </c>
      <c r="H1386">
        <f t="shared" si="132"/>
        <v>2</v>
      </c>
      <c r="I1386">
        <f t="shared" ca="1" si="133"/>
        <v>5</v>
      </c>
      <c r="J1386" t="str">
        <f t="shared" ca="1" si="134"/>
        <v>Loyal</v>
      </c>
    </row>
    <row r="1387" spans="1:10" x14ac:dyDescent="0.3">
      <c r="A1387" s="10" t="s">
        <v>780</v>
      </c>
      <c r="B1387" s="2">
        <v>45521</v>
      </c>
      <c r="C1387">
        <v>2</v>
      </c>
      <c r="D1387">
        <v>978.81</v>
      </c>
      <c r="E1387" s="11">
        <f t="shared" ca="1" si="135"/>
        <v>558</v>
      </c>
      <c r="F1387">
        <f t="shared" ca="1" si="130"/>
        <v>1</v>
      </c>
      <c r="G1387">
        <f t="shared" si="131"/>
        <v>2</v>
      </c>
      <c r="H1387">
        <f t="shared" si="132"/>
        <v>1</v>
      </c>
      <c r="I1387">
        <f t="shared" ca="1" si="133"/>
        <v>4</v>
      </c>
      <c r="J1387" t="str">
        <f t="shared" ca="1" si="134"/>
        <v>At Risk</v>
      </c>
    </row>
    <row r="1388" spans="1:10" x14ac:dyDescent="0.3">
      <c r="A1388" s="10" t="s">
        <v>5457</v>
      </c>
      <c r="B1388" s="2">
        <v>45429</v>
      </c>
      <c r="C1388">
        <v>1</v>
      </c>
      <c r="D1388">
        <v>676.67</v>
      </c>
      <c r="E1388" s="11">
        <f t="shared" ca="1" si="135"/>
        <v>650</v>
      </c>
      <c r="F1388">
        <f t="shared" ca="1" si="130"/>
        <v>1</v>
      </c>
      <c r="G1388">
        <f t="shared" si="131"/>
        <v>1</v>
      </c>
      <c r="H1388">
        <f t="shared" si="132"/>
        <v>1</v>
      </c>
      <c r="I1388">
        <f t="shared" ca="1" si="133"/>
        <v>3</v>
      </c>
      <c r="J1388" t="str">
        <f t="shared" ca="1" si="134"/>
        <v>Lost</v>
      </c>
    </row>
    <row r="1389" spans="1:10" x14ac:dyDescent="0.3">
      <c r="A1389" s="10" t="s">
        <v>2621</v>
      </c>
      <c r="B1389" s="2">
        <v>45494</v>
      </c>
      <c r="C1389">
        <v>1</v>
      </c>
      <c r="D1389">
        <v>1492.91</v>
      </c>
      <c r="E1389" s="11">
        <f t="shared" ca="1" si="135"/>
        <v>585</v>
      </c>
      <c r="F1389">
        <f t="shared" ca="1" si="130"/>
        <v>1</v>
      </c>
      <c r="G1389">
        <f t="shared" si="131"/>
        <v>1</v>
      </c>
      <c r="H1389">
        <f t="shared" si="132"/>
        <v>2</v>
      </c>
      <c r="I1389">
        <f t="shared" ca="1" si="133"/>
        <v>4</v>
      </c>
      <c r="J1389" t="str">
        <f t="shared" ca="1" si="134"/>
        <v>At Risk</v>
      </c>
    </row>
    <row r="1390" spans="1:10" x14ac:dyDescent="0.3">
      <c r="A1390" s="10" t="s">
        <v>2278</v>
      </c>
      <c r="B1390" s="2">
        <v>45534</v>
      </c>
      <c r="C1390">
        <v>2</v>
      </c>
      <c r="D1390">
        <v>737.13</v>
      </c>
      <c r="E1390" s="11">
        <f t="shared" ca="1" si="135"/>
        <v>545</v>
      </c>
      <c r="F1390">
        <f t="shared" ca="1" si="130"/>
        <v>1</v>
      </c>
      <c r="G1390">
        <f t="shared" si="131"/>
        <v>2</v>
      </c>
      <c r="H1390">
        <f t="shared" si="132"/>
        <v>1</v>
      </c>
      <c r="I1390">
        <f t="shared" ca="1" si="133"/>
        <v>4</v>
      </c>
      <c r="J1390" t="str">
        <f t="shared" ca="1" si="134"/>
        <v>At Risk</v>
      </c>
    </row>
    <row r="1391" spans="1:10" x14ac:dyDescent="0.3">
      <c r="A1391" s="10" t="s">
        <v>5691</v>
      </c>
      <c r="B1391" s="2">
        <v>45443</v>
      </c>
      <c r="C1391">
        <v>1</v>
      </c>
      <c r="D1391">
        <v>1066.33</v>
      </c>
      <c r="E1391" s="11">
        <f t="shared" ca="1" si="135"/>
        <v>636</v>
      </c>
      <c r="F1391">
        <f t="shared" ca="1" si="130"/>
        <v>1</v>
      </c>
      <c r="G1391">
        <f t="shared" si="131"/>
        <v>1</v>
      </c>
      <c r="H1391">
        <f t="shared" si="132"/>
        <v>2</v>
      </c>
      <c r="I1391">
        <f t="shared" ca="1" si="133"/>
        <v>4</v>
      </c>
      <c r="J1391" t="str">
        <f t="shared" ca="1" si="134"/>
        <v>At Risk</v>
      </c>
    </row>
    <row r="1392" spans="1:10" x14ac:dyDescent="0.3">
      <c r="A1392" s="10" t="s">
        <v>4109</v>
      </c>
      <c r="B1392" s="2">
        <v>45555</v>
      </c>
      <c r="C1392">
        <v>1</v>
      </c>
      <c r="D1392">
        <v>1880.38</v>
      </c>
      <c r="E1392" s="11">
        <f t="shared" ca="1" si="135"/>
        <v>524</v>
      </c>
      <c r="F1392">
        <f t="shared" ca="1" si="130"/>
        <v>1</v>
      </c>
      <c r="G1392">
        <f t="shared" si="131"/>
        <v>1</v>
      </c>
      <c r="H1392">
        <f t="shared" si="132"/>
        <v>2</v>
      </c>
      <c r="I1392">
        <f t="shared" ca="1" si="133"/>
        <v>4</v>
      </c>
      <c r="J1392" t="str">
        <f t="shared" ca="1" si="134"/>
        <v>At Risk</v>
      </c>
    </row>
    <row r="1393" spans="1:10" x14ac:dyDescent="0.3">
      <c r="A1393" s="10" t="s">
        <v>2012</v>
      </c>
      <c r="B1393" s="2">
        <v>45452</v>
      </c>
      <c r="C1393">
        <v>2</v>
      </c>
      <c r="D1393">
        <v>2960.31</v>
      </c>
      <c r="E1393" s="11">
        <f t="shared" ca="1" si="135"/>
        <v>627</v>
      </c>
      <c r="F1393">
        <f t="shared" ca="1" si="130"/>
        <v>1</v>
      </c>
      <c r="G1393">
        <f t="shared" si="131"/>
        <v>2</v>
      </c>
      <c r="H1393">
        <f t="shared" si="132"/>
        <v>3</v>
      </c>
      <c r="I1393">
        <f t="shared" ca="1" si="133"/>
        <v>6</v>
      </c>
      <c r="J1393" t="str">
        <f t="shared" ca="1" si="134"/>
        <v>Loyal</v>
      </c>
    </row>
    <row r="1394" spans="1:10" x14ac:dyDescent="0.3">
      <c r="A1394" s="10" t="s">
        <v>4731</v>
      </c>
      <c r="B1394" s="2">
        <v>45595</v>
      </c>
      <c r="C1394">
        <v>3</v>
      </c>
      <c r="D1394">
        <v>3434.65</v>
      </c>
      <c r="E1394" s="11">
        <f t="shared" ca="1" si="135"/>
        <v>484</v>
      </c>
      <c r="F1394">
        <f t="shared" ca="1" si="130"/>
        <v>1</v>
      </c>
      <c r="G1394">
        <f t="shared" si="131"/>
        <v>3</v>
      </c>
      <c r="H1394">
        <f t="shared" si="132"/>
        <v>3</v>
      </c>
      <c r="I1394">
        <f t="shared" ca="1" si="133"/>
        <v>7</v>
      </c>
      <c r="J1394" t="str">
        <f t="shared" ca="1" si="134"/>
        <v>Champion</v>
      </c>
    </row>
    <row r="1395" spans="1:10" x14ac:dyDescent="0.3">
      <c r="A1395" s="10" t="s">
        <v>2991</v>
      </c>
      <c r="B1395" s="2">
        <v>45336</v>
      </c>
      <c r="C1395">
        <v>1</v>
      </c>
      <c r="D1395">
        <v>363.21</v>
      </c>
      <c r="E1395" s="11">
        <f t="shared" ca="1" si="135"/>
        <v>743</v>
      </c>
      <c r="F1395">
        <f t="shared" ca="1" si="130"/>
        <v>1</v>
      </c>
      <c r="G1395">
        <f t="shared" si="131"/>
        <v>1</v>
      </c>
      <c r="H1395">
        <f t="shared" si="132"/>
        <v>1</v>
      </c>
      <c r="I1395">
        <f t="shared" ca="1" si="133"/>
        <v>3</v>
      </c>
      <c r="J1395" t="str">
        <f t="shared" ca="1" si="134"/>
        <v>Lost</v>
      </c>
    </row>
    <row r="1396" spans="1:10" x14ac:dyDescent="0.3">
      <c r="A1396" s="10" t="s">
        <v>1522</v>
      </c>
      <c r="B1396" s="2">
        <v>45486</v>
      </c>
      <c r="C1396">
        <v>2</v>
      </c>
      <c r="D1396">
        <v>6566.24</v>
      </c>
      <c r="E1396" s="11">
        <f t="shared" ca="1" si="135"/>
        <v>593</v>
      </c>
      <c r="F1396">
        <f t="shared" ca="1" si="130"/>
        <v>1</v>
      </c>
      <c r="G1396">
        <f t="shared" si="131"/>
        <v>2</v>
      </c>
      <c r="H1396">
        <f t="shared" si="132"/>
        <v>3</v>
      </c>
      <c r="I1396">
        <f t="shared" ca="1" si="133"/>
        <v>6</v>
      </c>
      <c r="J1396" t="str">
        <f t="shared" ca="1" si="134"/>
        <v>Loyal</v>
      </c>
    </row>
    <row r="1397" spans="1:10" x14ac:dyDescent="0.3">
      <c r="A1397" s="10" t="s">
        <v>5998</v>
      </c>
      <c r="B1397" s="2">
        <v>45316</v>
      </c>
      <c r="C1397">
        <v>1</v>
      </c>
      <c r="D1397">
        <v>1202.82</v>
      </c>
      <c r="E1397" s="11">
        <f t="shared" ca="1" si="135"/>
        <v>763</v>
      </c>
      <c r="F1397">
        <f t="shared" ca="1" si="130"/>
        <v>1</v>
      </c>
      <c r="G1397">
        <f t="shared" si="131"/>
        <v>1</v>
      </c>
      <c r="H1397">
        <f t="shared" si="132"/>
        <v>2</v>
      </c>
      <c r="I1397">
        <f t="shared" ca="1" si="133"/>
        <v>4</v>
      </c>
      <c r="J1397" t="str">
        <f t="shared" ca="1" si="134"/>
        <v>At Risk</v>
      </c>
    </row>
    <row r="1398" spans="1:10" x14ac:dyDescent="0.3">
      <c r="A1398" s="10" t="s">
        <v>3629</v>
      </c>
      <c r="B1398" s="2">
        <v>45645</v>
      </c>
      <c r="C1398">
        <v>2</v>
      </c>
      <c r="D1398">
        <v>4272.8500000000004</v>
      </c>
      <c r="E1398" s="11">
        <f t="shared" ca="1" si="135"/>
        <v>434</v>
      </c>
      <c r="F1398">
        <f t="shared" ca="1" si="130"/>
        <v>1</v>
      </c>
      <c r="G1398">
        <f t="shared" si="131"/>
        <v>2</v>
      </c>
      <c r="H1398">
        <f t="shared" si="132"/>
        <v>3</v>
      </c>
      <c r="I1398">
        <f t="shared" ca="1" si="133"/>
        <v>6</v>
      </c>
      <c r="J1398" t="str">
        <f t="shared" ca="1" si="134"/>
        <v>Loyal</v>
      </c>
    </row>
    <row r="1399" spans="1:10" x14ac:dyDescent="0.3">
      <c r="A1399" s="10" t="s">
        <v>1088</v>
      </c>
      <c r="B1399" s="2">
        <v>45322</v>
      </c>
      <c r="C1399">
        <v>1</v>
      </c>
      <c r="D1399">
        <v>1539.66</v>
      </c>
      <c r="E1399" s="11">
        <f t="shared" ca="1" si="135"/>
        <v>757</v>
      </c>
      <c r="F1399">
        <f t="shared" ca="1" si="130"/>
        <v>1</v>
      </c>
      <c r="G1399">
        <f t="shared" si="131"/>
        <v>1</v>
      </c>
      <c r="H1399">
        <f t="shared" si="132"/>
        <v>2</v>
      </c>
      <c r="I1399">
        <f t="shared" ca="1" si="133"/>
        <v>4</v>
      </c>
      <c r="J1399" t="str">
        <f t="shared" ca="1" si="134"/>
        <v>At Risk</v>
      </c>
    </row>
    <row r="1400" spans="1:10" x14ac:dyDescent="0.3">
      <c r="A1400" s="10" t="s">
        <v>2044</v>
      </c>
      <c r="B1400" s="2">
        <v>45545</v>
      </c>
      <c r="C1400">
        <v>1</v>
      </c>
      <c r="D1400">
        <v>2762.44</v>
      </c>
      <c r="E1400" s="11">
        <f t="shared" ca="1" si="135"/>
        <v>534</v>
      </c>
      <c r="F1400">
        <f t="shared" ca="1" si="130"/>
        <v>1</v>
      </c>
      <c r="G1400">
        <f t="shared" si="131"/>
        <v>1</v>
      </c>
      <c r="H1400">
        <f t="shared" si="132"/>
        <v>3</v>
      </c>
      <c r="I1400">
        <f t="shared" ca="1" si="133"/>
        <v>5</v>
      </c>
      <c r="J1400" t="str">
        <f t="shared" ca="1" si="134"/>
        <v>Loyal</v>
      </c>
    </row>
    <row r="1401" spans="1:10" x14ac:dyDescent="0.3">
      <c r="A1401" s="10" t="s">
        <v>860</v>
      </c>
      <c r="B1401" s="2">
        <v>45504</v>
      </c>
      <c r="C1401">
        <v>2</v>
      </c>
      <c r="D1401">
        <v>482.39000000000004</v>
      </c>
      <c r="E1401" s="11">
        <f t="shared" ca="1" si="135"/>
        <v>575</v>
      </c>
      <c r="F1401">
        <f t="shared" ca="1" si="130"/>
        <v>1</v>
      </c>
      <c r="G1401">
        <f t="shared" si="131"/>
        <v>2</v>
      </c>
      <c r="H1401">
        <f t="shared" si="132"/>
        <v>1</v>
      </c>
      <c r="I1401">
        <f t="shared" ca="1" si="133"/>
        <v>4</v>
      </c>
      <c r="J1401" t="str">
        <f t="shared" ca="1" si="134"/>
        <v>At Risk</v>
      </c>
    </row>
    <row r="1402" spans="1:10" x14ac:dyDescent="0.3">
      <c r="A1402" s="10" t="s">
        <v>5766</v>
      </c>
      <c r="B1402" s="2">
        <v>45371</v>
      </c>
      <c r="C1402">
        <v>1</v>
      </c>
      <c r="D1402">
        <v>108.67</v>
      </c>
      <c r="E1402" s="11">
        <f t="shared" ca="1" si="135"/>
        <v>708</v>
      </c>
      <c r="F1402">
        <f t="shared" ca="1" si="130"/>
        <v>1</v>
      </c>
      <c r="G1402">
        <f t="shared" si="131"/>
        <v>1</v>
      </c>
      <c r="H1402">
        <f t="shared" si="132"/>
        <v>1</v>
      </c>
      <c r="I1402">
        <f t="shared" ca="1" si="133"/>
        <v>3</v>
      </c>
      <c r="J1402" t="str">
        <f t="shared" ca="1" si="134"/>
        <v>Lost</v>
      </c>
    </row>
    <row r="1403" spans="1:10" x14ac:dyDescent="0.3">
      <c r="A1403" s="10" t="s">
        <v>5943</v>
      </c>
      <c r="B1403" s="2">
        <v>45537</v>
      </c>
      <c r="C1403">
        <v>1</v>
      </c>
      <c r="D1403">
        <v>743.49</v>
      </c>
      <c r="E1403" s="11">
        <f t="shared" ca="1" si="135"/>
        <v>542</v>
      </c>
      <c r="F1403">
        <f t="shared" ca="1" si="130"/>
        <v>1</v>
      </c>
      <c r="G1403">
        <f t="shared" si="131"/>
        <v>1</v>
      </c>
      <c r="H1403">
        <f t="shared" si="132"/>
        <v>1</v>
      </c>
      <c r="I1403">
        <f t="shared" ca="1" si="133"/>
        <v>3</v>
      </c>
      <c r="J1403" t="str">
        <f t="shared" ca="1" si="134"/>
        <v>Lost</v>
      </c>
    </row>
    <row r="1404" spans="1:10" x14ac:dyDescent="0.3">
      <c r="A1404" s="10" t="s">
        <v>3125</v>
      </c>
      <c r="B1404" s="2">
        <v>45607</v>
      </c>
      <c r="C1404">
        <v>1</v>
      </c>
      <c r="D1404">
        <v>1168.6099999999999</v>
      </c>
      <c r="E1404" s="11">
        <f t="shared" ca="1" si="135"/>
        <v>472</v>
      </c>
      <c r="F1404">
        <f t="shared" ca="1" si="130"/>
        <v>1</v>
      </c>
      <c r="G1404">
        <f t="shared" si="131"/>
        <v>1</v>
      </c>
      <c r="H1404">
        <f t="shared" si="132"/>
        <v>2</v>
      </c>
      <c r="I1404">
        <f t="shared" ca="1" si="133"/>
        <v>4</v>
      </c>
      <c r="J1404" t="str">
        <f t="shared" ca="1" si="134"/>
        <v>At Risk</v>
      </c>
    </row>
    <row r="1405" spans="1:10" x14ac:dyDescent="0.3">
      <c r="A1405" s="10" t="s">
        <v>1076</v>
      </c>
      <c r="B1405" s="2">
        <v>45467</v>
      </c>
      <c r="C1405">
        <v>1</v>
      </c>
      <c r="D1405">
        <v>1562.38</v>
      </c>
      <c r="E1405" s="11">
        <f t="shared" ca="1" si="135"/>
        <v>612</v>
      </c>
      <c r="F1405">
        <f t="shared" ca="1" si="130"/>
        <v>1</v>
      </c>
      <c r="G1405">
        <f t="shared" si="131"/>
        <v>1</v>
      </c>
      <c r="H1405">
        <f t="shared" si="132"/>
        <v>2</v>
      </c>
      <c r="I1405">
        <f t="shared" ca="1" si="133"/>
        <v>4</v>
      </c>
      <c r="J1405" t="str">
        <f t="shared" ca="1" si="134"/>
        <v>At Risk</v>
      </c>
    </row>
    <row r="1406" spans="1:10" x14ac:dyDescent="0.3">
      <c r="A1406" s="10" t="s">
        <v>5958</v>
      </c>
      <c r="B1406" s="2">
        <v>45596</v>
      </c>
      <c r="C1406">
        <v>1</v>
      </c>
      <c r="D1406">
        <v>548.70000000000005</v>
      </c>
      <c r="E1406" s="11">
        <f t="shared" ca="1" si="135"/>
        <v>483</v>
      </c>
      <c r="F1406">
        <f t="shared" ca="1" si="130"/>
        <v>1</v>
      </c>
      <c r="G1406">
        <f t="shared" si="131"/>
        <v>1</v>
      </c>
      <c r="H1406">
        <f t="shared" si="132"/>
        <v>1</v>
      </c>
      <c r="I1406">
        <f t="shared" ca="1" si="133"/>
        <v>3</v>
      </c>
      <c r="J1406" t="str">
        <f t="shared" ca="1" si="134"/>
        <v>Lost</v>
      </c>
    </row>
    <row r="1407" spans="1:10" x14ac:dyDescent="0.3">
      <c r="A1407" s="10" t="s">
        <v>255</v>
      </c>
      <c r="B1407" s="2">
        <v>45617</v>
      </c>
      <c r="C1407">
        <v>3</v>
      </c>
      <c r="D1407">
        <v>4920.09</v>
      </c>
      <c r="E1407" s="11">
        <f t="shared" ca="1" si="135"/>
        <v>462</v>
      </c>
      <c r="F1407">
        <f t="shared" ca="1" si="130"/>
        <v>1</v>
      </c>
      <c r="G1407">
        <f t="shared" si="131"/>
        <v>3</v>
      </c>
      <c r="H1407">
        <f t="shared" si="132"/>
        <v>3</v>
      </c>
      <c r="I1407">
        <f t="shared" ca="1" si="133"/>
        <v>7</v>
      </c>
      <c r="J1407" t="str">
        <f t="shared" ca="1" si="134"/>
        <v>Champion</v>
      </c>
    </row>
    <row r="1408" spans="1:10" x14ac:dyDescent="0.3">
      <c r="A1408" s="10" t="s">
        <v>519</v>
      </c>
      <c r="B1408" s="2">
        <v>45592</v>
      </c>
      <c r="C1408">
        <v>2</v>
      </c>
      <c r="D1408">
        <v>2066.5299999999997</v>
      </c>
      <c r="E1408" s="11">
        <f t="shared" ca="1" si="135"/>
        <v>487</v>
      </c>
      <c r="F1408">
        <f t="shared" ca="1" si="130"/>
        <v>1</v>
      </c>
      <c r="G1408">
        <f t="shared" si="131"/>
        <v>2</v>
      </c>
      <c r="H1408">
        <f t="shared" si="132"/>
        <v>3</v>
      </c>
      <c r="I1408">
        <f t="shared" ca="1" si="133"/>
        <v>6</v>
      </c>
      <c r="J1408" t="str">
        <f t="shared" ca="1" si="134"/>
        <v>Loyal</v>
      </c>
    </row>
    <row r="1409" spans="1:10" x14ac:dyDescent="0.3">
      <c r="A1409" s="10" t="s">
        <v>3758</v>
      </c>
      <c r="B1409" s="2">
        <v>45434</v>
      </c>
      <c r="C1409">
        <v>1</v>
      </c>
      <c r="D1409">
        <v>419.13</v>
      </c>
      <c r="E1409" s="11">
        <f t="shared" ca="1" si="135"/>
        <v>645</v>
      </c>
      <c r="F1409">
        <f t="shared" ca="1" si="130"/>
        <v>1</v>
      </c>
      <c r="G1409">
        <f t="shared" si="131"/>
        <v>1</v>
      </c>
      <c r="H1409">
        <f t="shared" si="132"/>
        <v>1</v>
      </c>
      <c r="I1409">
        <f t="shared" ca="1" si="133"/>
        <v>3</v>
      </c>
      <c r="J1409" t="str">
        <f t="shared" ca="1" si="134"/>
        <v>Lost</v>
      </c>
    </row>
    <row r="1410" spans="1:10" x14ac:dyDescent="0.3">
      <c r="A1410" s="10" t="s">
        <v>2496</v>
      </c>
      <c r="B1410" s="2">
        <v>45614</v>
      </c>
      <c r="C1410">
        <v>3</v>
      </c>
      <c r="D1410">
        <v>2633.73</v>
      </c>
      <c r="E1410" s="11">
        <f t="shared" ca="1" si="135"/>
        <v>465</v>
      </c>
      <c r="F1410">
        <f t="shared" ca="1" si="130"/>
        <v>1</v>
      </c>
      <c r="G1410">
        <f t="shared" si="131"/>
        <v>3</v>
      </c>
      <c r="H1410">
        <f t="shared" si="132"/>
        <v>3</v>
      </c>
      <c r="I1410">
        <f t="shared" ca="1" si="133"/>
        <v>7</v>
      </c>
      <c r="J1410" t="str">
        <f t="shared" ca="1" si="134"/>
        <v>Champion</v>
      </c>
    </row>
    <row r="1411" spans="1:10" x14ac:dyDescent="0.3">
      <c r="A1411" s="10" t="s">
        <v>5159</v>
      </c>
      <c r="B1411" s="2">
        <v>45635</v>
      </c>
      <c r="C1411">
        <v>1</v>
      </c>
      <c r="D1411">
        <v>1681.85</v>
      </c>
      <c r="E1411" s="11">
        <f t="shared" ca="1" si="135"/>
        <v>444</v>
      </c>
      <c r="F1411">
        <f t="shared" ref="F1411:F1474" ca="1" si="136">_xlfn.IFS(E1411&lt;100,3,E1411&lt;=200,2,E1411&gt;200,1)</f>
        <v>1</v>
      </c>
      <c r="G1411">
        <f t="shared" ref="G1411:G1474" si="137">_xlfn.IFS(C1411&gt;=3,3,C1411=2,2,C1411=1,1)</f>
        <v>1</v>
      </c>
      <c r="H1411">
        <f t="shared" ref="H1411:H1474" si="138">_xlfn.IFS(D1411&gt;=2000,3,D1411&gt;=1000,2,D1411&lt;1000,1)</f>
        <v>2</v>
      </c>
      <c r="I1411">
        <f t="shared" ref="I1411:I1474" ca="1" si="139">F1411+G1411+H1411</f>
        <v>4</v>
      </c>
      <c r="J1411" t="str">
        <f t="shared" ref="J1411:J1474" ca="1" si="140">_xlfn.IFS(I1411&gt;=7,"Champion",I1411&gt;=5,"Loyal",I1411&gt;=4,"At Risk",I1411&lt;4,"Lost")</f>
        <v>At Risk</v>
      </c>
    </row>
    <row r="1412" spans="1:10" x14ac:dyDescent="0.3">
      <c r="A1412" s="10" t="s">
        <v>3829</v>
      </c>
      <c r="B1412" s="2">
        <v>45418</v>
      </c>
      <c r="C1412">
        <v>1</v>
      </c>
      <c r="D1412">
        <v>1779.62</v>
      </c>
      <c r="E1412" s="11">
        <f t="shared" ca="1" si="135"/>
        <v>661</v>
      </c>
      <c r="F1412">
        <f t="shared" ca="1" si="136"/>
        <v>1</v>
      </c>
      <c r="G1412">
        <f t="shared" si="137"/>
        <v>1</v>
      </c>
      <c r="H1412">
        <f t="shared" si="138"/>
        <v>2</v>
      </c>
      <c r="I1412">
        <f t="shared" ca="1" si="139"/>
        <v>4</v>
      </c>
      <c r="J1412" t="str">
        <f t="shared" ca="1" si="140"/>
        <v>At Risk</v>
      </c>
    </row>
    <row r="1413" spans="1:10" x14ac:dyDescent="0.3">
      <c r="A1413" s="10" t="s">
        <v>2773</v>
      </c>
      <c r="B1413" s="2">
        <v>45488</v>
      </c>
      <c r="C1413">
        <v>1</v>
      </c>
      <c r="D1413">
        <v>2100.1</v>
      </c>
      <c r="E1413" s="11">
        <f t="shared" ref="E1413:E1476" ca="1" si="141">TODAY()-B1413</f>
        <v>591</v>
      </c>
      <c r="F1413">
        <f t="shared" ca="1" si="136"/>
        <v>1</v>
      </c>
      <c r="G1413">
        <f t="shared" si="137"/>
        <v>1</v>
      </c>
      <c r="H1413">
        <f t="shared" si="138"/>
        <v>3</v>
      </c>
      <c r="I1413">
        <f t="shared" ca="1" si="139"/>
        <v>5</v>
      </c>
      <c r="J1413" t="str">
        <f t="shared" ca="1" si="140"/>
        <v>Loyal</v>
      </c>
    </row>
    <row r="1414" spans="1:10" x14ac:dyDescent="0.3">
      <c r="A1414" s="10" t="s">
        <v>441</v>
      </c>
      <c r="B1414" s="2">
        <v>45623</v>
      </c>
      <c r="C1414">
        <v>2</v>
      </c>
      <c r="D1414">
        <v>303.83</v>
      </c>
      <c r="E1414" s="11">
        <f t="shared" ca="1" si="141"/>
        <v>456</v>
      </c>
      <c r="F1414">
        <f t="shared" ca="1" si="136"/>
        <v>1</v>
      </c>
      <c r="G1414">
        <f t="shared" si="137"/>
        <v>2</v>
      </c>
      <c r="H1414">
        <f t="shared" si="138"/>
        <v>1</v>
      </c>
      <c r="I1414">
        <f t="shared" ca="1" si="139"/>
        <v>4</v>
      </c>
      <c r="J1414" t="str">
        <f t="shared" ca="1" si="140"/>
        <v>At Risk</v>
      </c>
    </row>
    <row r="1415" spans="1:10" x14ac:dyDescent="0.3">
      <c r="A1415" s="10" t="s">
        <v>930</v>
      </c>
      <c r="B1415" s="2">
        <v>45522</v>
      </c>
      <c r="C1415">
        <v>2</v>
      </c>
      <c r="D1415">
        <v>809.31999999999994</v>
      </c>
      <c r="E1415" s="11">
        <f t="shared" ca="1" si="141"/>
        <v>557</v>
      </c>
      <c r="F1415">
        <f t="shared" ca="1" si="136"/>
        <v>1</v>
      </c>
      <c r="G1415">
        <f t="shared" si="137"/>
        <v>2</v>
      </c>
      <c r="H1415">
        <f t="shared" si="138"/>
        <v>1</v>
      </c>
      <c r="I1415">
        <f t="shared" ca="1" si="139"/>
        <v>4</v>
      </c>
      <c r="J1415" t="str">
        <f t="shared" ca="1" si="140"/>
        <v>At Risk</v>
      </c>
    </row>
    <row r="1416" spans="1:10" x14ac:dyDescent="0.3">
      <c r="A1416" s="10" t="s">
        <v>1902</v>
      </c>
      <c r="B1416" s="2">
        <v>45486</v>
      </c>
      <c r="C1416">
        <v>1</v>
      </c>
      <c r="D1416">
        <v>4313.9399999999996</v>
      </c>
      <c r="E1416" s="11">
        <f t="shared" ca="1" si="141"/>
        <v>593</v>
      </c>
      <c r="F1416">
        <f t="shared" ca="1" si="136"/>
        <v>1</v>
      </c>
      <c r="G1416">
        <f t="shared" si="137"/>
        <v>1</v>
      </c>
      <c r="H1416">
        <f t="shared" si="138"/>
        <v>3</v>
      </c>
      <c r="I1416">
        <f t="shared" ca="1" si="139"/>
        <v>5</v>
      </c>
      <c r="J1416" t="str">
        <f t="shared" ca="1" si="140"/>
        <v>Loyal</v>
      </c>
    </row>
    <row r="1417" spans="1:10" x14ac:dyDescent="0.3">
      <c r="A1417" s="10" t="s">
        <v>1082</v>
      </c>
      <c r="B1417" s="2">
        <v>45599</v>
      </c>
      <c r="C1417">
        <v>3</v>
      </c>
      <c r="D1417">
        <v>2513.7600000000002</v>
      </c>
      <c r="E1417" s="11">
        <f t="shared" ca="1" si="141"/>
        <v>480</v>
      </c>
      <c r="F1417">
        <f t="shared" ca="1" si="136"/>
        <v>1</v>
      </c>
      <c r="G1417">
        <f t="shared" si="137"/>
        <v>3</v>
      </c>
      <c r="H1417">
        <f t="shared" si="138"/>
        <v>3</v>
      </c>
      <c r="I1417">
        <f t="shared" ca="1" si="139"/>
        <v>7</v>
      </c>
      <c r="J1417" t="str">
        <f t="shared" ca="1" si="140"/>
        <v>Champion</v>
      </c>
    </row>
    <row r="1418" spans="1:10" x14ac:dyDescent="0.3">
      <c r="A1418" s="10" t="s">
        <v>3768</v>
      </c>
      <c r="B1418" s="2">
        <v>45530</v>
      </c>
      <c r="C1418">
        <v>1</v>
      </c>
      <c r="D1418">
        <v>315</v>
      </c>
      <c r="E1418" s="11">
        <f t="shared" ca="1" si="141"/>
        <v>549</v>
      </c>
      <c r="F1418">
        <f t="shared" ca="1" si="136"/>
        <v>1</v>
      </c>
      <c r="G1418">
        <f t="shared" si="137"/>
        <v>1</v>
      </c>
      <c r="H1418">
        <f t="shared" si="138"/>
        <v>1</v>
      </c>
      <c r="I1418">
        <f t="shared" ca="1" si="139"/>
        <v>3</v>
      </c>
      <c r="J1418" t="str">
        <f t="shared" ca="1" si="140"/>
        <v>Lost</v>
      </c>
    </row>
    <row r="1419" spans="1:10" x14ac:dyDescent="0.3">
      <c r="A1419" s="10" t="s">
        <v>1897</v>
      </c>
      <c r="B1419" s="2">
        <v>45576</v>
      </c>
      <c r="C1419">
        <v>2</v>
      </c>
      <c r="D1419">
        <v>3697.7</v>
      </c>
      <c r="E1419" s="11">
        <f t="shared" ca="1" si="141"/>
        <v>503</v>
      </c>
      <c r="F1419">
        <f t="shared" ca="1" si="136"/>
        <v>1</v>
      </c>
      <c r="G1419">
        <f t="shared" si="137"/>
        <v>2</v>
      </c>
      <c r="H1419">
        <f t="shared" si="138"/>
        <v>3</v>
      </c>
      <c r="I1419">
        <f t="shared" ca="1" si="139"/>
        <v>6</v>
      </c>
      <c r="J1419" t="str">
        <f t="shared" ca="1" si="140"/>
        <v>Loyal</v>
      </c>
    </row>
    <row r="1420" spans="1:10" x14ac:dyDescent="0.3">
      <c r="A1420" s="10" t="s">
        <v>2205</v>
      </c>
      <c r="B1420" s="2">
        <v>45605</v>
      </c>
      <c r="C1420">
        <v>4</v>
      </c>
      <c r="D1420">
        <v>4266.2999999999993</v>
      </c>
      <c r="E1420" s="11">
        <f t="shared" ca="1" si="141"/>
        <v>474</v>
      </c>
      <c r="F1420">
        <f t="shared" ca="1" si="136"/>
        <v>1</v>
      </c>
      <c r="G1420">
        <f t="shared" si="137"/>
        <v>3</v>
      </c>
      <c r="H1420">
        <f t="shared" si="138"/>
        <v>3</v>
      </c>
      <c r="I1420">
        <f t="shared" ca="1" si="139"/>
        <v>7</v>
      </c>
      <c r="J1420" t="str">
        <f t="shared" ca="1" si="140"/>
        <v>Champion</v>
      </c>
    </row>
    <row r="1421" spans="1:10" x14ac:dyDescent="0.3">
      <c r="A1421" s="10" t="s">
        <v>3818</v>
      </c>
      <c r="B1421" s="2">
        <v>45451</v>
      </c>
      <c r="C1421">
        <v>1</v>
      </c>
      <c r="D1421">
        <v>293.25</v>
      </c>
      <c r="E1421" s="11">
        <f t="shared" ca="1" si="141"/>
        <v>628</v>
      </c>
      <c r="F1421">
        <f t="shared" ca="1" si="136"/>
        <v>1</v>
      </c>
      <c r="G1421">
        <f t="shared" si="137"/>
        <v>1</v>
      </c>
      <c r="H1421">
        <f t="shared" si="138"/>
        <v>1</v>
      </c>
      <c r="I1421">
        <f t="shared" ca="1" si="139"/>
        <v>3</v>
      </c>
      <c r="J1421" t="str">
        <f t="shared" ca="1" si="140"/>
        <v>Lost</v>
      </c>
    </row>
    <row r="1422" spans="1:10" x14ac:dyDescent="0.3">
      <c r="A1422" s="10" t="s">
        <v>653</v>
      </c>
      <c r="B1422" s="2">
        <v>45485</v>
      </c>
      <c r="C1422">
        <v>2</v>
      </c>
      <c r="D1422">
        <v>1317.09</v>
      </c>
      <c r="E1422" s="11">
        <f t="shared" ca="1" si="141"/>
        <v>594</v>
      </c>
      <c r="F1422">
        <f t="shared" ca="1" si="136"/>
        <v>1</v>
      </c>
      <c r="G1422">
        <f t="shared" si="137"/>
        <v>2</v>
      </c>
      <c r="H1422">
        <f t="shared" si="138"/>
        <v>2</v>
      </c>
      <c r="I1422">
        <f t="shared" ca="1" si="139"/>
        <v>5</v>
      </c>
      <c r="J1422" t="str">
        <f t="shared" ca="1" si="140"/>
        <v>Loyal</v>
      </c>
    </row>
    <row r="1423" spans="1:10" x14ac:dyDescent="0.3">
      <c r="A1423" s="10" t="s">
        <v>1600</v>
      </c>
      <c r="B1423" s="2">
        <v>45578</v>
      </c>
      <c r="C1423">
        <v>3</v>
      </c>
      <c r="D1423">
        <v>6202.64</v>
      </c>
      <c r="E1423" s="11">
        <f t="shared" ca="1" si="141"/>
        <v>501</v>
      </c>
      <c r="F1423">
        <f t="shared" ca="1" si="136"/>
        <v>1</v>
      </c>
      <c r="G1423">
        <f t="shared" si="137"/>
        <v>3</v>
      </c>
      <c r="H1423">
        <f t="shared" si="138"/>
        <v>3</v>
      </c>
      <c r="I1423">
        <f t="shared" ca="1" si="139"/>
        <v>7</v>
      </c>
      <c r="J1423" t="str">
        <f t="shared" ca="1" si="140"/>
        <v>Champion</v>
      </c>
    </row>
    <row r="1424" spans="1:10" x14ac:dyDescent="0.3">
      <c r="A1424" s="10" t="s">
        <v>893</v>
      </c>
      <c r="B1424" s="2">
        <v>45632</v>
      </c>
      <c r="C1424">
        <v>2</v>
      </c>
      <c r="D1424">
        <v>557.30000000000007</v>
      </c>
      <c r="E1424" s="11">
        <f t="shared" ca="1" si="141"/>
        <v>447</v>
      </c>
      <c r="F1424">
        <f t="shared" ca="1" si="136"/>
        <v>1</v>
      </c>
      <c r="G1424">
        <f t="shared" si="137"/>
        <v>2</v>
      </c>
      <c r="H1424">
        <f t="shared" si="138"/>
        <v>1</v>
      </c>
      <c r="I1424">
        <f t="shared" ca="1" si="139"/>
        <v>4</v>
      </c>
      <c r="J1424" t="str">
        <f t="shared" ca="1" si="140"/>
        <v>At Risk</v>
      </c>
    </row>
    <row r="1425" spans="1:10" x14ac:dyDescent="0.3">
      <c r="A1425" s="10" t="s">
        <v>5124</v>
      </c>
      <c r="B1425" s="2">
        <v>45410</v>
      </c>
      <c r="C1425">
        <v>1</v>
      </c>
      <c r="D1425">
        <v>138.56</v>
      </c>
      <c r="E1425" s="11">
        <f t="shared" ca="1" si="141"/>
        <v>669</v>
      </c>
      <c r="F1425">
        <f t="shared" ca="1" si="136"/>
        <v>1</v>
      </c>
      <c r="G1425">
        <f t="shared" si="137"/>
        <v>1</v>
      </c>
      <c r="H1425">
        <f t="shared" si="138"/>
        <v>1</v>
      </c>
      <c r="I1425">
        <f t="shared" ca="1" si="139"/>
        <v>3</v>
      </c>
      <c r="J1425" t="str">
        <f t="shared" ca="1" si="140"/>
        <v>Lost</v>
      </c>
    </row>
    <row r="1426" spans="1:10" x14ac:dyDescent="0.3">
      <c r="A1426" s="10" t="s">
        <v>3263</v>
      </c>
      <c r="B1426" s="2">
        <v>45382</v>
      </c>
      <c r="C1426">
        <v>1</v>
      </c>
      <c r="D1426">
        <v>1308.6500000000001</v>
      </c>
      <c r="E1426" s="11">
        <f t="shared" ca="1" si="141"/>
        <v>697</v>
      </c>
      <c r="F1426">
        <f t="shared" ca="1" si="136"/>
        <v>1</v>
      </c>
      <c r="G1426">
        <f t="shared" si="137"/>
        <v>1</v>
      </c>
      <c r="H1426">
        <f t="shared" si="138"/>
        <v>2</v>
      </c>
      <c r="I1426">
        <f t="shared" ca="1" si="139"/>
        <v>4</v>
      </c>
      <c r="J1426" t="str">
        <f t="shared" ca="1" si="140"/>
        <v>At Risk</v>
      </c>
    </row>
    <row r="1427" spans="1:10" x14ac:dyDescent="0.3">
      <c r="A1427" s="10" t="s">
        <v>1935</v>
      </c>
      <c r="B1427" s="2">
        <v>45562</v>
      </c>
      <c r="C1427">
        <v>1</v>
      </c>
      <c r="D1427">
        <v>1001.64</v>
      </c>
      <c r="E1427" s="11">
        <f t="shared" ca="1" si="141"/>
        <v>517</v>
      </c>
      <c r="F1427">
        <f t="shared" ca="1" si="136"/>
        <v>1</v>
      </c>
      <c r="G1427">
        <f t="shared" si="137"/>
        <v>1</v>
      </c>
      <c r="H1427">
        <f t="shared" si="138"/>
        <v>2</v>
      </c>
      <c r="I1427">
        <f t="shared" ca="1" si="139"/>
        <v>4</v>
      </c>
      <c r="J1427" t="str">
        <f t="shared" ca="1" si="140"/>
        <v>At Risk</v>
      </c>
    </row>
    <row r="1428" spans="1:10" x14ac:dyDescent="0.3">
      <c r="A1428" s="10" t="s">
        <v>4070</v>
      </c>
      <c r="B1428" s="2">
        <v>45524</v>
      </c>
      <c r="C1428">
        <v>2</v>
      </c>
      <c r="D1428">
        <v>1372.21</v>
      </c>
      <c r="E1428" s="11">
        <f t="shared" ca="1" si="141"/>
        <v>555</v>
      </c>
      <c r="F1428">
        <f t="shared" ca="1" si="136"/>
        <v>1</v>
      </c>
      <c r="G1428">
        <f t="shared" si="137"/>
        <v>2</v>
      </c>
      <c r="H1428">
        <f t="shared" si="138"/>
        <v>2</v>
      </c>
      <c r="I1428">
        <f t="shared" ca="1" si="139"/>
        <v>5</v>
      </c>
      <c r="J1428" t="str">
        <f t="shared" ca="1" si="140"/>
        <v>Loyal</v>
      </c>
    </row>
    <row r="1429" spans="1:10" x14ac:dyDescent="0.3">
      <c r="A1429" s="10" t="s">
        <v>1969</v>
      </c>
      <c r="B1429" s="2">
        <v>45472</v>
      </c>
      <c r="C1429">
        <v>2</v>
      </c>
      <c r="D1429">
        <v>1802.85</v>
      </c>
      <c r="E1429" s="11">
        <f t="shared" ca="1" si="141"/>
        <v>607</v>
      </c>
      <c r="F1429">
        <f t="shared" ca="1" si="136"/>
        <v>1</v>
      </c>
      <c r="G1429">
        <f t="shared" si="137"/>
        <v>2</v>
      </c>
      <c r="H1429">
        <f t="shared" si="138"/>
        <v>2</v>
      </c>
      <c r="I1429">
        <f t="shared" ca="1" si="139"/>
        <v>5</v>
      </c>
      <c r="J1429" t="str">
        <f t="shared" ca="1" si="140"/>
        <v>Loyal</v>
      </c>
    </row>
    <row r="1430" spans="1:10" x14ac:dyDescent="0.3">
      <c r="A1430" s="10" t="s">
        <v>2490</v>
      </c>
      <c r="B1430" s="2">
        <v>45611</v>
      </c>
      <c r="C1430">
        <v>2</v>
      </c>
      <c r="D1430">
        <v>2147.38</v>
      </c>
      <c r="E1430" s="11">
        <f t="shared" ca="1" si="141"/>
        <v>468</v>
      </c>
      <c r="F1430">
        <f t="shared" ca="1" si="136"/>
        <v>1</v>
      </c>
      <c r="G1430">
        <f t="shared" si="137"/>
        <v>2</v>
      </c>
      <c r="H1430">
        <f t="shared" si="138"/>
        <v>3</v>
      </c>
      <c r="I1430">
        <f t="shared" ca="1" si="139"/>
        <v>6</v>
      </c>
      <c r="J1430" t="str">
        <f t="shared" ca="1" si="140"/>
        <v>Loyal</v>
      </c>
    </row>
    <row r="1431" spans="1:10" x14ac:dyDescent="0.3">
      <c r="A1431" s="10" t="s">
        <v>901</v>
      </c>
      <c r="B1431" s="2">
        <v>45459</v>
      </c>
      <c r="C1431">
        <v>2</v>
      </c>
      <c r="D1431">
        <v>454.9</v>
      </c>
      <c r="E1431" s="11">
        <f t="shared" ca="1" si="141"/>
        <v>620</v>
      </c>
      <c r="F1431">
        <f t="shared" ca="1" si="136"/>
        <v>1</v>
      </c>
      <c r="G1431">
        <f t="shared" si="137"/>
        <v>2</v>
      </c>
      <c r="H1431">
        <f t="shared" si="138"/>
        <v>1</v>
      </c>
      <c r="I1431">
        <f t="shared" ca="1" si="139"/>
        <v>4</v>
      </c>
      <c r="J1431" t="str">
        <f t="shared" ca="1" si="140"/>
        <v>At Risk</v>
      </c>
    </row>
    <row r="1432" spans="1:10" x14ac:dyDescent="0.3">
      <c r="A1432" s="10" t="s">
        <v>546</v>
      </c>
      <c r="B1432" s="2">
        <v>45604</v>
      </c>
      <c r="C1432">
        <v>2</v>
      </c>
      <c r="D1432">
        <v>2606.67</v>
      </c>
      <c r="E1432" s="11">
        <f t="shared" ca="1" si="141"/>
        <v>475</v>
      </c>
      <c r="F1432">
        <f t="shared" ca="1" si="136"/>
        <v>1</v>
      </c>
      <c r="G1432">
        <f t="shared" si="137"/>
        <v>2</v>
      </c>
      <c r="H1432">
        <f t="shared" si="138"/>
        <v>3</v>
      </c>
      <c r="I1432">
        <f t="shared" ca="1" si="139"/>
        <v>6</v>
      </c>
      <c r="J1432" t="str">
        <f t="shared" ca="1" si="140"/>
        <v>Loyal</v>
      </c>
    </row>
    <row r="1433" spans="1:10" x14ac:dyDescent="0.3">
      <c r="A1433" s="10" t="s">
        <v>1552</v>
      </c>
      <c r="B1433" s="2">
        <v>45482</v>
      </c>
      <c r="C1433">
        <v>1</v>
      </c>
      <c r="D1433">
        <v>418.04</v>
      </c>
      <c r="E1433" s="11">
        <f t="shared" ca="1" si="141"/>
        <v>597</v>
      </c>
      <c r="F1433">
        <f t="shared" ca="1" si="136"/>
        <v>1</v>
      </c>
      <c r="G1433">
        <f t="shared" si="137"/>
        <v>1</v>
      </c>
      <c r="H1433">
        <f t="shared" si="138"/>
        <v>1</v>
      </c>
      <c r="I1433">
        <f t="shared" ca="1" si="139"/>
        <v>3</v>
      </c>
      <c r="J1433" t="str">
        <f t="shared" ca="1" si="140"/>
        <v>Lost</v>
      </c>
    </row>
    <row r="1434" spans="1:10" x14ac:dyDescent="0.3">
      <c r="A1434" s="10" t="s">
        <v>1513</v>
      </c>
      <c r="B1434" s="2">
        <v>45455</v>
      </c>
      <c r="C1434">
        <v>2</v>
      </c>
      <c r="D1434">
        <v>955.12000000000012</v>
      </c>
      <c r="E1434" s="11">
        <f t="shared" ca="1" si="141"/>
        <v>624</v>
      </c>
      <c r="F1434">
        <f t="shared" ca="1" si="136"/>
        <v>1</v>
      </c>
      <c r="G1434">
        <f t="shared" si="137"/>
        <v>2</v>
      </c>
      <c r="H1434">
        <f t="shared" si="138"/>
        <v>1</v>
      </c>
      <c r="I1434">
        <f t="shared" ca="1" si="139"/>
        <v>4</v>
      </c>
      <c r="J1434" t="str">
        <f t="shared" ca="1" si="140"/>
        <v>At Risk</v>
      </c>
    </row>
    <row r="1435" spans="1:10" x14ac:dyDescent="0.3">
      <c r="A1435" s="10" t="s">
        <v>1660</v>
      </c>
      <c r="B1435" s="2">
        <v>45496</v>
      </c>
      <c r="C1435">
        <v>3</v>
      </c>
      <c r="D1435">
        <v>2655.75</v>
      </c>
      <c r="E1435" s="11">
        <f t="shared" ca="1" si="141"/>
        <v>583</v>
      </c>
      <c r="F1435">
        <f t="shared" ca="1" si="136"/>
        <v>1</v>
      </c>
      <c r="G1435">
        <f t="shared" si="137"/>
        <v>3</v>
      </c>
      <c r="H1435">
        <f t="shared" si="138"/>
        <v>3</v>
      </c>
      <c r="I1435">
        <f t="shared" ca="1" si="139"/>
        <v>7</v>
      </c>
      <c r="J1435" t="str">
        <f t="shared" ca="1" si="140"/>
        <v>Champion</v>
      </c>
    </row>
    <row r="1436" spans="1:10" x14ac:dyDescent="0.3">
      <c r="A1436" s="10" t="s">
        <v>4305</v>
      </c>
      <c r="B1436" s="2">
        <v>45450</v>
      </c>
      <c r="C1436">
        <v>2</v>
      </c>
      <c r="D1436">
        <v>1884.1799999999998</v>
      </c>
      <c r="E1436" s="11">
        <f t="shared" ca="1" si="141"/>
        <v>629</v>
      </c>
      <c r="F1436">
        <f t="shared" ca="1" si="136"/>
        <v>1</v>
      </c>
      <c r="G1436">
        <f t="shared" si="137"/>
        <v>2</v>
      </c>
      <c r="H1436">
        <f t="shared" si="138"/>
        <v>2</v>
      </c>
      <c r="I1436">
        <f t="shared" ca="1" si="139"/>
        <v>5</v>
      </c>
      <c r="J1436" t="str">
        <f t="shared" ca="1" si="140"/>
        <v>Loyal</v>
      </c>
    </row>
    <row r="1437" spans="1:10" x14ac:dyDescent="0.3">
      <c r="A1437" s="10" t="s">
        <v>4633</v>
      </c>
      <c r="B1437" s="2">
        <v>45646</v>
      </c>
      <c r="C1437">
        <v>2</v>
      </c>
      <c r="D1437">
        <v>1107.8100000000002</v>
      </c>
      <c r="E1437" s="11">
        <f t="shared" ca="1" si="141"/>
        <v>433</v>
      </c>
      <c r="F1437">
        <f t="shared" ca="1" si="136"/>
        <v>1</v>
      </c>
      <c r="G1437">
        <f t="shared" si="137"/>
        <v>2</v>
      </c>
      <c r="H1437">
        <f t="shared" si="138"/>
        <v>2</v>
      </c>
      <c r="I1437">
        <f t="shared" ca="1" si="139"/>
        <v>5</v>
      </c>
      <c r="J1437" t="str">
        <f t="shared" ca="1" si="140"/>
        <v>Loyal</v>
      </c>
    </row>
    <row r="1438" spans="1:10" x14ac:dyDescent="0.3">
      <c r="A1438" s="10" t="s">
        <v>1303</v>
      </c>
      <c r="B1438" s="2">
        <v>45654</v>
      </c>
      <c r="C1438">
        <v>4</v>
      </c>
      <c r="D1438">
        <v>7435.1399999999994</v>
      </c>
      <c r="E1438" s="11">
        <f t="shared" ca="1" si="141"/>
        <v>425</v>
      </c>
      <c r="F1438">
        <f t="shared" ca="1" si="136"/>
        <v>1</v>
      </c>
      <c r="G1438">
        <f t="shared" si="137"/>
        <v>3</v>
      </c>
      <c r="H1438">
        <f t="shared" si="138"/>
        <v>3</v>
      </c>
      <c r="I1438">
        <f t="shared" ca="1" si="139"/>
        <v>7</v>
      </c>
      <c r="J1438" t="str">
        <f t="shared" ca="1" si="140"/>
        <v>Champion</v>
      </c>
    </row>
    <row r="1439" spans="1:10" x14ac:dyDescent="0.3">
      <c r="A1439" s="10" t="s">
        <v>5678</v>
      </c>
      <c r="B1439" s="2">
        <v>45642</v>
      </c>
      <c r="C1439">
        <v>1</v>
      </c>
      <c r="D1439">
        <v>1829.78</v>
      </c>
      <c r="E1439" s="11">
        <f t="shared" ca="1" si="141"/>
        <v>437</v>
      </c>
      <c r="F1439">
        <f t="shared" ca="1" si="136"/>
        <v>1</v>
      </c>
      <c r="G1439">
        <f t="shared" si="137"/>
        <v>1</v>
      </c>
      <c r="H1439">
        <f t="shared" si="138"/>
        <v>2</v>
      </c>
      <c r="I1439">
        <f t="shared" ca="1" si="139"/>
        <v>4</v>
      </c>
      <c r="J1439" t="str">
        <f t="shared" ca="1" si="140"/>
        <v>At Risk</v>
      </c>
    </row>
    <row r="1440" spans="1:10" x14ac:dyDescent="0.3">
      <c r="A1440" s="10" t="s">
        <v>2193</v>
      </c>
      <c r="B1440" s="2">
        <v>45467</v>
      </c>
      <c r="C1440">
        <v>2</v>
      </c>
      <c r="D1440">
        <v>857.81</v>
      </c>
      <c r="E1440" s="11">
        <f t="shared" ca="1" si="141"/>
        <v>612</v>
      </c>
      <c r="F1440">
        <f t="shared" ca="1" si="136"/>
        <v>1</v>
      </c>
      <c r="G1440">
        <f t="shared" si="137"/>
        <v>2</v>
      </c>
      <c r="H1440">
        <f t="shared" si="138"/>
        <v>1</v>
      </c>
      <c r="I1440">
        <f t="shared" ca="1" si="139"/>
        <v>4</v>
      </c>
      <c r="J1440" t="str">
        <f t="shared" ca="1" si="140"/>
        <v>At Risk</v>
      </c>
    </row>
    <row r="1441" spans="1:10" x14ac:dyDescent="0.3">
      <c r="A1441" s="10" t="s">
        <v>5222</v>
      </c>
      <c r="B1441" s="2">
        <v>45415</v>
      </c>
      <c r="C1441">
        <v>1</v>
      </c>
      <c r="D1441">
        <v>2790.03</v>
      </c>
      <c r="E1441" s="11">
        <f t="shared" ca="1" si="141"/>
        <v>664</v>
      </c>
      <c r="F1441">
        <f t="shared" ca="1" si="136"/>
        <v>1</v>
      </c>
      <c r="G1441">
        <f t="shared" si="137"/>
        <v>1</v>
      </c>
      <c r="H1441">
        <f t="shared" si="138"/>
        <v>3</v>
      </c>
      <c r="I1441">
        <f t="shared" ca="1" si="139"/>
        <v>5</v>
      </c>
      <c r="J1441" t="str">
        <f t="shared" ca="1" si="140"/>
        <v>Loyal</v>
      </c>
    </row>
    <row r="1442" spans="1:10" x14ac:dyDescent="0.3">
      <c r="A1442" s="10" t="s">
        <v>133</v>
      </c>
      <c r="B1442" s="2">
        <v>45655</v>
      </c>
      <c r="C1442">
        <v>3</v>
      </c>
      <c r="D1442">
        <v>2959.99</v>
      </c>
      <c r="E1442" s="11">
        <f t="shared" ca="1" si="141"/>
        <v>424</v>
      </c>
      <c r="F1442">
        <f t="shared" ca="1" si="136"/>
        <v>1</v>
      </c>
      <c r="G1442">
        <f t="shared" si="137"/>
        <v>3</v>
      </c>
      <c r="H1442">
        <f t="shared" si="138"/>
        <v>3</v>
      </c>
      <c r="I1442">
        <f t="shared" ca="1" si="139"/>
        <v>7</v>
      </c>
      <c r="J1442" t="str">
        <f t="shared" ca="1" si="140"/>
        <v>Champion</v>
      </c>
    </row>
    <row r="1443" spans="1:10" x14ac:dyDescent="0.3">
      <c r="A1443" s="10" t="s">
        <v>1925</v>
      </c>
      <c r="B1443" s="2">
        <v>45438</v>
      </c>
      <c r="C1443">
        <v>3</v>
      </c>
      <c r="D1443">
        <v>2337.56</v>
      </c>
      <c r="E1443" s="11">
        <f t="shared" ca="1" si="141"/>
        <v>641</v>
      </c>
      <c r="F1443">
        <f t="shared" ca="1" si="136"/>
        <v>1</v>
      </c>
      <c r="G1443">
        <f t="shared" si="137"/>
        <v>3</v>
      </c>
      <c r="H1443">
        <f t="shared" si="138"/>
        <v>3</v>
      </c>
      <c r="I1443">
        <f t="shared" ca="1" si="139"/>
        <v>7</v>
      </c>
      <c r="J1443" t="str">
        <f t="shared" ca="1" si="140"/>
        <v>Champion</v>
      </c>
    </row>
    <row r="1444" spans="1:10" x14ac:dyDescent="0.3">
      <c r="A1444" s="10" t="s">
        <v>4773</v>
      </c>
      <c r="B1444" s="2">
        <v>45420</v>
      </c>
      <c r="C1444">
        <v>1</v>
      </c>
      <c r="D1444">
        <v>387.99</v>
      </c>
      <c r="E1444" s="11">
        <f t="shared" ca="1" si="141"/>
        <v>659</v>
      </c>
      <c r="F1444">
        <f t="shared" ca="1" si="136"/>
        <v>1</v>
      </c>
      <c r="G1444">
        <f t="shared" si="137"/>
        <v>1</v>
      </c>
      <c r="H1444">
        <f t="shared" si="138"/>
        <v>1</v>
      </c>
      <c r="I1444">
        <f t="shared" ca="1" si="139"/>
        <v>3</v>
      </c>
      <c r="J1444" t="str">
        <f t="shared" ca="1" si="140"/>
        <v>Lost</v>
      </c>
    </row>
    <row r="1445" spans="1:10" x14ac:dyDescent="0.3">
      <c r="A1445" s="10" t="s">
        <v>5401</v>
      </c>
      <c r="B1445" s="2">
        <v>45568</v>
      </c>
      <c r="C1445">
        <v>1</v>
      </c>
      <c r="D1445">
        <v>785.03</v>
      </c>
      <c r="E1445" s="11">
        <f t="shared" ca="1" si="141"/>
        <v>511</v>
      </c>
      <c r="F1445">
        <f t="shared" ca="1" si="136"/>
        <v>1</v>
      </c>
      <c r="G1445">
        <f t="shared" si="137"/>
        <v>1</v>
      </c>
      <c r="H1445">
        <f t="shared" si="138"/>
        <v>1</v>
      </c>
      <c r="I1445">
        <f t="shared" ca="1" si="139"/>
        <v>3</v>
      </c>
      <c r="J1445" t="str">
        <f t="shared" ca="1" si="140"/>
        <v>Lost</v>
      </c>
    </row>
    <row r="1446" spans="1:10" x14ac:dyDescent="0.3">
      <c r="A1446" s="10" t="s">
        <v>1402</v>
      </c>
      <c r="B1446" s="2">
        <v>45535</v>
      </c>
      <c r="C1446">
        <v>3</v>
      </c>
      <c r="D1446">
        <v>7741.61</v>
      </c>
      <c r="E1446" s="11">
        <f t="shared" ca="1" si="141"/>
        <v>544</v>
      </c>
      <c r="F1446">
        <f t="shared" ca="1" si="136"/>
        <v>1</v>
      </c>
      <c r="G1446">
        <f t="shared" si="137"/>
        <v>3</v>
      </c>
      <c r="H1446">
        <f t="shared" si="138"/>
        <v>3</v>
      </c>
      <c r="I1446">
        <f t="shared" ca="1" si="139"/>
        <v>7</v>
      </c>
      <c r="J1446" t="str">
        <f t="shared" ca="1" si="140"/>
        <v>Champion</v>
      </c>
    </row>
    <row r="1447" spans="1:10" x14ac:dyDescent="0.3">
      <c r="A1447" s="10" t="s">
        <v>3533</v>
      </c>
      <c r="B1447" s="2">
        <v>45570</v>
      </c>
      <c r="C1447">
        <v>1</v>
      </c>
      <c r="D1447">
        <v>3947.64</v>
      </c>
      <c r="E1447" s="11">
        <f t="shared" ca="1" si="141"/>
        <v>509</v>
      </c>
      <c r="F1447">
        <f t="shared" ca="1" si="136"/>
        <v>1</v>
      </c>
      <c r="G1447">
        <f t="shared" si="137"/>
        <v>1</v>
      </c>
      <c r="H1447">
        <f t="shared" si="138"/>
        <v>3</v>
      </c>
      <c r="I1447">
        <f t="shared" ca="1" si="139"/>
        <v>5</v>
      </c>
      <c r="J1447" t="str">
        <f t="shared" ca="1" si="140"/>
        <v>Loyal</v>
      </c>
    </row>
    <row r="1448" spans="1:10" x14ac:dyDescent="0.3">
      <c r="A1448" s="10" t="s">
        <v>2860</v>
      </c>
      <c r="B1448" s="2">
        <v>45440</v>
      </c>
      <c r="C1448">
        <v>1</v>
      </c>
      <c r="D1448">
        <v>1315.09</v>
      </c>
      <c r="E1448" s="11">
        <f t="shared" ca="1" si="141"/>
        <v>639</v>
      </c>
      <c r="F1448">
        <f t="shared" ca="1" si="136"/>
        <v>1</v>
      </c>
      <c r="G1448">
        <f t="shared" si="137"/>
        <v>1</v>
      </c>
      <c r="H1448">
        <f t="shared" si="138"/>
        <v>2</v>
      </c>
      <c r="I1448">
        <f t="shared" ca="1" si="139"/>
        <v>4</v>
      </c>
      <c r="J1448" t="str">
        <f t="shared" ca="1" si="140"/>
        <v>At Risk</v>
      </c>
    </row>
    <row r="1449" spans="1:10" x14ac:dyDescent="0.3">
      <c r="A1449" s="10" t="s">
        <v>1133</v>
      </c>
      <c r="B1449" s="2">
        <v>45341</v>
      </c>
      <c r="C1449">
        <v>1</v>
      </c>
      <c r="D1449">
        <v>1316.79</v>
      </c>
      <c r="E1449" s="11">
        <f t="shared" ca="1" si="141"/>
        <v>738</v>
      </c>
      <c r="F1449">
        <f t="shared" ca="1" si="136"/>
        <v>1</v>
      </c>
      <c r="G1449">
        <f t="shared" si="137"/>
        <v>1</v>
      </c>
      <c r="H1449">
        <f t="shared" si="138"/>
        <v>2</v>
      </c>
      <c r="I1449">
        <f t="shared" ca="1" si="139"/>
        <v>4</v>
      </c>
      <c r="J1449" t="str">
        <f t="shared" ca="1" si="140"/>
        <v>At Risk</v>
      </c>
    </row>
    <row r="1450" spans="1:10" x14ac:dyDescent="0.3">
      <c r="A1450" s="10" t="s">
        <v>2010</v>
      </c>
      <c r="B1450" s="2">
        <v>45467</v>
      </c>
      <c r="C1450">
        <v>2</v>
      </c>
      <c r="D1450">
        <v>2840.59</v>
      </c>
      <c r="E1450" s="11">
        <f t="shared" ca="1" si="141"/>
        <v>612</v>
      </c>
      <c r="F1450">
        <f t="shared" ca="1" si="136"/>
        <v>1</v>
      </c>
      <c r="G1450">
        <f t="shared" si="137"/>
        <v>2</v>
      </c>
      <c r="H1450">
        <f t="shared" si="138"/>
        <v>3</v>
      </c>
      <c r="I1450">
        <f t="shared" ca="1" si="139"/>
        <v>6</v>
      </c>
      <c r="J1450" t="str">
        <f t="shared" ca="1" si="140"/>
        <v>Loyal</v>
      </c>
    </row>
    <row r="1451" spans="1:10" x14ac:dyDescent="0.3">
      <c r="A1451" s="10" t="s">
        <v>2841</v>
      </c>
      <c r="B1451" s="2">
        <v>45656</v>
      </c>
      <c r="C1451">
        <v>2</v>
      </c>
      <c r="D1451">
        <v>3089.06</v>
      </c>
      <c r="E1451" s="11">
        <f t="shared" ca="1" si="141"/>
        <v>423</v>
      </c>
      <c r="F1451">
        <f t="shared" ca="1" si="136"/>
        <v>1</v>
      </c>
      <c r="G1451">
        <f t="shared" si="137"/>
        <v>2</v>
      </c>
      <c r="H1451">
        <f t="shared" si="138"/>
        <v>3</v>
      </c>
      <c r="I1451">
        <f t="shared" ca="1" si="139"/>
        <v>6</v>
      </c>
      <c r="J1451" t="str">
        <f t="shared" ca="1" si="140"/>
        <v>Loyal</v>
      </c>
    </row>
    <row r="1452" spans="1:10" x14ac:dyDescent="0.3">
      <c r="A1452" s="10" t="s">
        <v>2427</v>
      </c>
      <c r="B1452" s="2">
        <v>45301</v>
      </c>
      <c r="C1452">
        <v>1</v>
      </c>
      <c r="D1452">
        <v>404.3</v>
      </c>
      <c r="E1452" s="11">
        <f t="shared" ca="1" si="141"/>
        <v>778</v>
      </c>
      <c r="F1452">
        <f t="shared" ca="1" si="136"/>
        <v>1</v>
      </c>
      <c r="G1452">
        <f t="shared" si="137"/>
        <v>1</v>
      </c>
      <c r="H1452">
        <f t="shared" si="138"/>
        <v>1</v>
      </c>
      <c r="I1452">
        <f t="shared" ca="1" si="139"/>
        <v>3</v>
      </c>
      <c r="J1452" t="str">
        <f t="shared" ca="1" si="140"/>
        <v>Lost</v>
      </c>
    </row>
    <row r="1453" spans="1:10" x14ac:dyDescent="0.3">
      <c r="A1453" s="10" t="s">
        <v>5788</v>
      </c>
      <c r="B1453" s="2">
        <v>45299</v>
      </c>
      <c r="C1453">
        <v>1</v>
      </c>
      <c r="D1453">
        <v>1018.71</v>
      </c>
      <c r="E1453" s="11">
        <f t="shared" ca="1" si="141"/>
        <v>780</v>
      </c>
      <c r="F1453">
        <f t="shared" ca="1" si="136"/>
        <v>1</v>
      </c>
      <c r="G1453">
        <f t="shared" si="137"/>
        <v>1</v>
      </c>
      <c r="H1453">
        <f t="shared" si="138"/>
        <v>2</v>
      </c>
      <c r="I1453">
        <f t="shared" ca="1" si="139"/>
        <v>4</v>
      </c>
      <c r="J1453" t="str">
        <f t="shared" ca="1" si="140"/>
        <v>At Risk</v>
      </c>
    </row>
    <row r="1454" spans="1:10" x14ac:dyDescent="0.3">
      <c r="A1454" s="10" t="s">
        <v>2816</v>
      </c>
      <c r="B1454" s="2">
        <v>45534</v>
      </c>
      <c r="C1454">
        <v>1</v>
      </c>
      <c r="D1454">
        <v>877.9</v>
      </c>
      <c r="E1454" s="11">
        <f t="shared" ca="1" si="141"/>
        <v>545</v>
      </c>
      <c r="F1454">
        <f t="shared" ca="1" si="136"/>
        <v>1</v>
      </c>
      <c r="G1454">
        <f t="shared" si="137"/>
        <v>1</v>
      </c>
      <c r="H1454">
        <f t="shared" si="138"/>
        <v>1</v>
      </c>
      <c r="I1454">
        <f t="shared" ca="1" si="139"/>
        <v>3</v>
      </c>
      <c r="J1454" t="str">
        <f t="shared" ca="1" si="140"/>
        <v>Lost</v>
      </c>
    </row>
    <row r="1455" spans="1:10" x14ac:dyDescent="0.3">
      <c r="A1455" s="10" t="s">
        <v>3078</v>
      </c>
      <c r="B1455" s="2">
        <v>45648</v>
      </c>
      <c r="C1455">
        <v>2</v>
      </c>
      <c r="D1455">
        <v>2980.1800000000003</v>
      </c>
      <c r="E1455" s="11">
        <f t="shared" ca="1" si="141"/>
        <v>431</v>
      </c>
      <c r="F1455">
        <f t="shared" ca="1" si="136"/>
        <v>1</v>
      </c>
      <c r="G1455">
        <f t="shared" si="137"/>
        <v>2</v>
      </c>
      <c r="H1455">
        <f t="shared" si="138"/>
        <v>3</v>
      </c>
      <c r="I1455">
        <f t="shared" ca="1" si="139"/>
        <v>6</v>
      </c>
      <c r="J1455" t="str">
        <f t="shared" ca="1" si="140"/>
        <v>Loyal</v>
      </c>
    </row>
    <row r="1456" spans="1:10" x14ac:dyDescent="0.3">
      <c r="A1456" s="10" t="s">
        <v>3303</v>
      </c>
      <c r="B1456" s="2">
        <v>45510</v>
      </c>
      <c r="C1456">
        <v>3</v>
      </c>
      <c r="D1456">
        <v>2774.63</v>
      </c>
      <c r="E1456" s="11">
        <f t="shared" ca="1" si="141"/>
        <v>569</v>
      </c>
      <c r="F1456">
        <f t="shared" ca="1" si="136"/>
        <v>1</v>
      </c>
      <c r="G1456">
        <f t="shared" si="137"/>
        <v>3</v>
      </c>
      <c r="H1456">
        <f t="shared" si="138"/>
        <v>3</v>
      </c>
      <c r="I1456">
        <f t="shared" ca="1" si="139"/>
        <v>7</v>
      </c>
      <c r="J1456" t="str">
        <f t="shared" ca="1" si="140"/>
        <v>Champion</v>
      </c>
    </row>
    <row r="1457" spans="1:10" x14ac:dyDescent="0.3">
      <c r="A1457" s="10" t="s">
        <v>3080</v>
      </c>
      <c r="B1457" s="2">
        <v>45615</v>
      </c>
      <c r="C1457">
        <v>4</v>
      </c>
      <c r="D1457">
        <v>3354</v>
      </c>
      <c r="E1457" s="11">
        <f t="shared" ca="1" si="141"/>
        <v>464</v>
      </c>
      <c r="F1457">
        <f t="shared" ca="1" si="136"/>
        <v>1</v>
      </c>
      <c r="G1457">
        <f t="shared" si="137"/>
        <v>3</v>
      </c>
      <c r="H1457">
        <f t="shared" si="138"/>
        <v>3</v>
      </c>
      <c r="I1457">
        <f t="shared" ca="1" si="139"/>
        <v>7</v>
      </c>
      <c r="J1457" t="str">
        <f t="shared" ca="1" si="140"/>
        <v>Champion</v>
      </c>
    </row>
    <row r="1458" spans="1:10" x14ac:dyDescent="0.3">
      <c r="A1458" s="10" t="s">
        <v>3276</v>
      </c>
      <c r="B1458" s="2">
        <v>45519</v>
      </c>
      <c r="C1458">
        <v>4</v>
      </c>
      <c r="D1458">
        <v>2862.8100000000004</v>
      </c>
      <c r="E1458" s="11">
        <f t="shared" ca="1" si="141"/>
        <v>560</v>
      </c>
      <c r="F1458">
        <f t="shared" ca="1" si="136"/>
        <v>1</v>
      </c>
      <c r="G1458">
        <f t="shared" si="137"/>
        <v>3</v>
      </c>
      <c r="H1458">
        <f t="shared" si="138"/>
        <v>3</v>
      </c>
      <c r="I1458">
        <f t="shared" ca="1" si="139"/>
        <v>7</v>
      </c>
      <c r="J1458" t="str">
        <f t="shared" ca="1" si="140"/>
        <v>Champion</v>
      </c>
    </row>
    <row r="1459" spans="1:10" x14ac:dyDescent="0.3">
      <c r="A1459" s="10" t="s">
        <v>778</v>
      </c>
      <c r="B1459" s="2">
        <v>45562</v>
      </c>
      <c r="C1459">
        <v>3</v>
      </c>
      <c r="D1459">
        <v>3111.68</v>
      </c>
      <c r="E1459" s="11">
        <f t="shared" ca="1" si="141"/>
        <v>517</v>
      </c>
      <c r="F1459">
        <f t="shared" ca="1" si="136"/>
        <v>1</v>
      </c>
      <c r="G1459">
        <f t="shared" si="137"/>
        <v>3</v>
      </c>
      <c r="H1459">
        <f t="shared" si="138"/>
        <v>3</v>
      </c>
      <c r="I1459">
        <f t="shared" ca="1" si="139"/>
        <v>7</v>
      </c>
      <c r="J1459" t="str">
        <f t="shared" ca="1" si="140"/>
        <v>Champion</v>
      </c>
    </row>
    <row r="1460" spans="1:10" x14ac:dyDescent="0.3">
      <c r="A1460" s="10" t="s">
        <v>5474</v>
      </c>
      <c r="B1460" s="2">
        <v>45655</v>
      </c>
      <c r="C1460">
        <v>1</v>
      </c>
      <c r="D1460">
        <v>1295.22</v>
      </c>
      <c r="E1460" s="11">
        <f t="shared" ca="1" si="141"/>
        <v>424</v>
      </c>
      <c r="F1460">
        <f t="shared" ca="1" si="136"/>
        <v>1</v>
      </c>
      <c r="G1460">
        <f t="shared" si="137"/>
        <v>1</v>
      </c>
      <c r="H1460">
        <f t="shared" si="138"/>
        <v>2</v>
      </c>
      <c r="I1460">
        <f t="shared" ca="1" si="139"/>
        <v>4</v>
      </c>
      <c r="J1460" t="str">
        <f t="shared" ca="1" si="140"/>
        <v>At Risk</v>
      </c>
    </row>
    <row r="1461" spans="1:10" x14ac:dyDescent="0.3">
      <c r="A1461" s="10" t="s">
        <v>3232</v>
      </c>
      <c r="B1461" s="2">
        <v>45355</v>
      </c>
      <c r="C1461">
        <v>1</v>
      </c>
      <c r="D1461">
        <v>512.16</v>
      </c>
      <c r="E1461" s="11">
        <f t="shared" ca="1" si="141"/>
        <v>724</v>
      </c>
      <c r="F1461">
        <f t="shared" ca="1" si="136"/>
        <v>1</v>
      </c>
      <c r="G1461">
        <f t="shared" si="137"/>
        <v>1</v>
      </c>
      <c r="H1461">
        <f t="shared" si="138"/>
        <v>1</v>
      </c>
      <c r="I1461">
        <f t="shared" ca="1" si="139"/>
        <v>3</v>
      </c>
      <c r="J1461" t="str">
        <f t="shared" ca="1" si="140"/>
        <v>Lost</v>
      </c>
    </row>
    <row r="1462" spans="1:10" x14ac:dyDescent="0.3">
      <c r="A1462" s="10" t="s">
        <v>4638</v>
      </c>
      <c r="B1462" s="2">
        <v>45477</v>
      </c>
      <c r="C1462">
        <v>1</v>
      </c>
      <c r="D1462">
        <v>199.54</v>
      </c>
      <c r="E1462" s="11">
        <f t="shared" ca="1" si="141"/>
        <v>602</v>
      </c>
      <c r="F1462">
        <f t="shared" ca="1" si="136"/>
        <v>1</v>
      </c>
      <c r="G1462">
        <f t="shared" si="137"/>
        <v>1</v>
      </c>
      <c r="H1462">
        <f t="shared" si="138"/>
        <v>1</v>
      </c>
      <c r="I1462">
        <f t="shared" ca="1" si="139"/>
        <v>3</v>
      </c>
      <c r="J1462" t="str">
        <f t="shared" ca="1" si="140"/>
        <v>Lost</v>
      </c>
    </row>
    <row r="1463" spans="1:10" x14ac:dyDescent="0.3">
      <c r="A1463" s="10" t="s">
        <v>5383</v>
      </c>
      <c r="B1463" s="2">
        <v>45521</v>
      </c>
      <c r="C1463">
        <v>2</v>
      </c>
      <c r="D1463">
        <v>4056.8500000000004</v>
      </c>
      <c r="E1463" s="11">
        <f t="shared" ca="1" si="141"/>
        <v>558</v>
      </c>
      <c r="F1463">
        <f t="shared" ca="1" si="136"/>
        <v>1</v>
      </c>
      <c r="G1463">
        <f t="shared" si="137"/>
        <v>2</v>
      </c>
      <c r="H1463">
        <f t="shared" si="138"/>
        <v>3</v>
      </c>
      <c r="I1463">
        <f t="shared" ca="1" si="139"/>
        <v>6</v>
      </c>
      <c r="J1463" t="str">
        <f t="shared" ca="1" si="140"/>
        <v>Loyal</v>
      </c>
    </row>
    <row r="1464" spans="1:10" x14ac:dyDescent="0.3">
      <c r="A1464" s="10" t="s">
        <v>1015</v>
      </c>
      <c r="B1464" s="2">
        <v>45355</v>
      </c>
      <c r="C1464">
        <v>2</v>
      </c>
      <c r="D1464">
        <v>478.78999999999996</v>
      </c>
      <c r="E1464" s="11">
        <f t="shared" ca="1" si="141"/>
        <v>724</v>
      </c>
      <c r="F1464">
        <f t="shared" ca="1" si="136"/>
        <v>1</v>
      </c>
      <c r="G1464">
        <f t="shared" si="137"/>
        <v>2</v>
      </c>
      <c r="H1464">
        <f t="shared" si="138"/>
        <v>1</v>
      </c>
      <c r="I1464">
        <f t="shared" ca="1" si="139"/>
        <v>4</v>
      </c>
      <c r="J1464" t="str">
        <f t="shared" ca="1" si="140"/>
        <v>At Risk</v>
      </c>
    </row>
    <row r="1465" spans="1:10" x14ac:dyDescent="0.3">
      <c r="A1465" s="10" t="s">
        <v>3259</v>
      </c>
      <c r="B1465" s="2">
        <v>45360</v>
      </c>
      <c r="C1465">
        <v>1</v>
      </c>
      <c r="D1465">
        <v>1486.43</v>
      </c>
      <c r="E1465" s="11">
        <f t="shared" ca="1" si="141"/>
        <v>719</v>
      </c>
      <c r="F1465">
        <f t="shared" ca="1" si="136"/>
        <v>1</v>
      </c>
      <c r="G1465">
        <f t="shared" si="137"/>
        <v>1</v>
      </c>
      <c r="H1465">
        <f t="shared" si="138"/>
        <v>2</v>
      </c>
      <c r="I1465">
        <f t="shared" ca="1" si="139"/>
        <v>4</v>
      </c>
      <c r="J1465" t="str">
        <f t="shared" ca="1" si="140"/>
        <v>At Risk</v>
      </c>
    </row>
    <row r="1466" spans="1:10" x14ac:dyDescent="0.3">
      <c r="A1466" s="10" t="s">
        <v>5117</v>
      </c>
      <c r="B1466" s="2">
        <v>45620</v>
      </c>
      <c r="C1466">
        <v>1</v>
      </c>
      <c r="D1466">
        <v>372.24</v>
      </c>
      <c r="E1466" s="11">
        <f t="shared" ca="1" si="141"/>
        <v>459</v>
      </c>
      <c r="F1466">
        <f t="shared" ca="1" si="136"/>
        <v>1</v>
      </c>
      <c r="G1466">
        <f t="shared" si="137"/>
        <v>1</v>
      </c>
      <c r="H1466">
        <f t="shared" si="138"/>
        <v>1</v>
      </c>
      <c r="I1466">
        <f t="shared" ca="1" si="139"/>
        <v>3</v>
      </c>
      <c r="J1466" t="str">
        <f t="shared" ca="1" si="140"/>
        <v>Lost</v>
      </c>
    </row>
    <row r="1467" spans="1:10" x14ac:dyDescent="0.3">
      <c r="A1467" s="10" t="s">
        <v>1939</v>
      </c>
      <c r="B1467" s="2">
        <v>45558</v>
      </c>
      <c r="C1467">
        <v>2</v>
      </c>
      <c r="D1467">
        <v>2569.59</v>
      </c>
      <c r="E1467" s="11">
        <f t="shared" ca="1" si="141"/>
        <v>521</v>
      </c>
      <c r="F1467">
        <f t="shared" ca="1" si="136"/>
        <v>1</v>
      </c>
      <c r="G1467">
        <f t="shared" si="137"/>
        <v>2</v>
      </c>
      <c r="H1467">
        <f t="shared" si="138"/>
        <v>3</v>
      </c>
      <c r="I1467">
        <f t="shared" ca="1" si="139"/>
        <v>6</v>
      </c>
      <c r="J1467" t="str">
        <f t="shared" ca="1" si="140"/>
        <v>Loyal</v>
      </c>
    </row>
    <row r="1468" spans="1:10" x14ac:dyDescent="0.3">
      <c r="A1468" s="10" t="s">
        <v>370</v>
      </c>
      <c r="B1468" s="2">
        <v>45384</v>
      </c>
      <c r="C1468">
        <v>1</v>
      </c>
      <c r="D1468">
        <v>2096.2600000000002</v>
      </c>
      <c r="E1468" s="11">
        <f t="shared" ca="1" si="141"/>
        <v>695</v>
      </c>
      <c r="F1468">
        <f t="shared" ca="1" si="136"/>
        <v>1</v>
      </c>
      <c r="G1468">
        <f t="shared" si="137"/>
        <v>1</v>
      </c>
      <c r="H1468">
        <f t="shared" si="138"/>
        <v>3</v>
      </c>
      <c r="I1468">
        <f t="shared" ca="1" si="139"/>
        <v>5</v>
      </c>
      <c r="J1468" t="str">
        <f t="shared" ca="1" si="140"/>
        <v>Loyal</v>
      </c>
    </row>
    <row r="1469" spans="1:10" x14ac:dyDescent="0.3">
      <c r="A1469" s="10" t="s">
        <v>1824</v>
      </c>
      <c r="B1469" s="2">
        <v>45413</v>
      </c>
      <c r="C1469">
        <v>2</v>
      </c>
      <c r="D1469">
        <v>1437.78</v>
      </c>
      <c r="E1469" s="11">
        <f t="shared" ca="1" si="141"/>
        <v>666</v>
      </c>
      <c r="F1469">
        <f t="shared" ca="1" si="136"/>
        <v>1</v>
      </c>
      <c r="G1469">
        <f t="shared" si="137"/>
        <v>2</v>
      </c>
      <c r="H1469">
        <f t="shared" si="138"/>
        <v>2</v>
      </c>
      <c r="I1469">
        <f t="shared" ca="1" si="139"/>
        <v>5</v>
      </c>
      <c r="J1469" t="str">
        <f t="shared" ca="1" si="140"/>
        <v>Loyal</v>
      </c>
    </row>
    <row r="1470" spans="1:10" x14ac:dyDescent="0.3">
      <c r="A1470" s="10" t="s">
        <v>3703</v>
      </c>
      <c r="B1470" s="2">
        <v>45597</v>
      </c>
      <c r="C1470">
        <v>1</v>
      </c>
      <c r="D1470">
        <v>639.88</v>
      </c>
      <c r="E1470" s="11">
        <f t="shared" ca="1" si="141"/>
        <v>482</v>
      </c>
      <c r="F1470">
        <f t="shared" ca="1" si="136"/>
        <v>1</v>
      </c>
      <c r="G1470">
        <f t="shared" si="137"/>
        <v>1</v>
      </c>
      <c r="H1470">
        <f t="shared" si="138"/>
        <v>1</v>
      </c>
      <c r="I1470">
        <f t="shared" ca="1" si="139"/>
        <v>3</v>
      </c>
      <c r="J1470" t="str">
        <f t="shared" ca="1" si="140"/>
        <v>Lost</v>
      </c>
    </row>
    <row r="1471" spans="1:10" x14ac:dyDescent="0.3">
      <c r="A1471" s="10" t="s">
        <v>1340</v>
      </c>
      <c r="B1471" s="2">
        <v>45458</v>
      </c>
      <c r="C1471">
        <v>3</v>
      </c>
      <c r="D1471">
        <v>2569.62</v>
      </c>
      <c r="E1471" s="11">
        <f t="shared" ca="1" si="141"/>
        <v>621</v>
      </c>
      <c r="F1471">
        <f t="shared" ca="1" si="136"/>
        <v>1</v>
      </c>
      <c r="G1471">
        <f t="shared" si="137"/>
        <v>3</v>
      </c>
      <c r="H1471">
        <f t="shared" si="138"/>
        <v>3</v>
      </c>
      <c r="I1471">
        <f t="shared" ca="1" si="139"/>
        <v>7</v>
      </c>
      <c r="J1471" t="str">
        <f t="shared" ca="1" si="140"/>
        <v>Champion</v>
      </c>
    </row>
    <row r="1472" spans="1:10" x14ac:dyDescent="0.3">
      <c r="A1472" s="10" t="s">
        <v>5484</v>
      </c>
      <c r="B1472" s="2">
        <v>45582</v>
      </c>
      <c r="C1472">
        <v>2</v>
      </c>
      <c r="D1472">
        <v>1868.5300000000002</v>
      </c>
      <c r="E1472" s="11">
        <f t="shared" ca="1" si="141"/>
        <v>497</v>
      </c>
      <c r="F1472">
        <f t="shared" ca="1" si="136"/>
        <v>1</v>
      </c>
      <c r="G1472">
        <f t="shared" si="137"/>
        <v>2</v>
      </c>
      <c r="H1472">
        <f t="shared" si="138"/>
        <v>2</v>
      </c>
      <c r="I1472">
        <f t="shared" ca="1" si="139"/>
        <v>5</v>
      </c>
      <c r="J1472" t="str">
        <f t="shared" ca="1" si="140"/>
        <v>Loyal</v>
      </c>
    </row>
    <row r="1473" spans="1:10" x14ac:dyDescent="0.3">
      <c r="A1473" s="10" t="s">
        <v>5506</v>
      </c>
      <c r="B1473" s="2">
        <v>45468</v>
      </c>
      <c r="C1473">
        <v>1</v>
      </c>
      <c r="D1473">
        <v>1778.54</v>
      </c>
      <c r="E1473" s="11">
        <f t="shared" ca="1" si="141"/>
        <v>611</v>
      </c>
      <c r="F1473">
        <f t="shared" ca="1" si="136"/>
        <v>1</v>
      </c>
      <c r="G1473">
        <f t="shared" si="137"/>
        <v>1</v>
      </c>
      <c r="H1473">
        <f t="shared" si="138"/>
        <v>2</v>
      </c>
      <c r="I1473">
        <f t="shared" ca="1" si="139"/>
        <v>4</v>
      </c>
      <c r="J1473" t="str">
        <f t="shared" ca="1" si="140"/>
        <v>At Risk</v>
      </c>
    </row>
    <row r="1474" spans="1:10" x14ac:dyDescent="0.3">
      <c r="A1474" s="10" t="s">
        <v>726</v>
      </c>
      <c r="B1474" s="2">
        <v>45375</v>
      </c>
      <c r="C1474">
        <v>2</v>
      </c>
      <c r="D1474">
        <v>1925.4299999999998</v>
      </c>
      <c r="E1474" s="11">
        <f t="shared" ca="1" si="141"/>
        <v>704</v>
      </c>
      <c r="F1474">
        <f t="shared" ca="1" si="136"/>
        <v>1</v>
      </c>
      <c r="G1474">
        <f t="shared" si="137"/>
        <v>2</v>
      </c>
      <c r="H1474">
        <f t="shared" si="138"/>
        <v>2</v>
      </c>
      <c r="I1474">
        <f t="shared" ca="1" si="139"/>
        <v>5</v>
      </c>
      <c r="J1474" t="str">
        <f t="shared" ca="1" si="140"/>
        <v>Loyal</v>
      </c>
    </row>
    <row r="1475" spans="1:10" x14ac:dyDescent="0.3">
      <c r="A1475" s="10" t="s">
        <v>5306</v>
      </c>
      <c r="B1475" s="2">
        <v>45316</v>
      </c>
      <c r="C1475">
        <v>1</v>
      </c>
      <c r="D1475">
        <v>53.24</v>
      </c>
      <c r="E1475" s="11">
        <f t="shared" ca="1" si="141"/>
        <v>763</v>
      </c>
      <c r="F1475">
        <f t="shared" ref="F1475:F1538" ca="1" si="142">_xlfn.IFS(E1475&lt;100,3,E1475&lt;=200,2,E1475&gt;200,1)</f>
        <v>1</v>
      </c>
      <c r="G1475">
        <f t="shared" ref="G1475:G1538" si="143">_xlfn.IFS(C1475&gt;=3,3,C1475=2,2,C1475=1,1)</f>
        <v>1</v>
      </c>
      <c r="H1475">
        <f t="shared" ref="H1475:H1538" si="144">_xlfn.IFS(D1475&gt;=2000,3,D1475&gt;=1000,2,D1475&lt;1000,1)</f>
        <v>1</v>
      </c>
      <c r="I1475">
        <f t="shared" ref="I1475:I1538" ca="1" si="145">F1475+G1475+H1475</f>
        <v>3</v>
      </c>
      <c r="J1475" t="str">
        <f t="shared" ref="J1475:J1538" ca="1" si="146">_xlfn.IFS(I1475&gt;=7,"Champion",I1475&gt;=5,"Loyal",I1475&gt;=4,"At Risk",I1475&lt;4,"Lost")</f>
        <v>Lost</v>
      </c>
    </row>
    <row r="1476" spans="1:10" x14ac:dyDescent="0.3">
      <c r="A1476" s="10" t="s">
        <v>1116</v>
      </c>
      <c r="B1476" s="2">
        <v>45504</v>
      </c>
      <c r="C1476">
        <v>1</v>
      </c>
      <c r="D1476">
        <v>647.15</v>
      </c>
      <c r="E1476" s="11">
        <f t="shared" ca="1" si="141"/>
        <v>575</v>
      </c>
      <c r="F1476">
        <f t="shared" ca="1" si="142"/>
        <v>1</v>
      </c>
      <c r="G1476">
        <f t="shared" si="143"/>
        <v>1</v>
      </c>
      <c r="H1476">
        <f t="shared" si="144"/>
        <v>1</v>
      </c>
      <c r="I1476">
        <f t="shared" ca="1" si="145"/>
        <v>3</v>
      </c>
      <c r="J1476" t="str">
        <f t="shared" ca="1" si="146"/>
        <v>Lost</v>
      </c>
    </row>
    <row r="1477" spans="1:10" x14ac:dyDescent="0.3">
      <c r="A1477" s="10" t="s">
        <v>3310</v>
      </c>
      <c r="B1477" s="2">
        <v>45641</v>
      </c>
      <c r="C1477">
        <v>3</v>
      </c>
      <c r="D1477">
        <v>6450.93</v>
      </c>
      <c r="E1477" s="11">
        <f t="shared" ref="E1477:E1540" ca="1" si="147">TODAY()-B1477</f>
        <v>438</v>
      </c>
      <c r="F1477">
        <f t="shared" ca="1" si="142"/>
        <v>1</v>
      </c>
      <c r="G1477">
        <f t="shared" si="143"/>
        <v>3</v>
      </c>
      <c r="H1477">
        <f t="shared" si="144"/>
        <v>3</v>
      </c>
      <c r="I1477">
        <f t="shared" ca="1" si="145"/>
        <v>7</v>
      </c>
      <c r="J1477" t="str">
        <f t="shared" ca="1" si="146"/>
        <v>Champion</v>
      </c>
    </row>
    <row r="1478" spans="1:10" x14ac:dyDescent="0.3">
      <c r="A1478" s="10" t="s">
        <v>5522</v>
      </c>
      <c r="B1478" s="2">
        <v>45602</v>
      </c>
      <c r="C1478">
        <v>1</v>
      </c>
      <c r="D1478">
        <v>384.5</v>
      </c>
      <c r="E1478" s="11">
        <f t="shared" ca="1" si="147"/>
        <v>477</v>
      </c>
      <c r="F1478">
        <f t="shared" ca="1" si="142"/>
        <v>1</v>
      </c>
      <c r="G1478">
        <f t="shared" si="143"/>
        <v>1</v>
      </c>
      <c r="H1478">
        <f t="shared" si="144"/>
        <v>1</v>
      </c>
      <c r="I1478">
        <f t="shared" ca="1" si="145"/>
        <v>3</v>
      </c>
      <c r="J1478" t="str">
        <f t="shared" ca="1" si="146"/>
        <v>Lost</v>
      </c>
    </row>
    <row r="1479" spans="1:10" x14ac:dyDescent="0.3">
      <c r="A1479" s="10" t="s">
        <v>1901</v>
      </c>
      <c r="B1479" s="2">
        <v>45573</v>
      </c>
      <c r="C1479">
        <v>3</v>
      </c>
      <c r="D1479">
        <v>1263.48</v>
      </c>
      <c r="E1479" s="11">
        <f t="shared" ca="1" si="147"/>
        <v>506</v>
      </c>
      <c r="F1479">
        <f t="shared" ca="1" si="142"/>
        <v>1</v>
      </c>
      <c r="G1479">
        <f t="shared" si="143"/>
        <v>3</v>
      </c>
      <c r="H1479">
        <f t="shared" si="144"/>
        <v>2</v>
      </c>
      <c r="I1479">
        <f t="shared" ca="1" si="145"/>
        <v>6</v>
      </c>
      <c r="J1479" t="str">
        <f t="shared" ca="1" si="146"/>
        <v>Loyal</v>
      </c>
    </row>
    <row r="1480" spans="1:10" x14ac:dyDescent="0.3">
      <c r="A1480" s="10" t="s">
        <v>109</v>
      </c>
      <c r="B1480" s="2">
        <v>45404</v>
      </c>
      <c r="C1480">
        <v>1</v>
      </c>
      <c r="D1480">
        <v>929.4</v>
      </c>
      <c r="E1480" s="11">
        <f t="shared" ca="1" si="147"/>
        <v>675</v>
      </c>
      <c r="F1480">
        <f t="shared" ca="1" si="142"/>
        <v>1</v>
      </c>
      <c r="G1480">
        <f t="shared" si="143"/>
        <v>1</v>
      </c>
      <c r="H1480">
        <f t="shared" si="144"/>
        <v>1</v>
      </c>
      <c r="I1480">
        <f t="shared" ca="1" si="145"/>
        <v>3</v>
      </c>
      <c r="J1480" t="str">
        <f t="shared" ca="1" si="146"/>
        <v>Lost</v>
      </c>
    </row>
    <row r="1481" spans="1:10" x14ac:dyDescent="0.3">
      <c r="A1481" s="10" t="s">
        <v>4349</v>
      </c>
      <c r="B1481" s="2">
        <v>45607</v>
      </c>
      <c r="C1481">
        <v>2</v>
      </c>
      <c r="D1481">
        <v>2149.27</v>
      </c>
      <c r="E1481" s="11">
        <f t="shared" ca="1" si="147"/>
        <v>472</v>
      </c>
      <c r="F1481">
        <f t="shared" ca="1" si="142"/>
        <v>1</v>
      </c>
      <c r="G1481">
        <f t="shared" si="143"/>
        <v>2</v>
      </c>
      <c r="H1481">
        <f t="shared" si="144"/>
        <v>3</v>
      </c>
      <c r="I1481">
        <f t="shared" ca="1" si="145"/>
        <v>6</v>
      </c>
      <c r="J1481" t="str">
        <f t="shared" ca="1" si="146"/>
        <v>Loyal</v>
      </c>
    </row>
    <row r="1482" spans="1:10" x14ac:dyDescent="0.3">
      <c r="A1482" s="10" t="s">
        <v>143</v>
      </c>
      <c r="B1482" s="2">
        <v>45642</v>
      </c>
      <c r="C1482">
        <v>1</v>
      </c>
      <c r="D1482">
        <v>233.89</v>
      </c>
      <c r="E1482" s="11">
        <f t="shared" ca="1" si="147"/>
        <v>437</v>
      </c>
      <c r="F1482">
        <f t="shared" ca="1" si="142"/>
        <v>1</v>
      </c>
      <c r="G1482">
        <f t="shared" si="143"/>
        <v>1</v>
      </c>
      <c r="H1482">
        <f t="shared" si="144"/>
        <v>1</v>
      </c>
      <c r="I1482">
        <f t="shared" ca="1" si="145"/>
        <v>3</v>
      </c>
      <c r="J1482" t="str">
        <f t="shared" ca="1" si="146"/>
        <v>Lost</v>
      </c>
    </row>
    <row r="1483" spans="1:10" x14ac:dyDescent="0.3">
      <c r="A1483" s="10" t="s">
        <v>1371</v>
      </c>
      <c r="B1483" s="2">
        <v>45538</v>
      </c>
      <c r="C1483">
        <v>2</v>
      </c>
      <c r="D1483">
        <v>2094.6</v>
      </c>
      <c r="E1483" s="11">
        <f t="shared" ca="1" si="147"/>
        <v>541</v>
      </c>
      <c r="F1483">
        <f t="shared" ca="1" si="142"/>
        <v>1</v>
      </c>
      <c r="G1483">
        <f t="shared" si="143"/>
        <v>2</v>
      </c>
      <c r="H1483">
        <f t="shared" si="144"/>
        <v>3</v>
      </c>
      <c r="I1483">
        <f t="shared" ca="1" si="145"/>
        <v>6</v>
      </c>
      <c r="J1483" t="str">
        <f t="shared" ca="1" si="146"/>
        <v>Loyal</v>
      </c>
    </row>
    <row r="1484" spans="1:10" x14ac:dyDescent="0.3">
      <c r="A1484" s="10" t="s">
        <v>4818</v>
      </c>
      <c r="B1484" s="2">
        <v>45630</v>
      </c>
      <c r="C1484">
        <v>1</v>
      </c>
      <c r="D1484">
        <v>2228.35</v>
      </c>
      <c r="E1484" s="11">
        <f t="shared" ca="1" si="147"/>
        <v>449</v>
      </c>
      <c r="F1484">
        <f t="shared" ca="1" si="142"/>
        <v>1</v>
      </c>
      <c r="G1484">
        <f t="shared" si="143"/>
        <v>1</v>
      </c>
      <c r="H1484">
        <f t="shared" si="144"/>
        <v>3</v>
      </c>
      <c r="I1484">
        <f t="shared" ca="1" si="145"/>
        <v>5</v>
      </c>
      <c r="J1484" t="str">
        <f t="shared" ca="1" si="146"/>
        <v>Loyal</v>
      </c>
    </row>
    <row r="1485" spans="1:10" x14ac:dyDescent="0.3">
      <c r="A1485" s="10" t="s">
        <v>5275</v>
      </c>
      <c r="B1485" s="2">
        <v>45520</v>
      </c>
      <c r="C1485">
        <v>1</v>
      </c>
      <c r="D1485">
        <v>19.510000000000002</v>
      </c>
      <c r="E1485" s="11">
        <f t="shared" ca="1" si="147"/>
        <v>559</v>
      </c>
      <c r="F1485">
        <f t="shared" ca="1" si="142"/>
        <v>1</v>
      </c>
      <c r="G1485">
        <f t="shared" si="143"/>
        <v>1</v>
      </c>
      <c r="H1485">
        <f t="shared" si="144"/>
        <v>1</v>
      </c>
      <c r="I1485">
        <f t="shared" ca="1" si="145"/>
        <v>3</v>
      </c>
      <c r="J1485" t="str">
        <f t="shared" ca="1" si="146"/>
        <v>Lost</v>
      </c>
    </row>
    <row r="1486" spans="1:10" x14ac:dyDescent="0.3">
      <c r="A1486" s="10" t="s">
        <v>1198</v>
      </c>
      <c r="B1486" s="2">
        <v>45461</v>
      </c>
      <c r="C1486">
        <v>3</v>
      </c>
      <c r="D1486">
        <v>5095.13</v>
      </c>
      <c r="E1486" s="11">
        <f t="shared" ca="1" si="147"/>
        <v>618</v>
      </c>
      <c r="F1486">
        <f t="shared" ca="1" si="142"/>
        <v>1</v>
      </c>
      <c r="G1486">
        <f t="shared" si="143"/>
        <v>3</v>
      </c>
      <c r="H1486">
        <f t="shared" si="144"/>
        <v>3</v>
      </c>
      <c r="I1486">
        <f t="shared" ca="1" si="145"/>
        <v>7</v>
      </c>
      <c r="J1486" t="str">
        <f t="shared" ca="1" si="146"/>
        <v>Champion</v>
      </c>
    </row>
    <row r="1487" spans="1:10" x14ac:dyDescent="0.3">
      <c r="A1487" s="10" t="s">
        <v>4537</v>
      </c>
      <c r="B1487" s="2">
        <v>45442</v>
      </c>
      <c r="C1487">
        <v>2</v>
      </c>
      <c r="D1487">
        <v>2733.29</v>
      </c>
      <c r="E1487" s="11">
        <f t="shared" ca="1" si="147"/>
        <v>637</v>
      </c>
      <c r="F1487">
        <f t="shared" ca="1" si="142"/>
        <v>1</v>
      </c>
      <c r="G1487">
        <f t="shared" si="143"/>
        <v>2</v>
      </c>
      <c r="H1487">
        <f t="shared" si="144"/>
        <v>3</v>
      </c>
      <c r="I1487">
        <f t="shared" ca="1" si="145"/>
        <v>6</v>
      </c>
      <c r="J1487" t="str">
        <f t="shared" ca="1" si="146"/>
        <v>Loyal</v>
      </c>
    </row>
    <row r="1488" spans="1:10" x14ac:dyDescent="0.3">
      <c r="A1488" s="10" t="s">
        <v>99</v>
      </c>
      <c r="B1488" s="2">
        <v>45368</v>
      </c>
      <c r="C1488">
        <v>3</v>
      </c>
      <c r="D1488">
        <v>3000.98</v>
      </c>
      <c r="E1488" s="11">
        <f t="shared" ca="1" si="147"/>
        <v>711</v>
      </c>
      <c r="F1488">
        <f t="shared" ca="1" si="142"/>
        <v>1</v>
      </c>
      <c r="G1488">
        <f t="shared" si="143"/>
        <v>3</v>
      </c>
      <c r="H1488">
        <f t="shared" si="144"/>
        <v>3</v>
      </c>
      <c r="I1488">
        <f t="shared" ca="1" si="145"/>
        <v>7</v>
      </c>
      <c r="J1488" t="str">
        <f t="shared" ca="1" si="146"/>
        <v>Champion</v>
      </c>
    </row>
    <row r="1489" spans="1:10" x14ac:dyDescent="0.3">
      <c r="A1489" s="10" t="s">
        <v>1654</v>
      </c>
      <c r="B1489" s="2">
        <v>45400</v>
      </c>
      <c r="C1489">
        <v>2</v>
      </c>
      <c r="D1489">
        <v>3790.95</v>
      </c>
      <c r="E1489" s="11">
        <f t="shared" ca="1" si="147"/>
        <v>679</v>
      </c>
      <c r="F1489">
        <f t="shared" ca="1" si="142"/>
        <v>1</v>
      </c>
      <c r="G1489">
        <f t="shared" si="143"/>
        <v>2</v>
      </c>
      <c r="H1489">
        <f t="shared" si="144"/>
        <v>3</v>
      </c>
      <c r="I1489">
        <f t="shared" ca="1" si="145"/>
        <v>6</v>
      </c>
      <c r="J1489" t="str">
        <f t="shared" ca="1" si="146"/>
        <v>Loyal</v>
      </c>
    </row>
    <row r="1490" spans="1:10" x14ac:dyDescent="0.3">
      <c r="A1490" s="10" t="s">
        <v>3670</v>
      </c>
      <c r="B1490" s="2">
        <v>45457</v>
      </c>
      <c r="C1490">
        <v>1</v>
      </c>
      <c r="D1490">
        <v>3942.52</v>
      </c>
      <c r="E1490" s="11">
        <f t="shared" ca="1" si="147"/>
        <v>622</v>
      </c>
      <c r="F1490">
        <f t="shared" ca="1" si="142"/>
        <v>1</v>
      </c>
      <c r="G1490">
        <f t="shared" si="143"/>
        <v>1</v>
      </c>
      <c r="H1490">
        <f t="shared" si="144"/>
        <v>3</v>
      </c>
      <c r="I1490">
        <f t="shared" ca="1" si="145"/>
        <v>5</v>
      </c>
      <c r="J1490" t="str">
        <f t="shared" ca="1" si="146"/>
        <v>Loyal</v>
      </c>
    </row>
    <row r="1491" spans="1:10" x14ac:dyDescent="0.3">
      <c r="A1491" s="10" t="s">
        <v>1921</v>
      </c>
      <c r="B1491" s="2">
        <v>45514</v>
      </c>
      <c r="C1491">
        <v>3</v>
      </c>
      <c r="D1491">
        <v>3325.1400000000003</v>
      </c>
      <c r="E1491" s="11">
        <f t="shared" ca="1" si="147"/>
        <v>565</v>
      </c>
      <c r="F1491">
        <f t="shared" ca="1" si="142"/>
        <v>1</v>
      </c>
      <c r="G1491">
        <f t="shared" si="143"/>
        <v>3</v>
      </c>
      <c r="H1491">
        <f t="shared" si="144"/>
        <v>3</v>
      </c>
      <c r="I1491">
        <f t="shared" ca="1" si="145"/>
        <v>7</v>
      </c>
      <c r="J1491" t="str">
        <f t="shared" ca="1" si="146"/>
        <v>Champion</v>
      </c>
    </row>
    <row r="1492" spans="1:10" x14ac:dyDescent="0.3">
      <c r="A1492" s="10" t="s">
        <v>3573</v>
      </c>
      <c r="B1492" s="2">
        <v>45304</v>
      </c>
      <c r="C1492">
        <v>1</v>
      </c>
      <c r="D1492">
        <v>864.38</v>
      </c>
      <c r="E1492" s="11">
        <f t="shared" ca="1" si="147"/>
        <v>775</v>
      </c>
      <c r="F1492">
        <f t="shared" ca="1" si="142"/>
        <v>1</v>
      </c>
      <c r="G1492">
        <f t="shared" si="143"/>
        <v>1</v>
      </c>
      <c r="H1492">
        <f t="shared" si="144"/>
        <v>1</v>
      </c>
      <c r="I1492">
        <f t="shared" ca="1" si="145"/>
        <v>3</v>
      </c>
      <c r="J1492" t="str">
        <f t="shared" ca="1" si="146"/>
        <v>Lost</v>
      </c>
    </row>
    <row r="1493" spans="1:10" x14ac:dyDescent="0.3">
      <c r="A1493" s="10" t="s">
        <v>4128</v>
      </c>
      <c r="B1493" s="2">
        <v>45376</v>
      </c>
      <c r="C1493">
        <v>1</v>
      </c>
      <c r="D1493">
        <v>800.96</v>
      </c>
      <c r="E1493" s="11">
        <f t="shared" ca="1" si="147"/>
        <v>703</v>
      </c>
      <c r="F1493">
        <f t="shared" ca="1" si="142"/>
        <v>1</v>
      </c>
      <c r="G1493">
        <f t="shared" si="143"/>
        <v>1</v>
      </c>
      <c r="H1493">
        <f t="shared" si="144"/>
        <v>1</v>
      </c>
      <c r="I1493">
        <f t="shared" ca="1" si="145"/>
        <v>3</v>
      </c>
      <c r="J1493" t="str">
        <f t="shared" ca="1" si="146"/>
        <v>Lost</v>
      </c>
    </row>
    <row r="1494" spans="1:10" x14ac:dyDescent="0.3">
      <c r="A1494" s="10" t="s">
        <v>2439</v>
      </c>
      <c r="B1494" s="2">
        <v>45491</v>
      </c>
      <c r="C1494">
        <v>3</v>
      </c>
      <c r="D1494">
        <v>2851.34</v>
      </c>
      <c r="E1494" s="11">
        <f t="shared" ca="1" si="147"/>
        <v>588</v>
      </c>
      <c r="F1494">
        <f t="shared" ca="1" si="142"/>
        <v>1</v>
      </c>
      <c r="G1494">
        <f t="shared" si="143"/>
        <v>3</v>
      </c>
      <c r="H1494">
        <f t="shared" si="144"/>
        <v>3</v>
      </c>
      <c r="I1494">
        <f t="shared" ca="1" si="145"/>
        <v>7</v>
      </c>
      <c r="J1494" t="str">
        <f t="shared" ca="1" si="146"/>
        <v>Champion</v>
      </c>
    </row>
    <row r="1495" spans="1:10" x14ac:dyDescent="0.3">
      <c r="A1495" s="10" t="s">
        <v>1342</v>
      </c>
      <c r="B1495" s="2">
        <v>45419</v>
      </c>
      <c r="C1495">
        <v>1</v>
      </c>
      <c r="D1495">
        <v>666.46</v>
      </c>
      <c r="E1495" s="11">
        <f t="shared" ca="1" si="147"/>
        <v>660</v>
      </c>
      <c r="F1495">
        <f t="shared" ca="1" si="142"/>
        <v>1</v>
      </c>
      <c r="G1495">
        <f t="shared" si="143"/>
        <v>1</v>
      </c>
      <c r="H1495">
        <f t="shared" si="144"/>
        <v>1</v>
      </c>
      <c r="I1495">
        <f t="shared" ca="1" si="145"/>
        <v>3</v>
      </c>
      <c r="J1495" t="str">
        <f t="shared" ca="1" si="146"/>
        <v>Lost</v>
      </c>
    </row>
    <row r="1496" spans="1:10" x14ac:dyDescent="0.3">
      <c r="A1496" s="10" t="s">
        <v>2415</v>
      </c>
      <c r="B1496" s="2">
        <v>45512</v>
      </c>
      <c r="C1496">
        <v>2</v>
      </c>
      <c r="D1496">
        <v>2642.54</v>
      </c>
      <c r="E1496" s="11">
        <f t="shared" ca="1" si="147"/>
        <v>567</v>
      </c>
      <c r="F1496">
        <f t="shared" ca="1" si="142"/>
        <v>1</v>
      </c>
      <c r="G1496">
        <f t="shared" si="143"/>
        <v>2</v>
      </c>
      <c r="H1496">
        <f t="shared" si="144"/>
        <v>3</v>
      </c>
      <c r="I1496">
        <f t="shared" ca="1" si="145"/>
        <v>6</v>
      </c>
      <c r="J1496" t="str">
        <f t="shared" ca="1" si="146"/>
        <v>Loyal</v>
      </c>
    </row>
    <row r="1497" spans="1:10" x14ac:dyDescent="0.3">
      <c r="A1497" s="10" t="s">
        <v>947</v>
      </c>
      <c r="B1497" s="2">
        <v>45346</v>
      </c>
      <c r="C1497">
        <v>1</v>
      </c>
      <c r="D1497">
        <v>1211.5999999999999</v>
      </c>
      <c r="E1497" s="11">
        <f t="shared" ca="1" si="147"/>
        <v>733</v>
      </c>
      <c r="F1497">
        <f t="shared" ca="1" si="142"/>
        <v>1</v>
      </c>
      <c r="G1497">
        <f t="shared" si="143"/>
        <v>1</v>
      </c>
      <c r="H1497">
        <f t="shared" si="144"/>
        <v>2</v>
      </c>
      <c r="I1497">
        <f t="shared" ca="1" si="145"/>
        <v>4</v>
      </c>
      <c r="J1497" t="str">
        <f t="shared" ca="1" si="146"/>
        <v>At Risk</v>
      </c>
    </row>
    <row r="1498" spans="1:10" x14ac:dyDescent="0.3">
      <c r="A1498" s="10" t="s">
        <v>36</v>
      </c>
      <c r="B1498" s="2">
        <v>45587</v>
      </c>
      <c r="C1498">
        <v>3</v>
      </c>
      <c r="D1498">
        <v>403.5</v>
      </c>
      <c r="E1498" s="11">
        <f t="shared" ca="1" si="147"/>
        <v>492</v>
      </c>
      <c r="F1498">
        <f t="shared" ca="1" si="142"/>
        <v>1</v>
      </c>
      <c r="G1498">
        <f t="shared" si="143"/>
        <v>3</v>
      </c>
      <c r="H1498">
        <f t="shared" si="144"/>
        <v>1</v>
      </c>
      <c r="I1498">
        <f t="shared" ca="1" si="145"/>
        <v>5</v>
      </c>
      <c r="J1498" t="str">
        <f t="shared" ca="1" si="146"/>
        <v>Loyal</v>
      </c>
    </row>
    <row r="1499" spans="1:10" x14ac:dyDescent="0.3">
      <c r="A1499" s="10" t="s">
        <v>5568</v>
      </c>
      <c r="B1499" s="2">
        <v>45619</v>
      </c>
      <c r="C1499">
        <v>3</v>
      </c>
      <c r="D1499">
        <v>1217.7599999999998</v>
      </c>
      <c r="E1499" s="11">
        <f t="shared" ca="1" si="147"/>
        <v>460</v>
      </c>
      <c r="F1499">
        <f t="shared" ca="1" si="142"/>
        <v>1</v>
      </c>
      <c r="G1499">
        <f t="shared" si="143"/>
        <v>3</v>
      </c>
      <c r="H1499">
        <f t="shared" si="144"/>
        <v>2</v>
      </c>
      <c r="I1499">
        <f t="shared" ca="1" si="145"/>
        <v>6</v>
      </c>
      <c r="J1499" t="str">
        <f t="shared" ca="1" si="146"/>
        <v>Loyal</v>
      </c>
    </row>
    <row r="1500" spans="1:10" x14ac:dyDescent="0.3">
      <c r="A1500" s="10" t="s">
        <v>5515</v>
      </c>
      <c r="B1500" s="2">
        <v>45479</v>
      </c>
      <c r="C1500">
        <v>1</v>
      </c>
      <c r="D1500">
        <v>608.75</v>
      </c>
      <c r="E1500" s="11">
        <f t="shared" ca="1" si="147"/>
        <v>600</v>
      </c>
      <c r="F1500">
        <f t="shared" ca="1" si="142"/>
        <v>1</v>
      </c>
      <c r="G1500">
        <f t="shared" si="143"/>
        <v>1</v>
      </c>
      <c r="H1500">
        <f t="shared" si="144"/>
        <v>1</v>
      </c>
      <c r="I1500">
        <f t="shared" ca="1" si="145"/>
        <v>3</v>
      </c>
      <c r="J1500" t="str">
        <f t="shared" ca="1" si="146"/>
        <v>Lost</v>
      </c>
    </row>
    <row r="1501" spans="1:10" x14ac:dyDescent="0.3">
      <c r="A1501" s="10" t="s">
        <v>5047</v>
      </c>
      <c r="B1501" s="2">
        <v>45578</v>
      </c>
      <c r="C1501">
        <v>1</v>
      </c>
      <c r="D1501">
        <v>321.89</v>
      </c>
      <c r="E1501" s="11">
        <f t="shared" ca="1" si="147"/>
        <v>501</v>
      </c>
      <c r="F1501">
        <f t="shared" ca="1" si="142"/>
        <v>1</v>
      </c>
      <c r="G1501">
        <f t="shared" si="143"/>
        <v>1</v>
      </c>
      <c r="H1501">
        <f t="shared" si="144"/>
        <v>1</v>
      </c>
      <c r="I1501">
        <f t="shared" ca="1" si="145"/>
        <v>3</v>
      </c>
      <c r="J1501" t="str">
        <f t="shared" ca="1" si="146"/>
        <v>Lost</v>
      </c>
    </row>
    <row r="1502" spans="1:10" x14ac:dyDescent="0.3">
      <c r="A1502" s="10" t="s">
        <v>5692</v>
      </c>
      <c r="B1502" s="2">
        <v>45462</v>
      </c>
      <c r="C1502">
        <v>1</v>
      </c>
      <c r="D1502">
        <v>2981.83</v>
      </c>
      <c r="E1502" s="11">
        <f t="shared" ca="1" si="147"/>
        <v>617</v>
      </c>
      <c r="F1502">
        <f t="shared" ca="1" si="142"/>
        <v>1</v>
      </c>
      <c r="G1502">
        <f t="shared" si="143"/>
        <v>1</v>
      </c>
      <c r="H1502">
        <f t="shared" si="144"/>
        <v>3</v>
      </c>
      <c r="I1502">
        <f t="shared" ca="1" si="145"/>
        <v>5</v>
      </c>
      <c r="J1502" t="str">
        <f t="shared" ca="1" si="146"/>
        <v>Loyal</v>
      </c>
    </row>
    <row r="1503" spans="1:10" x14ac:dyDescent="0.3">
      <c r="A1503" s="10" t="s">
        <v>5019</v>
      </c>
      <c r="B1503" s="2">
        <v>45549</v>
      </c>
      <c r="C1503">
        <v>1</v>
      </c>
      <c r="D1503">
        <v>494.38</v>
      </c>
      <c r="E1503" s="11">
        <f t="shared" ca="1" si="147"/>
        <v>530</v>
      </c>
      <c r="F1503">
        <f t="shared" ca="1" si="142"/>
        <v>1</v>
      </c>
      <c r="G1503">
        <f t="shared" si="143"/>
        <v>1</v>
      </c>
      <c r="H1503">
        <f t="shared" si="144"/>
        <v>1</v>
      </c>
      <c r="I1503">
        <f t="shared" ca="1" si="145"/>
        <v>3</v>
      </c>
      <c r="J1503" t="str">
        <f t="shared" ca="1" si="146"/>
        <v>Lost</v>
      </c>
    </row>
    <row r="1504" spans="1:10" x14ac:dyDescent="0.3">
      <c r="A1504" s="10" t="s">
        <v>619</v>
      </c>
      <c r="B1504" s="2">
        <v>45603</v>
      </c>
      <c r="C1504">
        <v>3</v>
      </c>
      <c r="D1504">
        <v>6601.28</v>
      </c>
      <c r="E1504" s="11">
        <f t="shared" ca="1" si="147"/>
        <v>476</v>
      </c>
      <c r="F1504">
        <f t="shared" ca="1" si="142"/>
        <v>1</v>
      </c>
      <c r="G1504">
        <f t="shared" si="143"/>
        <v>3</v>
      </c>
      <c r="H1504">
        <f t="shared" si="144"/>
        <v>3</v>
      </c>
      <c r="I1504">
        <f t="shared" ca="1" si="145"/>
        <v>7</v>
      </c>
      <c r="J1504" t="str">
        <f t="shared" ca="1" si="146"/>
        <v>Champion</v>
      </c>
    </row>
    <row r="1505" spans="1:10" x14ac:dyDescent="0.3">
      <c r="A1505" s="10" t="s">
        <v>4494</v>
      </c>
      <c r="B1505" s="2">
        <v>45302</v>
      </c>
      <c r="C1505">
        <v>1</v>
      </c>
      <c r="D1505">
        <v>987.84</v>
      </c>
      <c r="E1505" s="11">
        <f t="shared" ca="1" si="147"/>
        <v>777</v>
      </c>
      <c r="F1505">
        <f t="shared" ca="1" si="142"/>
        <v>1</v>
      </c>
      <c r="G1505">
        <f t="shared" si="143"/>
        <v>1</v>
      </c>
      <c r="H1505">
        <f t="shared" si="144"/>
        <v>1</v>
      </c>
      <c r="I1505">
        <f t="shared" ca="1" si="145"/>
        <v>3</v>
      </c>
      <c r="J1505" t="str">
        <f t="shared" ca="1" si="146"/>
        <v>Lost</v>
      </c>
    </row>
    <row r="1506" spans="1:10" x14ac:dyDescent="0.3">
      <c r="A1506" s="10" t="s">
        <v>4787</v>
      </c>
      <c r="B1506" s="2">
        <v>45609</v>
      </c>
      <c r="C1506">
        <v>3</v>
      </c>
      <c r="D1506">
        <v>3160.6500000000005</v>
      </c>
      <c r="E1506" s="11">
        <f t="shared" ca="1" si="147"/>
        <v>470</v>
      </c>
      <c r="F1506">
        <f t="shared" ca="1" si="142"/>
        <v>1</v>
      </c>
      <c r="G1506">
        <f t="shared" si="143"/>
        <v>3</v>
      </c>
      <c r="H1506">
        <f t="shared" si="144"/>
        <v>3</v>
      </c>
      <c r="I1506">
        <f t="shared" ca="1" si="145"/>
        <v>7</v>
      </c>
      <c r="J1506" t="str">
        <f t="shared" ca="1" si="146"/>
        <v>Champion</v>
      </c>
    </row>
    <row r="1507" spans="1:10" x14ac:dyDescent="0.3">
      <c r="A1507" s="10" t="s">
        <v>789</v>
      </c>
      <c r="B1507" s="2">
        <v>45583</v>
      </c>
      <c r="C1507">
        <v>3</v>
      </c>
      <c r="D1507">
        <v>4430.24</v>
      </c>
      <c r="E1507" s="11">
        <f t="shared" ca="1" si="147"/>
        <v>496</v>
      </c>
      <c r="F1507">
        <f t="shared" ca="1" si="142"/>
        <v>1</v>
      </c>
      <c r="G1507">
        <f t="shared" si="143"/>
        <v>3</v>
      </c>
      <c r="H1507">
        <f t="shared" si="144"/>
        <v>3</v>
      </c>
      <c r="I1507">
        <f t="shared" ca="1" si="145"/>
        <v>7</v>
      </c>
      <c r="J1507" t="str">
        <f t="shared" ca="1" si="146"/>
        <v>Champion</v>
      </c>
    </row>
    <row r="1508" spans="1:10" x14ac:dyDescent="0.3">
      <c r="A1508" s="10" t="s">
        <v>1551</v>
      </c>
      <c r="B1508" s="2">
        <v>45511</v>
      </c>
      <c r="C1508">
        <v>1</v>
      </c>
      <c r="D1508">
        <v>439.74</v>
      </c>
      <c r="E1508" s="11">
        <f t="shared" ca="1" si="147"/>
        <v>568</v>
      </c>
      <c r="F1508">
        <f t="shared" ca="1" si="142"/>
        <v>1</v>
      </c>
      <c r="G1508">
        <f t="shared" si="143"/>
        <v>1</v>
      </c>
      <c r="H1508">
        <f t="shared" si="144"/>
        <v>1</v>
      </c>
      <c r="I1508">
        <f t="shared" ca="1" si="145"/>
        <v>3</v>
      </c>
      <c r="J1508" t="str">
        <f t="shared" ca="1" si="146"/>
        <v>Lost</v>
      </c>
    </row>
    <row r="1509" spans="1:10" x14ac:dyDescent="0.3">
      <c r="A1509" s="10" t="s">
        <v>2540</v>
      </c>
      <c r="B1509" s="2">
        <v>45636</v>
      </c>
      <c r="C1509">
        <v>2</v>
      </c>
      <c r="D1509">
        <v>2244.46</v>
      </c>
      <c r="E1509" s="11">
        <f t="shared" ca="1" si="147"/>
        <v>443</v>
      </c>
      <c r="F1509">
        <f t="shared" ca="1" si="142"/>
        <v>1</v>
      </c>
      <c r="G1509">
        <f t="shared" si="143"/>
        <v>2</v>
      </c>
      <c r="H1509">
        <f t="shared" si="144"/>
        <v>3</v>
      </c>
      <c r="I1509">
        <f t="shared" ca="1" si="145"/>
        <v>6</v>
      </c>
      <c r="J1509" t="str">
        <f t="shared" ca="1" si="146"/>
        <v>Loyal</v>
      </c>
    </row>
    <row r="1510" spans="1:10" x14ac:dyDescent="0.3">
      <c r="A1510" s="10" t="s">
        <v>2910</v>
      </c>
      <c r="B1510" s="2">
        <v>45520</v>
      </c>
      <c r="C1510">
        <v>1</v>
      </c>
      <c r="D1510">
        <v>259.93</v>
      </c>
      <c r="E1510" s="11">
        <f t="shared" ca="1" si="147"/>
        <v>559</v>
      </c>
      <c r="F1510">
        <f t="shared" ca="1" si="142"/>
        <v>1</v>
      </c>
      <c r="G1510">
        <f t="shared" si="143"/>
        <v>1</v>
      </c>
      <c r="H1510">
        <f t="shared" si="144"/>
        <v>1</v>
      </c>
      <c r="I1510">
        <f t="shared" ca="1" si="145"/>
        <v>3</v>
      </c>
      <c r="J1510" t="str">
        <f t="shared" ca="1" si="146"/>
        <v>Lost</v>
      </c>
    </row>
    <row r="1511" spans="1:10" x14ac:dyDescent="0.3">
      <c r="A1511" s="10" t="s">
        <v>5468</v>
      </c>
      <c r="B1511" s="2">
        <v>45307</v>
      </c>
      <c r="C1511">
        <v>1</v>
      </c>
      <c r="D1511">
        <v>730.77</v>
      </c>
      <c r="E1511" s="11">
        <f t="shared" ca="1" si="147"/>
        <v>772</v>
      </c>
      <c r="F1511">
        <f t="shared" ca="1" si="142"/>
        <v>1</v>
      </c>
      <c r="G1511">
        <f t="shared" si="143"/>
        <v>1</v>
      </c>
      <c r="H1511">
        <f t="shared" si="144"/>
        <v>1</v>
      </c>
      <c r="I1511">
        <f t="shared" ca="1" si="145"/>
        <v>3</v>
      </c>
      <c r="J1511" t="str">
        <f t="shared" ca="1" si="146"/>
        <v>Lost</v>
      </c>
    </row>
    <row r="1512" spans="1:10" x14ac:dyDescent="0.3">
      <c r="A1512" s="10" t="s">
        <v>2522</v>
      </c>
      <c r="B1512" s="2">
        <v>45450</v>
      </c>
      <c r="C1512">
        <v>1</v>
      </c>
      <c r="D1512">
        <v>537.83000000000004</v>
      </c>
      <c r="E1512" s="11">
        <f t="shared" ca="1" si="147"/>
        <v>629</v>
      </c>
      <c r="F1512">
        <f t="shared" ca="1" si="142"/>
        <v>1</v>
      </c>
      <c r="G1512">
        <f t="shared" si="143"/>
        <v>1</v>
      </c>
      <c r="H1512">
        <f t="shared" si="144"/>
        <v>1</v>
      </c>
      <c r="I1512">
        <f t="shared" ca="1" si="145"/>
        <v>3</v>
      </c>
      <c r="J1512" t="str">
        <f t="shared" ca="1" si="146"/>
        <v>Lost</v>
      </c>
    </row>
    <row r="1513" spans="1:10" x14ac:dyDescent="0.3">
      <c r="A1513" s="10" t="s">
        <v>3421</v>
      </c>
      <c r="B1513" s="2">
        <v>45550</v>
      </c>
      <c r="C1513">
        <v>4</v>
      </c>
      <c r="D1513">
        <v>5399.4800000000005</v>
      </c>
      <c r="E1513" s="11">
        <f t="shared" ca="1" si="147"/>
        <v>529</v>
      </c>
      <c r="F1513">
        <f t="shared" ca="1" si="142"/>
        <v>1</v>
      </c>
      <c r="G1513">
        <f t="shared" si="143"/>
        <v>3</v>
      </c>
      <c r="H1513">
        <f t="shared" si="144"/>
        <v>3</v>
      </c>
      <c r="I1513">
        <f t="shared" ca="1" si="145"/>
        <v>7</v>
      </c>
      <c r="J1513" t="str">
        <f t="shared" ca="1" si="146"/>
        <v>Champion</v>
      </c>
    </row>
    <row r="1514" spans="1:10" x14ac:dyDescent="0.3">
      <c r="A1514" s="10" t="s">
        <v>3396</v>
      </c>
      <c r="B1514" s="2">
        <v>45558</v>
      </c>
      <c r="C1514">
        <v>1</v>
      </c>
      <c r="D1514">
        <v>965.85</v>
      </c>
      <c r="E1514" s="11">
        <f t="shared" ca="1" si="147"/>
        <v>521</v>
      </c>
      <c r="F1514">
        <f t="shared" ca="1" si="142"/>
        <v>1</v>
      </c>
      <c r="G1514">
        <f t="shared" si="143"/>
        <v>1</v>
      </c>
      <c r="H1514">
        <f t="shared" si="144"/>
        <v>1</v>
      </c>
      <c r="I1514">
        <f t="shared" ca="1" si="145"/>
        <v>3</v>
      </c>
      <c r="J1514" t="str">
        <f t="shared" ca="1" si="146"/>
        <v>Lost</v>
      </c>
    </row>
    <row r="1515" spans="1:10" x14ac:dyDescent="0.3">
      <c r="A1515" s="10" t="s">
        <v>2724</v>
      </c>
      <c r="B1515" s="2">
        <v>45569</v>
      </c>
      <c r="C1515">
        <v>1</v>
      </c>
      <c r="D1515">
        <v>1016.23</v>
      </c>
      <c r="E1515" s="11">
        <f t="shared" ca="1" si="147"/>
        <v>510</v>
      </c>
      <c r="F1515">
        <f t="shared" ca="1" si="142"/>
        <v>1</v>
      </c>
      <c r="G1515">
        <f t="shared" si="143"/>
        <v>1</v>
      </c>
      <c r="H1515">
        <f t="shared" si="144"/>
        <v>2</v>
      </c>
      <c r="I1515">
        <f t="shared" ca="1" si="145"/>
        <v>4</v>
      </c>
      <c r="J1515" t="str">
        <f t="shared" ca="1" si="146"/>
        <v>At Risk</v>
      </c>
    </row>
    <row r="1516" spans="1:10" x14ac:dyDescent="0.3">
      <c r="A1516" s="10" t="s">
        <v>2014</v>
      </c>
      <c r="B1516" s="2">
        <v>45651</v>
      </c>
      <c r="C1516">
        <v>6</v>
      </c>
      <c r="D1516">
        <v>6840</v>
      </c>
      <c r="E1516" s="11">
        <f t="shared" ca="1" si="147"/>
        <v>428</v>
      </c>
      <c r="F1516">
        <f t="shared" ca="1" si="142"/>
        <v>1</v>
      </c>
      <c r="G1516">
        <f t="shared" si="143"/>
        <v>3</v>
      </c>
      <c r="H1516">
        <f t="shared" si="144"/>
        <v>3</v>
      </c>
      <c r="I1516">
        <f t="shared" ca="1" si="145"/>
        <v>7</v>
      </c>
      <c r="J1516" t="str">
        <f t="shared" ca="1" si="146"/>
        <v>Champion</v>
      </c>
    </row>
    <row r="1517" spans="1:10" x14ac:dyDescent="0.3">
      <c r="A1517" s="10" t="s">
        <v>5432</v>
      </c>
      <c r="B1517" s="2">
        <v>45466</v>
      </c>
      <c r="C1517">
        <v>1</v>
      </c>
      <c r="D1517">
        <v>806.4</v>
      </c>
      <c r="E1517" s="11">
        <f t="shared" ca="1" si="147"/>
        <v>613</v>
      </c>
      <c r="F1517">
        <f t="shared" ca="1" si="142"/>
        <v>1</v>
      </c>
      <c r="G1517">
        <f t="shared" si="143"/>
        <v>1</v>
      </c>
      <c r="H1517">
        <f t="shared" si="144"/>
        <v>1</v>
      </c>
      <c r="I1517">
        <f t="shared" ca="1" si="145"/>
        <v>3</v>
      </c>
      <c r="J1517" t="str">
        <f t="shared" ca="1" si="146"/>
        <v>Lost</v>
      </c>
    </row>
    <row r="1518" spans="1:10" x14ac:dyDescent="0.3">
      <c r="A1518" s="10" t="s">
        <v>529</v>
      </c>
      <c r="B1518" s="2">
        <v>45654</v>
      </c>
      <c r="C1518">
        <v>2</v>
      </c>
      <c r="D1518">
        <v>747.32999999999993</v>
      </c>
      <c r="E1518" s="11">
        <f t="shared" ca="1" si="147"/>
        <v>425</v>
      </c>
      <c r="F1518">
        <f t="shared" ca="1" si="142"/>
        <v>1</v>
      </c>
      <c r="G1518">
        <f t="shared" si="143"/>
        <v>2</v>
      </c>
      <c r="H1518">
        <f t="shared" si="144"/>
        <v>1</v>
      </c>
      <c r="I1518">
        <f t="shared" ca="1" si="145"/>
        <v>4</v>
      </c>
      <c r="J1518" t="str">
        <f t="shared" ca="1" si="146"/>
        <v>At Risk</v>
      </c>
    </row>
    <row r="1519" spans="1:10" x14ac:dyDescent="0.3">
      <c r="A1519" s="10" t="s">
        <v>1607</v>
      </c>
      <c r="B1519" s="2">
        <v>45646</v>
      </c>
      <c r="C1519">
        <v>2</v>
      </c>
      <c r="D1519">
        <v>445.56</v>
      </c>
      <c r="E1519" s="11">
        <f t="shared" ca="1" si="147"/>
        <v>433</v>
      </c>
      <c r="F1519">
        <f t="shared" ca="1" si="142"/>
        <v>1</v>
      </c>
      <c r="G1519">
        <f t="shared" si="143"/>
        <v>2</v>
      </c>
      <c r="H1519">
        <f t="shared" si="144"/>
        <v>1</v>
      </c>
      <c r="I1519">
        <f t="shared" ca="1" si="145"/>
        <v>4</v>
      </c>
      <c r="J1519" t="str">
        <f t="shared" ca="1" si="146"/>
        <v>At Risk</v>
      </c>
    </row>
    <row r="1520" spans="1:10" x14ac:dyDescent="0.3">
      <c r="A1520" s="10" t="s">
        <v>3308</v>
      </c>
      <c r="B1520" s="2">
        <v>45386</v>
      </c>
      <c r="C1520">
        <v>2</v>
      </c>
      <c r="D1520">
        <v>2622.0699999999997</v>
      </c>
      <c r="E1520" s="11">
        <f t="shared" ca="1" si="147"/>
        <v>693</v>
      </c>
      <c r="F1520">
        <f t="shared" ca="1" si="142"/>
        <v>1</v>
      </c>
      <c r="G1520">
        <f t="shared" si="143"/>
        <v>2</v>
      </c>
      <c r="H1520">
        <f t="shared" si="144"/>
        <v>3</v>
      </c>
      <c r="I1520">
        <f t="shared" ca="1" si="145"/>
        <v>6</v>
      </c>
      <c r="J1520" t="str">
        <f t="shared" ca="1" si="146"/>
        <v>Loyal</v>
      </c>
    </row>
    <row r="1521" spans="1:10" x14ac:dyDescent="0.3">
      <c r="A1521" s="10" t="s">
        <v>877</v>
      </c>
      <c r="B1521" s="2">
        <v>45583</v>
      </c>
      <c r="C1521">
        <v>2</v>
      </c>
      <c r="D1521">
        <v>5854.16</v>
      </c>
      <c r="E1521" s="11">
        <f t="shared" ca="1" si="147"/>
        <v>496</v>
      </c>
      <c r="F1521">
        <f t="shared" ca="1" si="142"/>
        <v>1</v>
      </c>
      <c r="G1521">
        <f t="shared" si="143"/>
        <v>2</v>
      </c>
      <c r="H1521">
        <f t="shared" si="144"/>
        <v>3</v>
      </c>
      <c r="I1521">
        <f t="shared" ca="1" si="145"/>
        <v>6</v>
      </c>
      <c r="J1521" t="str">
        <f t="shared" ca="1" si="146"/>
        <v>Loyal</v>
      </c>
    </row>
    <row r="1522" spans="1:10" x14ac:dyDescent="0.3">
      <c r="A1522" s="10" t="s">
        <v>5317</v>
      </c>
      <c r="B1522" s="2">
        <v>45403</v>
      </c>
      <c r="C1522">
        <v>2</v>
      </c>
      <c r="D1522">
        <v>4782.37</v>
      </c>
      <c r="E1522" s="11">
        <f t="shared" ca="1" si="147"/>
        <v>676</v>
      </c>
      <c r="F1522">
        <f t="shared" ca="1" si="142"/>
        <v>1</v>
      </c>
      <c r="G1522">
        <f t="shared" si="143"/>
        <v>2</v>
      </c>
      <c r="H1522">
        <f t="shared" si="144"/>
        <v>3</v>
      </c>
      <c r="I1522">
        <f t="shared" ca="1" si="145"/>
        <v>6</v>
      </c>
      <c r="J1522" t="str">
        <f t="shared" ca="1" si="146"/>
        <v>Loyal</v>
      </c>
    </row>
    <row r="1523" spans="1:10" x14ac:dyDescent="0.3">
      <c r="A1523" s="10" t="s">
        <v>4636</v>
      </c>
      <c r="B1523" s="2">
        <v>45598</v>
      </c>
      <c r="C1523">
        <v>2</v>
      </c>
      <c r="D1523">
        <v>562.61</v>
      </c>
      <c r="E1523" s="11">
        <f t="shared" ca="1" si="147"/>
        <v>481</v>
      </c>
      <c r="F1523">
        <f t="shared" ca="1" si="142"/>
        <v>1</v>
      </c>
      <c r="G1523">
        <f t="shared" si="143"/>
        <v>2</v>
      </c>
      <c r="H1523">
        <f t="shared" si="144"/>
        <v>1</v>
      </c>
      <c r="I1523">
        <f t="shared" ca="1" si="145"/>
        <v>4</v>
      </c>
      <c r="J1523" t="str">
        <f t="shared" ca="1" si="146"/>
        <v>At Risk</v>
      </c>
    </row>
    <row r="1524" spans="1:10" x14ac:dyDescent="0.3">
      <c r="A1524" s="10" t="s">
        <v>974</v>
      </c>
      <c r="B1524" s="2">
        <v>45512</v>
      </c>
      <c r="C1524">
        <v>3</v>
      </c>
      <c r="D1524">
        <v>2644.9300000000003</v>
      </c>
      <c r="E1524" s="11">
        <f t="shared" ca="1" si="147"/>
        <v>567</v>
      </c>
      <c r="F1524">
        <f t="shared" ca="1" si="142"/>
        <v>1</v>
      </c>
      <c r="G1524">
        <f t="shared" si="143"/>
        <v>3</v>
      </c>
      <c r="H1524">
        <f t="shared" si="144"/>
        <v>3</v>
      </c>
      <c r="I1524">
        <f t="shared" ca="1" si="145"/>
        <v>7</v>
      </c>
      <c r="J1524" t="str">
        <f t="shared" ca="1" si="146"/>
        <v>Champion</v>
      </c>
    </row>
    <row r="1525" spans="1:10" x14ac:dyDescent="0.3">
      <c r="A1525" s="10" t="s">
        <v>1084</v>
      </c>
      <c r="B1525" s="2">
        <v>45597</v>
      </c>
      <c r="C1525">
        <v>3</v>
      </c>
      <c r="D1525">
        <v>2290.6099999999997</v>
      </c>
      <c r="E1525" s="11">
        <f t="shared" ca="1" si="147"/>
        <v>482</v>
      </c>
      <c r="F1525">
        <f t="shared" ca="1" si="142"/>
        <v>1</v>
      </c>
      <c r="G1525">
        <f t="shared" si="143"/>
        <v>3</v>
      </c>
      <c r="H1525">
        <f t="shared" si="144"/>
        <v>3</v>
      </c>
      <c r="I1525">
        <f t="shared" ca="1" si="145"/>
        <v>7</v>
      </c>
      <c r="J1525" t="str">
        <f t="shared" ca="1" si="146"/>
        <v>Champion</v>
      </c>
    </row>
    <row r="1526" spans="1:10" x14ac:dyDescent="0.3">
      <c r="A1526" s="10" t="s">
        <v>4229</v>
      </c>
      <c r="B1526" s="2">
        <v>45550</v>
      </c>
      <c r="C1526">
        <v>1</v>
      </c>
      <c r="D1526">
        <v>1193.5</v>
      </c>
      <c r="E1526" s="11">
        <f t="shared" ca="1" si="147"/>
        <v>529</v>
      </c>
      <c r="F1526">
        <f t="shared" ca="1" si="142"/>
        <v>1</v>
      </c>
      <c r="G1526">
        <f t="shared" si="143"/>
        <v>1</v>
      </c>
      <c r="H1526">
        <f t="shared" si="144"/>
        <v>2</v>
      </c>
      <c r="I1526">
        <f t="shared" ca="1" si="145"/>
        <v>4</v>
      </c>
      <c r="J1526" t="str">
        <f t="shared" ca="1" si="146"/>
        <v>At Risk</v>
      </c>
    </row>
    <row r="1527" spans="1:10" x14ac:dyDescent="0.3">
      <c r="A1527" s="10" t="s">
        <v>3487</v>
      </c>
      <c r="B1527" s="2">
        <v>45492</v>
      </c>
      <c r="C1527">
        <v>1</v>
      </c>
      <c r="D1527">
        <v>1856.25</v>
      </c>
      <c r="E1527" s="11">
        <f t="shared" ca="1" si="147"/>
        <v>587</v>
      </c>
      <c r="F1527">
        <f t="shared" ca="1" si="142"/>
        <v>1</v>
      </c>
      <c r="G1527">
        <f t="shared" si="143"/>
        <v>1</v>
      </c>
      <c r="H1527">
        <f t="shared" si="144"/>
        <v>2</v>
      </c>
      <c r="I1527">
        <f t="shared" ca="1" si="145"/>
        <v>4</v>
      </c>
      <c r="J1527" t="str">
        <f t="shared" ca="1" si="146"/>
        <v>At Risk</v>
      </c>
    </row>
    <row r="1528" spans="1:10" x14ac:dyDescent="0.3">
      <c r="A1528" s="10" t="s">
        <v>3944</v>
      </c>
      <c r="B1528" s="2">
        <v>45547</v>
      </c>
      <c r="C1528">
        <v>2</v>
      </c>
      <c r="D1528">
        <v>492.08000000000004</v>
      </c>
      <c r="E1528" s="11">
        <f t="shared" ca="1" si="147"/>
        <v>532</v>
      </c>
      <c r="F1528">
        <f t="shared" ca="1" si="142"/>
        <v>1</v>
      </c>
      <c r="G1528">
        <f t="shared" si="143"/>
        <v>2</v>
      </c>
      <c r="H1528">
        <f t="shared" si="144"/>
        <v>1</v>
      </c>
      <c r="I1528">
        <f t="shared" ca="1" si="145"/>
        <v>4</v>
      </c>
      <c r="J1528" t="str">
        <f t="shared" ca="1" si="146"/>
        <v>At Risk</v>
      </c>
    </row>
    <row r="1529" spans="1:10" x14ac:dyDescent="0.3">
      <c r="A1529" s="10" t="s">
        <v>3638</v>
      </c>
      <c r="B1529" s="2">
        <v>45532</v>
      </c>
      <c r="C1529">
        <v>2</v>
      </c>
      <c r="D1529">
        <v>4689.38</v>
      </c>
      <c r="E1529" s="11">
        <f t="shared" ca="1" si="147"/>
        <v>547</v>
      </c>
      <c r="F1529">
        <f t="shared" ca="1" si="142"/>
        <v>1</v>
      </c>
      <c r="G1529">
        <f t="shared" si="143"/>
        <v>2</v>
      </c>
      <c r="H1529">
        <f t="shared" si="144"/>
        <v>3</v>
      </c>
      <c r="I1529">
        <f t="shared" ca="1" si="145"/>
        <v>6</v>
      </c>
      <c r="J1529" t="str">
        <f t="shared" ca="1" si="146"/>
        <v>Loyal</v>
      </c>
    </row>
    <row r="1530" spans="1:10" x14ac:dyDescent="0.3">
      <c r="A1530" s="10" t="s">
        <v>296</v>
      </c>
      <c r="B1530" s="2">
        <v>45644</v>
      </c>
      <c r="C1530">
        <v>3</v>
      </c>
      <c r="D1530">
        <v>4342.17</v>
      </c>
      <c r="E1530" s="11">
        <f t="shared" ca="1" si="147"/>
        <v>435</v>
      </c>
      <c r="F1530">
        <f t="shared" ca="1" si="142"/>
        <v>1</v>
      </c>
      <c r="G1530">
        <f t="shared" si="143"/>
        <v>3</v>
      </c>
      <c r="H1530">
        <f t="shared" si="144"/>
        <v>3</v>
      </c>
      <c r="I1530">
        <f t="shared" ca="1" si="145"/>
        <v>7</v>
      </c>
      <c r="J1530" t="str">
        <f t="shared" ca="1" si="146"/>
        <v>Champion</v>
      </c>
    </row>
    <row r="1531" spans="1:10" x14ac:dyDescent="0.3">
      <c r="A1531" s="10" t="s">
        <v>3550</v>
      </c>
      <c r="B1531" s="2">
        <v>45531</v>
      </c>
      <c r="C1531">
        <v>1</v>
      </c>
      <c r="D1531">
        <v>755.92</v>
      </c>
      <c r="E1531" s="11">
        <f t="shared" ca="1" si="147"/>
        <v>548</v>
      </c>
      <c r="F1531">
        <f t="shared" ca="1" si="142"/>
        <v>1</v>
      </c>
      <c r="G1531">
        <f t="shared" si="143"/>
        <v>1</v>
      </c>
      <c r="H1531">
        <f t="shared" si="144"/>
        <v>1</v>
      </c>
      <c r="I1531">
        <f t="shared" ca="1" si="145"/>
        <v>3</v>
      </c>
      <c r="J1531" t="str">
        <f t="shared" ca="1" si="146"/>
        <v>Lost</v>
      </c>
    </row>
    <row r="1532" spans="1:10" x14ac:dyDescent="0.3">
      <c r="A1532" s="10" t="s">
        <v>1079</v>
      </c>
      <c r="B1532" s="2">
        <v>45324</v>
      </c>
      <c r="C1532">
        <v>2</v>
      </c>
      <c r="D1532">
        <v>3322.1099999999997</v>
      </c>
      <c r="E1532" s="11">
        <f t="shared" ca="1" si="147"/>
        <v>755</v>
      </c>
      <c r="F1532">
        <f t="shared" ca="1" si="142"/>
        <v>1</v>
      </c>
      <c r="G1532">
        <f t="shared" si="143"/>
        <v>2</v>
      </c>
      <c r="H1532">
        <f t="shared" si="144"/>
        <v>3</v>
      </c>
      <c r="I1532">
        <f t="shared" ca="1" si="145"/>
        <v>6</v>
      </c>
      <c r="J1532" t="str">
        <f t="shared" ca="1" si="146"/>
        <v>Loyal</v>
      </c>
    </row>
    <row r="1533" spans="1:10" x14ac:dyDescent="0.3">
      <c r="A1533" s="10" t="s">
        <v>2257</v>
      </c>
      <c r="B1533" s="2">
        <v>45601</v>
      </c>
      <c r="C1533">
        <v>2</v>
      </c>
      <c r="D1533">
        <v>589.85</v>
      </c>
      <c r="E1533" s="11">
        <f t="shared" ca="1" si="147"/>
        <v>478</v>
      </c>
      <c r="F1533">
        <f t="shared" ca="1" si="142"/>
        <v>1</v>
      </c>
      <c r="G1533">
        <f t="shared" si="143"/>
        <v>2</v>
      </c>
      <c r="H1533">
        <f t="shared" si="144"/>
        <v>1</v>
      </c>
      <c r="I1533">
        <f t="shared" ca="1" si="145"/>
        <v>4</v>
      </c>
      <c r="J1533" t="str">
        <f t="shared" ca="1" si="146"/>
        <v>At Risk</v>
      </c>
    </row>
    <row r="1534" spans="1:10" x14ac:dyDescent="0.3">
      <c r="A1534" s="10" t="s">
        <v>3827</v>
      </c>
      <c r="B1534" s="2">
        <v>45499</v>
      </c>
      <c r="C1534">
        <v>2</v>
      </c>
      <c r="D1534">
        <v>1847.24</v>
      </c>
      <c r="E1534" s="11">
        <f t="shared" ca="1" si="147"/>
        <v>580</v>
      </c>
      <c r="F1534">
        <f t="shared" ca="1" si="142"/>
        <v>1</v>
      </c>
      <c r="G1534">
        <f t="shared" si="143"/>
        <v>2</v>
      </c>
      <c r="H1534">
        <f t="shared" si="144"/>
        <v>2</v>
      </c>
      <c r="I1534">
        <f t="shared" ca="1" si="145"/>
        <v>5</v>
      </c>
      <c r="J1534" t="str">
        <f t="shared" ca="1" si="146"/>
        <v>Loyal</v>
      </c>
    </row>
    <row r="1535" spans="1:10" x14ac:dyDescent="0.3">
      <c r="A1535" s="10" t="s">
        <v>334</v>
      </c>
      <c r="B1535" s="2">
        <v>45615</v>
      </c>
      <c r="C1535">
        <v>3</v>
      </c>
      <c r="D1535">
        <v>2272.44</v>
      </c>
      <c r="E1535" s="11">
        <f t="shared" ca="1" si="147"/>
        <v>464</v>
      </c>
      <c r="F1535">
        <f t="shared" ca="1" si="142"/>
        <v>1</v>
      </c>
      <c r="G1535">
        <f t="shared" si="143"/>
        <v>3</v>
      </c>
      <c r="H1535">
        <f t="shared" si="144"/>
        <v>3</v>
      </c>
      <c r="I1535">
        <f t="shared" ca="1" si="145"/>
        <v>7</v>
      </c>
      <c r="J1535" t="str">
        <f t="shared" ca="1" si="146"/>
        <v>Champion</v>
      </c>
    </row>
    <row r="1536" spans="1:10" x14ac:dyDescent="0.3">
      <c r="A1536" s="10" t="s">
        <v>2462</v>
      </c>
      <c r="B1536" s="2">
        <v>45605</v>
      </c>
      <c r="C1536">
        <v>3</v>
      </c>
      <c r="D1536">
        <v>2337.5100000000002</v>
      </c>
      <c r="E1536" s="11">
        <f t="shared" ca="1" si="147"/>
        <v>474</v>
      </c>
      <c r="F1536">
        <f t="shared" ca="1" si="142"/>
        <v>1</v>
      </c>
      <c r="G1536">
        <f t="shared" si="143"/>
        <v>3</v>
      </c>
      <c r="H1536">
        <f t="shared" si="144"/>
        <v>3</v>
      </c>
      <c r="I1536">
        <f t="shared" ca="1" si="145"/>
        <v>7</v>
      </c>
      <c r="J1536" t="str">
        <f t="shared" ca="1" si="146"/>
        <v>Champion</v>
      </c>
    </row>
    <row r="1537" spans="1:10" x14ac:dyDescent="0.3">
      <c r="A1537" s="10" t="s">
        <v>438</v>
      </c>
      <c r="B1537" s="2">
        <v>45450</v>
      </c>
      <c r="C1537">
        <v>1</v>
      </c>
      <c r="D1537">
        <v>1586.25</v>
      </c>
      <c r="E1537" s="11">
        <f t="shared" ca="1" si="147"/>
        <v>629</v>
      </c>
      <c r="F1537">
        <f t="shared" ca="1" si="142"/>
        <v>1</v>
      </c>
      <c r="G1537">
        <f t="shared" si="143"/>
        <v>1</v>
      </c>
      <c r="H1537">
        <f t="shared" si="144"/>
        <v>2</v>
      </c>
      <c r="I1537">
        <f t="shared" ca="1" si="145"/>
        <v>4</v>
      </c>
      <c r="J1537" t="str">
        <f t="shared" ca="1" si="146"/>
        <v>At Risk</v>
      </c>
    </row>
    <row r="1538" spans="1:10" x14ac:dyDescent="0.3">
      <c r="A1538" s="10" t="s">
        <v>5475</v>
      </c>
      <c r="B1538" s="2">
        <v>45552</v>
      </c>
      <c r="C1538">
        <v>2</v>
      </c>
      <c r="D1538">
        <v>3447.11</v>
      </c>
      <c r="E1538" s="11">
        <f t="shared" ca="1" si="147"/>
        <v>527</v>
      </c>
      <c r="F1538">
        <f t="shared" ca="1" si="142"/>
        <v>1</v>
      </c>
      <c r="G1538">
        <f t="shared" si="143"/>
        <v>2</v>
      </c>
      <c r="H1538">
        <f t="shared" si="144"/>
        <v>3</v>
      </c>
      <c r="I1538">
        <f t="shared" ca="1" si="145"/>
        <v>6</v>
      </c>
      <c r="J1538" t="str">
        <f t="shared" ca="1" si="146"/>
        <v>Loyal</v>
      </c>
    </row>
    <row r="1539" spans="1:10" x14ac:dyDescent="0.3">
      <c r="A1539" s="10" t="s">
        <v>2322</v>
      </c>
      <c r="B1539" s="2">
        <v>45484</v>
      </c>
      <c r="C1539">
        <v>2</v>
      </c>
      <c r="D1539">
        <v>1784.6399999999999</v>
      </c>
      <c r="E1539" s="11">
        <f t="shared" ca="1" si="147"/>
        <v>595</v>
      </c>
      <c r="F1539">
        <f t="shared" ref="F1539:F1602" ca="1" si="148">_xlfn.IFS(E1539&lt;100,3,E1539&lt;=200,2,E1539&gt;200,1)</f>
        <v>1</v>
      </c>
      <c r="G1539">
        <f t="shared" ref="G1539:G1602" si="149">_xlfn.IFS(C1539&gt;=3,3,C1539=2,2,C1539=1,1)</f>
        <v>2</v>
      </c>
      <c r="H1539">
        <f t="shared" ref="H1539:H1602" si="150">_xlfn.IFS(D1539&gt;=2000,3,D1539&gt;=1000,2,D1539&lt;1000,1)</f>
        <v>2</v>
      </c>
      <c r="I1539">
        <f t="shared" ref="I1539:I1602" ca="1" si="151">F1539+G1539+H1539</f>
        <v>5</v>
      </c>
      <c r="J1539" t="str">
        <f t="shared" ref="J1539:J1602" ca="1" si="152">_xlfn.IFS(I1539&gt;=7,"Champion",I1539&gt;=5,"Loyal",I1539&gt;=4,"At Risk",I1539&lt;4,"Lost")</f>
        <v>Loyal</v>
      </c>
    </row>
    <row r="1540" spans="1:10" x14ac:dyDescent="0.3">
      <c r="A1540" s="10" t="s">
        <v>4237</v>
      </c>
      <c r="B1540" s="2">
        <v>45609</v>
      </c>
      <c r="C1540">
        <v>1</v>
      </c>
      <c r="D1540">
        <v>65.14</v>
      </c>
      <c r="E1540" s="11">
        <f t="shared" ca="1" si="147"/>
        <v>470</v>
      </c>
      <c r="F1540">
        <f t="shared" ca="1" si="148"/>
        <v>1</v>
      </c>
      <c r="G1540">
        <f t="shared" si="149"/>
        <v>1</v>
      </c>
      <c r="H1540">
        <f t="shared" si="150"/>
        <v>1</v>
      </c>
      <c r="I1540">
        <f t="shared" ca="1" si="151"/>
        <v>3</v>
      </c>
      <c r="J1540" t="str">
        <f t="shared" ca="1" si="152"/>
        <v>Lost</v>
      </c>
    </row>
    <row r="1541" spans="1:10" x14ac:dyDescent="0.3">
      <c r="A1541" s="10" t="s">
        <v>5464</v>
      </c>
      <c r="B1541" s="2">
        <v>45408</v>
      </c>
      <c r="C1541">
        <v>1</v>
      </c>
      <c r="D1541">
        <v>1612.62</v>
      </c>
      <c r="E1541" s="11">
        <f t="shared" ref="E1541:E1604" ca="1" si="153">TODAY()-B1541</f>
        <v>671</v>
      </c>
      <c r="F1541">
        <f t="shared" ca="1" si="148"/>
        <v>1</v>
      </c>
      <c r="G1541">
        <f t="shared" si="149"/>
        <v>1</v>
      </c>
      <c r="H1541">
        <f t="shared" si="150"/>
        <v>2</v>
      </c>
      <c r="I1541">
        <f t="shared" ca="1" si="151"/>
        <v>4</v>
      </c>
      <c r="J1541" t="str">
        <f t="shared" ca="1" si="152"/>
        <v>At Risk</v>
      </c>
    </row>
    <row r="1542" spans="1:10" x14ac:dyDescent="0.3">
      <c r="A1542" s="10" t="s">
        <v>4040</v>
      </c>
      <c r="B1542" s="2">
        <v>45380</v>
      </c>
      <c r="C1542">
        <v>1</v>
      </c>
      <c r="D1542">
        <v>2183.41</v>
      </c>
      <c r="E1542" s="11">
        <f t="shared" ca="1" si="153"/>
        <v>699</v>
      </c>
      <c r="F1542">
        <f t="shared" ca="1" si="148"/>
        <v>1</v>
      </c>
      <c r="G1542">
        <f t="shared" si="149"/>
        <v>1</v>
      </c>
      <c r="H1542">
        <f t="shared" si="150"/>
        <v>3</v>
      </c>
      <c r="I1542">
        <f t="shared" ca="1" si="151"/>
        <v>5</v>
      </c>
      <c r="J1542" t="str">
        <f t="shared" ca="1" si="152"/>
        <v>Loyal</v>
      </c>
    </row>
    <row r="1543" spans="1:10" x14ac:dyDescent="0.3">
      <c r="A1543" s="10" t="s">
        <v>1968</v>
      </c>
      <c r="B1543" s="2">
        <v>45447</v>
      </c>
      <c r="C1543">
        <v>2</v>
      </c>
      <c r="D1543">
        <v>853.78</v>
      </c>
      <c r="E1543" s="11">
        <f t="shared" ca="1" si="153"/>
        <v>632</v>
      </c>
      <c r="F1543">
        <f t="shared" ca="1" si="148"/>
        <v>1</v>
      </c>
      <c r="G1543">
        <f t="shared" si="149"/>
        <v>2</v>
      </c>
      <c r="H1543">
        <f t="shared" si="150"/>
        <v>1</v>
      </c>
      <c r="I1543">
        <f t="shared" ca="1" si="151"/>
        <v>4</v>
      </c>
      <c r="J1543" t="str">
        <f t="shared" ca="1" si="152"/>
        <v>At Risk</v>
      </c>
    </row>
    <row r="1544" spans="1:10" x14ac:dyDescent="0.3">
      <c r="A1544" s="10" t="s">
        <v>2997</v>
      </c>
      <c r="B1544" s="2">
        <v>45370</v>
      </c>
      <c r="C1544">
        <v>3</v>
      </c>
      <c r="D1544">
        <v>2302.2200000000003</v>
      </c>
      <c r="E1544" s="11">
        <f t="shared" ca="1" si="153"/>
        <v>709</v>
      </c>
      <c r="F1544">
        <f t="shared" ca="1" si="148"/>
        <v>1</v>
      </c>
      <c r="G1544">
        <f t="shared" si="149"/>
        <v>3</v>
      </c>
      <c r="H1544">
        <f t="shared" si="150"/>
        <v>3</v>
      </c>
      <c r="I1544">
        <f t="shared" ca="1" si="151"/>
        <v>7</v>
      </c>
      <c r="J1544" t="str">
        <f t="shared" ca="1" si="152"/>
        <v>Champion</v>
      </c>
    </row>
    <row r="1545" spans="1:10" x14ac:dyDescent="0.3">
      <c r="A1545" s="10" t="s">
        <v>2408</v>
      </c>
      <c r="B1545" s="2">
        <v>45627</v>
      </c>
      <c r="C1545">
        <v>1</v>
      </c>
      <c r="D1545">
        <v>661.85</v>
      </c>
      <c r="E1545" s="11">
        <f t="shared" ca="1" si="153"/>
        <v>452</v>
      </c>
      <c r="F1545">
        <f t="shared" ca="1" si="148"/>
        <v>1</v>
      </c>
      <c r="G1545">
        <f t="shared" si="149"/>
        <v>1</v>
      </c>
      <c r="H1545">
        <f t="shared" si="150"/>
        <v>1</v>
      </c>
      <c r="I1545">
        <f t="shared" ca="1" si="151"/>
        <v>3</v>
      </c>
      <c r="J1545" t="str">
        <f t="shared" ca="1" si="152"/>
        <v>Lost</v>
      </c>
    </row>
    <row r="1546" spans="1:10" x14ac:dyDescent="0.3">
      <c r="A1546" s="10" t="s">
        <v>2414</v>
      </c>
      <c r="B1546" s="2">
        <v>45431</v>
      </c>
      <c r="C1546">
        <v>2</v>
      </c>
      <c r="D1546">
        <v>1517.9099999999999</v>
      </c>
      <c r="E1546" s="11">
        <f t="shared" ca="1" si="153"/>
        <v>648</v>
      </c>
      <c r="F1546">
        <f t="shared" ca="1" si="148"/>
        <v>1</v>
      </c>
      <c r="G1546">
        <f t="shared" si="149"/>
        <v>2</v>
      </c>
      <c r="H1546">
        <f t="shared" si="150"/>
        <v>2</v>
      </c>
      <c r="I1546">
        <f t="shared" ca="1" si="151"/>
        <v>5</v>
      </c>
      <c r="J1546" t="str">
        <f t="shared" ca="1" si="152"/>
        <v>Loyal</v>
      </c>
    </row>
    <row r="1547" spans="1:10" x14ac:dyDescent="0.3">
      <c r="A1547" s="10" t="s">
        <v>4680</v>
      </c>
      <c r="B1547" s="2">
        <v>45321</v>
      </c>
      <c r="C1547">
        <v>2</v>
      </c>
      <c r="D1547">
        <v>5114.6200000000008</v>
      </c>
      <c r="E1547" s="11">
        <f t="shared" ca="1" si="153"/>
        <v>758</v>
      </c>
      <c r="F1547">
        <f t="shared" ca="1" si="148"/>
        <v>1</v>
      </c>
      <c r="G1547">
        <f t="shared" si="149"/>
        <v>2</v>
      </c>
      <c r="H1547">
        <f t="shared" si="150"/>
        <v>3</v>
      </c>
      <c r="I1547">
        <f t="shared" ca="1" si="151"/>
        <v>6</v>
      </c>
      <c r="J1547" t="str">
        <f t="shared" ca="1" si="152"/>
        <v>Loyal</v>
      </c>
    </row>
    <row r="1548" spans="1:10" x14ac:dyDescent="0.3">
      <c r="A1548" s="10" t="s">
        <v>1064</v>
      </c>
      <c r="B1548" s="2">
        <v>45427</v>
      </c>
      <c r="C1548">
        <v>1</v>
      </c>
      <c r="D1548">
        <v>1214.9000000000001</v>
      </c>
      <c r="E1548" s="11">
        <f t="shared" ca="1" si="153"/>
        <v>652</v>
      </c>
      <c r="F1548">
        <f t="shared" ca="1" si="148"/>
        <v>1</v>
      </c>
      <c r="G1548">
        <f t="shared" si="149"/>
        <v>1</v>
      </c>
      <c r="H1548">
        <f t="shared" si="150"/>
        <v>2</v>
      </c>
      <c r="I1548">
        <f t="shared" ca="1" si="151"/>
        <v>4</v>
      </c>
      <c r="J1548" t="str">
        <f t="shared" ca="1" si="152"/>
        <v>At Risk</v>
      </c>
    </row>
    <row r="1549" spans="1:10" x14ac:dyDescent="0.3">
      <c r="A1549" s="10" t="s">
        <v>3313</v>
      </c>
      <c r="B1549" s="2">
        <v>45349</v>
      </c>
      <c r="C1549">
        <v>1</v>
      </c>
      <c r="D1549">
        <v>302.66000000000003</v>
      </c>
      <c r="E1549" s="11">
        <f t="shared" ca="1" si="153"/>
        <v>730</v>
      </c>
      <c r="F1549">
        <f t="shared" ca="1" si="148"/>
        <v>1</v>
      </c>
      <c r="G1549">
        <f t="shared" si="149"/>
        <v>1</v>
      </c>
      <c r="H1549">
        <f t="shared" si="150"/>
        <v>1</v>
      </c>
      <c r="I1549">
        <f t="shared" ca="1" si="151"/>
        <v>3</v>
      </c>
      <c r="J1549" t="str">
        <f t="shared" ca="1" si="152"/>
        <v>Lost</v>
      </c>
    </row>
    <row r="1550" spans="1:10" x14ac:dyDescent="0.3">
      <c r="A1550" s="10" t="s">
        <v>2065</v>
      </c>
      <c r="B1550" s="2">
        <v>45494</v>
      </c>
      <c r="C1550">
        <v>1</v>
      </c>
      <c r="D1550">
        <v>939.27</v>
      </c>
      <c r="E1550" s="11">
        <f t="shared" ca="1" si="153"/>
        <v>585</v>
      </c>
      <c r="F1550">
        <f t="shared" ca="1" si="148"/>
        <v>1</v>
      </c>
      <c r="G1550">
        <f t="shared" si="149"/>
        <v>1</v>
      </c>
      <c r="H1550">
        <f t="shared" si="150"/>
        <v>1</v>
      </c>
      <c r="I1550">
        <f t="shared" ca="1" si="151"/>
        <v>3</v>
      </c>
      <c r="J1550" t="str">
        <f t="shared" ca="1" si="152"/>
        <v>Lost</v>
      </c>
    </row>
    <row r="1551" spans="1:10" x14ac:dyDescent="0.3">
      <c r="A1551" s="10" t="s">
        <v>4625</v>
      </c>
      <c r="B1551" s="2">
        <v>45386</v>
      </c>
      <c r="C1551">
        <v>1</v>
      </c>
      <c r="D1551">
        <v>945.53</v>
      </c>
      <c r="E1551" s="11">
        <f t="shared" ca="1" si="153"/>
        <v>693</v>
      </c>
      <c r="F1551">
        <f t="shared" ca="1" si="148"/>
        <v>1</v>
      </c>
      <c r="G1551">
        <f t="shared" si="149"/>
        <v>1</v>
      </c>
      <c r="H1551">
        <f t="shared" si="150"/>
        <v>1</v>
      </c>
      <c r="I1551">
        <f t="shared" ca="1" si="151"/>
        <v>3</v>
      </c>
      <c r="J1551" t="str">
        <f t="shared" ca="1" si="152"/>
        <v>Lost</v>
      </c>
    </row>
    <row r="1552" spans="1:10" x14ac:dyDescent="0.3">
      <c r="A1552" s="10" t="s">
        <v>65</v>
      </c>
      <c r="B1552" s="2">
        <v>45413</v>
      </c>
      <c r="C1552">
        <v>1</v>
      </c>
      <c r="D1552">
        <v>1383.2</v>
      </c>
      <c r="E1552" s="11">
        <f t="shared" ca="1" si="153"/>
        <v>666</v>
      </c>
      <c r="F1552">
        <f t="shared" ca="1" si="148"/>
        <v>1</v>
      </c>
      <c r="G1552">
        <f t="shared" si="149"/>
        <v>1</v>
      </c>
      <c r="H1552">
        <f t="shared" si="150"/>
        <v>2</v>
      </c>
      <c r="I1552">
        <f t="shared" ca="1" si="151"/>
        <v>4</v>
      </c>
      <c r="J1552" t="str">
        <f t="shared" ca="1" si="152"/>
        <v>At Risk</v>
      </c>
    </row>
    <row r="1553" spans="1:10" x14ac:dyDescent="0.3">
      <c r="A1553" s="10" t="s">
        <v>2218</v>
      </c>
      <c r="B1553" s="2">
        <v>45549</v>
      </c>
      <c r="C1553">
        <v>1</v>
      </c>
      <c r="D1553">
        <v>1221.33</v>
      </c>
      <c r="E1553" s="11">
        <f t="shared" ca="1" si="153"/>
        <v>530</v>
      </c>
      <c r="F1553">
        <f t="shared" ca="1" si="148"/>
        <v>1</v>
      </c>
      <c r="G1553">
        <f t="shared" si="149"/>
        <v>1</v>
      </c>
      <c r="H1553">
        <f t="shared" si="150"/>
        <v>2</v>
      </c>
      <c r="I1553">
        <f t="shared" ca="1" si="151"/>
        <v>4</v>
      </c>
      <c r="J1553" t="str">
        <f t="shared" ca="1" si="152"/>
        <v>At Risk</v>
      </c>
    </row>
    <row r="1554" spans="1:10" x14ac:dyDescent="0.3">
      <c r="A1554" s="10" t="s">
        <v>4011</v>
      </c>
      <c r="B1554" s="2">
        <v>45651</v>
      </c>
      <c r="C1554">
        <v>1</v>
      </c>
      <c r="D1554">
        <v>246.69</v>
      </c>
      <c r="E1554" s="11">
        <f t="shared" ca="1" si="153"/>
        <v>428</v>
      </c>
      <c r="F1554">
        <f t="shared" ca="1" si="148"/>
        <v>1</v>
      </c>
      <c r="G1554">
        <f t="shared" si="149"/>
        <v>1</v>
      </c>
      <c r="H1554">
        <f t="shared" si="150"/>
        <v>1</v>
      </c>
      <c r="I1554">
        <f t="shared" ca="1" si="151"/>
        <v>3</v>
      </c>
      <c r="J1554" t="str">
        <f t="shared" ca="1" si="152"/>
        <v>Lost</v>
      </c>
    </row>
    <row r="1555" spans="1:10" x14ac:dyDescent="0.3">
      <c r="A1555" s="10" t="s">
        <v>5760</v>
      </c>
      <c r="B1555" s="2">
        <v>45563</v>
      </c>
      <c r="C1555">
        <v>1</v>
      </c>
      <c r="D1555">
        <v>2450.75</v>
      </c>
      <c r="E1555" s="11">
        <f t="shared" ca="1" si="153"/>
        <v>516</v>
      </c>
      <c r="F1555">
        <f t="shared" ca="1" si="148"/>
        <v>1</v>
      </c>
      <c r="G1555">
        <f t="shared" si="149"/>
        <v>1</v>
      </c>
      <c r="H1555">
        <f t="shared" si="150"/>
        <v>3</v>
      </c>
      <c r="I1555">
        <f t="shared" ca="1" si="151"/>
        <v>5</v>
      </c>
      <c r="J1555" t="str">
        <f t="shared" ca="1" si="152"/>
        <v>Loyal</v>
      </c>
    </row>
    <row r="1556" spans="1:10" x14ac:dyDescent="0.3">
      <c r="A1556" s="10" t="s">
        <v>2781</v>
      </c>
      <c r="B1556" s="2">
        <v>45446</v>
      </c>
      <c r="C1556">
        <v>1</v>
      </c>
      <c r="D1556">
        <v>254.05</v>
      </c>
      <c r="E1556" s="11">
        <f t="shared" ca="1" si="153"/>
        <v>633</v>
      </c>
      <c r="F1556">
        <f t="shared" ca="1" si="148"/>
        <v>1</v>
      </c>
      <c r="G1556">
        <f t="shared" si="149"/>
        <v>1</v>
      </c>
      <c r="H1556">
        <f t="shared" si="150"/>
        <v>1</v>
      </c>
      <c r="I1556">
        <f t="shared" ca="1" si="151"/>
        <v>3</v>
      </c>
      <c r="J1556" t="str">
        <f t="shared" ca="1" si="152"/>
        <v>Lost</v>
      </c>
    </row>
    <row r="1557" spans="1:10" x14ac:dyDescent="0.3">
      <c r="A1557" s="10" t="s">
        <v>4694</v>
      </c>
      <c r="B1557" s="2">
        <v>45448</v>
      </c>
      <c r="C1557">
        <v>1</v>
      </c>
      <c r="D1557">
        <v>753.56</v>
      </c>
      <c r="E1557" s="11">
        <f t="shared" ca="1" si="153"/>
        <v>631</v>
      </c>
      <c r="F1557">
        <f t="shared" ca="1" si="148"/>
        <v>1</v>
      </c>
      <c r="G1557">
        <f t="shared" si="149"/>
        <v>1</v>
      </c>
      <c r="H1557">
        <f t="shared" si="150"/>
        <v>1</v>
      </c>
      <c r="I1557">
        <f t="shared" ca="1" si="151"/>
        <v>3</v>
      </c>
      <c r="J1557" t="str">
        <f t="shared" ca="1" si="152"/>
        <v>Lost</v>
      </c>
    </row>
    <row r="1558" spans="1:10" x14ac:dyDescent="0.3">
      <c r="A1558" s="10" t="s">
        <v>5470</v>
      </c>
      <c r="B1558" s="2">
        <v>45444</v>
      </c>
      <c r="C1558">
        <v>1</v>
      </c>
      <c r="D1558">
        <v>982.21</v>
      </c>
      <c r="E1558" s="11">
        <f t="shared" ca="1" si="153"/>
        <v>635</v>
      </c>
      <c r="F1558">
        <f t="shared" ca="1" si="148"/>
        <v>1</v>
      </c>
      <c r="G1558">
        <f t="shared" si="149"/>
        <v>1</v>
      </c>
      <c r="H1558">
        <f t="shared" si="150"/>
        <v>1</v>
      </c>
      <c r="I1558">
        <f t="shared" ca="1" si="151"/>
        <v>3</v>
      </c>
      <c r="J1558" t="str">
        <f t="shared" ca="1" si="152"/>
        <v>Lost</v>
      </c>
    </row>
    <row r="1559" spans="1:10" x14ac:dyDescent="0.3">
      <c r="A1559" s="10" t="s">
        <v>3269</v>
      </c>
      <c r="B1559" s="2">
        <v>45403</v>
      </c>
      <c r="C1559">
        <v>1</v>
      </c>
      <c r="D1559">
        <v>59.47</v>
      </c>
      <c r="E1559" s="11">
        <f t="shared" ca="1" si="153"/>
        <v>676</v>
      </c>
      <c r="F1559">
        <f t="shared" ca="1" si="148"/>
        <v>1</v>
      </c>
      <c r="G1559">
        <f t="shared" si="149"/>
        <v>1</v>
      </c>
      <c r="H1559">
        <f t="shared" si="150"/>
        <v>1</v>
      </c>
      <c r="I1559">
        <f t="shared" ca="1" si="151"/>
        <v>3</v>
      </c>
      <c r="J1559" t="str">
        <f t="shared" ca="1" si="152"/>
        <v>Lost</v>
      </c>
    </row>
    <row r="1560" spans="1:10" x14ac:dyDescent="0.3">
      <c r="A1560" s="10" t="s">
        <v>1010</v>
      </c>
      <c r="B1560" s="2">
        <v>45572</v>
      </c>
      <c r="C1560">
        <v>1</v>
      </c>
      <c r="D1560">
        <v>1444.6</v>
      </c>
      <c r="E1560" s="11">
        <f t="shared" ca="1" si="153"/>
        <v>507</v>
      </c>
      <c r="F1560">
        <f t="shared" ca="1" si="148"/>
        <v>1</v>
      </c>
      <c r="G1560">
        <f t="shared" si="149"/>
        <v>1</v>
      </c>
      <c r="H1560">
        <f t="shared" si="150"/>
        <v>2</v>
      </c>
      <c r="I1560">
        <f t="shared" ca="1" si="151"/>
        <v>4</v>
      </c>
      <c r="J1560" t="str">
        <f t="shared" ca="1" si="152"/>
        <v>At Risk</v>
      </c>
    </row>
    <row r="1561" spans="1:10" x14ac:dyDescent="0.3">
      <c r="A1561" s="10" t="s">
        <v>4617</v>
      </c>
      <c r="B1561" s="2">
        <v>45370</v>
      </c>
      <c r="C1561">
        <v>1</v>
      </c>
      <c r="D1561">
        <v>1741.35</v>
      </c>
      <c r="E1561" s="11">
        <f t="shared" ca="1" si="153"/>
        <v>709</v>
      </c>
      <c r="F1561">
        <f t="shared" ca="1" si="148"/>
        <v>1</v>
      </c>
      <c r="G1561">
        <f t="shared" si="149"/>
        <v>1</v>
      </c>
      <c r="H1561">
        <f t="shared" si="150"/>
        <v>2</v>
      </c>
      <c r="I1561">
        <f t="shared" ca="1" si="151"/>
        <v>4</v>
      </c>
      <c r="J1561" t="str">
        <f t="shared" ca="1" si="152"/>
        <v>At Risk</v>
      </c>
    </row>
    <row r="1562" spans="1:10" x14ac:dyDescent="0.3">
      <c r="A1562" s="10" t="s">
        <v>5494</v>
      </c>
      <c r="B1562" s="2">
        <v>45637</v>
      </c>
      <c r="C1562">
        <v>1</v>
      </c>
      <c r="D1562">
        <v>1806.85</v>
      </c>
      <c r="E1562" s="11">
        <f t="shared" ca="1" si="153"/>
        <v>442</v>
      </c>
      <c r="F1562">
        <f t="shared" ca="1" si="148"/>
        <v>1</v>
      </c>
      <c r="G1562">
        <f t="shared" si="149"/>
        <v>1</v>
      </c>
      <c r="H1562">
        <f t="shared" si="150"/>
        <v>2</v>
      </c>
      <c r="I1562">
        <f t="shared" ca="1" si="151"/>
        <v>4</v>
      </c>
      <c r="J1562" t="str">
        <f t="shared" ca="1" si="152"/>
        <v>At Risk</v>
      </c>
    </row>
    <row r="1563" spans="1:10" x14ac:dyDescent="0.3">
      <c r="A1563" s="10" t="s">
        <v>4248</v>
      </c>
      <c r="B1563" s="2">
        <v>45450</v>
      </c>
      <c r="C1563">
        <v>1</v>
      </c>
      <c r="D1563">
        <v>45.04</v>
      </c>
      <c r="E1563" s="11">
        <f t="shared" ca="1" si="153"/>
        <v>629</v>
      </c>
      <c r="F1563">
        <f t="shared" ca="1" si="148"/>
        <v>1</v>
      </c>
      <c r="G1563">
        <f t="shared" si="149"/>
        <v>1</v>
      </c>
      <c r="H1563">
        <f t="shared" si="150"/>
        <v>1</v>
      </c>
      <c r="I1563">
        <f t="shared" ca="1" si="151"/>
        <v>3</v>
      </c>
      <c r="J1563" t="str">
        <f t="shared" ca="1" si="152"/>
        <v>Lost</v>
      </c>
    </row>
    <row r="1564" spans="1:10" x14ac:dyDescent="0.3">
      <c r="A1564" s="10" t="s">
        <v>5428</v>
      </c>
      <c r="B1564" s="2">
        <v>45476</v>
      </c>
      <c r="C1564">
        <v>2</v>
      </c>
      <c r="D1564">
        <v>1495.26</v>
      </c>
      <c r="E1564" s="11">
        <f t="shared" ca="1" si="153"/>
        <v>603</v>
      </c>
      <c r="F1564">
        <f t="shared" ca="1" si="148"/>
        <v>1</v>
      </c>
      <c r="G1564">
        <f t="shared" si="149"/>
        <v>2</v>
      </c>
      <c r="H1564">
        <f t="shared" si="150"/>
        <v>2</v>
      </c>
      <c r="I1564">
        <f t="shared" ca="1" si="151"/>
        <v>5</v>
      </c>
      <c r="J1564" t="str">
        <f t="shared" ca="1" si="152"/>
        <v>Loyal</v>
      </c>
    </row>
    <row r="1565" spans="1:10" x14ac:dyDescent="0.3">
      <c r="A1565" s="10" t="s">
        <v>2317</v>
      </c>
      <c r="B1565" s="2">
        <v>45543</v>
      </c>
      <c r="C1565">
        <v>1</v>
      </c>
      <c r="D1565">
        <v>1867.91</v>
      </c>
      <c r="E1565" s="11">
        <f t="shared" ca="1" si="153"/>
        <v>536</v>
      </c>
      <c r="F1565">
        <f t="shared" ca="1" si="148"/>
        <v>1</v>
      </c>
      <c r="G1565">
        <f t="shared" si="149"/>
        <v>1</v>
      </c>
      <c r="H1565">
        <f t="shared" si="150"/>
        <v>2</v>
      </c>
      <c r="I1565">
        <f t="shared" ca="1" si="151"/>
        <v>4</v>
      </c>
      <c r="J1565" t="str">
        <f t="shared" ca="1" si="152"/>
        <v>At Risk</v>
      </c>
    </row>
    <row r="1566" spans="1:10" x14ac:dyDescent="0.3">
      <c r="A1566" s="10" t="s">
        <v>3885</v>
      </c>
      <c r="B1566" s="2">
        <v>45360</v>
      </c>
      <c r="C1566">
        <v>1</v>
      </c>
      <c r="D1566">
        <v>583.66999999999996</v>
      </c>
      <c r="E1566" s="11">
        <f t="shared" ca="1" si="153"/>
        <v>719</v>
      </c>
      <c r="F1566">
        <f t="shared" ca="1" si="148"/>
        <v>1</v>
      </c>
      <c r="G1566">
        <f t="shared" si="149"/>
        <v>1</v>
      </c>
      <c r="H1566">
        <f t="shared" si="150"/>
        <v>1</v>
      </c>
      <c r="I1566">
        <f t="shared" ca="1" si="151"/>
        <v>3</v>
      </c>
      <c r="J1566" t="str">
        <f t="shared" ca="1" si="152"/>
        <v>Lost</v>
      </c>
    </row>
    <row r="1567" spans="1:10" x14ac:dyDescent="0.3">
      <c r="A1567" s="10" t="s">
        <v>3081</v>
      </c>
      <c r="B1567" s="2">
        <v>45346</v>
      </c>
      <c r="C1567">
        <v>1</v>
      </c>
      <c r="D1567">
        <v>201.88</v>
      </c>
      <c r="E1567" s="11">
        <f t="shared" ca="1" si="153"/>
        <v>733</v>
      </c>
      <c r="F1567">
        <f t="shared" ca="1" si="148"/>
        <v>1</v>
      </c>
      <c r="G1567">
        <f t="shared" si="149"/>
        <v>1</v>
      </c>
      <c r="H1567">
        <f t="shared" si="150"/>
        <v>1</v>
      </c>
      <c r="I1567">
        <f t="shared" ca="1" si="151"/>
        <v>3</v>
      </c>
      <c r="J1567" t="str">
        <f t="shared" ca="1" si="152"/>
        <v>Lost</v>
      </c>
    </row>
    <row r="1568" spans="1:10" x14ac:dyDescent="0.3">
      <c r="A1568" s="10" t="s">
        <v>4439</v>
      </c>
      <c r="B1568" s="2">
        <v>45501</v>
      </c>
      <c r="C1568">
        <v>2</v>
      </c>
      <c r="D1568">
        <v>2710.5</v>
      </c>
      <c r="E1568" s="11">
        <f t="shared" ca="1" si="153"/>
        <v>578</v>
      </c>
      <c r="F1568">
        <f t="shared" ca="1" si="148"/>
        <v>1</v>
      </c>
      <c r="G1568">
        <f t="shared" si="149"/>
        <v>2</v>
      </c>
      <c r="H1568">
        <f t="shared" si="150"/>
        <v>3</v>
      </c>
      <c r="I1568">
        <f t="shared" ca="1" si="151"/>
        <v>6</v>
      </c>
      <c r="J1568" t="str">
        <f t="shared" ca="1" si="152"/>
        <v>Loyal</v>
      </c>
    </row>
    <row r="1569" spans="1:10" x14ac:dyDescent="0.3">
      <c r="A1569" s="10" t="s">
        <v>1070</v>
      </c>
      <c r="B1569" s="2">
        <v>45526</v>
      </c>
      <c r="C1569">
        <v>4</v>
      </c>
      <c r="D1569">
        <v>815.63999999999987</v>
      </c>
      <c r="E1569" s="11">
        <f t="shared" ca="1" si="153"/>
        <v>553</v>
      </c>
      <c r="F1569">
        <f t="shared" ca="1" si="148"/>
        <v>1</v>
      </c>
      <c r="G1569">
        <f t="shared" si="149"/>
        <v>3</v>
      </c>
      <c r="H1569">
        <f t="shared" si="150"/>
        <v>1</v>
      </c>
      <c r="I1569">
        <f t="shared" ca="1" si="151"/>
        <v>5</v>
      </c>
      <c r="J1569" t="str">
        <f t="shared" ca="1" si="152"/>
        <v>Loyal</v>
      </c>
    </row>
    <row r="1570" spans="1:10" x14ac:dyDescent="0.3">
      <c r="A1570" s="10" t="s">
        <v>2759</v>
      </c>
      <c r="B1570" s="2">
        <v>45560</v>
      </c>
      <c r="C1570">
        <v>1</v>
      </c>
      <c r="D1570">
        <v>2151.52</v>
      </c>
      <c r="E1570" s="11">
        <f t="shared" ca="1" si="153"/>
        <v>519</v>
      </c>
      <c r="F1570">
        <f t="shared" ca="1" si="148"/>
        <v>1</v>
      </c>
      <c r="G1570">
        <f t="shared" si="149"/>
        <v>1</v>
      </c>
      <c r="H1570">
        <f t="shared" si="150"/>
        <v>3</v>
      </c>
      <c r="I1570">
        <f t="shared" ca="1" si="151"/>
        <v>5</v>
      </c>
      <c r="J1570" t="str">
        <f t="shared" ca="1" si="152"/>
        <v>Loyal</v>
      </c>
    </row>
    <row r="1571" spans="1:10" x14ac:dyDescent="0.3">
      <c r="A1571" s="10" t="s">
        <v>1243</v>
      </c>
      <c r="B1571" s="2">
        <v>45534</v>
      </c>
      <c r="C1571">
        <v>2</v>
      </c>
      <c r="D1571">
        <v>2661.31</v>
      </c>
      <c r="E1571" s="11">
        <f t="shared" ca="1" si="153"/>
        <v>545</v>
      </c>
      <c r="F1571">
        <f t="shared" ca="1" si="148"/>
        <v>1</v>
      </c>
      <c r="G1571">
        <f t="shared" si="149"/>
        <v>2</v>
      </c>
      <c r="H1571">
        <f t="shared" si="150"/>
        <v>3</v>
      </c>
      <c r="I1571">
        <f t="shared" ca="1" si="151"/>
        <v>6</v>
      </c>
      <c r="J1571" t="str">
        <f t="shared" ca="1" si="152"/>
        <v>Loyal</v>
      </c>
    </row>
    <row r="1572" spans="1:10" x14ac:dyDescent="0.3">
      <c r="A1572" s="10" t="s">
        <v>4270</v>
      </c>
      <c r="B1572" s="2">
        <v>45476</v>
      </c>
      <c r="C1572">
        <v>1</v>
      </c>
      <c r="D1572">
        <v>336.33</v>
      </c>
      <c r="E1572" s="11">
        <f t="shared" ca="1" si="153"/>
        <v>603</v>
      </c>
      <c r="F1572">
        <f t="shared" ca="1" si="148"/>
        <v>1</v>
      </c>
      <c r="G1572">
        <f t="shared" si="149"/>
        <v>1</v>
      </c>
      <c r="H1572">
        <f t="shared" si="150"/>
        <v>1</v>
      </c>
      <c r="I1572">
        <f t="shared" ca="1" si="151"/>
        <v>3</v>
      </c>
      <c r="J1572" t="str">
        <f t="shared" ca="1" si="152"/>
        <v>Lost</v>
      </c>
    </row>
    <row r="1573" spans="1:10" x14ac:dyDescent="0.3">
      <c r="A1573" s="10" t="s">
        <v>4530</v>
      </c>
      <c r="B1573" s="2">
        <v>45382</v>
      </c>
      <c r="C1573">
        <v>1</v>
      </c>
      <c r="D1573">
        <v>1492.72</v>
      </c>
      <c r="E1573" s="11">
        <f t="shared" ca="1" si="153"/>
        <v>697</v>
      </c>
      <c r="F1573">
        <f t="shared" ca="1" si="148"/>
        <v>1</v>
      </c>
      <c r="G1573">
        <f t="shared" si="149"/>
        <v>1</v>
      </c>
      <c r="H1573">
        <f t="shared" si="150"/>
        <v>2</v>
      </c>
      <c r="I1573">
        <f t="shared" ca="1" si="151"/>
        <v>4</v>
      </c>
      <c r="J1573" t="str">
        <f t="shared" ca="1" si="152"/>
        <v>At Risk</v>
      </c>
    </row>
    <row r="1574" spans="1:10" x14ac:dyDescent="0.3">
      <c r="A1574" s="10" t="s">
        <v>2511</v>
      </c>
      <c r="B1574" s="2">
        <v>45386</v>
      </c>
      <c r="C1574">
        <v>1</v>
      </c>
      <c r="D1574">
        <v>2129.59</v>
      </c>
      <c r="E1574" s="11">
        <f t="shared" ca="1" si="153"/>
        <v>693</v>
      </c>
      <c r="F1574">
        <f t="shared" ca="1" si="148"/>
        <v>1</v>
      </c>
      <c r="G1574">
        <f t="shared" si="149"/>
        <v>1</v>
      </c>
      <c r="H1574">
        <f t="shared" si="150"/>
        <v>3</v>
      </c>
      <c r="I1574">
        <f t="shared" ca="1" si="151"/>
        <v>5</v>
      </c>
      <c r="J1574" t="str">
        <f t="shared" ca="1" si="152"/>
        <v>Loyal</v>
      </c>
    </row>
    <row r="1575" spans="1:10" x14ac:dyDescent="0.3">
      <c r="A1575" s="10" t="s">
        <v>3631</v>
      </c>
      <c r="B1575" s="2">
        <v>45475</v>
      </c>
      <c r="C1575">
        <v>1</v>
      </c>
      <c r="D1575">
        <v>445.96</v>
      </c>
      <c r="E1575" s="11">
        <f t="shared" ca="1" si="153"/>
        <v>604</v>
      </c>
      <c r="F1575">
        <f t="shared" ca="1" si="148"/>
        <v>1</v>
      </c>
      <c r="G1575">
        <f t="shared" si="149"/>
        <v>1</v>
      </c>
      <c r="H1575">
        <f t="shared" si="150"/>
        <v>1</v>
      </c>
      <c r="I1575">
        <f t="shared" ca="1" si="151"/>
        <v>3</v>
      </c>
      <c r="J1575" t="str">
        <f t="shared" ca="1" si="152"/>
        <v>Lost</v>
      </c>
    </row>
    <row r="1576" spans="1:10" x14ac:dyDescent="0.3">
      <c r="A1576" s="10" t="s">
        <v>3799</v>
      </c>
      <c r="B1576" s="2">
        <v>45489</v>
      </c>
      <c r="C1576">
        <v>3</v>
      </c>
      <c r="D1576">
        <v>6552.9</v>
      </c>
      <c r="E1576" s="11">
        <f t="shared" ca="1" si="153"/>
        <v>590</v>
      </c>
      <c r="F1576">
        <f t="shared" ca="1" si="148"/>
        <v>1</v>
      </c>
      <c r="G1576">
        <f t="shared" si="149"/>
        <v>3</v>
      </c>
      <c r="H1576">
        <f t="shared" si="150"/>
        <v>3</v>
      </c>
      <c r="I1576">
        <f t="shared" ca="1" si="151"/>
        <v>7</v>
      </c>
      <c r="J1576" t="str">
        <f t="shared" ca="1" si="152"/>
        <v>Champion</v>
      </c>
    </row>
    <row r="1577" spans="1:10" x14ac:dyDescent="0.3">
      <c r="A1577" s="10" t="s">
        <v>1886</v>
      </c>
      <c r="B1577" s="2">
        <v>45444</v>
      </c>
      <c r="C1577">
        <v>1</v>
      </c>
      <c r="D1577">
        <v>327.27999999999997</v>
      </c>
      <c r="E1577" s="11">
        <f t="shared" ca="1" si="153"/>
        <v>635</v>
      </c>
      <c r="F1577">
        <f t="shared" ca="1" si="148"/>
        <v>1</v>
      </c>
      <c r="G1577">
        <f t="shared" si="149"/>
        <v>1</v>
      </c>
      <c r="H1577">
        <f t="shared" si="150"/>
        <v>1</v>
      </c>
      <c r="I1577">
        <f t="shared" ca="1" si="151"/>
        <v>3</v>
      </c>
      <c r="J1577" t="str">
        <f t="shared" ca="1" si="152"/>
        <v>Lost</v>
      </c>
    </row>
    <row r="1578" spans="1:10" x14ac:dyDescent="0.3">
      <c r="A1578" s="10" t="s">
        <v>4677</v>
      </c>
      <c r="B1578" s="2">
        <v>45369</v>
      </c>
      <c r="C1578">
        <v>1</v>
      </c>
      <c r="D1578">
        <v>1445.57</v>
      </c>
      <c r="E1578" s="11">
        <f t="shared" ca="1" si="153"/>
        <v>710</v>
      </c>
      <c r="F1578">
        <f t="shared" ca="1" si="148"/>
        <v>1</v>
      </c>
      <c r="G1578">
        <f t="shared" si="149"/>
        <v>1</v>
      </c>
      <c r="H1578">
        <f t="shared" si="150"/>
        <v>2</v>
      </c>
      <c r="I1578">
        <f t="shared" ca="1" si="151"/>
        <v>4</v>
      </c>
      <c r="J1578" t="str">
        <f t="shared" ca="1" si="152"/>
        <v>At Risk</v>
      </c>
    </row>
    <row r="1579" spans="1:10" x14ac:dyDescent="0.3">
      <c r="A1579" s="10" t="s">
        <v>3249</v>
      </c>
      <c r="B1579" s="2">
        <v>45491</v>
      </c>
      <c r="C1579">
        <v>2</v>
      </c>
      <c r="D1579">
        <v>163.05000000000001</v>
      </c>
      <c r="E1579" s="11">
        <f t="shared" ca="1" si="153"/>
        <v>588</v>
      </c>
      <c r="F1579">
        <f t="shared" ca="1" si="148"/>
        <v>1</v>
      </c>
      <c r="G1579">
        <f t="shared" si="149"/>
        <v>2</v>
      </c>
      <c r="H1579">
        <f t="shared" si="150"/>
        <v>1</v>
      </c>
      <c r="I1579">
        <f t="shared" ca="1" si="151"/>
        <v>4</v>
      </c>
      <c r="J1579" t="str">
        <f t="shared" ca="1" si="152"/>
        <v>At Risk</v>
      </c>
    </row>
    <row r="1580" spans="1:10" x14ac:dyDescent="0.3">
      <c r="A1580" s="10" t="s">
        <v>3981</v>
      </c>
      <c r="B1580" s="2">
        <v>45637</v>
      </c>
      <c r="C1580">
        <v>1</v>
      </c>
      <c r="D1580">
        <v>1044.45</v>
      </c>
      <c r="E1580" s="11">
        <f t="shared" ca="1" si="153"/>
        <v>442</v>
      </c>
      <c r="F1580">
        <f t="shared" ca="1" si="148"/>
        <v>1</v>
      </c>
      <c r="G1580">
        <f t="shared" si="149"/>
        <v>1</v>
      </c>
      <c r="H1580">
        <f t="shared" si="150"/>
        <v>2</v>
      </c>
      <c r="I1580">
        <f t="shared" ca="1" si="151"/>
        <v>4</v>
      </c>
      <c r="J1580" t="str">
        <f t="shared" ca="1" si="152"/>
        <v>At Risk</v>
      </c>
    </row>
    <row r="1581" spans="1:10" x14ac:dyDescent="0.3">
      <c r="A1581" s="10" t="s">
        <v>4588</v>
      </c>
      <c r="B1581" s="2">
        <v>45564</v>
      </c>
      <c r="C1581">
        <v>3</v>
      </c>
      <c r="D1581">
        <v>2275.31</v>
      </c>
      <c r="E1581" s="11">
        <f t="shared" ca="1" si="153"/>
        <v>515</v>
      </c>
      <c r="F1581">
        <f t="shared" ca="1" si="148"/>
        <v>1</v>
      </c>
      <c r="G1581">
        <f t="shared" si="149"/>
        <v>3</v>
      </c>
      <c r="H1581">
        <f t="shared" si="150"/>
        <v>3</v>
      </c>
      <c r="I1581">
        <f t="shared" ca="1" si="151"/>
        <v>7</v>
      </c>
      <c r="J1581" t="str">
        <f t="shared" ca="1" si="152"/>
        <v>Champion</v>
      </c>
    </row>
    <row r="1582" spans="1:10" x14ac:dyDescent="0.3">
      <c r="A1582" s="10" t="s">
        <v>3917</v>
      </c>
      <c r="B1582" s="2">
        <v>45398</v>
      </c>
      <c r="C1582">
        <v>1</v>
      </c>
      <c r="D1582">
        <v>216.75</v>
      </c>
      <c r="E1582" s="11">
        <f t="shared" ca="1" si="153"/>
        <v>681</v>
      </c>
      <c r="F1582">
        <f t="shared" ca="1" si="148"/>
        <v>1</v>
      </c>
      <c r="G1582">
        <f t="shared" si="149"/>
        <v>1</v>
      </c>
      <c r="H1582">
        <f t="shared" si="150"/>
        <v>1</v>
      </c>
      <c r="I1582">
        <f t="shared" ca="1" si="151"/>
        <v>3</v>
      </c>
      <c r="J1582" t="str">
        <f t="shared" ca="1" si="152"/>
        <v>Lost</v>
      </c>
    </row>
    <row r="1583" spans="1:10" x14ac:dyDescent="0.3">
      <c r="A1583" s="10" t="s">
        <v>2867</v>
      </c>
      <c r="B1583" s="2">
        <v>45354</v>
      </c>
      <c r="C1583">
        <v>1</v>
      </c>
      <c r="D1583">
        <v>663.23</v>
      </c>
      <c r="E1583" s="11">
        <f t="shared" ca="1" si="153"/>
        <v>725</v>
      </c>
      <c r="F1583">
        <f t="shared" ca="1" si="148"/>
        <v>1</v>
      </c>
      <c r="G1583">
        <f t="shared" si="149"/>
        <v>1</v>
      </c>
      <c r="H1583">
        <f t="shared" si="150"/>
        <v>1</v>
      </c>
      <c r="I1583">
        <f t="shared" ca="1" si="151"/>
        <v>3</v>
      </c>
      <c r="J1583" t="str">
        <f t="shared" ca="1" si="152"/>
        <v>Lost</v>
      </c>
    </row>
    <row r="1584" spans="1:10" x14ac:dyDescent="0.3">
      <c r="A1584" s="10" t="s">
        <v>5305</v>
      </c>
      <c r="B1584" s="2">
        <v>45398</v>
      </c>
      <c r="C1584">
        <v>1</v>
      </c>
      <c r="D1584">
        <v>517.26</v>
      </c>
      <c r="E1584" s="11">
        <f t="shared" ca="1" si="153"/>
        <v>681</v>
      </c>
      <c r="F1584">
        <f t="shared" ca="1" si="148"/>
        <v>1</v>
      </c>
      <c r="G1584">
        <f t="shared" si="149"/>
        <v>1</v>
      </c>
      <c r="H1584">
        <f t="shared" si="150"/>
        <v>1</v>
      </c>
      <c r="I1584">
        <f t="shared" ca="1" si="151"/>
        <v>3</v>
      </c>
      <c r="J1584" t="str">
        <f t="shared" ca="1" si="152"/>
        <v>Lost</v>
      </c>
    </row>
    <row r="1585" spans="1:10" x14ac:dyDescent="0.3">
      <c r="A1585" s="10" t="s">
        <v>2971</v>
      </c>
      <c r="B1585" s="2">
        <v>45589</v>
      </c>
      <c r="C1585">
        <v>1</v>
      </c>
      <c r="D1585">
        <v>197.13</v>
      </c>
      <c r="E1585" s="11">
        <f t="shared" ca="1" si="153"/>
        <v>490</v>
      </c>
      <c r="F1585">
        <f t="shared" ca="1" si="148"/>
        <v>1</v>
      </c>
      <c r="G1585">
        <f t="shared" si="149"/>
        <v>1</v>
      </c>
      <c r="H1585">
        <f t="shared" si="150"/>
        <v>1</v>
      </c>
      <c r="I1585">
        <f t="shared" ca="1" si="151"/>
        <v>3</v>
      </c>
      <c r="J1585" t="str">
        <f t="shared" ca="1" si="152"/>
        <v>Lost</v>
      </c>
    </row>
    <row r="1586" spans="1:10" x14ac:dyDescent="0.3">
      <c r="A1586" s="10" t="s">
        <v>2844</v>
      </c>
      <c r="B1586" s="2">
        <v>45414</v>
      </c>
      <c r="C1586">
        <v>2</v>
      </c>
      <c r="D1586">
        <v>6507.9800000000005</v>
      </c>
      <c r="E1586" s="11">
        <f t="shared" ca="1" si="153"/>
        <v>665</v>
      </c>
      <c r="F1586">
        <f t="shared" ca="1" si="148"/>
        <v>1</v>
      </c>
      <c r="G1586">
        <f t="shared" si="149"/>
        <v>2</v>
      </c>
      <c r="H1586">
        <f t="shared" si="150"/>
        <v>3</v>
      </c>
      <c r="I1586">
        <f t="shared" ca="1" si="151"/>
        <v>6</v>
      </c>
      <c r="J1586" t="str">
        <f t="shared" ca="1" si="152"/>
        <v>Loyal</v>
      </c>
    </row>
    <row r="1587" spans="1:10" x14ac:dyDescent="0.3">
      <c r="A1587" s="10" t="s">
        <v>5955</v>
      </c>
      <c r="B1587" s="2">
        <v>45386</v>
      </c>
      <c r="C1587">
        <v>1</v>
      </c>
      <c r="D1587">
        <v>3079.22</v>
      </c>
      <c r="E1587" s="11">
        <f t="shared" ca="1" si="153"/>
        <v>693</v>
      </c>
      <c r="F1587">
        <f t="shared" ca="1" si="148"/>
        <v>1</v>
      </c>
      <c r="G1587">
        <f t="shared" si="149"/>
        <v>1</v>
      </c>
      <c r="H1587">
        <f t="shared" si="150"/>
        <v>3</v>
      </c>
      <c r="I1587">
        <f t="shared" ca="1" si="151"/>
        <v>5</v>
      </c>
      <c r="J1587" t="str">
        <f t="shared" ca="1" si="152"/>
        <v>Loyal</v>
      </c>
    </row>
    <row r="1588" spans="1:10" x14ac:dyDescent="0.3">
      <c r="A1588" s="10" t="s">
        <v>3234</v>
      </c>
      <c r="B1588" s="2">
        <v>45636</v>
      </c>
      <c r="C1588">
        <v>1</v>
      </c>
      <c r="D1588">
        <v>710.25</v>
      </c>
      <c r="E1588" s="11">
        <f t="shared" ca="1" si="153"/>
        <v>443</v>
      </c>
      <c r="F1588">
        <f t="shared" ca="1" si="148"/>
        <v>1</v>
      </c>
      <c r="G1588">
        <f t="shared" si="149"/>
        <v>1</v>
      </c>
      <c r="H1588">
        <f t="shared" si="150"/>
        <v>1</v>
      </c>
      <c r="I1588">
        <f t="shared" ca="1" si="151"/>
        <v>3</v>
      </c>
      <c r="J1588" t="str">
        <f t="shared" ca="1" si="152"/>
        <v>Lost</v>
      </c>
    </row>
    <row r="1589" spans="1:10" x14ac:dyDescent="0.3">
      <c r="A1589" s="10" t="s">
        <v>2826</v>
      </c>
      <c r="B1589" s="2">
        <v>45569</v>
      </c>
      <c r="C1589">
        <v>3</v>
      </c>
      <c r="D1589">
        <v>4661.3899999999994</v>
      </c>
      <c r="E1589" s="11">
        <f t="shared" ca="1" si="153"/>
        <v>510</v>
      </c>
      <c r="F1589">
        <f t="shared" ca="1" si="148"/>
        <v>1</v>
      </c>
      <c r="G1589">
        <f t="shared" si="149"/>
        <v>3</v>
      </c>
      <c r="H1589">
        <f t="shared" si="150"/>
        <v>3</v>
      </c>
      <c r="I1589">
        <f t="shared" ca="1" si="151"/>
        <v>7</v>
      </c>
      <c r="J1589" t="str">
        <f t="shared" ca="1" si="152"/>
        <v>Champion</v>
      </c>
    </row>
    <row r="1590" spans="1:10" x14ac:dyDescent="0.3">
      <c r="A1590" s="10" t="s">
        <v>4843</v>
      </c>
      <c r="B1590" s="2">
        <v>45473</v>
      </c>
      <c r="C1590">
        <v>1</v>
      </c>
      <c r="D1590">
        <v>61</v>
      </c>
      <c r="E1590" s="11">
        <f t="shared" ca="1" si="153"/>
        <v>606</v>
      </c>
      <c r="F1590">
        <f t="shared" ca="1" si="148"/>
        <v>1</v>
      </c>
      <c r="G1590">
        <f t="shared" si="149"/>
        <v>1</v>
      </c>
      <c r="H1590">
        <f t="shared" si="150"/>
        <v>1</v>
      </c>
      <c r="I1590">
        <f t="shared" ca="1" si="151"/>
        <v>3</v>
      </c>
      <c r="J1590" t="str">
        <f t="shared" ca="1" si="152"/>
        <v>Lost</v>
      </c>
    </row>
    <row r="1591" spans="1:10" x14ac:dyDescent="0.3">
      <c r="A1591" s="10" t="s">
        <v>1408</v>
      </c>
      <c r="B1591" s="2">
        <v>45596</v>
      </c>
      <c r="C1591">
        <v>2</v>
      </c>
      <c r="D1591">
        <v>1365.67</v>
      </c>
      <c r="E1591" s="11">
        <f t="shared" ca="1" si="153"/>
        <v>483</v>
      </c>
      <c r="F1591">
        <f t="shared" ca="1" si="148"/>
        <v>1</v>
      </c>
      <c r="G1591">
        <f t="shared" si="149"/>
        <v>2</v>
      </c>
      <c r="H1591">
        <f t="shared" si="150"/>
        <v>2</v>
      </c>
      <c r="I1591">
        <f t="shared" ca="1" si="151"/>
        <v>5</v>
      </c>
      <c r="J1591" t="str">
        <f t="shared" ca="1" si="152"/>
        <v>Loyal</v>
      </c>
    </row>
    <row r="1592" spans="1:10" x14ac:dyDescent="0.3">
      <c r="A1592" s="10" t="s">
        <v>2889</v>
      </c>
      <c r="B1592" s="2">
        <v>45487</v>
      </c>
      <c r="C1592">
        <v>1</v>
      </c>
      <c r="D1592">
        <v>1219.07</v>
      </c>
      <c r="E1592" s="11">
        <f t="shared" ca="1" si="153"/>
        <v>592</v>
      </c>
      <c r="F1592">
        <f t="shared" ca="1" si="148"/>
        <v>1</v>
      </c>
      <c r="G1592">
        <f t="shared" si="149"/>
        <v>1</v>
      </c>
      <c r="H1592">
        <f t="shared" si="150"/>
        <v>2</v>
      </c>
      <c r="I1592">
        <f t="shared" ca="1" si="151"/>
        <v>4</v>
      </c>
      <c r="J1592" t="str">
        <f t="shared" ca="1" si="152"/>
        <v>At Risk</v>
      </c>
    </row>
    <row r="1593" spans="1:10" x14ac:dyDescent="0.3">
      <c r="A1593" s="10" t="s">
        <v>3786</v>
      </c>
      <c r="B1593" s="2">
        <v>45613</v>
      </c>
      <c r="C1593">
        <v>1</v>
      </c>
      <c r="D1593">
        <v>2222.81</v>
      </c>
      <c r="E1593" s="11">
        <f t="shared" ca="1" si="153"/>
        <v>466</v>
      </c>
      <c r="F1593">
        <f t="shared" ca="1" si="148"/>
        <v>1</v>
      </c>
      <c r="G1593">
        <f t="shared" si="149"/>
        <v>1</v>
      </c>
      <c r="H1593">
        <f t="shared" si="150"/>
        <v>3</v>
      </c>
      <c r="I1593">
        <f t="shared" ca="1" si="151"/>
        <v>5</v>
      </c>
      <c r="J1593" t="str">
        <f t="shared" ca="1" si="152"/>
        <v>Loyal</v>
      </c>
    </row>
    <row r="1594" spans="1:10" x14ac:dyDescent="0.3">
      <c r="A1594" s="10" t="s">
        <v>3007</v>
      </c>
      <c r="B1594" s="2">
        <v>45529</v>
      </c>
      <c r="C1594">
        <v>1</v>
      </c>
      <c r="D1594">
        <v>602.08000000000004</v>
      </c>
      <c r="E1594" s="11">
        <f t="shared" ca="1" si="153"/>
        <v>550</v>
      </c>
      <c r="F1594">
        <f t="shared" ca="1" si="148"/>
        <v>1</v>
      </c>
      <c r="G1594">
        <f t="shared" si="149"/>
        <v>1</v>
      </c>
      <c r="H1594">
        <f t="shared" si="150"/>
        <v>1</v>
      </c>
      <c r="I1594">
        <f t="shared" ca="1" si="151"/>
        <v>3</v>
      </c>
      <c r="J1594" t="str">
        <f t="shared" ca="1" si="152"/>
        <v>Lost</v>
      </c>
    </row>
    <row r="1595" spans="1:10" x14ac:dyDescent="0.3">
      <c r="A1595" s="10" t="s">
        <v>1049</v>
      </c>
      <c r="B1595" s="2">
        <v>45648</v>
      </c>
      <c r="C1595">
        <v>3</v>
      </c>
      <c r="D1595">
        <v>3774.63</v>
      </c>
      <c r="E1595" s="11">
        <f t="shared" ca="1" si="153"/>
        <v>431</v>
      </c>
      <c r="F1595">
        <f t="shared" ca="1" si="148"/>
        <v>1</v>
      </c>
      <c r="G1595">
        <f t="shared" si="149"/>
        <v>3</v>
      </c>
      <c r="H1595">
        <f t="shared" si="150"/>
        <v>3</v>
      </c>
      <c r="I1595">
        <f t="shared" ca="1" si="151"/>
        <v>7</v>
      </c>
      <c r="J1595" t="str">
        <f t="shared" ca="1" si="152"/>
        <v>Champion</v>
      </c>
    </row>
    <row r="1596" spans="1:10" x14ac:dyDescent="0.3">
      <c r="A1596" s="10" t="s">
        <v>531</v>
      </c>
      <c r="B1596" s="2">
        <v>45639</v>
      </c>
      <c r="C1596">
        <v>1</v>
      </c>
      <c r="D1596">
        <v>205.31</v>
      </c>
      <c r="E1596" s="11">
        <f t="shared" ca="1" si="153"/>
        <v>440</v>
      </c>
      <c r="F1596">
        <f t="shared" ca="1" si="148"/>
        <v>1</v>
      </c>
      <c r="G1596">
        <f t="shared" si="149"/>
        <v>1</v>
      </c>
      <c r="H1596">
        <f t="shared" si="150"/>
        <v>1</v>
      </c>
      <c r="I1596">
        <f t="shared" ca="1" si="151"/>
        <v>3</v>
      </c>
      <c r="J1596" t="str">
        <f t="shared" ca="1" si="152"/>
        <v>Lost</v>
      </c>
    </row>
    <row r="1597" spans="1:10" x14ac:dyDescent="0.3">
      <c r="A1597" s="10" t="s">
        <v>5786</v>
      </c>
      <c r="B1597" s="2">
        <v>45339</v>
      </c>
      <c r="C1597">
        <v>1</v>
      </c>
      <c r="D1597">
        <v>329.07</v>
      </c>
      <c r="E1597" s="11">
        <f t="shared" ca="1" si="153"/>
        <v>740</v>
      </c>
      <c r="F1597">
        <f t="shared" ca="1" si="148"/>
        <v>1</v>
      </c>
      <c r="G1597">
        <f t="shared" si="149"/>
        <v>1</v>
      </c>
      <c r="H1597">
        <f t="shared" si="150"/>
        <v>1</v>
      </c>
      <c r="I1597">
        <f t="shared" ca="1" si="151"/>
        <v>3</v>
      </c>
      <c r="J1597" t="str">
        <f t="shared" ca="1" si="152"/>
        <v>Lost</v>
      </c>
    </row>
    <row r="1598" spans="1:10" x14ac:dyDescent="0.3">
      <c r="A1598" s="10" t="s">
        <v>321</v>
      </c>
      <c r="B1598" s="2">
        <v>45457</v>
      </c>
      <c r="C1598">
        <v>3</v>
      </c>
      <c r="D1598">
        <v>4841.58</v>
      </c>
      <c r="E1598" s="11">
        <f t="shared" ca="1" si="153"/>
        <v>622</v>
      </c>
      <c r="F1598">
        <f t="shared" ca="1" si="148"/>
        <v>1</v>
      </c>
      <c r="G1598">
        <f t="shared" si="149"/>
        <v>3</v>
      </c>
      <c r="H1598">
        <f t="shared" si="150"/>
        <v>3</v>
      </c>
      <c r="I1598">
        <f t="shared" ca="1" si="151"/>
        <v>7</v>
      </c>
      <c r="J1598" t="str">
        <f t="shared" ca="1" si="152"/>
        <v>Champion</v>
      </c>
    </row>
    <row r="1599" spans="1:10" x14ac:dyDescent="0.3">
      <c r="A1599" s="10" t="s">
        <v>5288</v>
      </c>
      <c r="B1599" s="2">
        <v>45589</v>
      </c>
      <c r="C1599">
        <v>1</v>
      </c>
      <c r="D1599">
        <v>1553.86</v>
      </c>
      <c r="E1599" s="11">
        <f t="shared" ca="1" si="153"/>
        <v>490</v>
      </c>
      <c r="F1599">
        <f t="shared" ca="1" si="148"/>
        <v>1</v>
      </c>
      <c r="G1599">
        <f t="shared" si="149"/>
        <v>1</v>
      </c>
      <c r="H1599">
        <f t="shared" si="150"/>
        <v>2</v>
      </c>
      <c r="I1599">
        <f t="shared" ca="1" si="151"/>
        <v>4</v>
      </c>
      <c r="J1599" t="str">
        <f t="shared" ca="1" si="152"/>
        <v>At Risk</v>
      </c>
    </row>
    <row r="1600" spans="1:10" x14ac:dyDescent="0.3">
      <c r="A1600" s="10" t="s">
        <v>4242</v>
      </c>
      <c r="B1600" s="2">
        <v>45582</v>
      </c>
      <c r="C1600">
        <v>2</v>
      </c>
      <c r="D1600">
        <v>3615.5899999999997</v>
      </c>
      <c r="E1600" s="11">
        <f t="shared" ca="1" si="153"/>
        <v>497</v>
      </c>
      <c r="F1600">
        <f t="shared" ca="1" si="148"/>
        <v>1</v>
      </c>
      <c r="G1600">
        <f t="shared" si="149"/>
        <v>2</v>
      </c>
      <c r="H1600">
        <f t="shared" si="150"/>
        <v>3</v>
      </c>
      <c r="I1600">
        <f t="shared" ca="1" si="151"/>
        <v>6</v>
      </c>
      <c r="J1600" t="str">
        <f t="shared" ca="1" si="152"/>
        <v>Loyal</v>
      </c>
    </row>
    <row r="1601" spans="1:10" x14ac:dyDescent="0.3">
      <c r="A1601" s="10" t="s">
        <v>5407</v>
      </c>
      <c r="B1601" s="2">
        <v>45548</v>
      </c>
      <c r="C1601">
        <v>1</v>
      </c>
      <c r="D1601">
        <v>2927.5</v>
      </c>
      <c r="E1601" s="11">
        <f t="shared" ca="1" si="153"/>
        <v>531</v>
      </c>
      <c r="F1601">
        <f t="shared" ca="1" si="148"/>
        <v>1</v>
      </c>
      <c r="G1601">
        <f t="shared" si="149"/>
        <v>1</v>
      </c>
      <c r="H1601">
        <f t="shared" si="150"/>
        <v>3</v>
      </c>
      <c r="I1601">
        <f t="shared" ca="1" si="151"/>
        <v>5</v>
      </c>
      <c r="J1601" t="str">
        <f t="shared" ca="1" si="152"/>
        <v>Loyal</v>
      </c>
    </row>
    <row r="1602" spans="1:10" x14ac:dyDescent="0.3">
      <c r="A1602" s="10" t="s">
        <v>4413</v>
      </c>
      <c r="B1602" s="2">
        <v>45357</v>
      </c>
      <c r="C1602">
        <v>1</v>
      </c>
      <c r="D1602">
        <v>564.5</v>
      </c>
      <c r="E1602" s="11">
        <f t="shared" ca="1" si="153"/>
        <v>722</v>
      </c>
      <c r="F1602">
        <f t="shared" ca="1" si="148"/>
        <v>1</v>
      </c>
      <c r="G1602">
        <f t="shared" si="149"/>
        <v>1</v>
      </c>
      <c r="H1602">
        <f t="shared" si="150"/>
        <v>1</v>
      </c>
      <c r="I1602">
        <f t="shared" ca="1" si="151"/>
        <v>3</v>
      </c>
      <c r="J1602" t="str">
        <f t="shared" ca="1" si="152"/>
        <v>Lost</v>
      </c>
    </row>
    <row r="1603" spans="1:10" x14ac:dyDescent="0.3">
      <c r="A1603" s="10" t="s">
        <v>2289</v>
      </c>
      <c r="B1603" s="2">
        <v>45599</v>
      </c>
      <c r="C1603">
        <v>3</v>
      </c>
      <c r="D1603">
        <v>5513.42</v>
      </c>
      <c r="E1603" s="11">
        <f t="shared" ca="1" si="153"/>
        <v>480</v>
      </c>
      <c r="F1603">
        <f t="shared" ref="F1603:F1666" ca="1" si="154">_xlfn.IFS(E1603&lt;100,3,E1603&lt;=200,2,E1603&gt;200,1)</f>
        <v>1</v>
      </c>
      <c r="G1603">
        <f t="shared" ref="G1603:G1666" si="155">_xlfn.IFS(C1603&gt;=3,3,C1603=2,2,C1603=1,1)</f>
        <v>3</v>
      </c>
      <c r="H1603">
        <f t="shared" ref="H1603:H1666" si="156">_xlfn.IFS(D1603&gt;=2000,3,D1603&gt;=1000,2,D1603&lt;1000,1)</f>
        <v>3</v>
      </c>
      <c r="I1603">
        <f t="shared" ref="I1603:I1666" ca="1" si="157">F1603+G1603+H1603</f>
        <v>7</v>
      </c>
      <c r="J1603" t="str">
        <f t="shared" ref="J1603:J1666" ca="1" si="158">_xlfn.IFS(I1603&gt;=7,"Champion",I1603&gt;=5,"Loyal",I1603&gt;=4,"At Risk",I1603&lt;4,"Lost")</f>
        <v>Champion</v>
      </c>
    </row>
    <row r="1604" spans="1:10" x14ac:dyDescent="0.3">
      <c r="A1604" s="10" t="s">
        <v>2032</v>
      </c>
      <c r="B1604" s="2">
        <v>45630</v>
      </c>
      <c r="C1604">
        <v>2</v>
      </c>
      <c r="D1604">
        <v>1968.28</v>
      </c>
      <c r="E1604" s="11">
        <f t="shared" ca="1" si="153"/>
        <v>449</v>
      </c>
      <c r="F1604">
        <f t="shared" ca="1" si="154"/>
        <v>1</v>
      </c>
      <c r="G1604">
        <f t="shared" si="155"/>
        <v>2</v>
      </c>
      <c r="H1604">
        <f t="shared" si="156"/>
        <v>2</v>
      </c>
      <c r="I1604">
        <f t="shared" ca="1" si="157"/>
        <v>5</v>
      </c>
      <c r="J1604" t="str">
        <f t="shared" ca="1" si="158"/>
        <v>Loyal</v>
      </c>
    </row>
    <row r="1605" spans="1:10" x14ac:dyDescent="0.3">
      <c r="A1605" s="10" t="s">
        <v>1576</v>
      </c>
      <c r="B1605" s="2">
        <v>45424</v>
      </c>
      <c r="C1605">
        <v>1</v>
      </c>
      <c r="D1605">
        <v>2637.2</v>
      </c>
      <c r="E1605" s="11">
        <f t="shared" ref="E1605:E1668" ca="1" si="159">TODAY()-B1605</f>
        <v>655</v>
      </c>
      <c r="F1605">
        <f t="shared" ca="1" si="154"/>
        <v>1</v>
      </c>
      <c r="G1605">
        <f t="shared" si="155"/>
        <v>1</v>
      </c>
      <c r="H1605">
        <f t="shared" si="156"/>
        <v>3</v>
      </c>
      <c r="I1605">
        <f t="shared" ca="1" si="157"/>
        <v>5</v>
      </c>
      <c r="J1605" t="str">
        <f t="shared" ca="1" si="158"/>
        <v>Loyal</v>
      </c>
    </row>
    <row r="1606" spans="1:10" x14ac:dyDescent="0.3">
      <c r="A1606" s="10" t="s">
        <v>4431</v>
      </c>
      <c r="B1606" s="2">
        <v>45580</v>
      </c>
      <c r="C1606">
        <v>2</v>
      </c>
      <c r="D1606">
        <v>810.1</v>
      </c>
      <c r="E1606" s="11">
        <f t="shared" ca="1" si="159"/>
        <v>499</v>
      </c>
      <c r="F1606">
        <f t="shared" ca="1" si="154"/>
        <v>1</v>
      </c>
      <c r="G1606">
        <f t="shared" si="155"/>
        <v>2</v>
      </c>
      <c r="H1606">
        <f t="shared" si="156"/>
        <v>1</v>
      </c>
      <c r="I1606">
        <f t="shared" ca="1" si="157"/>
        <v>4</v>
      </c>
      <c r="J1606" t="str">
        <f t="shared" ca="1" si="158"/>
        <v>At Risk</v>
      </c>
    </row>
    <row r="1607" spans="1:10" x14ac:dyDescent="0.3">
      <c r="A1607" s="10" t="s">
        <v>5629</v>
      </c>
      <c r="B1607" s="2">
        <v>45331</v>
      </c>
      <c r="C1607">
        <v>1</v>
      </c>
      <c r="D1607">
        <v>821.95</v>
      </c>
      <c r="E1607" s="11">
        <f t="shared" ca="1" si="159"/>
        <v>748</v>
      </c>
      <c r="F1607">
        <f t="shared" ca="1" si="154"/>
        <v>1</v>
      </c>
      <c r="G1607">
        <f t="shared" si="155"/>
        <v>1</v>
      </c>
      <c r="H1607">
        <f t="shared" si="156"/>
        <v>1</v>
      </c>
      <c r="I1607">
        <f t="shared" ca="1" si="157"/>
        <v>3</v>
      </c>
      <c r="J1607" t="str">
        <f t="shared" ca="1" si="158"/>
        <v>Lost</v>
      </c>
    </row>
    <row r="1608" spans="1:10" x14ac:dyDescent="0.3">
      <c r="A1608" s="10" t="s">
        <v>793</v>
      </c>
      <c r="B1608" s="2">
        <v>45574</v>
      </c>
      <c r="C1608">
        <v>3</v>
      </c>
      <c r="D1608">
        <v>6205.16</v>
      </c>
      <c r="E1608" s="11">
        <f t="shared" ca="1" si="159"/>
        <v>505</v>
      </c>
      <c r="F1608">
        <f t="shared" ca="1" si="154"/>
        <v>1</v>
      </c>
      <c r="G1608">
        <f t="shared" si="155"/>
        <v>3</v>
      </c>
      <c r="H1608">
        <f t="shared" si="156"/>
        <v>3</v>
      </c>
      <c r="I1608">
        <f t="shared" ca="1" si="157"/>
        <v>7</v>
      </c>
      <c r="J1608" t="str">
        <f t="shared" ca="1" si="158"/>
        <v>Champion</v>
      </c>
    </row>
    <row r="1609" spans="1:10" x14ac:dyDescent="0.3">
      <c r="A1609" s="10" t="s">
        <v>3362</v>
      </c>
      <c r="B1609" s="2">
        <v>45397</v>
      </c>
      <c r="C1609">
        <v>2</v>
      </c>
      <c r="D1609">
        <v>1464.18</v>
      </c>
      <c r="E1609" s="11">
        <f t="shared" ca="1" si="159"/>
        <v>682</v>
      </c>
      <c r="F1609">
        <f t="shared" ca="1" si="154"/>
        <v>1</v>
      </c>
      <c r="G1609">
        <f t="shared" si="155"/>
        <v>2</v>
      </c>
      <c r="H1609">
        <f t="shared" si="156"/>
        <v>2</v>
      </c>
      <c r="I1609">
        <f t="shared" ca="1" si="157"/>
        <v>5</v>
      </c>
      <c r="J1609" t="str">
        <f t="shared" ca="1" si="158"/>
        <v>Loyal</v>
      </c>
    </row>
    <row r="1610" spans="1:10" x14ac:dyDescent="0.3">
      <c r="A1610" s="10" t="s">
        <v>4422</v>
      </c>
      <c r="B1610" s="2">
        <v>45542</v>
      </c>
      <c r="C1610">
        <v>2</v>
      </c>
      <c r="D1610">
        <v>3964.42</v>
      </c>
      <c r="E1610" s="11">
        <f t="shared" ca="1" si="159"/>
        <v>537</v>
      </c>
      <c r="F1610">
        <f t="shared" ca="1" si="154"/>
        <v>1</v>
      </c>
      <c r="G1610">
        <f t="shared" si="155"/>
        <v>2</v>
      </c>
      <c r="H1610">
        <f t="shared" si="156"/>
        <v>3</v>
      </c>
      <c r="I1610">
        <f t="shared" ca="1" si="157"/>
        <v>6</v>
      </c>
      <c r="J1610" t="str">
        <f t="shared" ca="1" si="158"/>
        <v>Loyal</v>
      </c>
    </row>
    <row r="1611" spans="1:10" x14ac:dyDescent="0.3">
      <c r="A1611" s="10" t="s">
        <v>2023</v>
      </c>
      <c r="B1611" s="2">
        <v>45426</v>
      </c>
      <c r="C1611">
        <v>1</v>
      </c>
      <c r="D1611">
        <v>1687.87</v>
      </c>
      <c r="E1611" s="11">
        <f t="shared" ca="1" si="159"/>
        <v>653</v>
      </c>
      <c r="F1611">
        <f t="shared" ca="1" si="154"/>
        <v>1</v>
      </c>
      <c r="G1611">
        <f t="shared" si="155"/>
        <v>1</v>
      </c>
      <c r="H1611">
        <f t="shared" si="156"/>
        <v>2</v>
      </c>
      <c r="I1611">
        <f t="shared" ca="1" si="157"/>
        <v>4</v>
      </c>
      <c r="J1611" t="str">
        <f t="shared" ca="1" si="158"/>
        <v>At Risk</v>
      </c>
    </row>
    <row r="1612" spans="1:10" x14ac:dyDescent="0.3">
      <c r="A1612" s="10" t="s">
        <v>3169</v>
      </c>
      <c r="B1612" s="2">
        <v>45582</v>
      </c>
      <c r="C1612">
        <v>1</v>
      </c>
      <c r="D1612">
        <v>47.57</v>
      </c>
      <c r="E1612" s="11">
        <f t="shared" ca="1" si="159"/>
        <v>497</v>
      </c>
      <c r="F1612">
        <f t="shared" ca="1" si="154"/>
        <v>1</v>
      </c>
      <c r="G1612">
        <f t="shared" si="155"/>
        <v>1</v>
      </c>
      <c r="H1612">
        <f t="shared" si="156"/>
        <v>1</v>
      </c>
      <c r="I1612">
        <f t="shared" ca="1" si="157"/>
        <v>3</v>
      </c>
      <c r="J1612" t="str">
        <f t="shared" ca="1" si="158"/>
        <v>Lost</v>
      </c>
    </row>
    <row r="1613" spans="1:10" x14ac:dyDescent="0.3">
      <c r="A1613" s="10" t="s">
        <v>89</v>
      </c>
      <c r="B1613" s="2">
        <v>45641</v>
      </c>
      <c r="C1613">
        <v>2</v>
      </c>
      <c r="D1613">
        <v>3872.4</v>
      </c>
      <c r="E1613" s="11">
        <f t="shared" ca="1" si="159"/>
        <v>438</v>
      </c>
      <c r="F1613">
        <f t="shared" ca="1" si="154"/>
        <v>1</v>
      </c>
      <c r="G1613">
        <f t="shared" si="155"/>
        <v>2</v>
      </c>
      <c r="H1613">
        <f t="shared" si="156"/>
        <v>3</v>
      </c>
      <c r="I1613">
        <f t="shared" ca="1" si="157"/>
        <v>6</v>
      </c>
      <c r="J1613" t="str">
        <f t="shared" ca="1" si="158"/>
        <v>Loyal</v>
      </c>
    </row>
    <row r="1614" spans="1:10" x14ac:dyDescent="0.3">
      <c r="A1614" s="10" t="s">
        <v>4010</v>
      </c>
      <c r="B1614" s="2">
        <v>45372</v>
      </c>
      <c r="C1614">
        <v>1</v>
      </c>
      <c r="D1614">
        <v>961.55</v>
      </c>
      <c r="E1614" s="11">
        <f t="shared" ca="1" si="159"/>
        <v>707</v>
      </c>
      <c r="F1614">
        <f t="shared" ca="1" si="154"/>
        <v>1</v>
      </c>
      <c r="G1614">
        <f t="shared" si="155"/>
        <v>1</v>
      </c>
      <c r="H1614">
        <f t="shared" si="156"/>
        <v>1</v>
      </c>
      <c r="I1614">
        <f t="shared" ca="1" si="157"/>
        <v>3</v>
      </c>
      <c r="J1614" t="str">
        <f t="shared" ca="1" si="158"/>
        <v>Lost</v>
      </c>
    </row>
    <row r="1615" spans="1:10" x14ac:dyDescent="0.3">
      <c r="A1615" s="10" t="s">
        <v>3584</v>
      </c>
      <c r="B1615" s="2">
        <v>45601</v>
      </c>
      <c r="C1615">
        <v>1</v>
      </c>
      <c r="D1615">
        <v>370.15</v>
      </c>
      <c r="E1615" s="11">
        <f t="shared" ca="1" si="159"/>
        <v>478</v>
      </c>
      <c r="F1615">
        <f t="shared" ca="1" si="154"/>
        <v>1</v>
      </c>
      <c r="G1615">
        <f t="shared" si="155"/>
        <v>1</v>
      </c>
      <c r="H1615">
        <f t="shared" si="156"/>
        <v>1</v>
      </c>
      <c r="I1615">
        <f t="shared" ca="1" si="157"/>
        <v>3</v>
      </c>
      <c r="J1615" t="str">
        <f t="shared" ca="1" si="158"/>
        <v>Lost</v>
      </c>
    </row>
    <row r="1616" spans="1:10" x14ac:dyDescent="0.3">
      <c r="A1616" s="10" t="s">
        <v>2088</v>
      </c>
      <c r="B1616" s="2">
        <v>45512</v>
      </c>
      <c r="C1616">
        <v>1</v>
      </c>
      <c r="D1616">
        <v>791.74</v>
      </c>
      <c r="E1616" s="11">
        <f t="shared" ca="1" si="159"/>
        <v>567</v>
      </c>
      <c r="F1616">
        <f t="shared" ca="1" si="154"/>
        <v>1</v>
      </c>
      <c r="G1616">
        <f t="shared" si="155"/>
        <v>1</v>
      </c>
      <c r="H1616">
        <f t="shared" si="156"/>
        <v>1</v>
      </c>
      <c r="I1616">
        <f t="shared" ca="1" si="157"/>
        <v>3</v>
      </c>
      <c r="J1616" t="str">
        <f t="shared" ca="1" si="158"/>
        <v>Lost</v>
      </c>
    </row>
    <row r="1617" spans="1:10" x14ac:dyDescent="0.3">
      <c r="A1617" s="10" t="s">
        <v>4770</v>
      </c>
      <c r="B1617" s="2">
        <v>45344</v>
      </c>
      <c r="C1617">
        <v>1</v>
      </c>
      <c r="D1617">
        <v>1121.17</v>
      </c>
      <c r="E1617" s="11">
        <f t="shared" ca="1" si="159"/>
        <v>735</v>
      </c>
      <c r="F1617">
        <f t="shared" ca="1" si="154"/>
        <v>1</v>
      </c>
      <c r="G1617">
        <f t="shared" si="155"/>
        <v>1</v>
      </c>
      <c r="H1617">
        <f t="shared" si="156"/>
        <v>2</v>
      </c>
      <c r="I1617">
        <f t="shared" ca="1" si="157"/>
        <v>4</v>
      </c>
      <c r="J1617" t="str">
        <f t="shared" ca="1" si="158"/>
        <v>At Risk</v>
      </c>
    </row>
    <row r="1618" spans="1:10" x14ac:dyDescent="0.3">
      <c r="A1618" s="10" t="s">
        <v>461</v>
      </c>
      <c r="B1618" s="2">
        <v>45636</v>
      </c>
      <c r="C1618">
        <v>2</v>
      </c>
      <c r="D1618">
        <v>1427.22</v>
      </c>
      <c r="E1618" s="11">
        <f t="shared" ca="1" si="159"/>
        <v>443</v>
      </c>
      <c r="F1618">
        <f t="shared" ca="1" si="154"/>
        <v>1</v>
      </c>
      <c r="G1618">
        <f t="shared" si="155"/>
        <v>2</v>
      </c>
      <c r="H1618">
        <f t="shared" si="156"/>
        <v>2</v>
      </c>
      <c r="I1618">
        <f t="shared" ca="1" si="157"/>
        <v>5</v>
      </c>
      <c r="J1618" t="str">
        <f t="shared" ca="1" si="158"/>
        <v>Loyal</v>
      </c>
    </row>
    <row r="1619" spans="1:10" x14ac:dyDescent="0.3">
      <c r="A1619" s="10" t="s">
        <v>2905</v>
      </c>
      <c r="B1619" s="2">
        <v>45639</v>
      </c>
      <c r="C1619">
        <v>1</v>
      </c>
      <c r="D1619">
        <v>224.15</v>
      </c>
      <c r="E1619" s="11">
        <f t="shared" ca="1" si="159"/>
        <v>440</v>
      </c>
      <c r="F1619">
        <f t="shared" ca="1" si="154"/>
        <v>1</v>
      </c>
      <c r="G1619">
        <f t="shared" si="155"/>
        <v>1</v>
      </c>
      <c r="H1619">
        <f t="shared" si="156"/>
        <v>1</v>
      </c>
      <c r="I1619">
        <f t="shared" ca="1" si="157"/>
        <v>3</v>
      </c>
      <c r="J1619" t="str">
        <f t="shared" ca="1" si="158"/>
        <v>Lost</v>
      </c>
    </row>
    <row r="1620" spans="1:10" x14ac:dyDescent="0.3">
      <c r="A1620" s="10" t="s">
        <v>5228</v>
      </c>
      <c r="B1620" s="2">
        <v>45294</v>
      </c>
      <c r="C1620">
        <v>1</v>
      </c>
      <c r="D1620">
        <v>2997.65</v>
      </c>
      <c r="E1620" s="11">
        <f t="shared" ca="1" si="159"/>
        <v>785</v>
      </c>
      <c r="F1620">
        <f t="shared" ca="1" si="154"/>
        <v>1</v>
      </c>
      <c r="G1620">
        <f t="shared" si="155"/>
        <v>1</v>
      </c>
      <c r="H1620">
        <f t="shared" si="156"/>
        <v>3</v>
      </c>
      <c r="I1620">
        <f t="shared" ca="1" si="157"/>
        <v>5</v>
      </c>
      <c r="J1620" t="str">
        <f t="shared" ca="1" si="158"/>
        <v>Loyal</v>
      </c>
    </row>
    <row r="1621" spans="1:10" x14ac:dyDescent="0.3">
      <c r="A1621" s="10" t="s">
        <v>5344</v>
      </c>
      <c r="B1621" s="2">
        <v>45335</v>
      </c>
      <c r="C1621">
        <v>1</v>
      </c>
      <c r="D1621">
        <v>1610.5</v>
      </c>
      <c r="E1621" s="11">
        <f t="shared" ca="1" si="159"/>
        <v>744</v>
      </c>
      <c r="F1621">
        <f t="shared" ca="1" si="154"/>
        <v>1</v>
      </c>
      <c r="G1621">
        <f t="shared" si="155"/>
        <v>1</v>
      </c>
      <c r="H1621">
        <f t="shared" si="156"/>
        <v>2</v>
      </c>
      <c r="I1621">
        <f t="shared" ca="1" si="157"/>
        <v>4</v>
      </c>
      <c r="J1621" t="str">
        <f t="shared" ca="1" si="158"/>
        <v>At Risk</v>
      </c>
    </row>
    <row r="1622" spans="1:10" x14ac:dyDescent="0.3">
      <c r="A1622" s="10" t="s">
        <v>4794</v>
      </c>
      <c r="B1622" s="2">
        <v>45520</v>
      </c>
      <c r="C1622">
        <v>1</v>
      </c>
      <c r="D1622">
        <v>185.12</v>
      </c>
      <c r="E1622" s="11">
        <f t="shared" ca="1" si="159"/>
        <v>559</v>
      </c>
      <c r="F1622">
        <f t="shared" ca="1" si="154"/>
        <v>1</v>
      </c>
      <c r="G1622">
        <f t="shared" si="155"/>
        <v>1</v>
      </c>
      <c r="H1622">
        <f t="shared" si="156"/>
        <v>1</v>
      </c>
      <c r="I1622">
        <f t="shared" ca="1" si="157"/>
        <v>3</v>
      </c>
      <c r="J1622" t="str">
        <f t="shared" ca="1" si="158"/>
        <v>Lost</v>
      </c>
    </row>
    <row r="1623" spans="1:10" x14ac:dyDescent="0.3">
      <c r="A1623" s="10" t="s">
        <v>4062</v>
      </c>
      <c r="B1623" s="2">
        <v>45344</v>
      </c>
      <c r="C1623">
        <v>1</v>
      </c>
      <c r="D1623">
        <v>441.46</v>
      </c>
      <c r="E1623" s="11">
        <f t="shared" ca="1" si="159"/>
        <v>735</v>
      </c>
      <c r="F1623">
        <f t="shared" ca="1" si="154"/>
        <v>1</v>
      </c>
      <c r="G1623">
        <f t="shared" si="155"/>
        <v>1</v>
      </c>
      <c r="H1623">
        <f t="shared" si="156"/>
        <v>1</v>
      </c>
      <c r="I1623">
        <f t="shared" ca="1" si="157"/>
        <v>3</v>
      </c>
      <c r="J1623" t="str">
        <f t="shared" ca="1" si="158"/>
        <v>Lost</v>
      </c>
    </row>
    <row r="1624" spans="1:10" x14ac:dyDescent="0.3">
      <c r="A1624" s="10" t="s">
        <v>4798</v>
      </c>
      <c r="B1624" s="2">
        <v>45325</v>
      </c>
      <c r="C1624">
        <v>1</v>
      </c>
      <c r="D1624">
        <v>2796.8</v>
      </c>
      <c r="E1624" s="11">
        <f t="shared" ca="1" si="159"/>
        <v>754</v>
      </c>
      <c r="F1624">
        <f t="shared" ca="1" si="154"/>
        <v>1</v>
      </c>
      <c r="G1624">
        <f t="shared" si="155"/>
        <v>1</v>
      </c>
      <c r="H1624">
        <f t="shared" si="156"/>
        <v>3</v>
      </c>
      <c r="I1624">
        <f t="shared" ca="1" si="157"/>
        <v>5</v>
      </c>
      <c r="J1624" t="str">
        <f t="shared" ca="1" si="158"/>
        <v>Loyal</v>
      </c>
    </row>
    <row r="1625" spans="1:10" x14ac:dyDescent="0.3">
      <c r="A1625" s="10" t="s">
        <v>605</v>
      </c>
      <c r="B1625" s="2">
        <v>45617</v>
      </c>
      <c r="C1625">
        <v>1</v>
      </c>
      <c r="D1625">
        <v>37.94</v>
      </c>
      <c r="E1625" s="11">
        <f t="shared" ca="1" si="159"/>
        <v>462</v>
      </c>
      <c r="F1625">
        <f t="shared" ca="1" si="154"/>
        <v>1</v>
      </c>
      <c r="G1625">
        <f t="shared" si="155"/>
        <v>1</v>
      </c>
      <c r="H1625">
        <f t="shared" si="156"/>
        <v>1</v>
      </c>
      <c r="I1625">
        <f t="shared" ca="1" si="157"/>
        <v>3</v>
      </c>
      <c r="J1625" t="str">
        <f t="shared" ca="1" si="158"/>
        <v>Lost</v>
      </c>
    </row>
    <row r="1626" spans="1:10" x14ac:dyDescent="0.3">
      <c r="A1626" s="10" t="s">
        <v>3003</v>
      </c>
      <c r="B1626" s="2">
        <v>45376</v>
      </c>
      <c r="C1626">
        <v>2</v>
      </c>
      <c r="D1626">
        <v>5187.4900000000007</v>
      </c>
      <c r="E1626" s="11">
        <f t="shared" ca="1" si="159"/>
        <v>703</v>
      </c>
      <c r="F1626">
        <f t="shared" ca="1" si="154"/>
        <v>1</v>
      </c>
      <c r="G1626">
        <f t="shared" si="155"/>
        <v>2</v>
      </c>
      <c r="H1626">
        <f t="shared" si="156"/>
        <v>3</v>
      </c>
      <c r="I1626">
        <f t="shared" ca="1" si="157"/>
        <v>6</v>
      </c>
      <c r="J1626" t="str">
        <f t="shared" ca="1" si="158"/>
        <v>Loyal</v>
      </c>
    </row>
    <row r="1627" spans="1:10" x14ac:dyDescent="0.3">
      <c r="A1627" s="10" t="s">
        <v>5803</v>
      </c>
      <c r="B1627" s="2">
        <v>45296</v>
      </c>
      <c r="C1627">
        <v>1</v>
      </c>
      <c r="D1627">
        <v>63.48</v>
      </c>
      <c r="E1627" s="11">
        <f t="shared" ca="1" si="159"/>
        <v>783</v>
      </c>
      <c r="F1627">
        <f t="shared" ca="1" si="154"/>
        <v>1</v>
      </c>
      <c r="G1627">
        <f t="shared" si="155"/>
        <v>1</v>
      </c>
      <c r="H1627">
        <f t="shared" si="156"/>
        <v>1</v>
      </c>
      <c r="I1627">
        <f t="shared" ca="1" si="157"/>
        <v>3</v>
      </c>
      <c r="J1627" t="str">
        <f t="shared" ca="1" si="158"/>
        <v>Lost</v>
      </c>
    </row>
    <row r="1628" spans="1:10" x14ac:dyDescent="0.3">
      <c r="A1628" s="10" t="s">
        <v>4845</v>
      </c>
      <c r="B1628" s="2">
        <v>45435</v>
      </c>
      <c r="C1628">
        <v>1</v>
      </c>
      <c r="D1628">
        <v>2407.83</v>
      </c>
      <c r="E1628" s="11">
        <f t="shared" ca="1" si="159"/>
        <v>644</v>
      </c>
      <c r="F1628">
        <f t="shared" ca="1" si="154"/>
        <v>1</v>
      </c>
      <c r="G1628">
        <f t="shared" si="155"/>
        <v>1</v>
      </c>
      <c r="H1628">
        <f t="shared" si="156"/>
        <v>3</v>
      </c>
      <c r="I1628">
        <f t="shared" ca="1" si="157"/>
        <v>5</v>
      </c>
      <c r="J1628" t="str">
        <f t="shared" ca="1" si="158"/>
        <v>Loyal</v>
      </c>
    </row>
    <row r="1629" spans="1:10" x14ac:dyDescent="0.3">
      <c r="A1629" s="10" t="s">
        <v>4366</v>
      </c>
      <c r="B1629" s="2">
        <v>45348</v>
      </c>
      <c r="C1629">
        <v>1</v>
      </c>
      <c r="D1629">
        <v>1900.66</v>
      </c>
      <c r="E1629" s="11">
        <f t="shared" ca="1" si="159"/>
        <v>731</v>
      </c>
      <c r="F1629">
        <f t="shared" ca="1" si="154"/>
        <v>1</v>
      </c>
      <c r="G1629">
        <f t="shared" si="155"/>
        <v>1</v>
      </c>
      <c r="H1629">
        <f t="shared" si="156"/>
        <v>2</v>
      </c>
      <c r="I1629">
        <f t="shared" ca="1" si="157"/>
        <v>4</v>
      </c>
      <c r="J1629" t="str">
        <f t="shared" ca="1" si="158"/>
        <v>At Risk</v>
      </c>
    </row>
    <row r="1630" spans="1:10" x14ac:dyDescent="0.3">
      <c r="A1630" s="10" t="s">
        <v>5978</v>
      </c>
      <c r="B1630" s="2">
        <v>45410</v>
      </c>
      <c r="C1630">
        <v>1</v>
      </c>
      <c r="D1630">
        <v>2081.21</v>
      </c>
      <c r="E1630" s="11">
        <f t="shared" ca="1" si="159"/>
        <v>669</v>
      </c>
      <c r="F1630">
        <f t="shared" ca="1" si="154"/>
        <v>1</v>
      </c>
      <c r="G1630">
        <f t="shared" si="155"/>
        <v>1</v>
      </c>
      <c r="H1630">
        <f t="shared" si="156"/>
        <v>3</v>
      </c>
      <c r="I1630">
        <f t="shared" ca="1" si="157"/>
        <v>5</v>
      </c>
      <c r="J1630" t="str">
        <f t="shared" ca="1" si="158"/>
        <v>Loyal</v>
      </c>
    </row>
    <row r="1631" spans="1:10" x14ac:dyDescent="0.3">
      <c r="A1631" s="10" t="s">
        <v>3854</v>
      </c>
      <c r="B1631" s="2">
        <v>45400</v>
      </c>
      <c r="C1631">
        <v>1</v>
      </c>
      <c r="D1631">
        <v>1135.02</v>
      </c>
      <c r="E1631" s="11">
        <f t="shared" ca="1" si="159"/>
        <v>679</v>
      </c>
      <c r="F1631">
        <f t="shared" ca="1" si="154"/>
        <v>1</v>
      </c>
      <c r="G1631">
        <f t="shared" si="155"/>
        <v>1</v>
      </c>
      <c r="H1631">
        <f t="shared" si="156"/>
        <v>2</v>
      </c>
      <c r="I1631">
        <f t="shared" ca="1" si="157"/>
        <v>4</v>
      </c>
      <c r="J1631" t="str">
        <f t="shared" ca="1" si="158"/>
        <v>At Risk</v>
      </c>
    </row>
    <row r="1632" spans="1:10" x14ac:dyDescent="0.3">
      <c r="A1632" s="10" t="s">
        <v>4991</v>
      </c>
      <c r="B1632" s="2">
        <v>45449</v>
      </c>
      <c r="C1632">
        <v>2</v>
      </c>
      <c r="D1632">
        <v>5941.1900000000005</v>
      </c>
      <c r="E1632" s="11">
        <f t="shared" ca="1" si="159"/>
        <v>630</v>
      </c>
      <c r="F1632">
        <f t="shared" ca="1" si="154"/>
        <v>1</v>
      </c>
      <c r="G1632">
        <f t="shared" si="155"/>
        <v>2</v>
      </c>
      <c r="H1632">
        <f t="shared" si="156"/>
        <v>3</v>
      </c>
      <c r="I1632">
        <f t="shared" ca="1" si="157"/>
        <v>6</v>
      </c>
      <c r="J1632" t="str">
        <f t="shared" ca="1" si="158"/>
        <v>Loyal</v>
      </c>
    </row>
    <row r="1633" spans="1:10" x14ac:dyDescent="0.3">
      <c r="A1633" s="10" t="s">
        <v>4543</v>
      </c>
      <c r="B1633" s="2">
        <v>45390</v>
      </c>
      <c r="C1633">
        <v>1</v>
      </c>
      <c r="D1633">
        <v>869.87</v>
      </c>
      <c r="E1633" s="11">
        <f t="shared" ca="1" si="159"/>
        <v>689</v>
      </c>
      <c r="F1633">
        <f t="shared" ca="1" si="154"/>
        <v>1</v>
      </c>
      <c r="G1633">
        <f t="shared" si="155"/>
        <v>1</v>
      </c>
      <c r="H1633">
        <f t="shared" si="156"/>
        <v>1</v>
      </c>
      <c r="I1633">
        <f t="shared" ca="1" si="157"/>
        <v>3</v>
      </c>
      <c r="J1633" t="str">
        <f t="shared" ca="1" si="158"/>
        <v>Lost</v>
      </c>
    </row>
    <row r="1634" spans="1:10" x14ac:dyDescent="0.3">
      <c r="A1634" s="10" t="s">
        <v>3314</v>
      </c>
      <c r="B1634" s="2">
        <v>45587</v>
      </c>
      <c r="C1634">
        <v>1</v>
      </c>
      <c r="D1634">
        <v>208.26</v>
      </c>
      <c r="E1634" s="11">
        <f t="shared" ca="1" si="159"/>
        <v>492</v>
      </c>
      <c r="F1634">
        <f t="shared" ca="1" si="154"/>
        <v>1</v>
      </c>
      <c r="G1634">
        <f t="shared" si="155"/>
        <v>1</v>
      </c>
      <c r="H1634">
        <f t="shared" si="156"/>
        <v>1</v>
      </c>
      <c r="I1634">
        <f t="shared" ca="1" si="157"/>
        <v>3</v>
      </c>
      <c r="J1634" t="str">
        <f t="shared" ca="1" si="158"/>
        <v>Lost</v>
      </c>
    </row>
    <row r="1635" spans="1:10" x14ac:dyDescent="0.3">
      <c r="A1635" s="10" t="s">
        <v>5790</v>
      </c>
      <c r="B1635" s="2">
        <v>45515</v>
      </c>
      <c r="C1635">
        <v>1</v>
      </c>
      <c r="D1635">
        <v>2094.11</v>
      </c>
      <c r="E1635" s="11">
        <f t="shared" ca="1" si="159"/>
        <v>564</v>
      </c>
      <c r="F1635">
        <f t="shared" ca="1" si="154"/>
        <v>1</v>
      </c>
      <c r="G1635">
        <f t="shared" si="155"/>
        <v>1</v>
      </c>
      <c r="H1635">
        <f t="shared" si="156"/>
        <v>3</v>
      </c>
      <c r="I1635">
        <f t="shared" ca="1" si="157"/>
        <v>5</v>
      </c>
      <c r="J1635" t="str">
        <f t="shared" ca="1" si="158"/>
        <v>Loyal</v>
      </c>
    </row>
    <row r="1636" spans="1:10" x14ac:dyDescent="0.3">
      <c r="A1636" s="10" t="s">
        <v>1409</v>
      </c>
      <c r="B1636" s="2">
        <v>45423</v>
      </c>
      <c r="C1636">
        <v>1</v>
      </c>
      <c r="D1636">
        <v>2670.76</v>
      </c>
      <c r="E1636" s="11">
        <f t="shared" ca="1" si="159"/>
        <v>656</v>
      </c>
      <c r="F1636">
        <f t="shared" ca="1" si="154"/>
        <v>1</v>
      </c>
      <c r="G1636">
        <f t="shared" si="155"/>
        <v>1</v>
      </c>
      <c r="H1636">
        <f t="shared" si="156"/>
        <v>3</v>
      </c>
      <c r="I1636">
        <f t="shared" ca="1" si="157"/>
        <v>5</v>
      </c>
      <c r="J1636" t="str">
        <f t="shared" ca="1" si="158"/>
        <v>Loyal</v>
      </c>
    </row>
    <row r="1637" spans="1:10" x14ac:dyDescent="0.3">
      <c r="A1637" s="10" t="s">
        <v>47</v>
      </c>
      <c r="B1637" s="2">
        <v>45634</v>
      </c>
      <c r="C1637">
        <v>3</v>
      </c>
      <c r="D1637">
        <v>719.61999999999989</v>
      </c>
      <c r="E1637" s="11">
        <f t="shared" ca="1" si="159"/>
        <v>445</v>
      </c>
      <c r="F1637">
        <f t="shared" ca="1" si="154"/>
        <v>1</v>
      </c>
      <c r="G1637">
        <f t="shared" si="155"/>
        <v>3</v>
      </c>
      <c r="H1637">
        <f t="shared" si="156"/>
        <v>1</v>
      </c>
      <c r="I1637">
        <f t="shared" ca="1" si="157"/>
        <v>5</v>
      </c>
      <c r="J1637" t="str">
        <f t="shared" ca="1" si="158"/>
        <v>Loyal</v>
      </c>
    </row>
    <row r="1638" spans="1:10" x14ac:dyDescent="0.3">
      <c r="A1638" s="10" t="s">
        <v>3731</v>
      </c>
      <c r="B1638" s="2">
        <v>45640</v>
      </c>
      <c r="C1638">
        <v>2</v>
      </c>
      <c r="D1638">
        <v>4765.97</v>
      </c>
      <c r="E1638" s="11">
        <f t="shared" ca="1" si="159"/>
        <v>439</v>
      </c>
      <c r="F1638">
        <f t="shared" ca="1" si="154"/>
        <v>1</v>
      </c>
      <c r="G1638">
        <f t="shared" si="155"/>
        <v>2</v>
      </c>
      <c r="H1638">
        <f t="shared" si="156"/>
        <v>3</v>
      </c>
      <c r="I1638">
        <f t="shared" ca="1" si="157"/>
        <v>6</v>
      </c>
      <c r="J1638" t="str">
        <f t="shared" ca="1" si="158"/>
        <v>Loyal</v>
      </c>
    </row>
    <row r="1639" spans="1:10" x14ac:dyDescent="0.3">
      <c r="A1639" s="10" t="s">
        <v>4572</v>
      </c>
      <c r="B1639" s="2">
        <v>45502</v>
      </c>
      <c r="C1639">
        <v>1</v>
      </c>
      <c r="D1639">
        <v>485.55</v>
      </c>
      <c r="E1639" s="11">
        <f t="shared" ca="1" si="159"/>
        <v>577</v>
      </c>
      <c r="F1639">
        <f t="shared" ca="1" si="154"/>
        <v>1</v>
      </c>
      <c r="G1639">
        <f t="shared" si="155"/>
        <v>1</v>
      </c>
      <c r="H1639">
        <f t="shared" si="156"/>
        <v>1</v>
      </c>
      <c r="I1639">
        <f t="shared" ca="1" si="157"/>
        <v>3</v>
      </c>
      <c r="J1639" t="str">
        <f t="shared" ca="1" si="158"/>
        <v>Lost</v>
      </c>
    </row>
    <row r="1640" spans="1:10" x14ac:dyDescent="0.3">
      <c r="A1640" s="10" t="s">
        <v>4538</v>
      </c>
      <c r="B1640" s="2">
        <v>45482</v>
      </c>
      <c r="C1640">
        <v>1</v>
      </c>
      <c r="D1640">
        <v>654.78</v>
      </c>
      <c r="E1640" s="11">
        <f t="shared" ca="1" si="159"/>
        <v>597</v>
      </c>
      <c r="F1640">
        <f t="shared" ca="1" si="154"/>
        <v>1</v>
      </c>
      <c r="G1640">
        <f t="shared" si="155"/>
        <v>1</v>
      </c>
      <c r="H1640">
        <f t="shared" si="156"/>
        <v>1</v>
      </c>
      <c r="I1640">
        <f t="shared" ca="1" si="157"/>
        <v>3</v>
      </c>
      <c r="J1640" t="str">
        <f t="shared" ca="1" si="158"/>
        <v>Lost</v>
      </c>
    </row>
    <row r="1641" spans="1:10" x14ac:dyDescent="0.3">
      <c r="A1641" s="10" t="s">
        <v>5190</v>
      </c>
      <c r="B1641" s="2">
        <v>45495</v>
      </c>
      <c r="C1641">
        <v>1</v>
      </c>
      <c r="D1641">
        <v>1598.49</v>
      </c>
      <c r="E1641" s="11">
        <f t="shared" ca="1" si="159"/>
        <v>584</v>
      </c>
      <c r="F1641">
        <f t="shared" ca="1" si="154"/>
        <v>1</v>
      </c>
      <c r="G1641">
        <f t="shared" si="155"/>
        <v>1</v>
      </c>
      <c r="H1641">
        <f t="shared" si="156"/>
        <v>2</v>
      </c>
      <c r="I1641">
        <f t="shared" ca="1" si="157"/>
        <v>4</v>
      </c>
      <c r="J1641" t="str">
        <f t="shared" ca="1" si="158"/>
        <v>At Risk</v>
      </c>
    </row>
    <row r="1642" spans="1:10" x14ac:dyDescent="0.3">
      <c r="A1642" s="10" t="s">
        <v>4369</v>
      </c>
      <c r="B1642" s="2">
        <v>45601</v>
      </c>
      <c r="C1642">
        <v>2</v>
      </c>
      <c r="D1642">
        <v>2226.1</v>
      </c>
      <c r="E1642" s="11">
        <f t="shared" ca="1" si="159"/>
        <v>478</v>
      </c>
      <c r="F1642">
        <f t="shared" ca="1" si="154"/>
        <v>1</v>
      </c>
      <c r="G1642">
        <f t="shared" si="155"/>
        <v>2</v>
      </c>
      <c r="H1642">
        <f t="shared" si="156"/>
        <v>3</v>
      </c>
      <c r="I1642">
        <f t="shared" ca="1" si="157"/>
        <v>6</v>
      </c>
      <c r="J1642" t="str">
        <f t="shared" ca="1" si="158"/>
        <v>Loyal</v>
      </c>
    </row>
    <row r="1643" spans="1:10" x14ac:dyDescent="0.3">
      <c r="A1643" s="10" t="s">
        <v>398</v>
      </c>
      <c r="B1643" s="2">
        <v>45458</v>
      </c>
      <c r="C1643">
        <v>2</v>
      </c>
      <c r="D1643">
        <v>5617.69</v>
      </c>
      <c r="E1643" s="11">
        <f t="shared" ca="1" si="159"/>
        <v>621</v>
      </c>
      <c r="F1643">
        <f t="shared" ca="1" si="154"/>
        <v>1</v>
      </c>
      <c r="G1643">
        <f t="shared" si="155"/>
        <v>2</v>
      </c>
      <c r="H1643">
        <f t="shared" si="156"/>
        <v>3</v>
      </c>
      <c r="I1643">
        <f t="shared" ca="1" si="157"/>
        <v>6</v>
      </c>
      <c r="J1643" t="str">
        <f t="shared" ca="1" si="158"/>
        <v>Loyal</v>
      </c>
    </row>
    <row r="1644" spans="1:10" x14ac:dyDescent="0.3">
      <c r="A1644" s="10" t="s">
        <v>159</v>
      </c>
      <c r="B1644" s="2">
        <v>45599</v>
      </c>
      <c r="C1644">
        <v>2</v>
      </c>
      <c r="D1644">
        <v>656</v>
      </c>
      <c r="E1644" s="11">
        <f t="shared" ca="1" si="159"/>
        <v>480</v>
      </c>
      <c r="F1644">
        <f t="shared" ca="1" si="154"/>
        <v>1</v>
      </c>
      <c r="G1644">
        <f t="shared" si="155"/>
        <v>2</v>
      </c>
      <c r="H1644">
        <f t="shared" si="156"/>
        <v>1</v>
      </c>
      <c r="I1644">
        <f t="shared" ca="1" si="157"/>
        <v>4</v>
      </c>
      <c r="J1644" t="str">
        <f t="shared" ca="1" si="158"/>
        <v>At Risk</v>
      </c>
    </row>
    <row r="1645" spans="1:10" x14ac:dyDescent="0.3">
      <c r="A1645" s="10" t="s">
        <v>5343</v>
      </c>
      <c r="B1645" s="2">
        <v>45459</v>
      </c>
      <c r="C1645">
        <v>1</v>
      </c>
      <c r="D1645">
        <v>512.32000000000005</v>
      </c>
      <c r="E1645" s="11">
        <f t="shared" ca="1" si="159"/>
        <v>620</v>
      </c>
      <c r="F1645">
        <f t="shared" ca="1" si="154"/>
        <v>1</v>
      </c>
      <c r="G1645">
        <f t="shared" si="155"/>
        <v>1</v>
      </c>
      <c r="H1645">
        <f t="shared" si="156"/>
        <v>1</v>
      </c>
      <c r="I1645">
        <f t="shared" ca="1" si="157"/>
        <v>3</v>
      </c>
      <c r="J1645" t="str">
        <f t="shared" ca="1" si="158"/>
        <v>Lost</v>
      </c>
    </row>
    <row r="1646" spans="1:10" x14ac:dyDescent="0.3">
      <c r="A1646" s="10" t="s">
        <v>88</v>
      </c>
      <c r="B1646" s="2">
        <v>45394</v>
      </c>
      <c r="C1646">
        <v>2</v>
      </c>
      <c r="D1646">
        <v>204.38</v>
      </c>
      <c r="E1646" s="11">
        <f t="shared" ca="1" si="159"/>
        <v>685</v>
      </c>
      <c r="F1646">
        <f t="shared" ca="1" si="154"/>
        <v>1</v>
      </c>
      <c r="G1646">
        <f t="shared" si="155"/>
        <v>2</v>
      </c>
      <c r="H1646">
        <f t="shared" si="156"/>
        <v>1</v>
      </c>
      <c r="I1646">
        <f t="shared" ca="1" si="157"/>
        <v>4</v>
      </c>
      <c r="J1646" t="str">
        <f t="shared" ca="1" si="158"/>
        <v>At Risk</v>
      </c>
    </row>
    <row r="1647" spans="1:10" x14ac:dyDescent="0.3">
      <c r="A1647" s="10" t="s">
        <v>2536</v>
      </c>
      <c r="B1647" s="2">
        <v>45367</v>
      </c>
      <c r="C1647">
        <v>1</v>
      </c>
      <c r="D1647">
        <v>1383.68</v>
      </c>
      <c r="E1647" s="11">
        <f t="shared" ca="1" si="159"/>
        <v>712</v>
      </c>
      <c r="F1647">
        <f t="shared" ca="1" si="154"/>
        <v>1</v>
      </c>
      <c r="G1647">
        <f t="shared" si="155"/>
        <v>1</v>
      </c>
      <c r="H1647">
        <f t="shared" si="156"/>
        <v>2</v>
      </c>
      <c r="I1647">
        <f t="shared" ca="1" si="157"/>
        <v>4</v>
      </c>
      <c r="J1647" t="str">
        <f t="shared" ca="1" si="158"/>
        <v>At Risk</v>
      </c>
    </row>
    <row r="1648" spans="1:10" x14ac:dyDescent="0.3">
      <c r="A1648" s="10" t="s">
        <v>5725</v>
      </c>
      <c r="B1648" s="2">
        <v>45511</v>
      </c>
      <c r="C1648">
        <v>1</v>
      </c>
      <c r="D1648">
        <v>2614.79</v>
      </c>
      <c r="E1648" s="11">
        <f t="shared" ca="1" si="159"/>
        <v>568</v>
      </c>
      <c r="F1648">
        <f t="shared" ca="1" si="154"/>
        <v>1</v>
      </c>
      <c r="G1648">
        <f t="shared" si="155"/>
        <v>1</v>
      </c>
      <c r="H1648">
        <f t="shared" si="156"/>
        <v>3</v>
      </c>
      <c r="I1648">
        <f t="shared" ca="1" si="157"/>
        <v>5</v>
      </c>
      <c r="J1648" t="str">
        <f t="shared" ca="1" si="158"/>
        <v>Loyal</v>
      </c>
    </row>
    <row r="1649" spans="1:10" x14ac:dyDescent="0.3">
      <c r="A1649" s="10" t="s">
        <v>1499</v>
      </c>
      <c r="B1649" s="2">
        <v>45571</v>
      </c>
      <c r="C1649">
        <v>3</v>
      </c>
      <c r="D1649">
        <v>3575.43</v>
      </c>
      <c r="E1649" s="11">
        <f t="shared" ca="1" si="159"/>
        <v>508</v>
      </c>
      <c r="F1649">
        <f t="shared" ca="1" si="154"/>
        <v>1</v>
      </c>
      <c r="G1649">
        <f t="shared" si="155"/>
        <v>3</v>
      </c>
      <c r="H1649">
        <f t="shared" si="156"/>
        <v>3</v>
      </c>
      <c r="I1649">
        <f t="shared" ca="1" si="157"/>
        <v>7</v>
      </c>
      <c r="J1649" t="str">
        <f t="shared" ca="1" si="158"/>
        <v>Champion</v>
      </c>
    </row>
    <row r="1650" spans="1:10" x14ac:dyDescent="0.3">
      <c r="A1650" s="10" t="s">
        <v>5339</v>
      </c>
      <c r="B1650" s="2">
        <v>45523</v>
      </c>
      <c r="C1650">
        <v>1</v>
      </c>
      <c r="D1650">
        <v>1622.21</v>
      </c>
      <c r="E1650" s="11">
        <f t="shared" ca="1" si="159"/>
        <v>556</v>
      </c>
      <c r="F1650">
        <f t="shared" ca="1" si="154"/>
        <v>1</v>
      </c>
      <c r="G1650">
        <f t="shared" si="155"/>
        <v>1</v>
      </c>
      <c r="H1650">
        <f t="shared" si="156"/>
        <v>2</v>
      </c>
      <c r="I1650">
        <f t="shared" ca="1" si="157"/>
        <v>4</v>
      </c>
      <c r="J1650" t="str">
        <f t="shared" ca="1" si="158"/>
        <v>At Risk</v>
      </c>
    </row>
    <row r="1651" spans="1:10" x14ac:dyDescent="0.3">
      <c r="A1651" s="10" t="s">
        <v>4338</v>
      </c>
      <c r="B1651" s="2">
        <v>45389</v>
      </c>
      <c r="C1651">
        <v>1</v>
      </c>
      <c r="D1651">
        <v>877.02</v>
      </c>
      <c r="E1651" s="11">
        <f t="shared" ca="1" si="159"/>
        <v>690</v>
      </c>
      <c r="F1651">
        <f t="shared" ca="1" si="154"/>
        <v>1</v>
      </c>
      <c r="G1651">
        <f t="shared" si="155"/>
        <v>1</v>
      </c>
      <c r="H1651">
        <f t="shared" si="156"/>
        <v>1</v>
      </c>
      <c r="I1651">
        <f t="shared" ca="1" si="157"/>
        <v>3</v>
      </c>
      <c r="J1651" t="str">
        <f t="shared" ca="1" si="158"/>
        <v>Lost</v>
      </c>
    </row>
    <row r="1652" spans="1:10" x14ac:dyDescent="0.3">
      <c r="A1652" s="10" t="s">
        <v>4829</v>
      </c>
      <c r="B1652" s="2">
        <v>45501</v>
      </c>
      <c r="C1652">
        <v>1</v>
      </c>
      <c r="D1652">
        <v>1783.1</v>
      </c>
      <c r="E1652" s="11">
        <f t="shared" ca="1" si="159"/>
        <v>578</v>
      </c>
      <c r="F1652">
        <f t="shared" ca="1" si="154"/>
        <v>1</v>
      </c>
      <c r="G1652">
        <f t="shared" si="155"/>
        <v>1</v>
      </c>
      <c r="H1652">
        <f t="shared" si="156"/>
        <v>2</v>
      </c>
      <c r="I1652">
        <f t="shared" ca="1" si="157"/>
        <v>4</v>
      </c>
      <c r="J1652" t="str">
        <f t="shared" ca="1" si="158"/>
        <v>At Risk</v>
      </c>
    </row>
    <row r="1653" spans="1:10" x14ac:dyDescent="0.3">
      <c r="A1653" s="10" t="s">
        <v>3164</v>
      </c>
      <c r="B1653" s="2">
        <v>45452</v>
      </c>
      <c r="C1653">
        <v>1</v>
      </c>
      <c r="D1653">
        <v>263.01</v>
      </c>
      <c r="E1653" s="11">
        <f t="shared" ca="1" si="159"/>
        <v>627</v>
      </c>
      <c r="F1653">
        <f t="shared" ca="1" si="154"/>
        <v>1</v>
      </c>
      <c r="G1653">
        <f t="shared" si="155"/>
        <v>1</v>
      </c>
      <c r="H1653">
        <f t="shared" si="156"/>
        <v>1</v>
      </c>
      <c r="I1653">
        <f t="shared" ca="1" si="157"/>
        <v>3</v>
      </c>
      <c r="J1653" t="str">
        <f t="shared" ca="1" si="158"/>
        <v>Lost</v>
      </c>
    </row>
    <row r="1654" spans="1:10" x14ac:dyDescent="0.3">
      <c r="A1654" s="10" t="s">
        <v>107</v>
      </c>
      <c r="B1654" s="2">
        <v>45596</v>
      </c>
      <c r="C1654">
        <v>3</v>
      </c>
      <c r="D1654">
        <v>2113.41</v>
      </c>
      <c r="E1654" s="11">
        <f t="shared" ca="1" si="159"/>
        <v>483</v>
      </c>
      <c r="F1654">
        <f t="shared" ca="1" si="154"/>
        <v>1</v>
      </c>
      <c r="G1654">
        <f t="shared" si="155"/>
        <v>3</v>
      </c>
      <c r="H1654">
        <f t="shared" si="156"/>
        <v>3</v>
      </c>
      <c r="I1654">
        <f t="shared" ca="1" si="157"/>
        <v>7</v>
      </c>
      <c r="J1654" t="str">
        <f t="shared" ca="1" si="158"/>
        <v>Champion</v>
      </c>
    </row>
    <row r="1655" spans="1:10" x14ac:dyDescent="0.3">
      <c r="A1655" s="10" t="s">
        <v>5510</v>
      </c>
      <c r="B1655" s="2">
        <v>45314</v>
      </c>
      <c r="C1655">
        <v>1</v>
      </c>
      <c r="D1655">
        <v>1391.31</v>
      </c>
      <c r="E1655" s="11">
        <f t="shared" ca="1" si="159"/>
        <v>765</v>
      </c>
      <c r="F1655">
        <f t="shared" ca="1" si="154"/>
        <v>1</v>
      </c>
      <c r="G1655">
        <f t="shared" si="155"/>
        <v>1</v>
      </c>
      <c r="H1655">
        <f t="shared" si="156"/>
        <v>2</v>
      </c>
      <c r="I1655">
        <f t="shared" ca="1" si="157"/>
        <v>4</v>
      </c>
      <c r="J1655" t="str">
        <f t="shared" ca="1" si="158"/>
        <v>At Risk</v>
      </c>
    </row>
    <row r="1656" spans="1:10" x14ac:dyDescent="0.3">
      <c r="A1656" s="10" t="s">
        <v>3874</v>
      </c>
      <c r="B1656" s="2">
        <v>45372</v>
      </c>
      <c r="C1656">
        <v>1</v>
      </c>
      <c r="D1656">
        <v>1425.6</v>
      </c>
      <c r="E1656" s="11">
        <f t="shared" ca="1" si="159"/>
        <v>707</v>
      </c>
      <c r="F1656">
        <f t="shared" ca="1" si="154"/>
        <v>1</v>
      </c>
      <c r="G1656">
        <f t="shared" si="155"/>
        <v>1</v>
      </c>
      <c r="H1656">
        <f t="shared" si="156"/>
        <v>2</v>
      </c>
      <c r="I1656">
        <f t="shared" ca="1" si="157"/>
        <v>4</v>
      </c>
      <c r="J1656" t="str">
        <f t="shared" ca="1" si="158"/>
        <v>At Risk</v>
      </c>
    </row>
    <row r="1657" spans="1:10" x14ac:dyDescent="0.3">
      <c r="A1657" s="10" t="s">
        <v>494</v>
      </c>
      <c r="B1657" s="2">
        <v>45587</v>
      </c>
      <c r="C1657">
        <v>1</v>
      </c>
      <c r="D1657">
        <v>297.51</v>
      </c>
      <c r="E1657" s="11">
        <f t="shared" ca="1" si="159"/>
        <v>492</v>
      </c>
      <c r="F1657">
        <f t="shared" ca="1" si="154"/>
        <v>1</v>
      </c>
      <c r="G1657">
        <f t="shared" si="155"/>
        <v>1</v>
      </c>
      <c r="H1657">
        <f t="shared" si="156"/>
        <v>1</v>
      </c>
      <c r="I1657">
        <f t="shared" ca="1" si="157"/>
        <v>3</v>
      </c>
      <c r="J1657" t="str">
        <f t="shared" ca="1" si="158"/>
        <v>Lost</v>
      </c>
    </row>
    <row r="1658" spans="1:10" x14ac:dyDescent="0.3">
      <c r="A1658" s="10" t="s">
        <v>4121</v>
      </c>
      <c r="B1658" s="2">
        <v>45427</v>
      </c>
      <c r="C1658">
        <v>1</v>
      </c>
      <c r="D1658">
        <v>1310.28</v>
      </c>
      <c r="E1658" s="11">
        <f t="shared" ca="1" si="159"/>
        <v>652</v>
      </c>
      <c r="F1658">
        <f t="shared" ca="1" si="154"/>
        <v>1</v>
      </c>
      <c r="G1658">
        <f t="shared" si="155"/>
        <v>1</v>
      </c>
      <c r="H1658">
        <f t="shared" si="156"/>
        <v>2</v>
      </c>
      <c r="I1658">
        <f t="shared" ca="1" si="157"/>
        <v>4</v>
      </c>
      <c r="J1658" t="str">
        <f t="shared" ca="1" si="158"/>
        <v>At Risk</v>
      </c>
    </row>
    <row r="1659" spans="1:10" x14ac:dyDescent="0.3">
      <c r="A1659" s="10" t="s">
        <v>3915</v>
      </c>
      <c r="B1659" s="2">
        <v>45631</v>
      </c>
      <c r="C1659">
        <v>2</v>
      </c>
      <c r="D1659">
        <v>6379.88</v>
      </c>
      <c r="E1659" s="11">
        <f t="shared" ca="1" si="159"/>
        <v>448</v>
      </c>
      <c r="F1659">
        <f t="shared" ca="1" si="154"/>
        <v>1</v>
      </c>
      <c r="G1659">
        <f t="shared" si="155"/>
        <v>2</v>
      </c>
      <c r="H1659">
        <f t="shared" si="156"/>
        <v>3</v>
      </c>
      <c r="I1659">
        <f t="shared" ca="1" si="157"/>
        <v>6</v>
      </c>
      <c r="J1659" t="str">
        <f t="shared" ca="1" si="158"/>
        <v>Loyal</v>
      </c>
    </row>
    <row r="1660" spans="1:10" x14ac:dyDescent="0.3">
      <c r="A1660" s="10" t="s">
        <v>4924</v>
      </c>
      <c r="B1660" s="2">
        <v>45568</v>
      </c>
      <c r="C1660">
        <v>1</v>
      </c>
      <c r="D1660">
        <v>509.38</v>
      </c>
      <c r="E1660" s="11">
        <f t="shared" ca="1" si="159"/>
        <v>511</v>
      </c>
      <c r="F1660">
        <f t="shared" ca="1" si="154"/>
        <v>1</v>
      </c>
      <c r="G1660">
        <f t="shared" si="155"/>
        <v>1</v>
      </c>
      <c r="H1660">
        <f t="shared" si="156"/>
        <v>1</v>
      </c>
      <c r="I1660">
        <f t="shared" ca="1" si="157"/>
        <v>3</v>
      </c>
      <c r="J1660" t="str">
        <f t="shared" ca="1" si="158"/>
        <v>Lost</v>
      </c>
    </row>
    <row r="1661" spans="1:10" x14ac:dyDescent="0.3">
      <c r="A1661" s="10" t="s">
        <v>2448</v>
      </c>
      <c r="B1661" s="2">
        <v>45596</v>
      </c>
      <c r="C1661">
        <v>2</v>
      </c>
      <c r="D1661">
        <v>2734.1800000000003</v>
      </c>
      <c r="E1661" s="11">
        <f t="shared" ca="1" si="159"/>
        <v>483</v>
      </c>
      <c r="F1661">
        <f t="shared" ca="1" si="154"/>
        <v>1</v>
      </c>
      <c r="G1661">
        <f t="shared" si="155"/>
        <v>2</v>
      </c>
      <c r="H1661">
        <f t="shared" si="156"/>
        <v>3</v>
      </c>
      <c r="I1661">
        <f t="shared" ca="1" si="157"/>
        <v>6</v>
      </c>
      <c r="J1661" t="str">
        <f t="shared" ca="1" si="158"/>
        <v>Loyal</v>
      </c>
    </row>
    <row r="1662" spans="1:10" x14ac:dyDescent="0.3">
      <c r="A1662" s="10" t="s">
        <v>3694</v>
      </c>
      <c r="B1662" s="2">
        <v>45572</v>
      </c>
      <c r="C1662">
        <v>1</v>
      </c>
      <c r="D1662">
        <v>395.74</v>
      </c>
      <c r="E1662" s="11">
        <f t="shared" ca="1" si="159"/>
        <v>507</v>
      </c>
      <c r="F1662">
        <f t="shared" ca="1" si="154"/>
        <v>1</v>
      </c>
      <c r="G1662">
        <f t="shared" si="155"/>
        <v>1</v>
      </c>
      <c r="H1662">
        <f t="shared" si="156"/>
        <v>1</v>
      </c>
      <c r="I1662">
        <f t="shared" ca="1" si="157"/>
        <v>3</v>
      </c>
      <c r="J1662" t="str">
        <f t="shared" ca="1" si="158"/>
        <v>Lost</v>
      </c>
    </row>
    <row r="1663" spans="1:10" x14ac:dyDescent="0.3">
      <c r="A1663" s="10" t="s">
        <v>5656</v>
      </c>
      <c r="B1663" s="2">
        <v>45627</v>
      </c>
      <c r="C1663">
        <v>1</v>
      </c>
      <c r="D1663">
        <v>205.95</v>
      </c>
      <c r="E1663" s="11">
        <f t="shared" ca="1" si="159"/>
        <v>452</v>
      </c>
      <c r="F1663">
        <f t="shared" ca="1" si="154"/>
        <v>1</v>
      </c>
      <c r="G1663">
        <f t="shared" si="155"/>
        <v>1</v>
      </c>
      <c r="H1663">
        <f t="shared" si="156"/>
        <v>1</v>
      </c>
      <c r="I1663">
        <f t="shared" ca="1" si="157"/>
        <v>3</v>
      </c>
      <c r="J1663" t="str">
        <f t="shared" ca="1" si="158"/>
        <v>Lost</v>
      </c>
    </row>
    <row r="1664" spans="1:10" x14ac:dyDescent="0.3">
      <c r="A1664" s="10" t="s">
        <v>960</v>
      </c>
      <c r="B1664" s="2">
        <v>45511</v>
      </c>
      <c r="C1664">
        <v>2</v>
      </c>
      <c r="D1664">
        <v>1149.05</v>
      </c>
      <c r="E1664" s="11">
        <f t="shared" ca="1" si="159"/>
        <v>568</v>
      </c>
      <c r="F1664">
        <f t="shared" ca="1" si="154"/>
        <v>1</v>
      </c>
      <c r="G1664">
        <f t="shared" si="155"/>
        <v>2</v>
      </c>
      <c r="H1664">
        <f t="shared" si="156"/>
        <v>2</v>
      </c>
      <c r="I1664">
        <f t="shared" ca="1" si="157"/>
        <v>5</v>
      </c>
      <c r="J1664" t="str">
        <f t="shared" ca="1" si="158"/>
        <v>Loyal</v>
      </c>
    </row>
    <row r="1665" spans="1:10" x14ac:dyDescent="0.3">
      <c r="A1665" s="10" t="s">
        <v>1219</v>
      </c>
      <c r="B1665" s="2">
        <v>45643</v>
      </c>
      <c r="C1665">
        <v>4</v>
      </c>
      <c r="D1665">
        <v>5947.44</v>
      </c>
      <c r="E1665" s="11">
        <f t="shared" ca="1" si="159"/>
        <v>436</v>
      </c>
      <c r="F1665">
        <f t="shared" ca="1" si="154"/>
        <v>1</v>
      </c>
      <c r="G1665">
        <f t="shared" si="155"/>
        <v>3</v>
      </c>
      <c r="H1665">
        <f t="shared" si="156"/>
        <v>3</v>
      </c>
      <c r="I1665">
        <f t="shared" ca="1" si="157"/>
        <v>7</v>
      </c>
      <c r="J1665" t="str">
        <f t="shared" ca="1" si="158"/>
        <v>Champion</v>
      </c>
    </row>
    <row r="1666" spans="1:10" x14ac:dyDescent="0.3">
      <c r="A1666" s="10" t="s">
        <v>4015</v>
      </c>
      <c r="B1666" s="2">
        <v>45318</v>
      </c>
      <c r="C1666">
        <v>1</v>
      </c>
      <c r="D1666">
        <v>1424</v>
      </c>
      <c r="E1666" s="11">
        <f t="shared" ca="1" si="159"/>
        <v>761</v>
      </c>
      <c r="F1666">
        <f t="shared" ca="1" si="154"/>
        <v>1</v>
      </c>
      <c r="G1666">
        <f t="shared" si="155"/>
        <v>1</v>
      </c>
      <c r="H1666">
        <f t="shared" si="156"/>
        <v>2</v>
      </c>
      <c r="I1666">
        <f t="shared" ca="1" si="157"/>
        <v>4</v>
      </c>
      <c r="J1666" t="str">
        <f t="shared" ca="1" si="158"/>
        <v>At Risk</v>
      </c>
    </row>
    <row r="1667" spans="1:10" x14ac:dyDescent="0.3">
      <c r="A1667" s="10" t="s">
        <v>4964</v>
      </c>
      <c r="B1667" s="2">
        <v>45383</v>
      </c>
      <c r="C1667">
        <v>1</v>
      </c>
      <c r="D1667">
        <v>403.07</v>
      </c>
      <c r="E1667" s="11">
        <f t="shared" ca="1" si="159"/>
        <v>696</v>
      </c>
      <c r="F1667">
        <f t="shared" ref="F1667:F1730" ca="1" si="160">_xlfn.IFS(E1667&lt;100,3,E1667&lt;=200,2,E1667&gt;200,1)</f>
        <v>1</v>
      </c>
      <c r="G1667">
        <f t="shared" ref="G1667:G1730" si="161">_xlfn.IFS(C1667&gt;=3,3,C1667=2,2,C1667=1,1)</f>
        <v>1</v>
      </c>
      <c r="H1667">
        <f t="shared" ref="H1667:H1730" si="162">_xlfn.IFS(D1667&gt;=2000,3,D1667&gt;=1000,2,D1667&lt;1000,1)</f>
        <v>1</v>
      </c>
      <c r="I1667">
        <f t="shared" ref="I1667:I1730" ca="1" si="163">F1667+G1667+H1667</f>
        <v>3</v>
      </c>
      <c r="J1667" t="str">
        <f t="shared" ref="J1667:J1730" ca="1" si="164">_xlfn.IFS(I1667&gt;=7,"Champion",I1667&gt;=5,"Loyal",I1667&gt;=4,"At Risk",I1667&lt;4,"Lost")</f>
        <v>Lost</v>
      </c>
    </row>
    <row r="1668" spans="1:10" x14ac:dyDescent="0.3">
      <c r="A1668" s="10" t="s">
        <v>5571</v>
      </c>
      <c r="B1668" s="2">
        <v>45475</v>
      </c>
      <c r="C1668">
        <v>1</v>
      </c>
      <c r="D1668">
        <v>2679.43</v>
      </c>
      <c r="E1668" s="11">
        <f t="shared" ca="1" si="159"/>
        <v>604</v>
      </c>
      <c r="F1668">
        <f t="shared" ca="1" si="160"/>
        <v>1</v>
      </c>
      <c r="G1668">
        <f t="shared" si="161"/>
        <v>1</v>
      </c>
      <c r="H1668">
        <f t="shared" si="162"/>
        <v>3</v>
      </c>
      <c r="I1668">
        <f t="shared" ca="1" si="163"/>
        <v>5</v>
      </c>
      <c r="J1668" t="str">
        <f t="shared" ca="1" si="164"/>
        <v>Loyal</v>
      </c>
    </row>
    <row r="1669" spans="1:10" x14ac:dyDescent="0.3">
      <c r="A1669" s="10" t="s">
        <v>5671</v>
      </c>
      <c r="B1669" s="2">
        <v>45426</v>
      </c>
      <c r="C1669">
        <v>1</v>
      </c>
      <c r="D1669">
        <v>646.46</v>
      </c>
      <c r="E1669" s="11">
        <f t="shared" ref="E1669:E1732" ca="1" si="165">TODAY()-B1669</f>
        <v>653</v>
      </c>
      <c r="F1669">
        <f t="shared" ca="1" si="160"/>
        <v>1</v>
      </c>
      <c r="G1669">
        <f t="shared" si="161"/>
        <v>1</v>
      </c>
      <c r="H1669">
        <f t="shared" si="162"/>
        <v>1</v>
      </c>
      <c r="I1669">
        <f t="shared" ca="1" si="163"/>
        <v>3</v>
      </c>
      <c r="J1669" t="str">
        <f t="shared" ca="1" si="164"/>
        <v>Lost</v>
      </c>
    </row>
    <row r="1670" spans="1:10" x14ac:dyDescent="0.3">
      <c r="A1670" s="10" t="s">
        <v>715</v>
      </c>
      <c r="B1670" s="2">
        <v>45539</v>
      </c>
      <c r="C1670">
        <v>3</v>
      </c>
      <c r="D1670">
        <v>3205.9300000000003</v>
      </c>
      <c r="E1670" s="11">
        <f t="shared" ca="1" si="165"/>
        <v>540</v>
      </c>
      <c r="F1670">
        <f t="shared" ca="1" si="160"/>
        <v>1</v>
      </c>
      <c r="G1670">
        <f t="shared" si="161"/>
        <v>3</v>
      </c>
      <c r="H1670">
        <f t="shared" si="162"/>
        <v>3</v>
      </c>
      <c r="I1670">
        <f t="shared" ca="1" si="163"/>
        <v>7</v>
      </c>
      <c r="J1670" t="str">
        <f t="shared" ca="1" si="164"/>
        <v>Champion</v>
      </c>
    </row>
    <row r="1671" spans="1:10" x14ac:dyDescent="0.3">
      <c r="A1671" s="10" t="s">
        <v>114</v>
      </c>
      <c r="B1671" s="2">
        <v>45587</v>
      </c>
      <c r="C1671">
        <v>2</v>
      </c>
      <c r="D1671">
        <v>1236.6799999999998</v>
      </c>
      <c r="E1671" s="11">
        <f t="shared" ca="1" si="165"/>
        <v>492</v>
      </c>
      <c r="F1671">
        <f t="shared" ca="1" si="160"/>
        <v>1</v>
      </c>
      <c r="G1671">
        <f t="shared" si="161"/>
        <v>2</v>
      </c>
      <c r="H1671">
        <f t="shared" si="162"/>
        <v>2</v>
      </c>
      <c r="I1671">
        <f t="shared" ca="1" si="163"/>
        <v>5</v>
      </c>
      <c r="J1671" t="str">
        <f t="shared" ca="1" si="164"/>
        <v>Loyal</v>
      </c>
    </row>
    <row r="1672" spans="1:10" x14ac:dyDescent="0.3">
      <c r="A1672" s="10" t="s">
        <v>2753</v>
      </c>
      <c r="B1672" s="2">
        <v>45520</v>
      </c>
      <c r="C1672">
        <v>3</v>
      </c>
      <c r="D1672">
        <v>2455.62</v>
      </c>
      <c r="E1672" s="11">
        <f t="shared" ca="1" si="165"/>
        <v>559</v>
      </c>
      <c r="F1672">
        <f t="shared" ca="1" si="160"/>
        <v>1</v>
      </c>
      <c r="G1672">
        <f t="shared" si="161"/>
        <v>3</v>
      </c>
      <c r="H1672">
        <f t="shared" si="162"/>
        <v>3</v>
      </c>
      <c r="I1672">
        <f t="shared" ca="1" si="163"/>
        <v>7</v>
      </c>
      <c r="J1672" t="str">
        <f t="shared" ca="1" si="164"/>
        <v>Champion</v>
      </c>
    </row>
    <row r="1673" spans="1:10" x14ac:dyDescent="0.3">
      <c r="A1673" s="10" t="s">
        <v>400</v>
      </c>
      <c r="B1673" s="2">
        <v>45647</v>
      </c>
      <c r="C1673">
        <v>1</v>
      </c>
      <c r="D1673">
        <v>880</v>
      </c>
      <c r="E1673" s="11">
        <f t="shared" ca="1" si="165"/>
        <v>432</v>
      </c>
      <c r="F1673">
        <f t="shared" ca="1" si="160"/>
        <v>1</v>
      </c>
      <c r="G1673">
        <f t="shared" si="161"/>
        <v>1</v>
      </c>
      <c r="H1673">
        <f t="shared" si="162"/>
        <v>1</v>
      </c>
      <c r="I1673">
        <f t="shared" ca="1" si="163"/>
        <v>3</v>
      </c>
      <c r="J1673" t="str">
        <f t="shared" ca="1" si="164"/>
        <v>Lost</v>
      </c>
    </row>
    <row r="1674" spans="1:10" x14ac:dyDescent="0.3">
      <c r="A1674" s="10" t="s">
        <v>6010</v>
      </c>
      <c r="B1674" s="2">
        <v>45626</v>
      </c>
      <c r="C1674">
        <v>1</v>
      </c>
      <c r="D1674">
        <v>2220.31</v>
      </c>
      <c r="E1674" s="11">
        <f t="shared" ca="1" si="165"/>
        <v>453</v>
      </c>
      <c r="F1674">
        <f t="shared" ca="1" si="160"/>
        <v>1</v>
      </c>
      <c r="G1674">
        <f t="shared" si="161"/>
        <v>1</v>
      </c>
      <c r="H1674">
        <f t="shared" si="162"/>
        <v>3</v>
      </c>
      <c r="I1674">
        <f t="shared" ca="1" si="163"/>
        <v>5</v>
      </c>
      <c r="J1674" t="str">
        <f t="shared" ca="1" si="164"/>
        <v>Loyal</v>
      </c>
    </row>
    <row r="1675" spans="1:10" x14ac:dyDescent="0.3">
      <c r="A1675" s="10" t="s">
        <v>4140</v>
      </c>
      <c r="B1675" s="2">
        <v>45632</v>
      </c>
      <c r="C1675">
        <v>1</v>
      </c>
      <c r="D1675">
        <v>702.33</v>
      </c>
      <c r="E1675" s="11">
        <f t="shared" ca="1" si="165"/>
        <v>447</v>
      </c>
      <c r="F1675">
        <f t="shared" ca="1" si="160"/>
        <v>1</v>
      </c>
      <c r="G1675">
        <f t="shared" si="161"/>
        <v>1</v>
      </c>
      <c r="H1675">
        <f t="shared" si="162"/>
        <v>1</v>
      </c>
      <c r="I1675">
        <f t="shared" ca="1" si="163"/>
        <v>3</v>
      </c>
      <c r="J1675" t="str">
        <f t="shared" ca="1" si="164"/>
        <v>Lost</v>
      </c>
    </row>
    <row r="1676" spans="1:10" x14ac:dyDescent="0.3">
      <c r="A1676" s="10" t="s">
        <v>4249</v>
      </c>
      <c r="B1676" s="2">
        <v>45643</v>
      </c>
      <c r="C1676">
        <v>1</v>
      </c>
      <c r="D1676">
        <v>1576.44</v>
      </c>
      <c r="E1676" s="11">
        <f t="shared" ca="1" si="165"/>
        <v>436</v>
      </c>
      <c r="F1676">
        <f t="shared" ca="1" si="160"/>
        <v>1</v>
      </c>
      <c r="G1676">
        <f t="shared" si="161"/>
        <v>1</v>
      </c>
      <c r="H1676">
        <f t="shared" si="162"/>
        <v>2</v>
      </c>
      <c r="I1676">
        <f t="shared" ca="1" si="163"/>
        <v>4</v>
      </c>
      <c r="J1676" t="str">
        <f t="shared" ca="1" si="164"/>
        <v>At Risk</v>
      </c>
    </row>
    <row r="1677" spans="1:10" x14ac:dyDescent="0.3">
      <c r="A1677" s="10" t="s">
        <v>4073</v>
      </c>
      <c r="B1677" s="2">
        <v>45508</v>
      </c>
      <c r="C1677">
        <v>4</v>
      </c>
      <c r="D1677">
        <v>2511.4799999999996</v>
      </c>
      <c r="E1677" s="11">
        <f t="shared" ca="1" si="165"/>
        <v>571</v>
      </c>
      <c r="F1677">
        <f t="shared" ca="1" si="160"/>
        <v>1</v>
      </c>
      <c r="G1677">
        <f t="shared" si="161"/>
        <v>3</v>
      </c>
      <c r="H1677">
        <f t="shared" si="162"/>
        <v>3</v>
      </c>
      <c r="I1677">
        <f t="shared" ca="1" si="163"/>
        <v>7</v>
      </c>
      <c r="J1677" t="str">
        <f t="shared" ca="1" si="164"/>
        <v>Champion</v>
      </c>
    </row>
    <row r="1678" spans="1:10" x14ac:dyDescent="0.3">
      <c r="A1678" s="10" t="s">
        <v>1135</v>
      </c>
      <c r="B1678" s="2">
        <v>45560</v>
      </c>
      <c r="C1678">
        <v>1</v>
      </c>
      <c r="D1678">
        <v>665.9</v>
      </c>
      <c r="E1678" s="11">
        <f t="shared" ca="1" si="165"/>
        <v>519</v>
      </c>
      <c r="F1678">
        <f t="shared" ca="1" si="160"/>
        <v>1</v>
      </c>
      <c r="G1678">
        <f t="shared" si="161"/>
        <v>1</v>
      </c>
      <c r="H1678">
        <f t="shared" si="162"/>
        <v>1</v>
      </c>
      <c r="I1678">
        <f t="shared" ca="1" si="163"/>
        <v>3</v>
      </c>
      <c r="J1678" t="str">
        <f t="shared" ca="1" si="164"/>
        <v>Lost</v>
      </c>
    </row>
    <row r="1679" spans="1:10" x14ac:dyDescent="0.3">
      <c r="A1679" s="10" t="s">
        <v>218</v>
      </c>
      <c r="B1679" s="2">
        <v>45578</v>
      </c>
      <c r="C1679">
        <v>2</v>
      </c>
      <c r="D1679">
        <v>1168.8499999999999</v>
      </c>
      <c r="E1679" s="11">
        <f t="shared" ca="1" si="165"/>
        <v>501</v>
      </c>
      <c r="F1679">
        <f t="shared" ca="1" si="160"/>
        <v>1</v>
      </c>
      <c r="G1679">
        <f t="shared" si="161"/>
        <v>2</v>
      </c>
      <c r="H1679">
        <f t="shared" si="162"/>
        <v>2</v>
      </c>
      <c r="I1679">
        <f t="shared" ca="1" si="163"/>
        <v>5</v>
      </c>
      <c r="J1679" t="str">
        <f t="shared" ca="1" si="164"/>
        <v>Loyal</v>
      </c>
    </row>
    <row r="1680" spans="1:10" x14ac:dyDescent="0.3">
      <c r="A1680" s="10" t="s">
        <v>1471</v>
      </c>
      <c r="B1680" s="2">
        <v>45643</v>
      </c>
      <c r="C1680">
        <v>1</v>
      </c>
      <c r="D1680">
        <v>3134.7</v>
      </c>
      <c r="E1680" s="11">
        <f t="shared" ca="1" si="165"/>
        <v>436</v>
      </c>
      <c r="F1680">
        <f t="shared" ca="1" si="160"/>
        <v>1</v>
      </c>
      <c r="G1680">
        <f t="shared" si="161"/>
        <v>1</v>
      </c>
      <c r="H1680">
        <f t="shared" si="162"/>
        <v>3</v>
      </c>
      <c r="I1680">
        <f t="shared" ca="1" si="163"/>
        <v>5</v>
      </c>
      <c r="J1680" t="str">
        <f t="shared" ca="1" si="164"/>
        <v>Loyal</v>
      </c>
    </row>
    <row r="1681" spans="1:10" x14ac:dyDescent="0.3">
      <c r="A1681" s="10" t="s">
        <v>4774</v>
      </c>
      <c r="B1681" s="2">
        <v>45534</v>
      </c>
      <c r="C1681">
        <v>2</v>
      </c>
      <c r="D1681">
        <v>545.18000000000006</v>
      </c>
      <c r="E1681" s="11">
        <f t="shared" ca="1" si="165"/>
        <v>545</v>
      </c>
      <c r="F1681">
        <f t="shared" ca="1" si="160"/>
        <v>1</v>
      </c>
      <c r="G1681">
        <f t="shared" si="161"/>
        <v>2</v>
      </c>
      <c r="H1681">
        <f t="shared" si="162"/>
        <v>1</v>
      </c>
      <c r="I1681">
        <f t="shared" ca="1" si="163"/>
        <v>4</v>
      </c>
      <c r="J1681" t="str">
        <f t="shared" ca="1" si="164"/>
        <v>At Risk</v>
      </c>
    </row>
    <row r="1682" spans="1:10" x14ac:dyDescent="0.3">
      <c r="A1682" s="10" t="s">
        <v>4033</v>
      </c>
      <c r="B1682" s="2">
        <v>45318</v>
      </c>
      <c r="C1682">
        <v>1</v>
      </c>
      <c r="D1682">
        <v>509.44</v>
      </c>
      <c r="E1682" s="11">
        <f t="shared" ca="1" si="165"/>
        <v>761</v>
      </c>
      <c r="F1682">
        <f t="shared" ca="1" si="160"/>
        <v>1</v>
      </c>
      <c r="G1682">
        <f t="shared" si="161"/>
        <v>1</v>
      </c>
      <c r="H1682">
        <f t="shared" si="162"/>
        <v>1</v>
      </c>
      <c r="I1682">
        <f t="shared" ca="1" si="163"/>
        <v>3</v>
      </c>
      <c r="J1682" t="str">
        <f t="shared" ca="1" si="164"/>
        <v>Lost</v>
      </c>
    </row>
    <row r="1683" spans="1:10" x14ac:dyDescent="0.3">
      <c r="A1683" s="10" t="s">
        <v>2749</v>
      </c>
      <c r="B1683" s="2">
        <v>45638</v>
      </c>
      <c r="C1683">
        <v>3</v>
      </c>
      <c r="D1683">
        <v>1689.49</v>
      </c>
      <c r="E1683" s="11">
        <f t="shared" ca="1" si="165"/>
        <v>441</v>
      </c>
      <c r="F1683">
        <f t="shared" ca="1" si="160"/>
        <v>1</v>
      </c>
      <c r="G1683">
        <f t="shared" si="161"/>
        <v>3</v>
      </c>
      <c r="H1683">
        <f t="shared" si="162"/>
        <v>2</v>
      </c>
      <c r="I1683">
        <f t="shared" ca="1" si="163"/>
        <v>6</v>
      </c>
      <c r="J1683" t="str">
        <f t="shared" ca="1" si="164"/>
        <v>Loyal</v>
      </c>
    </row>
    <row r="1684" spans="1:10" x14ac:dyDescent="0.3">
      <c r="A1684" s="10" t="s">
        <v>5578</v>
      </c>
      <c r="B1684" s="2">
        <v>45422</v>
      </c>
      <c r="C1684">
        <v>1</v>
      </c>
      <c r="D1684">
        <v>1269.46</v>
      </c>
      <c r="E1684" s="11">
        <f t="shared" ca="1" si="165"/>
        <v>657</v>
      </c>
      <c r="F1684">
        <f t="shared" ca="1" si="160"/>
        <v>1</v>
      </c>
      <c r="G1684">
        <f t="shared" si="161"/>
        <v>1</v>
      </c>
      <c r="H1684">
        <f t="shared" si="162"/>
        <v>2</v>
      </c>
      <c r="I1684">
        <f t="shared" ca="1" si="163"/>
        <v>4</v>
      </c>
      <c r="J1684" t="str">
        <f t="shared" ca="1" si="164"/>
        <v>At Risk</v>
      </c>
    </row>
    <row r="1685" spans="1:10" x14ac:dyDescent="0.3">
      <c r="A1685" s="10" t="s">
        <v>2516</v>
      </c>
      <c r="B1685" s="2">
        <v>45426</v>
      </c>
      <c r="C1685">
        <v>2</v>
      </c>
      <c r="D1685">
        <v>4520.26</v>
      </c>
      <c r="E1685" s="11">
        <f t="shared" ca="1" si="165"/>
        <v>653</v>
      </c>
      <c r="F1685">
        <f t="shared" ca="1" si="160"/>
        <v>1</v>
      </c>
      <c r="G1685">
        <f t="shared" si="161"/>
        <v>2</v>
      </c>
      <c r="H1685">
        <f t="shared" si="162"/>
        <v>3</v>
      </c>
      <c r="I1685">
        <f t="shared" ca="1" si="163"/>
        <v>6</v>
      </c>
      <c r="J1685" t="str">
        <f t="shared" ca="1" si="164"/>
        <v>Loyal</v>
      </c>
    </row>
    <row r="1686" spans="1:10" x14ac:dyDescent="0.3">
      <c r="A1686" s="10" t="s">
        <v>3189</v>
      </c>
      <c r="B1686" s="2">
        <v>45491</v>
      </c>
      <c r="C1686">
        <v>2</v>
      </c>
      <c r="D1686">
        <v>2337.02</v>
      </c>
      <c r="E1686" s="11">
        <f t="shared" ca="1" si="165"/>
        <v>588</v>
      </c>
      <c r="F1686">
        <f t="shared" ca="1" si="160"/>
        <v>1</v>
      </c>
      <c r="G1686">
        <f t="shared" si="161"/>
        <v>2</v>
      </c>
      <c r="H1686">
        <f t="shared" si="162"/>
        <v>3</v>
      </c>
      <c r="I1686">
        <f t="shared" ca="1" si="163"/>
        <v>6</v>
      </c>
      <c r="J1686" t="str">
        <f t="shared" ca="1" si="164"/>
        <v>Loyal</v>
      </c>
    </row>
    <row r="1687" spans="1:10" x14ac:dyDescent="0.3">
      <c r="A1687" s="10" t="s">
        <v>2968</v>
      </c>
      <c r="B1687" s="2">
        <v>45556</v>
      </c>
      <c r="C1687">
        <v>2</v>
      </c>
      <c r="D1687">
        <v>1024.43</v>
      </c>
      <c r="E1687" s="11">
        <f t="shared" ca="1" si="165"/>
        <v>523</v>
      </c>
      <c r="F1687">
        <f t="shared" ca="1" si="160"/>
        <v>1</v>
      </c>
      <c r="G1687">
        <f t="shared" si="161"/>
        <v>2</v>
      </c>
      <c r="H1687">
        <f t="shared" si="162"/>
        <v>2</v>
      </c>
      <c r="I1687">
        <f t="shared" ca="1" si="163"/>
        <v>5</v>
      </c>
      <c r="J1687" t="str">
        <f t="shared" ca="1" si="164"/>
        <v>Loyal</v>
      </c>
    </row>
    <row r="1688" spans="1:10" x14ac:dyDescent="0.3">
      <c r="A1688" s="10" t="s">
        <v>2299</v>
      </c>
      <c r="B1688" s="2">
        <v>45561</v>
      </c>
      <c r="C1688">
        <v>4</v>
      </c>
      <c r="D1688">
        <v>5347.55</v>
      </c>
      <c r="E1688" s="11">
        <f t="shared" ca="1" si="165"/>
        <v>518</v>
      </c>
      <c r="F1688">
        <f t="shared" ca="1" si="160"/>
        <v>1</v>
      </c>
      <c r="G1688">
        <f t="shared" si="161"/>
        <v>3</v>
      </c>
      <c r="H1688">
        <f t="shared" si="162"/>
        <v>3</v>
      </c>
      <c r="I1688">
        <f t="shared" ca="1" si="163"/>
        <v>7</v>
      </c>
      <c r="J1688" t="str">
        <f t="shared" ca="1" si="164"/>
        <v>Champion</v>
      </c>
    </row>
    <row r="1689" spans="1:10" x14ac:dyDescent="0.3">
      <c r="A1689" s="10" t="s">
        <v>339</v>
      </c>
      <c r="B1689" s="2">
        <v>45615</v>
      </c>
      <c r="C1689">
        <v>3</v>
      </c>
      <c r="D1689">
        <v>1347.3700000000001</v>
      </c>
      <c r="E1689" s="11">
        <f t="shared" ca="1" si="165"/>
        <v>464</v>
      </c>
      <c r="F1689">
        <f t="shared" ca="1" si="160"/>
        <v>1</v>
      </c>
      <c r="G1689">
        <f t="shared" si="161"/>
        <v>3</v>
      </c>
      <c r="H1689">
        <f t="shared" si="162"/>
        <v>2</v>
      </c>
      <c r="I1689">
        <f t="shared" ca="1" si="163"/>
        <v>6</v>
      </c>
      <c r="J1689" t="str">
        <f t="shared" ca="1" si="164"/>
        <v>Loyal</v>
      </c>
    </row>
    <row r="1690" spans="1:10" x14ac:dyDescent="0.3">
      <c r="A1690" s="10" t="s">
        <v>862</v>
      </c>
      <c r="B1690" s="2">
        <v>45558</v>
      </c>
      <c r="C1690">
        <v>2</v>
      </c>
      <c r="D1690">
        <v>3370.5</v>
      </c>
      <c r="E1690" s="11">
        <f t="shared" ca="1" si="165"/>
        <v>521</v>
      </c>
      <c r="F1690">
        <f t="shared" ca="1" si="160"/>
        <v>1</v>
      </c>
      <c r="G1690">
        <f t="shared" si="161"/>
        <v>2</v>
      </c>
      <c r="H1690">
        <f t="shared" si="162"/>
        <v>3</v>
      </c>
      <c r="I1690">
        <f t="shared" ca="1" si="163"/>
        <v>6</v>
      </c>
      <c r="J1690" t="str">
        <f t="shared" ca="1" si="164"/>
        <v>Loyal</v>
      </c>
    </row>
    <row r="1691" spans="1:10" x14ac:dyDescent="0.3">
      <c r="A1691" s="10" t="s">
        <v>2570</v>
      </c>
      <c r="B1691" s="2">
        <v>45466</v>
      </c>
      <c r="C1691">
        <v>1</v>
      </c>
      <c r="D1691">
        <v>574.26</v>
      </c>
      <c r="E1691" s="11">
        <f t="shared" ca="1" si="165"/>
        <v>613</v>
      </c>
      <c r="F1691">
        <f t="shared" ca="1" si="160"/>
        <v>1</v>
      </c>
      <c r="G1691">
        <f t="shared" si="161"/>
        <v>1</v>
      </c>
      <c r="H1691">
        <f t="shared" si="162"/>
        <v>1</v>
      </c>
      <c r="I1691">
        <f t="shared" ca="1" si="163"/>
        <v>3</v>
      </c>
      <c r="J1691" t="str">
        <f t="shared" ca="1" si="164"/>
        <v>Lost</v>
      </c>
    </row>
    <row r="1692" spans="1:10" x14ac:dyDescent="0.3">
      <c r="A1692" s="10" t="s">
        <v>2850</v>
      </c>
      <c r="B1692" s="2">
        <v>45372</v>
      </c>
      <c r="C1692">
        <v>2</v>
      </c>
      <c r="D1692">
        <v>3334</v>
      </c>
      <c r="E1692" s="11">
        <f t="shared" ca="1" si="165"/>
        <v>707</v>
      </c>
      <c r="F1692">
        <f t="shared" ca="1" si="160"/>
        <v>1</v>
      </c>
      <c r="G1692">
        <f t="shared" si="161"/>
        <v>2</v>
      </c>
      <c r="H1692">
        <f t="shared" si="162"/>
        <v>3</v>
      </c>
      <c r="I1692">
        <f t="shared" ca="1" si="163"/>
        <v>6</v>
      </c>
      <c r="J1692" t="str">
        <f t="shared" ca="1" si="164"/>
        <v>Loyal</v>
      </c>
    </row>
    <row r="1693" spans="1:10" x14ac:dyDescent="0.3">
      <c r="A1693" s="10" t="s">
        <v>3765</v>
      </c>
      <c r="B1693" s="2">
        <v>45346</v>
      </c>
      <c r="C1693">
        <v>2</v>
      </c>
      <c r="D1693">
        <v>1539.84</v>
      </c>
      <c r="E1693" s="11">
        <f t="shared" ca="1" si="165"/>
        <v>733</v>
      </c>
      <c r="F1693">
        <f t="shared" ca="1" si="160"/>
        <v>1</v>
      </c>
      <c r="G1693">
        <f t="shared" si="161"/>
        <v>2</v>
      </c>
      <c r="H1693">
        <f t="shared" si="162"/>
        <v>2</v>
      </c>
      <c r="I1693">
        <f t="shared" ca="1" si="163"/>
        <v>5</v>
      </c>
      <c r="J1693" t="str">
        <f t="shared" ca="1" si="164"/>
        <v>Loyal</v>
      </c>
    </row>
    <row r="1694" spans="1:10" x14ac:dyDescent="0.3">
      <c r="A1694" s="10" t="s">
        <v>2911</v>
      </c>
      <c r="B1694" s="2">
        <v>45349</v>
      </c>
      <c r="C1694">
        <v>1</v>
      </c>
      <c r="D1694">
        <v>1441.12</v>
      </c>
      <c r="E1694" s="11">
        <f t="shared" ca="1" si="165"/>
        <v>730</v>
      </c>
      <c r="F1694">
        <f t="shared" ca="1" si="160"/>
        <v>1</v>
      </c>
      <c r="G1694">
        <f t="shared" si="161"/>
        <v>1</v>
      </c>
      <c r="H1694">
        <f t="shared" si="162"/>
        <v>2</v>
      </c>
      <c r="I1694">
        <f t="shared" ca="1" si="163"/>
        <v>4</v>
      </c>
      <c r="J1694" t="str">
        <f t="shared" ca="1" si="164"/>
        <v>At Risk</v>
      </c>
    </row>
    <row r="1695" spans="1:10" x14ac:dyDescent="0.3">
      <c r="A1695" s="10" t="s">
        <v>3969</v>
      </c>
      <c r="B1695" s="2">
        <v>45630</v>
      </c>
      <c r="C1695">
        <v>3</v>
      </c>
      <c r="D1695">
        <v>1227.6999999999998</v>
      </c>
      <c r="E1695" s="11">
        <f t="shared" ca="1" si="165"/>
        <v>449</v>
      </c>
      <c r="F1695">
        <f t="shared" ca="1" si="160"/>
        <v>1</v>
      </c>
      <c r="G1695">
        <f t="shared" si="161"/>
        <v>3</v>
      </c>
      <c r="H1695">
        <f t="shared" si="162"/>
        <v>2</v>
      </c>
      <c r="I1695">
        <f t="shared" ca="1" si="163"/>
        <v>6</v>
      </c>
      <c r="J1695" t="str">
        <f t="shared" ca="1" si="164"/>
        <v>Loyal</v>
      </c>
    </row>
    <row r="1696" spans="1:10" x14ac:dyDescent="0.3">
      <c r="A1696" s="10" t="s">
        <v>226</v>
      </c>
      <c r="B1696" s="2">
        <v>45340</v>
      </c>
      <c r="C1696">
        <v>2</v>
      </c>
      <c r="D1696">
        <v>531.19000000000005</v>
      </c>
      <c r="E1696" s="11">
        <f t="shared" ca="1" si="165"/>
        <v>739</v>
      </c>
      <c r="F1696">
        <f t="shared" ca="1" si="160"/>
        <v>1</v>
      </c>
      <c r="G1696">
        <f t="shared" si="161"/>
        <v>2</v>
      </c>
      <c r="H1696">
        <f t="shared" si="162"/>
        <v>1</v>
      </c>
      <c r="I1696">
        <f t="shared" ca="1" si="163"/>
        <v>4</v>
      </c>
      <c r="J1696" t="str">
        <f t="shared" ca="1" si="164"/>
        <v>At Risk</v>
      </c>
    </row>
    <row r="1697" spans="1:10" x14ac:dyDescent="0.3">
      <c r="A1697" s="10" t="s">
        <v>2084</v>
      </c>
      <c r="B1697" s="2">
        <v>45325</v>
      </c>
      <c r="C1697">
        <v>2</v>
      </c>
      <c r="D1697">
        <v>4162.74</v>
      </c>
      <c r="E1697" s="11">
        <f t="shared" ca="1" si="165"/>
        <v>754</v>
      </c>
      <c r="F1697">
        <f t="shared" ca="1" si="160"/>
        <v>1</v>
      </c>
      <c r="G1697">
        <f t="shared" si="161"/>
        <v>2</v>
      </c>
      <c r="H1697">
        <f t="shared" si="162"/>
        <v>3</v>
      </c>
      <c r="I1697">
        <f t="shared" ca="1" si="163"/>
        <v>6</v>
      </c>
      <c r="J1697" t="str">
        <f t="shared" ca="1" si="164"/>
        <v>Loyal</v>
      </c>
    </row>
    <row r="1698" spans="1:10" x14ac:dyDescent="0.3">
      <c r="A1698" s="10" t="s">
        <v>1780</v>
      </c>
      <c r="B1698" s="2">
        <v>45460</v>
      </c>
      <c r="C1698">
        <v>1</v>
      </c>
      <c r="D1698">
        <v>757.97</v>
      </c>
      <c r="E1698" s="11">
        <f t="shared" ca="1" si="165"/>
        <v>619</v>
      </c>
      <c r="F1698">
        <f t="shared" ca="1" si="160"/>
        <v>1</v>
      </c>
      <c r="G1698">
        <f t="shared" si="161"/>
        <v>1</v>
      </c>
      <c r="H1698">
        <f t="shared" si="162"/>
        <v>1</v>
      </c>
      <c r="I1698">
        <f t="shared" ca="1" si="163"/>
        <v>3</v>
      </c>
      <c r="J1698" t="str">
        <f t="shared" ca="1" si="164"/>
        <v>Lost</v>
      </c>
    </row>
    <row r="1699" spans="1:10" x14ac:dyDescent="0.3">
      <c r="A1699" s="10" t="s">
        <v>4299</v>
      </c>
      <c r="B1699" s="2">
        <v>45558</v>
      </c>
      <c r="C1699">
        <v>1</v>
      </c>
      <c r="D1699">
        <v>492.59</v>
      </c>
      <c r="E1699" s="11">
        <f t="shared" ca="1" si="165"/>
        <v>521</v>
      </c>
      <c r="F1699">
        <f t="shared" ca="1" si="160"/>
        <v>1</v>
      </c>
      <c r="G1699">
        <f t="shared" si="161"/>
        <v>1</v>
      </c>
      <c r="H1699">
        <f t="shared" si="162"/>
        <v>1</v>
      </c>
      <c r="I1699">
        <f t="shared" ca="1" si="163"/>
        <v>3</v>
      </c>
      <c r="J1699" t="str">
        <f t="shared" ca="1" si="164"/>
        <v>Lost</v>
      </c>
    </row>
    <row r="1700" spans="1:10" x14ac:dyDescent="0.3">
      <c r="A1700" s="10" t="s">
        <v>3023</v>
      </c>
      <c r="B1700" s="2">
        <v>45382</v>
      </c>
      <c r="C1700">
        <v>1</v>
      </c>
      <c r="D1700">
        <v>1866.48</v>
      </c>
      <c r="E1700" s="11">
        <f t="shared" ca="1" si="165"/>
        <v>697</v>
      </c>
      <c r="F1700">
        <f t="shared" ca="1" si="160"/>
        <v>1</v>
      </c>
      <c r="G1700">
        <f t="shared" si="161"/>
        <v>1</v>
      </c>
      <c r="H1700">
        <f t="shared" si="162"/>
        <v>2</v>
      </c>
      <c r="I1700">
        <f t="shared" ca="1" si="163"/>
        <v>4</v>
      </c>
      <c r="J1700" t="str">
        <f t="shared" ca="1" si="164"/>
        <v>At Risk</v>
      </c>
    </row>
    <row r="1701" spans="1:10" x14ac:dyDescent="0.3">
      <c r="A1701" s="10" t="s">
        <v>1086</v>
      </c>
      <c r="B1701" s="2">
        <v>45607</v>
      </c>
      <c r="C1701">
        <v>5</v>
      </c>
      <c r="D1701">
        <v>1903.71</v>
      </c>
      <c r="E1701" s="11">
        <f t="shared" ca="1" si="165"/>
        <v>472</v>
      </c>
      <c r="F1701">
        <f t="shared" ca="1" si="160"/>
        <v>1</v>
      </c>
      <c r="G1701">
        <f t="shared" si="161"/>
        <v>3</v>
      </c>
      <c r="H1701">
        <f t="shared" si="162"/>
        <v>2</v>
      </c>
      <c r="I1701">
        <f t="shared" ca="1" si="163"/>
        <v>6</v>
      </c>
      <c r="J1701" t="str">
        <f t="shared" ca="1" si="164"/>
        <v>Loyal</v>
      </c>
    </row>
    <row r="1702" spans="1:10" x14ac:dyDescent="0.3">
      <c r="A1702" s="10" t="s">
        <v>564</v>
      </c>
      <c r="B1702" s="2">
        <v>45494</v>
      </c>
      <c r="C1702">
        <v>2</v>
      </c>
      <c r="D1702">
        <v>890.53</v>
      </c>
      <c r="E1702" s="11">
        <f t="shared" ca="1" si="165"/>
        <v>585</v>
      </c>
      <c r="F1702">
        <f t="shared" ca="1" si="160"/>
        <v>1</v>
      </c>
      <c r="G1702">
        <f t="shared" si="161"/>
        <v>2</v>
      </c>
      <c r="H1702">
        <f t="shared" si="162"/>
        <v>1</v>
      </c>
      <c r="I1702">
        <f t="shared" ca="1" si="163"/>
        <v>4</v>
      </c>
      <c r="J1702" t="str">
        <f t="shared" ca="1" si="164"/>
        <v>At Risk</v>
      </c>
    </row>
    <row r="1703" spans="1:10" x14ac:dyDescent="0.3">
      <c r="A1703" s="10" t="s">
        <v>3317</v>
      </c>
      <c r="B1703" s="2">
        <v>45592</v>
      </c>
      <c r="C1703">
        <v>2</v>
      </c>
      <c r="D1703">
        <v>3246.27</v>
      </c>
      <c r="E1703" s="11">
        <f t="shared" ca="1" si="165"/>
        <v>487</v>
      </c>
      <c r="F1703">
        <f t="shared" ca="1" si="160"/>
        <v>1</v>
      </c>
      <c r="G1703">
        <f t="shared" si="161"/>
        <v>2</v>
      </c>
      <c r="H1703">
        <f t="shared" si="162"/>
        <v>3</v>
      </c>
      <c r="I1703">
        <f t="shared" ca="1" si="163"/>
        <v>6</v>
      </c>
      <c r="J1703" t="str">
        <f t="shared" ca="1" si="164"/>
        <v>Loyal</v>
      </c>
    </row>
    <row r="1704" spans="1:10" x14ac:dyDescent="0.3">
      <c r="A1704" s="10" t="s">
        <v>5420</v>
      </c>
      <c r="B1704" s="2">
        <v>45472</v>
      </c>
      <c r="C1704">
        <v>1</v>
      </c>
      <c r="D1704">
        <v>1617.66</v>
      </c>
      <c r="E1704" s="11">
        <f t="shared" ca="1" si="165"/>
        <v>607</v>
      </c>
      <c r="F1704">
        <f t="shared" ca="1" si="160"/>
        <v>1</v>
      </c>
      <c r="G1704">
        <f t="shared" si="161"/>
        <v>1</v>
      </c>
      <c r="H1704">
        <f t="shared" si="162"/>
        <v>2</v>
      </c>
      <c r="I1704">
        <f t="shared" ca="1" si="163"/>
        <v>4</v>
      </c>
      <c r="J1704" t="str">
        <f t="shared" ca="1" si="164"/>
        <v>At Risk</v>
      </c>
    </row>
    <row r="1705" spans="1:10" x14ac:dyDescent="0.3">
      <c r="A1705" s="10" t="s">
        <v>2954</v>
      </c>
      <c r="B1705" s="2">
        <v>45621</v>
      </c>
      <c r="C1705">
        <v>2</v>
      </c>
      <c r="D1705">
        <v>1644.77</v>
      </c>
      <c r="E1705" s="11">
        <f t="shared" ca="1" si="165"/>
        <v>458</v>
      </c>
      <c r="F1705">
        <f t="shared" ca="1" si="160"/>
        <v>1</v>
      </c>
      <c r="G1705">
        <f t="shared" si="161"/>
        <v>2</v>
      </c>
      <c r="H1705">
        <f t="shared" si="162"/>
        <v>2</v>
      </c>
      <c r="I1705">
        <f t="shared" ca="1" si="163"/>
        <v>5</v>
      </c>
      <c r="J1705" t="str">
        <f t="shared" ca="1" si="164"/>
        <v>Loyal</v>
      </c>
    </row>
    <row r="1706" spans="1:10" x14ac:dyDescent="0.3">
      <c r="A1706" s="10" t="s">
        <v>5465</v>
      </c>
      <c r="B1706" s="2">
        <v>45621</v>
      </c>
      <c r="C1706">
        <v>2</v>
      </c>
      <c r="D1706">
        <v>2232.6099999999997</v>
      </c>
      <c r="E1706" s="11">
        <f t="shared" ca="1" si="165"/>
        <v>458</v>
      </c>
      <c r="F1706">
        <f t="shared" ca="1" si="160"/>
        <v>1</v>
      </c>
      <c r="G1706">
        <f t="shared" si="161"/>
        <v>2</v>
      </c>
      <c r="H1706">
        <f t="shared" si="162"/>
        <v>3</v>
      </c>
      <c r="I1706">
        <f t="shared" ca="1" si="163"/>
        <v>6</v>
      </c>
      <c r="J1706" t="str">
        <f t="shared" ca="1" si="164"/>
        <v>Loyal</v>
      </c>
    </row>
    <row r="1707" spans="1:10" x14ac:dyDescent="0.3">
      <c r="A1707" s="10" t="s">
        <v>1033</v>
      </c>
      <c r="B1707" s="2">
        <v>45598</v>
      </c>
      <c r="C1707">
        <v>2</v>
      </c>
      <c r="D1707">
        <v>4422.8900000000003</v>
      </c>
      <c r="E1707" s="11">
        <f t="shared" ca="1" si="165"/>
        <v>481</v>
      </c>
      <c r="F1707">
        <f t="shared" ca="1" si="160"/>
        <v>1</v>
      </c>
      <c r="G1707">
        <f t="shared" si="161"/>
        <v>2</v>
      </c>
      <c r="H1707">
        <f t="shared" si="162"/>
        <v>3</v>
      </c>
      <c r="I1707">
        <f t="shared" ca="1" si="163"/>
        <v>6</v>
      </c>
      <c r="J1707" t="str">
        <f t="shared" ca="1" si="164"/>
        <v>Loyal</v>
      </c>
    </row>
    <row r="1708" spans="1:10" x14ac:dyDescent="0.3">
      <c r="A1708" s="10" t="s">
        <v>3407</v>
      </c>
      <c r="B1708" s="2">
        <v>45586</v>
      </c>
      <c r="C1708">
        <v>1</v>
      </c>
      <c r="D1708">
        <v>1484.59</v>
      </c>
      <c r="E1708" s="11">
        <f t="shared" ca="1" si="165"/>
        <v>493</v>
      </c>
      <c r="F1708">
        <f t="shared" ca="1" si="160"/>
        <v>1</v>
      </c>
      <c r="G1708">
        <f t="shared" si="161"/>
        <v>1</v>
      </c>
      <c r="H1708">
        <f t="shared" si="162"/>
        <v>2</v>
      </c>
      <c r="I1708">
        <f t="shared" ca="1" si="163"/>
        <v>4</v>
      </c>
      <c r="J1708" t="str">
        <f t="shared" ca="1" si="164"/>
        <v>At Risk</v>
      </c>
    </row>
    <row r="1709" spans="1:10" x14ac:dyDescent="0.3">
      <c r="A1709" s="10" t="s">
        <v>5740</v>
      </c>
      <c r="B1709" s="2">
        <v>45554</v>
      </c>
      <c r="C1709">
        <v>1</v>
      </c>
      <c r="D1709">
        <v>320.33</v>
      </c>
      <c r="E1709" s="11">
        <f t="shared" ca="1" si="165"/>
        <v>525</v>
      </c>
      <c r="F1709">
        <f t="shared" ca="1" si="160"/>
        <v>1</v>
      </c>
      <c r="G1709">
        <f t="shared" si="161"/>
        <v>1</v>
      </c>
      <c r="H1709">
        <f t="shared" si="162"/>
        <v>1</v>
      </c>
      <c r="I1709">
        <f t="shared" ca="1" si="163"/>
        <v>3</v>
      </c>
      <c r="J1709" t="str">
        <f t="shared" ca="1" si="164"/>
        <v>Lost</v>
      </c>
    </row>
    <row r="1710" spans="1:10" x14ac:dyDescent="0.3">
      <c r="A1710" s="10" t="s">
        <v>2155</v>
      </c>
      <c r="B1710" s="2">
        <v>45583</v>
      </c>
      <c r="C1710">
        <v>3</v>
      </c>
      <c r="D1710">
        <v>2620.54</v>
      </c>
      <c r="E1710" s="11">
        <f t="shared" ca="1" si="165"/>
        <v>496</v>
      </c>
      <c r="F1710">
        <f t="shared" ca="1" si="160"/>
        <v>1</v>
      </c>
      <c r="G1710">
        <f t="shared" si="161"/>
        <v>3</v>
      </c>
      <c r="H1710">
        <f t="shared" si="162"/>
        <v>3</v>
      </c>
      <c r="I1710">
        <f t="shared" ca="1" si="163"/>
        <v>7</v>
      </c>
      <c r="J1710" t="str">
        <f t="shared" ca="1" si="164"/>
        <v>Champion</v>
      </c>
    </row>
    <row r="1711" spans="1:10" x14ac:dyDescent="0.3">
      <c r="A1711" s="10" t="s">
        <v>520</v>
      </c>
      <c r="B1711" s="2">
        <v>45415</v>
      </c>
      <c r="C1711">
        <v>2</v>
      </c>
      <c r="D1711">
        <v>1755.8600000000001</v>
      </c>
      <c r="E1711" s="11">
        <f t="shared" ca="1" si="165"/>
        <v>664</v>
      </c>
      <c r="F1711">
        <f t="shared" ca="1" si="160"/>
        <v>1</v>
      </c>
      <c r="G1711">
        <f t="shared" si="161"/>
        <v>2</v>
      </c>
      <c r="H1711">
        <f t="shared" si="162"/>
        <v>2</v>
      </c>
      <c r="I1711">
        <f t="shared" ca="1" si="163"/>
        <v>5</v>
      </c>
      <c r="J1711" t="str">
        <f t="shared" ca="1" si="164"/>
        <v>Loyal</v>
      </c>
    </row>
    <row r="1712" spans="1:10" x14ac:dyDescent="0.3">
      <c r="A1712" s="10" t="s">
        <v>1666</v>
      </c>
      <c r="B1712" s="2">
        <v>45499</v>
      </c>
      <c r="C1712">
        <v>3</v>
      </c>
      <c r="D1712">
        <v>2103.4899999999998</v>
      </c>
      <c r="E1712" s="11">
        <f t="shared" ca="1" si="165"/>
        <v>580</v>
      </c>
      <c r="F1712">
        <f t="shared" ca="1" si="160"/>
        <v>1</v>
      </c>
      <c r="G1712">
        <f t="shared" si="161"/>
        <v>3</v>
      </c>
      <c r="H1712">
        <f t="shared" si="162"/>
        <v>3</v>
      </c>
      <c r="I1712">
        <f t="shared" ca="1" si="163"/>
        <v>7</v>
      </c>
      <c r="J1712" t="str">
        <f t="shared" ca="1" si="164"/>
        <v>Champion</v>
      </c>
    </row>
    <row r="1713" spans="1:10" x14ac:dyDescent="0.3">
      <c r="A1713" s="10" t="s">
        <v>168</v>
      </c>
      <c r="B1713" s="2">
        <v>45420</v>
      </c>
      <c r="C1713">
        <v>1</v>
      </c>
      <c r="D1713">
        <v>602.58000000000004</v>
      </c>
      <c r="E1713" s="11">
        <f t="shared" ca="1" si="165"/>
        <v>659</v>
      </c>
      <c r="F1713">
        <f t="shared" ca="1" si="160"/>
        <v>1</v>
      </c>
      <c r="G1713">
        <f t="shared" si="161"/>
        <v>1</v>
      </c>
      <c r="H1713">
        <f t="shared" si="162"/>
        <v>1</v>
      </c>
      <c r="I1713">
        <f t="shared" ca="1" si="163"/>
        <v>3</v>
      </c>
      <c r="J1713" t="str">
        <f t="shared" ca="1" si="164"/>
        <v>Lost</v>
      </c>
    </row>
    <row r="1714" spans="1:10" x14ac:dyDescent="0.3">
      <c r="A1714" s="10" t="s">
        <v>5869</v>
      </c>
      <c r="B1714" s="2">
        <v>45415</v>
      </c>
      <c r="C1714">
        <v>1</v>
      </c>
      <c r="D1714">
        <v>368.74</v>
      </c>
      <c r="E1714" s="11">
        <f t="shared" ca="1" si="165"/>
        <v>664</v>
      </c>
      <c r="F1714">
        <f t="shared" ca="1" si="160"/>
        <v>1</v>
      </c>
      <c r="G1714">
        <f t="shared" si="161"/>
        <v>1</v>
      </c>
      <c r="H1714">
        <f t="shared" si="162"/>
        <v>1</v>
      </c>
      <c r="I1714">
        <f t="shared" ca="1" si="163"/>
        <v>3</v>
      </c>
      <c r="J1714" t="str">
        <f t="shared" ca="1" si="164"/>
        <v>Lost</v>
      </c>
    </row>
    <row r="1715" spans="1:10" x14ac:dyDescent="0.3">
      <c r="A1715" s="10" t="s">
        <v>1568</v>
      </c>
      <c r="B1715" s="2">
        <v>45453</v>
      </c>
      <c r="C1715">
        <v>1</v>
      </c>
      <c r="D1715">
        <v>350.04</v>
      </c>
      <c r="E1715" s="11">
        <f t="shared" ca="1" si="165"/>
        <v>626</v>
      </c>
      <c r="F1715">
        <f t="shared" ca="1" si="160"/>
        <v>1</v>
      </c>
      <c r="G1715">
        <f t="shared" si="161"/>
        <v>1</v>
      </c>
      <c r="H1715">
        <f t="shared" si="162"/>
        <v>1</v>
      </c>
      <c r="I1715">
        <f t="shared" ca="1" si="163"/>
        <v>3</v>
      </c>
      <c r="J1715" t="str">
        <f t="shared" ca="1" si="164"/>
        <v>Lost</v>
      </c>
    </row>
    <row r="1716" spans="1:10" x14ac:dyDescent="0.3">
      <c r="A1716" s="10" t="s">
        <v>3375</v>
      </c>
      <c r="B1716" s="2">
        <v>45649</v>
      </c>
      <c r="C1716">
        <v>1</v>
      </c>
      <c r="D1716">
        <v>1240.72</v>
      </c>
      <c r="E1716" s="11">
        <f t="shared" ca="1" si="165"/>
        <v>430</v>
      </c>
      <c r="F1716">
        <f t="shared" ca="1" si="160"/>
        <v>1</v>
      </c>
      <c r="G1716">
        <f t="shared" si="161"/>
        <v>1</v>
      </c>
      <c r="H1716">
        <f t="shared" si="162"/>
        <v>2</v>
      </c>
      <c r="I1716">
        <f t="shared" ca="1" si="163"/>
        <v>4</v>
      </c>
      <c r="J1716" t="str">
        <f t="shared" ca="1" si="164"/>
        <v>At Risk</v>
      </c>
    </row>
    <row r="1717" spans="1:10" x14ac:dyDescent="0.3">
      <c r="A1717" s="10" t="s">
        <v>4621</v>
      </c>
      <c r="B1717" s="2">
        <v>45371</v>
      </c>
      <c r="C1717">
        <v>2</v>
      </c>
      <c r="D1717">
        <v>411.75</v>
      </c>
      <c r="E1717" s="11">
        <f t="shared" ca="1" si="165"/>
        <v>708</v>
      </c>
      <c r="F1717">
        <f t="shared" ca="1" si="160"/>
        <v>1</v>
      </c>
      <c r="G1717">
        <f t="shared" si="161"/>
        <v>2</v>
      </c>
      <c r="H1717">
        <f t="shared" si="162"/>
        <v>1</v>
      </c>
      <c r="I1717">
        <f t="shared" ca="1" si="163"/>
        <v>4</v>
      </c>
      <c r="J1717" t="str">
        <f t="shared" ca="1" si="164"/>
        <v>At Risk</v>
      </c>
    </row>
    <row r="1718" spans="1:10" x14ac:dyDescent="0.3">
      <c r="A1718" s="10" t="s">
        <v>5200</v>
      </c>
      <c r="B1718" s="2">
        <v>45423</v>
      </c>
      <c r="C1718">
        <v>2</v>
      </c>
      <c r="D1718">
        <v>1852.5100000000002</v>
      </c>
      <c r="E1718" s="11">
        <f t="shared" ca="1" si="165"/>
        <v>656</v>
      </c>
      <c r="F1718">
        <f t="shared" ca="1" si="160"/>
        <v>1</v>
      </c>
      <c r="G1718">
        <f t="shared" si="161"/>
        <v>2</v>
      </c>
      <c r="H1718">
        <f t="shared" si="162"/>
        <v>2</v>
      </c>
      <c r="I1718">
        <f t="shared" ca="1" si="163"/>
        <v>5</v>
      </c>
      <c r="J1718" t="str">
        <f t="shared" ca="1" si="164"/>
        <v>Loyal</v>
      </c>
    </row>
    <row r="1719" spans="1:10" x14ac:dyDescent="0.3">
      <c r="A1719" s="10" t="s">
        <v>4290</v>
      </c>
      <c r="B1719" s="2">
        <v>45479</v>
      </c>
      <c r="C1719">
        <v>2</v>
      </c>
      <c r="D1719">
        <v>366.95</v>
      </c>
      <c r="E1719" s="11">
        <f t="shared" ca="1" si="165"/>
        <v>600</v>
      </c>
      <c r="F1719">
        <f t="shared" ca="1" si="160"/>
        <v>1</v>
      </c>
      <c r="G1719">
        <f t="shared" si="161"/>
        <v>2</v>
      </c>
      <c r="H1719">
        <f t="shared" si="162"/>
        <v>1</v>
      </c>
      <c r="I1719">
        <f t="shared" ca="1" si="163"/>
        <v>4</v>
      </c>
      <c r="J1719" t="str">
        <f t="shared" ca="1" si="164"/>
        <v>At Risk</v>
      </c>
    </row>
    <row r="1720" spans="1:10" x14ac:dyDescent="0.3">
      <c r="A1720" s="10" t="s">
        <v>1789</v>
      </c>
      <c r="B1720" s="2">
        <v>45651</v>
      </c>
      <c r="C1720">
        <v>2</v>
      </c>
      <c r="D1720">
        <v>1018.26</v>
      </c>
      <c r="E1720" s="11">
        <f t="shared" ca="1" si="165"/>
        <v>428</v>
      </c>
      <c r="F1720">
        <f t="shared" ca="1" si="160"/>
        <v>1</v>
      </c>
      <c r="G1720">
        <f t="shared" si="161"/>
        <v>2</v>
      </c>
      <c r="H1720">
        <f t="shared" si="162"/>
        <v>2</v>
      </c>
      <c r="I1720">
        <f t="shared" ca="1" si="163"/>
        <v>5</v>
      </c>
      <c r="J1720" t="str">
        <f t="shared" ca="1" si="164"/>
        <v>Loyal</v>
      </c>
    </row>
    <row r="1721" spans="1:10" x14ac:dyDescent="0.3">
      <c r="A1721" s="10" t="s">
        <v>5848</v>
      </c>
      <c r="B1721" s="2">
        <v>45639</v>
      </c>
      <c r="C1721">
        <v>1</v>
      </c>
      <c r="D1721">
        <v>194.49</v>
      </c>
      <c r="E1721" s="11">
        <f t="shared" ca="1" si="165"/>
        <v>440</v>
      </c>
      <c r="F1721">
        <f t="shared" ca="1" si="160"/>
        <v>1</v>
      </c>
      <c r="G1721">
        <f t="shared" si="161"/>
        <v>1</v>
      </c>
      <c r="H1721">
        <f t="shared" si="162"/>
        <v>1</v>
      </c>
      <c r="I1721">
        <f t="shared" ca="1" si="163"/>
        <v>3</v>
      </c>
      <c r="J1721" t="str">
        <f t="shared" ca="1" si="164"/>
        <v>Lost</v>
      </c>
    </row>
    <row r="1722" spans="1:10" x14ac:dyDescent="0.3">
      <c r="A1722" s="10" t="s">
        <v>1142</v>
      </c>
      <c r="B1722" s="2">
        <v>45570</v>
      </c>
      <c r="C1722">
        <v>2</v>
      </c>
      <c r="D1722">
        <v>6004.72</v>
      </c>
      <c r="E1722" s="11">
        <f t="shared" ca="1" si="165"/>
        <v>509</v>
      </c>
      <c r="F1722">
        <f t="shared" ca="1" si="160"/>
        <v>1</v>
      </c>
      <c r="G1722">
        <f t="shared" si="161"/>
        <v>2</v>
      </c>
      <c r="H1722">
        <f t="shared" si="162"/>
        <v>3</v>
      </c>
      <c r="I1722">
        <f t="shared" ca="1" si="163"/>
        <v>6</v>
      </c>
      <c r="J1722" t="str">
        <f t="shared" ca="1" si="164"/>
        <v>Loyal</v>
      </c>
    </row>
    <row r="1723" spans="1:10" x14ac:dyDescent="0.3">
      <c r="A1723" s="10" t="s">
        <v>709</v>
      </c>
      <c r="B1723" s="2">
        <v>45515</v>
      </c>
      <c r="C1723">
        <v>3</v>
      </c>
      <c r="D1723">
        <v>929.59999999999991</v>
      </c>
      <c r="E1723" s="11">
        <f t="shared" ca="1" si="165"/>
        <v>564</v>
      </c>
      <c r="F1723">
        <f t="shared" ca="1" si="160"/>
        <v>1</v>
      </c>
      <c r="G1723">
        <f t="shared" si="161"/>
        <v>3</v>
      </c>
      <c r="H1723">
        <f t="shared" si="162"/>
        <v>1</v>
      </c>
      <c r="I1723">
        <f t="shared" ca="1" si="163"/>
        <v>5</v>
      </c>
      <c r="J1723" t="str">
        <f t="shared" ca="1" si="164"/>
        <v>Loyal</v>
      </c>
    </row>
    <row r="1724" spans="1:10" x14ac:dyDescent="0.3">
      <c r="A1724" s="10" t="s">
        <v>2531</v>
      </c>
      <c r="B1724" s="2">
        <v>45320</v>
      </c>
      <c r="C1724">
        <v>1</v>
      </c>
      <c r="D1724">
        <v>3367.64</v>
      </c>
      <c r="E1724" s="11">
        <f t="shared" ca="1" si="165"/>
        <v>759</v>
      </c>
      <c r="F1724">
        <f t="shared" ca="1" si="160"/>
        <v>1</v>
      </c>
      <c r="G1724">
        <f t="shared" si="161"/>
        <v>1</v>
      </c>
      <c r="H1724">
        <f t="shared" si="162"/>
        <v>3</v>
      </c>
      <c r="I1724">
        <f t="shared" ca="1" si="163"/>
        <v>5</v>
      </c>
      <c r="J1724" t="str">
        <f t="shared" ca="1" si="164"/>
        <v>Loyal</v>
      </c>
    </row>
    <row r="1725" spans="1:10" x14ac:dyDescent="0.3">
      <c r="A1725" s="10" t="s">
        <v>1209</v>
      </c>
      <c r="B1725" s="2">
        <v>45435</v>
      </c>
      <c r="C1725">
        <v>2</v>
      </c>
      <c r="D1725">
        <v>2174.1999999999998</v>
      </c>
      <c r="E1725" s="11">
        <f t="shared" ca="1" si="165"/>
        <v>644</v>
      </c>
      <c r="F1725">
        <f t="shared" ca="1" si="160"/>
        <v>1</v>
      </c>
      <c r="G1725">
        <f t="shared" si="161"/>
        <v>2</v>
      </c>
      <c r="H1725">
        <f t="shared" si="162"/>
        <v>3</v>
      </c>
      <c r="I1725">
        <f t="shared" ca="1" si="163"/>
        <v>6</v>
      </c>
      <c r="J1725" t="str">
        <f t="shared" ca="1" si="164"/>
        <v>Loyal</v>
      </c>
    </row>
    <row r="1726" spans="1:10" x14ac:dyDescent="0.3">
      <c r="A1726" s="10" t="s">
        <v>3014</v>
      </c>
      <c r="B1726" s="2">
        <v>45522</v>
      </c>
      <c r="C1726">
        <v>2</v>
      </c>
      <c r="D1726">
        <v>3822.24</v>
      </c>
      <c r="E1726" s="11">
        <f t="shared" ca="1" si="165"/>
        <v>557</v>
      </c>
      <c r="F1726">
        <f t="shared" ca="1" si="160"/>
        <v>1</v>
      </c>
      <c r="G1726">
        <f t="shared" si="161"/>
        <v>2</v>
      </c>
      <c r="H1726">
        <f t="shared" si="162"/>
        <v>3</v>
      </c>
      <c r="I1726">
        <f t="shared" ca="1" si="163"/>
        <v>6</v>
      </c>
      <c r="J1726" t="str">
        <f t="shared" ca="1" si="164"/>
        <v>Loyal</v>
      </c>
    </row>
    <row r="1727" spans="1:10" x14ac:dyDescent="0.3">
      <c r="A1727" s="10" t="s">
        <v>5195</v>
      </c>
      <c r="B1727" s="2">
        <v>45359</v>
      </c>
      <c r="C1727">
        <v>3</v>
      </c>
      <c r="D1727">
        <v>3336.44</v>
      </c>
      <c r="E1727" s="11">
        <f t="shared" ca="1" si="165"/>
        <v>720</v>
      </c>
      <c r="F1727">
        <f t="shared" ca="1" si="160"/>
        <v>1</v>
      </c>
      <c r="G1727">
        <f t="shared" si="161"/>
        <v>3</v>
      </c>
      <c r="H1727">
        <f t="shared" si="162"/>
        <v>3</v>
      </c>
      <c r="I1727">
        <f t="shared" ca="1" si="163"/>
        <v>7</v>
      </c>
      <c r="J1727" t="str">
        <f t="shared" ca="1" si="164"/>
        <v>Champion</v>
      </c>
    </row>
    <row r="1728" spans="1:10" x14ac:dyDescent="0.3">
      <c r="A1728" s="10" t="s">
        <v>3871</v>
      </c>
      <c r="B1728" s="2">
        <v>45439</v>
      </c>
      <c r="C1728">
        <v>2</v>
      </c>
      <c r="D1728">
        <v>5240.9299999999994</v>
      </c>
      <c r="E1728" s="11">
        <f t="shared" ca="1" si="165"/>
        <v>640</v>
      </c>
      <c r="F1728">
        <f t="shared" ca="1" si="160"/>
        <v>1</v>
      </c>
      <c r="G1728">
        <f t="shared" si="161"/>
        <v>2</v>
      </c>
      <c r="H1728">
        <f t="shared" si="162"/>
        <v>3</v>
      </c>
      <c r="I1728">
        <f t="shared" ca="1" si="163"/>
        <v>6</v>
      </c>
      <c r="J1728" t="str">
        <f t="shared" ca="1" si="164"/>
        <v>Loyal</v>
      </c>
    </row>
    <row r="1729" spans="1:10" x14ac:dyDescent="0.3">
      <c r="A1729" s="10" t="s">
        <v>2105</v>
      </c>
      <c r="B1729" s="2">
        <v>45543</v>
      </c>
      <c r="C1729">
        <v>2</v>
      </c>
      <c r="D1729">
        <v>2961.83</v>
      </c>
      <c r="E1729" s="11">
        <f t="shared" ca="1" si="165"/>
        <v>536</v>
      </c>
      <c r="F1729">
        <f t="shared" ca="1" si="160"/>
        <v>1</v>
      </c>
      <c r="G1729">
        <f t="shared" si="161"/>
        <v>2</v>
      </c>
      <c r="H1729">
        <f t="shared" si="162"/>
        <v>3</v>
      </c>
      <c r="I1729">
        <f t="shared" ca="1" si="163"/>
        <v>6</v>
      </c>
      <c r="J1729" t="str">
        <f t="shared" ca="1" si="164"/>
        <v>Loyal</v>
      </c>
    </row>
    <row r="1730" spans="1:10" x14ac:dyDescent="0.3">
      <c r="A1730" s="10" t="s">
        <v>5012</v>
      </c>
      <c r="B1730" s="2">
        <v>45398</v>
      </c>
      <c r="C1730">
        <v>1</v>
      </c>
      <c r="D1730">
        <v>1310.86</v>
      </c>
      <c r="E1730" s="11">
        <f t="shared" ca="1" si="165"/>
        <v>681</v>
      </c>
      <c r="F1730">
        <f t="shared" ca="1" si="160"/>
        <v>1</v>
      </c>
      <c r="G1730">
        <f t="shared" si="161"/>
        <v>1</v>
      </c>
      <c r="H1730">
        <f t="shared" si="162"/>
        <v>2</v>
      </c>
      <c r="I1730">
        <f t="shared" ca="1" si="163"/>
        <v>4</v>
      </c>
      <c r="J1730" t="str">
        <f t="shared" ca="1" si="164"/>
        <v>At Risk</v>
      </c>
    </row>
    <row r="1731" spans="1:10" x14ac:dyDescent="0.3">
      <c r="A1731" s="10" t="s">
        <v>3823</v>
      </c>
      <c r="B1731" s="2">
        <v>45442</v>
      </c>
      <c r="C1731">
        <v>2</v>
      </c>
      <c r="D1731">
        <v>1265.8599999999999</v>
      </c>
      <c r="E1731" s="11">
        <f t="shared" ca="1" si="165"/>
        <v>637</v>
      </c>
      <c r="F1731">
        <f t="shared" ref="F1731:F1794" ca="1" si="166">_xlfn.IFS(E1731&lt;100,3,E1731&lt;=200,2,E1731&gt;200,1)</f>
        <v>1</v>
      </c>
      <c r="G1731">
        <f t="shared" ref="G1731:G1794" si="167">_xlfn.IFS(C1731&gt;=3,3,C1731=2,2,C1731=1,1)</f>
        <v>2</v>
      </c>
      <c r="H1731">
        <f t="shared" ref="H1731:H1794" si="168">_xlfn.IFS(D1731&gt;=2000,3,D1731&gt;=1000,2,D1731&lt;1000,1)</f>
        <v>2</v>
      </c>
      <c r="I1731">
        <f t="shared" ref="I1731:I1794" ca="1" si="169">F1731+G1731+H1731</f>
        <v>5</v>
      </c>
      <c r="J1731" t="str">
        <f t="shared" ref="J1731:J1794" ca="1" si="170">_xlfn.IFS(I1731&gt;=7,"Champion",I1731&gt;=5,"Loyal",I1731&gt;=4,"At Risk",I1731&lt;4,"Lost")</f>
        <v>Loyal</v>
      </c>
    </row>
    <row r="1732" spans="1:10" x14ac:dyDescent="0.3">
      <c r="A1732" s="10" t="s">
        <v>5761</v>
      </c>
      <c r="B1732" s="2">
        <v>45532</v>
      </c>
      <c r="C1732">
        <v>1</v>
      </c>
      <c r="D1732">
        <v>2099.13</v>
      </c>
      <c r="E1732" s="11">
        <f t="shared" ca="1" si="165"/>
        <v>547</v>
      </c>
      <c r="F1732">
        <f t="shared" ca="1" si="166"/>
        <v>1</v>
      </c>
      <c r="G1732">
        <f t="shared" si="167"/>
        <v>1</v>
      </c>
      <c r="H1732">
        <f t="shared" si="168"/>
        <v>3</v>
      </c>
      <c r="I1732">
        <f t="shared" ca="1" si="169"/>
        <v>5</v>
      </c>
      <c r="J1732" t="str">
        <f t="shared" ca="1" si="170"/>
        <v>Loyal</v>
      </c>
    </row>
    <row r="1733" spans="1:10" x14ac:dyDescent="0.3">
      <c r="A1733" s="10" t="s">
        <v>6004</v>
      </c>
      <c r="B1733" s="2">
        <v>45460</v>
      </c>
      <c r="C1733">
        <v>1</v>
      </c>
      <c r="D1733">
        <v>1501.34</v>
      </c>
      <c r="E1733" s="11">
        <f t="shared" ref="E1733:E1796" ca="1" si="171">TODAY()-B1733</f>
        <v>619</v>
      </c>
      <c r="F1733">
        <f t="shared" ca="1" si="166"/>
        <v>1</v>
      </c>
      <c r="G1733">
        <f t="shared" si="167"/>
        <v>1</v>
      </c>
      <c r="H1733">
        <f t="shared" si="168"/>
        <v>2</v>
      </c>
      <c r="I1733">
        <f t="shared" ca="1" si="169"/>
        <v>4</v>
      </c>
      <c r="J1733" t="str">
        <f t="shared" ca="1" si="170"/>
        <v>At Risk</v>
      </c>
    </row>
    <row r="1734" spans="1:10" x14ac:dyDescent="0.3">
      <c r="A1734" s="10" t="s">
        <v>4714</v>
      </c>
      <c r="B1734" s="2">
        <v>45575</v>
      </c>
      <c r="C1734">
        <v>1</v>
      </c>
      <c r="D1734">
        <v>2151.65</v>
      </c>
      <c r="E1734" s="11">
        <f t="shared" ca="1" si="171"/>
        <v>504</v>
      </c>
      <c r="F1734">
        <f t="shared" ca="1" si="166"/>
        <v>1</v>
      </c>
      <c r="G1734">
        <f t="shared" si="167"/>
        <v>1</v>
      </c>
      <c r="H1734">
        <f t="shared" si="168"/>
        <v>3</v>
      </c>
      <c r="I1734">
        <f t="shared" ca="1" si="169"/>
        <v>5</v>
      </c>
      <c r="J1734" t="str">
        <f t="shared" ca="1" si="170"/>
        <v>Loyal</v>
      </c>
    </row>
    <row r="1735" spans="1:10" x14ac:dyDescent="0.3">
      <c r="A1735" s="10" t="s">
        <v>1214</v>
      </c>
      <c r="B1735" s="2">
        <v>45454</v>
      </c>
      <c r="C1735">
        <v>2</v>
      </c>
      <c r="D1735">
        <v>2249.5</v>
      </c>
      <c r="E1735" s="11">
        <f t="shared" ca="1" si="171"/>
        <v>625</v>
      </c>
      <c r="F1735">
        <f t="shared" ca="1" si="166"/>
        <v>1</v>
      </c>
      <c r="G1735">
        <f t="shared" si="167"/>
        <v>2</v>
      </c>
      <c r="H1735">
        <f t="shared" si="168"/>
        <v>3</v>
      </c>
      <c r="I1735">
        <f t="shared" ca="1" si="169"/>
        <v>6</v>
      </c>
      <c r="J1735" t="str">
        <f t="shared" ca="1" si="170"/>
        <v>Loyal</v>
      </c>
    </row>
    <row r="1736" spans="1:10" x14ac:dyDescent="0.3">
      <c r="A1736" s="10" t="s">
        <v>4502</v>
      </c>
      <c r="B1736" s="2">
        <v>45617</v>
      </c>
      <c r="C1736">
        <v>1</v>
      </c>
      <c r="D1736">
        <v>808.5</v>
      </c>
      <c r="E1736" s="11">
        <f t="shared" ca="1" si="171"/>
        <v>462</v>
      </c>
      <c r="F1736">
        <f t="shared" ca="1" si="166"/>
        <v>1</v>
      </c>
      <c r="G1736">
        <f t="shared" si="167"/>
        <v>1</v>
      </c>
      <c r="H1736">
        <f t="shared" si="168"/>
        <v>1</v>
      </c>
      <c r="I1736">
        <f t="shared" ca="1" si="169"/>
        <v>3</v>
      </c>
      <c r="J1736" t="str">
        <f t="shared" ca="1" si="170"/>
        <v>Lost</v>
      </c>
    </row>
    <row r="1737" spans="1:10" x14ac:dyDescent="0.3">
      <c r="A1737" s="10" t="s">
        <v>1506</v>
      </c>
      <c r="B1737" s="2">
        <v>45459</v>
      </c>
      <c r="C1737">
        <v>2</v>
      </c>
      <c r="D1737">
        <v>2142.0500000000002</v>
      </c>
      <c r="E1737" s="11">
        <f t="shared" ca="1" si="171"/>
        <v>620</v>
      </c>
      <c r="F1737">
        <f t="shared" ca="1" si="166"/>
        <v>1</v>
      </c>
      <c r="G1737">
        <f t="shared" si="167"/>
        <v>2</v>
      </c>
      <c r="H1737">
        <f t="shared" si="168"/>
        <v>3</v>
      </c>
      <c r="I1737">
        <f t="shared" ca="1" si="169"/>
        <v>6</v>
      </c>
      <c r="J1737" t="str">
        <f t="shared" ca="1" si="170"/>
        <v>Loyal</v>
      </c>
    </row>
    <row r="1738" spans="1:10" x14ac:dyDescent="0.3">
      <c r="A1738" s="10" t="s">
        <v>2963</v>
      </c>
      <c r="B1738" s="2">
        <v>45642</v>
      </c>
      <c r="C1738">
        <v>2</v>
      </c>
      <c r="D1738">
        <v>2513.2199999999998</v>
      </c>
      <c r="E1738" s="11">
        <f t="shared" ca="1" si="171"/>
        <v>437</v>
      </c>
      <c r="F1738">
        <f t="shared" ca="1" si="166"/>
        <v>1</v>
      </c>
      <c r="G1738">
        <f t="shared" si="167"/>
        <v>2</v>
      </c>
      <c r="H1738">
        <f t="shared" si="168"/>
        <v>3</v>
      </c>
      <c r="I1738">
        <f t="shared" ca="1" si="169"/>
        <v>6</v>
      </c>
      <c r="J1738" t="str">
        <f t="shared" ca="1" si="170"/>
        <v>Loyal</v>
      </c>
    </row>
    <row r="1739" spans="1:10" x14ac:dyDescent="0.3">
      <c r="A1739" s="10" t="s">
        <v>2917</v>
      </c>
      <c r="B1739" s="2">
        <v>45465</v>
      </c>
      <c r="C1739">
        <v>1</v>
      </c>
      <c r="D1739">
        <v>4283.5</v>
      </c>
      <c r="E1739" s="11">
        <f t="shared" ca="1" si="171"/>
        <v>614</v>
      </c>
      <c r="F1739">
        <f t="shared" ca="1" si="166"/>
        <v>1</v>
      </c>
      <c r="G1739">
        <f t="shared" si="167"/>
        <v>1</v>
      </c>
      <c r="H1739">
        <f t="shared" si="168"/>
        <v>3</v>
      </c>
      <c r="I1739">
        <f t="shared" ca="1" si="169"/>
        <v>5</v>
      </c>
      <c r="J1739" t="str">
        <f t="shared" ca="1" si="170"/>
        <v>Loyal</v>
      </c>
    </row>
    <row r="1740" spans="1:10" x14ac:dyDescent="0.3">
      <c r="A1740" s="10" t="s">
        <v>769</v>
      </c>
      <c r="B1740" s="2">
        <v>45452</v>
      </c>
      <c r="C1740">
        <v>2</v>
      </c>
      <c r="D1740">
        <v>1814.67</v>
      </c>
      <c r="E1740" s="11">
        <f t="shared" ca="1" si="171"/>
        <v>627</v>
      </c>
      <c r="F1740">
        <f t="shared" ca="1" si="166"/>
        <v>1</v>
      </c>
      <c r="G1740">
        <f t="shared" si="167"/>
        <v>2</v>
      </c>
      <c r="H1740">
        <f t="shared" si="168"/>
        <v>2</v>
      </c>
      <c r="I1740">
        <f t="shared" ca="1" si="169"/>
        <v>5</v>
      </c>
      <c r="J1740" t="str">
        <f t="shared" ca="1" si="170"/>
        <v>Loyal</v>
      </c>
    </row>
    <row r="1741" spans="1:10" x14ac:dyDescent="0.3">
      <c r="A1741" s="10" t="s">
        <v>2477</v>
      </c>
      <c r="B1741" s="2">
        <v>45429</v>
      </c>
      <c r="C1741">
        <v>1</v>
      </c>
      <c r="D1741">
        <v>590.04999999999995</v>
      </c>
      <c r="E1741" s="11">
        <f t="shared" ca="1" si="171"/>
        <v>650</v>
      </c>
      <c r="F1741">
        <f t="shared" ca="1" si="166"/>
        <v>1</v>
      </c>
      <c r="G1741">
        <f t="shared" si="167"/>
        <v>1</v>
      </c>
      <c r="H1741">
        <f t="shared" si="168"/>
        <v>1</v>
      </c>
      <c r="I1741">
        <f t="shared" ca="1" si="169"/>
        <v>3</v>
      </c>
      <c r="J1741" t="str">
        <f t="shared" ca="1" si="170"/>
        <v>Lost</v>
      </c>
    </row>
    <row r="1742" spans="1:10" x14ac:dyDescent="0.3">
      <c r="A1742" s="10" t="s">
        <v>2577</v>
      </c>
      <c r="B1742" s="2">
        <v>45448</v>
      </c>
      <c r="C1742">
        <v>1</v>
      </c>
      <c r="D1742">
        <v>1098</v>
      </c>
      <c r="E1742" s="11">
        <f t="shared" ca="1" si="171"/>
        <v>631</v>
      </c>
      <c r="F1742">
        <f t="shared" ca="1" si="166"/>
        <v>1</v>
      </c>
      <c r="G1742">
        <f t="shared" si="167"/>
        <v>1</v>
      </c>
      <c r="H1742">
        <f t="shared" si="168"/>
        <v>2</v>
      </c>
      <c r="I1742">
        <f t="shared" ca="1" si="169"/>
        <v>4</v>
      </c>
      <c r="J1742" t="str">
        <f t="shared" ca="1" si="170"/>
        <v>At Risk</v>
      </c>
    </row>
    <row r="1743" spans="1:10" x14ac:dyDescent="0.3">
      <c r="A1743" s="10" t="s">
        <v>1882</v>
      </c>
      <c r="B1743" s="2">
        <v>45651</v>
      </c>
      <c r="C1743">
        <v>2</v>
      </c>
      <c r="D1743">
        <v>2741.31</v>
      </c>
      <c r="E1743" s="11">
        <f t="shared" ca="1" si="171"/>
        <v>428</v>
      </c>
      <c r="F1743">
        <f t="shared" ca="1" si="166"/>
        <v>1</v>
      </c>
      <c r="G1743">
        <f t="shared" si="167"/>
        <v>2</v>
      </c>
      <c r="H1743">
        <f t="shared" si="168"/>
        <v>3</v>
      </c>
      <c r="I1743">
        <f t="shared" ca="1" si="169"/>
        <v>6</v>
      </c>
      <c r="J1743" t="str">
        <f t="shared" ca="1" si="170"/>
        <v>Loyal</v>
      </c>
    </row>
    <row r="1744" spans="1:10" x14ac:dyDescent="0.3">
      <c r="A1744" s="10" t="s">
        <v>2887</v>
      </c>
      <c r="B1744" s="2">
        <v>45562</v>
      </c>
      <c r="C1744">
        <v>1</v>
      </c>
      <c r="D1744">
        <v>335.45</v>
      </c>
      <c r="E1744" s="11">
        <f t="shared" ca="1" si="171"/>
        <v>517</v>
      </c>
      <c r="F1744">
        <f t="shared" ca="1" si="166"/>
        <v>1</v>
      </c>
      <c r="G1744">
        <f t="shared" si="167"/>
        <v>1</v>
      </c>
      <c r="H1744">
        <f t="shared" si="168"/>
        <v>1</v>
      </c>
      <c r="I1744">
        <f t="shared" ca="1" si="169"/>
        <v>3</v>
      </c>
      <c r="J1744" t="str">
        <f t="shared" ca="1" si="170"/>
        <v>Lost</v>
      </c>
    </row>
    <row r="1745" spans="1:10" x14ac:dyDescent="0.3">
      <c r="A1745" s="10" t="s">
        <v>3523</v>
      </c>
      <c r="B1745" s="2">
        <v>45473</v>
      </c>
      <c r="C1745">
        <v>1</v>
      </c>
      <c r="D1745">
        <v>2778.75</v>
      </c>
      <c r="E1745" s="11">
        <f t="shared" ca="1" si="171"/>
        <v>606</v>
      </c>
      <c r="F1745">
        <f t="shared" ca="1" si="166"/>
        <v>1</v>
      </c>
      <c r="G1745">
        <f t="shared" si="167"/>
        <v>1</v>
      </c>
      <c r="H1745">
        <f t="shared" si="168"/>
        <v>3</v>
      </c>
      <c r="I1745">
        <f t="shared" ca="1" si="169"/>
        <v>5</v>
      </c>
      <c r="J1745" t="str">
        <f t="shared" ca="1" si="170"/>
        <v>Loyal</v>
      </c>
    </row>
    <row r="1746" spans="1:10" x14ac:dyDescent="0.3">
      <c r="A1746" s="10" t="s">
        <v>4635</v>
      </c>
      <c r="B1746" s="2">
        <v>45508</v>
      </c>
      <c r="C1746">
        <v>1</v>
      </c>
      <c r="D1746">
        <v>3305.16</v>
      </c>
      <c r="E1746" s="11">
        <f t="shared" ca="1" si="171"/>
        <v>571</v>
      </c>
      <c r="F1746">
        <f t="shared" ca="1" si="166"/>
        <v>1</v>
      </c>
      <c r="G1746">
        <f t="shared" si="167"/>
        <v>1</v>
      </c>
      <c r="H1746">
        <f t="shared" si="168"/>
        <v>3</v>
      </c>
      <c r="I1746">
        <f t="shared" ca="1" si="169"/>
        <v>5</v>
      </c>
      <c r="J1746" t="str">
        <f t="shared" ca="1" si="170"/>
        <v>Loyal</v>
      </c>
    </row>
    <row r="1747" spans="1:10" x14ac:dyDescent="0.3">
      <c r="A1747" s="10" t="s">
        <v>3715</v>
      </c>
      <c r="B1747" s="2">
        <v>45594</v>
      </c>
      <c r="C1747">
        <v>1</v>
      </c>
      <c r="D1747">
        <v>1496.15</v>
      </c>
      <c r="E1747" s="11">
        <f t="shared" ca="1" si="171"/>
        <v>485</v>
      </c>
      <c r="F1747">
        <f t="shared" ca="1" si="166"/>
        <v>1</v>
      </c>
      <c r="G1747">
        <f t="shared" si="167"/>
        <v>1</v>
      </c>
      <c r="H1747">
        <f t="shared" si="168"/>
        <v>2</v>
      </c>
      <c r="I1747">
        <f t="shared" ca="1" si="169"/>
        <v>4</v>
      </c>
      <c r="J1747" t="str">
        <f t="shared" ca="1" si="170"/>
        <v>At Risk</v>
      </c>
    </row>
    <row r="1748" spans="1:10" x14ac:dyDescent="0.3">
      <c r="A1748" s="10" t="s">
        <v>4987</v>
      </c>
      <c r="B1748" s="2">
        <v>45405</v>
      </c>
      <c r="C1748">
        <v>1</v>
      </c>
      <c r="D1748">
        <v>769.13</v>
      </c>
      <c r="E1748" s="11">
        <f t="shared" ca="1" si="171"/>
        <v>674</v>
      </c>
      <c r="F1748">
        <f t="shared" ca="1" si="166"/>
        <v>1</v>
      </c>
      <c r="G1748">
        <f t="shared" si="167"/>
        <v>1</v>
      </c>
      <c r="H1748">
        <f t="shared" si="168"/>
        <v>1</v>
      </c>
      <c r="I1748">
        <f t="shared" ca="1" si="169"/>
        <v>3</v>
      </c>
      <c r="J1748" t="str">
        <f t="shared" ca="1" si="170"/>
        <v>Lost</v>
      </c>
    </row>
    <row r="1749" spans="1:10" x14ac:dyDescent="0.3">
      <c r="A1749" s="10" t="s">
        <v>2079</v>
      </c>
      <c r="B1749" s="2">
        <v>45607</v>
      </c>
      <c r="C1749">
        <v>3</v>
      </c>
      <c r="D1749">
        <v>4140.0300000000007</v>
      </c>
      <c r="E1749" s="11">
        <f t="shared" ca="1" si="171"/>
        <v>472</v>
      </c>
      <c r="F1749">
        <f t="shared" ca="1" si="166"/>
        <v>1</v>
      </c>
      <c r="G1749">
        <f t="shared" si="167"/>
        <v>3</v>
      </c>
      <c r="H1749">
        <f t="shared" si="168"/>
        <v>3</v>
      </c>
      <c r="I1749">
        <f t="shared" ca="1" si="169"/>
        <v>7</v>
      </c>
      <c r="J1749" t="str">
        <f t="shared" ca="1" si="170"/>
        <v>Champion</v>
      </c>
    </row>
    <row r="1750" spans="1:10" x14ac:dyDescent="0.3">
      <c r="A1750" s="10" t="s">
        <v>2093</v>
      </c>
      <c r="B1750" s="2">
        <v>45373</v>
      </c>
      <c r="C1750">
        <v>1</v>
      </c>
      <c r="D1750">
        <v>1894.18</v>
      </c>
      <c r="E1750" s="11">
        <f t="shared" ca="1" si="171"/>
        <v>706</v>
      </c>
      <c r="F1750">
        <f t="shared" ca="1" si="166"/>
        <v>1</v>
      </c>
      <c r="G1750">
        <f t="shared" si="167"/>
        <v>1</v>
      </c>
      <c r="H1750">
        <f t="shared" si="168"/>
        <v>2</v>
      </c>
      <c r="I1750">
        <f t="shared" ca="1" si="169"/>
        <v>4</v>
      </c>
      <c r="J1750" t="str">
        <f t="shared" ca="1" si="170"/>
        <v>At Risk</v>
      </c>
    </row>
    <row r="1751" spans="1:10" x14ac:dyDescent="0.3">
      <c r="A1751" s="10" t="s">
        <v>3596</v>
      </c>
      <c r="B1751" s="2">
        <v>45613</v>
      </c>
      <c r="C1751">
        <v>2</v>
      </c>
      <c r="D1751">
        <v>3902.66</v>
      </c>
      <c r="E1751" s="11">
        <f t="shared" ca="1" si="171"/>
        <v>466</v>
      </c>
      <c r="F1751">
        <f t="shared" ca="1" si="166"/>
        <v>1</v>
      </c>
      <c r="G1751">
        <f t="shared" si="167"/>
        <v>2</v>
      </c>
      <c r="H1751">
        <f t="shared" si="168"/>
        <v>3</v>
      </c>
      <c r="I1751">
        <f t="shared" ca="1" si="169"/>
        <v>6</v>
      </c>
      <c r="J1751" t="str">
        <f t="shared" ca="1" si="170"/>
        <v>Loyal</v>
      </c>
    </row>
    <row r="1752" spans="1:10" x14ac:dyDescent="0.3">
      <c r="A1752" s="10" t="s">
        <v>1800</v>
      </c>
      <c r="B1752" s="2">
        <v>45553</v>
      </c>
      <c r="C1752">
        <v>3</v>
      </c>
      <c r="D1752">
        <v>1550.8200000000002</v>
      </c>
      <c r="E1752" s="11">
        <f t="shared" ca="1" si="171"/>
        <v>526</v>
      </c>
      <c r="F1752">
        <f t="shared" ca="1" si="166"/>
        <v>1</v>
      </c>
      <c r="G1752">
        <f t="shared" si="167"/>
        <v>3</v>
      </c>
      <c r="H1752">
        <f t="shared" si="168"/>
        <v>2</v>
      </c>
      <c r="I1752">
        <f t="shared" ca="1" si="169"/>
        <v>6</v>
      </c>
      <c r="J1752" t="str">
        <f t="shared" ca="1" si="170"/>
        <v>Loyal</v>
      </c>
    </row>
    <row r="1753" spans="1:10" x14ac:dyDescent="0.3">
      <c r="A1753" s="10" t="s">
        <v>2538</v>
      </c>
      <c r="B1753" s="2">
        <v>45337</v>
      </c>
      <c r="C1753">
        <v>1</v>
      </c>
      <c r="D1753">
        <v>444.63</v>
      </c>
      <c r="E1753" s="11">
        <f t="shared" ca="1" si="171"/>
        <v>742</v>
      </c>
      <c r="F1753">
        <f t="shared" ca="1" si="166"/>
        <v>1</v>
      </c>
      <c r="G1753">
        <f t="shared" si="167"/>
        <v>1</v>
      </c>
      <c r="H1753">
        <f t="shared" si="168"/>
        <v>1</v>
      </c>
      <c r="I1753">
        <f t="shared" ca="1" si="169"/>
        <v>3</v>
      </c>
      <c r="J1753" t="str">
        <f t="shared" ca="1" si="170"/>
        <v>Lost</v>
      </c>
    </row>
    <row r="1754" spans="1:10" x14ac:dyDescent="0.3">
      <c r="A1754" s="10" t="s">
        <v>1445</v>
      </c>
      <c r="B1754" s="2">
        <v>45612</v>
      </c>
      <c r="C1754">
        <v>2</v>
      </c>
      <c r="D1754">
        <v>4514.24</v>
      </c>
      <c r="E1754" s="11">
        <f t="shared" ca="1" si="171"/>
        <v>467</v>
      </c>
      <c r="F1754">
        <f t="shared" ca="1" si="166"/>
        <v>1</v>
      </c>
      <c r="G1754">
        <f t="shared" si="167"/>
        <v>2</v>
      </c>
      <c r="H1754">
        <f t="shared" si="168"/>
        <v>3</v>
      </c>
      <c r="I1754">
        <f t="shared" ca="1" si="169"/>
        <v>6</v>
      </c>
      <c r="J1754" t="str">
        <f t="shared" ca="1" si="170"/>
        <v>Loyal</v>
      </c>
    </row>
    <row r="1755" spans="1:10" x14ac:dyDescent="0.3">
      <c r="A1755" s="10" t="s">
        <v>268</v>
      </c>
      <c r="B1755" s="2">
        <v>45416</v>
      </c>
      <c r="C1755">
        <v>1</v>
      </c>
      <c r="D1755">
        <v>374.54</v>
      </c>
      <c r="E1755" s="11">
        <f t="shared" ca="1" si="171"/>
        <v>663</v>
      </c>
      <c r="F1755">
        <f t="shared" ca="1" si="166"/>
        <v>1</v>
      </c>
      <c r="G1755">
        <f t="shared" si="167"/>
        <v>1</v>
      </c>
      <c r="H1755">
        <f t="shared" si="168"/>
        <v>1</v>
      </c>
      <c r="I1755">
        <f t="shared" ca="1" si="169"/>
        <v>3</v>
      </c>
      <c r="J1755" t="str">
        <f t="shared" ca="1" si="170"/>
        <v>Lost</v>
      </c>
    </row>
    <row r="1756" spans="1:10" x14ac:dyDescent="0.3">
      <c r="A1756" s="10" t="s">
        <v>772</v>
      </c>
      <c r="B1756" s="2">
        <v>45523</v>
      </c>
      <c r="C1756">
        <v>3</v>
      </c>
      <c r="D1756">
        <v>4404.29</v>
      </c>
      <c r="E1756" s="11">
        <f t="shared" ca="1" si="171"/>
        <v>556</v>
      </c>
      <c r="F1756">
        <f t="shared" ca="1" si="166"/>
        <v>1</v>
      </c>
      <c r="G1756">
        <f t="shared" si="167"/>
        <v>3</v>
      </c>
      <c r="H1756">
        <f t="shared" si="168"/>
        <v>3</v>
      </c>
      <c r="I1756">
        <f t="shared" ca="1" si="169"/>
        <v>7</v>
      </c>
      <c r="J1756" t="str">
        <f t="shared" ca="1" si="170"/>
        <v>Champion</v>
      </c>
    </row>
    <row r="1757" spans="1:10" x14ac:dyDescent="0.3">
      <c r="A1757" s="10" t="s">
        <v>3337</v>
      </c>
      <c r="B1757" s="2">
        <v>45605</v>
      </c>
      <c r="C1757">
        <v>4</v>
      </c>
      <c r="D1757">
        <v>7438.75</v>
      </c>
      <c r="E1757" s="11">
        <f t="shared" ca="1" si="171"/>
        <v>474</v>
      </c>
      <c r="F1757">
        <f t="shared" ca="1" si="166"/>
        <v>1</v>
      </c>
      <c r="G1757">
        <f t="shared" si="167"/>
        <v>3</v>
      </c>
      <c r="H1757">
        <f t="shared" si="168"/>
        <v>3</v>
      </c>
      <c r="I1757">
        <f t="shared" ca="1" si="169"/>
        <v>7</v>
      </c>
      <c r="J1757" t="str">
        <f t="shared" ca="1" si="170"/>
        <v>Champion</v>
      </c>
    </row>
    <row r="1758" spans="1:10" x14ac:dyDescent="0.3">
      <c r="A1758" s="10" t="s">
        <v>5167</v>
      </c>
      <c r="B1758" s="2">
        <v>45521</v>
      </c>
      <c r="C1758">
        <v>1</v>
      </c>
      <c r="D1758">
        <v>2225.48</v>
      </c>
      <c r="E1758" s="11">
        <f t="shared" ca="1" si="171"/>
        <v>558</v>
      </c>
      <c r="F1758">
        <f t="shared" ca="1" si="166"/>
        <v>1</v>
      </c>
      <c r="G1758">
        <f t="shared" si="167"/>
        <v>1</v>
      </c>
      <c r="H1758">
        <f t="shared" si="168"/>
        <v>3</v>
      </c>
      <c r="I1758">
        <f t="shared" ca="1" si="169"/>
        <v>5</v>
      </c>
      <c r="J1758" t="str">
        <f t="shared" ca="1" si="170"/>
        <v>Loyal</v>
      </c>
    </row>
    <row r="1759" spans="1:10" x14ac:dyDescent="0.3">
      <c r="A1759" s="10" t="s">
        <v>691</v>
      </c>
      <c r="B1759" s="2">
        <v>45623</v>
      </c>
      <c r="C1759">
        <v>2</v>
      </c>
      <c r="D1759">
        <v>4553.29</v>
      </c>
      <c r="E1759" s="11">
        <f t="shared" ca="1" si="171"/>
        <v>456</v>
      </c>
      <c r="F1759">
        <f t="shared" ca="1" si="166"/>
        <v>1</v>
      </c>
      <c r="G1759">
        <f t="shared" si="167"/>
        <v>2</v>
      </c>
      <c r="H1759">
        <f t="shared" si="168"/>
        <v>3</v>
      </c>
      <c r="I1759">
        <f t="shared" ca="1" si="169"/>
        <v>6</v>
      </c>
      <c r="J1759" t="str">
        <f t="shared" ca="1" si="170"/>
        <v>Loyal</v>
      </c>
    </row>
    <row r="1760" spans="1:10" x14ac:dyDescent="0.3">
      <c r="A1760" s="10" t="s">
        <v>3012</v>
      </c>
      <c r="B1760" s="2">
        <v>45501</v>
      </c>
      <c r="C1760">
        <v>1</v>
      </c>
      <c r="D1760">
        <v>1447.76</v>
      </c>
      <c r="E1760" s="11">
        <f t="shared" ca="1" si="171"/>
        <v>578</v>
      </c>
      <c r="F1760">
        <f t="shared" ca="1" si="166"/>
        <v>1</v>
      </c>
      <c r="G1760">
        <f t="shared" si="167"/>
        <v>1</v>
      </c>
      <c r="H1760">
        <f t="shared" si="168"/>
        <v>2</v>
      </c>
      <c r="I1760">
        <f t="shared" ca="1" si="169"/>
        <v>4</v>
      </c>
      <c r="J1760" t="str">
        <f t="shared" ca="1" si="170"/>
        <v>At Risk</v>
      </c>
    </row>
    <row r="1761" spans="1:10" x14ac:dyDescent="0.3">
      <c r="A1761" s="10" t="s">
        <v>5083</v>
      </c>
      <c r="B1761" s="2">
        <v>45395</v>
      </c>
      <c r="C1761">
        <v>1</v>
      </c>
      <c r="D1761">
        <v>1097.9000000000001</v>
      </c>
      <c r="E1761" s="11">
        <f t="shared" ca="1" si="171"/>
        <v>684</v>
      </c>
      <c r="F1761">
        <f t="shared" ca="1" si="166"/>
        <v>1</v>
      </c>
      <c r="G1761">
        <f t="shared" si="167"/>
        <v>1</v>
      </c>
      <c r="H1761">
        <f t="shared" si="168"/>
        <v>2</v>
      </c>
      <c r="I1761">
        <f t="shared" ca="1" si="169"/>
        <v>4</v>
      </c>
      <c r="J1761" t="str">
        <f t="shared" ca="1" si="170"/>
        <v>At Risk</v>
      </c>
    </row>
    <row r="1762" spans="1:10" x14ac:dyDescent="0.3">
      <c r="A1762" s="10" t="s">
        <v>2223</v>
      </c>
      <c r="B1762" s="2">
        <v>45513</v>
      </c>
      <c r="C1762">
        <v>2</v>
      </c>
      <c r="D1762">
        <v>2175.08</v>
      </c>
      <c r="E1762" s="11">
        <f t="shared" ca="1" si="171"/>
        <v>566</v>
      </c>
      <c r="F1762">
        <f t="shared" ca="1" si="166"/>
        <v>1</v>
      </c>
      <c r="G1762">
        <f t="shared" si="167"/>
        <v>2</v>
      </c>
      <c r="H1762">
        <f t="shared" si="168"/>
        <v>3</v>
      </c>
      <c r="I1762">
        <f t="shared" ca="1" si="169"/>
        <v>6</v>
      </c>
      <c r="J1762" t="str">
        <f t="shared" ca="1" si="170"/>
        <v>Loyal</v>
      </c>
    </row>
    <row r="1763" spans="1:10" x14ac:dyDescent="0.3">
      <c r="A1763" s="10" t="s">
        <v>2434</v>
      </c>
      <c r="B1763" s="2">
        <v>45632</v>
      </c>
      <c r="C1763">
        <v>2</v>
      </c>
      <c r="D1763">
        <v>5050.3600000000006</v>
      </c>
      <c r="E1763" s="11">
        <f t="shared" ca="1" si="171"/>
        <v>447</v>
      </c>
      <c r="F1763">
        <f t="shared" ca="1" si="166"/>
        <v>1</v>
      </c>
      <c r="G1763">
        <f t="shared" si="167"/>
        <v>2</v>
      </c>
      <c r="H1763">
        <f t="shared" si="168"/>
        <v>3</v>
      </c>
      <c r="I1763">
        <f t="shared" ca="1" si="169"/>
        <v>6</v>
      </c>
      <c r="J1763" t="str">
        <f t="shared" ca="1" si="170"/>
        <v>Loyal</v>
      </c>
    </row>
    <row r="1764" spans="1:10" x14ac:dyDescent="0.3">
      <c r="A1764" s="10" t="s">
        <v>4363</v>
      </c>
      <c r="B1764" s="2">
        <v>45391</v>
      </c>
      <c r="C1764">
        <v>1</v>
      </c>
      <c r="D1764">
        <v>660.72</v>
      </c>
      <c r="E1764" s="11">
        <f t="shared" ca="1" si="171"/>
        <v>688</v>
      </c>
      <c r="F1764">
        <f t="shared" ca="1" si="166"/>
        <v>1</v>
      </c>
      <c r="G1764">
        <f t="shared" si="167"/>
        <v>1</v>
      </c>
      <c r="H1764">
        <f t="shared" si="168"/>
        <v>1</v>
      </c>
      <c r="I1764">
        <f t="shared" ca="1" si="169"/>
        <v>3</v>
      </c>
      <c r="J1764" t="str">
        <f t="shared" ca="1" si="170"/>
        <v>Lost</v>
      </c>
    </row>
    <row r="1765" spans="1:10" x14ac:dyDescent="0.3">
      <c r="A1765" s="10" t="s">
        <v>4389</v>
      </c>
      <c r="B1765" s="2">
        <v>45580</v>
      </c>
      <c r="C1765">
        <v>1</v>
      </c>
      <c r="D1765">
        <v>1006.73</v>
      </c>
      <c r="E1765" s="11">
        <f t="shared" ca="1" si="171"/>
        <v>499</v>
      </c>
      <c r="F1765">
        <f t="shared" ca="1" si="166"/>
        <v>1</v>
      </c>
      <c r="G1765">
        <f t="shared" si="167"/>
        <v>1</v>
      </c>
      <c r="H1765">
        <f t="shared" si="168"/>
        <v>2</v>
      </c>
      <c r="I1765">
        <f t="shared" ca="1" si="169"/>
        <v>4</v>
      </c>
      <c r="J1765" t="str">
        <f t="shared" ca="1" si="170"/>
        <v>At Risk</v>
      </c>
    </row>
    <row r="1766" spans="1:10" x14ac:dyDescent="0.3">
      <c r="A1766" s="10" t="s">
        <v>3659</v>
      </c>
      <c r="B1766" s="2">
        <v>45424</v>
      </c>
      <c r="C1766">
        <v>1</v>
      </c>
      <c r="D1766">
        <v>612.75</v>
      </c>
      <c r="E1766" s="11">
        <f t="shared" ca="1" si="171"/>
        <v>655</v>
      </c>
      <c r="F1766">
        <f t="shared" ca="1" si="166"/>
        <v>1</v>
      </c>
      <c r="G1766">
        <f t="shared" si="167"/>
        <v>1</v>
      </c>
      <c r="H1766">
        <f t="shared" si="168"/>
        <v>1</v>
      </c>
      <c r="I1766">
        <f t="shared" ca="1" si="169"/>
        <v>3</v>
      </c>
      <c r="J1766" t="str">
        <f t="shared" ca="1" si="170"/>
        <v>Lost</v>
      </c>
    </row>
    <row r="1767" spans="1:10" x14ac:dyDescent="0.3">
      <c r="A1767" s="10" t="s">
        <v>5844</v>
      </c>
      <c r="B1767" s="2">
        <v>45437</v>
      </c>
      <c r="C1767">
        <v>1</v>
      </c>
      <c r="D1767">
        <v>396.74</v>
      </c>
      <c r="E1767" s="11">
        <f t="shared" ca="1" si="171"/>
        <v>642</v>
      </c>
      <c r="F1767">
        <f t="shared" ca="1" si="166"/>
        <v>1</v>
      </c>
      <c r="G1767">
        <f t="shared" si="167"/>
        <v>1</v>
      </c>
      <c r="H1767">
        <f t="shared" si="168"/>
        <v>1</v>
      </c>
      <c r="I1767">
        <f t="shared" ca="1" si="169"/>
        <v>3</v>
      </c>
      <c r="J1767" t="str">
        <f t="shared" ca="1" si="170"/>
        <v>Lost</v>
      </c>
    </row>
    <row r="1768" spans="1:10" x14ac:dyDescent="0.3">
      <c r="A1768" s="10" t="s">
        <v>3774</v>
      </c>
      <c r="B1768" s="2">
        <v>45518</v>
      </c>
      <c r="C1768">
        <v>2</v>
      </c>
      <c r="D1768">
        <v>2379.9299999999998</v>
      </c>
      <c r="E1768" s="11">
        <f t="shared" ca="1" si="171"/>
        <v>561</v>
      </c>
      <c r="F1768">
        <f t="shared" ca="1" si="166"/>
        <v>1</v>
      </c>
      <c r="G1768">
        <f t="shared" si="167"/>
        <v>2</v>
      </c>
      <c r="H1768">
        <f t="shared" si="168"/>
        <v>3</v>
      </c>
      <c r="I1768">
        <f t="shared" ca="1" si="169"/>
        <v>6</v>
      </c>
      <c r="J1768" t="str">
        <f t="shared" ca="1" si="170"/>
        <v>Loyal</v>
      </c>
    </row>
    <row r="1769" spans="1:10" x14ac:dyDescent="0.3">
      <c r="A1769" s="10" t="s">
        <v>1111</v>
      </c>
      <c r="B1769" s="2">
        <v>45361</v>
      </c>
      <c r="C1769">
        <v>1</v>
      </c>
      <c r="D1769">
        <v>898.61</v>
      </c>
      <c r="E1769" s="11">
        <f t="shared" ca="1" si="171"/>
        <v>718</v>
      </c>
      <c r="F1769">
        <f t="shared" ca="1" si="166"/>
        <v>1</v>
      </c>
      <c r="G1769">
        <f t="shared" si="167"/>
        <v>1</v>
      </c>
      <c r="H1769">
        <f t="shared" si="168"/>
        <v>1</v>
      </c>
      <c r="I1769">
        <f t="shared" ca="1" si="169"/>
        <v>3</v>
      </c>
      <c r="J1769" t="str">
        <f t="shared" ca="1" si="170"/>
        <v>Lost</v>
      </c>
    </row>
    <row r="1770" spans="1:10" x14ac:dyDescent="0.3">
      <c r="A1770" s="10" t="s">
        <v>1624</v>
      </c>
      <c r="B1770" s="2">
        <v>45437</v>
      </c>
      <c r="C1770">
        <v>2</v>
      </c>
      <c r="D1770">
        <v>1867.98</v>
      </c>
      <c r="E1770" s="11">
        <f t="shared" ca="1" si="171"/>
        <v>642</v>
      </c>
      <c r="F1770">
        <f t="shared" ca="1" si="166"/>
        <v>1</v>
      </c>
      <c r="G1770">
        <f t="shared" si="167"/>
        <v>2</v>
      </c>
      <c r="H1770">
        <f t="shared" si="168"/>
        <v>2</v>
      </c>
      <c r="I1770">
        <f t="shared" ca="1" si="169"/>
        <v>5</v>
      </c>
      <c r="J1770" t="str">
        <f t="shared" ca="1" si="170"/>
        <v>Loyal</v>
      </c>
    </row>
    <row r="1771" spans="1:10" x14ac:dyDescent="0.3">
      <c r="A1771" s="10" t="s">
        <v>907</v>
      </c>
      <c r="B1771" s="2">
        <v>45625</v>
      </c>
      <c r="C1771">
        <v>2</v>
      </c>
      <c r="D1771">
        <v>1638.53</v>
      </c>
      <c r="E1771" s="11">
        <f t="shared" ca="1" si="171"/>
        <v>454</v>
      </c>
      <c r="F1771">
        <f t="shared" ca="1" si="166"/>
        <v>1</v>
      </c>
      <c r="G1771">
        <f t="shared" si="167"/>
        <v>2</v>
      </c>
      <c r="H1771">
        <f t="shared" si="168"/>
        <v>2</v>
      </c>
      <c r="I1771">
        <f t="shared" ca="1" si="169"/>
        <v>5</v>
      </c>
      <c r="J1771" t="str">
        <f t="shared" ca="1" si="170"/>
        <v>Loyal</v>
      </c>
    </row>
    <row r="1772" spans="1:10" x14ac:dyDescent="0.3">
      <c r="A1772" s="10" t="s">
        <v>3739</v>
      </c>
      <c r="B1772" s="2">
        <v>45620</v>
      </c>
      <c r="C1772">
        <v>2</v>
      </c>
      <c r="D1772">
        <v>4561.74</v>
      </c>
      <c r="E1772" s="11">
        <f t="shared" ca="1" si="171"/>
        <v>459</v>
      </c>
      <c r="F1772">
        <f t="shared" ca="1" si="166"/>
        <v>1</v>
      </c>
      <c r="G1772">
        <f t="shared" si="167"/>
        <v>2</v>
      </c>
      <c r="H1772">
        <f t="shared" si="168"/>
        <v>3</v>
      </c>
      <c r="I1772">
        <f t="shared" ca="1" si="169"/>
        <v>6</v>
      </c>
      <c r="J1772" t="str">
        <f t="shared" ca="1" si="170"/>
        <v>Loyal</v>
      </c>
    </row>
    <row r="1773" spans="1:10" x14ac:dyDescent="0.3">
      <c r="A1773" s="10" t="s">
        <v>2166</v>
      </c>
      <c r="B1773" s="2">
        <v>45548</v>
      </c>
      <c r="C1773">
        <v>1</v>
      </c>
      <c r="D1773">
        <v>2901.91</v>
      </c>
      <c r="E1773" s="11">
        <f t="shared" ca="1" si="171"/>
        <v>531</v>
      </c>
      <c r="F1773">
        <f t="shared" ca="1" si="166"/>
        <v>1</v>
      </c>
      <c r="G1773">
        <f t="shared" si="167"/>
        <v>1</v>
      </c>
      <c r="H1773">
        <f t="shared" si="168"/>
        <v>3</v>
      </c>
      <c r="I1773">
        <f t="shared" ca="1" si="169"/>
        <v>5</v>
      </c>
      <c r="J1773" t="str">
        <f t="shared" ca="1" si="170"/>
        <v>Loyal</v>
      </c>
    </row>
    <row r="1774" spans="1:10" x14ac:dyDescent="0.3">
      <c r="A1774" s="10" t="s">
        <v>5048</v>
      </c>
      <c r="B1774" s="2">
        <v>45642</v>
      </c>
      <c r="C1774">
        <v>2</v>
      </c>
      <c r="D1774">
        <v>134.73000000000002</v>
      </c>
      <c r="E1774" s="11">
        <f t="shared" ca="1" si="171"/>
        <v>437</v>
      </c>
      <c r="F1774">
        <f t="shared" ca="1" si="166"/>
        <v>1</v>
      </c>
      <c r="G1774">
        <f t="shared" si="167"/>
        <v>2</v>
      </c>
      <c r="H1774">
        <f t="shared" si="168"/>
        <v>1</v>
      </c>
      <c r="I1774">
        <f t="shared" ca="1" si="169"/>
        <v>4</v>
      </c>
      <c r="J1774" t="str">
        <f t="shared" ca="1" si="170"/>
        <v>At Risk</v>
      </c>
    </row>
    <row r="1775" spans="1:10" x14ac:dyDescent="0.3">
      <c r="A1775" s="10" t="s">
        <v>3168</v>
      </c>
      <c r="B1775" s="2">
        <v>45600</v>
      </c>
      <c r="C1775">
        <v>2</v>
      </c>
      <c r="D1775">
        <v>2839.9700000000003</v>
      </c>
      <c r="E1775" s="11">
        <f t="shared" ca="1" si="171"/>
        <v>479</v>
      </c>
      <c r="F1775">
        <f t="shared" ca="1" si="166"/>
        <v>1</v>
      </c>
      <c r="G1775">
        <f t="shared" si="167"/>
        <v>2</v>
      </c>
      <c r="H1775">
        <f t="shared" si="168"/>
        <v>3</v>
      </c>
      <c r="I1775">
        <f t="shared" ca="1" si="169"/>
        <v>6</v>
      </c>
      <c r="J1775" t="str">
        <f t="shared" ca="1" si="170"/>
        <v>Loyal</v>
      </c>
    </row>
    <row r="1776" spans="1:10" x14ac:dyDescent="0.3">
      <c r="A1776" s="10" t="s">
        <v>3469</v>
      </c>
      <c r="B1776" s="2">
        <v>45614</v>
      </c>
      <c r="C1776">
        <v>3</v>
      </c>
      <c r="D1776">
        <v>2563.66</v>
      </c>
      <c r="E1776" s="11">
        <f t="shared" ca="1" si="171"/>
        <v>465</v>
      </c>
      <c r="F1776">
        <f t="shared" ca="1" si="166"/>
        <v>1</v>
      </c>
      <c r="G1776">
        <f t="shared" si="167"/>
        <v>3</v>
      </c>
      <c r="H1776">
        <f t="shared" si="168"/>
        <v>3</v>
      </c>
      <c r="I1776">
        <f t="shared" ca="1" si="169"/>
        <v>7</v>
      </c>
      <c r="J1776" t="str">
        <f t="shared" ca="1" si="170"/>
        <v>Champion</v>
      </c>
    </row>
    <row r="1777" spans="1:10" x14ac:dyDescent="0.3">
      <c r="A1777" s="10" t="s">
        <v>5224</v>
      </c>
      <c r="B1777" s="2">
        <v>45301</v>
      </c>
      <c r="C1777">
        <v>1</v>
      </c>
      <c r="D1777">
        <v>332.1</v>
      </c>
      <c r="E1777" s="11">
        <f t="shared" ca="1" si="171"/>
        <v>778</v>
      </c>
      <c r="F1777">
        <f t="shared" ca="1" si="166"/>
        <v>1</v>
      </c>
      <c r="G1777">
        <f t="shared" si="167"/>
        <v>1</v>
      </c>
      <c r="H1777">
        <f t="shared" si="168"/>
        <v>1</v>
      </c>
      <c r="I1777">
        <f t="shared" ca="1" si="169"/>
        <v>3</v>
      </c>
      <c r="J1777" t="str">
        <f t="shared" ca="1" si="170"/>
        <v>Lost</v>
      </c>
    </row>
    <row r="1778" spans="1:10" x14ac:dyDescent="0.3">
      <c r="A1778" s="10" t="s">
        <v>102</v>
      </c>
      <c r="B1778" s="2">
        <v>45447</v>
      </c>
      <c r="C1778">
        <v>2</v>
      </c>
      <c r="D1778">
        <v>3008.5699999999997</v>
      </c>
      <c r="E1778" s="11">
        <f t="shared" ca="1" si="171"/>
        <v>632</v>
      </c>
      <c r="F1778">
        <f t="shared" ca="1" si="166"/>
        <v>1</v>
      </c>
      <c r="G1778">
        <f t="shared" si="167"/>
        <v>2</v>
      </c>
      <c r="H1778">
        <f t="shared" si="168"/>
        <v>3</v>
      </c>
      <c r="I1778">
        <f t="shared" ca="1" si="169"/>
        <v>6</v>
      </c>
      <c r="J1778" t="str">
        <f t="shared" ca="1" si="170"/>
        <v>Loyal</v>
      </c>
    </row>
    <row r="1779" spans="1:10" x14ac:dyDescent="0.3">
      <c r="A1779" s="10" t="s">
        <v>1300</v>
      </c>
      <c r="B1779" s="2">
        <v>45323</v>
      </c>
      <c r="C1779">
        <v>1</v>
      </c>
      <c r="D1779">
        <v>2776.91</v>
      </c>
      <c r="E1779" s="11">
        <f t="shared" ca="1" si="171"/>
        <v>756</v>
      </c>
      <c r="F1779">
        <f t="shared" ca="1" si="166"/>
        <v>1</v>
      </c>
      <c r="G1779">
        <f t="shared" si="167"/>
        <v>1</v>
      </c>
      <c r="H1779">
        <f t="shared" si="168"/>
        <v>3</v>
      </c>
      <c r="I1779">
        <f t="shared" ca="1" si="169"/>
        <v>5</v>
      </c>
      <c r="J1779" t="str">
        <f t="shared" ca="1" si="170"/>
        <v>Loyal</v>
      </c>
    </row>
    <row r="1780" spans="1:10" x14ac:dyDescent="0.3">
      <c r="A1780" s="10" t="s">
        <v>5870</v>
      </c>
      <c r="B1780" s="2">
        <v>45311</v>
      </c>
      <c r="C1780">
        <v>1</v>
      </c>
      <c r="D1780">
        <v>569.65</v>
      </c>
      <c r="E1780" s="11">
        <f t="shared" ca="1" si="171"/>
        <v>768</v>
      </c>
      <c r="F1780">
        <f t="shared" ca="1" si="166"/>
        <v>1</v>
      </c>
      <c r="G1780">
        <f t="shared" si="167"/>
        <v>1</v>
      </c>
      <c r="H1780">
        <f t="shared" si="168"/>
        <v>1</v>
      </c>
      <c r="I1780">
        <f t="shared" ca="1" si="169"/>
        <v>3</v>
      </c>
      <c r="J1780" t="str">
        <f t="shared" ca="1" si="170"/>
        <v>Lost</v>
      </c>
    </row>
    <row r="1781" spans="1:10" x14ac:dyDescent="0.3">
      <c r="A1781" s="10" t="s">
        <v>3579</v>
      </c>
      <c r="B1781" s="2">
        <v>45548</v>
      </c>
      <c r="C1781">
        <v>2</v>
      </c>
      <c r="D1781">
        <v>1125.43</v>
      </c>
      <c r="E1781" s="11">
        <f t="shared" ca="1" si="171"/>
        <v>531</v>
      </c>
      <c r="F1781">
        <f t="shared" ca="1" si="166"/>
        <v>1</v>
      </c>
      <c r="G1781">
        <f t="shared" si="167"/>
        <v>2</v>
      </c>
      <c r="H1781">
        <f t="shared" si="168"/>
        <v>2</v>
      </c>
      <c r="I1781">
        <f t="shared" ca="1" si="169"/>
        <v>5</v>
      </c>
      <c r="J1781" t="str">
        <f t="shared" ca="1" si="170"/>
        <v>Loyal</v>
      </c>
    </row>
    <row r="1782" spans="1:10" x14ac:dyDescent="0.3">
      <c r="A1782" s="10" t="s">
        <v>1083</v>
      </c>
      <c r="B1782" s="2">
        <v>45382</v>
      </c>
      <c r="C1782">
        <v>1</v>
      </c>
      <c r="D1782">
        <v>267.20999999999998</v>
      </c>
      <c r="E1782" s="11">
        <f t="shared" ca="1" si="171"/>
        <v>697</v>
      </c>
      <c r="F1782">
        <f t="shared" ca="1" si="166"/>
        <v>1</v>
      </c>
      <c r="G1782">
        <f t="shared" si="167"/>
        <v>1</v>
      </c>
      <c r="H1782">
        <f t="shared" si="168"/>
        <v>1</v>
      </c>
      <c r="I1782">
        <f t="shared" ca="1" si="169"/>
        <v>3</v>
      </c>
      <c r="J1782" t="str">
        <f t="shared" ca="1" si="170"/>
        <v>Lost</v>
      </c>
    </row>
    <row r="1783" spans="1:10" x14ac:dyDescent="0.3">
      <c r="A1783" s="10" t="s">
        <v>4250</v>
      </c>
      <c r="B1783" s="2">
        <v>45380</v>
      </c>
      <c r="C1783">
        <v>1</v>
      </c>
      <c r="D1783">
        <v>154.99</v>
      </c>
      <c r="E1783" s="11">
        <f t="shared" ca="1" si="171"/>
        <v>699</v>
      </c>
      <c r="F1783">
        <f t="shared" ca="1" si="166"/>
        <v>1</v>
      </c>
      <c r="G1783">
        <f t="shared" si="167"/>
        <v>1</v>
      </c>
      <c r="H1783">
        <f t="shared" si="168"/>
        <v>1</v>
      </c>
      <c r="I1783">
        <f t="shared" ca="1" si="169"/>
        <v>3</v>
      </c>
      <c r="J1783" t="str">
        <f t="shared" ca="1" si="170"/>
        <v>Lost</v>
      </c>
    </row>
    <row r="1784" spans="1:10" x14ac:dyDescent="0.3">
      <c r="A1784" s="10" t="s">
        <v>4296</v>
      </c>
      <c r="B1784" s="2">
        <v>45342</v>
      </c>
      <c r="C1784">
        <v>1</v>
      </c>
      <c r="D1784">
        <v>544.02</v>
      </c>
      <c r="E1784" s="11">
        <f t="shared" ca="1" si="171"/>
        <v>737</v>
      </c>
      <c r="F1784">
        <f t="shared" ca="1" si="166"/>
        <v>1</v>
      </c>
      <c r="G1784">
        <f t="shared" si="167"/>
        <v>1</v>
      </c>
      <c r="H1784">
        <f t="shared" si="168"/>
        <v>1</v>
      </c>
      <c r="I1784">
        <f t="shared" ca="1" si="169"/>
        <v>3</v>
      </c>
      <c r="J1784" t="str">
        <f t="shared" ca="1" si="170"/>
        <v>Lost</v>
      </c>
    </row>
    <row r="1785" spans="1:10" x14ac:dyDescent="0.3">
      <c r="A1785" s="10" t="s">
        <v>1753</v>
      </c>
      <c r="B1785" s="2">
        <v>45401</v>
      </c>
      <c r="C1785">
        <v>2</v>
      </c>
      <c r="D1785">
        <v>2889.85</v>
      </c>
      <c r="E1785" s="11">
        <f t="shared" ca="1" si="171"/>
        <v>678</v>
      </c>
      <c r="F1785">
        <f t="shared" ca="1" si="166"/>
        <v>1</v>
      </c>
      <c r="G1785">
        <f t="shared" si="167"/>
        <v>2</v>
      </c>
      <c r="H1785">
        <f t="shared" si="168"/>
        <v>3</v>
      </c>
      <c r="I1785">
        <f t="shared" ca="1" si="169"/>
        <v>6</v>
      </c>
      <c r="J1785" t="str">
        <f t="shared" ca="1" si="170"/>
        <v>Loyal</v>
      </c>
    </row>
    <row r="1786" spans="1:10" x14ac:dyDescent="0.3">
      <c r="A1786" s="10" t="s">
        <v>584</v>
      </c>
      <c r="B1786" s="2">
        <v>45299</v>
      </c>
      <c r="C1786">
        <v>1</v>
      </c>
      <c r="D1786">
        <v>268.04000000000002</v>
      </c>
      <c r="E1786" s="11">
        <f t="shared" ca="1" si="171"/>
        <v>780</v>
      </c>
      <c r="F1786">
        <f t="shared" ca="1" si="166"/>
        <v>1</v>
      </c>
      <c r="G1786">
        <f t="shared" si="167"/>
        <v>1</v>
      </c>
      <c r="H1786">
        <f t="shared" si="168"/>
        <v>1</v>
      </c>
      <c r="I1786">
        <f t="shared" ca="1" si="169"/>
        <v>3</v>
      </c>
      <c r="J1786" t="str">
        <f t="shared" ca="1" si="170"/>
        <v>Lost</v>
      </c>
    </row>
    <row r="1787" spans="1:10" x14ac:dyDescent="0.3">
      <c r="A1787" s="10" t="s">
        <v>4456</v>
      </c>
      <c r="B1787" s="2">
        <v>45583</v>
      </c>
      <c r="C1787">
        <v>1</v>
      </c>
      <c r="D1787">
        <v>527.76</v>
      </c>
      <c r="E1787" s="11">
        <f t="shared" ca="1" si="171"/>
        <v>496</v>
      </c>
      <c r="F1787">
        <f t="shared" ca="1" si="166"/>
        <v>1</v>
      </c>
      <c r="G1787">
        <f t="shared" si="167"/>
        <v>1</v>
      </c>
      <c r="H1787">
        <f t="shared" si="168"/>
        <v>1</v>
      </c>
      <c r="I1787">
        <f t="shared" ca="1" si="169"/>
        <v>3</v>
      </c>
      <c r="J1787" t="str">
        <f t="shared" ca="1" si="170"/>
        <v>Lost</v>
      </c>
    </row>
    <row r="1788" spans="1:10" x14ac:dyDescent="0.3">
      <c r="A1788" s="10" t="s">
        <v>4125</v>
      </c>
      <c r="B1788" s="2">
        <v>45626</v>
      </c>
      <c r="C1788">
        <v>1</v>
      </c>
      <c r="D1788">
        <v>3186.37</v>
      </c>
      <c r="E1788" s="11">
        <f t="shared" ca="1" si="171"/>
        <v>453</v>
      </c>
      <c r="F1788">
        <f t="shared" ca="1" si="166"/>
        <v>1</v>
      </c>
      <c r="G1788">
        <f t="shared" si="167"/>
        <v>1</v>
      </c>
      <c r="H1788">
        <f t="shared" si="168"/>
        <v>3</v>
      </c>
      <c r="I1788">
        <f t="shared" ca="1" si="169"/>
        <v>5</v>
      </c>
      <c r="J1788" t="str">
        <f t="shared" ca="1" si="170"/>
        <v>Loyal</v>
      </c>
    </row>
    <row r="1789" spans="1:10" x14ac:dyDescent="0.3">
      <c r="A1789" s="10" t="s">
        <v>2200</v>
      </c>
      <c r="B1789" s="2">
        <v>45613</v>
      </c>
      <c r="C1789">
        <v>3</v>
      </c>
      <c r="D1789">
        <v>5570.0599999999995</v>
      </c>
      <c r="E1789" s="11">
        <f t="shared" ca="1" si="171"/>
        <v>466</v>
      </c>
      <c r="F1789">
        <f t="shared" ca="1" si="166"/>
        <v>1</v>
      </c>
      <c r="G1789">
        <f t="shared" si="167"/>
        <v>3</v>
      </c>
      <c r="H1789">
        <f t="shared" si="168"/>
        <v>3</v>
      </c>
      <c r="I1789">
        <f t="shared" ca="1" si="169"/>
        <v>7</v>
      </c>
      <c r="J1789" t="str">
        <f t="shared" ca="1" si="170"/>
        <v>Champion</v>
      </c>
    </row>
    <row r="1790" spans="1:10" x14ac:dyDescent="0.3">
      <c r="A1790" s="10" t="s">
        <v>1429</v>
      </c>
      <c r="B1790" s="2">
        <v>45450</v>
      </c>
      <c r="C1790">
        <v>1</v>
      </c>
      <c r="D1790">
        <v>260.83</v>
      </c>
      <c r="E1790" s="11">
        <f t="shared" ca="1" si="171"/>
        <v>629</v>
      </c>
      <c r="F1790">
        <f t="shared" ca="1" si="166"/>
        <v>1</v>
      </c>
      <c r="G1790">
        <f t="shared" si="167"/>
        <v>1</v>
      </c>
      <c r="H1790">
        <f t="shared" si="168"/>
        <v>1</v>
      </c>
      <c r="I1790">
        <f t="shared" ca="1" si="169"/>
        <v>3</v>
      </c>
      <c r="J1790" t="str">
        <f t="shared" ca="1" si="170"/>
        <v>Lost</v>
      </c>
    </row>
    <row r="1791" spans="1:10" x14ac:dyDescent="0.3">
      <c r="A1791" s="10" t="s">
        <v>2809</v>
      </c>
      <c r="B1791" s="2">
        <v>45457</v>
      </c>
      <c r="C1791">
        <v>1</v>
      </c>
      <c r="D1791">
        <v>853.37</v>
      </c>
      <c r="E1791" s="11">
        <f t="shared" ca="1" si="171"/>
        <v>622</v>
      </c>
      <c r="F1791">
        <f t="shared" ca="1" si="166"/>
        <v>1</v>
      </c>
      <c r="G1791">
        <f t="shared" si="167"/>
        <v>1</v>
      </c>
      <c r="H1791">
        <f t="shared" si="168"/>
        <v>1</v>
      </c>
      <c r="I1791">
        <f t="shared" ca="1" si="169"/>
        <v>3</v>
      </c>
      <c r="J1791" t="str">
        <f t="shared" ca="1" si="170"/>
        <v>Lost</v>
      </c>
    </row>
    <row r="1792" spans="1:10" x14ac:dyDescent="0.3">
      <c r="A1792" s="10" t="s">
        <v>419</v>
      </c>
      <c r="B1792" s="2">
        <v>45408</v>
      </c>
      <c r="C1792">
        <v>1</v>
      </c>
      <c r="D1792">
        <v>2603.5300000000002</v>
      </c>
      <c r="E1792" s="11">
        <f t="shared" ca="1" si="171"/>
        <v>671</v>
      </c>
      <c r="F1792">
        <f t="shared" ca="1" si="166"/>
        <v>1</v>
      </c>
      <c r="G1792">
        <f t="shared" si="167"/>
        <v>1</v>
      </c>
      <c r="H1792">
        <f t="shared" si="168"/>
        <v>3</v>
      </c>
      <c r="I1792">
        <f t="shared" ca="1" si="169"/>
        <v>5</v>
      </c>
      <c r="J1792" t="str">
        <f t="shared" ca="1" si="170"/>
        <v>Loyal</v>
      </c>
    </row>
    <row r="1793" spans="1:10" x14ac:dyDescent="0.3">
      <c r="A1793" s="10" t="s">
        <v>3805</v>
      </c>
      <c r="B1793" s="2">
        <v>45447</v>
      </c>
      <c r="C1793">
        <v>3</v>
      </c>
      <c r="D1793">
        <v>4337.08</v>
      </c>
      <c r="E1793" s="11">
        <f t="shared" ca="1" si="171"/>
        <v>632</v>
      </c>
      <c r="F1793">
        <f t="shared" ca="1" si="166"/>
        <v>1</v>
      </c>
      <c r="G1793">
        <f t="shared" si="167"/>
        <v>3</v>
      </c>
      <c r="H1793">
        <f t="shared" si="168"/>
        <v>3</v>
      </c>
      <c r="I1793">
        <f t="shared" ca="1" si="169"/>
        <v>7</v>
      </c>
      <c r="J1793" t="str">
        <f t="shared" ca="1" si="170"/>
        <v>Champion</v>
      </c>
    </row>
    <row r="1794" spans="1:10" x14ac:dyDescent="0.3">
      <c r="A1794" s="10" t="s">
        <v>5378</v>
      </c>
      <c r="B1794" s="2">
        <v>45461</v>
      </c>
      <c r="C1794">
        <v>1</v>
      </c>
      <c r="D1794">
        <v>123.34</v>
      </c>
      <c r="E1794" s="11">
        <f t="shared" ca="1" si="171"/>
        <v>618</v>
      </c>
      <c r="F1794">
        <f t="shared" ca="1" si="166"/>
        <v>1</v>
      </c>
      <c r="G1794">
        <f t="shared" si="167"/>
        <v>1</v>
      </c>
      <c r="H1794">
        <f t="shared" si="168"/>
        <v>1</v>
      </c>
      <c r="I1794">
        <f t="shared" ca="1" si="169"/>
        <v>3</v>
      </c>
      <c r="J1794" t="str">
        <f t="shared" ca="1" si="170"/>
        <v>Lost</v>
      </c>
    </row>
    <row r="1795" spans="1:10" x14ac:dyDescent="0.3">
      <c r="A1795" s="10" t="s">
        <v>3486</v>
      </c>
      <c r="B1795" s="2">
        <v>45537</v>
      </c>
      <c r="C1795">
        <v>1</v>
      </c>
      <c r="D1795">
        <v>1882.25</v>
      </c>
      <c r="E1795" s="11">
        <f t="shared" ca="1" si="171"/>
        <v>542</v>
      </c>
      <c r="F1795">
        <f t="shared" ref="F1795:F1858" ca="1" si="172">_xlfn.IFS(E1795&lt;100,3,E1795&lt;=200,2,E1795&gt;200,1)</f>
        <v>1</v>
      </c>
      <c r="G1795">
        <f t="shared" ref="G1795:G1858" si="173">_xlfn.IFS(C1795&gt;=3,3,C1795=2,2,C1795=1,1)</f>
        <v>1</v>
      </c>
      <c r="H1795">
        <f t="shared" ref="H1795:H1858" si="174">_xlfn.IFS(D1795&gt;=2000,3,D1795&gt;=1000,2,D1795&lt;1000,1)</f>
        <v>2</v>
      </c>
      <c r="I1795">
        <f t="shared" ref="I1795:I1858" ca="1" si="175">F1795+G1795+H1795</f>
        <v>4</v>
      </c>
      <c r="J1795" t="str">
        <f t="shared" ref="J1795:J1858" ca="1" si="176">_xlfn.IFS(I1795&gt;=7,"Champion",I1795&gt;=5,"Loyal",I1795&gt;=4,"At Risk",I1795&lt;4,"Lost")</f>
        <v>At Risk</v>
      </c>
    </row>
    <row r="1796" spans="1:10" x14ac:dyDescent="0.3">
      <c r="A1796" s="10" t="s">
        <v>2026</v>
      </c>
      <c r="B1796" s="2">
        <v>45336</v>
      </c>
      <c r="C1796">
        <v>1</v>
      </c>
      <c r="D1796">
        <v>1479.59</v>
      </c>
      <c r="E1796" s="11">
        <f t="shared" ca="1" si="171"/>
        <v>743</v>
      </c>
      <c r="F1796">
        <f t="shared" ca="1" si="172"/>
        <v>1</v>
      </c>
      <c r="G1796">
        <f t="shared" si="173"/>
        <v>1</v>
      </c>
      <c r="H1796">
        <f t="shared" si="174"/>
        <v>2</v>
      </c>
      <c r="I1796">
        <f t="shared" ca="1" si="175"/>
        <v>4</v>
      </c>
      <c r="J1796" t="str">
        <f t="shared" ca="1" si="176"/>
        <v>At Risk</v>
      </c>
    </row>
    <row r="1797" spans="1:10" x14ac:dyDescent="0.3">
      <c r="A1797" s="10" t="s">
        <v>1848</v>
      </c>
      <c r="B1797" s="2">
        <v>45362</v>
      </c>
      <c r="C1797">
        <v>2</v>
      </c>
      <c r="D1797">
        <v>1743.28</v>
      </c>
      <c r="E1797" s="11">
        <f t="shared" ref="E1797:E1860" ca="1" si="177">TODAY()-B1797</f>
        <v>717</v>
      </c>
      <c r="F1797">
        <f t="shared" ca="1" si="172"/>
        <v>1</v>
      </c>
      <c r="G1797">
        <f t="shared" si="173"/>
        <v>2</v>
      </c>
      <c r="H1797">
        <f t="shared" si="174"/>
        <v>2</v>
      </c>
      <c r="I1797">
        <f t="shared" ca="1" si="175"/>
        <v>5</v>
      </c>
      <c r="J1797" t="str">
        <f t="shared" ca="1" si="176"/>
        <v>Loyal</v>
      </c>
    </row>
    <row r="1798" spans="1:10" x14ac:dyDescent="0.3">
      <c r="A1798" s="10" t="s">
        <v>5046</v>
      </c>
      <c r="B1798" s="2">
        <v>45527</v>
      </c>
      <c r="C1798">
        <v>1</v>
      </c>
      <c r="D1798">
        <v>1504.52</v>
      </c>
      <c r="E1798" s="11">
        <f t="shared" ca="1" si="177"/>
        <v>552</v>
      </c>
      <c r="F1798">
        <f t="shared" ca="1" si="172"/>
        <v>1</v>
      </c>
      <c r="G1798">
        <f t="shared" si="173"/>
        <v>1</v>
      </c>
      <c r="H1798">
        <f t="shared" si="174"/>
        <v>2</v>
      </c>
      <c r="I1798">
        <f t="shared" ca="1" si="175"/>
        <v>4</v>
      </c>
      <c r="J1798" t="str">
        <f t="shared" ca="1" si="176"/>
        <v>At Risk</v>
      </c>
    </row>
    <row r="1799" spans="1:10" x14ac:dyDescent="0.3">
      <c r="A1799" s="10" t="s">
        <v>332</v>
      </c>
      <c r="B1799" s="2">
        <v>45642</v>
      </c>
      <c r="C1799">
        <v>4</v>
      </c>
      <c r="D1799">
        <v>6373.8099999999995</v>
      </c>
      <c r="E1799" s="11">
        <f t="shared" ca="1" si="177"/>
        <v>437</v>
      </c>
      <c r="F1799">
        <f t="shared" ca="1" si="172"/>
        <v>1</v>
      </c>
      <c r="G1799">
        <f t="shared" si="173"/>
        <v>3</v>
      </c>
      <c r="H1799">
        <f t="shared" si="174"/>
        <v>3</v>
      </c>
      <c r="I1799">
        <f t="shared" ca="1" si="175"/>
        <v>7</v>
      </c>
      <c r="J1799" t="str">
        <f t="shared" ca="1" si="176"/>
        <v>Champion</v>
      </c>
    </row>
    <row r="1800" spans="1:10" x14ac:dyDescent="0.3">
      <c r="A1800" s="10" t="s">
        <v>1958</v>
      </c>
      <c r="B1800" s="2">
        <v>45325</v>
      </c>
      <c r="C1800">
        <v>2</v>
      </c>
      <c r="D1800">
        <v>2343.41</v>
      </c>
      <c r="E1800" s="11">
        <f t="shared" ca="1" si="177"/>
        <v>754</v>
      </c>
      <c r="F1800">
        <f t="shared" ca="1" si="172"/>
        <v>1</v>
      </c>
      <c r="G1800">
        <f t="shared" si="173"/>
        <v>2</v>
      </c>
      <c r="H1800">
        <f t="shared" si="174"/>
        <v>3</v>
      </c>
      <c r="I1800">
        <f t="shared" ca="1" si="175"/>
        <v>6</v>
      </c>
      <c r="J1800" t="str">
        <f t="shared" ca="1" si="176"/>
        <v>Loyal</v>
      </c>
    </row>
    <row r="1801" spans="1:10" x14ac:dyDescent="0.3">
      <c r="A1801" s="10" t="s">
        <v>3142</v>
      </c>
      <c r="B1801" s="2">
        <v>45507</v>
      </c>
      <c r="C1801">
        <v>1</v>
      </c>
      <c r="D1801">
        <v>385.54</v>
      </c>
      <c r="E1801" s="11">
        <f t="shared" ca="1" si="177"/>
        <v>572</v>
      </c>
      <c r="F1801">
        <f t="shared" ca="1" si="172"/>
        <v>1</v>
      </c>
      <c r="G1801">
        <f t="shared" si="173"/>
        <v>1</v>
      </c>
      <c r="H1801">
        <f t="shared" si="174"/>
        <v>1</v>
      </c>
      <c r="I1801">
        <f t="shared" ca="1" si="175"/>
        <v>3</v>
      </c>
      <c r="J1801" t="str">
        <f t="shared" ca="1" si="176"/>
        <v>Lost</v>
      </c>
    </row>
    <row r="1802" spans="1:10" x14ac:dyDescent="0.3">
      <c r="A1802" s="10" t="s">
        <v>1178</v>
      </c>
      <c r="B1802" s="2">
        <v>45608</v>
      </c>
      <c r="C1802">
        <v>3</v>
      </c>
      <c r="D1802">
        <v>4631.95</v>
      </c>
      <c r="E1802" s="11">
        <f t="shared" ca="1" si="177"/>
        <v>471</v>
      </c>
      <c r="F1802">
        <f t="shared" ca="1" si="172"/>
        <v>1</v>
      </c>
      <c r="G1802">
        <f t="shared" si="173"/>
        <v>3</v>
      </c>
      <c r="H1802">
        <f t="shared" si="174"/>
        <v>3</v>
      </c>
      <c r="I1802">
        <f t="shared" ca="1" si="175"/>
        <v>7</v>
      </c>
      <c r="J1802" t="str">
        <f t="shared" ca="1" si="176"/>
        <v>Champion</v>
      </c>
    </row>
    <row r="1803" spans="1:10" x14ac:dyDescent="0.3">
      <c r="A1803" s="10" t="s">
        <v>1940</v>
      </c>
      <c r="B1803" s="2">
        <v>45488</v>
      </c>
      <c r="C1803">
        <v>3</v>
      </c>
      <c r="D1803">
        <v>1575.3899999999999</v>
      </c>
      <c r="E1803" s="11">
        <f t="shared" ca="1" si="177"/>
        <v>591</v>
      </c>
      <c r="F1803">
        <f t="shared" ca="1" si="172"/>
        <v>1</v>
      </c>
      <c r="G1803">
        <f t="shared" si="173"/>
        <v>3</v>
      </c>
      <c r="H1803">
        <f t="shared" si="174"/>
        <v>2</v>
      </c>
      <c r="I1803">
        <f t="shared" ca="1" si="175"/>
        <v>6</v>
      </c>
      <c r="J1803" t="str">
        <f t="shared" ca="1" si="176"/>
        <v>Loyal</v>
      </c>
    </row>
    <row r="1804" spans="1:10" x14ac:dyDescent="0.3">
      <c r="A1804" s="10" t="s">
        <v>217</v>
      </c>
      <c r="B1804" s="2">
        <v>45597</v>
      </c>
      <c r="C1804">
        <v>2</v>
      </c>
      <c r="D1804">
        <v>819.1</v>
      </c>
      <c r="E1804" s="11">
        <f t="shared" ca="1" si="177"/>
        <v>482</v>
      </c>
      <c r="F1804">
        <f t="shared" ca="1" si="172"/>
        <v>1</v>
      </c>
      <c r="G1804">
        <f t="shared" si="173"/>
        <v>2</v>
      </c>
      <c r="H1804">
        <f t="shared" si="174"/>
        <v>1</v>
      </c>
      <c r="I1804">
        <f t="shared" ca="1" si="175"/>
        <v>4</v>
      </c>
      <c r="J1804" t="str">
        <f t="shared" ca="1" si="176"/>
        <v>At Risk</v>
      </c>
    </row>
    <row r="1805" spans="1:10" x14ac:dyDescent="0.3">
      <c r="A1805" s="10" t="s">
        <v>126</v>
      </c>
      <c r="B1805" s="2">
        <v>45619</v>
      </c>
      <c r="C1805">
        <v>1</v>
      </c>
      <c r="D1805">
        <v>2460.66</v>
      </c>
      <c r="E1805" s="11">
        <f t="shared" ca="1" si="177"/>
        <v>460</v>
      </c>
      <c r="F1805">
        <f t="shared" ca="1" si="172"/>
        <v>1</v>
      </c>
      <c r="G1805">
        <f t="shared" si="173"/>
        <v>1</v>
      </c>
      <c r="H1805">
        <f t="shared" si="174"/>
        <v>3</v>
      </c>
      <c r="I1805">
        <f t="shared" ca="1" si="175"/>
        <v>5</v>
      </c>
      <c r="J1805" t="str">
        <f t="shared" ca="1" si="176"/>
        <v>Loyal</v>
      </c>
    </row>
    <row r="1806" spans="1:10" x14ac:dyDescent="0.3">
      <c r="A1806" s="10" t="s">
        <v>2146</v>
      </c>
      <c r="B1806" s="2">
        <v>45625</v>
      </c>
      <c r="C1806">
        <v>3</v>
      </c>
      <c r="D1806">
        <v>2367.0300000000002</v>
      </c>
      <c r="E1806" s="11">
        <f t="shared" ca="1" si="177"/>
        <v>454</v>
      </c>
      <c r="F1806">
        <f t="shared" ca="1" si="172"/>
        <v>1</v>
      </c>
      <c r="G1806">
        <f t="shared" si="173"/>
        <v>3</v>
      </c>
      <c r="H1806">
        <f t="shared" si="174"/>
        <v>3</v>
      </c>
      <c r="I1806">
        <f t="shared" ca="1" si="175"/>
        <v>7</v>
      </c>
      <c r="J1806" t="str">
        <f t="shared" ca="1" si="176"/>
        <v>Champion</v>
      </c>
    </row>
    <row r="1807" spans="1:10" x14ac:dyDescent="0.3">
      <c r="A1807" s="10" t="s">
        <v>4808</v>
      </c>
      <c r="B1807" s="2">
        <v>45360</v>
      </c>
      <c r="C1807">
        <v>1</v>
      </c>
      <c r="D1807">
        <v>945.22</v>
      </c>
      <c r="E1807" s="11">
        <f t="shared" ca="1" si="177"/>
        <v>719</v>
      </c>
      <c r="F1807">
        <f t="shared" ca="1" si="172"/>
        <v>1</v>
      </c>
      <c r="G1807">
        <f t="shared" si="173"/>
        <v>1</v>
      </c>
      <c r="H1807">
        <f t="shared" si="174"/>
        <v>1</v>
      </c>
      <c r="I1807">
        <f t="shared" ca="1" si="175"/>
        <v>3</v>
      </c>
      <c r="J1807" t="str">
        <f t="shared" ca="1" si="176"/>
        <v>Lost</v>
      </c>
    </row>
    <row r="1808" spans="1:10" x14ac:dyDescent="0.3">
      <c r="A1808" s="10" t="s">
        <v>4891</v>
      </c>
      <c r="B1808" s="2">
        <v>45580</v>
      </c>
      <c r="C1808">
        <v>2</v>
      </c>
      <c r="D1808">
        <v>5151.8999999999996</v>
      </c>
      <c r="E1808" s="11">
        <f t="shared" ca="1" si="177"/>
        <v>499</v>
      </c>
      <c r="F1808">
        <f t="shared" ca="1" si="172"/>
        <v>1</v>
      </c>
      <c r="G1808">
        <f t="shared" si="173"/>
        <v>2</v>
      </c>
      <c r="H1808">
        <f t="shared" si="174"/>
        <v>3</v>
      </c>
      <c r="I1808">
        <f t="shared" ca="1" si="175"/>
        <v>6</v>
      </c>
      <c r="J1808" t="str">
        <f t="shared" ca="1" si="176"/>
        <v>Loyal</v>
      </c>
    </row>
    <row r="1809" spans="1:10" x14ac:dyDescent="0.3">
      <c r="A1809" s="10" t="s">
        <v>5930</v>
      </c>
      <c r="B1809" s="2">
        <v>45630</v>
      </c>
      <c r="C1809">
        <v>1</v>
      </c>
      <c r="D1809">
        <v>889.16</v>
      </c>
      <c r="E1809" s="11">
        <f t="shared" ca="1" si="177"/>
        <v>449</v>
      </c>
      <c r="F1809">
        <f t="shared" ca="1" si="172"/>
        <v>1</v>
      </c>
      <c r="G1809">
        <f t="shared" si="173"/>
        <v>1</v>
      </c>
      <c r="H1809">
        <f t="shared" si="174"/>
        <v>1</v>
      </c>
      <c r="I1809">
        <f t="shared" ca="1" si="175"/>
        <v>3</v>
      </c>
      <c r="J1809" t="str">
        <f t="shared" ca="1" si="176"/>
        <v>Lost</v>
      </c>
    </row>
    <row r="1810" spans="1:10" x14ac:dyDescent="0.3">
      <c r="A1810" s="10" t="s">
        <v>5708</v>
      </c>
      <c r="B1810" s="2">
        <v>45381</v>
      </c>
      <c r="C1810">
        <v>1</v>
      </c>
      <c r="D1810">
        <v>1077.48</v>
      </c>
      <c r="E1810" s="11">
        <f t="shared" ca="1" si="177"/>
        <v>698</v>
      </c>
      <c r="F1810">
        <f t="shared" ca="1" si="172"/>
        <v>1</v>
      </c>
      <c r="G1810">
        <f t="shared" si="173"/>
        <v>1</v>
      </c>
      <c r="H1810">
        <f t="shared" si="174"/>
        <v>2</v>
      </c>
      <c r="I1810">
        <f t="shared" ca="1" si="175"/>
        <v>4</v>
      </c>
      <c r="J1810" t="str">
        <f t="shared" ca="1" si="176"/>
        <v>At Risk</v>
      </c>
    </row>
    <row r="1811" spans="1:10" x14ac:dyDescent="0.3">
      <c r="A1811" s="10" t="s">
        <v>4373</v>
      </c>
      <c r="B1811" s="2">
        <v>45420</v>
      </c>
      <c r="C1811">
        <v>1</v>
      </c>
      <c r="D1811">
        <v>824.96</v>
      </c>
      <c r="E1811" s="11">
        <f t="shared" ca="1" si="177"/>
        <v>659</v>
      </c>
      <c r="F1811">
        <f t="shared" ca="1" si="172"/>
        <v>1</v>
      </c>
      <c r="G1811">
        <f t="shared" si="173"/>
        <v>1</v>
      </c>
      <c r="H1811">
        <f t="shared" si="174"/>
        <v>1</v>
      </c>
      <c r="I1811">
        <f t="shared" ca="1" si="175"/>
        <v>3</v>
      </c>
      <c r="J1811" t="str">
        <f t="shared" ca="1" si="176"/>
        <v>Lost</v>
      </c>
    </row>
    <row r="1812" spans="1:10" x14ac:dyDescent="0.3">
      <c r="A1812" s="10" t="s">
        <v>5543</v>
      </c>
      <c r="B1812" s="2">
        <v>45622</v>
      </c>
      <c r="C1812">
        <v>2</v>
      </c>
      <c r="D1812">
        <v>718.01</v>
      </c>
      <c r="E1812" s="11">
        <f t="shared" ca="1" si="177"/>
        <v>457</v>
      </c>
      <c r="F1812">
        <f t="shared" ca="1" si="172"/>
        <v>1</v>
      </c>
      <c r="G1812">
        <f t="shared" si="173"/>
        <v>2</v>
      </c>
      <c r="H1812">
        <f t="shared" si="174"/>
        <v>1</v>
      </c>
      <c r="I1812">
        <f t="shared" ca="1" si="175"/>
        <v>4</v>
      </c>
      <c r="J1812" t="str">
        <f t="shared" ca="1" si="176"/>
        <v>At Risk</v>
      </c>
    </row>
    <row r="1813" spans="1:10" x14ac:dyDescent="0.3">
      <c r="A1813" s="10" t="s">
        <v>4388</v>
      </c>
      <c r="B1813" s="2">
        <v>45522</v>
      </c>
      <c r="C1813">
        <v>1</v>
      </c>
      <c r="D1813">
        <v>1386.77</v>
      </c>
      <c r="E1813" s="11">
        <f t="shared" ca="1" si="177"/>
        <v>557</v>
      </c>
      <c r="F1813">
        <f t="shared" ca="1" si="172"/>
        <v>1</v>
      </c>
      <c r="G1813">
        <f t="shared" si="173"/>
        <v>1</v>
      </c>
      <c r="H1813">
        <f t="shared" si="174"/>
        <v>2</v>
      </c>
      <c r="I1813">
        <f t="shared" ca="1" si="175"/>
        <v>4</v>
      </c>
      <c r="J1813" t="str">
        <f t="shared" ca="1" si="176"/>
        <v>At Risk</v>
      </c>
    </row>
    <row r="1814" spans="1:10" x14ac:dyDescent="0.3">
      <c r="A1814" s="10" t="s">
        <v>2315</v>
      </c>
      <c r="B1814" s="2">
        <v>45595</v>
      </c>
      <c r="C1814">
        <v>1</v>
      </c>
      <c r="D1814">
        <v>104.52</v>
      </c>
      <c r="E1814" s="11">
        <f t="shared" ca="1" si="177"/>
        <v>484</v>
      </c>
      <c r="F1814">
        <f t="shared" ca="1" si="172"/>
        <v>1</v>
      </c>
      <c r="G1814">
        <f t="shared" si="173"/>
        <v>1</v>
      </c>
      <c r="H1814">
        <f t="shared" si="174"/>
        <v>1</v>
      </c>
      <c r="I1814">
        <f t="shared" ca="1" si="175"/>
        <v>3</v>
      </c>
      <c r="J1814" t="str">
        <f t="shared" ca="1" si="176"/>
        <v>Lost</v>
      </c>
    </row>
    <row r="1815" spans="1:10" x14ac:dyDescent="0.3">
      <c r="A1815" s="10" t="s">
        <v>4535</v>
      </c>
      <c r="B1815" s="2">
        <v>45356</v>
      </c>
      <c r="C1815">
        <v>1</v>
      </c>
      <c r="D1815">
        <v>700.27</v>
      </c>
      <c r="E1815" s="11">
        <f t="shared" ca="1" si="177"/>
        <v>723</v>
      </c>
      <c r="F1815">
        <f t="shared" ca="1" si="172"/>
        <v>1</v>
      </c>
      <c r="G1815">
        <f t="shared" si="173"/>
        <v>1</v>
      </c>
      <c r="H1815">
        <f t="shared" si="174"/>
        <v>1</v>
      </c>
      <c r="I1815">
        <f t="shared" ca="1" si="175"/>
        <v>3</v>
      </c>
      <c r="J1815" t="str">
        <f t="shared" ca="1" si="176"/>
        <v>Lost</v>
      </c>
    </row>
    <row r="1816" spans="1:10" x14ac:dyDescent="0.3">
      <c r="A1816" s="10" t="s">
        <v>5439</v>
      </c>
      <c r="B1816" s="2">
        <v>45627</v>
      </c>
      <c r="C1816">
        <v>1</v>
      </c>
      <c r="D1816">
        <v>755.84</v>
      </c>
      <c r="E1816" s="11">
        <f t="shared" ca="1" si="177"/>
        <v>452</v>
      </c>
      <c r="F1816">
        <f t="shared" ca="1" si="172"/>
        <v>1</v>
      </c>
      <c r="G1816">
        <f t="shared" si="173"/>
        <v>1</v>
      </c>
      <c r="H1816">
        <f t="shared" si="174"/>
        <v>1</v>
      </c>
      <c r="I1816">
        <f t="shared" ca="1" si="175"/>
        <v>3</v>
      </c>
      <c r="J1816" t="str">
        <f t="shared" ca="1" si="176"/>
        <v>Lost</v>
      </c>
    </row>
    <row r="1817" spans="1:10" x14ac:dyDescent="0.3">
      <c r="A1817" s="10" t="s">
        <v>3377</v>
      </c>
      <c r="B1817" s="2">
        <v>45562</v>
      </c>
      <c r="C1817">
        <v>1</v>
      </c>
      <c r="D1817">
        <v>426.78</v>
      </c>
      <c r="E1817" s="11">
        <f t="shared" ca="1" si="177"/>
        <v>517</v>
      </c>
      <c r="F1817">
        <f t="shared" ca="1" si="172"/>
        <v>1</v>
      </c>
      <c r="G1817">
        <f t="shared" si="173"/>
        <v>1</v>
      </c>
      <c r="H1817">
        <f t="shared" si="174"/>
        <v>1</v>
      </c>
      <c r="I1817">
        <f t="shared" ca="1" si="175"/>
        <v>3</v>
      </c>
      <c r="J1817" t="str">
        <f t="shared" ca="1" si="176"/>
        <v>Lost</v>
      </c>
    </row>
    <row r="1818" spans="1:10" x14ac:dyDescent="0.3">
      <c r="A1818" s="10" t="s">
        <v>3019</v>
      </c>
      <c r="B1818" s="2">
        <v>45569</v>
      </c>
      <c r="C1818">
        <v>2</v>
      </c>
      <c r="D1818">
        <v>4682.5600000000004</v>
      </c>
      <c r="E1818" s="11">
        <f t="shared" ca="1" si="177"/>
        <v>510</v>
      </c>
      <c r="F1818">
        <f t="shared" ca="1" si="172"/>
        <v>1</v>
      </c>
      <c r="G1818">
        <f t="shared" si="173"/>
        <v>2</v>
      </c>
      <c r="H1818">
        <f t="shared" si="174"/>
        <v>3</v>
      </c>
      <c r="I1818">
        <f t="shared" ca="1" si="175"/>
        <v>6</v>
      </c>
      <c r="J1818" t="str">
        <f t="shared" ca="1" si="176"/>
        <v>Loyal</v>
      </c>
    </row>
    <row r="1819" spans="1:10" x14ac:dyDescent="0.3">
      <c r="A1819" s="10" t="s">
        <v>2305</v>
      </c>
      <c r="B1819" s="2">
        <v>45302</v>
      </c>
      <c r="C1819">
        <v>1</v>
      </c>
      <c r="D1819">
        <v>270.62</v>
      </c>
      <c r="E1819" s="11">
        <f t="shared" ca="1" si="177"/>
        <v>777</v>
      </c>
      <c r="F1819">
        <f t="shared" ca="1" si="172"/>
        <v>1</v>
      </c>
      <c r="G1819">
        <f t="shared" si="173"/>
        <v>1</v>
      </c>
      <c r="H1819">
        <f t="shared" si="174"/>
        <v>1</v>
      </c>
      <c r="I1819">
        <f t="shared" ca="1" si="175"/>
        <v>3</v>
      </c>
      <c r="J1819" t="str">
        <f t="shared" ca="1" si="176"/>
        <v>Lost</v>
      </c>
    </row>
    <row r="1820" spans="1:10" x14ac:dyDescent="0.3">
      <c r="A1820" s="10" t="s">
        <v>4348</v>
      </c>
      <c r="B1820" s="2">
        <v>45525</v>
      </c>
      <c r="C1820">
        <v>3</v>
      </c>
      <c r="D1820">
        <v>1488.3799999999999</v>
      </c>
      <c r="E1820" s="11">
        <f t="shared" ca="1" si="177"/>
        <v>554</v>
      </c>
      <c r="F1820">
        <f t="shared" ca="1" si="172"/>
        <v>1</v>
      </c>
      <c r="G1820">
        <f t="shared" si="173"/>
        <v>3</v>
      </c>
      <c r="H1820">
        <f t="shared" si="174"/>
        <v>2</v>
      </c>
      <c r="I1820">
        <f t="shared" ca="1" si="175"/>
        <v>6</v>
      </c>
      <c r="J1820" t="str">
        <f t="shared" ca="1" si="176"/>
        <v>Loyal</v>
      </c>
    </row>
    <row r="1821" spans="1:10" x14ac:dyDescent="0.3">
      <c r="A1821" s="10" t="s">
        <v>5836</v>
      </c>
      <c r="B1821" s="2">
        <v>45558</v>
      </c>
      <c r="C1821">
        <v>1</v>
      </c>
      <c r="D1821">
        <v>2673.01</v>
      </c>
      <c r="E1821" s="11">
        <f t="shared" ca="1" si="177"/>
        <v>521</v>
      </c>
      <c r="F1821">
        <f t="shared" ca="1" si="172"/>
        <v>1</v>
      </c>
      <c r="G1821">
        <f t="shared" si="173"/>
        <v>1</v>
      </c>
      <c r="H1821">
        <f t="shared" si="174"/>
        <v>3</v>
      </c>
      <c r="I1821">
        <f t="shared" ca="1" si="175"/>
        <v>5</v>
      </c>
      <c r="J1821" t="str">
        <f t="shared" ca="1" si="176"/>
        <v>Loyal</v>
      </c>
    </row>
    <row r="1822" spans="1:10" x14ac:dyDescent="0.3">
      <c r="A1822" s="10" t="s">
        <v>6003</v>
      </c>
      <c r="B1822" s="2">
        <v>45505</v>
      </c>
      <c r="C1822">
        <v>1</v>
      </c>
      <c r="D1822">
        <v>2333.65</v>
      </c>
      <c r="E1822" s="11">
        <f t="shared" ca="1" si="177"/>
        <v>574</v>
      </c>
      <c r="F1822">
        <f t="shared" ca="1" si="172"/>
        <v>1</v>
      </c>
      <c r="G1822">
        <f t="shared" si="173"/>
        <v>1</v>
      </c>
      <c r="H1822">
        <f t="shared" si="174"/>
        <v>3</v>
      </c>
      <c r="I1822">
        <f t="shared" ca="1" si="175"/>
        <v>5</v>
      </c>
      <c r="J1822" t="str">
        <f t="shared" ca="1" si="176"/>
        <v>Loyal</v>
      </c>
    </row>
    <row r="1823" spans="1:10" x14ac:dyDescent="0.3">
      <c r="A1823" s="10" t="s">
        <v>1019</v>
      </c>
      <c r="B1823" s="2">
        <v>45485</v>
      </c>
      <c r="C1823">
        <v>1</v>
      </c>
      <c r="D1823">
        <v>2277.37</v>
      </c>
      <c r="E1823" s="11">
        <f t="shared" ca="1" si="177"/>
        <v>594</v>
      </c>
      <c r="F1823">
        <f t="shared" ca="1" si="172"/>
        <v>1</v>
      </c>
      <c r="G1823">
        <f t="shared" si="173"/>
        <v>1</v>
      </c>
      <c r="H1823">
        <f t="shared" si="174"/>
        <v>3</v>
      </c>
      <c r="I1823">
        <f t="shared" ca="1" si="175"/>
        <v>5</v>
      </c>
      <c r="J1823" t="str">
        <f t="shared" ca="1" si="176"/>
        <v>Loyal</v>
      </c>
    </row>
    <row r="1824" spans="1:10" x14ac:dyDescent="0.3">
      <c r="A1824" s="10" t="s">
        <v>4468</v>
      </c>
      <c r="B1824" s="2">
        <v>45629</v>
      </c>
      <c r="C1824">
        <v>1</v>
      </c>
      <c r="D1824">
        <v>444.2</v>
      </c>
      <c r="E1824" s="11">
        <f t="shared" ca="1" si="177"/>
        <v>450</v>
      </c>
      <c r="F1824">
        <f t="shared" ca="1" si="172"/>
        <v>1</v>
      </c>
      <c r="G1824">
        <f t="shared" si="173"/>
        <v>1</v>
      </c>
      <c r="H1824">
        <f t="shared" si="174"/>
        <v>1</v>
      </c>
      <c r="I1824">
        <f t="shared" ca="1" si="175"/>
        <v>3</v>
      </c>
      <c r="J1824" t="str">
        <f t="shared" ca="1" si="176"/>
        <v>Lost</v>
      </c>
    </row>
    <row r="1825" spans="1:10" x14ac:dyDescent="0.3">
      <c r="A1825" s="10" t="s">
        <v>4551</v>
      </c>
      <c r="B1825" s="2">
        <v>45501</v>
      </c>
      <c r="C1825">
        <v>1</v>
      </c>
      <c r="D1825">
        <v>747.91</v>
      </c>
      <c r="E1825" s="11">
        <f t="shared" ca="1" si="177"/>
        <v>578</v>
      </c>
      <c r="F1825">
        <f t="shared" ca="1" si="172"/>
        <v>1</v>
      </c>
      <c r="G1825">
        <f t="shared" si="173"/>
        <v>1</v>
      </c>
      <c r="H1825">
        <f t="shared" si="174"/>
        <v>1</v>
      </c>
      <c r="I1825">
        <f t="shared" ca="1" si="175"/>
        <v>3</v>
      </c>
      <c r="J1825" t="str">
        <f t="shared" ca="1" si="176"/>
        <v>Lost</v>
      </c>
    </row>
    <row r="1826" spans="1:10" x14ac:dyDescent="0.3">
      <c r="A1826" s="10" t="s">
        <v>1482</v>
      </c>
      <c r="B1826" s="2">
        <v>45379</v>
      </c>
      <c r="C1826">
        <v>1</v>
      </c>
      <c r="D1826">
        <v>1588.12</v>
      </c>
      <c r="E1826" s="11">
        <f t="shared" ca="1" si="177"/>
        <v>700</v>
      </c>
      <c r="F1826">
        <f t="shared" ca="1" si="172"/>
        <v>1</v>
      </c>
      <c r="G1826">
        <f t="shared" si="173"/>
        <v>1</v>
      </c>
      <c r="H1826">
        <f t="shared" si="174"/>
        <v>2</v>
      </c>
      <c r="I1826">
        <f t="shared" ca="1" si="175"/>
        <v>4</v>
      </c>
      <c r="J1826" t="str">
        <f t="shared" ca="1" si="176"/>
        <v>At Risk</v>
      </c>
    </row>
    <row r="1827" spans="1:10" x14ac:dyDescent="0.3">
      <c r="A1827" s="10" t="s">
        <v>5830</v>
      </c>
      <c r="B1827" s="2">
        <v>45412</v>
      </c>
      <c r="C1827">
        <v>1</v>
      </c>
      <c r="D1827">
        <v>1187.6500000000001</v>
      </c>
      <c r="E1827" s="11">
        <f t="shared" ca="1" si="177"/>
        <v>667</v>
      </c>
      <c r="F1827">
        <f t="shared" ca="1" si="172"/>
        <v>1</v>
      </c>
      <c r="G1827">
        <f t="shared" si="173"/>
        <v>1</v>
      </c>
      <c r="H1827">
        <f t="shared" si="174"/>
        <v>2</v>
      </c>
      <c r="I1827">
        <f t="shared" ca="1" si="175"/>
        <v>4</v>
      </c>
      <c r="J1827" t="str">
        <f t="shared" ca="1" si="176"/>
        <v>At Risk</v>
      </c>
    </row>
    <row r="1828" spans="1:10" x14ac:dyDescent="0.3">
      <c r="A1828" s="10" t="s">
        <v>4051</v>
      </c>
      <c r="B1828" s="2">
        <v>45528</v>
      </c>
      <c r="C1828">
        <v>1</v>
      </c>
      <c r="D1828">
        <v>556.59</v>
      </c>
      <c r="E1828" s="11">
        <f t="shared" ca="1" si="177"/>
        <v>551</v>
      </c>
      <c r="F1828">
        <f t="shared" ca="1" si="172"/>
        <v>1</v>
      </c>
      <c r="G1828">
        <f t="shared" si="173"/>
        <v>1</v>
      </c>
      <c r="H1828">
        <f t="shared" si="174"/>
        <v>1</v>
      </c>
      <c r="I1828">
        <f t="shared" ca="1" si="175"/>
        <v>3</v>
      </c>
      <c r="J1828" t="str">
        <f t="shared" ca="1" si="176"/>
        <v>Lost</v>
      </c>
    </row>
    <row r="1829" spans="1:10" x14ac:dyDescent="0.3">
      <c r="A1829" s="10" t="s">
        <v>5921</v>
      </c>
      <c r="B1829" s="2">
        <v>45640</v>
      </c>
      <c r="C1829">
        <v>1</v>
      </c>
      <c r="D1829">
        <v>979.4</v>
      </c>
      <c r="E1829" s="11">
        <f t="shared" ca="1" si="177"/>
        <v>439</v>
      </c>
      <c r="F1829">
        <f t="shared" ca="1" si="172"/>
        <v>1</v>
      </c>
      <c r="G1829">
        <f t="shared" si="173"/>
        <v>1</v>
      </c>
      <c r="H1829">
        <f t="shared" si="174"/>
        <v>1</v>
      </c>
      <c r="I1829">
        <f t="shared" ca="1" si="175"/>
        <v>3</v>
      </c>
      <c r="J1829" t="str">
        <f t="shared" ca="1" si="176"/>
        <v>Lost</v>
      </c>
    </row>
    <row r="1830" spans="1:10" x14ac:dyDescent="0.3">
      <c r="A1830" s="10" t="s">
        <v>2302</v>
      </c>
      <c r="B1830" s="2">
        <v>45547</v>
      </c>
      <c r="C1830">
        <v>2</v>
      </c>
      <c r="D1830">
        <v>1022.33</v>
      </c>
      <c r="E1830" s="11">
        <f t="shared" ca="1" si="177"/>
        <v>532</v>
      </c>
      <c r="F1830">
        <f t="shared" ca="1" si="172"/>
        <v>1</v>
      </c>
      <c r="G1830">
        <f t="shared" si="173"/>
        <v>2</v>
      </c>
      <c r="H1830">
        <f t="shared" si="174"/>
        <v>2</v>
      </c>
      <c r="I1830">
        <f t="shared" ca="1" si="175"/>
        <v>5</v>
      </c>
      <c r="J1830" t="str">
        <f t="shared" ca="1" si="176"/>
        <v>Loyal</v>
      </c>
    </row>
    <row r="1831" spans="1:10" x14ac:dyDescent="0.3">
      <c r="A1831" s="10" t="s">
        <v>5932</v>
      </c>
      <c r="B1831" s="2">
        <v>45338</v>
      </c>
      <c r="C1831">
        <v>1</v>
      </c>
      <c r="D1831">
        <v>191.58</v>
      </c>
      <c r="E1831" s="11">
        <f t="shared" ca="1" si="177"/>
        <v>741</v>
      </c>
      <c r="F1831">
        <f t="shared" ca="1" si="172"/>
        <v>1</v>
      </c>
      <c r="G1831">
        <f t="shared" si="173"/>
        <v>1</v>
      </c>
      <c r="H1831">
        <f t="shared" si="174"/>
        <v>1</v>
      </c>
      <c r="I1831">
        <f t="shared" ca="1" si="175"/>
        <v>3</v>
      </c>
      <c r="J1831" t="str">
        <f t="shared" ca="1" si="176"/>
        <v>Lost</v>
      </c>
    </row>
    <row r="1832" spans="1:10" x14ac:dyDescent="0.3">
      <c r="A1832" s="10" t="s">
        <v>1228</v>
      </c>
      <c r="B1832" s="2">
        <v>45325</v>
      </c>
      <c r="C1832">
        <v>1</v>
      </c>
      <c r="D1832">
        <v>504.32</v>
      </c>
      <c r="E1832" s="11">
        <f t="shared" ca="1" si="177"/>
        <v>754</v>
      </c>
      <c r="F1832">
        <f t="shared" ca="1" si="172"/>
        <v>1</v>
      </c>
      <c r="G1832">
        <f t="shared" si="173"/>
        <v>1</v>
      </c>
      <c r="H1832">
        <f t="shared" si="174"/>
        <v>1</v>
      </c>
      <c r="I1832">
        <f t="shared" ca="1" si="175"/>
        <v>3</v>
      </c>
      <c r="J1832" t="str">
        <f t="shared" ca="1" si="176"/>
        <v>Lost</v>
      </c>
    </row>
    <row r="1833" spans="1:10" x14ac:dyDescent="0.3">
      <c r="A1833" s="10" t="s">
        <v>3582</v>
      </c>
      <c r="B1833" s="2">
        <v>45489</v>
      </c>
      <c r="C1833">
        <v>2</v>
      </c>
      <c r="D1833">
        <v>1007.84</v>
      </c>
      <c r="E1833" s="11">
        <f t="shared" ca="1" si="177"/>
        <v>590</v>
      </c>
      <c r="F1833">
        <f t="shared" ca="1" si="172"/>
        <v>1</v>
      </c>
      <c r="G1833">
        <f t="shared" si="173"/>
        <v>2</v>
      </c>
      <c r="H1833">
        <f t="shared" si="174"/>
        <v>2</v>
      </c>
      <c r="I1833">
        <f t="shared" ca="1" si="175"/>
        <v>5</v>
      </c>
      <c r="J1833" t="str">
        <f t="shared" ca="1" si="176"/>
        <v>Loyal</v>
      </c>
    </row>
    <row r="1834" spans="1:10" x14ac:dyDescent="0.3">
      <c r="A1834" s="10" t="s">
        <v>4407</v>
      </c>
      <c r="B1834" s="2">
        <v>45492</v>
      </c>
      <c r="C1834">
        <v>1</v>
      </c>
      <c r="D1834">
        <v>2271.71</v>
      </c>
      <c r="E1834" s="11">
        <f t="shared" ca="1" si="177"/>
        <v>587</v>
      </c>
      <c r="F1834">
        <f t="shared" ca="1" si="172"/>
        <v>1</v>
      </c>
      <c r="G1834">
        <f t="shared" si="173"/>
        <v>1</v>
      </c>
      <c r="H1834">
        <f t="shared" si="174"/>
        <v>3</v>
      </c>
      <c r="I1834">
        <f t="shared" ca="1" si="175"/>
        <v>5</v>
      </c>
      <c r="J1834" t="str">
        <f t="shared" ca="1" si="176"/>
        <v>Loyal</v>
      </c>
    </row>
    <row r="1835" spans="1:10" x14ac:dyDescent="0.3">
      <c r="A1835" s="10" t="s">
        <v>4272</v>
      </c>
      <c r="B1835" s="2">
        <v>45470</v>
      </c>
      <c r="C1835">
        <v>2</v>
      </c>
      <c r="D1835">
        <v>4136.0200000000004</v>
      </c>
      <c r="E1835" s="11">
        <f t="shared" ca="1" si="177"/>
        <v>609</v>
      </c>
      <c r="F1835">
        <f t="shared" ca="1" si="172"/>
        <v>1</v>
      </c>
      <c r="G1835">
        <f t="shared" si="173"/>
        <v>2</v>
      </c>
      <c r="H1835">
        <f t="shared" si="174"/>
        <v>3</v>
      </c>
      <c r="I1835">
        <f t="shared" ca="1" si="175"/>
        <v>6</v>
      </c>
      <c r="J1835" t="str">
        <f t="shared" ca="1" si="176"/>
        <v>Loyal</v>
      </c>
    </row>
    <row r="1836" spans="1:10" x14ac:dyDescent="0.3">
      <c r="A1836" s="10" t="s">
        <v>3910</v>
      </c>
      <c r="B1836" s="2">
        <v>45573</v>
      </c>
      <c r="C1836">
        <v>2</v>
      </c>
      <c r="D1836">
        <v>1322.57</v>
      </c>
      <c r="E1836" s="11">
        <f t="shared" ca="1" si="177"/>
        <v>506</v>
      </c>
      <c r="F1836">
        <f t="shared" ca="1" si="172"/>
        <v>1</v>
      </c>
      <c r="G1836">
        <f t="shared" si="173"/>
        <v>2</v>
      </c>
      <c r="H1836">
        <f t="shared" si="174"/>
        <v>2</v>
      </c>
      <c r="I1836">
        <f t="shared" ca="1" si="175"/>
        <v>5</v>
      </c>
      <c r="J1836" t="str">
        <f t="shared" ca="1" si="176"/>
        <v>Loyal</v>
      </c>
    </row>
    <row r="1837" spans="1:10" x14ac:dyDescent="0.3">
      <c r="A1837" s="10" t="s">
        <v>4192</v>
      </c>
      <c r="B1837" s="2">
        <v>45353</v>
      </c>
      <c r="C1837">
        <v>2</v>
      </c>
      <c r="D1837">
        <v>2794.3199999999997</v>
      </c>
      <c r="E1837" s="11">
        <f t="shared" ca="1" si="177"/>
        <v>726</v>
      </c>
      <c r="F1837">
        <f t="shared" ca="1" si="172"/>
        <v>1</v>
      </c>
      <c r="G1837">
        <f t="shared" si="173"/>
        <v>2</v>
      </c>
      <c r="H1837">
        <f t="shared" si="174"/>
        <v>3</v>
      </c>
      <c r="I1837">
        <f t="shared" ca="1" si="175"/>
        <v>6</v>
      </c>
      <c r="J1837" t="str">
        <f t="shared" ca="1" si="176"/>
        <v>Loyal</v>
      </c>
    </row>
    <row r="1838" spans="1:10" x14ac:dyDescent="0.3">
      <c r="A1838" s="10" t="s">
        <v>2567</v>
      </c>
      <c r="B1838" s="2">
        <v>45426</v>
      </c>
      <c r="C1838">
        <v>2</v>
      </c>
      <c r="D1838">
        <v>3096.53</v>
      </c>
      <c r="E1838" s="11">
        <f t="shared" ca="1" si="177"/>
        <v>653</v>
      </c>
      <c r="F1838">
        <f t="shared" ca="1" si="172"/>
        <v>1</v>
      </c>
      <c r="G1838">
        <f t="shared" si="173"/>
        <v>2</v>
      </c>
      <c r="H1838">
        <f t="shared" si="174"/>
        <v>3</v>
      </c>
      <c r="I1838">
        <f t="shared" ca="1" si="175"/>
        <v>6</v>
      </c>
      <c r="J1838" t="str">
        <f t="shared" ca="1" si="176"/>
        <v>Loyal</v>
      </c>
    </row>
    <row r="1839" spans="1:10" x14ac:dyDescent="0.3">
      <c r="A1839" s="10" t="s">
        <v>5801</v>
      </c>
      <c r="B1839" s="2">
        <v>45656</v>
      </c>
      <c r="C1839">
        <v>1</v>
      </c>
      <c r="D1839">
        <v>921.63</v>
      </c>
      <c r="E1839" s="11">
        <f t="shared" ca="1" si="177"/>
        <v>423</v>
      </c>
      <c r="F1839">
        <f t="shared" ca="1" si="172"/>
        <v>1</v>
      </c>
      <c r="G1839">
        <f t="shared" si="173"/>
        <v>1</v>
      </c>
      <c r="H1839">
        <f t="shared" si="174"/>
        <v>1</v>
      </c>
      <c r="I1839">
        <f t="shared" ca="1" si="175"/>
        <v>3</v>
      </c>
      <c r="J1839" t="str">
        <f t="shared" ca="1" si="176"/>
        <v>Lost</v>
      </c>
    </row>
    <row r="1840" spans="1:10" x14ac:dyDescent="0.3">
      <c r="A1840" s="10" t="s">
        <v>2825</v>
      </c>
      <c r="B1840" s="2">
        <v>45351</v>
      </c>
      <c r="C1840">
        <v>1</v>
      </c>
      <c r="D1840">
        <v>276.57</v>
      </c>
      <c r="E1840" s="11">
        <f t="shared" ca="1" si="177"/>
        <v>728</v>
      </c>
      <c r="F1840">
        <f t="shared" ca="1" si="172"/>
        <v>1</v>
      </c>
      <c r="G1840">
        <f t="shared" si="173"/>
        <v>1</v>
      </c>
      <c r="H1840">
        <f t="shared" si="174"/>
        <v>1</v>
      </c>
      <c r="I1840">
        <f t="shared" ca="1" si="175"/>
        <v>3</v>
      </c>
      <c r="J1840" t="str">
        <f t="shared" ca="1" si="176"/>
        <v>Lost</v>
      </c>
    </row>
    <row r="1841" spans="1:10" x14ac:dyDescent="0.3">
      <c r="A1841" s="10" t="s">
        <v>4926</v>
      </c>
      <c r="B1841" s="2">
        <v>45371</v>
      </c>
      <c r="C1841">
        <v>1</v>
      </c>
      <c r="D1841">
        <v>759.55</v>
      </c>
      <c r="E1841" s="11">
        <f t="shared" ca="1" si="177"/>
        <v>708</v>
      </c>
      <c r="F1841">
        <f t="shared" ca="1" si="172"/>
        <v>1</v>
      </c>
      <c r="G1841">
        <f t="shared" si="173"/>
        <v>1</v>
      </c>
      <c r="H1841">
        <f t="shared" si="174"/>
        <v>1</v>
      </c>
      <c r="I1841">
        <f t="shared" ca="1" si="175"/>
        <v>3</v>
      </c>
      <c r="J1841" t="str">
        <f t="shared" ca="1" si="176"/>
        <v>Lost</v>
      </c>
    </row>
    <row r="1842" spans="1:10" x14ac:dyDescent="0.3">
      <c r="A1842" s="10" t="s">
        <v>5309</v>
      </c>
      <c r="B1842" s="2">
        <v>45453</v>
      </c>
      <c r="C1842">
        <v>1</v>
      </c>
      <c r="D1842">
        <v>927.32</v>
      </c>
      <c r="E1842" s="11">
        <f t="shared" ca="1" si="177"/>
        <v>626</v>
      </c>
      <c r="F1842">
        <f t="shared" ca="1" si="172"/>
        <v>1</v>
      </c>
      <c r="G1842">
        <f t="shared" si="173"/>
        <v>1</v>
      </c>
      <c r="H1842">
        <f t="shared" si="174"/>
        <v>1</v>
      </c>
      <c r="I1842">
        <f t="shared" ca="1" si="175"/>
        <v>3</v>
      </c>
      <c r="J1842" t="str">
        <f t="shared" ca="1" si="176"/>
        <v>Lost</v>
      </c>
    </row>
    <row r="1843" spans="1:10" x14ac:dyDescent="0.3">
      <c r="A1843" s="10" t="s">
        <v>1112</v>
      </c>
      <c r="B1843" s="2">
        <v>45515</v>
      </c>
      <c r="C1843">
        <v>2</v>
      </c>
      <c r="D1843">
        <v>1105.8200000000002</v>
      </c>
      <c r="E1843" s="11">
        <f t="shared" ca="1" si="177"/>
        <v>564</v>
      </c>
      <c r="F1843">
        <f t="shared" ca="1" si="172"/>
        <v>1</v>
      </c>
      <c r="G1843">
        <f t="shared" si="173"/>
        <v>2</v>
      </c>
      <c r="H1843">
        <f t="shared" si="174"/>
        <v>2</v>
      </c>
      <c r="I1843">
        <f t="shared" ca="1" si="175"/>
        <v>5</v>
      </c>
      <c r="J1843" t="str">
        <f t="shared" ca="1" si="176"/>
        <v>Loyal</v>
      </c>
    </row>
    <row r="1844" spans="1:10" x14ac:dyDescent="0.3">
      <c r="A1844" s="10" t="s">
        <v>1727</v>
      </c>
      <c r="B1844" s="2">
        <v>45473</v>
      </c>
      <c r="C1844">
        <v>2</v>
      </c>
      <c r="D1844">
        <v>4009</v>
      </c>
      <c r="E1844" s="11">
        <f t="shared" ca="1" si="177"/>
        <v>606</v>
      </c>
      <c r="F1844">
        <f t="shared" ca="1" si="172"/>
        <v>1</v>
      </c>
      <c r="G1844">
        <f t="shared" si="173"/>
        <v>2</v>
      </c>
      <c r="H1844">
        <f t="shared" si="174"/>
        <v>3</v>
      </c>
      <c r="I1844">
        <f t="shared" ca="1" si="175"/>
        <v>6</v>
      </c>
      <c r="J1844" t="str">
        <f t="shared" ca="1" si="176"/>
        <v>Loyal</v>
      </c>
    </row>
    <row r="1845" spans="1:10" x14ac:dyDescent="0.3">
      <c r="A1845" s="10" t="s">
        <v>4639</v>
      </c>
      <c r="B1845" s="2">
        <v>45381</v>
      </c>
      <c r="C1845">
        <v>3</v>
      </c>
      <c r="D1845">
        <v>721.48</v>
      </c>
      <c r="E1845" s="11">
        <f t="shared" ca="1" si="177"/>
        <v>698</v>
      </c>
      <c r="F1845">
        <f t="shared" ca="1" si="172"/>
        <v>1</v>
      </c>
      <c r="G1845">
        <f t="shared" si="173"/>
        <v>3</v>
      </c>
      <c r="H1845">
        <f t="shared" si="174"/>
        <v>1</v>
      </c>
      <c r="I1845">
        <f t="shared" ca="1" si="175"/>
        <v>5</v>
      </c>
      <c r="J1845" t="str">
        <f t="shared" ca="1" si="176"/>
        <v>Loyal</v>
      </c>
    </row>
    <row r="1846" spans="1:10" x14ac:dyDescent="0.3">
      <c r="A1846" s="10" t="s">
        <v>787</v>
      </c>
      <c r="B1846" s="2">
        <v>45628</v>
      </c>
      <c r="C1846">
        <v>2</v>
      </c>
      <c r="D1846">
        <v>3559.4700000000003</v>
      </c>
      <c r="E1846" s="11">
        <f t="shared" ca="1" si="177"/>
        <v>451</v>
      </c>
      <c r="F1846">
        <f t="shared" ca="1" si="172"/>
        <v>1</v>
      </c>
      <c r="G1846">
        <f t="shared" si="173"/>
        <v>2</v>
      </c>
      <c r="H1846">
        <f t="shared" si="174"/>
        <v>3</v>
      </c>
      <c r="I1846">
        <f t="shared" ca="1" si="175"/>
        <v>6</v>
      </c>
      <c r="J1846" t="str">
        <f t="shared" ca="1" si="176"/>
        <v>Loyal</v>
      </c>
    </row>
    <row r="1847" spans="1:10" x14ac:dyDescent="0.3">
      <c r="A1847" s="10" t="s">
        <v>5120</v>
      </c>
      <c r="B1847" s="2">
        <v>45403</v>
      </c>
      <c r="C1847">
        <v>2</v>
      </c>
      <c r="D1847">
        <v>2985.6</v>
      </c>
      <c r="E1847" s="11">
        <f t="shared" ca="1" si="177"/>
        <v>676</v>
      </c>
      <c r="F1847">
        <f t="shared" ca="1" si="172"/>
        <v>1</v>
      </c>
      <c r="G1847">
        <f t="shared" si="173"/>
        <v>2</v>
      </c>
      <c r="H1847">
        <f t="shared" si="174"/>
        <v>3</v>
      </c>
      <c r="I1847">
        <f t="shared" ca="1" si="175"/>
        <v>6</v>
      </c>
      <c r="J1847" t="str">
        <f t="shared" ca="1" si="176"/>
        <v>Loyal</v>
      </c>
    </row>
    <row r="1848" spans="1:10" x14ac:dyDescent="0.3">
      <c r="A1848" s="10" t="s">
        <v>5115</v>
      </c>
      <c r="B1848" s="2">
        <v>45370</v>
      </c>
      <c r="C1848">
        <v>1</v>
      </c>
      <c r="D1848">
        <v>1104.58</v>
      </c>
      <c r="E1848" s="11">
        <f t="shared" ca="1" si="177"/>
        <v>709</v>
      </c>
      <c r="F1848">
        <f t="shared" ca="1" si="172"/>
        <v>1</v>
      </c>
      <c r="G1848">
        <f t="shared" si="173"/>
        <v>1</v>
      </c>
      <c r="H1848">
        <f t="shared" si="174"/>
        <v>2</v>
      </c>
      <c r="I1848">
        <f t="shared" ca="1" si="175"/>
        <v>4</v>
      </c>
      <c r="J1848" t="str">
        <f t="shared" ca="1" si="176"/>
        <v>At Risk</v>
      </c>
    </row>
    <row r="1849" spans="1:10" x14ac:dyDescent="0.3">
      <c r="A1849" s="10" t="s">
        <v>5646</v>
      </c>
      <c r="B1849" s="2">
        <v>45567</v>
      </c>
      <c r="C1849">
        <v>1</v>
      </c>
      <c r="D1849">
        <v>550.14</v>
      </c>
      <c r="E1849" s="11">
        <f t="shared" ca="1" si="177"/>
        <v>512</v>
      </c>
      <c r="F1849">
        <f t="shared" ca="1" si="172"/>
        <v>1</v>
      </c>
      <c r="G1849">
        <f t="shared" si="173"/>
        <v>1</v>
      </c>
      <c r="H1849">
        <f t="shared" si="174"/>
        <v>1</v>
      </c>
      <c r="I1849">
        <f t="shared" ca="1" si="175"/>
        <v>3</v>
      </c>
      <c r="J1849" t="str">
        <f t="shared" ca="1" si="176"/>
        <v>Lost</v>
      </c>
    </row>
    <row r="1850" spans="1:10" x14ac:dyDescent="0.3">
      <c r="A1850" s="10" t="s">
        <v>818</v>
      </c>
      <c r="B1850" s="2">
        <v>45487</v>
      </c>
      <c r="C1850">
        <v>2</v>
      </c>
      <c r="D1850">
        <v>3566.0299999999997</v>
      </c>
      <c r="E1850" s="11">
        <f t="shared" ca="1" si="177"/>
        <v>592</v>
      </c>
      <c r="F1850">
        <f t="shared" ca="1" si="172"/>
        <v>1</v>
      </c>
      <c r="G1850">
        <f t="shared" si="173"/>
        <v>2</v>
      </c>
      <c r="H1850">
        <f t="shared" si="174"/>
        <v>3</v>
      </c>
      <c r="I1850">
        <f t="shared" ca="1" si="175"/>
        <v>6</v>
      </c>
      <c r="J1850" t="str">
        <f t="shared" ca="1" si="176"/>
        <v>Loyal</v>
      </c>
    </row>
    <row r="1851" spans="1:10" x14ac:dyDescent="0.3">
      <c r="A1851" s="10" t="s">
        <v>4756</v>
      </c>
      <c r="B1851" s="2">
        <v>45619</v>
      </c>
      <c r="C1851">
        <v>1</v>
      </c>
      <c r="D1851">
        <v>1147.46</v>
      </c>
      <c r="E1851" s="11">
        <f t="shared" ca="1" si="177"/>
        <v>460</v>
      </c>
      <c r="F1851">
        <f t="shared" ca="1" si="172"/>
        <v>1</v>
      </c>
      <c r="G1851">
        <f t="shared" si="173"/>
        <v>1</v>
      </c>
      <c r="H1851">
        <f t="shared" si="174"/>
        <v>2</v>
      </c>
      <c r="I1851">
        <f t="shared" ca="1" si="175"/>
        <v>4</v>
      </c>
      <c r="J1851" t="str">
        <f t="shared" ca="1" si="176"/>
        <v>At Risk</v>
      </c>
    </row>
    <row r="1852" spans="1:10" x14ac:dyDescent="0.3">
      <c r="A1852" s="10" t="s">
        <v>4093</v>
      </c>
      <c r="B1852" s="2">
        <v>45469</v>
      </c>
      <c r="C1852">
        <v>2</v>
      </c>
      <c r="D1852">
        <v>4516.12</v>
      </c>
      <c r="E1852" s="11">
        <f t="shared" ca="1" si="177"/>
        <v>610</v>
      </c>
      <c r="F1852">
        <f t="shared" ca="1" si="172"/>
        <v>1</v>
      </c>
      <c r="G1852">
        <f t="shared" si="173"/>
        <v>2</v>
      </c>
      <c r="H1852">
        <f t="shared" si="174"/>
        <v>3</v>
      </c>
      <c r="I1852">
        <f t="shared" ca="1" si="175"/>
        <v>6</v>
      </c>
      <c r="J1852" t="str">
        <f t="shared" ca="1" si="176"/>
        <v>Loyal</v>
      </c>
    </row>
    <row r="1853" spans="1:10" x14ac:dyDescent="0.3">
      <c r="A1853" s="10" t="s">
        <v>1622</v>
      </c>
      <c r="B1853" s="2">
        <v>45383</v>
      </c>
      <c r="C1853">
        <v>1</v>
      </c>
      <c r="D1853">
        <v>1852.6</v>
      </c>
      <c r="E1853" s="11">
        <f t="shared" ca="1" si="177"/>
        <v>696</v>
      </c>
      <c r="F1853">
        <f t="shared" ca="1" si="172"/>
        <v>1</v>
      </c>
      <c r="G1853">
        <f t="shared" si="173"/>
        <v>1</v>
      </c>
      <c r="H1853">
        <f t="shared" si="174"/>
        <v>2</v>
      </c>
      <c r="I1853">
        <f t="shared" ca="1" si="175"/>
        <v>4</v>
      </c>
      <c r="J1853" t="str">
        <f t="shared" ca="1" si="176"/>
        <v>At Risk</v>
      </c>
    </row>
    <row r="1854" spans="1:10" x14ac:dyDescent="0.3">
      <c r="A1854" s="10" t="s">
        <v>3131</v>
      </c>
      <c r="B1854" s="2">
        <v>45591</v>
      </c>
      <c r="C1854">
        <v>2</v>
      </c>
      <c r="D1854">
        <v>3711.25</v>
      </c>
      <c r="E1854" s="11">
        <f t="shared" ca="1" si="177"/>
        <v>488</v>
      </c>
      <c r="F1854">
        <f t="shared" ca="1" si="172"/>
        <v>1</v>
      </c>
      <c r="G1854">
        <f t="shared" si="173"/>
        <v>2</v>
      </c>
      <c r="H1854">
        <f t="shared" si="174"/>
        <v>3</v>
      </c>
      <c r="I1854">
        <f t="shared" ca="1" si="175"/>
        <v>6</v>
      </c>
      <c r="J1854" t="str">
        <f t="shared" ca="1" si="176"/>
        <v>Loyal</v>
      </c>
    </row>
    <row r="1855" spans="1:10" x14ac:dyDescent="0.3">
      <c r="A1855" s="10" t="s">
        <v>2115</v>
      </c>
      <c r="B1855" s="2">
        <v>45478</v>
      </c>
      <c r="C1855">
        <v>1</v>
      </c>
      <c r="D1855">
        <v>103.96</v>
      </c>
      <c r="E1855" s="11">
        <f t="shared" ca="1" si="177"/>
        <v>601</v>
      </c>
      <c r="F1855">
        <f t="shared" ca="1" si="172"/>
        <v>1</v>
      </c>
      <c r="G1855">
        <f t="shared" si="173"/>
        <v>1</v>
      </c>
      <c r="H1855">
        <f t="shared" si="174"/>
        <v>1</v>
      </c>
      <c r="I1855">
        <f t="shared" ca="1" si="175"/>
        <v>3</v>
      </c>
      <c r="J1855" t="str">
        <f t="shared" ca="1" si="176"/>
        <v>Lost</v>
      </c>
    </row>
    <row r="1856" spans="1:10" x14ac:dyDescent="0.3">
      <c r="A1856" s="10" t="s">
        <v>5291</v>
      </c>
      <c r="B1856" s="2">
        <v>45548</v>
      </c>
      <c r="C1856">
        <v>1</v>
      </c>
      <c r="D1856">
        <v>453.07</v>
      </c>
      <c r="E1856" s="11">
        <f t="shared" ca="1" si="177"/>
        <v>531</v>
      </c>
      <c r="F1856">
        <f t="shared" ca="1" si="172"/>
        <v>1</v>
      </c>
      <c r="G1856">
        <f t="shared" si="173"/>
        <v>1</v>
      </c>
      <c r="H1856">
        <f t="shared" si="174"/>
        <v>1</v>
      </c>
      <c r="I1856">
        <f t="shared" ca="1" si="175"/>
        <v>3</v>
      </c>
      <c r="J1856" t="str">
        <f t="shared" ca="1" si="176"/>
        <v>Lost</v>
      </c>
    </row>
    <row r="1857" spans="1:10" x14ac:dyDescent="0.3">
      <c r="A1857" s="10" t="s">
        <v>3286</v>
      </c>
      <c r="B1857" s="2">
        <v>45594</v>
      </c>
      <c r="C1857">
        <v>1</v>
      </c>
      <c r="D1857">
        <v>2686.75</v>
      </c>
      <c r="E1857" s="11">
        <f t="shared" ca="1" si="177"/>
        <v>485</v>
      </c>
      <c r="F1857">
        <f t="shared" ca="1" si="172"/>
        <v>1</v>
      </c>
      <c r="G1857">
        <f t="shared" si="173"/>
        <v>1</v>
      </c>
      <c r="H1857">
        <f t="shared" si="174"/>
        <v>3</v>
      </c>
      <c r="I1857">
        <f t="shared" ca="1" si="175"/>
        <v>5</v>
      </c>
      <c r="J1857" t="str">
        <f t="shared" ca="1" si="176"/>
        <v>Loyal</v>
      </c>
    </row>
    <row r="1858" spans="1:10" x14ac:dyDescent="0.3">
      <c r="A1858" s="10" t="s">
        <v>491</v>
      </c>
      <c r="B1858" s="2">
        <v>45529</v>
      </c>
      <c r="C1858">
        <v>1</v>
      </c>
      <c r="D1858">
        <v>2228.2199999999998</v>
      </c>
      <c r="E1858" s="11">
        <f t="shared" ca="1" si="177"/>
        <v>550</v>
      </c>
      <c r="F1858">
        <f t="shared" ca="1" si="172"/>
        <v>1</v>
      </c>
      <c r="G1858">
        <f t="shared" si="173"/>
        <v>1</v>
      </c>
      <c r="H1858">
        <f t="shared" si="174"/>
        <v>3</v>
      </c>
      <c r="I1858">
        <f t="shared" ca="1" si="175"/>
        <v>5</v>
      </c>
      <c r="J1858" t="str">
        <f t="shared" ca="1" si="176"/>
        <v>Loyal</v>
      </c>
    </row>
    <row r="1859" spans="1:10" x14ac:dyDescent="0.3">
      <c r="A1859" s="10" t="s">
        <v>171</v>
      </c>
      <c r="B1859" s="2">
        <v>45624</v>
      </c>
      <c r="C1859">
        <v>4</v>
      </c>
      <c r="D1859">
        <v>2401.6799999999998</v>
      </c>
      <c r="E1859" s="11">
        <f t="shared" ca="1" si="177"/>
        <v>455</v>
      </c>
      <c r="F1859">
        <f t="shared" ref="F1859:F1922" ca="1" si="178">_xlfn.IFS(E1859&lt;100,3,E1859&lt;=200,2,E1859&gt;200,1)</f>
        <v>1</v>
      </c>
      <c r="G1859">
        <f t="shared" ref="G1859:G1922" si="179">_xlfn.IFS(C1859&gt;=3,3,C1859=2,2,C1859=1,1)</f>
        <v>3</v>
      </c>
      <c r="H1859">
        <f t="shared" ref="H1859:H1922" si="180">_xlfn.IFS(D1859&gt;=2000,3,D1859&gt;=1000,2,D1859&lt;1000,1)</f>
        <v>3</v>
      </c>
      <c r="I1859">
        <f t="shared" ref="I1859:I1922" ca="1" si="181">F1859+G1859+H1859</f>
        <v>7</v>
      </c>
      <c r="J1859" t="str">
        <f t="shared" ref="J1859:J1922" ca="1" si="182">_xlfn.IFS(I1859&gt;=7,"Champion",I1859&gt;=5,"Loyal",I1859&gt;=4,"At Risk",I1859&lt;4,"Lost")</f>
        <v>Champion</v>
      </c>
    </row>
    <row r="1860" spans="1:10" x14ac:dyDescent="0.3">
      <c r="A1860" s="10" t="s">
        <v>5297</v>
      </c>
      <c r="B1860" s="2">
        <v>45543</v>
      </c>
      <c r="C1860">
        <v>1</v>
      </c>
      <c r="D1860">
        <v>574.38</v>
      </c>
      <c r="E1860" s="11">
        <f t="shared" ca="1" si="177"/>
        <v>536</v>
      </c>
      <c r="F1860">
        <f t="shared" ca="1" si="178"/>
        <v>1</v>
      </c>
      <c r="G1860">
        <f t="shared" si="179"/>
        <v>1</v>
      </c>
      <c r="H1860">
        <f t="shared" si="180"/>
        <v>1</v>
      </c>
      <c r="I1860">
        <f t="shared" ca="1" si="181"/>
        <v>3</v>
      </c>
      <c r="J1860" t="str">
        <f t="shared" ca="1" si="182"/>
        <v>Lost</v>
      </c>
    </row>
    <row r="1861" spans="1:10" x14ac:dyDescent="0.3">
      <c r="A1861" s="10" t="s">
        <v>4381</v>
      </c>
      <c r="B1861" s="2">
        <v>45303</v>
      </c>
      <c r="C1861">
        <v>1</v>
      </c>
      <c r="D1861">
        <v>3043.64</v>
      </c>
      <c r="E1861" s="11">
        <f t="shared" ref="E1861:E1924" ca="1" si="183">TODAY()-B1861</f>
        <v>776</v>
      </c>
      <c r="F1861">
        <f t="shared" ca="1" si="178"/>
        <v>1</v>
      </c>
      <c r="G1861">
        <f t="shared" si="179"/>
        <v>1</v>
      </c>
      <c r="H1861">
        <f t="shared" si="180"/>
        <v>3</v>
      </c>
      <c r="I1861">
        <f t="shared" ca="1" si="181"/>
        <v>5</v>
      </c>
      <c r="J1861" t="str">
        <f t="shared" ca="1" si="182"/>
        <v>Loyal</v>
      </c>
    </row>
    <row r="1862" spans="1:10" x14ac:dyDescent="0.3">
      <c r="A1862" s="10" t="s">
        <v>2545</v>
      </c>
      <c r="B1862" s="2">
        <v>45613</v>
      </c>
      <c r="C1862">
        <v>3</v>
      </c>
      <c r="D1862">
        <v>694.12</v>
      </c>
      <c r="E1862" s="11">
        <f t="shared" ca="1" si="183"/>
        <v>466</v>
      </c>
      <c r="F1862">
        <f t="shared" ca="1" si="178"/>
        <v>1</v>
      </c>
      <c r="G1862">
        <f t="shared" si="179"/>
        <v>3</v>
      </c>
      <c r="H1862">
        <f t="shared" si="180"/>
        <v>1</v>
      </c>
      <c r="I1862">
        <f t="shared" ca="1" si="181"/>
        <v>5</v>
      </c>
      <c r="J1862" t="str">
        <f t="shared" ca="1" si="182"/>
        <v>Loyal</v>
      </c>
    </row>
    <row r="1863" spans="1:10" x14ac:dyDescent="0.3">
      <c r="A1863" s="10" t="s">
        <v>5011</v>
      </c>
      <c r="B1863" s="2">
        <v>45483</v>
      </c>
      <c r="C1863">
        <v>1</v>
      </c>
      <c r="D1863">
        <v>585.1</v>
      </c>
      <c r="E1863" s="11">
        <f t="shared" ca="1" si="183"/>
        <v>596</v>
      </c>
      <c r="F1863">
        <f t="shared" ca="1" si="178"/>
        <v>1</v>
      </c>
      <c r="G1863">
        <f t="shared" si="179"/>
        <v>1</v>
      </c>
      <c r="H1863">
        <f t="shared" si="180"/>
        <v>1</v>
      </c>
      <c r="I1863">
        <f t="shared" ca="1" si="181"/>
        <v>3</v>
      </c>
      <c r="J1863" t="str">
        <f t="shared" ca="1" si="182"/>
        <v>Lost</v>
      </c>
    </row>
    <row r="1864" spans="1:10" x14ac:dyDescent="0.3">
      <c r="A1864" s="10" t="s">
        <v>4847</v>
      </c>
      <c r="B1864" s="2">
        <v>45545</v>
      </c>
      <c r="C1864">
        <v>2</v>
      </c>
      <c r="D1864">
        <v>3425.87</v>
      </c>
      <c r="E1864" s="11">
        <f t="shared" ca="1" si="183"/>
        <v>534</v>
      </c>
      <c r="F1864">
        <f t="shared" ca="1" si="178"/>
        <v>1</v>
      </c>
      <c r="G1864">
        <f t="shared" si="179"/>
        <v>2</v>
      </c>
      <c r="H1864">
        <f t="shared" si="180"/>
        <v>3</v>
      </c>
      <c r="I1864">
        <f t="shared" ca="1" si="181"/>
        <v>6</v>
      </c>
      <c r="J1864" t="str">
        <f t="shared" ca="1" si="182"/>
        <v>Loyal</v>
      </c>
    </row>
    <row r="1865" spans="1:10" x14ac:dyDescent="0.3">
      <c r="A1865" s="10" t="s">
        <v>5085</v>
      </c>
      <c r="B1865" s="2">
        <v>45401</v>
      </c>
      <c r="C1865">
        <v>1</v>
      </c>
      <c r="D1865">
        <v>278.7</v>
      </c>
      <c r="E1865" s="11">
        <f t="shared" ca="1" si="183"/>
        <v>678</v>
      </c>
      <c r="F1865">
        <f t="shared" ca="1" si="178"/>
        <v>1</v>
      </c>
      <c r="G1865">
        <f t="shared" si="179"/>
        <v>1</v>
      </c>
      <c r="H1865">
        <f t="shared" si="180"/>
        <v>1</v>
      </c>
      <c r="I1865">
        <f t="shared" ca="1" si="181"/>
        <v>3</v>
      </c>
      <c r="J1865" t="str">
        <f t="shared" ca="1" si="182"/>
        <v>Lost</v>
      </c>
    </row>
    <row r="1866" spans="1:10" x14ac:dyDescent="0.3">
      <c r="A1866" s="10" t="s">
        <v>4515</v>
      </c>
      <c r="B1866" s="2">
        <v>45404</v>
      </c>
      <c r="C1866">
        <v>1</v>
      </c>
      <c r="D1866">
        <v>1571.75</v>
      </c>
      <c r="E1866" s="11">
        <f t="shared" ca="1" si="183"/>
        <v>675</v>
      </c>
      <c r="F1866">
        <f t="shared" ca="1" si="178"/>
        <v>1</v>
      </c>
      <c r="G1866">
        <f t="shared" si="179"/>
        <v>1</v>
      </c>
      <c r="H1866">
        <f t="shared" si="180"/>
        <v>2</v>
      </c>
      <c r="I1866">
        <f t="shared" ca="1" si="181"/>
        <v>4</v>
      </c>
      <c r="J1866" t="str">
        <f t="shared" ca="1" si="182"/>
        <v>At Risk</v>
      </c>
    </row>
    <row r="1867" spans="1:10" x14ac:dyDescent="0.3">
      <c r="A1867" s="10" t="s">
        <v>1527</v>
      </c>
      <c r="B1867" s="2">
        <v>45497</v>
      </c>
      <c r="C1867">
        <v>1</v>
      </c>
      <c r="D1867">
        <v>222.59</v>
      </c>
      <c r="E1867" s="11">
        <f t="shared" ca="1" si="183"/>
        <v>582</v>
      </c>
      <c r="F1867">
        <f t="shared" ca="1" si="178"/>
        <v>1</v>
      </c>
      <c r="G1867">
        <f t="shared" si="179"/>
        <v>1</v>
      </c>
      <c r="H1867">
        <f t="shared" si="180"/>
        <v>1</v>
      </c>
      <c r="I1867">
        <f t="shared" ca="1" si="181"/>
        <v>3</v>
      </c>
      <c r="J1867" t="str">
        <f t="shared" ca="1" si="182"/>
        <v>Lost</v>
      </c>
    </row>
    <row r="1868" spans="1:10" x14ac:dyDescent="0.3">
      <c r="A1868" s="10" t="s">
        <v>6005</v>
      </c>
      <c r="B1868" s="2">
        <v>45532</v>
      </c>
      <c r="C1868">
        <v>1</v>
      </c>
      <c r="D1868">
        <v>214.18</v>
      </c>
      <c r="E1868" s="11">
        <f t="shared" ca="1" si="183"/>
        <v>547</v>
      </c>
      <c r="F1868">
        <f t="shared" ca="1" si="178"/>
        <v>1</v>
      </c>
      <c r="G1868">
        <f t="shared" si="179"/>
        <v>1</v>
      </c>
      <c r="H1868">
        <f t="shared" si="180"/>
        <v>1</v>
      </c>
      <c r="I1868">
        <f t="shared" ca="1" si="181"/>
        <v>3</v>
      </c>
      <c r="J1868" t="str">
        <f t="shared" ca="1" si="182"/>
        <v>Lost</v>
      </c>
    </row>
    <row r="1869" spans="1:10" x14ac:dyDescent="0.3">
      <c r="A1869" s="10" t="s">
        <v>2502</v>
      </c>
      <c r="B1869" s="2">
        <v>45497</v>
      </c>
      <c r="C1869">
        <v>1</v>
      </c>
      <c r="D1869">
        <v>1155.6400000000001</v>
      </c>
      <c r="E1869" s="11">
        <f t="shared" ca="1" si="183"/>
        <v>582</v>
      </c>
      <c r="F1869">
        <f t="shared" ca="1" si="178"/>
        <v>1</v>
      </c>
      <c r="G1869">
        <f t="shared" si="179"/>
        <v>1</v>
      </c>
      <c r="H1869">
        <f t="shared" si="180"/>
        <v>2</v>
      </c>
      <c r="I1869">
        <f t="shared" ca="1" si="181"/>
        <v>4</v>
      </c>
      <c r="J1869" t="str">
        <f t="shared" ca="1" si="182"/>
        <v>At Risk</v>
      </c>
    </row>
    <row r="1870" spans="1:10" x14ac:dyDescent="0.3">
      <c r="A1870" s="10" t="s">
        <v>2051</v>
      </c>
      <c r="B1870" s="2">
        <v>45599</v>
      </c>
      <c r="C1870">
        <v>2</v>
      </c>
      <c r="D1870">
        <v>1906.57</v>
      </c>
      <c r="E1870" s="11">
        <f t="shared" ca="1" si="183"/>
        <v>480</v>
      </c>
      <c r="F1870">
        <f t="shared" ca="1" si="178"/>
        <v>1</v>
      </c>
      <c r="G1870">
        <f t="shared" si="179"/>
        <v>2</v>
      </c>
      <c r="H1870">
        <f t="shared" si="180"/>
        <v>2</v>
      </c>
      <c r="I1870">
        <f t="shared" ca="1" si="181"/>
        <v>5</v>
      </c>
      <c r="J1870" t="str">
        <f t="shared" ca="1" si="182"/>
        <v>Loyal</v>
      </c>
    </row>
    <row r="1871" spans="1:10" x14ac:dyDescent="0.3">
      <c r="A1871" s="10" t="s">
        <v>2443</v>
      </c>
      <c r="B1871" s="2">
        <v>45532</v>
      </c>
      <c r="C1871">
        <v>2</v>
      </c>
      <c r="D1871">
        <v>3737.17</v>
      </c>
      <c r="E1871" s="11">
        <f t="shared" ca="1" si="183"/>
        <v>547</v>
      </c>
      <c r="F1871">
        <f t="shared" ca="1" si="178"/>
        <v>1</v>
      </c>
      <c r="G1871">
        <f t="shared" si="179"/>
        <v>2</v>
      </c>
      <c r="H1871">
        <f t="shared" si="180"/>
        <v>3</v>
      </c>
      <c r="I1871">
        <f t="shared" ca="1" si="181"/>
        <v>6</v>
      </c>
      <c r="J1871" t="str">
        <f t="shared" ca="1" si="182"/>
        <v>Loyal</v>
      </c>
    </row>
    <row r="1872" spans="1:10" x14ac:dyDescent="0.3">
      <c r="A1872" s="10" t="s">
        <v>5976</v>
      </c>
      <c r="B1872" s="2">
        <v>45637</v>
      </c>
      <c r="C1872">
        <v>1</v>
      </c>
      <c r="D1872">
        <v>1687.89</v>
      </c>
      <c r="E1872" s="11">
        <f t="shared" ca="1" si="183"/>
        <v>442</v>
      </c>
      <c r="F1872">
        <f t="shared" ca="1" si="178"/>
        <v>1</v>
      </c>
      <c r="G1872">
        <f t="shared" si="179"/>
        <v>1</v>
      </c>
      <c r="H1872">
        <f t="shared" si="180"/>
        <v>2</v>
      </c>
      <c r="I1872">
        <f t="shared" ca="1" si="181"/>
        <v>4</v>
      </c>
      <c r="J1872" t="str">
        <f t="shared" ca="1" si="182"/>
        <v>At Risk</v>
      </c>
    </row>
    <row r="1873" spans="1:10" x14ac:dyDescent="0.3">
      <c r="A1873" s="10" t="s">
        <v>3958</v>
      </c>
      <c r="B1873" s="2">
        <v>45657</v>
      </c>
      <c r="C1873">
        <v>1</v>
      </c>
      <c r="D1873">
        <v>688.01</v>
      </c>
      <c r="E1873" s="11">
        <f t="shared" ca="1" si="183"/>
        <v>422</v>
      </c>
      <c r="F1873">
        <f t="shared" ca="1" si="178"/>
        <v>1</v>
      </c>
      <c r="G1873">
        <f t="shared" si="179"/>
        <v>1</v>
      </c>
      <c r="H1873">
        <f t="shared" si="180"/>
        <v>1</v>
      </c>
      <c r="I1873">
        <f t="shared" ca="1" si="181"/>
        <v>3</v>
      </c>
      <c r="J1873" t="str">
        <f t="shared" ca="1" si="182"/>
        <v>Lost</v>
      </c>
    </row>
    <row r="1874" spans="1:10" x14ac:dyDescent="0.3">
      <c r="A1874" s="10" t="s">
        <v>13</v>
      </c>
      <c r="B1874" s="2">
        <v>45633</v>
      </c>
      <c r="C1874">
        <v>4</v>
      </c>
      <c r="D1874">
        <v>2244.9</v>
      </c>
      <c r="E1874" s="11">
        <f t="shared" ca="1" si="183"/>
        <v>446</v>
      </c>
      <c r="F1874">
        <f t="shared" ca="1" si="178"/>
        <v>1</v>
      </c>
      <c r="G1874">
        <f t="shared" si="179"/>
        <v>3</v>
      </c>
      <c r="H1874">
        <f t="shared" si="180"/>
        <v>3</v>
      </c>
      <c r="I1874">
        <f t="shared" ca="1" si="181"/>
        <v>7</v>
      </c>
      <c r="J1874" t="str">
        <f t="shared" ca="1" si="182"/>
        <v>Champion</v>
      </c>
    </row>
    <row r="1875" spans="1:10" x14ac:dyDescent="0.3">
      <c r="A1875" s="10" t="s">
        <v>4199</v>
      </c>
      <c r="B1875" s="2">
        <v>45600</v>
      </c>
      <c r="C1875">
        <v>1</v>
      </c>
      <c r="D1875">
        <v>219.15</v>
      </c>
      <c r="E1875" s="11">
        <f t="shared" ca="1" si="183"/>
        <v>479</v>
      </c>
      <c r="F1875">
        <f t="shared" ca="1" si="178"/>
        <v>1</v>
      </c>
      <c r="G1875">
        <f t="shared" si="179"/>
        <v>1</v>
      </c>
      <c r="H1875">
        <f t="shared" si="180"/>
        <v>1</v>
      </c>
      <c r="I1875">
        <f t="shared" ca="1" si="181"/>
        <v>3</v>
      </c>
      <c r="J1875" t="str">
        <f t="shared" ca="1" si="182"/>
        <v>Lost</v>
      </c>
    </row>
    <row r="1876" spans="1:10" x14ac:dyDescent="0.3">
      <c r="A1876" s="10" t="s">
        <v>2562</v>
      </c>
      <c r="B1876" s="2">
        <v>45613</v>
      </c>
      <c r="C1876">
        <v>2</v>
      </c>
      <c r="D1876">
        <v>2083.06</v>
      </c>
      <c r="E1876" s="11">
        <f t="shared" ca="1" si="183"/>
        <v>466</v>
      </c>
      <c r="F1876">
        <f t="shared" ca="1" si="178"/>
        <v>1</v>
      </c>
      <c r="G1876">
        <f t="shared" si="179"/>
        <v>2</v>
      </c>
      <c r="H1876">
        <f t="shared" si="180"/>
        <v>3</v>
      </c>
      <c r="I1876">
        <f t="shared" ca="1" si="181"/>
        <v>6</v>
      </c>
      <c r="J1876" t="str">
        <f t="shared" ca="1" si="182"/>
        <v>Loyal</v>
      </c>
    </row>
    <row r="1877" spans="1:10" x14ac:dyDescent="0.3">
      <c r="A1877" s="10" t="s">
        <v>1245</v>
      </c>
      <c r="B1877" s="2">
        <v>45364</v>
      </c>
      <c r="C1877">
        <v>1</v>
      </c>
      <c r="D1877">
        <v>677.28</v>
      </c>
      <c r="E1877" s="11">
        <f t="shared" ca="1" si="183"/>
        <v>715</v>
      </c>
      <c r="F1877">
        <f t="shared" ca="1" si="178"/>
        <v>1</v>
      </c>
      <c r="G1877">
        <f t="shared" si="179"/>
        <v>1</v>
      </c>
      <c r="H1877">
        <f t="shared" si="180"/>
        <v>1</v>
      </c>
      <c r="I1877">
        <f t="shared" ca="1" si="181"/>
        <v>3</v>
      </c>
      <c r="J1877" t="str">
        <f t="shared" ca="1" si="182"/>
        <v>Lost</v>
      </c>
    </row>
    <row r="1878" spans="1:10" x14ac:dyDescent="0.3">
      <c r="A1878" s="10" t="s">
        <v>4528</v>
      </c>
      <c r="B1878" s="2">
        <v>45425</v>
      </c>
      <c r="C1878">
        <v>1</v>
      </c>
      <c r="D1878">
        <v>292.27999999999997</v>
      </c>
      <c r="E1878" s="11">
        <f t="shared" ca="1" si="183"/>
        <v>654</v>
      </c>
      <c r="F1878">
        <f t="shared" ca="1" si="178"/>
        <v>1</v>
      </c>
      <c r="G1878">
        <f t="shared" si="179"/>
        <v>1</v>
      </c>
      <c r="H1878">
        <f t="shared" si="180"/>
        <v>1</v>
      </c>
      <c r="I1878">
        <f t="shared" ca="1" si="181"/>
        <v>3</v>
      </c>
      <c r="J1878" t="str">
        <f t="shared" ca="1" si="182"/>
        <v>Lost</v>
      </c>
    </row>
    <row r="1879" spans="1:10" x14ac:dyDescent="0.3">
      <c r="A1879" s="10" t="s">
        <v>2613</v>
      </c>
      <c r="B1879" s="2">
        <v>45534</v>
      </c>
      <c r="C1879">
        <v>1</v>
      </c>
      <c r="D1879">
        <v>585.72</v>
      </c>
      <c r="E1879" s="11">
        <f t="shared" ca="1" si="183"/>
        <v>545</v>
      </c>
      <c r="F1879">
        <f t="shared" ca="1" si="178"/>
        <v>1</v>
      </c>
      <c r="G1879">
        <f t="shared" si="179"/>
        <v>1</v>
      </c>
      <c r="H1879">
        <f t="shared" si="180"/>
        <v>1</v>
      </c>
      <c r="I1879">
        <f t="shared" ca="1" si="181"/>
        <v>3</v>
      </c>
      <c r="J1879" t="str">
        <f t="shared" ca="1" si="182"/>
        <v>Lost</v>
      </c>
    </row>
    <row r="1880" spans="1:10" x14ac:dyDescent="0.3">
      <c r="A1880" s="10" t="s">
        <v>4687</v>
      </c>
      <c r="B1880" s="2">
        <v>45533</v>
      </c>
      <c r="C1880">
        <v>1</v>
      </c>
      <c r="D1880">
        <v>1356.43</v>
      </c>
      <c r="E1880" s="11">
        <f t="shared" ca="1" si="183"/>
        <v>546</v>
      </c>
      <c r="F1880">
        <f t="shared" ca="1" si="178"/>
        <v>1</v>
      </c>
      <c r="G1880">
        <f t="shared" si="179"/>
        <v>1</v>
      </c>
      <c r="H1880">
        <f t="shared" si="180"/>
        <v>2</v>
      </c>
      <c r="I1880">
        <f t="shared" ca="1" si="181"/>
        <v>4</v>
      </c>
      <c r="J1880" t="str">
        <f t="shared" ca="1" si="182"/>
        <v>At Risk</v>
      </c>
    </row>
    <row r="1881" spans="1:10" x14ac:dyDescent="0.3">
      <c r="A1881" s="10" t="s">
        <v>1863</v>
      </c>
      <c r="B1881" s="2">
        <v>45406</v>
      </c>
      <c r="C1881">
        <v>1</v>
      </c>
      <c r="D1881">
        <v>905.33</v>
      </c>
      <c r="E1881" s="11">
        <f t="shared" ca="1" si="183"/>
        <v>673</v>
      </c>
      <c r="F1881">
        <f t="shared" ca="1" si="178"/>
        <v>1</v>
      </c>
      <c r="G1881">
        <f t="shared" si="179"/>
        <v>1</v>
      </c>
      <c r="H1881">
        <f t="shared" si="180"/>
        <v>1</v>
      </c>
      <c r="I1881">
        <f t="shared" ca="1" si="181"/>
        <v>3</v>
      </c>
      <c r="J1881" t="str">
        <f t="shared" ca="1" si="182"/>
        <v>Lost</v>
      </c>
    </row>
    <row r="1882" spans="1:10" x14ac:dyDescent="0.3">
      <c r="A1882" s="10" t="s">
        <v>5992</v>
      </c>
      <c r="B1882" s="2">
        <v>45312</v>
      </c>
      <c r="C1882">
        <v>1</v>
      </c>
      <c r="D1882">
        <v>431.35</v>
      </c>
      <c r="E1882" s="11">
        <f t="shared" ca="1" si="183"/>
        <v>767</v>
      </c>
      <c r="F1882">
        <f t="shared" ca="1" si="178"/>
        <v>1</v>
      </c>
      <c r="G1882">
        <f t="shared" si="179"/>
        <v>1</v>
      </c>
      <c r="H1882">
        <f t="shared" si="180"/>
        <v>1</v>
      </c>
      <c r="I1882">
        <f t="shared" ca="1" si="181"/>
        <v>3</v>
      </c>
      <c r="J1882" t="str">
        <f t="shared" ca="1" si="182"/>
        <v>Lost</v>
      </c>
    </row>
    <row r="1883" spans="1:10" x14ac:dyDescent="0.3">
      <c r="A1883" s="10" t="s">
        <v>1269</v>
      </c>
      <c r="B1883" s="2">
        <v>45488</v>
      </c>
      <c r="C1883">
        <v>2</v>
      </c>
      <c r="D1883">
        <v>3563.73</v>
      </c>
      <c r="E1883" s="11">
        <f t="shared" ca="1" si="183"/>
        <v>591</v>
      </c>
      <c r="F1883">
        <f t="shared" ca="1" si="178"/>
        <v>1</v>
      </c>
      <c r="G1883">
        <f t="shared" si="179"/>
        <v>2</v>
      </c>
      <c r="H1883">
        <f t="shared" si="180"/>
        <v>3</v>
      </c>
      <c r="I1883">
        <f t="shared" ca="1" si="181"/>
        <v>6</v>
      </c>
      <c r="J1883" t="str">
        <f t="shared" ca="1" si="182"/>
        <v>Loyal</v>
      </c>
    </row>
    <row r="1884" spans="1:10" x14ac:dyDescent="0.3">
      <c r="A1884" s="10" t="s">
        <v>5920</v>
      </c>
      <c r="B1884" s="2">
        <v>45566</v>
      </c>
      <c r="C1884">
        <v>1</v>
      </c>
      <c r="D1884">
        <v>488.06</v>
      </c>
      <c r="E1884" s="11">
        <f t="shared" ca="1" si="183"/>
        <v>513</v>
      </c>
      <c r="F1884">
        <f t="shared" ca="1" si="178"/>
        <v>1</v>
      </c>
      <c r="G1884">
        <f t="shared" si="179"/>
        <v>1</v>
      </c>
      <c r="H1884">
        <f t="shared" si="180"/>
        <v>1</v>
      </c>
      <c r="I1884">
        <f t="shared" ca="1" si="181"/>
        <v>3</v>
      </c>
      <c r="J1884" t="str">
        <f t="shared" ca="1" si="182"/>
        <v>Lost</v>
      </c>
    </row>
    <row r="1885" spans="1:10" x14ac:dyDescent="0.3">
      <c r="A1885" s="10" t="s">
        <v>2568</v>
      </c>
      <c r="B1885" s="2">
        <v>45656</v>
      </c>
      <c r="C1885">
        <v>2</v>
      </c>
      <c r="D1885">
        <v>751.36</v>
      </c>
      <c r="E1885" s="11">
        <f t="shared" ca="1" si="183"/>
        <v>423</v>
      </c>
      <c r="F1885">
        <f t="shared" ca="1" si="178"/>
        <v>1</v>
      </c>
      <c r="G1885">
        <f t="shared" si="179"/>
        <v>2</v>
      </c>
      <c r="H1885">
        <f t="shared" si="180"/>
        <v>1</v>
      </c>
      <c r="I1885">
        <f t="shared" ca="1" si="181"/>
        <v>4</v>
      </c>
      <c r="J1885" t="str">
        <f t="shared" ca="1" si="182"/>
        <v>At Risk</v>
      </c>
    </row>
    <row r="1886" spans="1:10" x14ac:dyDescent="0.3">
      <c r="A1886" s="10" t="s">
        <v>4844</v>
      </c>
      <c r="B1886" s="2">
        <v>45643</v>
      </c>
      <c r="C1886">
        <v>1</v>
      </c>
      <c r="D1886">
        <v>80.63</v>
      </c>
      <c r="E1886" s="11">
        <f t="shared" ca="1" si="183"/>
        <v>436</v>
      </c>
      <c r="F1886">
        <f t="shared" ca="1" si="178"/>
        <v>1</v>
      </c>
      <c r="G1886">
        <f t="shared" si="179"/>
        <v>1</v>
      </c>
      <c r="H1886">
        <f t="shared" si="180"/>
        <v>1</v>
      </c>
      <c r="I1886">
        <f t="shared" ca="1" si="181"/>
        <v>3</v>
      </c>
      <c r="J1886" t="str">
        <f t="shared" ca="1" si="182"/>
        <v>Lost</v>
      </c>
    </row>
    <row r="1887" spans="1:10" x14ac:dyDescent="0.3">
      <c r="A1887" s="10" t="s">
        <v>2699</v>
      </c>
      <c r="B1887" s="2">
        <v>45511</v>
      </c>
      <c r="C1887">
        <v>2</v>
      </c>
      <c r="D1887">
        <v>5113.25</v>
      </c>
      <c r="E1887" s="11">
        <f t="shared" ca="1" si="183"/>
        <v>568</v>
      </c>
      <c r="F1887">
        <f t="shared" ca="1" si="178"/>
        <v>1</v>
      </c>
      <c r="G1887">
        <f t="shared" si="179"/>
        <v>2</v>
      </c>
      <c r="H1887">
        <f t="shared" si="180"/>
        <v>3</v>
      </c>
      <c r="I1887">
        <f t="shared" ca="1" si="181"/>
        <v>6</v>
      </c>
      <c r="J1887" t="str">
        <f t="shared" ca="1" si="182"/>
        <v>Loyal</v>
      </c>
    </row>
    <row r="1888" spans="1:10" x14ac:dyDescent="0.3">
      <c r="A1888" s="10" t="s">
        <v>3976</v>
      </c>
      <c r="B1888" s="2">
        <v>45486</v>
      </c>
      <c r="C1888">
        <v>1</v>
      </c>
      <c r="D1888">
        <v>2197.23</v>
      </c>
      <c r="E1888" s="11">
        <f t="shared" ca="1" si="183"/>
        <v>593</v>
      </c>
      <c r="F1888">
        <f t="shared" ca="1" si="178"/>
        <v>1</v>
      </c>
      <c r="G1888">
        <f t="shared" si="179"/>
        <v>1</v>
      </c>
      <c r="H1888">
        <f t="shared" si="180"/>
        <v>3</v>
      </c>
      <c r="I1888">
        <f t="shared" ca="1" si="181"/>
        <v>5</v>
      </c>
      <c r="J1888" t="str">
        <f t="shared" ca="1" si="182"/>
        <v>Loyal</v>
      </c>
    </row>
    <row r="1889" spans="1:10" x14ac:dyDescent="0.3">
      <c r="A1889" s="10" t="s">
        <v>982</v>
      </c>
      <c r="B1889" s="2">
        <v>45447</v>
      </c>
      <c r="C1889">
        <v>1</v>
      </c>
      <c r="D1889">
        <v>54.48</v>
      </c>
      <c r="E1889" s="11">
        <f t="shared" ca="1" si="183"/>
        <v>632</v>
      </c>
      <c r="F1889">
        <f t="shared" ca="1" si="178"/>
        <v>1</v>
      </c>
      <c r="G1889">
        <f t="shared" si="179"/>
        <v>1</v>
      </c>
      <c r="H1889">
        <f t="shared" si="180"/>
        <v>1</v>
      </c>
      <c r="I1889">
        <f t="shared" ca="1" si="181"/>
        <v>3</v>
      </c>
      <c r="J1889" t="str">
        <f t="shared" ca="1" si="182"/>
        <v>Lost</v>
      </c>
    </row>
    <row r="1890" spans="1:10" x14ac:dyDescent="0.3">
      <c r="A1890" s="10" t="s">
        <v>34</v>
      </c>
      <c r="B1890" s="2">
        <v>45515</v>
      </c>
      <c r="C1890">
        <v>2</v>
      </c>
      <c r="D1890">
        <v>2082.75</v>
      </c>
      <c r="E1890" s="11">
        <f t="shared" ca="1" si="183"/>
        <v>564</v>
      </c>
      <c r="F1890">
        <f t="shared" ca="1" si="178"/>
        <v>1</v>
      </c>
      <c r="G1890">
        <f t="shared" si="179"/>
        <v>2</v>
      </c>
      <c r="H1890">
        <f t="shared" si="180"/>
        <v>3</v>
      </c>
      <c r="I1890">
        <f t="shared" ca="1" si="181"/>
        <v>6</v>
      </c>
      <c r="J1890" t="str">
        <f t="shared" ca="1" si="182"/>
        <v>Loyal</v>
      </c>
    </row>
    <row r="1891" spans="1:10" x14ac:dyDescent="0.3">
      <c r="A1891" s="10" t="s">
        <v>1085</v>
      </c>
      <c r="B1891" s="2">
        <v>45619</v>
      </c>
      <c r="C1891">
        <v>2</v>
      </c>
      <c r="D1891">
        <v>1179.9100000000001</v>
      </c>
      <c r="E1891" s="11">
        <f t="shared" ca="1" si="183"/>
        <v>460</v>
      </c>
      <c r="F1891">
        <f t="shared" ca="1" si="178"/>
        <v>1</v>
      </c>
      <c r="G1891">
        <f t="shared" si="179"/>
        <v>2</v>
      </c>
      <c r="H1891">
        <f t="shared" si="180"/>
        <v>2</v>
      </c>
      <c r="I1891">
        <f t="shared" ca="1" si="181"/>
        <v>5</v>
      </c>
      <c r="J1891" t="str">
        <f t="shared" ca="1" si="182"/>
        <v>Loyal</v>
      </c>
    </row>
    <row r="1892" spans="1:10" x14ac:dyDescent="0.3">
      <c r="A1892" s="10" t="s">
        <v>1614</v>
      </c>
      <c r="B1892" s="2">
        <v>45317</v>
      </c>
      <c r="C1892">
        <v>1</v>
      </c>
      <c r="D1892">
        <v>1939.05</v>
      </c>
      <c r="E1892" s="11">
        <f t="shared" ca="1" si="183"/>
        <v>762</v>
      </c>
      <c r="F1892">
        <f t="shared" ca="1" si="178"/>
        <v>1</v>
      </c>
      <c r="G1892">
        <f t="shared" si="179"/>
        <v>1</v>
      </c>
      <c r="H1892">
        <f t="shared" si="180"/>
        <v>2</v>
      </c>
      <c r="I1892">
        <f t="shared" ca="1" si="181"/>
        <v>4</v>
      </c>
      <c r="J1892" t="str">
        <f t="shared" ca="1" si="182"/>
        <v>At Risk</v>
      </c>
    </row>
    <row r="1893" spans="1:10" x14ac:dyDescent="0.3">
      <c r="A1893" s="10" t="s">
        <v>3438</v>
      </c>
      <c r="B1893" s="2">
        <v>45610</v>
      </c>
      <c r="C1893">
        <v>2</v>
      </c>
      <c r="D1893">
        <v>1849.02</v>
      </c>
      <c r="E1893" s="11">
        <f t="shared" ca="1" si="183"/>
        <v>469</v>
      </c>
      <c r="F1893">
        <f t="shared" ca="1" si="178"/>
        <v>1</v>
      </c>
      <c r="G1893">
        <f t="shared" si="179"/>
        <v>2</v>
      </c>
      <c r="H1893">
        <f t="shared" si="180"/>
        <v>2</v>
      </c>
      <c r="I1893">
        <f t="shared" ca="1" si="181"/>
        <v>5</v>
      </c>
      <c r="J1893" t="str">
        <f t="shared" ca="1" si="182"/>
        <v>Loyal</v>
      </c>
    </row>
    <row r="1894" spans="1:10" x14ac:dyDescent="0.3">
      <c r="A1894" s="10" t="s">
        <v>2330</v>
      </c>
      <c r="B1894" s="2">
        <v>45373</v>
      </c>
      <c r="C1894">
        <v>2</v>
      </c>
      <c r="D1894">
        <v>854.31000000000006</v>
      </c>
      <c r="E1894" s="11">
        <f t="shared" ca="1" si="183"/>
        <v>706</v>
      </c>
      <c r="F1894">
        <f t="shared" ca="1" si="178"/>
        <v>1</v>
      </c>
      <c r="G1894">
        <f t="shared" si="179"/>
        <v>2</v>
      </c>
      <c r="H1894">
        <f t="shared" si="180"/>
        <v>1</v>
      </c>
      <c r="I1894">
        <f t="shared" ca="1" si="181"/>
        <v>4</v>
      </c>
      <c r="J1894" t="str">
        <f t="shared" ca="1" si="182"/>
        <v>At Risk</v>
      </c>
    </row>
    <row r="1895" spans="1:10" x14ac:dyDescent="0.3">
      <c r="A1895" s="10" t="s">
        <v>3775</v>
      </c>
      <c r="B1895" s="2">
        <v>45295</v>
      </c>
      <c r="C1895">
        <v>1</v>
      </c>
      <c r="D1895">
        <v>2449.8200000000002</v>
      </c>
      <c r="E1895" s="11">
        <f t="shared" ca="1" si="183"/>
        <v>784</v>
      </c>
      <c r="F1895">
        <f t="shared" ca="1" si="178"/>
        <v>1</v>
      </c>
      <c r="G1895">
        <f t="shared" si="179"/>
        <v>1</v>
      </c>
      <c r="H1895">
        <f t="shared" si="180"/>
        <v>3</v>
      </c>
      <c r="I1895">
        <f t="shared" ca="1" si="181"/>
        <v>5</v>
      </c>
      <c r="J1895" t="str">
        <f t="shared" ca="1" si="182"/>
        <v>Loyal</v>
      </c>
    </row>
    <row r="1896" spans="1:10" x14ac:dyDescent="0.3">
      <c r="A1896" s="10" t="s">
        <v>4135</v>
      </c>
      <c r="B1896" s="2">
        <v>45533</v>
      </c>
      <c r="C1896">
        <v>3</v>
      </c>
      <c r="D1896">
        <v>4631.0200000000004</v>
      </c>
      <c r="E1896" s="11">
        <f t="shared" ca="1" si="183"/>
        <v>546</v>
      </c>
      <c r="F1896">
        <f t="shared" ca="1" si="178"/>
        <v>1</v>
      </c>
      <c r="G1896">
        <f t="shared" si="179"/>
        <v>3</v>
      </c>
      <c r="H1896">
        <f t="shared" si="180"/>
        <v>3</v>
      </c>
      <c r="I1896">
        <f t="shared" ca="1" si="181"/>
        <v>7</v>
      </c>
      <c r="J1896" t="str">
        <f t="shared" ca="1" si="182"/>
        <v>Champion</v>
      </c>
    </row>
    <row r="1897" spans="1:10" x14ac:dyDescent="0.3">
      <c r="A1897" s="10" t="s">
        <v>2190</v>
      </c>
      <c r="B1897" s="2">
        <v>45549</v>
      </c>
      <c r="C1897">
        <v>3</v>
      </c>
      <c r="D1897">
        <v>8600.3700000000008</v>
      </c>
      <c r="E1897" s="11">
        <f t="shared" ca="1" si="183"/>
        <v>530</v>
      </c>
      <c r="F1897">
        <f t="shared" ca="1" si="178"/>
        <v>1</v>
      </c>
      <c r="G1897">
        <f t="shared" si="179"/>
        <v>3</v>
      </c>
      <c r="H1897">
        <f t="shared" si="180"/>
        <v>3</v>
      </c>
      <c r="I1897">
        <f t="shared" ca="1" si="181"/>
        <v>7</v>
      </c>
      <c r="J1897" t="str">
        <f t="shared" ca="1" si="182"/>
        <v>Champion</v>
      </c>
    </row>
    <row r="1898" spans="1:10" x14ac:dyDescent="0.3">
      <c r="A1898" s="10" t="s">
        <v>4304</v>
      </c>
      <c r="B1898" s="2">
        <v>45561</v>
      </c>
      <c r="C1898">
        <v>3</v>
      </c>
      <c r="D1898">
        <v>2386.3399999999997</v>
      </c>
      <c r="E1898" s="11">
        <f t="shared" ca="1" si="183"/>
        <v>518</v>
      </c>
      <c r="F1898">
        <f t="shared" ca="1" si="178"/>
        <v>1</v>
      </c>
      <c r="G1898">
        <f t="shared" si="179"/>
        <v>3</v>
      </c>
      <c r="H1898">
        <f t="shared" si="180"/>
        <v>3</v>
      </c>
      <c r="I1898">
        <f t="shared" ca="1" si="181"/>
        <v>7</v>
      </c>
      <c r="J1898" t="str">
        <f t="shared" ca="1" si="182"/>
        <v>Champion</v>
      </c>
    </row>
    <row r="1899" spans="1:10" x14ac:dyDescent="0.3">
      <c r="A1899" s="10" t="s">
        <v>149</v>
      </c>
      <c r="B1899" s="2">
        <v>45382</v>
      </c>
      <c r="C1899">
        <v>1</v>
      </c>
      <c r="D1899">
        <v>2474.35</v>
      </c>
      <c r="E1899" s="11">
        <f t="shared" ca="1" si="183"/>
        <v>697</v>
      </c>
      <c r="F1899">
        <f t="shared" ca="1" si="178"/>
        <v>1</v>
      </c>
      <c r="G1899">
        <f t="shared" si="179"/>
        <v>1</v>
      </c>
      <c r="H1899">
        <f t="shared" si="180"/>
        <v>3</v>
      </c>
      <c r="I1899">
        <f t="shared" ca="1" si="181"/>
        <v>5</v>
      </c>
      <c r="J1899" t="str">
        <f t="shared" ca="1" si="182"/>
        <v>Loyal</v>
      </c>
    </row>
    <row r="1900" spans="1:10" x14ac:dyDescent="0.3">
      <c r="A1900" s="10" t="s">
        <v>3010</v>
      </c>
      <c r="B1900" s="2">
        <v>45640</v>
      </c>
      <c r="C1900">
        <v>1</v>
      </c>
      <c r="D1900">
        <v>2150.31</v>
      </c>
      <c r="E1900" s="11">
        <f t="shared" ca="1" si="183"/>
        <v>439</v>
      </c>
      <c r="F1900">
        <f t="shared" ca="1" si="178"/>
        <v>1</v>
      </c>
      <c r="G1900">
        <f t="shared" si="179"/>
        <v>1</v>
      </c>
      <c r="H1900">
        <f t="shared" si="180"/>
        <v>3</v>
      </c>
      <c r="I1900">
        <f t="shared" ca="1" si="181"/>
        <v>5</v>
      </c>
      <c r="J1900" t="str">
        <f t="shared" ca="1" si="182"/>
        <v>Loyal</v>
      </c>
    </row>
    <row r="1901" spans="1:10" x14ac:dyDescent="0.3">
      <c r="A1901" s="10" t="s">
        <v>518</v>
      </c>
      <c r="B1901" s="2">
        <v>45571</v>
      </c>
      <c r="C1901">
        <v>2</v>
      </c>
      <c r="D1901">
        <v>1623.7800000000002</v>
      </c>
      <c r="E1901" s="11">
        <f t="shared" ca="1" si="183"/>
        <v>508</v>
      </c>
      <c r="F1901">
        <f t="shared" ca="1" si="178"/>
        <v>1</v>
      </c>
      <c r="G1901">
        <f t="shared" si="179"/>
        <v>2</v>
      </c>
      <c r="H1901">
        <f t="shared" si="180"/>
        <v>2</v>
      </c>
      <c r="I1901">
        <f t="shared" ca="1" si="181"/>
        <v>5</v>
      </c>
      <c r="J1901" t="str">
        <f t="shared" ca="1" si="182"/>
        <v>Loyal</v>
      </c>
    </row>
    <row r="1902" spans="1:10" x14ac:dyDescent="0.3">
      <c r="A1902" s="10" t="s">
        <v>2300</v>
      </c>
      <c r="B1902" s="2">
        <v>45625</v>
      </c>
      <c r="C1902">
        <v>3</v>
      </c>
      <c r="D1902">
        <v>2590.8200000000002</v>
      </c>
      <c r="E1902" s="11">
        <f t="shared" ca="1" si="183"/>
        <v>454</v>
      </c>
      <c r="F1902">
        <f t="shared" ca="1" si="178"/>
        <v>1</v>
      </c>
      <c r="G1902">
        <f t="shared" si="179"/>
        <v>3</v>
      </c>
      <c r="H1902">
        <f t="shared" si="180"/>
        <v>3</v>
      </c>
      <c r="I1902">
        <f t="shared" ca="1" si="181"/>
        <v>7</v>
      </c>
      <c r="J1902" t="str">
        <f t="shared" ca="1" si="182"/>
        <v>Champion</v>
      </c>
    </row>
    <row r="1903" spans="1:10" x14ac:dyDescent="0.3">
      <c r="A1903" s="10" t="s">
        <v>1544</v>
      </c>
      <c r="B1903" s="2">
        <v>45426</v>
      </c>
      <c r="C1903">
        <v>3</v>
      </c>
      <c r="D1903">
        <v>2697.76</v>
      </c>
      <c r="E1903" s="11">
        <f t="shared" ca="1" si="183"/>
        <v>653</v>
      </c>
      <c r="F1903">
        <f t="shared" ca="1" si="178"/>
        <v>1</v>
      </c>
      <c r="G1903">
        <f t="shared" si="179"/>
        <v>3</v>
      </c>
      <c r="H1903">
        <f t="shared" si="180"/>
        <v>3</v>
      </c>
      <c r="I1903">
        <f t="shared" ca="1" si="181"/>
        <v>7</v>
      </c>
      <c r="J1903" t="str">
        <f t="shared" ca="1" si="182"/>
        <v>Champion</v>
      </c>
    </row>
    <row r="1904" spans="1:10" x14ac:dyDescent="0.3">
      <c r="A1904" s="10" t="s">
        <v>4059</v>
      </c>
      <c r="B1904" s="2">
        <v>45650</v>
      </c>
      <c r="C1904">
        <v>1</v>
      </c>
      <c r="D1904">
        <v>540.02</v>
      </c>
      <c r="E1904" s="11">
        <f t="shared" ca="1" si="183"/>
        <v>429</v>
      </c>
      <c r="F1904">
        <f t="shared" ca="1" si="178"/>
        <v>1</v>
      </c>
      <c r="G1904">
        <f t="shared" si="179"/>
        <v>1</v>
      </c>
      <c r="H1904">
        <f t="shared" si="180"/>
        <v>1</v>
      </c>
      <c r="I1904">
        <f t="shared" ca="1" si="181"/>
        <v>3</v>
      </c>
      <c r="J1904" t="str">
        <f t="shared" ca="1" si="182"/>
        <v>Lost</v>
      </c>
    </row>
    <row r="1905" spans="1:10" x14ac:dyDescent="0.3">
      <c r="A1905" s="10" t="s">
        <v>3678</v>
      </c>
      <c r="B1905" s="2">
        <v>45559</v>
      </c>
      <c r="C1905">
        <v>2</v>
      </c>
      <c r="D1905">
        <v>5510.16</v>
      </c>
      <c r="E1905" s="11">
        <f t="shared" ca="1" si="183"/>
        <v>520</v>
      </c>
      <c r="F1905">
        <f t="shared" ca="1" si="178"/>
        <v>1</v>
      </c>
      <c r="G1905">
        <f t="shared" si="179"/>
        <v>2</v>
      </c>
      <c r="H1905">
        <f t="shared" si="180"/>
        <v>3</v>
      </c>
      <c r="I1905">
        <f t="shared" ca="1" si="181"/>
        <v>6</v>
      </c>
      <c r="J1905" t="str">
        <f t="shared" ca="1" si="182"/>
        <v>Loyal</v>
      </c>
    </row>
    <row r="1906" spans="1:10" x14ac:dyDescent="0.3">
      <c r="A1906" s="10" t="s">
        <v>71</v>
      </c>
      <c r="B1906" s="2">
        <v>45643</v>
      </c>
      <c r="C1906">
        <v>1</v>
      </c>
      <c r="D1906">
        <v>4042.07</v>
      </c>
      <c r="E1906" s="11">
        <f t="shared" ca="1" si="183"/>
        <v>436</v>
      </c>
      <c r="F1906">
        <f t="shared" ca="1" si="178"/>
        <v>1</v>
      </c>
      <c r="G1906">
        <f t="shared" si="179"/>
        <v>1</v>
      </c>
      <c r="H1906">
        <f t="shared" si="180"/>
        <v>3</v>
      </c>
      <c r="I1906">
        <f t="shared" ca="1" si="181"/>
        <v>5</v>
      </c>
      <c r="J1906" t="str">
        <f t="shared" ca="1" si="182"/>
        <v>Loyal</v>
      </c>
    </row>
    <row r="1907" spans="1:10" x14ac:dyDescent="0.3">
      <c r="A1907" s="10" t="s">
        <v>2495</v>
      </c>
      <c r="B1907" s="2">
        <v>45504</v>
      </c>
      <c r="C1907">
        <v>1</v>
      </c>
      <c r="D1907">
        <v>3137.32</v>
      </c>
      <c r="E1907" s="11">
        <f t="shared" ca="1" si="183"/>
        <v>575</v>
      </c>
      <c r="F1907">
        <f t="shared" ca="1" si="178"/>
        <v>1</v>
      </c>
      <c r="G1907">
        <f t="shared" si="179"/>
        <v>1</v>
      </c>
      <c r="H1907">
        <f t="shared" si="180"/>
        <v>3</v>
      </c>
      <c r="I1907">
        <f t="shared" ca="1" si="181"/>
        <v>5</v>
      </c>
      <c r="J1907" t="str">
        <f t="shared" ca="1" si="182"/>
        <v>Loyal</v>
      </c>
    </row>
    <row r="1908" spans="1:10" x14ac:dyDescent="0.3">
      <c r="A1908" s="10" t="s">
        <v>545</v>
      </c>
      <c r="B1908" s="2">
        <v>45378</v>
      </c>
      <c r="C1908">
        <v>1</v>
      </c>
      <c r="D1908">
        <v>1524.74</v>
      </c>
      <c r="E1908" s="11">
        <f t="shared" ca="1" si="183"/>
        <v>701</v>
      </c>
      <c r="F1908">
        <f t="shared" ca="1" si="178"/>
        <v>1</v>
      </c>
      <c r="G1908">
        <f t="shared" si="179"/>
        <v>1</v>
      </c>
      <c r="H1908">
        <f t="shared" si="180"/>
        <v>2</v>
      </c>
      <c r="I1908">
        <f t="shared" ca="1" si="181"/>
        <v>4</v>
      </c>
      <c r="J1908" t="str">
        <f t="shared" ca="1" si="182"/>
        <v>At Risk</v>
      </c>
    </row>
    <row r="1909" spans="1:10" x14ac:dyDescent="0.3">
      <c r="A1909" s="10" t="s">
        <v>2142</v>
      </c>
      <c r="B1909" s="2">
        <v>45575</v>
      </c>
      <c r="C1909">
        <v>1</v>
      </c>
      <c r="D1909">
        <v>186.87</v>
      </c>
      <c r="E1909" s="11">
        <f t="shared" ca="1" si="183"/>
        <v>504</v>
      </c>
      <c r="F1909">
        <f t="shared" ca="1" si="178"/>
        <v>1</v>
      </c>
      <c r="G1909">
        <f t="shared" si="179"/>
        <v>1</v>
      </c>
      <c r="H1909">
        <f t="shared" si="180"/>
        <v>1</v>
      </c>
      <c r="I1909">
        <f t="shared" ca="1" si="181"/>
        <v>3</v>
      </c>
      <c r="J1909" t="str">
        <f t="shared" ca="1" si="182"/>
        <v>Lost</v>
      </c>
    </row>
    <row r="1910" spans="1:10" x14ac:dyDescent="0.3">
      <c r="A1910" s="10" t="s">
        <v>1808</v>
      </c>
      <c r="B1910" s="2">
        <v>45639</v>
      </c>
      <c r="C1910">
        <v>1</v>
      </c>
      <c r="D1910">
        <v>1048.71</v>
      </c>
      <c r="E1910" s="11">
        <f t="shared" ca="1" si="183"/>
        <v>440</v>
      </c>
      <c r="F1910">
        <f t="shared" ca="1" si="178"/>
        <v>1</v>
      </c>
      <c r="G1910">
        <f t="shared" si="179"/>
        <v>1</v>
      </c>
      <c r="H1910">
        <f t="shared" si="180"/>
        <v>2</v>
      </c>
      <c r="I1910">
        <f t="shared" ca="1" si="181"/>
        <v>4</v>
      </c>
      <c r="J1910" t="str">
        <f t="shared" ca="1" si="182"/>
        <v>At Risk</v>
      </c>
    </row>
    <row r="1911" spans="1:10" x14ac:dyDescent="0.3">
      <c r="A1911" s="10" t="s">
        <v>2073</v>
      </c>
      <c r="B1911" s="2">
        <v>45449</v>
      </c>
      <c r="C1911">
        <v>1</v>
      </c>
      <c r="D1911">
        <v>208.17</v>
      </c>
      <c r="E1911" s="11">
        <f t="shared" ca="1" si="183"/>
        <v>630</v>
      </c>
      <c r="F1911">
        <f t="shared" ca="1" si="178"/>
        <v>1</v>
      </c>
      <c r="G1911">
        <f t="shared" si="179"/>
        <v>1</v>
      </c>
      <c r="H1911">
        <f t="shared" si="180"/>
        <v>1</v>
      </c>
      <c r="I1911">
        <f t="shared" ca="1" si="181"/>
        <v>3</v>
      </c>
      <c r="J1911" t="str">
        <f t="shared" ca="1" si="182"/>
        <v>Lost</v>
      </c>
    </row>
    <row r="1912" spans="1:10" x14ac:dyDescent="0.3">
      <c r="A1912" s="10" t="s">
        <v>1462</v>
      </c>
      <c r="B1912" s="2">
        <v>45532</v>
      </c>
      <c r="C1912">
        <v>2</v>
      </c>
      <c r="D1912">
        <v>2255.92</v>
      </c>
      <c r="E1912" s="11">
        <f t="shared" ca="1" si="183"/>
        <v>547</v>
      </c>
      <c r="F1912">
        <f t="shared" ca="1" si="178"/>
        <v>1</v>
      </c>
      <c r="G1912">
        <f t="shared" si="179"/>
        <v>2</v>
      </c>
      <c r="H1912">
        <f t="shared" si="180"/>
        <v>3</v>
      </c>
      <c r="I1912">
        <f t="shared" ca="1" si="181"/>
        <v>6</v>
      </c>
      <c r="J1912" t="str">
        <f t="shared" ca="1" si="182"/>
        <v>Loyal</v>
      </c>
    </row>
    <row r="1913" spans="1:10" x14ac:dyDescent="0.3">
      <c r="A1913" s="10" t="s">
        <v>1120</v>
      </c>
      <c r="B1913" s="2">
        <v>45544</v>
      </c>
      <c r="C1913">
        <v>1</v>
      </c>
      <c r="D1913">
        <v>385.03</v>
      </c>
      <c r="E1913" s="11">
        <f t="shared" ca="1" si="183"/>
        <v>535</v>
      </c>
      <c r="F1913">
        <f t="shared" ca="1" si="178"/>
        <v>1</v>
      </c>
      <c r="G1913">
        <f t="shared" si="179"/>
        <v>1</v>
      </c>
      <c r="H1913">
        <f t="shared" si="180"/>
        <v>1</v>
      </c>
      <c r="I1913">
        <f t="shared" ca="1" si="181"/>
        <v>3</v>
      </c>
      <c r="J1913" t="str">
        <f t="shared" ca="1" si="182"/>
        <v>Lost</v>
      </c>
    </row>
    <row r="1914" spans="1:10" x14ac:dyDescent="0.3">
      <c r="A1914" s="10" t="s">
        <v>3210</v>
      </c>
      <c r="B1914" s="2">
        <v>45657</v>
      </c>
      <c r="C1914">
        <v>2</v>
      </c>
      <c r="D1914">
        <v>3153.42</v>
      </c>
      <c r="E1914" s="11">
        <f t="shared" ca="1" si="183"/>
        <v>422</v>
      </c>
      <c r="F1914">
        <f t="shared" ca="1" si="178"/>
        <v>1</v>
      </c>
      <c r="G1914">
        <f t="shared" si="179"/>
        <v>2</v>
      </c>
      <c r="H1914">
        <f t="shared" si="180"/>
        <v>3</v>
      </c>
      <c r="I1914">
        <f t="shared" ca="1" si="181"/>
        <v>6</v>
      </c>
      <c r="J1914" t="str">
        <f t="shared" ca="1" si="182"/>
        <v>Loyal</v>
      </c>
    </row>
    <row r="1915" spans="1:10" x14ac:dyDescent="0.3">
      <c r="A1915" s="10" t="s">
        <v>3411</v>
      </c>
      <c r="B1915" s="2">
        <v>45635</v>
      </c>
      <c r="C1915">
        <v>2</v>
      </c>
      <c r="D1915">
        <v>751.11</v>
      </c>
      <c r="E1915" s="11">
        <f t="shared" ca="1" si="183"/>
        <v>444</v>
      </c>
      <c r="F1915">
        <f t="shared" ca="1" si="178"/>
        <v>1</v>
      </c>
      <c r="G1915">
        <f t="shared" si="179"/>
        <v>2</v>
      </c>
      <c r="H1915">
        <f t="shared" si="180"/>
        <v>1</v>
      </c>
      <c r="I1915">
        <f t="shared" ca="1" si="181"/>
        <v>4</v>
      </c>
      <c r="J1915" t="str">
        <f t="shared" ca="1" si="182"/>
        <v>At Risk</v>
      </c>
    </row>
    <row r="1916" spans="1:10" x14ac:dyDescent="0.3">
      <c r="A1916" s="10" t="s">
        <v>2974</v>
      </c>
      <c r="B1916" s="2">
        <v>45369</v>
      </c>
      <c r="C1916">
        <v>2</v>
      </c>
      <c r="D1916">
        <v>2179.9299999999998</v>
      </c>
      <c r="E1916" s="11">
        <f t="shared" ca="1" si="183"/>
        <v>710</v>
      </c>
      <c r="F1916">
        <f t="shared" ca="1" si="178"/>
        <v>1</v>
      </c>
      <c r="G1916">
        <f t="shared" si="179"/>
        <v>2</v>
      </c>
      <c r="H1916">
        <f t="shared" si="180"/>
        <v>3</v>
      </c>
      <c r="I1916">
        <f t="shared" ca="1" si="181"/>
        <v>6</v>
      </c>
      <c r="J1916" t="str">
        <f t="shared" ca="1" si="182"/>
        <v>Loyal</v>
      </c>
    </row>
    <row r="1917" spans="1:10" x14ac:dyDescent="0.3">
      <c r="A1917" s="10" t="s">
        <v>3544</v>
      </c>
      <c r="B1917" s="2">
        <v>45567</v>
      </c>
      <c r="C1917">
        <v>1</v>
      </c>
      <c r="D1917">
        <v>1931.68</v>
      </c>
      <c r="E1917" s="11">
        <f t="shared" ca="1" si="183"/>
        <v>512</v>
      </c>
      <c r="F1917">
        <f t="shared" ca="1" si="178"/>
        <v>1</v>
      </c>
      <c r="G1917">
        <f t="shared" si="179"/>
        <v>1</v>
      </c>
      <c r="H1917">
        <f t="shared" si="180"/>
        <v>2</v>
      </c>
      <c r="I1917">
        <f t="shared" ca="1" si="181"/>
        <v>4</v>
      </c>
      <c r="J1917" t="str">
        <f t="shared" ca="1" si="182"/>
        <v>At Risk</v>
      </c>
    </row>
    <row r="1918" spans="1:10" x14ac:dyDescent="0.3">
      <c r="A1918" s="10" t="s">
        <v>4057</v>
      </c>
      <c r="B1918" s="2">
        <v>45624</v>
      </c>
      <c r="C1918">
        <v>2</v>
      </c>
      <c r="D1918">
        <v>1213.8800000000001</v>
      </c>
      <c r="E1918" s="11">
        <f t="shared" ca="1" si="183"/>
        <v>455</v>
      </c>
      <c r="F1918">
        <f t="shared" ca="1" si="178"/>
        <v>1</v>
      </c>
      <c r="G1918">
        <f t="shared" si="179"/>
        <v>2</v>
      </c>
      <c r="H1918">
        <f t="shared" si="180"/>
        <v>2</v>
      </c>
      <c r="I1918">
        <f t="shared" ca="1" si="181"/>
        <v>5</v>
      </c>
      <c r="J1918" t="str">
        <f t="shared" ca="1" si="182"/>
        <v>Loyal</v>
      </c>
    </row>
    <row r="1919" spans="1:10" x14ac:dyDescent="0.3">
      <c r="A1919" s="10" t="s">
        <v>725</v>
      </c>
      <c r="B1919" s="2">
        <v>45548</v>
      </c>
      <c r="C1919">
        <v>2</v>
      </c>
      <c r="D1919">
        <v>1214.5900000000001</v>
      </c>
      <c r="E1919" s="11">
        <f t="shared" ca="1" si="183"/>
        <v>531</v>
      </c>
      <c r="F1919">
        <f t="shared" ca="1" si="178"/>
        <v>1</v>
      </c>
      <c r="G1919">
        <f t="shared" si="179"/>
        <v>2</v>
      </c>
      <c r="H1919">
        <f t="shared" si="180"/>
        <v>2</v>
      </c>
      <c r="I1919">
        <f t="shared" ca="1" si="181"/>
        <v>5</v>
      </c>
      <c r="J1919" t="str">
        <f t="shared" ca="1" si="182"/>
        <v>Loyal</v>
      </c>
    </row>
    <row r="1920" spans="1:10" x14ac:dyDescent="0.3">
      <c r="A1920" s="10" t="s">
        <v>1999</v>
      </c>
      <c r="B1920" s="2">
        <v>45616</v>
      </c>
      <c r="C1920">
        <v>2</v>
      </c>
      <c r="D1920">
        <v>2779.67</v>
      </c>
      <c r="E1920" s="11">
        <f t="shared" ca="1" si="183"/>
        <v>463</v>
      </c>
      <c r="F1920">
        <f t="shared" ca="1" si="178"/>
        <v>1</v>
      </c>
      <c r="G1920">
        <f t="shared" si="179"/>
        <v>2</v>
      </c>
      <c r="H1920">
        <f t="shared" si="180"/>
        <v>3</v>
      </c>
      <c r="I1920">
        <f t="shared" ca="1" si="181"/>
        <v>6</v>
      </c>
      <c r="J1920" t="str">
        <f t="shared" ca="1" si="182"/>
        <v>Loyal</v>
      </c>
    </row>
    <row r="1921" spans="1:10" x14ac:dyDescent="0.3">
      <c r="A1921" s="10" t="s">
        <v>3051</v>
      </c>
      <c r="B1921" s="2">
        <v>45603</v>
      </c>
      <c r="C1921">
        <v>1</v>
      </c>
      <c r="D1921">
        <v>1425.03</v>
      </c>
      <c r="E1921" s="11">
        <f t="shared" ca="1" si="183"/>
        <v>476</v>
      </c>
      <c r="F1921">
        <f t="shared" ca="1" si="178"/>
        <v>1</v>
      </c>
      <c r="G1921">
        <f t="shared" si="179"/>
        <v>1</v>
      </c>
      <c r="H1921">
        <f t="shared" si="180"/>
        <v>2</v>
      </c>
      <c r="I1921">
        <f t="shared" ca="1" si="181"/>
        <v>4</v>
      </c>
      <c r="J1921" t="str">
        <f t="shared" ca="1" si="182"/>
        <v>At Risk</v>
      </c>
    </row>
    <row r="1922" spans="1:10" x14ac:dyDescent="0.3">
      <c r="A1922" s="10" t="s">
        <v>3635</v>
      </c>
      <c r="B1922" s="2">
        <v>45579</v>
      </c>
      <c r="C1922">
        <v>1</v>
      </c>
      <c r="D1922">
        <v>3189.95</v>
      </c>
      <c r="E1922" s="11">
        <f t="shared" ca="1" si="183"/>
        <v>500</v>
      </c>
      <c r="F1922">
        <f t="shared" ca="1" si="178"/>
        <v>1</v>
      </c>
      <c r="G1922">
        <f t="shared" si="179"/>
        <v>1</v>
      </c>
      <c r="H1922">
        <f t="shared" si="180"/>
        <v>3</v>
      </c>
      <c r="I1922">
        <f t="shared" ca="1" si="181"/>
        <v>5</v>
      </c>
      <c r="J1922" t="str">
        <f t="shared" ca="1" si="182"/>
        <v>Loyal</v>
      </c>
    </row>
    <row r="1923" spans="1:10" x14ac:dyDescent="0.3">
      <c r="A1923" s="10" t="s">
        <v>1967</v>
      </c>
      <c r="B1923" s="2">
        <v>45443</v>
      </c>
      <c r="C1923">
        <v>1</v>
      </c>
      <c r="D1923">
        <v>1669.45</v>
      </c>
      <c r="E1923" s="11">
        <f t="shared" ca="1" si="183"/>
        <v>636</v>
      </c>
      <c r="F1923">
        <f t="shared" ref="F1923:F1986" ca="1" si="184">_xlfn.IFS(E1923&lt;100,3,E1923&lt;=200,2,E1923&gt;200,1)</f>
        <v>1</v>
      </c>
      <c r="G1923">
        <f t="shared" ref="G1923:G1986" si="185">_xlfn.IFS(C1923&gt;=3,3,C1923=2,2,C1923=1,1)</f>
        <v>1</v>
      </c>
      <c r="H1923">
        <f t="shared" ref="H1923:H1986" si="186">_xlfn.IFS(D1923&gt;=2000,3,D1923&gt;=1000,2,D1923&lt;1000,1)</f>
        <v>2</v>
      </c>
      <c r="I1923">
        <f t="shared" ref="I1923:I1986" ca="1" si="187">F1923+G1923+H1923</f>
        <v>4</v>
      </c>
      <c r="J1923" t="str">
        <f t="shared" ref="J1923:J1986" ca="1" si="188">_xlfn.IFS(I1923&gt;=7,"Champion",I1923&gt;=5,"Loyal",I1923&gt;=4,"At Risk",I1923&lt;4,"Lost")</f>
        <v>At Risk</v>
      </c>
    </row>
    <row r="1924" spans="1:10" x14ac:dyDescent="0.3">
      <c r="A1924" s="10" t="s">
        <v>483</v>
      </c>
      <c r="B1924" s="2">
        <v>45640</v>
      </c>
      <c r="C1924">
        <v>4</v>
      </c>
      <c r="D1924">
        <v>4470.3500000000004</v>
      </c>
      <c r="E1924" s="11">
        <f t="shared" ca="1" si="183"/>
        <v>439</v>
      </c>
      <c r="F1924">
        <f t="shared" ca="1" si="184"/>
        <v>1</v>
      </c>
      <c r="G1924">
        <f t="shared" si="185"/>
        <v>3</v>
      </c>
      <c r="H1924">
        <f t="shared" si="186"/>
        <v>3</v>
      </c>
      <c r="I1924">
        <f t="shared" ca="1" si="187"/>
        <v>7</v>
      </c>
      <c r="J1924" t="str">
        <f t="shared" ca="1" si="188"/>
        <v>Champion</v>
      </c>
    </row>
    <row r="1925" spans="1:10" x14ac:dyDescent="0.3">
      <c r="A1925" s="10" t="s">
        <v>4597</v>
      </c>
      <c r="B1925" s="2">
        <v>45557</v>
      </c>
      <c r="C1925">
        <v>3</v>
      </c>
      <c r="D1925">
        <v>2723.68</v>
      </c>
      <c r="E1925" s="11">
        <f t="shared" ref="E1925:E1988" ca="1" si="189">TODAY()-B1925</f>
        <v>522</v>
      </c>
      <c r="F1925">
        <f t="shared" ca="1" si="184"/>
        <v>1</v>
      </c>
      <c r="G1925">
        <f t="shared" si="185"/>
        <v>3</v>
      </c>
      <c r="H1925">
        <f t="shared" si="186"/>
        <v>3</v>
      </c>
      <c r="I1925">
        <f t="shared" ca="1" si="187"/>
        <v>7</v>
      </c>
      <c r="J1925" t="str">
        <f t="shared" ca="1" si="188"/>
        <v>Champion</v>
      </c>
    </row>
    <row r="1926" spans="1:10" x14ac:dyDescent="0.3">
      <c r="A1926" s="10" t="s">
        <v>5045</v>
      </c>
      <c r="B1926" s="2">
        <v>45610</v>
      </c>
      <c r="C1926">
        <v>1</v>
      </c>
      <c r="D1926">
        <v>279.89</v>
      </c>
      <c r="E1926" s="11">
        <f t="shared" ca="1" si="189"/>
        <v>469</v>
      </c>
      <c r="F1926">
        <f t="shared" ca="1" si="184"/>
        <v>1</v>
      </c>
      <c r="G1926">
        <f t="shared" si="185"/>
        <v>1</v>
      </c>
      <c r="H1926">
        <f t="shared" si="186"/>
        <v>1</v>
      </c>
      <c r="I1926">
        <f t="shared" ca="1" si="187"/>
        <v>3</v>
      </c>
      <c r="J1926" t="str">
        <f t="shared" ca="1" si="188"/>
        <v>Lost</v>
      </c>
    </row>
    <row r="1927" spans="1:10" x14ac:dyDescent="0.3">
      <c r="A1927" s="10" t="s">
        <v>4404</v>
      </c>
      <c r="B1927" s="2">
        <v>45433</v>
      </c>
      <c r="C1927">
        <v>1</v>
      </c>
      <c r="D1927">
        <v>106.88</v>
      </c>
      <c r="E1927" s="11">
        <f t="shared" ca="1" si="189"/>
        <v>646</v>
      </c>
      <c r="F1927">
        <f t="shared" ca="1" si="184"/>
        <v>1</v>
      </c>
      <c r="G1927">
        <f t="shared" si="185"/>
        <v>1</v>
      </c>
      <c r="H1927">
        <f t="shared" si="186"/>
        <v>1</v>
      </c>
      <c r="I1927">
        <f t="shared" ca="1" si="187"/>
        <v>3</v>
      </c>
      <c r="J1927" t="str">
        <f t="shared" ca="1" si="188"/>
        <v>Lost</v>
      </c>
    </row>
    <row r="1928" spans="1:10" x14ac:dyDescent="0.3">
      <c r="A1928" s="10" t="s">
        <v>3399</v>
      </c>
      <c r="B1928" s="2">
        <v>45342</v>
      </c>
      <c r="C1928">
        <v>1</v>
      </c>
      <c r="D1928">
        <v>690.44</v>
      </c>
      <c r="E1928" s="11">
        <f t="shared" ca="1" si="189"/>
        <v>737</v>
      </c>
      <c r="F1928">
        <f t="shared" ca="1" si="184"/>
        <v>1</v>
      </c>
      <c r="G1928">
        <f t="shared" si="185"/>
        <v>1</v>
      </c>
      <c r="H1928">
        <f t="shared" si="186"/>
        <v>1</v>
      </c>
      <c r="I1928">
        <f t="shared" ca="1" si="187"/>
        <v>3</v>
      </c>
      <c r="J1928" t="str">
        <f t="shared" ca="1" si="188"/>
        <v>Lost</v>
      </c>
    </row>
    <row r="1929" spans="1:10" x14ac:dyDescent="0.3">
      <c r="A1929" s="10" t="s">
        <v>2466</v>
      </c>
      <c r="B1929" s="2">
        <v>45392</v>
      </c>
      <c r="C1929">
        <v>1</v>
      </c>
      <c r="D1929">
        <v>266.97000000000003</v>
      </c>
      <c r="E1929" s="11">
        <f t="shared" ca="1" si="189"/>
        <v>687</v>
      </c>
      <c r="F1929">
        <f t="shared" ca="1" si="184"/>
        <v>1</v>
      </c>
      <c r="G1929">
        <f t="shared" si="185"/>
        <v>1</v>
      </c>
      <c r="H1929">
        <f t="shared" si="186"/>
        <v>1</v>
      </c>
      <c r="I1929">
        <f t="shared" ca="1" si="187"/>
        <v>3</v>
      </c>
      <c r="J1929" t="str">
        <f t="shared" ca="1" si="188"/>
        <v>Lost</v>
      </c>
    </row>
    <row r="1930" spans="1:10" x14ac:dyDescent="0.3">
      <c r="A1930" s="10" t="s">
        <v>5090</v>
      </c>
      <c r="B1930" s="2">
        <v>45555</v>
      </c>
      <c r="C1930">
        <v>1</v>
      </c>
      <c r="D1930">
        <v>2629.36</v>
      </c>
      <c r="E1930" s="11">
        <f t="shared" ca="1" si="189"/>
        <v>524</v>
      </c>
      <c r="F1930">
        <f t="shared" ca="1" si="184"/>
        <v>1</v>
      </c>
      <c r="G1930">
        <f t="shared" si="185"/>
        <v>1</v>
      </c>
      <c r="H1930">
        <f t="shared" si="186"/>
        <v>3</v>
      </c>
      <c r="I1930">
        <f t="shared" ca="1" si="187"/>
        <v>5</v>
      </c>
      <c r="J1930" t="str">
        <f t="shared" ca="1" si="188"/>
        <v>Loyal</v>
      </c>
    </row>
    <row r="1931" spans="1:10" x14ac:dyDescent="0.3">
      <c r="A1931" s="10" t="s">
        <v>3811</v>
      </c>
      <c r="B1931" s="2">
        <v>45494</v>
      </c>
      <c r="C1931">
        <v>2</v>
      </c>
      <c r="D1931">
        <v>3400.69</v>
      </c>
      <c r="E1931" s="11">
        <f t="shared" ca="1" si="189"/>
        <v>585</v>
      </c>
      <c r="F1931">
        <f t="shared" ca="1" si="184"/>
        <v>1</v>
      </c>
      <c r="G1931">
        <f t="shared" si="185"/>
        <v>2</v>
      </c>
      <c r="H1931">
        <f t="shared" si="186"/>
        <v>3</v>
      </c>
      <c r="I1931">
        <f t="shared" ca="1" si="187"/>
        <v>6</v>
      </c>
      <c r="J1931" t="str">
        <f t="shared" ca="1" si="188"/>
        <v>Loyal</v>
      </c>
    </row>
    <row r="1932" spans="1:10" x14ac:dyDescent="0.3">
      <c r="A1932" s="10" t="s">
        <v>4488</v>
      </c>
      <c r="B1932" s="2">
        <v>45567</v>
      </c>
      <c r="C1932">
        <v>1</v>
      </c>
      <c r="D1932">
        <v>1908.28</v>
      </c>
      <c r="E1932" s="11">
        <f t="shared" ca="1" si="189"/>
        <v>512</v>
      </c>
      <c r="F1932">
        <f t="shared" ca="1" si="184"/>
        <v>1</v>
      </c>
      <c r="G1932">
        <f t="shared" si="185"/>
        <v>1</v>
      </c>
      <c r="H1932">
        <f t="shared" si="186"/>
        <v>2</v>
      </c>
      <c r="I1932">
        <f t="shared" ca="1" si="187"/>
        <v>4</v>
      </c>
      <c r="J1932" t="str">
        <f t="shared" ca="1" si="188"/>
        <v>At Risk</v>
      </c>
    </row>
    <row r="1933" spans="1:10" x14ac:dyDescent="0.3">
      <c r="A1933" s="10" t="s">
        <v>4830</v>
      </c>
      <c r="B1933" s="2">
        <v>45591</v>
      </c>
      <c r="C1933">
        <v>1</v>
      </c>
      <c r="D1933">
        <v>172.6</v>
      </c>
      <c r="E1933" s="11">
        <f t="shared" ca="1" si="189"/>
        <v>488</v>
      </c>
      <c r="F1933">
        <f t="shared" ca="1" si="184"/>
        <v>1</v>
      </c>
      <c r="G1933">
        <f t="shared" si="185"/>
        <v>1</v>
      </c>
      <c r="H1933">
        <f t="shared" si="186"/>
        <v>1</v>
      </c>
      <c r="I1933">
        <f t="shared" ca="1" si="187"/>
        <v>3</v>
      </c>
      <c r="J1933" t="str">
        <f t="shared" ca="1" si="188"/>
        <v>Lost</v>
      </c>
    </row>
    <row r="1934" spans="1:10" x14ac:dyDescent="0.3">
      <c r="A1934" s="10" t="s">
        <v>4335</v>
      </c>
      <c r="B1934" s="2">
        <v>45471</v>
      </c>
      <c r="C1934">
        <v>1</v>
      </c>
      <c r="D1934">
        <v>576.58000000000004</v>
      </c>
      <c r="E1934" s="11">
        <f t="shared" ca="1" si="189"/>
        <v>608</v>
      </c>
      <c r="F1934">
        <f t="shared" ca="1" si="184"/>
        <v>1</v>
      </c>
      <c r="G1934">
        <f t="shared" si="185"/>
        <v>1</v>
      </c>
      <c r="H1934">
        <f t="shared" si="186"/>
        <v>1</v>
      </c>
      <c r="I1934">
        <f t="shared" ca="1" si="187"/>
        <v>3</v>
      </c>
      <c r="J1934" t="str">
        <f t="shared" ca="1" si="188"/>
        <v>Lost</v>
      </c>
    </row>
    <row r="1935" spans="1:10" x14ac:dyDescent="0.3">
      <c r="A1935" s="10" t="s">
        <v>4828</v>
      </c>
      <c r="B1935" s="2">
        <v>45432</v>
      </c>
      <c r="C1935">
        <v>2</v>
      </c>
      <c r="D1935">
        <v>3201.11</v>
      </c>
      <c r="E1935" s="11">
        <f t="shared" ca="1" si="189"/>
        <v>647</v>
      </c>
      <c r="F1935">
        <f t="shared" ca="1" si="184"/>
        <v>1</v>
      </c>
      <c r="G1935">
        <f t="shared" si="185"/>
        <v>2</v>
      </c>
      <c r="H1935">
        <f t="shared" si="186"/>
        <v>3</v>
      </c>
      <c r="I1935">
        <f t="shared" ca="1" si="187"/>
        <v>6</v>
      </c>
      <c r="J1935" t="str">
        <f t="shared" ca="1" si="188"/>
        <v>Loyal</v>
      </c>
    </row>
    <row r="1936" spans="1:10" x14ac:dyDescent="0.3">
      <c r="A1936" s="10" t="s">
        <v>3656</v>
      </c>
      <c r="B1936" s="2">
        <v>45581</v>
      </c>
      <c r="C1936">
        <v>2</v>
      </c>
      <c r="D1936">
        <v>2717.66</v>
      </c>
      <c r="E1936" s="11">
        <f t="shared" ca="1" si="189"/>
        <v>498</v>
      </c>
      <c r="F1936">
        <f t="shared" ca="1" si="184"/>
        <v>1</v>
      </c>
      <c r="G1936">
        <f t="shared" si="185"/>
        <v>2</v>
      </c>
      <c r="H1936">
        <f t="shared" si="186"/>
        <v>3</v>
      </c>
      <c r="I1936">
        <f t="shared" ca="1" si="187"/>
        <v>6</v>
      </c>
      <c r="J1936" t="str">
        <f t="shared" ca="1" si="188"/>
        <v>Loyal</v>
      </c>
    </row>
    <row r="1937" spans="1:10" x14ac:dyDescent="0.3">
      <c r="A1937" s="10" t="s">
        <v>3998</v>
      </c>
      <c r="B1937" s="2">
        <v>45366</v>
      </c>
      <c r="C1937">
        <v>1</v>
      </c>
      <c r="D1937">
        <v>366.8</v>
      </c>
      <c r="E1937" s="11">
        <f t="shared" ca="1" si="189"/>
        <v>713</v>
      </c>
      <c r="F1937">
        <f t="shared" ca="1" si="184"/>
        <v>1</v>
      </c>
      <c r="G1937">
        <f t="shared" si="185"/>
        <v>1</v>
      </c>
      <c r="H1937">
        <f t="shared" si="186"/>
        <v>1</v>
      </c>
      <c r="I1937">
        <f t="shared" ca="1" si="187"/>
        <v>3</v>
      </c>
      <c r="J1937" t="str">
        <f t="shared" ca="1" si="188"/>
        <v>Lost</v>
      </c>
    </row>
    <row r="1938" spans="1:10" x14ac:dyDescent="0.3">
      <c r="A1938" s="10" t="s">
        <v>977</v>
      </c>
      <c r="B1938" s="2">
        <v>45402</v>
      </c>
      <c r="C1938">
        <v>1</v>
      </c>
      <c r="D1938">
        <v>948.45</v>
      </c>
      <c r="E1938" s="11">
        <f t="shared" ca="1" si="189"/>
        <v>677</v>
      </c>
      <c r="F1938">
        <f t="shared" ca="1" si="184"/>
        <v>1</v>
      </c>
      <c r="G1938">
        <f t="shared" si="185"/>
        <v>1</v>
      </c>
      <c r="H1938">
        <f t="shared" si="186"/>
        <v>1</v>
      </c>
      <c r="I1938">
        <f t="shared" ca="1" si="187"/>
        <v>3</v>
      </c>
      <c r="J1938" t="str">
        <f t="shared" ca="1" si="188"/>
        <v>Lost</v>
      </c>
    </row>
    <row r="1939" spans="1:10" x14ac:dyDescent="0.3">
      <c r="A1939" s="10" t="s">
        <v>2909</v>
      </c>
      <c r="B1939" s="2">
        <v>45631</v>
      </c>
      <c r="C1939">
        <v>1</v>
      </c>
      <c r="D1939">
        <v>3675.02</v>
      </c>
      <c r="E1939" s="11">
        <f t="shared" ca="1" si="189"/>
        <v>448</v>
      </c>
      <c r="F1939">
        <f t="shared" ca="1" si="184"/>
        <v>1</v>
      </c>
      <c r="G1939">
        <f t="shared" si="185"/>
        <v>1</v>
      </c>
      <c r="H1939">
        <f t="shared" si="186"/>
        <v>3</v>
      </c>
      <c r="I1939">
        <f t="shared" ca="1" si="187"/>
        <v>5</v>
      </c>
      <c r="J1939" t="str">
        <f t="shared" ca="1" si="188"/>
        <v>Loyal</v>
      </c>
    </row>
    <row r="1940" spans="1:10" x14ac:dyDescent="0.3">
      <c r="A1940" s="10" t="s">
        <v>1514</v>
      </c>
      <c r="B1940" s="2">
        <v>45619</v>
      </c>
      <c r="C1940">
        <v>2</v>
      </c>
      <c r="D1940">
        <v>4721.8899999999994</v>
      </c>
      <c r="E1940" s="11">
        <f t="shared" ca="1" si="189"/>
        <v>460</v>
      </c>
      <c r="F1940">
        <f t="shared" ca="1" si="184"/>
        <v>1</v>
      </c>
      <c r="G1940">
        <f t="shared" si="185"/>
        <v>2</v>
      </c>
      <c r="H1940">
        <f t="shared" si="186"/>
        <v>3</v>
      </c>
      <c r="I1940">
        <f t="shared" ca="1" si="187"/>
        <v>6</v>
      </c>
      <c r="J1940" t="str">
        <f t="shared" ca="1" si="188"/>
        <v>Loyal</v>
      </c>
    </row>
    <row r="1941" spans="1:10" x14ac:dyDescent="0.3">
      <c r="A1941" s="10" t="s">
        <v>4066</v>
      </c>
      <c r="B1941" s="2">
        <v>45646</v>
      </c>
      <c r="C1941">
        <v>1</v>
      </c>
      <c r="D1941">
        <v>1651.29</v>
      </c>
      <c r="E1941" s="11">
        <f t="shared" ca="1" si="189"/>
        <v>433</v>
      </c>
      <c r="F1941">
        <f t="shared" ca="1" si="184"/>
        <v>1</v>
      </c>
      <c r="G1941">
        <f t="shared" si="185"/>
        <v>1</v>
      </c>
      <c r="H1941">
        <f t="shared" si="186"/>
        <v>2</v>
      </c>
      <c r="I1941">
        <f t="shared" ca="1" si="187"/>
        <v>4</v>
      </c>
      <c r="J1941" t="str">
        <f t="shared" ca="1" si="188"/>
        <v>At Risk</v>
      </c>
    </row>
    <row r="1942" spans="1:10" x14ac:dyDescent="0.3">
      <c r="A1942" s="10" t="s">
        <v>1221</v>
      </c>
      <c r="B1942" s="2">
        <v>45642</v>
      </c>
      <c r="C1942">
        <v>1</v>
      </c>
      <c r="D1942">
        <v>868.19</v>
      </c>
      <c r="E1942" s="11">
        <f t="shared" ca="1" si="189"/>
        <v>437</v>
      </c>
      <c r="F1942">
        <f t="shared" ca="1" si="184"/>
        <v>1</v>
      </c>
      <c r="G1942">
        <f t="shared" si="185"/>
        <v>1</v>
      </c>
      <c r="H1942">
        <f t="shared" si="186"/>
        <v>1</v>
      </c>
      <c r="I1942">
        <f t="shared" ca="1" si="187"/>
        <v>3</v>
      </c>
      <c r="J1942" t="str">
        <f t="shared" ca="1" si="188"/>
        <v>Lost</v>
      </c>
    </row>
    <row r="1943" spans="1:10" x14ac:dyDescent="0.3">
      <c r="A1943" s="10" t="s">
        <v>5800</v>
      </c>
      <c r="B1943" s="2">
        <v>45528</v>
      </c>
      <c r="C1943">
        <v>1</v>
      </c>
      <c r="D1943">
        <v>459.24</v>
      </c>
      <c r="E1943" s="11">
        <f t="shared" ca="1" si="189"/>
        <v>551</v>
      </c>
      <c r="F1943">
        <f t="shared" ca="1" si="184"/>
        <v>1</v>
      </c>
      <c r="G1943">
        <f t="shared" si="185"/>
        <v>1</v>
      </c>
      <c r="H1943">
        <f t="shared" si="186"/>
        <v>1</v>
      </c>
      <c r="I1943">
        <f t="shared" ca="1" si="187"/>
        <v>3</v>
      </c>
      <c r="J1943" t="str">
        <f t="shared" ca="1" si="188"/>
        <v>Lost</v>
      </c>
    </row>
    <row r="1944" spans="1:10" x14ac:dyDescent="0.3">
      <c r="A1944" s="10" t="s">
        <v>2645</v>
      </c>
      <c r="B1944" s="2">
        <v>45515</v>
      </c>
      <c r="C1944">
        <v>2</v>
      </c>
      <c r="D1944">
        <v>1918.81</v>
      </c>
      <c r="E1944" s="11">
        <f t="shared" ca="1" si="189"/>
        <v>564</v>
      </c>
      <c r="F1944">
        <f t="shared" ca="1" si="184"/>
        <v>1</v>
      </c>
      <c r="G1944">
        <f t="shared" si="185"/>
        <v>2</v>
      </c>
      <c r="H1944">
        <f t="shared" si="186"/>
        <v>2</v>
      </c>
      <c r="I1944">
        <f t="shared" ca="1" si="187"/>
        <v>5</v>
      </c>
      <c r="J1944" t="str">
        <f t="shared" ca="1" si="188"/>
        <v>Loyal</v>
      </c>
    </row>
    <row r="1945" spans="1:10" x14ac:dyDescent="0.3">
      <c r="A1945" s="10" t="s">
        <v>4662</v>
      </c>
      <c r="B1945" s="2">
        <v>45502</v>
      </c>
      <c r="C1945">
        <v>1</v>
      </c>
      <c r="D1945">
        <v>73.06</v>
      </c>
      <c r="E1945" s="11">
        <f t="shared" ca="1" si="189"/>
        <v>577</v>
      </c>
      <c r="F1945">
        <f t="shared" ca="1" si="184"/>
        <v>1</v>
      </c>
      <c r="G1945">
        <f t="shared" si="185"/>
        <v>1</v>
      </c>
      <c r="H1945">
        <f t="shared" si="186"/>
        <v>1</v>
      </c>
      <c r="I1945">
        <f t="shared" ca="1" si="187"/>
        <v>3</v>
      </c>
      <c r="J1945" t="str">
        <f t="shared" ca="1" si="188"/>
        <v>Lost</v>
      </c>
    </row>
    <row r="1946" spans="1:10" x14ac:dyDescent="0.3">
      <c r="A1946" s="10" t="s">
        <v>591</v>
      </c>
      <c r="B1946" s="2">
        <v>45609</v>
      </c>
      <c r="C1946">
        <v>2</v>
      </c>
      <c r="D1946">
        <v>2523.9699999999998</v>
      </c>
      <c r="E1946" s="11">
        <f t="shared" ca="1" si="189"/>
        <v>470</v>
      </c>
      <c r="F1946">
        <f t="shared" ca="1" si="184"/>
        <v>1</v>
      </c>
      <c r="G1946">
        <f t="shared" si="185"/>
        <v>2</v>
      </c>
      <c r="H1946">
        <f t="shared" si="186"/>
        <v>3</v>
      </c>
      <c r="I1946">
        <f t="shared" ca="1" si="187"/>
        <v>6</v>
      </c>
      <c r="J1946" t="str">
        <f t="shared" ca="1" si="188"/>
        <v>Loyal</v>
      </c>
    </row>
    <row r="1947" spans="1:10" x14ac:dyDescent="0.3">
      <c r="A1947" s="10" t="s">
        <v>5654</v>
      </c>
      <c r="B1947" s="2">
        <v>45419</v>
      </c>
      <c r="C1947">
        <v>1</v>
      </c>
      <c r="D1947">
        <v>597.24</v>
      </c>
      <c r="E1947" s="11">
        <f t="shared" ca="1" si="189"/>
        <v>660</v>
      </c>
      <c r="F1947">
        <f t="shared" ca="1" si="184"/>
        <v>1</v>
      </c>
      <c r="G1947">
        <f t="shared" si="185"/>
        <v>1</v>
      </c>
      <c r="H1947">
        <f t="shared" si="186"/>
        <v>1</v>
      </c>
      <c r="I1947">
        <f t="shared" ca="1" si="187"/>
        <v>3</v>
      </c>
      <c r="J1947" t="str">
        <f t="shared" ca="1" si="188"/>
        <v>Lost</v>
      </c>
    </row>
    <row r="1948" spans="1:10" x14ac:dyDescent="0.3">
      <c r="A1948" s="10" t="s">
        <v>1720</v>
      </c>
      <c r="B1948" s="2">
        <v>45650</v>
      </c>
      <c r="C1948">
        <v>3</v>
      </c>
      <c r="D1948">
        <v>484.78</v>
      </c>
      <c r="E1948" s="11">
        <f t="shared" ca="1" si="189"/>
        <v>429</v>
      </c>
      <c r="F1948">
        <f t="shared" ca="1" si="184"/>
        <v>1</v>
      </c>
      <c r="G1948">
        <f t="shared" si="185"/>
        <v>3</v>
      </c>
      <c r="H1948">
        <f t="shared" si="186"/>
        <v>1</v>
      </c>
      <c r="I1948">
        <f t="shared" ca="1" si="187"/>
        <v>5</v>
      </c>
      <c r="J1948" t="str">
        <f t="shared" ca="1" si="188"/>
        <v>Loyal</v>
      </c>
    </row>
    <row r="1949" spans="1:10" x14ac:dyDescent="0.3">
      <c r="A1949" s="10" t="s">
        <v>4859</v>
      </c>
      <c r="B1949" s="2">
        <v>45638</v>
      </c>
      <c r="C1949">
        <v>2</v>
      </c>
      <c r="D1949">
        <v>3373.98</v>
      </c>
      <c r="E1949" s="11">
        <f t="shared" ca="1" si="189"/>
        <v>441</v>
      </c>
      <c r="F1949">
        <f t="shared" ca="1" si="184"/>
        <v>1</v>
      </c>
      <c r="G1949">
        <f t="shared" si="185"/>
        <v>2</v>
      </c>
      <c r="H1949">
        <f t="shared" si="186"/>
        <v>3</v>
      </c>
      <c r="I1949">
        <f t="shared" ca="1" si="187"/>
        <v>6</v>
      </c>
      <c r="J1949" t="str">
        <f t="shared" ca="1" si="188"/>
        <v>Loyal</v>
      </c>
    </row>
    <row r="1950" spans="1:10" x14ac:dyDescent="0.3">
      <c r="A1950" s="10" t="s">
        <v>3139</v>
      </c>
      <c r="B1950" s="2">
        <v>45533</v>
      </c>
      <c r="C1950">
        <v>1</v>
      </c>
      <c r="D1950">
        <v>589.15</v>
      </c>
      <c r="E1950" s="11">
        <f t="shared" ca="1" si="189"/>
        <v>546</v>
      </c>
      <c r="F1950">
        <f t="shared" ca="1" si="184"/>
        <v>1</v>
      </c>
      <c r="G1950">
        <f t="shared" si="185"/>
        <v>1</v>
      </c>
      <c r="H1950">
        <f t="shared" si="186"/>
        <v>1</v>
      </c>
      <c r="I1950">
        <f t="shared" ca="1" si="187"/>
        <v>3</v>
      </c>
      <c r="J1950" t="str">
        <f t="shared" ca="1" si="188"/>
        <v>Lost</v>
      </c>
    </row>
    <row r="1951" spans="1:10" x14ac:dyDescent="0.3">
      <c r="A1951" s="10" t="s">
        <v>1391</v>
      </c>
      <c r="B1951" s="2">
        <v>45418</v>
      </c>
      <c r="C1951">
        <v>1</v>
      </c>
      <c r="D1951">
        <v>94.5</v>
      </c>
      <c r="E1951" s="11">
        <f t="shared" ca="1" si="189"/>
        <v>661</v>
      </c>
      <c r="F1951">
        <f t="shared" ca="1" si="184"/>
        <v>1</v>
      </c>
      <c r="G1951">
        <f t="shared" si="185"/>
        <v>1</v>
      </c>
      <c r="H1951">
        <f t="shared" si="186"/>
        <v>1</v>
      </c>
      <c r="I1951">
        <f t="shared" ca="1" si="187"/>
        <v>3</v>
      </c>
      <c r="J1951" t="str">
        <f t="shared" ca="1" si="188"/>
        <v>Lost</v>
      </c>
    </row>
    <row r="1952" spans="1:10" x14ac:dyDescent="0.3">
      <c r="A1952" s="10" t="s">
        <v>2312</v>
      </c>
      <c r="B1952" s="2">
        <v>45303</v>
      </c>
      <c r="C1952">
        <v>1</v>
      </c>
      <c r="D1952">
        <v>3379.03</v>
      </c>
      <c r="E1952" s="11">
        <f t="shared" ca="1" si="189"/>
        <v>776</v>
      </c>
      <c r="F1952">
        <f t="shared" ca="1" si="184"/>
        <v>1</v>
      </c>
      <c r="G1952">
        <f t="shared" si="185"/>
        <v>1</v>
      </c>
      <c r="H1952">
        <f t="shared" si="186"/>
        <v>3</v>
      </c>
      <c r="I1952">
        <f t="shared" ca="1" si="187"/>
        <v>5</v>
      </c>
      <c r="J1952" t="str">
        <f t="shared" ca="1" si="188"/>
        <v>Loyal</v>
      </c>
    </row>
    <row r="1953" spans="1:10" x14ac:dyDescent="0.3">
      <c r="A1953" s="10" t="s">
        <v>2346</v>
      </c>
      <c r="B1953" s="2">
        <v>45432</v>
      </c>
      <c r="C1953">
        <v>3</v>
      </c>
      <c r="D1953">
        <v>2428.84</v>
      </c>
      <c r="E1953" s="11">
        <f t="shared" ca="1" si="189"/>
        <v>647</v>
      </c>
      <c r="F1953">
        <f t="shared" ca="1" si="184"/>
        <v>1</v>
      </c>
      <c r="G1953">
        <f t="shared" si="185"/>
        <v>3</v>
      </c>
      <c r="H1953">
        <f t="shared" si="186"/>
        <v>3</v>
      </c>
      <c r="I1953">
        <f t="shared" ca="1" si="187"/>
        <v>7</v>
      </c>
      <c r="J1953" t="str">
        <f t="shared" ca="1" si="188"/>
        <v>Champion</v>
      </c>
    </row>
    <row r="1954" spans="1:10" x14ac:dyDescent="0.3">
      <c r="A1954" s="10" t="s">
        <v>2575</v>
      </c>
      <c r="B1954" s="2">
        <v>45332</v>
      </c>
      <c r="C1954">
        <v>1</v>
      </c>
      <c r="D1954">
        <v>957.51</v>
      </c>
      <c r="E1954" s="11">
        <f t="shared" ca="1" si="189"/>
        <v>747</v>
      </c>
      <c r="F1954">
        <f t="shared" ca="1" si="184"/>
        <v>1</v>
      </c>
      <c r="G1954">
        <f t="shared" si="185"/>
        <v>1</v>
      </c>
      <c r="H1954">
        <f t="shared" si="186"/>
        <v>1</v>
      </c>
      <c r="I1954">
        <f t="shared" ca="1" si="187"/>
        <v>3</v>
      </c>
      <c r="J1954" t="str">
        <f t="shared" ca="1" si="188"/>
        <v>Lost</v>
      </c>
    </row>
    <row r="1955" spans="1:10" x14ac:dyDescent="0.3">
      <c r="A1955" s="10" t="s">
        <v>1517</v>
      </c>
      <c r="B1955" s="2">
        <v>45639</v>
      </c>
      <c r="C1955">
        <v>2</v>
      </c>
      <c r="D1955">
        <v>2270.75</v>
      </c>
      <c r="E1955" s="11">
        <f t="shared" ca="1" si="189"/>
        <v>440</v>
      </c>
      <c r="F1955">
        <f t="shared" ca="1" si="184"/>
        <v>1</v>
      </c>
      <c r="G1955">
        <f t="shared" si="185"/>
        <v>2</v>
      </c>
      <c r="H1955">
        <f t="shared" si="186"/>
        <v>3</v>
      </c>
      <c r="I1955">
        <f t="shared" ca="1" si="187"/>
        <v>6</v>
      </c>
      <c r="J1955" t="str">
        <f t="shared" ca="1" si="188"/>
        <v>Loyal</v>
      </c>
    </row>
    <row r="1956" spans="1:10" x14ac:dyDescent="0.3">
      <c r="A1956" s="10" t="s">
        <v>1475</v>
      </c>
      <c r="B1956" s="2">
        <v>45587</v>
      </c>
      <c r="C1956">
        <v>5</v>
      </c>
      <c r="D1956">
        <v>4848.07</v>
      </c>
      <c r="E1956" s="11">
        <f t="shared" ca="1" si="189"/>
        <v>492</v>
      </c>
      <c r="F1956">
        <f t="shared" ca="1" si="184"/>
        <v>1</v>
      </c>
      <c r="G1956">
        <f t="shared" si="185"/>
        <v>3</v>
      </c>
      <c r="H1956">
        <f t="shared" si="186"/>
        <v>3</v>
      </c>
      <c r="I1956">
        <f t="shared" ca="1" si="187"/>
        <v>7</v>
      </c>
      <c r="J1956" t="str">
        <f t="shared" ca="1" si="188"/>
        <v>Champion</v>
      </c>
    </row>
    <row r="1957" spans="1:10" x14ac:dyDescent="0.3">
      <c r="A1957" s="10" t="s">
        <v>4507</v>
      </c>
      <c r="B1957" s="2">
        <v>45324</v>
      </c>
      <c r="C1957">
        <v>1</v>
      </c>
      <c r="D1957">
        <v>3292.38</v>
      </c>
      <c r="E1957" s="11">
        <f t="shared" ca="1" si="189"/>
        <v>755</v>
      </c>
      <c r="F1957">
        <f t="shared" ca="1" si="184"/>
        <v>1</v>
      </c>
      <c r="G1957">
        <f t="shared" si="185"/>
        <v>1</v>
      </c>
      <c r="H1957">
        <f t="shared" si="186"/>
        <v>3</v>
      </c>
      <c r="I1957">
        <f t="shared" ca="1" si="187"/>
        <v>5</v>
      </c>
      <c r="J1957" t="str">
        <f t="shared" ca="1" si="188"/>
        <v>Loyal</v>
      </c>
    </row>
    <row r="1958" spans="1:10" x14ac:dyDescent="0.3">
      <c r="A1958" s="10" t="s">
        <v>2847</v>
      </c>
      <c r="B1958" s="2">
        <v>45439</v>
      </c>
      <c r="C1958">
        <v>2</v>
      </c>
      <c r="D1958">
        <v>2269.4299999999998</v>
      </c>
      <c r="E1958" s="11">
        <f t="shared" ca="1" si="189"/>
        <v>640</v>
      </c>
      <c r="F1958">
        <f t="shared" ca="1" si="184"/>
        <v>1</v>
      </c>
      <c r="G1958">
        <f t="shared" si="185"/>
        <v>2</v>
      </c>
      <c r="H1958">
        <f t="shared" si="186"/>
        <v>3</v>
      </c>
      <c r="I1958">
        <f t="shared" ca="1" si="187"/>
        <v>6</v>
      </c>
      <c r="J1958" t="str">
        <f t="shared" ca="1" si="188"/>
        <v>Loyal</v>
      </c>
    </row>
    <row r="1959" spans="1:10" x14ac:dyDescent="0.3">
      <c r="A1959" s="10" t="s">
        <v>835</v>
      </c>
      <c r="B1959" s="2">
        <v>45654</v>
      </c>
      <c r="C1959">
        <v>2</v>
      </c>
      <c r="D1959">
        <v>2597.0500000000002</v>
      </c>
      <c r="E1959" s="11">
        <f t="shared" ca="1" si="189"/>
        <v>425</v>
      </c>
      <c r="F1959">
        <f t="shared" ca="1" si="184"/>
        <v>1</v>
      </c>
      <c r="G1959">
        <f t="shared" si="185"/>
        <v>2</v>
      </c>
      <c r="H1959">
        <f t="shared" si="186"/>
        <v>3</v>
      </c>
      <c r="I1959">
        <f t="shared" ca="1" si="187"/>
        <v>6</v>
      </c>
      <c r="J1959" t="str">
        <f t="shared" ca="1" si="188"/>
        <v>Loyal</v>
      </c>
    </row>
    <row r="1960" spans="1:10" x14ac:dyDescent="0.3">
      <c r="A1960" s="10" t="s">
        <v>2431</v>
      </c>
      <c r="B1960" s="2">
        <v>45655</v>
      </c>
      <c r="C1960">
        <v>2</v>
      </c>
      <c r="D1960">
        <v>3711.7400000000002</v>
      </c>
      <c r="E1960" s="11">
        <f t="shared" ca="1" si="189"/>
        <v>424</v>
      </c>
      <c r="F1960">
        <f t="shared" ca="1" si="184"/>
        <v>1</v>
      </c>
      <c r="G1960">
        <f t="shared" si="185"/>
        <v>2</v>
      </c>
      <c r="H1960">
        <f t="shared" si="186"/>
        <v>3</v>
      </c>
      <c r="I1960">
        <f t="shared" ca="1" si="187"/>
        <v>6</v>
      </c>
      <c r="J1960" t="str">
        <f t="shared" ca="1" si="188"/>
        <v>Loyal</v>
      </c>
    </row>
    <row r="1961" spans="1:10" x14ac:dyDescent="0.3">
      <c r="A1961" s="10" t="s">
        <v>979</v>
      </c>
      <c r="B1961" s="2">
        <v>45550</v>
      </c>
      <c r="C1961">
        <v>1</v>
      </c>
      <c r="D1961">
        <v>410.5</v>
      </c>
      <c r="E1961" s="11">
        <f t="shared" ca="1" si="189"/>
        <v>529</v>
      </c>
      <c r="F1961">
        <f t="shared" ca="1" si="184"/>
        <v>1</v>
      </c>
      <c r="G1961">
        <f t="shared" si="185"/>
        <v>1</v>
      </c>
      <c r="H1961">
        <f t="shared" si="186"/>
        <v>1</v>
      </c>
      <c r="I1961">
        <f t="shared" ca="1" si="187"/>
        <v>3</v>
      </c>
      <c r="J1961" t="str">
        <f t="shared" ca="1" si="188"/>
        <v>Lost</v>
      </c>
    </row>
    <row r="1962" spans="1:10" x14ac:dyDescent="0.3">
      <c r="A1962" s="10" t="s">
        <v>3075</v>
      </c>
      <c r="B1962" s="2">
        <v>45402</v>
      </c>
      <c r="C1962">
        <v>1</v>
      </c>
      <c r="D1962">
        <v>1428.04</v>
      </c>
      <c r="E1962" s="11">
        <f t="shared" ca="1" si="189"/>
        <v>677</v>
      </c>
      <c r="F1962">
        <f t="shared" ca="1" si="184"/>
        <v>1</v>
      </c>
      <c r="G1962">
        <f t="shared" si="185"/>
        <v>1</v>
      </c>
      <c r="H1962">
        <f t="shared" si="186"/>
        <v>2</v>
      </c>
      <c r="I1962">
        <f t="shared" ca="1" si="187"/>
        <v>4</v>
      </c>
      <c r="J1962" t="str">
        <f t="shared" ca="1" si="188"/>
        <v>At Risk</v>
      </c>
    </row>
    <row r="1963" spans="1:10" x14ac:dyDescent="0.3">
      <c r="A1963" s="10" t="s">
        <v>4565</v>
      </c>
      <c r="B1963" s="2">
        <v>45498</v>
      </c>
      <c r="C1963">
        <v>1</v>
      </c>
      <c r="D1963">
        <v>2845.59</v>
      </c>
      <c r="E1963" s="11">
        <f t="shared" ca="1" si="189"/>
        <v>581</v>
      </c>
      <c r="F1963">
        <f t="shared" ca="1" si="184"/>
        <v>1</v>
      </c>
      <c r="G1963">
        <f t="shared" si="185"/>
        <v>1</v>
      </c>
      <c r="H1963">
        <f t="shared" si="186"/>
        <v>3</v>
      </c>
      <c r="I1963">
        <f t="shared" ca="1" si="187"/>
        <v>5</v>
      </c>
      <c r="J1963" t="str">
        <f t="shared" ca="1" si="188"/>
        <v>Loyal</v>
      </c>
    </row>
    <row r="1964" spans="1:10" x14ac:dyDescent="0.3">
      <c r="A1964" s="10" t="s">
        <v>4666</v>
      </c>
      <c r="B1964" s="2">
        <v>45334</v>
      </c>
      <c r="C1964">
        <v>1</v>
      </c>
      <c r="D1964">
        <v>395.64</v>
      </c>
      <c r="E1964" s="11">
        <f t="shared" ca="1" si="189"/>
        <v>745</v>
      </c>
      <c r="F1964">
        <f t="shared" ca="1" si="184"/>
        <v>1</v>
      </c>
      <c r="G1964">
        <f t="shared" si="185"/>
        <v>1</v>
      </c>
      <c r="H1964">
        <f t="shared" si="186"/>
        <v>1</v>
      </c>
      <c r="I1964">
        <f t="shared" ca="1" si="187"/>
        <v>3</v>
      </c>
      <c r="J1964" t="str">
        <f t="shared" ca="1" si="188"/>
        <v>Lost</v>
      </c>
    </row>
    <row r="1965" spans="1:10" x14ac:dyDescent="0.3">
      <c r="A1965" s="10" t="s">
        <v>443</v>
      </c>
      <c r="B1965" s="2">
        <v>45601</v>
      </c>
      <c r="C1965">
        <v>1</v>
      </c>
      <c r="D1965">
        <v>593.45000000000005</v>
      </c>
      <c r="E1965" s="11">
        <f t="shared" ca="1" si="189"/>
        <v>478</v>
      </c>
      <c r="F1965">
        <f t="shared" ca="1" si="184"/>
        <v>1</v>
      </c>
      <c r="G1965">
        <f t="shared" si="185"/>
        <v>1</v>
      </c>
      <c r="H1965">
        <f t="shared" si="186"/>
        <v>1</v>
      </c>
      <c r="I1965">
        <f t="shared" ca="1" si="187"/>
        <v>3</v>
      </c>
      <c r="J1965" t="str">
        <f t="shared" ca="1" si="188"/>
        <v>Lost</v>
      </c>
    </row>
    <row r="1966" spans="1:10" x14ac:dyDescent="0.3">
      <c r="A1966" s="10" t="s">
        <v>2345</v>
      </c>
      <c r="B1966" s="2">
        <v>45466</v>
      </c>
      <c r="C1966">
        <v>1</v>
      </c>
      <c r="D1966">
        <v>453.09</v>
      </c>
      <c r="E1966" s="11">
        <f t="shared" ca="1" si="189"/>
        <v>613</v>
      </c>
      <c r="F1966">
        <f t="shared" ca="1" si="184"/>
        <v>1</v>
      </c>
      <c r="G1966">
        <f t="shared" si="185"/>
        <v>1</v>
      </c>
      <c r="H1966">
        <f t="shared" si="186"/>
        <v>1</v>
      </c>
      <c r="I1966">
        <f t="shared" ca="1" si="187"/>
        <v>3</v>
      </c>
      <c r="J1966" t="str">
        <f t="shared" ca="1" si="188"/>
        <v>Lost</v>
      </c>
    </row>
    <row r="1967" spans="1:10" x14ac:dyDescent="0.3">
      <c r="A1967" s="10" t="s">
        <v>2811</v>
      </c>
      <c r="B1967" s="2">
        <v>45393</v>
      </c>
      <c r="C1967">
        <v>1</v>
      </c>
      <c r="D1967">
        <v>3398.27</v>
      </c>
      <c r="E1967" s="11">
        <f t="shared" ca="1" si="189"/>
        <v>686</v>
      </c>
      <c r="F1967">
        <f t="shared" ca="1" si="184"/>
        <v>1</v>
      </c>
      <c r="G1967">
        <f t="shared" si="185"/>
        <v>1</v>
      </c>
      <c r="H1967">
        <f t="shared" si="186"/>
        <v>3</v>
      </c>
      <c r="I1967">
        <f t="shared" ca="1" si="187"/>
        <v>5</v>
      </c>
      <c r="J1967" t="str">
        <f t="shared" ca="1" si="188"/>
        <v>Loyal</v>
      </c>
    </row>
    <row r="1968" spans="1:10" x14ac:dyDescent="0.3">
      <c r="A1968" s="10" t="s">
        <v>1816</v>
      </c>
      <c r="B1968" s="2">
        <v>45623</v>
      </c>
      <c r="C1968">
        <v>3</v>
      </c>
      <c r="D1968">
        <v>3048.3199999999997</v>
      </c>
      <c r="E1968" s="11">
        <f t="shared" ca="1" si="189"/>
        <v>456</v>
      </c>
      <c r="F1968">
        <f t="shared" ca="1" si="184"/>
        <v>1</v>
      </c>
      <c r="G1968">
        <f t="shared" si="185"/>
        <v>3</v>
      </c>
      <c r="H1968">
        <f t="shared" si="186"/>
        <v>3</v>
      </c>
      <c r="I1968">
        <f t="shared" ca="1" si="187"/>
        <v>7</v>
      </c>
      <c r="J1968" t="str">
        <f t="shared" ca="1" si="188"/>
        <v>Champion</v>
      </c>
    </row>
    <row r="1969" spans="1:10" x14ac:dyDescent="0.3">
      <c r="A1969" s="10" t="s">
        <v>5762</v>
      </c>
      <c r="B1969" s="2">
        <v>45399</v>
      </c>
      <c r="C1969">
        <v>1</v>
      </c>
      <c r="D1969">
        <v>171.02</v>
      </c>
      <c r="E1969" s="11">
        <f t="shared" ca="1" si="189"/>
        <v>680</v>
      </c>
      <c r="F1969">
        <f t="shared" ca="1" si="184"/>
        <v>1</v>
      </c>
      <c r="G1969">
        <f t="shared" si="185"/>
        <v>1</v>
      </c>
      <c r="H1969">
        <f t="shared" si="186"/>
        <v>1</v>
      </c>
      <c r="I1969">
        <f t="shared" ca="1" si="187"/>
        <v>3</v>
      </c>
      <c r="J1969" t="str">
        <f t="shared" ca="1" si="188"/>
        <v>Lost</v>
      </c>
    </row>
    <row r="1970" spans="1:10" x14ac:dyDescent="0.3">
      <c r="A1970" s="10" t="s">
        <v>2066</v>
      </c>
      <c r="B1970" s="2">
        <v>45439</v>
      </c>
      <c r="C1970">
        <v>1</v>
      </c>
      <c r="D1970">
        <v>52.42</v>
      </c>
      <c r="E1970" s="11">
        <f t="shared" ca="1" si="189"/>
        <v>640</v>
      </c>
      <c r="F1970">
        <f t="shared" ca="1" si="184"/>
        <v>1</v>
      </c>
      <c r="G1970">
        <f t="shared" si="185"/>
        <v>1</v>
      </c>
      <c r="H1970">
        <f t="shared" si="186"/>
        <v>1</v>
      </c>
      <c r="I1970">
        <f t="shared" ca="1" si="187"/>
        <v>3</v>
      </c>
      <c r="J1970" t="str">
        <f t="shared" ca="1" si="188"/>
        <v>Lost</v>
      </c>
    </row>
    <row r="1971" spans="1:10" x14ac:dyDescent="0.3">
      <c r="A1971" s="10" t="s">
        <v>4141</v>
      </c>
      <c r="B1971" s="2">
        <v>45603</v>
      </c>
      <c r="C1971">
        <v>2</v>
      </c>
      <c r="D1971">
        <v>2347.9</v>
      </c>
      <c r="E1971" s="11">
        <f t="shared" ca="1" si="189"/>
        <v>476</v>
      </c>
      <c r="F1971">
        <f t="shared" ca="1" si="184"/>
        <v>1</v>
      </c>
      <c r="G1971">
        <f t="shared" si="185"/>
        <v>2</v>
      </c>
      <c r="H1971">
        <f t="shared" si="186"/>
        <v>3</v>
      </c>
      <c r="I1971">
        <f t="shared" ca="1" si="187"/>
        <v>6</v>
      </c>
      <c r="J1971" t="str">
        <f t="shared" ca="1" si="188"/>
        <v>Loyal</v>
      </c>
    </row>
    <row r="1972" spans="1:10" x14ac:dyDescent="0.3">
      <c r="A1972" s="10" t="s">
        <v>3395</v>
      </c>
      <c r="B1972" s="2">
        <v>45585</v>
      </c>
      <c r="C1972">
        <v>1</v>
      </c>
      <c r="D1972">
        <v>2003.76</v>
      </c>
      <c r="E1972" s="11">
        <f t="shared" ca="1" si="189"/>
        <v>494</v>
      </c>
      <c r="F1972">
        <f t="shared" ca="1" si="184"/>
        <v>1</v>
      </c>
      <c r="G1972">
        <f t="shared" si="185"/>
        <v>1</v>
      </c>
      <c r="H1972">
        <f t="shared" si="186"/>
        <v>3</v>
      </c>
      <c r="I1972">
        <f t="shared" ca="1" si="187"/>
        <v>5</v>
      </c>
      <c r="J1972" t="str">
        <f t="shared" ca="1" si="188"/>
        <v>Loyal</v>
      </c>
    </row>
    <row r="1973" spans="1:10" x14ac:dyDescent="0.3">
      <c r="A1973" s="10" t="s">
        <v>2771</v>
      </c>
      <c r="B1973" s="2">
        <v>45526</v>
      </c>
      <c r="C1973">
        <v>1</v>
      </c>
      <c r="D1973">
        <v>60.45</v>
      </c>
      <c r="E1973" s="11">
        <f t="shared" ca="1" si="189"/>
        <v>553</v>
      </c>
      <c r="F1973">
        <f t="shared" ca="1" si="184"/>
        <v>1</v>
      </c>
      <c r="G1973">
        <f t="shared" si="185"/>
        <v>1</v>
      </c>
      <c r="H1973">
        <f t="shared" si="186"/>
        <v>1</v>
      </c>
      <c r="I1973">
        <f t="shared" ca="1" si="187"/>
        <v>3</v>
      </c>
      <c r="J1973" t="str">
        <f t="shared" ca="1" si="188"/>
        <v>Lost</v>
      </c>
    </row>
    <row r="1974" spans="1:10" x14ac:dyDescent="0.3">
      <c r="A1974" s="10" t="s">
        <v>5076</v>
      </c>
      <c r="B1974" s="2">
        <v>45345</v>
      </c>
      <c r="C1974">
        <v>1</v>
      </c>
      <c r="D1974">
        <v>156.44</v>
      </c>
      <c r="E1974" s="11">
        <f t="shared" ca="1" si="189"/>
        <v>734</v>
      </c>
      <c r="F1974">
        <f t="shared" ca="1" si="184"/>
        <v>1</v>
      </c>
      <c r="G1974">
        <f t="shared" si="185"/>
        <v>1</v>
      </c>
      <c r="H1974">
        <f t="shared" si="186"/>
        <v>1</v>
      </c>
      <c r="I1974">
        <f t="shared" ca="1" si="187"/>
        <v>3</v>
      </c>
      <c r="J1974" t="str">
        <f t="shared" ca="1" si="188"/>
        <v>Lost</v>
      </c>
    </row>
    <row r="1975" spans="1:10" x14ac:dyDescent="0.3">
      <c r="A1975" s="10" t="s">
        <v>3932</v>
      </c>
      <c r="B1975" s="2">
        <v>45584</v>
      </c>
      <c r="C1975">
        <v>2</v>
      </c>
      <c r="D1975">
        <v>2213.81</v>
      </c>
      <c r="E1975" s="11">
        <f t="shared" ca="1" si="189"/>
        <v>495</v>
      </c>
      <c r="F1975">
        <f t="shared" ca="1" si="184"/>
        <v>1</v>
      </c>
      <c r="G1975">
        <f t="shared" si="185"/>
        <v>2</v>
      </c>
      <c r="H1975">
        <f t="shared" si="186"/>
        <v>3</v>
      </c>
      <c r="I1975">
        <f t="shared" ca="1" si="187"/>
        <v>6</v>
      </c>
      <c r="J1975" t="str">
        <f t="shared" ca="1" si="188"/>
        <v>Loyal</v>
      </c>
    </row>
    <row r="1976" spans="1:10" x14ac:dyDescent="0.3">
      <c r="A1976" s="10" t="s">
        <v>1539</v>
      </c>
      <c r="B1976" s="2">
        <v>45524</v>
      </c>
      <c r="C1976">
        <v>3</v>
      </c>
      <c r="D1976">
        <v>5674.17</v>
      </c>
      <c r="E1976" s="11">
        <f t="shared" ca="1" si="189"/>
        <v>555</v>
      </c>
      <c r="F1976">
        <f t="shared" ca="1" si="184"/>
        <v>1</v>
      </c>
      <c r="G1976">
        <f t="shared" si="185"/>
        <v>3</v>
      </c>
      <c r="H1976">
        <f t="shared" si="186"/>
        <v>3</v>
      </c>
      <c r="I1976">
        <f t="shared" ca="1" si="187"/>
        <v>7</v>
      </c>
      <c r="J1976" t="str">
        <f t="shared" ca="1" si="188"/>
        <v>Champion</v>
      </c>
    </row>
    <row r="1977" spans="1:10" x14ac:dyDescent="0.3">
      <c r="A1977" s="10" t="s">
        <v>1922</v>
      </c>
      <c r="B1977" s="2">
        <v>45633</v>
      </c>
      <c r="C1977">
        <v>2</v>
      </c>
      <c r="D1977">
        <v>1316.21</v>
      </c>
      <c r="E1977" s="11">
        <f t="shared" ca="1" si="189"/>
        <v>446</v>
      </c>
      <c r="F1977">
        <f t="shared" ca="1" si="184"/>
        <v>1</v>
      </c>
      <c r="G1977">
        <f t="shared" si="185"/>
        <v>2</v>
      </c>
      <c r="H1977">
        <f t="shared" si="186"/>
        <v>2</v>
      </c>
      <c r="I1977">
        <f t="shared" ca="1" si="187"/>
        <v>5</v>
      </c>
      <c r="J1977" t="str">
        <f t="shared" ca="1" si="188"/>
        <v>Loyal</v>
      </c>
    </row>
    <row r="1978" spans="1:10" x14ac:dyDescent="0.3">
      <c r="A1978" s="10" t="s">
        <v>4156</v>
      </c>
      <c r="B1978" s="2">
        <v>45481</v>
      </c>
      <c r="C1978">
        <v>1</v>
      </c>
      <c r="D1978">
        <v>614.84</v>
      </c>
      <c r="E1978" s="11">
        <f t="shared" ca="1" si="189"/>
        <v>598</v>
      </c>
      <c r="F1978">
        <f t="shared" ca="1" si="184"/>
        <v>1</v>
      </c>
      <c r="G1978">
        <f t="shared" si="185"/>
        <v>1</v>
      </c>
      <c r="H1978">
        <f t="shared" si="186"/>
        <v>1</v>
      </c>
      <c r="I1978">
        <f t="shared" ca="1" si="187"/>
        <v>3</v>
      </c>
      <c r="J1978" t="str">
        <f t="shared" ca="1" si="188"/>
        <v>Lost</v>
      </c>
    </row>
    <row r="1979" spans="1:10" x14ac:dyDescent="0.3">
      <c r="A1979" s="10" t="s">
        <v>4436</v>
      </c>
      <c r="B1979" s="2">
        <v>45456</v>
      </c>
      <c r="C1979">
        <v>2</v>
      </c>
      <c r="D1979">
        <v>1111.1600000000001</v>
      </c>
      <c r="E1979" s="11">
        <f t="shared" ca="1" si="189"/>
        <v>623</v>
      </c>
      <c r="F1979">
        <f t="shared" ca="1" si="184"/>
        <v>1</v>
      </c>
      <c r="G1979">
        <f t="shared" si="185"/>
        <v>2</v>
      </c>
      <c r="H1979">
        <f t="shared" si="186"/>
        <v>2</v>
      </c>
      <c r="I1979">
        <f t="shared" ca="1" si="187"/>
        <v>5</v>
      </c>
      <c r="J1979" t="str">
        <f t="shared" ca="1" si="188"/>
        <v>Loyal</v>
      </c>
    </row>
    <row r="1980" spans="1:10" x14ac:dyDescent="0.3">
      <c r="A1980" s="10" t="s">
        <v>739</v>
      </c>
      <c r="B1980" s="2">
        <v>45427</v>
      </c>
      <c r="C1980">
        <v>3</v>
      </c>
      <c r="D1980">
        <v>3813.6</v>
      </c>
      <c r="E1980" s="11">
        <f t="shared" ca="1" si="189"/>
        <v>652</v>
      </c>
      <c r="F1980">
        <f t="shared" ca="1" si="184"/>
        <v>1</v>
      </c>
      <c r="G1980">
        <f t="shared" si="185"/>
        <v>3</v>
      </c>
      <c r="H1980">
        <f t="shared" si="186"/>
        <v>3</v>
      </c>
      <c r="I1980">
        <f t="shared" ca="1" si="187"/>
        <v>7</v>
      </c>
      <c r="J1980" t="str">
        <f t="shared" ca="1" si="188"/>
        <v>Champion</v>
      </c>
    </row>
    <row r="1981" spans="1:10" x14ac:dyDescent="0.3">
      <c r="A1981" s="10" t="s">
        <v>4928</v>
      </c>
      <c r="B1981" s="2">
        <v>45319</v>
      </c>
      <c r="C1981">
        <v>1</v>
      </c>
      <c r="D1981">
        <v>601.1</v>
      </c>
      <c r="E1981" s="11">
        <f t="shared" ca="1" si="189"/>
        <v>760</v>
      </c>
      <c r="F1981">
        <f t="shared" ca="1" si="184"/>
        <v>1</v>
      </c>
      <c r="G1981">
        <f t="shared" si="185"/>
        <v>1</v>
      </c>
      <c r="H1981">
        <f t="shared" si="186"/>
        <v>1</v>
      </c>
      <c r="I1981">
        <f t="shared" ca="1" si="187"/>
        <v>3</v>
      </c>
      <c r="J1981" t="str">
        <f t="shared" ca="1" si="188"/>
        <v>Lost</v>
      </c>
    </row>
    <row r="1982" spans="1:10" x14ac:dyDescent="0.3">
      <c r="A1982" s="10" t="s">
        <v>2293</v>
      </c>
      <c r="B1982" s="2">
        <v>45520</v>
      </c>
      <c r="C1982">
        <v>2</v>
      </c>
      <c r="D1982">
        <v>1377.3899999999999</v>
      </c>
      <c r="E1982" s="11">
        <f t="shared" ca="1" si="189"/>
        <v>559</v>
      </c>
      <c r="F1982">
        <f t="shared" ca="1" si="184"/>
        <v>1</v>
      </c>
      <c r="G1982">
        <f t="shared" si="185"/>
        <v>2</v>
      </c>
      <c r="H1982">
        <f t="shared" si="186"/>
        <v>2</v>
      </c>
      <c r="I1982">
        <f t="shared" ca="1" si="187"/>
        <v>5</v>
      </c>
      <c r="J1982" t="str">
        <f t="shared" ca="1" si="188"/>
        <v>Loyal</v>
      </c>
    </row>
    <row r="1983" spans="1:10" x14ac:dyDescent="0.3">
      <c r="A1983" s="10" t="s">
        <v>2705</v>
      </c>
      <c r="B1983" s="2">
        <v>45310</v>
      </c>
      <c r="C1983">
        <v>1</v>
      </c>
      <c r="D1983">
        <v>1868.31</v>
      </c>
      <c r="E1983" s="11">
        <f t="shared" ca="1" si="189"/>
        <v>769</v>
      </c>
      <c r="F1983">
        <f t="shared" ca="1" si="184"/>
        <v>1</v>
      </c>
      <c r="G1983">
        <f t="shared" si="185"/>
        <v>1</v>
      </c>
      <c r="H1983">
        <f t="shared" si="186"/>
        <v>2</v>
      </c>
      <c r="I1983">
        <f t="shared" ca="1" si="187"/>
        <v>4</v>
      </c>
      <c r="J1983" t="str">
        <f t="shared" ca="1" si="188"/>
        <v>At Risk</v>
      </c>
    </row>
    <row r="1984" spans="1:10" x14ac:dyDescent="0.3">
      <c r="A1984" s="10" t="s">
        <v>3726</v>
      </c>
      <c r="B1984" s="2">
        <v>45442</v>
      </c>
      <c r="C1984">
        <v>1</v>
      </c>
      <c r="D1984">
        <v>3892.08</v>
      </c>
      <c r="E1984" s="11">
        <f t="shared" ca="1" si="189"/>
        <v>637</v>
      </c>
      <c r="F1984">
        <f t="shared" ca="1" si="184"/>
        <v>1</v>
      </c>
      <c r="G1984">
        <f t="shared" si="185"/>
        <v>1</v>
      </c>
      <c r="H1984">
        <f t="shared" si="186"/>
        <v>3</v>
      </c>
      <c r="I1984">
        <f t="shared" ca="1" si="187"/>
        <v>5</v>
      </c>
      <c r="J1984" t="str">
        <f t="shared" ca="1" si="188"/>
        <v>Loyal</v>
      </c>
    </row>
    <row r="1985" spans="1:10" x14ac:dyDescent="0.3">
      <c r="A1985" s="10" t="s">
        <v>951</v>
      </c>
      <c r="B1985" s="2">
        <v>45416</v>
      </c>
      <c r="C1985">
        <v>1</v>
      </c>
      <c r="D1985">
        <v>2673.24</v>
      </c>
      <c r="E1985" s="11">
        <f t="shared" ca="1" si="189"/>
        <v>663</v>
      </c>
      <c r="F1985">
        <f t="shared" ca="1" si="184"/>
        <v>1</v>
      </c>
      <c r="G1985">
        <f t="shared" si="185"/>
        <v>1</v>
      </c>
      <c r="H1985">
        <f t="shared" si="186"/>
        <v>3</v>
      </c>
      <c r="I1985">
        <f t="shared" ca="1" si="187"/>
        <v>5</v>
      </c>
      <c r="J1985" t="str">
        <f t="shared" ca="1" si="188"/>
        <v>Loyal</v>
      </c>
    </row>
    <row r="1986" spans="1:10" x14ac:dyDescent="0.3">
      <c r="A1986" s="10" t="s">
        <v>442</v>
      </c>
      <c r="B1986" s="2">
        <v>45318</v>
      </c>
      <c r="C1986">
        <v>1</v>
      </c>
      <c r="D1986">
        <v>3699.41</v>
      </c>
      <c r="E1986" s="11">
        <f t="shared" ca="1" si="189"/>
        <v>761</v>
      </c>
      <c r="F1986">
        <f t="shared" ca="1" si="184"/>
        <v>1</v>
      </c>
      <c r="G1986">
        <f t="shared" si="185"/>
        <v>1</v>
      </c>
      <c r="H1986">
        <f t="shared" si="186"/>
        <v>3</v>
      </c>
      <c r="I1986">
        <f t="shared" ca="1" si="187"/>
        <v>5</v>
      </c>
      <c r="J1986" t="str">
        <f t="shared" ca="1" si="188"/>
        <v>Loyal</v>
      </c>
    </row>
    <row r="1987" spans="1:10" x14ac:dyDescent="0.3">
      <c r="A1987" s="10" t="s">
        <v>4098</v>
      </c>
      <c r="B1987" s="2">
        <v>45391</v>
      </c>
      <c r="C1987">
        <v>1</v>
      </c>
      <c r="D1987">
        <v>29.4</v>
      </c>
      <c r="E1987" s="11">
        <f t="shared" ca="1" si="189"/>
        <v>688</v>
      </c>
      <c r="F1987">
        <f t="shared" ref="F1987:F2050" ca="1" si="190">_xlfn.IFS(E1987&lt;100,3,E1987&lt;=200,2,E1987&gt;200,1)</f>
        <v>1</v>
      </c>
      <c r="G1987">
        <f t="shared" ref="G1987:G2050" si="191">_xlfn.IFS(C1987&gt;=3,3,C1987=2,2,C1987=1,1)</f>
        <v>1</v>
      </c>
      <c r="H1987">
        <f t="shared" ref="H1987:H2050" si="192">_xlfn.IFS(D1987&gt;=2000,3,D1987&gt;=1000,2,D1987&lt;1000,1)</f>
        <v>1</v>
      </c>
      <c r="I1987">
        <f t="shared" ref="I1987:I2050" ca="1" si="193">F1987+G1987+H1987</f>
        <v>3</v>
      </c>
      <c r="J1987" t="str">
        <f t="shared" ref="J1987:J2050" ca="1" si="194">_xlfn.IFS(I1987&gt;=7,"Champion",I1987&gt;=5,"Loyal",I1987&gt;=4,"At Risk",I1987&lt;4,"Lost")</f>
        <v>Lost</v>
      </c>
    </row>
    <row r="1988" spans="1:10" x14ac:dyDescent="0.3">
      <c r="A1988" s="10" t="s">
        <v>1274</v>
      </c>
      <c r="B1988" s="2">
        <v>45640</v>
      </c>
      <c r="C1988">
        <v>3</v>
      </c>
      <c r="D1988">
        <v>3032.35</v>
      </c>
      <c r="E1988" s="11">
        <f t="shared" ca="1" si="189"/>
        <v>439</v>
      </c>
      <c r="F1988">
        <f t="shared" ca="1" si="190"/>
        <v>1</v>
      </c>
      <c r="G1988">
        <f t="shared" si="191"/>
        <v>3</v>
      </c>
      <c r="H1988">
        <f t="shared" si="192"/>
        <v>3</v>
      </c>
      <c r="I1988">
        <f t="shared" ca="1" si="193"/>
        <v>7</v>
      </c>
      <c r="J1988" t="str">
        <f t="shared" ca="1" si="194"/>
        <v>Champion</v>
      </c>
    </row>
    <row r="1989" spans="1:10" x14ac:dyDescent="0.3">
      <c r="A1989" s="10" t="s">
        <v>1934</v>
      </c>
      <c r="B1989" s="2">
        <v>45468</v>
      </c>
      <c r="C1989">
        <v>4</v>
      </c>
      <c r="D1989">
        <v>4883.3799999999992</v>
      </c>
      <c r="E1989" s="11">
        <f t="shared" ref="E1989:E2052" ca="1" si="195">TODAY()-B1989</f>
        <v>611</v>
      </c>
      <c r="F1989">
        <f t="shared" ca="1" si="190"/>
        <v>1</v>
      </c>
      <c r="G1989">
        <f t="shared" si="191"/>
        <v>3</v>
      </c>
      <c r="H1989">
        <f t="shared" si="192"/>
        <v>3</v>
      </c>
      <c r="I1989">
        <f t="shared" ca="1" si="193"/>
        <v>7</v>
      </c>
      <c r="J1989" t="str">
        <f t="shared" ca="1" si="194"/>
        <v>Champion</v>
      </c>
    </row>
    <row r="1990" spans="1:10" x14ac:dyDescent="0.3">
      <c r="A1990" s="10" t="s">
        <v>5746</v>
      </c>
      <c r="B1990" s="2">
        <v>45333</v>
      </c>
      <c r="C1990">
        <v>1</v>
      </c>
      <c r="D1990">
        <v>3495.72</v>
      </c>
      <c r="E1990" s="11">
        <f t="shared" ca="1" si="195"/>
        <v>746</v>
      </c>
      <c r="F1990">
        <f t="shared" ca="1" si="190"/>
        <v>1</v>
      </c>
      <c r="G1990">
        <f t="shared" si="191"/>
        <v>1</v>
      </c>
      <c r="H1990">
        <f t="shared" si="192"/>
        <v>3</v>
      </c>
      <c r="I1990">
        <f t="shared" ca="1" si="193"/>
        <v>5</v>
      </c>
      <c r="J1990" t="str">
        <f t="shared" ca="1" si="194"/>
        <v>Loyal</v>
      </c>
    </row>
    <row r="1991" spans="1:10" x14ac:dyDescent="0.3">
      <c r="A1991" s="10" t="s">
        <v>199</v>
      </c>
      <c r="B1991" s="2">
        <v>45584</v>
      </c>
      <c r="C1991">
        <v>2</v>
      </c>
      <c r="D1991">
        <v>3209.8</v>
      </c>
      <c r="E1991" s="11">
        <f t="shared" ca="1" si="195"/>
        <v>495</v>
      </c>
      <c r="F1991">
        <f t="shared" ca="1" si="190"/>
        <v>1</v>
      </c>
      <c r="G1991">
        <f t="shared" si="191"/>
        <v>2</v>
      </c>
      <c r="H1991">
        <f t="shared" si="192"/>
        <v>3</v>
      </c>
      <c r="I1991">
        <f t="shared" ca="1" si="193"/>
        <v>6</v>
      </c>
      <c r="J1991" t="str">
        <f t="shared" ca="1" si="194"/>
        <v>Loyal</v>
      </c>
    </row>
    <row r="1992" spans="1:10" x14ac:dyDescent="0.3">
      <c r="A1992" s="10" t="s">
        <v>5756</v>
      </c>
      <c r="B1992" s="2">
        <v>45631</v>
      </c>
      <c r="C1992">
        <v>2</v>
      </c>
      <c r="D1992">
        <v>1241.92</v>
      </c>
      <c r="E1992" s="11">
        <f t="shared" ca="1" si="195"/>
        <v>448</v>
      </c>
      <c r="F1992">
        <f t="shared" ca="1" si="190"/>
        <v>1</v>
      </c>
      <c r="G1992">
        <f t="shared" si="191"/>
        <v>2</v>
      </c>
      <c r="H1992">
        <f t="shared" si="192"/>
        <v>2</v>
      </c>
      <c r="I1992">
        <f t="shared" ca="1" si="193"/>
        <v>5</v>
      </c>
      <c r="J1992" t="str">
        <f t="shared" ca="1" si="194"/>
        <v>Loyal</v>
      </c>
    </row>
    <row r="1993" spans="1:10" x14ac:dyDescent="0.3">
      <c r="A1993" s="10" t="s">
        <v>1613</v>
      </c>
      <c r="B1993" s="2">
        <v>45628</v>
      </c>
      <c r="C1993">
        <v>3</v>
      </c>
      <c r="D1993">
        <v>2482.27</v>
      </c>
      <c r="E1993" s="11">
        <f t="shared" ca="1" si="195"/>
        <v>451</v>
      </c>
      <c r="F1993">
        <f t="shared" ca="1" si="190"/>
        <v>1</v>
      </c>
      <c r="G1993">
        <f t="shared" si="191"/>
        <v>3</v>
      </c>
      <c r="H1993">
        <f t="shared" si="192"/>
        <v>3</v>
      </c>
      <c r="I1993">
        <f t="shared" ca="1" si="193"/>
        <v>7</v>
      </c>
      <c r="J1993" t="str">
        <f t="shared" ca="1" si="194"/>
        <v>Champion</v>
      </c>
    </row>
    <row r="1994" spans="1:10" x14ac:dyDescent="0.3">
      <c r="A1994" s="10" t="s">
        <v>3908</v>
      </c>
      <c r="B1994" s="2">
        <v>45652</v>
      </c>
      <c r="C1994">
        <v>2</v>
      </c>
      <c r="D1994">
        <v>2858.96</v>
      </c>
      <c r="E1994" s="11">
        <f t="shared" ca="1" si="195"/>
        <v>427</v>
      </c>
      <c r="F1994">
        <f t="shared" ca="1" si="190"/>
        <v>1</v>
      </c>
      <c r="G1994">
        <f t="shared" si="191"/>
        <v>2</v>
      </c>
      <c r="H1994">
        <f t="shared" si="192"/>
        <v>3</v>
      </c>
      <c r="I1994">
        <f t="shared" ca="1" si="193"/>
        <v>6</v>
      </c>
      <c r="J1994" t="str">
        <f t="shared" ca="1" si="194"/>
        <v>Loyal</v>
      </c>
    </row>
    <row r="1995" spans="1:10" x14ac:dyDescent="0.3">
      <c r="A1995" s="10" t="s">
        <v>5901</v>
      </c>
      <c r="B1995" s="2">
        <v>45424</v>
      </c>
      <c r="C1995">
        <v>1</v>
      </c>
      <c r="D1995">
        <v>1492.24</v>
      </c>
      <c r="E1995" s="11">
        <f t="shared" ca="1" si="195"/>
        <v>655</v>
      </c>
      <c r="F1995">
        <f t="shared" ca="1" si="190"/>
        <v>1</v>
      </c>
      <c r="G1995">
        <f t="shared" si="191"/>
        <v>1</v>
      </c>
      <c r="H1995">
        <f t="shared" si="192"/>
        <v>2</v>
      </c>
      <c r="I1995">
        <f t="shared" ca="1" si="193"/>
        <v>4</v>
      </c>
      <c r="J1995" t="str">
        <f t="shared" ca="1" si="194"/>
        <v>At Risk</v>
      </c>
    </row>
    <row r="1996" spans="1:10" x14ac:dyDescent="0.3">
      <c r="A1996" s="10" t="s">
        <v>2229</v>
      </c>
      <c r="B1996" s="2">
        <v>45428</v>
      </c>
      <c r="C1996">
        <v>1</v>
      </c>
      <c r="D1996">
        <v>274.41000000000003</v>
      </c>
      <c r="E1996" s="11">
        <f t="shared" ca="1" si="195"/>
        <v>651</v>
      </c>
      <c r="F1996">
        <f t="shared" ca="1" si="190"/>
        <v>1</v>
      </c>
      <c r="G1996">
        <f t="shared" si="191"/>
        <v>1</v>
      </c>
      <c r="H1996">
        <f t="shared" si="192"/>
        <v>1</v>
      </c>
      <c r="I1996">
        <f t="shared" ca="1" si="193"/>
        <v>3</v>
      </c>
      <c r="J1996" t="str">
        <f t="shared" ca="1" si="194"/>
        <v>Lost</v>
      </c>
    </row>
    <row r="1997" spans="1:10" x14ac:dyDescent="0.3">
      <c r="A1997" s="10" t="s">
        <v>5008</v>
      </c>
      <c r="B1997" s="2">
        <v>45390</v>
      </c>
      <c r="C1997">
        <v>1</v>
      </c>
      <c r="D1997">
        <v>274.27999999999997</v>
      </c>
      <c r="E1997" s="11">
        <f t="shared" ca="1" si="195"/>
        <v>689</v>
      </c>
      <c r="F1997">
        <f t="shared" ca="1" si="190"/>
        <v>1</v>
      </c>
      <c r="G1997">
        <f t="shared" si="191"/>
        <v>1</v>
      </c>
      <c r="H1997">
        <f t="shared" si="192"/>
        <v>1</v>
      </c>
      <c r="I1997">
        <f t="shared" ca="1" si="193"/>
        <v>3</v>
      </c>
      <c r="J1997" t="str">
        <f t="shared" ca="1" si="194"/>
        <v>Lost</v>
      </c>
    </row>
    <row r="1998" spans="1:10" x14ac:dyDescent="0.3">
      <c r="A1998" s="10" t="s">
        <v>2761</v>
      </c>
      <c r="B1998" s="2">
        <v>45406</v>
      </c>
      <c r="C1998">
        <v>2</v>
      </c>
      <c r="D1998">
        <v>2527.1600000000003</v>
      </c>
      <c r="E1998" s="11">
        <f t="shared" ca="1" si="195"/>
        <v>673</v>
      </c>
      <c r="F1998">
        <f t="shared" ca="1" si="190"/>
        <v>1</v>
      </c>
      <c r="G1998">
        <f t="shared" si="191"/>
        <v>2</v>
      </c>
      <c r="H1998">
        <f t="shared" si="192"/>
        <v>3</v>
      </c>
      <c r="I1998">
        <f t="shared" ca="1" si="193"/>
        <v>6</v>
      </c>
      <c r="J1998" t="str">
        <f t="shared" ca="1" si="194"/>
        <v>Loyal</v>
      </c>
    </row>
    <row r="1999" spans="1:10" x14ac:dyDescent="0.3">
      <c r="A1999" s="10" t="s">
        <v>3936</v>
      </c>
      <c r="B1999" s="2">
        <v>45333</v>
      </c>
      <c r="C1999">
        <v>2</v>
      </c>
      <c r="D1999">
        <v>2854.5099999999998</v>
      </c>
      <c r="E1999" s="11">
        <f t="shared" ca="1" si="195"/>
        <v>746</v>
      </c>
      <c r="F1999">
        <f t="shared" ca="1" si="190"/>
        <v>1</v>
      </c>
      <c r="G1999">
        <f t="shared" si="191"/>
        <v>2</v>
      </c>
      <c r="H1999">
        <f t="shared" si="192"/>
        <v>3</v>
      </c>
      <c r="I1999">
        <f t="shared" ca="1" si="193"/>
        <v>6</v>
      </c>
      <c r="J1999" t="str">
        <f t="shared" ca="1" si="194"/>
        <v>Loyal</v>
      </c>
    </row>
    <row r="2000" spans="1:10" x14ac:dyDescent="0.3">
      <c r="A2000" s="10" t="s">
        <v>4594</v>
      </c>
      <c r="B2000" s="2">
        <v>45586</v>
      </c>
      <c r="C2000">
        <v>2</v>
      </c>
      <c r="D2000">
        <v>2164.0699999999997</v>
      </c>
      <c r="E2000" s="11">
        <f t="shared" ca="1" si="195"/>
        <v>493</v>
      </c>
      <c r="F2000">
        <f t="shared" ca="1" si="190"/>
        <v>1</v>
      </c>
      <c r="G2000">
        <f t="shared" si="191"/>
        <v>2</v>
      </c>
      <c r="H2000">
        <f t="shared" si="192"/>
        <v>3</v>
      </c>
      <c r="I2000">
        <f t="shared" ca="1" si="193"/>
        <v>6</v>
      </c>
      <c r="J2000" t="str">
        <f t="shared" ca="1" si="194"/>
        <v>Loyal</v>
      </c>
    </row>
    <row r="2001" spans="1:10" x14ac:dyDescent="0.3">
      <c r="A2001" s="10" t="s">
        <v>3766</v>
      </c>
      <c r="B2001" s="2">
        <v>45335</v>
      </c>
      <c r="C2001">
        <v>1</v>
      </c>
      <c r="D2001">
        <v>2896.05</v>
      </c>
      <c r="E2001" s="11">
        <f t="shared" ca="1" si="195"/>
        <v>744</v>
      </c>
      <c r="F2001">
        <f t="shared" ca="1" si="190"/>
        <v>1</v>
      </c>
      <c r="G2001">
        <f t="shared" si="191"/>
        <v>1</v>
      </c>
      <c r="H2001">
        <f t="shared" si="192"/>
        <v>3</v>
      </c>
      <c r="I2001">
        <f t="shared" ca="1" si="193"/>
        <v>5</v>
      </c>
      <c r="J2001" t="str">
        <f t="shared" ca="1" si="194"/>
        <v>Loyal</v>
      </c>
    </row>
    <row r="2002" spans="1:10" x14ac:dyDescent="0.3">
      <c r="A2002" s="10" t="s">
        <v>1761</v>
      </c>
      <c r="B2002" s="2">
        <v>45653</v>
      </c>
      <c r="C2002">
        <v>4</v>
      </c>
      <c r="D2002">
        <v>4071.83</v>
      </c>
      <c r="E2002" s="11">
        <f t="shared" ca="1" si="195"/>
        <v>426</v>
      </c>
      <c r="F2002">
        <f t="shared" ca="1" si="190"/>
        <v>1</v>
      </c>
      <c r="G2002">
        <f t="shared" si="191"/>
        <v>3</v>
      </c>
      <c r="H2002">
        <f t="shared" si="192"/>
        <v>3</v>
      </c>
      <c r="I2002">
        <f t="shared" ca="1" si="193"/>
        <v>7</v>
      </c>
      <c r="J2002" t="str">
        <f t="shared" ca="1" si="194"/>
        <v>Champion</v>
      </c>
    </row>
    <row r="2003" spans="1:10" x14ac:dyDescent="0.3">
      <c r="A2003" s="10" t="s">
        <v>5775</v>
      </c>
      <c r="B2003" s="2">
        <v>45299</v>
      </c>
      <c r="C2003">
        <v>1</v>
      </c>
      <c r="D2003">
        <v>339.81</v>
      </c>
      <c r="E2003" s="11">
        <f t="shared" ca="1" si="195"/>
        <v>780</v>
      </c>
      <c r="F2003">
        <f t="shared" ca="1" si="190"/>
        <v>1</v>
      </c>
      <c r="G2003">
        <f t="shared" si="191"/>
        <v>1</v>
      </c>
      <c r="H2003">
        <f t="shared" si="192"/>
        <v>1</v>
      </c>
      <c r="I2003">
        <f t="shared" ca="1" si="193"/>
        <v>3</v>
      </c>
      <c r="J2003" t="str">
        <f t="shared" ca="1" si="194"/>
        <v>Lost</v>
      </c>
    </row>
    <row r="2004" spans="1:10" x14ac:dyDescent="0.3">
      <c r="A2004" s="10" t="s">
        <v>5559</v>
      </c>
      <c r="B2004" s="2">
        <v>45304</v>
      </c>
      <c r="C2004">
        <v>1</v>
      </c>
      <c r="D2004">
        <v>283.19</v>
      </c>
      <c r="E2004" s="11">
        <f t="shared" ca="1" si="195"/>
        <v>775</v>
      </c>
      <c r="F2004">
        <f t="shared" ca="1" si="190"/>
        <v>1</v>
      </c>
      <c r="G2004">
        <f t="shared" si="191"/>
        <v>1</v>
      </c>
      <c r="H2004">
        <f t="shared" si="192"/>
        <v>1</v>
      </c>
      <c r="I2004">
        <f t="shared" ca="1" si="193"/>
        <v>3</v>
      </c>
      <c r="J2004" t="str">
        <f t="shared" ca="1" si="194"/>
        <v>Lost</v>
      </c>
    </row>
    <row r="2005" spans="1:10" x14ac:dyDescent="0.3">
      <c r="A2005" s="10" t="s">
        <v>2341</v>
      </c>
      <c r="B2005" s="2">
        <v>45348</v>
      </c>
      <c r="C2005">
        <v>1</v>
      </c>
      <c r="D2005">
        <v>114.17</v>
      </c>
      <c r="E2005" s="11">
        <f t="shared" ca="1" si="195"/>
        <v>731</v>
      </c>
      <c r="F2005">
        <f t="shared" ca="1" si="190"/>
        <v>1</v>
      </c>
      <c r="G2005">
        <f t="shared" si="191"/>
        <v>1</v>
      </c>
      <c r="H2005">
        <f t="shared" si="192"/>
        <v>1</v>
      </c>
      <c r="I2005">
        <f t="shared" ca="1" si="193"/>
        <v>3</v>
      </c>
      <c r="J2005" t="str">
        <f t="shared" ca="1" si="194"/>
        <v>Lost</v>
      </c>
    </row>
    <row r="2006" spans="1:10" x14ac:dyDescent="0.3">
      <c r="A2006" s="10" t="s">
        <v>2650</v>
      </c>
      <c r="B2006" s="2">
        <v>45402</v>
      </c>
      <c r="C2006">
        <v>1</v>
      </c>
      <c r="D2006">
        <v>326.89999999999998</v>
      </c>
      <c r="E2006" s="11">
        <f t="shared" ca="1" si="195"/>
        <v>677</v>
      </c>
      <c r="F2006">
        <f t="shared" ca="1" si="190"/>
        <v>1</v>
      </c>
      <c r="G2006">
        <f t="shared" si="191"/>
        <v>1</v>
      </c>
      <c r="H2006">
        <f t="shared" si="192"/>
        <v>1</v>
      </c>
      <c r="I2006">
        <f t="shared" ca="1" si="193"/>
        <v>3</v>
      </c>
      <c r="J2006" t="str">
        <f t="shared" ca="1" si="194"/>
        <v>Lost</v>
      </c>
    </row>
    <row r="2007" spans="1:10" x14ac:dyDescent="0.3">
      <c r="A2007" s="10" t="s">
        <v>919</v>
      </c>
      <c r="B2007" s="2">
        <v>45403</v>
      </c>
      <c r="C2007">
        <v>1</v>
      </c>
      <c r="D2007">
        <v>655.04</v>
      </c>
      <c r="E2007" s="11">
        <f t="shared" ca="1" si="195"/>
        <v>676</v>
      </c>
      <c r="F2007">
        <f t="shared" ca="1" si="190"/>
        <v>1</v>
      </c>
      <c r="G2007">
        <f t="shared" si="191"/>
        <v>1</v>
      </c>
      <c r="H2007">
        <f t="shared" si="192"/>
        <v>1</v>
      </c>
      <c r="I2007">
        <f t="shared" ca="1" si="193"/>
        <v>3</v>
      </c>
      <c r="J2007" t="str">
        <f t="shared" ca="1" si="194"/>
        <v>Lost</v>
      </c>
    </row>
    <row r="2008" spans="1:10" x14ac:dyDescent="0.3">
      <c r="A2008" s="10" t="s">
        <v>5015</v>
      </c>
      <c r="B2008" s="2">
        <v>45367</v>
      </c>
      <c r="C2008">
        <v>1</v>
      </c>
      <c r="D2008">
        <v>2367.8200000000002</v>
      </c>
      <c r="E2008" s="11">
        <f t="shared" ca="1" si="195"/>
        <v>712</v>
      </c>
      <c r="F2008">
        <f t="shared" ca="1" si="190"/>
        <v>1</v>
      </c>
      <c r="G2008">
        <f t="shared" si="191"/>
        <v>1</v>
      </c>
      <c r="H2008">
        <f t="shared" si="192"/>
        <v>3</v>
      </c>
      <c r="I2008">
        <f t="shared" ca="1" si="193"/>
        <v>5</v>
      </c>
      <c r="J2008" t="str">
        <f t="shared" ca="1" si="194"/>
        <v>Loyal</v>
      </c>
    </row>
    <row r="2009" spans="1:10" x14ac:dyDescent="0.3">
      <c r="A2009" s="10" t="s">
        <v>5477</v>
      </c>
      <c r="B2009" s="2">
        <v>45582</v>
      </c>
      <c r="C2009">
        <v>1</v>
      </c>
      <c r="D2009">
        <v>3232.39</v>
      </c>
      <c r="E2009" s="11">
        <f t="shared" ca="1" si="195"/>
        <v>497</v>
      </c>
      <c r="F2009">
        <f t="shared" ca="1" si="190"/>
        <v>1</v>
      </c>
      <c r="G2009">
        <f t="shared" si="191"/>
        <v>1</v>
      </c>
      <c r="H2009">
        <f t="shared" si="192"/>
        <v>3</v>
      </c>
      <c r="I2009">
        <f t="shared" ca="1" si="193"/>
        <v>5</v>
      </c>
      <c r="J2009" t="str">
        <f t="shared" ca="1" si="194"/>
        <v>Loyal</v>
      </c>
    </row>
    <row r="2010" spans="1:10" x14ac:dyDescent="0.3">
      <c r="A2010" s="10" t="s">
        <v>4383</v>
      </c>
      <c r="B2010" s="2">
        <v>45527</v>
      </c>
      <c r="C2010">
        <v>2</v>
      </c>
      <c r="D2010">
        <v>1827.9099999999999</v>
      </c>
      <c r="E2010" s="11">
        <f t="shared" ca="1" si="195"/>
        <v>552</v>
      </c>
      <c r="F2010">
        <f t="shared" ca="1" si="190"/>
        <v>1</v>
      </c>
      <c r="G2010">
        <f t="shared" si="191"/>
        <v>2</v>
      </c>
      <c r="H2010">
        <f t="shared" si="192"/>
        <v>2</v>
      </c>
      <c r="I2010">
        <f t="shared" ca="1" si="193"/>
        <v>5</v>
      </c>
      <c r="J2010" t="str">
        <f t="shared" ca="1" si="194"/>
        <v>Loyal</v>
      </c>
    </row>
    <row r="2011" spans="1:10" x14ac:dyDescent="0.3">
      <c r="A2011" s="10" t="s">
        <v>785</v>
      </c>
      <c r="B2011" s="2">
        <v>45490</v>
      </c>
      <c r="C2011">
        <v>3</v>
      </c>
      <c r="D2011">
        <v>3262.99</v>
      </c>
      <c r="E2011" s="11">
        <f t="shared" ca="1" si="195"/>
        <v>589</v>
      </c>
      <c r="F2011">
        <f t="shared" ca="1" si="190"/>
        <v>1</v>
      </c>
      <c r="G2011">
        <f t="shared" si="191"/>
        <v>3</v>
      </c>
      <c r="H2011">
        <f t="shared" si="192"/>
        <v>3</v>
      </c>
      <c r="I2011">
        <f t="shared" ca="1" si="193"/>
        <v>7</v>
      </c>
      <c r="J2011" t="str">
        <f t="shared" ca="1" si="194"/>
        <v>Champion</v>
      </c>
    </row>
    <row r="2012" spans="1:10" x14ac:dyDescent="0.3">
      <c r="A2012" s="10" t="s">
        <v>2338</v>
      </c>
      <c r="B2012" s="2">
        <v>45576</v>
      </c>
      <c r="C2012">
        <v>2</v>
      </c>
      <c r="D2012">
        <v>1660.8400000000001</v>
      </c>
      <c r="E2012" s="11">
        <f t="shared" ca="1" si="195"/>
        <v>503</v>
      </c>
      <c r="F2012">
        <f t="shared" ca="1" si="190"/>
        <v>1</v>
      </c>
      <c r="G2012">
        <f t="shared" si="191"/>
        <v>2</v>
      </c>
      <c r="H2012">
        <f t="shared" si="192"/>
        <v>2</v>
      </c>
      <c r="I2012">
        <f t="shared" ca="1" si="193"/>
        <v>5</v>
      </c>
      <c r="J2012" t="str">
        <f t="shared" ca="1" si="194"/>
        <v>Loyal</v>
      </c>
    </row>
    <row r="2013" spans="1:10" x14ac:dyDescent="0.3">
      <c r="A2013" s="10" t="s">
        <v>2245</v>
      </c>
      <c r="B2013" s="2">
        <v>45316</v>
      </c>
      <c r="C2013">
        <v>1</v>
      </c>
      <c r="D2013">
        <v>422.14</v>
      </c>
      <c r="E2013" s="11">
        <f t="shared" ca="1" si="195"/>
        <v>763</v>
      </c>
      <c r="F2013">
        <f t="shared" ca="1" si="190"/>
        <v>1</v>
      </c>
      <c r="G2013">
        <f t="shared" si="191"/>
        <v>1</v>
      </c>
      <c r="H2013">
        <f t="shared" si="192"/>
        <v>1</v>
      </c>
      <c r="I2013">
        <f t="shared" ca="1" si="193"/>
        <v>3</v>
      </c>
      <c r="J2013" t="str">
        <f t="shared" ca="1" si="194"/>
        <v>Lost</v>
      </c>
    </row>
    <row r="2014" spans="1:10" x14ac:dyDescent="0.3">
      <c r="A2014" s="10" t="s">
        <v>4131</v>
      </c>
      <c r="B2014" s="2">
        <v>45644</v>
      </c>
      <c r="C2014">
        <v>2</v>
      </c>
      <c r="D2014">
        <v>5339.21</v>
      </c>
      <c r="E2014" s="11">
        <f t="shared" ca="1" si="195"/>
        <v>435</v>
      </c>
      <c r="F2014">
        <f t="shared" ca="1" si="190"/>
        <v>1</v>
      </c>
      <c r="G2014">
        <f t="shared" si="191"/>
        <v>2</v>
      </c>
      <c r="H2014">
        <f t="shared" si="192"/>
        <v>3</v>
      </c>
      <c r="I2014">
        <f t="shared" ca="1" si="193"/>
        <v>6</v>
      </c>
      <c r="J2014" t="str">
        <f t="shared" ca="1" si="194"/>
        <v>Loyal</v>
      </c>
    </row>
    <row r="2015" spans="1:10" x14ac:dyDescent="0.3">
      <c r="A2015" s="10" t="s">
        <v>4084</v>
      </c>
      <c r="B2015" s="2">
        <v>45621</v>
      </c>
      <c r="C2015">
        <v>1</v>
      </c>
      <c r="D2015">
        <v>160.36000000000001</v>
      </c>
      <c r="E2015" s="11">
        <f t="shared" ca="1" si="195"/>
        <v>458</v>
      </c>
      <c r="F2015">
        <f t="shared" ca="1" si="190"/>
        <v>1</v>
      </c>
      <c r="G2015">
        <f t="shared" si="191"/>
        <v>1</v>
      </c>
      <c r="H2015">
        <f t="shared" si="192"/>
        <v>1</v>
      </c>
      <c r="I2015">
        <f t="shared" ca="1" si="193"/>
        <v>3</v>
      </c>
      <c r="J2015" t="str">
        <f t="shared" ca="1" si="194"/>
        <v>Lost</v>
      </c>
    </row>
    <row r="2016" spans="1:10" x14ac:dyDescent="0.3">
      <c r="A2016" s="10" t="s">
        <v>1725</v>
      </c>
      <c r="B2016" s="2">
        <v>45435</v>
      </c>
      <c r="C2016">
        <v>1</v>
      </c>
      <c r="D2016">
        <v>1779.57</v>
      </c>
      <c r="E2016" s="11">
        <f t="shared" ca="1" si="195"/>
        <v>644</v>
      </c>
      <c r="F2016">
        <f t="shared" ca="1" si="190"/>
        <v>1</v>
      </c>
      <c r="G2016">
        <f t="shared" si="191"/>
        <v>1</v>
      </c>
      <c r="H2016">
        <f t="shared" si="192"/>
        <v>2</v>
      </c>
      <c r="I2016">
        <f t="shared" ca="1" si="193"/>
        <v>4</v>
      </c>
      <c r="J2016" t="str">
        <f t="shared" ca="1" si="194"/>
        <v>At Risk</v>
      </c>
    </row>
    <row r="2017" spans="1:10" x14ac:dyDescent="0.3">
      <c r="A2017" s="10" t="s">
        <v>5456</v>
      </c>
      <c r="B2017" s="2">
        <v>45572</v>
      </c>
      <c r="C2017">
        <v>1</v>
      </c>
      <c r="D2017">
        <v>742.28</v>
      </c>
      <c r="E2017" s="11">
        <f t="shared" ca="1" si="195"/>
        <v>507</v>
      </c>
      <c r="F2017">
        <f t="shared" ca="1" si="190"/>
        <v>1</v>
      </c>
      <c r="G2017">
        <f t="shared" si="191"/>
        <v>1</v>
      </c>
      <c r="H2017">
        <f t="shared" si="192"/>
        <v>1</v>
      </c>
      <c r="I2017">
        <f t="shared" ca="1" si="193"/>
        <v>3</v>
      </c>
      <c r="J2017" t="str">
        <f t="shared" ca="1" si="194"/>
        <v>Lost</v>
      </c>
    </row>
    <row r="2018" spans="1:10" x14ac:dyDescent="0.3">
      <c r="A2018" s="10" t="s">
        <v>5388</v>
      </c>
      <c r="B2018" s="2">
        <v>45627</v>
      </c>
      <c r="C2018">
        <v>1</v>
      </c>
      <c r="D2018">
        <v>925.5</v>
      </c>
      <c r="E2018" s="11">
        <f t="shared" ca="1" si="195"/>
        <v>452</v>
      </c>
      <c r="F2018">
        <f t="shared" ca="1" si="190"/>
        <v>1</v>
      </c>
      <c r="G2018">
        <f t="shared" si="191"/>
        <v>1</v>
      </c>
      <c r="H2018">
        <f t="shared" si="192"/>
        <v>1</v>
      </c>
      <c r="I2018">
        <f t="shared" ca="1" si="193"/>
        <v>3</v>
      </c>
      <c r="J2018" t="str">
        <f t="shared" ca="1" si="194"/>
        <v>Lost</v>
      </c>
    </row>
    <row r="2019" spans="1:10" x14ac:dyDescent="0.3">
      <c r="A2019" s="10" t="s">
        <v>4500</v>
      </c>
      <c r="B2019" s="2">
        <v>45588</v>
      </c>
      <c r="C2019">
        <v>3</v>
      </c>
      <c r="D2019">
        <v>1426.43</v>
      </c>
      <c r="E2019" s="11">
        <f t="shared" ca="1" si="195"/>
        <v>491</v>
      </c>
      <c r="F2019">
        <f t="shared" ca="1" si="190"/>
        <v>1</v>
      </c>
      <c r="G2019">
        <f t="shared" si="191"/>
        <v>3</v>
      </c>
      <c r="H2019">
        <f t="shared" si="192"/>
        <v>2</v>
      </c>
      <c r="I2019">
        <f t="shared" ca="1" si="193"/>
        <v>6</v>
      </c>
      <c r="J2019" t="str">
        <f t="shared" ca="1" si="194"/>
        <v>Loyal</v>
      </c>
    </row>
    <row r="2020" spans="1:10" x14ac:dyDescent="0.3">
      <c r="A2020" s="10" t="s">
        <v>323</v>
      </c>
      <c r="B2020" s="2">
        <v>45597</v>
      </c>
      <c r="C2020">
        <v>2</v>
      </c>
      <c r="D2020">
        <v>820.17</v>
      </c>
      <c r="E2020" s="11">
        <f t="shared" ca="1" si="195"/>
        <v>482</v>
      </c>
      <c r="F2020">
        <f t="shared" ca="1" si="190"/>
        <v>1</v>
      </c>
      <c r="G2020">
        <f t="shared" si="191"/>
        <v>2</v>
      </c>
      <c r="H2020">
        <f t="shared" si="192"/>
        <v>1</v>
      </c>
      <c r="I2020">
        <f t="shared" ca="1" si="193"/>
        <v>4</v>
      </c>
      <c r="J2020" t="str">
        <f t="shared" ca="1" si="194"/>
        <v>At Risk</v>
      </c>
    </row>
    <row r="2021" spans="1:10" x14ac:dyDescent="0.3">
      <c r="A2021" s="10" t="s">
        <v>2375</v>
      </c>
      <c r="B2021" s="2">
        <v>45646</v>
      </c>
      <c r="C2021">
        <v>2</v>
      </c>
      <c r="D2021">
        <v>4590.13</v>
      </c>
      <c r="E2021" s="11">
        <f t="shared" ca="1" si="195"/>
        <v>433</v>
      </c>
      <c r="F2021">
        <f t="shared" ca="1" si="190"/>
        <v>1</v>
      </c>
      <c r="G2021">
        <f t="shared" si="191"/>
        <v>2</v>
      </c>
      <c r="H2021">
        <f t="shared" si="192"/>
        <v>3</v>
      </c>
      <c r="I2021">
        <f t="shared" ca="1" si="193"/>
        <v>6</v>
      </c>
      <c r="J2021" t="str">
        <f t="shared" ca="1" si="194"/>
        <v>Loyal</v>
      </c>
    </row>
    <row r="2022" spans="1:10" x14ac:dyDescent="0.3">
      <c r="A2022" s="10" t="s">
        <v>2693</v>
      </c>
      <c r="B2022" s="2">
        <v>45535</v>
      </c>
      <c r="C2022">
        <v>2</v>
      </c>
      <c r="D2022">
        <v>4161.51</v>
      </c>
      <c r="E2022" s="11">
        <f t="shared" ca="1" si="195"/>
        <v>544</v>
      </c>
      <c r="F2022">
        <f t="shared" ca="1" si="190"/>
        <v>1</v>
      </c>
      <c r="G2022">
        <f t="shared" si="191"/>
        <v>2</v>
      </c>
      <c r="H2022">
        <f t="shared" si="192"/>
        <v>3</v>
      </c>
      <c r="I2022">
        <f t="shared" ca="1" si="193"/>
        <v>6</v>
      </c>
      <c r="J2022" t="str">
        <f t="shared" ca="1" si="194"/>
        <v>Loyal</v>
      </c>
    </row>
    <row r="2023" spans="1:10" x14ac:dyDescent="0.3">
      <c r="A2023" s="10" t="s">
        <v>3665</v>
      </c>
      <c r="B2023" s="2">
        <v>45539</v>
      </c>
      <c r="C2023">
        <v>1</v>
      </c>
      <c r="D2023">
        <v>422.84</v>
      </c>
      <c r="E2023" s="11">
        <f t="shared" ca="1" si="195"/>
        <v>540</v>
      </c>
      <c r="F2023">
        <f t="shared" ca="1" si="190"/>
        <v>1</v>
      </c>
      <c r="G2023">
        <f t="shared" si="191"/>
        <v>1</v>
      </c>
      <c r="H2023">
        <f t="shared" si="192"/>
        <v>1</v>
      </c>
      <c r="I2023">
        <f t="shared" ca="1" si="193"/>
        <v>3</v>
      </c>
      <c r="J2023" t="str">
        <f t="shared" ca="1" si="194"/>
        <v>Lost</v>
      </c>
    </row>
    <row r="2024" spans="1:10" x14ac:dyDescent="0.3">
      <c r="A2024" s="10" t="s">
        <v>4050</v>
      </c>
      <c r="B2024" s="2">
        <v>45649</v>
      </c>
      <c r="C2024">
        <v>1</v>
      </c>
      <c r="D2024">
        <v>778.9</v>
      </c>
      <c r="E2024" s="11">
        <f t="shared" ca="1" si="195"/>
        <v>430</v>
      </c>
      <c r="F2024">
        <f t="shared" ca="1" si="190"/>
        <v>1</v>
      </c>
      <c r="G2024">
        <f t="shared" si="191"/>
        <v>1</v>
      </c>
      <c r="H2024">
        <f t="shared" si="192"/>
        <v>1</v>
      </c>
      <c r="I2024">
        <f t="shared" ca="1" si="193"/>
        <v>3</v>
      </c>
      <c r="J2024" t="str">
        <f t="shared" ca="1" si="194"/>
        <v>Lost</v>
      </c>
    </row>
    <row r="2025" spans="1:10" x14ac:dyDescent="0.3">
      <c r="A2025" s="10" t="s">
        <v>2933</v>
      </c>
      <c r="B2025" s="2">
        <v>45541</v>
      </c>
      <c r="C2025">
        <v>2</v>
      </c>
      <c r="D2025">
        <v>2523.98</v>
      </c>
      <c r="E2025" s="11">
        <f t="shared" ca="1" si="195"/>
        <v>538</v>
      </c>
      <c r="F2025">
        <f t="shared" ca="1" si="190"/>
        <v>1</v>
      </c>
      <c r="G2025">
        <f t="shared" si="191"/>
        <v>2</v>
      </c>
      <c r="H2025">
        <f t="shared" si="192"/>
        <v>3</v>
      </c>
      <c r="I2025">
        <f t="shared" ca="1" si="193"/>
        <v>6</v>
      </c>
      <c r="J2025" t="str">
        <f t="shared" ca="1" si="194"/>
        <v>Loyal</v>
      </c>
    </row>
    <row r="2026" spans="1:10" x14ac:dyDescent="0.3">
      <c r="A2026" s="10" t="s">
        <v>3106</v>
      </c>
      <c r="B2026" s="2">
        <v>45327</v>
      </c>
      <c r="C2026">
        <v>1</v>
      </c>
      <c r="D2026">
        <v>1185.6500000000001</v>
      </c>
      <c r="E2026" s="11">
        <f t="shared" ca="1" si="195"/>
        <v>752</v>
      </c>
      <c r="F2026">
        <f t="shared" ca="1" si="190"/>
        <v>1</v>
      </c>
      <c r="G2026">
        <f t="shared" si="191"/>
        <v>1</v>
      </c>
      <c r="H2026">
        <f t="shared" si="192"/>
        <v>2</v>
      </c>
      <c r="I2026">
        <f t="shared" ca="1" si="193"/>
        <v>4</v>
      </c>
      <c r="J2026" t="str">
        <f t="shared" ca="1" si="194"/>
        <v>At Risk</v>
      </c>
    </row>
    <row r="2027" spans="1:10" x14ac:dyDescent="0.3">
      <c r="A2027" s="10" t="s">
        <v>3273</v>
      </c>
      <c r="B2027" s="2">
        <v>45624</v>
      </c>
      <c r="C2027">
        <v>1</v>
      </c>
      <c r="D2027">
        <v>1814.11</v>
      </c>
      <c r="E2027" s="11">
        <f t="shared" ca="1" si="195"/>
        <v>455</v>
      </c>
      <c r="F2027">
        <f t="shared" ca="1" si="190"/>
        <v>1</v>
      </c>
      <c r="G2027">
        <f t="shared" si="191"/>
        <v>1</v>
      </c>
      <c r="H2027">
        <f t="shared" si="192"/>
        <v>2</v>
      </c>
      <c r="I2027">
        <f t="shared" ca="1" si="193"/>
        <v>4</v>
      </c>
      <c r="J2027" t="str">
        <f t="shared" ca="1" si="194"/>
        <v>At Risk</v>
      </c>
    </row>
    <row r="2028" spans="1:10" x14ac:dyDescent="0.3">
      <c r="A2028" s="10" t="s">
        <v>2951</v>
      </c>
      <c r="B2028" s="2">
        <v>45531</v>
      </c>
      <c r="C2028">
        <v>2</v>
      </c>
      <c r="D2028">
        <v>3308.34</v>
      </c>
      <c r="E2028" s="11">
        <f t="shared" ca="1" si="195"/>
        <v>548</v>
      </c>
      <c r="F2028">
        <f t="shared" ca="1" si="190"/>
        <v>1</v>
      </c>
      <c r="G2028">
        <f t="shared" si="191"/>
        <v>2</v>
      </c>
      <c r="H2028">
        <f t="shared" si="192"/>
        <v>3</v>
      </c>
      <c r="I2028">
        <f t="shared" ca="1" si="193"/>
        <v>6</v>
      </c>
      <c r="J2028" t="str">
        <f t="shared" ca="1" si="194"/>
        <v>Loyal</v>
      </c>
    </row>
    <row r="2029" spans="1:10" x14ac:dyDescent="0.3">
      <c r="A2029" s="10" t="s">
        <v>48</v>
      </c>
      <c r="B2029" s="2">
        <v>45481</v>
      </c>
      <c r="C2029">
        <v>1</v>
      </c>
      <c r="D2029">
        <v>1204.3800000000001</v>
      </c>
      <c r="E2029" s="11">
        <f t="shared" ca="1" si="195"/>
        <v>598</v>
      </c>
      <c r="F2029">
        <f t="shared" ca="1" si="190"/>
        <v>1</v>
      </c>
      <c r="G2029">
        <f t="shared" si="191"/>
        <v>1</v>
      </c>
      <c r="H2029">
        <f t="shared" si="192"/>
        <v>2</v>
      </c>
      <c r="I2029">
        <f t="shared" ca="1" si="193"/>
        <v>4</v>
      </c>
      <c r="J2029" t="str">
        <f t="shared" ca="1" si="194"/>
        <v>At Risk</v>
      </c>
    </row>
    <row r="2030" spans="1:10" x14ac:dyDescent="0.3">
      <c r="A2030" s="10" t="s">
        <v>3500</v>
      </c>
      <c r="B2030" s="2">
        <v>45402</v>
      </c>
      <c r="C2030">
        <v>1</v>
      </c>
      <c r="D2030">
        <v>901.58</v>
      </c>
      <c r="E2030" s="11">
        <f t="shared" ca="1" si="195"/>
        <v>677</v>
      </c>
      <c r="F2030">
        <f t="shared" ca="1" si="190"/>
        <v>1</v>
      </c>
      <c r="G2030">
        <f t="shared" si="191"/>
        <v>1</v>
      </c>
      <c r="H2030">
        <f t="shared" si="192"/>
        <v>1</v>
      </c>
      <c r="I2030">
        <f t="shared" ca="1" si="193"/>
        <v>3</v>
      </c>
      <c r="J2030" t="str">
        <f t="shared" ca="1" si="194"/>
        <v>Lost</v>
      </c>
    </row>
    <row r="2031" spans="1:10" x14ac:dyDescent="0.3">
      <c r="A2031" s="10" t="s">
        <v>1246</v>
      </c>
      <c r="B2031" s="2">
        <v>45540</v>
      </c>
      <c r="C2031">
        <v>2</v>
      </c>
      <c r="D2031">
        <v>1290.8500000000001</v>
      </c>
      <c r="E2031" s="11">
        <f t="shared" ca="1" si="195"/>
        <v>539</v>
      </c>
      <c r="F2031">
        <f t="shared" ca="1" si="190"/>
        <v>1</v>
      </c>
      <c r="G2031">
        <f t="shared" si="191"/>
        <v>2</v>
      </c>
      <c r="H2031">
        <f t="shared" si="192"/>
        <v>2</v>
      </c>
      <c r="I2031">
        <f t="shared" ca="1" si="193"/>
        <v>5</v>
      </c>
      <c r="J2031" t="str">
        <f t="shared" ca="1" si="194"/>
        <v>Loyal</v>
      </c>
    </row>
    <row r="2032" spans="1:10" x14ac:dyDescent="0.3">
      <c r="A2032" s="10" t="s">
        <v>1113</v>
      </c>
      <c r="B2032" s="2">
        <v>45639</v>
      </c>
      <c r="C2032">
        <v>4</v>
      </c>
      <c r="D2032">
        <v>3873.79</v>
      </c>
      <c r="E2032" s="11">
        <f t="shared" ca="1" si="195"/>
        <v>440</v>
      </c>
      <c r="F2032">
        <f t="shared" ca="1" si="190"/>
        <v>1</v>
      </c>
      <c r="G2032">
        <f t="shared" si="191"/>
        <v>3</v>
      </c>
      <c r="H2032">
        <f t="shared" si="192"/>
        <v>3</v>
      </c>
      <c r="I2032">
        <f t="shared" ca="1" si="193"/>
        <v>7</v>
      </c>
      <c r="J2032" t="str">
        <f t="shared" ca="1" si="194"/>
        <v>Champion</v>
      </c>
    </row>
    <row r="2033" spans="1:10" x14ac:dyDescent="0.3">
      <c r="A2033" s="10" t="s">
        <v>2165</v>
      </c>
      <c r="B2033" s="2">
        <v>45484</v>
      </c>
      <c r="C2033">
        <v>1</v>
      </c>
      <c r="D2033">
        <v>305.35000000000002</v>
      </c>
      <c r="E2033" s="11">
        <f t="shared" ca="1" si="195"/>
        <v>595</v>
      </c>
      <c r="F2033">
        <f t="shared" ca="1" si="190"/>
        <v>1</v>
      </c>
      <c r="G2033">
        <f t="shared" si="191"/>
        <v>1</v>
      </c>
      <c r="H2033">
        <f t="shared" si="192"/>
        <v>1</v>
      </c>
      <c r="I2033">
        <f t="shared" ca="1" si="193"/>
        <v>3</v>
      </c>
      <c r="J2033" t="str">
        <f t="shared" ca="1" si="194"/>
        <v>Lost</v>
      </c>
    </row>
    <row r="2034" spans="1:10" x14ac:dyDescent="0.3">
      <c r="A2034" s="10" t="s">
        <v>5316</v>
      </c>
      <c r="B2034" s="2">
        <v>45649</v>
      </c>
      <c r="C2034">
        <v>2</v>
      </c>
      <c r="D2034">
        <v>2559.79</v>
      </c>
      <c r="E2034" s="11">
        <f t="shared" ca="1" si="195"/>
        <v>430</v>
      </c>
      <c r="F2034">
        <f t="shared" ca="1" si="190"/>
        <v>1</v>
      </c>
      <c r="G2034">
        <f t="shared" si="191"/>
        <v>2</v>
      </c>
      <c r="H2034">
        <f t="shared" si="192"/>
        <v>3</v>
      </c>
      <c r="I2034">
        <f t="shared" ca="1" si="193"/>
        <v>6</v>
      </c>
      <c r="J2034" t="str">
        <f t="shared" ca="1" si="194"/>
        <v>Loyal</v>
      </c>
    </row>
    <row r="2035" spans="1:10" x14ac:dyDescent="0.3">
      <c r="A2035" s="10" t="s">
        <v>4451</v>
      </c>
      <c r="B2035" s="2">
        <v>45488</v>
      </c>
      <c r="C2035">
        <v>1</v>
      </c>
      <c r="D2035">
        <v>1662.07</v>
      </c>
      <c r="E2035" s="11">
        <f t="shared" ca="1" si="195"/>
        <v>591</v>
      </c>
      <c r="F2035">
        <f t="shared" ca="1" si="190"/>
        <v>1</v>
      </c>
      <c r="G2035">
        <f t="shared" si="191"/>
        <v>1</v>
      </c>
      <c r="H2035">
        <f t="shared" si="192"/>
        <v>2</v>
      </c>
      <c r="I2035">
        <f t="shared" ca="1" si="193"/>
        <v>4</v>
      </c>
      <c r="J2035" t="str">
        <f t="shared" ca="1" si="194"/>
        <v>At Risk</v>
      </c>
    </row>
    <row r="2036" spans="1:10" x14ac:dyDescent="0.3">
      <c r="A2036" s="10" t="s">
        <v>2578</v>
      </c>
      <c r="B2036" s="2">
        <v>45613</v>
      </c>
      <c r="C2036">
        <v>1</v>
      </c>
      <c r="D2036">
        <v>2726.73</v>
      </c>
      <c r="E2036" s="11">
        <f t="shared" ca="1" si="195"/>
        <v>466</v>
      </c>
      <c r="F2036">
        <f t="shared" ca="1" si="190"/>
        <v>1</v>
      </c>
      <c r="G2036">
        <f t="shared" si="191"/>
        <v>1</v>
      </c>
      <c r="H2036">
        <f t="shared" si="192"/>
        <v>3</v>
      </c>
      <c r="I2036">
        <f t="shared" ca="1" si="193"/>
        <v>5</v>
      </c>
      <c r="J2036" t="str">
        <f t="shared" ca="1" si="194"/>
        <v>Loyal</v>
      </c>
    </row>
    <row r="2037" spans="1:10" x14ac:dyDescent="0.3">
      <c r="A2037" s="10" t="s">
        <v>4807</v>
      </c>
      <c r="B2037" s="2">
        <v>45473</v>
      </c>
      <c r="C2037">
        <v>2</v>
      </c>
      <c r="D2037">
        <v>4108.78</v>
      </c>
      <c r="E2037" s="11">
        <f t="shared" ca="1" si="195"/>
        <v>606</v>
      </c>
      <c r="F2037">
        <f t="shared" ca="1" si="190"/>
        <v>1</v>
      </c>
      <c r="G2037">
        <f t="shared" si="191"/>
        <v>2</v>
      </c>
      <c r="H2037">
        <f t="shared" si="192"/>
        <v>3</v>
      </c>
      <c r="I2037">
        <f t="shared" ca="1" si="193"/>
        <v>6</v>
      </c>
      <c r="J2037" t="str">
        <f t="shared" ca="1" si="194"/>
        <v>Loyal</v>
      </c>
    </row>
    <row r="2038" spans="1:10" x14ac:dyDescent="0.3">
      <c r="A2038" s="10" t="s">
        <v>68</v>
      </c>
      <c r="B2038" s="2">
        <v>45647</v>
      </c>
      <c r="C2038">
        <v>2</v>
      </c>
      <c r="D2038">
        <v>869.1400000000001</v>
      </c>
      <c r="E2038" s="11">
        <f t="shared" ca="1" si="195"/>
        <v>432</v>
      </c>
      <c r="F2038">
        <f t="shared" ca="1" si="190"/>
        <v>1</v>
      </c>
      <c r="G2038">
        <f t="shared" si="191"/>
        <v>2</v>
      </c>
      <c r="H2038">
        <f t="shared" si="192"/>
        <v>1</v>
      </c>
      <c r="I2038">
        <f t="shared" ca="1" si="193"/>
        <v>4</v>
      </c>
      <c r="J2038" t="str">
        <f t="shared" ca="1" si="194"/>
        <v>At Risk</v>
      </c>
    </row>
    <row r="2039" spans="1:10" x14ac:dyDescent="0.3">
      <c r="A2039" s="10" t="s">
        <v>575</v>
      </c>
      <c r="B2039" s="2">
        <v>45551</v>
      </c>
      <c r="C2039">
        <v>1</v>
      </c>
      <c r="D2039">
        <v>3297.88</v>
      </c>
      <c r="E2039" s="11">
        <f t="shared" ca="1" si="195"/>
        <v>528</v>
      </c>
      <c r="F2039">
        <f t="shared" ca="1" si="190"/>
        <v>1</v>
      </c>
      <c r="G2039">
        <f t="shared" si="191"/>
        <v>1</v>
      </c>
      <c r="H2039">
        <f t="shared" si="192"/>
        <v>3</v>
      </c>
      <c r="I2039">
        <f t="shared" ca="1" si="193"/>
        <v>5</v>
      </c>
      <c r="J2039" t="str">
        <f t="shared" ca="1" si="194"/>
        <v>Loyal</v>
      </c>
    </row>
    <row r="2040" spans="1:10" x14ac:dyDescent="0.3">
      <c r="A2040" s="10" t="s">
        <v>5966</v>
      </c>
      <c r="B2040" s="2">
        <v>45635</v>
      </c>
      <c r="C2040">
        <v>1</v>
      </c>
      <c r="D2040">
        <v>605.97</v>
      </c>
      <c r="E2040" s="11">
        <f t="shared" ca="1" si="195"/>
        <v>444</v>
      </c>
      <c r="F2040">
        <f t="shared" ca="1" si="190"/>
        <v>1</v>
      </c>
      <c r="G2040">
        <f t="shared" si="191"/>
        <v>1</v>
      </c>
      <c r="H2040">
        <f t="shared" si="192"/>
        <v>1</v>
      </c>
      <c r="I2040">
        <f t="shared" ca="1" si="193"/>
        <v>3</v>
      </c>
      <c r="J2040" t="str">
        <f t="shared" ca="1" si="194"/>
        <v>Lost</v>
      </c>
    </row>
    <row r="2041" spans="1:10" x14ac:dyDescent="0.3">
      <c r="A2041" s="10" t="s">
        <v>2637</v>
      </c>
      <c r="B2041" s="2">
        <v>45599</v>
      </c>
      <c r="C2041">
        <v>2</v>
      </c>
      <c r="D2041">
        <v>2285.13</v>
      </c>
      <c r="E2041" s="11">
        <f t="shared" ca="1" si="195"/>
        <v>480</v>
      </c>
      <c r="F2041">
        <f t="shared" ca="1" si="190"/>
        <v>1</v>
      </c>
      <c r="G2041">
        <f t="shared" si="191"/>
        <v>2</v>
      </c>
      <c r="H2041">
        <f t="shared" si="192"/>
        <v>3</v>
      </c>
      <c r="I2041">
        <f t="shared" ca="1" si="193"/>
        <v>6</v>
      </c>
      <c r="J2041" t="str">
        <f t="shared" ca="1" si="194"/>
        <v>Loyal</v>
      </c>
    </row>
    <row r="2042" spans="1:10" x14ac:dyDescent="0.3">
      <c r="A2042" s="10" t="s">
        <v>1874</v>
      </c>
      <c r="B2042" s="2">
        <v>45526</v>
      </c>
      <c r="C2042">
        <v>2</v>
      </c>
      <c r="D2042">
        <v>2949.66</v>
      </c>
      <c r="E2042" s="11">
        <f t="shared" ca="1" si="195"/>
        <v>553</v>
      </c>
      <c r="F2042">
        <f t="shared" ca="1" si="190"/>
        <v>1</v>
      </c>
      <c r="G2042">
        <f t="shared" si="191"/>
        <v>2</v>
      </c>
      <c r="H2042">
        <f t="shared" si="192"/>
        <v>3</v>
      </c>
      <c r="I2042">
        <f t="shared" ca="1" si="193"/>
        <v>6</v>
      </c>
      <c r="J2042" t="str">
        <f t="shared" ca="1" si="194"/>
        <v>Loyal</v>
      </c>
    </row>
    <row r="2043" spans="1:10" x14ac:dyDescent="0.3">
      <c r="A2043" s="10" t="s">
        <v>5779</v>
      </c>
      <c r="B2043" s="2">
        <v>45354</v>
      </c>
      <c r="C2043">
        <v>1</v>
      </c>
      <c r="D2043">
        <v>734.01</v>
      </c>
      <c r="E2043" s="11">
        <f t="shared" ca="1" si="195"/>
        <v>725</v>
      </c>
      <c r="F2043">
        <f t="shared" ca="1" si="190"/>
        <v>1</v>
      </c>
      <c r="G2043">
        <f t="shared" si="191"/>
        <v>1</v>
      </c>
      <c r="H2043">
        <f t="shared" si="192"/>
        <v>1</v>
      </c>
      <c r="I2043">
        <f t="shared" ca="1" si="193"/>
        <v>3</v>
      </c>
      <c r="J2043" t="str">
        <f t="shared" ca="1" si="194"/>
        <v>Lost</v>
      </c>
    </row>
    <row r="2044" spans="1:10" x14ac:dyDescent="0.3">
      <c r="A2044" s="10" t="s">
        <v>3233</v>
      </c>
      <c r="B2044" s="2">
        <v>45550</v>
      </c>
      <c r="C2044">
        <v>1</v>
      </c>
      <c r="D2044">
        <v>661.75</v>
      </c>
      <c r="E2044" s="11">
        <f t="shared" ca="1" si="195"/>
        <v>529</v>
      </c>
      <c r="F2044">
        <f t="shared" ca="1" si="190"/>
        <v>1</v>
      </c>
      <c r="G2044">
        <f t="shared" si="191"/>
        <v>1</v>
      </c>
      <c r="H2044">
        <f t="shared" si="192"/>
        <v>1</v>
      </c>
      <c r="I2044">
        <f t="shared" ca="1" si="193"/>
        <v>3</v>
      </c>
      <c r="J2044" t="str">
        <f t="shared" ca="1" si="194"/>
        <v>Lost</v>
      </c>
    </row>
    <row r="2045" spans="1:10" x14ac:dyDescent="0.3">
      <c r="A2045" s="10" t="s">
        <v>2902</v>
      </c>
      <c r="B2045" s="2">
        <v>45324</v>
      </c>
      <c r="C2045">
        <v>1</v>
      </c>
      <c r="D2045">
        <v>893.89</v>
      </c>
      <c r="E2045" s="11">
        <f t="shared" ca="1" si="195"/>
        <v>755</v>
      </c>
      <c r="F2045">
        <f t="shared" ca="1" si="190"/>
        <v>1</v>
      </c>
      <c r="G2045">
        <f t="shared" si="191"/>
        <v>1</v>
      </c>
      <c r="H2045">
        <f t="shared" si="192"/>
        <v>1</v>
      </c>
      <c r="I2045">
        <f t="shared" ca="1" si="193"/>
        <v>3</v>
      </c>
      <c r="J2045" t="str">
        <f t="shared" ca="1" si="194"/>
        <v>Lost</v>
      </c>
    </row>
    <row r="2046" spans="1:10" x14ac:dyDescent="0.3">
      <c r="A2046" s="10" t="s">
        <v>5853</v>
      </c>
      <c r="B2046" s="2">
        <v>45323</v>
      </c>
      <c r="C2046">
        <v>1</v>
      </c>
      <c r="D2046">
        <v>2836.18</v>
      </c>
      <c r="E2046" s="11">
        <f t="shared" ca="1" si="195"/>
        <v>756</v>
      </c>
      <c r="F2046">
        <f t="shared" ca="1" si="190"/>
        <v>1</v>
      </c>
      <c r="G2046">
        <f t="shared" si="191"/>
        <v>1</v>
      </c>
      <c r="H2046">
        <f t="shared" si="192"/>
        <v>3</v>
      </c>
      <c r="I2046">
        <f t="shared" ca="1" si="193"/>
        <v>5</v>
      </c>
      <c r="J2046" t="str">
        <f t="shared" ca="1" si="194"/>
        <v>Loyal</v>
      </c>
    </row>
    <row r="2047" spans="1:10" x14ac:dyDescent="0.3">
      <c r="A2047" s="10" t="s">
        <v>679</v>
      </c>
      <c r="B2047" s="2">
        <v>45294</v>
      </c>
      <c r="C2047">
        <v>1</v>
      </c>
      <c r="D2047">
        <v>292.54000000000002</v>
      </c>
      <c r="E2047" s="11">
        <f t="shared" ca="1" si="195"/>
        <v>785</v>
      </c>
      <c r="F2047">
        <f t="shared" ca="1" si="190"/>
        <v>1</v>
      </c>
      <c r="G2047">
        <f t="shared" si="191"/>
        <v>1</v>
      </c>
      <c r="H2047">
        <f t="shared" si="192"/>
        <v>1</v>
      </c>
      <c r="I2047">
        <f t="shared" ca="1" si="193"/>
        <v>3</v>
      </c>
      <c r="J2047" t="str">
        <f t="shared" ca="1" si="194"/>
        <v>Lost</v>
      </c>
    </row>
    <row r="2048" spans="1:10" x14ac:dyDescent="0.3">
      <c r="A2048" s="10" t="s">
        <v>1685</v>
      </c>
      <c r="B2048" s="2">
        <v>45419</v>
      </c>
      <c r="C2048">
        <v>1</v>
      </c>
      <c r="D2048">
        <v>912.71</v>
      </c>
      <c r="E2048" s="11">
        <f t="shared" ca="1" si="195"/>
        <v>660</v>
      </c>
      <c r="F2048">
        <f t="shared" ca="1" si="190"/>
        <v>1</v>
      </c>
      <c r="G2048">
        <f t="shared" si="191"/>
        <v>1</v>
      </c>
      <c r="H2048">
        <f t="shared" si="192"/>
        <v>1</v>
      </c>
      <c r="I2048">
        <f t="shared" ca="1" si="193"/>
        <v>3</v>
      </c>
      <c r="J2048" t="str">
        <f t="shared" ca="1" si="194"/>
        <v>Lost</v>
      </c>
    </row>
    <row r="2049" spans="1:10" x14ac:dyDescent="0.3">
      <c r="A2049" s="10" t="s">
        <v>5375</v>
      </c>
      <c r="B2049" s="2">
        <v>45645</v>
      </c>
      <c r="C2049">
        <v>2</v>
      </c>
      <c r="D2049">
        <v>1830.43</v>
      </c>
      <c r="E2049" s="11">
        <f t="shared" ca="1" si="195"/>
        <v>434</v>
      </c>
      <c r="F2049">
        <f t="shared" ca="1" si="190"/>
        <v>1</v>
      </c>
      <c r="G2049">
        <f t="shared" si="191"/>
        <v>2</v>
      </c>
      <c r="H2049">
        <f t="shared" si="192"/>
        <v>2</v>
      </c>
      <c r="I2049">
        <f t="shared" ca="1" si="193"/>
        <v>5</v>
      </c>
      <c r="J2049" t="str">
        <f t="shared" ca="1" si="194"/>
        <v>Loyal</v>
      </c>
    </row>
    <row r="2050" spans="1:10" x14ac:dyDescent="0.3">
      <c r="A2050" s="10" t="s">
        <v>1394</v>
      </c>
      <c r="B2050" s="2">
        <v>45373</v>
      </c>
      <c r="C2050">
        <v>2</v>
      </c>
      <c r="D2050">
        <v>1331.3400000000001</v>
      </c>
      <c r="E2050" s="11">
        <f t="shared" ca="1" si="195"/>
        <v>706</v>
      </c>
      <c r="F2050">
        <f t="shared" ca="1" si="190"/>
        <v>1</v>
      </c>
      <c r="G2050">
        <f t="shared" si="191"/>
        <v>2</v>
      </c>
      <c r="H2050">
        <f t="shared" si="192"/>
        <v>2</v>
      </c>
      <c r="I2050">
        <f t="shared" ca="1" si="193"/>
        <v>5</v>
      </c>
      <c r="J2050" t="str">
        <f t="shared" ca="1" si="194"/>
        <v>Loyal</v>
      </c>
    </row>
    <row r="2051" spans="1:10" x14ac:dyDescent="0.3">
      <c r="A2051" s="10" t="s">
        <v>3918</v>
      </c>
      <c r="B2051" s="2">
        <v>45295</v>
      </c>
      <c r="C2051">
        <v>1</v>
      </c>
      <c r="D2051">
        <v>1841.21</v>
      </c>
      <c r="E2051" s="11">
        <f t="shared" ca="1" si="195"/>
        <v>784</v>
      </c>
      <c r="F2051">
        <f t="shared" ref="F2051:F2114" ca="1" si="196">_xlfn.IFS(E2051&lt;100,3,E2051&lt;=200,2,E2051&gt;200,1)</f>
        <v>1</v>
      </c>
      <c r="G2051">
        <f t="shared" ref="G2051:G2114" si="197">_xlfn.IFS(C2051&gt;=3,3,C2051=2,2,C2051=1,1)</f>
        <v>1</v>
      </c>
      <c r="H2051">
        <f t="shared" ref="H2051:H2114" si="198">_xlfn.IFS(D2051&gt;=2000,3,D2051&gt;=1000,2,D2051&lt;1000,1)</f>
        <v>2</v>
      </c>
      <c r="I2051">
        <f t="shared" ref="I2051:I2114" ca="1" si="199">F2051+G2051+H2051</f>
        <v>4</v>
      </c>
      <c r="J2051" t="str">
        <f t="shared" ref="J2051:J2114" ca="1" si="200">_xlfn.IFS(I2051&gt;=7,"Champion",I2051&gt;=5,"Loyal",I2051&gt;=4,"At Risk",I2051&lt;4,"Lost")</f>
        <v>At Risk</v>
      </c>
    </row>
    <row r="2052" spans="1:10" x14ac:dyDescent="0.3">
      <c r="A2052" s="10" t="s">
        <v>3757</v>
      </c>
      <c r="B2052" s="2">
        <v>45324</v>
      </c>
      <c r="C2052">
        <v>1</v>
      </c>
      <c r="D2052">
        <v>894.99</v>
      </c>
      <c r="E2052" s="11">
        <f t="shared" ca="1" si="195"/>
        <v>755</v>
      </c>
      <c r="F2052">
        <f t="shared" ca="1" si="196"/>
        <v>1</v>
      </c>
      <c r="G2052">
        <f t="shared" si="197"/>
        <v>1</v>
      </c>
      <c r="H2052">
        <f t="shared" si="198"/>
        <v>1</v>
      </c>
      <c r="I2052">
        <f t="shared" ca="1" si="199"/>
        <v>3</v>
      </c>
      <c r="J2052" t="str">
        <f t="shared" ca="1" si="200"/>
        <v>Lost</v>
      </c>
    </row>
    <row r="2053" spans="1:10" x14ac:dyDescent="0.3">
      <c r="A2053" s="10" t="s">
        <v>4557</v>
      </c>
      <c r="B2053" s="2">
        <v>45608</v>
      </c>
      <c r="C2053">
        <v>1</v>
      </c>
      <c r="D2053">
        <v>650.80999999999995</v>
      </c>
      <c r="E2053" s="11">
        <f t="shared" ref="E2053:E2116" ca="1" si="201">TODAY()-B2053</f>
        <v>471</v>
      </c>
      <c r="F2053">
        <f t="shared" ca="1" si="196"/>
        <v>1</v>
      </c>
      <c r="G2053">
        <f t="shared" si="197"/>
        <v>1</v>
      </c>
      <c r="H2053">
        <f t="shared" si="198"/>
        <v>1</v>
      </c>
      <c r="I2053">
        <f t="shared" ca="1" si="199"/>
        <v>3</v>
      </c>
      <c r="J2053" t="str">
        <f t="shared" ca="1" si="200"/>
        <v>Lost</v>
      </c>
    </row>
    <row r="2054" spans="1:10" x14ac:dyDescent="0.3">
      <c r="A2054" s="10" t="s">
        <v>5363</v>
      </c>
      <c r="B2054" s="2">
        <v>45541</v>
      </c>
      <c r="C2054">
        <v>1</v>
      </c>
      <c r="D2054">
        <v>1499.1</v>
      </c>
      <c r="E2054" s="11">
        <f t="shared" ca="1" si="201"/>
        <v>538</v>
      </c>
      <c r="F2054">
        <f t="shared" ca="1" si="196"/>
        <v>1</v>
      </c>
      <c r="G2054">
        <f t="shared" si="197"/>
        <v>1</v>
      </c>
      <c r="H2054">
        <f t="shared" si="198"/>
        <v>2</v>
      </c>
      <c r="I2054">
        <f t="shared" ca="1" si="199"/>
        <v>4</v>
      </c>
      <c r="J2054" t="str">
        <f t="shared" ca="1" si="200"/>
        <v>At Risk</v>
      </c>
    </row>
    <row r="2055" spans="1:10" x14ac:dyDescent="0.3">
      <c r="A2055" s="10" t="s">
        <v>1058</v>
      </c>
      <c r="B2055" s="2">
        <v>45635</v>
      </c>
      <c r="C2055">
        <v>2</v>
      </c>
      <c r="D2055">
        <v>1405.23</v>
      </c>
      <c r="E2055" s="11">
        <f t="shared" ca="1" si="201"/>
        <v>444</v>
      </c>
      <c r="F2055">
        <f t="shared" ca="1" si="196"/>
        <v>1</v>
      </c>
      <c r="G2055">
        <f t="shared" si="197"/>
        <v>2</v>
      </c>
      <c r="H2055">
        <f t="shared" si="198"/>
        <v>2</v>
      </c>
      <c r="I2055">
        <f t="shared" ca="1" si="199"/>
        <v>5</v>
      </c>
      <c r="J2055" t="str">
        <f t="shared" ca="1" si="200"/>
        <v>Loyal</v>
      </c>
    </row>
    <row r="2056" spans="1:10" x14ac:dyDescent="0.3">
      <c r="A2056" s="10" t="s">
        <v>3285</v>
      </c>
      <c r="B2056" s="2">
        <v>45652</v>
      </c>
      <c r="C2056">
        <v>1</v>
      </c>
      <c r="D2056">
        <v>484.43</v>
      </c>
      <c r="E2056" s="11">
        <f t="shared" ca="1" si="201"/>
        <v>427</v>
      </c>
      <c r="F2056">
        <f t="shared" ca="1" si="196"/>
        <v>1</v>
      </c>
      <c r="G2056">
        <f t="shared" si="197"/>
        <v>1</v>
      </c>
      <c r="H2056">
        <f t="shared" si="198"/>
        <v>1</v>
      </c>
      <c r="I2056">
        <f t="shared" ca="1" si="199"/>
        <v>3</v>
      </c>
      <c r="J2056" t="str">
        <f t="shared" ca="1" si="200"/>
        <v>Lost</v>
      </c>
    </row>
    <row r="2057" spans="1:10" x14ac:dyDescent="0.3">
      <c r="A2057" s="10" t="s">
        <v>2184</v>
      </c>
      <c r="B2057" s="2">
        <v>45549</v>
      </c>
      <c r="C2057">
        <v>1</v>
      </c>
      <c r="D2057">
        <v>1402.69</v>
      </c>
      <c r="E2057" s="11">
        <f t="shared" ca="1" si="201"/>
        <v>530</v>
      </c>
      <c r="F2057">
        <f t="shared" ca="1" si="196"/>
        <v>1</v>
      </c>
      <c r="G2057">
        <f t="shared" si="197"/>
        <v>1</v>
      </c>
      <c r="H2057">
        <f t="shared" si="198"/>
        <v>2</v>
      </c>
      <c r="I2057">
        <f t="shared" ca="1" si="199"/>
        <v>4</v>
      </c>
      <c r="J2057" t="str">
        <f t="shared" ca="1" si="200"/>
        <v>At Risk</v>
      </c>
    </row>
    <row r="2058" spans="1:10" x14ac:dyDescent="0.3">
      <c r="A2058" s="10" t="s">
        <v>5576</v>
      </c>
      <c r="B2058" s="2">
        <v>45376</v>
      </c>
      <c r="C2058">
        <v>1</v>
      </c>
      <c r="D2058">
        <v>727.61</v>
      </c>
      <c r="E2058" s="11">
        <f t="shared" ca="1" si="201"/>
        <v>703</v>
      </c>
      <c r="F2058">
        <f t="shared" ca="1" si="196"/>
        <v>1</v>
      </c>
      <c r="G2058">
        <f t="shared" si="197"/>
        <v>1</v>
      </c>
      <c r="H2058">
        <f t="shared" si="198"/>
        <v>1</v>
      </c>
      <c r="I2058">
        <f t="shared" ca="1" si="199"/>
        <v>3</v>
      </c>
      <c r="J2058" t="str">
        <f t="shared" ca="1" si="200"/>
        <v>Lost</v>
      </c>
    </row>
    <row r="2059" spans="1:10" x14ac:dyDescent="0.3">
      <c r="A2059" s="10" t="s">
        <v>5941</v>
      </c>
      <c r="B2059" s="2">
        <v>45639</v>
      </c>
      <c r="C2059">
        <v>1</v>
      </c>
      <c r="D2059">
        <v>2322.27</v>
      </c>
      <c r="E2059" s="11">
        <f t="shared" ca="1" si="201"/>
        <v>440</v>
      </c>
      <c r="F2059">
        <f t="shared" ca="1" si="196"/>
        <v>1</v>
      </c>
      <c r="G2059">
        <f t="shared" si="197"/>
        <v>1</v>
      </c>
      <c r="H2059">
        <f t="shared" si="198"/>
        <v>3</v>
      </c>
      <c r="I2059">
        <f t="shared" ca="1" si="199"/>
        <v>5</v>
      </c>
      <c r="J2059" t="str">
        <f t="shared" ca="1" si="200"/>
        <v>Loyal</v>
      </c>
    </row>
    <row r="2060" spans="1:10" x14ac:dyDescent="0.3">
      <c r="A2060" s="10" t="s">
        <v>2983</v>
      </c>
      <c r="B2060" s="2">
        <v>45585</v>
      </c>
      <c r="C2060">
        <v>3</v>
      </c>
      <c r="D2060">
        <v>1602.73</v>
      </c>
      <c r="E2060" s="11">
        <f t="shared" ca="1" si="201"/>
        <v>494</v>
      </c>
      <c r="F2060">
        <f t="shared" ca="1" si="196"/>
        <v>1</v>
      </c>
      <c r="G2060">
        <f t="shared" si="197"/>
        <v>3</v>
      </c>
      <c r="H2060">
        <f t="shared" si="198"/>
        <v>2</v>
      </c>
      <c r="I2060">
        <f t="shared" ca="1" si="199"/>
        <v>6</v>
      </c>
      <c r="J2060" t="str">
        <f t="shared" ca="1" si="200"/>
        <v>Loyal</v>
      </c>
    </row>
    <row r="2061" spans="1:10" x14ac:dyDescent="0.3">
      <c r="A2061" s="10" t="s">
        <v>3492</v>
      </c>
      <c r="B2061" s="2">
        <v>45551</v>
      </c>
      <c r="C2061">
        <v>3</v>
      </c>
      <c r="D2061">
        <v>2836.05</v>
      </c>
      <c r="E2061" s="11">
        <f t="shared" ca="1" si="201"/>
        <v>528</v>
      </c>
      <c r="F2061">
        <f t="shared" ca="1" si="196"/>
        <v>1</v>
      </c>
      <c r="G2061">
        <f t="shared" si="197"/>
        <v>3</v>
      </c>
      <c r="H2061">
        <f t="shared" si="198"/>
        <v>3</v>
      </c>
      <c r="I2061">
        <f t="shared" ca="1" si="199"/>
        <v>7</v>
      </c>
      <c r="J2061" t="str">
        <f t="shared" ca="1" si="200"/>
        <v>Champion</v>
      </c>
    </row>
    <row r="2062" spans="1:10" x14ac:dyDescent="0.3">
      <c r="A2062" s="10" t="s">
        <v>445</v>
      </c>
      <c r="B2062" s="2">
        <v>45651</v>
      </c>
      <c r="C2062">
        <v>2</v>
      </c>
      <c r="D2062">
        <v>4160.55</v>
      </c>
      <c r="E2062" s="11">
        <f t="shared" ca="1" si="201"/>
        <v>428</v>
      </c>
      <c r="F2062">
        <f t="shared" ca="1" si="196"/>
        <v>1</v>
      </c>
      <c r="G2062">
        <f t="shared" si="197"/>
        <v>2</v>
      </c>
      <c r="H2062">
        <f t="shared" si="198"/>
        <v>3</v>
      </c>
      <c r="I2062">
        <f t="shared" ca="1" si="199"/>
        <v>6</v>
      </c>
      <c r="J2062" t="str">
        <f t="shared" ca="1" si="200"/>
        <v>Loyal</v>
      </c>
    </row>
    <row r="2063" spans="1:10" x14ac:dyDescent="0.3">
      <c r="A2063" s="10" t="s">
        <v>3355</v>
      </c>
      <c r="B2063" s="2">
        <v>45510</v>
      </c>
      <c r="C2063">
        <v>2</v>
      </c>
      <c r="D2063">
        <v>2004.53</v>
      </c>
      <c r="E2063" s="11">
        <f t="shared" ca="1" si="201"/>
        <v>569</v>
      </c>
      <c r="F2063">
        <f t="shared" ca="1" si="196"/>
        <v>1</v>
      </c>
      <c r="G2063">
        <f t="shared" si="197"/>
        <v>2</v>
      </c>
      <c r="H2063">
        <f t="shared" si="198"/>
        <v>3</v>
      </c>
      <c r="I2063">
        <f t="shared" ca="1" si="199"/>
        <v>6</v>
      </c>
      <c r="J2063" t="str">
        <f t="shared" ca="1" si="200"/>
        <v>Loyal</v>
      </c>
    </row>
    <row r="2064" spans="1:10" x14ac:dyDescent="0.3">
      <c r="A2064" s="10" t="s">
        <v>2685</v>
      </c>
      <c r="B2064" s="2">
        <v>45427</v>
      </c>
      <c r="C2064">
        <v>1</v>
      </c>
      <c r="D2064">
        <v>282.18</v>
      </c>
      <c r="E2064" s="11">
        <f t="shared" ca="1" si="201"/>
        <v>652</v>
      </c>
      <c r="F2064">
        <f t="shared" ca="1" si="196"/>
        <v>1</v>
      </c>
      <c r="G2064">
        <f t="shared" si="197"/>
        <v>1</v>
      </c>
      <c r="H2064">
        <f t="shared" si="198"/>
        <v>1</v>
      </c>
      <c r="I2064">
        <f t="shared" ca="1" si="199"/>
        <v>3</v>
      </c>
      <c r="J2064" t="str">
        <f t="shared" ca="1" si="200"/>
        <v>Lost</v>
      </c>
    </row>
    <row r="2065" spans="1:10" x14ac:dyDescent="0.3">
      <c r="A2065" s="10" t="s">
        <v>3206</v>
      </c>
      <c r="B2065" s="2">
        <v>45587</v>
      </c>
      <c r="C2065">
        <v>2</v>
      </c>
      <c r="D2065">
        <v>2039.9</v>
      </c>
      <c r="E2065" s="11">
        <f t="shared" ca="1" si="201"/>
        <v>492</v>
      </c>
      <c r="F2065">
        <f t="shared" ca="1" si="196"/>
        <v>1</v>
      </c>
      <c r="G2065">
        <f t="shared" si="197"/>
        <v>2</v>
      </c>
      <c r="H2065">
        <f t="shared" si="198"/>
        <v>3</v>
      </c>
      <c r="I2065">
        <f t="shared" ca="1" si="199"/>
        <v>6</v>
      </c>
      <c r="J2065" t="str">
        <f t="shared" ca="1" si="200"/>
        <v>Loyal</v>
      </c>
    </row>
    <row r="2066" spans="1:10" x14ac:dyDescent="0.3">
      <c r="A2066" s="10" t="s">
        <v>2275</v>
      </c>
      <c r="B2066" s="2">
        <v>45634</v>
      </c>
      <c r="C2066">
        <v>1</v>
      </c>
      <c r="D2066">
        <v>658.93</v>
      </c>
      <c r="E2066" s="11">
        <f t="shared" ca="1" si="201"/>
        <v>445</v>
      </c>
      <c r="F2066">
        <f t="shared" ca="1" si="196"/>
        <v>1</v>
      </c>
      <c r="G2066">
        <f t="shared" si="197"/>
        <v>1</v>
      </c>
      <c r="H2066">
        <f t="shared" si="198"/>
        <v>1</v>
      </c>
      <c r="I2066">
        <f t="shared" ca="1" si="199"/>
        <v>3</v>
      </c>
      <c r="J2066" t="str">
        <f t="shared" ca="1" si="200"/>
        <v>Lost</v>
      </c>
    </row>
    <row r="2067" spans="1:10" x14ac:dyDescent="0.3">
      <c r="A2067" s="10" t="s">
        <v>2692</v>
      </c>
      <c r="B2067" s="2">
        <v>45549</v>
      </c>
      <c r="C2067">
        <v>3</v>
      </c>
      <c r="D2067">
        <v>4401.8599999999997</v>
      </c>
      <c r="E2067" s="11">
        <f t="shared" ca="1" si="201"/>
        <v>530</v>
      </c>
      <c r="F2067">
        <f t="shared" ca="1" si="196"/>
        <v>1</v>
      </c>
      <c r="G2067">
        <f t="shared" si="197"/>
        <v>3</v>
      </c>
      <c r="H2067">
        <f t="shared" si="198"/>
        <v>3</v>
      </c>
      <c r="I2067">
        <f t="shared" ca="1" si="199"/>
        <v>7</v>
      </c>
      <c r="J2067" t="str">
        <f t="shared" ca="1" si="200"/>
        <v>Champion</v>
      </c>
    </row>
    <row r="2068" spans="1:10" x14ac:dyDescent="0.3">
      <c r="A2068" s="10" t="s">
        <v>1253</v>
      </c>
      <c r="B2068" s="2">
        <v>45527</v>
      </c>
      <c r="C2068">
        <v>2</v>
      </c>
      <c r="D2068">
        <v>4503.46</v>
      </c>
      <c r="E2068" s="11">
        <f t="shared" ca="1" si="201"/>
        <v>552</v>
      </c>
      <c r="F2068">
        <f t="shared" ca="1" si="196"/>
        <v>1</v>
      </c>
      <c r="G2068">
        <f t="shared" si="197"/>
        <v>2</v>
      </c>
      <c r="H2068">
        <f t="shared" si="198"/>
        <v>3</v>
      </c>
      <c r="I2068">
        <f t="shared" ca="1" si="199"/>
        <v>6</v>
      </c>
      <c r="J2068" t="str">
        <f t="shared" ca="1" si="200"/>
        <v>Loyal</v>
      </c>
    </row>
    <row r="2069" spans="1:10" x14ac:dyDescent="0.3">
      <c r="A2069" s="10" t="s">
        <v>1422</v>
      </c>
      <c r="B2069" s="2">
        <v>45536</v>
      </c>
      <c r="C2069">
        <v>1</v>
      </c>
      <c r="D2069">
        <v>903.42</v>
      </c>
      <c r="E2069" s="11">
        <f t="shared" ca="1" si="201"/>
        <v>543</v>
      </c>
      <c r="F2069">
        <f t="shared" ca="1" si="196"/>
        <v>1</v>
      </c>
      <c r="G2069">
        <f t="shared" si="197"/>
        <v>1</v>
      </c>
      <c r="H2069">
        <f t="shared" si="198"/>
        <v>1</v>
      </c>
      <c r="I2069">
        <f t="shared" ca="1" si="199"/>
        <v>3</v>
      </c>
      <c r="J2069" t="str">
        <f t="shared" ca="1" si="200"/>
        <v>Lost</v>
      </c>
    </row>
    <row r="2070" spans="1:10" x14ac:dyDescent="0.3">
      <c r="A2070" s="10" t="s">
        <v>5336</v>
      </c>
      <c r="B2070" s="2">
        <v>45526</v>
      </c>
      <c r="C2070">
        <v>1</v>
      </c>
      <c r="D2070">
        <v>525.21</v>
      </c>
      <c r="E2070" s="11">
        <f t="shared" ca="1" si="201"/>
        <v>553</v>
      </c>
      <c r="F2070">
        <f t="shared" ca="1" si="196"/>
        <v>1</v>
      </c>
      <c r="G2070">
        <f t="shared" si="197"/>
        <v>1</v>
      </c>
      <c r="H2070">
        <f t="shared" si="198"/>
        <v>1</v>
      </c>
      <c r="I2070">
        <f t="shared" ca="1" si="199"/>
        <v>3</v>
      </c>
      <c r="J2070" t="str">
        <f t="shared" ca="1" si="200"/>
        <v>Lost</v>
      </c>
    </row>
    <row r="2071" spans="1:10" x14ac:dyDescent="0.3">
      <c r="A2071" s="10" t="s">
        <v>3147</v>
      </c>
      <c r="B2071" s="2">
        <v>45626</v>
      </c>
      <c r="C2071">
        <v>3</v>
      </c>
      <c r="D2071">
        <v>4640.96</v>
      </c>
      <c r="E2071" s="11">
        <f t="shared" ca="1" si="201"/>
        <v>453</v>
      </c>
      <c r="F2071">
        <f t="shared" ca="1" si="196"/>
        <v>1</v>
      </c>
      <c r="G2071">
        <f t="shared" si="197"/>
        <v>3</v>
      </c>
      <c r="H2071">
        <f t="shared" si="198"/>
        <v>3</v>
      </c>
      <c r="I2071">
        <f t="shared" ca="1" si="199"/>
        <v>7</v>
      </c>
      <c r="J2071" t="str">
        <f t="shared" ca="1" si="200"/>
        <v>Champion</v>
      </c>
    </row>
    <row r="2072" spans="1:10" x14ac:dyDescent="0.3">
      <c r="A2072" s="10" t="s">
        <v>1594</v>
      </c>
      <c r="B2072" s="2">
        <v>45440</v>
      </c>
      <c r="C2072">
        <v>2</v>
      </c>
      <c r="D2072">
        <v>1637.99</v>
      </c>
      <c r="E2072" s="11">
        <f t="shared" ca="1" si="201"/>
        <v>639</v>
      </c>
      <c r="F2072">
        <f t="shared" ca="1" si="196"/>
        <v>1</v>
      </c>
      <c r="G2072">
        <f t="shared" si="197"/>
        <v>2</v>
      </c>
      <c r="H2072">
        <f t="shared" si="198"/>
        <v>2</v>
      </c>
      <c r="I2072">
        <f t="shared" ca="1" si="199"/>
        <v>5</v>
      </c>
      <c r="J2072" t="str">
        <f t="shared" ca="1" si="200"/>
        <v>Loyal</v>
      </c>
    </row>
    <row r="2073" spans="1:10" x14ac:dyDescent="0.3">
      <c r="A2073" s="10" t="s">
        <v>2419</v>
      </c>
      <c r="B2073" s="2">
        <v>45568</v>
      </c>
      <c r="C2073">
        <v>2</v>
      </c>
      <c r="D2073">
        <v>531.47</v>
      </c>
      <c r="E2073" s="11">
        <f t="shared" ca="1" si="201"/>
        <v>511</v>
      </c>
      <c r="F2073">
        <f t="shared" ca="1" si="196"/>
        <v>1</v>
      </c>
      <c r="G2073">
        <f t="shared" si="197"/>
        <v>2</v>
      </c>
      <c r="H2073">
        <f t="shared" si="198"/>
        <v>1</v>
      </c>
      <c r="I2073">
        <f t="shared" ca="1" si="199"/>
        <v>4</v>
      </c>
      <c r="J2073" t="str">
        <f t="shared" ca="1" si="200"/>
        <v>At Risk</v>
      </c>
    </row>
    <row r="2074" spans="1:10" x14ac:dyDescent="0.3">
      <c r="A2074" s="10" t="s">
        <v>2674</v>
      </c>
      <c r="B2074" s="2">
        <v>45649</v>
      </c>
      <c r="C2074">
        <v>2</v>
      </c>
      <c r="D2074">
        <v>1922.35</v>
      </c>
      <c r="E2074" s="11">
        <f t="shared" ca="1" si="201"/>
        <v>430</v>
      </c>
      <c r="F2074">
        <f t="shared" ca="1" si="196"/>
        <v>1</v>
      </c>
      <c r="G2074">
        <f t="shared" si="197"/>
        <v>2</v>
      </c>
      <c r="H2074">
        <f t="shared" si="198"/>
        <v>2</v>
      </c>
      <c r="I2074">
        <f t="shared" ca="1" si="199"/>
        <v>5</v>
      </c>
      <c r="J2074" t="str">
        <f t="shared" ca="1" si="200"/>
        <v>Loyal</v>
      </c>
    </row>
    <row r="2075" spans="1:10" x14ac:dyDescent="0.3">
      <c r="A2075" s="10" t="s">
        <v>3386</v>
      </c>
      <c r="B2075" s="2">
        <v>45535</v>
      </c>
      <c r="C2075">
        <v>3</v>
      </c>
      <c r="D2075">
        <v>3272.84</v>
      </c>
      <c r="E2075" s="11">
        <f t="shared" ca="1" si="201"/>
        <v>544</v>
      </c>
      <c r="F2075">
        <f t="shared" ca="1" si="196"/>
        <v>1</v>
      </c>
      <c r="G2075">
        <f t="shared" si="197"/>
        <v>3</v>
      </c>
      <c r="H2075">
        <f t="shared" si="198"/>
        <v>3</v>
      </c>
      <c r="I2075">
        <f t="shared" ca="1" si="199"/>
        <v>7</v>
      </c>
      <c r="J2075" t="str">
        <f t="shared" ca="1" si="200"/>
        <v>Champion</v>
      </c>
    </row>
    <row r="2076" spans="1:10" x14ac:dyDescent="0.3">
      <c r="A2076" s="10" t="s">
        <v>1778</v>
      </c>
      <c r="B2076" s="2">
        <v>45497</v>
      </c>
      <c r="C2076">
        <v>1</v>
      </c>
      <c r="D2076">
        <v>3027.46</v>
      </c>
      <c r="E2076" s="11">
        <f t="shared" ca="1" si="201"/>
        <v>582</v>
      </c>
      <c r="F2076">
        <f t="shared" ca="1" si="196"/>
        <v>1</v>
      </c>
      <c r="G2076">
        <f t="shared" si="197"/>
        <v>1</v>
      </c>
      <c r="H2076">
        <f t="shared" si="198"/>
        <v>3</v>
      </c>
      <c r="I2076">
        <f t="shared" ca="1" si="199"/>
        <v>5</v>
      </c>
      <c r="J2076" t="str">
        <f t="shared" ca="1" si="200"/>
        <v>Loyal</v>
      </c>
    </row>
    <row r="2077" spans="1:10" x14ac:dyDescent="0.3">
      <c r="A2077" s="10" t="s">
        <v>144</v>
      </c>
      <c r="B2077" s="2">
        <v>45628</v>
      </c>
      <c r="C2077">
        <v>2</v>
      </c>
      <c r="D2077">
        <v>2322.8300000000004</v>
      </c>
      <c r="E2077" s="11">
        <f t="shared" ca="1" si="201"/>
        <v>451</v>
      </c>
      <c r="F2077">
        <f t="shared" ca="1" si="196"/>
        <v>1</v>
      </c>
      <c r="G2077">
        <f t="shared" si="197"/>
        <v>2</v>
      </c>
      <c r="H2077">
        <f t="shared" si="198"/>
        <v>3</v>
      </c>
      <c r="I2077">
        <f t="shared" ca="1" si="199"/>
        <v>6</v>
      </c>
      <c r="J2077" t="str">
        <f t="shared" ca="1" si="200"/>
        <v>Loyal</v>
      </c>
    </row>
    <row r="2078" spans="1:10" x14ac:dyDescent="0.3">
      <c r="A2078" s="10" t="s">
        <v>4252</v>
      </c>
      <c r="B2078" s="2">
        <v>45304</v>
      </c>
      <c r="C2078">
        <v>1</v>
      </c>
      <c r="D2078">
        <v>2060.87</v>
      </c>
      <c r="E2078" s="11">
        <f t="shared" ca="1" si="201"/>
        <v>775</v>
      </c>
      <c r="F2078">
        <f t="shared" ca="1" si="196"/>
        <v>1</v>
      </c>
      <c r="G2078">
        <f t="shared" si="197"/>
        <v>1</v>
      </c>
      <c r="H2078">
        <f t="shared" si="198"/>
        <v>3</v>
      </c>
      <c r="I2078">
        <f t="shared" ca="1" si="199"/>
        <v>5</v>
      </c>
      <c r="J2078" t="str">
        <f t="shared" ca="1" si="200"/>
        <v>Loyal</v>
      </c>
    </row>
    <row r="2079" spans="1:10" x14ac:dyDescent="0.3">
      <c r="A2079" s="10" t="s">
        <v>1189</v>
      </c>
      <c r="B2079" s="2">
        <v>45394</v>
      </c>
      <c r="C2079">
        <v>1</v>
      </c>
      <c r="D2079">
        <v>3090.28</v>
      </c>
      <c r="E2079" s="11">
        <f t="shared" ca="1" si="201"/>
        <v>685</v>
      </c>
      <c r="F2079">
        <f t="shared" ca="1" si="196"/>
        <v>1</v>
      </c>
      <c r="G2079">
        <f t="shared" si="197"/>
        <v>1</v>
      </c>
      <c r="H2079">
        <f t="shared" si="198"/>
        <v>3</v>
      </c>
      <c r="I2079">
        <f t="shared" ca="1" si="199"/>
        <v>5</v>
      </c>
      <c r="J2079" t="str">
        <f t="shared" ca="1" si="200"/>
        <v>Loyal</v>
      </c>
    </row>
    <row r="2080" spans="1:10" x14ac:dyDescent="0.3">
      <c r="A2080" s="10" t="s">
        <v>2486</v>
      </c>
      <c r="B2080" s="2">
        <v>45645</v>
      </c>
      <c r="C2080">
        <v>2</v>
      </c>
      <c r="D2080">
        <v>1293.4599999999998</v>
      </c>
      <c r="E2080" s="11">
        <f t="shared" ca="1" si="201"/>
        <v>434</v>
      </c>
      <c r="F2080">
        <f t="shared" ca="1" si="196"/>
        <v>1</v>
      </c>
      <c r="G2080">
        <f t="shared" si="197"/>
        <v>2</v>
      </c>
      <c r="H2080">
        <f t="shared" si="198"/>
        <v>2</v>
      </c>
      <c r="I2080">
        <f t="shared" ca="1" si="199"/>
        <v>5</v>
      </c>
      <c r="J2080" t="str">
        <f t="shared" ca="1" si="200"/>
        <v>Loyal</v>
      </c>
    </row>
    <row r="2081" spans="1:10" x14ac:dyDescent="0.3">
      <c r="A2081" s="10" t="s">
        <v>563</v>
      </c>
      <c r="B2081" s="2">
        <v>45492</v>
      </c>
      <c r="C2081">
        <v>3</v>
      </c>
      <c r="D2081">
        <v>2810.48</v>
      </c>
      <c r="E2081" s="11">
        <f t="shared" ca="1" si="201"/>
        <v>587</v>
      </c>
      <c r="F2081">
        <f t="shared" ca="1" si="196"/>
        <v>1</v>
      </c>
      <c r="G2081">
        <f t="shared" si="197"/>
        <v>3</v>
      </c>
      <c r="H2081">
        <f t="shared" si="198"/>
        <v>3</v>
      </c>
      <c r="I2081">
        <f t="shared" ca="1" si="199"/>
        <v>7</v>
      </c>
      <c r="J2081" t="str">
        <f t="shared" ca="1" si="200"/>
        <v>Champion</v>
      </c>
    </row>
    <row r="2082" spans="1:10" x14ac:dyDescent="0.3">
      <c r="A2082" s="10" t="s">
        <v>1889</v>
      </c>
      <c r="B2082" s="2">
        <v>45529</v>
      </c>
      <c r="C2082">
        <v>2</v>
      </c>
      <c r="D2082">
        <v>2911.6</v>
      </c>
      <c r="E2082" s="11">
        <f t="shared" ca="1" si="201"/>
        <v>550</v>
      </c>
      <c r="F2082">
        <f t="shared" ca="1" si="196"/>
        <v>1</v>
      </c>
      <c r="G2082">
        <f t="shared" si="197"/>
        <v>2</v>
      </c>
      <c r="H2082">
        <f t="shared" si="198"/>
        <v>3</v>
      </c>
      <c r="I2082">
        <f t="shared" ca="1" si="199"/>
        <v>6</v>
      </c>
      <c r="J2082" t="str">
        <f t="shared" ca="1" si="200"/>
        <v>Loyal</v>
      </c>
    </row>
    <row r="2083" spans="1:10" x14ac:dyDescent="0.3">
      <c r="A2083" s="10" t="s">
        <v>3721</v>
      </c>
      <c r="B2083" s="2">
        <v>45462</v>
      </c>
      <c r="C2083">
        <v>1</v>
      </c>
      <c r="D2083">
        <v>557.73</v>
      </c>
      <c r="E2083" s="11">
        <f t="shared" ca="1" si="201"/>
        <v>617</v>
      </c>
      <c r="F2083">
        <f t="shared" ca="1" si="196"/>
        <v>1</v>
      </c>
      <c r="G2083">
        <f t="shared" si="197"/>
        <v>1</v>
      </c>
      <c r="H2083">
        <f t="shared" si="198"/>
        <v>1</v>
      </c>
      <c r="I2083">
        <f t="shared" ca="1" si="199"/>
        <v>3</v>
      </c>
      <c r="J2083" t="str">
        <f t="shared" ca="1" si="200"/>
        <v>Lost</v>
      </c>
    </row>
    <row r="2084" spans="1:10" x14ac:dyDescent="0.3">
      <c r="A2084" s="10" t="s">
        <v>4170</v>
      </c>
      <c r="B2084" s="2">
        <v>45347</v>
      </c>
      <c r="C2084">
        <v>1</v>
      </c>
      <c r="D2084">
        <v>532.91</v>
      </c>
      <c r="E2084" s="11">
        <f t="shared" ca="1" si="201"/>
        <v>732</v>
      </c>
      <c r="F2084">
        <f t="shared" ca="1" si="196"/>
        <v>1</v>
      </c>
      <c r="G2084">
        <f t="shared" si="197"/>
        <v>1</v>
      </c>
      <c r="H2084">
        <f t="shared" si="198"/>
        <v>1</v>
      </c>
      <c r="I2084">
        <f t="shared" ca="1" si="199"/>
        <v>3</v>
      </c>
      <c r="J2084" t="str">
        <f t="shared" ca="1" si="200"/>
        <v>Lost</v>
      </c>
    </row>
    <row r="2085" spans="1:10" x14ac:dyDescent="0.3">
      <c r="A2085" s="10" t="s">
        <v>656</v>
      </c>
      <c r="B2085" s="2">
        <v>45651</v>
      </c>
      <c r="C2085">
        <v>2</v>
      </c>
      <c r="D2085">
        <v>856.51</v>
      </c>
      <c r="E2085" s="11">
        <f t="shared" ca="1" si="201"/>
        <v>428</v>
      </c>
      <c r="F2085">
        <f t="shared" ca="1" si="196"/>
        <v>1</v>
      </c>
      <c r="G2085">
        <f t="shared" si="197"/>
        <v>2</v>
      </c>
      <c r="H2085">
        <f t="shared" si="198"/>
        <v>1</v>
      </c>
      <c r="I2085">
        <f t="shared" ca="1" si="199"/>
        <v>4</v>
      </c>
      <c r="J2085" t="str">
        <f t="shared" ca="1" si="200"/>
        <v>At Risk</v>
      </c>
    </row>
    <row r="2086" spans="1:10" x14ac:dyDescent="0.3">
      <c r="A2086" s="10" t="s">
        <v>4138</v>
      </c>
      <c r="B2086" s="2">
        <v>45648</v>
      </c>
      <c r="C2086">
        <v>1</v>
      </c>
      <c r="D2086">
        <v>1039.08</v>
      </c>
      <c r="E2086" s="11">
        <f t="shared" ca="1" si="201"/>
        <v>431</v>
      </c>
      <c r="F2086">
        <f t="shared" ca="1" si="196"/>
        <v>1</v>
      </c>
      <c r="G2086">
        <f t="shared" si="197"/>
        <v>1</v>
      </c>
      <c r="H2086">
        <f t="shared" si="198"/>
        <v>2</v>
      </c>
      <c r="I2086">
        <f t="shared" ca="1" si="199"/>
        <v>4</v>
      </c>
      <c r="J2086" t="str">
        <f t="shared" ca="1" si="200"/>
        <v>At Risk</v>
      </c>
    </row>
    <row r="2087" spans="1:10" x14ac:dyDescent="0.3">
      <c r="A2087" s="10" t="s">
        <v>1013</v>
      </c>
      <c r="B2087" s="2">
        <v>45452</v>
      </c>
      <c r="C2087">
        <v>2</v>
      </c>
      <c r="D2087">
        <v>2625.32</v>
      </c>
      <c r="E2087" s="11">
        <f t="shared" ca="1" si="201"/>
        <v>627</v>
      </c>
      <c r="F2087">
        <f t="shared" ca="1" si="196"/>
        <v>1</v>
      </c>
      <c r="G2087">
        <f t="shared" si="197"/>
        <v>2</v>
      </c>
      <c r="H2087">
        <f t="shared" si="198"/>
        <v>3</v>
      </c>
      <c r="I2087">
        <f t="shared" ca="1" si="199"/>
        <v>6</v>
      </c>
      <c r="J2087" t="str">
        <f t="shared" ca="1" si="200"/>
        <v>Loyal</v>
      </c>
    </row>
    <row r="2088" spans="1:10" x14ac:dyDescent="0.3">
      <c r="A2088" s="10" t="s">
        <v>2515</v>
      </c>
      <c r="B2088" s="2">
        <v>45595</v>
      </c>
      <c r="C2088">
        <v>4</v>
      </c>
      <c r="D2088">
        <v>1700.69</v>
      </c>
      <c r="E2088" s="11">
        <f t="shared" ca="1" si="201"/>
        <v>484</v>
      </c>
      <c r="F2088">
        <f t="shared" ca="1" si="196"/>
        <v>1</v>
      </c>
      <c r="G2088">
        <f t="shared" si="197"/>
        <v>3</v>
      </c>
      <c r="H2088">
        <f t="shared" si="198"/>
        <v>2</v>
      </c>
      <c r="I2088">
        <f t="shared" ca="1" si="199"/>
        <v>6</v>
      </c>
      <c r="J2088" t="str">
        <f t="shared" ca="1" si="200"/>
        <v>Loyal</v>
      </c>
    </row>
    <row r="2089" spans="1:10" x14ac:dyDescent="0.3">
      <c r="A2089" s="10" t="s">
        <v>1316</v>
      </c>
      <c r="B2089" s="2">
        <v>45642</v>
      </c>
      <c r="C2089">
        <v>3</v>
      </c>
      <c r="D2089">
        <v>3469.55</v>
      </c>
      <c r="E2089" s="11">
        <f t="shared" ca="1" si="201"/>
        <v>437</v>
      </c>
      <c r="F2089">
        <f t="shared" ca="1" si="196"/>
        <v>1</v>
      </c>
      <c r="G2089">
        <f t="shared" si="197"/>
        <v>3</v>
      </c>
      <c r="H2089">
        <f t="shared" si="198"/>
        <v>3</v>
      </c>
      <c r="I2089">
        <f t="shared" ca="1" si="199"/>
        <v>7</v>
      </c>
      <c r="J2089" t="str">
        <f t="shared" ca="1" si="200"/>
        <v>Champion</v>
      </c>
    </row>
    <row r="2090" spans="1:10" x14ac:dyDescent="0.3">
      <c r="A2090" s="10" t="s">
        <v>5430</v>
      </c>
      <c r="B2090" s="2">
        <v>45558</v>
      </c>
      <c r="C2090">
        <v>1</v>
      </c>
      <c r="D2090">
        <v>1128.0899999999999</v>
      </c>
      <c r="E2090" s="11">
        <f t="shared" ca="1" si="201"/>
        <v>521</v>
      </c>
      <c r="F2090">
        <f t="shared" ca="1" si="196"/>
        <v>1</v>
      </c>
      <c r="G2090">
        <f t="shared" si="197"/>
        <v>1</v>
      </c>
      <c r="H2090">
        <f t="shared" si="198"/>
        <v>2</v>
      </c>
      <c r="I2090">
        <f t="shared" ca="1" si="199"/>
        <v>4</v>
      </c>
      <c r="J2090" t="str">
        <f t="shared" ca="1" si="200"/>
        <v>At Risk</v>
      </c>
    </row>
    <row r="2091" spans="1:10" x14ac:dyDescent="0.3">
      <c r="A2091" s="10" t="s">
        <v>2936</v>
      </c>
      <c r="B2091" s="2">
        <v>45520</v>
      </c>
      <c r="C2091">
        <v>2</v>
      </c>
      <c r="D2091">
        <v>2802.66</v>
      </c>
      <c r="E2091" s="11">
        <f t="shared" ca="1" si="201"/>
        <v>559</v>
      </c>
      <c r="F2091">
        <f t="shared" ca="1" si="196"/>
        <v>1</v>
      </c>
      <c r="G2091">
        <f t="shared" si="197"/>
        <v>2</v>
      </c>
      <c r="H2091">
        <f t="shared" si="198"/>
        <v>3</v>
      </c>
      <c r="I2091">
        <f t="shared" ca="1" si="199"/>
        <v>6</v>
      </c>
      <c r="J2091" t="str">
        <f t="shared" ca="1" si="200"/>
        <v>Loyal</v>
      </c>
    </row>
    <row r="2092" spans="1:10" x14ac:dyDescent="0.3">
      <c r="A2092" s="10" t="s">
        <v>5244</v>
      </c>
      <c r="B2092" s="2">
        <v>45515</v>
      </c>
      <c r="C2092">
        <v>1</v>
      </c>
      <c r="D2092">
        <v>91.68</v>
      </c>
      <c r="E2092" s="11">
        <f t="shared" ca="1" si="201"/>
        <v>564</v>
      </c>
      <c r="F2092">
        <f t="shared" ca="1" si="196"/>
        <v>1</v>
      </c>
      <c r="G2092">
        <f t="shared" si="197"/>
        <v>1</v>
      </c>
      <c r="H2092">
        <f t="shared" si="198"/>
        <v>1</v>
      </c>
      <c r="I2092">
        <f t="shared" ca="1" si="199"/>
        <v>3</v>
      </c>
      <c r="J2092" t="str">
        <f t="shared" ca="1" si="200"/>
        <v>Lost</v>
      </c>
    </row>
    <row r="2093" spans="1:10" x14ac:dyDescent="0.3">
      <c r="A2093" s="10" t="s">
        <v>4200</v>
      </c>
      <c r="B2093" s="2">
        <v>45635</v>
      </c>
      <c r="C2093">
        <v>1</v>
      </c>
      <c r="D2093">
        <v>48.08</v>
      </c>
      <c r="E2093" s="11">
        <f t="shared" ca="1" si="201"/>
        <v>444</v>
      </c>
      <c r="F2093">
        <f t="shared" ca="1" si="196"/>
        <v>1</v>
      </c>
      <c r="G2093">
        <f t="shared" si="197"/>
        <v>1</v>
      </c>
      <c r="H2093">
        <f t="shared" si="198"/>
        <v>1</v>
      </c>
      <c r="I2093">
        <f t="shared" ca="1" si="199"/>
        <v>3</v>
      </c>
      <c r="J2093" t="str">
        <f t="shared" ca="1" si="200"/>
        <v>Lost</v>
      </c>
    </row>
    <row r="2094" spans="1:10" x14ac:dyDescent="0.3">
      <c r="A2094" s="10" t="s">
        <v>1202</v>
      </c>
      <c r="B2094" s="2">
        <v>45520</v>
      </c>
      <c r="C2094">
        <v>1</v>
      </c>
      <c r="D2094">
        <v>1862.96</v>
      </c>
      <c r="E2094" s="11">
        <f t="shared" ca="1" si="201"/>
        <v>559</v>
      </c>
      <c r="F2094">
        <f t="shared" ca="1" si="196"/>
        <v>1</v>
      </c>
      <c r="G2094">
        <f t="shared" si="197"/>
        <v>1</v>
      </c>
      <c r="H2094">
        <f t="shared" si="198"/>
        <v>2</v>
      </c>
      <c r="I2094">
        <f t="shared" ca="1" si="199"/>
        <v>4</v>
      </c>
      <c r="J2094" t="str">
        <f t="shared" ca="1" si="200"/>
        <v>At Risk</v>
      </c>
    </row>
    <row r="2095" spans="1:10" x14ac:dyDescent="0.3">
      <c r="A2095" s="10" t="s">
        <v>885</v>
      </c>
      <c r="B2095" s="2">
        <v>45451</v>
      </c>
      <c r="C2095">
        <v>1</v>
      </c>
      <c r="D2095">
        <v>1420.89</v>
      </c>
      <c r="E2095" s="11">
        <f t="shared" ca="1" si="201"/>
        <v>628</v>
      </c>
      <c r="F2095">
        <f t="shared" ca="1" si="196"/>
        <v>1</v>
      </c>
      <c r="G2095">
        <f t="shared" si="197"/>
        <v>1</v>
      </c>
      <c r="H2095">
        <f t="shared" si="198"/>
        <v>2</v>
      </c>
      <c r="I2095">
        <f t="shared" ca="1" si="199"/>
        <v>4</v>
      </c>
      <c r="J2095" t="str">
        <f t="shared" ca="1" si="200"/>
        <v>At Risk</v>
      </c>
    </row>
    <row r="2096" spans="1:10" x14ac:dyDescent="0.3">
      <c r="A2096" s="10" t="s">
        <v>3158</v>
      </c>
      <c r="B2096" s="2">
        <v>45497</v>
      </c>
      <c r="C2096">
        <v>1</v>
      </c>
      <c r="D2096">
        <v>118.08</v>
      </c>
      <c r="E2096" s="11">
        <f t="shared" ca="1" si="201"/>
        <v>582</v>
      </c>
      <c r="F2096">
        <f t="shared" ca="1" si="196"/>
        <v>1</v>
      </c>
      <c r="G2096">
        <f t="shared" si="197"/>
        <v>1</v>
      </c>
      <c r="H2096">
        <f t="shared" si="198"/>
        <v>1</v>
      </c>
      <c r="I2096">
        <f t="shared" ca="1" si="199"/>
        <v>3</v>
      </c>
      <c r="J2096" t="str">
        <f t="shared" ca="1" si="200"/>
        <v>Lost</v>
      </c>
    </row>
    <row r="2097" spans="1:10" x14ac:dyDescent="0.3">
      <c r="A2097" s="10" t="s">
        <v>881</v>
      </c>
      <c r="B2097" s="2">
        <v>45493</v>
      </c>
      <c r="C2097">
        <v>2</v>
      </c>
      <c r="D2097">
        <v>2746.56</v>
      </c>
      <c r="E2097" s="11">
        <f t="shared" ca="1" si="201"/>
        <v>586</v>
      </c>
      <c r="F2097">
        <f t="shared" ca="1" si="196"/>
        <v>1</v>
      </c>
      <c r="G2097">
        <f t="shared" si="197"/>
        <v>2</v>
      </c>
      <c r="H2097">
        <f t="shared" si="198"/>
        <v>3</v>
      </c>
      <c r="I2097">
        <f t="shared" ca="1" si="199"/>
        <v>6</v>
      </c>
      <c r="J2097" t="str">
        <f t="shared" ca="1" si="200"/>
        <v>Loyal</v>
      </c>
    </row>
    <row r="2098" spans="1:10" x14ac:dyDescent="0.3">
      <c r="A2098" s="10" t="s">
        <v>263</v>
      </c>
      <c r="B2098" s="2">
        <v>45605</v>
      </c>
      <c r="C2098">
        <v>2</v>
      </c>
      <c r="D2098">
        <v>2869.29</v>
      </c>
      <c r="E2098" s="11">
        <f t="shared" ca="1" si="201"/>
        <v>474</v>
      </c>
      <c r="F2098">
        <f t="shared" ca="1" si="196"/>
        <v>1</v>
      </c>
      <c r="G2098">
        <f t="shared" si="197"/>
        <v>2</v>
      </c>
      <c r="H2098">
        <f t="shared" si="198"/>
        <v>3</v>
      </c>
      <c r="I2098">
        <f t="shared" ca="1" si="199"/>
        <v>6</v>
      </c>
      <c r="J2098" t="str">
        <f t="shared" ca="1" si="200"/>
        <v>Loyal</v>
      </c>
    </row>
    <row r="2099" spans="1:10" x14ac:dyDescent="0.3">
      <c r="A2099" s="10" t="s">
        <v>2064</v>
      </c>
      <c r="B2099" s="2">
        <v>45595</v>
      </c>
      <c r="C2099">
        <v>1</v>
      </c>
      <c r="D2099">
        <v>843.62</v>
      </c>
      <c r="E2099" s="11">
        <f t="shared" ca="1" si="201"/>
        <v>484</v>
      </c>
      <c r="F2099">
        <f t="shared" ca="1" si="196"/>
        <v>1</v>
      </c>
      <c r="G2099">
        <f t="shared" si="197"/>
        <v>1</v>
      </c>
      <c r="H2099">
        <f t="shared" si="198"/>
        <v>1</v>
      </c>
      <c r="I2099">
        <f t="shared" ca="1" si="199"/>
        <v>3</v>
      </c>
      <c r="J2099" t="str">
        <f t="shared" ca="1" si="200"/>
        <v>Lost</v>
      </c>
    </row>
    <row r="2100" spans="1:10" x14ac:dyDescent="0.3">
      <c r="A2100" s="10" t="s">
        <v>2352</v>
      </c>
      <c r="B2100" s="2">
        <v>45566</v>
      </c>
      <c r="C2100">
        <v>3</v>
      </c>
      <c r="D2100">
        <v>1953.76</v>
      </c>
      <c r="E2100" s="11">
        <f t="shared" ca="1" si="201"/>
        <v>513</v>
      </c>
      <c r="F2100">
        <f t="shared" ca="1" si="196"/>
        <v>1</v>
      </c>
      <c r="G2100">
        <f t="shared" si="197"/>
        <v>3</v>
      </c>
      <c r="H2100">
        <f t="shared" si="198"/>
        <v>2</v>
      </c>
      <c r="I2100">
        <f t="shared" ca="1" si="199"/>
        <v>6</v>
      </c>
      <c r="J2100" t="str">
        <f t="shared" ca="1" si="200"/>
        <v>Loyal</v>
      </c>
    </row>
    <row r="2101" spans="1:10" x14ac:dyDescent="0.3">
      <c r="A2101" s="10" t="s">
        <v>1647</v>
      </c>
      <c r="B2101" s="2">
        <v>45605</v>
      </c>
      <c r="C2101">
        <v>2</v>
      </c>
      <c r="D2101">
        <v>4847.32</v>
      </c>
      <c r="E2101" s="11">
        <f t="shared" ca="1" si="201"/>
        <v>474</v>
      </c>
      <c r="F2101">
        <f t="shared" ca="1" si="196"/>
        <v>1</v>
      </c>
      <c r="G2101">
        <f t="shared" si="197"/>
        <v>2</v>
      </c>
      <c r="H2101">
        <f t="shared" si="198"/>
        <v>3</v>
      </c>
      <c r="I2101">
        <f t="shared" ca="1" si="199"/>
        <v>6</v>
      </c>
      <c r="J2101" t="str">
        <f t="shared" ca="1" si="200"/>
        <v>Loyal</v>
      </c>
    </row>
    <row r="2102" spans="1:10" x14ac:dyDescent="0.3">
      <c r="A2102" s="10" t="s">
        <v>418</v>
      </c>
      <c r="B2102" s="2">
        <v>45633</v>
      </c>
      <c r="C2102">
        <v>1</v>
      </c>
      <c r="D2102">
        <v>130.15</v>
      </c>
      <c r="E2102" s="11">
        <f t="shared" ca="1" si="201"/>
        <v>446</v>
      </c>
      <c r="F2102">
        <f t="shared" ca="1" si="196"/>
        <v>1</v>
      </c>
      <c r="G2102">
        <f t="shared" si="197"/>
        <v>1</v>
      </c>
      <c r="H2102">
        <f t="shared" si="198"/>
        <v>1</v>
      </c>
      <c r="I2102">
        <f t="shared" ca="1" si="199"/>
        <v>3</v>
      </c>
      <c r="J2102" t="str">
        <f t="shared" ca="1" si="200"/>
        <v>Lost</v>
      </c>
    </row>
    <row r="2103" spans="1:10" x14ac:dyDescent="0.3">
      <c r="A2103" s="10" t="s">
        <v>4035</v>
      </c>
      <c r="B2103" s="2">
        <v>45469</v>
      </c>
      <c r="C2103">
        <v>2</v>
      </c>
      <c r="D2103">
        <v>898.7</v>
      </c>
      <c r="E2103" s="11">
        <f t="shared" ca="1" si="201"/>
        <v>610</v>
      </c>
      <c r="F2103">
        <f t="shared" ca="1" si="196"/>
        <v>1</v>
      </c>
      <c r="G2103">
        <f t="shared" si="197"/>
        <v>2</v>
      </c>
      <c r="H2103">
        <f t="shared" si="198"/>
        <v>1</v>
      </c>
      <c r="I2103">
        <f t="shared" ca="1" si="199"/>
        <v>4</v>
      </c>
      <c r="J2103" t="str">
        <f t="shared" ca="1" si="200"/>
        <v>At Risk</v>
      </c>
    </row>
    <row r="2104" spans="1:10" x14ac:dyDescent="0.3">
      <c r="A2104" s="10" t="s">
        <v>3339</v>
      </c>
      <c r="B2104" s="2">
        <v>45471</v>
      </c>
      <c r="C2104">
        <v>3</v>
      </c>
      <c r="D2104">
        <v>6719.26</v>
      </c>
      <c r="E2104" s="11">
        <f t="shared" ca="1" si="201"/>
        <v>608</v>
      </c>
      <c r="F2104">
        <f t="shared" ca="1" si="196"/>
        <v>1</v>
      </c>
      <c r="G2104">
        <f t="shared" si="197"/>
        <v>3</v>
      </c>
      <c r="H2104">
        <f t="shared" si="198"/>
        <v>3</v>
      </c>
      <c r="I2104">
        <f t="shared" ca="1" si="199"/>
        <v>7</v>
      </c>
      <c r="J2104" t="str">
        <f t="shared" ca="1" si="200"/>
        <v>Champion</v>
      </c>
    </row>
    <row r="2105" spans="1:10" x14ac:dyDescent="0.3">
      <c r="A2105" s="10" t="s">
        <v>5899</v>
      </c>
      <c r="B2105" s="2">
        <v>45512</v>
      </c>
      <c r="C2105">
        <v>1</v>
      </c>
      <c r="D2105">
        <v>2833.18</v>
      </c>
      <c r="E2105" s="11">
        <f t="shared" ca="1" si="201"/>
        <v>567</v>
      </c>
      <c r="F2105">
        <f t="shared" ca="1" si="196"/>
        <v>1</v>
      </c>
      <c r="G2105">
        <f t="shared" si="197"/>
        <v>1</v>
      </c>
      <c r="H2105">
        <f t="shared" si="198"/>
        <v>3</v>
      </c>
      <c r="I2105">
        <f t="shared" ca="1" si="199"/>
        <v>5</v>
      </c>
      <c r="J2105" t="str">
        <f t="shared" ca="1" si="200"/>
        <v>Loyal</v>
      </c>
    </row>
    <row r="2106" spans="1:10" x14ac:dyDescent="0.3">
      <c r="A2106" s="10" t="s">
        <v>3863</v>
      </c>
      <c r="B2106" s="2">
        <v>45555</v>
      </c>
      <c r="C2106">
        <v>1</v>
      </c>
      <c r="D2106">
        <v>2882.74</v>
      </c>
      <c r="E2106" s="11">
        <f t="shared" ca="1" si="201"/>
        <v>524</v>
      </c>
      <c r="F2106">
        <f t="shared" ca="1" si="196"/>
        <v>1</v>
      </c>
      <c r="G2106">
        <f t="shared" si="197"/>
        <v>1</v>
      </c>
      <c r="H2106">
        <f t="shared" si="198"/>
        <v>3</v>
      </c>
      <c r="I2106">
        <f t="shared" ca="1" si="199"/>
        <v>5</v>
      </c>
      <c r="J2106" t="str">
        <f t="shared" ca="1" si="200"/>
        <v>Loyal</v>
      </c>
    </row>
    <row r="2107" spans="1:10" x14ac:dyDescent="0.3">
      <c r="A2107" s="10" t="s">
        <v>163</v>
      </c>
      <c r="B2107" s="2">
        <v>45601</v>
      </c>
      <c r="C2107">
        <v>4</v>
      </c>
      <c r="D2107">
        <v>4963.07</v>
      </c>
      <c r="E2107" s="11">
        <f t="shared" ca="1" si="201"/>
        <v>478</v>
      </c>
      <c r="F2107">
        <f t="shared" ca="1" si="196"/>
        <v>1</v>
      </c>
      <c r="G2107">
        <f t="shared" si="197"/>
        <v>3</v>
      </c>
      <c r="H2107">
        <f t="shared" si="198"/>
        <v>3</v>
      </c>
      <c r="I2107">
        <f t="shared" ca="1" si="199"/>
        <v>7</v>
      </c>
      <c r="J2107" t="str">
        <f t="shared" ca="1" si="200"/>
        <v>Champion</v>
      </c>
    </row>
    <row r="2108" spans="1:10" x14ac:dyDescent="0.3">
      <c r="A2108" s="10" t="s">
        <v>2409</v>
      </c>
      <c r="B2108" s="2">
        <v>45385</v>
      </c>
      <c r="C2108">
        <v>1</v>
      </c>
      <c r="D2108">
        <v>2530.9699999999998</v>
      </c>
      <c r="E2108" s="11">
        <f t="shared" ca="1" si="201"/>
        <v>694</v>
      </c>
      <c r="F2108">
        <f t="shared" ca="1" si="196"/>
        <v>1</v>
      </c>
      <c r="G2108">
        <f t="shared" si="197"/>
        <v>1</v>
      </c>
      <c r="H2108">
        <f t="shared" si="198"/>
        <v>3</v>
      </c>
      <c r="I2108">
        <f t="shared" ca="1" si="199"/>
        <v>5</v>
      </c>
      <c r="J2108" t="str">
        <f t="shared" ca="1" si="200"/>
        <v>Loyal</v>
      </c>
    </row>
    <row r="2109" spans="1:10" x14ac:dyDescent="0.3">
      <c r="A2109" s="10" t="s">
        <v>309</v>
      </c>
      <c r="B2109" s="2">
        <v>45609</v>
      </c>
      <c r="C2109">
        <v>4</v>
      </c>
      <c r="D2109">
        <v>5525.75</v>
      </c>
      <c r="E2109" s="11">
        <f t="shared" ca="1" si="201"/>
        <v>470</v>
      </c>
      <c r="F2109">
        <f t="shared" ca="1" si="196"/>
        <v>1</v>
      </c>
      <c r="G2109">
        <f t="shared" si="197"/>
        <v>3</v>
      </c>
      <c r="H2109">
        <f t="shared" si="198"/>
        <v>3</v>
      </c>
      <c r="I2109">
        <f t="shared" ca="1" si="199"/>
        <v>7</v>
      </c>
      <c r="J2109" t="str">
        <f t="shared" ca="1" si="200"/>
        <v>Champion</v>
      </c>
    </row>
    <row r="2110" spans="1:10" x14ac:dyDescent="0.3">
      <c r="A2110" s="10" t="s">
        <v>3224</v>
      </c>
      <c r="B2110" s="2">
        <v>45573</v>
      </c>
      <c r="C2110">
        <v>2</v>
      </c>
      <c r="D2110">
        <v>3666.68</v>
      </c>
      <c r="E2110" s="11">
        <f t="shared" ca="1" si="201"/>
        <v>506</v>
      </c>
      <c r="F2110">
        <f t="shared" ca="1" si="196"/>
        <v>1</v>
      </c>
      <c r="G2110">
        <f t="shared" si="197"/>
        <v>2</v>
      </c>
      <c r="H2110">
        <f t="shared" si="198"/>
        <v>3</v>
      </c>
      <c r="I2110">
        <f t="shared" ca="1" si="199"/>
        <v>6</v>
      </c>
      <c r="J2110" t="str">
        <f t="shared" ca="1" si="200"/>
        <v>Loyal</v>
      </c>
    </row>
    <row r="2111" spans="1:10" x14ac:dyDescent="0.3">
      <c r="A2111" s="10" t="s">
        <v>3993</v>
      </c>
      <c r="B2111" s="2">
        <v>45615</v>
      </c>
      <c r="C2111">
        <v>1</v>
      </c>
      <c r="D2111">
        <v>660.28</v>
      </c>
      <c r="E2111" s="11">
        <f t="shared" ca="1" si="201"/>
        <v>464</v>
      </c>
      <c r="F2111">
        <f t="shared" ca="1" si="196"/>
        <v>1</v>
      </c>
      <c r="G2111">
        <f t="shared" si="197"/>
        <v>1</v>
      </c>
      <c r="H2111">
        <f t="shared" si="198"/>
        <v>1</v>
      </c>
      <c r="I2111">
        <f t="shared" ca="1" si="199"/>
        <v>3</v>
      </c>
      <c r="J2111" t="str">
        <f t="shared" ca="1" si="200"/>
        <v>Lost</v>
      </c>
    </row>
    <row r="2112" spans="1:10" x14ac:dyDescent="0.3">
      <c r="A2112" s="10" t="s">
        <v>3674</v>
      </c>
      <c r="B2112" s="2">
        <v>45513</v>
      </c>
      <c r="C2112">
        <v>2</v>
      </c>
      <c r="D2112">
        <v>2220.6800000000003</v>
      </c>
      <c r="E2112" s="11">
        <f t="shared" ca="1" si="201"/>
        <v>566</v>
      </c>
      <c r="F2112">
        <f t="shared" ca="1" si="196"/>
        <v>1</v>
      </c>
      <c r="G2112">
        <f t="shared" si="197"/>
        <v>2</v>
      </c>
      <c r="H2112">
        <f t="shared" si="198"/>
        <v>3</v>
      </c>
      <c r="I2112">
        <f t="shared" ca="1" si="199"/>
        <v>6</v>
      </c>
      <c r="J2112" t="str">
        <f t="shared" ca="1" si="200"/>
        <v>Loyal</v>
      </c>
    </row>
    <row r="2113" spans="1:10" x14ac:dyDescent="0.3">
      <c r="A2113" s="10" t="s">
        <v>5259</v>
      </c>
      <c r="B2113" s="2">
        <v>45445</v>
      </c>
      <c r="C2113">
        <v>1</v>
      </c>
      <c r="D2113">
        <v>1290.48</v>
      </c>
      <c r="E2113" s="11">
        <f t="shared" ca="1" si="201"/>
        <v>634</v>
      </c>
      <c r="F2113">
        <f t="shared" ca="1" si="196"/>
        <v>1</v>
      </c>
      <c r="G2113">
        <f t="shared" si="197"/>
        <v>1</v>
      </c>
      <c r="H2113">
        <f t="shared" si="198"/>
        <v>2</v>
      </c>
      <c r="I2113">
        <f t="shared" ca="1" si="199"/>
        <v>4</v>
      </c>
      <c r="J2113" t="str">
        <f t="shared" ca="1" si="200"/>
        <v>At Risk</v>
      </c>
    </row>
    <row r="2114" spans="1:10" x14ac:dyDescent="0.3">
      <c r="A2114" s="10" t="s">
        <v>1050</v>
      </c>
      <c r="B2114" s="2">
        <v>45336</v>
      </c>
      <c r="C2114">
        <v>1</v>
      </c>
      <c r="D2114">
        <v>1028.8599999999999</v>
      </c>
      <c r="E2114" s="11">
        <f t="shared" ca="1" si="201"/>
        <v>743</v>
      </c>
      <c r="F2114">
        <f t="shared" ca="1" si="196"/>
        <v>1</v>
      </c>
      <c r="G2114">
        <f t="shared" si="197"/>
        <v>1</v>
      </c>
      <c r="H2114">
        <f t="shared" si="198"/>
        <v>2</v>
      </c>
      <c r="I2114">
        <f t="shared" ca="1" si="199"/>
        <v>4</v>
      </c>
      <c r="J2114" t="str">
        <f t="shared" ca="1" si="200"/>
        <v>At Risk</v>
      </c>
    </row>
    <row r="2115" spans="1:10" x14ac:dyDescent="0.3">
      <c r="A2115" s="10" t="s">
        <v>5585</v>
      </c>
      <c r="B2115" s="2">
        <v>45637</v>
      </c>
      <c r="C2115">
        <v>1</v>
      </c>
      <c r="D2115">
        <v>1299.74</v>
      </c>
      <c r="E2115" s="11">
        <f t="shared" ca="1" si="201"/>
        <v>442</v>
      </c>
      <c r="F2115">
        <f t="shared" ref="F2115:F2178" ca="1" si="202">_xlfn.IFS(E2115&lt;100,3,E2115&lt;=200,2,E2115&gt;200,1)</f>
        <v>1</v>
      </c>
      <c r="G2115">
        <f t="shared" ref="G2115:G2178" si="203">_xlfn.IFS(C2115&gt;=3,3,C2115=2,2,C2115=1,1)</f>
        <v>1</v>
      </c>
      <c r="H2115">
        <f t="shared" ref="H2115:H2178" si="204">_xlfn.IFS(D2115&gt;=2000,3,D2115&gt;=1000,2,D2115&lt;1000,1)</f>
        <v>2</v>
      </c>
      <c r="I2115">
        <f t="shared" ref="I2115:I2178" ca="1" si="205">F2115+G2115+H2115</f>
        <v>4</v>
      </c>
      <c r="J2115" t="str">
        <f t="shared" ref="J2115:J2178" ca="1" si="206">_xlfn.IFS(I2115&gt;=7,"Champion",I2115&gt;=5,"Loyal",I2115&gt;=4,"At Risk",I2115&lt;4,"Lost")</f>
        <v>At Risk</v>
      </c>
    </row>
    <row r="2116" spans="1:10" x14ac:dyDescent="0.3">
      <c r="A2116" s="10" t="s">
        <v>4651</v>
      </c>
      <c r="B2116" s="2">
        <v>45292</v>
      </c>
      <c r="C2116">
        <v>1</v>
      </c>
      <c r="D2116">
        <v>1901.59</v>
      </c>
      <c r="E2116" s="11">
        <f t="shared" ca="1" si="201"/>
        <v>787</v>
      </c>
      <c r="F2116">
        <f t="shared" ca="1" si="202"/>
        <v>1</v>
      </c>
      <c r="G2116">
        <f t="shared" si="203"/>
        <v>1</v>
      </c>
      <c r="H2116">
        <f t="shared" si="204"/>
        <v>2</v>
      </c>
      <c r="I2116">
        <f t="shared" ca="1" si="205"/>
        <v>4</v>
      </c>
      <c r="J2116" t="str">
        <f t="shared" ca="1" si="206"/>
        <v>At Risk</v>
      </c>
    </row>
    <row r="2117" spans="1:10" x14ac:dyDescent="0.3">
      <c r="A2117" s="10" t="s">
        <v>1787</v>
      </c>
      <c r="B2117" s="2">
        <v>45605</v>
      </c>
      <c r="C2117">
        <v>3</v>
      </c>
      <c r="D2117">
        <v>1892.0599999999997</v>
      </c>
      <c r="E2117" s="11">
        <f t="shared" ref="E2117:E2180" ca="1" si="207">TODAY()-B2117</f>
        <v>474</v>
      </c>
      <c r="F2117">
        <f t="shared" ca="1" si="202"/>
        <v>1</v>
      </c>
      <c r="G2117">
        <f t="shared" si="203"/>
        <v>3</v>
      </c>
      <c r="H2117">
        <f t="shared" si="204"/>
        <v>2</v>
      </c>
      <c r="I2117">
        <f t="shared" ca="1" si="205"/>
        <v>6</v>
      </c>
      <c r="J2117" t="str">
        <f t="shared" ca="1" si="206"/>
        <v>Loyal</v>
      </c>
    </row>
    <row r="2118" spans="1:10" x14ac:dyDescent="0.3">
      <c r="A2118" s="10" t="s">
        <v>1398</v>
      </c>
      <c r="B2118" s="2">
        <v>45395</v>
      </c>
      <c r="C2118">
        <v>1</v>
      </c>
      <c r="D2118">
        <v>1294.04</v>
      </c>
      <c r="E2118" s="11">
        <f t="shared" ca="1" si="207"/>
        <v>684</v>
      </c>
      <c r="F2118">
        <f t="shared" ca="1" si="202"/>
        <v>1</v>
      </c>
      <c r="G2118">
        <f t="shared" si="203"/>
        <v>1</v>
      </c>
      <c r="H2118">
        <f t="shared" si="204"/>
        <v>2</v>
      </c>
      <c r="I2118">
        <f t="shared" ca="1" si="205"/>
        <v>4</v>
      </c>
      <c r="J2118" t="str">
        <f t="shared" ca="1" si="206"/>
        <v>At Risk</v>
      </c>
    </row>
    <row r="2119" spans="1:10" x14ac:dyDescent="0.3">
      <c r="A2119" s="10" t="s">
        <v>4019</v>
      </c>
      <c r="B2119" s="2">
        <v>45573</v>
      </c>
      <c r="C2119">
        <v>2</v>
      </c>
      <c r="D2119">
        <v>1370.43</v>
      </c>
      <c r="E2119" s="11">
        <f t="shared" ca="1" si="207"/>
        <v>506</v>
      </c>
      <c r="F2119">
        <f t="shared" ca="1" si="202"/>
        <v>1</v>
      </c>
      <c r="G2119">
        <f t="shared" si="203"/>
        <v>2</v>
      </c>
      <c r="H2119">
        <f t="shared" si="204"/>
        <v>2</v>
      </c>
      <c r="I2119">
        <f t="shared" ca="1" si="205"/>
        <v>5</v>
      </c>
      <c r="J2119" t="str">
        <f t="shared" ca="1" si="206"/>
        <v>Loyal</v>
      </c>
    </row>
    <row r="2120" spans="1:10" x14ac:dyDescent="0.3">
      <c r="A2120" s="10" t="s">
        <v>5566</v>
      </c>
      <c r="B2120" s="2">
        <v>45585</v>
      </c>
      <c r="C2120">
        <v>2</v>
      </c>
      <c r="D2120">
        <v>841.59</v>
      </c>
      <c r="E2120" s="11">
        <f t="shared" ca="1" si="207"/>
        <v>494</v>
      </c>
      <c r="F2120">
        <f t="shared" ca="1" si="202"/>
        <v>1</v>
      </c>
      <c r="G2120">
        <f t="shared" si="203"/>
        <v>2</v>
      </c>
      <c r="H2120">
        <f t="shared" si="204"/>
        <v>1</v>
      </c>
      <c r="I2120">
        <f t="shared" ca="1" si="205"/>
        <v>4</v>
      </c>
      <c r="J2120" t="str">
        <f t="shared" ca="1" si="206"/>
        <v>At Risk</v>
      </c>
    </row>
    <row r="2121" spans="1:10" x14ac:dyDescent="0.3">
      <c r="A2121" s="10" t="s">
        <v>4486</v>
      </c>
      <c r="B2121" s="2">
        <v>45529</v>
      </c>
      <c r="C2121">
        <v>1</v>
      </c>
      <c r="D2121">
        <v>180.4</v>
      </c>
      <c r="E2121" s="11">
        <f t="shared" ca="1" si="207"/>
        <v>550</v>
      </c>
      <c r="F2121">
        <f t="shared" ca="1" si="202"/>
        <v>1</v>
      </c>
      <c r="G2121">
        <f t="shared" si="203"/>
        <v>1</v>
      </c>
      <c r="H2121">
        <f t="shared" si="204"/>
        <v>1</v>
      </c>
      <c r="I2121">
        <f t="shared" ca="1" si="205"/>
        <v>3</v>
      </c>
      <c r="J2121" t="str">
        <f t="shared" ca="1" si="206"/>
        <v>Lost</v>
      </c>
    </row>
    <row r="2122" spans="1:10" x14ac:dyDescent="0.3">
      <c r="A2122" s="10" t="s">
        <v>2494</v>
      </c>
      <c r="B2122" s="2">
        <v>45462</v>
      </c>
      <c r="C2122">
        <v>2</v>
      </c>
      <c r="D2122">
        <v>3119.72</v>
      </c>
      <c r="E2122" s="11">
        <f t="shared" ca="1" si="207"/>
        <v>617</v>
      </c>
      <c r="F2122">
        <f t="shared" ca="1" si="202"/>
        <v>1</v>
      </c>
      <c r="G2122">
        <f t="shared" si="203"/>
        <v>2</v>
      </c>
      <c r="H2122">
        <f t="shared" si="204"/>
        <v>3</v>
      </c>
      <c r="I2122">
        <f t="shared" ca="1" si="205"/>
        <v>6</v>
      </c>
      <c r="J2122" t="str">
        <f t="shared" ca="1" si="206"/>
        <v>Loyal</v>
      </c>
    </row>
    <row r="2123" spans="1:10" x14ac:dyDescent="0.3">
      <c r="A2123" s="10" t="s">
        <v>1750</v>
      </c>
      <c r="B2123" s="2">
        <v>45557</v>
      </c>
      <c r="C2123">
        <v>1</v>
      </c>
      <c r="D2123">
        <v>3048.17</v>
      </c>
      <c r="E2123" s="11">
        <f t="shared" ca="1" si="207"/>
        <v>522</v>
      </c>
      <c r="F2123">
        <f t="shared" ca="1" si="202"/>
        <v>1</v>
      </c>
      <c r="G2123">
        <f t="shared" si="203"/>
        <v>1</v>
      </c>
      <c r="H2123">
        <f t="shared" si="204"/>
        <v>3</v>
      </c>
      <c r="I2123">
        <f t="shared" ca="1" si="205"/>
        <v>5</v>
      </c>
      <c r="J2123" t="str">
        <f t="shared" ca="1" si="206"/>
        <v>Loyal</v>
      </c>
    </row>
    <row r="2124" spans="1:10" x14ac:dyDescent="0.3">
      <c r="A2124" s="10" t="s">
        <v>767</v>
      </c>
      <c r="B2124" s="2">
        <v>45562</v>
      </c>
      <c r="C2124">
        <v>2</v>
      </c>
      <c r="D2124">
        <v>3695.02</v>
      </c>
      <c r="E2124" s="11">
        <f t="shared" ca="1" si="207"/>
        <v>517</v>
      </c>
      <c r="F2124">
        <f t="shared" ca="1" si="202"/>
        <v>1</v>
      </c>
      <c r="G2124">
        <f t="shared" si="203"/>
        <v>2</v>
      </c>
      <c r="H2124">
        <f t="shared" si="204"/>
        <v>3</v>
      </c>
      <c r="I2124">
        <f t="shared" ca="1" si="205"/>
        <v>6</v>
      </c>
      <c r="J2124" t="str">
        <f t="shared" ca="1" si="206"/>
        <v>Loyal</v>
      </c>
    </row>
    <row r="2125" spans="1:10" x14ac:dyDescent="0.3">
      <c r="A2125" s="10" t="s">
        <v>4762</v>
      </c>
      <c r="B2125" s="2">
        <v>45447</v>
      </c>
      <c r="C2125">
        <v>1</v>
      </c>
      <c r="D2125">
        <v>536.88</v>
      </c>
      <c r="E2125" s="11">
        <f t="shared" ca="1" si="207"/>
        <v>632</v>
      </c>
      <c r="F2125">
        <f t="shared" ca="1" si="202"/>
        <v>1</v>
      </c>
      <c r="G2125">
        <f t="shared" si="203"/>
        <v>1</v>
      </c>
      <c r="H2125">
        <f t="shared" si="204"/>
        <v>1</v>
      </c>
      <c r="I2125">
        <f t="shared" ca="1" si="205"/>
        <v>3</v>
      </c>
      <c r="J2125" t="str">
        <f t="shared" ca="1" si="206"/>
        <v>Lost</v>
      </c>
    </row>
    <row r="2126" spans="1:10" x14ac:dyDescent="0.3">
      <c r="A2126" s="10" t="s">
        <v>2124</v>
      </c>
      <c r="B2126" s="2">
        <v>45359</v>
      </c>
      <c r="C2126">
        <v>2</v>
      </c>
      <c r="D2126">
        <v>2491.52</v>
      </c>
      <c r="E2126" s="11">
        <f t="shared" ca="1" si="207"/>
        <v>720</v>
      </c>
      <c r="F2126">
        <f t="shared" ca="1" si="202"/>
        <v>1</v>
      </c>
      <c r="G2126">
        <f t="shared" si="203"/>
        <v>2</v>
      </c>
      <c r="H2126">
        <f t="shared" si="204"/>
        <v>3</v>
      </c>
      <c r="I2126">
        <f t="shared" ca="1" si="205"/>
        <v>6</v>
      </c>
      <c r="J2126" t="str">
        <f t="shared" ca="1" si="206"/>
        <v>Loyal</v>
      </c>
    </row>
    <row r="2127" spans="1:10" x14ac:dyDescent="0.3">
      <c r="A2127" s="10" t="s">
        <v>1467</v>
      </c>
      <c r="B2127" s="2">
        <v>45370</v>
      </c>
      <c r="C2127">
        <v>1</v>
      </c>
      <c r="D2127">
        <v>621.33000000000004</v>
      </c>
      <c r="E2127" s="11">
        <f t="shared" ca="1" si="207"/>
        <v>709</v>
      </c>
      <c r="F2127">
        <f t="shared" ca="1" si="202"/>
        <v>1</v>
      </c>
      <c r="G2127">
        <f t="shared" si="203"/>
        <v>1</v>
      </c>
      <c r="H2127">
        <f t="shared" si="204"/>
        <v>1</v>
      </c>
      <c r="I2127">
        <f t="shared" ca="1" si="205"/>
        <v>3</v>
      </c>
      <c r="J2127" t="str">
        <f t="shared" ca="1" si="206"/>
        <v>Lost</v>
      </c>
    </row>
    <row r="2128" spans="1:10" x14ac:dyDescent="0.3">
      <c r="A2128" s="10" t="s">
        <v>4520</v>
      </c>
      <c r="B2128" s="2">
        <v>45564</v>
      </c>
      <c r="C2128">
        <v>3</v>
      </c>
      <c r="D2128">
        <v>770.25</v>
      </c>
      <c r="E2128" s="11">
        <f t="shared" ca="1" si="207"/>
        <v>515</v>
      </c>
      <c r="F2128">
        <f t="shared" ca="1" si="202"/>
        <v>1</v>
      </c>
      <c r="G2128">
        <f t="shared" si="203"/>
        <v>3</v>
      </c>
      <c r="H2128">
        <f t="shared" si="204"/>
        <v>1</v>
      </c>
      <c r="I2128">
        <f t="shared" ca="1" si="205"/>
        <v>5</v>
      </c>
      <c r="J2128" t="str">
        <f t="shared" ca="1" si="206"/>
        <v>Loyal</v>
      </c>
    </row>
    <row r="2129" spans="1:10" x14ac:dyDescent="0.3">
      <c r="A2129" s="10" t="s">
        <v>1978</v>
      </c>
      <c r="B2129" s="2">
        <v>45625</v>
      </c>
      <c r="C2129">
        <v>2</v>
      </c>
      <c r="D2129">
        <v>3032.0699999999997</v>
      </c>
      <c r="E2129" s="11">
        <f t="shared" ca="1" si="207"/>
        <v>454</v>
      </c>
      <c r="F2129">
        <f t="shared" ca="1" si="202"/>
        <v>1</v>
      </c>
      <c r="G2129">
        <f t="shared" si="203"/>
        <v>2</v>
      </c>
      <c r="H2129">
        <f t="shared" si="204"/>
        <v>3</v>
      </c>
      <c r="I2129">
        <f t="shared" ca="1" si="205"/>
        <v>6</v>
      </c>
      <c r="J2129" t="str">
        <f t="shared" ca="1" si="206"/>
        <v>Loyal</v>
      </c>
    </row>
    <row r="2130" spans="1:10" x14ac:dyDescent="0.3">
      <c r="A2130" s="10" t="s">
        <v>318</v>
      </c>
      <c r="B2130" s="2">
        <v>45507</v>
      </c>
      <c r="C2130">
        <v>3</v>
      </c>
      <c r="D2130">
        <v>4741.55</v>
      </c>
      <c r="E2130" s="11">
        <f t="shared" ca="1" si="207"/>
        <v>572</v>
      </c>
      <c r="F2130">
        <f t="shared" ca="1" si="202"/>
        <v>1</v>
      </c>
      <c r="G2130">
        <f t="shared" si="203"/>
        <v>3</v>
      </c>
      <c r="H2130">
        <f t="shared" si="204"/>
        <v>3</v>
      </c>
      <c r="I2130">
        <f t="shared" ca="1" si="205"/>
        <v>7</v>
      </c>
      <c r="J2130" t="str">
        <f t="shared" ca="1" si="206"/>
        <v>Champion</v>
      </c>
    </row>
    <row r="2131" spans="1:10" x14ac:dyDescent="0.3">
      <c r="A2131" s="10" t="s">
        <v>2052</v>
      </c>
      <c r="B2131" s="2">
        <v>45564</v>
      </c>
      <c r="C2131">
        <v>2</v>
      </c>
      <c r="D2131">
        <v>5322.9</v>
      </c>
      <c r="E2131" s="11">
        <f t="shared" ca="1" si="207"/>
        <v>515</v>
      </c>
      <c r="F2131">
        <f t="shared" ca="1" si="202"/>
        <v>1</v>
      </c>
      <c r="G2131">
        <f t="shared" si="203"/>
        <v>2</v>
      </c>
      <c r="H2131">
        <f t="shared" si="204"/>
        <v>3</v>
      </c>
      <c r="I2131">
        <f t="shared" ca="1" si="205"/>
        <v>6</v>
      </c>
      <c r="J2131" t="str">
        <f t="shared" ca="1" si="206"/>
        <v>Loyal</v>
      </c>
    </row>
    <row r="2132" spans="1:10" x14ac:dyDescent="0.3">
      <c r="A2132" s="10" t="s">
        <v>4516</v>
      </c>
      <c r="B2132" s="2">
        <v>45551</v>
      </c>
      <c r="C2132">
        <v>2</v>
      </c>
      <c r="D2132">
        <v>399.42999999999995</v>
      </c>
      <c r="E2132" s="11">
        <f t="shared" ca="1" si="207"/>
        <v>528</v>
      </c>
      <c r="F2132">
        <f t="shared" ca="1" si="202"/>
        <v>1</v>
      </c>
      <c r="G2132">
        <f t="shared" si="203"/>
        <v>2</v>
      </c>
      <c r="H2132">
        <f t="shared" si="204"/>
        <v>1</v>
      </c>
      <c r="I2132">
        <f t="shared" ca="1" si="205"/>
        <v>4</v>
      </c>
      <c r="J2132" t="str">
        <f t="shared" ca="1" si="206"/>
        <v>At Risk</v>
      </c>
    </row>
    <row r="2133" spans="1:10" x14ac:dyDescent="0.3">
      <c r="A2133" s="10" t="s">
        <v>5055</v>
      </c>
      <c r="B2133" s="2">
        <v>45436</v>
      </c>
      <c r="C2133">
        <v>1</v>
      </c>
      <c r="D2133">
        <v>3464.73</v>
      </c>
      <c r="E2133" s="11">
        <f t="shared" ca="1" si="207"/>
        <v>643</v>
      </c>
      <c r="F2133">
        <f t="shared" ca="1" si="202"/>
        <v>1</v>
      </c>
      <c r="G2133">
        <f t="shared" si="203"/>
        <v>1</v>
      </c>
      <c r="H2133">
        <f t="shared" si="204"/>
        <v>3</v>
      </c>
      <c r="I2133">
        <f t="shared" ca="1" si="205"/>
        <v>5</v>
      </c>
      <c r="J2133" t="str">
        <f t="shared" ca="1" si="206"/>
        <v>Loyal</v>
      </c>
    </row>
    <row r="2134" spans="1:10" x14ac:dyDescent="0.3">
      <c r="A2134" s="10" t="s">
        <v>3956</v>
      </c>
      <c r="B2134" s="2">
        <v>45534</v>
      </c>
      <c r="C2134">
        <v>2</v>
      </c>
      <c r="D2134">
        <v>2905.58</v>
      </c>
      <c r="E2134" s="11">
        <f t="shared" ca="1" si="207"/>
        <v>545</v>
      </c>
      <c r="F2134">
        <f t="shared" ca="1" si="202"/>
        <v>1</v>
      </c>
      <c r="G2134">
        <f t="shared" si="203"/>
        <v>2</v>
      </c>
      <c r="H2134">
        <f t="shared" si="204"/>
        <v>3</v>
      </c>
      <c r="I2134">
        <f t="shared" ca="1" si="205"/>
        <v>6</v>
      </c>
      <c r="J2134" t="str">
        <f t="shared" ca="1" si="206"/>
        <v>Loyal</v>
      </c>
    </row>
    <row r="2135" spans="1:10" x14ac:dyDescent="0.3">
      <c r="A2135" s="10" t="s">
        <v>5544</v>
      </c>
      <c r="B2135" s="2">
        <v>45402</v>
      </c>
      <c r="C2135">
        <v>1</v>
      </c>
      <c r="D2135">
        <v>2437.85</v>
      </c>
      <c r="E2135" s="11">
        <f t="shared" ca="1" si="207"/>
        <v>677</v>
      </c>
      <c r="F2135">
        <f t="shared" ca="1" si="202"/>
        <v>1</v>
      </c>
      <c r="G2135">
        <f t="shared" si="203"/>
        <v>1</v>
      </c>
      <c r="H2135">
        <f t="shared" si="204"/>
        <v>3</v>
      </c>
      <c r="I2135">
        <f t="shared" ca="1" si="205"/>
        <v>5</v>
      </c>
      <c r="J2135" t="str">
        <f t="shared" ca="1" si="206"/>
        <v>Loyal</v>
      </c>
    </row>
    <row r="2136" spans="1:10" x14ac:dyDescent="0.3">
      <c r="A2136" s="10" t="s">
        <v>629</v>
      </c>
      <c r="B2136" s="2">
        <v>45402</v>
      </c>
      <c r="C2136">
        <v>2</v>
      </c>
      <c r="D2136">
        <v>1043.3599999999999</v>
      </c>
      <c r="E2136" s="11">
        <f t="shared" ca="1" si="207"/>
        <v>677</v>
      </c>
      <c r="F2136">
        <f t="shared" ca="1" si="202"/>
        <v>1</v>
      </c>
      <c r="G2136">
        <f t="shared" si="203"/>
        <v>2</v>
      </c>
      <c r="H2136">
        <f t="shared" si="204"/>
        <v>2</v>
      </c>
      <c r="I2136">
        <f t="shared" ca="1" si="205"/>
        <v>5</v>
      </c>
      <c r="J2136" t="str">
        <f t="shared" ca="1" si="206"/>
        <v>Loyal</v>
      </c>
    </row>
    <row r="2137" spans="1:10" x14ac:dyDescent="0.3">
      <c r="A2137" s="10" t="s">
        <v>628</v>
      </c>
      <c r="B2137" s="2">
        <v>45557</v>
      </c>
      <c r="C2137">
        <v>1</v>
      </c>
      <c r="D2137">
        <v>772.57</v>
      </c>
      <c r="E2137" s="11">
        <f t="shared" ca="1" si="207"/>
        <v>522</v>
      </c>
      <c r="F2137">
        <f t="shared" ca="1" si="202"/>
        <v>1</v>
      </c>
      <c r="G2137">
        <f t="shared" si="203"/>
        <v>1</v>
      </c>
      <c r="H2137">
        <f t="shared" si="204"/>
        <v>1</v>
      </c>
      <c r="I2137">
        <f t="shared" ca="1" si="205"/>
        <v>3</v>
      </c>
      <c r="J2137" t="str">
        <f t="shared" ca="1" si="206"/>
        <v>Lost</v>
      </c>
    </row>
    <row r="2138" spans="1:10" x14ac:dyDescent="0.3">
      <c r="A2138" s="10" t="s">
        <v>3744</v>
      </c>
      <c r="B2138" s="2">
        <v>45534</v>
      </c>
      <c r="C2138">
        <v>1</v>
      </c>
      <c r="D2138">
        <v>1664.38</v>
      </c>
      <c r="E2138" s="11">
        <f t="shared" ca="1" si="207"/>
        <v>545</v>
      </c>
      <c r="F2138">
        <f t="shared" ca="1" si="202"/>
        <v>1</v>
      </c>
      <c r="G2138">
        <f t="shared" si="203"/>
        <v>1</v>
      </c>
      <c r="H2138">
        <f t="shared" si="204"/>
        <v>2</v>
      </c>
      <c r="I2138">
        <f t="shared" ca="1" si="205"/>
        <v>4</v>
      </c>
      <c r="J2138" t="str">
        <f t="shared" ca="1" si="206"/>
        <v>At Risk</v>
      </c>
    </row>
    <row r="2139" spans="1:10" x14ac:dyDescent="0.3">
      <c r="A2139" s="10" t="s">
        <v>5320</v>
      </c>
      <c r="B2139" s="2">
        <v>45629</v>
      </c>
      <c r="C2139">
        <v>1</v>
      </c>
      <c r="D2139">
        <v>745.7</v>
      </c>
      <c r="E2139" s="11">
        <f t="shared" ca="1" si="207"/>
        <v>450</v>
      </c>
      <c r="F2139">
        <f t="shared" ca="1" si="202"/>
        <v>1</v>
      </c>
      <c r="G2139">
        <f t="shared" si="203"/>
        <v>1</v>
      </c>
      <c r="H2139">
        <f t="shared" si="204"/>
        <v>1</v>
      </c>
      <c r="I2139">
        <f t="shared" ca="1" si="205"/>
        <v>3</v>
      </c>
      <c r="J2139" t="str">
        <f t="shared" ca="1" si="206"/>
        <v>Lost</v>
      </c>
    </row>
    <row r="2140" spans="1:10" x14ac:dyDescent="0.3">
      <c r="A2140" s="10" t="s">
        <v>5324</v>
      </c>
      <c r="B2140" s="2">
        <v>45507</v>
      </c>
      <c r="C2140">
        <v>1</v>
      </c>
      <c r="D2140">
        <v>1654.95</v>
      </c>
      <c r="E2140" s="11">
        <f t="shared" ca="1" si="207"/>
        <v>572</v>
      </c>
      <c r="F2140">
        <f t="shared" ca="1" si="202"/>
        <v>1</v>
      </c>
      <c r="G2140">
        <f t="shared" si="203"/>
        <v>1</v>
      </c>
      <c r="H2140">
        <f t="shared" si="204"/>
        <v>2</v>
      </c>
      <c r="I2140">
        <f t="shared" ca="1" si="205"/>
        <v>4</v>
      </c>
      <c r="J2140" t="str">
        <f t="shared" ca="1" si="206"/>
        <v>At Risk</v>
      </c>
    </row>
    <row r="2141" spans="1:10" x14ac:dyDescent="0.3">
      <c r="A2141" s="10" t="s">
        <v>750</v>
      </c>
      <c r="B2141" s="2">
        <v>45501</v>
      </c>
      <c r="C2141">
        <v>3</v>
      </c>
      <c r="D2141">
        <v>6522.07</v>
      </c>
      <c r="E2141" s="11">
        <f t="shared" ca="1" si="207"/>
        <v>578</v>
      </c>
      <c r="F2141">
        <f t="shared" ca="1" si="202"/>
        <v>1</v>
      </c>
      <c r="G2141">
        <f t="shared" si="203"/>
        <v>3</v>
      </c>
      <c r="H2141">
        <f t="shared" si="204"/>
        <v>3</v>
      </c>
      <c r="I2141">
        <f t="shared" ca="1" si="205"/>
        <v>7</v>
      </c>
      <c r="J2141" t="str">
        <f t="shared" ca="1" si="206"/>
        <v>Champion</v>
      </c>
    </row>
    <row r="2142" spans="1:10" x14ac:dyDescent="0.3">
      <c r="A2142" s="10" t="s">
        <v>1860</v>
      </c>
      <c r="B2142" s="2">
        <v>45351</v>
      </c>
      <c r="C2142">
        <v>2</v>
      </c>
      <c r="D2142">
        <v>2858.45</v>
      </c>
      <c r="E2142" s="11">
        <f t="shared" ca="1" si="207"/>
        <v>728</v>
      </c>
      <c r="F2142">
        <f t="shared" ca="1" si="202"/>
        <v>1</v>
      </c>
      <c r="G2142">
        <f t="shared" si="203"/>
        <v>2</v>
      </c>
      <c r="H2142">
        <f t="shared" si="204"/>
        <v>3</v>
      </c>
      <c r="I2142">
        <f t="shared" ca="1" si="205"/>
        <v>6</v>
      </c>
      <c r="J2142" t="str">
        <f t="shared" ca="1" si="206"/>
        <v>Loyal</v>
      </c>
    </row>
    <row r="2143" spans="1:10" x14ac:dyDescent="0.3">
      <c r="A2143" s="10" t="s">
        <v>1018</v>
      </c>
      <c r="B2143" s="2">
        <v>45589</v>
      </c>
      <c r="C2143">
        <v>4</v>
      </c>
      <c r="D2143">
        <v>4762.3600000000006</v>
      </c>
      <c r="E2143" s="11">
        <f t="shared" ca="1" si="207"/>
        <v>490</v>
      </c>
      <c r="F2143">
        <f t="shared" ca="1" si="202"/>
        <v>1</v>
      </c>
      <c r="G2143">
        <f t="shared" si="203"/>
        <v>3</v>
      </c>
      <c r="H2143">
        <f t="shared" si="204"/>
        <v>3</v>
      </c>
      <c r="I2143">
        <f t="shared" ca="1" si="205"/>
        <v>7</v>
      </c>
      <c r="J2143" t="str">
        <f t="shared" ca="1" si="206"/>
        <v>Champion</v>
      </c>
    </row>
    <row r="2144" spans="1:10" x14ac:dyDescent="0.3">
      <c r="A2144" s="10" t="s">
        <v>4276</v>
      </c>
      <c r="B2144" s="2">
        <v>45613</v>
      </c>
      <c r="C2144">
        <v>1</v>
      </c>
      <c r="D2144">
        <v>1880.27</v>
      </c>
      <c r="E2144" s="11">
        <f t="shared" ca="1" si="207"/>
        <v>466</v>
      </c>
      <c r="F2144">
        <f t="shared" ca="1" si="202"/>
        <v>1</v>
      </c>
      <c r="G2144">
        <f t="shared" si="203"/>
        <v>1</v>
      </c>
      <c r="H2144">
        <f t="shared" si="204"/>
        <v>2</v>
      </c>
      <c r="I2144">
        <f t="shared" ca="1" si="205"/>
        <v>4</v>
      </c>
      <c r="J2144" t="str">
        <f t="shared" ca="1" si="206"/>
        <v>At Risk</v>
      </c>
    </row>
    <row r="2145" spans="1:10" x14ac:dyDescent="0.3">
      <c r="A2145" s="10" t="s">
        <v>920</v>
      </c>
      <c r="B2145" s="2">
        <v>45379</v>
      </c>
      <c r="C2145">
        <v>1</v>
      </c>
      <c r="D2145">
        <v>2763.53</v>
      </c>
      <c r="E2145" s="11">
        <f t="shared" ca="1" si="207"/>
        <v>700</v>
      </c>
      <c r="F2145">
        <f t="shared" ca="1" si="202"/>
        <v>1</v>
      </c>
      <c r="G2145">
        <f t="shared" si="203"/>
        <v>1</v>
      </c>
      <c r="H2145">
        <f t="shared" si="204"/>
        <v>3</v>
      </c>
      <c r="I2145">
        <f t="shared" ca="1" si="205"/>
        <v>5</v>
      </c>
      <c r="J2145" t="str">
        <f t="shared" ca="1" si="206"/>
        <v>Loyal</v>
      </c>
    </row>
    <row r="2146" spans="1:10" x14ac:dyDescent="0.3">
      <c r="A2146" s="10" t="s">
        <v>1121</v>
      </c>
      <c r="B2146" s="2">
        <v>45449</v>
      </c>
      <c r="C2146">
        <v>1</v>
      </c>
      <c r="D2146">
        <v>3113.64</v>
      </c>
      <c r="E2146" s="11">
        <f t="shared" ca="1" si="207"/>
        <v>630</v>
      </c>
      <c r="F2146">
        <f t="shared" ca="1" si="202"/>
        <v>1</v>
      </c>
      <c r="G2146">
        <f t="shared" si="203"/>
        <v>1</v>
      </c>
      <c r="H2146">
        <f t="shared" si="204"/>
        <v>3</v>
      </c>
      <c r="I2146">
        <f t="shared" ca="1" si="205"/>
        <v>5</v>
      </c>
      <c r="J2146" t="str">
        <f t="shared" ca="1" si="206"/>
        <v>Loyal</v>
      </c>
    </row>
    <row r="2147" spans="1:10" x14ac:dyDescent="0.3">
      <c r="A2147" s="10" t="s">
        <v>123</v>
      </c>
      <c r="B2147" s="2">
        <v>45356</v>
      </c>
      <c r="C2147">
        <v>1</v>
      </c>
      <c r="D2147">
        <v>2565.7199999999998</v>
      </c>
      <c r="E2147" s="11">
        <f t="shared" ca="1" si="207"/>
        <v>723</v>
      </c>
      <c r="F2147">
        <f t="shared" ca="1" si="202"/>
        <v>1</v>
      </c>
      <c r="G2147">
        <f t="shared" si="203"/>
        <v>1</v>
      </c>
      <c r="H2147">
        <f t="shared" si="204"/>
        <v>3</v>
      </c>
      <c r="I2147">
        <f t="shared" ca="1" si="205"/>
        <v>5</v>
      </c>
      <c r="J2147" t="str">
        <f t="shared" ca="1" si="206"/>
        <v>Loyal</v>
      </c>
    </row>
    <row r="2148" spans="1:10" x14ac:dyDescent="0.3">
      <c r="A2148" s="10" t="s">
        <v>5720</v>
      </c>
      <c r="B2148" s="2">
        <v>45571</v>
      </c>
      <c r="C2148">
        <v>1</v>
      </c>
      <c r="D2148">
        <v>299.93</v>
      </c>
      <c r="E2148" s="11">
        <f t="shared" ca="1" si="207"/>
        <v>508</v>
      </c>
      <c r="F2148">
        <f t="shared" ca="1" si="202"/>
        <v>1</v>
      </c>
      <c r="G2148">
        <f t="shared" si="203"/>
        <v>1</v>
      </c>
      <c r="H2148">
        <f t="shared" si="204"/>
        <v>1</v>
      </c>
      <c r="I2148">
        <f t="shared" ca="1" si="205"/>
        <v>3</v>
      </c>
      <c r="J2148" t="str">
        <f t="shared" ca="1" si="206"/>
        <v>Lost</v>
      </c>
    </row>
    <row r="2149" spans="1:10" x14ac:dyDescent="0.3">
      <c r="A2149" s="10" t="s">
        <v>57</v>
      </c>
      <c r="B2149" s="2">
        <v>45606</v>
      </c>
      <c r="C2149">
        <v>3</v>
      </c>
      <c r="D2149">
        <v>2274.52</v>
      </c>
      <c r="E2149" s="11">
        <f t="shared" ca="1" si="207"/>
        <v>473</v>
      </c>
      <c r="F2149">
        <f t="shared" ca="1" si="202"/>
        <v>1</v>
      </c>
      <c r="G2149">
        <f t="shared" si="203"/>
        <v>3</v>
      </c>
      <c r="H2149">
        <f t="shared" si="204"/>
        <v>3</v>
      </c>
      <c r="I2149">
        <f t="shared" ca="1" si="205"/>
        <v>7</v>
      </c>
      <c r="J2149" t="str">
        <f t="shared" ca="1" si="206"/>
        <v>Champion</v>
      </c>
    </row>
    <row r="2150" spans="1:10" x14ac:dyDescent="0.3">
      <c r="A2150" s="10" t="s">
        <v>1631</v>
      </c>
      <c r="B2150" s="2">
        <v>45452</v>
      </c>
      <c r="C2150">
        <v>2</v>
      </c>
      <c r="D2150">
        <v>732.69</v>
      </c>
      <c r="E2150" s="11">
        <f t="shared" ca="1" si="207"/>
        <v>627</v>
      </c>
      <c r="F2150">
        <f t="shared" ca="1" si="202"/>
        <v>1</v>
      </c>
      <c r="G2150">
        <f t="shared" si="203"/>
        <v>2</v>
      </c>
      <c r="H2150">
        <f t="shared" si="204"/>
        <v>1</v>
      </c>
      <c r="I2150">
        <f t="shared" ca="1" si="205"/>
        <v>4</v>
      </c>
      <c r="J2150" t="str">
        <f t="shared" ca="1" si="206"/>
        <v>At Risk</v>
      </c>
    </row>
    <row r="2151" spans="1:10" x14ac:dyDescent="0.3">
      <c r="A2151" s="10" t="s">
        <v>4298</v>
      </c>
      <c r="B2151" s="2">
        <v>45643</v>
      </c>
      <c r="C2151">
        <v>1</v>
      </c>
      <c r="D2151">
        <v>2143.79</v>
      </c>
      <c r="E2151" s="11">
        <f t="shared" ca="1" si="207"/>
        <v>436</v>
      </c>
      <c r="F2151">
        <f t="shared" ca="1" si="202"/>
        <v>1</v>
      </c>
      <c r="G2151">
        <f t="shared" si="203"/>
        <v>1</v>
      </c>
      <c r="H2151">
        <f t="shared" si="204"/>
        <v>3</v>
      </c>
      <c r="I2151">
        <f t="shared" ca="1" si="205"/>
        <v>5</v>
      </c>
      <c r="J2151" t="str">
        <f t="shared" ca="1" si="206"/>
        <v>Loyal</v>
      </c>
    </row>
    <row r="2152" spans="1:10" x14ac:dyDescent="0.3">
      <c r="A2152" s="10" t="s">
        <v>1649</v>
      </c>
      <c r="B2152" s="2">
        <v>45457</v>
      </c>
      <c r="C2152">
        <v>2</v>
      </c>
      <c r="D2152">
        <v>3865.2700000000004</v>
      </c>
      <c r="E2152" s="11">
        <f t="shared" ca="1" si="207"/>
        <v>622</v>
      </c>
      <c r="F2152">
        <f t="shared" ca="1" si="202"/>
        <v>1</v>
      </c>
      <c r="G2152">
        <f t="shared" si="203"/>
        <v>2</v>
      </c>
      <c r="H2152">
        <f t="shared" si="204"/>
        <v>3</v>
      </c>
      <c r="I2152">
        <f t="shared" ca="1" si="205"/>
        <v>6</v>
      </c>
      <c r="J2152" t="str">
        <f t="shared" ca="1" si="206"/>
        <v>Loyal</v>
      </c>
    </row>
    <row r="2153" spans="1:10" x14ac:dyDescent="0.3">
      <c r="A2153" s="10" t="s">
        <v>1291</v>
      </c>
      <c r="B2153" s="2">
        <v>45657</v>
      </c>
      <c r="C2153">
        <v>3</v>
      </c>
      <c r="D2153">
        <v>3862.3500000000004</v>
      </c>
      <c r="E2153" s="11">
        <f t="shared" ca="1" si="207"/>
        <v>422</v>
      </c>
      <c r="F2153">
        <f t="shared" ca="1" si="202"/>
        <v>1</v>
      </c>
      <c r="G2153">
        <f t="shared" si="203"/>
        <v>3</v>
      </c>
      <c r="H2153">
        <f t="shared" si="204"/>
        <v>3</v>
      </c>
      <c r="I2153">
        <f t="shared" ca="1" si="205"/>
        <v>7</v>
      </c>
      <c r="J2153" t="str">
        <f t="shared" ca="1" si="206"/>
        <v>Champion</v>
      </c>
    </row>
    <row r="2154" spans="1:10" x14ac:dyDescent="0.3">
      <c r="A2154" s="10" t="s">
        <v>5609</v>
      </c>
      <c r="B2154" s="2">
        <v>45474</v>
      </c>
      <c r="C2154">
        <v>1</v>
      </c>
      <c r="D2154">
        <v>2453.15</v>
      </c>
      <c r="E2154" s="11">
        <f t="shared" ca="1" si="207"/>
        <v>605</v>
      </c>
      <c r="F2154">
        <f t="shared" ca="1" si="202"/>
        <v>1</v>
      </c>
      <c r="G2154">
        <f t="shared" si="203"/>
        <v>1</v>
      </c>
      <c r="H2154">
        <f t="shared" si="204"/>
        <v>3</v>
      </c>
      <c r="I2154">
        <f t="shared" ca="1" si="205"/>
        <v>5</v>
      </c>
      <c r="J2154" t="str">
        <f t="shared" ca="1" si="206"/>
        <v>Loyal</v>
      </c>
    </row>
    <row r="2155" spans="1:10" x14ac:dyDescent="0.3">
      <c r="A2155" s="10" t="s">
        <v>2874</v>
      </c>
      <c r="B2155" s="2">
        <v>45371</v>
      </c>
      <c r="C2155">
        <v>2</v>
      </c>
      <c r="D2155">
        <v>303.97000000000003</v>
      </c>
      <c r="E2155" s="11">
        <f t="shared" ca="1" si="207"/>
        <v>708</v>
      </c>
      <c r="F2155">
        <f t="shared" ca="1" si="202"/>
        <v>1</v>
      </c>
      <c r="G2155">
        <f t="shared" si="203"/>
        <v>2</v>
      </c>
      <c r="H2155">
        <f t="shared" si="204"/>
        <v>1</v>
      </c>
      <c r="I2155">
        <f t="shared" ca="1" si="205"/>
        <v>4</v>
      </c>
      <c r="J2155" t="str">
        <f t="shared" ca="1" si="206"/>
        <v>At Risk</v>
      </c>
    </row>
    <row r="2156" spans="1:10" x14ac:dyDescent="0.3">
      <c r="A2156" s="10" t="s">
        <v>2895</v>
      </c>
      <c r="B2156" s="2">
        <v>45591</v>
      </c>
      <c r="C2156">
        <v>2</v>
      </c>
      <c r="D2156">
        <v>4735.01</v>
      </c>
      <c r="E2156" s="11">
        <f t="shared" ca="1" si="207"/>
        <v>488</v>
      </c>
      <c r="F2156">
        <f t="shared" ca="1" si="202"/>
        <v>1</v>
      </c>
      <c r="G2156">
        <f t="shared" si="203"/>
        <v>2</v>
      </c>
      <c r="H2156">
        <f t="shared" si="204"/>
        <v>3</v>
      </c>
      <c r="I2156">
        <f t="shared" ca="1" si="205"/>
        <v>6</v>
      </c>
      <c r="J2156" t="str">
        <f t="shared" ca="1" si="206"/>
        <v>Loyal</v>
      </c>
    </row>
    <row r="2157" spans="1:10" x14ac:dyDescent="0.3">
      <c r="A2157" s="10" t="s">
        <v>5119</v>
      </c>
      <c r="B2157" s="2">
        <v>45427</v>
      </c>
      <c r="C2157">
        <v>1</v>
      </c>
      <c r="D2157">
        <v>419.62</v>
      </c>
      <c r="E2157" s="11">
        <f t="shared" ca="1" si="207"/>
        <v>652</v>
      </c>
      <c r="F2157">
        <f t="shared" ca="1" si="202"/>
        <v>1</v>
      </c>
      <c r="G2157">
        <f t="shared" si="203"/>
        <v>1</v>
      </c>
      <c r="H2157">
        <f t="shared" si="204"/>
        <v>1</v>
      </c>
      <c r="I2157">
        <f t="shared" ca="1" si="205"/>
        <v>3</v>
      </c>
      <c r="J2157" t="str">
        <f t="shared" ca="1" si="206"/>
        <v>Lost</v>
      </c>
    </row>
    <row r="2158" spans="1:10" x14ac:dyDescent="0.3">
      <c r="A2158" s="10" t="s">
        <v>698</v>
      </c>
      <c r="B2158" s="2">
        <v>45546</v>
      </c>
      <c r="C2158">
        <v>3</v>
      </c>
      <c r="D2158">
        <v>4771.0599999999995</v>
      </c>
      <c r="E2158" s="11">
        <f t="shared" ca="1" si="207"/>
        <v>533</v>
      </c>
      <c r="F2158">
        <f t="shared" ca="1" si="202"/>
        <v>1</v>
      </c>
      <c r="G2158">
        <f t="shared" si="203"/>
        <v>3</v>
      </c>
      <c r="H2158">
        <f t="shared" si="204"/>
        <v>3</v>
      </c>
      <c r="I2158">
        <f t="shared" ca="1" si="205"/>
        <v>7</v>
      </c>
      <c r="J2158" t="str">
        <f t="shared" ca="1" si="206"/>
        <v>Champion</v>
      </c>
    </row>
    <row r="2159" spans="1:10" x14ac:dyDescent="0.3">
      <c r="A2159" s="10" t="s">
        <v>2848</v>
      </c>
      <c r="B2159" s="2">
        <v>45640</v>
      </c>
      <c r="C2159">
        <v>1</v>
      </c>
      <c r="D2159">
        <v>1604.4</v>
      </c>
      <c r="E2159" s="11">
        <f t="shared" ca="1" si="207"/>
        <v>439</v>
      </c>
      <c r="F2159">
        <f t="shared" ca="1" si="202"/>
        <v>1</v>
      </c>
      <c r="G2159">
        <f t="shared" si="203"/>
        <v>1</v>
      </c>
      <c r="H2159">
        <f t="shared" si="204"/>
        <v>2</v>
      </c>
      <c r="I2159">
        <f t="shared" ca="1" si="205"/>
        <v>4</v>
      </c>
      <c r="J2159" t="str">
        <f t="shared" ca="1" si="206"/>
        <v>At Risk</v>
      </c>
    </row>
    <row r="2160" spans="1:10" x14ac:dyDescent="0.3">
      <c r="A2160" s="10" t="s">
        <v>5290</v>
      </c>
      <c r="B2160" s="2">
        <v>45545</v>
      </c>
      <c r="C2160">
        <v>1</v>
      </c>
      <c r="D2160">
        <v>954.39</v>
      </c>
      <c r="E2160" s="11">
        <f t="shared" ca="1" si="207"/>
        <v>534</v>
      </c>
      <c r="F2160">
        <f t="shared" ca="1" si="202"/>
        <v>1</v>
      </c>
      <c r="G2160">
        <f t="shared" si="203"/>
        <v>1</v>
      </c>
      <c r="H2160">
        <f t="shared" si="204"/>
        <v>1</v>
      </c>
      <c r="I2160">
        <f t="shared" ca="1" si="205"/>
        <v>3</v>
      </c>
      <c r="J2160" t="str">
        <f t="shared" ca="1" si="206"/>
        <v>Lost</v>
      </c>
    </row>
    <row r="2161" spans="1:10" x14ac:dyDescent="0.3">
      <c r="A2161" s="10" t="s">
        <v>223</v>
      </c>
      <c r="B2161" s="2">
        <v>45655</v>
      </c>
      <c r="C2161">
        <v>1</v>
      </c>
      <c r="D2161">
        <v>690.06</v>
      </c>
      <c r="E2161" s="11">
        <f t="shared" ca="1" si="207"/>
        <v>424</v>
      </c>
      <c r="F2161">
        <f t="shared" ca="1" si="202"/>
        <v>1</v>
      </c>
      <c r="G2161">
        <f t="shared" si="203"/>
        <v>1</v>
      </c>
      <c r="H2161">
        <f t="shared" si="204"/>
        <v>1</v>
      </c>
      <c r="I2161">
        <f t="shared" ca="1" si="205"/>
        <v>3</v>
      </c>
      <c r="J2161" t="str">
        <f t="shared" ca="1" si="206"/>
        <v>Lost</v>
      </c>
    </row>
    <row r="2162" spans="1:10" x14ac:dyDescent="0.3">
      <c r="A2162" s="10" t="s">
        <v>4043</v>
      </c>
      <c r="B2162" s="2">
        <v>45570</v>
      </c>
      <c r="C2162">
        <v>3</v>
      </c>
      <c r="D2162">
        <v>3325.72</v>
      </c>
      <c r="E2162" s="11">
        <f t="shared" ca="1" si="207"/>
        <v>509</v>
      </c>
      <c r="F2162">
        <f t="shared" ca="1" si="202"/>
        <v>1</v>
      </c>
      <c r="G2162">
        <f t="shared" si="203"/>
        <v>3</v>
      </c>
      <c r="H2162">
        <f t="shared" si="204"/>
        <v>3</v>
      </c>
      <c r="I2162">
        <f t="shared" ca="1" si="205"/>
        <v>7</v>
      </c>
      <c r="J2162" t="str">
        <f t="shared" ca="1" si="206"/>
        <v>Champion</v>
      </c>
    </row>
    <row r="2163" spans="1:10" x14ac:dyDescent="0.3">
      <c r="A2163" s="10" t="s">
        <v>1530</v>
      </c>
      <c r="B2163" s="2">
        <v>45349</v>
      </c>
      <c r="C2163">
        <v>1</v>
      </c>
      <c r="D2163">
        <v>1918.08</v>
      </c>
      <c r="E2163" s="11">
        <f t="shared" ca="1" si="207"/>
        <v>730</v>
      </c>
      <c r="F2163">
        <f t="shared" ca="1" si="202"/>
        <v>1</v>
      </c>
      <c r="G2163">
        <f t="shared" si="203"/>
        <v>1</v>
      </c>
      <c r="H2163">
        <f t="shared" si="204"/>
        <v>2</v>
      </c>
      <c r="I2163">
        <f t="shared" ca="1" si="205"/>
        <v>4</v>
      </c>
      <c r="J2163" t="str">
        <f t="shared" ca="1" si="206"/>
        <v>At Risk</v>
      </c>
    </row>
    <row r="2164" spans="1:10" x14ac:dyDescent="0.3">
      <c r="A2164" s="10" t="s">
        <v>4793</v>
      </c>
      <c r="B2164" s="2">
        <v>45392</v>
      </c>
      <c r="C2164">
        <v>1</v>
      </c>
      <c r="D2164">
        <v>116.53</v>
      </c>
      <c r="E2164" s="11">
        <f t="shared" ca="1" si="207"/>
        <v>687</v>
      </c>
      <c r="F2164">
        <f t="shared" ca="1" si="202"/>
        <v>1</v>
      </c>
      <c r="G2164">
        <f t="shared" si="203"/>
        <v>1</v>
      </c>
      <c r="H2164">
        <f t="shared" si="204"/>
        <v>1</v>
      </c>
      <c r="I2164">
        <f t="shared" ca="1" si="205"/>
        <v>3</v>
      </c>
      <c r="J2164" t="str">
        <f t="shared" ca="1" si="206"/>
        <v>Lost</v>
      </c>
    </row>
    <row r="2165" spans="1:10" x14ac:dyDescent="0.3">
      <c r="A2165" s="10" t="s">
        <v>4577</v>
      </c>
      <c r="B2165" s="2">
        <v>45503</v>
      </c>
      <c r="C2165">
        <v>1</v>
      </c>
      <c r="D2165">
        <v>1802.4</v>
      </c>
      <c r="E2165" s="11">
        <f t="shared" ca="1" si="207"/>
        <v>576</v>
      </c>
      <c r="F2165">
        <f t="shared" ca="1" si="202"/>
        <v>1</v>
      </c>
      <c r="G2165">
        <f t="shared" si="203"/>
        <v>1</v>
      </c>
      <c r="H2165">
        <f t="shared" si="204"/>
        <v>2</v>
      </c>
      <c r="I2165">
        <f t="shared" ca="1" si="205"/>
        <v>4</v>
      </c>
      <c r="J2165" t="str">
        <f t="shared" ca="1" si="206"/>
        <v>At Risk</v>
      </c>
    </row>
    <row r="2166" spans="1:10" x14ac:dyDescent="0.3">
      <c r="A2166" s="10" t="s">
        <v>3708</v>
      </c>
      <c r="B2166" s="2">
        <v>45377</v>
      </c>
      <c r="C2166">
        <v>2</v>
      </c>
      <c r="D2166">
        <v>2215.41</v>
      </c>
      <c r="E2166" s="11">
        <f t="shared" ca="1" si="207"/>
        <v>702</v>
      </c>
      <c r="F2166">
        <f t="shared" ca="1" si="202"/>
        <v>1</v>
      </c>
      <c r="G2166">
        <f t="shared" si="203"/>
        <v>2</v>
      </c>
      <c r="H2166">
        <f t="shared" si="204"/>
        <v>3</v>
      </c>
      <c r="I2166">
        <f t="shared" ca="1" si="205"/>
        <v>6</v>
      </c>
      <c r="J2166" t="str">
        <f t="shared" ca="1" si="206"/>
        <v>Loyal</v>
      </c>
    </row>
    <row r="2167" spans="1:10" x14ac:dyDescent="0.3">
      <c r="A2167" s="10" t="s">
        <v>3660</v>
      </c>
      <c r="B2167" s="2">
        <v>45464</v>
      </c>
      <c r="C2167">
        <v>3</v>
      </c>
      <c r="D2167">
        <v>4925.2199999999993</v>
      </c>
      <c r="E2167" s="11">
        <f t="shared" ca="1" si="207"/>
        <v>615</v>
      </c>
      <c r="F2167">
        <f t="shared" ca="1" si="202"/>
        <v>1</v>
      </c>
      <c r="G2167">
        <f t="shared" si="203"/>
        <v>3</v>
      </c>
      <c r="H2167">
        <f t="shared" si="204"/>
        <v>3</v>
      </c>
      <c r="I2167">
        <f t="shared" ca="1" si="205"/>
        <v>7</v>
      </c>
      <c r="J2167" t="str">
        <f t="shared" ca="1" si="206"/>
        <v>Champion</v>
      </c>
    </row>
    <row r="2168" spans="1:10" x14ac:dyDescent="0.3">
      <c r="A2168" s="10" t="s">
        <v>5854</v>
      </c>
      <c r="B2168" s="2">
        <v>45541</v>
      </c>
      <c r="C2168">
        <v>1</v>
      </c>
      <c r="D2168">
        <v>1456.72</v>
      </c>
      <c r="E2168" s="11">
        <f t="shared" ca="1" si="207"/>
        <v>538</v>
      </c>
      <c r="F2168">
        <f t="shared" ca="1" si="202"/>
        <v>1</v>
      </c>
      <c r="G2168">
        <f t="shared" si="203"/>
        <v>1</v>
      </c>
      <c r="H2168">
        <f t="shared" si="204"/>
        <v>2</v>
      </c>
      <c r="I2168">
        <f t="shared" ca="1" si="205"/>
        <v>4</v>
      </c>
      <c r="J2168" t="str">
        <f t="shared" ca="1" si="206"/>
        <v>At Risk</v>
      </c>
    </row>
    <row r="2169" spans="1:10" x14ac:dyDescent="0.3">
      <c r="A2169" s="10" t="s">
        <v>2040</v>
      </c>
      <c r="B2169" s="2">
        <v>45403</v>
      </c>
      <c r="C2169">
        <v>1</v>
      </c>
      <c r="D2169">
        <v>1810.68</v>
      </c>
      <c r="E2169" s="11">
        <f t="shared" ca="1" si="207"/>
        <v>676</v>
      </c>
      <c r="F2169">
        <f t="shared" ca="1" si="202"/>
        <v>1</v>
      </c>
      <c r="G2169">
        <f t="shared" si="203"/>
        <v>1</v>
      </c>
      <c r="H2169">
        <f t="shared" si="204"/>
        <v>2</v>
      </c>
      <c r="I2169">
        <f t="shared" ca="1" si="205"/>
        <v>4</v>
      </c>
      <c r="J2169" t="str">
        <f t="shared" ca="1" si="206"/>
        <v>At Risk</v>
      </c>
    </row>
    <row r="2170" spans="1:10" x14ac:dyDescent="0.3">
      <c r="A2170" s="10" t="s">
        <v>1369</v>
      </c>
      <c r="B2170" s="2">
        <v>45347</v>
      </c>
      <c r="C2170">
        <v>2</v>
      </c>
      <c r="D2170">
        <v>4118.05</v>
      </c>
      <c r="E2170" s="11">
        <f t="shared" ca="1" si="207"/>
        <v>732</v>
      </c>
      <c r="F2170">
        <f t="shared" ca="1" si="202"/>
        <v>1</v>
      </c>
      <c r="G2170">
        <f t="shared" si="203"/>
        <v>2</v>
      </c>
      <c r="H2170">
        <f t="shared" si="204"/>
        <v>3</v>
      </c>
      <c r="I2170">
        <f t="shared" ca="1" si="205"/>
        <v>6</v>
      </c>
      <c r="J2170" t="str">
        <f t="shared" ca="1" si="206"/>
        <v>Loyal</v>
      </c>
    </row>
    <row r="2171" spans="1:10" x14ac:dyDescent="0.3">
      <c r="A2171" s="10" t="s">
        <v>1766</v>
      </c>
      <c r="B2171" s="2">
        <v>45563</v>
      </c>
      <c r="C2171">
        <v>5</v>
      </c>
      <c r="D2171">
        <v>5114.9799999999996</v>
      </c>
      <c r="E2171" s="11">
        <f t="shared" ca="1" si="207"/>
        <v>516</v>
      </c>
      <c r="F2171">
        <f t="shared" ca="1" si="202"/>
        <v>1</v>
      </c>
      <c r="G2171">
        <f t="shared" si="203"/>
        <v>3</v>
      </c>
      <c r="H2171">
        <f t="shared" si="204"/>
        <v>3</v>
      </c>
      <c r="I2171">
        <f t="shared" ca="1" si="205"/>
        <v>7</v>
      </c>
      <c r="J2171" t="str">
        <f t="shared" ca="1" si="206"/>
        <v>Champion</v>
      </c>
    </row>
    <row r="2172" spans="1:10" x14ac:dyDescent="0.3">
      <c r="A2172" s="10" t="s">
        <v>3101</v>
      </c>
      <c r="B2172" s="2">
        <v>45519</v>
      </c>
      <c r="C2172">
        <v>3</v>
      </c>
      <c r="D2172">
        <v>2080.58</v>
      </c>
      <c r="E2172" s="11">
        <f t="shared" ca="1" si="207"/>
        <v>560</v>
      </c>
      <c r="F2172">
        <f t="shared" ca="1" si="202"/>
        <v>1</v>
      </c>
      <c r="G2172">
        <f t="shared" si="203"/>
        <v>3</v>
      </c>
      <c r="H2172">
        <f t="shared" si="204"/>
        <v>3</v>
      </c>
      <c r="I2172">
        <f t="shared" ca="1" si="205"/>
        <v>7</v>
      </c>
      <c r="J2172" t="str">
        <f t="shared" ca="1" si="206"/>
        <v>Champion</v>
      </c>
    </row>
    <row r="2173" spans="1:10" x14ac:dyDescent="0.3">
      <c r="A2173" s="10" t="s">
        <v>641</v>
      </c>
      <c r="B2173" s="2">
        <v>45535</v>
      </c>
      <c r="C2173">
        <v>2</v>
      </c>
      <c r="D2173">
        <v>932.86</v>
      </c>
      <c r="E2173" s="11">
        <f t="shared" ca="1" si="207"/>
        <v>544</v>
      </c>
      <c r="F2173">
        <f t="shared" ca="1" si="202"/>
        <v>1</v>
      </c>
      <c r="G2173">
        <f t="shared" si="203"/>
        <v>2</v>
      </c>
      <c r="H2173">
        <f t="shared" si="204"/>
        <v>1</v>
      </c>
      <c r="I2173">
        <f t="shared" ca="1" si="205"/>
        <v>4</v>
      </c>
      <c r="J2173" t="str">
        <f t="shared" ca="1" si="206"/>
        <v>At Risk</v>
      </c>
    </row>
    <row r="2174" spans="1:10" x14ac:dyDescent="0.3">
      <c r="A2174" s="10" t="s">
        <v>2465</v>
      </c>
      <c r="B2174" s="2">
        <v>45597</v>
      </c>
      <c r="C2174">
        <v>1</v>
      </c>
      <c r="D2174">
        <v>2855.29</v>
      </c>
      <c r="E2174" s="11">
        <f t="shared" ca="1" si="207"/>
        <v>482</v>
      </c>
      <c r="F2174">
        <f t="shared" ca="1" si="202"/>
        <v>1</v>
      </c>
      <c r="G2174">
        <f t="shared" si="203"/>
        <v>1</v>
      </c>
      <c r="H2174">
        <f t="shared" si="204"/>
        <v>3</v>
      </c>
      <c r="I2174">
        <f t="shared" ca="1" si="205"/>
        <v>5</v>
      </c>
      <c r="J2174" t="str">
        <f t="shared" ca="1" si="206"/>
        <v>Loyal</v>
      </c>
    </row>
    <row r="2175" spans="1:10" x14ac:dyDescent="0.3">
      <c r="A2175" s="10" t="s">
        <v>4624</v>
      </c>
      <c r="B2175" s="2">
        <v>45609</v>
      </c>
      <c r="C2175">
        <v>2</v>
      </c>
      <c r="D2175">
        <v>5605.32</v>
      </c>
      <c r="E2175" s="11">
        <f t="shared" ca="1" si="207"/>
        <v>470</v>
      </c>
      <c r="F2175">
        <f t="shared" ca="1" si="202"/>
        <v>1</v>
      </c>
      <c r="G2175">
        <f t="shared" si="203"/>
        <v>2</v>
      </c>
      <c r="H2175">
        <f t="shared" si="204"/>
        <v>3</v>
      </c>
      <c r="I2175">
        <f t="shared" ca="1" si="205"/>
        <v>6</v>
      </c>
      <c r="J2175" t="str">
        <f t="shared" ca="1" si="206"/>
        <v>Loyal</v>
      </c>
    </row>
    <row r="2176" spans="1:10" x14ac:dyDescent="0.3">
      <c r="A2176" s="10" t="s">
        <v>1748</v>
      </c>
      <c r="B2176" s="2">
        <v>45403</v>
      </c>
      <c r="C2176">
        <v>2</v>
      </c>
      <c r="D2176">
        <v>1104.1200000000001</v>
      </c>
      <c r="E2176" s="11">
        <f t="shared" ca="1" si="207"/>
        <v>676</v>
      </c>
      <c r="F2176">
        <f t="shared" ca="1" si="202"/>
        <v>1</v>
      </c>
      <c r="G2176">
        <f t="shared" si="203"/>
        <v>2</v>
      </c>
      <c r="H2176">
        <f t="shared" si="204"/>
        <v>2</v>
      </c>
      <c r="I2176">
        <f t="shared" ca="1" si="205"/>
        <v>5</v>
      </c>
      <c r="J2176" t="str">
        <f t="shared" ca="1" si="206"/>
        <v>Loyal</v>
      </c>
    </row>
    <row r="2177" spans="1:10" x14ac:dyDescent="0.3">
      <c r="A2177" s="10" t="s">
        <v>1417</v>
      </c>
      <c r="B2177" s="2">
        <v>45447</v>
      </c>
      <c r="C2177">
        <v>1</v>
      </c>
      <c r="D2177">
        <v>1463.69</v>
      </c>
      <c r="E2177" s="11">
        <f t="shared" ca="1" si="207"/>
        <v>632</v>
      </c>
      <c r="F2177">
        <f t="shared" ca="1" si="202"/>
        <v>1</v>
      </c>
      <c r="G2177">
        <f t="shared" si="203"/>
        <v>1</v>
      </c>
      <c r="H2177">
        <f t="shared" si="204"/>
        <v>2</v>
      </c>
      <c r="I2177">
        <f t="shared" ca="1" si="205"/>
        <v>4</v>
      </c>
      <c r="J2177" t="str">
        <f t="shared" ca="1" si="206"/>
        <v>At Risk</v>
      </c>
    </row>
    <row r="2178" spans="1:10" x14ac:dyDescent="0.3">
      <c r="A2178" s="10" t="s">
        <v>4696</v>
      </c>
      <c r="B2178" s="2">
        <v>45404</v>
      </c>
      <c r="C2178">
        <v>1</v>
      </c>
      <c r="D2178">
        <v>493.9</v>
      </c>
      <c r="E2178" s="11">
        <f t="shared" ca="1" si="207"/>
        <v>675</v>
      </c>
      <c r="F2178">
        <f t="shared" ca="1" si="202"/>
        <v>1</v>
      </c>
      <c r="G2178">
        <f t="shared" si="203"/>
        <v>1</v>
      </c>
      <c r="H2178">
        <f t="shared" si="204"/>
        <v>1</v>
      </c>
      <c r="I2178">
        <f t="shared" ca="1" si="205"/>
        <v>3</v>
      </c>
      <c r="J2178" t="str">
        <f t="shared" ca="1" si="206"/>
        <v>Lost</v>
      </c>
    </row>
    <row r="2179" spans="1:10" x14ac:dyDescent="0.3">
      <c r="A2179" s="10" t="s">
        <v>848</v>
      </c>
      <c r="B2179" s="2">
        <v>45579</v>
      </c>
      <c r="C2179">
        <v>2</v>
      </c>
      <c r="D2179">
        <v>1751.6599999999999</v>
      </c>
      <c r="E2179" s="11">
        <f t="shared" ca="1" si="207"/>
        <v>500</v>
      </c>
      <c r="F2179">
        <f t="shared" ref="F2179:F2242" ca="1" si="208">_xlfn.IFS(E2179&lt;100,3,E2179&lt;=200,2,E2179&gt;200,1)</f>
        <v>1</v>
      </c>
      <c r="G2179">
        <f t="shared" ref="G2179:G2242" si="209">_xlfn.IFS(C2179&gt;=3,3,C2179=2,2,C2179=1,1)</f>
        <v>2</v>
      </c>
      <c r="H2179">
        <f t="shared" ref="H2179:H2242" si="210">_xlfn.IFS(D2179&gt;=2000,3,D2179&gt;=1000,2,D2179&lt;1000,1)</f>
        <v>2</v>
      </c>
      <c r="I2179">
        <f t="shared" ref="I2179:I2242" ca="1" si="211">F2179+G2179+H2179</f>
        <v>5</v>
      </c>
      <c r="J2179" t="str">
        <f t="shared" ref="J2179:J2242" ca="1" si="212">_xlfn.IFS(I2179&gt;=7,"Champion",I2179&gt;=5,"Loyal",I2179&gt;=4,"At Risk",I2179&lt;4,"Lost")</f>
        <v>Loyal</v>
      </c>
    </row>
    <row r="2180" spans="1:10" x14ac:dyDescent="0.3">
      <c r="A2180" s="10" t="s">
        <v>4519</v>
      </c>
      <c r="B2180" s="2">
        <v>45495</v>
      </c>
      <c r="C2180">
        <v>2</v>
      </c>
      <c r="D2180">
        <v>3825.8799999999997</v>
      </c>
      <c r="E2180" s="11">
        <f t="shared" ca="1" si="207"/>
        <v>584</v>
      </c>
      <c r="F2180">
        <f t="shared" ca="1" si="208"/>
        <v>1</v>
      </c>
      <c r="G2180">
        <f t="shared" si="209"/>
        <v>2</v>
      </c>
      <c r="H2180">
        <f t="shared" si="210"/>
        <v>3</v>
      </c>
      <c r="I2180">
        <f t="shared" ca="1" si="211"/>
        <v>6</v>
      </c>
      <c r="J2180" t="str">
        <f t="shared" ca="1" si="212"/>
        <v>Loyal</v>
      </c>
    </row>
    <row r="2181" spans="1:10" x14ac:dyDescent="0.3">
      <c r="A2181" s="10" t="s">
        <v>3593</v>
      </c>
      <c r="B2181" s="2">
        <v>45495</v>
      </c>
      <c r="C2181">
        <v>3</v>
      </c>
      <c r="D2181">
        <v>5562.34</v>
      </c>
      <c r="E2181" s="11">
        <f t="shared" ref="E2181:E2244" ca="1" si="213">TODAY()-B2181</f>
        <v>584</v>
      </c>
      <c r="F2181">
        <f t="shared" ca="1" si="208"/>
        <v>1</v>
      </c>
      <c r="G2181">
        <f t="shared" si="209"/>
        <v>3</v>
      </c>
      <c r="H2181">
        <f t="shared" si="210"/>
        <v>3</v>
      </c>
      <c r="I2181">
        <f t="shared" ca="1" si="211"/>
        <v>7</v>
      </c>
      <c r="J2181" t="str">
        <f t="shared" ca="1" si="212"/>
        <v>Champion</v>
      </c>
    </row>
    <row r="2182" spans="1:10" x14ac:dyDescent="0.3">
      <c r="A2182" s="10" t="s">
        <v>5979</v>
      </c>
      <c r="B2182" s="2">
        <v>45625</v>
      </c>
      <c r="C2182">
        <v>1</v>
      </c>
      <c r="D2182">
        <v>1911.46</v>
      </c>
      <c r="E2182" s="11">
        <f t="shared" ca="1" si="213"/>
        <v>454</v>
      </c>
      <c r="F2182">
        <f t="shared" ca="1" si="208"/>
        <v>1</v>
      </c>
      <c r="G2182">
        <f t="shared" si="209"/>
        <v>1</v>
      </c>
      <c r="H2182">
        <f t="shared" si="210"/>
        <v>2</v>
      </c>
      <c r="I2182">
        <f t="shared" ca="1" si="211"/>
        <v>4</v>
      </c>
      <c r="J2182" t="str">
        <f t="shared" ca="1" si="212"/>
        <v>At Risk</v>
      </c>
    </row>
    <row r="2183" spans="1:10" x14ac:dyDescent="0.3">
      <c r="A2183" s="10" t="s">
        <v>5699</v>
      </c>
      <c r="B2183" s="2">
        <v>45449</v>
      </c>
      <c r="C2183">
        <v>1</v>
      </c>
      <c r="D2183">
        <v>522.6</v>
      </c>
      <c r="E2183" s="11">
        <f t="shared" ca="1" si="213"/>
        <v>630</v>
      </c>
      <c r="F2183">
        <f t="shared" ca="1" si="208"/>
        <v>1</v>
      </c>
      <c r="G2183">
        <f t="shared" si="209"/>
        <v>1</v>
      </c>
      <c r="H2183">
        <f t="shared" si="210"/>
        <v>1</v>
      </c>
      <c r="I2183">
        <f t="shared" ca="1" si="211"/>
        <v>3</v>
      </c>
      <c r="J2183" t="str">
        <f t="shared" ca="1" si="212"/>
        <v>Lost</v>
      </c>
    </row>
    <row r="2184" spans="1:10" x14ac:dyDescent="0.3">
      <c r="A2184" s="10" t="s">
        <v>3302</v>
      </c>
      <c r="B2184" s="2">
        <v>45591</v>
      </c>
      <c r="C2184">
        <v>2</v>
      </c>
      <c r="D2184">
        <v>661.31</v>
      </c>
      <c r="E2184" s="11">
        <f t="shared" ca="1" si="213"/>
        <v>488</v>
      </c>
      <c r="F2184">
        <f t="shared" ca="1" si="208"/>
        <v>1</v>
      </c>
      <c r="G2184">
        <f t="shared" si="209"/>
        <v>2</v>
      </c>
      <c r="H2184">
        <f t="shared" si="210"/>
        <v>1</v>
      </c>
      <c r="I2184">
        <f t="shared" ca="1" si="211"/>
        <v>4</v>
      </c>
      <c r="J2184" t="str">
        <f t="shared" ca="1" si="212"/>
        <v>At Risk</v>
      </c>
    </row>
    <row r="2185" spans="1:10" x14ac:dyDescent="0.3">
      <c r="A2185" s="10" t="s">
        <v>3300</v>
      </c>
      <c r="B2185" s="2">
        <v>45491</v>
      </c>
      <c r="C2185">
        <v>1</v>
      </c>
      <c r="D2185">
        <v>417.42</v>
      </c>
      <c r="E2185" s="11">
        <f t="shared" ca="1" si="213"/>
        <v>588</v>
      </c>
      <c r="F2185">
        <f t="shared" ca="1" si="208"/>
        <v>1</v>
      </c>
      <c r="G2185">
        <f t="shared" si="209"/>
        <v>1</v>
      </c>
      <c r="H2185">
        <f t="shared" si="210"/>
        <v>1</v>
      </c>
      <c r="I2185">
        <f t="shared" ca="1" si="211"/>
        <v>3</v>
      </c>
      <c r="J2185" t="str">
        <f t="shared" ca="1" si="212"/>
        <v>Lost</v>
      </c>
    </row>
    <row r="2186" spans="1:10" x14ac:dyDescent="0.3">
      <c r="A2186" s="10" t="s">
        <v>243</v>
      </c>
      <c r="B2186" s="2">
        <v>45627</v>
      </c>
      <c r="C2186">
        <v>2</v>
      </c>
      <c r="D2186">
        <v>4964.32</v>
      </c>
      <c r="E2186" s="11">
        <f t="shared" ca="1" si="213"/>
        <v>452</v>
      </c>
      <c r="F2186">
        <f t="shared" ca="1" si="208"/>
        <v>1</v>
      </c>
      <c r="G2186">
        <f t="shared" si="209"/>
        <v>2</v>
      </c>
      <c r="H2186">
        <f t="shared" si="210"/>
        <v>3</v>
      </c>
      <c r="I2186">
        <f t="shared" ca="1" si="211"/>
        <v>6</v>
      </c>
      <c r="J2186" t="str">
        <f t="shared" ca="1" si="212"/>
        <v>Loyal</v>
      </c>
    </row>
    <row r="2187" spans="1:10" x14ac:dyDescent="0.3">
      <c r="A2187" s="10" t="s">
        <v>5553</v>
      </c>
      <c r="B2187" s="2">
        <v>45329</v>
      </c>
      <c r="C2187">
        <v>1</v>
      </c>
      <c r="D2187">
        <v>758.71</v>
      </c>
      <c r="E2187" s="11">
        <f t="shared" ca="1" si="213"/>
        <v>750</v>
      </c>
      <c r="F2187">
        <f t="shared" ca="1" si="208"/>
        <v>1</v>
      </c>
      <c r="G2187">
        <f t="shared" si="209"/>
        <v>1</v>
      </c>
      <c r="H2187">
        <f t="shared" si="210"/>
        <v>1</v>
      </c>
      <c r="I2187">
        <f t="shared" ca="1" si="211"/>
        <v>3</v>
      </c>
      <c r="J2187" t="str">
        <f t="shared" ca="1" si="212"/>
        <v>Lost</v>
      </c>
    </row>
    <row r="2188" spans="1:10" x14ac:dyDescent="0.3">
      <c r="A2188" s="10" t="s">
        <v>5856</v>
      </c>
      <c r="B2188" s="2">
        <v>45516</v>
      </c>
      <c r="C2188">
        <v>1</v>
      </c>
      <c r="D2188">
        <v>177.58</v>
      </c>
      <c r="E2188" s="11">
        <f t="shared" ca="1" si="213"/>
        <v>563</v>
      </c>
      <c r="F2188">
        <f t="shared" ca="1" si="208"/>
        <v>1</v>
      </c>
      <c r="G2188">
        <f t="shared" si="209"/>
        <v>1</v>
      </c>
      <c r="H2188">
        <f t="shared" si="210"/>
        <v>1</v>
      </c>
      <c r="I2188">
        <f t="shared" ca="1" si="211"/>
        <v>3</v>
      </c>
      <c r="J2188" t="str">
        <f t="shared" ca="1" si="212"/>
        <v>Lost</v>
      </c>
    </row>
    <row r="2189" spans="1:10" x14ac:dyDescent="0.3">
      <c r="A2189" s="10" t="s">
        <v>3639</v>
      </c>
      <c r="B2189" s="2">
        <v>45432</v>
      </c>
      <c r="C2189">
        <v>2</v>
      </c>
      <c r="D2189">
        <v>325.8</v>
      </c>
      <c r="E2189" s="11">
        <f t="shared" ca="1" si="213"/>
        <v>647</v>
      </c>
      <c r="F2189">
        <f t="shared" ca="1" si="208"/>
        <v>1</v>
      </c>
      <c r="G2189">
        <f t="shared" si="209"/>
        <v>2</v>
      </c>
      <c r="H2189">
        <f t="shared" si="210"/>
        <v>1</v>
      </c>
      <c r="I2189">
        <f t="shared" ca="1" si="211"/>
        <v>4</v>
      </c>
      <c r="J2189" t="str">
        <f t="shared" ca="1" si="212"/>
        <v>At Risk</v>
      </c>
    </row>
    <row r="2190" spans="1:10" x14ac:dyDescent="0.3">
      <c r="A2190" s="10" t="s">
        <v>2857</v>
      </c>
      <c r="B2190" s="2">
        <v>45362</v>
      </c>
      <c r="C2190">
        <v>3</v>
      </c>
      <c r="D2190">
        <v>4639.63</v>
      </c>
      <c r="E2190" s="11">
        <f t="shared" ca="1" si="213"/>
        <v>717</v>
      </c>
      <c r="F2190">
        <f t="shared" ca="1" si="208"/>
        <v>1</v>
      </c>
      <c r="G2190">
        <f t="shared" si="209"/>
        <v>3</v>
      </c>
      <c r="H2190">
        <f t="shared" si="210"/>
        <v>3</v>
      </c>
      <c r="I2190">
        <f t="shared" ca="1" si="211"/>
        <v>7</v>
      </c>
      <c r="J2190" t="str">
        <f t="shared" ca="1" si="212"/>
        <v>Champion</v>
      </c>
    </row>
    <row r="2191" spans="1:10" x14ac:dyDescent="0.3">
      <c r="A2191" s="10" t="s">
        <v>915</v>
      </c>
      <c r="B2191" s="2">
        <v>45305</v>
      </c>
      <c r="C2191">
        <v>2</v>
      </c>
      <c r="D2191">
        <v>4836.04</v>
      </c>
      <c r="E2191" s="11">
        <f t="shared" ca="1" si="213"/>
        <v>774</v>
      </c>
      <c r="F2191">
        <f t="shared" ca="1" si="208"/>
        <v>1</v>
      </c>
      <c r="G2191">
        <f t="shared" si="209"/>
        <v>2</v>
      </c>
      <c r="H2191">
        <f t="shared" si="210"/>
        <v>3</v>
      </c>
      <c r="I2191">
        <f t="shared" ca="1" si="211"/>
        <v>6</v>
      </c>
      <c r="J2191" t="str">
        <f t="shared" ca="1" si="212"/>
        <v>Loyal</v>
      </c>
    </row>
    <row r="2192" spans="1:10" x14ac:dyDescent="0.3">
      <c r="A2192" s="10" t="s">
        <v>2965</v>
      </c>
      <c r="B2192" s="2">
        <v>45333</v>
      </c>
      <c r="C2192">
        <v>1</v>
      </c>
      <c r="D2192">
        <v>435.27</v>
      </c>
      <c r="E2192" s="11">
        <f t="shared" ca="1" si="213"/>
        <v>746</v>
      </c>
      <c r="F2192">
        <f t="shared" ca="1" si="208"/>
        <v>1</v>
      </c>
      <c r="G2192">
        <f t="shared" si="209"/>
        <v>1</v>
      </c>
      <c r="H2192">
        <f t="shared" si="210"/>
        <v>1</v>
      </c>
      <c r="I2192">
        <f t="shared" ca="1" si="211"/>
        <v>3</v>
      </c>
      <c r="J2192" t="str">
        <f t="shared" ca="1" si="212"/>
        <v>Lost</v>
      </c>
    </row>
    <row r="2193" spans="1:10" x14ac:dyDescent="0.3">
      <c r="A2193" s="10" t="s">
        <v>1182</v>
      </c>
      <c r="B2193" s="2">
        <v>45549</v>
      </c>
      <c r="C2193">
        <v>2</v>
      </c>
      <c r="D2193">
        <v>4998.79</v>
      </c>
      <c r="E2193" s="11">
        <f t="shared" ca="1" si="213"/>
        <v>530</v>
      </c>
      <c r="F2193">
        <f t="shared" ca="1" si="208"/>
        <v>1</v>
      </c>
      <c r="G2193">
        <f t="shared" si="209"/>
        <v>2</v>
      </c>
      <c r="H2193">
        <f t="shared" si="210"/>
        <v>3</v>
      </c>
      <c r="I2193">
        <f t="shared" ca="1" si="211"/>
        <v>6</v>
      </c>
      <c r="J2193" t="str">
        <f t="shared" ca="1" si="212"/>
        <v>Loyal</v>
      </c>
    </row>
    <row r="2194" spans="1:10" x14ac:dyDescent="0.3">
      <c r="A2194" s="10" t="s">
        <v>2389</v>
      </c>
      <c r="B2194" s="2">
        <v>45466</v>
      </c>
      <c r="C2194">
        <v>2</v>
      </c>
      <c r="D2194">
        <v>2469.48</v>
      </c>
      <c r="E2194" s="11">
        <f t="shared" ca="1" si="213"/>
        <v>613</v>
      </c>
      <c r="F2194">
        <f t="shared" ca="1" si="208"/>
        <v>1</v>
      </c>
      <c r="G2194">
        <f t="shared" si="209"/>
        <v>2</v>
      </c>
      <c r="H2194">
        <f t="shared" si="210"/>
        <v>3</v>
      </c>
      <c r="I2194">
        <f t="shared" ca="1" si="211"/>
        <v>6</v>
      </c>
      <c r="J2194" t="str">
        <f t="shared" ca="1" si="212"/>
        <v>Loyal</v>
      </c>
    </row>
    <row r="2195" spans="1:10" x14ac:dyDescent="0.3">
      <c r="A2195" s="10" t="s">
        <v>5300</v>
      </c>
      <c r="B2195" s="2">
        <v>45422</v>
      </c>
      <c r="C2195">
        <v>1</v>
      </c>
      <c r="D2195">
        <v>421.32</v>
      </c>
      <c r="E2195" s="11">
        <f t="shared" ca="1" si="213"/>
        <v>657</v>
      </c>
      <c r="F2195">
        <f t="shared" ca="1" si="208"/>
        <v>1</v>
      </c>
      <c r="G2195">
        <f t="shared" si="209"/>
        <v>1</v>
      </c>
      <c r="H2195">
        <f t="shared" si="210"/>
        <v>1</v>
      </c>
      <c r="I2195">
        <f t="shared" ca="1" si="211"/>
        <v>3</v>
      </c>
      <c r="J2195" t="str">
        <f t="shared" ca="1" si="212"/>
        <v>Lost</v>
      </c>
    </row>
    <row r="2196" spans="1:10" x14ac:dyDescent="0.3">
      <c r="A2196" s="10" t="s">
        <v>5982</v>
      </c>
      <c r="B2196" s="2">
        <v>45450</v>
      </c>
      <c r="C2196">
        <v>1</v>
      </c>
      <c r="D2196">
        <v>822.15</v>
      </c>
      <c r="E2196" s="11">
        <f t="shared" ca="1" si="213"/>
        <v>629</v>
      </c>
      <c r="F2196">
        <f t="shared" ca="1" si="208"/>
        <v>1</v>
      </c>
      <c r="G2196">
        <f t="shared" si="209"/>
        <v>1</v>
      </c>
      <c r="H2196">
        <f t="shared" si="210"/>
        <v>1</v>
      </c>
      <c r="I2196">
        <f t="shared" ca="1" si="211"/>
        <v>3</v>
      </c>
      <c r="J2196" t="str">
        <f t="shared" ca="1" si="212"/>
        <v>Lost</v>
      </c>
    </row>
    <row r="2197" spans="1:10" x14ac:dyDescent="0.3">
      <c r="A2197" s="10" t="s">
        <v>266</v>
      </c>
      <c r="B2197" s="2">
        <v>45358</v>
      </c>
      <c r="C2197">
        <v>1</v>
      </c>
      <c r="D2197">
        <v>790.6</v>
      </c>
      <c r="E2197" s="11">
        <f t="shared" ca="1" si="213"/>
        <v>721</v>
      </c>
      <c r="F2197">
        <f t="shared" ca="1" si="208"/>
        <v>1</v>
      </c>
      <c r="G2197">
        <f t="shared" si="209"/>
        <v>1</v>
      </c>
      <c r="H2197">
        <f t="shared" si="210"/>
        <v>1</v>
      </c>
      <c r="I2197">
        <f t="shared" ca="1" si="211"/>
        <v>3</v>
      </c>
      <c r="J2197" t="str">
        <f t="shared" ca="1" si="212"/>
        <v>Lost</v>
      </c>
    </row>
    <row r="2198" spans="1:10" x14ac:dyDescent="0.3">
      <c r="A2198" s="10" t="s">
        <v>5156</v>
      </c>
      <c r="B2198" s="2">
        <v>45321</v>
      </c>
      <c r="C2198">
        <v>1</v>
      </c>
      <c r="D2198">
        <v>221</v>
      </c>
      <c r="E2198" s="11">
        <f t="shared" ca="1" si="213"/>
        <v>758</v>
      </c>
      <c r="F2198">
        <f t="shared" ca="1" si="208"/>
        <v>1</v>
      </c>
      <c r="G2198">
        <f t="shared" si="209"/>
        <v>1</v>
      </c>
      <c r="H2198">
        <f t="shared" si="210"/>
        <v>1</v>
      </c>
      <c r="I2198">
        <f t="shared" ca="1" si="211"/>
        <v>3</v>
      </c>
      <c r="J2198" t="str">
        <f t="shared" ca="1" si="212"/>
        <v>Lost</v>
      </c>
    </row>
    <row r="2199" spans="1:10" x14ac:dyDescent="0.3">
      <c r="A2199" s="10" t="s">
        <v>4355</v>
      </c>
      <c r="B2199" s="2">
        <v>45616</v>
      </c>
      <c r="C2199">
        <v>1</v>
      </c>
      <c r="D2199">
        <v>1033.07</v>
      </c>
      <c r="E2199" s="11">
        <f t="shared" ca="1" si="213"/>
        <v>463</v>
      </c>
      <c r="F2199">
        <f t="shared" ca="1" si="208"/>
        <v>1</v>
      </c>
      <c r="G2199">
        <f t="shared" si="209"/>
        <v>1</v>
      </c>
      <c r="H2199">
        <f t="shared" si="210"/>
        <v>2</v>
      </c>
      <c r="I2199">
        <f t="shared" ca="1" si="211"/>
        <v>4</v>
      </c>
      <c r="J2199" t="str">
        <f t="shared" ca="1" si="212"/>
        <v>At Risk</v>
      </c>
    </row>
    <row r="2200" spans="1:10" x14ac:dyDescent="0.3">
      <c r="A2200" s="10" t="s">
        <v>1853</v>
      </c>
      <c r="B2200" s="2">
        <v>45628</v>
      </c>
      <c r="C2200">
        <v>3</v>
      </c>
      <c r="D2200">
        <v>4134.46</v>
      </c>
      <c r="E2200" s="11">
        <f t="shared" ca="1" si="213"/>
        <v>451</v>
      </c>
      <c r="F2200">
        <f t="shared" ca="1" si="208"/>
        <v>1</v>
      </c>
      <c r="G2200">
        <f t="shared" si="209"/>
        <v>3</v>
      </c>
      <c r="H2200">
        <f t="shared" si="210"/>
        <v>3</v>
      </c>
      <c r="I2200">
        <f t="shared" ca="1" si="211"/>
        <v>7</v>
      </c>
      <c r="J2200" t="str">
        <f t="shared" ca="1" si="212"/>
        <v>Champion</v>
      </c>
    </row>
    <row r="2201" spans="1:10" x14ac:dyDescent="0.3">
      <c r="A2201" s="10" t="s">
        <v>1348</v>
      </c>
      <c r="B2201" s="2">
        <v>45430</v>
      </c>
      <c r="C2201">
        <v>4</v>
      </c>
      <c r="D2201">
        <v>6364.04</v>
      </c>
      <c r="E2201" s="11">
        <f t="shared" ca="1" si="213"/>
        <v>649</v>
      </c>
      <c r="F2201">
        <f t="shared" ca="1" si="208"/>
        <v>1</v>
      </c>
      <c r="G2201">
        <f t="shared" si="209"/>
        <v>3</v>
      </c>
      <c r="H2201">
        <f t="shared" si="210"/>
        <v>3</v>
      </c>
      <c r="I2201">
        <f t="shared" ca="1" si="211"/>
        <v>7</v>
      </c>
      <c r="J2201" t="str">
        <f t="shared" ca="1" si="212"/>
        <v>Champion</v>
      </c>
    </row>
    <row r="2202" spans="1:10" x14ac:dyDescent="0.3">
      <c r="A2202" s="10" t="s">
        <v>2444</v>
      </c>
      <c r="B2202" s="2">
        <v>45611</v>
      </c>
      <c r="C2202">
        <v>3</v>
      </c>
      <c r="D2202">
        <v>1253.81</v>
      </c>
      <c r="E2202" s="11">
        <f t="shared" ca="1" si="213"/>
        <v>468</v>
      </c>
      <c r="F2202">
        <f t="shared" ca="1" si="208"/>
        <v>1</v>
      </c>
      <c r="G2202">
        <f t="shared" si="209"/>
        <v>3</v>
      </c>
      <c r="H2202">
        <f t="shared" si="210"/>
        <v>2</v>
      </c>
      <c r="I2202">
        <f t="shared" ca="1" si="211"/>
        <v>6</v>
      </c>
      <c r="J2202" t="str">
        <f t="shared" ca="1" si="212"/>
        <v>Loyal</v>
      </c>
    </row>
    <row r="2203" spans="1:10" x14ac:dyDescent="0.3">
      <c r="A2203" s="10" t="s">
        <v>3371</v>
      </c>
      <c r="B2203" s="2">
        <v>45499</v>
      </c>
      <c r="C2203">
        <v>1</v>
      </c>
      <c r="D2203">
        <v>3658.04</v>
      </c>
      <c r="E2203" s="11">
        <f t="shared" ca="1" si="213"/>
        <v>580</v>
      </c>
      <c r="F2203">
        <f t="shared" ca="1" si="208"/>
        <v>1</v>
      </c>
      <c r="G2203">
        <f t="shared" si="209"/>
        <v>1</v>
      </c>
      <c r="H2203">
        <f t="shared" si="210"/>
        <v>3</v>
      </c>
      <c r="I2203">
        <f t="shared" ca="1" si="211"/>
        <v>5</v>
      </c>
      <c r="J2203" t="str">
        <f t="shared" ca="1" si="212"/>
        <v>Loyal</v>
      </c>
    </row>
    <row r="2204" spans="1:10" x14ac:dyDescent="0.3">
      <c r="A2204" s="10" t="s">
        <v>2804</v>
      </c>
      <c r="B2204" s="2">
        <v>45509</v>
      </c>
      <c r="C2204">
        <v>2</v>
      </c>
      <c r="D2204">
        <v>4323.6100000000006</v>
      </c>
      <c r="E2204" s="11">
        <f t="shared" ca="1" si="213"/>
        <v>570</v>
      </c>
      <c r="F2204">
        <f t="shared" ca="1" si="208"/>
        <v>1</v>
      </c>
      <c r="G2204">
        <f t="shared" si="209"/>
        <v>2</v>
      </c>
      <c r="H2204">
        <f t="shared" si="210"/>
        <v>3</v>
      </c>
      <c r="I2204">
        <f t="shared" ca="1" si="211"/>
        <v>6</v>
      </c>
      <c r="J2204" t="str">
        <f t="shared" ca="1" si="212"/>
        <v>Loyal</v>
      </c>
    </row>
    <row r="2205" spans="1:10" x14ac:dyDescent="0.3">
      <c r="A2205" s="10" t="s">
        <v>760</v>
      </c>
      <c r="B2205" s="2">
        <v>45394</v>
      </c>
      <c r="C2205">
        <v>2</v>
      </c>
      <c r="D2205">
        <v>1523.35</v>
      </c>
      <c r="E2205" s="11">
        <f t="shared" ca="1" si="213"/>
        <v>685</v>
      </c>
      <c r="F2205">
        <f t="shared" ca="1" si="208"/>
        <v>1</v>
      </c>
      <c r="G2205">
        <f t="shared" si="209"/>
        <v>2</v>
      </c>
      <c r="H2205">
        <f t="shared" si="210"/>
        <v>2</v>
      </c>
      <c r="I2205">
        <f t="shared" ca="1" si="211"/>
        <v>5</v>
      </c>
      <c r="J2205" t="str">
        <f t="shared" ca="1" si="212"/>
        <v>Loyal</v>
      </c>
    </row>
    <row r="2206" spans="1:10" x14ac:dyDescent="0.3">
      <c r="A2206" s="10" t="s">
        <v>3589</v>
      </c>
      <c r="B2206" s="2">
        <v>45544</v>
      </c>
      <c r="C2206">
        <v>2</v>
      </c>
      <c r="D2206">
        <v>2588.7399999999998</v>
      </c>
      <c r="E2206" s="11">
        <f t="shared" ca="1" si="213"/>
        <v>535</v>
      </c>
      <c r="F2206">
        <f t="shared" ca="1" si="208"/>
        <v>1</v>
      </c>
      <c r="G2206">
        <f t="shared" si="209"/>
        <v>2</v>
      </c>
      <c r="H2206">
        <f t="shared" si="210"/>
        <v>3</v>
      </c>
      <c r="I2206">
        <f t="shared" ca="1" si="211"/>
        <v>6</v>
      </c>
      <c r="J2206" t="str">
        <f t="shared" ca="1" si="212"/>
        <v>Loyal</v>
      </c>
    </row>
    <row r="2207" spans="1:10" x14ac:dyDescent="0.3">
      <c r="A2207" s="10" t="s">
        <v>1435</v>
      </c>
      <c r="B2207" s="2">
        <v>45550</v>
      </c>
      <c r="C2207">
        <v>1</v>
      </c>
      <c r="D2207">
        <v>2126.8200000000002</v>
      </c>
      <c r="E2207" s="11">
        <f t="shared" ca="1" si="213"/>
        <v>529</v>
      </c>
      <c r="F2207">
        <f t="shared" ca="1" si="208"/>
        <v>1</v>
      </c>
      <c r="G2207">
        <f t="shared" si="209"/>
        <v>1</v>
      </c>
      <c r="H2207">
        <f t="shared" si="210"/>
        <v>3</v>
      </c>
      <c r="I2207">
        <f t="shared" ca="1" si="211"/>
        <v>5</v>
      </c>
      <c r="J2207" t="str">
        <f t="shared" ca="1" si="212"/>
        <v>Loyal</v>
      </c>
    </row>
    <row r="2208" spans="1:10" x14ac:dyDescent="0.3">
      <c r="A2208" s="10" t="s">
        <v>1608</v>
      </c>
      <c r="B2208" s="2">
        <v>45581</v>
      </c>
      <c r="C2208">
        <v>1</v>
      </c>
      <c r="D2208">
        <v>3633.6</v>
      </c>
      <c r="E2208" s="11">
        <f t="shared" ca="1" si="213"/>
        <v>498</v>
      </c>
      <c r="F2208">
        <f t="shared" ca="1" si="208"/>
        <v>1</v>
      </c>
      <c r="G2208">
        <f t="shared" si="209"/>
        <v>1</v>
      </c>
      <c r="H2208">
        <f t="shared" si="210"/>
        <v>3</v>
      </c>
      <c r="I2208">
        <f t="shared" ca="1" si="211"/>
        <v>5</v>
      </c>
      <c r="J2208" t="str">
        <f t="shared" ca="1" si="212"/>
        <v>Loyal</v>
      </c>
    </row>
    <row r="2209" spans="1:10" x14ac:dyDescent="0.3">
      <c r="A2209" s="10" t="s">
        <v>2784</v>
      </c>
      <c r="B2209" s="2">
        <v>45379</v>
      </c>
      <c r="C2209">
        <v>1</v>
      </c>
      <c r="D2209">
        <v>289.32</v>
      </c>
      <c r="E2209" s="11">
        <f t="shared" ca="1" si="213"/>
        <v>700</v>
      </c>
      <c r="F2209">
        <f t="shared" ca="1" si="208"/>
        <v>1</v>
      </c>
      <c r="G2209">
        <f t="shared" si="209"/>
        <v>1</v>
      </c>
      <c r="H2209">
        <f t="shared" si="210"/>
        <v>1</v>
      </c>
      <c r="I2209">
        <f t="shared" ca="1" si="211"/>
        <v>3</v>
      </c>
      <c r="J2209" t="str">
        <f t="shared" ca="1" si="212"/>
        <v>Lost</v>
      </c>
    </row>
    <row r="2210" spans="1:10" x14ac:dyDescent="0.3">
      <c r="A2210" s="10" t="s">
        <v>5340</v>
      </c>
      <c r="B2210" s="2">
        <v>45407</v>
      </c>
      <c r="C2210">
        <v>1</v>
      </c>
      <c r="D2210">
        <v>218.97</v>
      </c>
      <c r="E2210" s="11">
        <f t="shared" ca="1" si="213"/>
        <v>672</v>
      </c>
      <c r="F2210">
        <f t="shared" ca="1" si="208"/>
        <v>1</v>
      </c>
      <c r="G2210">
        <f t="shared" si="209"/>
        <v>1</v>
      </c>
      <c r="H2210">
        <f t="shared" si="210"/>
        <v>1</v>
      </c>
      <c r="I2210">
        <f t="shared" ca="1" si="211"/>
        <v>3</v>
      </c>
      <c r="J2210" t="str">
        <f t="shared" ca="1" si="212"/>
        <v>Lost</v>
      </c>
    </row>
    <row r="2211" spans="1:10" x14ac:dyDescent="0.3">
      <c r="A2211" s="10" t="s">
        <v>101</v>
      </c>
      <c r="B2211" s="2">
        <v>45474</v>
      </c>
      <c r="C2211">
        <v>1</v>
      </c>
      <c r="D2211">
        <v>1500.81</v>
      </c>
      <c r="E2211" s="11">
        <f t="shared" ca="1" si="213"/>
        <v>605</v>
      </c>
      <c r="F2211">
        <f t="shared" ca="1" si="208"/>
        <v>1</v>
      </c>
      <c r="G2211">
        <f t="shared" si="209"/>
        <v>1</v>
      </c>
      <c r="H2211">
        <f t="shared" si="210"/>
        <v>2</v>
      </c>
      <c r="I2211">
        <f t="shared" ca="1" si="211"/>
        <v>4</v>
      </c>
      <c r="J2211" t="str">
        <f t="shared" ca="1" si="212"/>
        <v>At Risk</v>
      </c>
    </row>
    <row r="2212" spans="1:10" x14ac:dyDescent="0.3">
      <c r="A2212" s="10" t="s">
        <v>4699</v>
      </c>
      <c r="B2212" s="2">
        <v>45292</v>
      </c>
      <c r="C2212">
        <v>1</v>
      </c>
      <c r="D2212">
        <v>384.48</v>
      </c>
      <c r="E2212" s="11">
        <f t="shared" ca="1" si="213"/>
        <v>787</v>
      </c>
      <c r="F2212">
        <f t="shared" ca="1" si="208"/>
        <v>1</v>
      </c>
      <c r="G2212">
        <f t="shared" si="209"/>
        <v>1</v>
      </c>
      <c r="H2212">
        <f t="shared" si="210"/>
        <v>1</v>
      </c>
      <c r="I2212">
        <f t="shared" ca="1" si="211"/>
        <v>3</v>
      </c>
      <c r="J2212" t="str">
        <f t="shared" ca="1" si="212"/>
        <v>Lost</v>
      </c>
    </row>
    <row r="2213" spans="1:10" x14ac:dyDescent="0.3">
      <c r="A2213" s="10" t="s">
        <v>4981</v>
      </c>
      <c r="B2213" s="2">
        <v>45462</v>
      </c>
      <c r="C2213">
        <v>2</v>
      </c>
      <c r="D2213">
        <v>2028.02</v>
      </c>
      <c r="E2213" s="11">
        <f t="shared" ca="1" si="213"/>
        <v>617</v>
      </c>
      <c r="F2213">
        <f t="shared" ca="1" si="208"/>
        <v>1</v>
      </c>
      <c r="G2213">
        <f t="shared" si="209"/>
        <v>2</v>
      </c>
      <c r="H2213">
        <f t="shared" si="210"/>
        <v>3</v>
      </c>
      <c r="I2213">
        <f t="shared" ca="1" si="211"/>
        <v>6</v>
      </c>
      <c r="J2213" t="str">
        <f t="shared" ca="1" si="212"/>
        <v>Loyal</v>
      </c>
    </row>
    <row r="2214" spans="1:10" x14ac:dyDescent="0.3">
      <c r="A2214" s="10" t="s">
        <v>188</v>
      </c>
      <c r="B2214" s="2">
        <v>45457</v>
      </c>
      <c r="C2214">
        <v>2</v>
      </c>
      <c r="D2214">
        <v>637.75</v>
      </c>
      <c r="E2214" s="11">
        <f t="shared" ca="1" si="213"/>
        <v>622</v>
      </c>
      <c r="F2214">
        <f t="shared" ca="1" si="208"/>
        <v>1</v>
      </c>
      <c r="G2214">
        <f t="shared" si="209"/>
        <v>2</v>
      </c>
      <c r="H2214">
        <f t="shared" si="210"/>
        <v>1</v>
      </c>
      <c r="I2214">
        <f t="shared" ca="1" si="211"/>
        <v>4</v>
      </c>
      <c r="J2214" t="str">
        <f t="shared" ca="1" si="212"/>
        <v>At Risk</v>
      </c>
    </row>
    <row r="2215" spans="1:10" x14ac:dyDescent="0.3">
      <c r="A2215" s="10" t="s">
        <v>4454</v>
      </c>
      <c r="B2215" s="2">
        <v>45626</v>
      </c>
      <c r="C2215">
        <v>1</v>
      </c>
      <c r="D2215">
        <v>609.21</v>
      </c>
      <c r="E2215" s="11">
        <f t="shared" ca="1" si="213"/>
        <v>453</v>
      </c>
      <c r="F2215">
        <f t="shared" ca="1" si="208"/>
        <v>1</v>
      </c>
      <c r="G2215">
        <f t="shared" si="209"/>
        <v>1</v>
      </c>
      <c r="H2215">
        <f t="shared" si="210"/>
        <v>1</v>
      </c>
      <c r="I2215">
        <f t="shared" ca="1" si="211"/>
        <v>3</v>
      </c>
      <c r="J2215" t="str">
        <f t="shared" ca="1" si="212"/>
        <v>Lost</v>
      </c>
    </row>
    <row r="2216" spans="1:10" x14ac:dyDescent="0.3">
      <c r="A2216" s="10" t="s">
        <v>537</v>
      </c>
      <c r="B2216" s="2">
        <v>45421</v>
      </c>
      <c r="C2216">
        <v>1</v>
      </c>
      <c r="D2216">
        <v>117.62</v>
      </c>
      <c r="E2216" s="11">
        <f t="shared" ca="1" si="213"/>
        <v>658</v>
      </c>
      <c r="F2216">
        <f t="shared" ca="1" si="208"/>
        <v>1</v>
      </c>
      <c r="G2216">
        <f t="shared" si="209"/>
        <v>1</v>
      </c>
      <c r="H2216">
        <f t="shared" si="210"/>
        <v>1</v>
      </c>
      <c r="I2216">
        <f t="shared" ca="1" si="211"/>
        <v>3</v>
      </c>
      <c r="J2216" t="str">
        <f t="shared" ca="1" si="212"/>
        <v>Lost</v>
      </c>
    </row>
    <row r="2217" spans="1:10" x14ac:dyDescent="0.3">
      <c r="A2217" s="10" t="s">
        <v>5447</v>
      </c>
      <c r="B2217" s="2">
        <v>45407</v>
      </c>
      <c r="C2217">
        <v>1</v>
      </c>
      <c r="D2217">
        <v>370.68</v>
      </c>
      <c r="E2217" s="11">
        <f t="shared" ca="1" si="213"/>
        <v>672</v>
      </c>
      <c r="F2217">
        <f t="shared" ca="1" si="208"/>
        <v>1</v>
      </c>
      <c r="G2217">
        <f t="shared" si="209"/>
        <v>1</v>
      </c>
      <c r="H2217">
        <f t="shared" si="210"/>
        <v>1</v>
      </c>
      <c r="I2217">
        <f t="shared" ca="1" si="211"/>
        <v>3</v>
      </c>
      <c r="J2217" t="str">
        <f t="shared" ca="1" si="212"/>
        <v>Lost</v>
      </c>
    </row>
    <row r="2218" spans="1:10" x14ac:dyDescent="0.3">
      <c r="A2218" s="10" t="s">
        <v>1147</v>
      </c>
      <c r="B2218" s="2">
        <v>45495</v>
      </c>
      <c r="C2218">
        <v>1</v>
      </c>
      <c r="D2218">
        <v>871.69</v>
      </c>
      <c r="E2218" s="11">
        <f t="shared" ca="1" si="213"/>
        <v>584</v>
      </c>
      <c r="F2218">
        <f t="shared" ca="1" si="208"/>
        <v>1</v>
      </c>
      <c r="G2218">
        <f t="shared" si="209"/>
        <v>1</v>
      </c>
      <c r="H2218">
        <f t="shared" si="210"/>
        <v>1</v>
      </c>
      <c r="I2218">
        <f t="shared" ca="1" si="211"/>
        <v>3</v>
      </c>
      <c r="J2218" t="str">
        <f t="shared" ca="1" si="212"/>
        <v>Lost</v>
      </c>
    </row>
    <row r="2219" spans="1:10" x14ac:dyDescent="0.3">
      <c r="A2219" s="10" t="s">
        <v>768</v>
      </c>
      <c r="B2219" s="2">
        <v>45655</v>
      </c>
      <c r="C2219">
        <v>2</v>
      </c>
      <c r="D2219">
        <v>3740.6899999999996</v>
      </c>
      <c r="E2219" s="11">
        <f t="shared" ca="1" si="213"/>
        <v>424</v>
      </c>
      <c r="F2219">
        <f t="shared" ca="1" si="208"/>
        <v>1</v>
      </c>
      <c r="G2219">
        <f t="shared" si="209"/>
        <v>2</v>
      </c>
      <c r="H2219">
        <f t="shared" si="210"/>
        <v>3</v>
      </c>
      <c r="I2219">
        <f t="shared" ca="1" si="211"/>
        <v>6</v>
      </c>
      <c r="J2219" t="str">
        <f t="shared" ca="1" si="212"/>
        <v>Loyal</v>
      </c>
    </row>
    <row r="2220" spans="1:10" x14ac:dyDescent="0.3">
      <c r="A2220" s="10" t="s">
        <v>5994</v>
      </c>
      <c r="B2220" s="2">
        <v>45465</v>
      </c>
      <c r="C2220">
        <v>1</v>
      </c>
      <c r="D2220">
        <v>641.44000000000005</v>
      </c>
      <c r="E2220" s="11">
        <f t="shared" ca="1" si="213"/>
        <v>614</v>
      </c>
      <c r="F2220">
        <f t="shared" ca="1" si="208"/>
        <v>1</v>
      </c>
      <c r="G2220">
        <f t="shared" si="209"/>
        <v>1</v>
      </c>
      <c r="H2220">
        <f t="shared" si="210"/>
        <v>1</v>
      </c>
      <c r="I2220">
        <f t="shared" ca="1" si="211"/>
        <v>3</v>
      </c>
      <c r="J2220" t="str">
        <f t="shared" ca="1" si="212"/>
        <v>Lost</v>
      </c>
    </row>
    <row r="2221" spans="1:10" x14ac:dyDescent="0.3">
      <c r="A2221" s="10" t="s">
        <v>5877</v>
      </c>
      <c r="B2221" s="2">
        <v>45413</v>
      </c>
      <c r="C2221">
        <v>1</v>
      </c>
      <c r="D2221">
        <v>317.39</v>
      </c>
      <c r="E2221" s="11">
        <f t="shared" ca="1" si="213"/>
        <v>666</v>
      </c>
      <c r="F2221">
        <f t="shared" ca="1" si="208"/>
        <v>1</v>
      </c>
      <c r="G2221">
        <f t="shared" si="209"/>
        <v>1</v>
      </c>
      <c r="H2221">
        <f t="shared" si="210"/>
        <v>1</v>
      </c>
      <c r="I2221">
        <f t="shared" ca="1" si="211"/>
        <v>3</v>
      </c>
      <c r="J2221" t="str">
        <f t="shared" ca="1" si="212"/>
        <v>Lost</v>
      </c>
    </row>
    <row r="2222" spans="1:10" x14ac:dyDescent="0.3">
      <c r="A2222" s="10" t="s">
        <v>5273</v>
      </c>
      <c r="B2222" s="2">
        <v>45382</v>
      </c>
      <c r="C2222">
        <v>1</v>
      </c>
      <c r="D2222">
        <v>1778.67</v>
      </c>
      <c r="E2222" s="11">
        <f t="shared" ca="1" si="213"/>
        <v>697</v>
      </c>
      <c r="F2222">
        <f t="shared" ca="1" si="208"/>
        <v>1</v>
      </c>
      <c r="G2222">
        <f t="shared" si="209"/>
        <v>1</v>
      </c>
      <c r="H2222">
        <f t="shared" si="210"/>
        <v>2</v>
      </c>
      <c r="I2222">
        <f t="shared" ca="1" si="211"/>
        <v>4</v>
      </c>
      <c r="J2222" t="str">
        <f t="shared" ca="1" si="212"/>
        <v>At Risk</v>
      </c>
    </row>
    <row r="2223" spans="1:10" x14ac:dyDescent="0.3">
      <c r="A2223" s="10" t="s">
        <v>5289</v>
      </c>
      <c r="B2223" s="2">
        <v>45476</v>
      </c>
      <c r="C2223">
        <v>1</v>
      </c>
      <c r="D2223">
        <v>799.16</v>
      </c>
      <c r="E2223" s="11">
        <f t="shared" ca="1" si="213"/>
        <v>603</v>
      </c>
      <c r="F2223">
        <f t="shared" ca="1" si="208"/>
        <v>1</v>
      </c>
      <c r="G2223">
        <f t="shared" si="209"/>
        <v>1</v>
      </c>
      <c r="H2223">
        <f t="shared" si="210"/>
        <v>1</v>
      </c>
      <c r="I2223">
        <f t="shared" ca="1" si="211"/>
        <v>3</v>
      </c>
      <c r="J2223" t="str">
        <f t="shared" ca="1" si="212"/>
        <v>Lost</v>
      </c>
    </row>
    <row r="2224" spans="1:10" x14ac:dyDescent="0.3">
      <c r="A2224" s="10" t="s">
        <v>5737</v>
      </c>
      <c r="B2224" s="2">
        <v>45522</v>
      </c>
      <c r="C2224">
        <v>1</v>
      </c>
      <c r="D2224">
        <v>888.14</v>
      </c>
      <c r="E2224" s="11">
        <f t="shared" ca="1" si="213"/>
        <v>557</v>
      </c>
      <c r="F2224">
        <f t="shared" ca="1" si="208"/>
        <v>1</v>
      </c>
      <c r="G2224">
        <f t="shared" si="209"/>
        <v>1</v>
      </c>
      <c r="H2224">
        <f t="shared" si="210"/>
        <v>1</v>
      </c>
      <c r="I2224">
        <f t="shared" ca="1" si="211"/>
        <v>3</v>
      </c>
      <c r="J2224" t="str">
        <f t="shared" ca="1" si="212"/>
        <v>Lost</v>
      </c>
    </row>
    <row r="2225" spans="1:10" x14ac:dyDescent="0.3">
      <c r="A2225" s="10" t="s">
        <v>732</v>
      </c>
      <c r="B2225" s="2">
        <v>45546</v>
      </c>
      <c r="C2225">
        <v>3</v>
      </c>
      <c r="D2225">
        <v>1617.85</v>
      </c>
      <c r="E2225" s="11">
        <f t="shared" ca="1" si="213"/>
        <v>533</v>
      </c>
      <c r="F2225">
        <f t="shared" ca="1" si="208"/>
        <v>1</v>
      </c>
      <c r="G2225">
        <f t="shared" si="209"/>
        <v>3</v>
      </c>
      <c r="H2225">
        <f t="shared" si="210"/>
        <v>2</v>
      </c>
      <c r="I2225">
        <f t="shared" ca="1" si="211"/>
        <v>6</v>
      </c>
      <c r="J2225" t="str">
        <f t="shared" ca="1" si="212"/>
        <v>Loyal</v>
      </c>
    </row>
    <row r="2226" spans="1:10" x14ac:dyDescent="0.3">
      <c r="A2226" s="10" t="s">
        <v>3397</v>
      </c>
      <c r="B2226" s="2">
        <v>45447</v>
      </c>
      <c r="C2226">
        <v>1</v>
      </c>
      <c r="D2226">
        <v>1950.41</v>
      </c>
      <c r="E2226" s="11">
        <f t="shared" ca="1" si="213"/>
        <v>632</v>
      </c>
      <c r="F2226">
        <f t="shared" ca="1" si="208"/>
        <v>1</v>
      </c>
      <c r="G2226">
        <f t="shared" si="209"/>
        <v>1</v>
      </c>
      <c r="H2226">
        <f t="shared" si="210"/>
        <v>2</v>
      </c>
      <c r="I2226">
        <f t="shared" ca="1" si="211"/>
        <v>4</v>
      </c>
      <c r="J2226" t="str">
        <f t="shared" ca="1" si="212"/>
        <v>At Risk</v>
      </c>
    </row>
    <row r="2227" spans="1:10" x14ac:dyDescent="0.3">
      <c r="A2227" s="10" t="s">
        <v>4315</v>
      </c>
      <c r="B2227" s="2">
        <v>45484</v>
      </c>
      <c r="C2227">
        <v>1</v>
      </c>
      <c r="D2227">
        <v>532.35</v>
      </c>
      <c r="E2227" s="11">
        <f t="shared" ca="1" si="213"/>
        <v>595</v>
      </c>
      <c r="F2227">
        <f t="shared" ca="1" si="208"/>
        <v>1</v>
      </c>
      <c r="G2227">
        <f t="shared" si="209"/>
        <v>1</v>
      </c>
      <c r="H2227">
        <f t="shared" si="210"/>
        <v>1</v>
      </c>
      <c r="I2227">
        <f t="shared" ca="1" si="211"/>
        <v>3</v>
      </c>
      <c r="J2227" t="str">
        <f t="shared" ca="1" si="212"/>
        <v>Lost</v>
      </c>
    </row>
    <row r="2228" spans="1:10" x14ac:dyDescent="0.3">
      <c r="A2228" s="10" t="s">
        <v>4309</v>
      </c>
      <c r="B2228" s="2">
        <v>45396</v>
      </c>
      <c r="C2228">
        <v>2</v>
      </c>
      <c r="D2228">
        <v>3340.86</v>
      </c>
      <c r="E2228" s="11">
        <f t="shared" ca="1" si="213"/>
        <v>683</v>
      </c>
      <c r="F2228">
        <f t="shared" ca="1" si="208"/>
        <v>1</v>
      </c>
      <c r="G2228">
        <f t="shared" si="209"/>
        <v>2</v>
      </c>
      <c r="H2228">
        <f t="shared" si="210"/>
        <v>3</v>
      </c>
      <c r="I2228">
        <f t="shared" ca="1" si="211"/>
        <v>6</v>
      </c>
      <c r="J2228" t="str">
        <f t="shared" ca="1" si="212"/>
        <v>Loyal</v>
      </c>
    </row>
    <row r="2229" spans="1:10" x14ac:dyDescent="0.3">
      <c r="A2229" s="10" t="s">
        <v>2810</v>
      </c>
      <c r="B2229" s="2">
        <v>45386</v>
      </c>
      <c r="C2229">
        <v>1</v>
      </c>
      <c r="D2229">
        <v>817.1</v>
      </c>
      <c r="E2229" s="11">
        <f t="shared" ca="1" si="213"/>
        <v>693</v>
      </c>
      <c r="F2229">
        <f t="shared" ca="1" si="208"/>
        <v>1</v>
      </c>
      <c r="G2229">
        <f t="shared" si="209"/>
        <v>1</v>
      </c>
      <c r="H2229">
        <f t="shared" si="210"/>
        <v>1</v>
      </c>
      <c r="I2229">
        <f t="shared" ca="1" si="211"/>
        <v>3</v>
      </c>
      <c r="J2229" t="str">
        <f t="shared" ca="1" si="212"/>
        <v>Lost</v>
      </c>
    </row>
    <row r="2230" spans="1:10" x14ac:dyDescent="0.3">
      <c r="A2230" s="10" t="s">
        <v>3986</v>
      </c>
      <c r="B2230" s="2">
        <v>45608</v>
      </c>
      <c r="C2230">
        <v>1</v>
      </c>
      <c r="D2230">
        <v>1404.49</v>
      </c>
      <c r="E2230" s="11">
        <f t="shared" ca="1" si="213"/>
        <v>471</v>
      </c>
      <c r="F2230">
        <f t="shared" ca="1" si="208"/>
        <v>1</v>
      </c>
      <c r="G2230">
        <f t="shared" si="209"/>
        <v>1</v>
      </c>
      <c r="H2230">
        <f t="shared" si="210"/>
        <v>2</v>
      </c>
      <c r="I2230">
        <f t="shared" ca="1" si="211"/>
        <v>4</v>
      </c>
      <c r="J2230" t="str">
        <f t="shared" ca="1" si="212"/>
        <v>At Risk</v>
      </c>
    </row>
    <row r="2231" spans="1:10" x14ac:dyDescent="0.3">
      <c r="A2231" s="10" t="s">
        <v>3512</v>
      </c>
      <c r="B2231" s="2">
        <v>45624</v>
      </c>
      <c r="C2231">
        <v>1</v>
      </c>
      <c r="D2231">
        <v>437.07</v>
      </c>
      <c r="E2231" s="11">
        <f t="shared" ca="1" si="213"/>
        <v>455</v>
      </c>
      <c r="F2231">
        <f t="shared" ca="1" si="208"/>
        <v>1</v>
      </c>
      <c r="G2231">
        <f t="shared" si="209"/>
        <v>1</v>
      </c>
      <c r="H2231">
        <f t="shared" si="210"/>
        <v>1</v>
      </c>
      <c r="I2231">
        <f t="shared" ca="1" si="211"/>
        <v>3</v>
      </c>
      <c r="J2231" t="str">
        <f t="shared" ca="1" si="212"/>
        <v>Lost</v>
      </c>
    </row>
    <row r="2232" spans="1:10" x14ac:dyDescent="0.3">
      <c r="A2232" s="10" t="s">
        <v>1847</v>
      </c>
      <c r="B2232" s="2">
        <v>45450</v>
      </c>
      <c r="C2232">
        <v>1</v>
      </c>
      <c r="D2232">
        <v>467.97</v>
      </c>
      <c r="E2232" s="11">
        <f t="shared" ca="1" si="213"/>
        <v>629</v>
      </c>
      <c r="F2232">
        <f t="shared" ca="1" si="208"/>
        <v>1</v>
      </c>
      <c r="G2232">
        <f t="shared" si="209"/>
        <v>1</v>
      </c>
      <c r="H2232">
        <f t="shared" si="210"/>
        <v>1</v>
      </c>
      <c r="I2232">
        <f t="shared" ca="1" si="211"/>
        <v>3</v>
      </c>
      <c r="J2232" t="str">
        <f t="shared" ca="1" si="212"/>
        <v>Lost</v>
      </c>
    </row>
    <row r="2233" spans="1:10" x14ac:dyDescent="0.3">
      <c r="A2233" s="10" t="s">
        <v>2107</v>
      </c>
      <c r="B2233" s="2">
        <v>45630</v>
      </c>
      <c r="C2233">
        <v>1</v>
      </c>
      <c r="D2233">
        <v>1899.72</v>
      </c>
      <c r="E2233" s="11">
        <f t="shared" ca="1" si="213"/>
        <v>449</v>
      </c>
      <c r="F2233">
        <f t="shared" ca="1" si="208"/>
        <v>1</v>
      </c>
      <c r="G2233">
        <f t="shared" si="209"/>
        <v>1</v>
      </c>
      <c r="H2233">
        <f t="shared" si="210"/>
        <v>2</v>
      </c>
      <c r="I2233">
        <f t="shared" ca="1" si="211"/>
        <v>4</v>
      </c>
      <c r="J2233" t="str">
        <f t="shared" ca="1" si="212"/>
        <v>At Risk</v>
      </c>
    </row>
    <row r="2234" spans="1:10" x14ac:dyDescent="0.3">
      <c r="A2234" s="10" t="s">
        <v>5252</v>
      </c>
      <c r="B2234" s="2">
        <v>45494</v>
      </c>
      <c r="C2234">
        <v>1</v>
      </c>
      <c r="D2234">
        <v>2386.2800000000002</v>
      </c>
      <c r="E2234" s="11">
        <f t="shared" ca="1" si="213"/>
        <v>585</v>
      </c>
      <c r="F2234">
        <f t="shared" ca="1" si="208"/>
        <v>1</v>
      </c>
      <c r="G2234">
        <f t="shared" si="209"/>
        <v>1</v>
      </c>
      <c r="H2234">
        <f t="shared" si="210"/>
        <v>3</v>
      </c>
      <c r="I2234">
        <f t="shared" ca="1" si="211"/>
        <v>5</v>
      </c>
      <c r="J2234" t="str">
        <f t="shared" ca="1" si="212"/>
        <v>Loyal</v>
      </c>
    </row>
    <row r="2235" spans="1:10" x14ac:dyDescent="0.3">
      <c r="A2235" s="10" t="s">
        <v>4506</v>
      </c>
      <c r="B2235" s="2">
        <v>45308</v>
      </c>
      <c r="C2235">
        <v>1</v>
      </c>
      <c r="D2235">
        <v>2822.88</v>
      </c>
      <c r="E2235" s="11">
        <f t="shared" ca="1" si="213"/>
        <v>771</v>
      </c>
      <c r="F2235">
        <f t="shared" ca="1" si="208"/>
        <v>1</v>
      </c>
      <c r="G2235">
        <f t="shared" si="209"/>
        <v>1</v>
      </c>
      <c r="H2235">
        <f t="shared" si="210"/>
        <v>3</v>
      </c>
      <c r="I2235">
        <f t="shared" ca="1" si="211"/>
        <v>5</v>
      </c>
      <c r="J2235" t="str">
        <f t="shared" ca="1" si="212"/>
        <v>Loyal</v>
      </c>
    </row>
    <row r="2236" spans="1:10" x14ac:dyDescent="0.3">
      <c r="A2236" s="10" t="s">
        <v>5462</v>
      </c>
      <c r="B2236" s="2">
        <v>45416</v>
      </c>
      <c r="C2236">
        <v>1</v>
      </c>
      <c r="D2236">
        <v>772.55</v>
      </c>
      <c r="E2236" s="11">
        <f t="shared" ca="1" si="213"/>
        <v>663</v>
      </c>
      <c r="F2236">
        <f t="shared" ca="1" si="208"/>
        <v>1</v>
      </c>
      <c r="G2236">
        <f t="shared" si="209"/>
        <v>1</v>
      </c>
      <c r="H2236">
        <f t="shared" si="210"/>
        <v>1</v>
      </c>
      <c r="I2236">
        <f t="shared" ca="1" si="211"/>
        <v>3</v>
      </c>
      <c r="J2236" t="str">
        <f t="shared" ca="1" si="212"/>
        <v>Lost</v>
      </c>
    </row>
    <row r="2237" spans="1:10" x14ac:dyDescent="0.3">
      <c r="A2237" s="10" t="s">
        <v>1107</v>
      </c>
      <c r="B2237" s="2">
        <v>45649</v>
      </c>
      <c r="C2237">
        <v>1</v>
      </c>
      <c r="D2237">
        <v>725.44</v>
      </c>
      <c r="E2237" s="11">
        <f t="shared" ca="1" si="213"/>
        <v>430</v>
      </c>
      <c r="F2237">
        <f t="shared" ca="1" si="208"/>
        <v>1</v>
      </c>
      <c r="G2237">
        <f t="shared" si="209"/>
        <v>1</v>
      </c>
      <c r="H2237">
        <f t="shared" si="210"/>
        <v>1</v>
      </c>
      <c r="I2237">
        <f t="shared" ca="1" si="211"/>
        <v>3</v>
      </c>
      <c r="J2237" t="str">
        <f t="shared" ca="1" si="212"/>
        <v>Lost</v>
      </c>
    </row>
    <row r="2238" spans="1:10" x14ac:dyDescent="0.3">
      <c r="A2238" s="10" t="s">
        <v>4031</v>
      </c>
      <c r="B2238" s="2">
        <v>45424</v>
      </c>
      <c r="C2238">
        <v>1</v>
      </c>
      <c r="D2238">
        <v>579.97</v>
      </c>
      <c r="E2238" s="11">
        <f t="shared" ca="1" si="213"/>
        <v>655</v>
      </c>
      <c r="F2238">
        <f t="shared" ca="1" si="208"/>
        <v>1</v>
      </c>
      <c r="G2238">
        <f t="shared" si="209"/>
        <v>1</v>
      </c>
      <c r="H2238">
        <f t="shared" si="210"/>
        <v>1</v>
      </c>
      <c r="I2238">
        <f t="shared" ca="1" si="211"/>
        <v>3</v>
      </c>
      <c r="J2238" t="str">
        <f t="shared" ca="1" si="212"/>
        <v>Lost</v>
      </c>
    </row>
    <row r="2239" spans="1:10" x14ac:dyDescent="0.3">
      <c r="A2239" s="10" t="s">
        <v>4284</v>
      </c>
      <c r="B2239" s="2">
        <v>45425</v>
      </c>
      <c r="C2239">
        <v>2</v>
      </c>
      <c r="D2239">
        <v>1958.78</v>
      </c>
      <c r="E2239" s="11">
        <f t="shared" ca="1" si="213"/>
        <v>654</v>
      </c>
      <c r="F2239">
        <f t="shared" ca="1" si="208"/>
        <v>1</v>
      </c>
      <c r="G2239">
        <f t="shared" si="209"/>
        <v>2</v>
      </c>
      <c r="H2239">
        <f t="shared" si="210"/>
        <v>2</v>
      </c>
      <c r="I2239">
        <f t="shared" ca="1" si="211"/>
        <v>5</v>
      </c>
      <c r="J2239" t="str">
        <f t="shared" ca="1" si="212"/>
        <v>Loyal</v>
      </c>
    </row>
    <row r="2240" spans="1:10" x14ac:dyDescent="0.3">
      <c r="A2240" s="10" t="s">
        <v>1560</v>
      </c>
      <c r="B2240" s="2">
        <v>45563</v>
      </c>
      <c r="C2240">
        <v>2</v>
      </c>
      <c r="D2240">
        <v>853.06</v>
      </c>
      <c r="E2240" s="11">
        <f t="shared" ca="1" si="213"/>
        <v>516</v>
      </c>
      <c r="F2240">
        <f t="shared" ca="1" si="208"/>
        <v>1</v>
      </c>
      <c r="G2240">
        <f t="shared" si="209"/>
        <v>2</v>
      </c>
      <c r="H2240">
        <f t="shared" si="210"/>
        <v>1</v>
      </c>
      <c r="I2240">
        <f t="shared" ca="1" si="211"/>
        <v>4</v>
      </c>
      <c r="J2240" t="str">
        <f t="shared" ca="1" si="212"/>
        <v>At Risk</v>
      </c>
    </row>
    <row r="2241" spans="1:10" x14ac:dyDescent="0.3">
      <c r="A2241" s="10" t="s">
        <v>5577</v>
      </c>
      <c r="B2241" s="2">
        <v>45612</v>
      </c>
      <c r="C2241">
        <v>3</v>
      </c>
      <c r="D2241">
        <v>2135.67</v>
      </c>
      <c r="E2241" s="11">
        <f t="shared" ca="1" si="213"/>
        <v>467</v>
      </c>
      <c r="F2241">
        <f t="shared" ca="1" si="208"/>
        <v>1</v>
      </c>
      <c r="G2241">
        <f t="shared" si="209"/>
        <v>3</v>
      </c>
      <c r="H2241">
        <f t="shared" si="210"/>
        <v>3</v>
      </c>
      <c r="I2241">
        <f t="shared" ca="1" si="211"/>
        <v>7</v>
      </c>
      <c r="J2241" t="str">
        <f t="shared" ca="1" si="212"/>
        <v>Champion</v>
      </c>
    </row>
    <row r="2242" spans="1:10" x14ac:dyDescent="0.3">
      <c r="A2242" s="10" t="s">
        <v>2652</v>
      </c>
      <c r="B2242" s="2">
        <v>45648</v>
      </c>
      <c r="C2242">
        <v>4</v>
      </c>
      <c r="D2242">
        <v>7497.33</v>
      </c>
      <c r="E2242" s="11">
        <f t="shared" ca="1" si="213"/>
        <v>431</v>
      </c>
      <c r="F2242">
        <f t="shared" ca="1" si="208"/>
        <v>1</v>
      </c>
      <c r="G2242">
        <f t="shared" si="209"/>
        <v>3</v>
      </c>
      <c r="H2242">
        <f t="shared" si="210"/>
        <v>3</v>
      </c>
      <c r="I2242">
        <f t="shared" ca="1" si="211"/>
        <v>7</v>
      </c>
      <c r="J2242" t="str">
        <f t="shared" ca="1" si="212"/>
        <v>Champion</v>
      </c>
    </row>
    <row r="2243" spans="1:10" x14ac:dyDescent="0.3">
      <c r="A2243" s="10" t="s">
        <v>999</v>
      </c>
      <c r="B2243" s="2">
        <v>45655</v>
      </c>
      <c r="C2243">
        <v>4</v>
      </c>
      <c r="D2243">
        <v>4861.4800000000005</v>
      </c>
      <c r="E2243" s="11">
        <f t="shared" ca="1" si="213"/>
        <v>424</v>
      </c>
      <c r="F2243">
        <f t="shared" ref="F2243:F2306" ca="1" si="214">_xlfn.IFS(E2243&lt;100,3,E2243&lt;=200,2,E2243&gt;200,1)</f>
        <v>1</v>
      </c>
      <c r="G2243">
        <f t="shared" ref="G2243:G2306" si="215">_xlfn.IFS(C2243&gt;=3,3,C2243=2,2,C2243=1,1)</f>
        <v>3</v>
      </c>
      <c r="H2243">
        <f t="shared" ref="H2243:H2306" si="216">_xlfn.IFS(D2243&gt;=2000,3,D2243&gt;=1000,2,D2243&lt;1000,1)</f>
        <v>3</v>
      </c>
      <c r="I2243">
        <f t="shared" ref="I2243:I2306" ca="1" si="217">F2243+G2243+H2243</f>
        <v>7</v>
      </c>
      <c r="J2243" t="str">
        <f t="shared" ref="J2243:J2306" ca="1" si="218">_xlfn.IFS(I2243&gt;=7,"Champion",I2243&gt;=5,"Loyal",I2243&gt;=4,"At Risk",I2243&lt;4,"Lost")</f>
        <v>Champion</v>
      </c>
    </row>
    <row r="2244" spans="1:10" x14ac:dyDescent="0.3">
      <c r="A2244" s="10" t="s">
        <v>4350</v>
      </c>
      <c r="B2244" s="2">
        <v>45547</v>
      </c>
      <c r="C2244">
        <v>1</v>
      </c>
      <c r="D2244">
        <v>234.09</v>
      </c>
      <c r="E2244" s="11">
        <f t="shared" ca="1" si="213"/>
        <v>532</v>
      </c>
      <c r="F2244">
        <f t="shared" ca="1" si="214"/>
        <v>1</v>
      </c>
      <c r="G2244">
        <f t="shared" si="215"/>
        <v>1</v>
      </c>
      <c r="H2244">
        <f t="shared" si="216"/>
        <v>1</v>
      </c>
      <c r="I2244">
        <f t="shared" ca="1" si="217"/>
        <v>3</v>
      </c>
      <c r="J2244" t="str">
        <f t="shared" ca="1" si="218"/>
        <v>Lost</v>
      </c>
    </row>
    <row r="2245" spans="1:10" x14ac:dyDescent="0.3">
      <c r="A2245" s="10" t="s">
        <v>5918</v>
      </c>
      <c r="B2245" s="2">
        <v>45606</v>
      </c>
      <c r="C2245">
        <v>1</v>
      </c>
      <c r="D2245">
        <v>1849.2</v>
      </c>
      <c r="E2245" s="11">
        <f t="shared" ref="E2245:E2308" ca="1" si="219">TODAY()-B2245</f>
        <v>473</v>
      </c>
      <c r="F2245">
        <f t="shared" ca="1" si="214"/>
        <v>1</v>
      </c>
      <c r="G2245">
        <f t="shared" si="215"/>
        <v>1</v>
      </c>
      <c r="H2245">
        <f t="shared" si="216"/>
        <v>2</v>
      </c>
      <c r="I2245">
        <f t="shared" ca="1" si="217"/>
        <v>4</v>
      </c>
      <c r="J2245" t="str">
        <f t="shared" ca="1" si="218"/>
        <v>At Risk</v>
      </c>
    </row>
    <row r="2246" spans="1:10" x14ac:dyDescent="0.3">
      <c r="A2246" s="10" t="s">
        <v>5677</v>
      </c>
      <c r="B2246" s="2">
        <v>45309</v>
      </c>
      <c r="C2246">
        <v>1</v>
      </c>
      <c r="D2246">
        <v>358.04</v>
      </c>
      <c r="E2246" s="11">
        <f t="shared" ca="1" si="219"/>
        <v>770</v>
      </c>
      <c r="F2246">
        <f t="shared" ca="1" si="214"/>
        <v>1</v>
      </c>
      <c r="G2246">
        <f t="shared" si="215"/>
        <v>1</v>
      </c>
      <c r="H2246">
        <f t="shared" si="216"/>
        <v>1</v>
      </c>
      <c r="I2246">
        <f t="shared" ca="1" si="217"/>
        <v>3</v>
      </c>
      <c r="J2246" t="str">
        <f t="shared" ca="1" si="218"/>
        <v>Lost</v>
      </c>
    </row>
    <row r="2247" spans="1:10" x14ac:dyDescent="0.3">
      <c r="A2247" s="10" t="s">
        <v>1755</v>
      </c>
      <c r="B2247" s="2">
        <v>45408</v>
      </c>
      <c r="C2247">
        <v>1</v>
      </c>
      <c r="D2247">
        <v>3728.26</v>
      </c>
      <c r="E2247" s="11">
        <f t="shared" ca="1" si="219"/>
        <v>671</v>
      </c>
      <c r="F2247">
        <f t="shared" ca="1" si="214"/>
        <v>1</v>
      </c>
      <c r="G2247">
        <f t="shared" si="215"/>
        <v>1</v>
      </c>
      <c r="H2247">
        <f t="shared" si="216"/>
        <v>3</v>
      </c>
      <c r="I2247">
        <f t="shared" ca="1" si="217"/>
        <v>5</v>
      </c>
      <c r="J2247" t="str">
        <f t="shared" ca="1" si="218"/>
        <v>Loyal</v>
      </c>
    </row>
    <row r="2248" spans="1:10" x14ac:dyDescent="0.3">
      <c r="A2248" s="10" t="s">
        <v>3402</v>
      </c>
      <c r="B2248" s="2">
        <v>45340</v>
      </c>
      <c r="C2248">
        <v>1</v>
      </c>
      <c r="D2248">
        <v>14.83</v>
      </c>
      <c r="E2248" s="11">
        <f t="shared" ca="1" si="219"/>
        <v>739</v>
      </c>
      <c r="F2248">
        <f t="shared" ca="1" si="214"/>
        <v>1</v>
      </c>
      <c r="G2248">
        <f t="shared" si="215"/>
        <v>1</v>
      </c>
      <c r="H2248">
        <f t="shared" si="216"/>
        <v>1</v>
      </c>
      <c r="I2248">
        <f t="shared" ca="1" si="217"/>
        <v>3</v>
      </c>
      <c r="J2248" t="str">
        <f t="shared" ca="1" si="218"/>
        <v>Lost</v>
      </c>
    </row>
    <row r="2249" spans="1:10" x14ac:dyDescent="0.3">
      <c r="A2249" s="10" t="s">
        <v>3609</v>
      </c>
      <c r="B2249" s="2">
        <v>45605</v>
      </c>
      <c r="C2249">
        <v>4</v>
      </c>
      <c r="D2249">
        <v>8497.1999999999989</v>
      </c>
      <c r="E2249" s="11">
        <f t="shared" ca="1" si="219"/>
        <v>474</v>
      </c>
      <c r="F2249">
        <f t="shared" ca="1" si="214"/>
        <v>1</v>
      </c>
      <c r="G2249">
        <f t="shared" si="215"/>
        <v>3</v>
      </c>
      <c r="H2249">
        <f t="shared" si="216"/>
        <v>3</v>
      </c>
      <c r="I2249">
        <f t="shared" ca="1" si="217"/>
        <v>7</v>
      </c>
      <c r="J2249" t="str">
        <f t="shared" ca="1" si="218"/>
        <v>Champion</v>
      </c>
    </row>
    <row r="2250" spans="1:10" x14ac:dyDescent="0.3">
      <c r="A2250" s="10" t="s">
        <v>624</v>
      </c>
      <c r="B2250" s="2">
        <v>45423</v>
      </c>
      <c r="C2250">
        <v>1</v>
      </c>
      <c r="D2250">
        <v>256.31</v>
      </c>
      <c r="E2250" s="11">
        <f t="shared" ca="1" si="219"/>
        <v>656</v>
      </c>
      <c r="F2250">
        <f t="shared" ca="1" si="214"/>
        <v>1</v>
      </c>
      <c r="G2250">
        <f t="shared" si="215"/>
        <v>1</v>
      </c>
      <c r="H2250">
        <f t="shared" si="216"/>
        <v>1</v>
      </c>
      <c r="I2250">
        <f t="shared" ca="1" si="217"/>
        <v>3</v>
      </c>
      <c r="J2250" t="str">
        <f t="shared" ca="1" si="218"/>
        <v>Lost</v>
      </c>
    </row>
    <row r="2251" spans="1:10" x14ac:dyDescent="0.3">
      <c r="A2251" s="10" t="s">
        <v>5867</v>
      </c>
      <c r="B2251" s="2">
        <v>45629</v>
      </c>
      <c r="C2251">
        <v>1</v>
      </c>
      <c r="D2251">
        <v>837.47</v>
      </c>
      <c r="E2251" s="11">
        <f t="shared" ca="1" si="219"/>
        <v>450</v>
      </c>
      <c r="F2251">
        <f t="shared" ca="1" si="214"/>
        <v>1</v>
      </c>
      <c r="G2251">
        <f t="shared" si="215"/>
        <v>1</v>
      </c>
      <c r="H2251">
        <f t="shared" si="216"/>
        <v>1</v>
      </c>
      <c r="I2251">
        <f t="shared" ca="1" si="217"/>
        <v>3</v>
      </c>
      <c r="J2251" t="str">
        <f t="shared" ca="1" si="218"/>
        <v>Lost</v>
      </c>
    </row>
    <row r="2252" spans="1:10" x14ac:dyDescent="0.3">
      <c r="A2252" s="10" t="s">
        <v>1323</v>
      </c>
      <c r="B2252" s="2">
        <v>45527</v>
      </c>
      <c r="C2252">
        <v>1</v>
      </c>
      <c r="D2252">
        <v>192.07</v>
      </c>
      <c r="E2252" s="11">
        <f t="shared" ca="1" si="219"/>
        <v>552</v>
      </c>
      <c r="F2252">
        <f t="shared" ca="1" si="214"/>
        <v>1</v>
      </c>
      <c r="G2252">
        <f t="shared" si="215"/>
        <v>1</v>
      </c>
      <c r="H2252">
        <f t="shared" si="216"/>
        <v>1</v>
      </c>
      <c r="I2252">
        <f t="shared" ca="1" si="217"/>
        <v>3</v>
      </c>
      <c r="J2252" t="str">
        <f t="shared" ca="1" si="218"/>
        <v>Lost</v>
      </c>
    </row>
    <row r="2253" spans="1:10" x14ac:dyDescent="0.3">
      <c r="A2253" s="10" t="s">
        <v>3675</v>
      </c>
      <c r="B2253" s="2">
        <v>45503</v>
      </c>
      <c r="C2253">
        <v>1</v>
      </c>
      <c r="D2253">
        <v>1175.1500000000001</v>
      </c>
      <c r="E2253" s="11">
        <f t="shared" ca="1" si="219"/>
        <v>576</v>
      </c>
      <c r="F2253">
        <f t="shared" ca="1" si="214"/>
        <v>1</v>
      </c>
      <c r="G2253">
        <f t="shared" si="215"/>
        <v>1</v>
      </c>
      <c r="H2253">
        <f t="shared" si="216"/>
        <v>2</v>
      </c>
      <c r="I2253">
        <f t="shared" ca="1" si="217"/>
        <v>4</v>
      </c>
      <c r="J2253" t="str">
        <f t="shared" ca="1" si="218"/>
        <v>At Risk</v>
      </c>
    </row>
    <row r="2254" spans="1:10" x14ac:dyDescent="0.3">
      <c r="A2254" s="10" t="s">
        <v>1179</v>
      </c>
      <c r="B2254" s="2">
        <v>45493</v>
      </c>
      <c r="C2254">
        <v>3</v>
      </c>
      <c r="D2254">
        <v>1513.42</v>
      </c>
      <c r="E2254" s="11">
        <f t="shared" ca="1" si="219"/>
        <v>586</v>
      </c>
      <c r="F2254">
        <f t="shared" ca="1" si="214"/>
        <v>1</v>
      </c>
      <c r="G2254">
        <f t="shared" si="215"/>
        <v>3</v>
      </c>
      <c r="H2254">
        <f t="shared" si="216"/>
        <v>2</v>
      </c>
      <c r="I2254">
        <f t="shared" ca="1" si="217"/>
        <v>6</v>
      </c>
      <c r="J2254" t="str">
        <f t="shared" ca="1" si="218"/>
        <v>Loyal</v>
      </c>
    </row>
    <row r="2255" spans="1:10" x14ac:dyDescent="0.3">
      <c r="A2255" s="10" t="s">
        <v>2018</v>
      </c>
      <c r="B2255" s="2">
        <v>45510</v>
      </c>
      <c r="C2255">
        <v>1</v>
      </c>
      <c r="D2255">
        <v>1792.63</v>
      </c>
      <c r="E2255" s="11">
        <f t="shared" ca="1" si="219"/>
        <v>569</v>
      </c>
      <c r="F2255">
        <f t="shared" ca="1" si="214"/>
        <v>1</v>
      </c>
      <c r="G2255">
        <f t="shared" si="215"/>
        <v>1</v>
      </c>
      <c r="H2255">
        <f t="shared" si="216"/>
        <v>2</v>
      </c>
      <c r="I2255">
        <f t="shared" ca="1" si="217"/>
        <v>4</v>
      </c>
      <c r="J2255" t="str">
        <f t="shared" ca="1" si="218"/>
        <v>At Risk</v>
      </c>
    </row>
    <row r="2256" spans="1:10" x14ac:dyDescent="0.3">
      <c r="A2256" s="10" t="s">
        <v>2628</v>
      </c>
      <c r="B2256" s="2">
        <v>45335</v>
      </c>
      <c r="C2256">
        <v>1</v>
      </c>
      <c r="D2256">
        <v>746.39</v>
      </c>
      <c r="E2256" s="11">
        <f t="shared" ca="1" si="219"/>
        <v>744</v>
      </c>
      <c r="F2256">
        <f t="shared" ca="1" si="214"/>
        <v>1</v>
      </c>
      <c r="G2256">
        <f t="shared" si="215"/>
        <v>1</v>
      </c>
      <c r="H2256">
        <f t="shared" si="216"/>
        <v>1</v>
      </c>
      <c r="I2256">
        <f t="shared" ca="1" si="217"/>
        <v>3</v>
      </c>
      <c r="J2256" t="str">
        <f t="shared" ca="1" si="218"/>
        <v>Lost</v>
      </c>
    </row>
    <row r="2257" spans="1:10" x14ac:dyDescent="0.3">
      <c r="A2257" s="10" t="s">
        <v>3451</v>
      </c>
      <c r="B2257" s="2">
        <v>45616</v>
      </c>
      <c r="C2257">
        <v>2</v>
      </c>
      <c r="D2257">
        <v>289.5</v>
      </c>
      <c r="E2257" s="11">
        <f t="shared" ca="1" si="219"/>
        <v>463</v>
      </c>
      <c r="F2257">
        <f t="shared" ca="1" si="214"/>
        <v>1</v>
      </c>
      <c r="G2257">
        <f t="shared" si="215"/>
        <v>2</v>
      </c>
      <c r="H2257">
        <f t="shared" si="216"/>
        <v>1</v>
      </c>
      <c r="I2257">
        <f t="shared" ca="1" si="217"/>
        <v>4</v>
      </c>
      <c r="J2257" t="str">
        <f t="shared" ca="1" si="218"/>
        <v>At Risk</v>
      </c>
    </row>
    <row r="2258" spans="1:10" x14ac:dyDescent="0.3">
      <c r="A2258" s="10" t="s">
        <v>358</v>
      </c>
      <c r="B2258" s="2">
        <v>45406</v>
      </c>
      <c r="C2258">
        <v>1</v>
      </c>
      <c r="D2258">
        <v>2252.34</v>
      </c>
      <c r="E2258" s="11">
        <f t="shared" ca="1" si="219"/>
        <v>673</v>
      </c>
      <c r="F2258">
        <f t="shared" ca="1" si="214"/>
        <v>1</v>
      </c>
      <c r="G2258">
        <f t="shared" si="215"/>
        <v>1</v>
      </c>
      <c r="H2258">
        <f t="shared" si="216"/>
        <v>3</v>
      </c>
      <c r="I2258">
        <f t="shared" ca="1" si="217"/>
        <v>5</v>
      </c>
      <c r="J2258" t="str">
        <f t="shared" ca="1" si="218"/>
        <v>Loyal</v>
      </c>
    </row>
    <row r="2259" spans="1:10" x14ac:dyDescent="0.3">
      <c r="A2259" s="10" t="s">
        <v>586</v>
      </c>
      <c r="B2259" s="2">
        <v>45396</v>
      </c>
      <c r="C2259">
        <v>1</v>
      </c>
      <c r="D2259">
        <v>389.4</v>
      </c>
      <c r="E2259" s="11">
        <f t="shared" ca="1" si="219"/>
        <v>683</v>
      </c>
      <c r="F2259">
        <f t="shared" ca="1" si="214"/>
        <v>1</v>
      </c>
      <c r="G2259">
        <f t="shared" si="215"/>
        <v>1</v>
      </c>
      <c r="H2259">
        <f t="shared" si="216"/>
        <v>1</v>
      </c>
      <c r="I2259">
        <f t="shared" ca="1" si="217"/>
        <v>3</v>
      </c>
      <c r="J2259" t="str">
        <f t="shared" ca="1" si="218"/>
        <v>Lost</v>
      </c>
    </row>
    <row r="2260" spans="1:10" x14ac:dyDescent="0.3">
      <c r="A2260" s="10" t="s">
        <v>2849</v>
      </c>
      <c r="B2260" s="2">
        <v>45647</v>
      </c>
      <c r="C2260">
        <v>1</v>
      </c>
      <c r="D2260">
        <v>1085.1099999999999</v>
      </c>
      <c r="E2260" s="11">
        <f t="shared" ca="1" si="219"/>
        <v>432</v>
      </c>
      <c r="F2260">
        <f t="shared" ca="1" si="214"/>
        <v>1</v>
      </c>
      <c r="G2260">
        <f t="shared" si="215"/>
        <v>1</v>
      </c>
      <c r="H2260">
        <f t="shared" si="216"/>
        <v>2</v>
      </c>
      <c r="I2260">
        <f t="shared" ca="1" si="217"/>
        <v>4</v>
      </c>
      <c r="J2260" t="str">
        <f t="shared" ca="1" si="218"/>
        <v>At Risk</v>
      </c>
    </row>
    <row r="2261" spans="1:10" x14ac:dyDescent="0.3">
      <c r="A2261" s="10" t="s">
        <v>375</v>
      </c>
      <c r="B2261" s="2">
        <v>45398</v>
      </c>
      <c r="C2261">
        <v>1</v>
      </c>
      <c r="D2261">
        <v>946.36</v>
      </c>
      <c r="E2261" s="11">
        <f t="shared" ca="1" si="219"/>
        <v>681</v>
      </c>
      <c r="F2261">
        <f t="shared" ca="1" si="214"/>
        <v>1</v>
      </c>
      <c r="G2261">
        <f t="shared" si="215"/>
        <v>1</v>
      </c>
      <c r="H2261">
        <f t="shared" si="216"/>
        <v>1</v>
      </c>
      <c r="I2261">
        <f t="shared" ca="1" si="217"/>
        <v>3</v>
      </c>
      <c r="J2261" t="str">
        <f t="shared" ca="1" si="218"/>
        <v>Lost</v>
      </c>
    </row>
    <row r="2262" spans="1:10" x14ac:dyDescent="0.3">
      <c r="A2262" s="10" t="s">
        <v>4654</v>
      </c>
      <c r="B2262" s="2">
        <v>45389</v>
      </c>
      <c r="C2262">
        <v>1</v>
      </c>
      <c r="D2262">
        <v>2652.98</v>
      </c>
      <c r="E2262" s="11">
        <f t="shared" ca="1" si="219"/>
        <v>690</v>
      </c>
      <c r="F2262">
        <f t="shared" ca="1" si="214"/>
        <v>1</v>
      </c>
      <c r="G2262">
        <f t="shared" si="215"/>
        <v>1</v>
      </c>
      <c r="H2262">
        <f t="shared" si="216"/>
        <v>3</v>
      </c>
      <c r="I2262">
        <f t="shared" ca="1" si="217"/>
        <v>5</v>
      </c>
      <c r="J2262" t="str">
        <f t="shared" ca="1" si="218"/>
        <v>Loyal</v>
      </c>
    </row>
    <row r="2263" spans="1:10" x14ac:dyDescent="0.3">
      <c r="A2263" s="10" t="s">
        <v>1197</v>
      </c>
      <c r="B2263" s="2">
        <v>45409</v>
      </c>
      <c r="C2263">
        <v>1</v>
      </c>
      <c r="D2263">
        <v>3747.98</v>
      </c>
      <c r="E2263" s="11">
        <f t="shared" ca="1" si="219"/>
        <v>670</v>
      </c>
      <c r="F2263">
        <f t="shared" ca="1" si="214"/>
        <v>1</v>
      </c>
      <c r="G2263">
        <f t="shared" si="215"/>
        <v>1</v>
      </c>
      <c r="H2263">
        <f t="shared" si="216"/>
        <v>3</v>
      </c>
      <c r="I2263">
        <f t="shared" ca="1" si="217"/>
        <v>5</v>
      </c>
      <c r="J2263" t="str">
        <f t="shared" ca="1" si="218"/>
        <v>Loyal</v>
      </c>
    </row>
    <row r="2264" spans="1:10" x14ac:dyDescent="0.3">
      <c r="A2264" s="10" t="s">
        <v>3864</v>
      </c>
      <c r="B2264" s="2">
        <v>45441</v>
      </c>
      <c r="C2264">
        <v>1</v>
      </c>
      <c r="D2264">
        <v>3350.64</v>
      </c>
      <c r="E2264" s="11">
        <f t="shared" ca="1" si="219"/>
        <v>638</v>
      </c>
      <c r="F2264">
        <f t="shared" ca="1" si="214"/>
        <v>1</v>
      </c>
      <c r="G2264">
        <f t="shared" si="215"/>
        <v>1</v>
      </c>
      <c r="H2264">
        <f t="shared" si="216"/>
        <v>3</v>
      </c>
      <c r="I2264">
        <f t="shared" ca="1" si="217"/>
        <v>5</v>
      </c>
      <c r="J2264" t="str">
        <f t="shared" ca="1" si="218"/>
        <v>Loyal</v>
      </c>
    </row>
    <row r="2265" spans="1:10" x14ac:dyDescent="0.3">
      <c r="A2265" s="10" t="s">
        <v>5712</v>
      </c>
      <c r="B2265" s="2">
        <v>45602</v>
      </c>
      <c r="C2265">
        <v>1</v>
      </c>
      <c r="D2265">
        <v>799.89</v>
      </c>
      <c r="E2265" s="11">
        <f t="shared" ca="1" si="219"/>
        <v>477</v>
      </c>
      <c r="F2265">
        <f t="shared" ca="1" si="214"/>
        <v>1</v>
      </c>
      <c r="G2265">
        <f t="shared" si="215"/>
        <v>1</v>
      </c>
      <c r="H2265">
        <f t="shared" si="216"/>
        <v>1</v>
      </c>
      <c r="I2265">
        <f t="shared" ca="1" si="217"/>
        <v>3</v>
      </c>
      <c r="J2265" t="str">
        <f t="shared" ca="1" si="218"/>
        <v>Lost</v>
      </c>
    </row>
    <row r="2266" spans="1:10" x14ac:dyDescent="0.3">
      <c r="A2266" s="10" t="s">
        <v>5950</v>
      </c>
      <c r="B2266" s="2">
        <v>45594</v>
      </c>
      <c r="C2266">
        <v>1</v>
      </c>
      <c r="D2266">
        <v>1366.39</v>
      </c>
      <c r="E2266" s="11">
        <f t="shared" ca="1" si="219"/>
        <v>485</v>
      </c>
      <c r="F2266">
        <f t="shared" ca="1" si="214"/>
        <v>1</v>
      </c>
      <c r="G2266">
        <f t="shared" si="215"/>
        <v>1</v>
      </c>
      <c r="H2266">
        <f t="shared" si="216"/>
        <v>2</v>
      </c>
      <c r="I2266">
        <f t="shared" ca="1" si="217"/>
        <v>4</v>
      </c>
      <c r="J2266" t="str">
        <f t="shared" ca="1" si="218"/>
        <v>At Risk</v>
      </c>
    </row>
    <row r="2267" spans="1:10" x14ac:dyDescent="0.3">
      <c r="A2267" s="10" t="s">
        <v>4126</v>
      </c>
      <c r="B2267" s="2">
        <v>45490</v>
      </c>
      <c r="C2267">
        <v>1</v>
      </c>
      <c r="D2267">
        <v>24.78</v>
      </c>
      <c r="E2267" s="11">
        <f t="shared" ca="1" si="219"/>
        <v>589</v>
      </c>
      <c r="F2267">
        <f t="shared" ca="1" si="214"/>
        <v>1</v>
      </c>
      <c r="G2267">
        <f t="shared" si="215"/>
        <v>1</v>
      </c>
      <c r="H2267">
        <f t="shared" si="216"/>
        <v>1</v>
      </c>
      <c r="I2267">
        <f t="shared" ca="1" si="217"/>
        <v>3</v>
      </c>
      <c r="J2267" t="str">
        <f t="shared" ca="1" si="218"/>
        <v>Lost</v>
      </c>
    </row>
    <row r="2268" spans="1:10" x14ac:dyDescent="0.3">
      <c r="A2268" s="10" t="s">
        <v>2607</v>
      </c>
      <c r="B2268" s="2">
        <v>45657</v>
      </c>
      <c r="C2268">
        <v>4</v>
      </c>
      <c r="D2268">
        <v>5850.8400000000011</v>
      </c>
      <c r="E2268" s="11">
        <f t="shared" ca="1" si="219"/>
        <v>422</v>
      </c>
      <c r="F2268">
        <f t="shared" ca="1" si="214"/>
        <v>1</v>
      </c>
      <c r="G2268">
        <f t="shared" si="215"/>
        <v>3</v>
      </c>
      <c r="H2268">
        <f t="shared" si="216"/>
        <v>3</v>
      </c>
      <c r="I2268">
        <f t="shared" ca="1" si="217"/>
        <v>7</v>
      </c>
      <c r="J2268" t="str">
        <f t="shared" ca="1" si="218"/>
        <v>Champion</v>
      </c>
    </row>
    <row r="2269" spans="1:10" x14ac:dyDescent="0.3">
      <c r="A2269" s="10" t="s">
        <v>808</v>
      </c>
      <c r="B2269" s="2">
        <v>45529</v>
      </c>
      <c r="C2269">
        <v>4</v>
      </c>
      <c r="D2269">
        <v>1882.72</v>
      </c>
      <c r="E2269" s="11">
        <f t="shared" ca="1" si="219"/>
        <v>550</v>
      </c>
      <c r="F2269">
        <f t="shared" ca="1" si="214"/>
        <v>1</v>
      </c>
      <c r="G2269">
        <f t="shared" si="215"/>
        <v>3</v>
      </c>
      <c r="H2269">
        <f t="shared" si="216"/>
        <v>2</v>
      </c>
      <c r="I2269">
        <f t="shared" ca="1" si="217"/>
        <v>6</v>
      </c>
      <c r="J2269" t="str">
        <f t="shared" ca="1" si="218"/>
        <v>Loyal</v>
      </c>
    </row>
    <row r="2270" spans="1:10" x14ac:dyDescent="0.3">
      <c r="A2270" s="10" t="s">
        <v>2384</v>
      </c>
      <c r="B2270" s="2">
        <v>45541</v>
      </c>
      <c r="C2270">
        <v>1</v>
      </c>
      <c r="D2270">
        <v>1759.1</v>
      </c>
      <c r="E2270" s="11">
        <f t="shared" ca="1" si="219"/>
        <v>538</v>
      </c>
      <c r="F2270">
        <f t="shared" ca="1" si="214"/>
        <v>1</v>
      </c>
      <c r="G2270">
        <f t="shared" si="215"/>
        <v>1</v>
      </c>
      <c r="H2270">
        <f t="shared" si="216"/>
        <v>2</v>
      </c>
      <c r="I2270">
        <f t="shared" ca="1" si="217"/>
        <v>4</v>
      </c>
      <c r="J2270" t="str">
        <f t="shared" ca="1" si="218"/>
        <v>At Risk</v>
      </c>
    </row>
    <row r="2271" spans="1:10" x14ac:dyDescent="0.3">
      <c r="A2271" s="10" t="s">
        <v>3870</v>
      </c>
      <c r="B2271" s="2">
        <v>45487</v>
      </c>
      <c r="C2271">
        <v>2</v>
      </c>
      <c r="D2271">
        <v>2532.44</v>
      </c>
      <c r="E2271" s="11">
        <f t="shared" ca="1" si="219"/>
        <v>592</v>
      </c>
      <c r="F2271">
        <f t="shared" ca="1" si="214"/>
        <v>1</v>
      </c>
      <c r="G2271">
        <f t="shared" si="215"/>
        <v>2</v>
      </c>
      <c r="H2271">
        <f t="shared" si="216"/>
        <v>3</v>
      </c>
      <c r="I2271">
        <f t="shared" ca="1" si="217"/>
        <v>6</v>
      </c>
      <c r="J2271" t="str">
        <f t="shared" ca="1" si="218"/>
        <v>Loyal</v>
      </c>
    </row>
    <row r="2272" spans="1:10" x14ac:dyDescent="0.3">
      <c r="A2272" s="10" t="s">
        <v>4178</v>
      </c>
      <c r="B2272" s="2">
        <v>45527</v>
      </c>
      <c r="C2272">
        <v>1</v>
      </c>
      <c r="D2272">
        <v>81.58</v>
      </c>
      <c r="E2272" s="11">
        <f t="shared" ca="1" si="219"/>
        <v>552</v>
      </c>
      <c r="F2272">
        <f t="shared" ca="1" si="214"/>
        <v>1</v>
      </c>
      <c r="G2272">
        <f t="shared" si="215"/>
        <v>1</v>
      </c>
      <c r="H2272">
        <f t="shared" si="216"/>
        <v>1</v>
      </c>
      <c r="I2272">
        <f t="shared" ca="1" si="217"/>
        <v>3</v>
      </c>
      <c r="J2272" t="str">
        <f t="shared" ca="1" si="218"/>
        <v>Lost</v>
      </c>
    </row>
    <row r="2273" spans="1:10" x14ac:dyDescent="0.3">
      <c r="A2273" s="10" t="s">
        <v>1062</v>
      </c>
      <c r="B2273" s="2">
        <v>45590</v>
      </c>
      <c r="C2273">
        <v>1</v>
      </c>
      <c r="D2273">
        <v>2550.83</v>
      </c>
      <c r="E2273" s="11">
        <f t="shared" ca="1" si="219"/>
        <v>489</v>
      </c>
      <c r="F2273">
        <f t="shared" ca="1" si="214"/>
        <v>1</v>
      </c>
      <c r="G2273">
        <f t="shared" si="215"/>
        <v>1</v>
      </c>
      <c r="H2273">
        <f t="shared" si="216"/>
        <v>3</v>
      </c>
      <c r="I2273">
        <f t="shared" ca="1" si="217"/>
        <v>5</v>
      </c>
      <c r="J2273" t="str">
        <f t="shared" ca="1" si="218"/>
        <v>Loyal</v>
      </c>
    </row>
    <row r="2274" spans="1:10" x14ac:dyDescent="0.3">
      <c r="A2274" s="10" t="s">
        <v>5649</v>
      </c>
      <c r="B2274" s="2">
        <v>45586</v>
      </c>
      <c r="C2274">
        <v>1</v>
      </c>
      <c r="D2274">
        <v>1497.78</v>
      </c>
      <c r="E2274" s="11">
        <f t="shared" ca="1" si="219"/>
        <v>493</v>
      </c>
      <c r="F2274">
        <f t="shared" ca="1" si="214"/>
        <v>1</v>
      </c>
      <c r="G2274">
        <f t="shared" si="215"/>
        <v>1</v>
      </c>
      <c r="H2274">
        <f t="shared" si="216"/>
        <v>2</v>
      </c>
      <c r="I2274">
        <f t="shared" ca="1" si="217"/>
        <v>4</v>
      </c>
      <c r="J2274" t="str">
        <f t="shared" ca="1" si="218"/>
        <v>At Risk</v>
      </c>
    </row>
    <row r="2275" spans="1:10" x14ac:dyDescent="0.3">
      <c r="A2275" s="10" t="s">
        <v>2665</v>
      </c>
      <c r="B2275" s="2">
        <v>45360</v>
      </c>
      <c r="C2275">
        <v>1</v>
      </c>
      <c r="D2275">
        <v>254</v>
      </c>
      <c r="E2275" s="11">
        <f t="shared" ca="1" si="219"/>
        <v>719</v>
      </c>
      <c r="F2275">
        <f t="shared" ca="1" si="214"/>
        <v>1</v>
      </c>
      <c r="G2275">
        <f t="shared" si="215"/>
        <v>1</v>
      </c>
      <c r="H2275">
        <f t="shared" si="216"/>
        <v>1</v>
      </c>
      <c r="I2275">
        <f t="shared" ca="1" si="217"/>
        <v>3</v>
      </c>
      <c r="J2275" t="str">
        <f t="shared" ca="1" si="218"/>
        <v>Lost</v>
      </c>
    </row>
    <row r="2276" spans="1:10" x14ac:dyDescent="0.3">
      <c r="A2276" s="10" t="s">
        <v>5415</v>
      </c>
      <c r="B2276" s="2">
        <v>45563</v>
      </c>
      <c r="C2276">
        <v>1</v>
      </c>
      <c r="D2276">
        <v>532.4</v>
      </c>
      <c r="E2276" s="11">
        <f t="shared" ca="1" si="219"/>
        <v>516</v>
      </c>
      <c r="F2276">
        <f t="shared" ca="1" si="214"/>
        <v>1</v>
      </c>
      <c r="G2276">
        <f t="shared" si="215"/>
        <v>1</v>
      </c>
      <c r="H2276">
        <f t="shared" si="216"/>
        <v>1</v>
      </c>
      <c r="I2276">
        <f t="shared" ca="1" si="217"/>
        <v>3</v>
      </c>
      <c r="J2276" t="str">
        <f t="shared" ca="1" si="218"/>
        <v>Lost</v>
      </c>
    </row>
    <row r="2277" spans="1:10" x14ac:dyDescent="0.3">
      <c r="A2277" s="10" t="s">
        <v>4387</v>
      </c>
      <c r="B2277" s="2">
        <v>45570</v>
      </c>
      <c r="C2277">
        <v>1</v>
      </c>
      <c r="D2277">
        <v>586.75</v>
      </c>
      <c r="E2277" s="11">
        <f t="shared" ca="1" si="219"/>
        <v>509</v>
      </c>
      <c r="F2277">
        <f t="shared" ca="1" si="214"/>
        <v>1</v>
      </c>
      <c r="G2277">
        <f t="shared" si="215"/>
        <v>1</v>
      </c>
      <c r="H2277">
        <f t="shared" si="216"/>
        <v>1</v>
      </c>
      <c r="I2277">
        <f t="shared" ca="1" si="217"/>
        <v>3</v>
      </c>
      <c r="J2277" t="str">
        <f t="shared" ca="1" si="218"/>
        <v>Lost</v>
      </c>
    </row>
    <row r="2278" spans="1:10" x14ac:dyDescent="0.3">
      <c r="A2278" s="10" t="s">
        <v>5211</v>
      </c>
      <c r="B2278" s="2">
        <v>45616</v>
      </c>
      <c r="C2278">
        <v>1</v>
      </c>
      <c r="D2278">
        <v>274.12</v>
      </c>
      <c r="E2278" s="11">
        <f t="shared" ca="1" si="219"/>
        <v>463</v>
      </c>
      <c r="F2278">
        <f t="shared" ca="1" si="214"/>
        <v>1</v>
      </c>
      <c r="G2278">
        <f t="shared" si="215"/>
        <v>1</v>
      </c>
      <c r="H2278">
        <f t="shared" si="216"/>
        <v>1</v>
      </c>
      <c r="I2278">
        <f t="shared" ca="1" si="217"/>
        <v>3</v>
      </c>
      <c r="J2278" t="str">
        <f t="shared" ca="1" si="218"/>
        <v>Lost</v>
      </c>
    </row>
    <row r="2279" spans="1:10" x14ac:dyDescent="0.3">
      <c r="A2279" s="10" t="s">
        <v>1335</v>
      </c>
      <c r="B2279" s="2">
        <v>45361</v>
      </c>
      <c r="C2279">
        <v>2</v>
      </c>
      <c r="D2279">
        <v>4951.76</v>
      </c>
      <c r="E2279" s="11">
        <f t="shared" ca="1" si="219"/>
        <v>718</v>
      </c>
      <c r="F2279">
        <f t="shared" ca="1" si="214"/>
        <v>1</v>
      </c>
      <c r="G2279">
        <f t="shared" si="215"/>
        <v>2</v>
      </c>
      <c r="H2279">
        <f t="shared" si="216"/>
        <v>3</v>
      </c>
      <c r="I2279">
        <f t="shared" ca="1" si="217"/>
        <v>6</v>
      </c>
      <c r="J2279" t="str">
        <f t="shared" ca="1" si="218"/>
        <v>Loyal</v>
      </c>
    </row>
    <row r="2280" spans="1:10" x14ac:dyDescent="0.3">
      <c r="A2280" s="10" t="s">
        <v>4857</v>
      </c>
      <c r="B2280" s="2">
        <v>45467</v>
      </c>
      <c r="C2280">
        <v>1</v>
      </c>
      <c r="D2280">
        <v>1389.33</v>
      </c>
      <c r="E2280" s="11">
        <f t="shared" ca="1" si="219"/>
        <v>612</v>
      </c>
      <c r="F2280">
        <f t="shared" ca="1" si="214"/>
        <v>1</v>
      </c>
      <c r="G2280">
        <f t="shared" si="215"/>
        <v>1</v>
      </c>
      <c r="H2280">
        <f t="shared" si="216"/>
        <v>2</v>
      </c>
      <c r="I2280">
        <f t="shared" ca="1" si="217"/>
        <v>4</v>
      </c>
      <c r="J2280" t="str">
        <f t="shared" ca="1" si="218"/>
        <v>At Risk</v>
      </c>
    </row>
    <row r="2281" spans="1:10" x14ac:dyDescent="0.3">
      <c r="A2281" s="10" t="s">
        <v>5157</v>
      </c>
      <c r="B2281" s="2">
        <v>45438</v>
      </c>
      <c r="C2281">
        <v>1</v>
      </c>
      <c r="D2281">
        <v>1401.1</v>
      </c>
      <c r="E2281" s="11">
        <f t="shared" ca="1" si="219"/>
        <v>641</v>
      </c>
      <c r="F2281">
        <f t="shared" ca="1" si="214"/>
        <v>1</v>
      </c>
      <c r="G2281">
        <f t="shared" si="215"/>
        <v>1</v>
      </c>
      <c r="H2281">
        <f t="shared" si="216"/>
        <v>2</v>
      </c>
      <c r="I2281">
        <f t="shared" ca="1" si="217"/>
        <v>4</v>
      </c>
      <c r="J2281" t="str">
        <f t="shared" ca="1" si="218"/>
        <v>At Risk</v>
      </c>
    </row>
    <row r="2282" spans="1:10" x14ac:dyDescent="0.3">
      <c r="A2282" s="10" t="s">
        <v>1352</v>
      </c>
      <c r="B2282" s="2">
        <v>45641</v>
      </c>
      <c r="C2282">
        <v>1</v>
      </c>
      <c r="D2282">
        <v>1300.06</v>
      </c>
      <c r="E2282" s="11">
        <f t="shared" ca="1" si="219"/>
        <v>438</v>
      </c>
      <c r="F2282">
        <f t="shared" ca="1" si="214"/>
        <v>1</v>
      </c>
      <c r="G2282">
        <f t="shared" si="215"/>
        <v>1</v>
      </c>
      <c r="H2282">
        <f t="shared" si="216"/>
        <v>2</v>
      </c>
      <c r="I2282">
        <f t="shared" ca="1" si="217"/>
        <v>4</v>
      </c>
      <c r="J2282" t="str">
        <f t="shared" ca="1" si="218"/>
        <v>At Risk</v>
      </c>
    </row>
    <row r="2283" spans="1:10" x14ac:dyDescent="0.3">
      <c r="A2283" s="10" t="s">
        <v>4593</v>
      </c>
      <c r="B2283" s="2">
        <v>45338</v>
      </c>
      <c r="C2283">
        <v>1</v>
      </c>
      <c r="D2283">
        <v>666.25</v>
      </c>
      <c r="E2283" s="11">
        <f t="shared" ca="1" si="219"/>
        <v>741</v>
      </c>
      <c r="F2283">
        <f t="shared" ca="1" si="214"/>
        <v>1</v>
      </c>
      <c r="G2283">
        <f t="shared" si="215"/>
        <v>1</v>
      </c>
      <c r="H2283">
        <f t="shared" si="216"/>
        <v>1</v>
      </c>
      <c r="I2283">
        <f t="shared" ca="1" si="217"/>
        <v>3</v>
      </c>
      <c r="J2283" t="str">
        <f t="shared" ca="1" si="218"/>
        <v>Lost</v>
      </c>
    </row>
    <row r="2284" spans="1:10" x14ac:dyDescent="0.3">
      <c r="A2284" s="10" t="s">
        <v>2503</v>
      </c>
      <c r="B2284" s="2">
        <v>45530</v>
      </c>
      <c r="C2284">
        <v>5</v>
      </c>
      <c r="D2284">
        <v>5823.0999999999995</v>
      </c>
      <c r="E2284" s="11">
        <f t="shared" ca="1" si="219"/>
        <v>549</v>
      </c>
      <c r="F2284">
        <f t="shared" ca="1" si="214"/>
        <v>1</v>
      </c>
      <c r="G2284">
        <f t="shared" si="215"/>
        <v>3</v>
      </c>
      <c r="H2284">
        <f t="shared" si="216"/>
        <v>3</v>
      </c>
      <c r="I2284">
        <f t="shared" ca="1" si="217"/>
        <v>7</v>
      </c>
      <c r="J2284" t="str">
        <f t="shared" ca="1" si="218"/>
        <v>Champion</v>
      </c>
    </row>
    <row r="2285" spans="1:10" x14ac:dyDescent="0.3">
      <c r="A2285" s="10" t="s">
        <v>914</v>
      </c>
      <c r="B2285" s="2">
        <v>45367</v>
      </c>
      <c r="C2285">
        <v>2</v>
      </c>
      <c r="D2285">
        <v>4696.2700000000004</v>
      </c>
      <c r="E2285" s="11">
        <f t="shared" ca="1" si="219"/>
        <v>712</v>
      </c>
      <c r="F2285">
        <f t="shared" ca="1" si="214"/>
        <v>1</v>
      </c>
      <c r="G2285">
        <f t="shared" si="215"/>
        <v>2</v>
      </c>
      <c r="H2285">
        <f t="shared" si="216"/>
        <v>3</v>
      </c>
      <c r="I2285">
        <f t="shared" ca="1" si="217"/>
        <v>6</v>
      </c>
      <c r="J2285" t="str">
        <f t="shared" ca="1" si="218"/>
        <v>Loyal</v>
      </c>
    </row>
    <row r="2286" spans="1:10" x14ac:dyDescent="0.3">
      <c r="A2286" s="10" t="s">
        <v>208</v>
      </c>
      <c r="B2286" s="2">
        <v>45641</v>
      </c>
      <c r="C2286">
        <v>3</v>
      </c>
      <c r="D2286">
        <v>2650.8</v>
      </c>
      <c r="E2286" s="11">
        <f t="shared" ca="1" si="219"/>
        <v>438</v>
      </c>
      <c r="F2286">
        <f t="shared" ca="1" si="214"/>
        <v>1</v>
      </c>
      <c r="G2286">
        <f t="shared" si="215"/>
        <v>3</v>
      </c>
      <c r="H2286">
        <f t="shared" si="216"/>
        <v>3</v>
      </c>
      <c r="I2286">
        <f t="shared" ca="1" si="217"/>
        <v>7</v>
      </c>
      <c r="J2286" t="str">
        <f t="shared" ca="1" si="218"/>
        <v>Champion</v>
      </c>
    </row>
    <row r="2287" spans="1:10" x14ac:dyDescent="0.3">
      <c r="A2287" s="10" t="s">
        <v>3615</v>
      </c>
      <c r="B2287" s="2">
        <v>45441</v>
      </c>
      <c r="C2287">
        <v>2</v>
      </c>
      <c r="D2287">
        <v>2594.61</v>
      </c>
      <c r="E2287" s="11">
        <f t="shared" ca="1" si="219"/>
        <v>638</v>
      </c>
      <c r="F2287">
        <f t="shared" ca="1" si="214"/>
        <v>1</v>
      </c>
      <c r="G2287">
        <f t="shared" si="215"/>
        <v>2</v>
      </c>
      <c r="H2287">
        <f t="shared" si="216"/>
        <v>3</v>
      </c>
      <c r="I2287">
        <f t="shared" ca="1" si="217"/>
        <v>6</v>
      </c>
      <c r="J2287" t="str">
        <f t="shared" ca="1" si="218"/>
        <v>Loyal</v>
      </c>
    </row>
    <row r="2288" spans="1:10" x14ac:dyDescent="0.3">
      <c r="A2288" s="10" t="s">
        <v>4036</v>
      </c>
      <c r="B2288" s="2">
        <v>45511</v>
      </c>
      <c r="C2288">
        <v>2</v>
      </c>
      <c r="D2288">
        <v>1506.1599999999999</v>
      </c>
      <c r="E2288" s="11">
        <f t="shared" ca="1" si="219"/>
        <v>568</v>
      </c>
      <c r="F2288">
        <f t="shared" ca="1" si="214"/>
        <v>1</v>
      </c>
      <c r="G2288">
        <f t="shared" si="215"/>
        <v>2</v>
      </c>
      <c r="H2288">
        <f t="shared" si="216"/>
        <v>2</v>
      </c>
      <c r="I2288">
        <f t="shared" ca="1" si="217"/>
        <v>5</v>
      </c>
      <c r="J2288" t="str">
        <f t="shared" ca="1" si="218"/>
        <v>Loyal</v>
      </c>
    </row>
    <row r="2289" spans="1:10" x14ac:dyDescent="0.3">
      <c r="A2289" s="10" t="s">
        <v>5422</v>
      </c>
      <c r="B2289" s="2">
        <v>45631</v>
      </c>
      <c r="C2289">
        <v>1</v>
      </c>
      <c r="D2289">
        <v>1442.75</v>
      </c>
      <c r="E2289" s="11">
        <f t="shared" ca="1" si="219"/>
        <v>448</v>
      </c>
      <c r="F2289">
        <f t="shared" ca="1" si="214"/>
        <v>1</v>
      </c>
      <c r="G2289">
        <f t="shared" si="215"/>
        <v>1</v>
      </c>
      <c r="H2289">
        <f t="shared" si="216"/>
        <v>2</v>
      </c>
      <c r="I2289">
        <f t="shared" ca="1" si="217"/>
        <v>4</v>
      </c>
      <c r="J2289" t="str">
        <f t="shared" ca="1" si="218"/>
        <v>At Risk</v>
      </c>
    </row>
    <row r="2290" spans="1:10" x14ac:dyDescent="0.3">
      <c r="A2290" s="10" t="s">
        <v>1328</v>
      </c>
      <c r="B2290" s="2">
        <v>45436</v>
      </c>
      <c r="C2290">
        <v>2</v>
      </c>
      <c r="D2290">
        <v>1228.58</v>
      </c>
      <c r="E2290" s="11">
        <f t="shared" ca="1" si="219"/>
        <v>643</v>
      </c>
      <c r="F2290">
        <f t="shared" ca="1" si="214"/>
        <v>1</v>
      </c>
      <c r="G2290">
        <f t="shared" si="215"/>
        <v>2</v>
      </c>
      <c r="H2290">
        <f t="shared" si="216"/>
        <v>2</v>
      </c>
      <c r="I2290">
        <f t="shared" ca="1" si="217"/>
        <v>5</v>
      </c>
      <c r="J2290" t="str">
        <f t="shared" ca="1" si="218"/>
        <v>Loyal</v>
      </c>
    </row>
    <row r="2291" spans="1:10" x14ac:dyDescent="0.3">
      <c r="A2291" s="10" t="s">
        <v>5175</v>
      </c>
      <c r="B2291" s="2">
        <v>45488</v>
      </c>
      <c r="C2291">
        <v>2</v>
      </c>
      <c r="D2291">
        <v>2633.3900000000003</v>
      </c>
      <c r="E2291" s="11">
        <f t="shared" ca="1" si="219"/>
        <v>591</v>
      </c>
      <c r="F2291">
        <f t="shared" ca="1" si="214"/>
        <v>1</v>
      </c>
      <c r="G2291">
        <f t="shared" si="215"/>
        <v>2</v>
      </c>
      <c r="H2291">
        <f t="shared" si="216"/>
        <v>3</v>
      </c>
      <c r="I2291">
        <f t="shared" ca="1" si="217"/>
        <v>6</v>
      </c>
      <c r="J2291" t="str">
        <f t="shared" ca="1" si="218"/>
        <v>Loyal</v>
      </c>
    </row>
    <row r="2292" spans="1:10" x14ac:dyDescent="0.3">
      <c r="A2292" s="10" t="s">
        <v>2701</v>
      </c>
      <c r="B2292" s="2">
        <v>45648</v>
      </c>
      <c r="C2292">
        <v>2</v>
      </c>
      <c r="D2292">
        <v>2600.2399999999998</v>
      </c>
      <c r="E2292" s="11">
        <f t="shared" ca="1" si="219"/>
        <v>431</v>
      </c>
      <c r="F2292">
        <f t="shared" ca="1" si="214"/>
        <v>1</v>
      </c>
      <c r="G2292">
        <f t="shared" si="215"/>
        <v>2</v>
      </c>
      <c r="H2292">
        <f t="shared" si="216"/>
        <v>3</v>
      </c>
      <c r="I2292">
        <f t="shared" ca="1" si="217"/>
        <v>6</v>
      </c>
      <c r="J2292" t="str">
        <f t="shared" ca="1" si="218"/>
        <v>Loyal</v>
      </c>
    </row>
    <row r="2293" spans="1:10" x14ac:dyDescent="0.3">
      <c r="A2293" s="10" t="s">
        <v>4951</v>
      </c>
      <c r="B2293" s="2">
        <v>45621</v>
      </c>
      <c r="C2293">
        <v>1</v>
      </c>
      <c r="D2293">
        <v>1131.93</v>
      </c>
      <c r="E2293" s="11">
        <f t="shared" ca="1" si="219"/>
        <v>458</v>
      </c>
      <c r="F2293">
        <f t="shared" ca="1" si="214"/>
        <v>1</v>
      </c>
      <c r="G2293">
        <f t="shared" si="215"/>
        <v>1</v>
      </c>
      <c r="H2293">
        <f t="shared" si="216"/>
        <v>2</v>
      </c>
      <c r="I2293">
        <f t="shared" ca="1" si="217"/>
        <v>4</v>
      </c>
      <c r="J2293" t="str">
        <f t="shared" ca="1" si="218"/>
        <v>At Risk</v>
      </c>
    </row>
    <row r="2294" spans="1:10" x14ac:dyDescent="0.3">
      <c r="A2294" s="10" t="s">
        <v>3505</v>
      </c>
      <c r="B2294" s="2">
        <v>45336</v>
      </c>
      <c r="C2294">
        <v>1</v>
      </c>
      <c r="D2294">
        <v>2109.33</v>
      </c>
      <c r="E2294" s="11">
        <f t="shared" ca="1" si="219"/>
        <v>743</v>
      </c>
      <c r="F2294">
        <f t="shared" ca="1" si="214"/>
        <v>1</v>
      </c>
      <c r="G2294">
        <f t="shared" si="215"/>
        <v>1</v>
      </c>
      <c r="H2294">
        <f t="shared" si="216"/>
        <v>3</v>
      </c>
      <c r="I2294">
        <f t="shared" ca="1" si="217"/>
        <v>5</v>
      </c>
      <c r="J2294" t="str">
        <f t="shared" ca="1" si="218"/>
        <v>Loyal</v>
      </c>
    </row>
    <row r="2295" spans="1:10" x14ac:dyDescent="0.3">
      <c r="A2295" s="10" t="s">
        <v>2377</v>
      </c>
      <c r="B2295" s="2">
        <v>45481</v>
      </c>
      <c r="C2295">
        <v>1</v>
      </c>
      <c r="D2295">
        <v>197.47</v>
      </c>
      <c r="E2295" s="11">
        <f t="shared" ca="1" si="219"/>
        <v>598</v>
      </c>
      <c r="F2295">
        <f t="shared" ca="1" si="214"/>
        <v>1</v>
      </c>
      <c r="G2295">
        <f t="shared" si="215"/>
        <v>1</v>
      </c>
      <c r="H2295">
        <f t="shared" si="216"/>
        <v>1</v>
      </c>
      <c r="I2295">
        <f t="shared" ca="1" si="217"/>
        <v>3</v>
      </c>
      <c r="J2295" t="str">
        <f t="shared" ca="1" si="218"/>
        <v>Lost</v>
      </c>
    </row>
    <row r="2296" spans="1:10" x14ac:dyDescent="0.3">
      <c r="A2296" s="10" t="s">
        <v>3650</v>
      </c>
      <c r="B2296" s="2">
        <v>45424</v>
      </c>
      <c r="C2296">
        <v>2</v>
      </c>
      <c r="D2296">
        <v>3654.3599999999997</v>
      </c>
      <c r="E2296" s="11">
        <f t="shared" ca="1" si="219"/>
        <v>655</v>
      </c>
      <c r="F2296">
        <f t="shared" ca="1" si="214"/>
        <v>1</v>
      </c>
      <c r="G2296">
        <f t="shared" si="215"/>
        <v>2</v>
      </c>
      <c r="H2296">
        <f t="shared" si="216"/>
        <v>3</v>
      </c>
      <c r="I2296">
        <f t="shared" ca="1" si="217"/>
        <v>6</v>
      </c>
      <c r="J2296" t="str">
        <f t="shared" ca="1" si="218"/>
        <v>Loyal</v>
      </c>
    </row>
    <row r="2297" spans="1:10" x14ac:dyDescent="0.3">
      <c r="A2297" s="10" t="s">
        <v>5794</v>
      </c>
      <c r="B2297" s="2">
        <v>45482</v>
      </c>
      <c r="C2297">
        <v>1</v>
      </c>
      <c r="D2297">
        <v>3120.64</v>
      </c>
      <c r="E2297" s="11">
        <f t="shared" ca="1" si="219"/>
        <v>597</v>
      </c>
      <c r="F2297">
        <f t="shared" ca="1" si="214"/>
        <v>1</v>
      </c>
      <c r="G2297">
        <f t="shared" si="215"/>
        <v>1</v>
      </c>
      <c r="H2297">
        <f t="shared" si="216"/>
        <v>3</v>
      </c>
      <c r="I2297">
        <f t="shared" ca="1" si="217"/>
        <v>5</v>
      </c>
      <c r="J2297" t="str">
        <f t="shared" ca="1" si="218"/>
        <v>Loyal</v>
      </c>
    </row>
    <row r="2298" spans="1:10" x14ac:dyDescent="0.3">
      <c r="A2298" s="10" t="s">
        <v>115</v>
      </c>
      <c r="B2298" s="2">
        <v>45499</v>
      </c>
      <c r="C2298">
        <v>1</v>
      </c>
      <c r="D2298">
        <v>3377.27</v>
      </c>
      <c r="E2298" s="11">
        <f t="shared" ca="1" si="219"/>
        <v>580</v>
      </c>
      <c r="F2298">
        <f t="shared" ca="1" si="214"/>
        <v>1</v>
      </c>
      <c r="G2298">
        <f t="shared" si="215"/>
        <v>1</v>
      </c>
      <c r="H2298">
        <f t="shared" si="216"/>
        <v>3</v>
      </c>
      <c r="I2298">
        <f t="shared" ca="1" si="217"/>
        <v>5</v>
      </c>
      <c r="J2298" t="str">
        <f t="shared" ca="1" si="218"/>
        <v>Loyal</v>
      </c>
    </row>
    <row r="2299" spans="1:10" x14ac:dyDescent="0.3">
      <c r="A2299" s="10" t="s">
        <v>1051</v>
      </c>
      <c r="B2299" s="2">
        <v>45493</v>
      </c>
      <c r="C2299">
        <v>1</v>
      </c>
      <c r="D2299">
        <v>984.74</v>
      </c>
      <c r="E2299" s="11">
        <f t="shared" ca="1" si="219"/>
        <v>586</v>
      </c>
      <c r="F2299">
        <f t="shared" ca="1" si="214"/>
        <v>1</v>
      </c>
      <c r="G2299">
        <f t="shared" si="215"/>
        <v>1</v>
      </c>
      <c r="H2299">
        <f t="shared" si="216"/>
        <v>1</v>
      </c>
      <c r="I2299">
        <f t="shared" ca="1" si="217"/>
        <v>3</v>
      </c>
      <c r="J2299" t="str">
        <f t="shared" ca="1" si="218"/>
        <v>Lost</v>
      </c>
    </row>
    <row r="2300" spans="1:10" x14ac:dyDescent="0.3">
      <c r="A2300" s="10" t="s">
        <v>673</v>
      </c>
      <c r="B2300" s="2">
        <v>45625</v>
      </c>
      <c r="C2300">
        <v>3</v>
      </c>
      <c r="D2300">
        <v>3658.38</v>
      </c>
      <c r="E2300" s="11">
        <f t="shared" ca="1" si="219"/>
        <v>454</v>
      </c>
      <c r="F2300">
        <f t="shared" ca="1" si="214"/>
        <v>1</v>
      </c>
      <c r="G2300">
        <f t="shared" si="215"/>
        <v>3</v>
      </c>
      <c r="H2300">
        <f t="shared" si="216"/>
        <v>3</v>
      </c>
      <c r="I2300">
        <f t="shared" ca="1" si="217"/>
        <v>7</v>
      </c>
      <c r="J2300" t="str">
        <f t="shared" ca="1" si="218"/>
        <v>Champion</v>
      </c>
    </row>
    <row r="2301" spans="1:10" x14ac:dyDescent="0.3">
      <c r="A2301" s="10" t="s">
        <v>1359</v>
      </c>
      <c r="B2301" s="2">
        <v>45607</v>
      </c>
      <c r="C2301">
        <v>4</v>
      </c>
      <c r="D2301">
        <v>7326.2499999999991</v>
      </c>
      <c r="E2301" s="11">
        <f t="shared" ca="1" si="219"/>
        <v>472</v>
      </c>
      <c r="F2301">
        <f t="shared" ca="1" si="214"/>
        <v>1</v>
      </c>
      <c r="G2301">
        <f t="shared" si="215"/>
        <v>3</v>
      </c>
      <c r="H2301">
        <f t="shared" si="216"/>
        <v>3</v>
      </c>
      <c r="I2301">
        <f t="shared" ca="1" si="217"/>
        <v>7</v>
      </c>
      <c r="J2301" t="str">
        <f t="shared" ca="1" si="218"/>
        <v>Champion</v>
      </c>
    </row>
    <row r="2302" spans="1:10" x14ac:dyDescent="0.3">
      <c r="A2302" s="10" t="s">
        <v>3785</v>
      </c>
      <c r="B2302" s="2">
        <v>45657</v>
      </c>
      <c r="C2302">
        <v>1</v>
      </c>
      <c r="D2302">
        <v>243.16</v>
      </c>
      <c r="E2302" s="11">
        <f t="shared" ca="1" si="219"/>
        <v>422</v>
      </c>
      <c r="F2302">
        <f t="shared" ca="1" si="214"/>
        <v>1</v>
      </c>
      <c r="G2302">
        <f t="shared" si="215"/>
        <v>1</v>
      </c>
      <c r="H2302">
        <f t="shared" si="216"/>
        <v>1</v>
      </c>
      <c r="I2302">
        <f t="shared" ca="1" si="217"/>
        <v>3</v>
      </c>
      <c r="J2302" t="str">
        <f t="shared" ca="1" si="218"/>
        <v>Lost</v>
      </c>
    </row>
    <row r="2303" spans="1:10" x14ac:dyDescent="0.3">
      <c r="A2303" s="10" t="s">
        <v>2720</v>
      </c>
      <c r="B2303" s="2">
        <v>45594</v>
      </c>
      <c r="C2303">
        <v>1</v>
      </c>
      <c r="D2303">
        <v>182.92</v>
      </c>
      <c r="E2303" s="11">
        <f t="shared" ca="1" si="219"/>
        <v>485</v>
      </c>
      <c r="F2303">
        <f t="shared" ca="1" si="214"/>
        <v>1</v>
      </c>
      <c r="G2303">
        <f t="shared" si="215"/>
        <v>1</v>
      </c>
      <c r="H2303">
        <f t="shared" si="216"/>
        <v>1</v>
      </c>
      <c r="I2303">
        <f t="shared" ca="1" si="217"/>
        <v>3</v>
      </c>
      <c r="J2303" t="str">
        <f t="shared" ca="1" si="218"/>
        <v>Lost</v>
      </c>
    </row>
    <row r="2304" spans="1:10" x14ac:dyDescent="0.3">
      <c r="A2304" s="10" t="s">
        <v>2461</v>
      </c>
      <c r="B2304" s="2">
        <v>45599</v>
      </c>
      <c r="C2304">
        <v>2</v>
      </c>
      <c r="D2304">
        <v>2709.06</v>
      </c>
      <c r="E2304" s="11">
        <f t="shared" ca="1" si="219"/>
        <v>480</v>
      </c>
      <c r="F2304">
        <f t="shared" ca="1" si="214"/>
        <v>1</v>
      </c>
      <c r="G2304">
        <f t="shared" si="215"/>
        <v>2</v>
      </c>
      <c r="H2304">
        <f t="shared" si="216"/>
        <v>3</v>
      </c>
      <c r="I2304">
        <f t="shared" ca="1" si="217"/>
        <v>6</v>
      </c>
      <c r="J2304" t="str">
        <f t="shared" ca="1" si="218"/>
        <v>Loyal</v>
      </c>
    </row>
    <row r="2305" spans="1:10" x14ac:dyDescent="0.3">
      <c r="A2305" s="10" t="s">
        <v>5362</v>
      </c>
      <c r="B2305" s="2">
        <v>45361</v>
      </c>
      <c r="C2305">
        <v>1</v>
      </c>
      <c r="D2305">
        <v>274</v>
      </c>
      <c r="E2305" s="11">
        <f t="shared" ca="1" si="219"/>
        <v>718</v>
      </c>
      <c r="F2305">
        <f t="shared" ca="1" si="214"/>
        <v>1</v>
      </c>
      <c r="G2305">
        <f t="shared" si="215"/>
        <v>1</v>
      </c>
      <c r="H2305">
        <f t="shared" si="216"/>
        <v>1</v>
      </c>
      <c r="I2305">
        <f t="shared" ca="1" si="217"/>
        <v>3</v>
      </c>
      <c r="J2305" t="str">
        <f t="shared" ca="1" si="218"/>
        <v>Lost</v>
      </c>
    </row>
    <row r="2306" spans="1:10" x14ac:dyDescent="0.3">
      <c r="A2306" s="10" t="s">
        <v>1913</v>
      </c>
      <c r="B2306" s="2">
        <v>45620</v>
      </c>
      <c r="C2306">
        <v>2</v>
      </c>
      <c r="D2306">
        <v>2534.81</v>
      </c>
      <c r="E2306" s="11">
        <f t="shared" ca="1" si="219"/>
        <v>459</v>
      </c>
      <c r="F2306">
        <f t="shared" ca="1" si="214"/>
        <v>1</v>
      </c>
      <c r="G2306">
        <f t="shared" si="215"/>
        <v>2</v>
      </c>
      <c r="H2306">
        <f t="shared" si="216"/>
        <v>3</v>
      </c>
      <c r="I2306">
        <f t="shared" ca="1" si="217"/>
        <v>6</v>
      </c>
      <c r="J2306" t="str">
        <f t="shared" ca="1" si="218"/>
        <v>Loyal</v>
      </c>
    </row>
    <row r="2307" spans="1:10" x14ac:dyDescent="0.3">
      <c r="A2307" s="10" t="s">
        <v>5728</v>
      </c>
      <c r="B2307" s="2">
        <v>45540</v>
      </c>
      <c r="C2307">
        <v>1</v>
      </c>
      <c r="D2307">
        <v>664.22</v>
      </c>
      <c r="E2307" s="11">
        <f t="shared" ca="1" si="219"/>
        <v>539</v>
      </c>
      <c r="F2307">
        <f t="shared" ref="F2307:F2370" ca="1" si="220">_xlfn.IFS(E2307&lt;100,3,E2307&lt;=200,2,E2307&gt;200,1)</f>
        <v>1</v>
      </c>
      <c r="G2307">
        <f t="shared" ref="G2307:G2370" si="221">_xlfn.IFS(C2307&gt;=3,3,C2307=2,2,C2307=1,1)</f>
        <v>1</v>
      </c>
      <c r="H2307">
        <f t="shared" ref="H2307:H2370" si="222">_xlfn.IFS(D2307&gt;=2000,3,D2307&gt;=1000,2,D2307&lt;1000,1)</f>
        <v>1</v>
      </c>
      <c r="I2307">
        <f t="shared" ref="I2307:I2370" ca="1" si="223">F2307+G2307+H2307</f>
        <v>3</v>
      </c>
      <c r="J2307" t="str">
        <f t="shared" ref="J2307:J2370" ca="1" si="224">_xlfn.IFS(I2307&gt;=7,"Champion",I2307&gt;=5,"Loyal",I2307&gt;=4,"At Risk",I2307&lt;4,"Lost")</f>
        <v>Lost</v>
      </c>
    </row>
    <row r="2308" spans="1:10" x14ac:dyDescent="0.3">
      <c r="A2308" s="10" t="s">
        <v>5546</v>
      </c>
      <c r="B2308" s="2">
        <v>45439</v>
      </c>
      <c r="C2308">
        <v>2</v>
      </c>
      <c r="D2308">
        <v>4610.59</v>
      </c>
      <c r="E2308" s="11">
        <f t="shared" ca="1" si="219"/>
        <v>640</v>
      </c>
      <c r="F2308">
        <f t="shared" ca="1" si="220"/>
        <v>1</v>
      </c>
      <c r="G2308">
        <f t="shared" si="221"/>
        <v>2</v>
      </c>
      <c r="H2308">
        <f t="shared" si="222"/>
        <v>3</v>
      </c>
      <c r="I2308">
        <f t="shared" ca="1" si="223"/>
        <v>6</v>
      </c>
      <c r="J2308" t="str">
        <f t="shared" ca="1" si="224"/>
        <v>Loyal</v>
      </c>
    </row>
    <row r="2309" spans="1:10" x14ac:dyDescent="0.3">
      <c r="A2309" s="10" t="s">
        <v>5679</v>
      </c>
      <c r="B2309" s="2">
        <v>45299</v>
      </c>
      <c r="C2309">
        <v>1</v>
      </c>
      <c r="D2309">
        <v>1459.71</v>
      </c>
      <c r="E2309" s="11">
        <f t="shared" ref="E2309:E2372" ca="1" si="225">TODAY()-B2309</f>
        <v>780</v>
      </c>
      <c r="F2309">
        <f t="shared" ca="1" si="220"/>
        <v>1</v>
      </c>
      <c r="G2309">
        <f t="shared" si="221"/>
        <v>1</v>
      </c>
      <c r="H2309">
        <f t="shared" si="222"/>
        <v>2</v>
      </c>
      <c r="I2309">
        <f t="shared" ca="1" si="223"/>
        <v>4</v>
      </c>
      <c r="J2309" t="str">
        <f t="shared" ca="1" si="224"/>
        <v>At Risk</v>
      </c>
    </row>
    <row r="2310" spans="1:10" x14ac:dyDescent="0.3">
      <c r="A2310" s="10" t="s">
        <v>2775</v>
      </c>
      <c r="B2310" s="2">
        <v>45594</v>
      </c>
      <c r="C2310">
        <v>2</v>
      </c>
      <c r="D2310">
        <v>3213.26</v>
      </c>
      <c r="E2310" s="11">
        <f t="shared" ca="1" si="225"/>
        <v>485</v>
      </c>
      <c r="F2310">
        <f t="shared" ca="1" si="220"/>
        <v>1</v>
      </c>
      <c r="G2310">
        <f t="shared" si="221"/>
        <v>2</v>
      </c>
      <c r="H2310">
        <f t="shared" si="222"/>
        <v>3</v>
      </c>
      <c r="I2310">
        <f t="shared" ca="1" si="223"/>
        <v>6</v>
      </c>
      <c r="J2310" t="str">
        <f t="shared" ca="1" si="224"/>
        <v>Loyal</v>
      </c>
    </row>
    <row r="2311" spans="1:10" x14ac:dyDescent="0.3">
      <c r="A2311" s="10" t="s">
        <v>4155</v>
      </c>
      <c r="B2311" s="2">
        <v>45623</v>
      </c>
      <c r="C2311">
        <v>1</v>
      </c>
      <c r="D2311">
        <v>443.29</v>
      </c>
      <c r="E2311" s="11">
        <f t="shared" ca="1" si="225"/>
        <v>456</v>
      </c>
      <c r="F2311">
        <f t="shared" ca="1" si="220"/>
        <v>1</v>
      </c>
      <c r="G2311">
        <f t="shared" si="221"/>
        <v>1</v>
      </c>
      <c r="H2311">
        <f t="shared" si="222"/>
        <v>1</v>
      </c>
      <c r="I2311">
        <f t="shared" ca="1" si="223"/>
        <v>3</v>
      </c>
      <c r="J2311" t="str">
        <f t="shared" ca="1" si="224"/>
        <v>Lost</v>
      </c>
    </row>
    <row r="2312" spans="1:10" x14ac:dyDescent="0.3">
      <c r="A2312" s="10" t="s">
        <v>5438</v>
      </c>
      <c r="B2312" s="2">
        <v>45363</v>
      </c>
      <c r="C2312">
        <v>1</v>
      </c>
      <c r="D2312">
        <v>561.69000000000005</v>
      </c>
      <c r="E2312" s="11">
        <f t="shared" ca="1" si="225"/>
        <v>716</v>
      </c>
      <c r="F2312">
        <f t="shared" ca="1" si="220"/>
        <v>1</v>
      </c>
      <c r="G2312">
        <f t="shared" si="221"/>
        <v>1</v>
      </c>
      <c r="H2312">
        <f t="shared" si="222"/>
        <v>1</v>
      </c>
      <c r="I2312">
        <f t="shared" ca="1" si="223"/>
        <v>3</v>
      </c>
      <c r="J2312" t="str">
        <f t="shared" ca="1" si="224"/>
        <v>Lost</v>
      </c>
    </row>
    <row r="2313" spans="1:10" x14ac:dyDescent="0.3">
      <c r="A2313" s="10" t="s">
        <v>327</v>
      </c>
      <c r="B2313" s="2">
        <v>45560</v>
      </c>
      <c r="C2313">
        <v>2</v>
      </c>
      <c r="D2313">
        <v>1519.92</v>
      </c>
      <c r="E2313" s="11">
        <f t="shared" ca="1" si="225"/>
        <v>519</v>
      </c>
      <c r="F2313">
        <f t="shared" ca="1" si="220"/>
        <v>1</v>
      </c>
      <c r="G2313">
        <f t="shared" si="221"/>
        <v>2</v>
      </c>
      <c r="H2313">
        <f t="shared" si="222"/>
        <v>2</v>
      </c>
      <c r="I2313">
        <f t="shared" ca="1" si="223"/>
        <v>5</v>
      </c>
      <c r="J2313" t="str">
        <f t="shared" ca="1" si="224"/>
        <v>Loyal</v>
      </c>
    </row>
    <row r="2314" spans="1:10" x14ac:dyDescent="0.3">
      <c r="A2314" s="10" t="s">
        <v>469</v>
      </c>
      <c r="B2314" s="2">
        <v>45380</v>
      </c>
      <c r="C2314">
        <v>1</v>
      </c>
      <c r="D2314">
        <v>424.92</v>
      </c>
      <c r="E2314" s="11">
        <f t="shared" ca="1" si="225"/>
        <v>699</v>
      </c>
      <c r="F2314">
        <f t="shared" ca="1" si="220"/>
        <v>1</v>
      </c>
      <c r="G2314">
        <f t="shared" si="221"/>
        <v>1</v>
      </c>
      <c r="H2314">
        <f t="shared" si="222"/>
        <v>1</v>
      </c>
      <c r="I2314">
        <f t="shared" ca="1" si="223"/>
        <v>3</v>
      </c>
      <c r="J2314" t="str">
        <f t="shared" ca="1" si="224"/>
        <v>Lost</v>
      </c>
    </row>
    <row r="2315" spans="1:10" x14ac:dyDescent="0.3">
      <c r="A2315" s="10" t="s">
        <v>503</v>
      </c>
      <c r="B2315" s="2">
        <v>45419</v>
      </c>
      <c r="C2315">
        <v>1</v>
      </c>
      <c r="D2315">
        <v>209.5</v>
      </c>
      <c r="E2315" s="11">
        <f t="shared" ca="1" si="225"/>
        <v>660</v>
      </c>
      <c r="F2315">
        <f t="shared" ca="1" si="220"/>
        <v>1</v>
      </c>
      <c r="G2315">
        <f t="shared" si="221"/>
        <v>1</v>
      </c>
      <c r="H2315">
        <f t="shared" si="222"/>
        <v>1</v>
      </c>
      <c r="I2315">
        <f t="shared" ca="1" si="223"/>
        <v>3</v>
      </c>
      <c r="J2315" t="str">
        <f t="shared" ca="1" si="224"/>
        <v>Lost</v>
      </c>
    </row>
    <row r="2316" spans="1:10" x14ac:dyDescent="0.3">
      <c r="A2316" s="10" t="s">
        <v>4735</v>
      </c>
      <c r="B2316" s="2">
        <v>45503</v>
      </c>
      <c r="C2316">
        <v>1</v>
      </c>
      <c r="D2316">
        <v>875.81</v>
      </c>
      <c r="E2316" s="11">
        <f t="shared" ca="1" si="225"/>
        <v>576</v>
      </c>
      <c r="F2316">
        <f t="shared" ca="1" si="220"/>
        <v>1</v>
      </c>
      <c r="G2316">
        <f t="shared" si="221"/>
        <v>1</v>
      </c>
      <c r="H2316">
        <f t="shared" si="222"/>
        <v>1</v>
      </c>
      <c r="I2316">
        <f t="shared" ca="1" si="223"/>
        <v>3</v>
      </c>
      <c r="J2316" t="str">
        <f t="shared" ca="1" si="224"/>
        <v>Lost</v>
      </c>
    </row>
    <row r="2317" spans="1:10" x14ac:dyDescent="0.3">
      <c r="A2317" s="10" t="s">
        <v>3420</v>
      </c>
      <c r="B2317" s="2">
        <v>45648</v>
      </c>
      <c r="C2317">
        <v>1</v>
      </c>
      <c r="D2317">
        <v>1088.0999999999999</v>
      </c>
      <c r="E2317" s="11">
        <f t="shared" ca="1" si="225"/>
        <v>431</v>
      </c>
      <c r="F2317">
        <f t="shared" ca="1" si="220"/>
        <v>1</v>
      </c>
      <c r="G2317">
        <f t="shared" si="221"/>
        <v>1</v>
      </c>
      <c r="H2317">
        <f t="shared" si="222"/>
        <v>2</v>
      </c>
      <c r="I2317">
        <f t="shared" ca="1" si="223"/>
        <v>4</v>
      </c>
      <c r="J2317" t="str">
        <f t="shared" ca="1" si="224"/>
        <v>At Risk</v>
      </c>
    </row>
    <row r="2318" spans="1:10" x14ac:dyDescent="0.3">
      <c r="A2318" s="10" t="s">
        <v>248</v>
      </c>
      <c r="B2318" s="2">
        <v>45632</v>
      </c>
      <c r="C2318">
        <v>3</v>
      </c>
      <c r="D2318">
        <v>7843.97</v>
      </c>
      <c r="E2318" s="11">
        <f t="shared" ca="1" si="225"/>
        <v>447</v>
      </c>
      <c r="F2318">
        <f t="shared" ca="1" si="220"/>
        <v>1</v>
      </c>
      <c r="G2318">
        <f t="shared" si="221"/>
        <v>3</v>
      </c>
      <c r="H2318">
        <f t="shared" si="222"/>
        <v>3</v>
      </c>
      <c r="I2318">
        <f t="shared" ca="1" si="223"/>
        <v>7</v>
      </c>
      <c r="J2318" t="str">
        <f t="shared" ca="1" si="224"/>
        <v>Champion</v>
      </c>
    </row>
    <row r="2319" spans="1:10" x14ac:dyDescent="0.3">
      <c r="A2319" s="10" t="s">
        <v>1519</v>
      </c>
      <c r="B2319" s="2">
        <v>45638</v>
      </c>
      <c r="C2319">
        <v>3</v>
      </c>
      <c r="D2319">
        <v>7546.6100000000006</v>
      </c>
      <c r="E2319" s="11">
        <f t="shared" ca="1" si="225"/>
        <v>441</v>
      </c>
      <c r="F2319">
        <f t="shared" ca="1" si="220"/>
        <v>1</v>
      </c>
      <c r="G2319">
        <f t="shared" si="221"/>
        <v>3</v>
      </c>
      <c r="H2319">
        <f t="shared" si="222"/>
        <v>3</v>
      </c>
      <c r="I2319">
        <f t="shared" ca="1" si="223"/>
        <v>7</v>
      </c>
      <c r="J2319" t="str">
        <f t="shared" ca="1" si="224"/>
        <v>Champion</v>
      </c>
    </row>
    <row r="2320" spans="1:10" x14ac:dyDescent="0.3">
      <c r="A2320" s="10" t="s">
        <v>239</v>
      </c>
      <c r="B2320" s="2">
        <v>45515</v>
      </c>
      <c r="C2320">
        <v>3</v>
      </c>
      <c r="D2320">
        <v>3091.17</v>
      </c>
      <c r="E2320" s="11">
        <f t="shared" ca="1" si="225"/>
        <v>564</v>
      </c>
      <c r="F2320">
        <f t="shared" ca="1" si="220"/>
        <v>1</v>
      </c>
      <c r="G2320">
        <f t="shared" si="221"/>
        <v>3</v>
      </c>
      <c r="H2320">
        <f t="shared" si="222"/>
        <v>3</v>
      </c>
      <c r="I2320">
        <f t="shared" ca="1" si="223"/>
        <v>7</v>
      </c>
      <c r="J2320" t="str">
        <f t="shared" ca="1" si="224"/>
        <v>Champion</v>
      </c>
    </row>
    <row r="2321" spans="1:10" x14ac:dyDescent="0.3">
      <c r="A2321" s="10" t="s">
        <v>3906</v>
      </c>
      <c r="B2321" s="2">
        <v>45601</v>
      </c>
      <c r="C2321">
        <v>3</v>
      </c>
      <c r="D2321">
        <v>4650.6400000000003</v>
      </c>
      <c r="E2321" s="11">
        <f t="shared" ca="1" si="225"/>
        <v>478</v>
      </c>
      <c r="F2321">
        <f t="shared" ca="1" si="220"/>
        <v>1</v>
      </c>
      <c r="G2321">
        <f t="shared" si="221"/>
        <v>3</v>
      </c>
      <c r="H2321">
        <f t="shared" si="222"/>
        <v>3</v>
      </c>
      <c r="I2321">
        <f t="shared" ca="1" si="223"/>
        <v>7</v>
      </c>
      <c r="J2321" t="str">
        <f t="shared" ca="1" si="224"/>
        <v>Champion</v>
      </c>
    </row>
    <row r="2322" spans="1:10" x14ac:dyDescent="0.3">
      <c r="A2322" s="10" t="s">
        <v>1574</v>
      </c>
      <c r="B2322" s="2">
        <v>45426</v>
      </c>
      <c r="C2322">
        <v>1</v>
      </c>
      <c r="D2322">
        <v>91.05</v>
      </c>
      <c r="E2322" s="11">
        <f t="shared" ca="1" si="225"/>
        <v>653</v>
      </c>
      <c r="F2322">
        <f t="shared" ca="1" si="220"/>
        <v>1</v>
      </c>
      <c r="G2322">
        <f t="shared" si="221"/>
        <v>1</v>
      </c>
      <c r="H2322">
        <f t="shared" si="222"/>
        <v>1</v>
      </c>
      <c r="I2322">
        <f t="shared" ca="1" si="223"/>
        <v>3</v>
      </c>
      <c r="J2322" t="str">
        <f t="shared" ca="1" si="224"/>
        <v>Lost</v>
      </c>
    </row>
    <row r="2323" spans="1:10" x14ac:dyDescent="0.3">
      <c r="A2323" s="10" t="s">
        <v>1625</v>
      </c>
      <c r="B2323" s="2">
        <v>45490</v>
      </c>
      <c r="C2323">
        <v>3</v>
      </c>
      <c r="D2323">
        <v>5884.73</v>
      </c>
      <c r="E2323" s="11">
        <f t="shared" ca="1" si="225"/>
        <v>589</v>
      </c>
      <c r="F2323">
        <f t="shared" ca="1" si="220"/>
        <v>1</v>
      </c>
      <c r="G2323">
        <f t="shared" si="221"/>
        <v>3</v>
      </c>
      <c r="H2323">
        <f t="shared" si="222"/>
        <v>3</v>
      </c>
      <c r="I2323">
        <f t="shared" ca="1" si="223"/>
        <v>7</v>
      </c>
      <c r="J2323" t="str">
        <f t="shared" ca="1" si="224"/>
        <v>Champion</v>
      </c>
    </row>
    <row r="2324" spans="1:10" x14ac:dyDescent="0.3">
      <c r="A2324" s="10" t="s">
        <v>4941</v>
      </c>
      <c r="B2324" s="2">
        <v>45523</v>
      </c>
      <c r="C2324">
        <v>1</v>
      </c>
      <c r="D2324">
        <v>207.79</v>
      </c>
      <c r="E2324" s="11">
        <f t="shared" ca="1" si="225"/>
        <v>556</v>
      </c>
      <c r="F2324">
        <f t="shared" ca="1" si="220"/>
        <v>1</v>
      </c>
      <c r="G2324">
        <f t="shared" si="221"/>
        <v>1</v>
      </c>
      <c r="H2324">
        <f t="shared" si="222"/>
        <v>1</v>
      </c>
      <c r="I2324">
        <f t="shared" ca="1" si="223"/>
        <v>3</v>
      </c>
      <c r="J2324" t="str">
        <f t="shared" ca="1" si="224"/>
        <v>Lost</v>
      </c>
    </row>
    <row r="2325" spans="1:10" x14ac:dyDescent="0.3">
      <c r="A2325" s="10" t="s">
        <v>2441</v>
      </c>
      <c r="B2325" s="2">
        <v>45329</v>
      </c>
      <c r="C2325">
        <v>1</v>
      </c>
      <c r="D2325">
        <v>1334.36</v>
      </c>
      <c r="E2325" s="11">
        <f t="shared" ca="1" si="225"/>
        <v>750</v>
      </c>
      <c r="F2325">
        <f t="shared" ca="1" si="220"/>
        <v>1</v>
      </c>
      <c r="G2325">
        <f t="shared" si="221"/>
        <v>1</v>
      </c>
      <c r="H2325">
        <f t="shared" si="222"/>
        <v>2</v>
      </c>
      <c r="I2325">
        <f t="shared" ca="1" si="223"/>
        <v>4</v>
      </c>
      <c r="J2325" t="str">
        <f t="shared" ca="1" si="224"/>
        <v>At Risk</v>
      </c>
    </row>
    <row r="2326" spans="1:10" x14ac:dyDescent="0.3">
      <c r="A2326" s="10" t="s">
        <v>5299</v>
      </c>
      <c r="B2326" s="2">
        <v>45383</v>
      </c>
      <c r="C2326">
        <v>2</v>
      </c>
      <c r="D2326">
        <v>596.79000000000008</v>
      </c>
      <c r="E2326" s="11">
        <f t="shared" ca="1" si="225"/>
        <v>696</v>
      </c>
      <c r="F2326">
        <f t="shared" ca="1" si="220"/>
        <v>1</v>
      </c>
      <c r="G2326">
        <f t="shared" si="221"/>
        <v>2</v>
      </c>
      <c r="H2326">
        <f t="shared" si="222"/>
        <v>1</v>
      </c>
      <c r="I2326">
        <f t="shared" ca="1" si="223"/>
        <v>4</v>
      </c>
      <c r="J2326" t="str">
        <f t="shared" ca="1" si="224"/>
        <v>At Risk</v>
      </c>
    </row>
    <row r="2327" spans="1:10" x14ac:dyDescent="0.3">
      <c r="A2327" s="10" t="s">
        <v>6013</v>
      </c>
      <c r="B2327" s="2">
        <v>45427</v>
      </c>
      <c r="C2327">
        <v>1</v>
      </c>
      <c r="D2327">
        <v>4298.0600000000004</v>
      </c>
      <c r="E2327" s="11">
        <f t="shared" ca="1" si="225"/>
        <v>652</v>
      </c>
      <c r="F2327">
        <f t="shared" ca="1" si="220"/>
        <v>1</v>
      </c>
      <c r="G2327">
        <f t="shared" si="221"/>
        <v>1</v>
      </c>
      <c r="H2327">
        <f t="shared" si="222"/>
        <v>3</v>
      </c>
      <c r="I2327">
        <f t="shared" ca="1" si="223"/>
        <v>5</v>
      </c>
      <c r="J2327" t="str">
        <f t="shared" ca="1" si="224"/>
        <v>Loyal</v>
      </c>
    </row>
    <row r="2328" spans="1:10" x14ac:dyDescent="0.3">
      <c r="A2328" s="10" t="s">
        <v>4317</v>
      </c>
      <c r="B2328" s="2">
        <v>45459</v>
      </c>
      <c r="C2328">
        <v>2</v>
      </c>
      <c r="D2328">
        <v>509.23</v>
      </c>
      <c r="E2328" s="11">
        <f t="shared" ca="1" si="225"/>
        <v>620</v>
      </c>
      <c r="F2328">
        <f t="shared" ca="1" si="220"/>
        <v>1</v>
      </c>
      <c r="G2328">
        <f t="shared" si="221"/>
        <v>2</v>
      </c>
      <c r="H2328">
        <f t="shared" si="222"/>
        <v>1</v>
      </c>
      <c r="I2328">
        <f t="shared" ca="1" si="223"/>
        <v>4</v>
      </c>
      <c r="J2328" t="str">
        <f t="shared" ca="1" si="224"/>
        <v>At Risk</v>
      </c>
    </row>
    <row r="2329" spans="1:10" x14ac:dyDescent="0.3">
      <c r="A2329" s="10" t="s">
        <v>5397</v>
      </c>
      <c r="B2329" s="2">
        <v>45502</v>
      </c>
      <c r="C2329">
        <v>1</v>
      </c>
      <c r="D2329">
        <v>1495.33</v>
      </c>
      <c r="E2329" s="11">
        <f t="shared" ca="1" si="225"/>
        <v>577</v>
      </c>
      <c r="F2329">
        <f t="shared" ca="1" si="220"/>
        <v>1</v>
      </c>
      <c r="G2329">
        <f t="shared" si="221"/>
        <v>1</v>
      </c>
      <c r="H2329">
        <f t="shared" si="222"/>
        <v>2</v>
      </c>
      <c r="I2329">
        <f t="shared" ca="1" si="223"/>
        <v>4</v>
      </c>
      <c r="J2329" t="str">
        <f t="shared" ca="1" si="224"/>
        <v>At Risk</v>
      </c>
    </row>
    <row r="2330" spans="1:10" x14ac:dyDescent="0.3">
      <c r="A2330" s="10" t="s">
        <v>3855</v>
      </c>
      <c r="B2330" s="2">
        <v>45523</v>
      </c>
      <c r="C2330">
        <v>1</v>
      </c>
      <c r="D2330">
        <v>394.42</v>
      </c>
      <c r="E2330" s="11">
        <f t="shared" ca="1" si="225"/>
        <v>556</v>
      </c>
      <c r="F2330">
        <f t="shared" ca="1" si="220"/>
        <v>1</v>
      </c>
      <c r="G2330">
        <f t="shared" si="221"/>
        <v>1</v>
      </c>
      <c r="H2330">
        <f t="shared" si="222"/>
        <v>1</v>
      </c>
      <c r="I2330">
        <f t="shared" ca="1" si="223"/>
        <v>3</v>
      </c>
      <c r="J2330" t="str">
        <f t="shared" ca="1" si="224"/>
        <v>Lost</v>
      </c>
    </row>
    <row r="2331" spans="1:10" x14ac:dyDescent="0.3">
      <c r="A2331" s="10" t="s">
        <v>4327</v>
      </c>
      <c r="B2331" s="2">
        <v>45514</v>
      </c>
      <c r="C2331">
        <v>1</v>
      </c>
      <c r="D2331">
        <v>1291.6400000000001</v>
      </c>
      <c r="E2331" s="11">
        <f t="shared" ca="1" si="225"/>
        <v>565</v>
      </c>
      <c r="F2331">
        <f t="shared" ca="1" si="220"/>
        <v>1</v>
      </c>
      <c r="G2331">
        <f t="shared" si="221"/>
        <v>1</v>
      </c>
      <c r="H2331">
        <f t="shared" si="222"/>
        <v>2</v>
      </c>
      <c r="I2331">
        <f t="shared" ca="1" si="223"/>
        <v>4</v>
      </c>
      <c r="J2331" t="str">
        <f t="shared" ca="1" si="224"/>
        <v>At Risk</v>
      </c>
    </row>
    <row r="2332" spans="1:10" x14ac:dyDescent="0.3">
      <c r="A2332" s="10" t="s">
        <v>1932</v>
      </c>
      <c r="B2332" s="2">
        <v>45580</v>
      </c>
      <c r="C2332">
        <v>1</v>
      </c>
      <c r="D2332">
        <v>411.06</v>
      </c>
      <c r="E2332" s="11">
        <f t="shared" ca="1" si="225"/>
        <v>499</v>
      </c>
      <c r="F2332">
        <f t="shared" ca="1" si="220"/>
        <v>1</v>
      </c>
      <c r="G2332">
        <f t="shared" si="221"/>
        <v>1</v>
      </c>
      <c r="H2332">
        <f t="shared" si="222"/>
        <v>1</v>
      </c>
      <c r="I2332">
        <f t="shared" ca="1" si="223"/>
        <v>3</v>
      </c>
      <c r="J2332" t="str">
        <f t="shared" ca="1" si="224"/>
        <v>Lost</v>
      </c>
    </row>
    <row r="2333" spans="1:10" x14ac:dyDescent="0.3">
      <c r="A2333" s="10" t="s">
        <v>731</v>
      </c>
      <c r="B2333" s="2">
        <v>45638</v>
      </c>
      <c r="C2333">
        <v>1</v>
      </c>
      <c r="D2333">
        <v>1438.07</v>
      </c>
      <c r="E2333" s="11">
        <f t="shared" ca="1" si="225"/>
        <v>441</v>
      </c>
      <c r="F2333">
        <f t="shared" ca="1" si="220"/>
        <v>1</v>
      </c>
      <c r="G2333">
        <f t="shared" si="221"/>
        <v>1</v>
      </c>
      <c r="H2333">
        <f t="shared" si="222"/>
        <v>2</v>
      </c>
      <c r="I2333">
        <f t="shared" ca="1" si="223"/>
        <v>4</v>
      </c>
      <c r="J2333" t="str">
        <f t="shared" ca="1" si="224"/>
        <v>At Risk</v>
      </c>
    </row>
    <row r="2334" spans="1:10" x14ac:dyDescent="0.3">
      <c r="A2334" s="10" t="s">
        <v>501</v>
      </c>
      <c r="B2334" s="2">
        <v>45474</v>
      </c>
      <c r="C2334">
        <v>1</v>
      </c>
      <c r="D2334">
        <v>181.09</v>
      </c>
      <c r="E2334" s="11">
        <f t="shared" ca="1" si="225"/>
        <v>605</v>
      </c>
      <c r="F2334">
        <f t="shared" ca="1" si="220"/>
        <v>1</v>
      </c>
      <c r="G2334">
        <f t="shared" si="221"/>
        <v>1</v>
      </c>
      <c r="H2334">
        <f t="shared" si="222"/>
        <v>1</v>
      </c>
      <c r="I2334">
        <f t="shared" ca="1" si="223"/>
        <v>3</v>
      </c>
      <c r="J2334" t="str">
        <f t="shared" ca="1" si="224"/>
        <v>Lost</v>
      </c>
    </row>
    <row r="2335" spans="1:10" x14ac:dyDescent="0.3">
      <c r="A2335" s="10" t="s">
        <v>5688</v>
      </c>
      <c r="B2335" s="2">
        <v>45335</v>
      </c>
      <c r="C2335">
        <v>1</v>
      </c>
      <c r="D2335">
        <v>2325.2600000000002</v>
      </c>
      <c r="E2335" s="11">
        <f t="shared" ca="1" si="225"/>
        <v>744</v>
      </c>
      <c r="F2335">
        <f t="shared" ca="1" si="220"/>
        <v>1</v>
      </c>
      <c r="G2335">
        <f t="shared" si="221"/>
        <v>1</v>
      </c>
      <c r="H2335">
        <f t="shared" si="222"/>
        <v>3</v>
      </c>
      <c r="I2335">
        <f t="shared" ca="1" si="223"/>
        <v>5</v>
      </c>
      <c r="J2335" t="str">
        <f t="shared" ca="1" si="224"/>
        <v>Loyal</v>
      </c>
    </row>
    <row r="2336" spans="1:10" x14ac:dyDescent="0.3">
      <c r="A2336" s="10" t="s">
        <v>5694</v>
      </c>
      <c r="B2336" s="2">
        <v>45312</v>
      </c>
      <c r="C2336">
        <v>1</v>
      </c>
      <c r="D2336">
        <v>2411.7199999999998</v>
      </c>
      <c r="E2336" s="11">
        <f t="shared" ca="1" si="225"/>
        <v>767</v>
      </c>
      <c r="F2336">
        <f t="shared" ca="1" si="220"/>
        <v>1</v>
      </c>
      <c r="G2336">
        <f t="shared" si="221"/>
        <v>1</v>
      </c>
      <c r="H2336">
        <f t="shared" si="222"/>
        <v>3</v>
      </c>
      <c r="I2336">
        <f t="shared" ca="1" si="223"/>
        <v>5</v>
      </c>
      <c r="J2336" t="str">
        <f t="shared" ca="1" si="224"/>
        <v>Loyal</v>
      </c>
    </row>
    <row r="2337" spans="1:10" x14ac:dyDescent="0.3">
      <c r="A2337" s="10" t="s">
        <v>2196</v>
      </c>
      <c r="B2337" s="2">
        <v>45544</v>
      </c>
      <c r="C2337">
        <v>2</v>
      </c>
      <c r="D2337">
        <v>380.93</v>
      </c>
      <c r="E2337" s="11">
        <f t="shared" ca="1" si="225"/>
        <v>535</v>
      </c>
      <c r="F2337">
        <f t="shared" ca="1" si="220"/>
        <v>1</v>
      </c>
      <c r="G2337">
        <f t="shared" si="221"/>
        <v>2</v>
      </c>
      <c r="H2337">
        <f t="shared" si="222"/>
        <v>1</v>
      </c>
      <c r="I2337">
        <f t="shared" ca="1" si="223"/>
        <v>4</v>
      </c>
      <c r="J2337" t="str">
        <f t="shared" ca="1" si="224"/>
        <v>At Risk</v>
      </c>
    </row>
    <row r="2338" spans="1:10" x14ac:dyDescent="0.3">
      <c r="A2338" s="10" t="s">
        <v>688</v>
      </c>
      <c r="B2338" s="2">
        <v>45448</v>
      </c>
      <c r="C2338">
        <v>2</v>
      </c>
      <c r="D2338">
        <v>1010.9699999999999</v>
      </c>
      <c r="E2338" s="11">
        <f t="shared" ca="1" si="225"/>
        <v>631</v>
      </c>
      <c r="F2338">
        <f t="shared" ca="1" si="220"/>
        <v>1</v>
      </c>
      <c r="G2338">
        <f t="shared" si="221"/>
        <v>2</v>
      </c>
      <c r="H2338">
        <f t="shared" si="222"/>
        <v>2</v>
      </c>
      <c r="I2338">
        <f t="shared" ca="1" si="223"/>
        <v>5</v>
      </c>
      <c r="J2338" t="str">
        <f t="shared" ca="1" si="224"/>
        <v>Loyal</v>
      </c>
    </row>
    <row r="2339" spans="1:10" x14ac:dyDescent="0.3">
      <c r="A2339" s="10" t="s">
        <v>941</v>
      </c>
      <c r="B2339" s="2">
        <v>45487</v>
      </c>
      <c r="C2339">
        <v>1</v>
      </c>
      <c r="D2339">
        <v>446.23</v>
      </c>
      <c r="E2339" s="11">
        <f t="shared" ca="1" si="225"/>
        <v>592</v>
      </c>
      <c r="F2339">
        <f t="shared" ca="1" si="220"/>
        <v>1</v>
      </c>
      <c r="G2339">
        <f t="shared" si="221"/>
        <v>1</v>
      </c>
      <c r="H2339">
        <f t="shared" si="222"/>
        <v>1</v>
      </c>
      <c r="I2339">
        <f t="shared" ca="1" si="223"/>
        <v>3</v>
      </c>
      <c r="J2339" t="str">
        <f t="shared" ca="1" si="224"/>
        <v>Lost</v>
      </c>
    </row>
    <row r="2340" spans="1:10" x14ac:dyDescent="0.3">
      <c r="A2340" s="10" t="s">
        <v>4840</v>
      </c>
      <c r="B2340" s="2">
        <v>45587</v>
      </c>
      <c r="C2340">
        <v>4</v>
      </c>
      <c r="D2340">
        <v>5548.12</v>
      </c>
      <c r="E2340" s="11">
        <f t="shared" ca="1" si="225"/>
        <v>492</v>
      </c>
      <c r="F2340">
        <f t="shared" ca="1" si="220"/>
        <v>1</v>
      </c>
      <c r="G2340">
        <f t="shared" si="221"/>
        <v>3</v>
      </c>
      <c r="H2340">
        <f t="shared" si="222"/>
        <v>3</v>
      </c>
      <c r="I2340">
        <f t="shared" ca="1" si="223"/>
        <v>7</v>
      </c>
      <c r="J2340" t="str">
        <f t="shared" ca="1" si="224"/>
        <v>Champion</v>
      </c>
    </row>
    <row r="2341" spans="1:10" x14ac:dyDescent="0.3">
      <c r="A2341" s="10" t="s">
        <v>676</v>
      </c>
      <c r="B2341" s="2">
        <v>45382</v>
      </c>
      <c r="C2341">
        <v>2</v>
      </c>
      <c r="D2341">
        <v>1294.5899999999999</v>
      </c>
      <c r="E2341" s="11">
        <f t="shared" ca="1" si="225"/>
        <v>697</v>
      </c>
      <c r="F2341">
        <f t="shared" ca="1" si="220"/>
        <v>1</v>
      </c>
      <c r="G2341">
        <f t="shared" si="221"/>
        <v>2</v>
      </c>
      <c r="H2341">
        <f t="shared" si="222"/>
        <v>2</v>
      </c>
      <c r="I2341">
        <f t="shared" ca="1" si="223"/>
        <v>5</v>
      </c>
      <c r="J2341" t="str">
        <f t="shared" ca="1" si="224"/>
        <v>Loyal</v>
      </c>
    </row>
    <row r="2342" spans="1:10" x14ac:dyDescent="0.3">
      <c r="A2342" s="10" t="s">
        <v>1308</v>
      </c>
      <c r="B2342" s="2">
        <v>45623</v>
      </c>
      <c r="C2342">
        <v>3</v>
      </c>
      <c r="D2342">
        <v>4604.25</v>
      </c>
      <c r="E2342" s="11">
        <f t="shared" ca="1" si="225"/>
        <v>456</v>
      </c>
      <c r="F2342">
        <f t="shared" ca="1" si="220"/>
        <v>1</v>
      </c>
      <c r="G2342">
        <f t="shared" si="221"/>
        <v>3</v>
      </c>
      <c r="H2342">
        <f t="shared" si="222"/>
        <v>3</v>
      </c>
      <c r="I2342">
        <f t="shared" ca="1" si="223"/>
        <v>7</v>
      </c>
      <c r="J2342" t="str">
        <f t="shared" ca="1" si="224"/>
        <v>Champion</v>
      </c>
    </row>
    <row r="2343" spans="1:10" x14ac:dyDescent="0.3">
      <c r="A2343" s="10" t="s">
        <v>3837</v>
      </c>
      <c r="B2343" s="2">
        <v>45535</v>
      </c>
      <c r="C2343">
        <v>2</v>
      </c>
      <c r="D2343">
        <v>4267.55</v>
      </c>
      <c r="E2343" s="11">
        <f t="shared" ca="1" si="225"/>
        <v>544</v>
      </c>
      <c r="F2343">
        <f t="shared" ca="1" si="220"/>
        <v>1</v>
      </c>
      <c r="G2343">
        <f t="shared" si="221"/>
        <v>2</v>
      </c>
      <c r="H2343">
        <f t="shared" si="222"/>
        <v>3</v>
      </c>
      <c r="I2343">
        <f t="shared" ca="1" si="223"/>
        <v>6</v>
      </c>
      <c r="J2343" t="str">
        <f t="shared" ca="1" si="224"/>
        <v>Loyal</v>
      </c>
    </row>
    <row r="2344" spans="1:10" x14ac:dyDescent="0.3">
      <c r="A2344" s="10" t="s">
        <v>962</v>
      </c>
      <c r="B2344" s="2">
        <v>45638</v>
      </c>
      <c r="C2344">
        <v>3</v>
      </c>
      <c r="D2344">
        <v>3444.5099999999998</v>
      </c>
      <c r="E2344" s="11">
        <f t="shared" ca="1" si="225"/>
        <v>441</v>
      </c>
      <c r="F2344">
        <f t="shared" ca="1" si="220"/>
        <v>1</v>
      </c>
      <c r="G2344">
        <f t="shared" si="221"/>
        <v>3</v>
      </c>
      <c r="H2344">
        <f t="shared" si="222"/>
        <v>3</v>
      </c>
      <c r="I2344">
        <f t="shared" ca="1" si="223"/>
        <v>7</v>
      </c>
      <c r="J2344" t="str">
        <f t="shared" ca="1" si="224"/>
        <v>Champion</v>
      </c>
    </row>
    <row r="2345" spans="1:10" x14ac:dyDescent="0.3">
      <c r="A2345" s="10" t="s">
        <v>2646</v>
      </c>
      <c r="B2345" s="2">
        <v>45475</v>
      </c>
      <c r="C2345">
        <v>3</v>
      </c>
      <c r="D2345">
        <v>3358.78</v>
      </c>
      <c r="E2345" s="11">
        <f t="shared" ca="1" si="225"/>
        <v>604</v>
      </c>
      <c r="F2345">
        <f t="shared" ca="1" si="220"/>
        <v>1</v>
      </c>
      <c r="G2345">
        <f t="shared" si="221"/>
        <v>3</v>
      </c>
      <c r="H2345">
        <f t="shared" si="222"/>
        <v>3</v>
      </c>
      <c r="I2345">
        <f t="shared" ca="1" si="223"/>
        <v>7</v>
      </c>
      <c r="J2345" t="str">
        <f t="shared" ca="1" si="224"/>
        <v>Champion</v>
      </c>
    </row>
    <row r="2346" spans="1:10" x14ac:dyDescent="0.3">
      <c r="A2346" s="10" t="s">
        <v>3087</v>
      </c>
      <c r="B2346" s="2">
        <v>45587</v>
      </c>
      <c r="C2346">
        <v>2</v>
      </c>
      <c r="D2346">
        <v>1883.87</v>
      </c>
      <c r="E2346" s="11">
        <f t="shared" ca="1" si="225"/>
        <v>492</v>
      </c>
      <c r="F2346">
        <f t="shared" ca="1" si="220"/>
        <v>1</v>
      </c>
      <c r="G2346">
        <f t="shared" si="221"/>
        <v>2</v>
      </c>
      <c r="H2346">
        <f t="shared" si="222"/>
        <v>2</v>
      </c>
      <c r="I2346">
        <f t="shared" ca="1" si="223"/>
        <v>5</v>
      </c>
      <c r="J2346" t="str">
        <f t="shared" ca="1" si="224"/>
        <v>Loyal</v>
      </c>
    </row>
    <row r="2347" spans="1:10" x14ac:dyDescent="0.3">
      <c r="A2347" s="10" t="s">
        <v>5271</v>
      </c>
      <c r="B2347" s="2">
        <v>45451</v>
      </c>
      <c r="C2347">
        <v>1</v>
      </c>
      <c r="D2347">
        <v>2786.34</v>
      </c>
      <c r="E2347" s="11">
        <f t="shared" ca="1" si="225"/>
        <v>628</v>
      </c>
      <c r="F2347">
        <f t="shared" ca="1" si="220"/>
        <v>1</v>
      </c>
      <c r="G2347">
        <f t="shared" si="221"/>
        <v>1</v>
      </c>
      <c r="H2347">
        <f t="shared" si="222"/>
        <v>3</v>
      </c>
      <c r="I2347">
        <f t="shared" ca="1" si="223"/>
        <v>5</v>
      </c>
      <c r="J2347" t="str">
        <f t="shared" ca="1" si="224"/>
        <v>Loyal</v>
      </c>
    </row>
    <row r="2348" spans="1:10" x14ac:dyDescent="0.3">
      <c r="A2348" s="10" t="s">
        <v>5071</v>
      </c>
      <c r="B2348" s="2">
        <v>45551</v>
      </c>
      <c r="C2348">
        <v>1</v>
      </c>
      <c r="D2348">
        <v>864.52</v>
      </c>
      <c r="E2348" s="11">
        <f t="shared" ca="1" si="225"/>
        <v>528</v>
      </c>
      <c r="F2348">
        <f t="shared" ca="1" si="220"/>
        <v>1</v>
      </c>
      <c r="G2348">
        <f t="shared" si="221"/>
        <v>1</v>
      </c>
      <c r="H2348">
        <f t="shared" si="222"/>
        <v>1</v>
      </c>
      <c r="I2348">
        <f t="shared" ca="1" si="223"/>
        <v>3</v>
      </c>
      <c r="J2348" t="str">
        <f t="shared" ca="1" si="224"/>
        <v>Lost</v>
      </c>
    </row>
    <row r="2349" spans="1:10" x14ac:dyDescent="0.3">
      <c r="A2349" s="10" t="s">
        <v>5486</v>
      </c>
      <c r="B2349" s="2">
        <v>45591</v>
      </c>
      <c r="C2349">
        <v>2</v>
      </c>
      <c r="D2349">
        <v>2987.08</v>
      </c>
      <c r="E2349" s="11">
        <f t="shared" ca="1" si="225"/>
        <v>488</v>
      </c>
      <c r="F2349">
        <f t="shared" ca="1" si="220"/>
        <v>1</v>
      </c>
      <c r="G2349">
        <f t="shared" si="221"/>
        <v>2</v>
      </c>
      <c r="H2349">
        <f t="shared" si="222"/>
        <v>3</v>
      </c>
      <c r="I2349">
        <f t="shared" ca="1" si="223"/>
        <v>6</v>
      </c>
      <c r="J2349" t="str">
        <f t="shared" ca="1" si="224"/>
        <v>Loyal</v>
      </c>
    </row>
    <row r="2350" spans="1:10" x14ac:dyDescent="0.3">
      <c r="A2350" s="10" t="s">
        <v>834</v>
      </c>
      <c r="B2350" s="2">
        <v>45381</v>
      </c>
      <c r="C2350">
        <v>2</v>
      </c>
      <c r="D2350">
        <v>2410.83</v>
      </c>
      <c r="E2350" s="11">
        <f t="shared" ca="1" si="225"/>
        <v>698</v>
      </c>
      <c r="F2350">
        <f t="shared" ca="1" si="220"/>
        <v>1</v>
      </c>
      <c r="G2350">
        <f t="shared" si="221"/>
        <v>2</v>
      </c>
      <c r="H2350">
        <f t="shared" si="222"/>
        <v>3</v>
      </c>
      <c r="I2350">
        <f t="shared" ca="1" si="223"/>
        <v>6</v>
      </c>
      <c r="J2350" t="str">
        <f t="shared" ca="1" si="224"/>
        <v>Loyal</v>
      </c>
    </row>
    <row r="2351" spans="1:10" x14ac:dyDescent="0.3">
      <c r="A2351" s="10" t="s">
        <v>3939</v>
      </c>
      <c r="B2351" s="2">
        <v>45492</v>
      </c>
      <c r="C2351">
        <v>4</v>
      </c>
      <c r="D2351">
        <v>3539.11</v>
      </c>
      <c r="E2351" s="11">
        <f t="shared" ca="1" si="225"/>
        <v>587</v>
      </c>
      <c r="F2351">
        <f t="shared" ca="1" si="220"/>
        <v>1</v>
      </c>
      <c r="G2351">
        <f t="shared" si="221"/>
        <v>3</v>
      </c>
      <c r="H2351">
        <f t="shared" si="222"/>
        <v>3</v>
      </c>
      <c r="I2351">
        <f t="shared" ca="1" si="223"/>
        <v>7</v>
      </c>
      <c r="J2351" t="str">
        <f t="shared" ca="1" si="224"/>
        <v>Champion</v>
      </c>
    </row>
    <row r="2352" spans="1:10" x14ac:dyDescent="0.3">
      <c r="A2352" s="10" t="s">
        <v>219</v>
      </c>
      <c r="B2352" s="2">
        <v>45629</v>
      </c>
      <c r="C2352">
        <v>2</v>
      </c>
      <c r="D2352">
        <v>3420.89</v>
      </c>
      <c r="E2352" s="11">
        <f t="shared" ca="1" si="225"/>
        <v>450</v>
      </c>
      <c r="F2352">
        <f t="shared" ca="1" si="220"/>
        <v>1</v>
      </c>
      <c r="G2352">
        <f t="shared" si="221"/>
        <v>2</v>
      </c>
      <c r="H2352">
        <f t="shared" si="222"/>
        <v>3</v>
      </c>
      <c r="I2352">
        <f t="shared" ca="1" si="223"/>
        <v>6</v>
      </c>
      <c r="J2352" t="str">
        <f t="shared" ca="1" si="224"/>
        <v>Loyal</v>
      </c>
    </row>
    <row r="2353" spans="1:10" x14ac:dyDescent="0.3">
      <c r="A2353" s="10" t="s">
        <v>5238</v>
      </c>
      <c r="B2353" s="2">
        <v>45638</v>
      </c>
      <c r="C2353">
        <v>1</v>
      </c>
      <c r="D2353">
        <v>506.81</v>
      </c>
      <c r="E2353" s="11">
        <f t="shared" ca="1" si="225"/>
        <v>441</v>
      </c>
      <c r="F2353">
        <f t="shared" ca="1" si="220"/>
        <v>1</v>
      </c>
      <c r="G2353">
        <f t="shared" si="221"/>
        <v>1</v>
      </c>
      <c r="H2353">
        <f t="shared" si="222"/>
        <v>1</v>
      </c>
      <c r="I2353">
        <f t="shared" ca="1" si="223"/>
        <v>3</v>
      </c>
      <c r="J2353" t="str">
        <f t="shared" ca="1" si="224"/>
        <v>Lost</v>
      </c>
    </row>
    <row r="2354" spans="1:10" x14ac:dyDescent="0.3">
      <c r="A2354" s="10" t="s">
        <v>2446</v>
      </c>
      <c r="B2354" s="2">
        <v>45497</v>
      </c>
      <c r="C2354">
        <v>3</v>
      </c>
      <c r="D2354">
        <v>2053.7800000000002</v>
      </c>
      <c r="E2354" s="11">
        <f t="shared" ca="1" si="225"/>
        <v>582</v>
      </c>
      <c r="F2354">
        <f t="shared" ca="1" si="220"/>
        <v>1</v>
      </c>
      <c r="G2354">
        <f t="shared" si="221"/>
        <v>3</v>
      </c>
      <c r="H2354">
        <f t="shared" si="222"/>
        <v>3</v>
      </c>
      <c r="I2354">
        <f t="shared" ca="1" si="223"/>
        <v>7</v>
      </c>
      <c r="J2354" t="str">
        <f t="shared" ca="1" si="224"/>
        <v>Champion</v>
      </c>
    </row>
    <row r="2355" spans="1:10" x14ac:dyDescent="0.3">
      <c r="A2355" s="10" t="s">
        <v>3922</v>
      </c>
      <c r="B2355" s="2">
        <v>45440</v>
      </c>
      <c r="C2355">
        <v>2</v>
      </c>
      <c r="D2355">
        <v>2170.1800000000003</v>
      </c>
      <c r="E2355" s="11">
        <f t="shared" ca="1" si="225"/>
        <v>639</v>
      </c>
      <c r="F2355">
        <f t="shared" ca="1" si="220"/>
        <v>1</v>
      </c>
      <c r="G2355">
        <f t="shared" si="221"/>
        <v>2</v>
      </c>
      <c r="H2355">
        <f t="shared" si="222"/>
        <v>3</v>
      </c>
      <c r="I2355">
        <f t="shared" ca="1" si="223"/>
        <v>6</v>
      </c>
      <c r="J2355" t="str">
        <f t="shared" ca="1" si="224"/>
        <v>Loyal</v>
      </c>
    </row>
    <row r="2356" spans="1:10" x14ac:dyDescent="0.3">
      <c r="A2356" s="10" t="s">
        <v>5023</v>
      </c>
      <c r="B2356" s="2">
        <v>45295</v>
      </c>
      <c r="C2356">
        <v>1</v>
      </c>
      <c r="D2356">
        <v>1032.25</v>
      </c>
      <c r="E2356" s="11">
        <f t="shared" ca="1" si="225"/>
        <v>784</v>
      </c>
      <c r="F2356">
        <f t="shared" ca="1" si="220"/>
        <v>1</v>
      </c>
      <c r="G2356">
        <f t="shared" si="221"/>
        <v>1</v>
      </c>
      <c r="H2356">
        <f t="shared" si="222"/>
        <v>2</v>
      </c>
      <c r="I2356">
        <f t="shared" ca="1" si="223"/>
        <v>4</v>
      </c>
      <c r="J2356" t="str">
        <f t="shared" ca="1" si="224"/>
        <v>At Risk</v>
      </c>
    </row>
    <row r="2357" spans="1:10" x14ac:dyDescent="0.3">
      <c r="A2357" s="10" t="s">
        <v>5597</v>
      </c>
      <c r="B2357" s="2">
        <v>45351</v>
      </c>
      <c r="C2357">
        <v>1</v>
      </c>
      <c r="D2357">
        <v>898.79</v>
      </c>
      <c r="E2357" s="11">
        <f t="shared" ca="1" si="225"/>
        <v>728</v>
      </c>
      <c r="F2357">
        <f t="shared" ca="1" si="220"/>
        <v>1</v>
      </c>
      <c r="G2357">
        <f t="shared" si="221"/>
        <v>1</v>
      </c>
      <c r="H2357">
        <f t="shared" si="222"/>
        <v>1</v>
      </c>
      <c r="I2357">
        <f t="shared" ca="1" si="223"/>
        <v>3</v>
      </c>
      <c r="J2357" t="str">
        <f t="shared" ca="1" si="224"/>
        <v>Lost</v>
      </c>
    </row>
    <row r="2358" spans="1:10" x14ac:dyDescent="0.3">
      <c r="A2358" s="10" t="s">
        <v>3586</v>
      </c>
      <c r="B2358" s="2">
        <v>45638</v>
      </c>
      <c r="C2358">
        <v>1</v>
      </c>
      <c r="D2358">
        <v>1875.86</v>
      </c>
      <c r="E2358" s="11">
        <f t="shared" ca="1" si="225"/>
        <v>441</v>
      </c>
      <c r="F2358">
        <f t="shared" ca="1" si="220"/>
        <v>1</v>
      </c>
      <c r="G2358">
        <f t="shared" si="221"/>
        <v>1</v>
      </c>
      <c r="H2358">
        <f t="shared" si="222"/>
        <v>2</v>
      </c>
      <c r="I2358">
        <f t="shared" ca="1" si="223"/>
        <v>4</v>
      </c>
      <c r="J2358" t="str">
        <f t="shared" ca="1" si="224"/>
        <v>At Risk</v>
      </c>
    </row>
    <row r="2359" spans="1:10" x14ac:dyDescent="0.3">
      <c r="A2359" s="10" t="s">
        <v>3813</v>
      </c>
      <c r="B2359" s="2">
        <v>45604</v>
      </c>
      <c r="C2359">
        <v>2</v>
      </c>
      <c r="D2359">
        <v>1063.4100000000001</v>
      </c>
      <c r="E2359" s="11">
        <f t="shared" ca="1" si="225"/>
        <v>475</v>
      </c>
      <c r="F2359">
        <f t="shared" ca="1" si="220"/>
        <v>1</v>
      </c>
      <c r="G2359">
        <f t="shared" si="221"/>
        <v>2</v>
      </c>
      <c r="H2359">
        <f t="shared" si="222"/>
        <v>2</v>
      </c>
      <c r="I2359">
        <f t="shared" ca="1" si="223"/>
        <v>5</v>
      </c>
      <c r="J2359" t="str">
        <f t="shared" ca="1" si="224"/>
        <v>Loyal</v>
      </c>
    </row>
    <row r="2360" spans="1:10" x14ac:dyDescent="0.3">
      <c r="A2360" s="10" t="s">
        <v>1617</v>
      </c>
      <c r="B2360" s="2">
        <v>45612</v>
      </c>
      <c r="C2360">
        <v>2</v>
      </c>
      <c r="D2360">
        <v>2886.39</v>
      </c>
      <c r="E2360" s="11">
        <f t="shared" ca="1" si="225"/>
        <v>467</v>
      </c>
      <c r="F2360">
        <f t="shared" ca="1" si="220"/>
        <v>1</v>
      </c>
      <c r="G2360">
        <f t="shared" si="221"/>
        <v>2</v>
      </c>
      <c r="H2360">
        <f t="shared" si="222"/>
        <v>3</v>
      </c>
      <c r="I2360">
        <f t="shared" ca="1" si="223"/>
        <v>6</v>
      </c>
      <c r="J2360" t="str">
        <f t="shared" ca="1" si="224"/>
        <v>Loyal</v>
      </c>
    </row>
    <row r="2361" spans="1:10" x14ac:dyDescent="0.3">
      <c r="A2361" s="10" t="s">
        <v>5662</v>
      </c>
      <c r="B2361" s="2">
        <v>45420</v>
      </c>
      <c r="C2361">
        <v>1</v>
      </c>
      <c r="D2361">
        <v>444.13</v>
      </c>
      <c r="E2361" s="11">
        <f t="shared" ca="1" si="225"/>
        <v>659</v>
      </c>
      <c r="F2361">
        <f t="shared" ca="1" si="220"/>
        <v>1</v>
      </c>
      <c r="G2361">
        <f t="shared" si="221"/>
        <v>1</v>
      </c>
      <c r="H2361">
        <f t="shared" si="222"/>
        <v>1</v>
      </c>
      <c r="I2361">
        <f t="shared" ca="1" si="223"/>
        <v>3</v>
      </c>
      <c r="J2361" t="str">
        <f t="shared" ca="1" si="224"/>
        <v>Lost</v>
      </c>
    </row>
    <row r="2362" spans="1:10" x14ac:dyDescent="0.3">
      <c r="A2362" s="10" t="s">
        <v>3462</v>
      </c>
      <c r="B2362" s="2">
        <v>45619</v>
      </c>
      <c r="C2362">
        <v>1</v>
      </c>
      <c r="D2362">
        <v>711.48</v>
      </c>
      <c r="E2362" s="11">
        <f t="shared" ca="1" si="225"/>
        <v>460</v>
      </c>
      <c r="F2362">
        <f t="shared" ca="1" si="220"/>
        <v>1</v>
      </c>
      <c r="G2362">
        <f t="shared" si="221"/>
        <v>1</v>
      </c>
      <c r="H2362">
        <f t="shared" si="222"/>
        <v>1</v>
      </c>
      <c r="I2362">
        <f t="shared" ca="1" si="223"/>
        <v>3</v>
      </c>
      <c r="J2362" t="str">
        <f t="shared" ca="1" si="224"/>
        <v>Lost</v>
      </c>
    </row>
    <row r="2363" spans="1:10" x14ac:dyDescent="0.3">
      <c r="A2363" s="10" t="s">
        <v>5449</v>
      </c>
      <c r="B2363" s="2">
        <v>45358</v>
      </c>
      <c r="C2363">
        <v>2</v>
      </c>
      <c r="D2363">
        <v>3801.65</v>
      </c>
      <c r="E2363" s="11">
        <f t="shared" ca="1" si="225"/>
        <v>721</v>
      </c>
      <c r="F2363">
        <f t="shared" ca="1" si="220"/>
        <v>1</v>
      </c>
      <c r="G2363">
        <f t="shared" si="221"/>
        <v>2</v>
      </c>
      <c r="H2363">
        <f t="shared" si="222"/>
        <v>3</v>
      </c>
      <c r="I2363">
        <f t="shared" ca="1" si="223"/>
        <v>6</v>
      </c>
      <c r="J2363" t="str">
        <f t="shared" ca="1" si="224"/>
        <v>Loyal</v>
      </c>
    </row>
    <row r="2364" spans="1:10" x14ac:dyDescent="0.3">
      <c r="A2364" s="10" t="s">
        <v>1463</v>
      </c>
      <c r="B2364" s="2">
        <v>45487</v>
      </c>
      <c r="C2364">
        <v>2</v>
      </c>
      <c r="D2364">
        <v>2106.7400000000002</v>
      </c>
      <c r="E2364" s="11">
        <f t="shared" ca="1" si="225"/>
        <v>592</v>
      </c>
      <c r="F2364">
        <f t="shared" ca="1" si="220"/>
        <v>1</v>
      </c>
      <c r="G2364">
        <f t="shared" si="221"/>
        <v>2</v>
      </c>
      <c r="H2364">
        <f t="shared" si="222"/>
        <v>3</v>
      </c>
      <c r="I2364">
        <f t="shared" ca="1" si="223"/>
        <v>6</v>
      </c>
      <c r="J2364" t="str">
        <f t="shared" ca="1" si="224"/>
        <v>Loyal</v>
      </c>
    </row>
    <row r="2365" spans="1:10" x14ac:dyDescent="0.3">
      <c r="A2365" s="10" t="s">
        <v>2206</v>
      </c>
      <c r="B2365" s="2">
        <v>45408</v>
      </c>
      <c r="C2365">
        <v>2</v>
      </c>
      <c r="D2365">
        <v>1994.1599999999999</v>
      </c>
      <c r="E2365" s="11">
        <f t="shared" ca="1" si="225"/>
        <v>671</v>
      </c>
      <c r="F2365">
        <f t="shared" ca="1" si="220"/>
        <v>1</v>
      </c>
      <c r="G2365">
        <f t="shared" si="221"/>
        <v>2</v>
      </c>
      <c r="H2365">
        <f t="shared" si="222"/>
        <v>2</v>
      </c>
      <c r="I2365">
        <f t="shared" ca="1" si="223"/>
        <v>5</v>
      </c>
      <c r="J2365" t="str">
        <f t="shared" ca="1" si="224"/>
        <v>Loyal</v>
      </c>
    </row>
    <row r="2366" spans="1:10" x14ac:dyDescent="0.3">
      <c r="A2366" s="10" t="s">
        <v>454</v>
      </c>
      <c r="B2366" s="2">
        <v>45624</v>
      </c>
      <c r="C2366">
        <v>2</v>
      </c>
      <c r="D2366">
        <v>1552.54</v>
      </c>
      <c r="E2366" s="11">
        <f t="shared" ca="1" si="225"/>
        <v>455</v>
      </c>
      <c r="F2366">
        <f t="shared" ca="1" si="220"/>
        <v>1</v>
      </c>
      <c r="G2366">
        <f t="shared" si="221"/>
        <v>2</v>
      </c>
      <c r="H2366">
        <f t="shared" si="222"/>
        <v>2</v>
      </c>
      <c r="I2366">
        <f t="shared" ca="1" si="223"/>
        <v>5</v>
      </c>
      <c r="J2366" t="str">
        <f t="shared" ca="1" si="224"/>
        <v>Loyal</v>
      </c>
    </row>
    <row r="2367" spans="1:10" x14ac:dyDescent="0.3">
      <c r="A2367" s="10" t="s">
        <v>4521</v>
      </c>
      <c r="B2367" s="2">
        <v>45600</v>
      </c>
      <c r="C2367">
        <v>2</v>
      </c>
      <c r="D2367">
        <v>1808.76</v>
      </c>
      <c r="E2367" s="11">
        <f t="shared" ca="1" si="225"/>
        <v>479</v>
      </c>
      <c r="F2367">
        <f t="shared" ca="1" si="220"/>
        <v>1</v>
      </c>
      <c r="G2367">
        <f t="shared" si="221"/>
        <v>2</v>
      </c>
      <c r="H2367">
        <f t="shared" si="222"/>
        <v>2</v>
      </c>
      <c r="I2367">
        <f t="shared" ca="1" si="223"/>
        <v>5</v>
      </c>
      <c r="J2367" t="str">
        <f t="shared" ca="1" si="224"/>
        <v>Loyal</v>
      </c>
    </row>
    <row r="2368" spans="1:10" x14ac:dyDescent="0.3">
      <c r="A2368" s="10" t="s">
        <v>5487</v>
      </c>
      <c r="B2368" s="2">
        <v>45523</v>
      </c>
      <c r="C2368">
        <v>1</v>
      </c>
      <c r="D2368">
        <v>2555.39</v>
      </c>
      <c r="E2368" s="11">
        <f t="shared" ca="1" si="225"/>
        <v>556</v>
      </c>
      <c r="F2368">
        <f t="shared" ca="1" si="220"/>
        <v>1</v>
      </c>
      <c r="G2368">
        <f t="shared" si="221"/>
        <v>1</v>
      </c>
      <c r="H2368">
        <f t="shared" si="222"/>
        <v>3</v>
      </c>
      <c r="I2368">
        <f t="shared" ca="1" si="223"/>
        <v>5</v>
      </c>
      <c r="J2368" t="str">
        <f t="shared" ca="1" si="224"/>
        <v>Loyal</v>
      </c>
    </row>
    <row r="2369" spans="1:10" x14ac:dyDescent="0.3">
      <c r="A2369" s="10" t="s">
        <v>4421</v>
      </c>
      <c r="B2369" s="2">
        <v>45362</v>
      </c>
      <c r="C2369">
        <v>1</v>
      </c>
      <c r="D2369">
        <v>245.46</v>
      </c>
      <c r="E2369" s="11">
        <f t="shared" ca="1" si="225"/>
        <v>717</v>
      </c>
      <c r="F2369">
        <f t="shared" ca="1" si="220"/>
        <v>1</v>
      </c>
      <c r="G2369">
        <f t="shared" si="221"/>
        <v>1</v>
      </c>
      <c r="H2369">
        <f t="shared" si="222"/>
        <v>1</v>
      </c>
      <c r="I2369">
        <f t="shared" ca="1" si="223"/>
        <v>3</v>
      </c>
      <c r="J2369" t="str">
        <f t="shared" ca="1" si="224"/>
        <v>Lost</v>
      </c>
    </row>
    <row r="2370" spans="1:10" x14ac:dyDescent="0.3">
      <c r="A2370" s="10" t="s">
        <v>3333</v>
      </c>
      <c r="B2370" s="2">
        <v>45334</v>
      </c>
      <c r="C2370">
        <v>1</v>
      </c>
      <c r="D2370">
        <v>2287.52</v>
      </c>
      <c r="E2370" s="11">
        <f t="shared" ca="1" si="225"/>
        <v>745</v>
      </c>
      <c r="F2370">
        <f t="shared" ca="1" si="220"/>
        <v>1</v>
      </c>
      <c r="G2370">
        <f t="shared" si="221"/>
        <v>1</v>
      </c>
      <c r="H2370">
        <f t="shared" si="222"/>
        <v>3</v>
      </c>
      <c r="I2370">
        <f t="shared" ca="1" si="223"/>
        <v>5</v>
      </c>
      <c r="J2370" t="str">
        <f t="shared" ca="1" si="224"/>
        <v>Loyal</v>
      </c>
    </row>
    <row r="2371" spans="1:10" x14ac:dyDescent="0.3">
      <c r="A2371" s="10" t="s">
        <v>2719</v>
      </c>
      <c r="B2371" s="2">
        <v>45356</v>
      </c>
      <c r="C2371">
        <v>1</v>
      </c>
      <c r="D2371">
        <v>494.64</v>
      </c>
      <c r="E2371" s="11">
        <f t="shared" ca="1" si="225"/>
        <v>723</v>
      </c>
      <c r="F2371">
        <f t="shared" ref="F2371:F2434" ca="1" si="226">_xlfn.IFS(E2371&lt;100,3,E2371&lt;=200,2,E2371&gt;200,1)</f>
        <v>1</v>
      </c>
      <c r="G2371">
        <f t="shared" ref="G2371:G2434" si="227">_xlfn.IFS(C2371&gt;=3,3,C2371=2,2,C2371=1,1)</f>
        <v>1</v>
      </c>
      <c r="H2371">
        <f t="shared" ref="H2371:H2434" si="228">_xlfn.IFS(D2371&gt;=2000,3,D2371&gt;=1000,2,D2371&lt;1000,1)</f>
        <v>1</v>
      </c>
      <c r="I2371">
        <f t="shared" ref="I2371:I2434" ca="1" si="229">F2371+G2371+H2371</f>
        <v>3</v>
      </c>
      <c r="J2371" t="str">
        <f t="shared" ref="J2371:J2434" ca="1" si="230">_xlfn.IFS(I2371&gt;=7,"Champion",I2371&gt;=5,"Loyal",I2371&gt;=4,"At Risk",I2371&lt;4,"Lost")</f>
        <v>Lost</v>
      </c>
    </row>
    <row r="2372" spans="1:10" x14ac:dyDescent="0.3">
      <c r="A2372" s="10" t="s">
        <v>5974</v>
      </c>
      <c r="B2372" s="2">
        <v>45411</v>
      </c>
      <c r="C2372">
        <v>1</v>
      </c>
      <c r="D2372">
        <v>23.96</v>
      </c>
      <c r="E2372" s="11">
        <f t="shared" ca="1" si="225"/>
        <v>668</v>
      </c>
      <c r="F2372">
        <f t="shared" ca="1" si="226"/>
        <v>1</v>
      </c>
      <c r="G2372">
        <f t="shared" si="227"/>
        <v>1</v>
      </c>
      <c r="H2372">
        <f t="shared" si="228"/>
        <v>1</v>
      </c>
      <c r="I2372">
        <f t="shared" ca="1" si="229"/>
        <v>3</v>
      </c>
      <c r="J2372" t="str">
        <f t="shared" ca="1" si="230"/>
        <v>Lost</v>
      </c>
    </row>
    <row r="2373" spans="1:10" x14ac:dyDescent="0.3">
      <c r="A2373" s="10" t="s">
        <v>4933</v>
      </c>
      <c r="B2373" s="2">
        <v>45385</v>
      </c>
      <c r="C2373">
        <v>1</v>
      </c>
      <c r="D2373">
        <v>1016.01</v>
      </c>
      <c r="E2373" s="11">
        <f t="shared" ref="E2373:E2436" ca="1" si="231">TODAY()-B2373</f>
        <v>694</v>
      </c>
      <c r="F2373">
        <f t="shared" ca="1" si="226"/>
        <v>1</v>
      </c>
      <c r="G2373">
        <f t="shared" si="227"/>
        <v>1</v>
      </c>
      <c r="H2373">
        <f t="shared" si="228"/>
        <v>2</v>
      </c>
      <c r="I2373">
        <f t="shared" ca="1" si="229"/>
        <v>4</v>
      </c>
      <c r="J2373" t="str">
        <f t="shared" ca="1" si="230"/>
        <v>At Risk</v>
      </c>
    </row>
    <row r="2374" spans="1:10" x14ac:dyDescent="0.3">
      <c r="A2374" s="10" t="s">
        <v>1404</v>
      </c>
      <c r="B2374" s="2">
        <v>45416</v>
      </c>
      <c r="C2374">
        <v>1</v>
      </c>
      <c r="D2374">
        <v>207.74</v>
      </c>
      <c r="E2374" s="11">
        <f t="shared" ca="1" si="231"/>
        <v>663</v>
      </c>
      <c r="F2374">
        <f t="shared" ca="1" si="226"/>
        <v>1</v>
      </c>
      <c r="G2374">
        <f t="shared" si="227"/>
        <v>1</v>
      </c>
      <c r="H2374">
        <f t="shared" si="228"/>
        <v>1</v>
      </c>
      <c r="I2374">
        <f t="shared" ca="1" si="229"/>
        <v>3</v>
      </c>
      <c r="J2374" t="str">
        <f t="shared" ca="1" si="230"/>
        <v>Lost</v>
      </c>
    </row>
    <row r="2375" spans="1:10" x14ac:dyDescent="0.3">
      <c r="A2375" s="10" t="s">
        <v>2176</v>
      </c>
      <c r="B2375" s="2">
        <v>45388</v>
      </c>
      <c r="C2375">
        <v>1</v>
      </c>
      <c r="D2375">
        <v>1743.22</v>
      </c>
      <c r="E2375" s="11">
        <f t="shared" ca="1" si="231"/>
        <v>691</v>
      </c>
      <c r="F2375">
        <f t="shared" ca="1" si="226"/>
        <v>1</v>
      </c>
      <c r="G2375">
        <f t="shared" si="227"/>
        <v>1</v>
      </c>
      <c r="H2375">
        <f t="shared" si="228"/>
        <v>2</v>
      </c>
      <c r="I2375">
        <f t="shared" ca="1" si="229"/>
        <v>4</v>
      </c>
      <c r="J2375" t="str">
        <f t="shared" ca="1" si="230"/>
        <v>At Risk</v>
      </c>
    </row>
    <row r="2376" spans="1:10" x14ac:dyDescent="0.3">
      <c r="A2376" s="10" t="s">
        <v>2310</v>
      </c>
      <c r="B2376" s="2">
        <v>45572</v>
      </c>
      <c r="C2376">
        <v>1</v>
      </c>
      <c r="D2376">
        <v>164.11</v>
      </c>
      <c r="E2376" s="11">
        <f t="shared" ca="1" si="231"/>
        <v>507</v>
      </c>
      <c r="F2376">
        <f t="shared" ca="1" si="226"/>
        <v>1</v>
      </c>
      <c r="G2376">
        <f t="shared" si="227"/>
        <v>1</v>
      </c>
      <c r="H2376">
        <f t="shared" si="228"/>
        <v>1</v>
      </c>
      <c r="I2376">
        <f t="shared" ca="1" si="229"/>
        <v>3</v>
      </c>
      <c r="J2376" t="str">
        <f t="shared" ca="1" si="230"/>
        <v>Lost</v>
      </c>
    </row>
    <row r="2377" spans="1:10" x14ac:dyDescent="0.3">
      <c r="A2377" s="10" t="s">
        <v>1056</v>
      </c>
      <c r="B2377" s="2">
        <v>45491</v>
      </c>
      <c r="C2377">
        <v>1</v>
      </c>
      <c r="D2377">
        <v>863.88</v>
      </c>
      <c r="E2377" s="11">
        <f t="shared" ca="1" si="231"/>
        <v>588</v>
      </c>
      <c r="F2377">
        <f t="shared" ca="1" si="226"/>
        <v>1</v>
      </c>
      <c r="G2377">
        <f t="shared" si="227"/>
        <v>1</v>
      </c>
      <c r="H2377">
        <f t="shared" si="228"/>
        <v>1</v>
      </c>
      <c r="I2377">
        <f t="shared" ca="1" si="229"/>
        <v>3</v>
      </c>
      <c r="J2377" t="str">
        <f t="shared" ca="1" si="230"/>
        <v>Lost</v>
      </c>
    </row>
    <row r="2378" spans="1:10" x14ac:dyDescent="0.3">
      <c r="A2378" s="10" t="s">
        <v>3138</v>
      </c>
      <c r="B2378" s="2">
        <v>45452</v>
      </c>
      <c r="C2378">
        <v>1</v>
      </c>
      <c r="D2378">
        <v>3439.98</v>
      </c>
      <c r="E2378" s="11">
        <f t="shared" ca="1" si="231"/>
        <v>627</v>
      </c>
      <c r="F2378">
        <f t="shared" ca="1" si="226"/>
        <v>1</v>
      </c>
      <c r="G2378">
        <f t="shared" si="227"/>
        <v>1</v>
      </c>
      <c r="H2378">
        <f t="shared" si="228"/>
        <v>3</v>
      </c>
      <c r="I2378">
        <f t="shared" ca="1" si="229"/>
        <v>5</v>
      </c>
      <c r="J2378" t="str">
        <f t="shared" ca="1" si="230"/>
        <v>Loyal</v>
      </c>
    </row>
    <row r="2379" spans="1:10" x14ac:dyDescent="0.3">
      <c r="A2379" s="10" t="s">
        <v>1554</v>
      </c>
      <c r="B2379" s="2">
        <v>45526</v>
      </c>
      <c r="C2379">
        <v>3</v>
      </c>
      <c r="D2379">
        <v>2211.71</v>
      </c>
      <c r="E2379" s="11">
        <f t="shared" ca="1" si="231"/>
        <v>553</v>
      </c>
      <c r="F2379">
        <f t="shared" ca="1" si="226"/>
        <v>1</v>
      </c>
      <c r="G2379">
        <f t="shared" si="227"/>
        <v>3</v>
      </c>
      <c r="H2379">
        <f t="shared" si="228"/>
        <v>3</v>
      </c>
      <c r="I2379">
        <f t="shared" ca="1" si="229"/>
        <v>7</v>
      </c>
      <c r="J2379" t="str">
        <f t="shared" ca="1" si="230"/>
        <v>Champion</v>
      </c>
    </row>
    <row r="2380" spans="1:10" x14ac:dyDescent="0.3">
      <c r="A2380" s="10" t="s">
        <v>1027</v>
      </c>
      <c r="B2380" s="2">
        <v>45569</v>
      </c>
      <c r="C2380">
        <v>1</v>
      </c>
      <c r="D2380">
        <v>2236.02</v>
      </c>
      <c r="E2380" s="11">
        <f t="shared" ca="1" si="231"/>
        <v>510</v>
      </c>
      <c r="F2380">
        <f t="shared" ca="1" si="226"/>
        <v>1</v>
      </c>
      <c r="G2380">
        <f t="shared" si="227"/>
        <v>1</v>
      </c>
      <c r="H2380">
        <f t="shared" si="228"/>
        <v>3</v>
      </c>
      <c r="I2380">
        <f t="shared" ca="1" si="229"/>
        <v>5</v>
      </c>
      <c r="J2380" t="str">
        <f t="shared" ca="1" si="230"/>
        <v>Loyal</v>
      </c>
    </row>
    <row r="2381" spans="1:10" x14ac:dyDescent="0.3">
      <c r="A2381" s="10" t="s">
        <v>3208</v>
      </c>
      <c r="B2381" s="2">
        <v>45647</v>
      </c>
      <c r="C2381">
        <v>3</v>
      </c>
      <c r="D2381">
        <v>5732.98</v>
      </c>
      <c r="E2381" s="11">
        <f t="shared" ca="1" si="231"/>
        <v>432</v>
      </c>
      <c r="F2381">
        <f t="shared" ca="1" si="226"/>
        <v>1</v>
      </c>
      <c r="G2381">
        <f t="shared" si="227"/>
        <v>3</v>
      </c>
      <c r="H2381">
        <f t="shared" si="228"/>
        <v>3</v>
      </c>
      <c r="I2381">
        <f t="shared" ca="1" si="229"/>
        <v>7</v>
      </c>
      <c r="J2381" t="str">
        <f t="shared" ca="1" si="230"/>
        <v>Champion</v>
      </c>
    </row>
    <row r="2382" spans="1:10" x14ac:dyDescent="0.3">
      <c r="A2382" s="10" t="s">
        <v>4174</v>
      </c>
      <c r="B2382" s="2">
        <v>45533</v>
      </c>
      <c r="C2382">
        <v>1</v>
      </c>
      <c r="D2382">
        <v>1499.91</v>
      </c>
      <c r="E2382" s="11">
        <f t="shared" ca="1" si="231"/>
        <v>546</v>
      </c>
      <c r="F2382">
        <f t="shared" ca="1" si="226"/>
        <v>1</v>
      </c>
      <c r="G2382">
        <f t="shared" si="227"/>
        <v>1</v>
      </c>
      <c r="H2382">
        <f t="shared" si="228"/>
        <v>2</v>
      </c>
      <c r="I2382">
        <f t="shared" ca="1" si="229"/>
        <v>4</v>
      </c>
      <c r="J2382" t="str">
        <f t="shared" ca="1" si="230"/>
        <v>At Risk</v>
      </c>
    </row>
    <row r="2383" spans="1:10" x14ac:dyDescent="0.3">
      <c r="A2383" s="10" t="s">
        <v>1659</v>
      </c>
      <c r="B2383" s="2">
        <v>45575</v>
      </c>
      <c r="C2383">
        <v>4</v>
      </c>
      <c r="D2383">
        <v>6427.9</v>
      </c>
      <c r="E2383" s="11">
        <f t="shared" ca="1" si="231"/>
        <v>504</v>
      </c>
      <c r="F2383">
        <f t="shared" ca="1" si="226"/>
        <v>1</v>
      </c>
      <c r="G2383">
        <f t="shared" si="227"/>
        <v>3</v>
      </c>
      <c r="H2383">
        <f t="shared" si="228"/>
        <v>3</v>
      </c>
      <c r="I2383">
        <f t="shared" ca="1" si="229"/>
        <v>7</v>
      </c>
      <c r="J2383" t="str">
        <f t="shared" ca="1" si="230"/>
        <v>Champion</v>
      </c>
    </row>
    <row r="2384" spans="1:10" x14ac:dyDescent="0.3">
      <c r="A2384" s="10" t="s">
        <v>4668</v>
      </c>
      <c r="B2384" s="2">
        <v>45623</v>
      </c>
      <c r="C2384">
        <v>1</v>
      </c>
      <c r="D2384">
        <v>259.82</v>
      </c>
      <c r="E2384" s="11">
        <f t="shared" ca="1" si="231"/>
        <v>456</v>
      </c>
      <c r="F2384">
        <f t="shared" ca="1" si="226"/>
        <v>1</v>
      </c>
      <c r="G2384">
        <f t="shared" si="227"/>
        <v>1</v>
      </c>
      <c r="H2384">
        <f t="shared" si="228"/>
        <v>1</v>
      </c>
      <c r="I2384">
        <f t="shared" ca="1" si="229"/>
        <v>3</v>
      </c>
      <c r="J2384" t="str">
        <f t="shared" ca="1" si="230"/>
        <v>Lost</v>
      </c>
    </row>
    <row r="2385" spans="1:10" x14ac:dyDescent="0.3">
      <c r="A2385" s="10" t="s">
        <v>2742</v>
      </c>
      <c r="B2385" s="2">
        <v>45612</v>
      </c>
      <c r="C2385">
        <v>2</v>
      </c>
      <c r="D2385">
        <v>3126.15</v>
      </c>
      <c r="E2385" s="11">
        <f t="shared" ca="1" si="231"/>
        <v>467</v>
      </c>
      <c r="F2385">
        <f t="shared" ca="1" si="226"/>
        <v>1</v>
      </c>
      <c r="G2385">
        <f t="shared" si="227"/>
        <v>2</v>
      </c>
      <c r="H2385">
        <f t="shared" si="228"/>
        <v>3</v>
      </c>
      <c r="I2385">
        <f t="shared" ca="1" si="229"/>
        <v>6</v>
      </c>
      <c r="J2385" t="str">
        <f t="shared" ca="1" si="230"/>
        <v>Loyal</v>
      </c>
    </row>
    <row r="2386" spans="1:10" x14ac:dyDescent="0.3">
      <c r="A2386" s="10" t="s">
        <v>4240</v>
      </c>
      <c r="B2386" s="2">
        <v>45497</v>
      </c>
      <c r="C2386">
        <v>2</v>
      </c>
      <c r="D2386">
        <v>665.89</v>
      </c>
      <c r="E2386" s="11">
        <f t="shared" ca="1" si="231"/>
        <v>582</v>
      </c>
      <c r="F2386">
        <f t="shared" ca="1" si="226"/>
        <v>1</v>
      </c>
      <c r="G2386">
        <f t="shared" si="227"/>
        <v>2</v>
      </c>
      <c r="H2386">
        <f t="shared" si="228"/>
        <v>1</v>
      </c>
      <c r="I2386">
        <f t="shared" ca="1" si="229"/>
        <v>4</v>
      </c>
      <c r="J2386" t="str">
        <f t="shared" ca="1" si="230"/>
        <v>At Risk</v>
      </c>
    </row>
    <row r="2387" spans="1:10" x14ac:dyDescent="0.3">
      <c r="A2387" s="10" t="s">
        <v>2307</v>
      </c>
      <c r="B2387" s="2">
        <v>45636</v>
      </c>
      <c r="C2387">
        <v>3</v>
      </c>
      <c r="D2387">
        <v>2176.21</v>
      </c>
      <c r="E2387" s="11">
        <f t="shared" ca="1" si="231"/>
        <v>443</v>
      </c>
      <c r="F2387">
        <f t="shared" ca="1" si="226"/>
        <v>1</v>
      </c>
      <c r="G2387">
        <f t="shared" si="227"/>
        <v>3</v>
      </c>
      <c r="H2387">
        <f t="shared" si="228"/>
        <v>3</v>
      </c>
      <c r="I2387">
        <f t="shared" ca="1" si="229"/>
        <v>7</v>
      </c>
      <c r="J2387" t="str">
        <f t="shared" ca="1" si="230"/>
        <v>Champion</v>
      </c>
    </row>
    <row r="2388" spans="1:10" x14ac:dyDescent="0.3">
      <c r="A2388" s="10" t="s">
        <v>2469</v>
      </c>
      <c r="B2388" s="2">
        <v>45620</v>
      </c>
      <c r="C2388">
        <v>2</v>
      </c>
      <c r="D2388">
        <v>3431.58</v>
      </c>
      <c r="E2388" s="11">
        <f t="shared" ca="1" si="231"/>
        <v>459</v>
      </c>
      <c r="F2388">
        <f t="shared" ca="1" si="226"/>
        <v>1</v>
      </c>
      <c r="G2388">
        <f t="shared" si="227"/>
        <v>2</v>
      </c>
      <c r="H2388">
        <f t="shared" si="228"/>
        <v>3</v>
      </c>
      <c r="I2388">
        <f t="shared" ca="1" si="229"/>
        <v>6</v>
      </c>
      <c r="J2388" t="str">
        <f t="shared" ca="1" si="230"/>
        <v>Loyal</v>
      </c>
    </row>
    <row r="2389" spans="1:10" x14ac:dyDescent="0.3">
      <c r="A2389" s="10" t="s">
        <v>833</v>
      </c>
      <c r="B2389" s="2">
        <v>45401</v>
      </c>
      <c r="C2389">
        <v>1</v>
      </c>
      <c r="D2389">
        <v>1182.8900000000001</v>
      </c>
      <c r="E2389" s="11">
        <f t="shared" ca="1" si="231"/>
        <v>678</v>
      </c>
      <c r="F2389">
        <f t="shared" ca="1" si="226"/>
        <v>1</v>
      </c>
      <c r="G2389">
        <f t="shared" si="227"/>
        <v>1</v>
      </c>
      <c r="H2389">
        <f t="shared" si="228"/>
        <v>2</v>
      </c>
      <c r="I2389">
        <f t="shared" ca="1" si="229"/>
        <v>4</v>
      </c>
      <c r="J2389" t="str">
        <f t="shared" ca="1" si="230"/>
        <v>At Risk</v>
      </c>
    </row>
    <row r="2390" spans="1:10" x14ac:dyDescent="0.3">
      <c r="A2390" s="10" t="s">
        <v>3040</v>
      </c>
      <c r="B2390" s="2">
        <v>45473</v>
      </c>
      <c r="C2390">
        <v>1</v>
      </c>
      <c r="D2390">
        <v>1253.8399999999999</v>
      </c>
      <c r="E2390" s="11">
        <f t="shared" ca="1" si="231"/>
        <v>606</v>
      </c>
      <c r="F2390">
        <f t="shared" ca="1" si="226"/>
        <v>1</v>
      </c>
      <c r="G2390">
        <f t="shared" si="227"/>
        <v>1</v>
      </c>
      <c r="H2390">
        <f t="shared" si="228"/>
        <v>2</v>
      </c>
      <c r="I2390">
        <f t="shared" ca="1" si="229"/>
        <v>4</v>
      </c>
      <c r="J2390" t="str">
        <f t="shared" ca="1" si="230"/>
        <v>At Risk</v>
      </c>
    </row>
    <row r="2391" spans="1:10" x14ac:dyDescent="0.3">
      <c r="A2391" s="10" t="s">
        <v>5435</v>
      </c>
      <c r="B2391" s="2">
        <v>45465</v>
      </c>
      <c r="C2391">
        <v>1</v>
      </c>
      <c r="D2391">
        <v>2871.09</v>
      </c>
      <c r="E2391" s="11">
        <f t="shared" ca="1" si="231"/>
        <v>614</v>
      </c>
      <c r="F2391">
        <f t="shared" ca="1" si="226"/>
        <v>1</v>
      </c>
      <c r="G2391">
        <f t="shared" si="227"/>
        <v>1</v>
      </c>
      <c r="H2391">
        <f t="shared" si="228"/>
        <v>3</v>
      </c>
      <c r="I2391">
        <f t="shared" ca="1" si="229"/>
        <v>5</v>
      </c>
      <c r="J2391" t="str">
        <f t="shared" ca="1" si="230"/>
        <v>Loyal</v>
      </c>
    </row>
    <row r="2392" spans="1:10" x14ac:dyDescent="0.3">
      <c r="A2392" s="10" t="s">
        <v>3697</v>
      </c>
      <c r="B2392" s="2">
        <v>45650</v>
      </c>
      <c r="C2392">
        <v>2</v>
      </c>
      <c r="D2392">
        <v>1323.45</v>
      </c>
      <c r="E2392" s="11">
        <f t="shared" ca="1" si="231"/>
        <v>429</v>
      </c>
      <c r="F2392">
        <f t="shared" ca="1" si="226"/>
        <v>1</v>
      </c>
      <c r="G2392">
        <f t="shared" si="227"/>
        <v>2</v>
      </c>
      <c r="H2392">
        <f t="shared" si="228"/>
        <v>2</v>
      </c>
      <c r="I2392">
        <f t="shared" ca="1" si="229"/>
        <v>5</v>
      </c>
      <c r="J2392" t="str">
        <f t="shared" ca="1" si="230"/>
        <v>Loyal</v>
      </c>
    </row>
    <row r="2393" spans="1:10" x14ac:dyDescent="0.3">
      <c r="A2393" s="10" t="s">
        <v>2955</v>
      </c>
      <c r="B2393" s="2">
        <v>45574</v>
      </c>
      <c r="C2393">
        <v>2</v>
      </c>
      <c r="D2393">
        <v>1266.74</v>
      </c>
      <c r="E2393" s="11">
        <f t="shared" ca="1" si="231"/>
        <v>505</v>
      </c>
      <c r="F2393">
        <f t="shared" ca="1" si="226"/>
        <v>1</v>
      </c>
      <c r="G2393">
        <f t="shared" si="227"/>
        <v>2</v>
      </c>
      <c r="H2393">
        <f t="shared" si="228"/>
        <v>2</v>
      </c>
      <c r="I2393">
        <f t="shared" ca="1" si="229"/>
        <v>5</v>
      </c>
      <c r="J2393" t="str">
        <f t="shared" ca="1" si="230"/>
        <v>Loyal</v>
      </c>
    </row>
    <row r="2394" spans="1:10" x14ac:dyDescent="0.3">
      <c r="A2394" s="10" t="s">
        <v>2766</v>
      </c>
      <c r="B2394" s="2">
        <v>45388</v>
      </c>
      <c r="C2394">
        <v>1</v>
      </c>
      <c r="D2394">
        <v>292.66000000000003</v>
      </c>
      <c r="E2394" s="11">
        <f t="shared" ca="1" si="231"/>
        <v>691</v>
      </c>
      <c r="F2394">
        <f t="shared" ca="1" si="226"/>
        <v>1</v>
      </c>
      <c r="G2394">
        <f t="shared" si="227"/>
        <v>1</v>
      </c>
      <c r="H2394">
        <f t="shared" si="228"/>
        <v>1</v>
      </c>
      <c r="I2394">
        <f t="shared" ca="1" si="229"/>
        <v>3</v>
      </c>
      <c r="J2394" t="str">
        <f t="shared" ca="1" si="230"/>
        <v>Lost</v>
      </c>
    </row>
    <row r="2395" spans="1:10" x14ac:dyDescent="0.3">
      <c r="A2395" s="10" t="s">
        <v>2823</v>
      </c>
      <c r="B2395" s="2">
        <v>45446</v>
      </c>
      <c r="C2395">
        <v>3</v>
      </c>
      <c r="D2395">
        <v>3107.57</v>
      </c>
      <c r="E2395" s="11">
        <f t="shared" ca="1" si="231"/>
        <v>633</v>
      </c>
      <c r="F2395">
        <f t="shared" ca="1" si="226"/>
        <v>1</v>
      </c>
      <c r="G2395">
        <f t="shared" si="227"/>
        <v>3</v>
      </c>
      <c r="H2395">
        <f t="shared" si="228"/>
        <v>3</v>
      </c>
      <c r="I2395">
        <f t="shared" ca="1" si="229"/>
        <v>7</v>
      </c>
      <c r="J2395" t="str">
        <f t="shared" ca="1" si="230"/>
        <v>Champion</v>
      </c>
    </row>
    <row r="2396" spans="1:10" x14ac:dyDescent="0.3">
      <c r="A2396" s="10" t="s">
        <v>1555</v>
      </c>
      <c r="B2396" s="2">
        <v>45533</v>
      </c>
      <c r="C2396">
        <v>3</v>
      </c>
      <c r="D2396">
        <v>4701.3499999999995</v>
      </c>
      <c r="E2396" s="11">
        <f t="shared" ca="1" si="231"/>
        <v>546</v>
      </c>
      <c r="F2396">
        <f t="shared" ca="1" si="226"/>
        <v>1</v>
      </c>
      <c r="G2396">
        <f t="shared" si="227"/>
        <v>3</v>
      </c>
      <c r="H2396">
        <f t="shared" si="228"/>
        <v>3</v>
      </c>
      <c r="I2396">
        <f t="shared" ca="1" si="229"/>
        <v>7</v>
      </c>
      <c r="J2396" t="str">
        <f t="shared" ca="1" si="230"/>
        <v>Champion</v>
      </c>
    </row>
    <row r="2397" spans="1:10" x14ac:dyDescent="0.3">
      <c r="A2397" s="10" t="s">
        <v>4511</v>
      </c>
      <c r="B2397" s="2">
        <v>45498</v>
      </c>
      <c r="C2397">
        <v>1</v>
      </c>
      <c r="D2397">
        <v>1905.48</v>
      </c>
      <c r="E2397" s="11">
        <f t="shared" ca="1" si="231"/>
        <v>581</v>
      </c>
      <c r="F2397">
        <f t="shared" ca="1" si="226"/>
        <v>1</v>
      </c>
      <c r="G2397">
        <f t="shared" si="227"/>
        <v>1</v>
      </c>
      <c r="H2397">
        <f t="shared" si="228"/>
        <v>2</v>
      </c>
      <c r="I2397">
        <f t="shared" ca="1" si="229"/>
        <v>4</v>
      </c>
      <c r="J2397" t="str">
        <f t="shared" ca="1" si="230"/>
        <v>At Risk</v>
      </c>
    </row>
    <row r="2398" spans="1:10" x14ac:dyDescent="0.3">
      <c r="A2398" s="10" t="s">
        <v>3242</v>
      </c>
      <c r="B2398" s="2">
        <v>45307</v>
      </c>
      <c r="C2398">
        <v>1</v>
      </c>
      <c r="D2398">
        <v>1126.03</v>
      </c>
      <c r="E2398" s="11">
        <f t="shared" ca="1" si="231"/>
        <v>772</v>
      </c>
      <c r="F2398">
        <f t="shared" ca="1" si="226"/>
        <v>1</v>
      </c>
      <c r="G2398">
        <f t="shared" si="227"/>
        <v>1</v>
      </c>
      <c r="H2398">
        <f t="shared" si="228"/>
        <v>2</v>
      </c>
      <c r="I2398">
        <f t="shared" ca="1" si="229"/>
        <v>4</v>
      </c>
      <c r="J2398" t="str">
        <f t="shared" ca="1" si="230"/>
        <v>At Risk</v>
      </c>
    </row>
    <row r="2399" spans="1:10" x14ac:dyDescent="0.3">
      <c r="A2399" s="10" t="s">
        <v>4113</v>
      </c>
      <c r="B2399" s="2">
        <v>45411</v>
      </c>
      <c r="C2399">
        <v>1</v>
      </c>
      <c r="D2399">
        <v>635.95000000000005</v>
      </c>
      <c r="E2399" s="11">
        <f t="shared" ca="1" si="231"/>
        <v>668</v>
      </c>
      <c r="F2399">
        <f t="shared" ca="1" si="226"/>
        <v>1</v>
      </c>
      <c r="G2399">
        <f t="shared" si="227"/>
        <v>1</v>
      </c>
      <c r="H2399">
        <f t="shared" si="228"/>
        <v>1</v>
      </c>
      <c r="I2399">
        <f t="shared" ca="1" si="229"/>
        <v>3</v>
      </c>
      <c r="J2399" t="str">
        <f t="shared" ca="1" si="230"/>
        <v>Lost</v>
      </c>
    </row>
    <row r="2400" spans="1:10" x14ac:dyDescent="0.3">
      <c r="A2400" s="10" t="s">
        <v>3742</v>
      </c>
      <c r="B2400" s="2">
        <v>45440</v>
      </c>
      <c r="C2400">
        <v>2</v>
      </c>
      <c r="D2400">
        <v>1754.5</v>
      </c>
      <c r="E2400" s="11">
        <f t="shared" ca="1" si="231"/>
        <v>639</v>
      </c>
      <c r="F2400">
        <f t="shared" ca="1" si="226"/>
        <v>1</v>
      </c>
      <c r="G2400">
        <f t="shared" si="227"/>
        <v>2</v>
      </c>
      <c r="H2400">
        <f t="shared" si="228"/>
        <v>2</v>
      </c>
      <c r="I2400">
        <f t="shared" ca="1" si="229"/>
        <v>5</v>
      </c>
      <c r="J2400" t="str">
        <f t="shared" ca="1" si="230"/>
        <v>Loyal</v>
      </c>
    </row>
    <row r="2401" spans="1:10" x14ac:dyDescent="0.3">
      <c r="A2401" s="10" t="s">
        <v>1736</v>
      </c>
      <c r="B2401" s="2">
        <v>45517</v>
      </c>
      <c r="C2401">
        <v>2</v>
      </c>
      <c r="D2401">
        <v>3092.06</v>
      </c>
      <c r="E2401" s="11">
        <f t="shared" ca="1" si="231"/>
        <v>562</v>
      </c>
      <c r="F2401">
        <f t="shared" ca="1" si="226"/>
        <v>1</v>
      </c>
      <c r="G2401">
        <f t="shared" si="227"/>
        <v>2</v>
      </c>
      <c r="H2401">
        <f t="shared" si="228"/>
        <v>3</v>
      </c>
      <c r="I2401">
        <f t="shared" ca="1" si="229"/>
        <v>6</v>
      </c>
      <c r="J2401" t="str">
        <f t="shared" ca="1" si="230"/>
        <v>Loyal</v>
      </c>
    </row>
    <row r="2402" spans="1:10" x14ac:dyDescent="0.3">
      <c r="A2402" s="10" t="s">
        <v>1648</v>
      </c>
      <c r="B2402" s="2">
        <v>45629</v>
      </c>
      <c r="C2402">
        <v>2</v>
      </c>
      <c r="D2402">
        <v>846.91000000000008</v>
      </c>
      <c r="E2402" s="11">
        <f t="shared" ca="1" si="231"/>
        <v>450</v>
      </c>
      <c r="F2402">
        <f t="shared" ca="1" si="226"/>
        <v>1</v>
      </c>
      <c r="G2402">
        <f t="shared" si="227"/>
        <v>2</v>
      </c>
      <c r="H2402">
        <f t="shared" si="228"/>
        <v>1</v>
      </c>
      <c r="I2402">
        <f t="shared" ca="1" si="229"/>
        <v>4</v>
      </c>
      <c r="J2402" t="str">
        <f t="shared" ca="1" si="230"/>
        <v>At Risk</v>
      </c>
    </row>
    <row r="2403" spans="1:10" x14ac:dyDescent="0.3">
      <c r="A2403" s="10" t="s">
        <v>1602</v>
      </c>
      <c r="B2403" s="2">
        <v>45591</v>
      </c>
      <c r="C2403">
        <v>3</v>
      </c>
      <c r="D2403">
        <v>3699.46</v>
      </c>
      <c r="E2403" s="11">
        <f t="shared" ca="1" si="231"/>
        <v>488</v>
      </c>
      <c r="F2403">
        <f t="shared" ca="1" si="226"/>
        <v>1</v>
      </c>
      <c r="G2403">
        <f t="shared" si="227"/>
        <v>3</v>
      </c>
      <c r="H2403">
        <f t="shared" si="228"/>
        <v>3</v>
      </c>
      <c r="I2403">
        <f t="shared" ca="1" si="229"/>
        <v>7</v>
      </c>
      <c r="J2403" t="str">
        <f t="shared" ca="1" si="230"/>
        <v>Champion</v>
      </c>
    </row>
    <row r="2404" spans="1:10" x14ac:dyDescent="0.3">
      <c r="A2404" s="10" t="s">
        <v>3198</v>
      </c>
      <c r="B2404" s="2">
        <v>45412</v>
      </c>
      <c r="C2404">
        <v>1</v>
      </c>
      <c r="D2404">
        <v>145.72999999999999</v>
      </c>
      <c r="E2404" s="11">
        <f t="shared" ca="1" si="231"/>
        <v>667</v>
      </c>
      <c r="F2404">
        <f t="shared" ca="1" si="226"/>
        <v>1</v>
      </c>
      <c r="G2404">
        <f t="shared" si="227"/>
        <v>1</v>
      </c>
      <c r="H2404">
        <f t="shared" si="228"/>
        <v>1</v>
      </c>
      <c r="I2404">
        <f t="shared" ca="1" si="229"/>
        <v>3</v>
      </c>
      <c r="J2404" t="str">
        <f t="shared" ca="1" si="230"/>
        <v>Lost</v>
      </c>
    </row>
    <row r="2405" spans="1:10" x14ac:dyDescent="0.3">
      <c r="A2405" s="10" t="s">
        <v>4896</v>
      </c>
      <c r="B2405" s="2">
        <v>45543</v>
      </c>
      <c r="C2405">
        <v>2</v>
      </c>
      <c r="D2405">
        <v>4305.6400000000003</v>
      </c>
      <c r="E2405" s="11">
        <f t="shared" ca="1" si="231"/>
        <v>536</v>
      </c>
      <c r="F2405">
        <f t="shared" ca="1" si="226"/>
        <v>1</v>
      </c>
      <c r="G2405">
        <f t="shared" si="227"/>
        <v>2</v>
      </c>
      <c r="H2405">
        <f t="shared" si="228"/>
        <v>3</v>
      </c>
      <c r="I2405">
        <f t="shared" ca="1" si="229"/>
        <v>6</v>
      </c>
      <c r="J2405" t="str">
        <f t="shared" ca="1" si="230"/>
        <v>Loyal</v>
      </c>
    </row>
    <row r="2406" spans="1:10" x14ac:dyDescent="0.3">
      <c r="A2406" s="10" t="s">
        <v>5796</v>
      </c>
      <c r="B2406" s="2">
        <v>45305</v>
      </c>
      <c r="C2406">
        <v>1</v>
      </c>
      <c r="D2406">
        <v>1909.14</v>
      </c>
      <c r="E2406" s="11">
        <f t="shared" ca="1" si="231"/>
        <v>774</v>
      </c>
      <c r="F2406">
        <f t="shared" ca="1" si="226"/>
        <v>1</v>
      </c>
      <c r="G2406">
        <f t="shared" si="227"/>
        <v>1</v>
      </c>
      <c r="H2406">
        <f t="shared" si="228"/>
        <v>2</v>
      </c>
      <c r="I2406">
        <f t="shared" ca="1" si="229"/>
        <v>4</v>
      </c>
      <c r="J2406" t="str">
        <f t="shared" ca="1" si="230"/>
        <v>At Risk</v>
      </c>
    </row>
    <row r="2407" spans="1:10" x14ac:dyDescent="0.3">
      <c r="A2407" s="10" t="s">
        <v>1007</v>
      </c>
      <c r="B2407" s="2">
        <v>45496</v>
      </c>
      <c r="C2407">
        <v>2</v>
      </c>
      <c r="D2407">
        <v>3569.3999999999996</v>
      </c>
      <c r="E2407" s="11">
        <f t="shared" ca="1" si="231"/>
        <v>583</v>
      </c>
      <c r="F2407">
        <f t="shared" ca="1" si="226"/>
        <v>1</v>
      </c>
      <c r="G2407">
        <f t="shared" si="227"/>
        <v>2</v>
      </c>
      <c r="H2407">
        <f t="shared" si="228"/>
        <v>3</v>
      </c>
      <c r="I2407">
        <f t="shared" ca="1" si="229"/>
        <v>6</v>
      </c>
      <c r="J2407" t="str">
        <f t="shared" ca="1" si="230"/>
        <v>Loyal</v>
      </c>
    </row>
    <row r="2408" spans="1:10" x14ac:dyDescent="0.3">
      <c r="A2408" s="10" t="s">
        <v>3090</v>
      </c>
      <c r="B2408" s="2">
        <v>45447</v>
      </c>
      <c r="C2408">
        <v>1</v>
      </c>
      <c r="D2408">
        <v>31.88</v>
      </c>
      <c r="E2408" s="11">
        <f t="shared" ca="1" si="231"/>
        <v>632</v>
      </c>
      <c r="F2408">
        <f t="shared" ca="1" si="226"/>
        <v>1</v>
      </c>
      <c r="G2408">
        <f t="shared" si="227"/>
        <v>1</v>
      </c>
      <c r="H2408">
        <f t="shared" si="228"/>
        <v>1</v>
      </c>
      <c r="I2408">
        <f t="shared" ca="1" si="229"/>
        <v>3</v>
      </c>
      <c r="J2408" t="str">
        <f t="shared" ca="1" si="230"/>
        <v>Lost</v>
      </c>
    </row>
    <row r="2409" spans="1:10" x14ac:dyDescent="0.3">
      <c r="A2409" s="10" t="s">
        <v>32</v>
      </c>
      <c r="B2409" s="2">
        <v>45504</v>
      </c>
      <c r="C2409">
        <v>3</v>
      </c>
      <c r="D2409">
        <v>3960.7499999999995</v>
      </c>
      <c r="E2409" s="11">
        <f t="shared" ca="1" si="231"/>
        <v>575</v>
      </c>
      <c r="F2409">
        <f t="shared" ca="1" si="226"/>
        <v>1</v>
      </c>
      <c r="G2409">
        <f t="shared" si="227"/>
        <v>3</v>
      </c>
      <c r="H2409">
        <f t="shared" si="228"/>
        <v>3</v>
      </c>
      <c r="I2409">
        <f t="shared" ca="1" si="229"/>
        <v>7</v>
      </c>
      <c r="J2409" t="str">
        <f t="shared" ca="1" si="230"/>
        <v>Champion</v>
      </c>
    </row>
    <row r="2410" spans="1:10" x14ac:dyDescent="0.3">
      <c r="A2410" s="10" t="s">
        <v>5968</v>
      </c>
      <c r="B2410" s="2">
        <v>45532</v>
      </c>
      <c r="C2410">
        <v>1</v>
      </c>
      <c r="D2410">
        <v>741.88</v>
      </c>
      <c r="E2410" s="11">
        <f t="shared" ca="1" si="231"/>
        <v>547</v>
      </c>
      <c r="F2410">
        <f t="shared" ca="1" si="226"/>
        <v>1</v>
      </c>
      <c r="G2410">
        <f t="shared" si="227"/>
        <v>1</v>
      </c>
      <c r="H2410">
        <f t="shared" si="228"/>
        <v>1</v>
      </c>
      <c r="I2410">
        <f t="shared" ca="1" si="229"/>
        <v>3</v>
      </c>
      <c r="J2410" t="str">
        <f t="shared" ca="1" si="230"/>
        <v>Lost</v>
      </c>
    </row>
    <row r="2411" spans="1:10" x14ac:dyDescent="0.3">
      <c r="A2411" s="10" t="s">
        <v>3842</v>
      </c>
      <c r="B2411" s="2">
        <v>45446</v>
      </c>
      <c r="C2411">
        <v>1</v>
      </c>
      <c r="D2411">
        <v>163.13</v>
      </c>
      <c r="E2411" s="11">
        <f t="shared" ca="1" si="231"/>
        <v>633</v>
      </c>
      <c r="F2411">
        <f t="shared" ca="1" si="226"/>
        <v>1</v>
      </c>
      <c r="G2411">
        <f t="shared" si="227"/>
        <v>1</v>
      </c>
      <c r="H2411">
        <f t="shared" si="228"/>
        <v>1</v>
      </c>
      <c r="I2411">
        <f t="shared" ca="1" si="229"/>
        <v>3</v>
      </c>
      <c r="J2411" t="str">
        <f t="shared" ca="1" si="230"/>
        <v>Lost</v>
      </c>
    </row>
    <row r="2412" spans="1:10" x14ac:dyDescent="0.3">
      <c r="A2412" s="10" t="s">
        <v>2075</v>
      </c>
      <c r="B2412" s="2">
        <v>45615</v>
      </c>
      <c r="C2412">
        <v>2</v>
      </c>
      <c r="D2412">
        <v>2260.31</v>
      </c>
      <c r="E2412" s="11">
        <f t="shared" ca="1" si="231"/>
        <v>464</v>
      </c>
      <c r="F2412">
        <f t="shared" ca="1" si="226"/>
        <v>1</v>
      </c>
      <c r="G2412">
        <f t="shared" si="227"/>
        <v>2</v>
      </c>
      <c r="H2412">
        <f t="shared" si="228"/>
        <v>3</v>
      </c>
      <c r="I2412">
        <f t="shared" ca="1" si="229"/>
        <v>6</v>
      </c>
      <c r="J2412" t="str">
        <f t="shared" ca="1" si="230"/>
        <v>Loyal</v>
      </c>
    </row>
    <row r="2413" spans="1:10" x14ac:dyDescent="0.3">
      <c r="A2413" s="10" t="s">
        <v>2347</v>
      </c>
      <c r="B2413" s="2">
        <v>45516</v>
      </c>
      <c r="C2413">
        <v>1</v>
      </c>
      <c r="D2413">
        <v>748.12</v>
      </c>
      <c r="E2413" s="11">
        <f t="shared" ca="1" si="231"/>
        <v>563</v>
      </c>
      <c r="F2413">
        <f t="shared" ca="1" si="226"/>
        <v>1</v>
      </c>
      <c r="G2413">
        <f t="shared" si="227"/>
        <v>1</v>
      </c>
      <c r="H2413">
        <f t="shared" si="228"/>
        <v>1</v>
      </c>
      <c r="I2413">
        <f t="shared" ca="1" si="229"/>
        <v>3</v>
      </c>
      <c r="J2413" t="str">
        <f t="shared" ca="1" si="230"/>
        <v>Lost</v>
      </c>
    </row>
    <row r="2414" spans="1:10" x14ac:dyDescent="0.3">
      <c r="A2414" s="10" t="s">
        <v>1275</v>
      </c>
      <c r="B2414" s="2">
        <v>45627</v>
      </c>
      <c r="C2414">
        <v>2</v>
      </c>
      <c r="D2414">
        <v>1595.33</v>
      </c>
      <c r="E2414" s="11">
        <f t="shared" ca="1" si="231"/>
        <v>452</v>
      </c>
      <c r="F2414">
        <f t="shared" ca="1" si="226"/>
        <v>1</v>
      </c>
      <c r="G2414">
        <f t="shared" si="227"/>
        <v>2</v>
      </c>
      <c r="H2414">
        <f t="shared" si="228"/>
        <v>2</v>
      </c>
      <c r="I2414">
        <f t="shared" ca="1" si="229"/>
        <v>5</v>
      </c>
      <c r="J2414" t="str">
        <f t="shared" ca="1" si="230"/>
        <v>Loyal</v>
      </c>
    </row>
    <row r="2415" spans="1:10" x14ac:dyDescent="0.3">
      <c r="A2415" s="10" t="s">
        <v>5669</v>
      </c>
      <c r="B2415" s="2">
        <v>45440</v>
      </c>
      <c r="C2415">
        <v>1</v>
      </c>
      <c r="D2415">
        <v>1422.78</v>
      </c>
      <c r="E2415" s="11">
        <f t="shared" ca="1" si="231"/>
        <v>639</v>
      </c>
      <c r="F2415">
        <f t="shared" ca="1" si="226"/>
        <v>1</v>
      </c>
      <c r="G2415">
        <f t="shared" si="227"/>
        <v>1</v>
      </c>
      <c r="H2415">
        <f t="shared" si="228"/>
        <v>2</v>
      </c>
      <c r="I2415">
        <f t="shared" ca="1" si="229"/>
        <v>4</v>
      </c>
      <c r="J2415" t="str">
        <f t="shared" ca="1" si="230"/>
        <v>At Risk</v>
      </c>
    </row>
    <row r="2416" spans="1:10" x14ac:dyDescent="0.3">
      <c r="A2416" s="10" t="s">
        <v>5413</v>
      </c>
      <c r="B2416" s="2">
        <v>45540</v>
      </c>
      <c r="C2416">
        <v>1</v>
      </c>
      <c r="D2416">
        <v>1563.77</v>
      </c>
      <c r="E2416" s="11">
        <f t="shared" ca="1" si="231"/>
        <v>539</v>
      </c>
      <c r="F2416">
        <f t="shared" ca="1" si="226"/>
        <v>1</v>
      </c>
      <c r="G2416">
        <f t="shared" si="227"/>
        <v>1</v>
      </c>
      <c r="H2416">
        <f t="shared" si="228"/>
        <v>2</v>
      </c>
      <c r="I2416">
        <f t="shared" ca="1" si="229"/>
        <v>4</v>
      </c>
      <c r="J2416" t="str">
        <f t="shared" ca="1" si="230"/>
        <v>At Risk</v>
      </c>
    </row>
    <row r="2417" spans="1:10" x14ac:dyDescent="0.3">
      <c r="A2417" s="10" t="s">
        <v>4893</v>
      </c>
      <c r="B2417" s="2">
        <v>45342</v>
      </c>
      <c r="C2417">
        <v>1</v>
      </c>
      <c r="D2417">
        <v>2261.08</v>
      </c>
      <c r="E2417" s="11">
        <f t="shared" ca="1" si="231"/>
        <v>737</v>
      </c>
      <c r="F2417">
        <f t="shared" ca="1" si="226"/>
        <v>1</v>
      </c>
      <c r="G2417">
        <f t="shared" si="227"/>
        <v>1</v>
      </c>
      <c r="H2417">
        <f t="shared" si="228"/>
        <v>3</v>
      </c>
      <c r="I2417">
        <f t="shared" ca="1" si="229"/>
        <v>5</v>
      </c>
      <c r="J2417" t="str">
        <f t="shared" ca="1" si="230"/>
        <v>Loyal</v>
      </c>
    </row>
    <row r="2418" spans="1:10" x14ac:dyDescent="0.3">
      <c r="A2418" s="10" t="s">
        <v>106</v>
      </c>
      <c r="B2418" s="2">
        <v>45346</v>
      </c>
      <c r="C2418">
        <v>1</v>
      </c>
      <c r="D2418">
        <v>1306.56</v>
      </c>
      <c r="E2418" s="11">
        <f t="shared" ca="1" si="231"/>
        <v>733</v>
      </c>
      <c r="F2418">
        <f t="shared" ca="1" si="226"/>
        <v>1</v>
      </c>
      <c r="G2418">
        <f t="shared" si="227"/>
        <v>1</v>
      </c>
      <c r="H2418">
        <f t="shared" si="228"/>
        <v>2</v>
      </c>
      <c r="I2418">
        <f t="shared" ca="1" si="229"/>
        <v>4</v>
      </c>
      <c r="J2418" t="str">
        <f t="shared" ca="1" si="230"/>
        <v>At Risk</v>
      </c>
    </row>
    <row r="2419" spans="1:10" x14ac:dyDescent="0.3">
      <c r="A2419" s="10" t="s">
        <v>1138</v>
      </c>
      <c r="B2419" s="2">
        <v>45641</v>
      </c>
      <c r="C2419">
        <v>3</v>
      </c>
      <c r="D2419">
        <v>3265.33</v>
      </c>
      <c r="E2419" s="11">
        <f t="shared" ca="1" si="231"/>
        <v>438</v>
      </c>
      <c r="F2419">
        <f t="shared" ca="1" si="226"/>
        <v>1</v>
      </c>
      <c r="G2419">
        <f t="shared" si="227"/>
        <v>3</v>
      </c>
      <c r="H2419">
        <f t="shared" si="228"/>
        <v>3</v>
      </c>
      <c r="I2419">
        <f t="shared" ca="1" si="229"/>
        <v>7</v>
      </c>
      <c r="J2419" t="str">
        <f t="shared" ca="1" si="230"/>
        <v>Champion</v>
      </c>
    </row>
    <row r="2420" spans="1:10" x14ac:dyDescent="0.3">
      <c r="A2420" s="10" t="s">
        <v>3318</v>
      </c>
      <c r="B2420" s="2">
        <v>45647</v>
      </c>
      <c r="C2420">
        <v>5</v>
      </c>
      <c r="D2420">
        <v>3130.9</v>
      </c>
      <c r="E2420" s="11">
        <f t="shared" ca="1" si="231"/>
        <v>432</v>
      </c>
      <c r="F2420">
        <f t="shared" ca="1" si="226"/>
        <v>1</v>
      </c>
      <c r="G2420">
        <f t="shared" si="227"/>
        <v>3</v>
      </c>
      <c r="H2420">
        <f t="shared" si="228"/>
        <v>3</v>
      </c>
      <c r="I2420">
        <f t="shared" ca="1" si="229"/>
        <v>7</v>
      </c>
      <c r="J2420" t="str">
        <f t="shared" ca="1" si="230"/>
        <v>Champion</v>
      </c>
    </row>
    <row r="2421" spans="1:10" x14ac:dyDescent="0.3">
      <c r="A2421" s="10" t="s">
        <v>4100</v>
      </c>
      <c r="B2421" s="2">
        <v>45647</v>
      </c>
      <c r="C2421">
        <v>2</v>
      </c>
      <c r="D2421">
        <v>1955.3000000000002</v>
      </c>
      <c r="E2421" s="11">
        <f t="shared" ca="1" si="231"/>
        <v>432</v>
      </c>
      <c r="F2421">
        <f t="shared" ca="1" si="226"/>
        <v>1</v>
      </c>
      <c r="G2421">
        <f t="shared" si="227"/>
        <v>2</v>
      </c>
      <c r="H2421">
        <f t="shared" si="228"/>
        <v>2</v>
      </c>
      <c r="I2421">
        <f t="shared" ca="1" si="229"/>
        <v>5</v>
      </c>
      <c r="J2421" t="str">
        <f t="shared" ca="1" si="230"/>
        <v>Loyal</v>
      </c>
    </row>
    <row r="2422" spans="1:10" x14ac:dyDescent="0.3">
      <c r="A2422" s="10" t="s">
        <v>1566</v>
      </c>
      <c r="B2422" s="2">
        <v>45423</v>
      </c>
      <c r="C2422">
        <v>1</v>
      </c>
      <c r="D2422">
        <v>898.93</v>
      </c>
      <c r="E2422" s="11">
        <f t="shared" ca="1" si="231"/>
        <v>656</v>
      </c>
      <c r="F2422">
        <f t="shared" ca="1" si="226"/>
        <v>1</v>
      </c>
      <c r="G2422">
        <f t="shared" si="227"/>
        <v>1</v>
      </c>
      <c r="H2422">
        <f t="shared" si="228"/>
        <v>1</v>
      </c>
      <c r="I2422">
        <f t="shared" ca="1" si="229"/>
        <v>3</v>
      </c>
      <c r="J2422" t="str">
        <f t="shared" ca="1" si="230"/>
        <v>Lost</v>
      </c>
    </row>
    <row r="2423" spans="1:10" x14ac:dyDescent="0.3">
      <c r="A2423" s="10" t="s">
        <v>3693</v>
      </c>
      <c r="B2423" s="2">
        <v>45565</v>
      </c>
      <c r="C2423">
        <v>2</v>
      </c>
      <c r="D2423">
        <v>3445.5699999999997</v>
      </c>
      <c r="E2423" s="11">
        <f t="shared" ca="1" si="231"/>
        <v>514</v>
      </c>
      <c r="F2423">
        <f t="shared" ca="1" si="226"/>
        <v>1</v>
      </c>
      <c r="G2423">
        <f t="shared" si="227"/>
        <v>2</v>
      </c>
      <c r="H2423">
        <f t="shared" si="228"/>
        <v>3</v>
      </c>
      <c r="I2423">
        <f t="shared" ca="1" si="229"/>
        <v>6</v>
      </c>
      <c r="J2423" t="str">
        <f t="shared" ca="1" si="230"/>
        <v>Loyal</v>
      </c>
    </row>
    <row r="2424" spans="1:10" x14ac:dyDescent="0.3">
      <c r="A2424" s="10" t="s">
        <v>510</v>
      </c>
      <c r="B2424" s="2">
        <v>45649</v>
      </c>
      <c r="C2424">
        <v>3</v>
      </c>
      <c r="D2424">
        <v>2209.0299999999997</v>
      </c>
      <c r="E2424" s="11">
        <f t="shared" ca="1" si="231"/>
        <v>430</v>
      </c>
      <c r="F2424">
        <f t="shared" ca="1" si="226"/>
        <v>1</v>
      </c>
      <c r="G2424">
        <f t="shared" si="227"/>
        <v>3</v>
      </c>
      <c r="H2424">
        <f t="shared" si="228"/>
        <v>3</v>
      </c>
      <c r="I2424">
        <f t="shared" ca="1" si="229"/>
        <v>7</v>
      </c>
      <c r="J2424" t="str">
        <f t="shared" ca="1" si="230"/>
        <v>Champion</v>
      </c>
    </row>
    <row r="2425" spans="1:10" x14ac:dyDescent="0.3">
      <c r="A2425" s="10" t="s">
        <v>228</v>
      </c>
      <c r="B2425" s="2">
        <v>45374</v>
      </c>
      <c r="C2425">
        <v>1</v>
      </c>
      <c r="D2425">
        <v>1242.48</v>
      </c>
      <c r="E2425" s="11">
        <f t="shared" ca="1" si="231"/>
        <v>705</v>
      </c>
      <c r="F2425">
        <f t="shared" ca="1" si="226"/>
        <v>1</v>
      </c>
      <c r="G2425">
        <f t="shared" si="227"/>
        <v>1</v>
      </c>
      <c r="H2425">
        <f t="shared" si="228"/>
        <v>2</v>
      </c>
      <c r="I2425">
        <f t="shared" ca="1" si="229"/>
        <v>4</v>
      </c>
      <c r="J2425" t="str">
        <f t="shared" ca="1" si="230"/>
        <v>At Risk</v>
      </c>
    </row>
    <row r="2426" spans="1:10" x14ac:dyDescent="0.3">
      <c r="A2426" s="10" t="s">
        <v>2417</v>
      </c>
      <c r="B2426" s="2">
        <v>45538</v>
      </c>
      <c r="C2426">
        <v>2</v>
      </c>
      <c r="D2426">
        <v>502.94000000000005</v>
      </c>
      <c r="E2426" s="11">
        <f t="shared" ca="1" si="231"/>
        <v>541</v>
      </c>
      <c r="F2426">
        <f t="shared" ca="1" si="226"/>
        <v>1</v>
      </c>
      <c r="G2426">
        <f t="shared" si="227"/>
        <v>2</v>
      </c>
      <c r="H2426">
        <f t="shared" si="228"/>
        <v>1</v>
      </c>
      <c r="I2426">
        <f t="shared" ca="1" si="229"/>
        <v>4</v>
      </c>
      <c r="J2426" t="str">
        <f t="shared" ca="1" si="230"/>
        <v>At Risk</v>
      </c>
    </row>
    <row r="2427" spans="1:10" x14ac:dyDescent="0.3">
      <c r="A2427" s="10" t="s">
        <v>4002</v>
      </c>
      <c r="B2427" s="2">
        <v>45547</v>
      </c>
      <c r="C2427">
        <v>2</v>
      </c>
      <c r="D2427">
        <v>3625.33</v>
      </c>
      <c r="E2427" s="11">
        <f t="shared" ca="1" si="231"/>
        <v>532</v>
      </c>
      <c r="F2427">
        <f t="shared" ca="1" si="226"/>
        <v>1</v>
      </c>
      <c r="G2427">
        <f t="shared" si="227"/>
        <v>2</v>
      </c>
      <c r="H2427">
        <f t="shared" si="228"/>
        <v>3</v>
      </c>
      <c r="I2427">
        <f t="shared" ca="1" si="229"/>
        <v>6</v>
      </c>
      <c r="J2427" t="str">
        <f t="shared" ca="1" si="230"/>
        <v>Loyal</v>
      </c>
    </row>
    <row r="2428" spans="1:10" x14ac:dyDescent="0.3">
      <c r="A2428" s="10" t="s">
        <v>3728</v>
      </c>
      <c r="B2428" s="2">
        <v>45418</v>
      </c>
      <c r="C2428">
        <v>2</v>
      </c>
      <c r="D2428">
        <v>476.5</v>
      </c>
      <c r="E2428" s="11">
        <f t="shared" ca="1" si="231"/>
        <v>661</v>
      </c>
      <c r="F2428">
        <f t="shared" ca="1" si="226"/>
        <v>1</v>
      </c>
      <c r="G2428">
        <f t="shared" si="227"/>
        <v>2</v>
      </c>
      <c r="H2428">
        <f t="shared" si="228"/>
        <v>1</v>
      </c>
      <c r="I2428">
        <f t="shared" ca="1" si="229"/>
        <v>4</v>
      </c>
      <c r="J2428" t="str">
        <f t="shared" ca="1" si="230"/>
        <v>At Risk</v>
      </c>
    </row>
    <row r="2429" spans="1:10" x14ac:dyDescent="0.3">
      <c r="A2429" s="10" t="s">
        <v>3820</v>
      </c>
      <c r="B2429" s="2">
        <v>45643</v>
      </c>
      <c r="C2429">
        <v>1</v>
      </c>
      <c r="D2429">
        <v>2946.43</v>
      </c>
      <c r="E2429" s="11">
        <f t="shared" ca="1" si="231"/>
        <v>436</v>
      </c>
      <c r="F2429">
        <f t="shared" ca="1" si="226"/>
        <v>1</v>
      </c>
      <c r="G2429">
        <f t="shared" si="227"/>
        <v>1</v>
      </c>
      <c r="H2429">
        <f t="shared" si="228"/>
        <v>3</v>
      </c>
      <c r="I2429">
        <f t="shared" ca="1" si="229"/>
        <v>5</v>
      </c>
      <c r="J2429" t="str">
        <f t="shared" ca="1" si="230"/>
        <v>Loyal</v>
      </c>
    </row>
    <row r="2430" spans="1:10" x14ac:dyDescent="0.3">
      <c r="A2430" s="10" t="s">
        <v>1765</v>
      </c>
      <c r="B2430" s="2">
        <v>45556</v>
      </c>
      <c r="C2430">
        <v>2</v>
      </c>
      <c r="D2430">
        <v>2269.8599999999997</v>
      </c>
      <c r="E2430" s="11">
        <f t="shared" ca="1" si="231"/>
        <v>523</v>
      </c>
      <c r="F2430">
        <f t="shared" ca="1" si="226"/>
        <v>1</v>
      </c>
      <c r="G2430">
        <f t="shared" si="227"/>
        <v>2</v>
      </c>
      <c r="H2430">
        <f t="shared" si="228"/>
        <v>3</v>
      </c>
      <c r="I2430">
        <f t="shared" ca="1" si="229"/>
        <v>6</v>
      </c>
      <c r="J2430" t="str">
        <f t="shared" ca="1" si="230"/>
        <v>Loyal</v>
      </c>
    </row>
    <row r="2431" spans="1:10" x14ac:dyDescent="0.3">
      <c r="A2431" s="10" t="s">
        <v>4379</v>
      </c>
      <c r="B2431" s="2">
        <v>45411</v>
      </c>
      <c r="C2431">
        <v>1</v>
      </c>
      <c r="D2431">
        <v>943.81</v>
      </c>
      <c r="E2431" s="11">
        <f t="shared" ca="1" si="231"/>
        <v>668</v>
      </c>
      <c r="F2431">
        <f t="shared" ca="1" si="226"/>
        <v>1</v>
      </c>
      <c r="G2431">
        <f t="shared" si="227"/>
        <v>1</v>
      </c>
      <c r="H2431">
        <f t="shared" si="228"/>
        <v>1</v>
      </c>
      <c r="I2431">
        <f t="shared" ca="1" si="229"/>
        <v>3</v>
      </c>
      <c r="J2431" t="str">
        <f t="shared" ca="1" si="230"/>
        <v>Lost</v>
      </c>
    </row>
    <row r="2432" spans="1:10" x14ac:dyDescent="0.3">
      <c r="A2432" s="10" t="s">
        <v>2128</v>
      </c>
      <c r="B2432" s="2">
        <v>45647</v>
      </c>
      <c r="C2432">
        <v>2</v>
      </c>
      <c r="D2432">
        <v>1940.48</v>
      </c>
      <c r="E2432" s="11">
        <f t="shared" ca="1" si="231"/>
        <v>432</v>
      </c>
      <c r="F2432">
        <f t="shared" ca="1" si="226"/>
        <v>1</v>
      </c>
      <c r="G2432">
        <f t="shared" si="227"/>
        <v>2</v>
      </c>
      <c r="H2432">
        <f t="shared" si="228"/>
        <v>2</v>
      </c>
      <c r="I2432">
        <f t="shared" ca="1" si="229"/>
        <v>5</v>
      </c>
      <c r="J2432" t="str">
        <f t="shared" ca="1" si="230"/>
        <v>Loyal</v>
      </c>
    </row>
    <row r="2433" spans="1:10" x14ac:dyDescent="0.3">
      <c r="A2433" s="10" t="s">
        <v>2732</v>
      </c>
      <c r="B2433" s="2">
        <v>45462</v>
      </c>
      <c r="C2433">
        <v>1</v>
      </c>
      <c r="D2433">
        <v>705.43</v>
      </c>
      <c r="E2433" s="11">
        <f t="shared" ca="1" si="231"/>
        <v>617</v>
      </c>
      <c r="F2433">
        <f t="shared" ca="1" si="226"/>
        <v>1</v>
      </c>
      <c r="G2433">
        <f t="shared" si="227"/>
        <v>1</v>
      </c>
      <c r="H2433">
        <f t="shared" si="228"/>
        <v>1</v>
      </c>
      <c r="I2433">
        <f t="shared" ca="1" si="229"/>
        <v>3</v>
      </c>
      <c r="J2433" t="str">
        <f t="shared" ca="1" si="230"/>
        <v>Lost</v>
      </c>
    </row>
    <row r="2434" spans="1:10" x14ac:dyDescent="0.3">
      <c r="A2434" s="10" t="s">
        <v>3341</v>
      </c>
      <c r="B2434" s="2">
        <v>45653</v>
      </c>
      <c r="C2434">
        <v>3</v>
      </c>
      <c r="D2434">
        <v>2326.5500000000002</v>
      </c>
      <c r="E2434" s="11">
        <f t="shared" ca="1" si="231"/>
        <v>426</v>
      </c>
      <c r="F2434">
        <f t="shared" ca="1" si="226"/>
        <v>1</v>
      </c>
      <c r="G2434">
        <f t="shared" si="227"/>
        <v>3</v>
      </c>
      <c r="H2434">
        <f t="shared" si="228"/>
        <v>3</v>
      </c>
      <c r="I2434">
        <f t="shared" ca="1" si="229"/>
        <v>7</v>
      </c>
      <c r="J2434" t="str">
        <f t="shared" ca="1" si="230"/>
        <v>Champion</v>
      </c>
    </row>
    <row r="2435" spans="1:10" x14ac:dyDescent="0.3">
      <c r="A2435" s="10" t="s">
        <v>5467</v>
      </c>
      <c r="B2435" s="2">
        <v>45404</v>
      </c>
      <c r="C2435">
        <v>1</v>
      </c>
      <c r="D2435">
        <v>353.85</v>
      </c>
      <c r="E2435" s="11">
        <f t="shared" ca="1" si="231"/>
        <v>675</v>
      </c>
      <c r="F2435">
        <f t="shared" ref="F2435:F2498" ca="1" si="232">_xlfn.IFS(E2435&lt;100,3,E2435&lt;=200,2,E2435&gt;200,1)</f>
        <v>1</v>
      </c>
      <c r="G2435">
        <f t="shared" ref="G2435:G2498" si="233">_xlfn.IFS(C2435&gt;=3,3,C2435=2,2,C2435=1,1)</f>
        <v>1</v>
      </c>
      <c r="H2435">
        <f t="shared" ref="H2435:H2498" si="234">_xlfn.IFS(D2435&gt;=2000,3,D2435&gt;=1000,2,D2435&lt;1000,1)</f>
        <v>1</v>
      </c>
      <c r="I2435">
        <f t="shared" ref="I2435:I2498" ca="1" si="235">F2435+G2435+H2435</f>
        <v>3</v>
      </c>
      <c r="J2435" t="str">
        <f t="shared" ref="J2435:J2498" ca="1" si="236">_xlfn.IFS(I2435&gt;=7,"Champion",I2435&gt;=5,"Loyal",I2435&gt;=4,"At Risk",I2435&lt;4,"Lost")</f>
        <v>Lost</v>
      </c>
    </row>
    <row r="2436" spans="1:10" x14ac:dyDescent="0.3">
      <c r="A2436" s="10" t="s">
        <v>4670</v>
      </c>
      <c r="B2436" s="2">
        <v>45633</v>
      </c>
      <c r="C2436">
        <v>3</v>
      </c>
      <c r="D2436">
        <v>5729.71</v>
      </c>
      <c r="E2436" s="11">
        <f t="shared" ca="1" si="231"/>
        <v>446</v>
      </c>
      <c r="F2436">
        <f t="shared" ca="1" si="232"/>
        <v>1</v>
      </c>
      <c r="G2436">
        <f t="shared" si="233"/>
        <v>3</v>
      </c>
      <c r="H2436">
        <f t="shared" si="234"/>
        <v>3</v>
      </c>
      <c r="I2436">
        <f t="shared" ca="1" si="235"/>
        <v>7</v>
      </c>
      <c r="J2436" t="str">
        <f t="shared" ca="1" si="236"/>
        <v>Champion</v>
      </c>
    </row>
    <row r="2437" spans="1:10" x14ac:dyDescent="0.3">
      <c r="A2437" s="10" t="s">
        <v>289</v>
      </c>
      <c r="B2437" s="2">
        <v>45608</v>
      </c>
      <c r="C2437">
        <v>3</v>
      </c>
      <c r="D2437">
        <v>990.01</v>
      </c>
      <c r="E2437" s="11">
        <f t="shared" ref="E2437:E2500" ca="1" si="237">TODAY()-B2437</f>
        <v>471</v>
      </c>
      <c r="F2437">
        <f t="shared" ca="1" si="232"/>
        <v>1</v>
      </c>
      <c r="G2437">
        <f t="shared" si="233"/>
        <v>3</v>
      </c>
      <c r="H2437">
        <f t="shared" si="234"/>
        <v>1</v>
      </c>
      <c r="I2437">
        <f t="shared" ca="1" si="235"/>
        <v>5</v>
      </c>
      <c r="J2437" t="str">
        <f t="shared" ca="1" si="236"/>
        <v>Loyal</v>
      </c>
    </row>
    <row r="2438" spans="1:10" x14ac:dyDescent="0.3">
      <c r="A2438" s="10" t="s">
        <v>3262</v>
      </c>
      <c r="B2438" s="2">
        <v>45394</v>
      </c>
      <c r="C2438">
        <v>1</v>
      </c>
      <c r="D2438">
        <v>2059.6</v>
      </c>
      <c r="E2438" s="11">
        <f t="shared" ca="1" si="237"/>
        <v>685</v>
      </c>
      <c r="F2438">
        <f t="shared" ca="1" si="232"/>
        <v>1</v>
      </c>
      <c r="G2438">
        <f t="shared" si="233"/>
        <v>1</v>
      </c>
      <c r="H2438">
        <f t="shared" si="234"/>
        <v>3</v>
      </c>
      <c r="I2438">
        <f t="shared" ca="1" si="235"/>
        <v>5</v>
      </c>
      <c r="J2438" t="str">
        <f t="shared" ca="1" si="236"/>
        <v>Loyal</v>
      </c>
    </row>
    <row r="2439" spans="1:10" x14ac:dyDescent="0.3">
      <c r="A2439" s="10" t="s">
        <v>1267</v>
      </c>
      <c r="B2439" s="2">
        <v>45373</v>
      </c>
      <c r="C2439">
        <v>1</v>
      </c>
      <c r="D2439">
        <v>1281.46</v>
      </c>
      <c r="E2439" s="11">
        <f t="shared" ca="1" si="237"/>
        <v>706</v>
      </c>
      <c r="F2439">
        <f t="shared" ca="1" si="232"/>
        <v>1</v>
      </c>
      <c r="G2439">
        <f t="shared" si="233"/>
        <v>1</v>
      </c>
      <c r="H2439">
        <f t="shared" si="234"/>
        <v>2</v>
      </c>
      <c r="I2439">
        <f t="shared" ca="1" si="235"/>
        <v>4</v>
      </c>
      <c r="J2439" t="str">
        <f t="shared" ca="1" si="236"/>
        <v>At Risk</v>
      </c>
    </row>
    <row r="2440" spans="1:10" x14ac:dyDescent="0.3">
      <c r="A2440" s="10" t="s">
        <v>5342</v>
      </c>
      <c r="B2440" s="2">
        <v>45641</v>
      </c>
      <c r="C2440">
        <v>1</v>
      </c>
      <c r="D2440">
        <v>3910.62</v>
      </c>
      <c r="E2440" s="11">
        <f t="shared" ca="1" si="237"/>
        <v>438</v>
      </c>
      <c r="F2440">
        <f t="shared" ca="1" si="232"/>
        <v>1</v>
      </c>
      <c r="G2440">
        <f t="shared" si="233"/>
        <v>1</v>
      </c>
      <c r="H2440">
        <f t="shared" si="234"/>
        <v>3</v>
      </c>
      <c r="I2440">
        <f t="shared" ca="1" si="235"/>
        <v>5</v>
      </c>
      <c r="J2440" t="str">
        <f t="shared" ca="1" si="236"/>
        <v>Loyal</v>
      </c>
    </row>
    <row r="2441" spans="1:10" x14ac:dyDescent="0.3">
      <c r="A2441" s="10" t="s">
        <v>2286</v>
      </c>
      <c r="B2441" s="2">
        <v>45629</v>
      </c>
      <c r="C2441">
        <v>3</v>
      </c>
      <c r="D2441">
        <v>3103.65</v>
      </c>
      <c r="E2441" s="11">
        <f t="shared" ca="1" si="237"/>
        <v>450</v>
      </c>
      <c r="F2441">
        <f t="shared" ca="1" si="232"/>
        <v>1</v>
      </c>
      <c r="G2441">
        <f t="shared" si="233"/>
        <v>3</v>
      </c>
      <c r="H2441">
        <f t="shared" si="234"/>
        <v>3</v>
      </c>
      <c r="I2441">
        <f t="shared" ca="1" si="235"/>
        <v>7</v>
      </c>
      <c r="J2441" t="str">
        <f t="shared" ca="1" si="236"/>
        <v>Champion</v>
      </c>
    </row>
    <row r="2442" spans="1:10" x14ac:dyDescent="0.3">
      <c r="A2442" s="10" t="s">
        <v>1289</v>
      </c>
      <c r="B2442" s="2">
        <v>45589</v>
      </c>
      <c r="C2442">
        <v>3</v>
      </c>
      <c r="D2442">
        <v>1756.43</v>
      </c>
      <c r="E2442" s="11">
        <f t="shared" ca="1" si="237"/>
        <v>490</v>
      </c>
      <c r="F2442">
        <f t="shared" ca="1" si="232"/>
        <v>1</v>
      </c>
      <c r="G2442">
        <f t="shared" si="233"/>
        <v>3</v>
      </c>
      <c r="H2442">
        <f t="shared" si="234"/>
        <v>2</v>
      </c>
      <c r="I2442">
        <f t="shared" ca="1" si="235"/>
        <v>6</v>
      </c>
      <c r="J2442" t="str">
        <f t="shared" ca="1" si="236"/>
        <v>Loyal</v>
      </c>
    </row>
    <row r="2443" spans="1:10" x14ac:dyDescent="0.3">
      <c r="A2443" s="10" t="s">
        <v>464</v>
      </c>
      <c r="B2443" s="2">
        <v>45324</v>
      </c>
      <c r="C2443">
        <v>1</v>
      </c>
      <c r="D2443">
        <v>664.69</v>
      </c>
      <c r="E2443" s="11">
        <f t="shared" ca="1" si="237"/>
        <v>755</v>
      </c>
      <c r="F2443">
        <f t="shared" ca="1" si="232"/>
        <v>1</v>
      </c>
      <c r="G2443">
        <f t="shared" si="233"/>
        <v>1</v>
      </c>
      <c r="H2443">
        <f t="shared" si="234"/>
        <v>1</v>
      </c>
      <c r="I2443">
        <f t="shared" ca="1" si="235"/>
        <v>3</v>
      </c>
      <c r="J2443" t="str">
        <f t="shared" ca="1" si="236"/>
        <v>Lost</v>
      </c>
    </row>
    <row r="2444" spans="1:10" x14ac:dyDescent="0.3">
      <c r="A2444" s="10" t="s">
        <v>1375</v>
      </c>
      <c r="B2444" s="2">
        <v>45571</v>
      </c>
      <c r="C2444">
        <v>3</v>
      </c>
      <c r="D2444">
        <v>3408.55</v>
      </c>
      <c r="E2444" s="11">
        <f t="shared" ca="1" si="237"/>
        <v>508</v>
      </c>
      <c r="F2444">
        <f t="shared" ca="1" si="232"/>
        <v>1</v>
      </c>
      <c r="G2444">
        <f t="shared" si="233"/>
        <v>3</v>
      </c>
      <c r="H2444">
        <f t="shared" si="234"/>
        <v>3</v>
      </c>
      <c r="I2444">
        <f t="shared" ca="1" si="235"/>
        <v>7</v>
      </c>
      <c r="J2444" t="str">
        <f t="shared" ca="1" si="236"/>
        <v>Champion</v>
      </c>
    </row>
    <row r="2445" spans="1:10" x14ac:dyDescent="0.3">
      <c r="A2445" s="10" t="s">
        <v>1479</v>
      </c>
      <c r="B2445" s="2">
        <v>45608</v>
      </c>
      <c r="C2445">
        <v>2</v>
      </c>
      <c r="D2445">
        <v>1184.25</v>
      </c>
      <c r="E2445" s="11">
        <f t="shared" ca="1" si="237"/>
        <v>471</v>
      </c>
      <c r="F2445">
        <f t="shared" ca="1" si="232"/>
        <v>1</v>
      </c>
      <c r="G2445">
        <f t="shared" si="233"/>
        <v>2</v>
      </c>
      <c r="H2445">
        <f t="shared" si="234"/>
        <v>2</v>
      </c>
      <c r="I2445">
        <f t="shared" ca="1" si="235"/>
        <v>5</v>
      </c>
      <c r="J2445" t="str">
        <f t="shared" ca="1" si="236"/>
        <v>Loyal</v>
      </c>
    </row>
    <row r="2446" spans="1:10" x14ac:dyDescent="0.3">
      <c r="A2446" s="10" t="s">
        <v>5588</v>
      </c>
      <c r="B2446" s="2">
        <v>45468</v>
      </c>
      <c r="C2446">
        <v>1</v>
      </c>
      <c r="D2446">
        <v>3384.76</v>
      </c>
      <c r="E2446" s="11">
        <f t="shared" ca="1" si="237"/>
        <v>611</v>
      </c>
      <c r="F2446">
        <f t="shared" ca="1" si="232"/>
        <v>1</v>
      </c>
      <c r="G2446">
        <f t="shared" si="233"/>
        <v>1</v>
      </c>
      <c r="H2446">
        <f t="shared" si="234"/>
        <v>3</v>
      </c>
      <c r="I2446">
        <f t="shared" ca="1" si="235"/>
        <v>5</v>
      </c>
      <c r="J2446" t="str">
        <f t="shared" ca="1" si="236"/>
        <v>Loyal</v>
      </c>
    </row>
    <row r="2447" spans="1:10" x14ac:dyDescent="0.3">
      <c r="A2447" s="10" t="s">
        <v>3211</v>
      </c>
      <c r="B2447" s="2">
        <v>45632</v>
      </c>
      <c r="C2447">
        <v>2</v>
      </c>
      <c r="D2447">
        <v>1371.99</v>
      </c>
      <c r="E2447" s="11">
        <f t="shared" ca="1" si="237"/>
        <v>447</v>
      </c>
      <c r="F2447">
        <f t="shared" ca="1" si="232"/>
        <v>1</v>
      </c>
      <c r="G2447">
        <f t="shared" si="233"/>
        <v>2</v>
      </c>
      <c r="H2447">
        <f t="shared" si="234"/>
        <v>2</v>
      </c>
      <c r="I2447">
        <f t="shared" ca="1" si="235"/>
        <v>5</v>
      </c>
      <c r="J2447" t="str">
        <f t="shared" ca="1" si="236"/>
        <v>Loyal</v>
      </c>
    </row>
    <row r="2448" spans="1:10" x14ac:dyDescent="0.3">
      <c r="A2448" s="10" t="s">
        <v>5392</v>
      </c>
      <c r="B2448" s="2">
        <v>45538</v>
      </c>
      <c r="C2448">
        <v>1</v>
      </c>
      <c r="D2448">
        <v>1034.71</v>
      </c>
      <c r="E2448" s="11">
        <f t="shared" ca="1" si="237"/>
        <v>541</v>
      </c>
      <c r="F2448">
        <f t="shared" ca="1" si="232"/>
        <v>1</v>
      </c>
      <c r="G2448">
        <f t="shared" si="233"/>
        <v>1</v>
      </c>
      <c r="H2448">
        <f t="shared" si="234"/>
        <v>2</v>
      </c>
      <c r="I2448">
        <f t="shared" ca="1" si="235"/>
        <v>4</v>
      </c>
      <c r="J2448" t="str">
        <f t="shared" ca="1" si="236"/>
        <v>At Risk</v>
      </c>
    </row>
    <row r="2449" spans="1:10" x14ac:dyDescent="0.3">
      <c r="A2449" s="10" t="s">
        <v>609</v>
      </c>
      <c r="B2449" s="2">
        <v>45636</v>
      </c>
      <c r="C2449">
        <v>3</v>
      </c>
      <c r="D2449">
        <v>5330.5700000000006</v>
      </c>
      <c r="E2449" s="11">
        <f t="shared" ca="1" si="237"/>
        <v>443</v>
      </c>
      <c r="F2449">
        <f t="shared" ca="1" si="232"/>
        <v>1</v>
      </c>
      <c r="G2449">
        <f t="shared" si="233"/>
        <v>3</v>
      </c>
      <c r="H2449">
        <f t="shared" si="234"/>
        <v>3</v>
      </c>
      <c r="I2449">
        <f t="shared" ca="1" si="235"/>
        <v>7</v>
      </c>
      <c r="J2449" t="str">
        <f t="shared" ca="1" si="236"/>
        <v>Champion</v>
      </c>
    </row>
    <row r="2450" spans="1:10" x14ac:dyDescent="0.3">
      <c r="A2450" s="10" t="s">
        <v>5569</v>
      </c>
      <c r="B2450" s="2">
        <v>45624</v>
      </c>
      <c r="C2450">
        <v>1</v>
      </c>
      <c r="D2450">
        <v>1020.8</v>
      </c>
      <c r="E2450" s="11">
        <f t="shared" ca="1" si="237"/>
        <v>455</v>
      </c>
      <c r="F2450">
        <f t="shared" ca="1" si="232"/>
        <v>1</v>
      </c>
      <c r="G2450">
        <f t="shared" si="233"/>
        <v>1</v>
      </c>
      <c r="H2450">
        <f t="shared" si="234"/>
        <v>2</v>
      </c>
      <c r="I2450">
        <f t="shared" ca="1" si="235"/>
        <v>4</v>
      </c>
      <c r="J2450" t="str">
        <f t="shared" ca="1" si="236"/>
        <v>At Risk</v>
      </c>
    </row>
    <row r="2451" spans="1:10" x14ac:dyDescent="0.3">
      <c r="A2451" s="10" t="s">
        <v>300</v>
      </c>
      <c r="B2451" s="2">
        <v>45502</v>
      </c>
      <c r="C2451">
        <v>3</v>
      </c>
      <c r="D2451">
        <v>3943.3499999999995</v>
      </c>
      <c r="E2451" s="11">
        <f t="shared" ca="1" si="237"/>
        <v>577</v>
      </c>
      <c r="F2451">
        <f t="shared" ca="1" si="232"/>
        <v>1</v>
      </c>
      <c r="G2451">
        <f t="shared" si="233"/>
        <v>3</v>
      </c>
      <c r="H2451">
        <f t="shared" si="234"/>
        <v>3</v>
      </c>
      <c r="I2451">
        <f t="shared" ca="1" si="235"/>
        <v>7</v>
      </c>
      <c r="J2451" t="str">
        <f t="shared" ca="1" si="236"/>
        <v>Champion</v>
      </c>
    </row>
    <row r="2452" spans="1:10" x14ac:dyDescent="0.3">
      <c r="A2452" s="10" t="s">
        <v>1284</v>
      </c>
      <c r="B2452" s="2">
        <v>45654</v>
      </c>
      <c r="C2452">
        <v>1</v>
      </c>
      <c r="D2452">
        <v>1525.88</v>
      </c>
      <c r="E2452" s="11">
        <f t="shared" ca="1" si="237"/>
        <v>425</v>
      </c>
      <c r="F2452">
        <f t="shared" ca="1" si="232"/>
        <v>1</v>
      </c>
      <c r="G2452">
        <f t="shared" si="233"/>
        <v>1</v>
      </c>
      <c r="H2452">
        <f t="shared" si="234"/>
        <v>2</v>
      </c>
      <c r="I2452">
        <f t="shared" ca="1" si="235"/>
        <v>4</v>
      </c>
      <c r="J2452" t="str">
        <f t="shared" ca="1" si="236"/>
        <v>At Risk</v>
      </c>
    </row>
    <row r="2453" spans="1:10" x14ac:dyDescent="0.3">
      <c r="A2453" s="10" t="s">
        <v>5810</v>
      </c>
      <c r="B2453" s="2">
        <v>45645</v>
      </c>
      <c r="C2453">
        <v>1</v>
      </c>
      <c r="D2453">
        <v>604.67999999999995</v>
      </c>
      <c r="E2453" s="11">
        <f t="shared" ca="1" si="237"/>
        <v>434</v>
      </c>
      <c r="F2453">
        <f t="shared" ca="1" si="232"/>
        <v>1</v>
      </c>
      <c r="G2453">
        <f t="shared" si="233"/>
        <v>1</v>
      </c>
      <c r="H2453">
        <f t="shared" si="234"/>
        <v>1</v>
      </c>
      <c r="I2453">
        <f t="shared" ca="1" si="235"/>
        <v>3</v>
      </c>
      <c r="J2453" t="str">
        <f t="shared" ca="1" si="236"/>
        <v>Lost</v>
      </c>
    </row>
    <row r="2454" spans="1:10" x14ac:dyDescent="0.3">
      <c r="A2454" s="10" t="s">
        <v>1009</v>
      </c>
      <c r="B2454" s="2">
        <v>45568</v>
      </c>
      <c r="C2454">
        <v>1</v>
      </c>
      <c r="D2454">
        <v>845.03</v>
      </c>
      <c r="E2454" s="11">
        <f t="shared" ca="1" si="237"/>
        <v>511</v>
      </c>
      <c r="F2454">
        <f t="shared" ca="1" si="232"/>
        <v>1</v>
      </c>
      <c r="G2454">
        <f t="shared" si="233"/>
        <v>1</v>
      </c>
      <c r="H2454">
        <f t="shared" si="234"/>
        <v>1</v>
      </c>
      <c r="I2454">
        <f t="shared" ca="1" si="235"/>
        <v>3</v>
      </c>
      <c r="J2454" t="str">
        <f t="shared" ca="1" si="236"/>
        <v>Lost</v>
      </c>
    </row>
    <row r="2455" spans="1:10" x14ac:dyDescent="0.3">
      <c r="A2455" s="10" t="s">
        <v>983</v>
      </c>
      <c r="B2455" s="2">
        <v>45533</v>
      </c>
      <c r="C2455">
        <v>1</v>
      </c>
      <c r="D2455">
        <v>3410.88</v>
      </c>
      <c r="E2455" s="11">
        <f t="shared" ca="1" si="237"/>
        <v>546</v>
      </c>
      <c r="F2455">
        <f t="shared" ca="1" si="232"/>
        <v>1</v>
      </c>
      <c r="G2455">
        <f t="shared" si="233"/>
        <v>1</v>
      </c>
      <c r="H2455">
        <f t="shared" si="234"/>
        <v>3</v>
      </c>
      <c r="I2455">
        <f t="shared" ca="1" si="235"/>
        <v>5</v>
      </c>
      <c r="J2455" t="str">
        <f t="shared" ca="1" si="236"/>
        <v>Loyal</v>
      </c>
    </row>
    <row r="2456" spans="1:10" x14ac:dyDescent="0.3">
      <c r="A2456" s="10" t="s">
        <v>3527</v>
      </c>
      <c r="B2456" s="2">
        <v>45500</v>
      </c>
      <c r="C2456">
        <v>1</v>
      </c>
      <c r="D2456">
        <v>1791.65</v>
      </c>
      <c r="E2456" s="11">
        <f t="shared" ca="1" si="237"/>
        <v>579</v>
      </c>
      <c r="F2456">
        <f t="shared" ca="1" si="232"/>
        <v>1</v>
      </c>
      <c r="G2456">
        <f t="shared" si="233"/>
        <v>1</v>
      </c>
      <c r="H2456">
        <f t="shared" si="234"/>
        <v>2</v>
      </c>
      <c r="I2456">
        <f t="shared" ca="1" si="235"/>
        <v>4</v>
      </c>
      <c r="J2456" t="str">
        <f t="shared" ca="1" si="236"/>
        <v>At Risk</v>
      </c>
    </row>
    <row r="2457" spans="1:10" x14ac:dyDescent="0.3">
      <c r="A2457" s="10" t="s">
        <v>1447</v>
      </c>
      <c r="B2457" s="2">
        <v>45397</v>
      </c>
      <c r="C2457">
        <v>3</v>
      </c>
      <c r="D2457">
        <v>2971.33</v>
      </c>
      <c r="E2457" s="11">
        <f t="shared" ca="1" si="237"/>
        <v>682</v>
      </c>
      <c r="F2457">
        <f t="shared" ca="1" si="232"/>
        <v>1</v>
      </c>
      <c r="G2457">
        <f t="shared" si="233"/>
        <v>3</v>
      </c>
      <c r="H2457">
        <f t="shared" si="234"/>
        <v>3</v>
      </c>
      <c r="I2457">
        <f t="shared" ca="1" si="235"/>
        <v>7</v>
      </c>
      <c r="J2457" t="str">
        <f t="shared" ca="1" si="236"/>
        <v>Champion</v>
      </c>
    </row>
    <row r="2458" spans="1:10" x14ac:dyDescent="0.3">
      <c r="A2458" s="10" t="s">
        <v>2764</v>
      </c>
      <c r="B2458" s="2">
        <v>45522</v>
      </c>
      <c r="C2458">
        <v>1</v>
      </c>
      <c r="D2458">
        <v>914.89</v>
      </c>
      <c r="E2458" s="11">
        <f t="shared" ca="1" si="237"/>
        <v>557</v>
      </c>
      <c r="F2458">
        <f t="shared" ca="1" si="232"/>
        <v>1</v>
      </c>
      <c r="G2458">
        <f t="shared" si="233"/>
        <v>1</v>
      </c>
      <c r="H2458">
        <f t="shared" si="234"/>
        <v>1</v>
      </c>
      <c r="I2458">
        <f t="shared" ca="1" si="235"/>
        <v>3</v>
      </c>
      <c r="J2458" t="str">
        <f t="shared" ca="1" si="236"/>
        <v>Lost</v>
      </c>
    </row>
    <row r="2459" spans="1:10" x14ac:dyDescent="0.3">
      <c r="A2459" s="10" t="s">
        <v>3188</v>
      </c>
      <c r="B2459" s="2">
        <v>45543</v>
      </c>
      <c r="C2459">
        <v>3</v>
      </c>
      <c r="D2459">
        <v>610.47</v>
      </c>
      <c r="E2459" s="11">
        <f t="shared" ca="1" si="237"/>
        <v>536</v>
      </c>
      <c r="F2459">
        <f t="shared" ca="1" si="232"/>
        <v>1</v>
      </c>
      <c r="G2459">
        <f t="shared" si="233"/>
        <v>3</v>
      </c>
      <c r="H2459">
        <f t="shared" si="234"/>
        <v>1</v>
      </c>
      <c r="I2459">
        <f t="shared" ca="1" si="235"/>
        <v>5</v>
      </c>
      <c r="J2459" t="str">
        <f t="shared" ca="1" si="236"/>
        <v>Loyal</v>
      </c>
    </row>
    <row r="2460" spans="1:10" x14ac:dyDescent="0.3">
      <c r="A2460" s="10" t="s">
        <v>3069</v>
      </c>
      <c r="B2460" s="2">
        <v>45563</v>
      </c>
      <c r="C2460">
        <v>2</v>
      </c>
      <c r="D2460">
        <v>5112.84</v>
      </c>
      <c r="E2460" s="11">
        <f t="shared" ca="1" si="237"/>
        <v>516</v>
      </c>
      <c r="F2460">
        <f t="shared" ca="1" si="232"/>
        <v>1</v>
      </c>
      <c r="G2460">
        <f t="shared" si="233"/>
        <v>2</v>
      </c>
      <c r="H2460">
        <f t="shared" si="234"/>
        <v>3</v>
      </c>
      <c r="I2460">
        <f t="shared" ca="1" si="235"/>
        <v>6</v>
      </c>
      <c r="J2460" t="str">
        <f t="shared" ca="1" si="236"/>
        <v>Loyal</v>
      </c>
    </row>
    <row r="2461" spans="1:10" x14ac:dyDescent="0.3">
      <c r="A2461" s="10" t="s">
        <v>2619</v>
      </c>
      <c r="B2461" s="2">
        <v>45359</v>
      </c>
      <c r="C2461">
        <v>1</v>
      </c>
      <c r="D2461">
        <v>897.42</v>
      </c>
      <c r="E2461" s="11">
        <f t="shared" ca="1" si="237"/>
        <v>720</v>
      </c>
      <c r="F2461">
        <f t="shared" ca="1" si="232"/>
        <v>1</v>
      </c>
      <c r="G2461">
        <f t="shared" si="233"/>
        <v>1</v>
      </c>
      <c r="H2461">
        <f t="shared" si="234"/>
        <v>1</v>
      </c>
      <c r="I2461">
        <f t="shared" ca="1" si="235"/>
        <v>3</v>
      </c>
      <c r="J2461" t="str">
        <f t="shared" ca="1" si="236"/>
        <v>Lost</v>
      </c>
    </row>
    <row r="2462" spans="1:10" x14ac:dyDescent="0.3">
      <c r="A2462" s="10" t="s">
        <v>5845</v>
      </c>
      <c r="B2462" s="2">
        <v>45515</v>
      </c>
      <c r="C2462">
        <v>1</v>
      </c>
      <c r="D2462">
        <v>1201.56</v>
      </c>
      <c r="E2462" s="11">
        <f t="shared" ca="1" si="237"/>
        <v>564</v>
      </c>
      <c r="F2462">
        <f t="shared" ca="1" si="232"/>
        <v>1</v>
      </c>
      <c r="G2462">
        <f t="shared" si="233"/>
        <v>1</v>
      </c>
      <c r="H2462">
        <f t="shared" si="234"/>
        <v>2</v>
      </c>
      <c r="I2462">
        <f t="shared" ca="1" si="235"/>
        <v>4</v>
      </c>
      <c r="J2462" t="str">
        <f t="shared" ca="1" si="236"/>
        <v>At Risk</v>
      </c>
    </row>
    <row r="2463" spans="1:10" x14ac:dyDescent="0.3">
      <c r="A2463" s="10" t="s">
        <v>763</v>
      </c>
      <c r="B2463" s="2">
        <v>45381</v>
      </c>
      <c r="C2463">
        <v>2</v>
      </c>
      <c r="D2463">
        <v>789.73</v>
      </c>
      <c r="E2463" s="11">
        <f t="shared" ca="1" si="237"/>
        <v>698</v>
      </c>
      <c r="F2463">
        <f t="shared" ca="1" si="232"/>
        <v>1</v>
      </c>
      <c r="G2463">
        <f t="shared" si="233"/>
        <v>2</v>
      </c>
      <c r="H2463">
        <f t="shared" si="234"/>
        <v>1</v>
      </c>
      <c r="I2463">
        <f t="shared" ca="1" si="235"/>
        <v>4</v>
      </c>
      <c r="J2463" t="str">
        <f t="shared" ca="1" si="236"/>
        <v>At Risk</v>
      </c>
    </row>
    <row r="2464" spans="1:10" x14ac:dyDescent="0.3">
      <c r="A2464" s="10" t="s">
        <v>4709</v>
      </c>
      <c r="B2464" s="2">
        <v>45293</v>
      </c>
      <c r="C2464">
        <v>1</v>
      </c>
      <c r="D2464">
        <v>606.77</v>
      </c>
      <c r="E2464" s="11">
        <f t="shared" ca="1" si="237"/>
        <v>786</v>
      </c>
      <c r="F2464">
        <f t="shared" ca="1" si="232"/>
        <v>1</v>
      </c>
      <c r="G2464">
        <f t="shared" si="233"/>
        <v>1</v>
      </c>
      <c r="H2464">
        <f t="shared" si="234"/>
        <v>1</v>
      </c>
      <c r="I2464">
        <f t="shared" ca="1" si="235"/>
        <v>3</v>
      </c>
      <c r="J2464" t="str">
        <f t="shared" ca="1" si="236"/>
        <v>Lost</v>
      </c>
    </row>
    <row r="2465" spans="1:10" x14ac:dyDescent="0.3">
      <c r="A2465" s="10" t="s">
        <v>3994</v>
      </c>
      <c r="B2465" s="2">
        <v>45344</v>
      </c>
      <c r="C2465">
        <v>1</v>
      </c>
      <c r="D2465">
        <v>1753.12</v>
      </c>
      <c r="E2465" s="11">
        <f t="shared" ca="1" si="237"/>
        <v>735</v>
      </c>
      <c r="F2465">
        <f t="shared" ca="1" si="232"/>
        <v>1</v>
      </c>
      <c r="G2465">
        <f t="shared" si="233"/>
        <v>1</v>
      </c>
      <c r="H2465">
        <f t="shared" si="234"/>
        <v>2</v>
      </c>
      <c r="I2465">
        <f t="shared" ca="1" si="235"/>
        <v>4</v>
      </c>
      <c r="J2465" t="str">
        <f t="shared" ca="1" si="236"/>
        <v>At Risk</v>
      </c>
    </row>
    <row r="2466" spans="1:10" x14ac:dyDescent="0.3">
      <c r="A2466" s="10" t="s">
        <v>2539</v>
      </c>
      <c r="B2466" s="2">
        <v>45633</v>
      </c>
      <c r="C2466">
        <v>3</v>
      </c>
      <c r="D2466">
        <v>5688.43</v>
      </c>
      <c r="E2466" s="11">
        <f t="shared" ca="1" si="237"/>
        <v>446</v>
      </c>
      <c r="F2466">
        <f t="shared" ca="1" si="232"/>
        <v>1</v>
      </c>
      <c r="G2466">
        <f t="shared" si="233"/>
        <v>3</v>
      </c>
      <c r="H2466">
        <f t="shared" si="234"/>
        <v>3</v>
      </c>
      <c r="I2466">
        <f t="shared" ca="1" si="235"/>
        <v>7</v>
      </c>
      <c r="J2466" t="str">
        <f t="shared" ca="1" si="236"/>
        <v>Champion</v>
      </c>
    </row>
    <row r="2467" spans="1:10" x14ac:dyDescent="0.3">
      <c r="A2467" s="10" t="s">
        <v>2768</v>
      </c>
      <c r="B2467" s="2">
        <v>45578</v>
      </c>
      <c r="C2467">
        <v>2</v>
      </c>
      <c r="D2467">
        <v>4155.8900000000003</v>
      </c>
      <c r="E2467" s="11">
        <f t="shared" ca="1" si="237"/>
        <v>501</v>
      </c>
      <c r="F2467">
        <f t="shared" ca="1" si="232"/>
        <v>1</v>
      </c>
      <c r="G2467">
        <f t="shared" si="233"/>
        <v>2</v>
      </c>
      <c r="H2467">
        <f t="shared" si="234"/>
        <v>3</v>
      </c>
      <c r="I2467">
        <f t="shared" ca="1" si="235"/>
        <v>6</v>
      </c>
      <c r="J2467" t="str">
        <f t="shared" ca="1" si="236"/>
        <v>Loyal</v>
      </c>
    </row>
    <row r="2468" spans="1:10" x14ac:dyDescent="0.3">
      <c r="A2468" s="10" t="s">
        <v>5521</v>
      </c>
      <c r="B2468" s="2">
        <v>45458</v>
      </c>
      <c r="C2468">
        <v>1</v>
      </c>
      <c r="D2468">
        <v>1927.93</v>
      </c>
      <c r="E2468" s="11">
        <f t="shared" ca="1" si="237"/>
        <v>621</v>
      </c>
      <c r="F2468">
        <f t="shared" ca="1" si="232"/>
        <v>1</v>
      </c>
      <c r="G2468">
        <f t="shared" si="233"/>
        <v>1</v>
      </c>
      <c r="H2468">
        <f t="shared" si="234"/>
        <v>2</v>
      </c>
      <c r="I2468">
        <f t="shared" ca="1" si="235"/>
        <v>4</v>
      </c>
      <c r="J2468" t="str">
        <f t="shared" ca="1" si="236"/>
        <v>At Risk</v>
      </c>
    </row>
    <row r="2469" spans="1:10" x14ac:dyDescent="0.3">
      <c r="A2469" s="10" t="s">
        <v>3043</v>
      </c>
      <c r="B2469" s="2">
        <v>45488</v>
      </c>
      <c r="C2469">
        <v>1</v>
      </c>
      <c r="D2469">
        <v>706.21</v>
      </c>
      <c r="E2469" s="11">
        <f t="shared" ca="1" si="237"/>
        <v>591</v>
      </c>
      <c r="F2469">
        <f t="shared" ca="1" si="232"/>
        <v>1</v>
      </c>
      <c r="G2469">
        <f t="shared" si="233"/>
        <v>1</v>
      </c>
      <c r="H2469">
        <f t="shared" si="234"/>
        <v>1</v>
      </c>
      <c r="I2469">
        <f t="shared" ca="1" si="235"/>
        <v>3</v>
      </c>
      <c r="J2469" t="str">
        <f t="shared" ca="1" si="236"/>
        <v>Lost</v>
      </c>
    </row>
    <row r="2470" spans="1:10" x14ac:dyDescent="0.3">
      <c r="A2470" s="10" t="s">
        <v>5924</v>
      </c>
      <c r="B2470" s="2">
        <v>45415</v>
      </c>
      <c r="C2470">
        <v>1</v>
      </c>
      <c r="D2470">
        <v>1578.41</v>
      </c>
      <c r="E2470" s="11">
        <f t="shared" ca="1" si="237"/>
        <v>664</v>
      </c>
      <c r="F2470">
        <f t="shared" ca="1" si="232"/>
        <v>1</v>
      </c>
      <c r="G2470">
        <f t="shared" si="233"/>
        <v>1</v>
      </c>
      <c r="H2470">
        <f t="shared" si="234"/>
        <v>2</v>
      </c>
      <c r="I2470">
        <f t="shared" ca="1" si="235"/>
        <v>4</v>
      </c>
      <c r="J2470" t="str">
        <f t="shared" ca="1" si="236"/>
        <v>At Risk</v>
      </c>
    </row>
    <row r="2471" spans="1:10" x14ac:dyDescent="0.3">
      <c r="A2471" s="10" t="s">
        <v>2474</v>
      </c>
      <c r="B2471" s="2">
        <v>45636</v>
      </c>
      <c r="C2471">
        <v>4</v>
      </c>
      <c r="D2471">
        <v>9973.09</v>
      </c>
      <c r="E2471" s="11">
        <f t="shared" ca="1" si="237"/>
        <v>443</v>
      </c>
      <c r="F2471">
        <f t="shared" ca="1" si="232"/>
        <v>1</v>
      </c>
      <c r="G2471">
        <f t="shared" si="233"/>
        <v>3</v>
      </c>
      <c r="H2471">
        <f t="shared" si="234"/>
        <v>3</v>
      </c>
      <c r="I2471">
        <f t="shared" ca="1" si="235"/>
        <v>7</v>
      </c>
      <c r="J2471" t="str">
        <f t="shared" ca="1" si="236"/>
        <v>Champion</v>
      </c>
    </row>
    <row r="2472" spans="1:10" x14ac:dyDescent="0.3">
      <c r="A2472" s="10" t="s">
        <v>1127</v>
      </c>
      <c r="B2472" s="2">
        <v>45580</v>
      </c>
      <c r="C2472">
        <v>3</v>
      </c>
      <c r="D2472">
        <v>3329.1800000000003</v>
      </c>
      <c r="E2472" s="11">
        <f t="shared" ca="1" si="237"/>
        <v>499</v>
      </c>
      <c r="F2472">
        <f t="shared" ca="1" si="232"/>
        <v>1</v>
      </c>
      <c r="G2472">
        <f t="shared" si="233"/>
        <v>3</v>
      </c>
      <c r="H2472">
        <f t="shared" si="234"/>
        <v>3</v>
      </c>
      <c r="I2472">
        <f t="shared" ca="1" si="235"/>
        <v>7</v>
      </c>
      <c r="J2472" t="str">
        <f t="shared" ca="1" si="236"/>
        <v>Champion</v>
      </c>
    </row>
    <row r="2473" spans="1:10" x14ac:dyDescent="0.3">
      <c r="A2473" s="10" t="s">
        <v>4208</v>
      </c>
      <c r="B2473" s="2">
        <v>45645</v>
      </c>
      <c r="C2473">
        <v>1</v>
      </c>
      <c r="D2473">
        <v>29.7</v>
      </c>
      <c r="E2473" s="11">
        <f t="shared" ca="1" si="237"/>
        <v>434</v>
      </c>
      <c r="F2473">
        <f t="shared" ca="1" si="232"/>
        <v>1</v>
      </c>
      <c r="G2473">
        <f t="shared" si="233"/>
        <v>1</v>
      </c>
      <c r="H2473">
        <f t="shared" si="234"/>
        <v>1</v>
      </c>
      <c r="I2473">
        <f t="shared" ca="1" si="235"/>
        <v>3</v>
      </c>
      <c r="J2473" t="str">
        <f t="shared" ca="1" si="236"/>
        <v>Lost</v>
      </c>
    </row>
    <row r="2474" spans="1:10" x14ac:dyDescent="0.3">
      <c r="A2474" s="10" t="s">
        <v>3237</v>
      </c>
      <c r="B2474" s="2">
        <v>45407</v>
      </c>
      <c r="C2474">
        <v>1</v>
      </c>
      <c r="D2474">
        <v>1445.47</v>
      </c>
      <c r="E2474" s="11">
        <f t="shared" ca="1" si="237"/>
        <v>672</v>
      </c>
      <c r="F2474">
        <f t="shared" ca="1" si="232"/>
        <v>1</v>
      </c>
      <c r="G2474">
        <f t="shared" si="233"/>
        <v>1</v>
      </c>
      <c r="H2474">
        <f t="shared" si="234"/>
        <v>2</v>
      </c>
      <c r="I2474">
        <f t="shared" ca="1" si="235"/>
        <v>4</v>
      </c>
      <c r="J2474" t="str">
        <f t="shared" ca="1" si="236"/>
        <v>At Risk</v>
      </c>
    </row>
    <row r="2475" spans="1:10" x14ac:dyDescent="0.3">
      <c r="A2475" s="10" t="s">
        <v>3079</v>
      </c>
      <c r="B2475" s="2">
        <v>45611</v>
      </c>
      <c r="C2475">
        <v>2</v>
      </c>
      <c r="D2475">
        <v>4687.13</v>
      </c>
      <c r="E2475" s="11">
        <f t="shared" ca="1" si="237"/>
        <v>468</v>
      </c>
      <c r="F2475">
        <f t="shared" ca="1" si="232"/>
        <v>1</v>
      </c>
      <c r="G2475">
        <f t="shared" si="233"/>
        <v>2</v>
      </c>
      <c r="H2475">
        <f t="shared" si="234"/>
        <v>3</v>
      </c>
      <c r="I2475">
        <f t="shared" ca="1" si="235"/>
        <v>6</v>
      </c>
      <c r="J2475" t="str">
        <f t="shared" ca="1" si="236"/>
        <v>Loyal</v>
      </c>
    </row>
    <row r="2476" spans="1:10" x14ac:dyDescent="0.3">
      <c r="A2476" s="10" t="s">
        <v>2855</v>
      </c>
      <c r="B2476" s="2">
        <v>45544</v>
      </c>
      <c r="C2476">
        <v>3</v>
      </c>
      <c r="D2476">
        <v>2785.7799999999997</v>
      </c>
      <c r="E2476" s="11">
        <f t="shared" ca="1" si="237"/>
        <v>535</v>
      </c>
      <c r="F2476">
        <f t="shared" ca="1" si="232"/>
        <v>1</v>
      </c>
      <c r="G2476">
        <f t="shared" si="233"/>
        <v>3</v>
      </c>
      <c r="H2476">
        <f t="shared" si="234"/>
        <v>3</v>
      </c>
      <c r="I2476">
        <f t="shared" ca="1" si="235"/>
        <v>7</v>
      </c>
      <c r="J2476" t="str">
        <f t="shared" ca="1" si="236"/>
        <v>Champion</v>
      </c>
    </row>
    <row r="2477" spans="1:10" x14ac:dyDescent="0.3">
      <c r="A2477" s="10" t="s">
        <v>909</v>
      </c>
      <c r="B2477" s="2">
        <v>45607</v>
      </c>
      <c r="C2477">
        <v>4</v>
      </c>
      <c r="D2477">
        <v>7134.74</v>
      </c>
      <c r="E2477" s="11">
        <f t="shared" ca="1" si="237"/>
        <v>472</v>
      </c>
      <c r="F2477">
        <f t="shared" ca="1" si="232"/>
        <v>1</v>
      </c>
      <c r="G2477">
        <f t="shared" si="233"/>
        <v>3</v>
      </c>
      <c r="H2477">
        <f t="shared" si="234"/>
        <v>3</v>
      </c>
      <c r="I2477">
        <f t="shared" ca="1" si="235"/>
        <v>7</v>
      </c>
      <c r="J2477" t="str">
        <f t="shared" ca="1" si="236"/>
        <v>Champion</v>
      </c>
    </row>
    <row r="2478" spans="1:10" x14ac:dyDescent="0.3">
      <c r="A2478" s="10" t="s">
        <v>5145</v>
      </c>
      <c r="B2478" s="2">
        <v>45498</v>
      </c>
      <c r="C2478">
        <v>1</v>
      </c>
      <c r="D2478">
        <v>2573.5500000000002</v>
      </c>
      <c r="E2478" s="11">
        <f t="shared" ca="1" si="237"/>
        <v>581</v>
      </c>
      <c r="F2478">
        <f t="shared" ca="1" si="232"/>
        <v>1</v>
      </c>
      <c r="G2478">
        <f t="shared" si="233"/>
        <v>1</v>
      </c>
      <c r="H2478">
        <f t="shared" si="234"/>
        <v>3</v>
      </c>
      <c r="I2478">
        <f t="shared" ca="1" si="235"/>
        <v>5</v>
      </c>
      <c r="J2478" t="str">
        <f t="shared" ca="1" si="236"/>
        <v>Loyal</v>
      </c>
    </row>
    <row r="2479" spans="1:10" x14ac:dyDescent="0.3">
      <c r="A2479" s="10" t="s">
        <v>4938</v>
      </c>
      <c r="B2479" s="2">
        <v>45507</v>
      </c>
      <c r="C2479">
        <v>1</v>
      </c>
      <c r="D2479">
        <v>876.53</v>
      </c>
      <c r="E2479" s="11">
        <f t="shared" ca="1" si="237"/>
        <v>572</v>
      </c>
      <c r="F2479">
        <f t="shared" ca="1" si="232"/>
        <v>1</v>
      </c>
      <c r="G2479">
        <f t="shared" si="233"/>
        <v>1</v>
      </c>
      <c r="H2479">
        <f t="shared" si="234"/>
        <v>1</v>
      </c>
      <c r="I2479">
        <f t="shared" ca="1" si="235"/>
        <v>3</v>
      </c>
      <c r="J2479" t="str">
        <f t="shared" ca="1" si="236"/>
        <v>Lost</v>
      </c>
    </row>
    <row r="2480" spans="1:10" x14ac:dyDescent="0.3">
      <c r="A2480" s="10" t="s">
        <v>3602</v>
      </c>
      <c r="B2480" s="2">
        <v>45328</v>
      </c>
      <c r="C2480">
        <v>1</v>
      </c>
      <c r="D2480">
        <v>2923.05</v>
      </c>
      <c r="E2480" s="11">
        <f t="shared" ca="1" si="237"/>
        <v>751</v>
      </c>
      <c r="F2480">
        <f t="shared" ca="1" si="232"/>
        <v>1</v>
      </c>
      <c r="G2480">
        <f t="shared" si="233"/>
        <v>1</v>
      </c>
      <c r="H2480">
        <f t="shared" si="234"/>
        <v>3</v>
      </c>
      <c r="I2480">
        <f t="shared" ca="1" si="235"/>
        <v>5</v>
      </c>
      <c r="J2480" t="str">
        <f t="shared" ca="1" si="236"/>
        <v>Loyal</v>
      </c>
    </row>
    <row r="2481" spans="1:10" x14ac:dyDescent="0.3">
      <c r="A2481" s="10" t="s">
        <v>4301</v>
      </c>
      <c r="B2481" s="2">
        <v>45426</v>
      </c>
      <c r="C2481">
        <v>1</v>
      </c>
      <c r="D2481">
        <v>153.04</v>
      </c>
      <c r="E2481" s="11">
        <f t="shared" ca="1" si="237"/>
        <v>653</v>
      </c>
      <c r="F2481">
        <f t="shared" ca="1" si="232"/>
        <v>1</v>
      </c>
      <c r="G2481">
        <f t="shared" si="233"/>
        <v>1</v>
      </c>
      <c r="H2481">
        <f t="shared" si="234"/>
        <v>1</v>
      </c>
      <c r="I2481">
        <f t="shared" ca="1" si="235"/>
        <v>3</v>
      </c>
      <c r="J2481" t="str">
        <f t="shared" ca="1" si="236"/>
        <v>Lost</v>
      </c>
    </row>
    <row r="2482" spans="1:10" x14ac:dyDescent="0.3">
      <c r="A2482" s="10" t="s">
        <v>4870</v>
      </c>
      <c r="B2482" s="2">
        <v>45505</v>
      </c>
      <c r="C2482">
        <v>1</v>
      </c>
      <c r="D2482">
        <v>886.3</v>
      </c>
      <c r="E2482" s="11">
        <f t="shared" ca="1" si="237"/>
        <v>574</v>
      </c>
      <c r="F2482">
        <f t="shared" ca="1" si="232"/>
        <v>1</v>
      </c>
      <c r="G2482">
        <f t="shared" si="233"/>
        <v>1</v>
      </c>
      <c r="H2482">
        <f t="shared" si="234"/>
        <v>1</v>
      </c>
      <c r="I2482">
        <f t="shared" ca="1" si="235"/>
        <v>3</v>
      </c>
      <c r="J2482" t="str">
        <f t="shared" ca="1" si="236"/>
        <v>Lost</v>
      </c>
    </row>
    <row r="2483" spans="1:10" x14ac:dyDescent="0.3">
      <c r="A2483" s="10" t="s">
        <v>2530</v>
      </c>
      <c r="B2483" s="2">
        <v>45385</v>
      </c>
      <c r="C2483">
        <v>2</v>
      </c>
      <c r="D2483">
        <v>2424.2799999999997</v>
      </c>
      <c r="E2483" s="11">
        <f t="shared" ca="1" si="237"/>
        <v>694</v>
      </c>
      <c r="F2483">
        <f t="shared" ca="1" si="232"/>
        <v>1</v>
      </c>
      <c r="G2483">
        <f t="shared" si="233"/>
        <v>2</v>
      </c>
      <c r="H2483">
        <f t="shared" si="234"/>
        <v>3</v>
      </c>
      <c r="I2483">
        <f t="shared" ca="1" si="235"/>
        <v>6</v>
      </c>
      <c r="J2483" t="str">
        <f t="shared" ca="1" si="236"/>
        <v>Loyal</v>
      </c>
    </row>
    <row r="2484" spans="1:10" x14ac:dyDescent="0.3">
      <c r="A2484" s="10" t="s">
        <v>5548</v>
      </c>
      <c r="B2484" s="2">
        <v>45591</v>
      </c>
      <c r="C2484">
        <v>1</v>
      </c>
      <c r="D2484">
        <v>794.02</v>
      </c>
      <c r="E2484" s="11">
        <f t="shared" ca="1" si="237"/>
        <v>488</v>
      </c>
      <c r="F2484">
        <f t="shared" ca="1" si="232"/>
        <v>1</v>
      </c>
      <c r="G2484">
        <f t="shared" si="233"/>
        <v>1</v>
      </c>
      <c r="H2484">
        <f t="shared" si="234"/>
        <v>1</v>
      </c>
      <c r="I2484">
        <f t="shared" ca="1" si="235"/>
        <v>3</v>
      </c>
      <c r="J2484" t="str">
        <f t="shared" ca="1" si="236"/>
        <v>Lost</v>
      </c>
    </row>
    <row r="2485" spans="1:10" x14ac:dyDescent="0.3">
      <c r="A2485" s="10" t="s">
        <v>336</v>
      </c>
      <c r="B2485" s="2">
        <v>45639</v>
      </c>
      <c r="C2485">
        <v>3</v>
      </c>
      <c r="D2485">
        <v>4954.88</v>
      </c>
      <c r="E2485" s="11">
        <f t="shared" ca="1" si="237"/>
        <v>440</v>
      </c>
      <c r="F2485">
        <f t="shared" ca="1" si="232"/>
        <v>1</v>
      </c>
      <c r="G2485">
        <f t="shared" si="233"/>
        <v>3</v>
      </c>
      <c r="H2485">
        <f t="shared" si="234"/>
        <v>3</v>
      </c>
      <c r="I2485">
        <f t="shared" ca="1" si="235"/>
        <v>7</v>
      </c>
      <c r="J2485" t="str">
        <f t="shared" ca="1" si="236"/>
        <v>Champion</v>
      </c>
    </row>
    <row r="2486" spans="1:10" x14ac:dyDescent="0.3">
      <c r="A2486" s="10" t="s">
        <v>1337</v>
      </c>
      <c r="B2486" s="2">
        <v>45318</v>
      </c>
      <c r="C2486">
        <v>1</v>
      </c>
      <c r="D2486">
        <v>1632.76</v>
      </c>
      <c r="E2486" s="11">
        <f t="shared" ca="1" si="237"/>
        <v>761</v>
      </c>
      <c r="F2486">
        <f t="shared" ca="1" si="232"/>
        <v>1</v>
      </c>
      <c r="G2486">
        <f t="shared" si="233"/>
        <v>1</v>
      </c>
      <c r="H2486">
        <f t="shared" si="234"/>
        <v>2</v>
      </c>
      <c r="I2486">
        <f t="shared" ca="1" si="235"/>
        <v>4</v>
      </c>
      <c r="J2486" t="str">
        <f t="shared" ca="1" si="236"/>
        <v>At Risk</v>
      </c>
    </row>
    <row r="2487" spans="1:10" x14ac:dyDescent="0.3">
      <c r="A2487" s="10" t="s">
        <v>4168</v>
      </c>
      <c r="B2487" s="2">
        <v>45554</v>
      </c>
      <c r="C2487">
        <v>4</v>
      </c>
      <c r="D2487">
        <v>2087.3200000000002</v>
      </c>
      <c r="E2487" s="11">
        <f t="shared" ca="1" si="237"/>
        <v>525</v>
      </c>
      <c r="F2487">
        <f t="shared" ca="1" si="232"/>
        <v>1</v>
      </c>
      <c r="G2487">
        <f t="shared" si="233"/>
        <v>3</v>
      </c>
      <c r="H2487">
        <f t="shared" si="234"/>
        <v>3</v>
      </c>
      <c r="I2487">
        <f t="shared" ca="1" si="235"/>
        <v>7</v>
      </c>
      <c r="J2487" t="str">
        <f t="shared" ca="1" si="236"/>
        <v>Champion</v>
      </c>
    </row>
    <row r="2488" spans="1:10" x14ac:dyDescent="0.3">
      <c r="A2488" s="10" t="s">
        <v>3802</v>
      </c>
      <c r="B2488" s="2">
        <v>45526</v>
      </c>
      <c r="C2488">
        <v>2</v>
      </c>
      <c r="D2488">
        <v>2445.21</v>
      </c>
      <c r="E2488" s="11">
        <f t="shared" ca="1" si="237"/>
        <v>553</v>
      </c>
      <c r="F2488">
        <f t="shared" ca="1" si="232"/>
        <v>1</v>
      </c>
      <c r="G2488">
        <f t="shared" si="233"/>
        <v>2</v>
      </c>
      <c r="H2488">
        <f t="shared" si="234"/>
        <v>3</v>
      </c>
      <c r="I2488">
        <f t="shared" ca="1" si="235"/>
        <v>6</v>
      </c>
      <c r="J2488" t="str">
        <f t="shared" ca="1" si="236"/>
        <v>Loyal</v>
      </c>
    </row>
    <row r="2489" spans="1:10" x14ac:dyDescent="0.3">
      <c r="A2489" s="10" t="s">
        <v>5201</v>
      </c>
      <c r="B2489" s="2">
        <v>45406</v>
      </c>
      <c r="C2489">
        <v>1</v>
      </c>
      <c r="D2489">
        <v>228.9</v>
      </c>
      <c r="E2489" s="11">
        <f t="shared" ca="1" si="237"/>
        <v>673</v>
      </c>
      <c r="F2489">
        <f t="shared" ca="1" si="232"/>
        <v>1</v>
      </c>
      <c r="G2489">
        <f t="shared" si="233"/>
        <v>1</v>
      </c>
      <c r="H2489">
        <f t="shared" si="234"/>
        <v>1</v>
      </c>
      <c r="I2489">
        <f t="shared" ca="1" si="235"/>
        <v>3</v>
      </c>
      <c r="J2489" t="str">
        <f t="shared" ca="1" si="236"/>
        <v>Lost</v>
      </c>
    </row>
    <row r="2490" spans="1:10" x14ac:dyDescent="0.3">
      <c r="A2490" s="10" t="s">
        <v>4108</v>
      </c>
      <c r="B2490" s="2">
        <v>45303</v>
      </c>
      <c r="C2490">
        <v>1</v>
      </c>
      <c r="D2490">
        <v>946.54</v>
      </c>
      <c r="E2490" s="11">
        <f t="shared" ca="1" si="237"/>
        <v>776</v>
      </c>
      <c r="F2490">
        <f t="shared" ca="1" si="232"/>
        <v>1</v>
      </c>
      <c r="G2490">
        <f t="shared" si="233"/>
        <v>1</v>
      </c>
      <c r="H2490">
        <f t="shared" si="234"/>
        <v>1</v>
      </c>
      <c r="I2490">
        <f t="shared" ca="1" si="235"/>
        <v>3</v>
      </c>
      <c r="J2490" t="str">
        <f t="shared" ca="1" si="236"/>
        <v>Lost</v>
      </c>
    </row>
    <row r="2491" spans="1:10" x14ac:dyDescent="0.3">
      <c r="A2491" s="10" t="s">
        <v>4505</v>
      </c>
      <c r="B2491" s="2">
        <v>45508</v>
      </c>
      <c r="C2491">
        <v>3</v>
      </c>
      <c r="D2491">
        <v>4321.22</v>
      </c>
      <c r="E2491" s="11">
        <f t="shared" ca="1" si="237"/>
        <v>571</v>
      </c>
      <c r="F2491">
        <f t="shared" ca="1" si="232"/>
        <v>1</v>
      </c>
      <c r="G2491">
        <f t="shared" si="233"/>
        <v>3</v>
      </c>
      <c r="H2491">
        <f t="shared" si="234"/>
        <v>3</v>
      </c>
      <c r="I2491">
        <f t="shared" ca="1" si="235"/>
        <v>7</v>
      </c>
      <c r="J2491" t="str">
        <f t="shared" ca="1" si="236"/>
        <v>Champion</v>
      </c>
    </row>
    <row r="2492" spans="1:10" x14ac:dyDescent="0.3">
      <c r="A2492" s="10" t="s">
        <v>2873</v>
      </c>
      <c r="B2492" s="2">
        <v>45531</v>
      </c>
      <c r="C2492">
        <v>1</v>
      </c>
      <c r="D2492">
        <v>799.25</v>
      </c>
      <c r="E2492" s="11">
        <f t="shared" ca="1" si="237"/>
        <v>548</v>
      </c>
      <c r="F2492">
        <f t="shared" ca="1" si="232"/>
        <v>1</v>
      </c>
      <c r="G2492">
        <f t="shared" si="233"/>
        <v>1</v>
      </c>
      <c r="H2492">
        <f t="shared" si="234"/>
        <v>1</v>
      </c>
      <c r="I2492">
        <f t="shared" ca="1" si="235"/>
        <v>3</v>
      </c>
      <c r="J2492" t="str">
        <f t="shared" ca="1" si="236"/>
        <v>Lost</v>
      </c>
    </row>
    <row r="2493" spans="1:10" x14ac:dyDescent="0.3">
      <c r="A2493" s="10" t="s">
        <v>784</v>
      </c>
      <c r="B2493" s="2">
        <v>45595</v>
      </c>
      <c r="C2493">
        <v>1</v>
      </c>
      <c r="D2493">
        <v>1369.44</v>
      </c>
      <c r="E2493" s="11">
        <f t="shared" ca="1" si="237"/>
        <v>484</v>
      </c>
      <c r="F2493">
        <f t="shared" ca="1" si="232"/>
        <v>1</v>
      </c>
      <c r="G2493">
        <f t="shared" si="233"/>
        <v>1</v>
      </c>
      <c r="H2493">
        <f t="shared" si="234"/>
        <v>2</v>
      </c>
      <c r="I2493">
        <f t="shared" ca="1" si="235"/>
        <v>4</v>
      </c>
      <c r="J2493" t="str">
        <f t="shared" ca="1" si="236"/>
        <v>At Risk</v>
      </c>
    </row>
    <row r="2494" spans="1:10" x14ac:dyDescent="0.3">
      <c r="A2494" s="10" t="s">
        <v>3466</v>
      </c>
      <c r="B2494" s="2">
        <v>45366</v>
      </c>
      <c r="C2494">
        <v>1</v>
      </c>
      <c r="D2494">
        <v>1706.16</v>
      </c>
      <c r="E2494" s="11">
        <f t="shared" ca="1" si="237"/>
        <v>713</v>
      </c>
      <c r="F2494">
        <f t="shared" ca="1" si="232"/>
        <v>1</v>
      </c>
      <c r="G2494">
        <f t="shared" si="233"/>
        <v>1</v>
      </c>
      <c r="H2494">
        <f t="shared" si="234"/>
        <v>2</v>
      </c>
      <c r="I2494">
        <f t="shared" ca="1" si="235"/>
        <v>4</v>
      </c>
      <c r="J2494" t="str">
        <f t="shared" ca="1" si="236"/>
        <v>At Risk</v>
      </c>
    </row>
    <row r="2495" spans="1:10" x14ac:dyDescent="0.3">
      <c r="A2495" s="10" t="s">
        <v>5160</v>
      </c>
      <c r="B2495" s="2">
        <v>45506</v>
      </c>
      <c r="C2495">
        <v>1</v>
      </c>
      <c r="D2495">
        <v>536.47</v>
      </c>
      <c r="E2495" s="11">
        <f t="shared" ca="1" si="237"/>
        <v>573</v>
      </c>
      <c r="F2495">
        <f t="shared" ca="1" si="232"/>
        <v>1</v>
      </c>
      <c r="G2495">
        <f t="shared" si="233"/>
        <v>1</v>
      </c>
      <c r="H2495">
        <f t="shared" si="234"/>
        <v>1</v>
      </c>
      <c r="I2495">
        <f t="shared" ca="1" si="235"/>
        <v>3</v>
      </c>
      <c r="J2495" t="str">
        <f t="shared" ca="1" si="236"/>
        <v>Lost</v>
      </c>
    </row>
    <row r="2496" spans="1:10" x14ac:dyDescent="0.3">
      <c r="A2496" s="10" t="s">
        <v>3611</v>
      </c>
      <c r="B2496" s="2">
        <v>45440</v>
      </c>
      <c r="C2496">
        <v>1</v>
      </c>
      <c r="D2496">
        <v>2195.64</v>
      </c>
      <c r="E2496" s="11">
        <f t="shared" ca="1" si="237"/>
        <v>639</v>
      </c>
      <c r="F2496">
        <f t="shared" ca="1" si="232"/>
        <v>1</v>
      </c>
      <c r="G2496">
        <f t="shared" si="233"/>
        <v>1</v>
      </c>
      <c r="H2496">
        <f t="shared" si="234"/>
        <v>3</v>
      </c>
      <c r="I2496">
        <f t="shared" ca="1" si="235"/>
        <v>5</v>
      </c>
      <c r="J2496" t="str">
        <f t="shared" ca="1" si="236"/>
        <v>Loyal</v>
      </c>
    </row>
    <row r="2497" spans="1:10" x14ac:dyDescent="0.3">
      <c r="A2497" s="10" t="s">
        <v>5621</v>
      </c>
      <c r="B2497" s="2">
        <v>45392</v>
      </c>
      <c r="C2497">
        <v>1</v>
      </c>
      <c r="D2497">
        <v>470.33</v>
      </c>
      <c r="E2497" s="11">
        <f t="shared" ca="1" si="237"/>
        <v>687</v>
      </c>
      <c r="F2497">
        <f t="shared" ca="1" si="232"/>
        <v>1</v>
      </c>
      <c r="G2497">
        <f t="shared" si="233"/>
        <v>1</v>
      </c>
      <c r="H2497">
        <f t="shared" si="234"/>
        <v>1</v>
      </c>
      <c r="I2497">
        <f t="shared" ca="1" si="235"/>
        <v>3</v>
      </c>
      <c r="J2497" t="str">
        <f t="shared" ca="1" si="236"/>
        <v>Lost</v>
      </c>
    </row>
    <row r="2498" spans="1:10" x14ac:dyDescent="0.3">
      <c r="A2498" s="10" t="s">
        <v>3668</v>
      </c>
      <c r="B2498" s="2">
        <v>45621</v>
      </c>
      <c r="C2498">
        <v>2</v>
      </c>
      <c r="D2498">
        <v>1206.75</v>
      </c>
      <c r="E2498" s="11">
        <f t="shared" ca="1" si="237"/>
        <v>458</v>
      </c>
      <c r="F2498">
        <f t="shared" ca="1" si="232"/>
        <v>1</v>
      </c>
      <c r="G2498">
        <f t="shared" si="233"/>
        <v>2</v>
      </c>
      <c r="H2498">
        <f t="shared" si="234"/>
        <v>2</v>
      </c>
      <c r="I2498">
        <f t="shared" ca="1" si="235"/>
        <v>5</v>
      </c>
      <c r="J2498" t="str">
        <f t="shared" ca="1" si="236"/>
        <v>Loyal</v>
      </c>
    </row>
    <row r="2499" spans="1:10" x14ac:dyDescent="0.3">
      <c r="A2499" s="10" t="s">
        <v>86</v>
      </c>
      <c r="B2499" s="2">
        <v>45544</v>
      </c>
      <c r="C2499">
        <v>3</v>
      </c>
      <c r="D2499">
        <v>2606.5500000000002</v>
      </c>
      <c r="E2499" s="11">
        <f t="shared" ca="1" si="237"/>
        <v>535</v>
      </c>
      <c r="F2499">
        <f t="shared" ref="F2499:F2562" ca="1" si="238">_xlfn.IFS(E2499&lt;100,3,E2499&lt;=200,2,E2499&gt;200,1)</f>
        <v>1</v>
      </c>
      <c r="G2499">
        <f t="shared" ref="G2499:G2562" si="239">_xlfn.IFS(C2499&gt;=3,3,C2499=2,2,C2499=1,1)</f>
        <v>3</v>
      </c>
      <c r="H2499">
        <f t="shared" ref="H2499:H2562" si="240">_xlfn.IFS(D2499&gt;=2000,3,D2499&gt;=1000,2,D2499&lt;1000,1)</f>
        <v>3</v>
      </c>
      <c r="I2499">
        <f t="shared" ref="I2499:I2562" ca="1" si="241">F2499+G2499+H2499</f>
        <v>7</v>
      </c>
      <c r="J2499" t="str">
        <f t="shared" ref="J2499:J2562" ca="1" si="242">_xlfn.IFS(I2499&gt;=7,"Champion",I2499&gt;=5,"Loyal",I2499&gt;=4,"At Risk",I2499&lt;4,"Lost")</f>
        <v>Champion</v>
      </c>
    </row>
    <row r="2500" spans="1:10" x14ac:dyDescent="0.3">
      <c r="A2500" s="10" t="s">
        <v>2231</v>
      </c>
      <c r="B2500" s="2">
        <v>45399</v>
      </c>
      <c r="C2500">
        <v>1</v>
      </c>
      <c r="D2500">
        <v>767.55</v>
      </c>
      <c r="E2500" s="11">
        <f t="shared" ca="1" si="237"/>
        <v>680</v>
      </c>
      <c r="F2500">
        <f t="shared" ca="1" si="238"/>
        <v>1</v>
      </c>
      <c r="G2500">
        <f t="shared" si="239"/>
        <v>1</v>
      </c>
      <c r="H2500">
        <f t="shared" si="240"/>
        <v>1</v>
      </c>
      <c r="I2500">
        <f t="shared" ca="1" si="241"/>
        <v>3</v>
      </c>
      <c r="J2500" t="str">
        <f t="shared" ca="1" si="242"/>
        <v>Lost</v>
      </c>
    </row>
    <row r="2501" spans="1:10" x14ac:dyDescent="0.3">
      <c r="A2501" s="10" t="s">
        <v>3860</v>
      </c>
      <c r="B2501" s="2">
        <v>45343</v>
      </c>
      <c r="C2501">
        <v>1</v>
      </c>
      <c r="D2501">
        <v>662.49</v>
      </c>
      <c r="E2501" s="11">
        <f t="shared" ref="E2501:E2564" ca="1" si="243">TODAY()-B2501</f>
        <v>736</v>
      </c>
      <c r="F2501">
        <f t="shared" ca="1" si="238"/>
        <v>1</v>
      </c>
      <c r="G2501">
        <f t="shared" si="239"/>
        <v>1</v>
      </c>
      <c r="H2501">
        <f t="shared" si="240"/>
        <v>1</v>
      </c>
      <c r="I2501">
        <f t="shared" ca="1" si="241"/>
        <v>3</v>
      </c>
      <c r="J2501" t="str">
        <f t="shared" ca="1" si="242"/>
        <v>Lost</v>
      </c>
    </row>
    <row r="2502" spans="1:10" x14ac:dyDescent="0.3">
      <c r="A2502" s="10" t="s">
        <v>2349</v>
      </c>
      <c r="B2502" s="2">
        <v>45650</v>
      </c>
      <c r="C2502">
        <v>3</v>
      </c>
      <c r="D2502">
        <v>1431.59</v>
      </c>
      <c r="E2502" s="11">
        <f t="shared" ca="1" si="243"/>
        <v>429</v>
      </c>
      <c r="F2502">
        <f t="shared" ca="1" si="238"/>
        <v>1</v>
      </c>
      <c r="G2502">
        <f t="shared" si="239"/>
        <v>3</v>
      </c>
      <c r="H2502">
        <f t="shared" si="240"/>
        <v>2</v>
      </c>
      <c r="I2502">
        <f t="shared" ca="1" si="241"/>
        <v>6</v>
      </c>
      <c r="J2502" t="str">
        <f t="shared" ca="1" si="242"/>
        <v>Loyal</v>
      </c>
    </row>
    <row r="2503" spans="1:10" x14ac:dyDescent="0.3">
      <c r="A2503" s="10" t="s">
        <v>1122</v>
      </c>
      <c r="B2503" s="2">
        <v>45621</v>
      </c>
      <c r="C2503">
        <v>4</v>
      </c>
      <c r="D2503">
        <v>5393.58</v>
      </c>
      <c r="E2503" s="11">
        <f t="shared" ca="1" si="243"/>
        <v>458</v>
      </c>
      <c r="F2503">
        <f t="shared" ca="1" si="238"/>
        <v>1</v>
      </c>
      <c r="G2503">
        <f t="shared" si="239"/>
        <v>3</v>
      </c>
      <c r="H2503">
        <f t="shared" si="240"/>
        <v>3</v>
      </c>
      <c r="I2503">
        <f t="shared" ca="1" si="241"/>
        <v>7</v>
      </c>
      <c r="J2503" t="str">
        <f t="shared" ca="1" si="242"/>
        <v>Champion</v>
      </c>
    </row>
    <row r="2504" spans="1:10" x14ac:dyDescent="0.3">
      <c r="A2504" s="10" t="s">
        <v>4410</v>
      </c>
      <c r="B2504" s="2">
        <v>45621</v>
      </c>
      <c r="C2504">
        <v>1</v>
      </c>
      <c r="D2504">
        <v>1355.6</v>
      </c>
      <c r="E2504" s="11">
        <f t="shared" ca="1" si="243"/>
        <v>458</v>
      </c>
      <c r="F2504">
        <f t="shared" ca="1" si="238"/>
        <v>1</v>
      </c>
      <c r="G2504">
        <f t="shared" si="239"/>
        <v>1</v>
      </c>
      <c r="H2504">
        <f t="shared" si="240"/>
        <v>2</v>
      </c>
      <c r="I2504">
        <f t="shared" ca="1" si="241"/>
        <v>4</v>
      </c>
      <c r="J2504" t="str">
        <f t="shared" ca="1" si="242"/>
        <v>At Risk</v>
      </c>
    </row>
    <row r="2505" spans="1:10" x14ac:dyDescent="0.3">
      <c r="A2505" s="10" t="s">
        <v>1224</v>
      </c>
      <c r="B2505" s="2">
        <v>45626</v>
      </c>
      <c r="C2505">
        <v>2</v>
      </c>
      <c r="D2505">
        <v>2071.96</v>
      </c>
      <c r="E2505" s="11">
        <f t="shared" ca="1" si="243"/>
        <v>453</v>
      </c>
      <c r="F2505">
        <f t="shared" ca="1" si="238"/>
        <v>1</v>
      </c>
      <c r="G2505">
        <f t="shared" si="239"/>
        <v>2</v>
      </c>
      <c r="H2505">
        <f t="shared" si="240"/>
        <v>3</v>
      </c>
      <c r="I2505">
        <f t="shared" ca="1" si="241"/>
        <v>6</v>
      </c>
      <c r="J2505" t="str">
        <f t="shared" ca="1" si="242"/>
        <v>Loyal</v>
      </c>
    </row>
    <row r="2506" spans="1:10" x14ac:dyDescent="0.3">
      <c r="A2506" s="10" t="s">
        <v>5549</v>
      </c>
      <c r="B2506" s="2">
        <v>45537</v>
      </c>
      <c r="C2506">
        <v>1</v>
      </c>
      <c r="D2506">
        <v>566.03</v>
      </c>
      <c r="E2506" s="11">
        <f t="shared" ca="1" si="243"/>
        <v>542</v>
      </c>
      <c r="F2506">
        <f t="shared" ca="1" si="238"/>
        <v>1</v>
      </c>
      <c r="G2506">
        <f t="shared" si="239"/>
        <v>1</v>
      </c>
      <c r="H2506">
        <f t="shared" si="240"/>
        <v>1</v>
      </c>
      <c r="I2506">
        <f t="shared" ca="1" si="241"/>
        <v>3</v>
      </c>
      <c r="J2506" t="str">
        <f t="shared" ca="1" si="242"/>
        <v>Lost</v>
      </c>
    </row>
    <row r="2507" spans="1:10" x14ac:dyDescent="0.3">
      <c r="A2507" s="10" t="s">
        <v>1145</v>
      </c>
      <c r="B2507" s="2">
        <v>45547</v>
      </c>
      <c r="C2507">
        <v>4</v>
      </c>
      <c r="D2507">
        <v>1277.5</v>
      </c>
      <c r="E2507" s="11">
        <f t="shared" ca="1" si="243"/>
        <v>532</v>
      </c>
      <c r="F2507">
        <f t="shared" ca="1" si="238"/>
        <v>1</v>
      </c>
      <c r="G2507">
        <f t="shared" si="239"/>
        <v>3</v>
      </c>
      <c r="H2507">
        <f t="shared" si="240"/>
        <v>2</v>
      </c>
      <c r="I2507">
        <f t="shared" ca="1" si="241"/>
        <v>6</v>
      </c>
      <c r="J2507" t="str">
        <f t="shared" ca="1" si="242"/>
        <v>Loyal</v>
      </c>
    </row>
    <row r="2508" spans="1:10" x14ac:dyDescent="0.3">
      <c r="A2508" s="10" t="s">
        <v>5082</v>
      </c>
      <c r="B2508" s="2">
        <v>45657</v>
      </c>
      <c r="C2508">
        <v>1</v>
      </c>
      <c r="D2508">
        <v>1415.61</v>
      </c>
      <c r="E2508" s="11">
        <f t="shared" ca="1" si="243"/>
        <v>422</v>
      </c>
      <c r="F2508">
        <f t="shared" ca="1" si="238"/>
        <v>1</v>
      </c>
      <c r="G2508">
        <f t="shared" si="239"/>
        <v>1</v>
      </c>
      <c r="H2508">
        <f t="shared" si="240"/>
        <v>2</v>
      </c>
      <c r="I2508">
        <f t="shared" ca="1" si="241"/>
        <v>4</v>
      </c>
      <c r="J2508" t="str">
        <f t="shared" ca="1" si="242"/>
        <v>At Risk</v>
      </c>
    </row>
    <row r="2509" spans="1:10" x14ac:dyDescent="0.3">
      <c r="A2509" s="10" t="s">
        <v>4159</v>
      </c>
      <c r="B2509" s="2">
        <v>45533</v>
      </c>
      <c r="C2509">
        <v>1</v>
      </c>
      <c r="D2509">
        <v>1234.3</v>
      </c>
      <c r="E2509" s="11">
        <f t="shared" ca="1" si="243"/>
        <v>546</v>
      </c>
      <c r="F2509">
        <f t="shared" ca="1" si="238"/>
        <v>1</v>
      </c>
      <c r="G2509">
        <f t="shared" si="239"/>
        <v>1</v>
      </c>
      <c r="H2509">
        <f t="shared" si="240"/>
        <v>2</v>
      </c>
      <c r="I2509">
        <f t="shared" ca="1" si="241"/>
        <v>4</v>
      </c>
      <c r="J2509" t="str">
        <f t="shared" ca="1" si="242"/>
        <v>At Risk</v>
      </c>
    </row>
    <row r="2510" spans="1:10" x14ac:dyDescent="0.3">
      <c r="A2510" s="10" t="s">
        <v>3995</v>
      </c>
      <c r="B2510" s="2">
        <v>45323</v>
      </c>
      <c r="C2510">
        <v>1</v>
      </c>
      <c r="D2510">
        <v>3217.33</v>
      </c>
      <c r="E2510" s="11">
        <f t="shared" ca="1" si="243"/>
        <v>756</v>
      </c>
      <c r="F2510">
        <f t="shared" ca="1" si="238"/>
        <v>1</v>
      </c>
      <c r="G2510">
        <f t="shared" si="239"/>
        <v>1</v>
      </c>
      <c r="H2510">
        <f t="shared" si="240"/>
        <v>3</v>
      </c>
      <c r="I2510">
        <f t="shared" ca="1" si="241"/>
        <v>5</v>
      </c>
      <c r="J2510" t="str">
        <f t="shared" ca="1" si="242"/>
        <v>Loyal</v>
      </c>
    </row>
    <row r="2511" spans="1:10" x14ac:dyDescent="0.3">
      <c r="A2511" s="10" t="s">
        <v>4359</v>
      </c>
      <c r="B2511" s="2">
        <v>45295</v>
      </c>
      <c r="C2511">
        <v>1</v>
      </c>
      <c r="D2511">
        <v>1747.97</v>
      </c>
      <c r="E2511" s="11">
        <f t="shared" ca="1" si="243"/>
        <v>784</v>
      </c>
      <c r="F2511">
        <f t="shared" ca="1" si="238"/>
        <v>1</v>
      </c>
      <c r="G2511">
        <f t="shared" si="239"/>
        <v>1</v>
      </c>
      <c r="H2511">
        <f t="shared" si="240"/>
        <v>2</v>
      </c>
      <c r="I2511">
        <f t="shared" ca="1" si="241"/>
        <v>4</v>
      </c>
      <c r="J2511" t="str">
        <f t="shared" ca="1" si="242"/>
        <v>At Risk</v>
      </c>
    </row>
    <row r="2512" spans="1:10" x14ac:dyDescent="0.3">
      <c r="A2512" s="10" t="s">
        <v>3484</v>
      </c>
      <c r="B2512" s="2">
        <v>45500</v>
      </c>
      <c r="C2512">
        <v>1</v>
      </c>
      <c r="D2512">
        <v>284.64999999999998</v>
      </c>
      <c r="E2512" s="11">
        <f t="shared" ca="1" si="243"/>
        <v>579</v>
      </c>
      <c r="F2512">
        <f t="shared" ca="1" si="238"/>
        <v>1</v>
      </c>
      <c r="G2512">
        <f t="shared" si="239"/>
        <v>1</v>
      </c>
      <c r="H2512">
        <f t="shared" si="240"/>
        <v>1</v>
      </c>
      <c r="I2512">
        <f t="shared" ca="1" si="241"/>
        <v>3</v>
      </c>
      <c r="J2512" t="str">
        <f t="shared" ca="1" si="242"/>
        <v>Lost</v>
      </c>
    </row>
    <row r="2513" spans="1:10" x14ac:dyDescent="0.3">
      <c r="A2513" s="10" t="s">
        <v>5745</v>
      </c>
      <c r="B2513" s="2">
        <v>45451</v>
      </c>
      <c r="C2513">
        <v>1</v>
      </c>
      <c r="D2513">
        <v>86.03</v>
      </c>
      <c r="E2513" s="11">
        <f t="shared" ca="1" si="243"/>
        <v>628</v>
      </c>
      <c r="F2513">
        <f t="shared" ca="1" si="238"/>
        <v>1</v>
      </c>
      <c r="G2513">
        <f t="shared" si="239"/>
        <v>1</v>
      </c>
      <c r="H2513">
        <f t="shared" si="240"/>
        <v>1</v>
      </c>
      <c r="I2513">
        <f t="shared" ca="1" si="241"/>
        <v>3</v>
      </c>
      <c r="J2513" t="str">
        <f t="shared" ca="1" si="242"/>
        <v>Lost</v>
      </c>
    </row>
    <row r="2514" spans="1:10" x14ac:dyDescent="0.3">
      <c r="A2514" s="10" t="s">
        <v>77</v>
      </c>
      <c r="B2514" s="2">
        <v>45616</v>
      </c>
      <c r="C2514">
        <v>1</v>
      </c>
      <c r="D2514">
        <v>1796.25</v>
      </c>
      <c r="E2514" s="11">
        <f t="shared" ca="1" si="243"/>
        <v>463</v>
      </c>
      <c r="F2514">
        <f t="shared" ca="1" si="238"/>
        <v>1</v>
      </c>
      <c r="G2514">
        <f t="shared" si="239"/>
        <v>1</v>
      </c>
      <c r="H2514">
        <f t="shared" si="240"/>
        <v>2</v>
      </c>
      <c r="I2514">
        <f t="shared" ca="1" si="241"/>
        <v>4</v>
      </c>
      <c r="J2514" t="str">
        <f t="shared" ca="1" si="242"/>
        <v>At Risk</v>
      </c>
    </row>
    <row r="2515" spans="1:10" x14ac:dyDescent="0.3">
      <c r="A2515" s="10" t="s">
        <v>4258</v>
      </c>
      <c r="B2515" s="2">
        <v>45650</v>
      </c>
      <c r="C2515">
        <v>2</v>
      </c>
      <c r="D2515">
        <v>5754.26</v>
      </c>
      <c r="E2515" s="11">
        <f t="shared" ca="1" si="243"/>
        <v>429</v>
      </c>
      <c r="F2515">
        <f t="shared" ca="1" si="238"/>
        <v>1</v>
      </c>
      <c r="G2515">
        <f t="shared" si="239"/>
        <v>2</v>
      </c>
      <c r="H2515">
        <f t="shared" si="240"/>
        <v>3</v>
      </c>
      <c r="I2515">
        <f t="shared" ca="1" si="241"/>
        <v>6</v>
      </c>
      <c r="J2515" t="str">
        <f t="shared" ca="1" si="242"/>
        <v>Loyal</v>
      </c>
    </row>
    <row r="2516" spans="1:10" x14ac:dyDescent="0.3">
      <c r="A2516" s="10" t="s">
        <v>4618</v>
      </c>
      <c r="B2516" s="2">
        <v>45609</v>
      </c>
      <c r="C2516">
        <v>2</v>
      </c>
      <c r="D2516">
        <v>4328.99</v>
      </c>
      <c r="E2516" s="11">
        <f t="shared" ca="1" si="243"/>
        <v>470</v>
      </c>
      <c r="F2516">
        <f t="shared" ca="1" si="238"/>
        <v>1</v>
      </c>
      <c r="G2516">
        <f t="shared" si="239"/>
        <v>2</v>
      </c>
      <c r="H2516">
        <f t="shared" si="240"/>
        <v>3</v>
      </c>
      <c r="I2516">
        <f t="shared" ca="1" si="241"/>
        <v>6</v>
      </c>
      <c r="J2516" t="str">
        <f t="shared" ca="1" si="242"/>
        <v>Loyal</v>
      </c>
    </row>
    <row r="2517" spans="1:10" x14ac:dyDescent="0.3">
      <c r="A2517" s="10" t="s">
        <v>1073</v>
      </c>
      <c r="B2517" s="2">
        <v>45334</v>
      </c>
      <c r="C2517">
        <v>1</v>
      </c>
      <c r="D2517">
        <v>2022.38</v>
      </c>
      <c r="E2517" s="11">
        <f t="shared" ca="1" si="243"/>
        <v>745</v>
      </c>
      <c r="F2517">
        <f t="shared" ca="1" si="238"/>
        <v>1</v>
      </c>
      <c r="G2517">
        <f t="shared" si="239"/>
        <v>1</v>
      </c>
      <c r="H2517">
        <f t="shared" si="240"/>
        <v>3</v>
      </c>
      <c r="I2517">
        <f t="shared" ca="1" si="241"/>
        <v>5</v>
      </c>
      <c r="J2517" t="str">
        <f t="shared" ca="1" si="242"/>
        <v>Loyal</v>
      </c>
    </row>
    <row r="2518" spans="1:10" x14ac:dyDescent="0.3">
      <c r="A2518" s="10" t="s">
        <v>4484</v>
      </c>
      <c r="B2518" s="2">
        <v>45317</v>
      </c>
      <c r="C2518">
        <v>1</v>
      </c>
      <c r="D2518">
        <v>1711.91</v>
      </c>
      <c r="E2518" s="11">
        <f t="shared" ca="1" si="243"/>
        <v>762</v>
      </c>
      <c r="F2518">
        <f t="shared" ca="1" si="238"/>
        <v>1</v>
      </c>
      <c r="G2518">
        <f t="shared" si="239"/>
        <v>1</v>
      </c>
      <c r="H2518">
        <f t="shared" si="240"/>
        <v>2</v>
      </c>
      <c r="I2518">
        <f t="shared" ca="1" si="241"/>
        <v>4</v>
      </c>
      <c r="J2518" t="str">
        <f t="shared" ca="1" si="242"/>
        <v>At Risk</v>
      </c>
    </row>
    <row r="2519" spans="1:10" x14ac:dyDescent="0.3">
      <c r="A2519" s="10" t="s">
        <v>2456</v>
      </c>
      <c r="B2519" s="2">
        <v>45543</v>
      </c>
      <c r="C2519">
        <v>4</v>
      </c>
      <c r="D2519">
        <v>3889.73</v>
      </c>
      <c r="E2519" s="11">
        <f t="shared" ca="1" si="243"/>
        <v>536</v>
      </c>
      <c r="F2519">
        <f t="shared" ca="1" si="238"/>
        <v>1</v>
      </c>
      <c r="G2519">
        <f t="shared" si="239"/>
        <v>3</v>
      </c>
      <c r="H2519">
        <f t="shared" si="240"/>
        <v>3</v>
      </c>
      <c r="I2519">
        <f t="shared" ca="1" si="241"/>
        <v>7</v>
      </c>
      <c r="J2519" t="str">
        <f t="shared" ca="1" si="242"/>
        <v>Champion</v>
      </c>
    </row>
    <row r="2520" spans="1:10" x14ac:dyDescent="0.3">
      <c r="A2520" s="10" t="s">
        <v>5231</v>
      </c>
      <c r="B2520" s="2">
        <v>45374</v>
      </c>
      <c r="C2520">
        <v>1</v>
      </c>
      <c r="D2520">
        <v>1598.28</v>
      </c>
      <c r="E2520" s="11">
        <f t="shared" ca="1" si="243"/>
        <v>705</v>
      </c>
      <c r="F2520">
        <f t="shared" ca="1" si="238"/>
        <v>1</v>
      </c>
      <c r="G2520">
        <f t="shared" si="239"/>
        <v>1</v>
      </c>
      <c r="H2520">
        <f t="shared" si="240"/>
        <v>2</v>
      </c>
      <c r="I2520">
        <f t="shared" ca="1" si="241"/>
        <v>4</v>
      </c>
      <c r="J2520" t="str">
        <f t="shared" ca="1" si="242"/>
        <v>At Risk</v>
      </c>
    </row>
    <row r="2521" spans="1:10" x14ac:dyDescent="0.3">
      <c r="A2521" s="10" t="s">
        <v>2870</v>
      </c>
      <c r="B2521" s="2">
        <v>45402</v>
      </c>
      <c r="C2521">
        <v>1</v>
      </c>
      <c r="D2521">
        <v>465.97</v>
      </c>
      <c r="E2521" s="11">
        <f t="shared" ca="1" si="243"/>
        <v>677</v>
      </c>
      <c r="F2521">
        <f t="shared" ca="1" si="238"/>
        <v>1</v>
      </c>
      <c r="G2521">
        <f t="shared" si="239"/>
        <v>1</v>
      </c>
      <c r="H2521">
        <f t="shared" si="240"/>
        <v>1</v>
      </c>
      <c r="I2521">
        <f t="shared" ca="1" si="241"/>
        <v>3</v>
      </c>
      <c r="J2521" t="str">
        <f t="shared" ca="1" si="242"/>
        <v>Lost</v>
      </c>
    </row>
    <row r="2522" spans="1:10" x14ac:dyDescent="0.3">
      <c r="A2522" s="10" t="s">
        <v>31</v>
      </c>
      <c r="B2522" s="2">
        <v>45587</v>
      </c>
      <c r="C2522">
        <v>3</v>
      </c>
      <c r="D2522">
        <v>1139.93</v>
      </c>
      <c r="E2522" s="11">
        <f t="shared" ca="1" si="243"/>
        <v>492</v>
      </c>
      <c r="F2522">
        <f t="shared" ca="1" si="238"/>
        <v>1</v>
      </c>
      <c r="G2522">
        <f t="shared" si="239"/>
        <v>3</v>
      </c>
      <c r="H2522">
        <f t="shared" si="240"/>
        <v>2</v>
      </c>
      <c r="I2522">
        <f t="shared" ca="1" si="241"/>
        <v>6</v>
      </c>
      <c r="J2522" t="str">
        <f t="shared" ca="1" si="242"/>
        <v>Loyal</v>
      </c>
    </row>
    <row r="2523" spans="1:10" x14ac:dyDescent="0.3">
      <c r="A2523" s="10" t="s">
        <v>4132</v>
      </c>
      <c r="B2523" s="2">
        <v>45647</v>
      </c>
      <c r="C2523">
        <v>1</v>
      </c>
      <c r="D2523">
        <v>1393.3</v>
      </c>
      <c r="E2523" s="11">
        <f t="shared" ca="1" si="243"/>
        <v>432</v>
      </c>
      <c r="F2523">
        <f t="shared" ca="1" si="238"/>
        <v>1</v>
      </c>
      <c r="G2523">
        <f t="shared" si="239"/>
        <v>1</v>
      </c>
      <c r="H2523">
        <f t="shared" si="240"/>
        <v>2</v>
      </c>
      <c r="I2523">
        <f t="shared" ca="1" si="241"/>
        <v>4</v>
      </c>
      <c r="J2523" t="str">
        <f t="shared" ca="1" si="242"/>
        <v>At Risk</v>
      </c>
    </row>
    <row r="2524" spans="1:10" x14ac:dyDescent="0.3">
      <c r="A2524" s="10" t="s">
        <v>2919</v>
      </c>
      <c r="B2524" s="2">
        <v>45469</v>
      </c>
      <c r="C2524">
        <v>2</v>
      </c>
      <c r="D2524">
        <v>4052.5299999999997</v>
      </c>
      <c r="E2524" s="11">
        <f t="shared" ca="1" si="243"/>
        <v>610</v>
      </c>
      <c r="F2524">
        <f t="shared" ca="1" si="238"/>
        <v>1</v>
      </c>
      <c r="G2524">
        <f t="shared" si="239"/>
        <v>2</v>
      </c>
      <c r="H2524">
        <f t="shared" si="240"/>
        <v>3</v>
      </c>
      <c r="I2524">
        <f t="shared" ca="1" si="241"/>
        <v>6</v>
      </c>
      <c r="J2524" t="str">
        <f t="shared" ca="1" si="242"/>
        <v>Loyal</v>
      </c>
    </row>
    <row r="2525" spans="1:10" x14ac:dyDescent="0.3">
      <c r="A2525" s="10" t="s">
        <v>5843</v>
      </c>
      <c r="B2525" s="2">
        <v>45323</v>
      </c>
      <c r="C2525">
        <v>1</v>
      </c>
      <c r="D2525">
        <v>1092.24</v>
      </c>
      <c r="E2525" s="11">
        <f t="shared" ca="1" si="243"/>
        <v>756</v>
      </c>
      <c r="F2525">
        <f t="shared" ca="1" si="238"/>
        <v>1</v>
      </c>
      <c r="G2525">
        <f t="shared" si="239"/>
        <v>1</v>
      </c>
      <c r="H2525">
        <f t="shared" si="240"/>
        <v>2</v>
      </c>
      <c r="I2525">
        <f t="shared" ca="1" si="241"/>
        <v>4</v>
      </c>
      <c r="J2525" t="str">
        <f t="shared" ca="1" si="242"/>
        <v>At Risk</v>
      </c>
    </row>
    <row r="2526" spans="1:10" x14ac:dyDescent="0.3">
      <c r="A2526" s="10" t="s">
        <v>2361</v>
      </c>
      <c r="B2526" s="2">
        <v>45422</v>
      </c>
      <c r="C2526">
        <v>2</v>
      </c>
      <c r="D2526">
        <v>435.09999999999997</v>
      </c>
      <c r="E2526" s="11">
        <f t="shared" ca="1" si="243"/>
        <v>657</v>
      </c>
      <c r="F2526">
        <f t="shared" ca="1" si="238"/>
        <v>1</v>
      </c>
      <c r="G2526">
        <f t="shared" si="239"/>
        <v>2</v>
      </c>
      <c r="H2526">
        <f t="shared" si="240"/>
        <v>1</v>
      </c>
      <c r="I2526">
        <f t="shared" ca="1" si="241"/>
        <v>4</v>
      </c>
      <c r="J2526" t="str">
        <f t="shared" ca="1" si="242"/>
        <v>At Risk</v>
      </c>
    </row>
    <row r="2527" spans="1:10" x14ac:dyDescent="0.3">
      <c r="A2527" s="10" t="s">
        <v>3709</v>
      </c>
      <c r="B2527" s="2">
        <v>45583</v>
      </c>
      <c r="C2527">
        <v>1</v>
      </c>
      <c r="D2527">
        <v>420.59</v>
      </c>
      <c r="E2527" s="11">
        <f t="shared" ca="1" si="243"/>
        <v>496</v>
      </c>
      <c r="F2527">
        <f t="shared" ca="1" si="238"/>
        <v>1</v>
      </c>
      <c r="G2527">
        <f t="shared" si="239"/>
        <v>1</v>
      </c>
      <c r="H2527">
        <f t="shared" si="240"/>
        <v>1</v>
      </c>
      <c r="I2527">
        <f t="shared" ca="1" si="241"/>
        <v>3</v>
      </c>
      <c r="J2527" t="str">
        <f t="shared" ca="1" si="242"/>
        <v>Lost</v>
      </c>
    </row>
    <row r="2528" spans="1:10" x14ac:dyDescent="0.3">
      <c r="A2528" s="10" t="s">
        <v>4568</v>
      </c>
      <c r="B2528" s="2">
        <v>45439</v>
      </c>
      <c r="C2528">
        <v>2</v>
      </c>
      <c r="D2528">
        <v>370.47</v>
      </c>
      <c r="E2528" s="11">
        <f t="shared" ca="1" si="243"/>
        <v>640</v>
      </c>
      <c r="F2528">
        <f t="shared" ca="1" si="238"/>
        <v>1</v>
      </c>
      <c r="G2528">
        <f t="shared" si="239"/>
        <v>2</v>
      </c>
      <c r="H2528">
        <f t="shared" si="240"/>
        <v>1</v>
      </c>
      <c r="I2528">
        <f t="shared" ca="1" si="241"/>
        <v>4</v>
      </c>
      <c r="J2528" t="str">
        <f t="shared" ca="1" si="242"/>
        <v>At Risk</v>
      </c>
    </row>
    <row r="2529" spans="1:10" x14ac:dyDescent="0.3">
      <c r="A2529" s="10" t="s">
        <v>2504</v>
      </c>
      <c r="B2529" s="2">
        <v>45581</v>
      </c>
      <c r="C2529">
        <v>2</v>
      </c>
      <c r="D2529">
        <v>1102.5</v>
      </c>
      <c r="E2529" s="11">
        <f t="shared" ca="1" si="243"/>
        <v>498</v>
      </c>
      <c r="F2529">
        <f t="shared" ca="1" si="238"/>
        <v>1</v>
      </c>
      <c r="G2529">
        <f t="shared" si="239"/>
        <v>2</v>
      </c>
      <c r="H2529">
        <f t="shared" si="240"/>
        <v>2</v>
      </c>
      <c r="I2529">
        <f t="shared" ca="1" si="241"/>
        <v>5</v>
      </c>
      <c r="J2529" t="str">
        <f t="shared" ca="1" si="242"/>
        <v>Loyal</v>
      </c>
    </row>
    <row r="2530" spans="1:10" x14ac:dyDescent="0.3">
      <c r="A2530" s="10" t="s">
        <v>6015</v>
      </c>
      <c r="B2530" s="2">
        <v>45292</v>
      </c>
      <c r="C2530">
        <v>1</v>
      </c>
      <c r="D2530">
        <v>288.01</v>
      </c>
      <c r="E2530" s="11">
        <f t="shared" ca="1" si="243"/>
        <v>787</v>
      </c>
      <c r="F2530">
        <f t="shared" ca="1" si="238"/>
        <v>1</v>
      </c>
      <c r="G2530">
        <f t="shared" si="239"/>
        <v>1</v>
      </c>
      <c r="H2530">
        <f t="shared" si="240"/>
        <v>1</v>
      </c>
      <c r="I2530">
        <f t="shared" ca="1" si="241"/>
        <v>3</v>
      </c>
      <c r="J2530" t="str">
        <f t="shared" ca="1" si="242"/>
        <v>Lost</v>
      </c>
    </row>
    <row r="2531" spans="1:10" x14ac:dyDescent="0.3">
      <c r="A2531" s="10" t="s">
        <v>2883</v>
      </c>
      <c r="B2531" s="2">
        <v>45656</v>
      </c>
      <c r="C2531">
        <v>4</v>
      </c>
      <c r="D2531">
        <v>8198.98</v>
      </c>
      <c r="E2531" s="11">
        <f t="shared" ca="1" si="243"/>
        <v>423</v>
      </c>
      <c r="F2531">
        <f t="shared" ca="1" si="238"/>
        <v>1</v>
      </c>
      <c r="G2531">
        <f t="shared" si="239"/>
        <v>3</v>
      </c>
      <c r="H2531">
        <f t="shared" si="240"/>
        <v>3</v>
      </c>
      <c r="I2531">
        <f t="shared" ca="1" si="241"/>
        <v>7</v>
      </c>
      <c r="J2531" t="str">
        <f t="shared" ca="1" si="242"/>
        <v>Champion</v>
      </c>
    </row>
    <row r="2532" spans="1:10" x14ac:dyDescent="0.3">
      <c r="A2532" s="10" t="s">
        <v>5442</v>
      </c>
      <c r="B2532" s="2">
        <v>45460</v>
      </c>
      <c r="C2532">
        <v>1</v>
      </c>
      <c r="D2532">
        <v>144.41999999999999</v>
      </c>
      <c r="E2532" s="11">
        <f t="shared" ca="1" si="243"/>
        <v>619</v>
      </c>
      <c r="F2532">
        <f t="shared" ca="1" si="238"/>
        <v>1</v>
      </c>
      <c r="G2532">
        <f t="shared" si="239"/>
        <v>1</v>
      </c>
      <c r="H2532">
        <f t="shared" si="240"/>
        <v>1</v>
      </c>
      <c r="I2532">
        <f t="shared" ca="1" si="241"/>
        <v>3</v>
      </c>
      <c r="J2532" t="str">
        <f t="shared" ca="1" si="242"/>
        <v>Lost</v>
      </c>
    </row>
    <row r="2533" spans="1:10" x14ac:dyDescent="0.3">
      <c r="A2533" s="10" t="s">
        <v>5151</v>
      </c>
      <c r="B2533" s="2">
        <v>45531</v>
      </c>
      <c r="C2533">
        <v>1</v>
      </c>
      <c r="D2533">
        <v>601.82000000000005</v>
      </c>
      <c r="E2533" s="11">
        <f t="shared" ca="1" si="243"/>
        <v>548</v>
      </c>
      <c r="F2533">
        <f t="shared" ca="1" si="238"/>
        <v>1</v>
      </c>
      <c r="G2533">
        <f t="shared" si="239"/>
        <v>1</v>
      </c>
      <c r="H2533">
        <f t="shared" si="240"/>
        <v>1</v>
      </c>
      <c r="I2533">
        <f t="shared" ca="1" si="241"/>
        <v>3</v>
      </c>
      <c r="J2533" t="str">
        <f t="shared" ca="1" si="242"/>
        <v>Lost</v>
      </c>
    </row>
    <row r="2534" spans="1:10" x14ac:dyDescent="0.3">
      <c r="A2534" s="10" t="s">
        <v>1523</v>
      </c>
      <c r="B2534" s="2">
        <v>45313</v>
      </c>
      <c r="C2534">
        <v>2</v>
      </c>
      <c r="D2534">
        <v>697.14</v>
      </c>
      <c r="E2534" s="11">
        <f t="shared" ca="1" si="243"/>
        <v>766</v>
      </c>
      <c r="F2534">
        <f t="shared" ca="1" si="238"/>
        <v>1</v>
      </c>
      <c r="G2534">
        <f t="shared" si="239"/>
        <v>2</v>
      </c>
      <c r="H2534">
        <f t="shared" si="240"/>
        <v>1</v>
      </c>
      <c r="I2534">
        <f t="shared" ca="1" si="241"/>
        <v>4</v>
      </c>
      <c r="J2534" t="str">
        <f t="shared" ca="1" si="242"/>
        <v>At Risk</v>
      </c>
    </row>
    <row r="2535" spans="1:10" x14ac:dyDescent="0.3">
      <c r="A2535" s="10" t="s">
        <v>4460</v>
      </c>
      <c r="B2535" s="2">
        <v>45351</v>
      </c>
      <c r="C2535">
        <v>1</v>
      </c>
      <c r="D2535">
        <v>444.65</v>
      </c>
      <c r="E2535" s="11">
        <f t="shared" ca="1" si="243"/>
        <v>728</v>
      </c>
      <c r="F2535">
        <f t="shared" ca="1" si="238"/>
        <v>1</v>
      </c>
      <c r="G2535">
        <f t="shared" si="239"/>
        <v>1</v>
      </c>
      <c r="H2535">
        <f t="shared" si="240"/>
        <v>1</v>
      </c>
      <c r="I2535">
        <f t="shared" ca="1" si="241"/>
        <v>3</v>
      </c>
      <c r="J2535" t="str">
        <f t="shared" ca="1" si="242"/>
        <v>Lost</v>
      </c>
    </row>
    <row r="2536" spans="1:10" x14ac:dyDescent="0.3">
      <c r="A2536" s="10" t="s">
        <v>436</v>
      </c>
      <c r="B2536" s="2">
        <v>45556</v>
      </c>
      <c r="C2536">
        <v>3</v>
      </c>
      <c r="D2536">
        <v>886.06999999999994</v>
      </c>
      <c r="E2536" s="11">
        <f t="shared" ca="1" si="243"/>
        <v>523</v>
      </c>
      <c r="F2536">
        <f t="shared" ca="1" si="238"/>
        <v>1</v>
      </c>
      <c r="G2536">
        <f t="shared" si="239"/>
        <v>3</v>
      </c>
      <c r="H2536">
        <f t="shared" si="240"/>
        <v>1</v>
      </c>
      <c r="I2536">
        <f t="shared" ca="1" si="241"/>
        <v>5</v>
      </c>
      <c r="J2536" t="str">
        <f t="shared" ca="1" si="242"/>
        <v>Loyal</v>
      </c>
    </row>
    <row r="2537" spans="1:10" x14ac:dyDescent="0.3">
      <c r="A2537" s="10" t="s">
        <v>3676</v>
      </c>
      <c r="B2537" s="2">
        <v>45439</v>
      </c>
      <c r="C2537">
        <v>1</v>
      </c>
      <c r="D2537">
        <v>3533.94</v>
      </c>
      <c r="E2537" s="11">
        <f t="shared" ca="1" si="243"/>
        <v>640</v>
      </c>
      <c r="F2537">
        <f t="shared" ca="1" si="238"/>
        <v>1</v>
      </c>
      <c r="G2537">
        <f t="shared" si="239"/>
        <v>1</v>
      </c>
      <c r="H2537">
        <f t="shared" si="240"/>
        <v>3</v>
      </c>
      <c r="I2537">
        <f t="shared" ca="1" si="241"/>
        <v>5</v>
      </c>
      <c r="J2537" t="str">
        <f t="shared" ca="1" si="242"/>
        <v>Loyal</v>
      </c>
    </row>
    <row r="2538" spans="1:10" x14ac:dyDescent="0.3">
      <c r="A2538" s="10" t="s">
        <v>2416</v>
      </c>
      <c r="B2538" s="2">
        <v>45488</v>
      </c>
      <c r="C2538">
        <v>1</v>
      </c>
      <c r="D2538">
        <v>1497.4</v>
      </c>
      <c r="E2538" s="11">
        <f t="shared" ca="1" si="243"/>
        <v>591</v>
      </c>
      <c r="F2538">
        <f t="shared" ca="1" si="238"/>
        <v>1</v>
      </c>
      <c r="G2538">
        <f t="shared" si="239"/>
        <v>1</v>
      </c>
      <c r="H2538">
        <f t="shared" si="240"/>
        <v>2</v>
      </c>
      <c r="I2538">
        <f t="shared" ca="1" si="241"/>
        <v>4</v>
      </c>
      <c r="J2538" t="str">
        <f t="shared" ca="1" si="242"/>
        <v>At Risk</v>
      </c>
    </row>
    <row r="2539" spans="1:10" x14ac:dyDescent="0.3">
      <c r="A2539" s="10" t="s">
        <v>5617</v>
      </c>
      <c r="B2539" s="2">
        <v>45469</v>
      </c>
      <c r="C2539">
        <v>2</v>
      </c>
      <c r="D2539">
        <v>3931.47</v>
      </c>
      <c r="E2539" s="11">
        <f t="shared" ca="1" si="243"/>
        <v>610</v>
      </c>
      <c r="F2539">
        <f t="shared" ca="1" si="238"/>
        <v>1</v>
      </c>
      <c r="G2539">
        <f t="shared" si="239"/>
        <v>2</v>
      </c>
      <c r="H2539">
        <f t="shared" si="240"/>
        <v>3</v>
      </c>
      <c r="I2539">
        <f t="shared" ca="1" si="241"/>
        <v>6</v>
      </c>
      <c r="J2539" t="str">
        <f t="shared" ca="1" si="242"/>
        <v>Loyal</v>
      </c>
    </row>
    <row r="2540" spans="1:10" x14ac:dyDescent="0.3">
      <c r="A2540" s="10" t="s">
        <v>1309</v>
      </c>
      <c r="B2540" s="2">
        <v>45569</v>
      </c>
      <c r="C2540">
        <v>1</v>
      </c>
      <c r="D2540">
        <v>2247.0300000000002</v>
      </c>
      <c r="E2540" s="11">
        <f t="shared" ca="1" si="243"/>
        <v>510</v>
      </c>
      <c r="F2540">
        <f t="shared" ca="1" si="238"/>
        <v>1</v>
      </c>
      <c r="G2540">
        <f t="shared" si="239"/>
        <v>1</v>
      </c>
      <c r="H2540">
        <f t="shared" si="240"/>
        <v>3</v>
      </c>
      <c r="I2540">
        <f t="shared" ca="1" si="241"/>
        <v>5</v>
      </c>
      <c r="J2540" t="str">
        <f t="shared" ca="1" si="242"/>
        <v>Loyal</v>
      </c>
    </row>
    <row r="2541" spans="1:10" x14ac:dyDescent="0.3">
      <c r="A2541" s="10" t="s">
        <v>2451</v>
      </c>
      <c r="B2541" s="2">
        <v>45511</v>
      </c>
      <c r="C2541">
        <v>3</v>
      </c>
      <c r="D2541">
        <v>4303.04</v>
      </c>
      <c r="E2541" s="11">
        <f t="shared" ca="1" si="243"/>
        <v>568</v>
      </c>
      <c r="F2541">
        <f t="shared" ca="1" si="238"/>
        <v>1</v>
      </c>
      <c r="G2541">
        <f t="shared" si="239"/>
        <v>3</v>
      </c>
      <c r="H2541">
        <f t="shared" si="240"/>
        <v>3</v>
      </c>
      <c r="I2541">
        <f t="shared" ca="1" si="241"/>
        <v>7</v>
      </c>
      <c r="J2541" t="str">
        <f t="shared" ca="1" si="242"/>
        <v>Champion</v>
      </c>
    </row>
    <row r="2542" spans="1:10" x14ac:dyDescent="0.3">
      <c r="A2542" s="10" t="s">
        <v>4871</v>
      </c>
      <c r="B2542" s="2">
        <v>45634</v>
      </c>
      <c r="C2542">
        <v>2</v>
      </c>
      <c r="D2542">
        <v>994.37</v>
      </c>
      <c r="E2542" s="11">
        <f t="shared" ca="1" si="243"/>
        <v>445</v>
      </c>
      <c r="F2542">
        <f t="shared" ca="1" si="238"/>
        <v>1</v>
      </c>
      <c r="G2542">
        <f t="shared" si="239"/>
        <v>2</v>
      </c>
      <c r="H2542">
        <f t="shared" si="240"/>
        <v>1</v>
      </c>
      <c r="I2542">
        <f t="shared" ca="1" si="241"/>
        <v>4</v>
      </c>
      <c r="J2542" t="str">
        <f t="shared" ca="1" si="242"/>
        <v>At Risk</v>
      </c>
    </row>
    <row r="2543" spans="1:10" x14ac:dyDescent="0.3">
      <c r="A2543" s="10" t="s">
        <v>70</v>
      </c>
      <c r="B2543" s="2">
        <v>45645</v>
      </c>
      <c r="C2543">
        <v>4</v>
      </c>
      <c r="D2543">
        <v>8684.82</v>
      </c>
      <c r="E2543" s="11">
        <f t="shared" ca="1" si="243"/>
        <v>434</v>
      </c>
      <c r="F2543">
        <f t="shared" ca="1" si="238"/>
        <v>1</v>
      </c>
      <c r="G2543">
        <f t="shared" si="239"/>
        <v>3</v>
      </c>
      <c r="H2543">
        <f t="shared" si="240"/>
        <v>3</v>
      </c>
      <c r="I2543">
        <f t="shared" ca="1" si="241"/>
        <v>7</v>
      </c>
      <c r="J2543" t="str">
        <f t="shared" ca="1" si="242"/>
        <v>Champion</v>
      </c>
    </row>
    <row r="2544" spans="1:10" x14ac:dyDescent="0.3">
      <c r="A2544" s="10" t="s">
        <v>4055</v>
      </c>
      <c r="B2544" s="2">
        <v>45292</v>
      </c>
      <c r="C2544">
        <v>1</v>
      </c>
      <c r="D2544">
        <v>658.36</v>
      </c>
      <c r="E2544" s="11">
        <f t="shared" ca="1" si="243"/>
        <v>787</v>
      </c>
      <c r="F2544">
        <f t="shared" ca="1" si="238"/>
        <v>1</v>
      </c>
      <c r="G2544">
        <f t="shared" si="239"/>
        <v>1</v>
      </c>
      <c r="H2544">
        <f t="shared" si="240"/>
        <v>1</v>
      </c>
      <c r="I2544">
        <f t="shared" ca="1" si="241"/>
        <v>3</v>
      </c>
      <c r="J2544" t="str">
        <f t="shared" ca="1" si="242"/>
        <v>Lost</v>
      </c>
    </row>
    <row r="2545" spans="1:10" x14ac:dyDescent="0.3">
      <c r="A2545" s="10" t="s">
        <v>1615</v>
      </c>
      <c r="B2545" s="2">
        <v>45297</v>
      </c>
      <c r="C2545">
        <v>1</v>
      </c>
      <c r="D2545">
        <v>2140.67</v>
      </c>
      <c r="E2545" s="11">
        <f t="shared" ca="1" si="243"/>
        <v>782</v>
      </c>
      <c r="F2545">
        <f t="shared" ca="1" si="238"/>
        <v>1</v>
      </c>
      <c r="G2545">
        <f t="shared" si="239"/>
        <v>1</v>
      </c>
      <c r="H2545">
        <f t="shared" si="240"/>
        <v>3</v>
      </c>
      <c r="I2545">
        <f t="shared" ca="1" si="241"/>
        <v>5</v>
      </c>
      <c r="J2545" t="str">
        <f t="shared" ca="1" si="242"/>
        <v>Loyal</v>
      </c>
    </row>
    <row r="2546" spans="1:10" x14ac:dyDescent="0.3">
      <c r="A2546" s="10" t="s">
        <v>3454</v>
      </c>
      <c r="B2546" s="2">
        <v>45569</v>
      </c>
      <c r="C2546">
        <v>2</v>
      </c>
      <c r="D2546">
        <v>1360.1799999999998</v>
      </c>
      <c r="E2546" s="11">
        <f t="shared" ca="1" si="243"/>
        <v>510</v>
      </c>
      <c r="F2546">
        <f t="shared" ca="1" si="238"/>
        <v>1</v>
      </c>
      <c r="G2546">
        <f t="shared" si="239"/>
        <v>2</v>
      </c>
      <c r="H2546">
        <f t="shared" si="240"/>
        <v>2</v>
      </c>
      <c r="I2546">
        <f t="shared" ca="1" si="241"/>
        <v>5</v>
      </c>
      <c r="J2546" t="str">
        <f t="shared" ca="1" si="242"/>
        <v>Loyal</v>
      </c>
    </row>
    <row r="2547" spans="1:10" x14ac:dyDescent="0.3">
      <c r="A2547" s="10" t="s">
        <v>3624</v>
      </c>
      <c r="B2547" s="2">
        <v>45462</v>
      </c>
      <c r="C2547">
        <v>1</v>
      </c>
      <c r="D2547">
        <v>2116.35</v>
      </c>
      <c r="E2547" s="11">
        <f t="shared" ca="1" si="243"/>
        <v>617</v>
      </c>
      <c r="F2547">
        <f t="shared" ca="1" si="238"/>
        <v>1</v>
      </c>
      <c r="G2547">
        <f t="shared" si="239"/>
        <v>1</v>
      </c>
      <c r="H2547">
        <f t="shared" si="240"/>
        <v>3</v>
      </c>
      <c r="I2547">
        <f t="shared" ca="1" si="241"/>
        <v>5</v>
      </c>
      <c r="J2547" t="str">
        <f t="shared" ca="1" si="242"/>
        <v>Loyal</v>
      </c>
    </row>
    <row r="2548" spans="1:10" x14ac:dyDescent="0.3">
      <c r="A2548" s="10" t="s">
        <v>4213</v>
      </c>
      <c r="B2548" s="2">
        <v>45328</v>
      </c>
      <c r="C2548">
        <v>1</v>
      </c>
      <c r="D2548">
        <v>1043.3800000000001</v>
      </c>
      <c r="E2548" s="11">
        <f t="shared" ca="1" si="243"/>
        <v>751</v>
      </c>
      <c r="F2548">
        <f t="shared" ca="1" si="238"/>
        <v>1</v>
      </c>
      <c r="G2548">
        <f t="shared" si="239"/>
        <v>1</v>
      </c>
      <c r="H2548">
        <f t="shared" si="240"/>
        <v>2</v>
      </c>
      <c r="I2548">
        <f t="shared" ca="1" si="241"/>
        <v>4</v>
      </c>
      <c r="J2548" t="str">
        <f t="shared" ca="1" si="242"/>
        <v>At Risk</v>
      </c>
    </row>
    <row r="2549" spans="1:10" x14ac:dyDescent="0.3">
      <c r="A2549" s="10" t="s">
        <v>5934</v>
      </c>
      <c r="B2549" s="2">
        <v>45364</v>
      </c>
      <c r="C2549">
        <v>1</v>
      </c>
      <c r="D2549">
        <v>2903.26</v>
      </c>
      <c r="E2549" s="11">
        <f t="shared" ca="1" si="243"/>
        <v>715</v>
      </c>
      <c r="F2549">
        <f t="shared" ca="1" si="238"/>
        <v>1</v>
      </c>
      <c r="G2549">
        <f t="shared" si="239"/>
        <v>1</v>
      </c>
      <c r="H2549">
        <f t="shared" si="240"/>
        <v>3</v>
      </c>
      <c r="I2549">
        <f t="shared" ca="1" si="241"/>
        <v>5</v>
      </c>
      <c r="J2549" t="str">
        <f t="shared" ca="1" si="242"/>
        <v>Loyal</v>
      </c>
    </row>
    <row r="2550" spans="1:10" x14ac:dyDescent="0.3">
      <c r="A2550" s="10" t="s">
        <v>4759</v>
      </c>
      <c r="B2550" s="2">
        <v>45603</v>
      </c>
      <c r="C2550">
        <v>3</v>
      </c>
      <c r="D2550">
        <v>4799.29</v>
      </c>
      <c r="E2550" s="11">
        <f t="shared" ca="1" si="243"/>
        <v>476</v>
      </c>
      <c r="F2550">
        <f t="shared" ca="1" si="238"/>
        <v>1</v>
      </c>
      <c r="G2550">
        <f t="shared" si="239"/>
        <v>3</v>
      </c>
      <c r="H2550">
        <f t="shared" si="240"/>
        <v>3</v>
      </c>
      <c r="I2550">
        <f t="shared" ca="1" si="241"/>
        <v>7</v>
      </c>
      <c r="J2550" t="str">
        <f t="shared" ca="1" si="242"/>
        <v>Champion</v>
      </c>
    </row>
    <row r="2551" spans="1:10" x14ac:dyDescent="0.3">
      <c r="A2551" s="10" t="s">
        <v>3436</v>
      </c>
      <c r="B2551" s="2">
        <v>45322</v>
      </c>
      <c r="C2551">
        <v>1</v>
      </c>
      <c r="D2551">
        <v>1469.59</v>
      </c>
      <c r="E2551" s="11">
        <f t="shared" ca="1" si="243"/>
        <v>757</v>
      </c>
      <c r="F2551">
        <f t="shared" ca="1" si="238"/>
        <v>1</v>
      </c>
      <c r="G2551">
        <f t="shared" si="239"/>
        <v>1</v>
      </c>
      <c r="H2551">
        <f t="shared" si="240"/>
        <v>2</v>
      </c>
      <c r="I2551">
        <f t="shared" ca="1" si="241"/>
        <v>4</v>
      </c>
      <c r="J2551" t="str">
        <f t="shared" ca="1" si="242"/>
        <v>At Risk</v>
      </c>
    </row>
    <row r="2552" spans="1:10" x14ac:dyDescent="0.3">
      <c r="A2552" s="10" t="s">
        <v>4001</v>
      </c>
      <c r="B2552" s="2">
        <v>45394</v>
      </c>
      <c r="C2552">
        <v>2</v>
      </c>
      <c r="D2552">
        <v>2709.17</v>
      </c>
      <c r="E2552" s="11">
        <f t="shared" ca="1" si="243"/>
        <v>685</v>
      </c>
      <c r="F2552">
        <f t="shared" ca="1" si="238"/>
        <v>1</v>
      </c>
      <c r="G2552">
        <f t="shared" si="239"/>
        <v>2</v>
      </c>
      <c r="H2552">
        <f t="shared" si="240"/>
        <v>3</v>
      </c>
      <c r="I2552">
        <f t="shared" ca="1" si="241"/>
        <v>6</v>
      </c>
      <c r="J2552" t="str">
        <f t="shared" ca="1" si="242"/>
        <v>Loyal</v>
      </c>
    </row>
    <row r="2553" spans="1:10" x14ac:dyDescent="0.3">
      <c r="A2553" s="10" t="s">
        <v>3048</v>
      </c>
      <c r="B2553" s="2">
        <v>45649</v>
      </c>
      <c r="C2553">
        <v>2</v>
      </c>
      <c r="D2553">
        <v>2036.08</v>
      </c>
      <c r="E2553" s="11">
        <f t="shared" ca="1" si="243"/>
        <v>430</v>
      </c>
      <c r="F2553">
        <f t="shared" ca="1" si="238"/>
        <v>1</v>
      </c>
      <c r="G2553">
        <f t="shared" si="239"/>
        <v>2</v>
      </c>
      <c r="H2553">
        <f t="shared" si="240"/>
        <v>3</v>
      </c>
      <c r="I2553">
        <f t="shared" ca="1" si="241"/>
        <v>6</v>
      </c>
      <c r="J2553" t="str">
        <f t="shared" ca="1" si="242"/>
        <v>Loyal</v>
      </c>
    </row>
    <row r="2554" spans="1:10" x14ac:dyDescent="0.3">
      <c r="A2554" s="10" t="s">
        <v>1132</v>
      </c>
      <c r="B2554" s="2">
        <v>45600</v>
      </c>
      <c r="C2554">
        <v>3</v>
      </c>
      <c r="D2554">
        <v>3110.7200000000003</v>
      </c>
      <c r="E2554" s="11">
        <f t="shared" ca="1" si="243"/>
        <v>479</v>
      </c>
      <c r="F2554">
        <f t="shared" ca="1" si="238"/>
        <v>1</v>
      </c>
      <c r="G2554">
        <f t="shared" si="239"/>
        <v>3</v>
      </c>
      <c r="H2554">
        <f t="shared" si="240"/>
        <v>3</v>
      </c>
      <c r="I2554">
        <f t="shared" ca="1" si="241"/>
        <v>7</v>
      </c>
      <c r="J2554" t="str">
        <f t="shared" ca="1" si="242"/>
        <v>Champion</v>
      </c>
    </row>
    <row r="2555" spans="1:10" x14ac:dyDescent="0.3">
      <c r="A2555" s="10" t="s">
        <v>4483</v>
      </c>
      <c r="B2555" s="2">
        <v>45327</v>
      </c>
      <c r="C2555">
        <v>1</v>
      </c>
      <c r="D2555">
        <v>583.70000000000005</v>
      </c>
      <c r="E2555" s="11">
        <f t="shared" ca="1" si="243"/>
        <v>752</v>
      </c>
      <c r="F2555">
        <f t="shared" ca="1" si="238"/>
        <v>1</v>
      </c>
      <c r="G2555">
        <f t="shared" si="239"/>
        <v>1</v>
      </c>
      <c r="H2555">
        <f t="shared" si="240"/>
        <v>1</v>
      </c>
      <c r="I2555">
        <f t="shared" ca="1" si="241"/>
        <v>3</v>
      </c>
      <c r="J2555" t="str">
        <f t="shared" ca="1" si="242"/>
        <v>Lost</v>
      </c>
    </row>
    <row r="2556" spans="1:10" x14ac:dyDescent="0.3">
      <c r="A2556" s="10" t="s">
        <v>4569</v>
      </c>
      <c r="B2556" s="2">
        <v>45638</v>
      </c>
      <c r="C2556">
        <v>2</v>
      </c>
      <c r="D2556">
        <v>1538.9099999999999</v>
      </c>
      <c r="E2556" s="11">
        <f t="shared" ca="1" si="243"/>
        <v>441</v>
      </c>
      <c r="F2556">
        <f t="shared" ca="1" si="238"/>
        <v>1</v>
      </c>
      <c r="G2556">
        <f t="shared" si="239"/>
        <v>2</v>
      </c>
      <c r="H2556">
        <f t="shared" si="240"/>
        <v>2</v>
      </c>
      <c r="I2556">
        <f t="shared" ca="1" si="241"/>
        <v>5</v>
      </c>
      <c r="J2556" t="str">
        <f t="shared" ca="1" si="242"/>
        <v>Loyal</v>
      </c>
    </row>
    <row r="2557" spans="1:10" x14ac:dyDescent="0.3">
      <c r="A2557" s="10" t="s">
        <v>3892</v>
      </c>
      <c r="B2557" s="2">
        <v>45388</v>
      </c>
      <c r="C2557">
        <v>1</v>
      </c>
      <c r="D2557">
        <v>773.74</v>
      </c>
      <c r="E2557" s="11">
        <f t="shared" ca="1" si="243"/>
        <v>691</v>
      </c>
      <c r="F2557">
        <f t="shared" ca="1" si="238"/>
        <v>1</v>
      </c>
      <c r="G2557">
        <f t="shared" si="239"/>
        <v>1</v>
      </c>
      <c r="H2557">
        <f t="shared" si="240"/>
        <v>1</v>
      </c>
      <c r="I2557">
        <f t="shared" ca="1" si="241"/>
        <v>3</v>
      </c>
      <c r="J2557" t="str">
        <f t="shared" ca="1" si="242"/>
        <v>Lost</v>
      </c>
    </row>
    <row r="2558" spans="1:10" x14ac:dyDescent="0.3">
      <c r="A2558" s="10" t="s">
        <v>5100</v>
      </c>
      <c r="B2558" s="2">
        <v>45608</v>
      </c>
      <c r="C2558">
        <v>1</v>
      </c>
      <c r="D2558">
        <v>433.5</v>
      </c>
      <c r="E2558" s="11">
        <f t="shared" ca="1" si="243"/>
        <v>471</v>
      </c>
      <c r="F2558">
        <f t="shared" ca="1" si="238"/>
        <v>1</v>
      </c>
      <c r="G2558">
        <f t="shared" si="239"/>
        <v>1</v>
      </c>
      <c r="H2558">
        <f t="shared" si="240"/>
        <v>1</v>
      </c>
      <c r="I2558">
        <f t="shared" ca="1" si="241"/>
        <v>3</v>
      </c>
      <c r="J2558" t="str">
        <f t="shared" ca="1" si="242"/>
        <v>Lost</v>
      </c>
    </row>
    <row r="2559" spans="1:10" x14ac:dyDescent="0.3">
      <c r="A2559" s="10" t="s">
        <v>2928</v>
      </c>
      <c r="B2559" s="2">
        <v>45337</v>
      </c>
      <c r="C2559">
        <v>1</v>
      </c>
      <c r="D2559">
        <v>1606.65</v>
      </c>
      <c r="E2559" s="11">
        <f t="shared" ca="1" si="243"/>
        <v>742</v>
      </c>
      <c r="F2559">
        <f t="shared" ca="1" si="238"/>
        <v>1</v>
      </c>
      <c r="G2559">
        <f t="shared" si="239"/>
        <v>1</v>
      </c>
      <c r="H2559">
        <f t="shared" si="240"/>
        <v>2</v>
      </c>
      <c r="I2559">
        <f t="shared" ca="1" si="241"/>
        <v>4</v>
      </c>
      <c r="J2559" t="str">
        <f t="shared" ca="1" si="242"/>
        <v>At Risk</v>
      </c>
    </row>
    <row r="2560" spans="1:10" x14ac:dyDescent="0.3">
      <c r="A2560" s="10" t="s">
        <v>5455</v>
      </c>
      <c r="B2560" s="2">
        <v>45629</v>
      </c>
      <c r="C2560">
        <v>1</v>
      </c>
      <c r="D2560">
        <v>700.96</v>
      </c>
      <c r="E2560" s="11">
        <f t="shared" ca="1" si="243"/>
        <v>450</v>
      </c>
      <c r="F2560">
        <f t="shared" ca="1" si="238"/>
        <v>1</v>
      </c>
      <c r="G2560">
        <f t="shared" si="239"/>
        <v>1</v>
      </c>
      <c r="H2560">
        <f t="shared" si="240"/>
        <v>1</v>
      </c>
      <c r="I2560">
        <f t="shared" ca="1" si="241"/>
        <v>3</v>
      </c>
      <c r="J2560" t="str">
        <f t="shared" ca="1" si="242"/>
        <v>Lost</v>
      </c>
    </row>
    <row r="2561" spans="1:10" x14ac:dyDescent="0.3">
      <c r="A2561" s="10" t="s">
        <v>140</v>
      </c>
      <c r="B2561" s="2">
        <v>45505</v>
      </c>
      <c r="C2561">
        <v>2</v>
      </c>
      <c r="D2561">
        <v>4381.43</v>
      </c>
      <c r="E2561" s="11">
        <f t="shared" ca="1" si="243"/>
        <v>574</v>
      </c>
      <c r="F2561">
        <f t="shared" ca="1" si="238"/>
        <v>1</v>
      </c>
      <c r="G2561">
        <f t="shared" si="239"/>
        <v>2</v>
      </c>
      <c r="H2561">
        <f t="shared" si="240"/>
        <v>3</v>
      </c>
      <c r="I2561">
        <f t="shared" ca="1" si="241"/>
        <v>6</v>
      </c>
      <c r="J2561" t="str">
        <f t="shared" ca="1" si="242"/>
        <v>Loyal</v>
      </c>
    </row>
    <row r="2562" spans="1:10" x14ac:dyDescent="0.3">
      <c r="A2562" s="10" t="s">
        <v>5032</v>
      </c>
      <c r="B2562" s="2">
        <v>45467</v>
      </c>
      <c r="C2562">
        <v>1</v>
      </c>
      <c r="D2562">
        <v>869.52</v>
      </c>
      <c r="E2562" s="11">
        <f t="shared" ca="1" si="243"/>
        <v>612</v>
      </c>
      <c r="F2562">
        <f t="shared" ca="1" si="238"/>
        <v>1</v>
      </c>
      <c r="G2562">
        <f t="shared" si="239"/>
        <v>1</v>
      </c>
      <c r="H2562">
        <f t="shared" si="240"/>
        <v>1</v>
      </c>
      <c r="I2562">
        <f t="shared" ca="1" si="241"/>
        <v>3</v>
      </c>
      <c r="J2562" t="str">
        <f t="shared" ca="1" si="242"/>
        <v>Lost</v>
      </c>
    </row>
    <row r="2563" spans="1:10" x14ac:dyDescent="0.3">
      <c r="A2563" s="10" t="s">
        <v>1580</v>
      </c>
      <c r="B2563" s="2">
        <v>45492</v>
      </c>
      <c r="C2563">
        <v>1</v>
      </c>
      <c r="D2563">
        <v>55.73</v>
      </c>
      <c r="E2563" s="11">
        <f t="shared" ca="1" si="243"/>
        <v>587</v>
      </c>
      <c r="F2563">
        <f t="shared" ref="F2563:F2626" ca="1" si="244">_xlfn.IFS(E2563&lt;100,3,E2563&lt;=200,2,E2563&gt;200,1)</f>
        <v>1</v>
      </c>
      <c r="G2563">
        <f t="shared" ref="G2563:G2626" si="245">_xlfn.IFS(C2563&gt;=3,3,C2563=2,2,C2563=1,1)</f>
        <v>1</v>
      </c>
      <c r="H2563">
        <f t="shared" ref="H2563:H2626" si="246">_xlfn.IFS(D2563&gt;=2000,3,D2563&gt;=1000,2,D2563&lt;1000,1)</f>
        <v>1</v>
      </c>
      <c r="I2563">
        <f t="shared" ref="I2563:I2626" ca="1" si="247">F2563+G2563+H2563</f>
        <v>3</v>
      </c>
      <c r="J2563" t="str">
        <f t="shared" ref="J2563:J2626" ca="1" si="248">_xlfn.IFS(I2563&gt;=7,"Champion",I2563&gt;=5,"Loyal",I2563&gt;=4,"At Risk",I2563&lt;4,"Lost")</f>
        <v>Lost</v>
      </c>
    </row>
    <row r="2564" spans="1:10" x14ac:dyDescent="0.3">
      <c r="A2564" s="10" t="s">
        <v>1826</v>
      </c>
      <c r="B2564" s="2">
        <v>45592</v>
      </c>
      <c r="C2564">
        <v>4</v>
      </c>
      <c r="D2564">
        <v>6152.68</v>
      </c>
      <c r="E2564" s="11">
        <f t="shared" ca="1" si="243"/>
        <v>487</v>
      </c>
      <c r="F2564">
        <f t="shared" ca="1" si="244"/>
        <v>1</v>
      </c>
      <c r="G2564">
        <f t="shared" si="245"/>
        <v>3</v>
      </c>
      <c r="H2564">
        <f t="shared" si="246"/>
        <v>3</v>
      </c>
      <c r="I2564">
        <f t="shared" ca="1" si="247"/>
        <v>7</v>
      </c>
      <c r="J2564" t="str">
        <f t="shared" ca="1" si="248"/>
        <v>Champion</v>
      </c>
    </row>
    <row r="2565" spans="1:10" x14ac:dyDescent="0.3">
      <c r="A2565" s="10" t="s">
        <v>1144</v>
      </c>
      <c r="B2565" s="2">
        <v>45586</v>
      </c>
      <c r="C2565">
        <v>2</v>
      </c>
      <c r="D2565">
        <v>3936.88</v>
      </c>
      <c r="E2565" s="11">
        <f t="shared" ref="E2565:E2628" ca="1" si="249">TODAY()-B2565</f>
        <v>493</v>
      </c>
      <c r="F2565">
        <f t="shared" ca="1" si="244"/>
        <v>1</v>
      </c>
      <c r="G2565">
        <f t="shared" si="245"/>
        <v>2</v>
      </c>
      <c r="H2565">
        <f t="shared" si="246"/>
        <v>3</v>
      </c>
      <c r="I2565">
        <f t="shared" ca="1" si="247"/>
        <v>6</v>
      </c>
      <c r="J2565" t="str">
        <f t="shared" ca="1" si="248"/>
        <v>Loyal</v>
      </c>
    </row>
    <row r="2566" spans="1:10" x14ac:dyDescent="0.3">
      <c r="A2566" s="10" t="s">
        <v>434</v>
      </c>
      <c r="B2566" s="2">
        <v>45552</v>
      </c>
      <c r="C2566">
        <v>2</v>
      </c>
      <c r="D2566">
        <v>3378.01</v>
      </c>
      <c r="E2566" s="11">
        <f t="shared" ca="1" si="249"/>
        <v>527</v>
      </c>
      <c r="F2566">
        <f t="shared" ca="1" si="244"/>
        <v>1</v>
      </c>
      <c r="G2566">
        <f t="shared" si="245"/>
        <v>2</v>
      </c>
      <c r="H2566">
        <f t="shared" si="246"/>
        <v>3</v>
      </c>
      <c r="I2566">
        <f t="shared" ca="1" si="247"/>
        <v>6</v>
      </c>
      <c r="J2566" t="str">
        <f t="shared" ca="1" si="248"/>
        <v>Loyal</v>
      </c>
    </row>
    <row r="2567" spans="1:10" x14ac:dyDescent="0.3">
      <c r="A2567" s="10" t="s">
        <v>4158</v>
      </c>
      <c r="B2567" s="2">
        <v>45420</v>
      </c>
      <c r="C2567">
        <v>1</v>
      </c>
      <c r="D2567">
        <v>403.24</v>
      </c>
      <c r="E2567" s="11">
        <f t="shared" ca="1" si="249"/>
        <v>659</v>
      </c>
      <c r="F2567">
        <f t="shared" ca="1" si="244"/>
        <v>1</v>
      </c>
      <c r="G2567">
        <f t="shared" si="245"/>
        <v>1</v>
      </c>
      <c r="H2567">
        <f t="shared" si="246"/>
        <v>1</v>
      </c>
      <c r="I2567">
        <f t="shared" ca="1" si="247"/>
        <v>3</v>
      </c>
      <c r="J2567" t="str">
        <f t="shared" ca="1" si="248"/>
        <v>Lost</v>
      </c>
    </row>
    <row r="2568" spans="1:10" x14ac:dyDescent="0.3">
      <c r="A2568" s="10" t="s">
        <v>3832</v>
      </c>
      <c r="B2568" s="2">
        <v>45653</v>
      </c>
      <c r="C2568">
        <v>1</v>
      </c>
      <c r="D2568">
        <v>3054.24</v>
      </c>
      <c r="E2568" s="11">
        <f t="shared" ca="1" si="249"/>
        <v>426</v>
      </c>
      <c r="F2568">
        <f t="shared" ca="1" si="244"/>
        <v>1</v>
      </c>
      <c r="G2568">
        <f t="shared" si="245"/>
        <v>1</v>
      </c>
      <c r="H2568">
        <f t="shared" si="246"/>
        <v>3</v>
      </c>
      <c r="I2568">
        <f t="shared" ca="1" si="247"/>
        <v>5</v>
      </c>
      <c r="J2568" t="str">
        <f t="shared" ca="1" si="248"/>
        <v>Loyal</v>
      </c>
    </row>
    <row r="2569" spans="1:10" x14ac:dyDescent="0.3">
      <c r="A2569" s="10" t="s">
        <v>260</v>
      </c>
      <c r="B2569" s="2">
        <v>45308</v>
      </c>
      <c r="C2569">
        <v>1</v>
      </c>
      <c r="D2569">
        <v>3562.5</v>
      </c>
      <c r="E2569" s="11">
        <f t="shared" ca="1" si="249"/>
        <v>771</v>
      </c>
      <c r="F2569">
        <f t="shared" ca="1" si="244"/>
        <v>1</v>
      </c>
      <c r="G2569">
        <f t="shared" si="245"/>
        <v>1</v>
      </c>
      <c r="H2569">
        <f t="shared" si="246"/>
        <v>3</v>
      </c>
      <c r="I2569">
        <f t="shared" ca="1" si="247"/>
        <v>5</v>
      </c>
      <c r="J2569" t="str">
        <f t="shared" ca="1" si="248"/>
        <v>Loyal</v>
      </c>
    </row>
    <row r="2570" spans="1:10" x14ac:dyDescent="0.3">
      <c r="A2570" s="10" t="s">
        <v>4420</v>
      </c>
      <c r="B2570" s="2">
        <v>45494</v>
      </c>
      <c r="C2570">
        <v>2</v>
      </c>
      <c r="D2570">
        <v>2011.8200000000002</v>
      </c>
      <c r="E2570" s="11">
        <f t="shared" ca="1" si="249"/>
        <v>585</v>
      </c>
      <c r="F2570">
        <f t="shared" ca="1" si="244"/>
        <v>1</v>
      </c>
      <c r="G2570">
        <f t="shared" si="245"/>
        <v>2</v>
      </c>
      <c r="H2570">
        <f t="shared" si="246"/>
        <v>3</v>
      </c>
      <c r="I2570">
        <f t="shared" ca="1" si="247"/>
        <v>6</v>
      </c>
      <c r="J2570" t="str">
        <f t="shared" ca="1" si="248"/>
        <v>Loyal</v>
      </c>
    </row>
    <row r="2571" spans="1:10" x14ac:dyDescent="0.3">
      <c r="A2571" s="10" t="s">
        <v>1436</v>
      </c>
      <c r="B2571" s="2">
        <v>45645</v>
      </c>
      <c r="C2571">
        <v>1</v>
      </c>
      <c r="D2571">
        <v>750.04</v>
      </c>
      <c r="E2571" s="11">
        <f t="shared" ca="1" si="249"/>
        <v>434</v>
      </c>
      <c r="F2571">
        <f t="shared" ca="1" si="244"/>
        <v>1</v>
      </c>
      <c r="G2571">
        <f t="shared" si="245"/>
        <v>1</v>
      </c>
      <c r="H2571">
        <f t="shared" si="246"/>
        <v>1</v>
      </c>
      <c r="I2571">
        <f t="shared" ca="1" si="247"/>
        <v>3</v>
      </c>
      <c r="J2571" t="str">
        <f t="shared" ca="1" si="248"/>
        <v>Lost</v>
      </c>
    </row>
    <row r="2572" spans="1:10" x14ac:dyDescent="0.3">
      <c r="A2572" s="10" t="s">
        <v>5425</v>
      </c>
      <c r="B2572" s="2">
        <v>45578</v>
      </c>
      <c r="C2572">
        <v>1</v>
      </c>
      <c r="D2572">
        <v>505.05</v>
      </c>
      <c r="E2572" s="11">
        <f t="shared" ca="1" si="249"/>
        <v>501</v>
      </c>
      <c r="F2572">
        <f t="shared" ca="1" si="244"/>
        <v>1</v>
      </c>
      <c r="G2572">
        <f t="shared" si="245"/>
        <v>1</v>
      </c>
      <c r="H2572">
        <f t="shared" si="246"/>
        <v>1</v>
      </c>
      <c r="I2572">
        <f t="shared" ca="1" si="247"/>
        <v>3</v>
      </c>
      <c r="J2572" t="str">
        <f t="shared" ca="1" si="248"/>
        <v>Lost</v>
      </c>
    </row>
    <row r="2573" spans="1:10" x14ac:dyDescent="0.3">
      <c r="A2573" s="10" t="s">
        <v>4238</v>
      </c>
      <c r="B2573" s="2">
        <v>45520</v>
      </c>
      <c r="C2573">
        <v>1</v>
      </c>
      <c r="D2573">
        <v>1022.95</v>
      </c>
      <c r="E2573" s="11">
        <f t="shared" ca="1" si="249"/>
        <v>559</v>
      </c>
      <c r="F2573">
        <f t="shared" ca="1" si="244"/>
        <v>1</v>
      </c>
      <c r="G2573">
        <f t="shared" si="245"/>
        <v>1</v>
      </c>
      <c r="H2573">
        <f t="shared" si="246"/>
        <v>2</v>
      </c>
      <c r="I2573">
        <f t="shared" ca="1" si="247"/>
        <v>4</v>
      </c>
      <c r="J2573" t="str">
        <f t="shared" ca="1" si="248"/>
        <v>At Risk</v>
      </c>
    </row>
    <row r="2574" spans="1:10" x14ac:dyDescent="0.3">
      <c r="A2574" s="10" t="s">
        <v>4950</v>
      </c>
      <c r="B2574" s="2">
        <v>45599</v>
      </c>
      <c r="C2574">
        <v>4</v>
      </c>
      <c r="D2574">
        <v>4080.7500000000005</v>
      </c>
      <c r="E2574" s="11">
        <f t="shared" ca="1" si="249"/>
        <v>480</v>
      </c>
      <c r="F2574">
        <f t="shared" ca="1" si="244"/>
        <v>1</v>
      </c>
      <c r="G2574">
        <f t="shared" si="245"/>
        <v>3</v>
      </c>
      <c r="H2574">
        <f t="shared" si="246"/>
        <v>3</v>
      </c>
      <c r="I2574">
        <f t="shared" ca="1" si="247"/>
        <v>7</v>
      </c>
      <c r="J2574" t="str">
        <f t="shared" ca="1" si="248"/>
        <v>Champion</v>
      </c>
    </row>
    <row r="2575" spans="1:10" x14ac:dyDescent="0.3">
      <c r="A2575" s="10" t="s">
        <v>1953</v>
      </c>
      <c r="B2575" s="2">
        <v>45361</v>
      </c>
      <c r="C2575">
        <v>1</v>
      </c>
      <c r="D2575">
        <v>1331.15</v>
      </c>
      <c r="E2575" s="11">
        <f t="shared" ca="1" si="249"/>
        <v>718</v>
      </c>
      <c r="F2575">
        <f t="shared" ca="1" si="244"/>
        <v>1</v>
      </c>
      <c r="G2575">
        <f t="shared" si="245"/>
        <v>1</v>
      </c>
      <c r="H2575">
        <f t="shared" si="246"/>
        <v>2</v>
      </c>
      <c r="I2575">
        <f t="shared" ca="1" si="247"/>
        <v>4</v>
      </c>
      <c r="J2575" t="str">
        <f t="shared" ca="1" si="248"/>
        <v>At Risk</v>
      </c>
    </row>
    <row r="2576" spans="1:10" x14ac:dyDescent="0.3">
      <c r="A2576" s="10" t="s">
        <v>1795</v>
      </c>
      <c r="B2576" s="2">
        <v>45623</v>
      </c>
      <c r="C2576">
        <v>3</v>
      </c>
      <c r="D2576">
        <v>5412.48</v>
      </c>
      <c r="E2576" s="11">
        <f t="shared" ca="1" si="249"/>
        <v>456</v>
      </c>
      <c r="F2576">
        <f t="shared" ca="1" si="244"/>
        <v>1</v>
      </c>
      <c r="G2576">
        <f t="shared" si="245"/>
        <v>3</v>
      </c>
      <c r="H2576">
        <f t="shared" si="246"/>
        <v>3</v>
      </c>
      <c r="I2576">
        <f t="shared" ca="1" si="247"/>
        <v>7</v>
      </c>
      <c r="J2576" t="str">
        <f t="shared" ca="1" si="248"/>
        <v>Champion</v>
      </c>
    </row>
    <row r="2577" spans="1:10" x14ac:dyDescent="0.3">
      <c r="A2577" s="10" t="s">
        <v>478</v>
      </c>
      <c r="B2577" s="2">
        <v>45386</v>
      </c>
      <c r="C2577">
        <v>2</v>
      </c>
      <c r="D2577">
        <v>4323.58</v>
      </c>
      <c r="E2577" s="11">
        <f t="shared" ca="1" si="249"/>
        <v>693</v>
      </c>
      <c r="F2577">
        <f t="shared" ca="1" si="244"/>
        <v>1</v>
      </c>
      <c r="G2577">
        <f t="shared" si="245"/>
        <v>2</v>
      </c>
      <c r="H2577">
        <f t="shared" si="246"/>
        <v>3</v>
      </c>
      <c r="I2577">
        <f t="shared" ca="1" si="247"/>
        <v>6</v>
      </c>
      <c r="J2577" t="str">
        <f t="shared" ca="1" si="248"/>
        <v>Loyal</v>
      </c>
    </row>
    <row r="2578" spans="1:10" x14ac:dyDescent="0.3">
      <c r="A2578" s="10" t="s">
        <v>314</v>
      </c>
      <c r="B2578" s="2">
        <v>45434</v>
      </c>
      <c r="C2578">
        <v>2</v>
      </c>
      <c r="D2578">
        <v>1665.94</v>
      </c>
      <c r="E2578" s="11">
        <f t="shared" ca="1" si="249"/>
        <v>645</v>
      </c>
      <c r="F2578">
        <f t="shared" ca="1" si="244"/>
        <v>1</v>
      </c>
      <c r="G2578">
        <f t="shared" si="245"/>
        <v>2</v>
      </c>
      <c r="H2578">
        <f t="shared" si="246"/>
        <v>2</v>
      </c>
      <c r="I2578">
        <f t="shared" ca="1" si="247"/>
        <v>5</v>
      </c>
      <c r="J2578" t="str">
        <f t="shared" ca="1" si="248"/>
        <v>Loyal</v>
      </c>
    </row>
    <row r="2579" spans="1:10" x14ac:dyDescent="0.3">
      <c r="A2579" s="10" t="s">
        <v>5013</v>
      </c>
      <c r="B2579" s="2">
        <v>45649</v>
      </c>
      <c r="C2579">
        <v>1</v>
      </c>
      <c r="D2579">
        <v>1571.58</v>
      </c>
      <c r="E2579" s="11">
        <f t="shared" ca="1" si="249"/>
        <v>430</v>
      </c>
      <c r="F2579">
        <f t="shared" ca="1" si="244"/>
        <v>1</v>
      </c>
      <c r="G2579">
        <f t="shared" si="245"/>
        <v>1</v>
      </c>
      <c r="H2579">
        <f t="shared" si="246"/>
        <v>2</v>
      </c>
      <c r="I2579">
        <f t="shared" ca="1" si="247"/>
        <v>4</v>
      </c>
      <c r="J2579" t="str">
        <f t="shared" ca="1" si="248"/>
        <v>At Risk</v>
      </c>
    </row>
    <row r="2580" spans="1:10" x14ac:dyDescent="0.3">
      <c r="A2580" s="10" t="s">
        <v>4394</v>
      </c>
      <c r="B2580" s="2">
        <v>45657</v>
      </c>
      <c r="C2580">
        <v>4</v>
      </c>
      <c r="D2580">
        <v>2000.3799999999999</v>
      </c>
      <c r="E2580" s="11">
        <f t="shared" ca="1" si="249"/>
        <v>422</v>
      </c>
      <c r="F2580">
        <f t="shared" ca="1" si="244"/>
        <v>1</v>
      </c>
      <c r="G2580">
        <f t="shared" si="245"/>
        <v>3</v>
      </c>
      <c r="H2580">
        <f t="shared" si="246"/>
        <v>3</v>
      </c>
      <c r="I2580">
        <f t="shared" ca="1" si="247"/>
        <v>7</v>
      </c>
      <c r="J2580" t="str">
        <f t="shared" ca="1" si="248"/>
        <v>Champion</v>
      </c>
    </row>
    <row r="2581" spans="1:10" x14ac:dyDescent="0.3">
      <c r="A2581" s="10" t="s">
        <v>5961</v>
      </c>
      <c r="B2581" s="2">
        <v>45358</v>
      </c>
      <c r="C2581">
        <v>1</v>
      </c>
      <c r="D2581">
        <v>1369.98</v>
      </c>
      <c r="E2581" s="11">
        <f t="shared" ca="1" si="249"/>
        <v>721</v>
      </c>
      <c r="F2581">
        <f t="shared" ca="1" si="244"/>
        <v>1</v>
      </c>
      <c r="G2581">
        <f t="shared" si="245"/>
        <v>1</v>
      </c>
      <c r="H2581">
        <f t="shared" si="246"/>
        <v>2</v>
      </c>
      <c r="I2581">
        <f t="shared" ca="1" si="247"/>
        <v>4</v>
      </c>
      <c r="J2581" t="str">
        <f t="shared" ca="1" si="248"/>
        <v>At Risk</v>
      </c>
    </row>
    <row r="2582" spans="1:10" x14ac:dyDescent="0.3">
      <c r="A2582" s="10" t="s">
        <v>3118</v>
      </c>
      <c r="B2582" s="2">
        <v>45576</v>
      </c>
      <c r="C2582">
        <v>2</v>
      </c>
      <c r="D2582">
        <v>4382.7700000000004</v>
      </c>
      <c r="E2582" s="11">
        <f t="shared" ca="1" si="249"/>
        <v>503</v>
      </c>
      <c r="F2582">
        <f t="shared" ca="1" si="244"/>
        <v>1</v>
      </c>
      <c r="G2582">
        <f t="shared" si="245"/>
        <v>2</v>
      </c>
      <c r="H2582">
        <f t="shared" si="246"/>
        <v>3</v>
      </c>
      <c r="I2582">
        <f t="shared" ca="1" si="247"/>
        <v>6</v>
      </c>
      <c r="J2582" t="str">
        <f t="shared" ca="1" si="248"/>
        <v>Loyal</v>
      </c>
    </row>
    <row r="2583" spans="1:10" x14ac:dyDescent="0.3">
      <c r="A2583" s="10" t="s">
        <v>4382</v>
      </c>
      <c r="B2583" s="2">
        <v>45617</v>
      </c>
      <c r="C2583">
        <v>1</v>
      </c>
      <c r="D2583">
        <v>2006.1</v>
      </c>
      <c r="E2583" s="11">
        <f t="shared" ca="1" si="249"/>
        <v>462</v>
      </c>
      <c r="F2583">
        <f t="shared" ca="1" si="244"/>
        <v>1</v>
      </c>
      <c r="G2583">
        <f t="shared" si="245"/>
        <v>1</v>
      </c>
      <c r="H2583">
        <f t="shared" si="246"/>
        <v>3</v>
      </c>
      <c r="I2583">
        <f t="shared" ca="1" si="247"/>
        <v>5</v>
      </c>
      <c r="J2583" t="str">
        <f t="shared" ca="1" si="248"/>
        <v>Loyal</v>
      </c>
    </row>
    <row r="2584" spans="1:10" x14ac:dyDescent="0.3">
      <c r="A2584" s="10" t="s">
        <v>1238</v>
      </c>
      <c r="B2584" s="2">
        <v>45362</v>
      </c>
      <c r="C2584">
        <v>1</v>
      </c>
      <c r="D2584">
        <v>2427.31</v>
      </c>
      <c r="E2584" s="11">
        <f t="shared" ca="1" si="249"/>
        <v>717</v>
      </c>
      <c r="F2584">
        <f t="shared" ca="1" si="244"/>
        <v>1</v>
      </c>
      <c r="G2584">
        <f t="shared" si="245"/>
        <v>1</v>
      </c>
      <c r="H2584">
        <f t="shared" si="246"/>
        <v>3</v>
      </c>
      <c r="I2584">
        <f t="shared" ca="1" si="247"/>
        <v>5</v>
      </c>
      <c r="J2584" t="str">
        <f t="shared" ca="1" si="248"/>
        <v>Loyal</v>
      </c>
    </row>
    <row r="2585" spans="1:10" x14ac:dyDescent="0.3">
      <c r="A2585" s="10" t="s">
        <v>1887</v>
      </c>
      <c r="B2585" s="2">
        <v>45656</v>
      </c>
      <c r="C2585">
        <v>5</v>
      </c>
      <c r="D2585">
        <v>3645.8200000000006</v>
      </c>
      <c r="E2585" s="11">
        <f t="shared" ca="1" si="249"/>
        <v>423</v>
      </c>
      <c r="F2585">
        <f t="shared" ca="1" si="244"/>
        <v>1</v>
      </c>
      <c r="G2585">
        <f t="shared" si="245"/>
        <v>3</v>
      </c>
      <c r="H2585">
        <f t="shared" si="246"/>
        <v>3</v>
      </c>
      <c r="I2585">
        <f t="shared" ca="1" si="247"/>
        <v>7</v>
      </c>
      <c r="J2585" t="str">
        <f t="shared" ca="1" si="248"/>
        <v>Champion</v>
      </c>
    </row>
    <row r="2586" spans="1:10" x14ac:dyDescent="0.3">
      <c r="A2586" s="10" t="s">
        <v>4472</v>
      </c>
      <c r="B2586" s="2">
        <v>45606</v>
      </c>
      <c r="C2586">
        <v>2</v>
      </c>
      <c r="D2586">
        <v>1425.21</v>
      </c>
      <c r="E2586" s="11">
        <f t="shared" ca="1" si="249"/>
        <v>473</v>
      </c>
      <c r="F2586">
        <f t="shared" ca="1" si="244"/>
        <v>1</v>
      </c>
      <c r="G2586">
        <f t="shared" si="245"/>
        <v>2</v>
      </c>
      <c r="H2586">
        <f t="shared" si="246"/>
        <v>2</v>
      </c>
      <c r="I2586">
        <f t="shared" ca="1" si="247"/>
        <v>5</v>
      </c>
      <c r="J2586" t="str">
        <f t="shared" ca="1" si="248"/>
        <v>Loyal</v>
      </c>
    </row>
    <row r="2587" spans="1:10" x14ac:dyDescent="0.3">
      <c r="A2587" s="10" t="s">
        <v>3667</v>
      </c>
      <c r="B2587" s="2">
        <v>45625</v>
      </c>
      <c r="C2587">
        <v>1</v>
      </c>
      <c r="D2587">
        <v>1292.26</v>
      </c>
      <c r="E2587" s="11">
        <f t="shared" ca="1" si="249"/>
        <v>454</v>
      </c>
      <c r="F2587">
        <f t="shared" ca="1" si="244"/>
        <v>1</v>
      </c>
      <c r="G2587">
        <f t="shared" si="245"/>
        <v>1</v>
      </c>
      <c r="H2587">
        <f t="shared" si="246"/>
        <v>2</v>
      </c>
      <c r="I2587">
        <f t="shared" ca="1" si="247"/>
        <v>4</v>
      </c>
      <c r="J2587" t="str">
        <f t="shared" ca="1" si="248"/>
        <v>At Risk</v>
      </c>
    </row>
    <row r="2588" spans="1:10" x14ac:dyDescent="0.3">
      <c r="A2588" s="10" t="s">
        <v>1326</v>
      </c>
      <c r="B2588" s="2">
        <v>45534</v>
      </c>
      <c r="C2588">
        <v>3</v>
      </c>
      <c r="D2588">
        <v>4529.5</v>
      </c>
      <c r="E2588" s="11">
        <f t="shared" ca="1" si="249"/>
        <v>545</v>
      </c>
      <c r="F2588">
        <f t="shared" ca="1" si="244"/>
        <v>1</v>
      </c>
      <c r="G2588">
        <f t="shared" si="245"/>
        <v>3</v>
      </c>
      <c r="H2588">
        <f t="shared" si="246"/>
        <v>3</v>
      </c>
      <c r="I2588">
        <f t="shared" ca="1" si="247"/>
        <v>7</v>
      </c>
      <c r="J2588" t="str">
        <f t="shared" ca="1" si="248"/>
        <v>Champion</v>
      </c>
    </row>
    <row r="2589" spans="1:10" x14ac:dyDescent="0.3">
      <c r="A2589" s="10" t="s">
        <v>1908</v>
      </c>
      <c r="B2589" s="2">
        <v>45606</v>
      </c>
      <c r="C2589">
        <v>4</v>
      </c>
      <c r="D2589">
        <v>7724.08</v>
      </c>
      <c r="E2589" s="11">
        <f t="shared" ca="1" si="249"/>
        <v>473</v>
      </c>
      <c r="F2589">
        <f t="shared" ca="1" si="244"/>
        <v>1</v>
      </c>
      <c r="G2589">
        <f t="shared" si="245"/>
        <v>3</v>
      </c>
      <c r="H2589">
        <f t="shared" si="246"/>
        <v>3</v>
      </c>
      <c r="I2589">
        <f t="shared" ca="1" si="247"/>
        <v>7</v>
      </c>
      <c r="J2589" t="str">
        <f t="shared" ca="1" si="248"/>
        <v>Champion</v>
      </c>
    </row>
    <row r="2590" spans="1:10" x14ac:dyDescent="0.3">
      <c r="A2590" s="10" t="s">
        <v>3997</v>
      </c>
      <c r="B2590" s="2">
        <v>45429</v>
      </c>
      <c r="C2590">
        <v>1</v>
      </c>
      <c r="D2590">
        <v>1006.79</v>
      </c>
      <c r="E2590" s="11">
        <f t="shared" ca="1" si="249"/>
        <v>650</v>
      </c>
      <c r="F2590">
        <f t="shared" ca="1" si="244"/>
        <v>1</v>
      </c>
      <c r="G2590">
        <f t="shared" si="245"/>
        <v>1</v>
      </c>
      <c r="H2590">
        <f t="shared" si="246"/>
        <v>2</v>
      </c>
      <c r="I2590">
        <f t="shared" ca="1" si="247"/>
        <v>4</v>
      </c>
      <c r="J2590" t="str">
        <f t="shared" ca="1" si="248"/>
        <v>At Risk</v>
      </c>
    </row>
    <row r="2591" spans="1:10" x14ac:dyDescent="0.3">
      <c r="A2591" s="10" t="s">
        <v>4214</v>
      </c>
      <c r="B2591" s="2">
        <v>45562</v>
      </c>
      <c r="C2591">
        <v>1</v>
      </c>
      <c r="D2591">
        <v>491.73</v>
      </c>
      <c r="E2591" s="11">
        <f t="shared" ca="1" si="249"/>
        <v>517</v>
      </c>
      <c r="F2591">
        <f t="shared" ca="1" si="244"/>
        <v>1</v>
      </c>
      <c r="G2591">
        <f t="shared" si="245"/>
        <v>1</v>
      </c>
      <c r="H2591">
        <f t="shared" si="246"/>
        <v>1</v>
      </c>
      <c r="I2591">
        <f t="shared" ca="1" si="247"/>
        <v>3</v>
      </c>
      <c r="J2591" t="str">
        <f t="shared" ca="1" si="248"/>
        <v>Lost</v>
      </c>
    </row>
    <row r="2592" spans="1:10" x14ac:dyDescent="0.3">
      <c r="A2592" s="10" t="s">
        <v>1891</v>
      </c>
      <c r="B2592" s="2">
        <v>45521</v>
      </c>
      <c r="C2592">
        <v>1</v>
      </c>
      <c r="D2592">
        <v>222.63</v>
      </c>
      <c r="E2592" s="11">
        <f t="shared" ca="1" si="249"/>
        <v>558</v>
      </c>
      <c r="F2592">
        <f t="shared" ca="1" si="244"/>
        <v>1</v>
      </c>
      <c r="G2592">
        <f t="shared" si="245"/>
        <v>1</v>
      </c>
      <c r="H2592">
        <f t="shared" si="246"/>
        <v>1</v>
      </c>
      <c r="I2592">
        <f t="shared" ca="1" si="247"/>
        <v>3</v>
      </c>
      <c r="J2592" t="str">
        <f t="shared" ca="1" si="248"/>
        <v>Lost</v>
      </c>
    </row>
    <row r="2593" spans="1:10" x14ac:dyDescent="0.3">
      <c r="A2593" s="10" t="s">
        <v>1305</v>
      </c>
      <c r="B2593" s="2">
        <v>45622</v>
      </c>
      <c r="C2593">
        <v>3</v>
      </c>
      <c r="D2593">
        <v>3351.11</v>
      </c>
      <c r="E2593" s="11">
        <f t="shared" ca="1" si="249"/>
        <v>457</v>
      </c>
      <c r="F2593">
        <f t="shared" ca="1" si="244"/>
        <v>1</v>
      </c>
      <c r="G2593">
        <f t="shared" si="245"/>
        <v>3</v>
      </c>
      <c r="H2593">
        <f t="shared" si="246"/>
        <v>3</v>
      </c>
      <c r="I2593">
        <f t="shared" ca="1" si="247"/>
        <v>7</v>
      </c>
      <c r="J2593" t="str">
        <f t="shared" ca="1" si="248"/>
        <v>Champion</v>
      </c>
    </row>
    <row r="2594" spans="1:10" x14ac:dyDescent="0.3">
      <c r="A2594" s="10" t="s">
        <v>4805</v>
      </c>
      <c r="B2594" s="2">
        <v>45429</v>
      </c>
      <c r="C2594">
        <v>2</v>
      </c>
      <c r="D2594">
        <v>2770.71</v>
      </c>
      <c r="E2594" s="11">
        <f t="shared" ca="1" si="249"/>
        <v>650</v>
      </c>
      <c r="F2594">
        <f t="shared" ca="1" si="244"/>
        <v>1</v>
      </c>
      <c r="G2594">
        <f t="shared" si="245"/>
        <v>2</v>
      </c>
      <c r="H2594">
        <f t="shared" si="246"/>
        <v>3</v>
      </c>
      <c r="I2594">
        <f t="shared" ca="1" si="247"/>
        <v>6</v>
      </c>
      <c r="J2594" t="str">
        <f t="shared" ca="1" si="248"/>
        <v>Loyal</v>
      </c>
    </row>
    <row r="2595" spans="1:10" x14ac:dyDescent="0.3">
      <c r="A2595" s="10" t="s">
        <v>5632</v>
      </c>
      <c r="B2595" s="2">
        <v>45409</v>
      </c>
      <c r="C2595">
        <v>1</v>
      </c>
      <c r="D2595">
        <v>515</v>
      </c>
      <c r="E2595" s="11">
        <f t="shared" ca="1" si="249"/>
        <v>670</v>
      </c>
      <c r="F2595">
        <f t="shared" ca="1" si="244"/>
        <v>1</v>
      </c>
      <c r="G2595">
        <f t="shared" si="245"/>
        <v>1</v>
      </c>
      <c r="H2595">
        <f t="shared" si="246"/>
        <v>1</v>
      </c>
      <c r="I2595">
        <f t="shared" ca="1" si="247"/>
        <v>3</v>
      </c>
      <c r="J2595" t="str">
        <f t="shared" ca="1" si="248"/>
        <v>Lost</v>
      </c>
    </row>
    <row r="2596" spans="1:10" x14ac:dyDescent="0.3">
      <c r="A2596" s="10" t="s">
        <v>2626</v>
      </c>
      <c r="B2596" s="2">
        <v>45645</v>
      </c>
      <c r="C2596">
        <v>2</v>
      </c>
      <c r="D2596">
        <v>2250.52</v>
      </c>
      <c r="E2596" s="11">
        <f t="shared" ca="1" si="249"/>
        <v>434</v>
      </c>
      <c r="F2596">
        <f t="shared" ca="1" si="244"/>
        <v>1</v>
      </c>
      <c r="G2596">
        <f t="shared" si="245"/>
        <v>2</v>
      </c>
      <c r="H2596">
        <f t="shared" si="246"/>
        <v>3</v>
      </c>
      <c r="I2596">
        <f t="shared" ca="1" si="247"/>
        <v>6</v>
      </c>
      <c r="J2596" t="str">
        <f t="shared" ca="1" si="248"/>
        <v>Loyal</v>
      </c>
    </row>
    <row r="2597" spans="1:10" x14ac:dyDescent="0.3">
      <c r="A2597" s="10" t="s">
        <v>2364</v>
      </c>
      <c r="B2597" s="2">
        <v>45554</v>
      </c>
      <c r="C2597">
        <v>1</v>
      </c>
      <c r="D2597">
        <v>1212.56</v>
      </c>
      <c r="E2597" s="11">
        <f t="shared" ca="1" si="249"/>
        <v>525</v>
      </c>
      <c r="F2597">
        <f t="shared" ca="1" si="244"/>
        <v>1</v>
      </c>
      <c r="G2597">
        <f t="shared" si="245"/>
        <v>1</v>
      </c>
      <c r="H2597">
        <f t="shared" si="246"/>
        <v>2</v>
      </c>
      <c r="I2597">
        <f t="shared" ca="1" si="247"/>
        <v>4</v>
      </c>
      <c r="J2597" t="str">
        <f t="shared" ca="1" si="248"/>
        <v>At Risk</v>
      </c>
    </row>
    <row r="2598" spans="1:10" x14ac:dyDescent="0.3">
      <c r="A2598" s="10" t="s">
        <v>4767</v>
      </c>
      <c r="B2598" s="2">
        <v>45429</v>
      </c>
      <c r="C2598">
        <v>2</v>
      </c>
      <c r="D2598">
        <v>1582.99</v>
      </c>
      <c r="E2598" s="11">
        <f t="shared" ca="1" si="249"/>
        <v>650</v>
      </c>
      <c r="F2598">
        <f t="shared" ca="1" si="244"/>
        <v>1</v>
      </c>
      <c r="G2598">
        <f t="shared" si="245"/>
        <v>2</v>
      </c>
      <c r="H2598">
        <f t="shared" si="246"/>
        <v>2</v>
      </c>
      <c r="I2598">
        <f t="shared" ca="1" si="247"/>
        <v>5</v>
      </c>
      <c r="J2598" t="str">
        <f t="shared" ca="1" si="248"/>
        <v>Loyal</v>
      </c>
    </row>
    <row r="2599" spans="1:10" x14ac:dyDescent="0.3">
      <c r="A2599" s="10" t="s">
        <v>5018</v>
      </c>
      <c r="B2599" s="2">
        <v>45600</v>
      </c>
      <c r="C2599">
        <v>1</v>
      </c>
      <c r="D2599">
        <v>2231.6</v>
      </c>
      <c r="E2599" s="11">
        <f t="shared" ca="1" si="249"/>
        <v>479</v>
      </c>
      <c r="F2599">
        <f t="shared" ca="1" si="244"/>
        <v>1</v>
      </c>
      <c r="G2599">
        <f t="shared" si="245"/>
        <v>1</v>
      </c>
      <c r="H2599">
        <f t="shared" si="246"/>
        <v>3</v>
      </c>
      <c r="I2599">
        <f t="shared" ca="1" si="247"/>
        <v>5</v>
      </c>
      <c r="J2599" t="str">
        <f t="shared" ca="1" si="248"/>
        <v>Loyal</v>
      </c>
    </row>
    <row r="2600" spans="1:10" x14ac:dyDescent="0.3">
      <c r="A2600" s="10" t="s">
        <v>135</v>
      </c>
      <c r="B2600" s="2">
        <v>45555</v>
      </c>
      <c r="C2600">
        <v>2</v>
      </c>
      <c r="D2600">
        <v>3210.33</v>
      </c>
      <c r="E2600" s="11">
        <f t="shared" ca="1" si="249"/>
        <v>524</v>
      </c>
      <c r="F2600">
        <f t="shared" ca="1" si="244"/>
        <v>1</v>
      </c>
      <c r="G2600">
        <f t="shared" si="245"/>
        <v>2</v>
      </c>
      <c r="H2600">
        <f t="shared" si="246"/>
        <v>3</v>
      </c>
      <c r="I2600">
        <f t="shared" ca="1" si="247"/>
        <v>6</v>
      </c>
      <c r="J2600" t="str">
        <f t="shared" ca="1" si="248"/>
        <v>Loyal</v>
      </c>
    </row>
    <row r="2601" spans="1:10" x14ac:dyDescent="0.3">
      <c r="A2601" s="10" t="s">
        <v>1975</v>
      </c>
      <c r="B2601" s="2">
        <v>45416</v>
      </c>
      <c r="C2601">
        <v>2</v>
      </c>
      <c r="D2601">
        <v>884.76</v>
      </c>
      <c r="E2601" s="11">
        <f t="shared" ca="1" si="249"/>
        <v>663</v>
      </c>
      <c r="F2601">
        <f t="shared" ca="1" si="244"/>
        <v>1</v>
      </c>
      <c r="G2601">
        <f t="shared" si="245"/>
        <v>2</v>
      </c>
      <c r="H2601">
        <f t="shared" si="246"/>
        <v>1</v>
      </c>
      <c r="I2601">
        <f t="shared" ca="1" si="247"/>
        <v>4</v>
      </c>
      <c r="J2601" t="str">
        <f t="shared" ca="1" si="248"/>
        <v>At Risk</v>
      </c>
    </row>
    <row r="2602" spans="1:10" x14ac:dyDescent="0.3">
      <c r="A2602" s="10" t="s">
        <v>637</v>
      </c>
      <c r="B2602" s="2">
        <v>45606</v>
      </c>
      <c r="C2602">
        <v>3</v>
      </c>
      <c r="D2602">
        <v>5012.76</v>
      </c>
      <c r="E2602" s="11">
        <f t="shared" ca="1" si="249"/>
        <v>473</v>
      </c>
      <c r="F2602">
        <f t="shared" ca="1" si="244"/>
        <v>1</v>
      </c>
      <c r="G2602">
        <f t="shared" si="245"/>
        <v>3</v>
      </c>
      <c r="H2602">
        <f t="shared" si="246"/>
        <v>3</v>
      </c>
      <c r="I2602">
        <f t="shared" ca="1" si="247"/>
        <v>7</v>
      </c>
      <c r="J2602" t="str">
        <f t="shared" ca="1" si="248"/>
        <v>Champion</v>
      </c>
    </row>
    <row r="2603" spans="1:10" x14ac:dyDescent="0.3">
      <c r="A2603" s="10" t="s">
        <v>2382</v>
      </c>
      <c r="B2603" s="2">
        <v>45550</v>
      </c>
      <c r="C2603">
        <v>3</v>
      </c>
      <c r="D2603">
        <v>3077.31</v>
      </c>
      <c r="E2603" s="11">
        <f t="shared" ca="1" si="249"/>
        <v>529</v>
      </c>
      <c r="F2603">
        <f t="shared" ca="1" si="244"/>
        <v>1</v>
      </c>
      <c r="G2603">
        <f t="shared" si="245"/>
        <v>3</v>
      </c>
      <c r="H2603">
        <f t="shared" si="246"/>
        <v>3</v>
      </c>
      <c r="I2603">
        <f t="shared" ca="1" si="247"/>
        <v>7</v>
      </c>
      <c r="J2603" t="str">
        <f t="shared" ca="1" si="248"/>
        <v>Champion</v>
      </c>
    </row>
    <row r="2604" spans="1:10" x14ac:dyDescent="0.3">
      <c r="A2604" s="10" t="s">
        <v>2793</v>
      </c>
      <c r="B2604" s="2">
        <v>45513</v>
      </c>
      <c r="C2604">
        <v>1</v>
      </c>
      <c r="D2604">
        <v>297.12</v>
      </c>
      <c r="E2604" s="11">
        <f t="shared" ca="1" si="249"/>
        <v>566</v>
      </c>
      <c r="F2604">
        <f t="shared" ca="1" si="244"/>
        <v>1</v>
      </c>
      <c r="G2604">
        <f t="shared" si="245"/>
        <v>1</v>
      </c>
      <c r="H2604">
        <f t="shared" si="246"/>
        <v>1</v>
      </c>
      <c r="I2604">
        <f t="shared" ca="1" si="247"/>
        <v>3</v>
      </c>
      <c r="J2604" t="str">
        <f t="shared" ca="1" si="248"/>
        <v>Lost</v>
      </c>
    </row>
    <row r="2605" spans="1:10" x14ac:dyDescent="0.3">
      <c r="A2605" s="10" t="s">
        <v>2030</v>
      </c>
      <c r="B2605" s="2">
        <v>45613</v>
      </c>
      <c r="C2605">
        <v>3</v>
      </c>
      <c r="D2605">
        <v>6106.33</v>
      </c>
      <c r="E2605" s="11">
        <f t="shared" ca="1" si="249"/>
        <v>466</v>
      </c>
      <c r="F2605">
        <f t="shared" ca="1" si="244"/>
        <v>1</v>
      </c>
      <c r="G2605">
        <f t="shared" si="245"/>
        <v>3</v>
      </c>
      <c r="H2605">
        <f t="shared" si="246"/>
        <v>3</v>
      </c>
      <c r="I2605">
        <f t="shared" ca="1" si="247"/>
        <v>7</v>
      </c>
      <c r="J2605" t="str">
        <f t="shared" ca="1" si="248"/>
        <v>Champion</v>
      </c>
    </row>
    <row r="2606" spans="1:10" x14ac:dyDescent="0.3">
      <c r="A2606" s="10" t="s">
        <v>4428</v>
      </c>
      <c r="B2606" s="2">
        <v>45642</v>
      </c>
      <c r="C2606">
        <v>1</v>
      </c>
      <c r="D2606">
        <v>2416.2800000000002</v>
      </c>
      <c r="E2606" s="11">
        <f t="shared" ca="1" si="249"/>
        <v>437</v>
      </c>
      <c r="F2606">
        <f t="shared" ca="1" si="244"/>
        <v>1</v>
      </c>
      <c r="G2606">
        <f t="shared" si="245"/>
        <v>1</v>
      </c>
      <c r="H2606">
        <f t="shared" si="246"/>
        <v>3</v>
      </c>
      <c r="I2606">
        <f t="shared" ca="1" si="247"/>
        <v>5</v>
      </c>
      <c r="J2606" t="str">
        <f t="shared" ca="1" si="248"/>
        <v>Loyal</v>
      </c>
    </row>
    <row r="2607" spans="1:10" x14ac:dyDescent="0.3">
      <c r="A2607" s="10" t="s">
        <v>3267</v>
      </c>
      <c r="B2607" s="2">
        <v>45619</v>
      </c>
      <c r="C2607">
        <v>1</v>
      </c>
      <c r="D2607">
        <v>3671.9</v>
      </c>
      <c r="E2607" s="11">
        <f t="shared" ca="1" si="249"/>
        <v>460</v>
      </c>
      <c r="F2607">
        <f t="shared" ca="1" si="244"/>
        <v>1</v>
      </c>
      <c r="G2607">
        <f t="shared" si="245"/>
        <v>1</v>
      </c>
      <c r="H2607">
        <f t="shared" si="246"/>
        <v>3</v>
      </c>
      <c r="I2607">
        <f t="shared" ca="1" si="247"/>
        <v>5</v>
      </c>
      <c r="J2607" t="str">
        <f t="shared" ca="1" si="248"/>
        <v>Loyal</v>
      </c>
    </row>
    <row r="2608" spans="1:10" x14ac:dyDescent="0.3">
      <c r="A2608" s="10" t="s">
        <v>1012</v>
      </c>
      <c r="B2608" s="2">
        <v>45655</v>
      </c>
      <c r="C2608">
        <v>3</v>
      </c>
      <c r="D2608">
        <v>1985.71</v>
      </c>
      <c r="E2608" s="11">
        <f t="shared" ca="1" si="249"/>
        <v>424</v>
      </c>
      <c r="F2608">
        <f t="shared" ca="1" si="244"/>
        <v>1</v>
      </c>
      <c r="G2608">
        <f t="shared" si="245"/>
        <v>3</v>
      </c>
      <c r="H2608">
        <f t="shared" si="246"/>
        <v>2</v>
      </c>
      <c r="I2608">
        <f t="shared" ca="1" si="247"/>
        <v>6</v>
      </c>
      <c r="J2608" t="str">
        <f t="shared" ca="1" si="248"/>
        <v>Loyal</v>
      </c>
    </row>
    <row r="2609" spans="1:10" x14ac:dyDescent="0.3">
      <c r="A2609" s="10" t="s">
        <v>6016</v>
      </c>
      <c r="B2609" s="2">
        <v>45576</v>
      </c>
      <c r="C2609">
        <v>1</v>
      </c>
      <c r="D2609">
        <v>2181.6799999999998</v>
      </c>
      <c r="E2609" s="11">
        <f t="shared" ca="1" si="249"/>
        <v>503</v>
      </c>
      <c r="F2609">
        <f t="shared" ca="1" si="244"/>
        <v>1</v>
      </c>
      <c r="G2609">
        <f t="shared" si="245"/>
        <v>1</v>
      </c>
      <c r="H2609">
        <f t="shared" si="246"/>
        <v>3</v>
      </c>
      <c r="I2609">
        <f t="shared" ca="1" si="247"/>
        <v>5</v>
      </c>
      <c r="J2609" t="str">
        <f t="shared" ca="1" si="248"/>
        <v>Loyal</v>
      </c>
    </row>
    <row r="2610" spans="1:10" x14ac:dyDescent="0.3">
      <c r="A2610" s="10" t="s">
        <v>3548</v>
      </c>
      <c r="B2610" s="2">
        <v>45618</v>
      </c>
      <c r="C2610">
        <v>3</v>
      </c>
      <c r="D2610">
        <v>1896.03</v>
      </c>
      <c r="E2610" s="11">
        <f t="shared" ca="1" si="249"/>
        <v>461</v>
      </c>
      <c r="F2610">
        <f t="shared" ca="1" si="244"/>
        <v>1</v>
      </c>
      <c r="G2610">
        <f t="shared" si="245"/>
        <v>3</v>
      </c>
      <c r="H2610">
        <f t="shared" si="246"/>
        <v>2</v>
      </c>
      <c r="I2610">
        <f t="shared" ca="1" si="247"/>
        <v>6</v>
      </c>
      <c r="J2610" t="str">
        <f t="shared" ca="1" si="248"/>
        <v>Loyal</v>
      </c>
    </row>
    <row r="2611" spans="1:10" x14ac:dyDescent="0.3">
      <c r="A2611" s="10" t="s">
        <v>5453</v>
      </c>
      <c r="B2611" s="2">
        <v>45631</v>
      </c>
      <c r="C2611">
        <v>1</v>
      </c>
      <c r="D2611">
        <v>744.28</v>
      </c>
      <c r="E2611" s="11">
        <f t="shared" ca="1" si="249"/>
        <v>448</v>
      </c>
      <c r="F2611">
        <f t="shared" ca="1" si="244"/>
        <v>1</v>
      </c>
      <c r="G2611">
        <f t="shared" si="245"/>
        <v>1</v>
      </c>
      <c r="H2611">
        <f t="shared" si="246"/>
        <v>1</v>
      </c>
      <c r="I2611">
        <f t="shared" ca="1" si="247"/>
        <v>3</v>
      </c>
      <c r="J2611" t="str">
        <f t="shared" ca="1" si="248"/>
        <v>Lost</v>
      </c>
    </row>
    <row r="2612" spans="1:10" x14ac:dyDescent="0.3">
      <c r="A2612" s="10" t="s">
        <v>2520</v>
      </c>
      <c r="B2612" s="2">
        <v>45454</v>
      </c>
      <c r="C2612">
        <v>1</v>
      </c>
      <c r="D2612">
        <v>2393.87</v>
      </c>
      <c r="E2612" s="11">
        <f t="shared" ca="1" si="249"/>
        <v>625</v>
      </c>
      <c r="F2612">
        <f t="shared" ca="1" si="244"/>
        <v>1</v>
      </c>
      <c r="G2612">
        <f t="shared" si="245"/>
        <v>1</v>
      </c>
      <c r="H2612">
        <f t="shared" si="246"/>
        <v>3</v>
      </c>
      <c r="I2612">
        <f t="shared" ca="1" si="247"/>
        <v>5</v>
      </c>
      <c r="J2612" t="str">
        <f t="shared" ca="1" si="248"/>
        <v>Loyal</v>
      </c>
    </row>
    <row r="2613" spans="1:10" x14ac:dyDescent="0.3">
      <c r="A2613" s="10" t="s">
        <v>3419</v>
      </c>
      <c r="B2613" s="2">
        <v>45649</v>
      </c>
      <c r="C2613">
        <v>1</v>
      </c>
      <c r="D2613">
        <v>3792.42</v>
      </c>
      <c r="E2613" s="11">
        <f t="shared" ca="1" si="249"/>
        <v>430</v>
      </c>
      <c r="F2613">
        <f t="shared" ca="1" si="244"/>
        <v>1</v>
      </c>
      <c r="G2613">
        <f t="shared" si="245"/>
        <v>1</v>
      </c>
      <c r="H2613">
        <f t="shared" si="246"/>
        <v>3</v>
      </c>
      <c r="I2613">
        <f t="shared" ca="1" si="247"/>
        <v>5</v>
      </c>
      <c r="J2613" t="str">
        <f t="shared" ca="1" si="248"/>
        <v>Loyal</v>
      </c>
    </row>
    <row r="2614" spans="1:10" x14ac:dyDescent="0.3">
      <c r="A2614" s="10" t="s">
        <v>78</v>
      </c>
      <c r="B2614" s="2">
        <v>45584</v>
      </c>
      <c r="C2614">
        <v>3</v>
      </c>
      <c r="D2614">
        <v>2968.13</v>
      </c>
      <c r="E2614" s="11">
        <f t="shared" ca="1" si="249"/>
        <v>495</v>
      </c>
      <c r="F2614">
        <f t="shared" ca="1" si="244"/>
        <v>1</v>
      </c>
      <c r="G2614">
        <f t="shared" si="245"/>
        <v>3</v>
      </c>
      <c r="H2614">
        <f t="shared" si="246"/>
        <v>3</v>
      </c>
      <c r="I2614">
        <f t="shared" ca="1" si="247"/>
        <v>7</v>
      </c>
      <c r="J2614" t="str">
        <f t="shared" ca="1" si="248"/>
        <v>Champion</v>
      </c>
    </row>
    <row r="2615" spans="1:10" x14ac:dyDescent="0.3">
      <c r="A2615" s="10" t="s">
        <v>2569</v>
      </c>
      <c r="B2615" s="2">
        <v>45493</v>
      </c>
      <c r="C2615">
        <v>1</v>
      </c>
      <c r="D2615">
        <v>3079.84</v>
      </c>
      <c r="E2615" s="11">
        <f t="shared" ca="1" si="249"/>
        <v>586</v>
      </c>
      <c r="F2615">
        <f t="shared" ca="1" si="244"/>
        <v>1</v>
      </c>
      <c r="G2615">
        <f t="shared" si="245"/>
        <v>1</v>
      </c>
      <c r="H2615">
        <f t="shared" si="246"/>
        <v>3</v>
      </c>
      <c r="I2615">
        <f t="shared" ca="1" si="247"/>
        <v>5</v>
      </c>
      <c r="J2615" t="str">
        <f t="shared" ca="1" si="248"/>
        <v>Loyal</v>
      </c>
    </row>
    <row r="2616" spans="1:10" x14ac:dyDescent="0.3">
      <c r="A2616" s="10" t="s">
        <v>961</v>
      </c>
      <c r="B2616" s="2">
        <v>45560</v>
      </c>
      <c r="C2616">
        <v>2</v>
      </c>
      <c r="D2616">
        <v>2150.2200000000003</v>
      </c>
      <c r="E2616" s="11">
        <f t="shared" ca="1" si="249"/>
        <v>519</v>
      </c>
      <c r="F2616">
        <f t="shared" ca="1" si="244"/>
        <v>1</v>
      </c>
      <c r="G2616">
        <f t="shared" si="245"/>
        <v>2</v>
      </c>
      <c r="H2616">
        <f t="shared" si="246"/>
        <v>3</v>
      </c>
      <c r="I2616">
        <f t="shared" ca="1" si="247"/>
        <v>6</v>
      </c>
      <c r="J2616" t="str">
        <f t="shared" ca="1" si="248"/>
        <v>Loyal</v>
      </c>
    </row>
    <row r="2617" spans="1:10" x14ac:dyDescent="0.3">
      <c r="A2617" s="10" t="s">
        <v>3943</v>
      </c>
      <c r="B2617" s="2">
        <v>45506</v>
      </c>
      <c r="C2617">
        <v>2</v>
      </c>
      <c r="D2617">
        <v>2758.55</v>
      </c>
      <c r="E2617" s="11">
        <f t="shared" ca="1" si="249"/>
        <v>573</v>
      </c>
      <c r="F2617">
        <f t="shared" ca="1" si="244"/>
        <v>1</v>
      </c>
      <c r="G2617">
        <f t="shared" si="245"/>
        <v>2</v>
      </c>
      <c r="H2617">
        <f t="shared" si="246"/>
        <v>3</v>
      </c>
      <c r="I2617">
        <f t="shared" ca="1" si="247"/>
        <v>6</v>
      </c>
      <c r="J2617" t="str">
        <f t="shared" ca="1" si="248"/>
        <v>Loyal</v>
      </c>
    </row>
    <row r="2618" spans="1:10" x14ac:dyDescent="0.3">
      <c r="A2618" s="10" t="s">
        <v>5390</v>
      </c>
      <c r="B2618" s="2">
        <v>45463</v>
      </c>
      <c r="C2618">
        <v>1</v>
      </c>
      <c r="D2618">
        <v>339.43</v>
      </c>
      <c r="E2618" s="11">
        <f t="shared" ca="1" si="249"/>
        <v>616</v>
      </c>
      <c r="F2618">
        <f t="shared" ca="1" si="244"/>
        <v>1</v>
      </c>
      <c r="G2618">
        <f t="shared" si="245"/>
        <v>1</v>
      </c>
      <c r="H2618">
        <f t="shared" si="246"/>
        <v>1</v>
      </c>
      <c r="I2618">
        <f t="shared" ca="1" si="247"/>
        <v>3</v>
      </c>
      <c r="J2618" t="str">
        <f t="shared" ca="1" si="248"/>
        <v>Lost</v>
      </c>
    </row>
    <row r="2619" spans="1:10" x14ac:dyDescent="0.3">
      <c r="A2619" s="10" t="s">
        <v>4473</v>
      </c>
      <c r="B2619" s="2">
        <v>45515</v>
      </c>
      <c r="C2619">
        <v>1</v>
      </c>
      <c r="D2619">
        <v>4168.3999999999996</v>
      </c>
      <c r="E2619" s="11">
        <f t="shared" ca="1" si="249"/>
        <v>564</v>
      </c>
      <c r="F2619">
        <f t="shared" ca="1" si="244"/>
        <v>1</v>
      </c>
      <c r="G2619">
        <f t="shared" si="245"/>
        <v>1</v>
      </c>
      <c r="H2619">
        <f t="shared" si="246"/>
        <v>3</v>
      </c>
      <c r="I2619">
        <f t="shared" ca="1" si="247"/>
        <v>5</v>
      </c>
      <c r="J2619" t="str">
        <f t="shared" ca="1" si="248"/>
        <v>Loyal</v>
      </c>
    </row>
    <row r="2620" spans="1:10" x14ac:dyDescent="0.3">
      <c r="A2620" s="10" t="s">
        <v>4321</v>
      </c>
      <c r="B2620" s="2">
        <v>45614</v>
      </c>
      <c r="C2620">
        <v>1</v>
      </c>
      <c r="D2620">
        <v>44.54</v>
      </c>
      <c r="E2620" s="11">
        <f t="shared" ca="1" si="249"/>
        <v>465</v>
      </c>
      <c r="F2620">
        <f t="shared" ca="1" si="244"/>
        <v>1</v>
      </c>
      <c r="G2620">
        <f t="shared" si="245"/>
        <v>1</v>
      </c>
      <c r="H2620">
        <f t="shared" si="246"/>
        <v>1</v>
      </c>
      <c r="I2620">
        <f t="shared" ca="1" si="247"/>
        <v>3</v>
      </c>
      <c r="J2620" t="str">
        <f t="shared" ca="1" si="248"/>
        <v>Lost</v>
      </c>
    </row>
    <row r="2621" spans="1:10" x14ac:dyDescent="0.3">
      <c r="A2621" s="10" t="s">
        <v>5536</v>
      </c>
      <c r="B2621" s="2">
        <v>45421</v>
      </c>
      <c r="C2621">
        <v>1</v>
      </c>
      <c r="D2621">
        <v>118.52</v>
      </c>
      <c r="E2621" s="11">
        <f t="shared" ca="1" si="249"/>
        <v>658</v>
      </c>
      <c r="F2621">
        <f t="shared" ca="1" si="244"/>
        <v>1</v>
      </c>
      <c r="G2621">
        <f t="shared" si="245"/>
        <v>1</v>
      </c>
      <c r="H2621">
        <f t="shared" si="246"/>
        <v>1</v>
      </c>
      <c r="I2621">
        <f t="shared" ca="1" si="247"/>
        <v>3</v>
      </c>
      <c r="J2621" t="str">
        <f t="shared" ca="1" si="248"/>
        <v>Lost</v>
      </c>
    </row>
    <row r="2622" spans="1:10" x14ac:dyDescent="0.3">
      <c r="A2622" s="10" t="s">
        <v>3776</v>
      </c>
      <c r="B2622" s="2">
        <v>45499</v>
      </c>
      <c r="C2622">
        <v>2</v>
      </c>
      <c r="D2622">
        <v>1449.69</v>
      </c>
      <c r="E2622" s="11">
        <f t="shared" ca="1" si="249"/>
        <v>580</v>
      </c>
      <c r="F2622">
        <f t="shared" ca="1" si="244"/>
        <v>1</v>
      </c>
      <c r="G2622">
        <f t="shared" si="245"/>
        <v>2</v>
      </c>
      <c r="H2622">
        <f t="shared" si="246"/>
        <v>2</v>
      </c>
      <c r="I2622">
        <f t="shared" ca="1" si="247"/>
        <v>5</v>
      </c>
      <c r="J2622" t="str">
        <f t="shared" ca="1" si="248"/>
        <v>Loyal</v>
      </c>
    </row>
    <row r="2623" spans="1:10" x14ac:dyDescent="0.3">
      <c r="A2623" s="10" t="s">
        <v>5134</v>
      </c>
      <c r="B2623" s="2">
        <v>45559</v>
      </c>
      <c r="C2623">
        <v>1</v>
      </c>
      <c r="D2623">
        <v>778</v>
      </c>
      <c r="E2623" s="11">
        <f t="shared" ca="1" si="249"/>
        <v>520</v>
      </c>
      <c r="F2623">
        <f t="shared" ca="1" si="244"/>
        <v>1</v>
      </c>
      <c r="G2623">
        <f t="shared" si="245"/>
        <v>1</v>
      </c>
      <c r="H2623">
        <f t="shared" si="246"/>
        <v>1</v>
      </c>
      <c r="I2623">
        <f t="shared" ca="1" si="247"/>
        <v>3</v>
      </c>
      <c r="J2623" t="str">
        <f t="shared" ca="1" si="248"/>
        <v>Lost</v>
      </c>
    </row>
    <row r="2624" spans="1:10" x14ac:dyDescent="0.3">
      <c r="A2624" s="10" t="s">
        <v>718</v>
      </c>
      <c r="B2624" s="2">
        <v>45328</v>
      </c>
      <c r="C2624">
        <v>2</v>
      </c>
      <c r="D2624">
        <v>1185.1300000000001</v>
      </c>
      <c r="E2624" s="11">
        <f t="shared" ca="1" si="249"/>
        <v>751</v>
      </c>
      <c r="F2624">
        <f t="shared" ca="1" si="244"/>
        <v>1</v>
      </c>
      <c r="G2624">
        <f t="shared" si="245"/>
        <v>2</v>
      </c>
      <c r="H2624">
        <f t="shared" si="246"/>
        <v>2</v>
      </c>
      <c r="I2624">
        <f t="shared" ca="1" si="247"/>
        <v>5</v>
      </c>
      <c r="J2624" t="str">
        <f t="shared" ca="1" si="248"/>
        <v>Loyal</v>
      </c>
    </row>
    <row r="2625" spans="1:10" x14ac:dyDescent="0.3">
      <c r="A2625" s="10" t="s">
        <v>5763</v>
      </c>
      <c r="B2625" s="2">
        <v>45357</v>
      </c>
      <c r="C2625">
        <v>1</v>
      </c>
      <c r="D2625">
        <v>698.7</v>
      </c>
      <c r="E2625" s="11">
        <f t="shared" ca="1" si="249"/>
        <v>722</v>
      </c>
      <c r="F2625">
        <f t="shared" ca="1" si="244"/>
        <v>1</v>
      </c>
      <c r="G2625">
        <f t="shared" si="245"/>
        <v>1</v>
      </c>
      <c r="H2625">
        <f t="shared" si="246"/>
        <v>1</v>
      </c>
      <c r="I2625">
        <f t="shared" ca="1" si="247"/>
        <v>3</v>
      </c>
      <c r="J2625" t="str">
        <f t="shared" ca="1" si="248"/>
        <v>Lost</v>
      </c>
    </row>
    <row r="2626" spans="1:10" x14ac:dyDescent="0.3">
      <c r="A2626" s="10" t="s">
        <v>2656</v>
      </c>
      <c r="B2626" s="2">
        <v>45587</v>
      </c>
      <c r="C2626">
        <v>1</v>
      </c>
      <c r="D2626">
        <v>102.52</v>
      </c>
      <c r="E2626" s="11">
        <f t="shared" ca="1" si="249"/>
        <v>492</v>
      </c>
      <c r="F2626">
        <f t="shared" ca="1" si="244"/>
        <v>1</v>
      </c>
      <c r="G2626">
        <f t="shared" si="245"/>
        <v>1</v>
      </c>
      <c r="H2626">
        <f t="shared" si="246"/>
        <v>1</v>
      </c>
      <c r="I2626">
        <f t="shared" ca="1" si="247"/>
        <v>3</v>
      </c>
      <c r="J2626" t="str">
        <f t="shared" ca="1" si="248"/>
        <v>Lost</v>
      </c>
    </row>
    <row r="2627" spans="1:10" x14ac:dyDescent="0.3">
      <c r="A2627" s="10" t="s">
        <v>5616</v>
      </c>
      <c r="B2627" s="2">
        <v>45578</v>
      </c>
      <c r="C2627">
        <v>1</v>
      </c>
      <c r="D2627">
        <v>1238.58</v>
      </c>
      <c r="E2627" s="11">
        <f t="shared" ca="1" si="249"/>
        <v>501</v>
      </c>
      <c r="F2627">
        <f t="shared" ref="F2627:F2690" ca="1" si="250">_xlfn.IFS(E2627&lt;100,3,E2627&lt;=200,2,E2627&gt;200,1)</f>
        <v>1</v>
      </c>
      <c r="G2627">
        <f t="shared" ref="G2627:G2690" si="251">_xlfn.IFS(C2627&gt;=3,3,C2627=2,2,C2627=1,1)</f>
        <v>1</v>
      </c>
      <c r="H2627">
        <f t="shared" ref="H2627:H2690" si="252">_xlfn.IFS(D2627&gt;=2000,3,D2627&gt;=1000,2,D2627&lt;1000,1)</f>
        <v>2</v>
      </c>
      <c r="I2627">
        <f t="shared" ref="I2627:I2690" ca="1" si="253">F2627+G2627+H2627</f>
        <v>4</v>
      </c>
      <c r="J2627" t="str">
        <f t="shared" ref="J2627:J2690" ca="1" si="254">_xlfn.IFS(I2627&gt;=7,"Champion",I2627&gt;=5,"Loyal",I2627&gt;=4,"At Risk",I2627&lt;4,"Lost")</f>
        <v>At Risk</v>
      </c>
    </row>
    <row r="2628" spans="1:10" x14ac:dyDescent="0.3">
      <c r="A2628" s="10" t="s">
        <v>5643</v>
      </c>
      <c r="B2628" s="2">
        <v>45388</v>
      </c>
      <c r="C2628">
        <v>1</v>
      </c>
      <c r="D2628">
        <v>2130.19</v>
      </c>
      <c r="E2628" s="11">
        <f t="shared" ca="1" si="249"/>
        <v>691</v>
      </c>
      <c r="F2628">
        <f t="shared" ca="1" si="250"/>
        <v>1</v>
      </c>
      <c r="G2628">
        <f t="shared" si="251"/>
        <v>1</v>
      </c>
      <c r="H2628">
        <f t="shared" si="252"/>
        <v>3</v>
      </c>
      <c r="I2628">
        <f t="shared" ca="1" si="253"/>
        <v>5</v>
      </c>
      <c r="J2628" t="str">
        <f t="shared" ca="1" si="254"/>
        <v>Loyal</v>
      </c>
    </row>
    <row r="2629" spans="1:10" x14ac:dyDescent="0.3">
      <c r="A2629" s="10" t="s">
        <v>3552</v>
      </c>
      <c r="B2629" s="2">
        <v>45516</v>
      </c>
      <c r="C2629">
        <v>2</v>
      </c>
      <c r="D2629">
        <v>3136.53</v>
      </c>
      <c r="E2629" s="11">
        <f t="shared" ref="E2629:E2692" ca="1" si="255">TODAY()-B2629</f>
        <v>563</v>
      </c>
      <c r="F2629">
        <f t="shared" ca="1" si="250"/>
        <v>1</v>
      </c>
      <c r="G2629">
        <f t="shared" si="251"/>
        <v>2</v>
      </c>
      <c r="H2629">
        <f t="shared" si="252"/>
        <v>3</v>
      </c>
      <c r="I2629">
        <f t="shared" ca="1" si="253"/>
        <v>6</v>
      </c>
      <c r="J2629" t="str">
        <f t="shared" ca="1" si="254"/>
        <v>Loyal</v>
      </c>
    </row>
    <row r="2630" spans="1:10" x14ac:dyDescent="0.3">
      <c r="A2630" s="10" t="s">
        <v>1670</v>
      </c>
      <c r="B2630" s="2">
        <v>45574</v>
      </c>
      <c r="C2630">
        <v>1</v>
      </c>
      <c r="D2630">
        <v>1528.63</v>
      </c>
      <c r="E2630" s="11">
        <f t="shared" ca="1" si="255"/>
        <v>505</v>
      </c>
      <c r="F2630">
        <f t="shared" ca="1" si="250"/>
        <v>1</v>
      </c>
      <c r="G2630">
        <f t="shared" si="251"/>
        <v>1</v>
      </c>
      <c r="H2630">
        <f t="shared" si="252"/>
        <v>2</v>
      </c>
      <c r="I2630">
        <f t="shared" ca="1" si="253"/>
        <v>4</v>
      </c>
      <c r="J2630" t="str">
        <f t="shared" ca="1" si="254"/>
        <v>At Risk</v>
      </c>
    </row>
    <row r="2631" spans="1:10" x14ac:dyDescent="0.3">
      <c r="A2631" s="10" t="s">
        <v>5954</v>
      </c>
      <c r="B2631" s="2">
        <v>45495</v>
      </c>
      <c r="C2631">
        <v>1</v>
      </c>
      <c r="D2631">
        <v>1673.41</v>
      </c>
      <c r="E2631" s="11">
        <f t="shared" ca="1" si="255"/>
        <v>584</v>
      </c>
      <c r="F2631">
        <f t="shared" ca="1" si="250"/>
        <v>1</v>
      </c>
      <c r="G2631">
        <f t="shared" si="251"/>
        <v>1</v>
      </c>
      <c r="H2631">
        <f t="shared" si="252"/>
        <v>2</v>
      </c>
      <c r="I2631">
        <f t="shared" ca="1" si="253"/>
        <v>4</v>
      </c>
      <c r="J2631" t="str">
        <f t="shared" ca="1" si="254"/>
        <v>At Risk</v>
      </c>
    </row>
    <row r="2632" spans="1:10" x14ac:dyDescent="0.3">
      <c r="A2632" s="10" t="s">
        <v>1982</v>
      </c>
      <c r="B2632" s="2">
        <v>45560</v>
      </c>
      <c r="C2632">
        <v>4</v>
      </c>
      <c r="D2632">
        <v>7246.5899999999992</v>
      </c>
      <c r="E2632" s="11">
        <f t="shared" ca="1" si="255"/>
        <v>519</v>
      </c>
      <c r="F2632">
        <f t="shared" ca="1" si="250"/>
        <v>1</v>
      </c>
      <c r="G2632">
        <f t="shared" si="251"/>
        <v>3</v>
      </c>
      <c r="H2632">
        <f t="shared" si="252"/>
        <v>3</v>
      </c>
      <c r="I2632">
        <f t="shared" ca="1" si="253"/>
        <v>7</v>
      </c>
      <c r="J2632" t="str">
        <f t="shared" ca="1" si="254"/>
        <v>Champion</v>
      </c>
    </row>
    <row r="2633" spans="1:10" x14ac:dyDescent="0.3">
      <c r="A2633" s="10" t="s">
        <v>1868</v>
      </c>
      <c r="B2633" s="2">
        <v>45548</v>
      </c>
      <c r="C2633">
        <v>1</v>
      </c>
      <c r="D2633">
        <v>2046.42</v>
      </c>
      <c r="E2633" s="11">
        <f t="shared" ca="1" si="255"/>
        <v>531</v>
      </c>
      <c r="F2633">
        <f t="shared" ca="1" si="250"/>
        <v>1</v>
      </c>
      <c r="G2633">
        <f t="shared" si="251"/>
        <v>1</v>
      </c>
      <c r="H2633">
        <f t="shared" si="252"/>
        <v>3</v>
      </c>
      <c r="I2633">
        <f t="shared" ca="1" si="253"/>
        <v>5</v>
      </c>
      <c r="J2633" t="str">
        <f t="shared" ca="1" si="254"/>
        <v>Loyal</v>
      </c>
    </row>
    <row r="2634" spans="1:10" x14ac:dyDescent="0.3">
      <c r="A2634" s="10" t="s">
        <v>4061</v>
      </c>
      <c r="B2634" s="2">
        <v>45560</v>
      </c>
      <c r="C2634">
        <v>1</v>
      </c>
      <c r="D2634">
        <v>3816.25</v>
      </c>
      <c r="E2634" s="11">
        <f t="shared" ca="1" si="255"/>
        <v>519</v>
      </c>
      <c r="F2634">
        <f t="shared" ca="1" si="250"/>
        <v>1</v>
      </c>
      <c r="G2634">
        <f t="shared" si="251"/>
        <v>1</v>
      </c>
      <c r="H2634">
        <f t="shared" si="252"/>
        <v>3</v>
      </c>
      <c r="I2634">
        <f t="shared" ca="1" si="253"/>
        <v>5</v>
      </c>
      <c r="J2634" t="str">
        <f t="shared" ca="1" si="254"/>
        <v>Loyal</v>
      </c>
    </row>
    <row r="2635" spans="1:10" x14ac:dyDescent="0.3">
      <c r="A2635" s="10" t="s">
        <v>1430</v>
      </c>
      <c r="B2635" s="2">
        <v>45554</v>
      </c>
      <c r="C2635">
        <v>2</v>
      </c>
      <c r="D2635">
        <v>1966.45</v>
      </c>
      <c r="E2635" s="11">
        <f t="shared" ca="1" si="255"/>
        <v>525</v>
      </c>
      <c r="F2635">
        <f t="shared" ca="1" si="250"/>
        <v>1</v>
      </c>
      <c r="G2635">
        <f t="shared" si="251"/>
        <v>2</v>
      </c>
      <c r="H2635">
        <f t="shared" si="252"/>
        <v>2</v>
      </c>
      <c r="I2635">
        <f t="shared" ca="1" si="253"/>
        <v>5</v>
      </c>
      <c r="J2635" t="str">
        <f t="shared" ca="1" si="254"/>
        <v>Loyal</v>
      </c>
    </row>
    <row r="2636" spans="1:10" x14ac:dyDescent="0.3">
      <c r="A2636" s="10" t="s">
        <v>589</v>
      </c>
      <c r="B2636" s="2">
        <v>45651</v>
      </c>
      <c r="C2636">
        <v>2</v>
      </c>
      <c r="D2636">
        <v>3577.84</v>
      </c>
      <c r="E2636" s="11">
        <f t="shared" ca="1" si="255"/>
        <v>428</v>
      </c>
      <c r="F2636">
        <f t="shared" ca="1" si="250"/>
        <v>1</v>
      </c>
      <c r="G2636">
        <f t="shared" si="251"/>
        <v>2</v>
      </c>
      <c r="H2636">
        <f t="shared" si="252"/>
        <v>3</v>
      </c>
      <c r="I2636">
        <f t="shared" ca="1" si="253"/>
        <v>6</v>
      </c>
      <c r="J2636" t="str">
        <f t="shared" ca="1" si="254"/>
        <v>Loyal</v>
      </c>
    </row>
    <row r="2637" spans="1:10" x14ac:dyDescent="0.3">
      <c r="A2637" s="10" t="s">
        <v>3324</v>
      </c>
      <c r="B2637" s="2">
        <v>45389</v>
      </c>
      <c r="C2637">
        <v>2</v>
      </c>
      <c r="D2637">
        <v>3058.38</v>
      </c>
      <c r="E2637" s="11">
        <f t="shared" ca="1" si="255"/>
        <v>690</v>
      </c>
      <c r="F2637">
        <f t="shared" ca="1" si="250"/>
        <v>1</v>
      </c>
      <c r="G2637">
        <f t="shared" si="251"/>
        <v>2</v>
      </c>
      <c r="H2637">
        <f t="shared" si="252"/>
        <v>3</v>
      </c>
      <c r="I2637">
        <f t="shared" ca="1" si="253"/>
        <v>6</v>
      </c>
      <c r="J2637" t="str">
        <f t="shared" ca="1" si="254"/>
        <v>Loyal</v>
      </c>
    </row>
    <row r="2638" spans="1:10" x14ac:dyDescent="0.3">
      <c r="A2638" s="10" t="s">
        <v>686</v>
      </c>
      <c r="B2638" s="2">
        <v>45413</v>
      </c>
      <c r="C2638">
        <v>2</v>
      </c>
      <c r="D2638">
        <v>1450.75</v>
      </c>
      <c r="E2638" s="11">
        <f t="shared" ca="1" si="255"/>
        <v>666</v>
      </c>
      <c r="F2638">
        <f t="shared" ca="1" si="250"/>
        <v>1</v>
      </c>
      <c r="G2638">
        <f t="shared" si="251"/>
        <v>2</v>
      </c>
      <c r="H2638">
        <f t="shared" si="252"/>
        <v>2</v>
      </c>
      <c r="I2638">
        <f t="shared" ca="1" si="253"/>
        <v>5</v>
      </c>
      <c r="J2638" t="str">
        <f t="shared" ca="1" si="254"/>
        <v>Loyal</v>
      </c>
    </row>
    <row r="2639" spans="1:10" x14ac:dyDescent="0.3">
      <c r="A2639" s="10" t="s">
        <v>3685</v>
      </c>
      <c r="B2639" s="2">
        <v>45517</v>
      </c>
      <c r="C2639">
        <v>1</v>
      </c>
      <c r="D2639">
        <v>747.37</v>
      </c>
      <c r="E2639" s="11">
        <f t="shared" ca="1" si="255"/>
        <v>562</v>
      </c>
      <c r="F2639">
        <f t="shared" ca="1" si="250"/>
        <v>1</v>
      </c>
      <c r="G2639">
        <f t="shared" si="251"/>
        <v>1</v>
      </c>
      <c r="H2639">
        <f t="shared" si="252"/>
        <v>1</v>
      </c>
      <c r="I2639">
        <f t="shared" ca="1" si="253"/>
        <v>3</v>
      </c>
      <c r="J2639" t="str">
        <f t="shared" ca="1" si="254"/>
        <v>Lost</v>
      </c>
    </row>
    <row r="2640" spans="1:10" x14ac:dyDescent="0.3">
      <c r="A2640" s="10" t="s">
        <v>3195</v>
      </c>
      <c r="B2640" s="2">
        <v>45631</v>
      </c>
      <c r="C2640">
        <v>3</v>
      </c>
      <c r="D2640">
        <v>1712.02</v>
      </c>
      <c r="E2640" s="11">
        <f t="shared" ca="1" si="255"/>
        <v>448</v>
      </c>
      <c r="F2640">
        <f t="shared" ca="1" si="250"/>
        <v>1</v>
      </c>
      <c r="G2640">
        <f t="shared" si="251"/>
        <v>3</v>
      </c>
      <c r="H2640">
        <f t="shared" si="252"/>
        <v>2</v>
      </c>
      <c r="I2640">
        <f t="shared" ca="1" si="253"/>
        <v>6</v>
      </c>
      <c r="J2640" t="str">
        <f t="shared" ca="1" si="254"/>
        <v>Loyal</v>
      </c>
    </row>
    <row r="2641" spans="1:10" x14ac:dyDescent="0.3">
      <c r="A2641" s="10" t="s">
        <v>3059</v>
      </c>
      <c r="B2641" s="2">
        <v>45551</v>
      </c>
      <c r="C2641">
        <v>3</v>
      </c>
      <c r="D2641">
        <v>2199.9</v>
      </c>
      <c r="E2641" s="11">
        <f t="shared" ca="1" si="255"/>
        <v>528</v>
      </c>
      <c r="F2641">
        <f t="shared" ca="1" si="250"/>
        <v>1</v>
      </c>
      <c r="G2641">
        <f t="shared" si="251"/>
        <v>3</v>
      </c>
      <c r="H2641">
        <f t="shared" si="252"/>
        <v>3</v>
      </c>
      <c r="I2641">
        <f t="shared" ca="1" si="253"/>
        <v>7</v>
      </c>
      <c r="J2641" t="str">
        <f t="shared" ca="1" si="254"/>
        <v>Champion</v>
      </c>
    </row>
    <row r="2642" spans="1:10" x14ac:dyDescent="0.3">
      <c r="A2642" s="10" t="s">
        <v>4173</v>
      </c>
      <c r="B2642" s="2">
        <v>45403</v>
      </c>
      <c r="C2642">
        <v>1</v>
      </c>
      <c r="D2642">
        <v>2285.1799999999998</v>
      </c>
      <c r="E2642" s="11">
        <f t="shared" ca="1" si="255"/>
        <v>676</v>
      </c>
      <c r="F2642">
        <f t="shared" ca="1" si="250"/>
        <v>1</v>
      </c>
      <c r="G2642">
        <f t="shared" si="251"/>
        <v>1</v>
      </c>
      <c r="H2642">
        <f t="shared" si="252"/>
        <v>3</v>
      </c>
      <c r="I2642">
        <f t="shared" ca="1" si="253"/>
        <v>5</v>
      </c>
      <c r="J2642" t="str">
        <f t="shared" ca="1" si="254"/>
        <v>Loyal</v>
      </c>
    </row>
    <row r="2643" spans="1:10" x14ac:dyDescent="0.3">
      <c r="A2643" s="10" t="s">
        <v>5121</v>
      </c>
      <c r="B2643" s="2">
        <v>45380</v>
      </c>
      <c r="C2643">
        <v>1</v>
      </c>
      <c r="D2643">
        <v>1663.3</v>
      </c>
      <c r="E2643" s="11">
        <f t="shared" ca="1" si="255"/>
        <v>699</v>
      </c>
      <c r="F2643">
        <f t="shared" ca="1" si="250"/>
        <v>1</v>
      </c>
      <c r="G2643">
        <f t="shared" si="251"/>
        <v>1</v>
      </c>
      <c r="H2643">
        <f t="shared" si="252"/>
        <v>2</v>
      </c>
      <c r="I2643">
        <f t="shared" ca="1" si="253"/>
        <v>4</v>
      </c>
      <c r="J2643" t="str">
        <f t="shared" ca="1" si="254"/>
        <v>At Risk</v>
      </c>
    </row>
    <row r="2644" spans="1:10" x14ac:dyDescent="0.3">
      <c r="A2644" s="10" t="s">
        <v>1785</v>
      </c>
      <c r="B2644" s="2">
        <v>45521</v>
      </c>
      <c r="C2644">
        <v>3</v>
      </c>
      <c r="D2644">
        <v>1090.98</v>
      </c>
      <c r="E2644" s="11">
        <f t="shared" ca="1" si="255"/>
        <v>558</v>
      </c>
      <c r="F2644">
        <f t="shared" ca="1" si="250"/>
        <v>1</v>
      </c>
      <c r="G2644">
        <f t="shared" si="251"/>
        <v>3</v>
      </c>
      <c r="H2644">
        <f t="shared" si="252"/>
        <v>2</v>
      </c>
      <c r="I2644">
        <f t="shared" ca="1" si="253"/>
        <v>6</v>
      </c>
      <c r="J2644" t="str">
        <f t="shared" ca="1" si="254"/>
        <v>Loyal</v>
      </c>
    </row>
    <row r="2645" spans="1:10" x14ac:dyDescent="0.3">
      <c r="A2645" s="10" t="s">
        <v>5797</v>
      </c>
      <c r="B2645" s="2">
        <v>45611</v>
      </c>
      <c r="C2645">
        <v>1</v>
      </c>
      <c r="D2645">
        <v>300.07</v>
      </c>
      <c r="E2645" s="11">
        <f t="shared" ca="1" si="255"/>
        <v>468</v>
      </c>
      <c r="F2645">
        <f t="shared" ca="1" si="250"/>
        <v>1</v>
      </c>
      <c r="G2645">
        <f t="shared" si="251"/>
        <v>1</v>
      </c>
      <c r="H2645">
        <f t="shared" si="252"/>
        <v>1</v>
      </c>
      <c r="I2645">
        <f t="shared" ca="1" si="253"/>
        <v>3</v>
      </c>
      <c r="J2645" t="str">
        <f t="shared" ca="1" si="254"/>
        <v>Lost</v>
      </c>
    </row>
    <row r="2646" spans="1:10" x14ac:dyDescent="0.3">
      <c r="A2646" s="10" t="s">
        <v>3028</v>
      </c>
      <c r="B2646" s="2">
        <v>45462</v>
      </c>
      <c r="C2646">
        <v>2</v>
      </c>
      <c r="D2646">
        <v>2782</v>
      </c>
      <c r="E2646" s="11">
        <f t="shared" ca="1" si="255"/>
        <v>617</v>
      </c>
      <c r="F2646">
        <f t="shared" ca="1" si="250"/>
        <v>1</v>
      </c>
      <c r="G2646">
        <f t="shared" si="251"/>
        <v>2</v>
      </c>
      <c r="H2646">
        <f t="shared" si="252"/>
        <v>3</v>
      </c>
      <c r="I2646">
        <f t="shared" ca="1" si="253"/>
        <v>6</v>
      </c>
      <c r="J2646" t="str">
        <f t="shared" ca="1" si="254"/>
        <v>Loyal</v>
      </c>
    </row>
    <row r="2647" spans="1:10" x14ac:dyDescent="0.3">
      <c r="A2647" s="10" t="s">
        <v>3540</v>
      </c>
      <c r="B2647" s="2">
        <v>45646</v>
      </c>
      <c r="C2647">
        <v>1</v>
      </c>
      <c r="D2647">
        <v>1840.8</v>
      </c>
      <c r="E2647" s="11">
        <f t="shared" ca="1" si="255"/>
        <v>433</v>
      </c>
      <c r="F2647">
        <f t="shared" ca="1" si="250"/>
        <v>1</v>
      </c>
      <c r="G2647">
        <f t="shared" si="251"/>
        <v>1</v>
      </c>
      <c r="H2647">
        <f t="shared" si="252"/>
        <v>2</v>
      </c>
      <c r="I2647">
        <f t="shared" ca="1" si="253"/>
        <v>4</v>
      </c>
      <c r="J2647" t="str">
        <f t="shared" ca="1" si="254"/>
        <v>At Risk</v>
      </c>
    </row>
    <row r="2648" spans="1:10" x14ac:dyDescent="0.3">
      <c r="A2648" s="10" t="s">
        <v>5926</v>
      </c>
      <c r="B2648" s="2">
        <v>45402</v>
      </c>
      <c r="C2648">
        <v>1</v>
      </c>
      <c r="D2648">
        <v>336.92</v>
      </c>
      <c r="E2648" s="11">
        <f t="shared" ca="1" si="255"/>
        <v>677</v>
      </c>
      <c r="F2648">
        <f t="shared" ca="1" si="250"/>
        <v>1</v>
      </c>
      <c r="G2648">
        <f t="shared" si="251"/>
        <v>1</v>
      </c>
      <c r="H2648">
        <f t="shared" si="252"/>
        <v>1</v>
      </c>
      <c r="I2648">
        <f t="shared" ca="1" si="253"/>
        <v>3</v>
      </c>
      <c r="J2648" t="str">
        <f t="shared" ca="1" si="254"/>
        <v>Lost</v>
      </c>
    </row>
    <row r="2649" spans="1:10" x14ac:dyDescent="0.3">
      <c r="A2649" s="10" t="s">
        <v>2171</v>
      </c>
      <c r="B2649" s="2">
        <v>45648</v>
      </c>
      <c r="C2649">
        <v>4</v>
      </c>
      <c r="D2649">
        <v>2899.9</v>
      </c>
      <c r="E2649" s="11">
        <f t="shared" ca="1" si="255"/>
        <v>431</v>
      </c>
      <c r="F2649">
        <f t="shared" ca="1" si="250"/>
        <v>1</v>
      </c>
      <c r="G2649">
        <f t="shared" si="251"/>
        <v>3</v>
      </c>
      <c r="H2649">
        <f t="shared" si="252"/>
        <v>3</v>
      </c>
      <c r="I2649">
        <f t="shared" ca="1" si="253"/>
        <v>7</v>
      </c>
      <c r="J2649" t="str">
        <f t="shared" ca="1" si="254"/>
        <v>Champion</v>
      </c>
    </row>
    <row r="2650" spans="1:10" x14ac:dyDescent="0.3">
      <c r="A2650" s="10" t="s">
        <v>5739</v>
      </c>
      <c r="B2650" s="2">
        <v>45535</v>
      </c>
      <c r="C2650">
        <v>1</v>
      </c>
      <c r="D2650">
        <v>676.03</v>
      </c>
      <c r="E2650" s="11">
        <f t="shared" ca="1" si="255"/>
        <v>544</v>
      </c>
      <c r="F2650">
        <f t="shared" ca="1" si="250"/>
        <v>1</v>
      </c>
      <c r="G2650">
        <f t="shared" si="251"/>
        <v>1</v>
      </c>
      <c r="H2650">
        <f t="shared" si="252"/>
        <v>1</v>
      </c>
      <c r="I2650">
        <f t="shared" ca="1" si="253"/>
        <v>3</v>
      </c>
      <c r="J2650" t="str">
        <f t="shared" ca="1" si="254"/>
        <v>Lost</v>
      </c>
    </row>
    <row r="2651" spans="1:10" x14ac:dyDescent="0.3">
      <c r="A2651" s="10" t="s">
        <v>2707</v>
      </c>
      <c r="B2651" s="2">
        <v>45381</v>
      </c>
      <c r="C2651">
        <v>2</v>
      </c>
      <c r="D2651">
        <v>628.93000000000006</v>
      </c>
      <c r="E2651" s="11">
        <f t="shared" ca="1" si="255"/>
        <v>698</v>
      </c>
      <c r="F2651">
        <f t="shared" ca="1" si="250"/>
        <v>1</v>
      </c>
      <c r="G2651">
        <f t="shared" si="251"/>
        <v>2</v>
      </c>
      <c r="H2651">
        <f t="shared" si="252"/>
        <v>1</v>
      </c>
      <c r="I2651">
        <f t="shared" ca="1" si="253"/>
        <v>4</v>
      </c>
      <c r="J2651" t="str">
        <f t="shared" ca="1" si="254"/>
        <v>At Risk</v>
      </c>
    </row>
    <row r="2652" spans="1:10" x14ac:dyDescent="0.3">
      <c r="A2652" s="10" t="s">
        <v>3977</v>
      </c>
      <c r="B2652" s="2">
        <v>45544</v>
      </c>
      <c r="C2652">
        <v>2</v>
      </c>
      <c r="D2652">
        <v>2253.42</v>
      </c>
      <c r="E2652" s="11">
        <f t="shared" ca="1" si="255"/>
        <v>535</v>
      </c>
      <c r="F2652">
        <f t="shared" ca="1" si="250"/>
        <v>1</v>
      </c>
      <c r="G2652">
        <f t="shared" si="251"/>
        <v>2</v>
      </c>
      <c r="H2652">
        <f t="shared" si="252"/>
        <v>3</v>
      </c>
      <c r="I2652">
        <f t="shared" ca="1" si="253"/>
        <v>6</v>
      </c>
      <c r="J2652" t="str">
        <f t="shared" ca="1" si="254"/>
        <v>Loyal</v>
      </c>
    </row>
    <row r="2653" spans="1:10" x14ac:dyDescent="0.3">
      <c r="A2653" s="10" t="s">
        <v>2236</v>
      </c>
      <c r="B2653" s="2">
        <v>45493</v>
      </c>
      <c r="C2653">
        <v>2</v>
      </c>
      <c r="D2653">
        <v>1776.3500000000001</v>
      </c>
      <c r="E2653" s="11">
        <f t="shared" ca="1" si="255"/>
        <v>586</v>
      </c>
      <c r="F2653">
        <f t="shared" ca="1" si="250"/>
        <v>1</v>
      </c>
      <c r="G2653">
        <f t="shared" si="251"/>
        <v>2</v>
      </c>
      <c r="H2653">
        <f t="shared" si="252"/>
        <v>2</v>
      </c>
      <c r="I2653">
        <f t="shared" ca="1" si="253"/>
        <v>5</v>
      </c>
      <c r="J2653" t="str">
        <f t="shared" ca="1" si="254"/>
        <v>Loyal</v>
      </c>
    </row>
    <row r="2654" spans="1:10" x14ac:dyDescent="0.3">
      <c r="A2654" s="10" t="s">
        <v>5461</v>
      </c>
      <c r="B2654" s="2">
        <v>45446</v>
      </c>
      <c r="C2654">
        <v>1</v>
      </c>
      <c r="D2654">
        <v>494.48</v>
      </c>
      <c r="E2654" s="11">
        <f t="shared" ca="1" si="255"/>
        <v>633</v>
      </c>
      <c r="F2654">
        <f t="shared" ca="1" si="250"/>
        <v>1</v>
      </c>
      <c r="G2654">
        <f t="shared" si="251"/>
        <v>1</v>
      </c>
      <c r="H2654">
        <f t="shared" si="252"/>
        <v>1</v>
      </c>
      <c r="I2654">
        <f t="shared" ca="1" si="253"/>
        <v>3</v>
      </c>
      <c r="J2654" t="str">
        <f t="shared" ca="1" si="254"/>
        <v>Lost</v>
      </c>
    </row>
    <row r="2655" spans="1:10" x14ac:dyDescent="0.3">
      <c r="A2655" s="10" t="s">
        <v>2946</v>
      </c>
      <c r="B2655" s="2">
        <v>45406</v>
      </c>
      <c r="C2655">
        <v>1</v>
      </c>
      <c r="D2655">
        <v>851.88</v>
      </c>
      <c r="E2655" s="11">
        <f t="shared" ca="1" si="255"/>
        <v>673</v>
      </c>
      <c r="F2655">
        <f t="shared" ca="1" si="250"/>
        <v>1</v>
      </c>
      <c r="G2655">
        <f t="shared" si="251"/>
        <v>1</v>
      </c>
      <c r="H2655">
        <f t="shared" si="252"/>
        <v>1</v>
      </c>
      <c r="I2655">
        <f t="shared" ca="1" si="253"/>
        <v>3</v>
      </c>
      <c r="J2655" t="str">
        <f t="shared" ca="1" si="254"/>
        <v>Lost</v>
      </c>
    </row>
    <row r="2656" spans="1:10" x14ac:dyDescent="0.3">
      <c r="A2656" s="10" t="s">
        <v>5879</v>
      </c>
      <c r="B2656" s="2">
        <v>45476</v>
      </c>
      <c r="C2656">
        <v>1</v>
      </c>
      <c r="D2656">
        <v>1621.46</v>
      </c>
      <c r="E2656" s="11">
        <f t="shared" ca="1" si="255"/>
        <v>603</v>
      </c>
      <c r="F2656">
        <f t="shared" ca="1" si="250"/>
        <v>1</v>
      </c>
      <c r="G2656">
        <f t="shared" si="251"/>
        <v>1</v>
      </c>
      <c r="H2656">
        <f t="shared" si="252"/>
        <v>2</v>
      </c>
      <c r="I2656">
        <f t="shared" ca="1" si="253"/>
        <v>4</v>
      </c>
      <c r="J2656" t="str">
        <f t="shared" ca="1" si="254"/>
        <v>At Risk</v>
      </c>
    </row>
    <row r="2657" spans="1:10" x14ac:dyDescent="0.3">
      <c r="A2657" s="10" t="s">
        <v>5579</v>
      </c>
      <c r="B2657" s="2">
        <v>45526</v>
      </c>
      <c r="C2657">
        <v>1</v>
      </c>
      <c r="D2657">
        <v>1316.89</v>
      </c>
      <c r="E2657" s="11">
        <f t="shared" ca="1" si="255"/>
        <v>553</v>
      </c>
      <c r="F2657">
        <f t="shared" ca="1" si="250"/>
        <v>1</v>
      </c>
      <c r="G2657">
        <f t="shared" si="251"/>
        <v>1</v>
      </c>
      <c r="H2657">
        <f t="shared" si="252"/>
        <v>2</v>
      </c>
      <c r="I2657">
        <f t="shared" ca="1" si="253"/>
        <v>4</v>
      </c>
      <c r="J2657" t="str">
        <f t="shared" ca="1" si="254"/>
        <v>At Risk</v>
      </c>
    </row>
    <row r="2658" spans="1:10" x14ac:dyDescent="0.3">
      <c r="A2658" s="10" t="s">
        <v>1861</v>
      </c>
      <c r="B2658" s="2">
        <v>45476</v>
      </c>
      <c r="C2658">
        <v>2</v>
      </c>
      <c r="D2658">
        <v>2807.9</v>
      </c>
      <c r="E2658" s="11">
        <f t="shared" ca="1" si="255"/>
        <v>603</v>
      </c>
      <c r="F2658">
        <f t="shared" ca="1" si="250"/>
        <v>1</v>
      </c>
      <c r="G2658">
        <f t="shared" si="251"/>
        <v>2</v>
      </c>
      <c r="H2658">
        <f t="shared" si="252"/>
        <v>3</v>
      </c>
      <c r="I2658">
        <f t="shared" ca="1" si="253"/>
        <v>6</v>
      </c>
      <c r="J2658" t="str">
        <f t="shared" ca="1" si="254"/>
        <v>Loyal</v>
      </c>
    </row>
    <row r="2659" spans="1:10" x14ac:dyDescent="0.3">
      <c r="A2659" s="10" t="s">
        <v>4008</v>
      </c>
      <c r="B2659" s="2">
        <v>45562</v>
      </c>
      <c r="C2659">
        <v>4</v>
      </c>
      <c r="D2659">
        <v>4312.21</v>
      </c>
      <c r="E2659" s="11">
        <f t="shared" ca="1" si="255"/>
        <v>517</v>
      </c>
      <c r="F2659">
        <f t="shared" ca="1" si="250"/>
        <v>1</v>
      </c>
      <c r="G2659">
        <f t="shared" si="251"/>
        <v>3</v>
      </c>
      <c r="H2659">
        <f t="shared" si="252"/>
        <v>3</v>
      </c>
      <c r="I2659">
        <f t="shared" ca="1" si="253"/>
        <v>7</v>
      </c>
      <c r="J2659" t="str">
        <f t="shared" ca="1" si="254"/>
        <v>Champion</v>
      </c>
    </row>
    <row r="2660" spans="1:10" x14ac:dyDescent="0.3">
      <c r="A2660" s="10" t="s">
        <v>2746</v>
      </c>
      <c r="B2660" s="2">
        <v>45610</v>
      </c>
      <c r="C2660">
        <v>4</v>
      </c>
      <c r="D2660">
        <v>6098.0700000000006</v>
      </c>
      <c r="E2660" s="11">
        <f t="shared" ca="1" si="255"/>
        <v>469</v>
      </c>
      <c r="F2660">
        <f t="shared" ca="1" si="250"/>
        <v>1</v>
      </c>
      <c r="G2660">
        <f t="shared" si="251"/>
        <v>3</v>
      </c>
      <c r="H2660">
        <f t="shared" si="252"/>
        <v>3</v>
      </c>
      <c r="I2660">
        <f t="shared" ca="1" si="253"/>
        <v>7</v>
      </c>
      <c r="J2660" t="str">
        <f t="shared" ca="1" si="254"/>
        <v>Champion</v>
      </c>
    </row>
    <row r="2661" spans="1:10" x14ac:dyDescent="0.3">
      <c r="A2661" s="10" t="s">
        <v>598</v>
      </c>
      <c r="B2661" s="2">
        <v>45536</v>
      </c>
      <c r="C2661">
        <v>2</v>
      </c>
      <c r="D2661">
        <v>3471.15</v>
      </c>
      <c r="E2661" s="11">
        <f t="shared" ca="1" si="255"/>
        <v>543</v>
      </c>
      <c r="F2661">
        <f t="shared" ca="1" si="250"/>
        <v>1</v>
      </c>
      <c r="G2661">
        <f t="shared" si="251"/>
        <v>2</v>
      </c>
      <c r="H2661">
        <f t="shared" si="252"/>
        <v>3</v>
      </c>
      <c r="I2661">
        <f t="shared" ca="1" si="253"/>
        <v>6</v>
      </c>
      <c r="J2661" t="str">
        <f t="shared" ca="1" si="254"/>
        <v>Loyal</v>
      </c>
    </row>
    <row r="2662" spans="1:10" x14ac:dyDescent="0.3">
      <c r="A2662" s="10" t="s">
        <v>2683</v>
      </c>
      <c r="B2662" s="2">
        <v>45568</v>
      </c>
      <c r="C2662">
        <v>1</v>
      </c>
      <c r="D2662">
        <v>453.15</v>
      </c>
      <c r="E2662" s="11">
        <f t="shared" ca="1" si="255"/>
        <v>511</v>
      </c>
      <c r="F2662">
        <f t="shared" ca="1" si="250"/>
        <v>1</v>
      </c>
      <c r="G2662">
        <f t="shared" si="251"/>
        <v>1</v>
      </c>
      <c r="H2662">
        <f t="shared" si="252"/>
        <v>1</v>
      </c>
      <c r="I2662">
        <f t="shared" ca="1" si="253"/>
        <v>3</v>
      </c>
      <c r="J2662" t="str">
        <f t="shared" ca="1" si="254"/>
        <v>Lost</v>
      </c>
    </row>
    <row r="2663" spans="1:10" x14ac:dyDescent="0.3">
      <c r="A2663" s="10" t="s">
        <v>3264</v>
      </c>
      <c r="B2663" s="2">
        <v>45533</v>
      </c>
      <c r="C2663">
        <v>1</v>
      </c>
      <c r="D2663">
        <v>1407.99</v>
      </c>
      <c r="E2663" s="11">
        <f t="shared" ca="1" si="255"/>
        <v>546</v>
      </c>
      <c r="F2663">
        <f t="shared" ca="1" si="250"/>
        <v>1</v>
      </c>
      <c r="G2663">
        <f t="shared" si="251"/>
        <v>1</v>
      </c>
      <c r="H2663">
        <f t="shared" si="252"/>
        <v>2</v>
      </c>
      <c r="I2663">
        <f t="shared" ca="1" si="253"/>
        <v>4</v>
      </c>
      <c r="J2663" t="str">
        <f t="shared" ca="1" si="254"/>
        <v>At Risk</v>
      </c>
    </row>
    <row r="2664" spans="1:10" x14ac:dyDescent="0.3">
      <c r="A2664" s="10" t="s">
        <v>1016</v>
      </c>
      <c r="B2664" s="2">
        <v>45653</v>
      </c>
      <c r="C2664">
        <v>6</v>
      </c>
      <c r="D2664">
        <v>6646.1200000000008</v>
      </c>
      <c r="E2664" s="11">
        <f t="shared" ca="1" si="255"/>
        <v>426</v>
      </c>
      <c r="F2664">
        <f t="shared" ca="1" si="250"/>
        <v>1</v>
      </c>
      <c r="G2664">
        <f t="shared" si="251"/>
        <v>3</v>
      </c>
      <c r="H2664">
        <f t="shared" si="252"/>
        <v>3</v>
      </c>
      <c r="I2664">
        <f t="shared" ca="1" si="253"/>
        <v>7</v>
      </c>
      <c r="J2664" t="str">
        <f t="shared" ca="1" si="254"/>
        <v>Champion</v>
      </c>
    </row>
    <row r="2665" spans="1:10" x14ac:dyDescent="0.3">
      <c r="A2665" s="10" t="s">
        <v>455</v>
      </c>
      <c r="B2665" s="2">
        <v>45465</v>
      </c>
      <c r="C2665">
        <v>2</v>
      </c>
      <c r="D2665">
        <v>3985.25</v>
      </c>
      <c r="E2665" s="11">
        <f t="shared" ca="1" si="255"/>
        <v>614</v>
      </c>
      <c r="F2665">
        <f t="shared" ca="1" si="250"/>
        <v>1</v>
      </c>
      <c r="G2665">
        <f t="shared" si="251"/>
        <v>2</v>
      </c>
      <c r="H2665">
        <f t="shared" si="252"/>
        <v>3</v>
      </c>
      <c r="I2665">
        <f t="shared" ca="1" si="253"/>
        <v>6</v>
      </c>
      <c r="J2665" t="str">
        <f t="shared" ca="1" si="254"/>
        <v>Loyal</v>
      </c>
    </row>
    <row r="2666" spans="1:10" x14ac:dyDescent="0.3">
      <c r="A2666" s="10" t="s">
        <v>2706</v>
      </c>
      <c r="B2666" s="2">
        <v>45559</v>
      </c>
      <c r="C2666">
        <v>2</v>
      </c>
      <c r="D2666">
        <v>3370.94</v>
      </c>
      <c r="E2666" s="11">
        <f t="shared" ca="1" si="255"/>
        <v>520</v>
      </c>
      <c r="F2666">
        <f t="shared" ca="1" si="250"/>
        <v>1</v>
      </c>
      <c r="G2666">
        <f t="shared" si="251"/>
        <v>2</v>
      </c>
      <c r="H2666">
        <f t="shared" si="252"/>
        <v>3</v>
      </c>
      <c r="I2666">
        <f t="shared" ca="1" si="253"/>
        <v>6</v>
      </c>
      <c r="J2666" t="str">
        <f t="shared" ca="1" si="254"/>
        <v>Loyal</v>
      </c>
    </row>
    <row r="2667" spans="1:10" x14ac:dyDescent="0.3">
      <c r="A2667" s="10" t="s">
        <v>1381</v>
      </c>
      <c r="B2667" s="2">
        <v>45443</v>
      </c>
      <c r="C2667">
        <v>3</v>
      </c>
      <c r="D2667">
        <v>2719.48</v>
      </c>
      <c r="E2667" s="11">
        <f t="shared" ca="1" si="255"/>
        <v>636</v>
      </c>
      <c r="F2667">
        <f t="shared" ca="1" si="250"/>
        <v>1</v>
      </c>
      <c r="G2667">
        <f t="shared" si="251"/>
        <v>3</v>
      </c>
      <c r="H2667">
        <f t="shared" si="252"/>
        <v>3</v>
      </c>
      <c r="I2667">
        <f t="shared" ca="1" si="253"/>
        <v>7</v>
      </c>
      <c r="J2667" t="str">
        <f t="shared" ca="1" si="254"/>
        <v>Champion</v>
      </c>
    </row>
    <row r="2668" spans="1:10" x14ac:dyDescent="0.3">
      <c r="A2668" s="10" t="s">
        <v>965</v>
      </c>
      <c r="B2668" s="2">
        <v>45424</v>
      </c>
      <c r="C2668">
        <v>1</v>
      </c>
      <c r="D2668">
        <v>2459.9499999999998</v>
      </c>
      <c r="E2668" s="11">
        <f t="shared" ca="1" si="255"/>
        <v>655</v>
      </c>
      <c r="F2668">
        <f t="shared" ca="1" si="250"/>
        <v>1</v>
      </c>
      <c r="G2668">
        <f t="shared" si="251"/>
        <v>1</v>
      </c>
      <c r="H2668">
        <f t="shared" si="252"/>
        <v>3</v>
      </c>
      <c r="I2668">
        <f t="shared" ca="1" si="253"/>
        <v>5</v>
      </c>
      <c r="J2668" t="str">
        <f t="shared" ca="1" si="254"/>
        <v>Loyal</v>
      </c>
    </row>
    <row r="2669" spans="1:10" x14ac:dyDescent="0.3">
      <c r="A2669" s="10" t="s">
        <v>4397</v>
      </c>
      <c r="B2669" s="2">
        <v>45410</v>
      </c>
      <c r="C2669">
        <v>1</v>
      </c>
      <c r="D2669">
        <v>600.59</v>
      </c>
      <c r="E2669" s="11">
        <f t="shared" ca="1" si="255"/>
        <v>669</v>
      </c>
      <c r="F2669">
        <f t="shared" ca="1" si="250"/>
        <v>1</v>
      </c>
      <c r="G2669">
        <f t="shared" si="251"/>
        <v>1</v>
      </c>
      <c r="H2669">
        <f t="shared" si="252"/>
        <v>1</v>
      </c>
      <c r="I2669">
        <f t="shared" ca="1" si="253"/>
        <v>3</v>
      </c>
      <c r="J2669" t="str">
        <f t="shared" ca="1" si="254"/>
        <v>Lost</v>
      </c>
    </row>
    <row r="2670" spans="1:10" x14ac:dyDescent="0.3">
      <c r="A2670" s="10" t="s">
        <v>3033</v>
      </c>
      <c r="B2670" s="2">
        <v>45550</v>
      </c>
      <c r="C2670">
        <v>2</v>
      </c>
      <c r="D2670">
        <v>402.22</v>
      </c>
      <c r="E2670" s="11">
        <f t="shared" ca="1" si="255"/>
        <v>529</v>
      </c>
      <c r="F2670">
        <f t="shared" ca="1" si="250"/>
        <v>1</v>
      </c>
      <c r="G2670">
        <f t="shared" si="251"/>
        <v>2</v>
      </c>
      <c r="H2670">
        <f t="shared" si="252"/>
        <v>1</v>
      </c>
      <c r="I2670">
        <f t="shared" ca="1" si="253"/>
        <v>4</v>
      </c>
      <c r="J2670" t="str">
        <f t="shared" ca="1" si="254"/>
        <v>At Risk</v>
      </c>
    </row>
    <row r="2671" spans="1:10" x14ac:dyDescent="0.3">
      <c r="A2671" s="10" t="s">
        <v>3327</v>
      </c>
      <c r="B2671" s="2">
        <v>45613</v>
      </c>
      <c r="C2671">
        <v>1</v>
      </c>
      <c r="D2671">
        <v>982.57</v>
      </c>
      <c r="E2671" s="11">
        <f t="shared" ca="1" si="255"/>
        <v>466</v>
      </c>
      <c r="F2671">
        <f t="shared" ca="1" si="250"/>
        <v>1</v>
      </c>
      <c r="G2671">
        <f t="shared" si="251"/>
        <v>1</v>
      </c>
      <c r="H2671">
        <f t="shared" si="252"/>
        <v>1</v>
      </c>
      <c r="I2671">
        <f t="shared" ca="1" si="253"/>
        <v>3</v>
      </c>
      <c r="J2671" t="str">
        <f t="shared" ca="1" si="254"/>
        <v>Lost</v>
      </c>
    </row>
    <row r="2672" spans="1:10" x14ac:dyDescent="0.3">
      <c r="A2672" s="10" t="s">
        <v>2152</v>
      </c>
      <c r="B2672" s="2">
        <v>45633</v>
      </c>
      <c r="C2672">
        <v>2</v>
      </c>
      <c r="D2672">
        <v>2265.83</v>
      </c>
      <c r="E2672" s="11">
        <f t="shared" ca="1" si="255"/>
        <v>446</v>
      </c>
      <c r="F2672">
        <f t="shared" ca="1" si="250"/>
        <v>1</v>
      </c>
      <c r="G2672">
        <f t="shared" si="251"/>
        <v>2</v>
      </c>
      <c r="H2672">
        <f t="shared" si="252"/>
        <v>3</v>
      </c>
      <c r="I2672">
        <f t="shared" ca="1" si="253"/>
        <v>6</v>
      </c>
      <c r="J2672" t="str">
        <f t="shared" ca="1" si="254"/>
        <v>Loyal</v>
      </c>
    </row>
    <row r="2673" spans="1:10" x14ac:dyDescent="0.3">
      <c r="A2673" s="10" t="s">
        <v>2818</v>
      </c>
      <c r="B2673" s="2">
        <v>45320</v>
      </c>
      <c r="C2673">
        <v>1</v>
      </c>
      <c r="D2673">
        <v>1233.1400000000001</v>
      </c>
      <c r="E2673" s="11">
        <f t="shared" ca="1" si="255"/>
        <v>759</v>
      </c>
      <c r="F2673">
        <f t="shared" ca="1" si="250"/>
        <v>1</v>
      </c>
      <c r="G2673">
        <f t="shared" si="251"/>
        <v>1</v>
      </c>
      <c r="H2673">
        <f t="shared" si="252"/>
        <v>2</v>
      </c>
      <c r="I2673">
        <f t="shared" ca="1" si="253"/>
        <v>4</v>
      </c>
      <c r="J2673" t="str">
        <f t="shared" ca="1" si="254"/>
        <v>At Risk</v>
      </c>
    </row>
    <row r="2674" spans="1:10" x14ac:dyDescent="0.3">
      <c r="A2674" s="10" t="s">
        <v>4863</v>
      </c>
      <c r="B2674" s="2">
        <v>45639</v>
      </c>
      <c r="C2674">
        <v>3</v>
      </c>
      <c r="D2674">
        <v>1572.74</v>
      </c>
      <c r="E2674" s="11">
        <f t="shared" ca="1" si="255"/>
        <v>440</v>
      </c>
      <c r="F2674">
        <f t="shared" ca="1" si="250"/>
        <v>1</v>
      </c>
      <c r="G2674">
        <f t="shared" si="251"/>
        <v>3</v>
      </c>
      <c r="H2674">
        <f t="shared" si="252"/>
        <v>2</v>
      </c>
      <c r="I2674">
        <f t="shared" ca="1" si="253"/>
        <v>6</v>
      </c>
      <c r="J2674" t="str">
        <f t="shared" ca="1" si="254"/>
        <v>Loyal</v>
      </c>
    </row>
    <row r="2675" spans="1:10" x14ac:dyDescent="0.3">
      <c r="A2675" s="10" t="s">
        <v>5824</v>
      </c>
      <c r="B2675" s="2">
        <v>45596</v>
      </c>
      <c r="C2675">
        <v>2</v>
      </c>
      <c r="D2675">
        <v>1547.21</v>
      </c>
      <c r="E2675" s="11">
        <f t="shared" ca="1" si="255"/>
        <v>483</v>
      </c>
      <c r="F2675">
        <f t="shared" ca="1" si="250"/>
        <v>1</v>
      </c>
      <c r="G2675">
        <f t="shared" si="251"/>
        <v>2</v>
      </c>
      <c r="H2675">
        <f t="shared" si="252"/>
        <v>2</v>
      </c>
      <c r="I2675">
        <f t="shared" ca="1" si="253"/>
        <v>5</v>
      </c>
      <c r="J2675" t="str">
        <f t="shared" ca="1" si="254"/>
        <v>Loyal</v>
      </c>
    </row>
    <row r="2676" spans="1:10" x14ac:dyDescent="0.3">
      <c r="A2676" s="10" t="s">
        <v>191</v>
      </c>
      <c r="B2676" s="2">
        <v>45578</v>
      </c>
      <c r="C2676">
        <v>3</v>
      </c>
      <c r="D2676">
        <v>1075.27</v>
      </c>
      <c r="E2676" s="11">
        <f t="shared" ca="1" si="255"/>
        <v>501</v>
      </c>
      <c r="F2676">
        <f t="shared" ca="1" si="250"/>
        <v>1</v>
      </c>
      <c r="G2676">
        <f t="shared" si="251"/>
        <v>3</v>
      </c>
      <c r="H2676">
        <f t="shared" si="252"/>
        <v>2</v>
      </c>
      <c r="I2676">
        <f t="shared" ca="1" si="253"/>
        <v>6</v>
      </c>
      <c r="J2676" t="str">
        <f t="shared" ca="1" si="254"/>
        <v>Loyal</v>
      </c>
    </row>
    <row r="2677" spans="1:10" x14ac:dyDescent="0.3">
      <c r="A2677" s="10" t="s">
        <v>5768</v>
      </c>
      <c r="B2677" s="2">
        <v>45397</v>
      </c>
      <c r="C2677">
        <v>1</v>
      </c>
      <c r="D2677">
        <v>843.64</v>
      </c>
      <c r="E2677" s="11">
        <f t="shared" ca="1" si="255"/>
        <v>682</v>
      </c>
      <c r="F2677">
        <f t="shared" ca="1" si="250"/>
        <v>1</v>
      </c>
      <c r="G2677">
        <f t="shared" si="251"/>
        <v>1</v>
      </c>
      <c r="H2677">
        <f t="shared" si="252"/>
        <v>1</v>
      </c>
      <c r="I2677">
        <f t="shared" ca="1" si="253"/>
        <v>3</v>
      </c>
      <c r="J2677" t="str">
        <f t="shared" ca="1" si="254"/>
        <v>Lost</v>
      </c>
    </row>
    <row r="2678" spans="1:10" x14ac:dyDescent="0.3">
      <c r="A2678" s="10" t="s">
        <v>2013</v>
      </c>
      <c r="B2678" s="2">
        <v>45405</v>
      </c>
      <c r="C2678">
        <v>2</v>
      </c>
      <c r="D2678">
        <v>3636.46</v>
      </c>
      <c r="E2678" s="11">
        <f t="shared" ca="1" si="255"/>
        <v>674</v>
      </c>
      <c r="F2678">
        <f t="shared" ca="1" si="250"/>
        <v>1</v>
      </c>
      <c r="G2678">
        <f t="shared" si="251"/>
        <v>2</v>
      </c>
      <c r="H2678">
        <f t="shared" si="252"/>
        <v>3</v>
      </c>
      <c r="I2678">
        <f t="shared" ca="1" si="253"/>
        <v>6</v>
      </c>
      <c r="J2678" t="str">
        <f t="shared" ca="1" si="254"/>
        <v>Loyal</v>
      </c>
    </row>
    <row r="2679" spans="1:10" x14ac:dyDescent="0.3">
      <c r="A2679" s="10" t="s">
        <v>5257</v>
      </c>
      <c r="B2679" s="2">
        <v>45593</v>
      </c>
      <c r="C2679">
        <v>2</v>
      </c>
      <c r="D2679">
        <v>1085.42</v>
      </c>
      <c r="E2679" s="11">
        <f t="shared" ca="1" si="255"/>
        <v>486</v>
      </c>
      <c r="F2679">
        <f t="shared" ca="1" si="250"/>
        <v>1</v>
      </c>
      <c r="G2679">
        <f t="shared" si="251"/>
        <v>2</v>
      </c>
      <c r="H2679">
        <f t="shared" si="252"/>
        <v>2</v>
      </c>
      <c r="I2679">
        <f t="shared" ca="1" si="253"/>
        <v>5</v>
      </c>
      <c r="J2679" t="str">
        <f t="shared" ca="1" si="254"/>
        <v>Loyal</v>
      </c>
    </row>
    <row r="2680" spans="1:10" x14ac:dyDescent="0.3">
      <c r="A2680" s="10" t="s">
        <v>1653</v>
      </c>
      <c r="B2680" s="2">
        <v>45611</v>
      </c>
      <c r="C2680">
        <v>1</v>
      </c>
      <c r="D2680">
        <v>1345.59</v>
      </c>
      <c r="E2680" s="11">
        <f t="shared" ca="1" si="255"/>
        <v>468</v>
      </c>
      <c r="F2680">
        <f t="shared" ca="1" si="250"/>
        <v>1</v>
      </c>
      <c r="G2680">
        <f t="shared" si="251"/>
        <v>1</v>
      </c>
      <c r="H2680">
        <f t="shared" si="252"/>
        <v>2</v>
      </c>
      <c r="I2680">
        <f t="shared" ca="1" si="253"/>
        <v>4</v>
      </c>
      <c r="J2680" t="str">
        <f t="shared" ca="1" si="254"/>
        <v>At Risk</v>
      </c>
    </row>
    <row r="2681" spans="1:10" x14ac:dyDescent="0.3">
      <c r="A2681" s="10" t="s">
        <v>1489</v>
      </c>
      <c r="B2681" s="2">
        <v>45529</v>
      </c>
      <c r="C2681">
        <v>2</v>
      </c>
      <c r="D2681">
        <v>2128.5</v>
      </c>
      <c r="E2681" s="11">
        <f t="shared" ca="1" si="255"/>
        <v>550</v>
      </c>
      <c r="F2681">
        <f t="shared" ca="1" si="250"/>
        <v>1</v>
      </c>
      <c r="G2681">
        <f t="shared" si="251"/>
        <v>2</v>
      </c>
      <c r="H2681">
        <f t="shared" si="252"/>
        <v>3</v>
      </c>
      <c r="I2681">
        <f t="shared" ca="1" si="253"/>
        <v>6</v>
      </c>
      <c r="J2681" t="str">
        <f t="shared" ca="1" si="254"/>
        <v>Loyal</v>
      </c>
    </row>
    <row r="2682" spans="1:10" x14ac:dyDescent="0.3">
      <c r="A2682" s="10" t="s">
        <v>5593</v>
      </c>
      <c r="B2682" s="2">
        <v>45459</v>
      </c>
      <c r="C2682">
        <v>1</v>
      </c>
      <c r="D2682">
        <v>345.46</v>
      </c>
      <c r="E2682" s="11">
        <f t="shared" ca="1" si="255"/>
        <v>620</v>
      </c>
      <c r="F2682">
        <f t="shared" ca="1" si="250"/>
        <v>1</v>
      </c>
      <c r="G2682">
        <f t="shared" si="251"/>
        <v>1</v>
      </c>
      <c r="H2682">
        <f t="shared" si="252"/>
        <v>1</v>
      </c>
      <c r="I2682">
        <f t="shared" ca="1" si="253"/>
        <v>3</v>
      </c>
      <c r="J2682" t="str">
        <f t="shared" ca="1" si="254"/>
        <v>Lost</v>
      </c>
    </row>
    <row r="2683" spans="1:10" x14ac:dyDescent="0.3">
      <c r="A2683" s="10" t="s">
        <v>3360</v>
      </c>
      <c r="B2683" s="2">
        <v>45357</v>
      </c>
      <c r="C2683">
        <v>2</v>
      </c>
      <c r="D2683">
        <v>1393.92</v>
      </c>
      <c r="E2683" s="11">
        <f t="shared" ca="1" si="255"/>
        <v>722</v>
      </c>
      <c r="F2683">
        <f t="shared" ca="1" si="250"/>
        <v>1</v>
      </c>
      <c r="G2683">
        <f t="shared" si="251"/>
        <v>2</v>
      </c>
      <c r="H2683">
        <f t="shared" si="252"/>
        <v>2</v>
      </c>
      <c r="I2683">
        <f t="shared" ca="1" si="253"/>
        <v>5</v>
      </c>
      <c r="J2683" t="str">
        <f t="shared" ca="1" si="254"/>
        <v>Loyal</v>
      </c>
    </row>
    <row r="2684" spans="1:10" x14ac:dyDescent="0.3">
      <c r="A2684" s="10" t="s">
        <v>424</v>
      </c>
      <c r="B2684" s="2">
        <v>45453</v>
      </c>
      <c r="C2684">
        <v>1</v>
      </c>
      <c r="D2684">
        <v>1528.4</v>
      </c>
      <c r="E2684" s="11">
        <f t="shared" ca="1" si="255"/>
        <v>626</v>
      </c>
      <c r="F2684">
        <f t="shared" ca="1" si="250"/>
        <v>1</v>
      </c>
      <c r="G2684">
        <f t="shared" si="251"/>
        <v>1</v>
      </c>
      <c r="H2684">
        <f t="shared" si="252"/>
        <v>2</v>
      </c>
      <c r="I2684">
        <f t="shared" ca="1" si="253"/>
        <v>4</v>
      </c>
      <c r="J2684" t="str">
        <f t="shared" ca="1" si="254"/>
        <v>At Risk</v>
      </c>
    </row>
    <row r="2685" spans="1:10" x14ac:dyDescent="0.3">
      <c r="A2685" s="10" t="s">
        <v>4630</v>
      </c>
      <c r="B2685" s="2">
        <v>45446</v>
      </c>
      <c r="C2685">
        <v>2</v>
      </c>
      <c r="D2685">
        <v>2709.6899999999996</v>
      </c>
      <c r="E2685" s="11">
        <f t="shared" ca="1" si="255"/>
        <v>633</v>
      </c>
      <c r="F2685">
        <f t="shared" ca="1" si="250"/>
        <v>1</v>
      </c>
      <c r="G2685">
        <f t="shared" si="251"/>
        <v>2</v>
      </c>
      <c r="H2685">
        <f t="shared" si="252"/>
        <v>3</v>
      </c>
      <c r="I2685">
        <f t="shared" ca="1" si="253"/>
        <v>6</v>
      </c>
      <c r="J2685" t="str">
        <f t="shared" ca="1" si="254"/>
        <v>Loyal</v>
      </c>
    </row>
    <row r="2686" spans="1:10" x14ac:dyDescent="0.3">
      <c r="A2686" s="10" t="s">
        <v>610</v>
      </c>
      <c r="B2686" s="2">
        <v>45625</v>
      </c>
      <c r="C2686">
        <v>2</v>
      </c>
      <c r="D2686">
        <v>2692.84</v>
      </c>
      <c r="E2686" s="11">
        <f t="shared" ca="1" si="255"/>
        <v>454</v>
      </c>
      <c r="F2686">
        <f t="shared" ca="1" si="250"/>
        <v>1</v>
      </c>
      <c r="G2686">
        <f t="shared" si="251"/>
        <v>2</v>
      </c>
      <c r="H2686">
        <f t="shared" si="252"/>
        <v>3</v>
      </c>
      <c r="I2686">
        <f t="shared" ca="1" si="253"/>
        <v>6</v>
      </c>
      <c r="J2686" t="str">
        <f t="shared" ca="1" si="254"/>
        <v>Loyal</v>
      </c>
    </row>
    <row r="2687" spans="1:10" x14ac:dyDescent="0.3">
      <c r="A2687" s="10" t="s">
        <v>2546</v>
      </c>
      <c r="B2687" s="2">
        <v>45588</v>
      </c>
      <c r="C2687">
        <v>1</v>
      </c>
      <c r="D2687">
        <v>757.81</v>
      </c>
      <c r="E2687" s="11">
        <f t="shared" ca="1" si="255"/>
        <v>491</v>
      </c>
      <c r="F2687">
        <f t="shared" ca="1" si="250"/>
        <v>1</v>
      </c>
      <c r="G2687">
        <f t="shared" si="251"/>
        <v>1</v>
      </c>
      <c r="H2687">
        <f t="shared" si="252"/>
        <v>1</v>
      </c>
      <c r="I2687">
        <f t="shared" ca="1" si="253"/>
        <v>3</v>
      </c>
      <c r="J2687" t="str">
        <f t="shared" ca="1" si="254"/>
        <v>Lost</v>
      </c>
    </row>
    <row r="2688" spans="1:10" x14ac:dyDescent="0.3">
      <c r="A2688" s="10" t="s">
        <v>153</v>
      </c>
      <c r="B2688" s="2">
        <v>45559</v>
      </c>
      <c r="C2688">
        <v>1</v>
      </c>
      <c r="D2688">
        <v>402.17</v>
      </c>
      <c r="E2688" s="11">
        <f t="shared" ca="1" si="255"/>
        <v>520</v>
      </c>
      <c r="F2688">
        <f t="shared" ca="1" si="250"/>
        <v>1</v>
      </c>
      <c r="G2688">
        <f t="shared" si="251"/>
        <v>1</v>
      </c>
      <c r="H2688">
        <f t="shared" si="252"/>
        <v>1</v>
      </c>
      <c r="I2688">
        <f t="shared" ca="1" si="253"/>
        <v>3</v>
      </c>
      <c r="J2688" t="str">
        <f t="shared" ca="1" si="254"/>
        <v>Lost</v>
      </c>
    </row>
    <row r="2689" spans="1:10" x14ac:dyDescent="0.3">
      <c r="A2689" s="10" t="s">
        <v>4417</v>
      </c>
      <c r="B2689" s="2">
        <v>45521</v>
      </c>
      <c r="C2689">
        <v>2</v>
      </c>
      <c r="D2689">
        <v>2584.0100000000002</v>
      </c>
      <c r="E2689" s="11">
        <f t="shared" ca="1" si="255"/>
        <v>558</v>
      </c>
      <c r="F2689">
        <f t="shared" ca="1" si="250"/>
        <v>1</v>
      </c>
      <c r="G2689">
        <f t="shared" si="251"/>
        <v>2</v>
      </c>
      <c r="H2689">
        <f t="shared" si="252"/>
        <v>3</v>
      </c>
      <c r="I2689">
        <f t="shared" ca="1" si="253"/>
        <v>6</v>
      </c>
      <c r="J2689" t="str">
        <f t="shared" ca="1" si="254"/>
        <v>Loyal</v>
      </c>
    </row>
    <row r="2690" spans="1:10" x14ac:dyDescent="0.3">
      <c r="A2690" s="10" t="s">
        <v>3511</v>
      </c>
      <c r="B2690" s="2">
        <v>45383</v>
      </c>
      <c r="C2690">
        <v>2</v>
      </c>
      <c r="D2690">
        <v>1494.6399999999999</v>
      </c>
      <c r="E2690" s="11">
        <f t="shared" ca="1" si="255"/>
        <v>696</v>
      </c>
      <c r="F2690">
        <f t="shared" ca="1" si="250"/>
        <v>1</v>
      </c>
      <c r="G2690">
        <f t="shared" si="251"/>
        <v>2</v>
      </c>
      <c r="H2690">
        <f t="shared" si="252"/>
        <v>2</v>
      </c>
      <c r="I2690">
        <f t="shared" ca="1" si="253"/>
        <v>5</v>
      </c>
      <c r="J2690" t="str">
        <f t="shared" ca="1" si="254"/>
        <v>Loyal</v>
      </c>
    </row>
    <row r="2691" spans="1:10" x14ac:dyDescent="0.3">
      <c r="A2691" s="10" t="s">
        <v>5953</v>
      </c>
      <c r="B2691" s="2">
        <v>45361</v>
      </c>
      <c r="C2691">
        <v>1</v>
      </c>
      <c r="D2691">
        <v>2326.35</v>
      </c>
      <c r="E2691" s="11">
        <f t="shared" ca="1" si="255"/>
        <v>718</v>
      </c>
      <c r="F2691">
        <f t="shared" ref="F2691:F2754" ca="1" si="256">_xlfn.IFS(E2691&lt;100,3,E2691&lt;=200,2,E2691&gt;200,1)</f>
        <v>1</v>
      </c>
      <c r="G2691">
        <f t="shared" ref="G2691:G2754" si="257">_xlfn.IFS(C2691&gt;=3,3,C2691=2,2,C2691=1,1)</f>
        <v>1</v>
      </c>
      <c r="H2691">
        <f t="shared" ref="H2691:H2754" si="258">_xlfn.IFS(D2691&gt;=2000,3,D2691&gt;=1000,2,D2691&lt;1000,1)</f>
        <v>3</v>
      </c>
      <c r="I2691">
        <f t="shared" ref="I2691:I2754" ca="1" si="259">F2691+G2691+H2691</f>
        <v>5</v>
      </c>
      <c r="J2691" t="str">
        <f t="shared" ref="J2691:J2754" ca="1" si="260">_xlfn.IFS(I2691&gt;=7,"Champion",I2691&gt;=5,"Loyal",I2691&gt;=4,"At Risk",I2691&lt;4,"Lost")</f>
        <v>Loyal</v>
      </c>
    </row>
    <row r="2692" spans="1:10" x14ac:dyDescent="0.3">
      <c r="A2692" s="10" t="s">
        <v>926</v>
      </c>
      <c r="B2692" s="2">
        <v>45353</v>
      </c>
      <c r="C2692">
        <v>1</v>
      </c>
      <c r="D2692">
        <v>1069.6099999999999</v>
      </c>
      <c r="E2692" s="11">
        <f t="shared" ca="1" si="255"/>
        <v>726</v>
      </c>
      <c r="F2692">
        <f t="shared" ca="1" si="256"/>
        <v>1</v>
      </c>
      <c r="G2692">
        <f t="shared" si="257"/>
        <v>1</v>
      </c>
      <c r="H2692">
        <f t="shared" si="258"/>
        <v>2</v>
      </c>
      <c r="I2692">
        <f t="shared" ca="1" si="259"/>
        <v>4</v>
      </c>
      <c r="J2692" t="str">
        <f t="shared" ca="1" si="260"/>
        <v>At Risk</v>
      </c>
    </row>
    <row r="2693" spans="1:10" x14ac:dyDescent="0.3">
      <c r="A2693" s="10" t="s">
        <v>5367</v>
      </c>
      <c r="B2693" s="2">
        <v>45655</v>
      </c>
      <c r="C2693">
        <v>1</v>
      </c>
      <c r="D2693">
        <v>360.4</v>
      </c>
      <c r="E2693" s="11">
        <f t="shared" ref="E2693:E2756" ca="1" si="261">TODAY()-B2693</f>
        <v>424</v>
      </c>
      <c r="F2693">
        <f t="shared" ca="1" si="256"/>
        <v>1</v>
      </c>
      <c r="G2693">
        <f t="shared" si="257"/>
        <v>1</v>
      </c>
      <c r="H2693">
        <f t="shared" si="258"/>
        <v>1</v>
      </c>
      <c r="I2693">
        <f t="shared" ca="1" si="259"/>
        <v>3</v>
      </c>
      <c r="J2693" t="str">
        <f t="shared" ca="1" si="260"/>
        <v>Lost</v>
      </c>
    </row>
    <row r="2694" spans="1:10" x14ac:dyDescent="0.3">
      <c r="A2694" s="10" t="s">
        <v>2559</v>
      </c>
      <c r="B2694" s="2">
        <v>45651</v>
      </c>
      <c r="C2694">
        <v>1</v>
      </c>
      <c r="D2694">
        <v>479.18</v>
      </c>
      <c r="E2694" s="11">
        <f t="shared" ca="1" si="261"/>
        <v>428</v>
      </c>
      <c r="F2694">
        <f t="shared" ca="1" si="256"/>
        <v>1</v>
      </c>
      <c r="G2694">
        <f t="shared" si="257"/>
        <v>1</v>
      </c>
      <c r="H2694">
        <f t="shared" si="258"/>
        <v>1</v>
      </c>
      <c r="I2694">
        <f t="shared" ca="1" si="259"/>
        <v>3</v>
      </c>
      <c r="J2694" t="str">
        <f t="shared" ca="1" si="260"/>
        <v>Lost</v>
      </c>
    </row>
    <row r="2695" spans="1:10" x14ac:dyDescent="0.3">
      <c r="A2695" s="10" t="s">
        <v>1941</v>
      </c>
      <c r="B2695" s="2">
        <v>45472</v>
      </c>
      <c r="C2695">
        <v>2</v>
      </c>
      <c r="D2695">
        <v>593.41</v>
      </c>
      <c r="E2695" s="11">
        <f t="shared" ca="1" si="261"/>
        <v>607</v>
      </c>
      <c r="F2695">
        <f t="shared" ca="1" si="256"/>
        <v>1</v>
      </c>
      <c r="G2695">
        <f t="shared" si="257"/>
        <v>2</v>
      </c>
      <c r="H2695">
        <f t="shared" si="258"/>
        <v>1</v>
      </c>
      <c r="I2695">
        <f t="shared" ca="1" si="259"/>
        <v>4</v>
      </c>
      <c r="J2695" t="str">
        <f t="shared" ca="1" si="260"/>
        <v>At Risk</v>
      </c>
    </row>
    <row r="2696" spans="1:10" x14ac:dyDescent="0.3">
      <c r="A2696" s="10" t="s">
        <v>1548</v>
      </c>
      <c r="B2696" s="2">
        <v>45613</v>
      </c>
      <c r="C2696">
        <v>2</v>
      </c>
      <c r="D2696">
        <v>1316.69</v>
      </c>
      <c r="E2696" s="11">
        <f t="shared" ca="1" si="261"/>
        <v>466</v>
      </c>
      <c r="F2696">
        <f t="shared" ca="1" si="256"/>
        <v>1</v>
      </c>
      <c r="G2696">
        <f t="shared" si="257"/>
        <v>2</v>
      </c>
      <c r="H2696">
        <f t="shared" si="258"/>
        <v>2</v>
      </c>
      <c r="I2696">
        <f t="shared" ca="1" si="259"/>
        <v>5</v>
      </c>
      <c r="J2696" t="str">
        <f t="shared" ca="1" si="260"/>
        <v>Loyal</v>
      </c>
    </row>
    <row r="2697" spans="1:10" x14ac:dyDescent="0.3">
      <c r="A2697" s="10" t="s">
        <v>682</v>
      </c>
      <c r="B2697" s="2">
        <v>45607</v>
      </c>
      <c r="C2697">
        <v>3</v>
      </c>
      <c r="D2697">
        <v>3826.4100000000003</v>
      </c>
      <c r="E2697" s="11">
        <f t="shared" ca="1" si="261"/>
        <v>472</v>
      </c>
      <c r="F2697">
        <f t="shared" ca="1" si="256"/>
        <v>1</v>
      </c>
      <c r="G2697">
        <f t="shared" si="257"/>
        <v>3</v>
      </c>
      <c r="H2697">
        <f t="shared" si="258"/>
        <v>3</v>
      </c>
      <c r="I2697">
        <f t="shared" ca="1" si="259"/>
        <v>7</v>
      </c>
      <c r="J2697" t="str">
        <f t="shared" ca="1" si="260"/>
        <v>Champion</v>
      </c>
    </row>
    <row r="2698" spans="1:10" x14ac:dyDescent="0.3">
      <c r="A2698" s="10" t="s">
        <v>3901</v>
      </c>
      <c r="B2698" s="2">
        <v>45464</v>
      </c>
      <c r="C2698">
        <v>1</v>
      </c>
      <c r="D2698">
        <v>2522.41</v>
      </c>
      <c r="E2698" s="11">
        <f t="shared" ca="1" si="261"/>
        <v>615</v>
      </c>
      <c r="F2698">
        <f t="shared" ca="1" si="256"/>
        <v>1</v>
      </c>
      <c r="G2698">
        <f t="shared" si="257"/>
        <v>1</v>
      </c>
      <c r="H2698">
        <f t="shared" si="258"/>
        <v>3</v>
      </c>
      <c r="I2698">
        <f t="shared" ca="1" si="259"/>
        <v>5</v>
      </c>
      <c r="J2698" t="str">
        <f t="shared" ca="1" si="260"/>
        <v>Loyal</v>
      </c>
    </row>
    <row r="2699" spans="1:10" x14ac:dyDescent="0.3">
      <c r="A2699" s="10" t="s">
        <v>1951</v>
      </c>
      <c r="B2699" s="2">
        <v>45452</v>
      </c>
      <c r="C2699">
        <v>1</v>
      </c>
      <c r="D2699">
        <v>1102.33</v>
      </c>
      <c r="E2699" s="11">
        <f t="shared" ca="1" si="261"/>
        <v>627</v>
      </c>
      <c r="F2699">
        <f t="shared" ca="1" si="256"/>
        <v>1</v>
      </c>
      <c r="G2699">
        <f t="shared" si="257"/>
        <v>1</v>
      </c>
      <c r="H2699">
        <f t="shared" si="258"/>
        <v>2</v>
      </c>
      <c r="I2699">
        <f t="shared" ca="1" si="259"/>
        <v>4</v>
      </c>
      <c r="J2699" t="str">
        <f t="shared" ca="1" si="260"/>
        <v>At Risk</v>
      </c>
    </row>
    <row r="2700" spans="1:10" x14ac:dyDescent="0.3">
      <c r="A2700" s="10" t="s">
        <v>2885</v>
      </c>
      <c r="B2700" s="2">
        <v>45476</v>
      </c>
      <c r="C2700">
        <v>2</v>
      </c>
      <c r="D2700">
        <v>2941.07</v>
      </c>
      <c r="E2700" s="11">
        <f t="shared" ca="1" si="261"/>
        <v>603</v>
      </c>
      <c r="F2700">
        <f t="shared" ca="1" si="256"/>
        <v>1</v>
      </c>
      <c r="G2700">
        <f t="shared" si="257"/>
        <v>2</v>
      </c>
      <c r="H2700">
        <f t="shared" si="258"/>
        <v>3</v>
      </c>
      <c r="I2700">
        <f t="shared" ca="1" si="259"/>
        <v>6</v>
      </c>
      <c r="J2700" t="str">
        <f t="shared" ca="1" si="260"/>
        <v>Loyal</v>
      </c>
    </row>
    <row r="2701" spans="1:10" x14ac:dyDescent="0.3">
      <c r="A2701" s="10" t="s">
        <v>2002</v>
      </c>
      <c r="B2701" s="2">
        <v>45566</v>
      </c>
      <c r="C2701">
        <v>2</v>
      </c>
      <c r="D2701">
        <v>1063.1100000000001</v>
      </c>
      <c r="E2701" s="11">
        <f t="shared" ca="1" si="261"/>
        <v>513</v>
      </c>
      <c r="F2701">
        <f t="shared" ca="1" si="256"/>
        <v>1</v>
      </c>
      <c r="G2701">
        <f t="shared" si="257"/>
        <v>2</v>
      </c>
      <c r="H2701">
        <f t="shared" si="258"/>
        <v>2</v>
      </c>
      <c r="I2701">
        <f t="shared" ca="1" si="259"/>
        <v>5</v>
      </c>
      <c r="J2701" t="str">
        <f t="shared" ca="1" si="260"/>
        <v>Loyal</v>
      </c>
    </row>
    <row r="2702" spans="1:10" x14ac:dyDescent="0.3">
      <c r="A2702" s="10" t="s">
        <v>4318</v>
      </c>
      <c r="B2702" s="2">
        <v>45506</v>
      </c>
      <c r="C2702">
        <v>1</v>
      </c>
      <c r="D2702">
        <v>1346.15</v>
      </c>
      <c r="E2702" s="11">
        <f t="shared" ca="1" si="261"/>
        <v>573</v>
      </c>
      <c r="F2702">
        <f t="shared" ca="1" si="256"/>
        <v>1</v>
      </c>
      <c r="G2702">
        <f t="shared" si="257"/>
        <v>1</v>
      </c>
      <c r="H2702">
        <f t="shared" si="258"/>
        <v>2</v>
      </c>
      <c r="I2702">
        <f t="shared" ca="1" si="259"/>
        <v>4</v>
      </c>
      <c r="J2702" t="str">
        <f t="shared" ca="1" si="260"/>
        <v>At Risk</v>
      </c>
    </row>
    <row r="2703" spans="1:10" x14ac:dyDescent="0.3">
      <c r="A2703" s="10" t="s">
        <v>3161</v>
      </c>
      <c r="B2703" s="2">
        <v>45649</v>
      </c>
      <c r="C2703">
        <v>3</v>
      </c>
      <c r="D2703">
        <v>3742.77</v>
      </c>
      <c r="E2703" s="11">
        <f t="shared" ca="1" si="261"/>
        <v>430</v>
      </c>
      <c r="F2703">
        <f t="shared" ca="1" si="256"/>
        <v>1</v>
      </c>
      <c r="G2703">
        <f t="shared" si="257"/>
        <v>3</v>
      </c>
      <c r="H2703">
        <f t="shared" si="258"/>
        <v>3</v>
      </c>
      <c r="I2703">
        <f t="shared" ca="1" si="259"/>
        <v>7</v>
      </c>
      <c r="J2703" t="str">
        <f t="shared" ca="1" si="260"/>
        <v>Champion</v>
      </c>
    </row>
    <row r="2704" spans="1:10" x14ac:dyDescent="0.3">
      <c r="A2704" s="10" t="s">
        <v>3162</v>
      </c>
      <c r="B2704" s="2">
        <v>45469</v>
      </c>
      <c r="C2704">
        <v>2</v>
      </c>
      <c r="D2704">
        <v>4813.7</v>
      </c>
      <c r="E2704" s="11">
        <f t="shared" ca="1" si="261"/>
        <v>610</v>
      </c>
      <c r="F2704">
        <f t="shared" ca="1" si="256"/>
        <v>1</v>
      </c>
      <c r="G2704">
        <f t="shared" si="257"/>
        <v>2</v>
      </c>
      <c r="H2704">
        <f t="shared" si="258"/>
        <v>3</v>
      </c>
      <c r="I2704">
        <f t="shared" ca="1" si="259"/>
        <v>6</v>
      </c>
      <c r="J2704" t="str">
        <f t="shared" ca="1" si="260"/>
        <v>Loyal</v>
      </c>
    </row>
    <row r="2705" spans="1:10" x14ac:dyDescent="0.3">
      <c r="A2705" s="10" t="s">
        <v>3435</v>
      </c>
      <c r="B2705" s="2">
        <v>45648</v>
      </c>
      <c r="C2705">
        <v>1</v>
      </c>
      <c r="D2705">
        <v>1270.76</v>
      </c>
      <c r="E2705" s="11">
        <f t="shared" ca="1" si="261"/>
        <v>431</v>
      </c>
      <c r="F2705">
        <f t="shared" ca="1" si="256"/>
        <v>1</v>
      </c>
      <c r="G2705">
        <f t="shared" si="257"/>
        <v>1</v>
      </c>
      <c r="H2705">
        <f t="shared" si="258"/>
        <v>2</v>
      </c>
      <c r="I2705">
        <f t="shared" ca="1" si="259"/>
        <v>4</v>
      </c>
      <c r="J2705" t="str">
        <f t="shared" ca="1" si="260"/>
        <v>At Risk</v>
      </c>
    </row>
    <row r="2706" spans="1:10" x14ac:dyDescent="0.3">
      <c r="A2706" s="10" t="s">
        <v>2994</v>
      </c>
      <c r="B2706" s="2">
        <v>45471</v>
      </c>
      <c r="C2706">
        <v>1</v>
      </c>
      <c r="D2706">
        <v>677.26</v>
      </c>
      <c r="E2706" s="11">
        <f t="shared" ca="1" si="261"/>
        <v>608</v>
      </c>
      <c r="F2706">
        <f t="shared" ca="1" si="256"/>
        <v>1</v>
      </c>
      <c r="G2706">
        <f t="shared" si="257"/>
        <v>1</v>
      </c>
      <c r="H2706">
        <f t="shared" si="258"/>
        <v>1</v>
      </c>
      <c r="I2706">
        <f t="shared" ca="1" si="259"/>
        <v>3</v>
      </c>
      <c r="J2706" t="str">
        <f t="shared" ca="1" si="260"/>
        <v>Lost</v>
      </c>
    </row>
    <row r="2707" spans="1:10" x14ac:dyDescent="0.3">
      <c r="A2707" s="10" t="s">
        <v>3086</v>
      </c>
      <c r="B2707" s="2">
        <v>45467</v>
      </c>
      <c r="C2707">
        <v>3</v>
      </c>
      <c r="D2707">
        <v>3184.85</v>
      </c>
      <c r="E2707" s="11">
        <f t="shared" ca="1" si="261"/>
        <v>612</v>
      </c>
      <c r="F2707">
        <f t="shared" ca="1" si="256"/>
        <v>1</v>
      </c>
      <c r="G2707">
        <f t="shared" si="257"/>
        <v>3</v>
      </c>
      <c r="H2707">
        <f t="shared" si="258"/>
        <v>3</v>
      </c>
      <c r="I2707">
        <f t="shared" ca="1" si="259"/>
        <v>7</v>
      </c>
      <c r="J2707" t="str">
        <f t="shared" ca="1" si="260"/>
        <v>Champion</v>
      </c>
    </row>
    <row r="2708" spans="1:10" x14ac:dyDescent="0.3">
      <c r="A2708" s="10" t="s">
        <v>3364</v>
      </c>
      <c r="B2708" s="2">
        <v>45349</v>
      </c>
      <c r="C2708">
        <v>1</v>
      </c>
      <c r="D2708">
        <v>1606.9</v>
      </c>
      <c r="E2708" s="11">
        <f t="shared" ca="1" si="261"/>
        <v>730</v>
      </c>
      <c r="F2708">
        <f t="shared" ca="1" si="256"/>
        <v>1</v>
      </c>
      <c r="G2708">
        <f t="shared" si="257"/>
        <v>1</v>
      </c>
      <c r="H2708">
        <f t="shared" si="258"/>
        <v>2</v>
      </c>
      <c r="I2708">
        <f t="shared" ca="1" si="259"/>
        <v>4</v>
      </c>
      <c r="J2708" t="str">
        <f t="shared" ca="1" si="260"/>
        <v>At Risk</v>
      </c>
    </row>
    <row r="2709" spans="1:10" x14ac:dyDescent="0.3">
      <c r="A2709" s="10" t="s">
        <v>335</v>
      </c>
      <c r="B2709" s="2">
        <v>45576</v>
      </c>
      <c r="C2709">
        <v>2</v>
      </c>
      <c r="D2709">
        <v>542.19000000000005</v>
      </c>
      <c r="E2709" s="11">
        <f t="shared" ca="1" si="261"/>
        <v>503</v>
      </c>
      <c r="F2709">
        <f t="shared" ca="1" si="256"/>
        <v>1</v>
      </c>
      <c r="G2709">
        <f t="shared" si="257"/>
        <v>2</v>
      </c>
      <c r="H2709">
        <f t="shared" si="258"/>
        <v>1</v>
      </c>
      <c r="I2709">
        <f t="shared" ca="1" si="259"/>
        <v>4</v>
      </c>
      <c r="J2709" t="str">
        <f t="shared" ca="1" si="260"/>
        <v>At Risk</v>
      </c>
    </row>
    <row r="2710" spans="1:10" x14ac:dyDescent="0.3">
      <c r="A2710" s="10" t="s">
        <v>4708</v>
      </c>
      <c r="B2710" s="2">
        <v>45586</v>
      </c>
      <c r="C2710">
        <v>1</v>
      </c>
      <c r="D2710">
        <v>929.6</v>
      </c>
      <c r="E2710" s="11">
        <f t="shared" ca="1" si="261"/>
        <v>493</v>
      </c>
      <c r="F2710">
        <f t="shared" ca="1" si="256"/>
        <v>1</v>
      </c>
      <c r="G2710">
        <f t="shared" si="257"/>
        <v>1</v>
      </c>
      <c r="H2710">
        <f t="shared" si="258"/>
        <v>1</v>
      </c>
      <c r="I2710">
        <f t="shared" ca="1" si="259"/>
        <v>3</v>
      </c>
      <c r="J2710" t="str">
        <f t="shared" ca="1" si="260"/>
        <v>Lost</v>
      </c>
    </row>
    <row r="2711" spans="1:10" x14ac:dyDescent="0.3">
      <c r="A2711" s="10" t="s">
        <v>5531</v>
      </c>
      <c r="B2711" s="2">
        <v>45442</v>
      </c>
      <c r="C2711">
        <v>2</v>
      </c>
      <c r="D2711">
        <v>4179.82</v>
      </c>
      <c r="E2711" s="11">
        <f t="shared" ca="1" si="261"/>
        <v>637</v>
      </c>
      <c r="F2711">
        <f t="shared" ca="1" si="256"/>
        <v>1</v>
      </c>
      <c r="G2711">
        <f t="shared" si="257"/>
        <v>2</v>
      </c>
      <c r="H2711">
        <f t="shared" si="258"/>
        <v>3</v>
      </c>
      <c r="I2711">
        <f t="shared" ca="1" si="259"/>
        <v>6</v>
      </c>
      <c r="J2711" t="str">
        <f t="shared" ca="1" si="260"/>
        <v>Loyal</v>
      </c>
    </row>
    <row r="2712" spans="1:10" x14ac:dyDescent="0.3">
      <c r="A2712" s="10" t="s">
        <v>4185</v>
      </c>
      <c r="B2712" s="2">
        <v>45618</v>
      </c>
      <c r="C2712">
        <v>2</v>
      </c>
      <c r="D2712">
        <v>3018.5099999999998</v>
      </c>
      <c r="E2712" s="11">
        <f t="shared" ca="1" si="261"/>
        <v>461</v>
      </c>
      <c r="F2712">
        <f t="shared" ca="1" si="256"/>
        <v>1</v>
      </c>
      <c r="G2712">
        <f t="shared" si="257"/>
        <v>2</v>
      </c>
      <c r="H2712">
        <f t="shared" si="258"/>
        <v>3</v>
      </c>
      <c r="I2712">
        <f t="shared" ca="1" si="259"/>
        <v>6</v>
      </c>
      <c r="J2712" t="str">
        <f t="shared" ca="1" si="260"/>
        <v>Loyal</v>
      </c>
    </row>
    <row r="2713" spans="1:10" x14ac:dyDescent="0.3">
      <c r="A2713" s="10" t="s">
        <v>4102</v>
      </c>
      <c r="B2713" s="2">
        <v>45510</v>
      </c>
      <c r="C2713">
        <v>2</v>
      </c>
      <c r="D2713">
        <v>2984.39</v>
      </c>
      <c r="E2713" s="11">
        <f t="shared" ca="1" si="261"/>
        <v>569</v>
      </c>
      <c r="F2713">
        <f t="shared" ca="1" si="256"/>
        <v>1</v>
      </c>
      <c r="G2713">
        <f t="shared" si="257"/>
        <v>2</v>
      </c>
      <c r="H2713">
        <f t="shared" si="258"/>
        <v>3</v>
      </c>
      <c r="I2713">
        <f t="shared" ca="1" si="259"/>
        <v>6</v>
      </c>
      <c r="J2713" t="str">
        <f t="shared" ca="1" si="260"/>
        <v>Loyal</v>
      </c>
    </row>
    <row r="2714" spans="1:10" x14ac:dyDescent="0.3">
      <c r="A2714" s="10" t="s">
        <v>5957</v>
      </c>
      <c r="B2714" s="2">
        <v>45329</v>
      </c>
      <c r="C2714">
        <v>1</v>
      </c>
      <c r="D2714">
        <v>3164.16</v>
      </c>
      <c r="E2714" s="11">
        <f t="shared" ca="1" si="261"/>
        <v>750</v>
      </c>
      <c r="F2714">
        <f t="shared" ca="1" si="256"/>
        <v>1</v>
      </c>
      <c r="G2714">
        <f t="shared" si="257"/>
        <v>1</v>
      </c>
      <c r="H2714">
        <f t="shared" si="258"/>
        <v>3</v>
      </c>
      <c r="I2714">
        <f t="shared" ca="1" si="259"/>
        <v>5</v>
      </c>
      <c r="J2714" t="str">
        <f t="shared" ca="1" si="260"/>
        <v>Loyal</v>
      </c>
    </row>
    <row r="2715" spans="1:10" x14ac:dyDescent="0.3">
      <c r="A2715" s="10" t="s">
        <v>853</v>
      </c>
      <c r="B2715" s="2">
        <v>45628</v>
      </c>
      <c r="C2715">
        <v>3</v>
      </c>
      <c r="D2715">
        <v>2569.34</v>
      </c>
      <c r="E2715" s="11">
        <f t="shared" ca="1" si="261"/>
        <v>451</v>
      </c>
      <c r="F2715">
        <f t="shared" ca="1" si="256"/>
        <v>1</v>
      </c>
      <c r="G2715">
        <f t="shared" si="257"/>
        <v>3</v>
      </c>
      <c r="H2715">
        <f t="shared" si="258"/>
        <v>3</v>
      </c>
      <c r="I2715">
        <f t="shared" ca="1" si="259"/>
        <v>7</v>
      </c>
      <c r="J2715" t="str">
        <f t="shared" ca="1" si="260"/>
        <v>Champion</v>
      </c>
    </row>
    <row r="2716" spans="1:10" x14ac:dyDescent="0.3">
      <c r="A2716" s="10" t="s">
        <v>2003</v>
      </c>
      <c r="B2716" s="2">
        <v>45556</v>
      </c>
      <c r="C2716">
        <v>2</v>
      </c>
      <c r="D2716">
        <v>2798.45</v>
      </c>
      <c r="E2716" s="11">
        <f t="shared" ca="1" si="261"/>
        <v>523</v>
      </c>
      <c r="F2716">
        <f t="shared" ca="1" si="256"/>
        <v>1</v>
      </c>
      <c r="G2716">
        <f t="shared" si="257"/>
        <v>2</v>
      </c>
      <c r="H2716">
        <f t="shared" si="258"/>
        <v>3</v>
      </c>
      <c r="I2716">
        <f t="shared" ca="1" si="259"/>
        <v>6</v>
      </c>
      <c r="J2716" t="str">
        <f t="shared" ca="1" si="260"/>
        <v>Loyal</v>
      </c>
    </row>
    <row r="2717" spans="1:10" x14ac:dyDescent="0.3">
      <c r="A2717" s="10" t="s">
        <v>2765</v>
      </c>
      <c r="B2717" s="2">
        <v>45479</v>
      </c>
      <c r="C2717">
        <v>2</v>
      </c>
      <c r="D2717">
        <v>3837.85</v>
      </c>
      <c r="E2717" s="11">
        <f t="shared" ca="1" si="261"/>
        <v>600</v>
      </c>
      <c r="F2717">
        <f t="shared" ca="1" si="256"/>
        <v>1</v>
      </c>
      <c r="G2717">
        <f t="shared" si="257"/>
        <v>2</v>
      </c>
      <c r="H2717">
        <f t="shared" si="258"/>
        <v>3</v>
      </c>
      <c r="I2717">
        <f t="shared" ca="1" si="259"/>
        <v>6</v>
      </c>
      <c r="J2717" t="str">
        <f t="shared" ca="1" si="260"/>
        <v>Loyal</v>
      </c>
    </row>
    <row r="2718" spans="1:10" x14ac:dyDescent="0.3">
      <c r="A2718" s="10" t="s">
        <v>2055</v>
      </c>
      <c r="B2718" s="2">
        <v>45623</v>
      </c>
      <c r="C2718">
        <v>2</v>
      </c>
      <c r="D2718">
        <v>3125.51</v>
      </c>
      <c r="E2718" s="11">
        <f t="shared" ca="1" si="261"/>
        <v>456</v>
      </c>
      <c r="F2718">
        <f t="shared" ca="1" si="256"/>
        <v>1</v>
      </c>
      <c r="G2718">
        <f t="shared" si="257"/>
        <v>2</v>
      </c>
      <c r="H2718">
        <f t="shared" si="258"/>
        <v>3</v>
      </c>
      <c r="I2718">
        <f t="shared" ca="1" si="259"/>
        <v>6</v>
      </c>
      <c r="J2718" t="str">
        <f t="shared" ca="1" si="260"/>
        <v>Loyal</v>
      </c>
    </row>
    <row r="2719" spans="1:10" x14ac:dyDescent="0.3">
      <c r="A2719" s="10" t="s">
        <v>2606</v>
      </c>
      <c r="B2719" s="2">
        <v>45615</v>
      </c>
      <c r="C2719">
        <v>1</v>
      </c>
      <c r="D2719">
        <v>2012.01</v>
      </c>
      <c r="E2719" s="11">
        <f t="shared" ca="1" si="261"/>
        <v>464</v>
      </c>
      <c r="F2719">
        <f t="shared" ca="1" si="256"/>
        <v>1</v>
      </c>
      <c r="G2719">
        <f t="shared" si="257"/>
        <v>1</v>
      </c>
      <c r="H2719">
        <f t="shared" si="258"/>
        <v>3</v>
      </c>
      <c r="I2719">
        <f t="shared" ca="1" si="259"/>
        <v>5</v>
      </c>
      <c r="J2719" t="str">
        <f t="shared" ca="1" si="260"/>
        <v>Loyal</v>
      </c>
    </row>
    <row r="2720" spans="1:10" x14ac:dyDescent="0.3">
      <c r="A2720" s="10" t="s">
        <v>29</v>
      </c>
      <c r="B2720" s="2">
        <v>45593</v>
      </c>
      <c r="C2720">
        <v>3</v>
      </c>
      <c r="D2720">
        <v>914.97</v>
      </c>
      <c r="E2720" s="11">
        <f t="shared" ca="1" si="261"/>
        <v>486</v>
      </c>
      <c r="F2720">
        <f t="shared" ca="1" si="256"/>
        <v>1</v>
      </c>
      <c r="G2720">
        <f t="shared" si="257"/>
        <v>3</v>
      </c>
      <c r="H2720">
        <f t="shared" si="258"/>
        <v>1</v>
      </c>
      <c r="I2720">
        <f t="shared" ca="1" si="259"/>
        <v>5</v>
      </c>
      <c r="J2720" t="str">
        <f t="shared" ca="1" si="260"/>
        <v>Loyal</v>
      </c>
    </row>
    <row r="2721" spans="1:10" x14ac:dyDescent="0.3">
      <c r="A2721" s="10" t="s">
        <v>1837</v>
      </c>
      <c r="B2721" s="2">
        <v>45645</v>
      </c>
      <c r="C2721">
        <v>2</v>
      </c>
      <c r="D2721">
        <v>939.48</v>
      </c>
      <c r="E2721" s="11">
        <f t="shared" ca="1" si="261"/>
        <v>434</v>
      </c>
      <c r="F2721">
        <f t="shared" ca="1" si="256"/>
        <v>1</v>
      </c>
      <c r="G2721">
        <f t="shared" si="257"/>
        <v>2</v>
      </c>
      <c r="H2721">
        <f t="shared" si="258"/>
        <v>1</v>
      </c>
      <c r="I2721">
        <f t="shared" ca="1" si="259"/>
        <v>4</v>
      </c>
      <c r="J2721" t="str">
        <f t="shared" ca="1" si="260"/>
        <v>At Risk</v>
      </c>
    </row>
    <row r="2722" spans="1:10" x14ac:dyDescent="0.3">
      <c r="A2722" s="10" t="s">
        <v>2255</v>
      </c>
      <c r="B2722" s="2">
        <v>45557</v>
      </c>
      <c r="C2722">
        <v>2</v>
      </c>
      <c r="D2722">
        <v>1211.78</v>
      </c>
      <c r="E2722" s="11">
        <f t="shared" ca="1" si="261"/>
        <v>522</v>
      </c>
      <c r="F2722">
        <f t="shared" ca="1" si="256"/>
        <v>1</v>
      </c>
      <c r="G2722">
        <f t="shared" si="257"/>
        <v>2</v>
      </c>
      <c r="H2722">
        <f t="shared" si="258"/>
        <v>2</v>
      </c>
      <c r="I2722">
        <f t="shared" ca="1" si="259"/>
        <v>5</v>
      </c>
      <c r="J2722" t="str">
        <f t="shared" ca="1" si="260"/>
        <v>Loyal</v>
      </c>
    </row>
    <row r="2723" spans="1:10" x14ac:dyDescent="0.3">
      <c r="A2723" s="10" t="s">
        <v>1250</v>
      </c>
      <c r="B2723" s="2">
        <v>45645</v>
      </c>
      <c r="C2723">
        <v>3</v>
      </c>
      <c r="D2723">
        <v>5698.86</v>
      </c>
      <c r="E2723" s="11">
        <f t="shared" ca="1" si="261"/>
        <v>434</v>
      </c>
      <c r="F2723">
        <f t="shared" ca="1" si="256"/>
        <v>1</v>
      </c>
      <c r="G2723">
        <f t="shared" si="257"/>
        <v>3</v>
      </c>
      <c r="H2723">
        <f t="shared" si="258"/>
        <v>3</v>
      </c>
      <c r="I2723">
        <f t="shared" ca="1" si="259"/>
        <v>7</v>
      </c>
      <c r="J2723" t="str">
        <f t="shared" ca="1" si="260"/>
        <v>Champion</v>
      </c>
    </row>
    <row r="2724" spans="1:10" x14ac:dyDescent="0.3">
      <c r="A2724" s="10" t="s">
        <v>3653</v>
      </c>
      <c r="B2724" s="2">
        <v>45361</v>
      </c>
      <c r="C2724">
        <v>2</v>
      </c>
      <c r="D2724">
        <v>1694.3999999999999</v>
      </c>
      <c r="E2724" s="11">
        <f t="shared" ca="1" si="261"/>
        <v>718</v>
      </c>
      <c r="F2724">
        <f t="shared" ca="1" si="256"/>
        <v>1</v>
      </c>
      <c r="G2724">
        <f t="shared" si="257"/>
        <v>2</v>
      </c>
      <c r="H2724">
        <f t="shared" si="258"/>
        <v>2</v>
      </c>
      <c r="I2724">
        <f t="shared" ca="1" si="259"/>
        <v>5</v>
      </c>
      <c r="J2724" t="str">
        <f t="shared" ca="1" si="260"/>
        <v>Loyal</v>
      </c>
    </row>
    <row r="2725" spans="1:10" x14ac:dyDescent="0.3">
      <c r="A2725" s="10" t="s">
        <v>3558</v>
      </c>
      <c r="B2725" s="2">
        <v>45645</v>
      </c>
      <c r="C2725">
        <v>1</v>
      </c>
      <c r="D2725">
        <v>1558.52</v>
      </c>
      <c r="E2725" s="11">
        <f t="shared" ca="1" si="261"/>
        <v>434</v>
      </c>
      <c r="F2725">
        <f t="shared" ca="1" si="256"/>
        <v>1</v>
      </c>
      <c r="G2725">
        <f t="shared" si="257"/>
        <v>1</v>
      </c>
      <c r="H2725">
        <f t="shared" si="258"/>
        <v>2</v>
      </c>
      <c r="I2725">
        <f t="shared" ca="1" si="259"/>
        <v>4</v>
      </c>
      <c r="J2725" t="str">
        <f t="shared" ca="1" si="260"/>
        <v>At Risk</v>
      </c>
    </row>
    <row r="2726" spans="1:10" x14ac:dyDescent="0.3">
      <c r="A2726" s="10" t="s">
        <v>5975</v>
      </c>
      <c r="B2726" s="2">
        <v>45352</v>
      </c>
      <c r="C2726">
        <v>1</v>
      </c>
      <c r="D2726">
        <v>626.27</v>
      </c>
      <c r="E2726" s="11">
        <f t="shared" ca="1" si="261"/>
        <v>727</v>
      </c>
      <c r="F2726">
        <f t="shared" ca="1" si="256"/>
        <v>1</v>
      </c>
      <c r="G2726">
        <f t="shared" si="257"/>
        <v>1</v>
      </c>
      <c r="H2726">
        <f t="shared" si="258"/>
        <v>1</v>
      </c>
      <c r="I2726">
        <f t="shared" ca="1" si="259"/>
        <v>3</v>
      </c>
      <c r="J2726" t="str">
        <f t="shared" ca="1" si="260"/>
        <v>Lost</v>
      </c>
    </row>
    <row r="2727" spans="1:10" x14ac:dyDescent="0.3">
      <c r="A2727" s="10" t="s">
        <v>5146</v>
      </c>
      <c r="B2727" s="2">
        <v>45398</v>
      </c>
      <c r="C2727">
        <v>1</v>
      </c>
      <c r="D2727">
        <v>278.04000000000002</v>
      </c>
      <c r="E2727" s="11">
        <f t="shared" ca="1" si="261"/>
        <v>681</v>
      </c>
      <c r="F2727">
        <f t="shared" ca="1" si="256"/>
        <v>1</v>
      </c>
      <c r="G2727">
        <f t="shared" si="257"/>
        <v>1</v>
      </c>
      <c r="H2727">
        <f t="shared" si="258"/>
        <v>1</v>
      </c>
      <c r="I2727">
        <f t="shared" ca="1" si="259"/>
        <v>3</v>
      </c>
      <c r="J2727" t="str">
        <f t="shared" ca="1" si="260"/>
        <v>Lost</v>
      </c>
    </row>
    <row r="2728" spans="1:10" x14ac:dyDescent="0.3">
      <c r="A2728" s="10" t="s">
        <v>453</v>
      </c>
      <c r="B2728" s="2">
        <v>45646</v>
      </c>
      <c r="C2728">
        <v>1</v>
      </c>
      <c r="D2728">
        <v>2482.64</v>
      </c>
      <c r="E2728" s="11">
        <f t="shared" ca="1" si="261"/>
        <v>433</v>
      </c>
      <c r="F2728">
        <f t="shared" ca="1" si="256"/>
        <v>1</v>
      </c>
      <c r="G2728">
        <f t="shared" si="257"/>
        <v>1</v>
      </c>
      <c r="H2728">
        <f t="shared" si="258"/>
        <v>3</v>
      </c>
      <c r="I2728">
        <f t="shared" ca="1" si="259"/>
        <v>5</v>
      </c>
      <c r="J2728" t="str">
        <f t="shared" ca="1" si="260"/>
        <v>Loyal</v>
      </c>
    </row>
    <row r="2729" spans="1:10" x14ac:dyDescent="0.3">
      <c r="A2729" s="10" t="s">
        <v>4579</v>
      </c>
      <c r="B2729" s="2">
        <v>45387</v>
      </c>
      <c r="C2729">
        <v>1</v>
      </c>
      <c r="D2729">
        <v>237.86</v>
      </c>
      <c r="E2729" s="11">
        <f t="shared" ca="1" si="261"/>
        <v>692</v>
      </c>
      <c r="F2729">
        <f t="shared" ca="1" si="256"/>
        <v>1</v>
      </c>
      <c r="G2729">
        <f t="shared" si="257"/>
        <v>1</v>
      </c>
      <c r="H2729">
        <f t="shared" si="258"/>
        <v>1</v>
      </c>
      <c r="I2729">
        <f t="shared" ca="1" si="259"/>
        <v>3</v>
      </c>
      <c r="J2729" t="str">
        <f t="shared" ca="1" si="260"/>
        <v>Lost</v>
      </c>
    </row>
    <row r="2730" spans="1:10" x14ac:dyDescent="0.3">
      <c r="A2730" s="10" t="s">
        <v>5044</v>
      </c>
      <c r="B2730" s="2">
        <v>45630</v>
      </c>
      <c r="C2730">
        <v>1</v>
      </c>
      <c r="D2730">
        <v>1047.1500000000001</v>
      </c>
      <c r="E2730" s="11">
        <f t="shared" ca="1" si="261"/>
        <v>449</v>
      </c>
      <c r="F2730">
        <f t="shared" ca="1" si="256"/>
        <v>1</v>
      </c>
      <c r="G2730">
        <f t="shared" si="257"/>
        <v>1</v>
      </c>
      <c r="H2730">
        <f t="shared" si="258"/>
        <v>2</v>
      </c>
      <c r="I2730">
        <f t="shared" ca="1" si="259"/>
        <v>4</v>
      </c>
      <c r="J2730" t="str">
        <f t="shared" ca="1" si="260"/>
        <v>At Risk</v>
      </c>
    </row>
    <row r="2731" spans="1:10" x14ac:dyDescent="0.3">
      <c r="A2731" s="10" t="s">
        <v>2892</v>
      </c>
      <c r="B2731" s="2">
        <v>45649</v>
      </c>
      <c r="C2731">
        <v>2</v>
      </c>
      <c r="D2731">
        <v>3064.6899999999996</v>
      </c>
      <c r="E2731" s="11">
        <f t="shared" ca="1" si="261"/>
        <v>430</v>
      </c>
      <c r="F2731">
        <f t="shared" ca="1" si="256"/>
        <v>1</v>
      </c>
      <c r="G2731">
        <f t="shared" si="257"/>
        <v>2</v>
      </c>
      <c r="H2731">
        <f t="shared" si="258"/>
        <v>3</v>
      </c>
      <c r="I2731">
        <f t="shared" ca="1" si="259"/>
        <v>6</v>
      </c>
      <c r="J2731" t="str">
        <f t="shared" ca="1" si="260"/>
        <v>Loyal</v>
      </c>
    </row>
    <row r="2732" spans="1:10" x14ac:dyDescent="0.3">
      <c r="A2732" s="10" t="s">
        <v>4325</v>
      </c>
      <c r="B2732" s="2">
        <v>45407</v>
      </c>
      <c r="C2732">
        <v>1</v>
      </c>
      <c r="D2732">
        <v>675</v>
      </c>
      <c r="E2732" s="11">
        <f t="shared" ca="1" si="261"/>
        <v>672</v>
      </c>
      <c r="F2732">
        <f t="shared" ca="1" si="256"/>
        <v>1</v>
      </c>
      <c r="G2732">
        <f t="shared" si="257"/>
        <v>1</v>
      </c>
      <c r="H2732">
        <f t="shared" si="258"/>
        <v>1</v>
      </c>
      <c r="I2732">
        <f t="shared" ca="1" si="259"/>
        <v>3</v>
      </c>
      <c r="J2732" t="str">
        <f t="shared" ca="1" si="260"/>
        <v>Lost</v>
      </c>
    </row>
    <row r="2733" spans="1:10" x14ac:dyDescent="0.3">
      <c r="A2733" s="10" t="s">
        <v>98</v>
      </c>
      <c r="B2733" s="2">
        <v>45357</v>
      </c>
      <c r="C2733">
        <v>1</v>
      </c>
      <c r="D2733">
        <v>353.25</v>
      </c>
      <c r="E2733" s="11">
        <f t="shared" ca="1" si="261"/>
        <v>722</v>
      </c>
      <c r="F2733">
        <f t="shared" ca="1" si="256"/>
        <v>1</v>
      </c>
      <c r="G2733">
        <f t="shared" si="257"/>
        <v>1</v>
      </c>
      <c r="H2733">
        <f t="shared" si="258"/>
        <v>1</v>
      </c>
      <c r="I2733">
        <f t="shared" ca="1" si="259"/>
        <v>3</v>
      </c>
      <c r="J2733" t="str">
        <f t="shared" ca="1" si="260"/>
        <v>Lost</v>
      </c>
    </row>
    <row r="2734" spans="1:10" x14ac:dyDescent="0.3">
      <c r="A2734" s="10" t="s">
        <v>2118</v>
      </c>
      <c r="B2734" s="2">
        <v>45432</v>
      </c>
      <c r="C2734">
        <v>1</v>
      </c>
      <c r="D2734">
        <v>175.82</v>
      </c>
      <c r="E2734" s="11">
        <f t="shared" ca="1" si="261"/>
        <v>647</v>
      </c>
      <c r="F2734">
        <f t="shared" ca="1" si="256"/>
        <v>1</v>
      </c>
      <c r="G2734">
        <f t="shared" si="257"/>
        <v>1</v>
      </c>
      <c r="H2734">
        <f t="shared" si="258"/>
        <v>1</v>
      </c>
      <c r="I2734">
        <f t="shared" ca="1" si="259"/>
        <v>3</v>
      </c>
      <c r="J2734" t="str">
        <f t="shared" ca="1" si="260"/>
        <v>Lost</v>
      </c>
    </row>
    <row r="2735" spans="1:10" x14ac:dyDescent="0.3">
      <c r="A2735" s="10" t="s">
        <v>401</v>
      </c>
      <c r="B2735" s="2">
        <v>45573</v>
      </c>
      <c r="C2735">
        <v>2</v>
      </c>
      <c r="D2735">
        <v>3093.32</v>
      </c>
      <c r="E2735" s="11">
        <f t="shared" ca="1" si="261"/>
        <v>506</v>
      </c>
      <c r="F2735">
        <f t="shared" ca="1" si="256"/>
        <v>1</v>
      </c>
      <c r="G2735">
        <f t="shared" si="257"/>
        <v>2</v>
      </c>
      <c r="H2735">
        <f t="shared" si="258"/>
        <v>3</v>
      </c>
      <c r="I2735">
        <f t="shared" ca="1" si="259"/>
        <v>6</v>
      </c>
      <c r="J2735" t="str">
        <f t="shared" ca="1" si="260"/>
        <v>Loyal</v>
      </c>
    </row>
    <row r="2736" spans="1:10" x14ac:dyDescent="0.3">
      <c r="A2736" s="10" t="s">
        <v>2269</v>
      </c>
      <c r="B2736" s="2">
        <v>45618</v>
      </c>
      <c r="C2736">
        <v>1</v>
      </c>
      <c r="D2736">
        <v>140.4</v>
      </c>
      <c r="E2736" s="11">
        <f t="shared" ca="1" si="261"/>
        <v>461</v>
      </c>
      <c r="F2736">
        <f t="shared" ca="1" si="256"/>
        <v>1</v>
      </c>
      <c r="G2736">
        <f t="shared" si="257"/>
        <v>1</v>
      </c>
      <c r="H2736">
        <f t="shared" si="258"/>
        <v>1</v>
      </c>
      <c r="I2736">
        <f t="shared" ca="1" si="259"/>
        <v>3</v>
      </c>
      <c r="J2736" t="str">
        <f t="shared" ca="1" si="260"/>
        <v>Lost</v>
      </c>
    </row>
    <row r="2737" spans="1:10" x14ac:dyDescent="0.3">
      <c r="A2737" s="10" t="s">
        <v>4390</v>
      </c>
      <c r="B2737" s="2">
        <v>45537</v>
      </c>
      <c r="C2737">
        <v>1</v>
      </c>
      <c r="D2737">
        <v>704.31</v>
      </c>
      <c r="E2737" s="11">
        <f t="shared" ca="1" si="261"/>
        <v>542</v>
      </c>
      <c r="F2737">
        <f t="shared" ca="1" si="256"/>
        <v>1</v>
      </c>
      <c r="G2737">
        <f t="shared" si="257"/>
        <v>1</v>
      </c>
      <c r="H2737">
        <f t="shared" si="258"/>
        <v>1</v>
      </c>
      <c r="I2737">
        <f t="shared" ca="1" si="259"/>
        <v>3</v>
      </c>
      <c r="J2737" t="str">
        <f t="shared" ca="1" si="260"/>
        <v>Lost</v>
      </c>
    </row>
    <row r="2738" spans="1:10" x14ac:dyDescent="0.3">
      <c r="A2738" s="10" t="s">
        <v>4671</v>
      </c>
      <c r="B2738" s="2">
        <v>45588</v>
      </c>
      <c r="C2738">
        <v>1</v>
      </c>
      <c r="D2738">
        <v>2498.35</v>
      </c>
      <c r="E2738" s="11">
        <f t="shared" ca="1" si="261"/>
        <v>491</v>
      </c>
      <c r="F2738">
        <f t="shared" ca="1" si="256"/>
        <v>1</v>
      </c>
      <c r="G2738">
        <f t="shared" si="257"/>
        <v>1</v>
      </c>
      <c r="H2738">
        <f t="shared" si="258"/>
        <v>3</v>
      </c>
      <c r="I2738">
        <f t="shared" ca="1" si="259"/>
        <v>5</v>
      </c>
      <c r="J2738" t="str">
        <f t="shared" ca="1" si="260"/>
        <v>Loyal</v>
      </c>
    </row>
    <row r="2739" spans="1:10" x14ac:dyDescent="0.3">
      <c r="A2739" s="10" t="s">
        <v>4790</v>
      </c>
      <c r="B2739" s="2">
        <v>45638</v>
      </c>
      <c r="C2739">
        <v>1</v>
      </c>
      <c r="D2739">
        <v>1342.94</v>
      </c>
      <c r="E2739" s="11">
        <f t="shared" ca="1" si="261"/>
        <v>441</v>
      </c>
      <c r="F2739">
        <f t="shared" ca="1" si="256"/>
        <v>1</v>
      </c>
      <c r="G2739">
        <f t="shared" si="257"/>
        <v>1</v>
      </c>
      <c r="H2739">
        <f t="shared" si="258"/>
        <v>2</v>
      </c>
      <c r="I2739">
        <f t="shared" ca="1" si="259"/>
        <v>4</v>
      </c>
      <c r="J2739" t="str">
        <f t="shared" ca="1" si="260"/>
        <v>At Risk</v>
      </c>
    </row>
    <row r="2740" spans="1:10" x14ac:dyDescent="0.3">
      <c r="A2740" s="10" t="s">
        <v>349</v>
      </c>
      <c r="B2740" s="2">
        <v>45447</v>
      </c>
      <c r="C2740">
        <v>1</v>
      </c>
      <c r="D2740">
        <v>558.36</v>
      </c>
      <c r="E2740" s="11">
        <f t="shared" ca="1" si="261"/>
        <v>632</v>
      </c>
      <c r="F2740">
        <f t="shared" ca="1" si="256"/>
        <v>1</v>
      </c>
      <c r="G2740">
        <f t="shared" si="257"/>
        <v>1</v>
      </c>
      <c r="H2740">
        <f t="shared" si="258"/>
        <v>1</v>
      </c>
      <c r="I2740">
        <f t="shared" ca="1" si="259"/>
        <v>3</v>
      </c>
      <c r="J2740" t="str">
        <f t="shared" ca="1" si="260"/>
        <v>Lost</v>
      </c>
    </row>
    <row r="2741" spans="1:10" x14ac:dyDescent="0.3">
      <c r="A2741" s="10" t="s">
        <v>5990</v>
      </c>
      <c r="B2741" s="2">
        <v>45338</v>
      </c>
      <c r="C2741">
        <v>1</v>
      </c>
      <c r="D2741">
        <v>1179.54</v>
      </c>
      <c r="E2741" s="11">
        <f t="shared" ca="1" si="261"/>
        <v>741</v>
      </c>
      <c r="F2741">
        <f t="shared" ca="1" si="256"/>
        <v>1</v>
      </c>
      <c r="G2741">
        <f t="shared" si="257"/>
        <v>1</v>
      </c>
      <c r="H2741">
        <f t="shared" si="258"/>
        <v>2</v>
      </c>
      <c r="I2741">
        <f t="shared" ca="1" si="259"/>
        <v>4</v>
      </c>
      <c r="J2741" t="str">
        <f t="shared" ca="1" si="260"/>
        <v>At Risk</v>
      </c>
    </row>
    <row r="2742" spans="1:10" x14ac:dyDescent="0.3">
      <c r="A2742" s="10" t="s">
        <v>3483</v>
      </c>
      <c r="B2742" s="2">
        <v>45477</v>
      </c>
      <c r="C2742">
        <v>2</v>
      </c>
      <c r="D2742">
        <v>1850.8600000000001</v>
      </c>
      <c r="E2742" s="11">
        <f t="shared" ca="1" si="261"/>
        <v>602</v>
      </c>
      <c r="F2742">
        <f t="shared" ca="1" si="256"/>
        <v>1</v>
      </c>
      <c r="G2742">
        <f t="shared" si="257"/>
        <v>2</v>
      </c>
      <c r="H2742">
        <f t="shared" si="258"/>
        <v>2</v>
      </c>
      <c r="I2742">
        <f t="shared" ca="1" si="259"/>
        <v>5</v>
      </c>
      <c r="J2742" t="str">
        <f t="shared" ca="1" si="260"/>
        <v>Loyal</v>
      </c>
    </row>
    <row r="2743" spans="1:10" x14ac:dyDescent="0.3">
      <c r="A2743" s="10" t="s">
        <v>5149</v>
      </c>
      <c r="B2743" s="2">
        <v>45342</v>
      </c>
      <c r="C2743">
        <v>1</v>
      </c>
      <c r="D2743">
        <v>372.07</v>
      </c>
      <c r="E2743" s="11">
        <f t="shared" ca="1" si="261"/>
        <v>737</v>
      </c>
      <c r="F2743">
        <f t="shared" ca="1" si="256"/>
        <v>1</v>
      </c>
      <c r="G2743">
        <f t="shared" si="257"/>
        <v>1</v>
      </c>
      <c r="H2743">
        <f t="shared" si="258"/>
        <v>1</v>
      </c>
      <c r="I2743">
        <f t="shared" ca="1" si="259"/>
        <v>3</v>
      </c>
      <c r="J2743" t="str">
        <f t="shared" ca="1" si="260"/>
        <v>Lost</v>
      </c>
    </row>
    <row r="2744" spans="1:10" x14ac:dyDescent="0.3">
      <c r="A2744" s="10" t="s">
        <v>4667</v>
      </c>
      <c r="B2744" s="2">
        <v>45531</v>
      </c>
      <c r="C2744">
        <v>1</v>
      </c>
      <c r="D2744">
        <v>1772.13</v>
      </c>
      <c r="E2744" s="11">
        <f t="shared" ca="1" si="261"/>
        <v>548</v>
      </c>
      <c r="F2744">
        <f t="shared" ca="1" si="256"/>
        <v>1</v>
      </c>
      <c r="G2744">
        <f t="shared" si="257"/>
        <v>1</v>
      </c>
      <c r="H2744">
        <f t="shared" si="258"/>
        <v>2</v>
      </c>
      <c r="I2744">
        <f t="shared" ca="1" si="259"/>
        <v>4</v>
      </c>
      <c r="J2744" t="str">
        <f t="shared" ca="1" si="260"/>
        <v>At Risk</v>
      </c>
    </row>
    <row r="2745" spans="1:10" x14ac:dyDescent="0.3">
      <c r="A2745" s="10" t="s">
        <v>4539</v>
      </c>
      <c r="B2745" s="2">
        <v>45409</v>
      </c>
      <c r="C2745">
        <v>1</v>
      </c>
      <c r="D2745">
        <v>1339.35</v>
      </c>
      <c r="E2745" s="11">
        <f t="shared" ca="1" si="261"/>
        <v>670</v>
      </c>
      <c r="F2745">
        <f t="shared" ca="1" si="256"/>
        <v>1</v>
      </c>
      <c r="G2745">
        <f t="shared" si="257"/>
        <v>1</v>
      </c>
      <c r="H2745">
        <f t="shared" si="258"/>
        <v>2</v>
      </c>
      <c r="I2745">
        <f t="shared" ca="1" si="259"/>
        <v>4</v>
      </c>
      <c r="J2745" t="str">
        <f t="shared" ca="1" si="260"/>
        <v>At Risk</v>
      </c>
    </row>
    <row r="2746" spans="1:10" x14ac:dyDescent="0.3">
      <c r="A2746" s="10" t="s">
        <v>3889</v>
      </c>
      <c r="B2746" s="2">
        <v>45460</v>
      </c>
      <c r="C2746">
        <v>2</v>
      </c>
      <c r="D2746">
        <v>2587.79</v>
      </c>
      <c r="E2746" s="11">
        <f t="shared" ca="1" si="261"/>
        <v>619</v>
      </c>
      <c r="F2746">
        <f t="shared" ca="1" si="256"/>
        <v>1</v>
      </c>
      <c r="G2746">
        <f t="shared" si="257"/>
        <v>2</v>
      </c>
      <c r="H2746">
        <f t="shared" si="258"/>
        <v>3</v>
      </c>
      <c r="I2746">
        <f t="shared" ca="1" si="259"/>
        <v>6</v>
      </c>
      <c r="J2746" t="str">
        <f t="shared" ca="1" si="260"/>
        <v>Loyal</v>
      </c>
    </row>
    <row r="2747" spans="1:10" x14ac:dyDescent="0.3">
      <c r="A2747" s="10" t="s">
        <v>4745</v>
      </c>
      <c r="B2747" s="2">
        <v>45603</v>
      </c>
      <c r="C2747">
        <v>1</v>
      </c>
      <c r="D2747">
        <v>75.59</v>
      </c>
      <c r="E2747" s="11">
        <f t="shared" ca="1" si="261"/>
        <v>476</v>
      </c>
      <c r="F2747">
        <f t="shared" ca="1" si="256"/>
        <v>1</v>
      </c>
      <c r="G2747">
        <f t="shared" si="257"/>
        <v>1</v>
      </c>
      <c r="H2747">
        <f t="shared" si="258"/>
        <v>1</v>
      </c>
      <c r="I2747">
        <f t="shared" ca="1" si="259"/>
        <v>3</v>
      </c>
      <c r="J2747" t="str">
        <f t="shared" ca="1" si="260"/>
        <v>Lost</v>
      </c>
    </row>
    <row r="2748" spans="1:10" x14ac:dyDescent="0.3">
      <c r="A2748" s="10" t="s">
        <v>2131</v>
      </c>
      <c r="B2748" s="2">
        <v>45598</v>
      </c>
      <c r="C2748">
        <v>1</v>
      </c>
      <c r="D2748">
        <v>1358.58</v>
      </c>
      <c r="E2748" s="11">
        <f t="shared" ca="1" si="261"/>
        <v>481</v>
      </c>
      <c r="F2748">
        <f t="shared" ca="1" si="256"/>
        <v>1</v>
      </c>
      <c r="G2748">
        <f t="shared" si="257"/>
        <v>1</v>
      </c>
      <c r="H2748">
        <f t="shared" si="258"/>
        <v>2</v>
      </c>
      <c r="I2748">
        <f t="shared" ca="1" si="259"/>
        <v>4</v>
      </c>
      <c r="J2748" t="str">
        <f t="shared" ca="1" si="260"/>
        <v>At Risk</v>
      </c>
    </row>
    <row r="2749" spans="1:10" x14ac:dyDescent="0.3">
      <c r="A2749" s="10" t="s">
        <v>185</v>
      </c>
      <c r="B2749" s="2">
        <v>45622</v>
      </c>
      <c r="C2749">
        <v>2</v>
      </c>
      <c r="D2749">
        <v>4253.5200000000004</v>
      </c>
      <c r="E2749" s="11">
        <f t="shared" ca="1" si="261"/>
        <v>457</v>
      </c>
      <c r="F2749">
        <f t="shared" ca="1" si="256"/>
        <v>1</v>
      </c>
      <c r="G2749">
        <f t="shared" si="257"/>
        <v>2</v>
      </c>
      <c r="H2749">
        <f t="shared" si="258"/>
        <v>3</v>
      </c>
      <c r="I2749">
        <f t="shared" ca="1" si="259"/>
        <v>6</v>
      </c>
      <c r="J2749" t="str">
        <f t="shared" ca="1" si="260"/>
        <v>Loyal</v>
      </c>
    </row>
    <row r="2750" spans="1:10" x14ac:dyDescent="0.3">
      <c r="A2750" s="10" t="s">
        <v>2908</v>
      </c>
      <c r="B2750" s="2">
        <v>45631</v>
      </c>
      <c r="C2750">
        <v>2</v>
      </c>
      <c r="D2750">
        <v>2113.44</v>
      </c>
      <c r="E2750" s="11">
        <f t="shared" ca="1" si="261"/>
        <v>448</v>
      </c>
      <c r="F2750">
        <f t="shared" ca="1" si="256"/>
        <v>1</v>
      </c>
      <c r="G2750">
        <f t="shared" si="257"/>
        <v>2</v>
      </c>
      <c r="H2750">
        <f t="shared" si="258"/>
        <v>3</v>
      </c>
      <c r="I2750">
        <f t="shared" ca="1" si="259"/>
        <v>6</v>
      </c>
      <c r="J2750" t="str">
        <f t="shared" ca="1" si="260"/>
        <v>Loyal</v>
      </c>
    </row>
    <row r="2751" spans="1:10" x14ac:dyDescent="0.3">
      <c r="A2751" s="10" t="s">
        <v>2757</v>
      </c>
      <c r="B2751" s="2">
        <v>45550</v>
      </c>
      <c r="C2751">
        <v>1</v>
      </c>
      <c r="D2751">
        <v>765.84</v>
      </c>
      <c r="E2751" s="11">
        <f t="shared" ca="1" si="261"/>
        <v>529</v>
      </c>
      <c r="F2751">
        <f t="shared" ca="1" si="256"/>
        <v>1</v>
      </c>
      <c r="G2751">
        <f t="shared" si="257"/>
        <v>1</v>
      </c>
      <c r="H2751">
        <f t="shared" si="258"/>
        <v>1</v>
      </c>
      <c r="I2751">
        <f t="shared" ca="1" si="259"/>
        <v>3</v>
      </c>
      <c r="J2751" t="str">
        <f t="shared" ca="1" si="260"/>
        <v>Lost</v>
      </c>
    </row>
    <row r="2752" spans="1:10" x14ac:dyDescent="0.3">
      <c r="A2752" s="10" t="s">
        <v>1200</v>
      </c>
      <c r="B2752" s="2">
        <v>45520</v>
      </c>
      <c r="C2752">
        <v>3</v>
      </c>
      <c r="D2752">
        <v>3200.07</v>
      </c>
      <c r="E2752" s="11">
        <f t="shared" ca="1" si="261"/>
        <v>559</v>
      </c>
      <c r="F2752">
        <f t="shared" ca="1" si="256"/>
        <v>1</v>
      </c>
      <c r="G2752">
        <f t="shared" si="257"/>
        <v>3</v>
      </c>
      <c r="H2752">
        <f t="shared" si="258"/>
        <v>3</v>
      </c>
      <c r="I2752">
        <f t="shared" ca="1" si="259"/>
        <v>7</v>
      </c>
      <c r="J2752" t="str">
        <f t="shared" ca="1" si="260"/>
        <v>Champion</v>
      </c>
    </row>
    <row r="2753" spans="1:10" x14ac:dyDescent="0.3">
      <c r="A2753" s="10" t="s">
        <v>514</v>
      </c>
      <c r="B2753" s="2">
        <v>45353</v>
      </c>
      <c r="C2753">
        <v>2</v>
      </c>
      <c r="D2753">
        <v>1002.89</v>
      </c>
      <c r="E2753" s="11">
        <f t="shared" ca="1" si="261"/>
        <v>726</v>
      </c>
      <c r="F2753">
        <f t="shared" ca="1" si="256"/>
        <v>1</v>
      </c>
      <c r="G2753">
        <f t="shared" si="257"/>
        <v>2</v>
      </c>
      <c r="H2753">
        <f t="shared" si="258"/>
        <v>2</v>
      </c>
      <c r="I2753">
        <f t="shared" ca="1" si="259"/>
        <v>5</v>
      </c>
      <c r="J2753" t="str">
        <f t="shared" ca="1" si="260"/>
        <v>Loyal</v>
      </c>
    </row>
    <row r="2754" spans="1:10" x14ac:dyDescent="0.3">
      <c r="A2754" s="10" t="s">
        <v>1914</v>
      </c>
      <c r="B2754" s="2">
        <v>45523</v>
      </c>
      <c r="C2754">
        <v>3</v>
      </c>
      <c r="D2754">
        <v>5003.05</v>
      </c>
      <c r="E2754" s="11">
        <f t="shared" ca="1" si="261"/>
        <v>556</v>
      </c>
      <c r="F2754">
        <f t="shared" ca="1" si="256"/>
        <v>1</v>
      </c>
      <c r="G2754">
        <f t="shared" si="257"/>
        <v>3</v>
      </c>
      <c r="H2754">
        <f t="shared" si="258"/>
        <v>3</v>
      </c>
      <c r="I2754">
        <f t="shared" ca="1" si="259"/>
        <v>7</v>
      </c>
      <c r="J2754" t="str">
        <f t="shared" ca="1" si="260"/>
        <v>Champion</v>
      </c>
    </row>
    <row r="2755" spans="1:10" x14ac:dyDescent="0.3">
      <c r="A2755" s="10" t="s">
        <v>1610</v>
      </c>
      <c r="B2755" s="2">
        <v>45438</v>
      </c>
      <c r="C2755">
        <v>2</v>
      </c>
      <c r="D2755">
        <v>759.81999999999994</v>
      </c>
      <c r="E2755" s="11">
        <f t="shared" ca="1" si="261"/>
        <v>641</v>
      </c>
      <c r="F2755">
        <f t="shared" ref="F2755:F2818" ca="1" si="262">_xlfn.IFS(E2755&lt;100,3,E2755&lt;=200,2,E2755&gt;200,1)</f>
        <v>1</v>
      </c>
      <c r="G2755">
        <f t="shared" ref="G2755:G2818" si="263">_xlfn.IFS(C2755&gt;=3,3,C2755=2,2,C2755=1,1)</f>
        <v>2</v>
      </c>
      <c r="H2755">
        <f t="shared" ref="H2755:H2818" si="264">_xlfn.IFS(D2755&gt;=2000,3,D2755&gt;=1000,2,D2755&lt;1000,1)</f>
        <v>1</v>
      </c>
      <c r="I2755">
        <f t="shared" ref="I2755:I2818" ca="1" si="265">F2755+G2755+H2755</f>
        <v>4</v>
      </c>
      <c r="J2755" t="str">
        <f t="shared" ref="J2755:J2818" ca="1" si="266">_xlfn.IFS(I2755&gt;=7,"Champion",I2755&gt;=5,"Loyal",I2755&gt;=4,"At Risk",I2755&lt;4,"Lost")</f>
        <v>At Risk</v>
      </c>
    </row>
    <row r="2756" spans="1:10" x14ac:dyDescent="0.3">
      <c r="A2756" s="10" t="s">
        <v>2846</v>
      </c>
      <c r="B2756" s="2">
        <v>45514</v>
      </c>
      <c r="C2756">
        <v>3</v>
      </c>
      <c r="D2756">
        <v>6820.3700000000008</v>
      </c>
      <c r="E2756" s="11">
        <f t="shared" ca="1" si="261"/>
        <v>565</v>
      </c>
      <c r="F2756">
        <f t="shared" ca="1" si="262"/>
        <v>1</v>
      </c>
      <c r="G2756">
        <f t="shared" si="263"/>
        <v>3</v>
      </c>
      <c r="H2756">
        <f t="shared" si="264"/>
        <v>3</v>
      </c>
      <c r="I2756">
        <f t="shared" ca="1" si="265"/>
        <v>7</v>
      </c>
      <c r="J2756" t="str">
        <f t="shared" ca="1" si="266"/>
        <v>Champion</v>
      </c>
    </row>
    <row r="2757" spans="1:10" x14ac:dyDescent="0.3">
      <c r="A2757" s="10" t="s">
        <v>5404</v>
      </c>
      <c r="B2757" s="2">
        <v>45612</v>
      </c>
      <c r="C2757">
        <v>1</v>
      </c>
      <c r="D2757">
        <v>3463.29</v>
      </c>
      <c r="E2757" s="11">
        <f t="shared" ref="E2757:E2820" ca="1" si="267">TODAY()-B2757</f>
        <v>467</v>
      </c>
      <c r="F2757">
        <f t="shared" ca="1" si="262"/>
        <v>1</v>
      </c>
      <c r="G2757">
        <f t="shared" si="263"/>
        <v>1</v>
      </c>
      <c r="H2757">
        <f t="shared" si="264"/>
        <v>3</v>
      </c>
      <c r="I2757">
        <f t="shared" ca="1" si="265"/>
        <v>5</v>
      </c>
      <c r="J2757" t="str">
        <f t="shared" ca="1" si="266"/>
        <v>Loyal</v>
      </c>
    </row>
    <row r="2758" spans="1:10" x14ac:dyDescent="0.3">
      <c r="A2758" s="10" t="s">
        <v>5984</v>
      </c>
      <c r="B2758" s="2">
        <v>45605</v>
      </c>
      <c r="C2758">
        <v>1</v>
      </c>
      <c r="D2758">
        <v>1491.98</v>
      </c>
      <c r="E2758" s="11">
        <f t="shared" ca="1" si="267"/>
        <v>474</v>
      </c>
      <c r="F2758">
        <f t="shared" ca="1" si="262"/>
        <v>1</v>
      </c>
      <c r="G2758">
        <f t="shared" si="263"/>
        <v>1</v>
      </c>
      <c r="H2758">
        <f t="shared" si="264"/>
        <v>2</v>
      </c>
      <c r="I2758">
        <f t="shared" ca="1" si="265"/>
        <v>4</v>
      </c>
      <c r="J2758" t="str">
        <f t="shared" ca="1" si="266"/>
        <v>At Risk</v>
      </c>
    </row>
    <row r="2759" spans="1:10" x14ac:dyDescent="0.3">
      <c r="A2759" s="10" t="s">
        <v>3112</v>
      </c>
      <c r="B2759" s="2">
        <v>45600</v>
      </c>
      <c r="C2759">
        <v>1</v>
      </c>
      <c r="D2759">
        <v>315.08</v>
      </c>
      <c r="E2759" s="11">
        <f t="shared" ca="1" si="267"/>
        <v>479</v>
      </c>
      <c r="F2759">
        <f t="shared" ca="1" si="262"/>
        <v>1</v>
      </c>
      <c r="G2759">
        <f t="shared" si="263"/>
        <v>1</v>
      </c>
      <c r="H2759">
        <f t="shared" si="264"/>
        <v>1</v>
      </c>
      <c r="I2759">
        <f t="shared" ca="1" si="265"/>
        <v>3</v>
      </c>
      <c r="J2759" t="str">
        <f t="shared" ca="1" si="266"/>
        <v>Lost</v>
      </c>
    </row>
    <row r="2760" spans="1:10" x14ac:dyDescent="0.3">
      <c r="A2760" s="10" t="s">
        <v>1738</v>
      </c>
      <c r="B2760" s="2">
        <v>45436</v>
      </c>
      <c r="C2760">
        <v>1</v>
      </c>
      <c r="D2760">
        <v>1223.1300000000001</v>
      </c>
      <c r="E2760" s="11">
        <f t="shared" ca="1" si="267"/>
        <v>643</v>
      </c>
      <c r="F2760">
        <f t="shared" ca="1" si="262"/>
        <v>1</v>
      </c>
      <c r="G2760">
        <f t="shared" si="263"/>
        <v>1</v>
      </c>
      <c r="H2760">
        <f t="shared" si="264"/>
        <v>2</v>
      </c>
      <c r="I2760">
        <f t="shared" ca="1" si="265"/>
        <v>4</v>
      </c>
      <c r="J2760" t="str">
        <f t="shared" ca="1" si="266"/>
        <v>At Risk</v>
      </c>
    </row>
    <row r="2761" spans="1:10" x14ac:dyDescent="0.3">
      <c r="A2761" s="10" t="s">
        <v>5237</v>
      </c>
      <c r="B2761" s="2">
        <v>45557</v>
      </c>
      <c r="C2761">
        <v>1</v>
      </c>
      <c r="D2761">
        <v>3575.61</v>
      </c>
      <c r="E2761" s="11">
        <f t="shared" ca="1" si="267"/>
        <v>522</v>
      </c>
      <c r="F2761">
        <f t="shared" ca="1" si="262"/>
        <v>1</v>
      </c>
      <c r="G2761">
        <f t="shared" si="263"/>
        <v>1</v>
      </c>
      <c r="H2761">
        <f t="shared" si="264"/>
        <v>3</v>
      </c>
      <c r="I2761">
        <f t="shared" ca="1" si="265"/>
        <v>5</v>
      </c>
      <c r="J2761" t="str">
        <f t="shared" ca="1" si="266"/>
        <v>Loyal</v>
      </c>
    </row>
    <row r="2762" spans="1:10" x14ac:dyDescent="0.3">
      <c r="A2762" s="10" t="s">
        <v>2281</v>
      </c>
      <c r="B2762" s="2">
        <v>45397</v>
      </c>
      <c r="C2762">
        <v>1</v>
      </c>
      <c r="D2762">
        <v>2798.44</v>
      </c>
      <c r="E2762" s="11">
        <f t="shared" ca="1" si="267"/>
        <v>682</v>
      </c>
      <c r="F2762">
        <f t="shared" ca="1" si="262"/>
        <v>1</v>
      </c>
      <c r="G2762">
        <f t="shared" si="263"/>
        <v>1</v>
      </c>
      <c r="H2762">
        <f t="shared" si="264"/>
        <v>3</v>
      </c>
      <c r="I2762">
        <f t="shared" ca="1" si="265"/>
        <v>5</v>
      </c>
      <c r="J2762" t="str">
        <f t="shared" ca="1" si="266"/>
        <v>Loyal</v>
      </c>
    </row>
    <row r="2763" spans="1:10" x14ac:dyDescent="0.3">
      <c r="A2763" s="10" t="s">
        <v>2393</v>
      </c>
      <c r="B2763" s="2">
        <v>45406</v>
      </c>
      <c r="C2763">
        <v>1</v>
      </c>
      <c r="D2763">
        <v>1109.71</v>
      </c>
      <c r="E2763" s="11">
        <f t="shared" ca="1" si="267"/>
        <v>673</v>
      </c>
      <c r="F2763">
        <f t="shared" ca="1" si="262"/>
        <v>1</v>
      </c>
      <c r="G2763">
        <f t="shared" si="263"/>
        <v>1</v>
      </c>
      <c r="H2763">
        <f t="shared" si="264"/>
        <v>2</v>
      </c>
      <c r="I2763">
        <f t="shared" ca="1" si="265"/>
        <v>4</v>
      </c>
      <c r="J2763" t="str">
        <f t="shared" ca="1" si="266"/>
        <v>At Risk</v>
      </c>
    </row>
    <row r="2764" spans="1:10" x14ac:dyDescent="0.3">
      <c r="A2764" s="10" t="s">
        <v>2770</v>
      </c>
      <c r="B2764" s="2">
        <v>45358</v>
      </c>
      <c r="C2764">
        <v>1</v>
      </c>
      <c r="D2764">
        <v>1996.65</v>
      </c>
      <c r="E2764" s="11">
        <f t="shared" ca="1" si="267"/>
        <v>721</v>
      </c>
      <c r="F2764">
        <f t="shared" ca="1" si="262"/>
        <v>1</v>
      </c>
      <c r="G2764">
        <f t="shared" si="263"/>
        <v>1</v>
      </c>
      <c r="H2764">
        <f t="shared" si="264"/>
        <v>2</v>
      </c>
      <c r="I2764">
        <f t="shared" ca="1" si="265"/>
        <v>4</v>
      </c>
      <c r="J2764" t="str">
        <f t="shared" ca="1" si="266"/>
        <v>At Risk</v>
      </c>
    </row>
    <row r="2765" spans="1:10" x14ac:dyDescent="0.3">
      <c r="A2765" s="10" t="s">
        <v>3592</v>
      </c>
      <c r="B2765" s="2">
        <v>45538</v>
      </c>
      <c r="C2765">
        <v>3</v>
      </c>
      <c r="D2765">
        <v>3032.8100000000004</v>
      </c>
      <c r="E2765" s="11">
        <f t="shared" ca="1" si="267"/>
        <v>541</v>
      </c>
      <c r="F2765">
        <f t="shared" ca="1" si="262"/>
        <v>1</v>
      </c>
      <c r="G2765">
        <f t="shared" si="263"/>
        <v>3</v>
      </c>
      <c r="H2765">
        <f t="shared" si="264"/>
        <v>3</v>
      </c>
      <c r="I2765">
        <f t="shared" ca="1" si="265"/>
        <v>7</v>
      </c>
      <c r="J2765" t="str">
        <f t="shared" ca="1" si="266"/>
        <v>Champion</v>
      </c>
    </row>
    <row r="2766" spans="1:10" x14ac:dyDescent="0.3">
      <c r="A2766" s="10" t="s">
        <v>3094</v>
      </c>
      <c r="B2766" s="2">
        <v>45654</v>
      </c>
      <c r="C2766">
        <v>2</v>
      </c>
      <c r="D2766">
        <v>3438.4</v>
      </c>
      <c r="E2766" s="11">
        <f t="shared" ca="1" si="267"/>
        <v>425</v>
      </c>
      <c r="F2766">
        <f t="shared" ca="1" si="262"/>
        <v>1</v>
      </c>
      <c r="G2766">
        <f t="shared" si="263"/>
        <v>2</v>
      </c>
      <c r="H2766">
        <f t="shared" si="264"/>
        <v>3</v>
      </c>
      <c r="I2766">
        <f t="shared" ca="1" si="265"/>
        <v>6</v>
      </c>
      <c r="J2766" t="str">
        <f t="shared" ca="1" si="266"/>
        <v>Loyal</v>
      </c>
    </row>
    <row r="2767" spans="1:10" x14ac:dyDescent="0.3">
      <c r="A2767" s="10" t="s">
        <v>3356</v>
      </c>
      <c r="B2767" s="2">
        <v>45655</v>
      </c>
      <c r="C2767">
        <v>1</v>
      </c>
      <c r="D2767">
        <v>859.72</v>
      </c>
      <c r="E2767" s="11">
        <f t="shared" ca="1" si="267"/>
        <v>424</v>
      </c>
      <c r="F2767">
        <f t="shared" ca="1" si="262"/>
        <v>1</v>
      </c>
      <c r="G2767">
        <f t="shared" si="263"/>
        <v>1</v>
      </c>
      <c r="H2767">
        <f t="shared" si="264"/>
        <v>1</v>
      </c>
      <c r="I2767">
        <f t="shared" ca="1" si="265"/>
        <v>3</v>
      </c>
      <c r="J2767" t="str">
        <f t="shared" ca="1" si="266"/>
        <v>Lost</v>
      </c>
    </row>
    <row r="2768" spans="1:10" x14ac:dyDescent="0.3">
      <c r="A2768" s="10" t="s">
        <v>1740</v>
      </c>
      <c r="B2768" s="2">
        <v>45558</v>
      </c>
      <c r="C2768">
        <v>3</v>
      </c>
      <c r="D2768">
        <v>4368.93</v>
      </c>
      <c r="E2768" s="11">
        <f t="shared" ca="1" si="267"/>
        <v>521</v>
      </c>
      <c r="F2768">
        <f t="shared" ca="1" si="262"/>
        <v>1</v>
      </c>
      <c r="G2768">
        <f t="shared" si="263"/>
        <v>3</v>
      </c>
      <c r="H2768">
        <f t="shared" si="264"/>
        <v>3</v>
      </c>
      <c r="I2768">
        <f t="shared" ca="1" si="265"/>
        <v>7</v>
      </c>
      <c r="J2768" t="str">
        <f t="shared" ca="1" si="266"/>
        <v>Champion</v>
      </c>
    </row>
    <row r="2769" spans="1:10" x14ac:dyDescent="0.3">
      <c r="A2769" s="10" t="s">
        <v>1764</v>
      </c>
      <c r="B2769" s="2">
        <v>45359</v>
      </c>
      <c r="C2769">
        <v>1</v>
      </c>
      <c r="D2769">
        <v>1001.46</v>
      </c>
      <c r="E2769" s="11">
        <f t="shared" ca="1" si="267"/>
        <v>720</v>
      </c>
      <c r="F2769">
        <f t="shared" ca="1" si="262"/>
        <v>1</v>
      </c>
      <c r="G2769">
        <f t="shared" si="263"/>
        <v>1</v>
      </c>
      <c r="H2769">
        <f t="shared" si="264"/>
        <v>2</v>
      </c>
      <c r="I2769">
        <f t="shared" ca="1" si="265"/>
        <v>4</v>
      </c>
      <c r="J2769" t="str">
        <f t="shared" ca="1" si="266"/>
        <v>At Risk</v>
      </c>
    </row>
    <row r="2770" spans="1:10" x14ac:dyDescent="0.3">
      <c r="A2770" s="10" t="s">
        <v>103</v>
      </c>
      <c r="B2770" s="2">
        <v>45602</v>
      </c>
      <c r="C2770">
        <v>1</v>
      </c>
      <c r="D2770">
        <v>4357.08</v>
      </c>
      <c r="E2770" s="11">
        <f t="shared" ca="1" si="267"/>
        <v>477</v>
      </c>
      <c r="F2770">
        <f t="shared" ca="1" si="262"/>
        <v>1</v>
      </c>
      <c r="G2770">
        <f t="shared" si="263"/>
        <v>1</v>
      </c>
      <c r="H2770">
        <f t="shared" si="264"/>
        <v>3</v>
      </c>
      <c r="I2770">
        <f t="shared" ca="1" si="265"/>
        <v>5</v>
      </c>
      <c r="J2770" t="str">
        <f t="shared" ca="1" si="266"/>
        <v>Loyal</v>
      </c>
    </row>
    <row r="2771" spans="1:10" x14ac:dyDescent="0.3">
      <c r="A2771" s="10" t="s">
        <v>1426</v>
      </c>
      <c r="B2771" s="2">
        <v>45592</v>
      </c>
      <c r="C2771">
        <v>1</v>
      </c>
      <c r="D2771">
        <v>2365.63</v>
      </c>
      <c r="E2771" s="11">
        <f t="shared" ca="1" si="267"/>
        <v>487</v>
      </c>
      <c r="F2771">
        <f t="shared" ca="1" si="262"/>
        <v>1</v>
      </c>
      <c r="G2771">
        <f t="shared" si="263"/>
        <v>1</v>
      </c>
      <c r="H2771">
        <f t="shared" si="264"/>
        <v>3</v>
      </c>
      <c r="I2771">
        <f t="shared" ca="1" si="265"/>
        <v>5</v>
      </c>
      <c r="J2771" t="str">
        <f t="shared" ca="1" si="266"/>
        <v>Loyal</v>
      </c>
    </row>
    <row r="2772" spans="1:10" x14ac:dyDescent="0.3">
      <c r="A2772" s="10" t="s">
        <v>5253</v>
      </c>
      <c r="B2772" s="2">
        <v>45544</v>
      </c>
      <c r="C2772">
        <v>1</v>
      </c>
      <c r="D2772">
        <v>1427.09</v>
      </c>
      <c r="E2772" s="11">
        <f t="shared" ca="1" si="267"/>
        <v>535</v>
      </c>
      <c r="F2772">
        <f t="shared" ca="1" si="262"/>
        <v>1</v>
      </c>
      <c r="G2772">
        <f t="shared" si="263"/>
        <v>1</v>
      </c>
      <c r="H2772">
        <f t="shared" si="264"/>
        <v>2</v>
      </c>
      <c r="I2772">
        <f t="shared" ca="1" si="265"/>
        <v>4</v>
      </c>
      <c r="J2772" t="str">
        <f t="shared" ca="1" si="266"/>
        <v>At Risk</v>
      </c>
    </row>
    <row r="2773" spans="1:10" x14ac:dyDescent="0.3">
      <c r="A2773" s="10" t="s">
        <v>3916</v>
      </c>
      <c r="B2773" s="2">
        <v>45401</v>
      </c>
      <c r="C2773">
        <v>2</v>
      </c>
      <c r="D2773">
        <v>2357.96</v>
      </c>
      <c r="E2773" s="11">
        <f t="shared" ca="1" si="267"/>
        <v>678</v>
      </c>
      <c r="F2773">
        <f t="shared" ca="1" si="262"/>
        <v>1</v>
      </c>
      <c r="G2773">
        <f t="shared" si="263"/>
        <v>2</v>
      </c>
      <c r="H2773">
        <f t="shared" si="264"/>
        <v>3</v>
      </c>
      <c r="I2773">
        <f t="shared" ca="1" si="265"/>
        <v>6</v>
      </c>
      <c r="J2773" t="str">
        <f t="shared" ca="1" si="266"/>
        <v>Loyal</v>
      </c>
    </row>
    <row r="2774" spans="1:10" x14ac:dyDescent="0.3">
      <c r="A2774" s="10" t="s">
        <v>3899</v>
      </c>
      <c r="B2774" s="2">
        <v>45628</v>
      </c>
      <c r="C2774">
        <v>2</v>
      </c>
      <c r="D2774">
        <v>910.31</v>
      </c>
      <c r="E2774" s="11">
        <f t="shared" ca="1" si="267"/>
        <v>451</v>
      </c>
      <c r="F2774">
        <f t="shared" ca="1" si="262"/>
        <v>1</v>
      </c>
      <c r="G2774">
        <f t="shared" si="263"/>
        <v>2</v>
      </c>
      <c r="H2774">
        <f t="shared" si="264"/>
        <v>1</v>
      </c>
      <c r="I2774">
        <f t="shared" ca="1" si="265"/>
        <v>4</v>
      </c>
      <c r="J2774" t="str">
        <f t="shared" ca="1" si="266"/>
        <v>At Risk</v>
      </c>
    </row>
    <row r="2775" spans="1:10" x14ac:dyDescent="0.3">
      <c r="A2775" s="10" t="s">
        <v>2597</v>
      </c>
      <c r="B2775" s="2">
        <v>45625</v>
      </c>
      <c r="C2775">
        <v>3</v>
      </c>
      <c r="D2775">
        <v>1426.59</v>
      </c>
      <c r="E2775" s="11">
        <f t="shared" ca="1" si="267"/>
        <v>454</v>
      </c>
      <c r="F2775">
        <f t="shared" ca="1" si="262"/>
        <v>1</v>
      </c>
      <c r="G2775">
        <f t="shared" si="263"/>
        <v>3</v>
      </c>
      <c r="H2775">
        <f t="shared" si="264"/>
        <v>2</v>
      </c>
      <c r="I2775">
        <f t="shared" ca="1" si="265"/>
        <v>6</v>
      </c>
      <c r="J2775" t="str">
        <f t="shared" ca="1" si="266"/>
        <v>Loyal</v>
      </c>
    </row>
    <row r="2776" spans="1:10" x14ac:dyDescent="0.3">
      <c r="A2776" s="10" t="s">
        <v>5158</v>
      </c>
      <c r="B2776" s="2">
        <v>45619</v>
      </c>
      <c r="C2776">
        <v>1</v>
      </c>
      <c r="D2776">
        <v>904.67</v>
      </c>
      <c r="E2776" s="11">
        <f t="shared" ca="1" si="267"/>
        <v>460</v>
      </c>
      <c r="F2776">
        <f t="shared" ca="1" si="262"/>
        <v>1</v>
      </c>
      <c r="G2776">
        <f t="shared" si="263"/>
        <v>1</v>
      </c>
      <c r="H2776">
        <f t="shared" si="264"/>
        <v>1</v>
      </c>
      <c r="I2776">
        <f t="shared" ca="1" si="265"/>
        <v>3</v>
      </c>
      <c r="J2776" t="str">
        <f t="shared" ca="1" si="266"/>
        <v>Lost</v>
      </c>
    </row>
    <row r="2777" spans="1:10" x14ac:dyDescent="0.3">
      <c r="A2777" s="10" t="s">
        <v>5043</v>
      </c>
      <c r="B2777" s="2">
        <v>45436</v>
      </c>
      <c r="C2777">
        <v>1</v>
      </c>
      <c r="D2777">
        <v>1361.19</v>
      </c>
      <c r="E2777" s="11">
        <f t="shared" ca="1" si="267"/>
        <v>643</v>
      </c>
      <c r="F2777">
        <f t="shared" ca="1" si="262"/>
        <v>1</v>
      </c>
      <c r="G2777">
        <f t="shared" si="263"/>
        <v>1</v>
      </c>
      <c r="H2777">
        <f t="shared" si="264"/>
        <v>2</v>
      </c>
      <c r="I2777">
        <f t="shared" ca="1" si="265"/>
        <v>4</v>
      </c>
      <c r="J2777" t="str">
        <f t="shared" ca="1" si="266"/>
        <v>At Risk</v>
      </c>
    </row>
    <row r="2778" spans="1:10" x14ac:dyDescent="0.3">
      <c r="A2778" s="10" t="s">
        <v>2344</v>
      </c>
      <c r="B2778" s="2">
        <v>45546</v>
      </c>
      <c r="C2778">
        <v>1</v>
      </c>
      <c r="D2778">
        <v>180.33</v>
      </c>
      <c r="E2778" s="11">
        <f t="shared" ca="1" si="267"/>
        <v>533</v>
      </c>
      <c r="F2778">
        <f t="shared" ca="1" si="262"/>
        <v>1</v>
      </c>
      <c r="G2778">
        <f t="shared" si="263"/>
        <v>1</v>
      </c>
      <c r="H2778">
        <f t="shared" si="264"/>
        <v>1</v>
      </c>
      <c r="I2778">
        <f t="shared" ca="1" si="265"/>
        <v>3</v>
      </c>
      <c r="J2778" t="str">
        <f t="shared" ca="1" si="266"/>
        <v>Lost</v>
      </c>
    </row>
    <row r="2779" spans="1:10" x14ac:dyDescent="0.3">
      <c r="A2779" s="10" t="s">
        <v>53</v>
      </c>
      <c r="B2779" s="2">
        <v>45505</v>
      </c>
      <c r="C2779">
        <v>2</v>
      </c>
      <c r="D2779">
        <v>2051.5100000000002</v>
      </c>
      <c r="E2779" s="11">
        <f t="shared" ca="1" si="267"/>
        <v>574</v>
      </c>
      <c r="F2779">
        <f t="shared" ca="1" si="262"/>
        <v>1</v>
      </c>
      <c r="G2779">
        <f t="shared" si="263"/>
        <v>2</v>
      </c>
      <c r="H2779">
        <f t="shared" si="264"/>
        <v>3</v>
      </c>
      <c r="I2779">
        <f t="shared" ca="1" si="265"/>
        <v>6</v>
      </c>
      <c r="J2779" t="str">
        <f t="shared" ca="1" si="266"/>
        <v>Loyal</v>
      </c>
    </row>
    <row r="2780" spans="1:10" x14ac:dyDescent="0.3">
      <c r="A2780" s="10" t="s">
        <v>3803</v>
      </c>
      <c r="B2780" s="2">
        <v>45574</v>
      </c>
      <c r="C2780">
        <v>1</v>
      </c>
      <c r="D2780">
        <v>75</v>
      </c>
      <c r="E2780" s="11">
        <f t="shared" ca="1" si="267"/>
        <v>505</v>
      </c>
      <c r="F2780">
        <f t="shared" ca="1" si="262"/>
        <v>1</v>
      </c>
      <c r="G2780">
        <f t="shared" si="263"/>
        <v>1</v>
      </c>
      <c r="H2780">
        <f t="shared" si="264"/>
        <v>1</v>
      </c>
      <c r="I2780">
        <f t="shared" ca="1" si="265"/>
        <v>3</v>
      </c>
      <c r="J2780" t="str">
        <f t="shared" ca="1" si="266"/>
        <v>Lost</v>
      </c>
    </row>
    <row r="2781" spans="1:10" x14ac:dyDescent="0.3">
      <c r="A2781" s="10" t="s">
        <v>5161</v>
      </c>
      <c r="B2781" s="2">
        <v>45294</v>
      </c>
      <c r="C2781">
        <v>2</v>
      </c>
      <c r="D2781">
        <v>2029.9499999999998</v>
      </c>
      <c r="E2781" s="11">
        <f t="shared" ca="1" si="267"/>
        <v>785</v>
      </c>
      <c r="F2781">
        <f t="shared" ca="1" si="262"/>
        <v>1</v>
      </c>
      <c r="G2781">
        <f t="shared" si="263"/>
        <v>2</v>
      </c>
      <c r="H2781">
        <f t="shared" si="264"/>
        <v>3</v>
      </c>
      <c r="I2781">
        <f t="shared" ca="1" si="265"/>
        <v>6</v>
      </c>
      <c r="J2781" t="str">
        <f t="shared" ca="1" si="266"/>
        <v>Loyal</v>
      </c>
    </row>
    <row r="2782" spans="1:10" x14ac:dyDescent="0.3">
      <c r="A2782" s="10" t="s">
        <v>5773</v>
      </c>
      <c r="B2782" s="2">
        <v>45460</v>
      </c>
      <c r="C2782">
        <v>1</v>
      </c>
      <c r="D2782">
        <v>391.9</v>
      </c>
      <c r="E2782" s="11">
        <f t="shared" ca="1" si="267"/>
        <v>619</v>
      </c>
      <c r="F2782">
        <f t="shared" ca="1" si="262"/>
        <v>1</v>
      </c>
      <c r="G2782">
        <f t="shared" si="263"/>
        <v>1</v>
      </c>
      <c r="H2782">
        <f t="shared" si="264"/>
        <v>1</v>
      </c>
      <c r="I2782">
        <f t="shared" ca="1" si="265"/>
        <v>3</v>
      </c>
      <c r="J2782" t="str">
        <f t="shared" ca="1" si="266"/>
        <v>Lost</v>
      </c>
    </row>
    <row r="2783" spans="1:10" x14ac:dyDescent="0.3">
      <c r="A2783" s="10" t="s">
        <v>3265</v>
      </c>
      <c r="B2783" s="2">
        <v>45460</v>
      </c>
      <c r="C2783">
        <v>2</v>
      </c>
      <c r="D2783">
        <v>2562.36</v>
      </c>
      <c r="E2783" s="11">
        <f t="shared" ca="1" si="267"/>
        <v>619</v>
      </c>
      <c r="F2783">
        <f t="shared" ca="1" si="262"/>
        <v>1</v>
      </c>
      <c r="G2783">
        <f t="shared" si="263"/>
        <v>2</v>
      </c>
      <c r="H2783">
        <f t="shared" si="264"/>
        <v>3</v>
      </c>
      <c r="I2783">
        <f t="shared" ca="1" si="265"/>
        <v>6</v>
      </c>
      <c r="J2783" t="str">
        <f t="shared" ca="1" si="266"/>
        <v>Loyal</v>
      </c>
    </row>
    <row r="2784" spans="1:10" x14ac:dyDescent="0.3">
      <c r="A2784" s="10" t="s">
        <v>700</v>
      </c>
      <c r="B2784" s="2">
        <v>45512</v>
      </c>
      <c r="C2784">
        <v>1</v>
      </c>
      <c r="D2784">
        <v>111.48</v>
      </c>
      <c r="E2784" s="11">
        <f t="shared" ca="1" si="267"/>
        <v>567</v>
      </c>
      <c r="F2784">
        <f t="shared" ca="1" si="262"/>
        <v>1</v>
      </c>
      <c r="G2784">
        <f t="shared" si="263"/>
        <v>1</v>
      </c>
      <c r="H2784">
        <f t="shared" si="264"/>
        <v>1</v>
      </c>
      <c r="I2784">
        <f t="shared" ca="1" si="265"/>
        <v>3</v>
      </c>
      <c r="J2784" t="str">
        <f t="shared" ca="1" si="266"/>
        <v>Lost</v>
      </c>
    </row>
    <row r="2785" spans="1:10" x14ac:dyDescent="0.3">
      <c r="A2785" s="10" t="s">
        <v>3348</v>
      </c>
      <c r="B2785" s="2">
        <v>45570</v>
      </c>
      <c r="C2785">
        <v>1</v>
      </c>
      <c r="D2785">
        <v>539.72</v>
      </c>
      <c r="E2785" s="11">
        <f t="shared" ca="1" si="267"/>
        <v>509</v>
      </c>
      <c r="F2785">
        <f t="shared" ca="1" si="262"/>
        <v>1</v>
      </c>
      <c r="G2785">
        <f t="shared" si="263"/>
        <v>1</v>
      </c>
      <c r="H2785">
        <f t="shared" si="264"/>
        <v>1</v>
      </c>
      <c r="I2785">
        <f t="shared" ca="1" si="265"/>
        <v>3</v>
      </c>
      <c r="J2785" t="str">
        <f t="shared" ca="1" si="266"/>
        <v>Lost</v>
      </c>
    </row>
    <row r="2786" spans="1:10" x14ac:dyDescent="0.3">
      <c r="A2786" s="10" t="s">
        <v>2258</v>
      </c>
      <c r="B2786" s="2">
        <v>45456</v>
      </c>
      <c r="C2786">
        <v>3</v>
      </c>
      <c r="D2786">
        <v>3945.31</v>
      </c>
      <c r="E2786" s="11">
        <f t="shared" ca="1" si="267"/>
        <v>623</v>
      </c>
      <c r="F2786">
        <f t="shared" ca="1" si="262"/>
        <v>1</v>
      </c>
      <c r="G2786">
        <f t="shared" si="263"/>
        <v>3</v>
      </c>
      <c r="H2786">
        <f t="shared" si="264"/>
        <v>3</v>
      </c>
      <c r="I2786">
        <f t="shared" ca="1" si="265"/>
        <v>7</v>
      </c>
      <c r="J2786" t="str">
        <f t="shared" ca="1" si="266"/>
        <v>Champion</v>
      </c>
    </row>
    <row r="2787" spans="1:10" x14ac:dyDescent="0.3">
      <c r="A2787" s="10" t="s">
        <v>2233</v>
      </c>
      <c r="B2787" s="2">
        <v>45650</v>
      </c>
      <c r="C2787">
        <v>1</v>
      </c>
      <c r="D2787">
        <v>2653.23</v>
      </c>
      <c r="E2787" s="11">
        <f t="shared" ca="1" si="267"/>
        <v>429</v>
      </c>
      <c r="F2787">
        <f t="shared" ca="1" si="262"/>
        <v>1</v>
      </c>
      <c r="G2787">
        <f t="shared" si="263"/>
        <v>1</v>
      </c>
      <c r="H2787">
        <f t="shared" si="264"/>
        <v>3</v>
      </c>
      <c r="I2787">
        <f t="shared" ca="1" si="265"/>
        <v>5</v>
      </c>
      <c r="J2787" t="str">
        <f t="shared" ca="1" si="266"/>
        <v>Loyal</v>
      </c>
    </row>
    <row r="2788" spans="1:10" x14ac:dyDescent="0.3">
      <c r="A2788" s="10" t="s">
        <v>5758</v>
      </c>
      <c r="B2788" s="2">
        <v>45322</v>
      </c>
      <c r="C2788">
        <v>1</v>
      </c>
      <c r="D2788">
        <v>415.08</v>
      </c>
      <c r="E2788" s="11">
        <f t="shared" ca="1" si="267"/>
        <v>757</v>
      </c>
      <c r="F2788">
        <f t="shared" ca="1" si="262"/>
        <v>1</v>
      </c>
      <c r="G2788">
        <f t="shared" si="263"/>
        <v>1</v>
      </c>
      <c r="H2788">
        <f t="shared" si="264"/>
        <v>1</v>
      </c>
      <c r="I2788">
        <f t="shared" ca="1" si="265"/>
        <v>3</v>
      </c>
      <c r="J2788" t="str">
        <f t="shared" ca="1" si="266"/>
        <v>Lost</v>
      </c>
    </row>
    <row r="2789" spans="1:10" x14ac:dyDescent="0.3">
      <c r="A2789" s="10" t="s">
        <v>3756</v>
      </c>
      <c r="B2789" s="2">
        <v>45423</v>
      </c>
      <c r="C2789">
        <v>2</v>
      </c>
      <c r="D2789">
        <v>6142.16</v>
      </c>
      <c r="E2789" s="11">
        <f t="shared" ca="1" si="267"/>
        <v>656</v>
      </c>
      <c r="F2789">
        <f t="shared" ca="1" si="262"/>
        <v>1</v>
      </c>
      <c r="G2789">
        <f t="shared" si="263"/>
        <v>2</v>
      </c>
      <c r="H2789">
        <f t="shared" si="264"/>
        <v>3</v>
      </c>
      <c r="I2789">
        <f t="shared" ca="1" si="265"/>
        <v>6</v>
      </c>
      <c r="J2789" t="str">
        <f t="shared" ca="1" si="266"/>
        <v>Loyal</v>
      </c>
    </row>
    <row r="2790" spans="1:10" x14ac:dyDescent="0.3">
      <c r="A2790" s="10" t="s">
        <v>1809</v>
      </c>
      <c r="B2790" s="2">
        <v>45620</v>
      </c>
      <c r="C2790">
        <v>2</v>
      </c>
      <c r="D2790">
        <v>3587.16</v>
      </c>
      <c r="E2790" s="11">
        <f t="shared" ca="1" si="267"/>
        <v>459</v>
      </c>
      <c r="F2790">
        <f t="shared" ca="1" si="262"/>
        <v>1</v>
      </c>
      <c r="G2790">
        <f t="shared" si="263"/>
        <v>2</v>
      </c>
      <c r="H2790">
        <f t="shared" si="264"/>
        <v>3</v>
      </c>
      <c r="I2790">
        <f t="shared" ca="1" si="265"/>
        <v>6</v>
      </c>
      <c r="J2790" t="str">
        <f t="shared" ca="1" si="266"/>
        <v>Loyal</v>
      </c>
    </row>
    <row r="2791" spans="1:10" x14ac:dyDescent="0.3">
      <c r="A2791" s="10" t="s">
        <v>888</v>
      </c>
      <c r="B2791" s="2">
        <v>45376</v>
      </c>
      <c r="C2791">
        <v>2</v>
      </c>
      <c r="D2791">
        <v>4807.53</v>
      </c>
      <c r="E2791" s="11">
        <f t="shared" ca="1" si="267"/>
        <v>703</v>
      </c>
      <c r="F2791">
        <f t="shared" ca="1" si="262"/>
        <v>1</v>
      </c>
      <c r="G2791">
        <f t="shared" si="263"/>
        <v>2</v>
      </c>
      <c r="H2791">
        <f t="shared" si="264"/>
        <v>3</v>
      </c>
      <c r="I2791">
        <f t="shared" ca="1" si="265"/>
        <v>6</v>
      </c>
      <c r="J2791" t="str">
        <f t="shared" ca="1" si="266"/>
        <v>Loyal</v>
      </c>
    </row>
    <row r="2792" spans="1:10" x14ac:dyDescent="0.3">
      <c r="A2792" s="10" t="s">
        <v>3699</v>
      </c>
      <c r="B2792" s="2">
        <v>45354</v>
      </c>
      <c r="C2792">
        <v>1</v>
      </c>
      <c r="D2792">
        <v>1912.94</v>
      </c>
      <c r="E2792" s="11">
        <f t="shared" ca="1" si="267"/>
        <v>725</v>
      </c>
      <c r="F2792">
        <f t="shared" ca="1" si="262"/>
        <v>1</v>
      </c>
      <c r="G2792">
        <f t="shared" si="263"/>
        <v>1</v>
      </c>
      <c r="H2792">
        <f t="shared" si="264"/>
        <v>2</v>
      </c>
      <c r="I2792">
        <f t="shared" ca="1" si="265"/>
        <v>4</v>
      </c>
      <c r="J2792" t="str">
        <f t="shared" ca="1" si="266"/>
        <v>At Risk</v>
      </c>
    </row>
    <row r="2793" spans="1:10" x14ac:dyDescent="0.3">
      <c r="A2793" s="10" t="s">
        <v>2989</v>
      </c>
      <c r="B2793" s="2">
        <v>45535</v>
      </c>
      <c r="C2793">
        <v>1</v>
      </c>
      <c r="D2793">
        <v>283.58</v>
      </c>
      <c r="E2793" s="11">
        <f t="shared" ca="1" si="267"/>
        <v>544</v>
      </c>
      <c r="F2793">
        <f t="shared" ca="1" si="262"/>
        <v>1</v>
      </c>
      <c r="G2793">
        <f t="shared" si="263"/>
        <v>1</v>
      </c>
      <c r="H2793">
        <f t="shared" si="264"/>
        <v>1</v>
      </c>
      <c r="I2793">
        <f t="shared" ca="1" si="265"/>
        <v>3</v>
      </c>
      <c r="J2793" t="str">
        <f t="shared" ca="1" si="266"/>
        <v>Lost</v>
      </c>
    </row>
    <row r="2794" spans="1:10" x14ac:dyDescent="0.3">
      <c r="A2794" s="10" t="s">
        <v>3290</v>
      </c>
      <c r="B2794" s="2">
        <v>45380</v>
      </c>
      <c r="C2794">
        <v>1</v>
      </c>
      <c r="D2794">
        <v>418.18</v>
      </c>
      <c r="E2794" s="11">
        <f t="shared" ca="1" si="267"/>
        <v>699</v>
      </c>
      <c r="F2794">
        <f t="shared" ca="1" si="262"/>
        <v>1</v>
      </c>
      <c r="G2794">
        <f t="shared" si="263"/>
        <v>1</v>
      </c>
      <c r="H2794">
        <f t="shared" si="264"/>
        <v>1</v>
      </c>
      <c r="I2794">
        <f t="shared" ca="1" si="265"/>
        <v>3</v>
      </c>
      <c r="J2794" t="str">
        <f t="shared" ca="1" si="266"/>
        <v>Lost</v>
      </c>
    </row>
    <row r="2795" spans="1:10" x14ac:dyDescent="0.3">
      <c r="A2795" s="10" t="s">
        <v>5424</v>
      </c>
      <c r="B2795" s="2">
        <v>45516</v>
      </c>
      <c r="C2795">
        <v>1</v>
      </c>
      <c r="D2795">
        <v>2773.94</v>
      </c>
      <c r="E2795" s="11">
        <f t="shared" ca="1" si="267"/>
        <v>563</v>
      </c>
      <c r="F2795">
        <f t="shared" ca="1" si="262"/>
        <v>1</v>
      </c>
      <c r="G2795">
        <f t="shared" si="263"/>
        <v>1</v>
      </c>
      <c r="H2795">
        <f t="shared" si="264"/>
        <v>3</v>
      </c>
      <c r="I2795">
        <f t="shared" ca="1" si="265"/>
        <v>5</v>
      </c>
      <c r="J2795" t="str">
        <f t="shared" ca="1" si="266"/>
        <v>Loyal</v>
      </c>
    </row>
    <row r="2796" spans="1:10" x14ac:dyDescent="0.3">
      <c r="A2796" s="10" t="s">
        <v>3044</v>
      </c>
      <c r="B2796" s="2">
        <v>45459</v>
      </c>
      <c r="C2796">
        <v>2</v>
      </c>
      <c r="D2796">
        <v>2244.5100000000002</v>
      </c>
      <c r="E2796" s="11">
        <f t="shared" ca="1" si="267"/>
        <v>620</v>
      </c>
      <c r="F2796">
        <f t="shared" ca="1" si="262"/>
        <v>1</v>
      </c>
      <c r="G2796">
        <f t="shared" si="263"/>
        <v>2</v>
      </c>
      <c r="H2796">
        <f t="shared" si="264"/>
        <v>3</v>
      </c>
      <c r="I2796">
        <f t="shared" ca="1" si="265"/>
        <v>6</v>
      </c>
      <c r="J2796" t="str">
        <f t="shared" ca="1" si="266"/>
        <v>Loyal</v>
      </c>
    </row>
    <row r="2797" spans="1:10" x14ac:dyDescent="0.3">
      <c r="A2797" s="10" t="s">
        <v>350</v>
      </c>
      <c r="B2797" s="2">
        <v>45614</v>
      </c>
      <c r="C2797">
        <v>2</v>
      </c>
      <c r="D2797">
        <v>506.19000000000005</v>
      </c>
      <c r="E2797" s="11">
        <f t="shared" ca="1" si="267"/>
        <v>465</v>
      </c>
      <c r="F2797">
        <f t="shared" ca="1" si="262"/>
        <v>1</v>
      </c>
      <c r="G2797">
        <f t="shared" si="263"/>
        <v>2</v>
      </c>
      <c r="H2797">
        <f t="shared" si="264"/>
        <v>1</v>
      </c>
      <c r="I2797">
        <f t="shared" ca="1" si="265"/>
        <v>4</v>
      </c>
      <c r="J2797" t="str">
        <f t="shared" ca="1" si="266"/>
        <v>At Risk</v>
      </c>
    </row>
    <row r="2798" spans="1:10" x14ac:dyDescent="0.3">
      <c r="A2798" s="10" t="s">
        <v>5942</v>
      </c>
      <c r="B2798" s="2">
        <v>45423</v>
      </c>
      <c r="C2798">
        <v>1</v>
      </c>
      <c r="D2798">
        <v>3087.33</v>
      </c>
      <c r="E2798" s="11">
        <f t="shared" ca="1" si="267"/>
        <v>656</v>
      </c>
      <c r="F2798">
        <f t="shared" ca="1" si="262"/>
        <v>1</v>
      </c>
      <c r="G2798">
        <f t="shared" si="263"/>
        <v>1</v>
      </c>
      <c r="H2798">
        <f t="shared" si="264"/>
        <v>3</v>
      </c>
      <c r="I2798">
        <f t="shared" ca="1" si="265"/>
        <v>5</v>
      </c>
      <c r="J2798" t="str">
        <f t="shared" ca="1" si="266"/>
        <v>Loyal</v>
      </c>
    </row>
    <row r="2799" spans="1:10" x14ac:dyDescent="0.3">
      <c r="A2799" s="10" t="s">
        <v>1156</v>
      </c>
      <c r="B2799" s="2">
        <v>45559</v>
      </c>
      <c r="C2799">
        <v>2</v>
      </c>
      <c r="D2799">
        <v>4018.75</v>
      </c>
      <c r="E2799" s="11">
        <f t="shared" ca="1" si="267"/>
        <v>520</v>
      </c>
      <c r="F2799">
        <f t="shared" ca="1" si="262"/>
        <v>1</v>
      </c>
      <c r="G2799">
        <f t="shared" si="263"/>
        <v>2</v>
      </c>
      <c r="H2799">
        <f t="shared" si="264"/>
        <v>3</v>
      </c>
      <c r="I2799">
        <f t="shared" ca="1" si="265"/>
        <v>6</v>
      </c>
      <c r="J2799" t="str">
        <f t="shared" ca="1" si="266"/>
        <v>Loyal</v>
      </c>
    </row>
    <row r="2800" spans="1:10" x14ac:dyDescent="0.3">
      <c r="A2800" s="10" t="s">
        <v>910</v>
      </c>
      <c r="B2800" s="2">
        <v>45594</v>
      </c>
      <c r="C2800">
        <v>3</v>
      </c>
      <c r="D2800">
        <v>3074.24</v>
      </c>
      <c r="E2800" s="11">
        <f t="shared" ca="1" si="267"/>
        <v>485</v>
      </c>
      <c r="F2800">
        <f t="shared" ca="1" si="262"/>
        <v>1</v>
      </c>
      <c r="G2800">
        <f t="shared" si="263"/>
        <v>3</v>
      </c>
      <c r="H2800">
        <f t="shared" si="264"/>
        <v>3</v>
      </c>
      <c r="I2800">
        <f t="shared" ca="1" si="265"/>
        <v>7</v>
      </c>
      <c r="J2800" t="str">
        <f t="shared" ca="1" si="266"/>
        <v>Champion</v>
      </c>
    </row>
    <row r="2801" spans="1:10" x14ac:dyDescent="0.3">
      <c r="A2801" s="10" t="s">
        <v>1705</v>
      </c>
      <c r="B2801" s="2">
        <v>45583</v>
      </c>
      <c r="C2801">
        <v>3</v>
      </c>
      <c r="D2801">
        <v>4265.49</v>
      </c>
      <c r="E2801" s="11">
        <f t="shared" ca="1" si="267"/>
        <v>496</v>
      </c>
      <c r="F2801">
        <f t="shared" ca="1" si="262"/>
        <v>1</v>
      </c>
      <c r="G2801">
        <f t="shared" si="263"/>
        <v>3</v>
      </c>
      <c r="H2801">
        <f t="shared" si="264"/>
        <v>3</v>
      </c>
      <c r="I2801">
        <f t="shared" ca="1" si="265"/>
        <v>7</v>
      </c>
      <c r="J2801" t="str">
        <f t="shared" ca="1" si="266"/>
        <v>Champion</v>
      </c>
    </row>
    <row r="2802" spans="1:10" x14ac:dyDescent="0.3">
      <c r="A2802" s="10" t="s">
        <v>59</v>
      </c>
      <c r="B2802" s="2">
        <v>45653</v>
      </c>
      <c r="C2802">
        <v>4</v>
      </c>
      <c r="D2802">
        <v>1632.66</v>
      </c>
      <c r="E2802" s="11">
        <f t="shared" ca="1" si="267"/>
        <v>426</v>
      </c>
      <c r="F2802">
        <f t="shared" ca="1" si="262"/>
        <v>1</v>
      </c>
      <c r="G2802">
        <f t="shared" si="263"/>
        <v>3</v>
      </c>
      <c r="H2802">
        <f t="shared" si="264"/>
        <v>2</v>
      </c>
      <c r="I2802">
        <f t="shared" ca="1" si="265"/>
        <v>6</v>
      </c>
      <c r="J2802" t="str">
        <f t="shared" ca="1" si="266"/>
        <v>Loyal</v>
      </c>
    </row>
    <row r="2803" spans="1:10" x14ac:dyDescent="0.3">
      <c r="A2803" s="10" t="s">
        <v>204</v>
      </c>
      <c r="B2803" s="2">
        <v>45613</v>
      </c>
      <c r="C2803">
        <v>2</v>
      </c>
      <c r="D2803">
        <v>1563.54</v>
      </c>
      <c r="E2803" s="11">
        <f t="shared" ca="1" si="267"/>
        <v>466</v>
      </c>
      <c r="F2803">
        <f t="shared" ca="1" si="262"/>
        <v>1</v>
      </c>
      <c r="G2803">
        <f t="shared" si="263"/>
        <v>2</v>
      </c>
      <c r="H2803">
        <f t="shared" si="264"/>
        <v>2</v>
      </c>
      <c r="I2803">
        <f t="shared" ca="1" si="265"/>
        <v>5</v>
      </c>
      <c r="J2803" t="str">
        <f t="shared" ca="1" si="266"/>
        <v>Loyal</v>
      </c>
    </row>
    <row r="2804" spans="1:10" x14ac:dyDescent="0.3">
      <c r="A2804" s="10" t="s">
        <v>2970</v>
      </c>
      <c r="B2804" s="2">
        <v>45613</v>
      </c>
      <c r="C2804">
        <v>1</v>
      </c>
      <c r="D2804">
        <v>1687.59</v>
      </c>
      <c r="E2804" s="11">
        <f t="shared" ca="1" si="267"/>
        <v>466</v>
      </c>
      <c r="F2804">
        <f t="shared" ca="1" si="262"/>
        <v>1</v>
      </c>
      <c r="G2804">
        <f t="shared" si="263"/>
        <v>1</v>
      </c>
      <c r="H2804">
        <f t="shared" si="264"/>
        <v>2</v>
      </c>
      <c r="I2804">
        <f t="shared" ca="1" si="265"/>
        <v>4</v>
      </c>
      <c r="J2804" t="str">
        <f t="shared" ca="1" si="266"/>
        <v>At Risk</v>
      </c>
    </row>
    <row r="2805" spans="1:10" x14ac:dyDescent="0.3">
      <c r="A2805" s="10" t="s">
        <v>4583</v>
      </c>
      <c r="B2805" s="2">
        <v>45364</v>
      </c>
      <c r="C2805">
        <v>1</v>
      </c>
      <c r="D2805">
        <v>1022.11</v>
      </c>
      <c r="E2805" s="11">
        <f t="shared" ca="1" si="267"/>
        <v>715</v>
      </c>
      <c r="F2805">
        <f t="shared" ca="1" si="262"/>
        <v>1</v>
      </c>
      <c r="G2805">
        <f t="shared" si="263"/>
        <v>1</v>
      </c>
      <c r="H2805">
        <f t="shared" si="264"/>
        <v>2</v>
      </c>
      <c r="I2805">
        <f t="shared" ca="1" si="265"/>
        <v>4</v>
      </c>
      <c r="J2805" t="str">
        <f t="shared" ca="1" si="266"/>
        <v>At Risk</v>
      </c>
    </row>
    <row r="2806" spans="1:10" x14ac:dyDescent="0.3">
      <c r="A2806" s="10" t="s">
        <v>3984</v>
      </c>
      <c r="B2806" s="2">
        <v>45587</v>
      </c>
      <c r="C2806">
        <v>1</v>
      </c>
      <c r="D2806">
        <v>278.52</v>
      </c>
      <c r="E2806" s="11">
        <f t="shared" ca="1" si="267"/>
        <v>492</v>
      </c>
      <c r="F2806">
        <f t="shared" ca="1" si="262"/>
        <v>1</v>
      </c>
      <c r="G2806">
        <f t="shared" si="263"/>
        <v>1</v>
      </c>
      <c r="H2806">
        <f t="shared" si="264"/>
        <v>1</v>
      </c>
      <c r="I2806">
        <f t="shared" ca="1" si="265"/>
        <v>3</v>
      </c>
      <c r="J2806" t="str">
        <f t="shared" ca="1" si="266"/>
        <v>Lost</v>
      </c>
    </row>
    <row r="2807" spans="1:10" x14ac:dyDescent="0.3">
      <c r="A2807" s="10" t="s">
        <v>3385</v>
      </c>
      <c r="B2807" s="2">
        <v>45581</v>
      </c>
      <c r="C2807">
        <v>2</v>
      </c>
      <c r="D2807">
        <v>1863.8400000000001</v>
      </c>
      <c r="E2807" s="11">
        <f t="shared" ca="1" si="267"/>
        <v>498</v>
      </c>
      <c r="F2807">
        <f t="shared" ca="1" si="262"/>
        <v>1</v>
      </c>
      <c r="G2807">
        <f t="shared" si="263"/>
        <v>2</v>
      </c>
      <c r="H2807">
        <f t="shared" si="264"/>
        <v>2</v>
      </c>
      <c r="I2807">
        <f t="shared" ca="1" si="265"/>
        <v>5</v>
      </c>
      <c r="J2807" t="str">
        <f t="shared" ca="1" si="266"/>
        <v>Loyal</v>
      </c>
    </row>
    <row r="2808" spans="1:10" x14ac:dyDescent="0.3">
      <c r="A2808" s="10" t="s">
        <v>521</v>
      </c>
      <c r="B2808" s="2">
        <v>45576</v>
      </c>
      <c r="C2808">
        <v>3</v>
      </c>
      <c r="D2808">
        <v>2844.56</v>
      </c>
      <c r="E2808" s="11">
        <f t="shared" ca="1" si="267"/>
        <v>503</v>
      </c>
      <c r="F2808">
        <f t="shared" ca="1" si="262"/>
        <v>1</v>
      </c>
      <c r="G2808">
        <f t="shared" si="263"/>
        <v>3</v>
      </c>
      <c r="H2808">
        <f t="shared" si="264"/>
        <v>3</v>
      </c>
      <c r="I2808">
        <f t="shared" ca="1" si="265"/>
        <v>7</v>
      </c>
      <c r="J2808" t="str">
        <f t="shared" ca="1" si="266"/>
        <v>Champion</v>
      </c>
    </row>
    <row r="2809" spans="1:10" x14ac:dyDescent="0.3">
      <c r="A2809" s="10" t="s">
        <v>1726</v>
      </c>
      <c r="B2809" s="2">
        <v>45436</v>
      </c>
      <c r="C2809">
        <v>1</v>
      </c>
      <c r="D2809">
        <v>1901.07</v>
      </c>
      <c r="E2809" s="11">
        <f t="shared" ca="1" si="267"/>
        <v>643</v>
      </c>
      <c r="F2809">
        <f t="shared" ca="1" si="262"/>
        <v>1</v>
      </c>
      <c r="G2809">
        <f t="shared" si="263"/>
        <v>1</v>
      </c>
      <c r="H2809">
        <f t="shared" si="264"/>
        <v>2</v>
      </c>
      <c r="I2809">
        <f t="shared" ca="1" si="265"/>
        <v>4</v>
      </c>
      <c r="J2809" t="str">
        <f t="shared" ca="1" si="266"/>
        <v>At Risk</v>
      </c>
    </row>
    <row r="2810" spans="1:10" x14ac:dyDescent="0.3">
      <c r="A2810" s="10" t="s">
        <v>5670</v>
      </c>
      <c r="B2810" s="2">
        <v>45322</v>
      </c>
      <c r="C2810">
        <v>1</v>
      </c>
      <c r="D2810">
        <v>1150.08</v>
      </c>
      <c r="E2810" s="11">
        <f t="shared" ca="1" si="267"/>
        <v>757</v>
      </c>
      <c r="F2810">
        <f t="shared" ca="1" si="262"/>
        <v>1</v>
      </c>
      <c r="G2810">
        <f t="shared" si="263"/>
        <v>1</v>
      </c>
      <c r="H2810">
        <f t="shared" si="264"/>
        <v>2</v>
      </c>
      <c r="I2810">
        <f t="shared" ca="1" si="265"/>
        <v>4</v>
      </c>
      <c r="J2810" t="str">
        <f t="shared" ca="1" si="266"/>
        <v>At Risk</v>
      </c>
    </row>
    <row r="2811" spans="1:10" x14ac:dyDescent="0.3">
      <c r="A2811" s="10" t="s">
        <v>4809</v>
      </c>
      <c r="B2811" s="2">
        <v>45571</v>
      </c>
      <c r="C2811">
        <v>1</v>
      </c>
      <c r="D2811">
        <v>1886.55</v>
      </c>
      <c r="E2811" s="11">
        <f t="shared" ca="1" si="267"/>
        <v>508</v>
      </c>
      <c r="F2811">
        <f t="shared" ca="1" si="262"/>
        <v>1</v>
      </c>
      <c r="G2811">
        <f t="shared" si="263"/>
        <v>1</v>
      </c>
      <c r="H2811">
        <f t="shared" si="264"/>
        <v>2</v>
      </c>
      <c r="I2811">
        <f t="shared" ca="1" si="265"/>
        <v>4</v>
      </c>
      <c r="J2811" t="str">
        <f t="shared" ca="1" si="266"/>
        <v>At Risk</v>
      </c>
    </row>
    <row r="2812" spans="1:10" x14ac:dyDescent="0.3">
      <c r="A2812" s="10" t="s">
        <v>2961</v>
      </c>
      <c r="B2812" s="2">
        <v>45422</v>
      </c>
      <c r="C2812">
        <v>2</v>
      </c>
      <c r="D2812">
        <v>4950.6399999999994</v>
      </c>
      <c r="E2812" s="11">
        <f t="shared" ca="1" si="267"/>
        <v>657</v>
      </c>
      <c r="F2812">
        <f t="shared" ca="1" si="262"/>
        <v>1</v>
      </c>
      <c r="G2812">
        <f t="shared" si="263"/>
        <v>2</v>
      </c>
      <c r="H2812">
        <f t="shared" si="264"/>
        <v>3</v>
      </c>
      <c r="I2812">
        <f t="shared" ca="1" si="265"/>
        <v>6</v>
      </c>
      <c r="J2812" t="str">
        <f t="shared" ca="1" si="266"/>
        <v>Loyal</v>
      </c>
    </row>
    <row r="2813" spans="1:10" x14ac:dyDescent="0.3">
      <c r="A2813" s="10" t="s">
        <v>5187</v>
      </c>
      <c r="B2813" s="2">
        <v>45523</v>
      </c>
      <c r="C2813">
        <v>1</v>
      </c>
      <c r="D2813">
        <v>2236.6999999999998</v>
      </c>
      <c r="E2813" s="11">
        <f t="shared" ca="1" si="267"/>
        <v>556</v>
      </c>
      <c r="F2813">
        <f t="shared" ca="1" si="262"/>
        <v>1</v>
      </c>
      <c r="G2813">
        <f t="shared" si="263"/>
        <v>1</v>
      </c>
      <c r="H2813">
        <f t="shared" si="264"/>
        <v>3</v>
      </c>
      <c r="I2813">
        <f t="shared" ca="1" si="265"/>
        <v>5</v>
      </c>
      <c r="J2813" t="str">
        <f t="shared" ca="1" si="266"/>
        <v>Loyal</v>
      </c>
    </row>
    <row r="2814" spans="1:10" x14ac:dyDescent="0.3">
      <c r="A2814" s="10" t="s">
        <v>3184</v>
      </c>
      <c r="B2814" s="2">
        <v>45507</v>
      </c>
      <c r="C2814">
        <v>2</v>
      </c>
      <c r="D2814">
        <v>2626.71</v>
      </c>
      <c r="E2814" s="11">
        <f t="shared" ca="1" si="267"/>
        <v>572</v>
      </c>
      <c r="F2814">
        <f t="shared" ca="1" si="262"/>
        <v>1</v>
      </c>
      <c r="G2814">
        <f t="shared" si="263"/>
        <v>2</v>
      </c>
      <c r="H2814">
        <f t="shared" si="264"/>
        <v>3</v>
      </c>
      <c r="I2814">
        <f t="shared" ca="1" si="265"/>
        <v>6</v>
      </c>
      <c r="J2814" t="str">
        <f t="shared" ca="1" si="266"/>
        <v>Loyal</v>
      </c>
    </row>
    <row r="2815" spans="1:10" x14ac:dyDescent="0.3">
      <c r="A2815" s="10" t="s">
        <v>5913</v>
      </c>
      <c r="B2815" s="2">
        <v>45636</v>
      </c>
      <c r="C2815">
        <v>1</v>
      </c>
      <c r="D2815">
        <v>248.2</v>
      </c>
      <c r="E2815" s="11">
        <f t="shared" ca="1" si="267"/>
        <v>443</v>
      </c>
      <c r="F2815">
        <f t="shared" ca="1" si="262"/>
        <v>1</v>
      </c>
      <c r="G2815">
        <f t="shared" si="263"/>
        <v>1</v>
      </c>
      <c r="H2815">
        <f t="shared" si="264"/>
        <v>1</v>
      </c>
      <c r="I2815">
        <f t="shared" ca="1" si="265"/>
        <v>3</v>
      </c>
      <c r="J2815" t="str">
        <f t="shared" ca="1" si="266"/>
        <v>Lost</v>
      </c>
    </row>
    <row r="2816" spans="1:10" x14ac:dyDescent="0.3">
      <c r="A2816" s="10" t="s">
        <v>2534</v>
      </c>
      <c r="B2816" s="2">
        <v>45420</v>
      </c>
      <c r="C2816">
        <v>1</v>
      </c>
      <c r="D2816">
        <v>2032.56</v>
      </c>
      <c r="E2816" s="11">
        <f t="shared" ca="1" si="267"/>
        <v>659</v>
      </c>
      <c r="F2816">
        <f t="shared" ca="1" si="262"/>
        <v>1</v>
      </c>
      <c r="G2816">
        <f t="shared" si="263"/>
        <v>1</v>
      </c>
      <c r="H2816">
        <f t="shared" si="264"/>
        <v>3</v>
      </c>
      <c r="I2816">
        <f t="shared" ca="1" si="265"/>
        <v>5</v>
      </c>
      <c r="J2816" t="str">
        <f t="shared" ca="1" si="266"/>
        <v>Loyal</v>
      </c>
    </row>
    <row r="2817" spans="1:10" x14ac:dyDescent="0.3">
      <c r="A2817" s="10" t="s">
        <v>4115</v>
      </c>
      <c r="B2817" s="2">
        <v>45453</v>
      </c>
      <c r="C2817">
        <v>1</v>
      </c>
      <c r="D2817">
        <v>3240.64</v>
      </c>
      <c r="E2817" s="11">
        <f t="shared" ca="1" si="267"/>
        <v>626</v>
      </c>
      <c r="F2817">
        <f t="shared" ca="1" si="262"/>
        <v>1</v>
      </c>
      <c r="G2817">
        <f t="shared" si="263"/>
        <v>1</v>
      </c>
      <c r="H2817">
        <f t="shared" si="264"/>
        <v>3</v>
      </c>
      <c r="I2817">
        <f t="shared" ca="1" si="265"/>
        <v>5</v>
      </c>
      <c r="J2817" t="str">
        <f t="shared" ca="1" si="266"/>
        <v>Loyal</v>
      </c>
    </row>
    <row r="2818" spans="1:10" x14ac:dyDescent="0.3">
      <c r="A2818" s="10" t="s">
        <v>3684</v>
      </c>
      <c r="B2818" s="2">
        <v>45414</v>
      </c>
      <c r="C2818">
        <v>1</v>
      </c>
      <c r="D2818">
        <v>364.1</v>
      </c>
      <c r="E2818" s="11">
        <f t="shared" ca="1" si="267"/>
        <v>665</v>
      </c>
      <c r="F2818">
        <f t="shared" ca="1" si="262"/>
        <v>1</v>
      </c>
      <c r="G2818">
        <f t="shared" si="263"/>
        <v>1</v>
      </c>
      <c r="H2818">
        <f t="shared" si="264"/>
        <v>1</v>
      </c>
      <c r="I2818">
        <f t="shared" ca="1" si="265"/>
        <v>3</v>
      </c>
      <c r="J2818" t="str">
        <f t="shared" ca="1" si="266"/>
        <v>Lost</v>
      </c>
    </row>
    <row r="2819" spans="1:10" x14ac:dyDescent="0.3">
      <c r="A2819" s="10" t="s">
        <v>405</v>
      </c>
      <c r="B2819" s="2">
        <v>45368</v>
      </c>
      <c r="C2819">
        <v>1</v>
      </c>
      <c r="D2819">
        <v>1254.73</v>
      </c>
      <c r="E2819" s="11">
        <f t="shared" ca="1" si="267"/>
        <v>711</v>
      </c>
      <c r="F2819">
        <f t="shared" ref="F2819:F2882" ca="1" si="268">_xlfn.IFS(E2819&lt;100,3,E2819&lt;=200,2,E2819&gt;200,1)</f>
        <v>1</v>
      </c>
      <c r="G2819">
        <f t="shared" ref="G2819:G2882" si="269">_xlfn.IFS(C2819&gt;=3,3,C2819=2,2,C2819=1,1)</f>
        <v>1</v>
      </c>
      <c r="H2819">
        <f t="shared" ref="H2819:H2882" si="270">_xlfn.IFS(D2819&gt;=2000,3,D2819&gt;=1000,2,D2819&lt;1000,1)</f>
        <v>2</v>
      </c>
      <c r="I2819">
        <f t="shared" ref="I2819:I2882" ca="1" si="271">F2819+G2819+H2819</f>
        <v>4</v>
      </c>
      <c r="J2819" t="str">
        <f t="shared" ref="J2819:J2882" ca="1" si="272">_xlfn.IFS(I2819&gt;=7,"Champion",I2819&gt;=5,"Loyal",I2819&gt;=4,"At Risk",I2819&lt;4,"Lost")</f>
        <v>At Risk</v>
      </c>
    </row>
    <row r="2820" spans="1:10" x14ac:dyDescent="0.3">
      <c r="A2820" s="10" t="s">
        <v>2922</v>
      </c>
      <c r="B2820" s="2">
        <v>45300</v>
      </c>
      <c r="C2820">
        <v>1</v>
      </c>
      <c r="D2820">
        <v>1418.4</v>
      </c>
      <c r="E2820" s="11">
        <f t="shared" ca="1" si="267"/>
        <v>779</v>
      </c>
      <c r="F2820">
        <f t="shared" ca="1" si="268"/>
        <v>1</v>
      </c>
      <c r="G2820">
        <f t="shared" si="269"/>
        <v>1</v>
      </c>
      <c r="H2820">
        <f t="shared" si="270"/>
        <v>2</v>
      </c>
      <c r="I2820">
        <f t="shared" ca="1" si="271"/>
        <v>4</v>
      </c>
      <c r="J2820" t="str">
        <f t="shared" ca="1" si="272"/>
        <v>At Risk</v>
      </c>
    </row>
    <row r="2821" spans="1:10" x14ac:dyDescent="0.3">
      <c r="A2821" s="10" t="s">
        <v>3440</v>
      </c>
      <c r="B2821" s="2">
        <v>45433</v>
      </c>
      <c r="C2821">
        <v>2</v>
      </c>
      <c r="D2821">
        <v>704.75</v>
      </c>
      <c r="E2821" s="11">
        <f t="shared" ref="E2821:E2884" ca="1" si="273">TODAY()-B2821</f>
        <v>646</v>
      </c>
      <c r="F2821">
        <f t="shared" ca="1" si="268"/>
        <v>1</v>
      </c>
      <c r="G2821">
        <f t="shared" si="269"/>
        <v>2</v>
      </c>
      <c r="H2821">
        <f t="shared" si="270"/>
        <v>1</v>
      </c>
      <c r="I2821">
        <f t="shared" ca="1" si="271"/>
        <v>4</v>
      </c>
      <c r="J2821" t="str">
        <f t="shared" ca="1" si="272"/>
        <v>At Risk</v>
      </c>
    </row>
    <row r="2822" spans="1:10" x14ac:dyDescent="0.3">
      <c r="A2822" s="10" t="s">
        <v>4918</v>
      </c>
      <c r="B2822" s="2">
        <v>45537</v>
      </c>
      <c r="C2822">
        <v>2</v>
      </c>
      <c r="D2822">
        <v>2992.31</v>
      </c>
      <c r="E2822" s="11">
        <f t="shared" ca="1" si="273"/>
        <v>542</v>
      </c>
      <c r="F2822">
        <f t="shared" ca="1" si="268"/>
        <v>1</v>
      </c>
      <c r="G2822">
        <f t="shared" si="269"/>
        <v>2</v>
      </c>
      <c r="H2822">
        <f t="shared" si="270"/>
        <v>3</v>
      </c>
      <c r="I2822">
        <f t="shared" ca="1" si="271"/>
        <v>6</v>
      </c>
      <c r="J2822" t="str">
        <f t="shared" ca="1" si="272"/>
        <v>Loyal</v>
      </c>
    </row>
    <row r="2823" spans="1:10" x14ac:dyDescent="0.3">
      <c r="A2823" s="10" t="s">
        <v>3191</v>
      </c>
      <c r="B2823" s="2">
        <v>45518</v>
      </c>
      <c r="C2823">
        <v>2</v>
      </c>
      <c r="D2823">
        <v>7112.85</v>
      </c>
      <c r="E2823" s="11">
        <f t="shared" ca="1" si="273"/>
        <v>561</v>
      </c>
      <c r="F2823">
        <f t="shared" ca="1" si="268"/>
        <v>1</v>
      </c>
      <c r="G2823">
        <f t="shared" si="269"/>
        <v>2</v>
      </c>
      <c r="H2823">
        <f t="shared" si="270"/>
        <v>3</v>
      </c>
      <c r="I2823">
        <f t="shared" ca="1" si="271"/>
        <v>6</v>
      </c>
      <c r="J2823" t="str">
        <f t="shared" ca="1" si="272"/>
        <v>Loyal</v>
      </c>
    </row>
    <row r="2824" spans="1:10" x14ac:dyDescent="0.3">
      <c r="A2824" s="10" t="s">
        <v>2247</v>
      </c>
      <c r="B2824" s="2">
        <v>45548</v>
      </c>
      <c r="C2824">
        <v>1</v>
      </c>
      <c r="D2824">
        <v>1777.69</v>
      </c>
      <c r="E2824" s="11">
        <f t="shared" ca="1" si="273"/>
        <v>531</v>
      </c>
      <c r="F2824">
        <f t="shared" ca="1" si="268"/>
        <v>1</v>
      </c>
      <c r="G2824">
        <f t="shared" si="269"/>
        <v>1</v>
      </c>
      <c r="H2824">
        <f t="shared" si="270"/>
        <v>2</v>
      </c>
      <c r="I2824">
        <f t="shared" ca="1" si="271"/>
        <v>4</v>
      </c>
      <c r="J2824" t="str">
        <f t="shared" ca="1" si="272"/>
        <v>At Risk</v>
      </c>
    </row>
    <row r="2825" spans="1:10" x14ac:dyDescent="0.3">
      <c r="A2825" s="10" t="s">
        <v>952</v>
      </c>
      <c r="B2825" s="2">
        <v>45575</v>
      </c>
      <c r="C2825">
        <v>2</v>
      </c>
      <c r="D2825">
        <v>2934.9700000000003</v>
      </c>
      <c r="E2825" s="11">
        <f t="shared" ca="1" si="273"/>
        <v>504</v>
      </c>
      <c r="F2825">
        <f t="shared" ca="1" si="268"/>
        <v>1</v>
      </c>
      <c r="G2825">
        <f t="shared" si="269"/>
        <v>2</v>
      </c>
      <c r="H2825">
        <f t="shared" si="270"/>
        <v>3</v>
      </c>
      <c r="I2825">
        <f t="shared" ca="1" si="271"/>
        <v>6</v>
      </c>
      <c r="J2825" t="str">
        <f t="shared" ca="1" si="272"/>
        <v>Loyal</v>
      </c>
    </row>
    <row r="2826" spans="1:10" x14ac:dyDescent="0.3">
      <c r="A2826" s="10" t="s">
        <v>1943</v>
      </c>
      <c r="B2826" s="2">
        <v>45609</v>
      </c>
      <c r="C2826">
        <v>3</v>
      </c>
      <c r="D2826">
        <v>5347.23</v>
      </c>
      <c r="E2826" s="11">
        <f t="shared" ca="1" si="273"/>
        <v>470</v>
      </c>
      <c r="F2826">
        <f t="shared" ca="1" si="268"/>
        <v>1</v>
      </c>
      <c r="G2826">
        <f t="shared" si="269"/>
        <v>3</v>
      </c>
      <c r="H2826">
        <f t="shared" si="270"/>
        <v>3</v>
      </c>
      <c r="I2826">
        <f t="shared" ca="1" si="271"/>
        <v>7</v>
      </c>
      <c r="J2826" t="str">
        <f t="shared" ca="1" si="272"/>
        <v>Champion</v>
      </c>
    </row>
    <row r="2827" spans="1:10" x14ac:dyDescent="0.3">
      <c r="A2827" s="10" t="s">
        <v>4497</v>
      </c>
      <c r="B2827" s="2">
        <v>45511</v>
      </c>
      <c r="C2827">
        <v>1</v>
      </c>
      <c r="D2827">
        <v>727.01</v>
      </c>
      <c r="E2827" s="11">
        <f t="shared" ca="1" si="273"/>
        <v>568</v>
      </c>
      <c r="F2827">
        <f t="shared" ca="1" si="268"/>
        <v>1</v>
      </c>
      <c r="G2827">
        <f t="shared" si="269"/>
        <v>1</v>
      </c>
      <c r="H2827">
        <f t="shared" si="270"/>
        <v>1</v>
      </c>
      <c r="I2827">
        <f t="shared" ca="1" si="271"/>
        <v>3</v>
      </c>
      <c r="J2827" t="str">
        <f t="shared" ca="1" si="272"/>
        <v>Lost</v>
      </c>
    </row>
    <row r="2828" spans="1:10" x14ac:dyDescent="0.3">
      <c r="A2828" s="10" t="s">
        <v>2283</v>
      </c>
      <c r="B2828" s="2">
        <v>45488</v>
      </c>
      <c r="C2828">
        <v>2</v>
      </c>
      <c r="D2828">
        <v>1217.95</v>
      </c>
      <c r="E2828" s="11">
        <f t="shared" ca="1" si="273"/>
        <v>591</v>
      </c>
      <c r="F2828">
        <f t="shared" ca="1" si="268"/>
        <v>1</v>
      </c>
      <c r="G2828">
        <f t="shared" si="269"/>
        <v>2</v>
      </c>
      <c r="H2828">
        <f t="shared" si="270"/>
        <v>2</v>
      </c>
      <c r="I2828">
        <f t="shared" ca="1" si="271"/>
        <v>5</v>
      </c>
      <c r="J2828" t="str">
        <f t="shared" ca="1" si="272"/>
        <v>Loyal</v>
      </c>
    </row>
    <row r="2829" spans="1:10" x14ac:dyDescent="0.3">
      <c r="A2829" s="10" t="s">
        <v>1150</v>
      </c>
      <c r="B2829" s="2">
        <v>45624</v>
      </c>
      <c r="C2829">
        <v>4</v>
      </c>
      <c r="D2829">
        <v>2095.39</v>
      </c>
      <c r="E2829" s="11">
        <f t="shared" ca="1" si="273"/>
        <v>455</v>
      </c>
      <c r="F2829">
        <f t="shared" ca="1" si="268"/>
        <v>1</v>
      </c>
      <c r="G2829">
        <f t="shared" si="269"/>
        <v>3</v>
      </c>
      <c r="H2829">
        <f t="shared" si="270"/>
        <v>3</v>
      </c>
      <c r="I2829">
        <f t="shared" ca="1" si="271"/>
        <v>7</v>
      </c>
      <c r="J2829" t="str">
        <f t="shared" ca="1" si="272"/>
        <v>Champion</v>
      </c>
    </row>
    <row r="2830" spans="1:10" x14ac:dyDescent="0.3">
      <c r="A2830" s="10" t="s">
        <v>3127</v>
      </c>
      <c r="B2830" s="2">
        <v>45509</v>
      </c>
      <c r="C2830">
        <v>1</v>
      </c>
      <c r="D2830">
        <v>2580.86</v>
      </c>
      <c r="E2830" s="11">
        <f t="shared" ca="1" si="273"/>
        <v>570</v>
      </c>
      <c r="F2830">
        <f t="shared" ca="1" si="268"/>
        <v>1</v>
      </c>
      <c r="G2830">
        <f t="shared" si="269"/>
        <v>1</v>
      </c>
      <c r="H2830">
        <f t="shared" si="270"/>
        <v>3</v>
      </c>
      <c r="I2830">
        <f t="shared" ca="1" si="271"/>
        <v>5</v>
      </c>
      <c r="J2830" t="str">
        <f t="shared" ca="1" si="272"/>
        <v>Loyal</v>
      </c>
    </row>
    <row r="2831" spans="1:10" x14ac:dyDescent="0.3">
      <c r="A2831" s="10" t="s">
        <v>4619</v>
      </c>
      <c r="B2831" s="2">
        <v>45328</v>
      </c>
      <c r="C2831">
        <v>1</v>
      </c>
      <c r="D2831">
        <v>2250.61</v>
      </c>
      <c r="E2831" s="11">
        <f t="shared" ca="1" si="273"/>
        <v>751</v>
      </c>
      <c r="F2831">
        <f t="shared" ca="1" si="268"/>
        <v>1</v>
      </c>
      <c r="G2831">
        <f t="shared" si="269"/>
        <v>1</v>
      </c>
      <c r="H2831">
        <f t="shared" si="270"/>
        <v>3</v>
      </c>
      <c r="I2831">
        <f t="shared" ca="1" si="271"/>
        <v>5</v>
      </c>
      <c r="J2831" t="str">
        <f t="shared" ca="1" si="272"/>
        <v>Loyal</v>
      </c>
    </row>
    <row r="2832" spans="1:10" x14ac:dyDescent="0.3">
      <c r="A2832" s="10" t="s">
        <v>792</v>
      </c>
      <c r="B2832" s="2">
        <v>45503</v>
      </c>
      <c r="C2832">
        <v>1</v>
      </c>
      <c r="D2832">
        <v>84.62</v>
      </c>
      <c r="E2832" s="11">
        <f t="shared" ca="1" si="273"/>
        <v>576</v>
      </c>
      <c r="F2832">
        <f t="shared" ca="1" si="268"/>
        <v>1</v>
      </c>
      <c r="G2832">
        <f t="shared" si="269"/>
        <v>1</v>
      </c>
      <c r="H2832">
        <f t="shared" si="270"/>
        <v>1</v>
      </c>
      <c r="I2832">
        <f t="shared" ca="1" si="271"/>
        <v>3</v>
      </c>
      <c r="J2832" t="str">
        <f t="shared" ca="1" si="272"/>
        <v>Lost</v>
      </c>
    </row>
    <row r="2833" spans="1:10" x14ac:dyDescent="0.3">
      <c r="A2833" s="10" t="s">
        <v>1248</v>
      </c>
      <c r="B2833" s="2">
        <v>45498</v>
      </c>
      <c r="C2833">
        <v>4</v>
      </c>
      <c r="D2833">
        <v>5908.99</v>
      </c>
      <c r="E2833" s="11">
        <f t="shared" ca="1" si="273"/>
        <v>581</v>
      </c>
      <c r="F2833">
        <f t="shared" ca="1" si="268"/>
        <v>1</v>
      </c>
      <c r="G2833">
        <f t="shared" si="269"/>
        <v>3</v>
      </c>
      <c r="H2833">
        <f t="shared" si="270"/>
        <v>3</v>
      </c>
      <c r="I2833">
        <f t="shared" ca="1" si="271"/>
        <v>7</v>
      </c>
      <c r="J2833" t="str">
        <f t="shared" ca="1" si="272"/>
        <v>Champion</v>
      </c>
    </row>
    <row r="2834" spans="1:10" x14ac:dyDescent="0.3">
      <c r="A2834" s="10" t="s">
        <v>871</v>
      </c>
      <c r="B2834" s="2">
        <v>45646</v>
      </c>
      <c r="C2834">
        <v>3</v>
      </c>
      <c r="D2834">
        <v>2377.4</v>
      </c>
      <c r="E2834" s="11">
        <f t="shared" ca="1" si="273"/>
        <v>433</v>
      </c>
      <c r="F2834">
        <f t="shared" ca="1" si="268"/>
        <v>1</v>
      </c>
      <c r="G2834">
        <f t="shared" si="269"/>
        <v>3</v>
      </c>
      <c r="H2834">
        <f t="shared" si="270"/>
        <v>3</v>
      </c>
      <c r="I2834">
        <f t="shared" ca="1" si="271"/>
        <v>7</v>
      </c>
      <c r="J2834" t="str">
        <f t="shared" ca="1" si="272"/>
        <v>Champion</v>
      </c>
    </row>
    <row r="2835" spans="1:10" x14ac:dyDescent="0.3">
      <c r="A2835" s="10" t="s">
        <v>5881</v>
      </c>
      <c r="B2835" s="2">
        <v>45485</v>
      </c>
      <c r="C2835">
        <v>1</v>
      </c>
      <c r="D2835">
        <v>2216.0300000000002</v>
      </c>
      <c r="E2835" s="11">
        <f t="shared" ca="1" si="273"/>
        <v>594</v>
      </c>
      <c r="F2835">
        <f t="shared" ca="1" si="268"/>
        <v>1</v>
      </c>
      <c r="G2835">
        <f t="shared" si="269"/>
        <v>1</v>
      </c>
      <c r="H2835">
        <f t="shared" si="270"/>
        <v>3</v>
      </c>
      <c r="I2835">
        <f t="shared" ca="1" si="271"/>
        <v>5</v>
      </c>
      <c r="J2835" t="str">
        <f t="shared" ca="1" si="272"/>
        <v>Loyal</v>
      </c>
    </row>
    <row r="2836" spans="1:10" x14ac:dyDescent="0.3">
      <c r="A2836" s="10" t="s">
        <v>5516</v>
      </c>
      <c r="B2836" s="2">
        <v>45647</v>
      </c>
      <c r="C2836">
        <v>2</v>
      </c>
      <c r="D2836">
        <v>2850.69</v>
      </c>
      <c r="E2836" s="11">
        <f t="shared" ca="1" si="273"/>
        <v>432</v>
      </c>
      <c r="F2836">
        <f t="shared" ca="1" si="268"/>
        <v>1</v>
      </c>
      <c r="G2836">
        <f t="shared" si="269"/>
        <v>2</v>
      </c>
      <c r="H2836">
        <f t="shared" si="270"/>
        <v>3</v>
      </c>
      <c r="I2836">
        <f t="shared" ca="1" si="271"/>
        <v>6</v>
      </c>
      <c r="J2836" t="str">
        <f t="shared" ca="1" si="272"/>
        <v>Loyal</v>
      </c>
    </row>
    <row r="2837" spans="1:10" x14ac:dyDescent="0.3">
      <c r="A2837" s="10" t="s">
        <v>1213</v>
      </c>
      <c r="B2837" s="2">
        <v>45633</v>
      </c>
      <c r="C2837">
        <v>3</v>
      </c>
      <c r="D2837">
        <v>6086.25</v>
      </c>
      <c r="E2837" s="11">
        <f t="shared" ca="1" si="273"/>
        <v>446</v>
      </c>
      <c r="F2837">
        <f t="shared" ca="1" si="268"/>
        <v>1</v>
      </c>
      <c r="G2837">
        <f t="shared" si="269"/>
        <v>3</v>
      </c>
      <c r="H2837">
        <f t="shared" si="270"/>
        <v>3</v>
      </c>
      <c r="I2837">
        <f t="shared" ca="1" si="271"/>
        <v>7</v>
      </c>
      <c r="J2837" t="str">
        <f t="shared" ca="1" si="272"/>
        <v>Champion</v>
      </c>
    </row>
    <row r="2838" spans="1:10" x14ac:dyDescent="0.3">
      <c r="A2838" s="10" t="s">
        <v>2876</v>
      </c>
      <c r="B2838" s="2">
        <v>45335</v>
      </c>
      <c r="C2838">
        <v>1</v>
      </c>
      <c r="D2838">
        <v>1585.63</v>
      </c>
      <c r="E2838" s="11">
        <f t="shared" ca="1" si="273"/>
        <v>744</v>
      </c>
      <c r="F2838">
        <f t="shared" ca="1" si="268"/>
        <v>1</v>
      </c>
      <c r="G2838">
        <f t="shared" si="269"/>
        <v>1</v>
      </c>
      <c r="H2838">
        <f t="shared" si="270"/>
        <v>2</v>
      </c>
      <c r="I2838">
        <f t="shared" ca="1" si="271"/>
        <v>4</v>
      </c>
      <c r="J2838" t="str">
        <f t="shared" ca="1" si="272"/>
        <v>At Risk</v>
      </c>
    </row>
    <row r="2839" spans="1:10" x14ac:dyDescent="0.3">
      <c r="A2839" s="10" t="s">
        <v>3617</v>
      </c>
      <c r="B2839" s="2">
        <v>45498</v>
      </c>
      <c r="C2839">
        <v>2</v>
      </c>
      <c r="D2839">
        <v>6301.8899999999994</v>
      </c>
      <c r="E2839" s="11">
        <f t="shared" ca="1" si="273"/>
        <v>581</v>
      </c>
      <c r="F2839">
        <f t="shared" ca="1" si="268"/>
        <v>1</v>
      </c>
      <c r="G2839">
        <f t="shared" si="269"/>
        <v>2</v>
      </c>
      <c r="H2839">
        <f t="shared" si="270"/>
        <v>3</v>
      </c>
      <c r="I2839">
        <f t="shared" ca="1" si="271"/>
        <v>6</v>
      </c>
      <c r="J2839" t="str">
        <f t="shared" ca="1" si="272"/>
        <v>Loyal</v>
      </c>
    </row>
    <row r="2840" spans="1:10" x14ac:dyDescent="0.3">
      <c r="A2840" s="10" t="s">
        <v>66</v>
      </c>
      <c r="B2840" s="2">
        <v>45443</v>
      </c>
      <c r="C2840">
        <v>1</v>
      </c>
      <c r="D2840">
        <v>877.12</v>
      </c>
      <c r="E2840" s="11">
        <f t="shared" ca="1" si="273"/>
        <v>636</v>
      </c>
      <c r="F2840">
        <f t="shared" ca="1" si="268"/>
        <v>1</v>
      </c>
      <c r="G2840">
        <f t="shared" si="269"/>
        <v>1</v>
      </c>
      <c r="H2840">
        <f t="shared" si="270"/>
        <v>1</v>
      </c>
      <c r="I2840">
        <f t="shared" ca="1" si="271"/>
        <v>3</v>
      </c>
      <c r="J2840" t="str">
        <f t="shared" ca="1" si="272"/>
        <v>Lost</v>
      </c>
    </row>
    <row r="2841" spans="1:10" x14ac:dyDescent="0.3">
      <c r="A2841" s="10" t="s">
        <v>3895</v>
      </c>
      <c r="B2841" s="2">
        <v>45431</v>
      </c>
      <c r="C2841">
        <v>1</v>
      </c>
      <c r="D2841">
        <v>1146.44</v>
      </c>
      <c r="E2841" s="11">
        <f t="shared" ca="1" si="273"/>
        <v>648</v>
      </c>
      <c r="F2841">
        <f t="shared" ca="1" si="268"/>
        <v>1</v>
      </c>
      <c r="G2841">
        <f t="shared" si="269"/>
        <v>1</v>
      </c>
      <c r="H2841">
        <f t="shared" si="270"/>
        <v>2</v>
      </c>
      <c r="I2841">
        <f t="shared" ca="1" si="271"/>
        <v>4</v>
      </c>
      <c r="J2841" t="str">
        <f t="shared" ca="1" si="272"/>
        <v>At Risk</v>
      </c>
    </row>
    <row r="2842" spans="1:10" x14ac:dyDescent="0.3">
      <c r="A2842" s="10" t="s">
        <v>4241</v>
      </c>
      <c r="B2842" s="2">
        <v>45634</v>
      </c>
      <c r="C2842">
        <v>2</v>
      </c>
      <c r="D2842">
        <v>4248.32</v>
      </c>
      <c r="E2842" s="11">
        <f t="shared" ca="1" si="273"/>
        <v>445</v>
      </c>
      <c r="F2842">
        <f t="shared" ca="1" si="268"/>
        <v>1</v>
      </c>
      <c r="G2842">
        <f t="shared" si="269"/>
        <v>2</v>
      </c>
      <c r="H2842">
        <f t="shared" si="270"/>
        <v>3</v>
      </c>
      <c r="I2842">
        <f t="shared" ca="1" si="271"/>
        <v>6</v>
      </c>
      <c r="J2842" t="str">
        <f t="shared" ca="1" si="272"/>
        <v>Loyal</v>
      </c>
    </row>
    <row r="2843" spans="1:10" x14ac:dyDescent="0.3">
      <c r="A2843" s="10" t="s">
        <v>337</v>
      </c>
      <c r="B2843" s="2">
        <v>45533</v>
      </c>
      <c r="C2843">
        <v>3</v>
      </c>
      <c r="D2843">
        <v>4513.2699999999995</v>
      </c>
      <c r="E2843" s="11">
        <f t="shared" ca="1" si="273"/>
        <v>546</v>
      </c>
      <c r="F2843">
        <f t="shared" ca="1" si="268"/>
        <v>1</v>
      </c>
      <c r="G2843">
        <f t="shared" si="269"/>
        <v>3</v>
      </c>
      <c r="H2843">
        <f t="shared" si="270"/>
        <v>3</v>
      </c>
      <c r="I2843">
        <f t="shared" ca="1" si="271"/>
        <v>7</v>
      </c>
      <c r="J2843" t="str">
        <f t="shared" ca="1" si="272"/>
        <v>Champion</v>
      </c>
    </row>
    <row r="2844" spans="1:10" x14ac:dyDescent="0.3">
      <c r="A2844" s="10" t="s">
        <v>810</v>
      </c>
      <c r="B2844" s="2">
        <v>45421</v>
      </c>
      <c r="C2844">
        <v>2</v>
      </c>
      <c r="D2844">
        <v>2584.46</v>
      </c>
      <c r="E2844" s="11">
        <f t="shared" ca="1" si="273"/>
        <v>658</v>
      </c>
      <c r="F2844">
        <f t="shared" ca="1" si="268"/>
        <v>1</v>
      </c>
      <c r="G2844">
        <f t="shared" si="269"/>
        <v>2</v>
      </c>
      <c r="H2844">
        <f t="shared" si="270"/>
        <v>3</v>
      </c>
      <c r="I2844">
        <f t="shared" ca="1" si="271"/>
        <v>6</v>
      </c>
      <c r="J2844" t="str">
        <f t="shared" ca="1" si="272"/>
        <v>Loyal</v>
      </c>
    </row>
    <row r="2845" spans="1:10" x14ac:dyDescent="0.3">
      <c r="A2845" s="10" t="s">
        <v>5278</v>
      </c>
      <c r="B2845" s="2">
        <v>45506</v>
      </c>
      <c r="C2845">
        <v>2</v>
      </c>
      <c r="D2845">
        <v>2058.67</v>
      </c>
      <c r="E2845" s="11">
        <f t="shared" ca="1" si="273"/>
        <v>573</v>
      </c>
      <c r="F2845">
        <f t="shared" ca="1" si="268"/>
        <v>1</v>
      </c>
      <c r="G2845">
        <f t="shared" si="269"/>
        <v>2</v>
      </c>
      <c r="H2845">
        <f t="shared" si="270"/>
        <v>3</v>
      </c>
      <c r="I2845">
        <f t="shared" ca="1" si="271"/>
        <v>6</v>
      </c>
      <c r="J2845" t="str">
        <f t="shared" ca="1" si="272"/>
        <v>Loyal</v>
      </c>
    </row>
    <row r="2846" spans="1:10" x14ac:dyDescent="0.3">
      <c r="A2846" s="10" t="s">
        <v>3725</v>
      </c>
      <c r="B2846" s="2">
        <v>45434</v>
      </c>
      <c r="C2846">
        <v>2</v>
      </c>
      <c r="D2846">
        <v>2735.83</v>
      </c>
      <c r="E2846" s="11">
        <f t="shared" ca="1" si="273"/>
        <v>645</v>
      </c>
      <c r="F2846">
        <f t="shared" ca="1" si="268"/>
        <v>1</v>
      </c>
      <c r="G2846">
        <f t="shared" si="269"/>
        <v>2</v>
      </c>
      <c r="H2846">
        <f t="shared" si="270"/>
        <v>3</v>
      </c>
      <c r="I2846">
        <f t="shared" ca="1" si="271"/>
        <v>6</v>
      </c>
      <c r="J2846" t="str">
        <f t="shared" ca="1" si="272"/>
        <v>Loyal</v>
      </c>
    </row>
    <row r="2847" spans="1:10" x14ac:dyDescent="0.3">
      <c r="A2847" s="10" t="s">
        <v>5436</v>
      </c>
      <c r="B2847" s="2">
        <v>45557</v>
      </c>
      <c r="C2847">
        <v>1</v>
      </c>
      <c r="D2847">
        <v>561.04</v>
      </c>
      <c r="E2847" s="11">
        <f t="shared" ca="1" si="273"/>
        <v>522</v>
      </c>
      <c r="F2847">
        <f t="shared" ca="1" si="268"/>
        <v>1</v>
      </c>
      <c r="G2847">
        <f t="shared" si="269"/>
        <v>1</v>
      </c>
      <c r="H2847">
        <f t="shared" si="270"/>
        <v>1</v>
      </c>
      <c r="I2847">
        <f t="shared" ca="1" si="271"/>
        <v>3</v>
      </c>
      <c r="J2847" t="str">
        <f t="shared" ca="1" si="272"/>
        <v>Lost</v>
      </c>
    </row>
    <row r="2848" spans="1:10" x14ac:dyDescent="0.3">
      <c r="A2848" s="10" t="s">
        <v>1492</v>
      </c>
      <c r="B2848" s="2">
        <v>45505</v>
      </c>
      <c r="C2848">
        <v>2</v>
      </c>
      <c r="D2848">
        <v>1477.9199999999998</v>
      </c>
      <c r="E2848" s="11">
        <f t="shared" ca="1" si="273"/>
        <v>574</v>
      </c>
      <c r="F2848">
        <f t="shared" ca="1" si="268"/>
        <v>1</v>
      </c>
      <c r="G2848">
        <f t="shared" si="269"/>
        <v>2</v>
      </c>
      <c r="H2848">
        <f t="shared" si="270"/>
        <v>2</v>
      </c>
      <c r="I2848">
        <f t="shared" ca="1" si="271"/>
        <v>5</v>
      </c>
      <c r="J2848" t="str">
        <f t="shared" ca="1" si="272"/>
        <v>Loyal</v>
      </c>
    </row>
    <row r="2849" spans="1:10" x14ac:dyDescent="0.3">
      <c r="A2849" s="10" t="s">
        <v>2091</v>
      </c>
      <c r="B2849" s="2">
        <v>45462</v>
      </c>
      <c r="C2849">
        <v>3</v>
      </c>
      <c r="D2849">
        <v>4941.1400000000003</v>
      </c>
      <c r="E2849" s="11">
        <f t="shared" ca="1" si="273"/>
        <v>617</v>
      </c>
      <c r="F2849">
        <f t="shared" ca="1" si="268"/>
        <v>1</v>
      </c>
      <c r="G2849">
        <f t="shared" si="269"/>
        <v>3</v>
      </c>
      <c r="H2849">
        <f t="shared" si="270"/>
        <v>3</v>
      </c>
      <c r="I2849">
        <f t="shared" ca="1" si="271"/>
        <v>7</v>
      </c>
      <c r="J2849" t="str">
        <f t="shared" ca="1" si="272"/>
        <v>Champion</v>
      </c>
    </row>
    <row r="2850" spans="1:10" x14ac:dyDescent="0.3">
      <c r="A2850" s="10" t="s">
        <v>3630</v>
      </c>
      <c r="B2850" s="2">
        <v>45488</v>
      </c>
      <c r="C2850">
        <v>2</v>
      </c>
      <c r="D2850">
        <v>3688.1099999999997</v>
      </c>
      <c r="E2850" s="11">
        <f t="shared" ca="1" si="273"/>
        <v>591</v>
      </c>
      <c r="F2850">
        <f t="shared" ca="1" si="268"/>
        <v>1</v>
      </c>
      <c r="G2850">
        <f t="shared" si="269"/>
        <v>2</v>
      </c>
      <c r="H2850">
        <f t="shared" si="270"/>
        <v>3</v>
      </c>
      <c r="I2850">
        <f t="shared" ca="1" si="271"/>
        <v>6</v>
      </c>
      <c r="J2850" t="str">
        <f t="shared" ca="1" si="272"/>
        <v>Loyal</v>
      </c>
    </row>
    <row r="2851" spans="1:10" x14ac:dyDescent="0.3">
      <c r="A2851" s="10" t="s">
        <v>562</v>
      </c>
      <c r="B2851" s="2">
        <v>45629</v>
      </c>
      <c r="C2851">
        <v>1</v>
      </c>
      <c r="D2851">
        <v>1344.57</v>
      </c>
      <c r="E2851" s="11">
        <f t="shared" ca="1" si="273"/>
        <v>450</v>
      </c>
      <c r="F2851">
        <f t="shared" ca="1" si="268"/>
        <v>1</v>
      </c>
      <c r="G2851">
        <f t="shared" si="269"/>
        <v>1</v>
      </c>
      <c r="H2851">
        <f t="shared" si="270"/>
        <v>2</v>
      </c>
      <c r="I2851">
        <f t="shared" ca="1" si="271"/>
        <v>4</v>
      </c>
      <c r="J2851" t="str">
        <f t="shared" ca="1" si="272"/>
        <v>At Risk</v>
      </c>
    </row>
    <row r="2852" spans="1:10" x14ac:dyDescent="0.3">
      <c r="A2852" s="10" t="s">
        <v>3475</v>
      </c>
      <c r="B2852" s="2">
        <v>45334</v>
      </c>
      <c r="C2852">
        <v>1</v>
      </c>
      <c r="D2852">
        <v>575.87</v>
      </c>
      <c r="E2852" s="11">
        <f t="shared" ca="1" si="273"/>
        <v>745</v>
      </c>
      <c r="F2852">
        <f t="shared" ca="1" si="268"/>
        <v>1</v>
      </c>
      <c r="G2852">
        <f t="shared" si="269"/>
        <v>1</v>
      </c>
      <c r="H2852">
        <f t="shared" si="270"/>
        <v>1</v>
      </c>
      <c r="I2852">
        <f t="shared" ca="1" si="271"/>
        <v>3</v>
      </c>
      <c r="J2852" t="str">
        <f t="shared" ca="1" si="272"/>
        <v>Lost</v>
      </c>
    </row>
    <row r="2853" spans="1:10" x14ac:dyDescent="0.3">
      <c r="A2853" s="10" t="s">
        <v>2791</v>
      </c>
      <c r="B2853" s="2">
        <v>45536</v>
      </c>
      <c r="C2853">
        <v>2</v>
      </c>
      <c r="D2853">
        <v>1746.23</v>
      </c>
      <c r="E2853" s="11">
        <f t="shared" ca="1" si="273"/>
        <v>543</v>
      </c>
      <c r="F2853">
        <f t="shared" ca="1" si="268"/>
        <v>1</v>
      </c>
      <c r="G2853">
        <f t="shared" si="269"/>
        <v>2</v>
      </c>
      <c r="H2853">
        <f t="shared" si="270"/>
        <v>2</v>
      </c>
      <c r="I2853">
        <f t="shared" ca="1" si="271"/>
        <v>5</v>
      </c>
      <c r="J2853" t="str">
        <f t="shared" ca="1" si="272"/>
        <v>Loyal</v>
      </c>
    </row>
    <row r="2854" spans="1:10" x14ac:dyDescent="0.3">
      <c r="A2854" s="10" t="s">
        <v>5601</v>
      </c>
      <c r="B2854" s="2">
        <v>45388</v>
      </c>
      <c r="C2854">
        <v>1</v>
      </c>
      <c r="D2854">
        <v>121.47</v>
      </c>
      <c r="E2854" s="11">
        <f t="shared" ca="1" si="273"/>
        <v>691</v>
      </c>
      <c r="F2854">
        <f t="shared" ca="1" si="268"/>
        <v>1</v>
      </c>
      <c r="G2854">
        <f t="shared" si="269"/>
        <v>1</v>
      </c>
      <c r="H2854">
        <f t="shared" si="270"/>
        <v>1</v>
      </c>
      <c r="I2854">
        <f t="shared" ca="1" si="271"/>
        <v>3</v>
      </c>
      <c r="J2854" t="str">
        <f t="shared" ca="1" si="272"/>
        <v>Lost</v>
      </c>
    </row>
    <row r="2855" spans="1:10" x14ac:dyDescent="0.3">
      <c r="A2855" s="10" t="s">
        <v>3705</v>
      </c>
      <c r="B2855" s="2">
        <v>45641</v>
      </c>
      <c r="C2855">
        <v>2</v>
      </c>
      <c r="D2855">
        <v>3453.25</v>
      </c>
      <c r="E2855" s="11">
        <f t="shared" ca="1" si="273"/>
        <v>438</v>
      </c>
      <c r="F2855">
        <f t="shared" ca="1" si="268"/>
        <v>1</v>
      </c>
      <c r="G2855">
        <f t="shared" si="269"/>
        <v>2</v>
      </c>
      <c r="H2855">
        <f t="shared" si="270"/>
        <v>3</v>
      </c>
      <c r="I2855">
        <f t="shared" ca="1" si="271"/>
        <v>6</v>
      </c>
      <c r="J2855" t="str">
        <f t="shared" ca="1" si="272"/>
        <v>Loyal</v>
      </c>
    </row>
    <row r="2856" spans="1:10" x14ac:dyDescent="0.3">
      <c r="A2856" s="10" t="s">
        <v>506</v>
      </c>
      <c r="B2856" s="2">
        <v>45414</v>
      </c>
      <c r="C2856">
        <v>1</v>
      </c>
      <c r="D2856">
        <v>2998.72</v>
      </c>
      <c r="E2856" s="11">
        <f t="shared" ca="1" si="273"/>
        <v>665</v>
      </c>
      <c r="F2856">
        <f t="shared" ca="1" si="268"/>
        <v>1</v>
      </c>
      <c r="G2856">
        <f t="shared" si="269"/>
        <v>1</v>
      </c>
      <c r="H2856">
        <f t="shared" si="270"/>
        <v>3</v>
      </c>
      <c r="I2856">
        <f t="shared" ca="1" si="271"/>
        <v>5</v>
      </c>
      <c r="J2856" t="str">
        <f t="shared" ca="1" si="272"/>
        <v>Loyal</v>
      </c>
    </row>
    <row r="2857" spans="1:10" x14ac:dyDescent="0.3">
      <c r="A2857" s="10" t="s">
        <v>3145</v>
      </c>
      <c r="B2857" s="2">
        <v>45326</v>
      </c>
      <c r="C2857">
        <v>1</v>
      </c>
      <c r="D2857">
        <v>416.11</v>
      </c>
      <c r="E2857" s="11">
        <f t="shared" ca="1" si="273"/>
        <v>753</v>
      </c>
      <c r="F2857">
        <f t="shared" ca="1" si="268"/>
        <v>1</v>
      </c>
      <c r="G2857">
        <f t="shared" si="269"/>
        <v>1</v>
      </c>
      <c r="H2857">
        <f t="shared" si="270"/>
        <v>1</v>
      </c>
      <c r="I2857">
        <f t="shared" ca="1" si="271"/>
        <v>3</v>
      </c>
      <c r="J2857" t="str">
        <f t="shared" ca="1" si="272"/>
        <v>Lost</v>
      </c>
    </row>
    <row r="2858" spans="1:10" x14ac:dyDescent="0.3">
      <c r="A2858" s="10" t="s">
        <v>4447</v>
      </c>
      <c r="B2858" s="2">
        <v>45619</v>
      </c>
      <c r="C2858">
        <v>2</v>
      </c>
      <c r="D2858">
        <v>1349.95</v>
      </c>
      <c r="E2858" s="11">
        <f t="shared" ca="1" si="273"/>
        <v>460</v>
      </c>
      <c r="F2858">
        <f t="shared" ca="1" si="268"/>
        <v>1</v>
      </c>
      <c r="G2858">
        <f t="shared" si="269"/>
        <v>2</v>
      </c>
      <c r="H2858">
        <f t="shared" si="270"/>
        <v>2</v>
      </c>
      <c r="I2858">
        <f t="shared" ca="1" si="271"/>
        <v>5</v>
      </c>
      <c r="J2858" t="str">
        <f t="shared" ca="1" si="272"/>
        <v>Loyal</v>
      </c>
    </row>
    <row r="2859" spans="1:10" x14ac:dyDescent="0.3">
      <c r="A2859" s="10" t="s">
        <v>931</v>
      </c>
      <c r="B2859" s="2">
        <v>45641</v>
      </c>
      <c r="C2859">
        <v>3</v>
      </c>
      <c r="D2859">
        <v>1169</v>
      </c>
      <c r="E2859" s="11">
        <f t="shared" ca="1" si="273"/>
        <v>438</v>
      </c>
      <c r="F2859">
        <f t="shared" ca="1" si="268"/>
        <v>1</v>
      </c>
      <c r="G2859">
        <f t="shared" si="269"/>
        <v>3</v>
      </c>
      <c r="H2859">
        <f t="shared" si="270"/>
        <v>2</v>
      </c>
      <c r="I2859">
        <f t="shared" ca="1" si="271"/>
        <v>6</v>
      </c>
      <c r="J2859" t="str">
        <f t="shared" ca="1" si="272"/>
        <v>Loyal</v>
      </c>
    </row>
    <row r="2860" spans="1:10" x14ac:dyDescent="0.3">
      <c r="A2860" s="10" t="s">
        <v>1626</v>
      </c>
      <c r="B2860" s="2">
        <v>45585</v>
      </c>
      <c r="C2860">
        <v>3</v>
      </c>
      <c r="D2860">
        <v>6064.08</v>
      </c>
      <c r="E2860" s="11">
        <f t="shared" ca="1" si="273"/>
        <v>494</v>
      </c>
      <c r="F2860">
        <f t="shared" ca="1" si="268"/>
        <v>1</v>
      </c>
      <c r="G2860">
        <f t="shared" si="269"/>
        <v>3</v>
      </c>
      <c r="H2860">
        <f t="shared" si="270"/>
        <v>3</v>
      </c>
      <c r="I2860">
        <f t="shared" ca="1" si="271"/>
        <v>7</v>
      </c>
      <c r="J2860" t="str">
        <f t="shared" ca="1" si="272"/>
        <v>Champion</v>
      </c>
    </row>
    <row r="2861" spans="1:10" x14ac:dyDescent="0.3">
      <c r="A2861" s="10" t="s">
        <v>954</v>
      </c>
      <c r="B2861" s="2">
        <v>45600</v>
      </c>
      <c r="C2861">
        <v>2</v>
      </c>
      <c r="D2861">
        <v>1804.72</v>
      </c>
      <c r="E2861" s="11">
        <f t="shared" ca="1" si="273"/>
        <v>479</v>
      </c>
      <c r="F2861">
        <f t="shared" ca="1" si="268"/>
        <v>1</v>
      </c>
      <c r="G2861">
        <f t="shared" si="269"/>
        <v>2</v>
      </c>
      <c r="H2861">
        <f t="shared" si="270"/>
        <v>2</v>
      </c>
      <c r="I2861">
        <f t="shared" ca="1" si="271"/>
        <v>5</v>
      </c>
      <c r="J2861" t="str">
        <f t="shared" ca="1" si="272"/>
        <v>Loyal</v>
      </c>
    </row>
    <row r="2862" spans="1:10" x14ac:dyDescent="0.3">
      <c r="A2862" s="10" t="s">
        <v>5302</v>
      </c>
      <c r="B2862" s="2">
        <v>45615</v>
      </c>
      <c r="C2862">
        <v>1</v>
      </c>
      <c r="D2862">
        <v>999.99</v>
      </c>
      <c r="E2862" s="11">
        <f t="shared" ca="1" si="273"/>
        <v>464</v>
      </c>
      <c r="F2862">
        <f t="shared" ca="1" si="268"/>
        <v>1</v>
      </c>
      <c r="G2862">
        <f t="shared" si="269"/>
        <v>1</v>
      </c>
      <c r="H2862">
        <f t="shared" si="270"/>
        <v>1</v>
      </c>
      <c r="I2862">
        <f t="shared" ca="1" si="271"/>
        <v>3</v>
      </c>
      <c r="J2862" t="str">
        <f t="shared" ca="1" si="272"/>
        <v>Lost</v>
      </c>
    </row>
    <row r="2863" spans="1:10" x14ac:dyDescent="0.3">
      <c r="A2863" s="10" t="s">
        <v>4747</v>
      </c>
      <c r="B2863" s="2">
        <v>45616</v>
      </c>
      <c r="C2863">
        <v>1</v>
      </c>
      <c r="D2863">
        <v>382.1</v>
      </c>
      <c r="E2863" s="11">
        <f t="shared" ca="1" si="273"/>
        <v>463</v>
      </c>
      <c r="F2863">
        <f t="shared" ca="1" si="268"/>
        <v>1</v>
      </c>
      <c r="G2863">
        <f t="shared" si="269"/>
        <v>1</v>
      </c>
      <c r="H2863">
        <f t="shared" si="270"/>
        <v>1</v>
      </c>
      <c r="I2863">
        <f t="shared" ca="1" si="271"/>
        <v>3</v>
      </c>
      <c r="J2863" t="str">
        <f t="shared" ca="1" si="272"/>
        <v>Lost</v>
      </c>
    </row>
    <row r="2864" spans="1:10" x14ac:dyDescent="0.3">
      <c r="A2864" s="10" t="s">
        <v>5523</v>
      </c>
      <c r="B2864" s="2">
        <v>45639</v>
      </c>
      <c r="C2864">
        <v>1</v>
      </c>
      <c r="D2864">
        <v>2916.07</v>
      </c>
      <c r="E2864" s="11">
        <f t="shared" ca="1" si="273"/>
        <v>440</v>
      </c>
      <c r="F2864">
        <f t="shared" ca="1" si="268"/>
        <v>1</v>
      </c>
      <c r="G2864">
        <f t="shared" si="269"/>
        <v>1</v>
      </c>
      <c r="H2864">
        <f t="shared" si="270"/>
        <v>3</v>
      </c>
      <c r="I2864">
        <f t="shared" ca="1" si="271"/>
        <v>5</v>
      </c>
      <c r="J2864" t="str">
        <f t="shared" ca="1" si="272"/>
        <v>Loyal</v>
      </c>
    </row>
    <row r="2865" spans="1:10" x14ac:dyDescent="0.3">
      <c r="A2865" s="10" t="s">
        <v>1160</v>
      </c>
      <c r="B2865" s="2">
        <v>45597</v>
      </c>
      <c r="C2865">
        <v>2</v>
      </c>
      <c r="D2865">
        <v>4238.16</v>
      </c>
      <c r="E2865" s="11">
        <f t="shared" ca="1" si="273"/>
        <v>482</v>
      </c>
      <c r="F2865">
        <f t="shared" ca="1" si="268"/>
        <v>1</v>
      </c>
      <c r="G2865">
        <f t="shared" si="269"/>
        <v>2</v>
      </c>
      <c r="H2865">
        <f t="shared" si="270"/>
        <v>3</v>
      </c>
      <c r="I2865">
        <f t="shared" ca="1" si="271"/>
        <v>6</v>
      </c>
      <c r="J2865" t="str">
        <f t="shared" ca="1" si="272"/>
        <v>Loyal</v>
      </c>
    </row>
    <row r="2866" spans="1:10" x14ac:dyDescent="0.3">
      <c r="A2866" s="10" t="s">
        <v>1395</v>
      </c>
      <c r="B2866" s="2">
        <v>45344</v>
      </c>
      <c r="C2866">
        <v>2</v>
      </c>
      <c r="D2866">
        <v>2114.4500000000003</v>
      </c>
      <c r="E2866" s="11">
        <f t="shared" ca="1" si="273"/>
        <v>735</v>
      </c>
      <c r="F2866">
        <f t="shared" ca="1" si="268"/>
        <v>1</v>
      </c>
      <c r="G2866">
        <f t="shared" si="269"/>
        <v>2</v>
      </c>
      <c r="H2866">
        <f t="shared" si="270"/>
        <v>3</v>
      </c>
      <c r="I2866">
        <f t="shared" ca="1" si="271"/>
        <v>6</v>
      </c>
      <c r="J2866" t="str">
        <f t="shared" ca="1" si="272"/>
        <v>Loyal</v>
      </c>
    </row>
    <row r="2867" spans="1:10" x14ac:dyDescent="0.3">
      <c r="A2867" s="10" t="s">
        <v>4476</v>
      </c>
      <c r="B2867" s="2">
        <v>45380</v>
      </c>
      <c r="C2867">
        <v>1</v>
      </c>
      <c r="D2867">
        <v>314.62</v>
      </c>
      <c r="E2867" s="11">
        <f t="shared" ca="1" si="273"/>
        <v>699</v>
      </c>
      <c r="F2867">
        <f t="shared" ca="1" si="268"/>
        <v>1</v>
      </c>
      <c r="G2867">
        <f t="shared" si="269"/>
        <v>1</v>
      </c>
      <c r="H2867">
        <f t="shared" si="270"/>
        <v>1</v>
      </c>
      <c r="I2867">
        <f t="shared" ca="1" si="271"/>
        <v>3</v>
      </c>
      <c r="J2867" t="str">
        <f t="shared" ca="1" si="272"/>
        <v>Lost</v>
      </c>
    </row>
    <row r="2868" spans="1:10" x14ac:dyDescent="0.3">
      <c r="A2868" s="10" t="s">
        <v>1227</v>
      </c>
      <c r="B2868" s="2">
        <v>45582</v>
      </c>
      <c r="C2868">
        <v>3</v>
      </c>
      <c r="D2868">
        <v>3304.59</v>
      </c>
      <c r="E2868" s="11">
        <f t="shared" ca="1" si="273"/>
        <v>497</v>
      </c>
      <c r="F2868">
        <f t="shared" ca="1" si="268"/>
        <v>1</v>
      </c>
      <c r="G2868">
        <f t="shared" si="269"/>
        <v>3</v>
      </c>
      <c r="H2868">
        <f t="shared" si="270"/>
        <v>3</v>
      </c>
      <c r="I2868">
        <f t="shared" ca="1" si="271"/>
        <v>7</v>
      </c>
      <c r="J2868" t="str">
        <f t="shared" ca="1" si="272"/>
        <v>Champion</v>
      </c>
    </row>
    <row r="2869" spans="1:10" x14ac:dyDescent="0.3">
      <c r="A2869" s="10" t="s">
        <v>1347</v>
      </c>
      <c r="B2869" s="2">
        <v>45558</v>
      </c>
      <c r="C2869">
        <v>1</v>
      </c>
      <c r="D2869">
        <v>576.04999999999995</v>
      </c>
      <c r="E2869" s="11">
        <f t="shared" ca="1" si="273"/>
        <v>521</v>
      </c>
      <c r="F2869">
        <f t="shared" ca="1" si="268"/>
        <v>1</v>
      </c>
      <c r="G2869">
        <f t="shared" si="269"/>
        <v>1</v>
      </c>
      <c r="H2869">
        <f t="shared" si="270"/>
        <v>1</v>
      </c>
      <c r="I2869">
        <f t="shared" ca="1" si="271"/>
        <v>3</v>
      </c>
      <c r="J2869" t="str">
        <f t="shared" ca="1" si="272"/>
        <v>Lost</v>
      </c>
    </row>
    <row r="2870" spans="1:10" x14ac:dyDescent="0.3">
      <c r="A2870" s="10" t="s">
        <v>2798</v>
      </c>
      <c r="B2870" s="2">
        <v>45605</v>
      </c>
      <c r="C2870">
        <v>1</v>
      </c>
      <c r="D2870">
        <v>2772.03</v>
      </c>
      <c r="E2870" s="11">
        <f t="shared" ca="1" si="273"/>
        <v>474</v>
      </c>
      <c r="F2870">
        <f t="shared" ca="1" si="268"/>
        <v>1</v>
      </c>
      <c r="G2870">
        <f t="shared" si="269"/>
        <v>1</v>
      </c>
      <c r="H2870">
        <f t="shared" si="270"/>
        <v>3</v>
      </c>
      <c r="I2870">
        <f t="shared" ca="1" si="271"/>
        <v>5</v>
      </c>
      <c r="J2870" t="str">
        <f t="shared" ca="1" si="272"/>
        <v>Loyal</v>
      </c>
    </row>
    <row r="2871" spans="1:10" x14ac:dyDescent="0.3">
      <c r="A2871" s="10" t="s">
        <v>1159</v>
      </c>
      <c r="B2871" s="2">
        <v>45592</v>
      </c>
      <c r="C2871">
        <v>2</v>
      </c>
      <c r="D2871">
        <v>3159.02</v>
      </c>
      <c r="E2871" s="11">
        <f t="shared" ca="1" si="273"/>
        <v>487</v>
      </c>
      <c r="F2871">
        <f t="shared" ca="1" si="268"/>
        <v>1</v>
      </c>
      <c r="G2871">
        <f t="shared" si="269"/>
        <v>2</v>
      </c>
      <c r="H2871">
        <f t="shared" si="270"/>
        <v>3</v>
      </c>
      <c r="I2871">
        <f t="shared" ca="1" si="271"/>
        <v>6</v>
      </c>
      <c r="J2871" t="str">
        <f t="shared" ca="1" si="272"/>
        <v>Loyal</v>
      </c>
    </row>
    <row r="2872" spans="1:10" x14ac:dyDescent="0.3">
      <c r="A2872" s="10" t="s">
        <v>981</v>
      </c>
      <c r="B2872" s="2">
        <v>45552</v>
      </c>
      <c r="C2872">
        <v>2</v>
      </c>
      <c r="D2872">
        <v>2074.86</v>
      </c>
      <c r="E2872" s="11">
        <f t="shared" ca="1" si="273"/>
        <v>527</v>
      </c>
      <c r="F2872">
        <f t="shared" ca="1" si="268"/>
        <v>1</v>
      </c>
      <c r="G2872">
        <f t="shared" si="269"/>
        <v>2</v>
      </c>
      <c r="H2872">
        <f t="shared" si="270"/>
        <v>3</v>
      </c>
      <c r="I2872">
        <f t="shared" ca="1" si="271"/>
        <v>6</v>
      </c>
      <c r="J2872" t="str">
        <f t="shared" ca="1" si="272"/>
        <v>Loyal</v>
      </c>
    </row>
    <row r="2873" spans="1:10" x14ac:dyDescent="0.3">
      <c r="A2873" s="10" t="s">
        <v>3738</v>
      </c>
      <c r="B2873" s="2">
        <v>45463</v>
      </c>
      <c r="C2873">
        <v>1</v>
      </c>
      <c r="D2873">
        <v>391.23</v>
      </c>
      <c r="E2873" s="11">
        <f t="shared" ca="1" si="273"/>
        <v>616</v>
      </c>
      <c r="F2873">
        <f t="shared" ca="1" si="268"/>
        <v>1</v>
      </c>
      <c r="G2873">
        <f t="shared" si="269"/>
        <v>1</v>
      </c>
      <c r="H2873">
        <f t="shared" si="270"/>
        <v>1</v>
      </c>
      <c r="I2873">
        <f t="shared" ca="1" si="271"/>
        <v>3</v>
      </c>
      <c r="J2873" t="str">
        <f t="shared" ca="1" si="272"/>
        <v>Lost</v>
      </c>
    </row>
    <row r="2874" spans="1:10" x14ac:dyDescent="0.3">
      <c r="A2874" s="10" t="s">
        <v>2483</v>
      </c>
      <c r="B2874" s="2">
        <v>45497</v>
      </c>
      <c r="C2874">
        <v>1</v>
      </c>
      <c r="D2874">
        <v>371.89</v>
      </c>
      <c r="E2874" s="11">
        <f t="shared" ca="1" si="273"/>
        <v>582</v>
      </c>
      <c r="F2874">
        <f t="shared" ca="1" si="268"/>
        <v>1</v>
      </c>
      <c r="G2874">
        <f t="shared" si="269"/>
        <v>1</v>
      </c>
      <c r="H2874">
        <f t="shared" si="270"/>
        <v>1</v>
      </c>
      <c r="I2874">
        <f t="shared" ca="1" si="271"/>
        <v>3</v>
      </c>
      <c r="J2874" t="str">
        <f t="shared" ca="1" si="272"/>
        <v>Lost</v>
      </c>
    </row>
    <row r="2875" spans="1:10" x14ac:dyDescent="0.3">
      <c r="A2875" s="10" t="s">
        <v>4749</v>
      </c>
      <c r="B2875" s="2">
        <v>45316</v>
      </c>
      <c r="C2875">
        <v>1</v>
      </c>
      <c r="D2875">
        <v>229.6</v>
      </c>
      <c r="E2875" s="11">
        <f t="shared" ca="1" si="273"/>
        <v>763</v>
      </c>
      <c r="F2875">
        <f t="shared" ca="1" si="268"/>
        <v>1</v>
      </c>
      <c r="G2875">
        <f t="shared" si="269"/>
        <v>1</v>
      </c>
      <c r="H2875">
        <f t="shared" si="270"/>
        <v>1</v>
      </c>
      <c r="I2875">
        <f t="shared" ca="1" si="271"/>
        <v>3</v>
      </c>
      <c r="J2875" t="str">
        <f t="shared" ca="1" si="272"/>
        <v>Lost</v>
      </c>
    </row>
    <row r="2876" spans="1:10" x14ac:dyDescent="0.3">
      <c r="A2876" s="10" t="s">
        <v>4917</v>
      </c>
      <c r="B2876" s="2">
        <v>45586</v>
      </c>
      <c r="C2876">
        <v>2</v>
      </c>
      <c r="D2876">
        <v>1327.9299999999998</v>
      </c>
      <c r="E2876" s="11">
        <f t="shared" ca="1" si="273"/>
        <v>493</v>
      </c>
      <c r="F2876">
        <f t="shared" ca="1" si="268"/>
        <v>1</v>
      </c>
      <c r="G2876">
        <f t="shared" si="269"/>
        <v>2</v>
      </c>
      <c r="H2876">
        <f t="shared" si="270"/>
        <v>2</v>
      </c>
      <c r="I2876">
        <f t="shared" ca="1" si="271"/>
        <v>5</v>
      </c>
      <c r="J2876" t="str">
        <f t="shared" ca="1" si="272"/>
        <v>Loyal</v>
      </c>
    </row>
    <row r="2877" spans="1:10" x14ac:dyDescent="0.3">
      <c r="A2877" s="10" t="s">
        <v>3050</v>
      </c>
      <c r="B2877" s="2">
        <v>45549</v>
      </c>
      <c r="C2877">
        <v>2</v>
      </c>
      <c r="D2877">
        <v>745.1</v>
      </c>
      <c r="E2877" s="11">
        <f t="shared" ca="1" si="273"/>
        <v>530</v>
      </c>
      <c r="F2877">
        <f t="shared" ca="1" si="268"/>
        <v>1</v>
      </c>
      <c r="G2877">
        <f t="shared" si="269"/>
        <v>2</v>
      </c>
      <c r="H2877">
        <f t="shared" si="270"/>
        <v>1</v>
      </c>
      <c r="I2877">
        <f t="shared" ca="1" si="271"/>
        <v>4</v>
      </c>
      <c r="J2877" t="str">
        <f t="shared" ca="1" si="272"/>
        <v>At Risk</v>
      </c>
    </row>
    <row r="2878" spans="1:10" x14ac:dyDescent="0.3">
      <c r="A2878" s="10" t="s">
        <v>247</v>
      </c>
      <c r="B2878" s="2">
        <v>45426</v>
      </c>
      <c r="C2878">
        <v>1</v>
      </c>
      <c r="D2878">
        <v>147.11000000000001</v>
      </c>
      <c r="E2878" s="11">
        <f t="shared" ca="1" si="273"/>
        <v>653</v>
      </c>
      <c r="F2878">
        <f t="shared" ca="1" si="268"/>
        <v>1</v>
      </c>
      <c r="G2878">
        <f t="shared" si="269"/>
        <v>1</v>
      </c>
      <c r="H2878">
        <f t="shared" si="270"/>
        <v>1</v>
      </c>
      <c r="I2878">
        <f t="shared" ca="1" si="271"/>
        <v>3</v>
      </c>
      <c r="J2878" t="str">
        <f t="shared" ca="1" si="272"/>
        <v>Lost</v>
      </c>
    </row>
    <row r="2879" spans="1:10" x14ac:dyDescent="0.3">
      <c r="A2879" s="10" t="s">
        <v>4038</v>
      </c>
      <c r="B2879" s="2">
        <v>45504</v>
      </c>
      <c r="C2879">
        <v>3</v>
      </c>
      <c r="D2879">
        <v>6123.66</v>
      </c>
      <c r="E2879" s="11">
        <f t="shared" ca="1" si="273"/>
        <v>575</v>
      </c>
      <c r="F2879">
        <f t="shared" ca="1" si="268"/>
        <v>1</v>
      </c>
      <c r="G2879">
        <f t="shared" si="269"/>
        <v>3</v>
      </c>
      <c r="H2879">
        <f t="shared" si="270"/>
        <v>3</v>
      </c>
      <c r="I2879">
        <f t="shared" ca="1" si="271"/>
        <v>7</v>
      </c>
      <c r="J2879" t="str">
        <f t="shared" ca="1" si="272"/>
        <v>Champion</v>
      </c>
    </row>
    <row r="2880" spans="1:10" x14ac:dyDescent="0.3">
      <c r="A2880" s="10" t="s">
        <v>5225</v>
      </c>
      <c r="B2880" s="2">
        <v>45627</v>
      </c>
      <c r="C2880">
        <v>1</v>
      </c>
      <c r="D2880">
        <v>1481.79</v>
      </c>
      <c r="E2880" s="11">
        <f t="shared" ca="1" si="273"/>
        <v>452</v>
      </c>
      <c r="F2880">
        <f t="shared" ca="1" si="268"/>
        <v>1</v>
      </c>
      <c r="G2880">
        <f t="shared" si="269"/>
        <v>1</v>
      </c>
      <c r="H2880">
        <f t="shared" si="270"/>
        <v>2</v>
      </c>
      <c r="I2880">
        <f t="shared" ca="1" si="271"/>
        <v>4</v>
      </c>
      <c r="J2880" t="str">
        <f t="shared" ca="1" si="272"/>
        <v>At Risk</v>
      </c>
    </row>
    <row r="2881" spans="1:10" x14ac:dyDescent="0.3">
      <c r="A2881" s="10" t="s">
        <v>4244</v>
      </c>
      <c r="B2881" s="2">
        <v>45425</v>
      </c>
      <c r="C2881">
        <v>2</v>
      </c>
      <c r="D2881">
        <v>242</v>
      </c>
      <c r="E2881" s="11">
        <f t="shared" ca="1" si="273"/>
        <v>654</v>
      </c>
      <c r="F2881">
        <f t="shared" ca="1" si="268"/>
        <v>1</v>
      </c>
      <c r="G2881">
        <f t="shared" si="269"/>
        <v>2</v>
      </c>
      <c r="H2881">
        <f t="shared" si="270"/>
        <v>1</v>
      </c>
      <c r="I2881">
        <f t="shared" ca="1" si="271"/>
        <v>4</v>
      </c>
      <c r="J2881" t="str">
        <f t="shared" ca="1" si="272"/>
        <v>At Risk</v>
      </c>
    </row>
    <row r="2882" spans="1:10" x14ac:dyDescent="0.3">
      <c r="A2882" s="10" t="s">
        <v>3608</v>
      </c>
      <c r="B2882" s="2">
        <v>45462</v>
      </c>
      <c r="C2882">
        <v>1</v>
      </c>
      <c r="D2882">
        <v>879.58</v>
      </c>
      <c r="E2882" s="11">
        <f t="shared" ca="1" si="273"/>
        <v>617</v>
      </c>
      <c r="F2882">
        <f t="shared" ca="1" si="268"/>
        <v>1</v>
      </c>
      <c r="G2882">
        <f t="shared" si="269"/>
        <v>1</v>
      </c>
      <c r="H2882">
        <f t="shared" si="270"/>
        <v>1</v>
      </c>
      <c r="I2882">
        <f t="shared" ca="1" si="271"/>
        <v>3</v>
      </c>
      <c r="J2882" t="str">
        <f t="shared" ca="1" si="272"/>
        <v>Lost</v>
      </c>
    </row>
    <row r="2883" spans="1:10" x14ac:dyDescent="0.3">
      <c r="A2883" s="10" t="s">
        <v>5605</v>
      </c>
      <c r="B2883" s="2">
        <v>45468</v>
      </c>
      <c r="C2883">
        <v>1</v>
      </c>
      <c r="D2883">
        <v>985.76</v>
      </c>
      <c r="E2883" s="11">
        <f t="shared" ca="1" si="273"/>
        <v>611</v>
      </c>
      <c r="F2883">
        <f t="shared" ref="F2883:F2946" ca="1" si="274">_xlfn.IFS(E2883&lt;100,3,E2883&lt;=200,2,E2883&gt;200,1)</f>
        <v>1</v>
      </c>
      <c r="G2883">
        <f t="shared" ref="G2883:G2946" si="275">_xlfn.IFS(C2883&gt;=3,3,C2883=2,2,C2883=1,1)</f>
        <v>1</v>
      </c>
      <c r="H2883">
        <f t="shared" ref="H2883:H2946" si="276">_xlfn.IFS(D2883&gt;=2000,3,D2883&gt;=1000,2,D2883&lt;1000,1)</f>
        <v>1</v>
      </c>
      <c r="I2883">
        <f t="shared" ref="I2883:I2946" ca="1" si="277">F2883+G2883+H2883</f>
        <v>3</v>
      </c>
      <c r="J2883" t="str">
        <f t="shared" ref="J2883:J2946" ca="1" si="278">_xlfn.IFS(I2883&gt;=7,"Champion",I2883&gt;=5,"Loyal",I2883&gt;=4,"At Risk",I2883&lt;4,"Lost")</f>
        <v>Lost</v>
      </c>
    </row>
    <row r="2884" spans="1:10" x14ac:dyDescent="0.3">
      <c r="A2884" s="10" t="s">
        <v>1618</v>
      </c>
      <c r="B2884" s="2">
        <v>45504</v>
      </c>
      <c r="C2884">
        <v>2</v>
      </c>
      <c r="D2884">
        <v>2174.3200000000002</v>
      </c>
      <c r="E2884" s="11">
        <f t="shared" ca="1" si="273"/>
        <v>575</v>
      </c>
      <c r="F2884">
        <f t="shared" ca="1" si="274"/>
        <v>1</v>
      </c>
      <c r="G2884">
        <f t="shared" si="275"/>
        <v>2</v>
      </c>
      <c r="H2884">
        <f t="shared" si="276"/>
        <v>3</v>
      </c>
      <c r="I2884">
        <f t="shared" ca="1" si="277"/>
        <v>6</v>
      </c>
      <c r="J2884" t="str">
        <f t="shared" ca="1" si="278"/>
        <v>Loyal</v>
      </c>
    </row>
    <row r="2885" spans="1:10" x14ac:dyDescent="0.3">
      <c r="A2885" s="10" t="s">
        <v>5042</v>
      </c>
      <c r="B2885" s="2">
        <v>45481</v>
      </c>
      <c r="C2885">
        <v>2</v>
      </c>
      <c r="D2885">
        <v>2033.4299999999998</v>
      </c>
      <c r="E2885" s="11">
        <f t="shared" ref="E2885:E2948" ca="1" si="279">TODAY()-B2885</f>
        <v>598</v>
      </c>
      <c r="F2885">
        <f t="shared" ca="1" si="274"/>
        <v>1</v>
      </c>
      <c r="G2885">
        <f t="shared" si="275"/>
        <v>2</v>
      </c>
      <c r="H2885">
        <f t="shared" si="276"/>
        <v>3</v>
      </c>
      <c r="I2885">
        <f t="shared" ca="1" si="277"/>
        <v>6</v>
      </c>
      <c r="J2885" t="str">
        <f t="shared" ca="1" si="278"/>
        <v>Loyal</v>
      </c>
    </row>
    <row r="2886" spans="1:10" x14ac:dyDescent="0.3">
      <c r="A2886" s="10" t="s">
        <v>5347</v>
      </c>
      <c r="B2886" s="2">
        <v>45632</v>
      </c>
      <c r="C2886">
        <v>1</v>
      </c>
      <c r="D2886">
        <v>342.38</v>
      </c>
      <c r="E2886" s="11">
        <f t="shared" ca="1" si="279"/>
        <v>447</v>
      </c>
      <c r="F2886">
        <f t="shared" ca="1" si="274"/>
        <v>1</v>
      </c>
      <c r="G2886">
        <f t="shared" si="275"/>
        <v>1</v>
      </c>
      <c r="H2886">
        <f t="shared" si="276"/>
        <v>1</v>
      </c>
      <c r="I2886">
        <f t="shared" ca="1" si="277"/>
        <v>3</v>
      </c>
      <c r="J2886" t="str">
        <f t="shared" ca="1" si="278"/>
        <v>Lost</v>
      </c>
    </row>
    <row r="2887" spans="1:10" x14ac:dyDescent="0.3">
      <c r="A2887" s="10" t="s">
        <v>3975</v>
      </c>
      <c r="B2887" s="2">
        <v>45631</v>
      </c>
      <c r="C2887">
        <v>2</v>
      </c>
      <c r="D2887">
        <v>2149</v>
      </c>
      <c r="E2887" s="11">
        <f t="shared" ca="1" si="279"/>
        <v>448</v>
      </c>
      <c r="F2887">
        <f t="shared" ca="1" si="274"/>
        <v>1</v>
      </c>
      <c r="G2887">
        <f t="shared" si="275"/>
        <v>2</v>
      </c>
      <c r="H2887">
        <f t="shared" si="276"/>
        <v>3</v>
      </c>
      <c r="I2887">
        <f t="shared" ca="1" si="277"/>
        <v>6</v>
      </c>
      <c r="J2887" t="str">
        <f t="shared" ca="1" si="278"/>
        <v>Loyal</v>
      </c>
    </row>
    <row r="2888" spans="1:10" x14ac:dyDescent="0.3">
      <c r="A2888" s="10" t="s">
        <v>5736</v>
      </c>
      <c r="B2888" s="2">
        <v>45496</v>
      </c>
      <c r="C2888">
        <v>2</v>
      </c>
      <c r="D2888">
        <v>4869.21</v>
      </c>
      <c r="E2888" s="11">
        <f t="shared" ca="1" si="279"/>
        <v>583</v>
      </c>
      <c r="F2888">
        <f t="shared" ca="1" si="274"/>
        <v>1</v>
      </c>
      <c r="G2888">
        <f t="shared" si="275"/>
        <v>2</v>
      </c>
      <c r="H2888">
        <f t="shared" si="276"/>
        <v>3</v>
      </c>
      <c r="I2888">
        <f t="shared" ca="1" si="277"/>
        <v>6</v>
      </c>
      <c r="J2888" t="str">
        <f t="shared" ca="1" si="278"/>
        <v>Loyal</v>
      </c>
    </row>
    <row r="2889" spans="1:10" x14ac:dyDescent="0.3">
      <c r="A2889" s="10" t="s">
        <v>5735</v>
      </c>
      <c r="B2889" s="2">
        <v>45634</v>
      </c>
      <c r="C2889">
        <v>1</v>
      </c>
      <c r="D2889">
        <v>1705.63</v>
      </c>
      <c r="E2889" s="11">
        <f t="shared" ca="1" si="279"/>
        <v>445</v>
      </c>
      <c r="F2889">
        <f t="shared" ca="1" si="274"/>
        <v>1</v>
      </c>
      <c r="G2889">
        <f t="shared" si="275"/>
        <v>1</v>
      </c>
      <c r="H2889">
        <f t="shared" si="276"/>
        <v>2</v>
      </c>
      <c r="I2889">
        <f t="shared" ca="1" si="277"/>
        <v>4</v>
      </c>
      <c r="J2889" t="str">
        <f t="shared" ca="1" si="278"/>
        <v>At Risk</v>
      </c>
    </row>
    <row r="2890" spans="1:10" x14ac:dyDescent="0.3">
      <c r="A2890" s="10" t="s">
        <v>5858</v>
      </c>
      <c r="B2890" s="2">
        <v>45554</v>
      </c>
      <c r="C2890">
        <v>1</v>
      </c>
      <c r="D2890">
        <v>2506.09</v>
      </c>
      <c r="E2890" s="11">
        <f t="shared" ca="1" si="279"/>
        <v>525</v>
      </c>
      <c r="F2890">
        <f t="shared" ca="1" si="274"/>
        <v>1</v>
      </c>
      <c r="G2890">
        <f t="shared" si="275"/>
        <v>1</v>
      </c>
      <c r="H2890">
        <f t="shared" si="276"/>
        <v>3</v>
      </c>
      <c r="I2890">
        <f t="shared" ca="1" si="277"/>
        <v>5</v>
      </c>
      <c r="J2890" t="str">
        <f t="shared" ca="1" si="278"/>
        <v>Loyal</v>
      </c>
    </row>
    <row r="2891" spans="1:10" x14ac:dyDescent="0.3">
      <c r="A2891" s="10" t="s">
        <v>966</v>
      </c>
      <c r="B2891" s="2">
        <v>45462</v>
      </c>
      <c r="C2891">
        <v>1</v>
      </c>
      <c r="D2891">
        <v>1151.01</v>
      </c>
      <c r="E2891" s="11">
        <f t="shared" ca="1" si="279"/>
        <v>617</v>
      </c>
      <c r="F2891">
        <f t="shared" ca="1" si="274"/>
        <v>1</v>
      </c>
      <c r="G2891">
        <f t="shared" si="275"/>
        <v>1</v>
      </c>
      <c r="H2891">
        <f t="shared" si="276"/>
        <v>2</v>
      </c>
      <c r="I2891">
        <f t="shared" ca="1" si="277"/>
        <v>4</v>
      </c>
      <c r="J2891" t="str">
        <f t="shared" ca="1" si="278"/>
        <v>At Risk</v>
      </c>
    </row>
    <row r="2892" spans="1:10" x14ac:dyDescent="0.3">
      <c r="A2892" s="10" t="s">
        <v>3292</v>
      </c>
      <c r="B2892" s="2">
        <v>45517</v>
      </c>
      <c r="C2892">
        <v>1</v>
      </c>
      <c r="D2892">
        <v>2161.38</v>
      </c>
      <c r="E2892" s="11">
        <f t="shared" ca="1" si="279"/>
        <v>562</v>
      </c>
      <c r="F2892">
        <f t="shared" ca="1" si="274"/>
        <v>1</v>
      </c>
      <c r="G2892">
        <f t="shared" si="275"/>
        <v>1</v>
      </c>
      <c r="H2892">
        <f t="shared" si="276"/>
        <v>3</v>
      </c>
      <c r="I2892">
        <f t="shared" ca="1" si="277"/>
        <v>5</v>
      </c>
      <c r="J2892" t="str">
        <f t="shared" ca="1" si="278"/>
        <v>Loyal</v>
      </c>
    </row>
    <row r="2893" spans="1:10" x14ac:dyDescent="0.3">
      <c r="A2893" s="10" t="s">
        <v>5250</v>
      </c>
      <c r="B2893" s="2">
        <v>45367</v>
      </c>
      <c r="C2893">
        <v>1</v>
      </c>
      <c r="D2893">
        <v>642.02</v>
      </c>
      <c r="E2893" s="11">
        <f t="shared" ca="1" si="279"/>
        <v>712</v>
      </c>
      <c r="F2893">
        <f t="shared" ca="1" si="274"/>
        <v>1</v>
      </c>
      <c r="G2893">
        <f t="shared" si="275"/>
        <v>1</v>
      </c>
      <c r="H2893">
        <f t="shared" si="276"/>
        <v>1</v>
      </c>
      <c r="I2893">
        <f t="shared" ca="1" si="277"/>
        <v>3</v>
      </c>
      <c r="J2893" t="str">
        <f t="shared" ca="1" si="278"/>
        <v>Lost</v>
      </c>
    </row>
    <row r="2894" spans="1:10" x14ac:dyDescent="0.3">
      <c r="A2894" s="10" t="s">
        <v>2806</v>
      </c>
      <c r="B2894" s="2">
        <v>45481</v>
      </c>
      <c r="C2894">
        <v>1</v>
      </c>
      <c r="D2894">
        <v>200.26</v>
      </c>
      <c r="E2894" s="11">
        <f t="shared" ca="1" si="279"/>
        <v>598</v>
      </c>
      <c r="F2894">
        <f t="shared" ca="1" si="274"/>
        <v>1</v>
      </c>
      <c r="G2894">
        <f t="shared" si="275"/>
        <v>1</v>
      </c>
      <c r="H2894">
        <f t="shared" si="276"/>
        <v>1</v>
      </c>
      <c r="I2894">
        <f t="shared" ca="1" si="277"/>
        <v>3</v>
      </c>
      <c r="J2894" t="str">
        <f t="shared" ca="1" si="278"/>
        <v>Lost</v>
      </c>
    </row>
    <row r="2895" spans="1:10" x14ac:dyDescent="0.3">
      <c r="A2895" s="10" t="s">
        <v>195</v>
      </c>
      <c r="B2895" s="2">
        <v>45461</v>
      </c>
      <c r="C2895">
        <v>4</v>
      </c>
      <c r="D2895">
        <v>2725.38</v>
      </c>
      <c r="E2895" s="11">
        <f t="shared" ca="1" si="279"/>
        <v>618</v>
      </c>
      <c r="F2895">
        <f t="shared" ca="1" si="274"/>
        <v>1</v>
      </c>
      <c r="G2895">
        <f t="shared" si="275"/>
        <v>3</v>
      </c>
      <c r="H2895">
        <f t="shared" si="276"/>
        <v>3</v>
      </c>
      <c r="I2895">
        <f t="shared" ca="1" si="277"/>
        <v>7</v>
      </c>
      <c r="J2895" t="str">
        <f t="shared" ca="1" si="278"/>
        <v>Champion</v>
      </c>
    </row>
    <row r="2896" spans="1:10" x14ac:dyDescent="0.3">
      <c r="A2896" s="10" t="s">
        <v>1912</v>
      </c>
      <c r="B2896" s="2">
        <v>45450</v>
      </c>
      <c r="C2896">
        <v>2</v>
      </c>
      <c r="D2896">
        <v>2001.8200000000002</v>
      </c>
      <c r="E2896" s="11">
        <f t="shared" ca="1" si="279"/>
        <v>629</v>
      </c>
      <c r="F2896">
        <f t="shared" ca="1" si="274"/>
        <v>1</v>
      </c>
      <c r="G2896">
        <f t="shared" si="275"/>
        <v>2</v>
      </c>
      <c r="H2896">
        <f t="shared" si="276"/>
        <v>3</v>
      </c>
      <c r="I2896">
        <f t="shared" ca="1" si="277"/>
        <v>6</v>
      </c>
      <c r="J2896" t="str">
        <f t="shared" ca="1" si="278"/>
        <v>Loyal</v>
      </c>
    </row>
    <row r="2897" spans="1:10" x14ac:dyDescent="0.3">
      <c r="A2897" s="10" t="s">
        <v>5004</v>
      </c>
      <c r="B2897" s="2">
        <v>45387</v>
      </c>
      <c r="C2897">
        <v>2</v>
      </c>
      <c r="D2897">
        <v>5340.89</v>
      </c>
      <c r="E2897" s="11">
        <f t="shared" ca="1" si="279"/>
        <v>692</v>
      </c>
      <c r="F2897">
        <f t="shared" ca="1" si="274"/>
        <v>1</v>
      </c>
      <c r="G2897">
        <f t="shared" si="275"/>
        <v>2</v>
      </c>
      <c r="H2897">
        <f t="shared" si="276"/>
        <v>3</v>
      </c>
      <c r="I2897">
        <f t="shared" ca="1" si="277"/>
        <v>6</v>
      </c>
      <c r="J2897" t="str">
        <f t="shared" ca="1" si="278"/>
        <v>Loyal</v>
      </c>
    </row>
    <row r="2898" spans="1:10" x14ac:dyDescent="0.3">
      <c r="A2898" s="10" t="s">
        <v>2845</v>
      </c>
      <c r="B2898" s="2">
        <v>45314</v>
      </c>
      <c r="C2898">
        <v>1</v>
      </c>
      <c r="D2898">
        <v>2408.4</v>
      </c>
      <c r="E2898" s="11">
        <f t="shared" ca="1" si="279"/>
        <v>765</v>
      </c>
      <c r="F2898">
        <f t="shared" ca="1" si="274"/>
        <v>1</v>
      </c>
      <c r="G2898">
        <f t="shared" si="275"/>
        <v>1</v>
      </c>
      <c r="H2898">
        <f t="shared" si="276"/>
        <v>3</v>
      </c>
      <c r="I2898">
        <f t="shared" ca="1" si="277"/>
        <v>5</v>
      </c>
      <c r="J2898" t="str">
        <f t="shared" ca="1" si="278"/>
        <v>Loyal</v>
      </c>
    </row>
    <row r="2899" spans="1:10" x14ac:dyDescent="0.3">
      <c r="A2899" s="10" t="s">
        <v>2188</v>
      </c>
      <c r="B2899" s="2">
        <v>45598</v>
      </c>
      <c r="C2899">
        <v>2</v>
      </c>
      <c r="D2899">
        <v>1124.45</v>
      </c>
      <c r="E2899" s="11">
        <f t="shared" ca="1" si="279"/>
        <v>481</v>
      </c>
      <c r="F2899">
        <f t="shared" ca="1" si="274"/>
        <v>1</v>
      </c>
      <c r="G2899">
        <f t="shared" si="275"/>
        <v>2</v>
      </c>
      <c r="H2899">
        <f t="shared" si="276"/>
        <v>2</v>
      </c>
      <c r="I2899">
        <f t="shared" ca="1" si="277"/>
        <v>5</v>
      </c>
      <c r="J2899" t="str">
        <f t="shared" ca="1" si="278"/>
        <v>Loyal</v>
      </c>
    </row>
    <row r="2900" spans="1:10" x14ac:dyDescent="0.3">
      <c r="A2900" s="10" t="s">
        <v>200</v>
      </c>
      <c r="B2900" s="2">
        <v>45649</v>
      </c>
      <c r="C2900">
        <v>4</v>
      </c>
      <c r="D2900">
        <v>1788.41</v>
      </c>
      <c r="E2900" s="11">
        <f t="shared" ca="1" si="279"/>
        <v>430</v>
      </c>
      <c r="F2900">
        <f t="shared" ca="1" si="274"/>
        <v>1</v>
      </c>
      <c r="G2900">
        <f t="shared" si="275"/>
        <v>3</v>
      </c>
      <c r="H2900">
        <f t="shared" si="276"/>
        <v>2</v>
      </c>
      <c r="I2900">
        <f t="shared" ca="1" si="277"/>
        <v>6</v>
      </c>
      <c r="J2900" t="str">
        <f t="shared" ca="1" si="278"/>
        <v>Loyal</v>
      </c>
    </row>
    <row r="2901" spans="1:10" x14ac:dyDescent="0.3">
      <c r="A2901" s="10" t="s">
        <v>3004</v>
      </c>
      <c r="B2901" s="2">
        <v>45477</v>
      </c>
      <c r="C2901">
        <v>1</v>
      </c>
      <c r="D2901">
        <v>1654.97</v>
      </c>
      <c r="E2901" s="11">
        <f t="shared" ca="1" si="279"/>
        <v>602</v>
      </c>
      <c r="F2901">
        <f t="shared" ca="1" si="274"/>
        <v>1</v>
      </c>
      <c r="G2901">
        <f t="shared" si="275"/>
        <v>1</v>
      </c>
      <c r="H2901">
        <f t="shared" si="276"/>
        <v>2</v>
      </c>
      <c r="I2901">
        <f t="shared" ca="1" si="277"/>
        <v>4</v>
      </c>
      <c r="J2901" t="str">
        <f t="shared" ca="1" si="278"/>
        <v>At Risk</v>
      </c>
    </row>
    <row r="2902" spans="1:10" x14ac:dyDescent="0.3">
      <c r="A2902" s="10" t="s">
        <v>1468</v>
      </c>
      <c r="B2902" s="2">
        <v>45424</v>
      </c>
      <c r="C2902">
        <v>4</v>
      </c>
      <c r="D2902">
        <v>5440.59</v>
      </c>
      <c r="E2902" s="11">
        <f t="shared" ca="1" si="279"/>
        <v>655</v>
      </c>
      <c r="F2902">
        <f t="shared" ca="1" si="274"/>
        <v>1</v>
      </c>
      <c r="G2902">
        <f t="shared" si="275"/>
        <v>3</v>
      </c>
      <c r="H2902">
        <f t="shared" si="276"/>
        <v>3</v>
      </c>
      <c r="I2902">
        <f t="shared" ca="1" si="277"/>
        <v>7</v>
      </c>
      <c r="J2902" t="str">
        <f t="shared" ca="1" si="278"/>
        <v>Champion</v>
      </c>
    </row>
    <row r="2903" spans="1:10" x14ac:dyDescent="0.3">
      <c r="A2903" s="10" t="s">
        <v>5591</v>
      </c>
      <c r="B2903" s="2">
        <v>45575</v>
      </c>
      <c r="C2903">
        <v>1</v>
      </c>
      <c r="D2903">
        <v>2384.83</v>
      </c>
      <c r="E2903" s="11">
        <f t="shared" ca="1" si="279"/>
        <v>504</v>
      </c>
      <c r="F2903">
        <f t="shared" ca="1" si="274"/>
        <v>1</v>
      </c>
      <c r="G2903">
        <f t="shared" si="275"/>
        <v>1</v>
      </c>
      <c r="H2903">
        <f t="shared" si="276"/>
        <v>3</v>
      </c>
      <c r="I2903">
        <f t="shared" ca="1" si="277"/>
        <v>5</v>
      </c>
      <c r="J2903" t="str">
        <f t="shared" ca="1" si="278"/>
        <v>Loyal</v>
      </c>
    </row>
    <row r="2904" spans="1:10" x14ac:dyDescent="0.3">
      <c r="A2904" s="10" t="s">
        <v>5319</v>
      </c>
      <c r="B2904" s="2">
        <v>45498</v>
      </c>
      <c r="C2904">
        <v>2</v>
      </c>
      <c r="D2904">
        <v>6211.23</v>
      </c>
      <c r="E2904" s="11">
        <f t="shared" ca="1" si="279"/>
        <v>581</v>
      </c>
      <c r="F2904">
        <f t="shared" ca="1" si="274"/>
        <v>1</v>
      </c>
      <c r="G2904">
        <f t="shared" si="275"/>
        <v>2</v>
      </c>
      <c r="H2904">
        <f t="shared" si="276"/>
        <v>3</v>
      </c>
      <c r="I2904">
        <f t="shared" ca="1" si="277"/>
        <v>6</v>
      </c>
      <c r="J2904" t="str">
        <f t="shared" ca="1" si="278"/>
        <v>Loyal</v>
      </c>
    </row>
    <row r="2905" spans="1:10" x14ac:dyDescent="0.3">
      <c r="A2905" s="10" t="s">
        <v>5478</v>
      </c>
      <c r="B2905" s="2">
        <v>45428</v>
      </c>
      <c r="C2905">
        <v>1</v>
      </c>
      <c r="D2905">
        <v>2205.65</v>
      </c>
      <c r="E2905" s="11">
        <f t="shared" ca="1" si="279"/>
        <v>651</v>
      </c>
      <c r="F2905">
        <f t="shared" ca="1" si="274"/>
        <v>1</v>
      </c>
      <c r="G2905">
        <f t="shared" si="275"/>
        <v>1</v>
      </c>
      <c r="H2905">
        <f t="shared" si="276"/>
        <v>3</v>
      </c>
      <c r="I2905">
        <f t="shared" ca="1" si="277"/>
        <v>5</v>
      </c>
      <c r="J2905" t="str">
        <f t="shared" ca="1" si="278"/>
        <v>Loyal</v>
      </c>
    </row>
    <row r="2906" spans="1:10" x14ac:dyDescent="0.3">
      <c r="A2906" s="10" t="s">
        <v>3277</v>
      </c>
      <c r="B2906" s="2">
        <v>45628</v>
      </c>
      <c r="C2906">
        <v>1</v>
      </c>
      <c r="D2906">
        <v>738</v>
      </c>
      <c r="E2906" s="11">
        <f t="shared" ca="1" si="279"/>
        <v>451</v>
      </c>
      <c r="F2906">
        <f t="shared" ca="1" si="274"/>
        <v>1</v>
      </c>
      <c r="G2906">
        <f t="shared" si="275"/>
        <v>1</v>
      </c>
      <c r="H2906">
        <f t="shared" si="276"/>
        <v>1</v>
      </c>
      <c r="I2906">
        <f t="shared" ca="1" si="277"/>
        <v>3</v>
      </c>
      <c r="J2906" t="str">
        <f t="shared" ca="1" si="278"/>
        <v>Lost</v>
      </c>
    </row>
    <row r="2907" spans="1:10" x14ac:dyDescent="0.3">
      <c r="A2907" s="10" t="s">
        <v>4728</v>
      </c>
      <c r="B2907" s="2">
        <v>45604</v>
      </c>
      <c r="C2907">
        <v>2</v>
      </c>
      <c r="D2907">
        <v>2147.5699999999997</v>
      </c>
      <c r="E2907" s="11">
        <f t="shared" ca="1" si="279"/>
        <v>475</v>
      </c>
      <c r="F2907">
        <f t="shared" ca="1" si="274"/>
        <v>1</v>
      </c>
      <c r="G2907">
        <f t="shared" si="275"/>
        <v>2</v>
      </c>
      <c r="H2907">
        <f t="shared" si="276"/>
        <v>3</v>
      </c>
      <c r="I2907">
        <f t="shared" ca="1" si="277"/>
        <v>6</v>
      </c>
      <c r="J2907" t="str">
        <f t="shared" ca="1" si="278"/>
        <v>Loyal</v>
      </c>
    </row>
    <row r="2908" spans="1:10" x14ac:dyDescent="0.3">
      <c r="A2908" s="10" t="s">
        <v>630</v>
      </c>
      <c r="B2908" s="2">
        <v>45638</v>
      </c>
      <c r="C2908">
        <v>2</v>
      </c>
      <c r="D2908">
        <v>1910.77</v>
      </c>
      <c r="E2908" s="11">
        <f t="shared" ca="1" si="279"/>
        <v>441</v>
      </c>
      <c r="F2908">
        <f t="shared" ca="1" si="274"/>
        <v>1</v>
      </c>
      <c r="G2908">
        <f t="shared" si="275"/>
        <v>2</v>
      </c>
      <c r="H2908">
        <f t="shared" si="276"/>
        <v>2</v>
      </c>
      <c r="I2908">
        <f t="shared" ca="1" si="277"/>
        <v>5</v>
      </c>
      <c r="J2908" t="str">
        <f t="shared" ca="1" si="278"/>
        <v>Loyal</v>
      </c>
    </row>
    <row r="2909" spans="1:10" x14ac:dyDescent="0.3">
      <c r="A2909" s="10" t="s">
        <v>285</v>
      </c>
      <c r="B2909" s="2">
        <v>45633</v>
      </c>
      <c r="C2909">
        <v>3</v>
      </c>
      <c r="D2909">
        <v>2941.34</v>
      </c>
      <c r="E2909" s="11">
        <f t="shared" ca="1" si="279"/>
        <v>446</v>
      </c>
      <c r="F2909">
        <f t="shared" ca="1" si="274"/>
        <v>1</v>
      </c>
      <c r="G2909">
        <f t="shared" si="275"/>
        <v>3</v>
      </c>
      <c r="H2909">
        <f t="shared" si="276"/>
        <v>3</v>
      </c>
      <c r="I2909">
        <f t="shared" ca="1" si="277"/>
        <v>7</v>
      </c>
      <c r="J2909" t="str">
        <f t="shared" ca="1" si="278"/>
        <v>Champion</v>
      </c>
    </row>
    <row r="2910" spans="1:10" x14ac:dyDescent="0.3">
      <c r="A2910" s="10" t="s">
        <v>5615</v>
      </c>
      <c r="B2910" s="2">
        <v>45584</v>
      </c>
      <c r="C2910">
        <v>1</v>
      </c>
      <c r="D2910">
        <v>648.48</v>
      </c>
      <c r="E2910" s="11">
        <f t="shared" ca="1" si="279"/>
        <v>495</v>
      </c>
      <c r="F2910">
        <f t="shared" ca="1" si="274"/>
        <v>1</v>
      </c>
      <c r="G2910">
        <f t="shared" si="275"/>
        <v>1</v>
      </c>
      <c r="H2910">
        <f t="shared" si="276"/>
        <v>1</v>
      </c>
      <c r="I2910">
        <f t="shared" ca="1" si="277"/>
        <v>3</v>
      </c>
      <c r="J2910" t="str">
        <f t="shared" ca="1" si="278"/>
        <v>Lost</v>
      </c>
    </row>
    <row r="2911" spans="1:10" x14ac:dyDescent="0.3">
      <c r="A2911" s="10" t="s">
        <v>3913</v>
      </c>
      <c r="B2911" s="2">
        <v>45451</v>
      </c>
      <c r="C2911">
        <v>1</v>
      </c>
      <c r="D2911">
        <v>424.44</v>
      </c>
      <c r="E2911" s="11">
        <f t="shared" ca="1" si="279"/>
        <v>628</v>
      </c>
      <c r="F2911">
        <f t="shared" ca="1" si="274"/>
        <v>1</v>
      </c>
      <c r="G2911">
        <f t="shared" si="275"/>
        <v>1</v>
      </c>
      <c r="H2911">
        <f t="shared" si="276"/>
        <v>1</v>
      </c>
      <c r="I2911">
        <f t="shared" ca="1" si="277"/>
        <v>3</v>
      </c>
      <c r="J2911" t="str">
        <f t="shared" ca="1" si="278"/>
        <v>Lost</v>
      </c>
    </row>
    <row r="2912" spans="1:10" x14ac:dyDescent="0.3">
      <c r="A2912" s="10" t="s">
        <v>4480</v>
      </c>
      <c r="B2912" s="2">
        <v>45602</v>
      </c>
      <c r="C2912">
        <v>2</v>
      </c>
      <c r="D2912">
        <v>1967.04</v>
      </c>
      <c r="E2912" s="11">
        <f t="shared" ca="1" si="279"/>
        <v>477</v>
      </c>
      <c r="F2912">
        <f t="shared" ca="1" si="274"/>
        <v>1</v>
      </c>
      <c r="G2912">
        <f t="shared" si="275"/>
        <v>2</v>
      </c>
      <c r="H2912">
        <f t="shared" si="276"/>
        <v>2</v>
      </c>
      <c r="I2912">
        <f t="shared" ca="1" si="277"/>
        <v>5</v>
      </c>
      <c r="J2912" t="str">
        <f t="shared" ca="1" si="278"/>
        <v>Loyal</v>
      </c>
    </row>
    <row r="2913" spans="1:10" x14ac:dyDescent="0.3">
      <c r="A2913" s="10" t="s">
        <v>5503</v>
      </c>
      <c r="B2913" s="2">
        <v>45562</v>
      </c>
      <c r="C2913">
        <v>1</v>
      </c>
      <c r="D2913">
        <v>1155.3800000000001</v>
      </c>
      <c r="E2913" s="11">
        <f t="shared" ca="1" si="279"/>
        <v>517</v>
      </c>
      <c r="F2913">
        <f t="shared" ca="1" si="274"/>
        <v>1</v>
      </c>
      <c r="G2913">
        <f t="shared" si="275"/>
        <v>1</v>
      </c>
      <c r="H2913">
        <f t="shared" si="276"/>
        <v>2</v>
      </c>
      <c r="I2913">
        <f t="shared" ca="1" si="277"/>
        <v>4</v>
      </c>
      <c r="J2913" t="str">
        <f t="shared" ca="1" si="278"/>
        <v>At Risk</v>
      </c>
    </row>
    <row r="2914" spans="1:10" x14ac:dyDescent="0.3">
      <c r="A2914" s="10" t="s">
        <v>4814</v>
      </c>
      <c r="B2914" s="2">
        <v>45618</v>
      </c>
      <c r="C2914">
        <v>2</v>
      </c>
      <c r="D2914">
        <v>1751.55</v>
      </c>
      <c r="E2914" s="11">
        <f t="shared" ca="1" si="279"/>
        <v>461</v>
      </c>
      <c r="F2914">
        <f t="shared" ca="1" si="274"/>
        <v>1</v>
      </c>
      <c r="G2914">
        <f t="shared" si="275"/>
        <v>2</v>
      </c>
      <c r="H2914">
        <f t="shared" si="276"/>
        <v>2</v>
      </c>
      <c r="I2914">
        <f t="shared" ca="1" si="277"/>
        <v>5</v>
      </c>
      <c r="J2914" t="str">
        <f t="shared" ca="1" si="278"/>
        <v>Loyal</v>
      </c>
    </row>
    <row r="2915" spans="1:10" x14ac:dyDescent="0.3">
      <c r="A2915" s="10" t="s">
        <v>559</v>
      </c>
      <c r="B2915" s="2">
        <v>45465</v>
      </c>
      <c r="C2915">
        <v>3</v>
      </c>
      <c r="D2915">
        <v>2950.24</v>
      </c>
      <c r="E2915" s="11">
        <f t="shared" ca="1" si="279"/>
        <v>614</v>
      </c>
      <c r="F2915">
        <f t="shared" ca="1" si="274"/>
        <v>1</v>
      </c>
      <c r="G2915">
        <f t="shared" si="275"/>
        <v>3</v>
      </c>
      <c r="H2915">
        <f t="shared" si="276"/>
        <v>3</v>
      </c>
      <c r="I2915">
        <f t="shared" ca="1" si="277"/>
        <v>7</v>
      </c>
      <c r="J2915" t="str">
        <f t="shared" ca="1" si="278"/>
        <v>Champion</v>
      </c>
    </row>
    <row r="2916" spans="1:10" x14ac:dyDescent="0.3">
      <c r="A2916" s="10" t="s">
        <v>3537</v>
      </c>
      <c r="B2916" s="2">
        <v>45391</v>
      </c>
      <c r="C2916">
        <v>2</v>
      </c>
      <c r="D2916">
        <v>3256.09</v>
      </c>
      <c r="E2916" s="11">
        <f t="shared" ca="1" si="279"/>
        <v>688</v>
      </c>
      <c r="F2916">
        <f t="shared" ca="1" si="274"/>
        <v>1</v>
      </c>
      <c r="G2916">
        <f t="shared" si="275"/>
        <v>2</v>
      </c>
      <c r="H2916">
        <f t="shared" si="276"/>
        <v>3</v>
      </c>
      <c r="I2916">
        <f t="shared" ca="1" si="277"/>
        <v>6</v>
      </c>
      <c r="J2916" t="str">
        <f t="shared" ca="1" si="278"/>
        <v>Loyal</v>
      </c>
    </row>
    <row r="2917" spans="1:10" x14ac:dyDescent="0.3">
      <c r="A2917" s="10" t="s">
        <v>5294</v>
      </c>
      <c r="B2917" s="2">
        <v>45454</v>
      </c>
      <c r="C2917">
        <v>1</v>
      </c>
      <c r="D2917">
        <v>309.91000000000003</v>
      </c>
      <c r="E2917" s="11">
        <f t="shared" ca="1" si="279"/>
        <v>625</v>
      </c>
      <c r="F2917">
        <f t="shared" ca="1" si="274"/>
        <v>1</v>
      </c>
      <c r="G2917">
        <f t="shared" si="275"/>
        <v>1</v>
      </c>
      <c r="H2917">
        <f t="shared" si="276"/>
        <v>1</v>
      </c>
      <c r="I2917">
        <f t="shared" ca="1" si="277"/>
        <v>3</v>
      </c>
      <c r="J2917" t="str">
        <f t="shared" ca="1" si="278"/>
        <v>Lost</v>
      </c>
    </row>
    <row r="2918" spans="1:10" x14ac:dyDescent="0.3">
      <c r="A2918" s="10" t="s">
        <v>2162</v>
      </c>
      <c r="B2918" s="2">
        <v>45613</v>
      </c>
      <c r="C2918">
        <v>3</v>
      </c>
      <c r="D2918">
        <v>3688.45</v>
      </c>
      <c r="E2918" s="11">
        <f t="shared" ca="1" si="279"/>
        <v>466</v>
      </c>
      <c r="F2918">
        <f t="shared" ca="1" si="274"/>
        <v>1</v>
      </c>
      <c r="G2918">
        <f t="shared" si="275"/>
        <v>3</v>
      </c>
      <c r="H2918">
        <f t="shared" si="276"/>
        <v>3</v>
      </c>
      <c r="I2918">
        <f t="shared" ca="1" si="277"/>
        <v>7</v>
      </c>
      <c r="J2918" t="str">
        <f t="shared" ca="1" si="278"/>
        <v>Champion</v>
      </c>
    </row>
    <row r="2919" spans="1:10" x14ac:dyDescent="0.3">
      <c r="A2919" s="10" t="s">
        <v>4689</v>
      </c>
      <c r="B2919" s="2">
        <v>45323</v>
      </c>
      <c r="C2919">
        <v>1</v>
      </c>
      <c r="D2919">
        <v>1034.78</v>
      </c>
      <c r="E2919" s="11">
        <f t="shared" ca="1" si="279"/>
        <v>756</v>
      </c>
      <c r="F2919">
        <f t="shared" ca="1" si="274"/>
        <v>1</v>
      </c>
      <c r="G2919">
        <f t="shared" si="275"/>
        <v>1</v>
      </c>
      <c r="H2919">
        <f t="shared" si="276"/>
        <v>2</v>
      </c>
      <c r="I2919">
        <f t="shared" ca="1" si="277"/>
        <v>4</v>
      </c>
      <c r="J2919" t="str">
        <f t="shared" ca="1" si="278"/>
        <v>At Risk</v>
      </c>
    </row>
    <row r="2920" spans="1:10" x14ac:dyDescent="0.3">
      <c r="A2920" s="10" t="s">
        <v>2102</v>
      </c>
      <c r="B2920" s="2">
        <v>45309</v>
      </c>
      <c r="C2920">
        <v>1</v>
      </c>
      <c r="D2920">
        <v>631.38</v>
      </c>
      <c r="E2920" s="11">
        <f t="shared" ca="1" si="279"/>
        <v>770</v>
      </c>
      <c r="F2920">
        <f t="shared" ca="1" si="274"/>
        <v>1</v>
      </c>
      <c r="G2920">
        <f t="shared" si="275"/>
        <v>1</v>
      </c>
      <c r="H2920">
        <f t="shared" si="276"/>
        <v>1</v>
      </c>
      <c r="I2920">
        <f t="shared" ca="1" si="277"/>
        <v>3</v>
      </c>
      <c r="J2920" t="str">
        <f t="shared" ca="1" si="278"/>
        <v>Lost</v>
      </c>
    </row>
    <row r="2921" spans="1:10" x14ac:dyDescent="0.3">
      <c r="A2921" s="10" t="s">
        <v>5372</v>
      </c>
      <c r="B2921" s="2">
        <v>45305</v>
      </c>
      <c r="C2921">
        <v>1</v>
      </c>
      <c r="D2921">
        <v>2341.4699999999998</v>
      </c>
      <c r="E2921" s="11">
        <f t="shared" ca="1" si="279"/>
        <v>774</v>
      </c>
      <c r="F2921">
        <f t="shared" ca="1" si="274"/>
        <v>1</v>
      </c>
      <c r="G2921">
        <f t="shared" si="275"/>
        <v>1</v>
      </c>
      <c r="H2921">
        <f t="shared" si="276"/>
        <v>3</v>
      </c>
      <c r="I2921">
        <f t="shared" ca="1" si="277"/>
        <v>5</v>
      </c>
      <c r="J2921" t="str">
        <f t="shared" ca="1" si="278"/>
        <v>Loyal</v>
      </c>
    </row>
    <row r="2922" spans="1:10" x14ac:dyDescent="0.3">
      <c r="A2922" s="10" t="s">
        <v>585</v>
      </c>
      <c r="B2922" s="2">
        <v>45564</v>
      </c>
      <c r="C2922">
        <v>1</v>
      </c>
      <c r="D2922">
        <v>232.11</v>
      </c>
      <c r="E2922" s="11">
        <f t="shared" ca="1" si="279"/>
        <v>515</v>
      </c>
      <c r="F2922">
        <f t="shared" ca="1" si="274"/>
        <v>1</v>
      </c>
      <c r="G2922">
        <f t="shared" si="275"/>
        <v>1</v>
      </c>
      <c r="H2922">
        <f t="shared" si="276"/>
        <v>1</v>
      </c>
      <c r="I2922">
        <f t="shared" ca="1" si="277"/>
        <v>3</v>
      </c>
      <c r="J2922" t="str">
        <f t="shared" ca="1" si="278"/>
        <v>Lost</v>
      </c>
    </row>
    <row r="2923" spans="1:10" x14ac:dyDescent="0.3">
      <c r="A2923" s="10" t="s">
        <v>3857</v>
      </c>
      <c r="B2923" s="2">
        <v>45358</v>
      </c>
      <c r="C2923">
        <v>1</v>
      </c>
      <c r="D2923">
        <v>225.41</v>
      </c>
      <c r="E2923" s="11">
        <f t="shared" ca="1" si="279"/>
        <v>721</v>
      </c>
      <c r="F2923">
        <f t="shared" ca="1" si="274"/>
        <v>1</v>
      </c>
      <c r="G2923">
        <f t="shared" si="275"/>
        <v>1</v>
      </c>
      <c r="H2923">
        <f t="shared" si="276"/>
        <v>1</v>
      </c>
      <c r="I2923">
        <f t="shared" ca="1" si="277"/>
        <v>3</v>
      </c>
      <c r="J2923" t="str">
        <f t="shared" ca="1" si="278"/>
        <v>Lost</v>
      </c>
    </row>
    <row r="2924" spans="1:10" x14ac:dyDescent="0.3">
      <c r="A2924" s="10" t="s">
        <v>2077</v>
      </c>
      <c r="B2924" s="2">
        <v>45337</v>
      </c>
      <c r="C2924">
        <v>1</v>
      </c>
      <c r="D2924">
        <v>1580.68</v>
      </c>
      <c r="E2924" s="11">
        <f t="shared" ca="1" si="279"/>
        <v>742</v>
      </c>
      <c r="F2924">
        <f t="shared" ca="1" si="274"/>
        <v>1</v>
      </c>
      <c r="G2924">
        <f t="shared" si="275"/>
        <v>1</v>
      </c>
      <c r="H2924">
        <f t="shared" si="276"/>
        <v>2</v>
      </c>
      <c r="I2924">
        <f t="shared" ca="1" si="277"/>
        <v>4</v>
      </c>
      <c r="J2924" t="str">
        <f t="shared" ca="1" si="278"/>
        <v>At Risk</v>
      </c>
    </row>
    <row r="2925" spans="1:10" x14ac:dyDescent="0.3">
      <c r="A2925" s="10" t="s">
        <v>4764</v>
      </c>
      <c r="B2925" s="2">
        <v>45452</v>
      </c>
      <c r="C2925">
        <v>2</v>
      </c>
      <c r="D2925">
        <v>1050.95</v>
      </c>
      <c r="E2925" s="11">
        <f t="shared" ca="1" si="279"/>
        <v>627</v>
      </c>
      <c r="F2925">
        <f t="shared" ca="1" si="274"/>
        <v>1</v>
      </c>
      <c r="G2925">
        <f t="shared" si="275"/>
        <v>2</v>
      </c>
      <c r="H2925">
        <f t="shared" si="276"/>
        <v>2</v>
      </c>
      <c r="I2925">
        <f t="shared" ca="1" si="277"/>
        <v>5</v>
      </c>
      <c r="J2925" t="str">
        <f t="shared" ca="1" si="278"/>
        <v>Loyal</v>
      </c>
    </row>
    <row r="2926" spans="1:10" x14ac:dyDescent="0.3">
      <c r="A2926" s="10" t="s">
        <v>603</v>
      </c>
      <c r="B2926" s="2">
        <v>45608</v>
      </c>
      <c r="C2926">
        <v>1</v>
      </c>
      <c r="D2926">
        <v>757.64</v>
      </c>
      <c r="E2926" s="11">
        <f t="shared" ca="1" si="279"/>
        <v>471</v>
      </c>
      <c r="F2926">
        <f t="shared" ca="1" si="274"/>
        <v>1</v>
      </c>
      <c r="G2926">
        <f t="shared" si="275"/>
        <v>1</v>
      </c>
      <c r="H2926">
        <f t="shared" si="276"/>
        <v>1</v>
      </c>
      <c r="I2926">
        <f t="shared" ca="1" si="277"/>
        <v>3</v>
      </c>
      <c r="J2926" t="str">
        <f t="shared" ca="1" si="278"/>
        <v>Lost</v>
      </c>
    </row>
    <row r="2927" spans="1:10" x14ac:dyDescent="0.3">
      <c r="A2927" s="10" t="s">
        <v>1700</v>
      </c>
      <c r="B2927" s="2">
        <v>45572</v>
      </c>
      <c r="C2927">
        <v>1</v>
      </c>
      <c r="D2927">
        <v>2043.49</v>
      </c>
      <c r="E2927" s="11">
        <f t="shared" ca="1" si="279"/>
        <v>507</v>
      </c>
      <c r="F2927">
        <f t="shared" ca="1" si="274"/>
        <v>1</v>
      </c>
      <c r="G2927">
        <f t="shared" si="275"/>
        <v>1</v>
      </c>
      <c r="H2927">
        <f t="shared" si="276"/>
        <v>3</v>
      </c>
      <c r="I2927">
        <f t="shared" ca="1" si="277"/>
        <v>5</v>
      </c>
      <c r="J2927" t="str">
        <f t="shared" ca="1" si="278"/>
        <v>Loyal</v>
      </c>
    </row>
    <row r="2928" spans="1:10" x14ac:dyDescent="0.3">
      <c r="A2928" s="10" t="s">
        <v>4552</v>
      </c>
      <c r="B2928" s="2">
        <v>45544</v>
      </c>
      <c r="C2928">
        <v>1</v>
      </c>
      <c r="D2928">
        <v>29.65</v>
      </c>
      <c r="E2928" s="11">
        <f t="shared" ca="1" si="279"/>
        <v>535</v>
      </c>
      <c r="F2928">
        <f t="shared" ca="1" si="274"/>
        <v>1</v>
      </c>
      <c r="G2928">
        <f t="shared" si="275"/>
        <v>1</v>
      </c>
      <c r="H2928">
        <f t="shared" si="276"/>
        <v>1</v>
      </c>
      <c r="I2928">
        <f t="shared" ca="1" si="277"/>
        <v>3</v>
      </c>
      <c r="J2928" t="str">
        <f t="shared" ca="1" si="278"/>
        <v>Lost</v>
      </c>
    </row>
    <row r="2929" spans="1:10" x14ac:dyDescent="0.3">
      <c r="A2929" s="10" t="s">
        <v>3620</v>
      </c>
      <c r="B2929" s="2">
        <v>45604</v>
      </c>
      <c r="C2929">
        <v>3</v>
      </c>
      <c r="D2929">
        <v>1396.3400000000001</v>
      </c>
      <c r="E2929" s="11">
        <f t="shared" ca="1" si="279"/>
        <v>475</v>
      </c>
      <c r="F2929">
        <f t="shared" ca="1" si="274"/>
        <v>1</v>
      </c>
      <c r="G2929">
        <f t="shared" si="275"/>
        <v>3</v>
      </c>
      <c r="H2929">
        <f t="shared" si="276"/>
        <v>2</v>
      </c>
      <c r="I2929">
        <f t="shared" ca="1" si="277"/>
        <v>6</v>
      </c>
      <c r="J2929" t="str">
        <f t="shared" ca="1" si="278"/>
        <v>Loyal</v>
      </c>
    </row>
    <row r="2930" spans="1:10" x14ac:dyDescent="0.3">
      <c r="A2930" s="10" t="s">
        <v>766</v>
      </c>
      <c r="B2930" s="2">
        <v>45452</v>
      </c>
      <c r="C2930">
        <v>1</v>
      </c>
      <c r="D2930">
        <v>536.03</v>
      </c>
      <c r="E2930" s="11">
        <f t="shared" ca="1" si="279"/>
        <v>627</v>
      </c>
      <c r="F2930">
        <f t="shared" ca="1" si="274"/>
        <v>1</v>
      </c>
      <c r="G2930">
        <f t="shared" si="275"/>
        <v>1</v>
      </c>
      <c r="H2930">
        <f t="shared" si="276"/>
        <v>1</v>
      </c>
      <c r="I2930">
        <f t="shared" ca="1" si="277"/>
        <v>3</v>
      </c>
      <c r="J2930" t="str">
        <f t="shared" ca="1" si="278"/>
        <v>Lost</v>
      </c>
    </row>
    <row r="2931" spans="1:10" x14ac:dyDescent="0.3">
      <c r="A2931" s="10" t="s">
        <v>4781</v>
      </c>
      <c r="B2931" s="2">
        <v>45538</v>
      </c>
      <c r="C2931">
        <v>2</v>
      </c>
      <c r="D2931">
        <v>4948.47</v>
      </c>
      <c r="E2931" s="11">
        <f t="shared" ca="1" si="279"/>
        <v>541</v>
      </c>
      <c r="F2931">
        <f t="shared" ca="1" si="274"/>
        <v>1</v>
      </c>
      <c r="G2931">
        <f t="shared" si="275"/>
        <v>2</v>
      </c>
      <c r="H2931">
        <f t="shared" si="276"/>
        <v>3</v>
      </c>
      <c r="I2931">
        <f t="shared" ca="1" si="277"/>
        <v>6</v>
      </c>
      <c r="J2931" t="str">
        <f t="shared" ca="1" si="278"/>
        <v>Loyal</v>
      </c>
    </row>
    <row r="2932" spans="1:10" x14ac:dyDescent="0.3">
      <c r="A2932" s="10" t="s">
        <v>4892</v>
      </c>
      <c r="B2932" s="2">
        <v>45633</v>
      </c>
      <c r="C2932">
        <v>1</v>
      </c>
      <c r="D2932">
        <v>1826.78</v>
      </c>
      <c r="E2932" s="11">
        <f t="shared" ca="1" si="279"/>
        <v>446</v>
      </c>
      <c r="F2932">
        <f t="shared" ca="1" si="274"/>
        <v>1</v>
      </c>
      <c r="G2932">
        <f t="shared" si="275"/>
        <v>1</v>
      </c>
      <c r="H2932">
        <f t="shared" si="276"/>
        <v>2</v>
      </c>
      <c r="I2932">
        <f t="shared" ca="1" si="277"/>
        <v>4</v>
      </c>
      <c r="J2932" t="str">
        <f t="shared" ca="1" si="278"/>
        <v>At Risk</v>
      </c>
    </row>
    <row r="2933" spans="1:10" x14ac:dyDescent="0.3">
      <c r="A2933" s="10" t="s">
        <v>2117</v>
      </c>
      <c r="B2933" s="2">
        <v>45501</v>
      </c>
      <c r="C2933">
        <v>1</v>
      </c>
      <c r="D2933">
        <v>252.44</v>
      </c>
      <c r="E2933" s="11">
        <f t="shared" ca="1" si="279"/>
        <v>578</v>
      </c>
      <c r="F2933">
        <f t="shared" ca="1" si="274"/>
        <v>1</v>
      </c>
      <c r="G2933">
        <f t="shared" si="275"/>
        <v>1</v>
      </c>
      <c r="H2933">
        <f t="shared" si="276"/>
        <v>1</v>
      </c>
      <c r="I2933">
        <f t="shared" ca="1" si="277"/>
        <v>3</v>
      </c>
      <c r="J2933" t="str">
        <f t="shared" ca="1" si="278"/>
        <v>Lost</v>
      </c>
    </row>
    <row r="2934" spans="1:10" x14ac:dyDescent="0.3">
      <c r="A2934" s="10" t="s">
        <v>3588</v>
      </c>
      <c r="B2934" s="2">
        <v>45558</v>
      </c>
      <c r="C2934">
        <v>3</v>
      </c>
      <c r="D2934">
        <v>6843.32</v>
      </c>
      <c r="E2934" s="11">
        <f t="shared" ca="1" si="279"/>
        <v>521</v>
      </c>
      <c r="F2934">
        <f t="shared" ca="1" si="274"/>
        <v>1</v>
      </c>
      <c r="G2934">
        <f t="shared" si="275"/>
        <v>3</v>
      </c>
      <c r="H2934">
        <f t="shared" si="276"/>
        <v>3</v>
      </c>
      <c r="I2934">
        <f t="shared" ca="1" si="277"/>
        <v>7</v>
      </c>
      <c r="J2934" t="str">
        <f t="shared" ca="1" si="278"/>
        <v>Champion</v>
      </c>
    </row>
    <row r="2935" spans="1:10" x14ac:dyDescent="0.3">
      <c r="A2935" s="10" t="s">
        <v>5907</v>
      </c>
      <c r="B2935" s="2">
        <v>45533</v>
      </c>
      <c r="C2935">
        <v>1</v>
      </c>
      <c r="D2935">
        <v>2483.91</v>
      </c>
      <c r="E2935" s="11">
        <f t="shared" ca="1" si="279"/>
        <v>546</v>
      </c>
      <c r="F2935">
        <f t="shared" ca="1" si="274"/>
        <v>1</v>
      </c>
      <c r="G2935">
        <f t="shared" si="275"/>
        <v>1</v>
      </c>
      <c r="H2935">
        <f t="shared" si="276"/>
        <v>3</v>
      </c>
      <c r="I2935">
        <f t="shared" ca="1" si="277"/>
        <v>5</v>
      </c>
      <c r="J2935" t="str">
        <f t="shared" ca="1" si="278"/>
        <v>Loyal</v>
      </c>
    </row>
    <row r="2936" spans="1:10" x14ac:dyDescent="0.3">
      <c r="A2936" s="10" t="s">
        <v>5608</v>
      </c>
      <c r="B2936" s="2">
        <v>45358</v>
      </c>
      <c r="C2936">
        <v>1</v>
      </c>
      <c r="D2936">
        <v>258.48</v>
      </c>
      <c r="E2936" s="11">
        <f t="shared" ca="1" si="279"/>
        <v>721</v>
      </c>
      <c r="F2936">
        <f t="shared" ca="1" si="274"/>
        <v>1</v>
      </c>
      <c r="G2936">
        <f t="shared" si="275"/>
        <v>1</v>
      </c>
      <c r="H2936">
        <f t="shared" si="276"/>
        <v>1</v>
      </c>
      <c r="I2936">
        <f t="shared" ca="1" si="277"/>
        <v>3</v>
      </c>
      <c r="J2936" t="str">
        <f t="shared" ca="1" si="278"/>
        <v>Lost</v>
      </c>
    </row>
    <row r="2937" spans="1:10" x14ac:dyDescent="0.3">
      <c r="A2937" s="10" t="s">
        <v>621</v>
      </c>
      <c r="B2937" s="2">
        <v>45533</v>
      </c>
      <c r="C2937">
        <v>5</v>
      </c>
      <c r="D2937">
        <v>5171.96</v>
      </c>
      <c r="E2937" s="11">
        <f t="shared" ca="1" si="279"/>
        <v>546</v>
      </c>
      <c r="F2937">
        <f t="shared" ca="1" si="274"/>
        <v>1</v>
      </c>
      <c r="G2937">
        <f t="shared" si="275"/>
        <v>3</v>
      </c>
      <c r="H2937">
        <f t="shared" si="276"/>
        <v>3</v>
      </c>
      <c r="I2937">
        <f t="shared" ca="1" si="277"/>
        <v>7</v>
      </c>
      <c r="J2937" t="str">
        <f t="shared" ca="1" si="278"/>
        <v>Champion</v>
      </c>
    </row>
    <row r="2938" spans="1:10" x14ac:dyDescent="0.3">
      <c r="A2938" s="10" t="s">
        <v>3116</v>
      </c>
      <c r="B2938" s="2">
        <v>45507</v>
      </c>
      <c r="C2938">
        <v>1</v>
      </c>
      <c r="D2938">
        <v>154.65</v>
      </c>
      <c r="E2938" s="11">
        <f t="shared" ca="1" si="279"/>
        <v>572</v>
      </c>
      <c r="F2938">
        <f t="shared" ca="1" si="274"/>
        <v>1</v>
      </c>
      <c r="G2938">
        <f t="shared" si="275"/>
        <v>1</v>
      </c>
      <c r="H2938">
        <f t="shared" si="276"/>
        <v>1</v>
      </c>
      <c r="I2938">
        <f t="shared" ca="1" si="277"/>
        <v>3</v>
      </c>
      <c r="J2938" t="str">
        <f t="shared" ca="1" si="278"/>
        <v>Lost</v>
      </c>
    </row>
    <row r="2939" spans="1:10" x14ac:dyDescent="0.3">
      <c r="A2939" s="10" t="s">
        <v>4474</v>
      </c>
      <c r="B2939" s="2">
        <v>45542</v>
      </c>
      <c r="C2939">
        <v>2</v>
      </c>
      <c r="D2939">
        <v>5062.6399999999994</v>
      </c>
      <c r="E2939" s="11">
        <f t="shared" ca="1" si="279"/>
        <v>537</v>
      </c>
      <c r="F2939">
        <f t="shared" ca="1" si="274"/>
        <v>1</v>
      </c>
      <c r="G2939">
        <f t="shared" si="275"/>
        <v>2</v>
      </c>
      <c r="H2939">
        <f t="shared" si="276"/>
        <v>3</v>
      </c>
      <c r="I2939">
        <f t="shared" ca="1" si="277"/>
        <v>6</v>
      </c>
      <c r="J2939" t="str">
        <f t="shared" ca="1" si="278"/>
        <v>Loyal</v>
      </c>
    </row>
    <row r="2940" spans="1:10" x14ac:dyDescent="0.3">
      <c r="A2940" s="10" t="s">
        <v>4908</v>
      </c>
      <c r="B2940" s="2">
        <v>45386</v>
      </c>
      <c r="C2940">
        <v>1</v>
      </c>
      <c r="D2940">
        <v>605.22</v>
      </c>
      <c r="E2940" s="11">
        <f t="shared" ca="1" si="279"/>
        <v>693</v>
      </c>
      <c r="F2940">
        <f t="shared" ca="1" si="274"/>
        <v>1</v>
      </c>
      <c r="G2940">
        <f t="shared" si="275"/>
        <v>1</v>
      </c>
      <c r="H2940">
        <f t="shared" si="276"/>
        <v>1</v>
      </c>
      <c r="I2940">
        <f t="shared" ca="1" si="277"/>
        <v>3</v>
      </c>
      <c r="J2940" t="str">
        <f t="shared" ca="1" si="278"/>
        <v>Lost</v>
      </c>
    </row>
    <row r="2941" spans="1:10" x14ac:dyDescent="0.3">
      <c r="A2941" s="10" t="s">
        <v>456</v>
      </c>
      <c r="B2941" s="2">
        <v>45597</v>
      </c>
      <c r="C2941">
        <v>3</v>
      </c>
      <c r="D2941">
        <v>5699.4600000000009</v>
      </c>
      <c r="E2941" s="11">
        <f t="shared" ca="1" si="279"/>
        <v>482</v>
      </c>
      <c r="F2941">
        <f t="shared" ca="1" si="274"/>
        <v>1</v>
      </c>
      <c r="G2941">
        <f t="shared" si="275"/>
        <v>3</v>
      </c>
      <c r="H2941">
        <f t="shared" si="276"/>
        <v>3</v>
      </c>
      <c r="I2941">
        <f t="shared" ca="1" si="277"/>
        <v>7</v>
      </c>
      <c r="J2941" t="str">
        <f t="shared" ca="1" si="278"/>
        <v>Champion</v>
      </c>
    </row>
    <row r="2942" spans="1:10" x14ac:dyDescent="0.3">
      <c r="A2942" s="10" t="s">
        <v>1512</v>
      </c>
      <c r="B2942" s="2">
        <v>45636</v>
      </c>
      <c r="C2942">
        <v>2</v>
      </c>
      <c r="D2942">
        <v>6507.37</v>
      </c>
      <c r="E2942" s="11">
        <f t="shared" ca="1" si="279"/>
        <v>443</v>
      </c>
      <c r="F2942">
        <f t="shared" ca="1" si="274"/>
        <v>1</v>
      </c>
      <c r="G2942">
        <f t="shared" si="275"/>
        <v>2</v>
      </c>
      <c r="H2942">
        <f t="shared" si="276"/>
        <v>3</v>
      </c>
      <c r="I2942">
        <f t="shared" ca="1" si="277"/>
        <v>6</v>
      </c>
      <c r="J2942" t="str">
        <f t="shared" ca="1" si="278"/>
        <v>Loyal</v>
      </c>
    </row>
    <row r="2943" spans="1:10" x14ac:dyDescent="0.3">
      <c r="A2943" s="10" t="s">
        <v>761</v>
      </c>
      <c r="B2943" s="2">
        <v>45655</v>
      </c>
      <c r="C2943">
        <v>3</v>
      </c>
      <c r="D2943">
        <v>7209.45</v>
      </c>
      <c r="E2943" s="11">
        <f t="shared" ca="1" si="279"/>
        <v>424</v>
      </c>
      <c r="F2943">
        <f t="shared" ca="1" si="274"/>
        <v>1</v>
      </c>
      <c r="G2943">
        <f t="shared" si="275"/>
        <v>3</v>
      </c>
      <c r="H2943">
        <f t="shared" si="276"/>
        <v>3</v>
      </c>
      <c r="I2943">
        <f t="shared" ca="1" si="277"/>
        <v>7</v>
      </c>
      <c r="J2943" t="str">
        <f t="shared" ca="1" si="278"/>
        <v>Champion</v>
      </c>
    </row>
    <row r="2944" spans="1:10" x14ac:dyDescent="0.3">
      <c r="A2944" s="10" t="s">
        <v>5637</v>
      </c>
      <c r="B2944" s="2">
        <v>45305</v>
      </c>
      <c r="C2944">
        <v>1</v>
      </c>
      <c r="D2944">
        <v>2736.15</v>
      </c>
      <c r="E2944" s="11">
        <f t="shared" ca="1" si="279"/>
        <v>774</v>
      </c>
      <c r="F2944">
        <f t="shared" ca="1" si="274"/>
        <v>1</v>
      </c>
      <c r="G2944">
        <f t="shared" si="275"/>
        <v>1</v>
      </c>
      <c r="H2944">
        <f t="shared" si="276"/>
        <v>3</v>
      </c>
      <c r="I2944">
        <f t="shared" ca="1" si="277"/>
        <v>5</v>
      </c>
      <c r="J2944" t="str">
        <f t="shared" ca="1" si="278"/>
        <v>Loyal</v>
      </c>
    </row>
    <row r="2945" spans="1:10" x14ac:dyDescent="0.3">
      <c r="A2945" s="10" t="s">
        <v>1994</v>
      </c>
      <c r="B2945" s="2">
        <v>45656</v>
      </c>
      <c r="C2945">
        <v>4</v>
      </c>
      <c r="D2945">
        <v>1812.15</v>
      </c>
      <c r="E2945" s="11">
        <f t="shared" ca="1" si="279"/>
        <v>423</v>
      </c>
      <c r="F2945">
        <f t="shared" ca="1" si="274"/>
        <v>1</v>
      </c>
      <c r="G2945">
        <f t="shared" si="275"/>
        <v>3</v>
      </c>
      <c r="H2945">
        <f t="shared" si="276"/>
        <v>2</v>
      </c>
      <c r="I2945">
        <f t="shared" ca="1" si="277"/>
        <v>6</v>
      </c>
      <c r="J2945" t="str">
        <f t="shared" ca="1" si="278"/>
        <v>Loyal</v>
      </c>
    </row>
    <row r="2946" spans="1:10" x14ac:dyDescent="0.3">
      <c r="A2946" s="10" t="s">
        <v>3524</v>
      </c>
      <c r="B2946" s="2">
        <v>45463</v>
      </c>
      <c r="C2946">
        <v>1</v>
      </c>
      <c r="D2946">
        <v>212.01</v>
      </c>
      <c r="E2946" s="11">
        <f t="shared" ca="1" si="279"/>
        <v>616</v>
      </c>
      <c r="F2946">
        <f t="shared" ca="1" si="274"/>
        <v>1</v>
      </c>
      <c r="G2946">
        <f t="shared" si="275"/>
        <v>1</v>
      </c>
      <c r="H2946">
        <f t="shared" si="276"/>
        <v>1</v>
      </c>
      <c r="I2946">
        <f t="shared" ca="1" si="277"/>
        <v>3</v>
      </c>
      <c r="J2946" t="str">
        <f t="shared" ca="1" si="278"/>
        <v>Lost</v>
      </c>
    </row>
    <row r="2947" spans="1:10" x14ac:dyDescent="0.3">
      <c r="A2947" s="10" t="s">
        <v>1237</v>
      </c>
      <c r="B2947" s="2">
        <v>45327</v>
      </c>
      <c r="C2947">
        <v>1</v>
      </c>
      <c r="D2947">
        <v>2453.33</v>
      </c>
      <c r="E2947" s="11">
        <f t="shared" ca="1" si="279"/>
        <v>752</v>
      </c>
      <c r="F2947">
        <f t="shared" ref="F2947:F3010" ca="1" si="280">_xlfn.IFS(E2947&lt;100,3,E2947&lt;=200,2,E2947&gt;200,1)</f>
        <v>1</v>
      </c>
      <c r="G2947">
        <f t="shared" ref="G2947:G3010" si="281">_xlfn.IFS(C2947&gt;=3,3,C2947=2,2,C2947=1,1)</f>
        <v>1</v>
      </c>
      <c r="H2947">
        <f t="shared" ref="H2947:H3010" si="282">_xlfn.IFS(D2947&gt;=2000,3,D2947&gt;=1000,2,D2947&lt;1000,1)</f>
        <v>3</v>
      </c>
      <c r="I2947">
        <f t="shared" ref="I2947:I3010" ca="1" si="283">F2947+G2947+H2947</f>
        <v>5</v>
      </c>
      <c r="J2947" t="str">
        <f t="shared" ref="J2947:J3010" ca="1" si="284">_xlfn.IFS(I2947&gt;=7,"Champion",I2947&gt;=5,"Loyal",I2947&gt;=4,"At Risk",I2947&lt;4,"Lost")</f>
        <v>Loyal</v>
      </c>
    </row>
    <row r="2948" spans="1:10" x14ac:dyDescent="0.3">
      <c r="A2948" s="10" t="s">
        <v>1909</v>
      </c>
      <c r="B2948" s="2">
        <v>45357</v>
      </c>
      <c r="C2948">
        <v>1</v>
      </c>
      <c r="D2948">
        <v>1136.29</v>
      </c>
      <c r="E2948" s="11">
        <f t="shared" ca="1" si="279"/>
        <v>722</v>
      </c>
      <c r="F2948">
        <f t="shared" ca="1" si="280"/>
        <v>1</v>
      </c>
      <c r="G2948">
        <f t="shared" si="281"/>
        <v>1</v>
      </c>
      <c r="H2948">
        <f t="shared" si="282"/>
        <v>2</v>
      </c>
      <c r="I2948">
        <f t="shared" ca="1" si="283"/>
        <v>4</v>
      </c>
      <c r="J2948" t="str">
        <f t="shared" ca="1" si="284"/>
        <v>At Risk</v>
      </c>
    </row>
    <row r="2949" spans="1:10" x14ac:dyDescent="0.3">
      <c r="A2949" s="10" t="s">
        <v>4827</v>
      </c>
      <c r="B2949" s="2">
        <v>45595</v>
      </c>
      <c r="C2949">
        <v>1</v>
      </c>
      <c r="D2949">
        <v>307.08999999999997</v>
      </c>
      <c r="E2949" s="11">
        <f t="shared" ref="E2949:E3012" ca="1" si="285">TODAY()-B2949</f>
        <v>484</v>
      </c>
      <c r="F2949">
        <f t="shared" ca="1" si="280"/>
        <v>1</v>
      </c>
      <c r="G2949">
        <f t="shared" si="281"/>
        <v>1</v>
      </c>
      <c r="H2949">
        <f t="shared" si="282"/>
        <v>1</v>
      </c>
      <c r="I2949">
        <f t="shared" ca="1" si="283"/>
        <v>3</v>
      </c>
      <c r="J2949" t="str">
        <f t="shared" ca="1" si="284"/>
        <v>Lost</v>
      </c>
    </row>
    <row r="2950" spans="1:10" x14ac:dyDescent="0.3">
      <c r="A2950" s="10" t="s">
        <v>836</v>
      </c>
      <c r="B2950" s="2">
        <v>45468</v>
      </c>
      <c r="C2950">
        <v>2</v>
      </c>
      <c r="D2950">
        <v>427.71000000000004</v>
      </c>
      <c r="E2950" s="11">
        <f t="shared" ca="1" si="285"/>
        <v>611</v>
      </c>
      <c r="F2950">
        <f t="shared" ca="1" si="280"/>
        <v>1</v>
      </c>
      <c r="G2950">
        <f t="shared" si="281"/>
        <v>2</v>
      </c>
      <c r="H2950">
        <f t="shared" si="282"/>
        <v>1</v>
      </c>
      <c r="I2950">
        <f t="shared" ca="1" si="283"/>
        <v>4</v>
      </c>
      <c r="J2950" t="str">
        <f t="shared" ca="1" si="284"/>
        <v>At Risk</v>
      </c>
    </row>
    <row r="2951" spans="1:10" x14ac:dyDescent="0.3">
      <c r="A2951" s="10" t="s">
        <v>5029</v>
      </c>
      <c r="B2951" s="2">
        <v>45548</v>
      </c>
      <c r="C2951">
        <v>2</v>
      </c>
      <c r="D2951">
        <v>2205.21</v>
      </c>
      <c r="E2951" s="11">
        <f t="shared" ca="1" si="285"/>
        <v>531</v>
      </c>
      <c r="F2951">
        <f t="shared" ca="1" si="280"/>
        <v>1</v>
      </c>
      <c r="G2951">
        <f t="shared" si="281"/>
        <v>2</v>
      </c>
      <c r="H2951">
        <f t="shared" si="282"/>
        <v>3</v>
      </c>
      <c r="I2951">
        <f t="shared" ca="1" si="283"/>
        <v>6</v>
      </c>
      <c r="J2951" t="str">
        <f t="shared" ca="1" si="284"/>
        <v>Loyal</v>
      </c>
    </row>
    <row r="2952" spans="1:10" x14ac:dyDescent="0.3">
      <c r="A2952" s="10" t="s">
        <v>5179</v>
      </c>
      <c r="B2952" s="2">
        <v>45505</v>
      </c>
      <c r="C2952">
        <v>1</v>
      </c>
      <c r="D2952">
        <v>495.28</v>
      </c>
      <c r="E2952" s="11">
        <f t="shared" ca="1" si="285"/>
        <v>574</v>
      </c>
      <c r="F2952">
        <f t="shared" ca="1" si="280"/>
        <v>1</v>
      </c>
      <c r="G2952">
        <f t="shared" si="281"/>
        <v>1</v>
      </c>
      <c r="H2952">
        <f t="shared" si="282"/>
        <v>1</v>
      </c>
      <c r="I2952">
        <f t="shared" ca="1" si="283"/>
        <v>3</v>
      </c>
      <c r="J2952" t="str">
        <f t="shared" ca="1" si="284"/>
        <v>Lost</v>
      </c>
    </row>
    <row r="2953" spans="1:10" x14ac:dyDescent="0.3">
      <c r="A2953" s="10" t="s">
        <v>5636</v>
      </c>
      <c r="B2953" s="2">
        <v>45322</v>
      </c>
      <c r="C2953">
        <v>1</v>
      </c>
      <c r="D2953">
        <v>675.38</v>
      </c>
      <c r="E2953" s="11">
        <f t="shared" ca="1" si="285"/>
        <v>757</v>
      </c>
      <c r="F2953">
        <f t="shared" ca="1" si="280"/>
        <v>1</v>
      </c>
      <c r="G2953">
        <f t="shared" si="281"/>
        <v>1</v>
      </c>
      <c r="H2953">
        <f t="shared" si="282"/>
        <v>1</v>
      </c>
      <c r="I2953">
        <f t="shared" ca="1" si="283"/>
        <v>3</v>
      </c>
      <c r="J2953" t="str">
        <f t="shared" ca="1" si="284"/>
        <v>Lost</v>
      </c>
    </row>
    <row r="2954" spans="1:10" x14ac:dyDescent="0.3">
      <c r="A2954" s="10" t="s">
        <v>5822</v>
      </c>
      <c r="B2954" s="2">
        <v>45619</v>
      </c>
      <c r="C2954">
        <v>1</v>
      </c>
      <c r="D2954">
        <v>492.42</v>
      </c>
      <c r="E2954" s="11">
        <f t="shared" ca="1" si="285"/>
        <v>460</v>
      </c>
      <c r="F2954">
        <f t="shared" ca="1" si="280"/>
        <v>1</v>
      </c>
      <c r="G2954">
        <f t="shared" si="281"/>
        <v>1</v>
      </c>
      <c r="H2954">
        <f t="shared" si="282"/>
        <v>1</v>
      </c>
      <c r="I2954">
        <f t="shared" ca="1" si="283"/>
        <v>3</v>
      </c>
      <c r="J2954" t="str">
        <f t="shared" ca="1" si="284"/>
        <v>Lost</v>
      </c>
    </row>
    <row r="2955" spans="1:10" x14ac:dyDescent="0.3">
      <c r="A2955" s="10" t="s">
        <v>1877</v>
      </c>
      <c r="B2955" s="2">
        <v>45396</v>
      </c>
      <c r="C2955">
        <v>2</v>
      </c>
      <c r="D2955">
        <v>2127.3900000000003</v>
      </c>
      <c r="E2955" s="11">
        <f t="shared" ca="1" si="285"/>
        <v>683</v>
      </c>
      <c r="F2955">
        <f t="shared" ca="1" si="280"/>
        <v>1</v>
      </c>
      <c r="G2955">
        <f t="shared" si="281"/>
        <v>2</v>
      </c>
      <c r="H2955">
        <f t="shared" si="282"/>
        <v>3</v>
      </c>
      <c r="I2955">
        <f t="shared" ca="1" si="283"/>
        <v>6</v>
      </c>
      <c r="J2955" t="str">
        <f t="shared" ca="1" si="284"/>
        <v>Loyal</v>
      </c>
    </row>
    <row r="2956" spans="1:10" x14ac:dyDescent="0.3">
      <c r="A2956" s="10" t="s">
        <v>1536</v>
      </c>
      <c r="B2956" s="2">
        <v>45511</v>
      </c>
      <c r="C2956">
        <v>2</v>
      </c>
      <c r="D2956">
        <v>5754.03</v>
      </c>
      <c r="E2956" s="11">
        <f t="shared" ca="1" si="285"/>
        <v>568</v>
      </c>
      <c r="F2956">
        <f t="shared" ca="1" si="280"/>
        <v>1</v>
      </c>
      <c r="G2956">
        <f t="shared" si="281"/>
        <v>2</v>
      </c>
      <c r="H2956">
        <f t="shared" si="282"/>
        <v>3</v>
      </c>
      <c r="I2956">
        <f t="shared" ca="1" si="283"/>
        <v>6</v>
      </c>
      <c r="J2956" t="str">
        <f t="shared" ca="1" si="284"/>
        <v>Loyal</v>
      </c>
    </row>
    <row r="2957" spans="1:10" x14ac:dyDescent="0.3">
      <c r="A2957" s="10" t="s">
        <v>2695</v>
      </c>
      <c r="B2957" s="2">
        <v>45628</v>
      </c>
      <c r="C2957">
        <v>2</v>
      </c>
      <c r="D2957">
        <v>2220.1999999999998</v>
      </c>
      <c r="E2957" s="11">
        <f t="shared" ca="1" si="285"/>
        <v>451</v>
      </c>
      <c r="F2957">
        <f t="shared" ca="1" si="280"/>
        <v>1</v>
      </c>
      <c r="G2957">
        <f t="shared" si="281"/>
        <v>2</v>
      </c>
      <c r="H2957">
        <f t="shared" si="282"/>
        <v>3</v>
      </c>
      <c r="I2957">
        <f t="shared" ca="1" si="283"/>
        <v>6</v>
      </c>
      <c r="J2957" t="str">
        <f t="shared" ca="1" si="284"/>
        <v>Loyal</v>
      </c>
    </row>
    <row r="2958" spans="1:10" x14ac:dyDescent="0.3">
      <c r="A2958" s="10" t="s">
        <v>1652</v>
      </c>
      <c r="B2958" s="2">
        <v>45380</v>
      </c>
      <c r="C2958">
        <v>2</v>
      </c>
      <c r="D2958">
        <v>3654.38</v>
      </c>
      <c r="E2958" s="11">
        <f t="shared" ca="1" si="285"/>
        <v>699</v>
      </c>
      <c r="F2958">
        <f t="shared" ca="1" si="280"/>
        <v>1</v>
      </c>
      <c r="G2958">
        <f t="shared" si="281"/>
        <v>2</v>
      </c>
      <c r="H2958">
        <f t="shared" si="282"/>
        <v>3</v>
      </c>
      <c r="I2958">
        <f t="shared" ca="1" si="283"/>
        <v>6</v>
      </c>
      <c r="J2958" t="str">
        <f t="shared" ca="1" si="284"/>
        <v>Loyal</v>
      </c>
    </row>
    <row r="2959" spans="1:10" x14ac:dyDescent="0.3">
      <c r="A2959" s="10" t="s">
        <v>3928</v>
      </c>
      <c r="B2959" s="2">
        <v>45622</v>
      </c>
      <c r="C2959">
        <v>2</v>
      </c>
      <c r="D2959">
        <v>2098.3000000000002</v>
      </c>
      <c r="E2959" s="11">
        <f t="shared" ca="1" si="285"/>
        <v>457</v>
      </c>
      <c r="F2959">
        <f t="shared" ca="1" si="280"/>
        <v>1</v>
      </c>
      <c r="G2959">
        <f t="shared" si="281"/>
        <v>2</v>
      </c>
      <c r="H2959">
        <f t="shared" si="282"/>
        <v>3</v>
      </c>
      <c r="I2959">
        <f t="shared" ca="1" si="283"/>
        <v>6</v>
      </c>
      <c r="J2959" t="str">
        <f t="shared" ca="1" si="284"/>
        <v>Loyal</v>
      </c>
    </row>
    <row r="2960" spans="1:10" x14ac:dyDescent="0.3">
      <c r="A2960" s="10" t="s">
        <v>2987</v>
      </c>
      <c r="B2960" s="2">
        <v>45420</v>
      </c>
      <c r="C2960">
        <v>2</v>
      </c>
      <c r="D2960">
        <v>3649.8100000000004</v>
      </c>
      <c r="E2960" s="11">
        <f t="shared" ca="1" si="285"/>
        <v>659</v>
      </c>
      <c r="F2960">
        <f t="shared" ca="1" si="280"/>
        <v>1</v>
      </c>
      <c r="G2960">
        <f t="shared" si="281"/>
        <v>2</v>
      </c>
      <c r="H2960">
        <f t="shared" si="282"/>
        <v>3</v>
      </c>
      <c r="I2960">
        <f t="shared" ca="1" si="283"/>
        <v>6</v>
      </c>
      <c r="J2960" t="str">
        <f t="shared" ca="1" si="284"/>
        <v>Loyal</v>
      </c>
    </row>
    <row r="2961" spans="1:10" x14ac:dyDescent="0.3">
      <c r="A2961" s="10" t="s">
        <v>5589</v>
      </c>
      <c r="B2961" s="2">
        <v>45393</v>
      </c>
      <c r="C2961">
        <v>1</v>
      </c>
      <c r="D2961">
        <v>938.28</v>
      </c>
      <c r="E2961" s="11">
        <f t="shared" ca="1" si="285"/>
        <v>686</v>
      </c>
      <c r="F2961">
        <f t="shared" ca="1" si="280"/>
        <v>1</v>
      </c>
      <c r="G2961">
        <f t="shared" si="281"/>
        <v>1</v>
      </c>
      <c r="H2961">
        <f t="shared" si="282"/>
        <v>1</v>
      </c>
      <c r="I2961">
        <f t="shared" ca="1" si="283"/>
        <v>3</v>
      </c>
      <c r="J2961" t="str">
        <f t="shared" ca="1" si="284"/>
        <v>Lost</v>
      </c>
    </row>
    <row r="2962" spans="1:10" x14ac:dyDescent="0.3">
      <c r="A2962" s="10" t="s">
        <v>2878</v>
      </c>
      <c r="B2962" s="2">
        <v>45456</v>
      </c>
      <c r="C2962">
        <v>1</v>
      </c>
      <c r="D2962">
        <v>1186.05</v>
      </c>
      <c r="E2962" s="11">
        <f t="shared" ca="1" si="285"/>
        <v>623</v>
      </c>
      <c r="F2962">
        <f t="shared" ca="1" si="280"/>
        <v>1</v>
      </c>
      <c r="G2962">
        <f t="shared" si="281"/>
        <v>1</v>
      </c>
      <c r="H2962">
        <f t="shared" si="282"/>
        <v>2</v>
      </c>
      <c r="I2962">
        <f t="shared" ca="1" si="283"/>
        <v>4</v>
      </c>
      <c r="J2962" t="str">
        <f t="shared" ca="1" si="284"/>
        <v>At Risk</v>
      </c>
    </row>
    <row r="2963" spans="1:10" x14ac:dyDescent="0.3">
      <c r="A2963" s="10" t="s">
        <v>2836</v>
      </c>
      <c r="B2963" s="2">
        <v>45599</v>
      </c>
      <c r="C2963">
        <v>3</v>
      </c>
      <c r="D2963">
        <v>2829.42</v>
      </c>
      <c r="E2963" s="11">
        <f t="shared" ca="1" si="285"/>
        <v>480</v>
      </c>
      <c r="F2963">
        <f t="shared" ca="1" si="280"/>
        <v>1</v>
      </c>
      <c r="G2963">
        <f t="shared" si="281"/>
        <v>3</v>
      </c>
      <c r="H2963">
        <f t="shared" si="282"/>
        <v>3</v>
      </c>
      <c r="I2963">
        <f t="shared" ca="1" si="283"/>
        <v>7</v>
      </c>
      <c r="J2963" t="str">
        <f t="shared" ca="1" si="284"/>
        <v>Champion</v>
      </c>
    </row>
    <row r="2964" spans="1:10" x14ac:dyDescent="0.3">
      <c r="A2964" s="10" t="s">
        <v>3427</v>
      </c>
      <c r="B2964" s="2">
        <v>45395</v>
      </c>
      <c r="C2964">
        <v>1</v>
      </c>
      <c r="D2964">
        <v>144.15</v>
      </c>
      <c r="E2964" s="11">
        <f t="shared" ca="1" si="285"/>
        <v>684</v>
      </c>
      <c r="F2964">
        <f t="shared" ca="1" si="280"/>
        <v>1</v>
      </c>
      <c r="G2964">
        <f t="shared" si="281"/>
        <v>1</v>
      </c>
      <c r="H2964">
        <f t="shared" si="282"/>
        <v>1</v>
      </c>
      <c r="I2964">
        <f t="shared" ca="1" si="283"/>
        <v>3</v>
      </c>
      <c r="J2964" t="str">
        <f t="shared" ca="1" si="284"/>
        <v>Lost</v>
      </c>
    </row>
    <row r="2965" spans="1:10" x14ac:dyDescent="0.3">
      <c r="A2965" s="10" t="s">
        <v>473</v>
      </c>
      <c r="B2965" s="2">
        <v>45519</v>
      </c>
      <c r="C2965">
        <v>2</v>
      </c>
      <c r="D2965">
        <v>1697.4399999999998</v>
      </c>
      <c r="E2965" s="11">
        <f t="shared" ca="1" si="285"/>
        <v>560</v>
      </c>
      <c r="F2965">
        <f t="shared" ca="1" si="280"/>
        <v>1</v>
      </c>
      <c r="G2965">
        <f t="shared" si="281"/>
        <v>2</v>
      </c>
      <c r="H2965">
        <f t="shared" si="282"/>
        <v>2</v>
      </c>
      <c r="I2965">
        <f t="shared" ca="1" si="283"/>
        <v>5</v>
      </c>
      <c r="J2965" t="str">
        <f t="shared" ca="1" si="284"/>
        <v>Loyal</v>
      </c>
    </row>
    <row r="2966" spans="1:10" x14ac:dyDescent="0.3">
      <c r="A2966" s="10" t="s">
        <v>1362</v>
      </c>
      <c r="B2966" s="2">
        <v>45487</v>
      </c>
      <c r="C2966">
        <v>3</v>
      </c>
      <c r="D2966">
        <v>3449.9700000000003</v>
      </c>
      <c r="E2966" s="11">
        <f t="shared" ca="1" si="285"/>
        <v>592</v>
      </c>
      <c r="F2966">
        <f t="shared" ca="1" si="280"/>
        <v>1</v>
      </c>
      <c r="G2966">
        <f t="shared" si="281"/>
        <v>3</v>
      </c>
      <c r="H2966">
        <f t="shared" si="282"/>
        <v>3</v>
      </c>
      <c r="I2966">
        <f t="shared" ca="1" si="283"/>
        <v>7</v>
      </c>
      <c r="J2966" t="str">
        <f t="shared" ca="1" si="284"/>
        <v>Champion</v>
      </c>
    </row>
    <row r="2967" spans="1:10" x14ac:dyDescent="0.3">
      <c r="A2967" s="10" t="s">
        <v>550</v>
      </c>
      <c r="B2967" s="2">
        <v>45525</v>
      </c>
      <c r="C2967">
        <v>3</v>
      </c>
      <c r="D2967">
        <v>4319.99</v>
      </c>
      <c r="E2967" s="11">
        <f t="shared" ca="1" si="285"/>
        <v>554</v>
      </c>
      <c r="F2967">
        <f t="shared" ca="1" si="280"/>
        <v>1</v>
      </c>
      <c r="G2967">
        <f t="shared" si="281"/>
        <v>3</v>
      </c>
      <c r="H2967">
        <f t="shared" si="282"/>
        <v>3</v>
      </c>
      <c r="I2967">
        <f t="shared" ca="1" si="283"/>
        <v>7</v>
      </c>
      <c r="J2967" t="str">
        <f t="shared" ca="1" si="284"/>
        <v>Champion</v>
      </c>
    </row>
    <row r="2968" spans="1:10" x14ac:dyDescent="0.3">
      <c r="A2968" s="10" t="s">
        <v>4186</v>
      </c>
      <c r="B2968" s="2">
        <v>45413</v>
      </c>
      <c r="C2968">
        <v>1</v>
      </c>
      <c r="D2968">
        <v>247</v>
      </c>
      <c r="E2968" s="11">
        <f t="shared" ca="1" si="285"/>
        <v>666</v>
      </c>
      <c r="F2968">
        <f t="shared" ca="1" si="280"/>
        <v>1</v>
      </c>
      <c r="G2968">
        <f t="shared" si="281"/>
        <v>1</v>
      </c>
      <c r="H2968">
        <f t="shared" si="282"/>
        <v>1</v>
      </c>
      <c r="I2968">
        <f t="shared" ca="1" si="283"/>
        <v>3</v>
      </c>
      <c r="J2968" t="str">
        <f t="shared" ca="1" si="284"/>
        <v>Lost</v>
      </c>
    </row>
    <row r="2969" spans="1:10" x14ac:dyDescent="0.3">
      <c r="A2969" s="10" t="s">
        <v>4501</v>
      </c>
      <c r="B2969" s="2">
        <v>45640</v>
      </c>
      <c r="C2969">
        <v>1</v>
      </c>
      <c r="D2969">
        <v>1996.03</v>
      </c>
      <c r="E2969" s="11">
        <f t="shared" ca="1" si="285"/>
        <v>439</v>
      </c>
      <c r="F2969">
        <f t="shared" ca="1" si="280"/>
        <v>1</v>
      </c>
      <c r="G2969">
        <f t="shared" si="281"/>
        <v>1</v>
      </c>
      <c r="H2969">
        <f t="shared" si="282"/>
        <v>2</v>
      </c>
      <c r="I2969">
        <f t="shared" ca="1" si="283"/>
        <v>4</v>
      </c>
      <c r="J2969" t="str">
        <f t="shared" ca="1" si="284"/>
        <v>At Risk</v>
      </c>
    </row>
    <row r="2970" spans="1:10" x14ac:dyDescent="0.3">
      <c r="A2970" s="10" t="s">
        <v>4257</v>
      </c>
      <c r="B2970" s="2">
        <v>45616</v>
      </c>
      <c r="C2970">
        <v>2</v>
      </c>
      <c r="D2970">
        <v>3497.08</v>
      </c>
      <c r="E2970" s="11">
        <f t="shared" ca="1" si="285"/>
        <v>463</v>
      </c>
      <c r="F2970">
        <f t="shared" ca="1" si="280"/>
        <v>1</v>
      </c>
      <c r="G2970">
        <f t="shared" si="281"/>
        <v>2</v>
      </c>
      <c r="H2970">
        <f t="shared" si="282"/>
        <v>3</v>
      </c>
      <c r="I2970">
        <f t="shared" ca="1" si="283"/>
        <v>6</v>
      </c>
      <c r="J2970" t="str">
        <f t="shared" ca="1" si="284"/>
        <v>Loyal</v>
      </c>
    </row>
    <row r="2971" spans="1:10" x14ac:dyDescent="0.3">
      <c r="A2971" s="10" t="s">
        <v>996</v>
      </c>
      <c r="B2971" s="2">
        <v>45423</v>
      </c>
      <c r="C2971">
        <v>3</v>
      </c>
      <c r="D2971">
        <v>4817.8999999999996</v>
      </c>
      <c r="E2971" s="11">
        <f t="shared" ca="1" si="285"/>
        <v>656</v>
      </c>
      <c r="F2971">
        <f t="shared" ca="1" si="280"/>
        <v>1</v>
      </c>
      <c r="G2971">
        <f t="shared" si="281"/>
        <v>3</v>
      </c>
      <c r="H2971">
        <f t="shared" si="282"/>
        <v>3</v>
      </c>
      <c r="I2971">
        <f t="shared" ca="1" si="283"/>
        <v>7</v>
      </c>
      <c r="J2971" t="str">
        <f t="shared" ca="1" si="284"/>
        <v>Champion</v>
      </c>
    </row>
    <row r="2972" spans="1:10" x14ac:dyDescent="0.3">
      <c r="A2972" s="10" t="s">
        <v>5469</v>
      </c>
      <c r="B2972" s="2">
        <v>45460</v>
      </c>
      <c r="C2972">
        <v>1</v>
      </c>
      <c r="D2972">
        <v>320.82</v>
      </c>
      <c r="E2972" s="11">
        <f t="shared" ca="1" si="285"/>
        <v>619</v>
      </c>
      <c r="F2972">
        <f t="shared" ca="1" si="280"/>
        <v>1</v>
      </c>
      <c r="G2972">
        <f t="shared" si="281"/>
        <v>1</v>
      </c>
      <c r="H2972">
        <f t="shared" si="282"/>
        <v>1</v>
      </c>
      <c r="I2972">
        <f t="shared" ca="1" si="283"/>
        <v>3</v>
      </c>
      <c r="J2972" t="str">
        <f t="shared" ca="1" si="284"/>
        <v>Lost</v>
      </c>
    </row>
    <row r="2973" spans="1:10" x14ac:dyDescent="0.3">
      <c r="A2973" s="10" t="s">
        <v>5171</v>
      </c>
      <c r="B2973" s="2">
        <v>45613</v>
      </c>
      <c r="C2973">
        <v>1</v>
      </c>
      <c r="D2973">
        <v>2062.34</v>
      </c>
      <c r="E2973" s="11">
        <f t="shared" ca="1" si="285"/>
        <v>466</v>
      </c>
      <c r="F2973">
        <f t="shared" ca="1" si="280"/>
        <v>1</v>
      </c>
      <c r="G2973">
        <f t="shared" si="281"/>
        <v>1</v>
      </c>
      <c r="H2973">
        <f t="shared" si="282"/>
        <v>3</v>
      </c>
      <c r="I2973">
        <f t="shared" ca="1" si="283"/>
        <v>5</v>
      </c>
      <c r="J2973" t="str">
        <f t="shared" ca="1" si="284"/>
        <v>Loyal</v>
      </c>
    </row>
    <row r="2974" spans="1:10" x14ac:dyDescent="0.3">
      <c r="A2974" s="10" t="s">
        <v>1230</v>
      </c>
      <c r="B2974" s="2">
        <v>45589</v>
      </c>
      <c r="C2974">
        <v>3</v>
      </c>
      <c r="D2974">
        <v>4864.46</v>
      </c>
      <c r="E2974" s="11">
        <f t="shared" ca="1" si="285"/>
        <v>490</v>
      </c>
      <c r="F2974">
        <f t="shared" ca="1" si="280"/>
        <v>1</v>
      </c>
      <c r="G2974">
        <f t="shared" si="281"/>
        <v>3</v>
      </c>
      <c r="H2974">
        <f t="shared" si="282"/>
        <v>3</v>
      </c>
      <c r="I2974">
        <f t="shared" ca="1" si="283"/>
        <v>7</v>
      </c>
      <c r="J2974" t="str">
        <f t="shared" ca="1" si="284"/>
        <v>Champion</v>
      </c>
    </row>
    <row r="2975" spans="1:10" x14ac:dyDescent="0.3">
      <c r="A2975" s="10" t="s">
        <v>5282</v>
      </c>
      <c r="B2975" s="2">
        <v>45425</v>
      </c>
      <c r="C2975">
        <v>1</v>
      </c>
      <c r="D2975">
        <v>1642.09</v>
      </c>
      <c r="E2975" s="11">
        <f t="shared" ca="1" si="285"/>
        <v>654</v>
      </c>
      <c r="F2975">
        <f t="shared" ca="1" si="280"/>
        <v>1</v>
      </c>
      <c r="G2975">
        <f t="shared" si="281"/>
        <v>1</v>
      </c>
      <c r="H2975">
        <f t="shared" si="282"/>
        <v>2</v>
      </c>
      <c r="I2975">
        <f t="shared" ca="1" si="283"/>
        <v>4</v>
      </c>
      <c r="J2975" t="str">
        <f t="shared" ca="1" si="284"/>
        <v>At Risk</v>
      </c>
    </row>
    <row r="2976" spans="1:10" x14ac:dyDescent="0.3">
      <c r="A2976" s="10" t="s">
        <v>476</v>
      </c>
      <c r="B2976" s="2">
        <v>45399</v>
      </c>
      <c r="C2976">
        <v>3</v>
      </c>
      <c r="D2976">
        <v>5898.92</v>
      </c>
      <c r="E2976" s="11">
        <f t="shared" ca="1" si="285"/>
        <v>680</v>
      </c>
      <c r="F2976">
        <f t="shared" ca="1" si="280"/>
        <v>1</v>
      </c>
      <c r="G2976">
        <f t="shared" si="281"/>
        <v>3</v>
      </c>
      <c r="H2976">
        <f t="shared" si="282"/>
        <v>3</v>
      </c>
      <c r="I2976">
        <f t="shared" ca="1" si="283"/>
        <v>7</v>
      </c>
      <c r="J2976" t="str">
        <f t="shared" ca="1" si="284"/>
        <v>Champion</v>
      </c>
    </row>
    <row r="2977" spans="1:10" x14ac:dyDescent="0.3">
      <c r="A2977" s="10" t="s">
        <v>4514</v>
      </c>
      <c r="B2977" s="2">
        <v>45352</v>
      </c>
      <c r="C2977">
        <v>1</v>
      </c>
      <c r="D2977">
        <v>1294.7</v>
      </c>
      <c r="E2977" s="11">
        <f t="shared" ca="1" si="285"/>
        <v>727</v>
      </c>
      <c r="F2977">
        <f t="shared" ca="1" si="280"/>
        <v>1</v>
      </c>
      <c r="G2977">
        <f t="shared" si="281"/>
        <v>1</v>
      </c>
      <c r="H2977">
        <f t="shared" si="282"/>
        <v>2</v>
      </c>
      <c r="I2977">
        <f t="shared" ca="1" si="283"/>
        <v>4</v>
      </c>
      <c r="J2977" t="str">
        <f t="shared" ca="1" si="284"/>
        <v>At Risk</v>
      </c>
    </row>
    <row r="2978" spans="1:10" x14ac:dyDescent="0.3">
      <c r="A2978" s="10" t="s">
        <v>649</v>
      </c>
      <c r="B2978" s="2">
        <v>45428</v>
      </c>
      <c r="C2978">
        <v>2</v>
      </c>
      <c r="D2978">
        <v>1392.15</v>
      </c>
      <c r="E2978" s="11">
        <f t="shared" ca="1" si="285"/>
        <v>651</v>
      </c>
      <c r="F2978">
        <f t="shared" ca="1" si="280"/>
        <v>1</v>
      </c>
      <c r="G2978">
        <f t="shared" si="281"/>
        <v>2</v>
      </c>
      <c r="H2978">
        <f t="shared" si="282"/>
        <v>2</v>
      </c>
      <c r="I2978">
        <f t="shared" ca="1" si="283"/>
        <v>5</v>
      </c>
      <c r="J2978" t="str">
        <f t="shared" ca="1" si="284"/>
        <v>Loyal</v>
      </c>
    </row>
    <row r="2979" spans="1:10" x14ac:dyDescent="0.3">
      <c r="A2979" s="10" t="s">
        <v>1166</v>
      </c>
      <c r="B2979" s="2">
        <v>45630</v>
      </c>
      <c r="C2979">
        <v>3</v>
      </c>
      <c r="D2979">
        <v>2416.0300000000002</v>
      </c>
      <c r="E2979" s="11">
        <f t="shared" ca="1" si="285"/>
        <v>449</v>
      </c>
      <c r="F2979">
        <f t="shared" ca="1" si="280"/>
        <v>1</v>
      </c>
      <c r="G2979">
        <f t="shared" si="281"/>
        <v>3</v>
      </c>
      <c r="H2979">
        <f t="shared" si="282"/>
        <v>3</v>
      </c>
      <c r="I2979">
        <f t="shared" ca="1" si="283"/>
        <v>7</v>
      </c>
      <c r="J2979" t="str">
        <f t="shared" ca="1" si="284"/>
        <v>Champion</v>
      </c>
    </row>
    <row r="2980" spans="1:10" x14ac:dyDescent="0.3">
      <c r="A2980" s="10" t="s">
        <v>5947</v>
      </c>
      <c r="B2980" s="2">
        <v>45381</v>
      </c>
      <c r="C2980">
        <v>1</v>
      </c>
      <c r="D2980">
        <v>2268.5500000000002</v>
      </c>
      <c r="E2980" s="11">
        <f t="shared" ca="1" si="285"/>
        <v>698</v>
      </c>
      <c r="F2980">
        <f t="shared" ca="1" si="280"/>
        <v>1</v>
      </c>
      <c r="G2980">
        <f t="shared" si="281"/>
        <v>1</v>
      </c>
      <c r="H2980">
        <f t="shared" si="282"/>
        <v>3</v>
      </c>
      <c r="I2980">
        <f t="shared" ca="1" si="283"/>
        <v>5</v>
      </c>
      <c r="J2980" t="str">
        <f t="shared" ca="1" si="284"/>
        <v>Loyal</v>
      </c>
    </row>
    <row r="2981" spans="1:10" x14ac:dyDescent="0.3">
      <c r="A2981" s="10" t="s">
        <v>4026</v>
      </c>
      <c r="B2981" s="2">
        <v>45475</v>
      </c>
      <c r="C2981">
        <v>2</v>
      </c>
      <c r="D2981">
        <v>2463.38</v>
      </c>
      <c r="E2981" s="11">
        <f t="shared" ca="1" si="285"/>
        <v>604</v>
      </c>
      <c r="F2981">
        <f t="shared" ca="1" si="280"/>
        <v>1</v>
      </c>
      <c r="G2981">
        <f t="shared" si="281"/>
        <v>2</v>
      </c>
      <c r="H2981">
        <f t="shared" si="282"/>
        <v>3</v>
      </c>
      <c r="I2981">
        <f t="shared" ca="1" si="283"/>
        <v>6</v>
      </c>
      <c r="J2981" t="str">
        <f t="shared" ca="1" si="284"/>
        <v>Loyal</v>
      </c>
    </row>
    <row r="2982" spans="1:10" x14ac:dyDescent="0.3">
      <c r="A2982" s="10" t="s">
        <v>2640</v>
      </c>
      <c r="B2982" s="2">
        <v>45480</v>
      </c>
      <c r="C2982">
        <v>1</v>
      </c>
      <c r="D2982">
        <v>694.51</v>
      </c>
      <c r="E2982" s="11">
        <f t="shared" ca="1" si="285"/>
        <v>599</v>
      </c>
      <c r="F2982">
        <f t="shared" ca="1" si="280"/>
        <v>1</v>
      </c>
      <c r="G2982">
        <f t="shared" si="281"/>
        <v>1</v>
      </c>
      <c r="H2982">
        <f t="shared" si="282"/>
        <v>1</v>
      </c>
      <c r="I2982">
        <f t="shared" ca="1" si="283"/>
        <v>3</v>
      </c>
      <c r="J2982" t="str">
        <f t="shared" ca="1" si="284"/>
        <v>Lost</v>
      </c>
    </row>
    <row r="2983" spans="1:10" x14ac:dyDescent="0.3">
      <c r="A2983" s="10" t="s">
        <v>4312</v>
      </c>
      <c r="B2983" s="2">
        <v>45653</v>
      </c>
      <c r="C2983">
        <v>2</v>
      </c>
      <c r="D2983">
        <v>1044.03</v>
      </c>
      <c r="E2983" s="11">
        <f t="shared" ca="1" si="285"/>
        <v>426</v>
      </c>
      <c r="F2983">
        <f t="shared" ca="1" si="280"/>
        <v>1</v>
      </c>
      <c r="G2983">
        <f t="shared" si="281"/>
        <v>2</v>
      </c>
      <c r="H2983">
        <f t="shared" si="282"/>
        <v>2</v>
      </c>
      <c r="I2983">
        <f t="shared" ca="1" si="283"/>
        <v>5</v>
      </c>
      <c r="J2983" t="str">
        <f t="shared" ca="1" si="284"/>
        <v>Loyal</v>
      </c>
    </row>
    <row r="2984" spans="1:10" x14ac:dyDescent="0.3">
      <c r="A2984" s="10" t="s">
        <v>3299</v>
      </c>
      <c r="B2984" s="2">
        <v>45645</v>
      </c>
      <c r="C2984">
        <v>2</v>
      </c>
      <c r="D2984">
        <v>1101.17</v>
      </c>
      <c r="E2984" s="11">
        <f t="shared" ca="1" si="285"/>
        <v>434</v>
      </c>
      <c r="F2984">
        <f t="shared" ca="1" si="280"/>
        <v>1</v>
      </c>
      <c r="G2984">
        <f t="shared" si="281"/>
        <v>2</v>
      </c>
      <c r="H2984">
        <f t="shared" si="282"/>
        <v>2</v>
      </c>
      <c r="I2984">
        <f t="shared" ca="1" si="283"/>
        <v>5</v>
      </c>
      <c r="J2984" t="str">
        <f t="shared" ca="1" si="284"/>
        <v>Loyal</v>
      </c>
    </row>
    <row r="2985" spans="1:10" x14ac:dyDescent="0.3">
      <c r="A2985" s="10" t="s">
        <v>3736</v>
      </c>
      <c r="B2985" s="2">
        <v>45623</v>
      </c>
      <c r="C2985">
        <v>2</v>
      </c>
      <c r="D2985">
        <v>510.36</v>
      </c>
      <c r="E2985" s="11">
        <f t="shared" ca="1" si="285"/>
        <v>456</v>
      </c>
      <c r="F2985">
        <f t="shared" ca="1" si="280"/>
        <v>1</v>
      </c>
      <c r="G2985">
        <f t="shared" si="281"/>
        <v>2</v>
      </c>
      <c r="H2985">
        <f t="shared" si="282"/>
        <v>1</v>
      </c>
      <c r="I2985">
        <f t="shared" ca="1" si="283"/>
        <v>4</v>
      </c>
      <c r="J2985" t="str">
        <f t="shared" ca="1" si="284"/>
        <v>At Risk</v>
      </c>
    </row>
    <row r="2986" spans="1:10" x14ac:dyDescent="0.3">
      <c r="A2986" s="10" t="s">
        <v>5127</v>
      </c>
      <c r="B2986" s="2">
        <v>45446</v>
      </c>
      <c r="C2986">
        <v>1</v>
      </c>
      <c r="D2986">
        <v>1433.1</v>
      </c>
      <c r="E2986" s="11">
        <f t="shared" ca="1" si="285"/>
        <v>633</v>
      </c>
      <c r="F2986">
        <f t="shared" ca="1" si="280"/>
        <v>1</v>
      </c>
      <c r="G2986">
        <f t="shared" si="281"/>
        <v>1</v>
      </c>
      <c r="H2986">
        <f t="shared" si="282"/>
        <v>2</v>
      </c>
      <c r="I2986">
        <f t="shared" ca="1" si="283"/>
        <v>4</v>
      </c>
      <c r="J2986" t="str">
        <f t="shared" ca="1" si="284"/>
        <v>At Risk</v>
      </c>
    </row>
    <row r="2987" spans="1:10" x14ac:dyDescent="0.3">
      <c r="A2987" s="10" t="s">
        <v>2604</v>
      </c>
      <c r="B2987" s="2">
        <v>45652</v>
      </c>
      <c r="C2987">
        <v>2</v>
      </c>
      <c r="D2987">
        <v>4174.4399999999996</v>
      </c>
      <c r="E2987" s="11">
        <f t="shared" ca="1" si="285"/>
        <v>427</v>
      </c>
      <c r="F2987">
        <f t="shared" ca="1" si="280"/>
        <v>1</v>
      </c>
      <c r="G2987">
        <f t="shared" si="281"/>
        <v>2</v>
      </c>
      <c r="H2987">
        <f t="shared" si="282"/>
        <v>3</v>
      </c>
      <c r="I2987">
        <f t="shared" ca="1" si="283"/>
        <v>6</v>
      </c>
      <c r="J2987" t="str">
        <f t="shared" ca="1" si="284"/>
        <v>Loyal</v>
      </c>
    </row>
    <row r="2988" spans="1:10" x14ac:dyDescent="0.3">
      <c r="A2988" s="10" t="s">
        <v>4065</v>
      </c>
      <c r="B2988" s="2">
        <v>45620</v>
      </c>
      <c r="C2988">
        <v>2</v>
      </c>
      <c r="D2988">
        <v>575.53</v>
      </c>
      <c r="E2988" s="11">
        <f t="shared" ca="1" si="285"/>
        <v>459</v>
      </c>
      <c r="F2988">
        <f t="shared" ca="1" si="280"/>
        <v>1</v>
      </c>
      <c r="G2988">
        <f t="shared" si="281"/>
        <v>2</v>
      </c>
      <c r="H2988">
        <f t="shared" si="282"/>
        <v>1</v>
      </c>
      <c r="I2988">
        <f t="shared" ca="1" si="283"/>
        <v>4</v>
      </c>
      <c r="J2988" t="str">
        <f t="shared" ca="1" si="284"/>
        <v>At Risk</v>
      </c>
    </row>
    <row r="2989" spans="1:10" x14ac:dyDescent="0.3">
      <c r="A2989" s="10" t="s">
        <v>1729</v>
      </c>
      <c r="B2989" s="2">
        <v>45598</v>
      </c>
      <c r="C2989">
        <v>4</v>
      </c>
      <c r="D2989">
        <v>6895.8100000000013</v>
      </c>
      <c r="E2989" s="11">
        <f t="shared" ca="1" si="285"/>
        <v>481</v>
      </c>
      <c r="F2989">
        <f t="shared" ca="1" si="280"/>
        <v>1</v>
      </c>
      <c r="G2989">
        <f t="shared" si="281"/>
        <v>3</v>
      </c>
      <c r="H2989">
        <f t="shared" si="282"/>
        <v>3</v>
      </c>
      <c r="I2989">
        <f t="shared" ca="1" si="283"/>
        <v>7</v>
      </c>
      <c r="J2989" t="str">
        <f t="shared" ca="1" si="284"/>
        <v>Champion</v>
      </c>
    </row>
    <row r="2990" spans="1:10" x14ac:dyDescent="0.3">
      <c r="A2990" s="10" t="s">
        <v>2150</v>
      </c>
      <c r="B2990" s="2">
        <v>45574</v>
      </c>
      <c r="C2990">
        <v>1</v>
      </c>
      <c r="D2990">
        <v>1022.31</v>
      </c>
      <c r="E2990" s="11">
        <f t="shared" ca="1" si="285"/>
        <v>505</v>
      </c>
      <c r="F2990">
        <f t="shared" ca="1" si="280"/>
        <v>1</v>
      </c>
      <c r="G2990">
        <f t="shared" si="281"/>
        <v>1</v>
      </c>
      <c r="H2990">
        <f t="shared" si="282"/>
        <v>2</v>
      </c>
      <c r="I2990">
        <f t="shared" ca="1" si="283"/>
        <v>4</v>
      </c>
      <c r="J2990" t="str">
        <f t="shared" ca="1" si="284"/>
        <v>At Risk</v>
      </c>
    </row>
    <row r="2991" spans="1:10" x14ac:dyDescent="0.3">
      <c r="A2991" s="10" t="s">
        <v>2785</v>
      </c>
      <c r="B2991" s="2">
        <v>45585</v>
      </c>
      <c r="C2991">
        <v>1</v>
      </c>
      <c r="D2991">
        <v>1101.67</v>
      </c>
      <c r="E2991" s="11">
        <f t="shared" ca="1" si="285"/>
        <v>494</v>
      </c>
      <c r="F2991">
        <f t="shared" ca="1" si="280"/>
        <v>1</v>
      </c>
      <c r="G2991">
        <f t="shared" si="281"/>
        <v>1</v>
      </c>
      <c r="H2991">
        <f t="shared" si="282"/>
        <v>2</v>
      </c>
      <c r="I2991">
        <f t="shared" ca="1" si="283"/>
        <v>4</v>
      </c>
      <c r="J2991" t="str">
        <f t="shared" ca="1" si="284"/>
        <v>At Risk</v>
      </c>
    </row>
    <row r="2992" spans="1:10" x14ac:dyDescent="0.3">
      <c r="A2992" s="10" t="s">
        <v>3888</v>
      </c>
      <c r="B2992" s="2">
        <v>45639</v>
      </c>
      <c r="C2992">
        <v>2</v>
      </c>
      <c r="D2992">
        <v>2097.4700000000003</v>
      </c>
      <c r="E2992" s="11">
        <f t="shared" ca="1" si="285"/>
        <v>440</v>
      </c>
      <c r="F2992">
        <f t="shared" ca="1" si="280"/>
        <v>1</v>
      </c>
      <c r="G2992">
        <f t="shared" si="281"/>
        <v>2</v>
      </c>
      <c r="H2992">
        <f t="shared" si="282"/>
        <v>3</v>
      </c>
      <c r="I2992">
        <f t="shared" ca="1" si="283"/>
        <v>6</v>
      </c>
      <c r="J2992" t="str">
        <f t="shared" ca="1" si="284"/>
        <v>Loyal</v>
      </c>
    </row>
    <row r="2993" spans="1:10" x14ac:dyDescent="0.3">
      <c r="A2993" s="10" t="s">
        <v>2930</v>
      </c>
      <c r="B2993" s="2">
        <v>45561</v>
      </c>
      <c r="C2993">
        <v>2</v>
      </c>
      <c r="D2993">
        <v>634.71</v>
      </c>
      <c r="E2993" s="11">
        <f t="shared" ca="1" si="285"/>
        <v>518</v>
      </c>
      <c r="F2993">
        <f t="shared" ca="1" si="280"/>
        <v>1</v>
      </c>
      <c r="G2993">
        <f t="shared" si="281"/>
        <v>2</v>
      </c>
      <c r="H2993">
        <f t="shared" si="282"/>
        <v>1</v>
      </c>
      <c r="I2993">
        <f t="shared" ca="1" si="283"/>
        <v>4</v>
      </c>
      <c r="J2993" t="str">
        <f t="shared" ca="1" si="284"/>
        <v>At Risk</v>
      </c>
    </row>
    <row r="2994" spans="1:10" x14ac:dyDescent="0.3">
      <c r="A2994" s="10" t="s">
        <v>5371</v>
      </c>
      <c r="B2994" s="2">
        <v>45608</v>
      </c>
      <c r="C2994">
        <v>1</v>
      </c>
      <c r="D2994">
        <v>3118.25</v>
      </c>
      <c r="E2994" s="11">
        <f t="shared" ca="1" si="285"/>
        <v>471</v>
      </c>
      <c r="F2994">
        <f t="shared" ca="1" si="280"/>
        <v>1</v>
      </c>
      <c r="G2994">
        <f t="shared" si="281"/>
        <v>1</v>
      </c>
      <c r="H2994">
        <f t="shared" si="282"/>
        <v>3</v>
      </c>
      <c r="I2994">
        <f t="shared" ca="1" si="283"/>
        <v>5</v>
      </c>
      <c r="J2994" t="str">
        <f t="shared" ca="1" si="284"/>
        <v>Loyal</v>
      </c>
    </row>
    <row r="2995" spans="1:10" x14ac:dyDescent="0.3">
      <c r="A2995" s="10" t="s">
        <v>79</v>
      </c>
      <c r="B2995" s="2">
        <v>45599</v>
      </c>
      <c r="C2995">
        <v>2</v>
      </c>
      <c r="D2995">
        <v>3753.6099999999997</v>
      </c>
      <c r="E2995" s="11">
        <f t="shared" ca="1" si="285"/>
        <v>480</v>
      </c>
      <c r="F2995">
        <f t="shared" ca="1" si="280"/>
        <v>1</v>
      </c>
      <c r="G2995">
        <f t="shared" si="281"/>
        <v>2</v>
      </c>
      <c r="H2995">
        <f t="shared" si="282"/>
        <v>3</v>
      </c>
      <c r="I2995">
        <f t="shared" ca="1" si="283"/>
        <v>6</v>
      </c>
      <c r="J2995" t="str">
        <f t="shared" ca="1" si="284"/>
        <v>Loyal</v>
      </c>
    </row>
    <row r="2996" spans="1:10" x14ac:dyDescent="0.3">
      <c r="A2996" s="10" t="s">
        <v>4792</v>
      </c>
      <c r="B2996" s="2">
        <v>45554</v>
      </c>
      <c r="C2996">
        <v>1</v>
      </c>
      <c r="D2996">
        <v>1693.97</v>
      </c>
      <c r="E2996" s="11">
        <f t="shared" ca="1" si="285"/>
        <v>525</v>
      </c>
      <c r="F2996">
        <f t="shared" ca="1" si="280"/>
        <v>1</v>
      </c>
      <c r="G2996">
        <f t="shared" si="281"/>
        <v>1</v>
      </c>
      <c r="H2996">
        <f t="shared" si="282"/>
        <v>2</v>
      </c>
      <c r="I2996">
        <f t="shared" ca="1" si="283"/>
        <v>4</v>
      </c>
      <c r="J2996" t="str">
        <f t="shared" ca="1" si="284"/>
        <v>At Risk</v>
      </c>
    </row>
    <row r="2997" spans="1:10" x14ac:dyDescent="0.3">
      <c r="A2997" s="10" t="s">
        <v>3205</v>
      </c>
      <c r="B2997" s="2">
        <v>45571</v>
      </c>
      <c r="C2997">
        <v>1</v>
      </c>
      <c r="D2997">
        <v>3145.47</v>
      </c>
      <c r="E2997" s="11">
        <f t="shared" ca="1" si="285"/>
        <v>508</v>
      </c>
      <c r="F2997">
        <f t="shared" ca="1" si="280"/>
        <v>1</v>
      </c>
      <c r="G2997">
        <f t="shared" si="281"/>
        <v>1</v>
      </c>
      <c r="H2997">
        <f t="shared" si="282"/>
        <v>3</v>
      </c>
      <c r="I2997">
        <f t="shared" ca="1" si="283"/>
        <v>5</v>
      </c>
      <c r="J2997" t="str">
        <f t="shared" ca="1" si="284"/>
        <v>Loyal</v>
      </c>
    </row>
    <row r="2998" spans="1:10" x14ac:dyDescent="0.3">
      <c r="A2998" s="10" t="s">
        <v>3962</v>
      </c>
      <c r="B2998" s="2">
        <v>45485</v>
      </c>
      <c r="C2998">
        <v>1</v>
      </c>
      <c r="D2998">
        <v>73.16</v>
      </c>
      <c r="E2998" s="11">
        <f t="shared" ca="1" si="285"/>
        <v>594</v>
      </c>
      <c r="F2998">
        <f t="shared" ca="1" si="280"/>
        <v>1</v>
      </c>
      <c r="G2998">
        <f t="shared" si="281"/>
        <v>1</v>
      </c>
      <c r="H2998">
        <f t="shared" si="282"/>
        <v>1</v>
      </c>
      <c r="I2998">
        <f t="shared" ca="1" si="283"/>
        <v>3</v>
      </c>
      <c r="J2998" t="str">
        <f t="shared" ca="1" si="284"/>
        <v>Lost</v>
      </c>
    </row>
    <row r="2999" spans="1:10" x14ac:dyDescent="0.3">
      <c r="A2999" s="10" t="s">
        <v>2599</v>
      </c>
      <c r="B2999" s="2">
        <v>45414</v>
      </c>
      <c r="C2999">
        <v>1</v>
      </c>
      <c r="D2999">
        <v>3764.96</v>
      </c>
      <c r="E2999" s="11">
        <f t="shared" ca="1" si="285"/>
        <v>665</v>
      </c>
      <c r="F2999">
        <f t="shared" ca="1" si="280"/>
        <v>1</v>
      </c>
      <c r="G2999">
        <f t="shared" si="281"/>
        <v>1</v>
      </c>
      <c r="H2999">
        <f t="shared" si="282"/>
        <v>3</v>
      </c>
      <c r="I2999">
        <f t="shared" ca="1" si="283"/>
        <v>5</v>
      </c>
      <c r="J2999" t="str">
        <f t="shared" ca="1" si="284"/>
        <v>Loyal</v>
      </c>
    </row>
    <row r="3000" spans="1:10" x14ac:dyDescent="0.3">
      <c r="A3000" s="10" t="s">
        <v>678</v>
      </c>
      <c r="B3000" s="2">
        <v>45552</v>
      </c>
      <c r="C3000">
        <v>1</v>
      </c>
      <c r="D3000">
        <v>4158.34</v>
      </c>
      <c r="E3000" s="11">
        <f t="shared" ca="1" si="285"/>
        <v>527</v>
      </c>
      <c r="F3000">
        <f t="shared" ca="1" si="280"/>
        <v>1</v>
      </c>
      <c r="G3000">
        <f t="shared" si="281"/>
        <v>1</v>
      </c>
      <c r="H3000">
        <f t="shared" si="282"/>
        <v>3</v>
      </c>
      <c r="I3000">
        <f t="shared" ca="1" si="283"/>
        <v>5</v>
      </c>
      <c r="J3000" t="str">
        <f t="shared" ca="1" si="284"/>
        <v>Loyal</v>
      </c>
    </row>
    <row r="3001" spans="1:10" x14ac:dyDescent="0.3">
      <c r="A3001" s="10" t="s">
        <v>2360</v>
      </c>
      <c r="B3001" s="2">
        <v>45365</v>
      </c>
      <c r="C3001">
        <v>1</v>
      </c>
      <c r="D3001">
        <v>525.1</v>
      </c>
      <c r="E3001" s="11">
        <f t="shared" ca="1" si="285"/>
        <v>714</v>
      </c>
      <c r="F3001">
        <f t="shared" ca="1" si="280"/>
        <v>1</v>
      </c>
      <c r="G3001">
        <f t="shared" si="281"/>
        <v>1</v>
      </c>
      <c r="H3001">
        <f t="shared" si="282"/>
        <v>1</v>
      </c>
      <c r="I3001">
        <f t="shared" ca="1" si="283"/>
        <v>3</v>
      </c>
      <c r="J3001" t="str">
        <f t="shared" ca="1" si="284"/>
        <v>Lost</v>
      </c>
    </row>
    <row r="3002" spans="1:10" x14ac:dyDescent="0.3">
      <c r="A3002" s="10" t="s">
        <v>3203</v>
      </c>
      <c r="B3002" s="2">
        <v>45443</v>
      </c>
      <c r="C3002">
        <v>1</v>
      </c>
      <c r="D3002">
        <v>1625.39</v>
      </c>
      <c r="E3002" s="11">
        <f t="shared" ca="1" si="285"/>
        <v>636</v>
      </c>
      <c r="F3002">
        <f t="shared" ca="1" si="280"/>
        <v>1</v>
      </c>
      <c r="G3002">
        <f t="shared" si="281"/>
        <v>1</v>
      </c>
      <c r="H3002">
        <f t="shared" si="282"/>
        <v>2</v>
      </c>
      <c r="I3002">
        <f t="shared" ca="1" si="283"/>
        <v>4</v>
      </c>
      <c r="J3002" t="str">
        <f t="shared" ca="1" si="284"/>
        <v>At Risk</v>
      </c>
    </row>
    <row r="3003" spans="1:10" x14ac:dyDescent="0.3">
      <c r="A3003" s="10" t="s">
        <v>4778</v>
      </c>
      <c r="B3003" s="2">
        <v>45595</v>
      </c>
      <c r="C3003">
        <v>2</v>
      </c>
      <c r="D3003">
        <v>502.88</v>
      </c>
      <c r="E3003" s="11">
        <f t="shared" ca="1" si="285"/>
        <v>484</v>
      </c>
      <c r="F3003">
        <f t="shared" ca="1" si="280"/>
        <v>1</v>
      </c>
      <c r="G3003">
        <f t="shared" si="281"/>
        <v>2</v>
      </c>
      <c r="H3003">
        <f t="shared" si="282"/>
        <v>1</v>
      </c>
      <c r="I3003">
        <f t="shared" ca="1" si="283"/>
        <v>4</v>
      </c>
      <c r="J3003" t="str">
        <f t="shared" ca="1" si="284"/>
        <v>At Risk</v>
      </c>
    </row>
    <row r="3004" spans="1:10" x14ac:dyDescent="0.3">
      <c r="A3004" s="10" t="s">
        <v>4151</v>
      </c>
      <c r="B3004" s="2">
        <v>45342</v>
      </c>
      <c r="C3004">
        <v>1</v>
      </c>
      <c r="D3004">
        <v>1128.67</v>
      </c>
      <c r="E3004" s="11">
        <f t="shared" ca="1" si="285"/>
        <v>737</v>
      </c>
      <c r="F3004">
        <f t="shared" ca="1" si="280"/>
        <v>1</v>
      </c>
      <c r="G3004">
        <f t="shared" si="281"/>
        <v>1</v>
      </c>
      <c r="H3004">
        <f t="shared" si="282"/>
        <v>2</v>
      </c>
      <c r="I3004">
        <f t="shared" ca="1" si="283"/>
        <v>4</v>
      </c>
      <c r="J3004" t="str">
        <f t="shared" ca="1" si="284"/>
        <v>At Risk</v>
      </c>
    </row>
    <row r="3005" spans="1:10" x14ac:dyDescent="0.3">
      <c r="A3005" s="10" t="s">
        <v>4122</v>
      </c>
      <c r="B3005" s="2">
        <v>45505</v>
      </c>
      <c r="C3005">
        <v>1</v>
      </c>
      <c r="D3005">
        <v>738.08</v>
      </c>
      <c r="E3005" s="11">
        <f t="shared" ca="1" si="285"/>
        <v>574</v>
      </c>
      <c r="F3005">
        <f t="shared" ca="1" si="280"/>
        <v>1</v>
      </c>
      <c r="G3005">
        <f t="shared" si="281"/>
        <v>1</v>
      </c>
      <c r="H3005">
        <f t="shared" si="282"/>
        <v>1</v>
      </c>
      <c r="I3005">
        <f t="shared" ca="1" si="283"/>
        <v>3</v>
      </c>
      <c r="J3005" t="str">
        <f t="shared" ca="1" si="284"/>
        <v>Lost</v>
      </c>
    </row>
    <row r="3006" spans="1:10" x14ac:dyDescent="0.3">
      <c r="A3006" s="10" t="s">
        <v>4913</v>
      </c>
      <c r="B3006" s="2">
        <v>45563</v>
      </c>
      <c r="C3006">
        <v>1</v>
      </c>
      <c r="D3006">
        <v>2468.2199999999998</v>
      </c>
      <c r="E3006" s="11">
        <f t="shared" ca="1" si="285"/>
        <v>516</v>
      </c>
      <c r="F3006">
        <f t="shared" ca="1" si="280"/>
        <v>1</v>
      </c>
      <c r="G3006">
        <f t="shared" si="281"/>
        <v>1</v>
      </c>
      <c r="H3006">
        <f t="shared" si="282"/>
        <v>3</v>
      </c>
      <c r="I3006">
        <f t="shared" ca="1" si="283"/>
        <v>5</v>
      </c>
      <c r="J3006" t="str">
        <f t="shared" ca="1" si="284"/>
        <v>Loyal</v>
      </c>
    </row>
    <row r="3007" spans="1:10" x14ac:dyDescent="0.3">
      <c r="A3007" s="10" t="s">
        <v>2141</v>
      </c>
      <c r="B3007" s="2">
        <v>45344</v>
      </c>
      <c r="C3007">
        <v>2</v>
      </c>
      <c r="D3007">
        <v>2136.86</v>
      </c>
      <c r="E3007" s="11">
        <f t="shared" ca="1" si="285"/>
        <v>735</v>
      </c>
      <c r="F3007">
        <f t="shared" ca="1" si="280"/>
        <v>1</v>
      </c>
      <c r="G3007">
        <f t="shared" si="281"/>
        <v>2</v>
      </c>
      <c r="H3007">
        <f t="shared" si="282"/>
        <v>3</v>
      </c>
      <c r="I3007">
        <f t="shared" ca="1" si="283"/>
        <v>6</v>
      </c>
      <c r="J3007" t="str">
        <f t="shared" ca="1" si="284"/>
        <v>Loyal</v>
      </c>
    </row>
    <row r="3008" spans="1:10" x14ac:dyDescent="0.3">
      <c r="A3008" s="10" t="s">
        <v>4264</v>
      </c>
      <c r="B3008" s="2">
        <v>45437</v>
      </c>
      <c r="C3008">
        <v>2</v>
      </c>
      <c r="D3008">
        <v>1597.2800000000002</v>
      </c>
      <c r="E3008" s="11">
        <f t="shared" ca="1" si="285"/>
        <v>642</v>
      </c>
      <c r="F3008">
        <f t="shared" ca="1" si="280"/>
        <v>1</v>
      </c>
      <c r="G3008">
        <f t="shared" si="281"/>
        <v>2</v>
      </c>
      <c r="H3008">
        <f t="shared" si="282"/>
        <v>2</v>
      </c>
      <c r="I3008">
        <f t="shared" ca="1" si="283"/>
        <v>5</v>
      </c>
      <c r="J3008" t="str">
        <f t="shared" ca="1" si="284"/>
        <v>Loyal</v>
      </c>
    </row>
    <row r="3009" spans="1:10" x14ac:dyDescent="0.3">
      <c r="A3009" s="10" t="s">
        <v>324</v>
      </c>
      <c r="B3009" s="2">
        <v>45380</v>
      </c>
      <c r="C3009">
        <v>2</v>
      </c>
      <c r="D3009">
        <v>3344.07</v>
      </c>
      <c r="E3009" s="11">
        <f t="shared" ca="1" si="285"/>
        <v>699</v>
      </c>
      <c r="F3009">
        <f t="shared" ca="1" si="280"/>
        <v>1</v>
      </c>
      <c r="G3009">
        <f t="shared" si="281"/>
        <v>2</v>
      </c>
      <c r="H3009">
        <f t="shared" si="282"/>
        <v>3</v>
      </c>
      <c r="I3009">
        <f t="shared" ca="1" si="283"/>
        <v>6</v>
      </c>
      <c r="J3009" t="str">
        <f t="shared" ca="1" si="284"/>
        <v>Loyal</v>
      </c>
    </row>
    <row r="3010" spans="1:10" x14ac:dyDescent="0.3">
      <c r="A3010" s="10" t="s">
        <v>5197</v>
      </c>
      <c r="B3010" s="2">
        <v>45510</v>
      </c>
      <c r="C3010">
        <v>1</v>
      </c>
      <c r="D3010">
        <v>2893.29</v>
      </c>
      <c r="E3010" s="11">
        <f t="shared" ca="1" si="285"/>
        <v>569</v>
      </c>
      <c r="F3010">
        <f t="shared" ca="1" si="280"/>
        <v>1</v>
      </c>
      <c r="G3010">
        <f t="shared" si="281"/>
        <v>1</v>
      </c>
      <c r="H3010">
        <f t="shared" si="282"/>
        <v>3</v>
      </c>
      <c r="I3010">
        <f t="shared" ca="1" si="283"/>
        <v>5</v>
      </c>
      <c r="J3010" t="str">
        <f t="shared" ca="1" si="284"/>
        <v>Loyal</v>
      </c>
    </row>
    <row r="3011" spans="1:10" x14ac:dyDescent="0.3">
      <c r="A3011" s="10" t="s">
        <v>3199</v>
      </c>
      <c r="B3011" s="2">
        <v>45590</v>
      </c>
      <c r="C3011">
        <v>2</v>
      </c>
      <c r="D3011">
        <v>2455.0299999999997</v>
      </c>
      <c r="E3011" s="11">
        <f t="shared" ca="1" si="285"/>
        <v>489</v>
      </c>
      <c r="F3011">
        <f t="shared" ref="F3011:F3074" ca="1" si="286">_xlfn.IFS(E3011&lt;100,3,E3011&lt;=200,2,E3011&gt;200,1)</f>
        <v>1</v>
      </c>
      <c r="G3011">
        <f t="shared" ref="G3011:G3074" si="287">_xlfn.IFS(C3011&gt;=3,3,C3011=2,2,C3011=1,1)</f>
        <v>2</v>
      </c>
      <c r="H3011">
        <f t="shared" ref="H3011:H3074" si="288">_xlfn.IFS(D3011&gt;=2000,3,D3011&gt;=1000,2,D3011&lt;1000,1)</f>
        <v>3</v>
      </c>
      <c r="I3011">
        <f t="shared" ref="I3011:I3074" ca="1" si="289">F3011+G3011+H3011</f>
        <v>6</v>
      </c>
      <c r="J3011" t="str">
        <f t="shared" ref="J3011:J3074" ca="1" si="290">_xlfn.IFS(I3011&gt;=7,"Champion",I3011&gt;=5,"Loyal",I3011&gt;=4,"At Risk",I3011&lt;4,"Lost")</f>
        <v>Loyal</v>
      </c>
    </row>
    <row r="3012" spans="1:10" x14ac:dyDescent="0.3">
      <c r="A3012" s="10" t="s">
        <v>4688</v>
      </c>
      <c r="B3012" s="2">
        <v>45524</v>
      </c>
      <c r="C3012">
        <v>1</v>
      </c>
      <c r="D3012">
        <v>1211.52</v>
      </c>
      <c r="E3012" s="11">
        <f t="shared" ca="1" si="285"/>
        <v>555</v>
      </c>
      <c r="F3012">
        <f t="shared" ca="1" si="286"/>
        <v>1</v>
      </c>
      <c r="G3012">
        <f t="shared" si="287"/>
        <v>1</v>
      </c>
      <c r="H3012">
        <f t="shared" si="288"/>
        <v>2</v>
      </c>
      <c r="I3012">
        <f t="shared" ca="1" si="289"/>
        <v>4</v>
      </c>
      <c r="J3012" t="str">
        <f t="shared" ca="1" si="290"/>
        <v>At Risk</v>
      </c>
    </row>
    <row r="3013" spans="1:10" x14ac:dyDescent="0.3">
      <c r="A3013" s="10" t="s">
        <v>5507</v>
      </c>
      <c r="B3013" s="2">
        <v>45497</v>
      </c>
      <c r="C3013">
        <v>1</v>
      </c>
      <c r="D3013">
        <v>1681.91</v>
      </c>
      <c r="E3013" s="11">
        <f t="shared" ref="E3013:E3076" ca="1" si="291">TODAY()-B3013</f>
        <v>582</v>
      </c>
      <c r="F3013">
        <f t="shared" ca="1" si="286"/>
        <v>1</v>
      </c>
      <c r="G3013">
        <f t="shared" si="287"/>
        <v>1</v>
      </c>
      <c r="H3013">
        <f t="shared" si="288"/>
        <v>2</v>
      </c>
      <c r="I3013">
        <f t="shared" ca="1" si="289"/>
        <v>4</v>
      </c>
      <c r="J3013" t="str">
        <f t="shared" ca="1" si="290"/>
        <v>At Risk</v>
      </c>
    </row>
    <row r="3014" spans="1:10" x14ac:dyDescent="0.3">
      <c r="A3014" s="10" t="s">
        <v>4929</v>
      </c>
      <c r="B3014" s="2">
        <v>45583</v>
      </c>
      <c r="C3014">
        <v>2</v>
      </c>
      <c r="D3014">
        <v>1673.7</v>
      </c>
      <c r="E3014" s="11">
        <f t="shared" ca="1" si="291"/>
        <v>496</v>
      </c>
      <c r="F3014">
        <f t="shared" ca="1" si="286"/>
        <v>1</v>
      </c>
      <c r="G3014">
        <f t="shared" si="287"/>
        <v>2</v>
      </c>
      <c r="H3014">
        <f t="shared" si="288"/>
        <v>2</v>
      </c>
      <c r="I3014">
        <f t="shared" ca="1" si="289"/>
        <v>5</v>
      </c>
      <c r="J3014" t="str">
        <f t="shared" ca="1" si="290"/>
        <v>Loyal</v>
      </c>
    </row>
    <row r="3015" spans="1:10" x14ac:dyDescent="0.3">
      <c r="A3015" s="10" t="s">
        <v>420</v>
      </c>
      <c r="B3015" s="2">
        <v>45519</v>
      </c>
      <c r="C3015">
        <v>2</v>
      </c>
      <c r="D3015">
        <v>3445.02</v>
      </c>
      <c r="E3015" s="11">
        <f t="shared" ca="1" si="291"/>
        <v>560</v>
      </c>
      <c r="F3015">
        <f t="shared" ca="1" si="286"/>
        <v>1</v>
      </c>
      <c r="G3015">
        <f t="shared" si="287"/>
        <v>2</v>
      </c>
      <c r="H3015">
        <f t="shared" si="288"/>
        <v>3</v>
      </c>
      <c r="I3015">
        <f t="shared" ca="1" si="289"/>
        <v>6</v>
      </c>
      <c r="J3015" t="str">
        <f t="shared" ca="1" si="290"/>
        <v>Loyal</v>
      </c>
    </row>
    <row r="3016" spans="1:10" x14ac:dyDescent="0.3">
      <c r="A3016" s="10" t="s">
        <v>2163</v>
      </c>
      <c r="B3016" s="2">
        <v>45524</v>
      </c>
      <c r="C3016">
        <v>2</v>
      </c>
      <c r="D3016">
        <v>775.13</v>
      </c>
      <c r="E3016" s="11">
        <f t="shared" ca="1" si="291"/>
        <v>555</v>
      </c>
      <c r="F3016">
        <f t="shared" ca="1" si="286"/>
        <v>1</v>
      </c>
      <c r="G3016">
        <f t="shared" si="287"/>
        <v>2</v>
      </c>
      <c r="H3016">
        <f t="shared" si="288"/>
        <v>1</v>
      </c>
      <c r="I3016">
        <f t="shared" ca="1" si="289"/>
        <v>4</v>
      </c>
      <c r="J3016" t="str">
        <f t="shared" ca="1" si="290"/>
        <v>At Risk</v>
      </c>
    </row>
    <row r="3017" spans="1:10" x14ac:dyDescent="0.3">
      <c r="A3017" s="10" t="s">
        <v>105</v>
      </c>
      <c r="B3017" s="2">
        <v>45634</v>
      </c>
      <c r="C3017">
        <v>3</v>
      </c>
      <c r="D3017">
        <v>5874.36</v>
      </c>
      <c r="E3017" s="11">
        <f t="shared" ca="1" si="291"/>
        <v>445</v>
      </c>
      <c r="F3017">
        <f t="shared" ca="1" si="286"/>
        <v>1</v>
      </c>
      <c r="G3017">
        <f t="shared" si="287"/>
        <v>3</v>
      </c>
      <c r="H3017">
        <f t="shared" si="288"/>
        <v>3</v>
      </c>
      <c r="I3017">
        <f t="shared" ca="1" si="289"/>
        <v>7</v>
      </c>
      <c r="J3017" t="str">
        <f t="shared" ca="1" si="290"/>
        <v>Champion</v>
      </c>
    </row>
    <row r="3018" spans="1:10" x14ac:dyDescent="0.3">
      <c r="A3018" s="10" t="s">
        <v>1310</v>
      </c>
      <c r="B3018" s="2">
        <v>45512</v>
      </c>
      <c r="C3018">
        <v>1</v>
      </c>
      <c r="D3018">
        <v>1072.24</v>
      </c>
      <c r="E3018" s="11">
        <f t="shared" ca="1" si="291"/>
        <v>567</v>
      </c>
      <c r="F3018">
        <f t="shared" ca="1" si="286"/>
        <v>1</v>
      </c>
      <c r="G3018">
        <f t="shared" si="287"/>
        <v>1</v>
      </c>
      <c r="H3018">
        <f t="shared" si="288"/>
        <v>2</v>
      </c>
      <c r="I3018">
        <f t="shared" ca="1" si="289"/>
        <v>4</v>
      </c>
      <c r="J3018" t="str">
        <f t="shared" ca="1" si="290"/>
        <v>At Risk</v>
      </c>
    </row>
    <row r="3019" spans="1:10" x14ac:dyDescent="0.3">
      <c r="A3019" s="10" t="s">
        <v>1490</v>
      </c>
      <c r="B3019" s="2">
        <v>45400</v>
      </c>
      <c r="C3019">
        <v>1</v>
      </c>
      <c r="D3019">
        <v>1268.69</v>
      </c>
      <c r="E3019" s="11">
        <f t="shared" ca="1" si="291"/>
        <v>679</v>
      </c>
      <c r="F3019">
        <f t="shared" ca="1" si="286"/>
        <v>1</v>
      </c>
      <c r="G3019">
        <f t="shared" si="287"/>
        <v>1</v>
      </c>
      <c r="H3019">
        <f t="shared" si="288"/>
        <v>2</v>
      </c>
      <c r="I3019">
        <f t="shared" ca="1" si="289"/>
        <v>4</v>
      </c>
      <c r="J3019" t="str">
        <f t="shared" ca="1" si="290"/>
        <v>At Risk</v>
      </c>
    </row>
    <row r="3020" spans="1:10" x14ac:dyDescent="0.3">
      <c r="A3020" s="10" t="s">
        <v>2906</v>
      </c>
      <c r="B3020" s="2">
        <v>45374</v>
      </c>
      <c r="C3020">
        <v>1</v>
      </c>
      <c r="D3020">
        <v>232.67</v>
      </c>
      <c r="E3020" s="11">
        <f t="shared" ca="1" si="291"/>
        <v>705</v>
      </c>
      <c r="F3020">
        <f t="shared" ca="1" si="286"/>
        <v>1</v>
      </c>
      <c r="G3020">
        <f t="shared" si="287"/>
        <v>1</v>
      </c>
      <c r="H3020">
        <f t="shared" si="288"/>
        <v>1</v>
      </c>
      <c r="I3020">
        <f t="shared" ca="1" si="289"/>
        <v>3</v>
      </c>
      <c r="J3020" t="str">
        <f t="shared" ca="1" si="290"/>
        <v>Lost</v>
      </c>
    </row>
    <row r="3021" spans="1:10" x14ac:dyDescent="0.3">
      <c r="A3021" s="10" t="s">
        <v>5132</v>
      </c>
      <c r="B3021" s="2">
        <v>45519</v>
      </c>
      <c r="C3021">
        <v>1</v>
      </c>
      <c r="D3021">
        <v>682.53</v>
      </c>
      <c r="E3021" s="11">
        <f t="shared" ca="1" si="291"/>
        <v>560</v>
      </c>
      <c r="F3021">
        <f t="shared" ca="1" si="286"/>
        <v>1</v>
      </c>
      <c r="G3021">
        <f t="shared" si="287"/>
        <v>1</v>
      </c>
      <c r="H3021">
        <f t="shared" si="288"/>
        <v>1</v>
      </c>
      <c r="I3021">
        <f t="shared" ca="1" si="289"/>
        <v>3</v>
      </c>
      <c r="J3021" t="str">
        <f t="shared" ca="1" si="290"/>
        <v>Lost</v>
      </c>
    </row>
    <row r="3022" spans="1:10" x14ac:dyDescent="0.3">
      <c r="A3022" s="10" t="s">
        <v>4786</v>
      </c>
      <c r="B3022" s="2">
        <v>45462</v>
      </c>
      <c r="C3022">
        <v>1</v>
      </c>
      <c r="D3022">
        <v>41.01</v>
      </c>
      <c r="E3022" s="11">
        <f t="shared" ca="1" si="291"/>
        <v>617</v>
      </c>
      <c r="F3022">
        <f t="shared" ca="1" si="286"/>
        <v>1</v>
      </c>
      <c r="G3022">
        <f t="shared" si="287"/>
        <v>1</v>
      </c>
      <c r="H3022">
        <f t="shared" si="288"/>
        <v>1</v>
      </c>
      <c r="I3022">
        <f t="shared" ca="1" si="289"/>
        <v>3</v>
      </c>
      <c r="J3022" t="str">
        <f t="shared" ca="1" si="290"/>
        <v>Lost</v>
      </c>
    </row>
    <row r="3023" spans="1:10" x14ac:dyDescent="0.3">
      <c r="A3023" s="10" t="s">
        <v>3971</v>
      </c>
      <c r="B3023" s="2">
        <v>45580</v>
      </c>
      <c r="C3023">
        <v>2</v>
      </c>
      <c r="D3023">
        <v>2480.5500000000002</v>
      </c>
      <c r="E3023" s="11">
        <f t="shared" ca="1" si="291"/>
        <v>499</v>
      </c>
      <c r="F3023">
        <f t="shared" ca="1" si="286"/>
        <v>1</v>
      </c>
      <c r="G3023">
        <f t="shared" si="287"/>
        <v>2</v>
      </c>
      <c r="H3023">
        <f t="shared" si="288"/>
        <v>3</v>
      </c>
      <c r="I3023">
        <f t="shared" ca="1" si="289"/>
        <v>6</v>
      </c>
      <c r="J3023" t="str">
        <f t="shared" ca="1" si="290"/>
        <v>Loyal</v>
      </c>
    </row>
    <row r="3024" spans="1:10" x14ac:dyDescent="0.3">
      <c r="A3024" s="10" t="s">
        <v>5993</v>
      </c>
      <c r="B3024" s="2">
        <v>45622</v>
      </c>
      <c r="C3024">
        <v>1</v>
      </c>
      <c r="D3024">
        <v>248.79</v>
      </c>
      <c r="E3024" s="11">
        <f t="shared" ca="1" si="291"/>
        <v>457</v>
      </c>
      <c r="F3024">
        <f t="shared" ca="1" si="286"/>
        <v>1</v>
      </c>
      <c r="G3024">
        <f t="shared" si="287"/>
        <v>1</v>
      </c>
      <c r="H3024">
        <f t="shared" si="288"/>
        <v>1</v>
      </c>
      <c r="I3024">
        <f t="shared" ca="1" si="289"/>
        <v>3</v>
      </c>
      <c r="J3024" t="str">
        <f t="shared" ca="1" si="290"/>
        <v>Lost</v>
      </c>
    </row>
    <row r="3025" spans="1:10" x14ac:dyDescent="0.3">
      <c r="A3025" s="10" t="s">
        <v>3942</v>
      </c>
      <c r="B3025" s="2">
        <v>45508</v>
      </c>
      <c r="C3025">
        <v>2</v>
      </c>
      <c r="D3025">
        <v>495.76</v>
      </c>
      <c r="E3025" s="11">
        <f t="shared" ca="1" si="291"/>
        <v>571</v>
      </c>
      <c r="F3025">
        <f t="shared" ca="1" si="286"/>
        <v>1</v>
      </c>
      <c r="G3025">
        <f t="shared" si="287"/>
        <v>2</v>
      </c>
      <c r="H3025">
        <f t="shared" si="288"/>
        <v>1</v>
      </c>
      <c r="I3025">
        <f t="shared" ca="1" si="289"/>
        <v>4</v>
      </c>
      <c r="J3025" t="str">
        <f t="shared" ca="1" si="290"/>
        <v>At Risk</v>
      </c>
    </row>
    <row r="3026" spans="1:10" x14ac:dyDescent="0.3">
      <c r="A3026" s="10" t="s">
        <v>5020</v>
      </c>
      <c r="B3026" s="2">
        <v>45600</v>
      </c>
      <c r="C3026">
        <v>1</v>
      </c>
      <c r="D3026">
        <v>33.93</v>
      </c>
      <c r="E3026" s="11">
        <f t="shared" ca="1" si="291"/>
        <v>479</v>
      </c>
      <c r="F3026">
        <f t="shared" ca="1" si="286"/>
        <v>1</v>
      </c>
      <c r="G3026">
        <f t="shared" si="287"/>
        <v>1</v>
      </c>
      <c r="H3026">
        <f t="shared" si="288"/>
        <v>1</v>
      </c>
      <c r="I3026">
        <f t="shared" ca="1" si="289"/>
        <v>3</v>
      </c>
      <c r="J3026" t="str">
        <f t="shared" ca="1" si="290"/>
        <v>Lost</v>
      </c>
    </row>
    <row r="3027" spans="1:10" x14ac:dyDescent="0.3">
      <c r="A3027" s="10" t="s">
        <v>3856</v>
      </c>
      <c r="B3027" s="2">
        <v>45633</v>
      </c>
      <c r="C3027">
        <v>3</v>
      </c>
      <c r="D3027">
        <v>1621.7399999999998</v>
      </c>
      <c r="E3027" s="11">
        <f t="shared" ca="1" si="291"/>
        <v>446</v>
      </c>
      <c r="F3027">
        <f t="shared" ca="1" si="286"/>
        <v>1</v>
      </c>
      <c r="G3027">
        <f t="shared" si="287"/>
        <v>3</v>
      </c>
      <c r="H3027">
        <f t="shared" si="288"/>
        <v>2</v>
      </c>
      <c r="I3027">
        <f t="shared" ca="1" si="289"/>
        <v>6</v>
      </c>
      <c r="J3027" t="str">
        <f t="shared" ca="1" si="290"/>
        <v>Loyal</v>
      </c>
    </row>
    <row r="3028" spans="1:10" x14ac:dyDescent="0.3">
      <c r="A3028" s="10" t="s">
        <v>5831</v>
      </c>
      <c r="B3028" s="2">
        <v>45626</v>
      </c>
      <c r="C3028">
        <v>1</v>
      </c>
      <c r="D3028">
        <v>1169.3900000000001</v>
      </c>
      <c r="E3028" s="11">
        <f t="shared" ca="1" si="291"/>
        <v>453</v>
      </c>
      <c r="F3028">
        <f t="shared" ca="1" si="286"/>
        <v>1</v>
      </c>
      <c r="G3028">
        <f t="shared" si="287"/>
        <v>1</v>
      </c>
      <c r="H3028">
        <f t="shared" si="288"/>
        <v>2</v>
      </c>
      <c r="I3028">
        <f t="shared" ca="1" si="289"/>
        <v>4</v>
      </c>
      <c r="J3028" t="str">
        <f t="shared" ca="1" si="290"/>
        <v>At Risk</v>
      </c>
    </row>
    <row r="3029" spans="1:10" x14ac:dyDescent="0.3">
      <c r="A3029" s="10" t="s">
        <v>4761</v>
      </c>
      <c r="B3029" s="2">
        <v>45453</v>
      </c>
      <c r="C3029">
        <v>1</v>
      </c>
      <c r="D3029">
        <v>1323.07</v>
      </c>
      <c r="E3029" s="11">
        <f t="shared" ca="1" si="291"/>
        <v>626</v>
      </c>
      <c r="F3029">
        <f t="shared" ca="1" si="286"/>
        <v>1</v>
      </c>
      <c r="G3029">
        <f t="shared" si="287"/>
        <v>1</v>
      </c>
      <c r="H3029">
        <f t="shared" si="288"/>
        <v>2</v>
      </c>
      <c r="I3029">
        <f t="shared" ca="1" si="289"/>
        <v>4</v>
      </c>
      <c r="J3029" t="str">
        <f t="shared" ca="1" si="290"/>
        <v>At Risk</v>
      </c>
    </row>
    <row r="3030" spans="1:10" x14ac:dyDescent="0.3">
      <c r="A3030" s="10" t="s">
        <v>2022</v>
      </c>
      <c r="B3030" s="2">
        <v>45404</v>
      </c>
      <c r="C3030">
        <v>1</v>
      </c>
      <c r="D3030">
        <v>221.33</v>
      </c>
      <c r="E3030" s="11">
        <f t="shared" ca="1" si="291"/>
        <v>675</v>
      </c>
      <c r="F3030">
        <f t="shared" ca="1" si="286"/>
        <v>1</v>
      </c>
      <c r="G3030">
        <f t="shared" si="287"/>
        <v>1</v>
      </c>
      <c r="H3030">
        <f t="shared" si="288"/>
        <v>1</v>
      </c>
      <c r="I3030">
        <f t="shared" ca="1" si="289"/>
        <v>3</v>
      </c>
      <c r="J3030" t="str">
        <f t="shared" ca="1" si="290"/>
        <v>Lost</v>
      </c>
    </row>
    <row r="3031" spans="1:10" x14ac:dyDescent="0.3">
      <c r="A3031" s="10" t="s">
        <v>2532</v>
      </c>
      <c r="B3031" s="2">
        <v>45506</v>
      </c>
      <c r="C3031">
        <v>3</v>
      </c>
      <c r="D3031">
        <v>2996.25</v>
      </c>
      <c r="E3031" s="11">
        <f t="shared" ca="1" si="291"/>
        <v>573</v>
      </c>
      <c r="F3031">
        <f t="shared" ca="1" si="286"/>
        <v>1</v>
      </c>
      <c r="G3031">
        <f t="shared" si="287"/>
        <v>3</v>
      </c>
      <c r="H3031">
        <f t="shared" si="288"/>
        <v>3</v>
      </c>
      <c r="I3031">
        <f t="shared" ca="1" si="289"/>
        <v>7</v>
      </c>
      <c r="J3031" t="str">
        <f t="shared" ca="1" si="290"/>
        <v>Champion</v>
      </c>
    </row>
    <row r="3032" spans="1:10" x14ac:dyDescent="0.3">
      <c r="A3032" s="10" t="s">
        <v>4469</v>
      </c>
      <c r="B3032" s="2">
        <v>45316</v>
      </c>
      <c r="C3032">
        <v>1</v>
      </c>
      <c r="D3032">
        <v>777.68</v>
      </c>
      <c r="E3032" s="11">
        <f t="shared" ca="1" si="291"/>
        <v>763</v>
      </c>
      <c r="F3032">
        <f t="shared" ca="1" si="286"/>
        <v>1</v>
      </c>
      <c r="G3032">
        <f t="shared" si="287"/>
        <v>1</v>
      </c>
      <c r="H3032">
        <f t="shared" si="288"/>
        <v>1</v>
      </c>
      <c r="I3032">
        <f t="shared" ca="1" si="289"/>
        <v>3</v>
      </c>
      <c r="J3032" t="str">
        <f t="shared" ca="1" si="290"/>
        <v>Lost</v>
      </c>
    </row>
    <row r="3033" spans="1:10" x14ac:dyDescent="0.3">
      <c r="A3033" s="10" t="s">
        <v>5230</v>
      </c>
      <c r="B3033" s="2">
        <v>45628</v>
      </c>
      <c r="C3033">
        <v>1</v>
      </c>
      <c r="D3033">
        <v>407.93</v>
      </c>
      <c r="E3033" s="11">
        <f t="shared" ca="1" si="291"/>
        <v>451</v>
      </c>
      <c r="F3033">
        <f t="shared" ca="1" si="286"/>
        <v>1</v>
      </c>
      <c r="G3033">
        <f t="shared" si="287"/>
        <v>1</v>
      </c>
      <c r="H3033">
        <f t="shared" si="288"/>
        <v>1</v>
      </c>
      <c r="I3033">
        <f t="shared" ca="1" si="289"/>
        <v>3</v>
      </c>
      <c r="J3033" t="str">
        <f t="shared" ca="1" si="290"/>
        <v>Lost</v>
      </c>
    </row>
    <row r="3034" spans="1:10" x14ac:dyDescent="0.3">
      <c r="A3034" s="10" t="s">
        <v>4909</v>
      </c>
      <c r="B3034" s="2">
        <v>45570</v>
      </c>
      <c r="C3034">
        <v>2</v>
      </c>
      <c r="D3034">
        <v>3061.91</v>
      </c>
      <c r="E3034" s="11">
        <f t="shared" ca="1" si="291"/>
        <v>509</v>
      </c>
      <c r="F3034">
        <f t="shared" ca="1" si="286"/>
        <v>1</v>
      </c>
      <c r="G3034">
        <f t="shared" si="287"/>
        <v>2</v>
      </c>
      <c r="H3034">
        <f t="shared" si="288"/>
        <v>3</v>
      </c>
      <c r="I3034">
        <f t="shared" ca="1" si="289"/>
        <v>6</v>
      </c>
      <c r="J3034" t="str">
        <f t="shared" ca="1" si="290"/>
        <v>Loyal</v>
      </c>
    </row>
    <row r="3035" spans="1:10" x14ac:dyDescent="0.3">
      <c r="A3035" s="10" t="s">
        <v>3029</v>
      </c>
      <c r="B3035" s="2">
        <v>45526</v>
      </c>
      <c r="C3035">
        <v>2</v>
      </c>
      <c r="D3035">
        <v>1509.46</v>
      </c>
      <c r="E3035" s="11">
        <f t="shared" ca="1" si="291"/>
        <v>553</v>
      </c>
      <c r="F3035">
        <f t="shared" ca="1" si="286"/>
        <v>1</v>
      </c>
      <c r="G3035">
        <f t="shared" si="287"/>
        <v>2</v>
      </c>
      <c r="H3035">
        <f t="shared" si="288"/>
        <v>2</v>
      </c>
      <c r="I3035">
        <f t="shared" ca="1" si="289"/>
        <v>5</v>
      </c>
      <c r="J3035" t="str">
        <f t="shared" ca="1" si="290"/>
        <v>Loyal</v>
      </c>
    </row>
    <row r="3036" spans="1:10" x14ac:dyDescent="0.3">
      <c r="A3036" s="10" t="s">
        <v>1845</v>
      </c>
      <c r="B3036" s="2">
        <v>45642</v>
      </c>
      <c r="C3036">
        <v>2</v>
      </c>
      <c r="D3036">
        <v>2477.7399999999998</v>
      </c>
      <c r="E3036" s="11">
        <f t="shared" ca="1" si="291"/>
        <v>437</v>
      </c>
      <c r="F3036">
        <f t="shared" ca="1" si="286"/>
        <v>1</v>
      </c>
      <c r="G3036">
        <f t="shared" si="287"/>
        <v>2</v>
      </c>
      <c r="H3036">
        <f t="shared" si="288"/>
        <v>3</v>
      </c>
      <c r="I3036">
        <f t="shared" ca="1" si="289"/>
        <v>6</v>
      </c>
      <c r="J3036" t="str">
        <f t="shared" ca="1" si="290"/>
        <v>Loyal</v>
      </c>
    </row>
    <row r="3037" spans="1:10" x14ac:dyDescent="0.3">
      <c r="A3037" s="10" t="s">
        <v>281</v>
      </c>
      <c r="B3037" s="2">
        <v>45657</v>
      </c>
      <c r="C3037">
        <v>4</v>
      </c>
      <c r="D3037">
        <v>1541.62</v>
      </c>
      <c r="E3037" s="11">
        <f t="shared" ca="1" si="291"/>
        <v>422</v>
      </c>
      <c r="F3037">
        <f t="shared" ca="1" si="286"/>
        <v>1</v>
      </c>
      <c r="G3037">
        <f t="shared" si="287"/>
        <v>3</v>
      </c>
      <c r="H3037">
        <f t="shared" si="288"/>
        <v>2</v>
      </c>
      <c r="I3037">
        <f t="shared" ca="1" si="289"/>
        <v>6</v>
      </c>
      <c r="J3037" t="str">
        <f t="shared" ca="1" si="290"/>
        <v>Loyal</v>
      </c>
    </row>
    <row r="3038" spans="1:10" x14ac:dyDescent="0.3">
      <c r="A3038" s="10" t="s">
        <v>3445</v>
      </c>
      <c r="B3038" s="2">
        <v>45503</v>
      </c>
      <c r="C3038">
        <v>1</v>
      </c>
      <c r="D3038">
        <v>538.08000000000004</v>
      </c>
      <c r="E3038" s="11">
        <f t="shared" ca="1" si="291"/>
        <v>576</v>
      </c>
      <c r="F3038">
        <f t="shared" ca="1" si="286"/>
        <v>1</v>
      </c>
      <c r="G3038">
        <f t="shared" si="287"/>
        <v>1</v>
      </c>
      <c r="H3038">
        <f t="shared" si="288"/>
        <v>1</v>
      </c>
      <c r="I3038">
        <f t="shared" ca="1" si="289"/>
        <v>3</v>
      </c>
      <c r="J3038" t="str">
        <f t="shared" ca="1" si="290"/>
        <v>Lost</v>
      </c>
    </row>
    <row r="3039" spans="1:10" x14ac:dyDescent="0.3">
      <c r="A3039" s="10" t="s">
        <v>4319</v>
      </c>
      <c r="B3039" s="2">
        <v>45514</v>
      </c>
      <c r="C3039">
        <v>1</v>
      </c>
      <c r="D3039">
        <v>502.63</v>
      </c>
      <c r="E3039" s="11">
        <f t="shared" ca="1" si="291"/>
        <v>565</v>
      </c>
      <c r="F3039">
        <f t="shared" ca="1" si="286"/>
        <v>1</v>
      </c>
      <c r="G3039">
        <f t="shared" si="287"/>
        <v>1</v>
      </c>
      <c r="H3039">
        <f t="shared" si="288"/>
        <v>1</v>
      </c>
      <c r="I3039">
        <f t="shared" ca="1" si="289"/>
        <v>3</v>
      </c>
      <c r="J3039" t="str">
        <f t="shared" ca="1" si="290"/>
        <v>Lost</v>
      </c>
    </row>
    <row r="3040" spans="1:10" x14ac:dyDescent="0.3">
      <c r="A3040" s="10" t="s">
        <v>955</v>
      </c>
      <c r="B3040" s="2">
        <v>45564</v>
      </c>
      <c r="C3040">
        <v>1</v>
      </c>
      <c r="D3040">
        <v>431.23</v>
      </c>
      <c r="E3040" s="11">
        <f t="shared" ca="1" si="291"/>
        <v>515</v>
      </c>
      <c r="F3040">
        <f t="shared" ca="1" si="286"/>
        <v>1</v>
      </c>
      <c r="G3040">
        <f t="shared" si="287"/>
        <v>1</v>
      </c>
      <c r="H3040">
        <f t="shared" si="288"/>
        <v>1</v>
      </c>
      <c r="I3040">
        <f t="shared" ca="1" si="289"/>
        <v>3</v>
      </c>
      <c r="J3040" t="str">
        <f t="shared" ca="1" si="290"/>
        <v>Lost</v>
      </c>
    </row>
    <row r="3041" spans="1:10" x14ac:dyDescent="0.3">
      <c r="A3041" s="10" t="s">
        <v>1933</v>
      </c>
      <c r="B3041" s="2">
        <v>45584</v>
      </c>
      <c r="C3041">
        <v>2</v>
      </c>
      <c r="D3041">
        <v>1153.6300000000001</v>
      </c>
      <c r="E3041" s="11">
        <f t="shared" ca="1" si="291"/>
        <v>495</v>
      </c>
      <c r="F3041">
        <f t="shared" ca="1" si="286"/>
        <v>1</v>
      </c>
      <c r="G3041">
        <f t="shared" si="287"/>
        <v>2</v>
      </c>
      <c r="H3041">
        <f t="shared" si="288"/>
        <v>2</v>
      </c>
      <c r="I3041">
        <f t="shared" ca="1" si="289"/>
        <v>5</v>
      </c>
      <c r="J3041" t="str">
        <f t="shared" ca="1" si="290"/>
        <v>Loyal</v>
      </c>
    </row>
    <row r="3042" spans="1:10" x14ac:dyDescent="0.3">
      <c r="A3042" s="10" t="s">
        <v>1459</v>
      </c>
      <c r="B3042" s="2">
        <v>45621</v>
      </c>
      <c r="C3042">
        <v>2</v>
      </c>
      <c r="D3042">
        <v>2677.05</v>
      </c>
      <c r="E3042" s="11">
        <f t="shared" ca="1" si="291"/>
        <v>458</v>
      </c>
      <c r="F3042">
        <f t="shared" ca="1" si="286"/>
        <v>1</v>
      </c>
      <c r="G3042">
        <f t="shared" si="287"/>
        <v>2</v>
      </c>
      <c r="H3042">
        <f t="shared" si="288"/>
        <v>3</v>
      </c>
      <c r="I3042">
        <f t="shared" ca="1" si="289"/>
        <v>6</v>
      </c>
      <c r="J3042" t="str">
        <f t="shared" ca="1" si="290"/>
        <v>Loyal</v>
      </c>
    </row>
    <row r="3043" spans="1:10" x14ac:dyDescent="0.3">
      <c r="A3043" s="10" t="s">
        <v>1095</v>
      </c>
      <c r="B3043" s="2">
        <v>45551</v>
      </c>
      <c r="C3043">
        <v>2</v>
      </c>
      <c r="D3043">
        <v>2547.8000000000002</v>
      </c>
      <c r="E3043" s="11">
        <f t="shared" ca="1" si="291"/>
        <v>528</v>
      </c>
      <c r="F3043">
        <f t="shared" ca="1" si="286"/>
        <v>1</v>
      </c>
      <c r="G3043">
        <f t="shared" si="287"/>
        <v>2</v>
      </c>
      <c r="H3043">
        <f t="shared" si="288"/>
        <v>3</v>
      </c>
      <c r="I3043">
        <f t="shared" ca="1" si="289"/>
        <v>6</v>
      </c>
      <c r="J3043" t="str">
        <f t="shared" ca="1" si="290"/>
        <v>Loyal</v>
      </c>
    </row>
    <row r="3044" spans="1:10" x14ac:dyDescent="0.3">
      <c r="A3044" s="10" t="s">
        <v>1802</v>
      </c>
      <c r="B3044" s="2">
        <v>45630</v>
      </c>
      <c r="C3044">
        <v>4</v>
      </c>
      <c r="D3044">
        <v>4964.97</v>
      </c>
      <c r="E3044" s="11">
        <f t="shared" ca="1" si="291"/>
        <v>449</v>
      </c>
      <c r="F3044">
        <f t="shared" ca="1" si="286"/>
        <v>1</v>
      </c>
      <c r="G3044">
        <f t="shared" si="287"/>
        <v>3</v>
      </c>
      <c r="H3044">
        <f t="shared" si="288"/>
        <v>3</v>
      </c>
      <c r="I3044">
        <f t="shared" ca="1" si="289"/>
        <v>7</v>
      </c>
      <c r="J3044" t="str">
        <f t="shared" ca="1" si="290"/>
        <v>Champion</v>
      </c>
    </row>
    <row r="3045" spans="1:10" x14ac:dyDescent="0.3">
      <c r="A3045" s="10" t="s">
        <v>1423</v>
      </c>
      <c r="B3045" s="2">
        <v>45615</v>
      </c>
      <c r="C3045">
        <v>3</v>
      </c>
      <c r="D3045">
        <v>3885.85</v>
      </c>
      <c r="E3045" s="11">
        <f t="shared" ca="1" si="291"/>
        <v>464</v>
      </c>
      <c r="F3045">
        <f t="shared" ca="1" si="286"/>
        <v>1</v>
      </c>
      <c r="G3045">
        <f t="shared" si="287"/>
        <v>3</v>
      </c>
      <c r="H3045">
        <f t="shared" si="288"/>
        <v>3</v>
      </c>
      <c r="I3045">
        <f t="shared" ca="1" si="289"/>
        <v>7</v>
      </c>
      <c r="J3045" t="str">
        <f t="shared" ca="1" si="290"/>
        <v>Champion</v>
      </c>
    </row>
    <row r="3046" spans="1:10" x14ac:dyDescent="0.3">
      <c r="A3046" s="10" t="s">
        <v>830</v>
      </c>
      <c r="B3046" s="2">
        <v>45480</v>
      </c>
      <c r="C3046">
        <v>1</v>
      </c>
      <c r="D3046">
        <v>143.38</v>
      </c>
      <c r="E3046" s="11">
        <f t="shared" ca="1" si="291"/>
        <v>599</v>
      </c>
      <c r="F3046">
        <f t="shared" ca="1" si="286"/>
        <v>1</v>
      </c>
      <c r="G3046">
        <f t="shared" si="287"/>
        <v>1</v>
      </c>
      <c r="H3046">
        <f t="shared" si="288"/>
        <v>1</v>
      </c>
      <c r="I3046">
        <f t="shared" ca="1" si="289"/>
        <v>3</v>
      </c>
      <c r="J3046" t="str">
        <f t="shared" ca="1" si="290"/>
        <v>Lost</v>
      </c>
    </row>
    <row r="3047" spans="1:10" x14ac:dyDescent="0.3">
      <c r="A3047" s="10" t="s">
        <v>407</v>
      </c>
      <c r="B3047" s="2">
        <v>45548</v>
      </c>
      <c r="C3047">
        <v>3</v>
      </c>
      <c r="D3047">
        <v>5039.8899999999994</v>
      </c>
      <c r="E3047" s="11">
        <f t="shared" ca="1" si="291"/>
        <v>531</v>
      </c>
      <c r="F3047">
        <f t="shared" ca="1" si="286"/>
        <v>1</v>
      </c>
      <c r="G3047">
        <f t="shared" si="287"/>
        <v>3</v>
      </c>
      <c r="H3047">
        <f t="shared" si="288"/>
        <v>3</v>
      </c>
      <c r="I3047">
        <f t="shared" ca="1" si="289"/>
        <v>7</v>
      </c>
      <c r="J3047" t="str">
        <f t="shared" ca="1" si="290"/>
        <v>Champion</v>
      </c>
    </row>
    <row r="3048" spans="1:10" x14ac:dyDescent="0.3">
      <c r="A3048" s="10" t="s">
        <v>4905</v>
      </c>
      <c r="B3048" s="2">
        <v>45583</v>
      </c>
      <c r="C3048">
        <v>1</v>
      </c>
      <c r="D3048">
        <v>3598.23</v>
      </c>
      <c r="E3048" s="11">
        <f t="shared" ca="1" si="291"/>
        <v>496</v>
      </c>
      <c r="F3048">
        <f t="shared" ca="1" si="286"/>
        <v>1</v>
      </c>
      <c r="G3048">
        <f t="shared" si="287"/>
        <v>1</v>
      </c>
      <c r="H3048">
        <f t="shared" si="288"/>
        <v>3</v>
      </c>
      <c r="I3048">
        <f t="shared" ca="1" si="289"/>
        <v>5</v>
      </c>
      <c r="J3048" t="str">
        <f t="shared" ca="1" si="290"/>
        <v>Loyal</v>
      </c>
    </row>
    <row r="3049" spans="1:10" x14ac:dyDescent="0.3">
      <c r="A3049" s="10" t="s">
        <v>2730</v>
      </c>
      <c r="B3049" s="2">
        <v>45500</v>
      </c>
      <c r="C3049">
        <v>1</v>
      </c>
      <c r="D3049">
        <v>920.71</v>
      </c>
      <c r="E3049" s="11">
        <f t="shared" ca="1" si="291"/>
        <v>579</v>
      </c>
      <c r="F3049">
        <f t="shared" ca="1" si="286"/>
        <v>1</v>
      </c>
      <c r="G3049">
        <f t="shared" si="287"/>
        <v>1</v>
      </c>
      <c r="H3049">
        <f t="shared" si="288"/>
        <v>1</v>
      </c>
      <c r="I3049">
        <f t="shared" ca="1" si="289"/>
        <v>3</v>
      </c>
      <c r="J3049" t="str">
        <f t="shared" ca="1" si="290"/>
        <v>Lost</v>
      </c>
    </row>
    <row r="3050" spans="1:10" x14ac:dyDescent="0.3">
      <c r="A3050" s="10" t="s">
        <v>2209</v>
      </c>
      <c r="B3050" s="2">
        <v>45504</v>
      </c>
      <c r="C3050">
        <v>2</v>
      </c>
      <c r="D3050">
        <v>2179.0500000000002</v>
      </c>
      <c r="E3050" s="11">
        <f t="shared" ca="1" si="291"/>
        <v>575</v>
      </c>
      <c r="F3050">
        <f t="shared" ca="1" si="286"/>
        <v>1</v>
      </c>
      <c r="G3050">
        <f t="shared" si="287"/>
        <v>2</v>
      </c>
      <c r="H3050">
        <f t="shared" si="288"/>
        <v>3</v>
      </c>
      <c r="I3050">
        <f t="shared" ca="1" si="289"/>
        <v>6</v>
      </c>
      <c r="J3050" t="str">
        <f t="shared" ca="1" si="290"/>
        <v>Loyal</v>
      </c>
    </row>
    <row r="3051" spans="1:10" x14ac:dyDescent="0.3">
      <c r="A3051" s="10" t="s">
        <v>3612</v>
      </c>
      <c r="B3051" s="2">
        <v>45603</v>
      </c>
      <c r="C3051">
        <v>2</v>
      </c>
      <c r="D3051">
        <v>3394.87</v>
      </c>
      <c r="E3051" s="11">
        <f t="shared" ca="1" si="291"/>
        <v>476</v>
      </c>
      <c r="F3051">
        <f t="shared" ca="1" si="286"/>
        <v>1</v>
      </c>
      <c r="G3051">
        <f t="shared" si="287"/>
        <v>2</v>
      </c>
      <c r="H3051">
        <f t="shared" si="288"/>
        <v>3</v>
      </c>
      <c r="I3051">
        <f t="shared" ca="1" si="289"/>
        <v>6</v>
      </c>
      <c r="J3051" t="str">
        <f t="shared" ca="1" si="290"/>
        <v>Loyal</v>
      </c>
    </row>
    <row r="3052" spans="1:10" x14ac:dyDescent="0.3">
      <c r="A3052" s="10" t="s">
        <v>615</v>
      </c>
      <c r="B3052" s="2">
        <v>45594</v>
      </c>
      <c r="C3052">
        <v>2</v>
      </c>
      <c r="D3052">
        <v>1394.95</v>
      </c>
      <c r="E3052" s="11">
        <f t="shared" ca="1" si="291"/>
        <v>485</v>
      </c>
      <c r="F3052">
        <f t="shared" ca="1" si="286"/>
        <v>1</v>
      </c>
      <c r="G3052">
        <f t="shared" si="287"/>
        <v>2</v>
      </c>
      <c r="H3052">
        <f t="shared" si="288"/>
        <v>2</v>
      </c>
      <c r="I3052">
        <f t="shared" ca="1" si="289"/>
        <v>5</v>
      </c>
      <c r="J3052" t="str">
        <f t="shared" ca="1" si="290"/>
        <v>Loyal</v>
      </c>
    </row>
    <row r="3053" spans="1:10" x14ac:dyDescent="0.3">
      <c r="A3053" s="10" t="s">
        <v>2998</v>
      </c>
      <c r="B3053" s="2">
        <v>45642</v>
      </c>
      <c r="C3053">
        <v>4</v>
      </c>
      <c r="D3053">
        <v>5425.7900000000009</v>
      </c>
      <c r="E3053" s="11">
        <f t="shared" ca="1" si="291"/>
        <v>437</v>
      </c>
      <c r="F3053">
        <f t="shared" ca="1" si="286"/>
        <v>1</v>
      </c>
      <c r="G3053">
        <f t="shared" si="287"/>
        <v>3</v>
      </c>
      <c r="H3053">
        <f t="shared" si="288"/>
        <v>3</v>
      </c>
      <c r="I3053">
        <f t="shared" ca="1" si="289"/>
        <v>7</v>
      </c>
      <c r="J3053" t="str">
        <f t="shared" ca="1" si="290"/>
        <v>Champion</v>
      </c>
    </row>
    <row r="3054" spans="1:10" x14ac:dyDescent="0.3">
      <c r="A3054" s="10" t="s">
        <v>1964</v>
      </c>
      <c r="B3054" s="2">
        <v>45335</v>
      </c>
      <c r="C3054">
        <v>3</v>
      </c>
      <c r="D3054">
        <v>5932.8899999999994</v>
      </c>
      <c r="E3054" s="11">
        <f t="shared" ca="1" si="291"/>
        <v>744</v>
      </c>
      <c r="F3054">
        <f t="shared" ca="1" si="286"/>
        <v>1</v>
      </c>
      <c r="G3054">
        <f t="shared" si="287"/>
        <v>3</v>
      </c>
      <c r="H3054">
        <f t="shared" si="288"/>
        <v>3</v>
      </c>
      <c r="I3054">
        <f t="shared" ca="1" si="289"/>
        <v>7</v>
      </c>
      <c r="J3054" t="str">
        <f t="shared" ca="1" si="290"/>
        <v>Champion</v>
      </c>
    </row>
    <row r="3055" spans="1:10" x14ac:dyDescent="0.3">
      <c r="A3055" s="10" t="s">
        <v>2172</v>
      </c>
      <c r="B3055" s="2">
        <v>45621</v>
      </c>
      <c r="C3055">
        <v>2</v>
      </c>
      <c r="D3055">
        <v>1650.87</v>
      </c>
      <c r="E3055" s="11">
        <f t="shared" ca="1" si="291"/>
        <v>458</v>
      </c>
      <c r="F3055">
        <f t="shared" ca="1" si="286"/>
        <v>1</v>
      </c>
      <c r="G3055">
        <f t="shared" si="287"/>
        <v>2</v>
      </c>
      <c r="H3055">
        <f t="shared" si="288"/>
        <v>2</v>
      </c>
      <c r="I3055">
        <f t="shared" ca="1" si="289"/>
        <v>5</v>
      </c>
      <c r="J3055" t="str">
        <f t="shared" ca="1" si="290"/>
        <v>Loyal</v>
      </c>
    </row>
    <row r="3056" spans="1:10" x14ac:dyDescent="0.3">
      <c r="A3056" s="10" t="s">
        <v>2287</v>
      </c>
      <c r="B3056" s="2">
        <v>45304</v>
      </c>
      <c r="C3056">
        <v>1</v>
      </c>
      <c r="D3056">
        <v>3221.21</v>
      </c>
      <c r="E3056" s="11">
        <f t="shared" ca="1" si="291"/>
        <v>775</v>
      </c>
      <c r="F3056">
        <f t="shared" ca="1" si="286"/>
        <v>1</v>
      </c>
      <c r="G3056">
        <f t="shared" si="287"/>
        <v>1</v>
      </c>
      <c r="H3056">
        <f t="shared" si="288"/>
        <v>3</v>
      </c>
      <c r="I3056">
        <f t="shared" ca="1" si="289"/>
        <v>5</v>
      </c>
      <c r="J3056" t="str">
        <f t="shared" ca="1" si="290"/>
        <v>Loyal</v>
      </c>
    </row>
    <row r="3057" spans="1:10" x14ac:dyDescent="0.3">
      <c r="A3057" s="10" t="s">
        <v>4637</v>
      </c>
      <c r="B3057" s="2">
        <v>45584</v>
      </c>
      <c r="C3057">
        <v>2</v>
      </c>
      <c r="D3057">
        <v>472.51</v>
      </c>
      <c r="E3057" s="11">
        <f t="shared" ca="1" si="291"/>
        <v>495</v>
      </c>
      <c r="F3057">
        <f t="shared" ca="1" si="286"/>
        <v>1</v>
      </c>
      <c r="G3057">
        <f t="shared" si="287"/>
        <v>2</v>
      </c>
      <c r="H3057">
        <f t="shared" si="288"/>
        <v>1</v>
      </c>
      <c r="I3057">
        <f t="shared" ca="1" si="289"/>
        <v>4</v>
      </c>
      <c r="J3057" t="str">
        <f t="shared" ca="1" si="290"/>
        <v>At Risk</v>
      </c>
    </row>
    <row r="3058" spans="1:10" x14ac:dyDescent="0.3">
      <c r="A3058" s="10" t="s">
        <v>5812</v>
      </c>
      <c r="B3058" s="2">
        <v>45433</v>
      </c>
      <c r="C3058">
        <v>1</v>
      </c>
      <c r="D3058">
        <v>1530.02</v>
      </c>
      <c r="E3058" s="11">
        <f t="shared" ca="1" si="291"/>
        <v>646</v>
      </c>
      <c r="F3058">
        <f t="shared" ca="1" si="286"/>
        <v>1</v>
      </c>
      <c r="G3058">
        <f t="shared" si="287"/>
        <v>1</v>
      </c>
      <c r="H3058">
        <f t="shared" si="288"/>
        <v>2</v>
      </c>
      <c r="I3058">
        <f t="shared" ca="1" si="289"/>
        <v>4</v>
      </c>
      <c r="J3058" t="str">
        <f t="shared" ca="1" si="290"/>
        <v>At Risk</v>
      </c>
    </row>
    <row r="3059" spans="1:10" x14ac:dyDescent="0.3">
      <c r="A3059" s="10" t="s">
        <v>2627</v>
      </c>
      <c r="B3059" s="2">
        <v>45608</v>
      </c>
      <c r="C3059">
        <v>1</v>
      </c>
      <c r="D3059">
        <v>3200.62</v>
      </c>
      <c r="E3059" s="11">
        <f t="shared" ca="1" si="291"/>
        <v>471</v>
      </c>
      <c r="F3059">
        <f t="shared" ca="1" si="286"/>
        <v>1</v>
      </c>
      <c r="G3059">
        <f t="shared" si="287"/>
        <v>1</v>
      </c>
      <c r="H3059">
        <f t="shared" si="288"/>
        <v>3</v>
      </c>
      <c r="I3059">
        <f t="shared" ca="1" si="289"/>
        <v>5</v>
      </c>
      <c r="J3059" t="str">
        <f t="shared" ca="1" si="290"/>
        <v>Loyal</v>
      </c>
    </row>
    <row r="3060" spans="1:10" x14ac:dyDescent="0.3">
      <c r="A3060" s="10" t="s">
        <v>4832</v>
      </c>
      <c r="B3060" s="2">
        <v>45461</v>
      </c>
      <c r="C3060">
        <v>2</v>
      </c>
      <c r="D3060">
        <v>3073.38</v>
      </c>
      <c r="E3060" s="11">
        <f t="shared" ca="1" si="291"/>
        <v>618</v>
      </c>
      <c r="F3060">
        <f t="shared" ca="1" si="286"/>
        <v>1</v>
      </c>
      <c r="G3060">
        <f t="shared" si="287"/>
        <v>2</v>
      </c>
      <c r="H3060">
        <f t="shared" si="288"/>
        <v>3</v>
      </c>
      <c r="I3060">
        <f t="shared" ca="1" si="289"/>
        <v>6</v>
      </c>
      <c r="J3060" t="str">
        <f t="shared" ca="1" si="290"/>
        <v>Loyal</v>
      </c>
    </row>
    <row r="3061" spans="1:10" x14ac:dyDescent="0.3">
      <c r="A3061" s="10" t="s">
        <v>4672</v>
      </c>
      <c r="B3061" s="2">
        <v>45560</v>
      </c>
      <c r="C3061">
        <v>2</v>
      </c>
      <c r="D3061">
        <v>1170.19</v>
      </c>
      <c r="E3061" s="11">
        <f t="shared" ca="1" si="291"/>
        <v>519</v>
      </c>
      <c r="F3061">
        <f t="shared" ca="1" si="286"/>
        <v>1</v>
      </c>
      <c r="G3061">
        <f t="shared" si="287"/>
        <v>2</v>
      </c>
      <c r="H3061">
        <f t="shared" si="288"/>
        <v>2</v>
      </c>
      <c r="I3061">
        <f t="shared" ca="1" si="289"/>
        <v>5</v>
      </c>
      <c r="J3061" t="str">
        <f t="shared" ca="1" si="290"/>
        <v>Loyal</v>
      </c>
    </row>
    <row r="3062" spans="1:10" x14ac:dyDescent="0.3">
      <c r="A3062" s="10" t="s">
        <v>184</v>
      </c>
      <c r="B3062" s="2">
        <v>45369</v>
      </c>
      <c r="C3062">
        <v>2</v>
      </c>
      <c r="D3062">
        <v>5486.92</v>
      </c>
      <c r="E3062" s="11">
        <f t="shared" ca="1" si="291"/>
        <v>710</v>
      </c>
      <c r="F3062">
        <f t="shared" ca="1" si="286"/>
        <v>1</v>
      </c>
      <c r="G3062">
        <f t="shared" si="287"/>
        <v>2</v>
      </c>
      <c r="H3062">
        <f t="shared" si="288"/>
        <v>3</v>
      </c>
      <c r="I3062">
        <f t="shared" ca="1" si="289"/>
        <v>6</v>
      </c>
      <c r="J3062" t="str">
        <f t="shared" ca="1" si="290"/>
        <v>Loyal</v>
      </c>
    </row>
    <row r="3063" spans="1:10" x14ac:dyDescent="0.3">
      <c r="A3063" s="10" t="s">
        <v>3543</v>
      </c>
      <c r="B3063" s="2">
        <v>45587</v>
      </c>
      <c r="C3063">
        <v>2</v>
      </c>
      <c r="D3063">
        <v>381.65</v>
      </c>
      <c r="E3063" s="11">
        <f t="shared" ca="1" si="291"/>
        <v>492</v>
      </c>
      <c r="F3063">
        <f t="shared" ca="1" si="286"/>
        <v>1</v>
      </c>
      <c r="G3063">
        <f t="shared" si="287"/>
        <v>2</v>
      </c>
      <c r="H3063">
        <f t="shared" si="288"/>
        <v>1</v>
      </c>
      <c r="I3063">
        <f t="shared" ca="1" si="289"/>
        <v>4</v>
      </c>
      <c r="J3063" t="str">
        <f t="shared" ca="1" si="290"/>
        <v>At Risk</v>
      </c>
    </row>
    <row r="3064" spans="1:10" x14ac:dyDescent="0.3">
      <c r="A3064" s="10" t="s">
        <v>1872</v>
      </c>
      <c r="B3064" s="2">
        <v>45489</v>
      </c>
      <c r="C3064">
        <v>1</v>
      </c>
      <c r="D3064">
        <v>72.7</v>
      </c>
      <c r="E3064" s="11">
        <f t="shared" ca="1" si="291"/>
        <v>590</v>
      </c>
      <c r="F3064">
        <f t="shared" ca="1" si="286"/>
        <v>1</v>
      </c>
      <c r="G3064">
        <f t="shared" si="287"/>
        <v>1</v>
      </c>
      <c r="H3064">
        <f t="shared" si="288"/>
        <v>1</v>
      </c>
      <c r="I3064">
        <f t="shared" ca="1" si="289"/>
        <v>3</v>
      </c>
      <c r="J3064" t="str">
        <f t="shared" ca="1" si="290"/>
        <v>Lost</v>
      </c>
    </row>
    <row r="3065" spans="1:10" x14ac:dyDescent="0.3">
      <c r="A3065" s="10" t="s">
        <v>5710</v>
      </c>
      <c r="B3065" s="2">
        <v>45449</v>
      </c>
      <c r="C3065">
        <v>1</v>
      </c>
      <c r="D3065">
        <v>2172.9</v>
      </c>
      <c r="E3065" s="11">
        <f t="shared" ca="1" si="291"/>
        <v>630</v>
      </c>
      <c r="F3065">
        <f t="shared" ca="1" si="286"/>
        <v>1</v>
      </c>
      <c r="G3065">
        <f t="shared" si="287"/>
        <v>1</v>
      </c>
      <c r="H3065">
        <f t="shared" si="288"/>
        <v>3</v>
      </c>
      <c r="I3065">
        <f t="shared" ca="1" si="289"/>
        <v>5</v>
      </c>
      <c r="J3065" t="str">
        <f t="shared" ca="1" si="290"/>
        <v>Loyal</v>
      </c>
    </row>
    <row r="3066" spans="1:10" x14ac:dyDescent="0.3">
      <c r="A3066" s="10" t="s">
        <v>2698</v>
      </c>
      <c r="B3066" s="2">
        <v>45655</v>
      </c>
      <c r="C3066">
        <v>3</v>
      </c>
      <c r="D3066">
        <v>4636.16</v>
      </c>
      <c r="E3066" s="11">
        <f t="shared" ca="1" si="291"/>
        <v>424</v>
      </c>
      <c r="F3066">
        <f t="shared" ca="1" si="286"/>
        <v>1</v>
      </c>
      <c r="G3066">
        <f t="shared" si="287"/>
        <v>3</v>
      </c>
      <c r="H3066">
        <f t="shared" si="288"/>
        <v>3</v>
      </c>
      <c r="I3066">
        <f t="shared" ca="1" si="289"/>
        <v>7</v>
      </c>
      <c r="J3066" t="str">
        <f t="shared" ca="1" si="290"/>
        <v>Champion</v>
      </c>
    </row>
    <row r="3067" spans="1:10" x14ac:dyDescent="0.3">
      <c r="A3067" s="10" t="s">
        <v>5949</v>
      </c>
      <c r="B3067" s="2">
        <v>45622</v>
      </c>
      <c r="C3067">
        <v>1</v>
      </c>
      <c r="D3067">
        <v>439.86</v>
      </c>
      <c r="E3067" s="11">
        <f t="shared" ca="1" si="291"/>
        <v>457</v>
      </c>
      <c r="F3067">
        <f t="shared" ca="1" si="286"/>
        <v>1</v>
      </c>
      <c r="G3067">
        <f t="shared" si="287"/>
        <v>1</v>
      </c>
      <c r="H3067">
        <f t="shared" si="288"/>
        <v>1</v>
      </c>
      <c r="I3067">
        <f t="shared" ca="1" si="289"/>
        <v>3</v>
      </c>
      <c r="J3067" t="str">
        <f t="shared" ca="1" si="290"/>
        <v>Lost</v>
      </c>
    </row>
    <row r="3068" spans="1:10" x14ac:dyDescent="0.3">
      <c r="A3068" s="10" t="s">
        <v>4627</v>
      </c>
      <c r="B3068" s="2">
        <v>45369</v>
      </c>
      <c r="C3068">
        <v>1</v>
      </c>
      <c r="D3068">
        <v>1437.97</v>
      </c>
      <c r="E3068" s="11">
        <f t="shared" ca="1" si="291"/>
        <v>710</v>
      </c>
      <c r="F3068">
        <f t="shared" ca="1" si="286"/>
        <v>1</v>
      </c>
      <c r="G3068">
        <f t="shared" si="287"/>
        <v>1</v>
      </c>
      <c r="H3068">
        <f t="shared" si="288"/>
        <v>2</v>
      </c>
      <c r="I3068">
        <f t="shared" ca="1" si="289"/>
        <v>4</v>
      </c>
      <c r="J3068" t="str">
        <f t="shared" ca="1" si="290"/>
        <v>At Risk</v>
      </c>
    </row>
    <row r="3069" spans="1:10" x14ac:dyDescent="0.3">
      <c r="A3069" s="10" t="s">
        <v>5652</v>
      </c>
      <c r="B3069" s="2">
        <v>45585</v>
      </c>
      <c r="C3069">
        <v>1</v>
      </c>
      <c r="D3069">
        <v>125.24</v>
      </c>
      <c r="E3069" s="11">
        <f t="shared" ca="1" si="291"/>
        <v>494</v>
      </c>
      <c r="F3069">
        <f t="shared" ca="1" si="286"/>
        <v>1</v>
      </c>
      <c r="G3069">
        <f t="shared" si="287"/>
        <v>1</v>
      </c>
      <c r="H3069">
        <f t="shared" si="288"/>
        <v>1</v>
      </c>
      <c r="I3069">
        <f t="shared" ca="1" si="289"/>
        <v>3</v>
      </c>
      <c r="J3069" t="str">
        <f t="shared" ca="1" si="290"/>
        <v>Lost</v>
      </c>
    </row>
    <row r="3070" spans="1:10" x14ac:dyDescent="0.3">
      <c r="A3070" s="10" t="s">
        <v>2657</v>
      </c>
      <c r="B3070" s="2">
        <v>45594</v>
      </c>
      <c r="C3070">
        <v>3</v>
      </c>
      <c r="D3070">
        <v>3918.37</v>
      </c>
      <c r="E3070" s="11">
        <f t="shared" ca="1" si="291"/>
        <v>485</v>
      </c>
      <c r="F3070">
        <f t="shared" ca="1" si="286"/>
        <v>1</v>
      </c>
      <c r="G3070">
        <f t="shared" si="287"/>
        <v>3</v>
      </c>
      <c r="H3070">
        <f t="shared" si="288"/>
        <v>3</v>
      </c>
      <c r="I3070">
        <f t="shared" ca="1" si="289"/>
        <v>7</v>
      </c>
      <c r="J3070" t="str">
        <f t="shared" ca="1" si="290"/>
        <v>Champion</v>
      </c>
    </row>
    <row r="3071" spans="1:10" x14ac:dyDescent="0.3">
      <c r="A3071" s="10" t="s">
        <v>5628</v>
      </c>
      <c r="B3071" s="2">
        <v>45635</v>
      </c>
      <c r="C3071">
        <v>2</v>
      </c>
      <c r="D3071">
        <v>5185.16</v>
      </c>
      <c r="E3071" s="11">
        <f t="shared" ca="1" si="291"/>
        <v>444</v>
      </c>
      <c r="F3071">
        <f t="shared" ca="1" si="286"/>
        <v>1</v>
      </c>
      <c r="G3071">
        <f t="shared" si="287"/>
        <v>2</v>
      </c>
      <c r="H3071">
        <f t="shared" si="288"/>
        <v>3</v>
      </c>
      <c r="I3071">
        <f t="shared" ca="1" si="289"/>
        <v>6</v>
      </c>
      <c r="J3071" t="str">
        <f t="shared" ca="1" si="290"/>
        <v>Loyal</v>
      </c>
    </row>
    <row r="3072" spans="1:10" x14ac:dyDescent="0.3">
      <c r="A3072" s="10" t="s">
        <v>5832</v>
      </c>
      <c r="B3072" s="2">
        <v>45535</v>
      </c>
      <c r="C3072">
        <v>1</v>
      </c>
      <c r="D3072">
        <v>625.23</v>
      </c>
      <c r="E3072" s="11">
        <f t="shared" ca="1" si="291"/>
        <v>544</v>
      </c>
      <c r="F3072">
        <f t="shared" ca="1" si="286"/>
        <v>1</v>
      </c>
      <c r="G3072">
        <f t="shared" si="287"/>
        <v>1</v>
      </c>
      <c r="H3072">
        <f t="shared" si="288"/>
        <v>1</v>
      </c>
      <c r="I3072">
        <f t="shared" ca="1" si="289"/>
        <v>3</v>
      </c>
      <c r="J3072" t="str">
        <f t="shared" ca="1" si="290"/>
        <v>Lost</v>
      </c>
    </row>
    <row r="3073" spans="1:10" x14ac:dyDescent="0.3">
      <c r="A3073" s="10" t="s">
        <v>4060</v>
      </c>
      <c r="B3073" s="2">
        <v>45552</v>
      </c>
      <c r="C3073">
        <v>2</v>
      </c>
      <c r="D3073">
        <v>1617.02</v>
      </c>
      <c r="E3073" s="11">
        <f t="shared" ca="1" si="291"/>
        <v>527</v>
      </c>
      <c r="F3073">
        <f t="shared" ca="1" si="286"/>
        <v>1</v>
      </c>
      <c r="G3073">
        <f t="shared" si="287"/>
        <v>2</v>
      </c>
      <c r="H3073">
        <f t="shared" si="288"/>
        <v>2</v>
      </c>
      <c r="I3073">
        <f t="shared" ca="1" si="289"/>
        <v>5</v>
      </c>
      <c r="J3073" t="str">
        <f t="shared" ca="1" si="290"/>
        <v>Loyal</v>
      </c>
    </row>
    <row r="3074" spans="1:10" x14ac:dyDescent="0.3">
      <c r="A3074" s="10" t="s">
        <v>112</v>
      </c>
      <c r="B3074" s="2">
        <v>45442</v>
      </c>
      <c r="C3074">
        <v>1</v>
      </c>
      <c r="D3074">
        <v>611.9</v>
      </c>
      <c r="E3074" s="11">
        <f t="shared" ca="1" si="291"/>
        <v>637</v>
      </c>
      <c r="F3074">
        <f t="shared" ca="1" si="286"/>
        <v>1</v>
      </c>
      <c r="G3074">
        <f t="shared" si="287"/>
        <v>1</v>
      </c>
      <c r="H3074">
        <f t="shared" si="288"/>
        <v>1</v>
      </c>
      <c r="I3074">
        <f t="shared" ca="1" si="289"/>
        <v>3</v>
      </c>
      <c r="J3074" t="str">
        <f t="shared" ca="1" si="290"/>
        <v>Lost</v>
      </c>
    </row>
    <row r="3075" spans="1:10" x14ac:dyDescent="0.3">
      <c r="A3075" s="10" t="s">
        <v>50</v>
      </c>
      <c r="B3075" s="2">
        <v>45350</v>
      </c>
      <c r="C3075">
        <v>1</v>
      </c>
      <c r="D3075">
        <v>814.98</v>
      </c>
      <c r="E3075" s="11">
        <f t="shared" ca="1" si="291"/>
        <v>729</v>
      </c>
      <c r="F3075">
        <f t="shared" ref="F3075:F3138" ca="1" si="292">_xlfn.IFS(E3075&lt;100,3,E3075&lt;=200,2,E3075&gt;200,1)</f>
        <v>1</v>
      </c>
      <c r="G3075">
        <f t="shared" ref="G3075:G3138" si="293">_xlfn.IFS(C3075&gt;=3,3,C3075=2,2,C3075=1,1)</f>
        <v>1</v>
      </c>
      <c r="H3075">
        <f t="shared" ref="H3075:H3138" si="294">_xlfn.IFS(D3075&gt;=2000,3,D3075&gt;=1000,2,D3075&lt;1000,1)</f>
        <v>1</v>
      </c>
      <c r="I3075">
        <f t="shared" ref="I3075:I3138" ca="1" si="295">F3075+G3075+H3075</f>
        <v>3</v>
      </c>
      <c r="J3075" t="str">
        <f t="shared" ref="J3075:J3138" ca="1" si="296">_xlfn.IFS(I3075&gt;=7,"Champion",I3075&gt;=5,"Loyal",I3075&gt;=4,"At Risk",I3075&lt;4,"Lost")</f>
        <v>Lost</v>
      </c>
    </row>
    <row r="3076" spans="1:10" x14ac:dyDescent="0.3">
      <c r="A3076" s="10" t="s">
        <v>3255</v>
      </c>
      <c r="B3076" s="2">
        <v>45647</v>
      </c>
      <c r="C3076">
        <v>2</v>
      </c>
      <c r="D3076">
        <v>983.22</v>
      </c>
      <c r="E3076" s="11">
        <f t="shared" ca="1" si="291"/>
        <v>432</v>
      </c>
      <c r="F3076">
        <f t="shared" ca="1" si="292"/>
        <v>1</v>
      </c>
      <c r="G3076">
        <f t="shared" si="293"/>
        <v>2</v>
      </c>
      <c r="H3076">
        <f t="shared" si="294"/>
        <v>1</v>
      </c>
      <c r="I3076">
        <f t="shared" ca="1" si="295"/>
        <v>4</v>
      </c>
      <c r="J3076" t="str">
        <f t="shared" ca="1" si="296"/>
        <v>At Risk</v>
      </c>
    </row>
    <row r="3077" spans="1:10" x14ac:dyDescent="0.3">
      <c r="A3077" s="10" t="s">
        <v>5630</v>
      </c>
      <c r="B3077" s="2">
        <v>45609</v>
      </c>
      <c r="C3077">
        <v>1</v>
      </c>
      <c r="D3077">
        <v>1352.48</v>
      </c>
      <c r="E3077" s="11">
        <f t="shared" ref="E3077:E3140" ca="1" si="297">TODAY()-B3077</f>
        <v>470</v>
      </c>
      <c r="F3077">
        <f t="shared" ca="1" si="292"/>
        <v>1</v>
      </c>
      <c r="G3077">
        <f t="shared" si="293"/>
        <v>1</v>
      </c>
      <c r="H3077">
        <f t="shared" si="294"/>
        <v>2</v>
      </c>
      <c r="I3077">
        <f t="shared" ca="1" si="295"/>
        <v>4</v>
      </c>
      <c r="J3077" t="str">
        <f t="shared" ca="1" si="296"/>
        <v>At Risk</v>
      </c>
    </row>
    <row r="3078" spans="1:10" x14ac:dyDescent="0.3">
      <c r="A3078" s="10" t="s">
        <v>2514</v>
      </c>
      <c r="B3078" s="2">
        <v>45621</v>
      </c>
      <c r="C3078">
        <v>2</v>
      </c>
      <c r="D3078">
        <v>3707.88</v>
      </c>
      <c r="E3078" s="11">
        <f t="shared" ca="1" si="297"/>
        <v>458</v>
      </c>
      <c r="F3078">
        <f t="shared" ca="1" si="292"/>
        <v>1</v>
      </c>
      <c r="G3078">
        <f t="shared" si="293"/>
        <v>2</v>
      </c>
      <c r="H3078">
        <f t="shared" si="294"/>
        <v>3</v>
      </c>
      <c r="I3078">
        <f t="shared" ca="1" si="295"/>
        <v>6</v>
      </c>
      <c r="J3078" t="str">
        <f t="shared" ca="1" si="296"/>
        <v>Loyal</v>
      </c>
    </row>
    <row r="3079" spans="1:10" x14ac:dyDescent="0.3">
      <c r="A3079" s="10" t="s">
        <v>4142</v>
      </c>
      <c r="B3079" s="2">
        <v>45570</v>
      </c>
      <c r="C3079">
        <v>1</v>
      </c>
      <c r="D3079">
        <v>65.989999999999995</v>
      </c>
      <c r="E3079" s="11">
        <f t="shared" ca="1" si="297"/>
        <v>509</v>
      </c>
      <c r="F3079">
        <f t="shared" ca="1" si="292"/>
        <v>1</v>
      </c>
      <c r="G3079">
        <f t="shared" si="293"/>
        <v>1</v>
      </c>
      <c r="H3079">
        <f t="shared" si="294"/>
        <v>1</v>
      </c>
      <c r="I3079">
        <f t="shared" ca="1" si="295"/>
        <v>3</v>
      </c>
      <c r="J3079" t="str">
        <f t="shared" ca="1" si="296"/>
        <v>Lost</v>
      </c>
    </row>
    <row r="3080" spans="1:10" x14ac:dyDescent="0.3">
      <c r="A3080" s="10" t="s">
        <v>4230</v>
      </c>
      <c r="B3080" s="2">
        <v>45636</v>
      </c>
      <c r="C3080">
        <v>2</v>
      </c>
      <c r="D3080">
        <v>3820.33</v>
      </c>
      <c r="E3080" s="11">
        <f t="shared" ca="1" si="297"/>
        <v>443</v>
      </c>
      <c r="F3080">
        <f t="shared" ca="1" si="292"/>
        <v>1</v>
      </c>
      <c r="G3080">
        <f t="shared" si="293"/>
        <v>2</v>
      </c>
      <c r="H3080">
        <f t="shared" si="294"/>
        <v>3</v>
      </c>
      <c r="I3080">
        <f t="shared" ca="1" si="295"/>
        <v>6</v>
      </c>
      <c r="J3080" t="str">
        <f t="shared" ca="1" si="296"/>
        <v>Loyal</v>
      </c>
    </row>
    <row r="3081" spans="1:10" x14ac:dyDescent="0.3">
      <c r="A3081" s="10" t="s">
        <v>1353</v>
      </c>
      <c r="B3081" s="2">
        <v>45563</v>
      </c>
      <c r="C3081">
        <v>1</v>
      </c>
      <c r="D3081">
        <v>539.14</v>
      </c>
      <c r="E3081" s="11">
        <f t="shared" ca="1" si="297"/>
        <v>516</v>
      </c>
      <c r="F3081">
        <f t="shared" ca="1" si="292"/>
        <v>1</v>
      </c>
      <c r="G3081">
        <f t="shared" si="293"/>
        <v>1</v>
      </c>
      <c r="H3081">
        <f t="shared" si="294"/>
        <v>1</v>
      </c>
      <c r="I3081">
        <f t="shared" ca="1" si="295"/>
        <v>3</v>
      </c>
      <c r="J3081" t="str">
        <f t="shared" ca="1" si="296"/>
        <v>Lost</v>
      </c>
    </row>
    <row r="3082" spans="1:10" x14ac:dyDescent="0.3">
      <c r="A3082" s="10" t="s">
        <v>3644</v>
      </c>
      <c r="B3082" s="2">
        <v>45397</v>
      </c>
      <c r="C3082">
        <v>1</v>
      </c>
      <c r="D3082">
        <v>280.95</v>
      </c>
      <c r="E3082" s="11">
        <f t="shared" ca="1" si="297"/>
        <v>682</v>
      </c>
      <c r="F3082">
        <f t="shared" ca="1" si="292"/>
        <v>1</v>
      </c>
      <c r="G3082">
        <f t="shared" si="293"/>
        <v>1</v>
      </c>
      <c r="H3082">
        <f t="shared" si="294"/>
        <v>1</v>
      </c>
      <c r="I3082">
        <f t="shared" ca="1" si="295"/>
        <v>3</v>
      </c>
      <c r="J3082" t="str">
        <f t="shared" ca="1" si="296"/>
        <v>Lost</v>
      </c>
    </row>
    <row r="3083" spans="1:10" x14ac:dyDescent="0.3">
      <c r="A3083" s="10" t="s">
        <v>4885</v>
      </c>
      <c r="B3083" s="2">
        <v>45524</v>
      </c>
      <c r="C3083">
        <v>1</v>
      </c>
      <c r="D3083">
        <v>195.39</v>
      </c>
      <c r="E3083" s="11">
        <f t="shared" ca="1" si="297"/>
        <v>555</v>
      </c>
      <c r="F3083">
        <f t="shared" ca="1" si="292"/>
        <v>1</v>
      </c>
      <c r="G3083">
        <f t="shared" si="293"/>
        <v>1</v>
      </c>
      <c r="H3083">
        <f t="shared" si="294"/>
        <v>1</v>
      </c>
      <c r="I3083">
        <f t="shared" ca="1" si="295"/>
        <v>3</v>
      </c>
      <c r="J3083" t="str">
        <f t="shared" ca="1" si="296"/>
        <v>Lost</v>
      </c>
    </row>
    <row r="3084" spans="1:10" x14ac:dyDescent="0.3">
      <c r="A3084" s="10" t="s">
        <v>2070</v>
      </c>
      <c r="B3084" s="2">
        <v>45522</v>
      </c>
      <c r="C3084">
        <v>2</v>
      </c>
      <c r="D3084">
        <v>1538.8</v>
      </c>
      <c r="E3084" s="11">
        <f t="shared" ca="1" si="297"/>
        <v>557</v>
      </c>
      <c r="F3084">
        <f t="shared" ca="1" si="292"/>
        <v>1</v>
      </c>
      <c r="G3084">
        <f t="shared" si="293"/>
        <v>2</v>
      </c>
      <c r="H3084">
        <f t="shared" si="294"/>
        <v>2</v>
      </c>
      <c r="I3084">
        <f t="shared" ca="1" si="295"/>
        <v>5</v>
      </c>
      <c r="J3084" t="str">
        <f t="shared" ca="1" si="296"/>
        <v>Loyal</v>
      </c>
    </row>
    <row r="3085" spans="1:10" x14ac:dyDescent="0.3">
      <c r="A3085" s="10" t="s">
        <v>795</v>
      </c>
      <c r="B3085" s="2">
        <v>45449</v>
      </c>
      <c r="C3085">
        <v>1</v>
      </c>
      <c r="D3085">
        <v>374.86</v>
      </c>
      <c r="E3085" s="11">
        <f t="shared" ca="1" si="297"/>
        <v>630</v>
      </c>
      <c r="F3085">
        <f t="shared" ca="1" si="292"/>
        <v>1</v>
      </c>
      <c r="G3085">
        <f t="shared" si="293"/>
        <v>1</v>
      </c>
      <c r="H3085">
        <f t="shared" si="294"/>
        <v>1</v>
      </c>
      <c r="I3085">
        <f t="shared" ca="1" si="295"/>
        <v>3</v>
      </c>
      <c r="J3085" t="str">
        <f t="shared" ca="1" si="296"/>
        <v>Lost</v>
      </c>
    </row>
    <row r="3086" spans="1:10" x14ac:dyDescent="0.3">
      <c r="A3086" s="10" t="s">
        <v>5337</v>
      </c>
      <c r="B3086" s="2">
        <v>45316</v>
      </c>
      <c r="C3086">
        <v>1</v>
      </c>
      <c r="D3086">
        <v>432.06</v>
      </c>
      <c r="E3086" s="11">
        <f t="shared" ca="1" si="297"/>
        <v>763</v>
      </c>
      <c r="F3086">
        <f t="shared" ca="1" si="292"/>
        <v>1</v>
      </c>
      <c r="G3086">
        <f t="shared" si="293"/>
        <v>1</v>
      </c>
      <c r="H3086">
        <f t="shared" si="294"/>
        <v>1</v>
      </c>
      <c r="I3086">
        <f t="shared" ca="1" si="295"/>
        <v>3</v>
      </c>
      <c r="J3086" t="str">
        <f t="shared" ca="1" si="296"/>
        <v>Lost</v>
      </c>
    </row>
    <row r="3087" spans="1:10" x14ac:dyDescent="0.3">
      <c r="A3087" s="10" t="s">
        <v>485</v>
      </c>
      <c r="B3087" s="2">
        <v>45356</v>
      </c>
      <c r="C3087">
        <v>1</v>
      </c>
      <c r="D3087">
        <v>1056.69</v>
      </c>
      <c r="E3087" s="11">
        <f t="shared" ca="1" si="297"/>
        <v>723</v>
      </c>
      <c r="F3087">
        <f t="shared" ca="1" si="292"/>
        <v>1</v>
      </c>
      <c r="G3087">
        <f t="shared" si="293"/>
        <v>1</v>
      </c>
      <c r="H3087">
        <f t="shared" si="294"/>
        <v>2</v>
      </c>
      <c r="I3087">
        <f t="shared" ca="1" si="295"/>
        <v>4</v>
      </c>
      <c r="J3087" t="str">
        <f t="shared" ca="1" si="296"/>
        <v>At Risk</v>
      </c>
    </row>
    <row r="3088" spans="1:10" x14ac:dyDescent="0.3">
      <c r="A3088" s="10" t="s">
        <v>1637</v>
      </c>
      <c r="B3088" s="2">
        <v>45502</v>
      </c>
      <c r="C3088">
        <v>2</v>
      </c>
      <c r="D3088">
        <v>568.02</v>
      </c>
      <c r="E3088" s="11">
        <f t="shared" ca="1" si="297"/>
        <v>577</v>
      </c>
      <c r="F3088">
        <f t="shared" ca="1" si="292"/>
        <v>1</v>
      </c>
      <c r="G3088">
        <f t="shared" si="293"/>
        <v>2</v>
      </c>
      <c r="H3088">
        <f t="shared" si="294"/>
        <v>1</v>
      </c>
      <c r="I3088">
        <f t="shared" ca="1" si="295"/>
        <v>4</v>
      </c>
      <c r="J3088" t="str">
        <f t="shared" ca="1" si="296"/>
        <v>At Risk</v>
      </c>
    </row>
    <row r="3089" spans="1:10" x14ac:dyDescent="0.3">
      <c r="A3089" s="10" t="s">
        <v>6018</v>
      </c>
      <c r="B3089" s="2">
        <v>45415</v>
      </c>
      <c r="C3089">
        <v>1</v>
      </c>
      <c r="D3089">
        <v>78.22</v>
      </c>
      <c r="E3089" s="11">
        <f t="shared" ca="1" si="297"/>
        <v>664</v>
      </c>
      <c r="F3089">
        <f t="shared" ca="1" si="292"/>
        <v>1</v>
      </c>
      <c r="G3089">
        <f t="shared" si="293"/>
        <v>1</v>
      </c>
      <c r="H3089">
        <f t="shared" si="294"/>
        <v>1</v>
      </c>
      <c r="I3089">
        <f t="shared" ca="1" si="295"/>
        <v>3</v>
      </c>
      <c r="J3089" t="str">
        <f t="shared" ca="1" si="296"/>
        <v>Lost</v>
      </c>
    </row>
    <row r="3090" spans="1:10" x14ac:dyDescent="0.3">
      <c r="A3090" s="10" t="s">
        <v>2525</v>
      </c>
      <c r="B3090" s="2">
        <v>45445</v>
      </c>
      <c r="C3090">
        <v>1</v>
      </c>
      <c r="D3090">
        <v>1429.4</v>
      </c>
      <c r="E3090" s="11">
        <f t="shared" ca="1" si="297"/>
        <v>634</v>
      </c>
      <c r="F3090">
        <f t="shared" ca="1" si="292"/>
        <v>1</v>
      </c>
      <c r="G3090">
        <f t="shared" si="293"/>
        <v>1</v>
      </c>
      <c r="H3090">
        <f t="shared" si="294"/>
        <v>2</v>
      </c>
      <c r="I3090">
        <f t="shared" ca="1" si="295"/>
        <v>4</v>
      </c>
      <c r="J3090" t="str">
        <f t="shared" ca="1" si="296"/>
        <v>At Risk</v>
      </c>
    </row>
    <row r="3091" spans="1:10" x14ac:dyDescent="0.3">
      <c r="A3091" s="10" t="s">
        <v>3950</v>
      </c>
      <c r="B3091" s="2">
        <v>45645</v>
      </c>
      <c r="C3091">
        <v>3</v>
      </c>
      <c r="D3091">
        <v>1622.29</v>
      </c>
      <c r="E3091" s="11">
        <f t="shared" ca="1" si="297"/>
        <v>434</v>
      </c>
      <c r="F3091">
        <f t="shared" ca="1" si="292"/>
        <v>1</v>
      </c>
      <c r="G3091">
        <f t="shared" si="293"/>
        <v>3</v>
      </c>
      <c r="H3091">
        <f t="shared" si="294"/>
        <v>2</v>
      </c>
      <c r="I3091">
        <f t="shared" ca="1" si="295"/>
        <v>6</v>
      </c>
      <c r="J3091" t="str">
        <f t="shared" ca="1" si="296"/>
        <v>Loyal</v>
      </c>
    </row>
    <row r="3092" spans="1:10" x14ac:dyDescent="0.3">
      <c r="A3092" s="10" t="s">
        <v>237</v>
      </c>
      <c r="B3092" s="2">
        <v>45548</v>
      </c>
      <c r="C3092">
        <v>3</v>
      </c>
      <c r="D3092">
        <v>807.14</v>
      </c>
      <c r="E3092" s="11">
        <f t="shared" ca="1" si="297"/>
        <v>531</v>
      </c>
      <c r="F3092">
        <f t="shared" ca="1" si="292"/>
        <v>1</v>
      </c>
      <c r="G3092">
        <f t="shared" si="293"/>
        <v>3</v>
      </c>
      <c r="H3092">
        <f t="shared" si="294"/>
        <v>1</v>
      </c>
      <c r="I3092">
        <f t="shared" ca="1" si="295"/>
        <v>5</v>
      </c>
      <c r="J3092" t="str">
        <f t="shared" ca="1" si="296"/>
        <v>Loyal</v>
      </c>
    </row>
    <row r="3093" spans="1:10" x14ac:dyDescent="0.3">
      <c r="A3093" s="10" t="s">
        <v>3972</v>
      </c>
      <c r="B3093" s="2">
        <v>45649</v>
      </c>
      <c r="C3093">
        <v>2</v>
      </c>
      <c r="D3093">
        <v>1339.26</v>
      </c>
      <c r="E3093" s="11">
        <f t="shared" ca="1" si="297"/>
        <v>430</v>
      </c>
      <c r="F3093">
        <f t="shared" ca="1" si="292"/>
        <v>1</v>
      </c>
      <c r="G3093">
        <f t="shared" si="293"/>
        <v>2</v>
      </c>
      <c r="H3093">
        <f t="shared" si="294"/>
        <v>2</v>
      </c>
      <c r="I3093">
        <f t="shared" ca="1" si="295"/>
        <v>5</v>
      </c>
      <c r="J3093" t="str">
        <f t="shared" ca="1" si="296"/>
        <v>Loyal</v>
      </c>
    </row>
    <row r="3094" spans="1:10" x14ac:dyDescent="0.3">
      <c r="A3094" s="10" t="s">
        <v>5313</v>
      </c>
      <c r="B3094" s="2">
        <v>45648</v>
      </c>
      <c r="C3094">
        <v>2</v>
      </c>
      <c r="D3094">
        <v>839.45</v>
      </c>
      <c r="E3094" s="11">
        <f t="shared" ca="1" si="297"/>
        <v>431</v>
      </c>
      <c r="F3094">
        <f t="shared" ca="1" si="292"/>
        <v>1</v>
      </c>
      <c r="G3094">
        <f t="shared" si="293"/>
        <v>2</v>
      </c>
      <c r="H3094">
        <f t="shared" si="294"/>
        <v>1</v>
      </c>
      <c r="I3094">
        <f t="shared" ca="1" si="295"/>
        <v>4</v>
      </c>
      <c r="J3094" t="str">
        <f t="shared" ca="1" si="296"/>
        <v>At Risk</v>
      </c>
    </row>
    <row r="3095" spans="1:10" x14ac:dyDescent="0.3">
      <c r="A3095" s="10" t="s">
        <v>697</v>
      </c>
      <c r="B3095" s="2">
        <v>45463</v>
      </c>
      <c r="C3095">
        <v>1</v>
      </c>
      <c r="D3095">
        <v>144.91999999999999</v>
      </c>
      <c r="E3095" s="11">
        <f t="shared" ca="1" si="297"/>
        <v>616</v>
      </c>
      <c r="F3095">
        <f t="shared" ca="1" si="292"/>
        <v>1</v>
      </c>
      <c r="G3095">
        <f t="shared" si="293"/>
        <v>1</v>
      </c>
      <c r="H3095">
        <f t="shared" si="294"/>
        <v>1</v>
      </c>
      <c r="I3095">
        <f t="shared" ca="1" si="295"/>
        <v>3</v>
      </c>
      <c r="J3095" t="str">
        <f t="shared" ca="1" si="296"/>
        <v>Lost</v>
      </c>
    </row>
    <row r="3096" spans="1:10" x14ac:dyDescent="0.3">
      <c r="A3096" s="10" t="s">
        <v>161</v>
      </c>
      <c r="B3096" s="2">
        <v>45580</v>
      </c>
      <c r="C3096">
        <v>1</v>
      </c>
      <c r="D3096">
        <v>137.16</v>
      </c>
      <c r="E3096" s="11">
        <f t="shared" ca="1" si="297"/>
        <v>499</v>
      </c>
      <c r="F3096">
        <f t="shared" ca="1" si="292"/>
        <v>1</v>
      </c>
      <c r="G3096">
        <f t="shared" si="293"/>
        <v>1</v>
      </c>
      <c r="H3096">
        <f t="shared" si="294"/>
        <v>1</v>
      </c>
      <c r="I3096">
        <f t="shared" ca="1" si="295"/>
        <v>3</v>
      </c>
      <c r="J3096" t="str">
        <f t="shared" ca="1" si="296"/>
        <v>Lost</v>
      </c>
    </row>
    <row r="3097" spans="1:10" x14ac:dyDescent="0.3">
      <c r="A3097" s="10" t="s">
        <v>6012</v>
      </c>
      <c r="B3097" s="2">
        <v>45401</v>
      </c>
      <c r="C3097">
        <v>1</v>
      </c>
      <c r="D3097">
        <v>203.05</v>
      </c>
      <c r="E3097" s="11">
        <f t="shared" ca="1" si="297"/>
        <v>678</v>
      </c>
      <c r="F3097">
        <f t="shared" ca="1" si="292"/>
        <v>1</v>
      </c>
      <c r="G3097">
        <f t="shared" si="293"/>
        <v>1</v>
      </c>
      <c r="H3097">
        <f t="shared" si="294"/>
        <v>1</v>
      </c>
      <c r="I3097">
        <f t="shared" ca="1" si="295"/>
        <v>3</v>
      </c>
      <c r="J3097" t="str">
        <f t="shared" ca="1" si="296"/>
        <v>Lost</v>
      </c>
    </row>
    <row r="3098" spans="1:10" x14ac:dyDescent="0.3">
      <c r="A3098" s="10" t="s">
        <v>5165</v>
      </c>
      <c r="B3098" s="2">
        <v>45471</v>
      </c>
      <c r="C3098">
        <v>1</v>
      </c>
      <c r="D3098">
        <v>2075.67</v>
      </c>
      <c r="E3098" s="11">
        <f t="shared" ca="1" si="297"/>
        <v>608</v>
      </c>
      <c r="F3098">
        <f t="shared" ca="1" si="292"/>
        <v>1</v>
      </c>
      <c r="G3098">
        <f t="shared" si="293"/>
        <v>1</v>
      </c>
      <c r="H3098">
        <f t="shared" si="294"/>
        <v>3</v>
      </c>
      <c r="I3098">
        <f t="shared" ca="1" si="295"/>
        <v>5</v>
      </c>
      <c r="J3098" t="str">
        <f t="shared" ca="1" si="296"/>
        <v>Loyal</v>
      </c>
    </row>
    <row r="3099" spans="1:10" x14ac:dyDescent="0.3">
      <c r="A3099" s="10" t="s">
        <v>1851</v>
      </c>
      <c r="B3099" s="2">
        <v>45495</v>
      </c>
      <c r="C3099">
        <v>2</v>
      </c>
      <c r="D3099">
        <v>4340.8</v>
      </c>
      <c r="E3099" s="11">
        <f t="shared" ca="1" si="297"/>
        <v>584</v>
      </c>
      <c r="F3099">
        <f t="shared" ca="1" si="292"/>
        <v>1</v>
      </c>
      <c r="G3099">
        <f t="shared" si="293"/>
        <v>2</v>
      </c>
      <c r="H3099">
        <f t="shared" si="294"/>
        <v>3</v>
      </c>
      <c r="I3099">
        <f t="shared" ca="1" si="295"/>
        <v>6</v>
      </c>
      <c r="J3099" t="str">
        <f t="shared" ca="1" si="296"/>
        <v>Loyal</v>
      </c>
    </row>
    <row r="3100" spans="1:10" x14ac:dyDescent="0.3">
      <c r="A3100" s="10" t="s">
        <v>1790</v>
      </c>
      <c r="B3100" s="2">
        <v>45602</v>
      </c>
      <c r="C3100">
        <v>1</v>
      </c>
      <c r="D3100">
        <v>286.19</v>
      </c>
      <c r="E3100" s="11">
        <f t="shared" ca="1" si="297"/>
        <v>477</v>
      </c>
      <c r="F3100">
        <f t="shared" ca="1" si="292"/>
        <v>1</v>
      </c>
      <c r="G3100">
        <f t="shared" si="293"/>
        <v>1</v>
      </c>
      <c r="H3100">
        <f t="shared" si="294"/>
        <v>1</v>
      </c>
      <c r="I3100">
        <f t="shared" ca="1" si="295"/>
        <v>3</v>
      </c>
      <c r="J3100" t="str">
        <f t="shared" ca="1" si="296"/>
        <v>Lost</v>
      </c>
    </row>
    <row r="3101" spans="1:10" x14ac:dyDescent="0.3">
      <c r="A3101" s="10" t="s">
        <v>3434</v>
      </c>
      <c r="B3101" s="2">
        <v>45606</v>
      </c>
      <c r="C3101">
        <v>2</v>
      </c>
      <c r="D3101">
        <v>4439.55</v>
      </c>
      <c r="E3101" s="11">
        <f t="shared" ca="1" si="297"/>
        <v>473</v>
      </c>
      <c r="F3101">
        <f t="shared" ca="1" si="292"/>
        <v>1</v>
      </c>
      <c r="G3101">
        <f t="shared" si="293"/>
        <v>2</v>
      </c>
      <c r="H3101">
        <f t="shared" si="294"/>
        <v>3</v>
      </c>
      <c r="I3101">
        <f t="shared" ca="1" si="295"/>
        <v>6</v>
      </c>
      <c r="J3101" t="str">
        <f t="shared" ca="1" si="296"/>
        <v>Loyal</v>
      </c>
    </row>
    <row r="3102" spans="1:10" x14ac:dyDescent="0.3">
      <c r="A3102" s="10" t="s">
        <v>924</v>
      </c>
      <c r="B3102" s="2">
        <v>45510</v>
      </c>
      <c r="C3102">
        <v>2</v>
      </c>
      <c r="D3102">
        <v>3917.44</v>
      </c>
      <c r="E3102" s="11">
        <f t="shared" ca="1" si="297"/>
        <v>569</v>
      </c>
      <c r="F3102">
        <f t="shared" ca="1" si="292"/>
        <v>1</v>
      </c>
      <c r="G3102">
        <f t="shared" si="293"/>
        <v>2</v>
      </c>
      <c r="H3102">
        <f t="shared" si="294"/>
        <v>3</v>
      </c>
      <c r="I3102">
        <f t="shared" ca="1" si="295"/>
        <v>6</v>
      </c>
      <c r="J3102" t="str">
        <f t="shared" ca="1" si="296"/>
        <v>Loyal</v>
      </c>
    </row>
    <row r="3103" spans="1:10" x14ac:dyDescent="0.3">
      <c r="A3103" s="10" t="s">
        <v>1071</v>
      </c>
      <c r="B3103" s="2">
        <v>45638</v>
      </c>
      <c r="C3103">
        <v>5</v>
      </c>
      <c r="D3103">
        <v>5398.0300000000007</v>
      </c>
      <c r="E3103" s="11">
        <f t="shared" ca="1" si="297"/>
        <v>441</v>
      </c>
      <c r="F3103">
        <f t="shared" ca="1" si="292"/>
        <v>1</v>
      </c>
      <c r="G3103">
        <f t="shared" si="293"/>
        <v>3</v>
      </c>
      <c r="H3103">
        <f t="shared" si="294"/>
        <v>3</v>
      </c>
      <c r="I3103">
        <f t="shared" ca="1" si="295"/>
        <v>7</v>
      </c>
      <c r="J3103" t="str">
        <f t="shared" ca="1" si="296"/>
        <v>Champion</v>
      </c>
    </row>
    <row r="3104" spans="1:10" x14ac:dyDescent="0.3">
      <c r="A3104" s="10" t="s">
        <v>5027</v>
      </c>
      <c r="B3104" s="2">
        <v>45503</v>
      </c>
      <c r="C3104">
        <v>3</v>
      </c>
      <c r="D3104">
        <v>2182.6800000000003</v>
      </c>
      <c r="E3104" s="11">
        <f t="shared" ca="1" si="297"/>
        <v>576</v>
      </c>
      <c r="F3104">
        <f t="shared" ca="1" si="292"/>
        <v>1</v>
      </c>
      <c r="G3104">
        <f t="shared" si="293"/>
        <v>3</v>
      </c>
      <c r="H3104">
        <f t="shared" si="294"/>
        <v>3</v>
      </c>
      <c r="I3104">
        <f t="shared" ca="1" si="295"/>
        <v>7</v>
      </c>
      <c r="J3104" t="str">
        <f t="shared" ca="1" si="296"/>
        <v>Champion</v>
      </c>
    </row>
    <row r="3105" spans="1:10" x14ac:dyDescent="0.3">
      <c r="A3105" s="10" t="s">
        <v>2464</v>
      </c>
      <c r="B3105" s="2">
        <v>45456</v>
      </c>
      <c r="C3105">
        <v>2</v>
      </c>
      <c r="D3105">
        <v>840.58</v>
      </c>
      <c r="E3105" s="11">
        <f t="shared" ca="1" si="297"/>
        <v>623</v>
      </c>
      <c r="F3105">
        <f t="shared" ca="1" si="292"/>
        <v>1</v>
      </c>
      <c r="G3105">
        <f t="shared" si="293"/>
        <v>2</v>
      </c>
      <c r="H3105">
        <f t="shared" si="294"/>
        <v>1</v>
      </c>
      <c r="I3105">
        <f t="shared" ca="1" si="295"/>
        <v>4</v>
      </c>
      <c r="J3105" t="str">
        <f t="shared" ca="1" si="296"/>
        <v>At Risk</v>
      </c>
    </row>
    <row r="3106" spans="1:10" x14ac:dyDescent="0.3">
      <c r="A3106" s="10" t="s">
        <v>4643</v>
      </c>
      <c r="B3106" s="2">
        <v>45351</v>
      </c>
      <c r="C3106">
        <v>1</v>
      </c>
      <c r="D3106">
        <v>1078.44</v>
      </c>
      <c r="E3106" s="11">
        <f t="shared" ca="1" si="297"/>
        <v>728</v>
      </c>
      <c r="F3106">
        <f t="shared" ca="1" si="292"/>
        <v>1</v>
      </c>
      <c r="G3106">
        <f t="shared" si="293"/>
        <v>1</v>
      </c>
      <c r="H3106">
        <f t="shared" si="294"/>
        <v>2</v>
      </c>
      <c r="I3106">
        <f t="shared" ca="1" si="295"/>
        <v>4</v>
      </c>
      <c r="J3106" t="str">
        <f t="shared" ca="1" si="296"/>
        <v>At Risk</v>
      </c>
    </row>
    <row r="3107" spans="1:10" x14ac:dyDescent="0.3">
      <c r="A3107" s="10" t="s">
        <v>5454</v>
      </c>
      <c r="B3107" s="2">
        <v>45306</v>
      </c>
      <c r="C3107">
        <v>1</v>
      </c>
      <c r="D3107">
        <v>96.24</v>
      </c>
      <c r="E3107" s="11">
        <f t="shared" ca="1" si="297"/>
        <v>773</v>
      </c>
      <c r="F3107">
        <f t="shared" ca="1" si="292"/>
        <v>1</v>
      </c>
      <c r="G3107">
        <f t="shared" si="293"/>
        <v>1</v>
      </c>
      <c r="H3107">
        <f t="shared" si="294"/>
        <v>1</v>
      </c>
      <c r="I3107">
        <f t="shared" ca="1" si="295"/>
        <v>3</v>
      </c>
      <c r="J3107" t="str">
        <f t="shared" ca="1" si="296"/>
        <v>Lost</v>
      </c>
    </row>
    <row r="3108" spans="1:10" x14ac:dyDescent="0.3">
      <c r="A3108" s="10" t="s">
        <v>3481</v>
      </c>
      <c r="B3108" s="2">
        <v>45552</v>
      </c>
      <c r="C3108">
        <v>2</v>
      </c>
      <c r="D3108">
        <v>1772.44</v>
      </c>
      <c r="E3108" s="11">
        <f t="shared" ca="1" si="297"/>
        <v>527</v>
      </c>
      <c r="F3108">
        <f t="shared" ca="1" si="292"/>
        <v>1</v>
      </c>
      <c r="G3108">
        <f t="shared" si="293"/>
        <v>2</v>
      </c>
      <c r="H3108">
        <f t="shared" si="294"/>
        <v>2</v>
      </c>
      <c r="I3108">
        <f t="shared" ca="1" si="295"/>
        <v>5</v>
      </c>
      <c r="J3108" t="str">
        <f t="shared" ca="1" si="296"/>
        <v>Loyal</v>
      </c>
    </row>
    <row r="3109" spans="1:10" x14ac:dyDescent="0.3">
      <c r="A3109" s="10" t="s">
        <v>4202</v>
      </c>
      <c r="B3109" s="2">
        <v>45461</v>
      </c>
      <c r="C3109">
        <v>1</v>
      </c>
      <c r="D3109">
        <v>1029.8399999999999</v>
      </c>
      <c r="E3109" s="11">
        <f t="shared" ca="1" si="297"/>
        <v>618</v>
      </c>
      <c r="F3109">
        <f t="shared" ca="1" si="292"/>
        <v>1</v>
      </c>
      <c r="G3109">
        <f t="shared" si="293"/>
        <v>1</v>
      </c>
      <c r="H3109">
        <f t="shared" si="294"/>
        <v>2</v>
      </c>
      <c r="I3109">
        <f t="shared" ca="1" si="295"/>
        <v>4</v>
      </c>
      <c r="J3109" t="str">
        <f t="shared" ca="1" si="296"/>
        <v>At Risk</v>
      </c>
    </row>
    <row r="3110" spans="1:10" x14ac:dyDescent="0.3">
      <c r="A3110" s="10" t="s">
        <v>3729</v>
      </c>
      <c r="B3110" s="2">
        <v>45425</v>
      </c>
      <c r="C3110">
        <v>2</v>
      </c>
      <c r="D3110">
        <v>2613.21</v>
      </c>
      <c r="E3110" s="11">
        <f t="shared" ca="1" si="297"/>
        <v>654</v>
      </c>
      <c r="F3110">
        <f t="shared" ca="1" si="292"/>
        <v>1</v>
      </c>
      <c r="G3110">
        <f t="shared" si="293"/>
        <v>2</v>
      </c>
      <c r="H3110">
        <f t="shared" si="294"/>
        <v>3</v>
      </c>
      <c r="I3110">
        <f t="shared" ca="1" si="295"/>
        <v>6</v>
      </c>
      <c r="J3110" t="str">
        <f t="shared" ca="1" si="296"/>
        <v>Loyal</v>
      </c>
    </row>
    <row r="3111" spans="1:10" x14ac:dyDescent="0.3">
      <c r="A3111" s="10" t="s">
        <v>4195</v>
      </c>
      <c r="B3111" s="2">
        <v>45571</v>
      </c>
      <c r="C3111">
        <v>2</v>
      </c>
      <c r="D3111">
        <v>3201.55</v>
      </c>
      <c r="E3111" s="11">
        <f t="shared" ca="1" si="297"/>
        <v>508</v>
      </c>
      <c r="F3111">
        <f t="shared" ca="1" si="292"/>
        <v>1</v>
      </c>
      <c r="G3111">
        <f t="shared" si="293"/>
        <v>2</v>
      </c>
      <c r="H3111">
        <f t="shared" si="294"/>
        <v>3</v>
      </c>
      <c r="I3111">
        <f t="shared" ca="1" si="295"/>
        <v>6</v>
      </c>
      <c r="J3111" t="str">
        <f t="shared" ca="1" si="296"/>
        <v>Loyal</v>
      </c>
    </row>
    <row r="3112" spans="1:10" x14ac:dyDescent="0.3">
      <c r="A3112" s="10" t="s">
        <v>3508</v>
      </c>
      <c r="B3112" s="2">
        <v>45379</v>
      </c>
      <c r="C3112">
        <v>1</v>
      </c>
      <c r="D3112">
        <v>328.18</v>
      </c>
      <c r="E3112" s="11">
        <f t="shared" ca="1" si="297"/>
        <v>700</v>
      </c>
      <c r="F3112">
        <f t="shared" ca="1" si="292"/>
        <v>1</v>
      </c>
      <c r="G3112">
        <f t="shared" si="293"/>
        <v>1</v>
      </c>
      <c r="H3112">
        <f t="shared" si="294"/>
        <v>1</v>
      </c>
      <c r="I3112">
        <f t="shared" ca="1" si="295"/>
        <v>3</v>
      </c>
      <c r="J3112" t="str">
        <f t="shared" ca="1" si="296"/>
        <v>Lost</v>
      </c>
    </row>
    <row r="3113" spans="1:10" x14ac:dyDescent="0.3">
      <c r="A3113" s="10" t="s">
        <v>2932</v>
      </c>
      <c r="B3113" s="2">
        <v>45526</v>
      </c>
      <c r="C3113">
        <v>3</v>
      </c>
      <c r="D3113">
        <v>1108.43</v>
      </c>
      <c r="E3113" s="11">
        <f t="shared" ca="1" si="297"/>
        <v>553</v>
      </c>
      <c r="F3113">
        <f t="shared" ca="1" si="292"/>
        <v>1</v>
      </c>
      <c r="G3113">
        <f t="shared" si="293"/>
        <v>3</v>
      </c>
      <c r="H3113">
        <f t="shared" si="294"/>
        <v>2</v>
      </c>
      <c r="I3113">
        <f t="shared" ca="1" si="295"/>
        <v>6</v>
      </c>
      <c r="J3113" t="str">
        <f t="shared" ca="1" si="296"/>
        <v>Loyal</v>
      </c>
    </row>
    <row r="3114" spans="1:10" x14ac:dyDescent="0.3">
      <c r="A3114" s="10" t="s">
        <v>435</v>
      </c>
      <c r="B3114" s="2">
        <v>45454</v>
      </c>
      <c r="C3114">
        <v>1</v>
      </c>
      <c r="D3114">
        <v>502.11</v>
      </c>
      <c r="E3114" s="11">
        <f t="shared" ca="1" si="297"/>
        <v>625</v>
      </c>
      <c r="F3114">
        <f t="shared" ca="1" si="292"/>
        <v>1</v>
      </c>
      <c r="G3114">
        <f t="shared" si="293"/>
        <v>1</v>
      </c>
      <c r="H3114">
        <f t="shared" si="294"/>
        <v>1</v>
      </c>
      <c r="I3114">
        <f t="shared" ca="1" si="295"/>
        <v>3</v>
      </c>
      <c r="J3114" t="str">
        <f t="shared" ca="1" si="296"/>
        <v>Lost</v>
      </c>
    </row>
    <row r="3115" spans="1:10" x14ac:dyDescent="0.3">
      <c r="A3115" s="10" t="s">
        <v>4209</v>
      </c>
      <c r="B3115" s="2">
        <v>45623</v>
      </c>
      <c r="C3115">
        <v>2</v>
      </c>
      <c r="D3115">
        <v>1519.11</v>
      </c>
      <c r="E3115" s="11">
        <f t="shared" ca="1" si="297"/>
        <v>456</v>
      </c>
      <c r="F3115">
        <f t="shared" ca="1" si="292"/>
        <v>1</v>
      </c>
      <c r="G3115">
        <f t="shared" si="293"/>
        <v>2</v>
      </c>
      <c r="H3115">
        <f t="shared" si="294"/>
        <v>2</v>
      </c>
      <c r="I3115">
        <f t="shared" ca="1" si="295"/>
        <v>5</v>
      </c>
      <c r="J3115" t="str">
        <f t="shared" ca="1" si="296"/>
        <v>Loyal</v>
      </c>
    </row>
    <row r="3116" spans="1:10" x14ac:dyDescent="0.3">
      <c r="A3116" s="10" t="s">
        <v>267</v>
      </c>
      <c r="B3116" s="2">
        <v>45336</v>
      </c>
      <c r="C3116">
        <v>1</v>
      </c>
      <c r="D3116">
        <v>1871.19</v>
      </c>
      <c r="E3116" s="11">
        <f t="shared" ca="1" si="297"/>
        <v>743</v>
      </c>
      <c r="F3116">
        <f t="shared" ca="1" si="292"/>
        <v>1</v>
      </c>
      <c r="G3116">
        <f t="shared" si="293"/>
        <v>1</v>
      </c>
      <c r="H3116">
        <f t="shared" si="294"/>
        <v>2</v>
      </c>
      <c r="I3116">
        <f t="shared" ca="1" si="295"/>
        <v>4</v>
      </c>
      <c r="J3116" t="str">
        <f t="shared" ca="1" si="296"/>
        <v>At Risk</v>
      </c>
    </row>
    <row r="3117" spans="1:10" x14ac:dyDescent="0.3">
      <c r="A3117" s="10" t="s">
        <v>3654</v>
      </c>
      <c r="B3117" s="2">
        <v>45400</v>
      </c>
      <c r="C3117">
        <v>1</v>
      </c>
      <c r="D3117">
        <v>776.71</v>
      </c>
      <c r="E3117" s="11">
        <f t="shared" ca="1" si="297"/>
        <v>679</v>
      </c>
      <c r="F3117">
        <f t="shared" ca="1" si="292"/>
        <v>1</v>
      </c>
      <c r="G3117">
        <f t="shared" si="293"/>
        <v>1</v>
      </c>
      <c r="H3117">
        <f t="shared" si="294"/>
        <v>1</v>
      </c>
      <c r="I3117">
        <f t="shared" ca="1" si="295"/>
        <v>3</v>
      </c>
      <c r="J3117" t="str">
        <f t="shared" ca="1" si="296"/>
        <v>Lost</v>
      </c>
    </row>
    <row r="3118" spans="1:10" x14ac:dyDescent="0.3">
      <c r="A3118" s="10" t="s">
        <v>3680</v>
      </c>
      <c r="B3118" s="2">
        <v>45541</v>
      </c>
      <c r="C3118">
        <v>2</v>
      </c>
      <c r="D3118">
        <v>4504.2700000000004</v>
      </c>
      <c r="E3118" s="11">
        <f t="shared" ca="1" si="297"/>
        <v>538</v>
      </c>
      <c r="F3118">
        <f t="shared" ca="1" si="292"/>
        <v>1</v>
      </c>
      <c r="G3118">
        <f t="shared" si="293"/>
        <v>2</v>
      </c>
      <c r="H3118">
        <f t="shared" si="294"/>
        <v>3</v>
      </c>
      <c r="I3118">
        <f t="shared" ca="1" si="295"/>
        <v>6</v>
      </c>
      <c r="J3118" t="str">
        <f t="shared" ca="1" si="296"/>
        <v>Loyal</v>
      </c>
    </row>
    <row r="3119" spans="1:10" x14ac:dyDescent="0.3">
      <c r="A3119" s="10" t="s">
        <v>596</v>
      </c>
      <c r="B3119" s="2">
        <v>45415</v>
      </c>
      <c r="C3119">
        <v>1</v>
      </c>
      <c r="D3119">
        <v>358.09</v>
      </c>
      <c r="E3119" s="11">
        <f t="shared" ca="1" si="297"/>
        <v>664</v>
      </c>
      <c r="F3119">
        <f t="shared" ca="1" si="292"/>
        <v>1</v>
      </c>
      <c r="G3119">
        <f t="shared" si="293"/>
        <v>1</v>
      </c>
      <c r="H3119">
        <f t="shared" si="294"/>
        <v>1</v>
      </c>
      <c r="I3119">
        <f t="shared" ca="1" si="295"/>
        <v>3</v>
      </c>
      <c r="J3119" t="str">
        <f t="shared" ca="1" si="296"/>
        <v>Lost</v>
      </c>
    </row>
    <row r="3120" spans="1:10" x14ac:dyDescent="0.3">
      <c r="A3120" s="10" t="s">
        <v>5025</v>
      </c>
      <c r="B3120" s="2">
        <v>45642</v>
      </c>
      <c r="C3120">
        <v>2</v>
      </c>
      <c r="D3120">
        <v>2106.66</v>
      </c>
      <c r="E3120" s="11">
        <f t="shared" ca="1" si="297"/>
        <v>437</v>
      </c>
      <c r="F3120">
        <f t="shared" ca="1" si="292"/>
        <v>1</v>
      </c>
      <c r="G3120">
        <f t="shared" si="293"/>
        <v>2</v>
      </c>
      <c r="H3120">
        <f t="shared" si="294"/>
        <v>3</v>
      </c>
      <c r="I3120">
        <f t="shared" ca="1" si="295"/>
        <v>6</v>
      </c>
      <c r="J3120" t="str">
        <f t="shared" ca="1" si="296"/>
        <v>Loyal</v>
      </c>
    </row>
    <row r="3121" spans="1:10" x14ac:dyDescent="0.3">
      <c r="A3121" s="10" t="s">
        <v>5527</v>
      </c>
      <c r="B3121" s="2">
        <v>45470</v>
      </c>
      <c r="C3121">
        <v>2</v>
      </c>
      <c r="D3121">
        <v>2650.13</v>
      </c>
      <c r="E3121" s="11">
        <f t="shared" ca="1" si="297"/>
        <v>609</v>
      </c>
      <c r="F3121">
        <f t="shared" ca="1" si="292"/>
        <v>1</v>
      </c>
      <c r="G3121">
        <f t="shared" si="293"/>
        <v>2</v>
      </c>
      <c r="H3121">
        <f t="shared" si="294"/>
        <v>3</v>
      </c>
      <c r="I3121">
        <f t="shared" ca="1" si="295"/>
        <v>6</v>
      </c>
      <c r="J3121" t="str">
        <f t="shared" ca="1" si="296"/>
        <v>Loyal</v>
      </c>
    </row>
    <row r="3122" spans="1:10" x14ac:dyDescent="0.3">
      <c r="A3122" s="10" t="s">
        <v>5109</v>
      </c>
      <c r="B3122" s="2">
        <v>45380</v>
      </c>
      <c r="C3122">
        <v>1</v>
      </c>
      <c r="D3122">
        <v>107.05</v>
      </c>
      <c r="E3122" s="11">
        <f t="shared" ca="1" si="297"/>
        <v>699</v>
      </c>
      <c r="F3122">
        <f t="shared" ca="1" si="292"/>
        <v>1</v>
      </c>
      <c r="G3122">
        <f t="shared" si="293"/>
        <v>1</v>
      </c>
      <c r="H3122">
        <f t="shared" si="294"/>
        <v>1</v>
      </c>
      <c r="I3122">
        <f t="shared" ca="1" si="295"/>
        <v>3</v>
      </c>
      <c r="J3122" t="str">
        <f t="shared" ca="1" si="296"/>
        <v>Lost</v>
      </c>
    </row>
    <row r="3123" spans="1:10" x14ac:dyDescent="0.3">
      <c r="A3123" s="10" t="s">
        <v>2549</v>
      </c>
      <c r="B3123" s="2">
        <v>45538</v>
      </c>
      <c r="C3123">
        <v>1</v>
      </c>
      <c r="D3123">
        <v>2989.17</v>
      </c>
      <c r="E3123" s="11">
        <f t="shared" ca="1" si="297"/>
        <v>541</v>
      </c>
      <c r="F3123">
        <f t="shared" ca="1" si="292"/>
        <v>1</v>
      </c>
      <c r="G3123">
        <f t="shared" si="293"/>
        <v>1</v>
      </c>
      <c r="H3123">
        <f t="shared" si="294"/>
        <v>3</v>
      </c>
      <c r="I3123">
        <f t="shared" ca="1" si="295"/>
        <v>5</v>
      </c>
      <c r="J3123" t="str">
        <f t="shared" ca="1" si="296"/>
        <v>Loyal</v>
      </c>
    </row>
    <row r="3124" spans="1:10" x14ac:dyDescent="0.3">
      <c r="A3124" s="10" t="s">
        <v>4184</v>
      </c>
      <c r="B3124" s="2">
        <v>45657</v>
      </c>
      <c r="C3124">
        <v>2</v>
      </c>
      <c r="D3124">
        <v>474.88</v>
      </c>
      <c r="E3124" s="11">
        <f t="shared" ca="1" si="297"/>
        <v>422</v>
      </c>
      <c r="F3124">
        <f t="shared" ca="1" si="292"/>
        <v>1</v>
      </c>
      <c r="G3124">
        <f t="shared" si="293"/>
        <v>2</v>
      </c>
      <c r="H3124">
        <f t="shared" si="294"/>
        <v>1</v>
      </c>
      <c r="I3124">
        <f t="shared" ca="1" si="295"/>
        <v>4</v>
      </c>
      <c r="J3124" t="str">
        <f t="shared" ca="1" si="296"/>
        <v>At Risk</v>
      </c>
    </row>
    <row r="3125" spans="1:10" x14ac:dyDescent="0.3">
      <c r="A3125" s="10" t="s">
        <v>1158</v>
      </c>
      <c r="B3125" s="2">
        <v>45556</v>
      </c>
      <c r="C3125">
        <v>4</v>
      </c>
      <c r="D3125">
        <v>7559.17</v>
      </c>
      <c r="E3125" s="11">
        <f t="shared" ca="1" si="297"/>
        <v>523</v>
      </c>
      <c r="F3125">
        <f t="shared" ca="1" si="292"/>
        <v>1</v>
      </c>
      <c r="G3125">
        <f t="shared" si="293"/>
        <v>3</v>
      </c>
      <c r="H3125">
        <f t="shared" si="294"/>
        <v>3</v>
      </c>
      <c r="I3125">
        <f t="shared" ca="1" si="295"/>
        <v>7</v>
      </c>
      <c r="J3125" t="str">
        <f t="shared" ca="1" si="296"/>
        <v>Champion</v>
      </c>
    </row>
    <row r="3126" spans="1:10" x14ac:dyDescent="0.3">
      <c r="A3126" s="10" t="s">
        <v>3762</v>
      </c>
      <c r="B3126" s="2">
        <v>45568</v>
      </c>
      <c r="C3126">
        <v>2</v>
      </c>
      <c r="D3126">
        <v>1111.92</v>
      </c>
      <c r="E3126" s="11">
        <f t="shared" ca="1" si="297"/>
        <v>511</v>
      </c>
      <c r="F3126">
        <f t="shared" ca="1" si="292"/>
        <v>1</v>
      </c>
      <c r="G3126">
        <f t="shared" si="293"/>
        <v>2</v>
      </c>
      <c r="H3126">
        <f t="shared" si="294"/>
        <v>2</v>
      </c>
      <c r="I3126">
        <f t="shared" ca="1" si="295"/>
        <v>5</v>
      </c>
      <c r="J3126" t="str">
        <f t="shared" ca="1" si="296"/>
        <v>Loyal</v>
      </c>
    </row>
    <row r="3127" spans="1:10" x14ac:dyDescent="0.3">
      <c r="A3127" s="10" t="s">
        <v>4942</v>
      </c>
      <c r="B3127" s="2">
        <v>45394</v>
      </c>
      <c r="C3127">
        <v>1</v>
      </c>
      <c r="D3127">
        <v>653.75</v>
      </c>
      <c r="E3127" s="11">
        <f t="shared" ca="1" si="297"/>
        <v>685</v>
      </c>
      <c r="F3127">
        <f t="shared" ca="1" si="292"/>
        <v>1</v>
      </c>
      <c r="G3127">
        <f t="shared" si="293"/>
        <v>1</v>
      </c>
      <c r="H3127">
        <f t="shared" si="294"/>
        <v>1</v>
      </c>
      <c r="I3127">
        <f t="shared" ca="1" si="295"/>
        <v>3</v>
      </c>
      <c r="J3127" t="str">
        <f t="shared" ca="1" si="296"/>
        <v>Lost</v>
      </c>
    </row>
    <row r="3128" spans="1:10" x14ac:dyDescent="0.3">
      <c r="A3128" s="10" t="s">
        <v>2295</v>
      </c>
      <c r="B3128" s="2">
        <v>45636</v>
      </c>
      <c r="C3128">
        <v>1</v>
      </c>
      <c r="D3128">
        <v>295.55</v>
      </c>
      <c r="E3128" s="11">
        <f t="shared" ca="1" si="297"/>
        <v>443</v>
      </c>
      <c r="F3128">
        <f t="shared" ca="1" si="292"/>
        <v>1</v>
      </c>
      <c r="G3128">
        <f t="shared" si="293"/>
        <v>1</v>
      </c>
      <c r="H3128">
        <f t="shared" si="294"/>
        <v>1</v>
      </c>
      <c r="I3128">
        <f t="shared" ca="1" si="295"/>
        <v>3</v>
      </c>
      <c r="J3128" t="str">
        <f t="shared" ca="1" si="296"/>
        <v>Lost</v>
      </c>
    </row>
    <row r="3129" spans="1:10" x14ac:dyDescent="0.3">
      <c r="A3129" s="10" t="s">
        <v>1558</v>
      </c>
      <c r="B3129" s="2">
        <v>45420</v>
      </c>
      <c r="C3129">
        <v>1</v>
      </c>
      <c r="D3129">
        <v>1397.48</v>
      </c>
      <c r="E3129" s="11">
        <f t="shared" ca="1" si="297"/>
        <v>659</v>
      </c>
      <c r="F3129">
        <f t="shared" ca="1" si="292"/>
        <v>1</v>
      </c>
      <c r="G3129">
        <f t="shared" si="293"/>
        <v>1</v>
      </c>
      <c r="H3129">
        <f t="shared" si="294"/>
        <v>2</v>
      </c>
      <c r="I3129">
        <f t="shared" ca="1" si="295"/>
        <v>4</v>
      </c>
      <c r="J3129" t="str">
        <f t="shared" ca="1" si="296"/>
        <v>At Risk</v>
      </c>
    </row>
    <row r="3130" spans="1:10" x14ac:dyDescent="0.3">
      <c r="A3130" s="10" t="s">
        <v>5385</v>
      </c>
      <c r="B3130" s="2">
        <v>45636</v>
      </c>
      <c r="C3130">
        <v>2</v>
      </c>
      <c r="D3130">
        <v>2879.02</v>
      </c>
      <c r="E3130" s="11">
        <f t="shared" ca="1" si="297"/>
        <v>443</v>
      </c>
      <c r="F3130">
        <f t="shared" ca="1" si="292"/>
        <v>1</v>
      </c>
      <c r="G3130">
        <f t="shared" si="293"/>
        <v>2</v>
      </c>
      <c r="H3130">
        <f t="shared" si="294"/>
        <v>3</v>
      </c>
      <c r="I3130">
        <f t="shared" ca="1" si="295"/>
        <v>6</v>
      </c>
      <c r="J3130" t="str">
        <f t="shared" ca="1" si="296"/>
        <v>Loyal</v>
      </c>
    </row>
    <row r="3131" spans="1:10" x14ac:dyDescent="0.3">
      <c r="A3131" s="10" t="s">
        <v>5698</v>
      </c>
      <c r="B3131" s="2">
        <v>45362</v>
      </c>
      <c r="C3131">
        <v>1</v>
      </c>
      <c r="D3131">
        <v>1118.9000000000001</v>
      </c>
      <c r="E3131" s="11">
        <f t="shared" ca="1" si="297"/>
        <v>717</v>
      </c>
      <c r="F3131">
        <f t="shared" ca="1" si="292"/>
        <v>1</v>
      </c>
      <c r="G3131">
        <f t="shared" si="293"/>
        <v>1</v>
      </c>
      <c r="H3131">
        <f t="shared" si="294"/>
        <v>2</v>
      </c>
      <c r="I3131">
        <f t="shared" ca="1" si="295"/>
        <v>4</v>
      </c>
      <c r="J3131" t="str">
        <f t="shared" ca="1" si="296"/>
        <v>At Risk</v>
      </c>
    </row>
    <row r="3132" spans="1:10" x14ac:dyDescent="0.3">
      <c r="A3132" s="10" t="s">
        <v>1363</v>
      </c>
      <c r="B3132" s="2">
        <v>45523</v>
      </c>
      <c r="C3132">
        <v>1</v>
      </c>
      <c r="D3132">
        <v>168.7</v>
      </c>
      <c r="E3132" s="11">
        <f t="shared" ca="1" si="297"/>
        <v>556</v>
      </c>
      <c r="F3132">
        <f t="shared" ca="1" si="292"/>
        <v>1</v>
      </c>
      <c r="G3132">
        <f t="shared" si="293"/>
        <v>1</v>
      </c>
      <c r="H3132">
        <f t="shared" si="294"/>
        <v>1</v>
      </c>
      <c r="I3132">
        <f t="shared" ca="1" si="295"/>
        <v>3</v>
      </c>
      <c r="J3132" t="str">
        <f t="shared" ca="1" si="296"/>
        <v>Lost</v>
      </c>
    </row>
    <row r="3133" spans="1:10" x14ac:dyDescent="0.3">
      <c r="A3133" s="10" t="s">
        <v>2711</v>
      </c>
      <c r="B3133" s="2">
        <v>45449</v>
      </c>
      <c r="C3133">
        <v>1</v>
      </c>
      <c r="D3133">
        <v>1318.85</v>
      </c>
      <c r="E3133" s="11">
        <f t="shared" ca="1" si="297"/>
        <v>630</v>
      </c>
      <c r="F3133">
        <f t="shared" ca="1" si="292"/>
        <v>1</v>
      </c>
      <c r="G3133">
        <f t="shared" si="293"/>
        <v>1</v>
      </c>
      <c r="H3133">
        <f t="shared" si="294"/>
        <v>2</v>
      </c>
      <c r="I3133">
        <f t="shared" ca="1" si="295"/>
        <v>4</v>
      </c>
      <c r="J3133" t="str">
        <f t="shared" ca="1" si="296"/>
        <v>At Risk</v>
      </c>
    </row>
    <row r="3134" spans="1:10" x14ac:dyDescent="0.3">
      <c r="A3134" s="10" t="s">
        <v>81</v>
      </c>
      <c r="B3134" s="2">
        <v>45477</v>
      </c>
      <c r="C3134">
        <v>1</v>
      </c>
      <c r="D3134">
        <v>287.93</v>
      </c>
      <c r="E3134" s="11">
        <f t="shared" ca="1" si="297"/>
        <v>602</v>
      </c>
      <c r="F3134">
        <f t="shared" ca="1" si="292"/>
        <v>1</v>
      </c>
      <c r="G3134">
        <f t="shared" si="293"/>
        <v>1</v>
      </c>
      <c r="H3134">
        <f t="shared" si="294"/>
        <v>1</v>
      </c>
      <c r="I3134">
        <f t="shared" ca="1" si="295"/>
        <v>3</v>
      </c>
      <c r="J3134" t="str">
        <f t="shared" ca="1" si="296"/>
        <v>Lost</v>
      </c>
    </row>
    <row r="3135" spans="1:10" x14ac:dyDescent="0.3">
      <c r="A3135" s="10" t="s">
        <v>4459</v>
      </c>
      <c r="B3135" s="2">
        <v>45566</v>
      </c>
      <c r="C3135">
        <v>2</v>
      </c>
      <c r="D3135">
        <v>2119.19</v>
      </c>
      <c r="E3135" s="11">
        <f t="shared" ca="1" si="297"/>
        <v>513</v>
      </c>
      <c r="F3135">
        <f t="shared" ca="1" si="292"/>
        <v>1</v>
      </c>
      <c r="G3135">
        <f t="shared" si="293"/>
        <v>2</v>
      </c>
      <c r="H3135">
        <f t="shared" si="294"/>
        <v>3</v>
      </c>
      <c r="I3135">
        <f t="shared" ca="1" si="295"/>
        <v>6</v>
      </c>
      <c r="J3135" t="str">
        <f t="shared" ca="1" si="296"/>
        <v>Loyal</v>
      </c>
    </row>
    <row r="3136" spans="1:10" x14ac:dyDescent="0.3">
      <c r="A3136" s="10" t="s">
        <v>1170</v>
      </c>
      <c r="B3136" s="2">
        <v>45616</v>
      </c>
      <c r="C3136">
        <v>3</v>
      </c>
      <c r="D3136">
        <v>7089.61</v>
      </c>
      <c r="E3136" s="11">
        <f t="shared" ca="1" si="297"/>
        <v>463</v>
      </c>
      <c r="F3136">
        <f t="shared" ca="1" si="292"/>
        <v>1</v>
      </c>
      <c r="G3136">
        <f t="shared" si="293"/>
        <v>3</v>
      </c>
      <c r="H3136">
        <f t="shared" si="294"/>
        <v>3</v>
      </c>
      <c r="I3136">
        <f t="shared" ca="1" si="295"/>
        <v>7</v>
      </c>
      <c r="J3136" t="str">
        <f t="shared" ca="1" si="296"/>
        <v>Champion</v>
      </c>
    </row>
    <row r="3137" spans="1:10" x14ac:dyDescent="0.3">
      <c r="A3137" s="10" t="s">
        <v>3190</v>
      </c>
      <c r="B3137" s="2">
        <v>45402</v>
      </c>
      <c r="C3137">
        <v>2</v>
      </c>
      <c r="D3137">
        <v>2288.75</v>
      </c>
      <c r="E3137" s="11">
        <f t="shared" ca="1" si="297"/>
        <v>677</v>
      </c>
      <c r="F3137">
        <f t="shared" ca="1" si="292"/>
        <v>1</v>
      </c>
      <c r="G3137">
        <f t="shared" si="293"/>
        <v>2</v>
      </c>
      <c r="H3137">
        <f t="shared" si="294"/>
        <v>3</v>
      </c>
      <c r="I3137">
        <f t="shared" ca="1" si="295"/>
        <v>6</v>
      </c>
      <c r="J3137" t="str">
        <f t="shared" ca="1" si="296"/>
        <v>Loyal</v>
      </c>
    </row>
    <row r="3138" spans="1:10" x14ac:dyDescent="0.3">
      <c r="A3138" s="10" t="s">
        <v>5382</v>
      </c>
      <c r="B3138" s="2">
        <v>45562</v>
      </c>
      <c r="C3138">
        <v>1</v>
      </c>
      <c r="D3138">
        <v>1567.99</v>
      </c>
      <c r="E3138" s="11">
        <f t="shared" ca="1" si="297"/>
        <v>517</v>
      </c>
      <c r="F3138">
        <f t="shared" ca="1" si="292"/>
        <v>1</v>
      </c>
      <c r="G3138">
        <f t="shared" si="293"/>
        <v>1</v>
      </c>
      <c r="H3138">
        <f t="shared" si="294"/>
        <v>2</v>
      </c>
      <c r="I3138">
        <f t="shared" ca="1" si="295"/>
        <v>4</v>
      </c>
      <c r="J3138" t="str">
        <f t="shared" ca="1" si="296"/>
        <v>At Risk</v>
      </c>
    </row>
    <row r="3139" spans="1:10" x14ac:dyDescent="0.3">
      <c r="A3139" s="10" t="s">
        <v>4581</v>
      </c>
      <c r="B3139" s="2">
        <v>45445</v>
      </c>
      <c r="C3139">
        <v>2</v>
      </c>
      <c r="D3139">
        <v>1854.38</v>
      </c>
      <c r="E3139" s="11">
        <f t="shared" ca="1" si="297"/>
        <v>634</v>
      </c>
      <c r="F3139">
        <f t="shared" ref="F3139:F3202" ca="1" si="298">_xlfn.IFS(E3139&lt;100,3,E3139&lt;=200,2,E3139&gt;200,1)</f>
        <v>1</v>
      </c>
      <c r="G3139">
        <f t="shared" ref="G3139:G3202" si="299">_xlfn.IFS(C3139&gt;=3,3,C3139=2,2,C3139=1,1)</f>
        <v>2</v>
      </c>
      <c r="H3139">
        <f t="shared" ref="H3139:H3202" si="300">_xlfn.IFS(D3139&gt;=2000,3,D3139&gt;=1000,2,D3139&lt;1000,1)</f>
        <v>2</v>
      </c>
      <c r="I3139">
        <f t="shared" ref="I3139:I3202" ca="1" si="301">F3139+G3139+H3139</f>
        <v>5</v>
      </c>
      <c r="J3139" t="str">
        <f t="shared" ref="J3139:J3202" ca="1" si="302">_xlfn.IFS(I3139&gt;=7,"Champion",I3139&gt;=5,"Loyal",I3139&gt;=4,"At Risk",I3139&lt;4,"Lost")</f>
        <v>Loyal</v>
      </c>
    </row>
    <row r="3140" spans="1:10" x14ac:dyDescent="0.3">
      <c r="A3140" s="10" t="s">
        <v>4954</v>
      </c>
      <c r="B3140" s="2">
        <v>45417</v>
      </c>
      <c r="C3140">
        <v>1</v>
      </c>
      <c r="D3140">
        <v>975.61</v>
      </c>
      <c r="E3140" s="11">
        <f t="shared" ca="1" si="297"/>
        <v>662</v>
      </c>
      <c r="F3140">
        <f t="shared" ca="1" si="298"/>
        <v>1</v>
      </c>
      <c r="G3140">
        <f t="shared" si="299"/>
        <v>1</v>
      </c>
      <c r="H3140">
        <f t="shared" si="300"/>
        <v>1</v>
      </c>
      <c r="I3140">
        <f t="shared" ca="1" si="301"/>
        <v>3</v>
      </c>
      <c r="J3140" t="str">
        <f t="shared" ca="1" si="302"/>
        <v>Lost</v>
      </c>
    </row>
    <row r="3141" spans="1:10" x14ac:dyDescent="0.3">
      <c r="A3141" s="10" t="s">
        <v>4584</v>
      </c>
      <c r="B3141" s="2">
        <v>45491</v>
      </c>
      <c r="C3141">
        <v>2</v>
      </c>
      <c r="D3141">
        <v>4108.74</v>
      </c>
      <c r="E3141" s="11">
        <f t="shared" ref="E3141:E3204" ca="1" si="303">TODAY()-B3141</f>
        <v>588</v>
      </c>
      <c r="F3141">
        <f t="shared" ca="1" si="298"/>
        <v>1</v>
      </c>
      <c r="G3141">
        <f t="shared" si="299"/>
        <v>2</v>
      </c>
      <c r="H3141">
        <f t="shared" si="300"/>
        <v>3</v>
      </c>
      <c r="I3141">
        <f t="shared" ca="1" si="301"/>
        <v>6</v>
      </c>
      <c r="J3141" t="str">
        <f t="shared" ca="1" si="302"/>
        <v>Loyal</v>
      </c>
    </row>
    <row r="3142" spans="1:10" x14ac:dyDescent="0.3">
      <c r="A3142" s="10" t="s">
        <v>1396</v>
      </c>
      <c r="B3142" s="2">
        <v>45326</v>
      </c>
      <c r="C3142">
        <v>1</v>
      </c>
      <c r="D3142">
        <v>636.27</v>
      </c>
      <c r="E3142" s="11">
        <f t="shared" ca="1" si="303"/>
        <v>753</v>
      </c>
      <c r="F3142">
        <f t="shared" ca="1" si="298"/>
        <v>1</v>
      </c>
      <c r="G3142">
        <f t="shared" si="299"/>
        <v>1</v>
      </c>
      <c r="H3142">
        <f t="shared" si="300"/>
        <v>1</v>
      </c>
      <c r="I3142">
        <f t="shared" ca="1" si="301"/>
        <v>3</v>
      </c>
      <c r="J3142" t="str">
        <f t="shared" ca="1" si="302"/>
        <v>Lost</v>
      </c>
    </row>
    <row r="3143" spans="1:10" x14ac:dyDescent="0.3">
      <c r="A3143" s="10" t="s">
        <v>1315</v>
      </c>
      <c r="B3143" s="2">
        <v>45346</v>
      </c>
      <c r="C3143">
        <v>1</v>
      </c>
      <c r="D3143">
        <v>1989.17</v>
      </c>
      <c r="E3143" s="11">
        <f t="shared" ca="1" si="303"/>
        <v>733</v>
      </c>
      <c r="F3143">
        <f t="shared" ca="1" si="298"/>
        <v>1</v>
      </c>
      <c r="G3143">
        <f t="shared" si="299"/>
        <v>1</v>
      </c>
      <c r="H3143">
        <f t="shared" si="300"/>
        <v>2</v>
      </c>
      <c r="I3143">
        <f t="shared" ca="1" si="301"/>
        <v>4</v>
      </c>
      <c r="J3143" t="str">
        <f t="shared" ca="1" si="302"/>
        <v>At Risk</v>
      </c>
    </row>
    <row r="3144" spans="1:10" x14ac:dyDescent="0.3">
      <c r="A3144" s="10" t="s">
        <v>5053</v>
      </c>
      <c r="B3144" s="2">
        <v>45367</v>
      </c>
      <c r="C3144">
        <v>1</v>
      </c>
      <c r="D3144">
        <v>3740.24</v>
      </c>
      <c r="E3144" s="11">
        <f t="shared" ca="1" si="303"/>
        <v>712</v>
      </c>
      <c r="F3144">
        <f t="shared" ca="1" si="298"/>
        <v>1</v>
      </c>
      <c r="G3144">
        <f t="shared" si="299"/>
        <v>1</v>
      </c>
      <c r="H3144">
        <f t="shared" si="300"/>
        <v>3</v>
      </c>
      <c r="I3144">
        <f t="shared" ca="1" si="301"/>
        <v>5</v>
      </c>
      <c r="J3144" t="str">
        <f t="shared" ca="1" si="302"/>
        <v>Loyal</v>
      </c>
    </row>
    <row r="3145" spans="1:10" x14ac:dyDescent="0.3">
      <c r="A3145" s="10" t="s">
        <v>1575</v>
      </c>
      <c r="B3145" s="2">
        <v>45579</v>
      </c>
      <c r="C3145">
        <v>2</v>
      </c>
      <c r="D3145">
        <v>170.04</v>
      </c>
      <c r="E3145" s="11">
        <f t="shared" ca="1" si="303"/>
        <v>500</v>
      </c>
      <c r="F3145">
        <f t="shared" ca="1" si="298"/>
        <v>1</v>
      </c>
      <c r="G3145">
        <f t="shared" si="299"/>
        <v>2</v>
      </c>
      <c r="H3145">
        <f t="shared" si="300"/>
        <v>1</v>
      </c>
      <c r="I3145">
        <f t="shared" ca="1" si="301"/>
        <v>4</v>
      </c>
      <c r="J3145" t="str">
        <f t="shared" ca="1" si="302"/>
        <v>At Risk</v>
      </c>
    </row>
    <row r="3146" spans="1:10" x14ac:dyDescent="0.3">
      <c r="A3146" s="10" t="s">
        <v>752</v>
      </c>
      <c r="B3146" s="2">
        <v>45571</v>
      </c>
      <c r="C3146">
        <v>2</v>
      </c>
      <c r="D3146">
        <v>1208.6300000000001</v>
      </c>
      <c r="E3146" s="11">
        <f t="shared" ca="1" si="303"/>
        <v>508</v>
      </c>
      <c r="F3146">
        <f t="shared" ca="1" si="298"/>
        <v>1</v>
      </c>
      <c r="G3146">
        <f t="shared" si="299"/>
        <v>2</v>
      </c>
      <c r="H3146">
        <f t="shared" si="300"/>
        <v>2</v>
      </c>
      <c r="I3146">
        <f t="shared" ca="1" si="301"/>
        <v>5</v>
      </c>
      <c r="J3146" t="str">
        <f t="shared" ca="1" si="302"/>
        <v>Loyal</v>
      </c>
    </row>
    <row r="3147" spans="1:10" x14ac:dyDescent="0.3">
      <c r="A3147" s="10" t="s">
        <v>111</v>
      </c>
      <c r="B3147" s="2">
        <v>45643</v>
      </c>
      <c r="C3147">
        <v>2</v>
      </c>
      <c r="D3147">
        <v>3378.5499999999997</v>
      </c>
      <c r="E3147" s="11">
        <f t="shared" ca="1" si="303"/>
        <v>436</v>
      </c>
      <c r="F3147">
        <f t="shared" ca="1" si="298"/>
        <v>1</v>
      </c>
      <c r="G3147">
        <f t="shared" si="299"/>
        <v>2</v>
      </c>
      <c r="H3147">
        <f t="shared" si="300"/>
        <v>3</v>
      </c>
      <c r="I3147">
        <f t="shared" ca="1" si="301"/>
        <v>6</v>
      </c>
      <c r="J3147" t="str">
        <f t="shared" ca="1" si="302"/>
        <v>Loyal</v>
      </c>
    </row>
    <row r="3148" spans="1:10" x14ac:dyDescent="0.3">
      <c r="A3148" s="10" t="s">
        <v>3664</v>
      </c>
      <c r="B3148" s="2">
        <v>45636</v>
      </c>
      <c r="C3148">
        <v>2</v>
      </c>
      <c r="D3148">
        <v>1104.6300000000001</v>
      </c>
      <c r="E3148" s="11">
        <f t="shared" ca="1" si="303"/>
        <v>443</v>
      </c>
      <c r="F3148">
        <f t="shared" ca="1" si="298"/>
        <v>1</v>
      </c>
      <c r="G3148">
        <f t="shared" si="299"/>
        <v>2</v>
      </c>
      <c r="H3148">
        <f t="shared" si="300"/>
        <v>2</v>
      </c>
      <c r="I3148">
        <f t="shared" ca="1" si="301"/>
        <v>5</v>
      </c>
      <c r="J3148" t="str">
        <f t="shared" ca="1" si="302"/>
        <v>Loyal</v>
      </c>
    </row>
    <row r="3149" spans="1:10" x14ac:dyDescent="0.3">
      <c r="A3149" s="10" t="s">
        <v>2601</v>
      </c>
      <c r="B3149" s="2">
        <v>45638</v>
      </c>
      <c r="C3149">
        <v>2</v>
      </c>
      <c r="D3149">
        <v>2761.82</v>
      </c>
      <c r="E3149" s="11">
        <f t="shared" ca="1" si="303"/>
        <v>441</v>
      </c>
      <c r="F3149">
        <f t="shared" ca="1" si="298"/>
        <v>1</v>
      </c>
      <c r="G3149">
        <f t="shared" si="299"/>
        <v>2</v>
      </c>
      <c r="H3149">
        <f t="shared" si="300"/>
        <v>3</v>
      </c>
      <c r="I3149">
        <f t="shared" ca="1" si="301"/>
        <v>6</v>
      </c>
      <c r="J3149" t="str">
        <f t="shared" ca="1" si="302"/>
        <v>Loyal</v>
      </c>
    </row>
    <row r="3150" spans="1:10" x14ac:dyDescent="0.3">
      <c r="A3150" s="10" t="s">
        <v>3575</v>
      </c>
      <c r="B3150" s="2">
        <v>45293</v>
      </c>
      <c r="C3150">
        <v>1</v>
      </c>
      <c r="D3150">
        <v>479.41</v>
      </c>
      <c r="E3150" s="11">
        <f t="shared" ca="1" si="303"/>
        <v>786</v>
      </c>
      <c r="F3150">
        <f t="shared" ca="1" si="298"/>
        <v>1</v>
      </c>
      <c r="G3150">
        <f t="shared" si="299"/>
        <v>1</v>
      </c>
      <c r="H3150">
        <f t="shared" si="300"/>
        <v>1</v>
      </c>
      <c r="I3150">
        <f t="shared" ca="1" si="301"/>
        <v>3</v>
      </c>
      <c r="J3150" t="str">
        <f t="shared" ca="1" si="302"/>
        <v>Lost</v>
      </c>
    </row>
    <row r="3151" spans="1:10" x14ac:dyDescent="0.3">
      <c r="A3151" s="10" t="s">
        <v>5178</v>
      </c>
      <c r="B3151" s="2">
        <v>45385</v>
      </c>
      <c r="C3151">
        <v>2</v>
      </c>
      <c r="D3151">
        <v>2630.0299999999997</v>
      </c>
      <c r="E3151" s="11">
        <f t="shared" ca="1" si="303"/>
        <v>694</v>
      </c>
      <c r="F3151">
        <f t="shared" ca="1" si="298"/>
        <v>1</v>
      </c>
      <c r="G3151">
        <f t="shared" si="299"/>
        <v>2</v>
      </c>
      <c r="H3151">
        <f t="shared" si="300"/>
        <v>3</v>
      </c>
      <c r="I3151">
        <f t="shared" ca="1" si="301"/>
        <v>6</v>
      </c>
      <c r="J3151" t="str">
        <f t="shared" ca="1" si="302"/>
        <v>Loyal</v>
      </c>
    </row>
    <row r="3152" spans="1:10" x14ac:dyDescent="0.3">
      <c r="A3152" s="10" t="s">
        <v>3828</v>
      </c>
      <c r="B3152" s="2">
        <v>45591</v>
      </c>
      <c r="C3152">
        <v>1</v>
      </c>
      <c r="D3152">
        <v>2413.15</v>
      </c>
      <c r="E3152" s="11">
        <f t="shared" ca="1" si="303"/>
        <v>488</v>
      </c>
      <c r="F3152">
        <f t="shared" ca="1" si="298"/>
        <v>1</v>
      </c>
      <c r="G3152">
        <f t="shared" si="299"/>
        <v>1</v>
      </c>
      <c r="H3152">
        <f t="shared" si="300"/>
        <v>3</v>
      </c>
      <c r="I3152">
        <f t="shared" ca="1" si="301"/>
        <v>5</v>
      </c>
      <c r="J3152" t="str">
        <f t="shared" ca="1" si="302"/>
        <v>Loyal</v>
      </c>
    </row>
    <row r="3153" spans="1:10" x14ac:dyDescent="0.3">
      <c r="A3153" s="10" t="s">
        <v>279</v>
      </c>
      <c r="B3153" s="2">
        <v>45581</v>
      </c>
      <c r="C3153">
        <v>2</v>
      </c>
      <c r="D3153">
        <v>366.75</v>
      </c>
      <c r="E3153" s="11">
        <f t="shared" ca="1" si="303"/>
        <v>498</v>
      </c>
      <c r="F3153">
        <f t="shared" ca="1" si="298"/>
        <v>1</v>
      </c>
      <c r="G3153">
        <f t="shared" si="299"/>
        <v>2</v>
      </c>
      <c r="H3153">
        <f t="shared" si="300"/>
        <v>1</v>
      </c>
      <c r="I3153">
        <f t="shared" ca="1" si="301"/>
        <v>4</v>
      </c>
      <c r="J3153" t="str">
        <f t="shared" ca="1" si="302"/>
        <v>At Risk</v>
      </c>
    </row>
    <row r="3154" spans="1:10" x14ac:dyDescent="0.3">
      <c r="A3154" s="10" t="s">
        <v>2481</v>
      </c>
      <c r="B3154" s="2">
        <v>45359</v>
      </c>
      <c r="C3154">
        <v>2</v>
      </c>
      <c r="D3154">
        <v>3654.24</v>
      </c>
      <c r="E3154" s="11">
        <f t="shared" ca="1" si="303"/>
        <v>720</v>
      </c>
      <c r="F3154">
        <f t="shared" ca="1" si="298"/>
        <v>1</v>
      </c>
      <c r="G3154">
        <f t="shared" si="299"/>
        <v>2</v>
      </c>
      <c r="H3154">
        <f t="shared" si="300"/>
        <v>3</v>
      </c>
      <c r="I3154">
        <f t="shared" ca="1" si="301"/>
        <v>6</v>
      </c>
      <c r="J3154" t="str">
        <f t="shared" ca="1" si="302"/>
        <v>Loyal</v>
      </c>
    </row>
    <row r="3155" spans="1:10" x14ac:dyDescent="0.3">
      <c r="A3155" s="10" t="s">
        <v>2175</v>
      </c>
      <c r="B3155" s="2">
        <v>45647</v>
      </c>
      <c r="C3155">
        <v>3</v>
      </c>
      <c r="D3155">
        <v>6754.58</v>
      </c>
      <c r="E3155" s="11">
        <f t="shared" ca="1" si="303"/>
        <v>432</v>
      </c>
      <c r="F3155">
        <f t="shared" ca="1" si="298"/>
        <v>1</v>
      </c>
      <c r="G3155">
        <f t="shared" si="299"/>
        <v>3</v>
      </c>
      <c r="H3155">
        <f t="shared" si="300"/>
        <v>3</v>
      </c>
      <c r="I3155">
        <f t="shared" ca="1" si="301"/>
        <v>7</v>
      </c>
      <c r="J3155" t="str">
        <f t="shared" ca="1" si="302"/>
        <v>Champion</v>
      </c>
    </row>
    <row r="3156" spans="1:10" x14ac:dyDescent="0.3">
      <c r="A3156" s="10" t="s">
        <v>2244</v>
      </c>
      <c r="B3156" s="2">
        <v>45516</v>
      </c>
      <c r="C3156">
        <v>1</v>
      </c>
      <c r="D3156">
        <v>295.24</v>
      </c>
      <c r="E3156" s="11">
        <f t="shared" ca="1" si="303"/>
        <v>563</v>
      </c>
      <c r="F3156">
        <f t="shared" ca="1" si="298"/>
        <v>1</v>
      </c>
      <c r="G3156">
        <f t="shared" si="299"/>
        <v>1</v>
      </c>
      <c r="H3156">
        <f t="shared" si="300"/>
        <v>1</v>
      </c>
      <c r="I3156">
        <f t="shared" ca="1" si="301"/>
        <v>3</v>
      </c>
      <c r="J3156" t="str">
        <f t="shared" ca="1" si="302"/>
        <v>Lost</v>
      </c>
    </row>
    <row r="3157" spans="1:10" x14ac:dyDescent="0.3">
      <c r="A3157" s="10" t="s">
        <v>2865</v>
      </c>
      <c r="B3157" s="2">
        <v>45557</v>
      </c>
      <c r="C3157">
        <v>2</v>
      </c>
      <c r="D3157">
        <v>1652.6599999999999</v>
      </c>
      <c r="E3157" s="11">
        <f t="shared" ca="1" si="303"/>
        <v>522</v>
      </c>
      <c r="F3157">
        <f t="shared" ca="1" si="298"/>
        <v>1</v>
      </c>
      <c r="G3157">
        <f t="shared" si="299"/>
        <v>2</v>
      </c>
      <c r="H3157">
        <f t="shared" si="300"/>
        <v>2</v>
      </c>
      <c r="I3157">
        <f t="shared" ca="1" si="301"/>
        <v>5</v>
      </c>
      <c r="J3157" t="str">
        <f t="shared" ca="1" si="302"/>
        <v>Loyal</v>
      </c>
    </row>
    <row r="3158" spans="1:10" x14ac:dyDescent="0.3">
      <c r="A3158" s="10" t="s">
        <v>5575</v>
      </c>
      <c r="B3158" s="2">
        <v>45386</v>
      </c>
      <c r="C3158">
        <v>1</v>
      </c>
      <c r="D3158">
        <v>1073.69</v>
      </c>
      <c r="E3158" s="11">
        <f t="shared" ca="1" si="303"/>
        <v>693</v>
      </c>
      <c r="F3158">
        <f t="shared" ca="1" si="298"/>
        <v>1</v>
      </c>
      <c r="G3158">
        <f t="shared" si="299"/>
        <v>1</v>
      </c>
      <c r="H3158">
        <f t="shared" si="300"/>
        <v>2</v>
      </c>
      <c r="I3158">
        <f t="shared" ca="1" si="301"/>
        <v>4</v>
      </c>
      <c r="J3158" t="str">
        <f t="shared" ca="1" si="302"/>
        <v>At Risk</v>
      </c>
    </row>
    <row r="3159" spans="1:10" x14ac:dyDescent="0.3">
      <c r="A3159" s="10" t="s">
        <v>4330</v>
      </c>
      <c r="B3159" s="2">
        <v>45577</v>
      </c>
      <c r="C3159">
        <v>1</v>
      </c>
      <c r="D3159">
        <v>490.43</v>
      </c>
      <c r="E3159" s="11">
        <f t="shared" ca="1" si="303"/>
        <v>502</v>
      </c>
      <c r="F3159">
        <f t="shared" ca="1" si="298"/>
        <v>1</v>
      </c>
      <c r="G3159">
        <f t="shared" si="299"/>
        <v>1</v>
      </c>
      <c r="H3159">
        <f t="shared" si="300"/>
        <v>1</v>
      </c>
      <c r="I3159">
        <f t="shared" ca="1" si="301"/>
        <v>3</v>
      </c>
      <c r="J3159" t="str">
        <f t="shared" ca="1" si="302"/>
        <v>Lost</v>
      </c>
    </row>
    <row r="3160" spans="1:10" x14ac:dyDescent="0.3">
      <c r="A3160" s="10" t="s">
        <v>1709</v>
      </c>
      <c r="B3160" s="2">
        <v>45581</v>
      </c>
      <c r="C3160">
        <v>1</v>
      </c>
      <c r="D3160">
        <v>2096.71</v>
      </c>
      <c r="E3160" s="11">
        <f t="shared" ca="1" si="303"/>
        <v>498</v>
      </c>
      <c r="F3160">
        <f t="shared" ca="1" si="298"/>
        <v>1</v>
      </c>
      <c r="G3160">
        <f t="shared" si="299"/>
        <v>1</v>
      </c>
      <c r="H3160">
        <f t="shared" si="300"/>
        <v>3</v>
      </c>
      <c r="I3160">
        <f t="shared" ca="1" si="301"/>
        <v>5</v>
      </c>
      <c r="J3160" t="str">
        <f t="shared" ca="1" si="302"/>
        <v>Loyal</v>
      </c>
    </row>
    <row r="3161" spans="1:10" x14ac:dyDescent="0.3">
      <c r="A3161" s="10" t="s">
        <v>5221</v>
      </c>
      <c r="B3161" s="2">
        <v>45360</v>
      </c>
      <c r="C3161">
        <v>1</v>
      </c>
      <c r="D3161">
        <v>2633.47</v>
      </c>
      <c r="E3161" s="11">
        <f t="shared" ca="1" si="303"/>
        <v>719</v>
      </c>
      <c r="F3161">
        <f t="shared" ca="1" si="298"/>
        <v>1</v>
      </c>
      <c r="G3161">
        <f t="shared" si="299"/>
        <v>1</v>
      </c>
      <c r="H3161">
        <f t="shared" si="300"/>
        <v>3</v>
      </c>
      <c r="I3161">
        <f t="shared" ca="1" si="301"/>
        <v>5</v>
      </c>
      <c r="J3161" t="str">
        <f t="shared" ca="1" si="302"/>
        <v>Loyal</v>
      </c>
    </row>
    <row r="3162" spans="1:10" x14ac:dyDescent="0.3">
      <c r="A3162" s="10" t="s">
        <v>177</v>
      </c>
      <c r="B3162" s="2">
        <v>45485</v>
      </c>
      <c r="C3162">
        <v>1</v>
      </c>
      <c r="D3162">
        <v>313.58999999999997</v>
      </c>
      <c r="E3162" s="11">
        <f t="shared" ca="1" si="303"/>
        <v>594</v>
      </c>
      <c r="F3162">
        <f t="shared" ca="1" si="298"/>
        <v>1</v>
      </c>
      <c r="G3162">
        <f t="shared" si="299"/>
        <v>1</v>
      </c>
      <c r="H3162">
        <f t="shared" si="300"/>
        <v>1</v>
      </c>
      <c r="I3162">
        <f t="shared" ca="1" si="301"/>
        <v>3</v>
      </c>
      <c r="J3162" t="str">
        <f t="shared" ca="1" si="302"/>
        <v>Lost</v>
      </c>
    </row>
    <row r="3163" spans="1:10" x14ac:dyDescent="0.3">
      <c r="A3163" s="10" t="s">
        <v>2633</v>
      </c>
      <c r="B3163" s="2">
        <v>45655</v>
      </c>
      <c r="C3163">
        <v>1</v>
      </c>
      <c r="D3163">
        <v>241.78</v>
      </c>
      <c r="E3163" s="11">
        <f t="shared" ca="1" si="303"/>
        <v>424</v>
      </c>
      <c r="F3163">
        <f t="shared" ca="1" si="298"/>
        <v>1</v>
      </c>
      <c r="G3163">
        <f t="shared" si="299"/>
        <v>1</v>
      </c>
      <c r="H3163">
        <f t="shared" si="300"/>
        <v>1</v>
      </c>
      <c r="I3163">
        <f t="shared" ca="1" si="301"/>
        <v>3</v>
      </c>
      <c r="J3163" t="str">
        <f t="shared" ca="1" si="302"/>
        <v>Lost</v>
      </c>
    </row>
    <row r="3164" spans="1:10" x14ac:dyDescent="0.3">
      <c r="A3164" s="10" t="s">
        <v>5471</v>
      </c>
      <c r="B3164" s="2">
        <v>45600</v>
      </c>
      <c r="C3164">
        <v>2</v>
      </c>
      <c r="D3164">
        <v>2724.14</v>
      </c>
      <c r="E3164" s="11">
        <f t="shared" ca="1" si="303"/>
        <v>479</v>
      </c>
      <c r="F3164">
        <f t="shared" ca="1" si="298"/>
        <v>1</v>
      </c>
      <c r="G3164">
        <f t="shared" si="299"/>
        <v>2</v>
      </c>
      <c r="H3164">
        <f t="shared" si="300"/>
        <v>3</v>
      </c>
      <c r="I3164">
        <f t="shared" ca="1" si="301"/>
        <v>6</v>
      </c>
      <c r="J3164" t="str">
        <f t="shared" ca="1" si="302"/>
        <v>Loyal</v>
      </c>
    </row>
    <row r="3165" spans="1:10" x14ac:dyDescent="0.3">
      <c r="A3165" s="10" t="s">
        <v>849</v>
      </c>
      <c r="B3165" s="2">
        <v>45561</v>
      </c>
      <c r="C3165">
        <v>3</v>
      </c>
      <c r="D3165">
        <v>2326</v>
      </c>
      <c r="E3165" s="11">
        <f t="shared" ca="1" si="303"/>
        <v>518</v>
      </c>
      <c r="F3165">
        <f t="shared" ca="1" si="298"/>
        <v>1</v>
      </c>
      <c r="G3165">
        <f t="shared" si="299"/>
        <v>3</v>
      </c>
      <c r="H3165">
        <f t="shared" si="300"/>
        <v>3</v>
      </c>
      <c r="I3165">
        <f t="shared" ca="1" si="301"/>
        <v>7</v>
      </c>
      <c r="J3165" t="str">
        <f t="shared" ca="1" si="302"/>
        <v>Champion</v>
      </c>
    </row>
    <row r="3166" spans="1:10" x14ac:dyDescent="0.3">
      <c r="A3166" s="10" t="s">
        <v>2189</v>
      </c>
      <c r="B3166" s="2">
        <v>45623</v>
      </c>
      <c r="C3166">
        <v>1</v>
      </c>
      <c r="D3166">
        <v>498.94</v>
      </c>
      <c r="E3166" s="11">
        <f t="shared" ca="1" si="303"/>
        <v>456</v>
      </c>
      <c r="F3166">
        <f t="shared" ca="1" si="298"/>
        <v>1</v>
      </c>
      <c r="G3166">
        <f t="shared" si="299"/>
        <v>1</v>
      </c>
      <c r="H3166">
        <f t="shared" si="300"/>
        <v>1</v>
      </c>
      <c r="I3166">
        <f t="shared" ca="1" si="301"/>
        <v>3</v>
      </c>
      <c r="J3166" t="str">
        <f t="shared" ca="1" si="302"/>
        <v>Lost</v>
      </c>
    </row>
    <row r="3167" spans="1:10" x14ac:dyDescent="0.3">
      <c r="A3167" s="10" t="s">
        <v>2758</v>
      </c>
      <c r="B3167" s="2">
        <v>45392</v>
      </c>
      <c r="C3167">
        <v>1</v>
      </c>
      <c r="D3167">
        <v>1611.16</v>
      </c>
      <c r="E3167" s="11">
        <f t="shared" ca="1" si="303"/>
        <v>687</v>
      </c>
      <c r="F3167">
        <f t="shared" ca="1" si="298"/>
        <v>1</v>
      </c>
      <c r="G3167">
        <f t="shared" si="299"/>
        <v>1</v>
      </c>
      <c r="H3167">
        <f t="shared" si="300"/>
        <v>2</v>
      </c>
      <c r="I3167">
        <f t="shared" ca="1" si="301"/>
        <v>4</v>
      </c>
      <c r="J3167" t="str">
        <f t="shared" ca="1" si="302"/>
        <v>At Risk</v>
      </c>
    </row>
    <row r="3168" spans="1:10" x14ac:dyDescent="0.3">
      <c r="A3168" s="10" t="s">
        <v>1807</v>
      </c>
      <c r="B3168" s="2">
        <v>45390</v>
      </c>
      <c r="C3168">
        <v>1</v>
      </c>
      <c r="D3168">
        <v>132.77000000000001</v>
      </c>
      <c r="E3168" s="11">
        <f t="shared" ca="1" si="303"/>
        <v>689</v>
      </c>
      <c r="F3168">
        <f t="shared" ca="1" si="298"/>
        <v>1</v>
      </c>
      <c r="G3168">
        <f t="shared" si="299"/>
        <v>1</v>
      </c>
      <c r="H3168">
        <f t="shared" si="300"/>
        <v>1</v>
      </c>
      <c r="I3168">
        <f t="shared" ca="1" si="301"/>
        <v>3</v>
      </c>
      <c r="J3168" t="str">
        <f t="shared" ca="1" si="302"/>
        <v>Lost</v>
      </c>
    </row>
    <row r="3169" spans="1:10" x14ac:dyDescent="0.3">
      <c r="A3169" s="10" t="s">
        <v>3621</v>
      </c>
      <c r="B3169" s="2">
        <v>45418</v>
      </c>
      <c r="C3169">
        <v>1</v>
      </c>
      <c r="D3169">
        <v>1232.0999999999999</v>
      </c>
      <c r="E3169" s="11">
        <f t="shared" ca="1" si="303"/>
        <v>661</v>
      </c>
      <c r="F3169">
        <f t="shared" ca="1" si="298"/>
        <v>1</v>
      </c>
      <c r="G3169">
        <f t="shared" si="299"/>
        <v>1</v>
      </c>
      <c r="H3169">
        <f t="shared" si="300"/>
        <v>2</v>
      </c>
      <c r="I3169">
        <f t="shared" ca="1" si="301"/>
        <v>4</v>
      </c>
      <c r="J3169" t="str">
        <f t="shared" ca="1" si="302"/>
        <v>At Risk</v>
      </c>
    </row>
    <row r="3170" spans="1:10" x14ac:dyDescent="0.3">
      <c r="A3170" s="10" t="s">
        <v>4541</v>
      </c>
      <c r="B3170" s="2">
        <v>45552</v>
      </c>
      <c r="C3170">
        <v>2</v>
      </c>
      <c r="D3170">
        <v>2326.5299999999997</v>
      </c>
      <c r="E3170" s="11">
        <f t="shared" ca="1" si="303"/>
        <v>527</v>
      </c>
      <c r="F3170">
        <f t="shared" ca="1" si="298"/>
        <v>1</v>
      </c>
      <c r="G3170">
        <f t="shared" si="299"/>
        <v>2</v>
      </c>
      <c r="H3170">
        <f t="shared" si="300"/>
        <v>3</v>
      </c>
      <c r="I3170">
        <f t="shared" ca="1" si="301"/>
        <v>6</v>
      </c>
      <c r="J3170" t="str">
        <f t="shared" ca="1" si="302"/>
        <v>Loyal</v>
      </c>
    </row>
    <row r="3171" spans="1:10" x14ac:dyDescent="0.3">
      <c r="A3171" s="10" t="s">
        <v>3174</v>
      </c>
      <c r="B3171" s="2">
        <v>45541</v>
      </c>
      <c r="C3171">
        <v>4</v>
      </c>
      <c r="D3171">
        <v>3338.57</v>
      </c>
      <c r="E3171" s="11">
        <f t="shared" ca="1" si="303"/>
        <v>538</v>
      </c>
      <c r="F3171">
        <f t="shared" ca="1" si="298"/>
        <v>1</v>
      </c>
      <c r="G3171">
        <f t="shared" si="299"/>
        <v>3</v>
      </c>
      <c r="H3171">
        <f t="shared" si="300"/>
        <v>3</v>
      </c>
      <c r="I3171">
        <f t="shared" ca="1" si="301"/>
        <v>7</v>
      </c>
      <c r="J3171" t="str">
        <f t="shared" ca="1" si="302"/>
        <v>Champion</v>
      </c>
    </row>
    <row r="3172" spans="1:10" x14ac:dyDescent="0.3">
      <c r="A3172" s="10" t="s">
        <v>3289</v>
      </c>
      <c r="B3172" s="2">
        <v>45649</v>
      </c>
      <c r="C3172">
        <v>2</v>
      </c>
      <c r="D3172">
        <v>613.72</v>
      </c>
      <c r="E3172" s="11">
        <f t="shared" ca="1" si="303"/>
        <v>430</v>
      </c>
      <c r="F3172">
        <f t="shared" ca="1" si="298"/>
        <v>1</v>
      </c>
      <c r="G3172">
        <f t="shared" si="299"/>
        <v>2</v>
      </c>
      <c r="H3172">
        <f t="shared" si="300"/>
        <v>1</v>
      </c>
      <c r="I3172">
        <f t="shared" ca="1" si="301"/>
        <v>4</v>
      </c>
      <c r="J3172" t="str">
        <f t="shared" ca="1" si="302"/>
        <v>At Risk</v>
      </c>
    </row>
    <row r="3173" spans="1:10" x14ac:dyDescent="0.3">
      <c r="A3173" s="10" t="s">
        <v>875</v>
      </c>
      <c r="B3173" s="2">
        <v>45578</v>
      </c>
      <c r="C3173">
        <v>1</v>
      </c>
      <c r="D3173">
        <v>2054.54</v>
      </c>
      <c r="E3173" s="11">
        <f t="shared" ca="1" si="303"/>
        <v>501</v>
      </c>
      <c r="F3173">
        <f t="shared" ca="1" si="298"/>
        <v>1</v>
      </c>
      <c r="G3173">
        <f t="shared" si="299"/>
        <v>1</v>
      </c>
      <c r="H3173">
        <f t="shared" si="300"/>
        <v>3</v>
      </c>
      <c r="I3173">
        <f t="shared" ca="1" si="301"/>
        <v>5</v>
      </c>
      <c r="J3173" t="str">
        <f t="shared" ca="1" si="302"/>
        <v>Loyal</v>
      </c>
    </row>
    <row r="3174" spans="1:10" x14ac:dyDescent="0.3">
      <c r="A3174" s="10" t="s">
        <v>4212</v>
      </c>
      <c r="B3174" s="2">
        <v>45586</v>
      </c>
      <c r="C3174">
        <v>1</v>
      </c>
      <c r="D3174">
        <v>463.13</v>
      </c>
      <c r="E3174" s="11">
        <f t="shared" ca="1" si="303"/>
        <v>493</v>
      </c>
      <c r="F3174">
        <f t="shared" ca="1" si="298"/>
        <v>1</v>
      </c>
      <c r="G3174">
        <f t="shared" si="299"/>
        <v>1</v>
      </c>
      <c r="H3174">
        <f t="shared" si="300"/>
        <v>1</v>
      </c>
      <c r="I3174">
        <f t="shared" ca="1" si="301"/>
        <v>3</v>
      </c>
      <c r="J3174" t="str">
        <f t="shared" ca="1" si="302"/>
        <v>Lost</v>
      </c>
    </row>
    <row r="3175" spans="1:10" x14ac:dyDescent="0.3">
      <c r="A3175" s="10" t="s">
        <v>4306</v>
      </c>
      <c r="B3175" s="2">
        <v>45576</v>
      </c>
      <c r="C3175">
        <v>1</v>
      </c>
      <c r="D3175">
        <v>1120.0999999999999</v>
      </c>
      <c r="E3175" s="11">
        <f t="shared" ca="1" si="303"/>
        <v>503</v>
      </c>
      <c r="F3175">
        <f t="shared" ca="1" si="298"/>
        <v>1</v>
      </c>
      <c r="G3175">
        <f t="shared" si="299"/>
        <v>1</v>
      </c>
      <c r="H3175">
        <f t="shared" si="300"/>
        <v>2</v>
      </c>
      <c r="I3175">
        <f t="shared" ca="1" si="301"/>
        <v>4</v>
      </c>
      <c r="J3175" t="str">
        <f t="shared" ca="1" si="302"/>
        <v>At Risk</v>
      </c>
    </row>
    <row r="3176" spans="1:10" x14ac:dyDescent="0.3">
      <c r="A3176" s="10" t="s">
        <v>5664</v>
      </c>
      <c r="B3176" s="2">
        <v>45314</v>
      </c>
      <c r="C3176">
        <v>1</v>
      </c>
      <c r="D3176">
        <v>3268.94</v>
      </c>
      <c r="E3176" s="11">
        <f t="shared" ca="1" si="303"/>
        <v>765</v>
      </c>
      <c r="F3176">
        <f t="shared" ca="1" si="298"/>
        <v>1</v>
      </c>
      <c r="G3176">
        <f t="shared" si="299"/>
        <v>1</v>
      </c>
      <c r="H3176">
        <f t="shared" si="300"/>
        <v>3</v>
      </c>
      <c r="I3176">
        <f t="shared" ca="1" si="301"/>
        <v>5</v>
      </c>
      <c r="J3176" t="str">
        <f t="shared" ca="1" si="302"/>
        <v>Loyal</v>
      </c>
    </row>
    <row r="3177" spans="1:10" x14ac:dyDescent="0.3">
      <c r="A3177" s="10" t="s">
        <v>5261</v>
      </c>
      <c r="B3177" s="2">
        <v>45631</v>
      </c>
      <c r="C3177">
        <v>1</v>
      </c>
      <c r="D3177">
        <v>3364.24</v>
      </c>
      <c r="E3177" s="11">
        <f t="shared" ca="1" si="303"/>
        <v>448</v>
      </c>
      <c r="F3177">
        <f t="shared" ca="1" si="298"/>
        <v>1</v>
      </c>
      <c r="G3177">
        <f t="shared" si="299"/>
        <v>1</v>
      </c>
      <c r="H3177">
        <f t="shared" si="300"/>
        <v>3</v>
      </c>
      <c r="I3177">
        <f t="shared" ca="1" si="301"/>
        <v>5</v>
      </c>
      <c r="J3177" t="str">
        <f t="shared" ca="1" si="302"/>
        <v>Loyal</v>
      </c>
    </row>
    <row r="3178" spans="1:10" x14ac:dyDescent="0.3">
      <c r="A3178" s="10" t="s">
        <v>2901</v>
      </c>
      <c r="B3178" s="2">
        <v>45432</v>
      </c>
      <c r="C3178">
        <v>2</v>
      </c>
      <c r="D3178">
        <v>4319.26</v>
      </c>
      <c r="E3178" s="11">
        <f t="shared" ca="1" si="303"/>
        <v>647</v>
      </c>
      <c r="F3178">
        <f t="shared" ca="1" si="298"/>
        <v>1</v>
      </c>
      <c r="G3178">
        <f t="shared" si="299"/>
        <v>2</v>
      </c>
      <c r="H3178">
        <f t="shared" si="300"/>
        <v>3</v>
      </c>
      <c r="I3178">
        <f t="shared" ca="1" si="301"/>
        <v>6</v>
      </c>
      <c r="J3178" t="str">
        <f t="shared" ca="1" si="302"/>
        <v>Loyal</v>
      </c>
    </row>
    <row r="3179" spans="1:10" x14ac:dyDescent="0.3">
      <c r="A3179" s="10" t="s">
        <v>84</v>
      </c>
      <c r="B3179" s="2">
        <v>45550</v>
      </c>
      <c r="C3179">
        <v>1</v>
      </c>
      <c r="D3179">
        <v>2566.02</v>
      </c>
      <c r="E3179" s="11">
        <f t="shared" ca="1" si="303"/>
        <v>529</v>
      </c>
      <c r="F3179">
        <f t="shared" ca="1" si="298"/>
        <v>1</v>
      </c>
      <c r="G3179">
        <f t="shared" si="299"/>
        <v>1</v>
      </c>
      <c r="H3179">
        <f t="shared" si="300"/>
        <v>3</v>
      </c>
      <c r="I3179">
        <f t="shared" ca="1" si="301"/>
        <v>5</v>
      </c>
      <c r="J3179" t="str">
        <f t="shared" ca="1" si="302"/>
        <v>Loyal</v>
      </c>
    </row>
    <row r="3180" spans="1:10" x14ac:dyDescent="0.3">
      <c r="A3180" s="10" t="s">
        <v>4163</v>
      </c>
      <c r="B3180" s="2">
        <v>45634</v>
      </c>
      <c r="C3180">
        <v>1</v>
      </c>
      <c r="D3180">
        <v>938.76</v>
      </c>
      <c r="E3180" s="11">
        <f t="shared" ca="1" si="303"/>
        <v>445</v>
      </c>
      <c r="F3180">
        <f t="shared" ca="1" si="298"/>
        <v>1</v>
      </c>
      <c r="G3180">
        <f t="shared" si="299"/>
        <v>1</v>
      </c>
      <c r="H3180">
        <f t="shared" si="300"/>
        <v>1</v>
      </c>
      <c r="I3180">
        <f t="shared" ca="1" si="301"/>
        <v>3</v>
      </c>
      <c r="J3180" t="str">
        <f t="shared" ca="1" si="302"/>
        <v>Lost</v>
      </c>
    </row>
    <row r="3181" spans="1:10" x14ac:dyDescent="0.3">
      <c r="A3181" s="10" t="s">
        <v>3490</v>
      </c>
      <c r="B3181" s="2">
        <v>45402</v>
      </c>
      <c r="C3181">
        <v>1</v>
      </c>
      <c r="D3181">
        <v>1064.1099999999999</v>
      </c>
      <c r="E3181" s="11">
        <f t="shared" ca="1" si="303"/>
        <v>677</v>
      </c>
      <c r="F3181">
        <f t="shared" ca="1" si="298"/>
        <v>1</v>
      </c>
      <c r="G3181">
        <f t="shared" si="299"/>
        <v>1</v>
      </c>
      <c r="H3181">
        <f t="shared" si="300"/>
        <v>2</v>
      </c>
      <c r="I3181">
        <f t="shared" ca="1" si="301"/>
        <v>4</v>
      </c>
      <c r="J3181" t="str">
        <f t="shared" ca="1" si="302"/>
        <v>At Risk</v>
      </c>
    </row>
    <row r="3182" spans="1:10" x14ac:dyDescent="0.3">
      <c r="A3182" s="10" t="s">
        <v>4047</v>
      </c>
      <c r="B3182" s="2">
        <v>45397</v>
      </c>
      <c r="C3182">
        <v>1</v>
      </c>
      <c r="D3182">
        <v>1894.42</v>
      </c>
      <c r="E3182" s="11">
        <f t="shared" ca="1" si="303"/>
        <v>682</v>
      </c>
      <c r="F3182">
        <f t="shared" ca="1" si="298"/>
        <v>1</v>
      </c>
      <c r="G3182">
        <f t="shared" si="299"/>
        <v>1</v>
      </c>
      <c r="H3182">
        <f t="shared" si="300"/>
        <v>2</v>
      </c>
      <c r="I3182">
        <f t="shared" ca="1" si="301"/>
        <v>4</v>
      </c>
      <c r="J3182" t="str">
        <f t="shared" ca="1" si="302"/>
        <v>At Risk</v>
      </c>
    </row>
    <row r="3183" spans="1:10" x14ac:dyDescent="0.3">
      <c r="A3183" s="10" t="s">
        <v>3452</v>
      </c>
      <c r="B3183" s="2">
        <v>45408</v>
      </c>
      <c r="C3183">
        <v>1</v>
      </c>
      <c r="D3183">
        <v>1213.98</v>
      </c>
      <c r="E3183" s="11">
        <f t="shared" ca="1" si="303"/>
        <v>671</v>
      </c>
      <c r="F3183">
        <f t="shared" ca="1" si="298"/>
        <v>1</v>
      </c>
      <c r="G3183">
        <f t="shared" si="299"/>
        <v>1</v>
      </c>
      <c r="H3183">
        <f t="shared" si="300"/>
        <v>2</v>
      </c>
      <c r="I3183">
        <f t="shared" ca="1" si="301"/>
        <v>4</v>
      </c>
      <c r="J3183" t="str">
        <f t="shared" ca="1" si="302"/>
        <v>At Risk</v>
      </c>
    </row>
    <row r="3184" spans="1:10" x14ac:dyDescent="0.3">
      <c r="A3184" s="10" t="s">
        <v>4044</v>
      </c>
      <c r="B3184" s="2">
        <v>45643</v>
      </c>
      <c r="C3184">
        <v>3</v>
      </c>
      <c r="D3184">
        <v>5884.6</v>
      </c>
      <c r="E3184" s="11">
        <f t="shared" ca="1" si="303"/>
        <v>436</v>
      </c>
      <c r="F3184">
        <f t="shared" ca="1" si="298"/>
        <v>1</v>
      </c>
      <c r="G3184">
        <f t="shared" si="299"/>
        <v>3</v>
      </c>
      <c r="H3184">
        <f t="shared" si="300"/>
        <v>3</v>
      </c>
      <c r="I3184">
        <f t="shared" ca="1" si="301"/>
        <v>7</v>
      </c>
      <c r="J3184" t="str">
        <f t="shared" ca="1" si="302"/>
        <v>Champion</v>
      </c>
    </row>
    <row r="3185" spans="1:10" x14ac:dyDescent="0.3">
      <c r="A3185" s="10" t="s">
        <v>3714</v>
      </c>
      <c r="B3185" s="2">
        <v>45504</v>
      </c>
      <c r="C3185">
        <v>2</v>
      </c>
      <c r="D3185">
        <v>2172.8599999999997</v>
      </c>
      <c r="E3185" s="11">
        <f t="shared" ca="1" si="303"/>
        <v>575</v>
      </c>
      <c r="F3185">
        <f t="shared" ca="1" si="298"/>
        <v>1</v>
      </c>
      <c r="G3185">
        <f t="shared" si="299"/>
        <v>2</v>
      </c>
      <c r="H3185">
        <f t="shared" si="300"/>
        <v>3</v>
      </c>
      <c r="I3185">
        <f t="shared" ca="1" si="301"/>
        <v>6</v>
      </c>
      <c r="J3185" t="str">
        <f t="shared" ca="1" si="302"/>
        <v>Loyal</v>
      </c>
    </row>
    <row r="3186" spans="1:10" x14ac:dyDescent="0.3">
      <c r="A3186" s="10" t="s">
        <v>3110</v>
      </c>
      <c r="B3186" s="2">
        <v>45375</v>
      </c>
      <c r="C3186">
        <v>1</v>
      </c>
      <c r="D3186">
        <v>749.15</v>
      </c>
      <c r="E3186" s="11">
        <f t="shared" ca="1" si="303"/>
        <v>704</v>
      </c>
      <c r="F3186">
        <f t="shared" ca="1" si="298"/>
        <v>1</v>
      </c>
      <c r="G3186">
        <f t="shared" si="299"/>
        <v>1</v>
      </c>
      <c r="H3186">
        <f t="shared" si="300"/>
        <v>1</v>
      </c>
      <c r="I3186">
        <f t="shared" ca="1" si="301"/>
        <v>3</v>
      </c>
      <c r="J3186" t="str">
        <f t="shared" ca="1" si="302"/>
        <v>Lost</v>
      </c>
    </row>
    <row r="3187" spans="1:10" x14ac:dyDescent="0.3">
      <c r="A3187" s="10" t="s">
        <v>1777</v>
      </c>
      <c r="B3187" s="2">
        <v>45644</v>
      </c>
      <c r="C3187">
        <v>1</v>
      </c>
      <c r="D3187">
        <v>2901.42</v>
      </c>
      <c r="E3187" s="11">
        <f t="shared" ca="1" si="303"/>
        <v>435</v>
      </c>
      <c r="F3187">
        <f t="shared" ca="1" si="298"/>
        <v>1</v>
      </c>
      <c r="G3187">
        <f t="shared" si="299"/>
        <v>1</v>
      </c>
      <c r="H3187">
        <f t="shared" si="300"/>
        <v>3</v>
      </c>
      <c r="I3187">
        <f t="shared" ca="1" si="301"/>
        <v>5</v>
      </c>
      <c r="J3187" t="str">
        <f t="shared" ca="1" si="302"/>
        <v>Loyal</v>
      </c>
    </row>
    <row r="3188" spans="1:10" x14ac:dyDescent="0.3">
      <c r="A3188" s="10" t="s">
        <v>746</v>
      </c>
      <c r="B3188" s="2">
        <v>45434</v>
      </c>
      <c r="C3188">
        <v>2</v>
      </c>
      <c r="D3188">
        <v>2619.67</v>
      </c>
      <c r="E3188" s="11">
        <f t="shared" ca="1" si="303"/>
        <v>645</v>
      </c>
      <c r="F3188">
        <f t="shared" ca="1" si="298"/>
        <v>1</v>
      </c>
      <c r="G3188">
        <f t="shared" si="299"/>
        <v>2</v>
      </c>
      <c r="H3188">
        <f t="shared" si="300"/>
        <v>3</v>
      </c>
      <c r="I3188">
        <f t="shared" ca="1" si="301"/>
        <v>6</v>
      </c>
      <c r="J3188" t="str">
        <f t="shared" ca="1" si="302"/>
        <v>Loyal</v>
      </c>
    </row>
    <row r="3189" spans="1:10" x14ac:dyDescent="0.3">
      <c r="A3189" s="10" t="s">
        <v>2337</v>
      </c>
      <c r="B3189" s="2">
        <v>45550</v>
      </c>
      <c r="C3189">
        <v>1</v>
      </c>
      <c r="D3189">
        <v>2747.67</v>
      </c>
      <c r="E3189" s="11">
        <f t="shared" ca="1" si="303"/>
        <v>529</v>
      </c>
      <c r="F3189">
        <f t="shared" ca="1" si="298"/>
        <v>1</v>
      </c>
      <c r="G3189">
        <f t="shared" si="299"/>
        <v>1</v>
      </c>
      <c r="H3189">
        <f t="shared" si="300"/>
        <v>3</v>
      </c>
      <c r="I3189">
        <f t="shared" ca="1" si="301"/>
        <v>5</v>
      </c>
      <c r="J3189" t="str">
        <f t="shared" ca="1" si="302"/>
        <v>Loyal</v>
      </c>
    </row>
    <row r="3190" spans="1:10" x14ac:dyDescent="0.3">
      <c r="A3190" s="10" t="s">
        <v>2120</v>
      </c>
      <c r="B3190" s="2">
        <v>45374</v>
      </c>
      <c r="C3190">
        <v>1</v>
      </c>
      <c r="D3190">
        <v>2346.88</v>
      </c>
      <c r="E3190" s="11">
        <f t="shared" ca="1" si="303"/>
        <v>705</v>
      </c>
      <c r="F3190">
        <f t="shared" ca="1" si="298"/>
        <v>1</v>
      </c>
      <c r="G3190">
        <f t="shared" si="299"/>
        <v>1</v>
      </c>
      <c r="H3190">
        <f t="shared" si="300"/>
        <v>3</v>
      </c>
      <c r="I3190">
        <f t="shared" ca="1" si="301"/>
        <v>5</v>
      </c>
      <c r="J3190" t="str">
        <f t="shared" ca="1" si="302"/>
        <v>Loyal</v>
      </c>
    </row>
    <row r="3191" spans="1:10" x14ac:dyDescent="0.3">
      <c r="A3191" s="10" t="s">
        <v>306</v>
      </c>
      <c r="B3191" s="2">
        <v>45519</v>
      </c>
      <c r="C3191">
        <v>4</v>
      </c>
      <c r="D3191">
        <v>4708.59</v>
      </c>
      <c r="E3191" s="11">
        <f t="shared" ca="1" si="303"/>
        <v>560</v>
      </c>
      <c r="F3191">
        <f t="shared" ca="1" si="298"/>
        <v>1</v>
      </c>
      <c r="G3191">
        <f t="shared" si="299"/>
        <v>3</v>
      </c>
      <c r="H3191">
        <f t="shared" si="300"/>
        <v>3</v>
      </c>
      <c r="I3191">
        <f t="shared" ca="1" si="301"/>
        <v>7</v>
      </c>
      <c r="J3191" t="str">
        <f t="shared" ca="1" si="302"/>
        <v>Champion</v>
      </c>
    </row>
    <row r="3192" spans="1:10" x14ac:dyDescent="0.3">
      <c r="A3192" s="10" t="s">
        <v>3844</v>
      </c>
      <c r="B3192" s="2">
        <v>45489</v>
      </c>
      <c r="C3192">
        <v>1</v>
      </c>
      <c r="D3192">
        <v>1006.9</v>
      </c>
      <c r="E3192" s="11">
        <f t="shared" ca="1" si="303"/>
        <v>590</v>
      </c>
      <c r="F3192">
        <f t="shared" ca="1" si="298"/>
        <v>1</v>
      </c>
      <c r="G3192">
        <f t="shared" si="299"/>
        <v>1</v>
      </c>
      <c r="H3192">
        <f t="shared" si="300"/>
        <v>2</v>
      </c>
      <c r="I3192">
        <f t="shared" ca="1" si="301"/>
        <v>4</v>
      </c>
      <c r="J3192" t="str">
        <f t="shared" ca="1" si="302"/>
        <v>At Risk</v>
      </c>
    </row>
    <row r="3193" spans="1:10" x14ac:dyDescent="0.3">
      <c r="A3193" s="10" t="s">
        <v>993</v>
      </c>
      <c r="B3193" s="2">
        <v>45294</v>
      </c>
      <c r="C3193">
        <v>1</v>
      </c>
      <c r="D3193">
        <v>3892.21</v>
      </c>
      <c r="E3193" s="11">
        <f t="shared" ca="1" si="303"/>
        <v>785</v>
      </c>
      <c r="F3193">
        <f t="shared" ca="1" si="298"/>
        <v>1</v>
      </c>
      <c r="G3193">
        <f t="shared" si="299"/>
        <v>1</v>
      </c>
      <c r="H3193">
        <f t="shared" si="300"/>
        <v>3</v>
      </c>
      <c r="I3193">
        <f t="shared" ca="1" si="301"/>
        <v>5</v>
      </c>
      <c r="J3193" t="str">
        <f t="shared" ca="1" si="302"/>
        <v>Loyal</v>
      </c>
    </row>
    <row r="3194" spans="1:10" x14ac:dyDescent="0.3">
      <c r="A3194" s="10" t="s">
        <v>4665</v>
      </c>
      <c r="B3194" s="2">
        <v>45509</v>
      </c>
      <c r="C3194">
        <v>2</v>
      </c>
      <c r="D3194">
        <v>1843.56</v>
      </c>
      <c r="E3194" s="11">
        <f t="shared" ca="1" si="303"/>
        <v>570</v>
      </c>
      <c r="F3194">
        <f t="shared" ca="1" si="298"/>
        <v>1</v>
      </c>
      <c r="G3194">
        <f t="shared" si="299"/>
        <v>2</v>
      </c>
      <c r="H3194">
        <f t="shared" si="300"/>
        <v>2</v>
      </c>
      <c r="I3194">
        <f t="shared" ca="1" si="301"/>
        <v>5</v>
      </c>
      <c r="J3194" t="str">
        <f t="shared" ca="1" si="302"/>
        <v>Loyal</v>
      </c>
    </row>
    <row r="3195" spans="1:10" x14ac:dyDescent="0.3">
      <c r="A3195" s="10" t="s">
        <v>5493</v>
      </c>
      <c r="B3195" s="2">
        <v>45592</v>
      </c>
      <c r="C3195">
        <v>2</v>
      </c>
      <c r="D3195">
        <v>2562.0500000000002</v>
      </c>
      <c r="E3195" s="11">
        <f t="shared" ca="1" si="303"/>
        <v>487</v>
      </c>
      <c r="F3195">
        <f t="shared" ca="1" si="298"/>
        <v>1</v>
      </c>
      <c r="G3195">
        <f t="shared" si="299"/>
        <v>2</v>
      </c>
      <c r="H3195">
        <f t="shared" si="300"/>
        <v>3</v>
      </c>
      <c r="I3195">
        <f t="shared" ca="1" si="301"/>
        <v>6</v>
      </c>
      <c r="J3195" t="str">
        <f t="shared" ca="1" si="302"/>
        <v>Loyal</v>
      </c>
    </row>
    <row r="3196" spans="1:10" x14ac:dyDescent="0.3">
      <c r="A3196" s="10" t="s">
        <v>3666</v>
      </c>
      <c r="B3196" s="2">
        <v>45561</v>
      </c>
      <c r="C3196">
        <v>2</v>
      </c>
      <c r="D3196">
        <v>1944.98</v>
      </c>
      <c r="E3196" s="11">
        <f t="shared" ca="1" si="303"/>
        <v>518</v>
      </c>
      <c r="F3196">
        <f t="shared" ca="1" si="298"/>
        <v>1</v>
      </c>
      <c r="G3196">
        <f t="shared" si="299"/>
        <v>2</v>
      </c>
      <c r="H3196">
        <f t="shared" si="300"/>
        <v>2</v>
      </c>
      <c r="I3196">
        <f t="shared" ca="1" si="301"/>
        <v>5</v>
      </c>
      <c r="J3196" t="str">
        <f t="shared" ca="1" si="302"/>
        <v>Loyal</v>
      </c>
    </row>
    <row r="3197" spans="1:10" x14ac:dyDescent="0.3">
      <c r="A3197" s="10" t="s">
        <v>1524</v>
      </c>
      <c r="B3197" s="2">
        <v>45642</v>
      </c>
      <c r="C3197">
        <v>2</v>
      </c>
      <c r="D3197">
        <v>1677.93</v>
      </c>
      <c r="E3197" s="11">
        <f t="shared" ca="1" si="303"/>
        <v>437</v>
      </c>
      <c r="F3197">
        <f t="shared" ca="1" si="298"/>
        <v>1</v>
      </c>
      <c r="G3197">
        <f t="shared" si="299"/>
        <v>2</v>
      </c>
      <c r="H3197">
        <f t="shared" si="300"/>
        <v>2</v>
      </c>
      <c r="I3197">
        <f t="shared" ca="1" si="301"/>
        <v>5</v>
      </c>
      <c r="J3197" t="str">
        <f t="shared" ca="1" si="302"/>
        <v>Loyal</v>
      </c>
    </row>
    <row r="3198" spans="1:10" x14ac:dyDescent="0.3">
      <c r="A3198" s="10" t="s">
        <v>1203</v>
      </c>
      <c r="B3198" s="2">
        <v>45650</v>
      </c>
      <c r="C3198">
        <v>7</v>
      </c>
      <c r="D3198">
        <v>15776.749999999996</v>
      </c>
      <c r="E3198" s="11">
        <f t="shared" ca="1" si="303"/>
        <v>429</v>
      </c>
      <c r="F3198">
        <f t="shared" ca="1" si="298"/>
        <v>1</v>
      </c>
      <c r="G3198">
        <f t="shared" si="299"/>
        <v>3</v>
      </c>
      <c r="H3198">
        <f t="shared" si="300"/>
        <v>3</v>
      </c>
      <c r="I3198">
        <f t="shared" ca="1" si="301"/>
        <v>7</v>
      </c>
      <c r="J3198" t="str">
        <f t="shared" ca="1" si="302"/>
        <v>Champion</v>
      </c>
    </row>
    <row r="3199" spans="1:10" x14ac:dyDescent="0.3">
      <c r="A3199" s="10" t="s">
        <v>1710</v>
      </c>
      <c r="B3199" s="2">
        <v>45574</v>
      </c>
      <c r="C3199">
        <v>1</v>
      </c>
      <c r="D3199">
        <v>595.78</v>
      </c>
      <c r="E3199" s="11">
        <f t="shared" ca="1" si="303"/>
        <v>505</v>
      </c>
      <c r="F3199">
        <f t="shared" ca="1" si="298"/>
        <v>1</v>
      </c>
      <c r="G3199">
        <f t="shared" si="299"/>
        <v>1</v>
      </c>
      <c r="H3199">
        <f t="shared" si="300"/>
        <v>1</v>
      </c>
      <c r="I3199">
        <f t="shared" ca="1" si="301"/>
        <v>3</v>
      </c>
      <c r="J3199" t="str">
        <f t="shared" ca="1" si="302"/>
        <v>Lost</v>
      </c>
    </row>
    <row r="3200" spans="1:10" x14ac:dyDescent="0.3">
      <c r="A3200" s="10" t="s">
        <v>971</v>
      </c>
      <c r="B3200" s="2">
        <v>45632</v>
      </c>
      <c r="C3200">
        <v>2</v>
      </c>
      <c r="D3200">
        <v>1249.6499999999999</v>
      </c>
      <c r="E3200" s="11">
        <f t="shared" ca="1" si="303"/>
        <v>447</v>
      </c>
      <c r="F3200">
        <f t="shared" ca="1" si="298"/>
        <v>1</v>
      </c>
      <c r="G3200">
        <f t="shared" si="299"/>
        <v>2</v>
      </c>
      <c r="H3200">
        <f t="shared" si="300"/>
        <v>2</v>
      </c>
      <c r="I3200">
        <f t="shared" ca="1" si="301"/>
        <v>5</v>
      </c>
      <c r="J3200" t="str">
        <f t="shared" ca="1" si="302"/>
        <v>Loyal</v>
      </c>
    </row>
    <row r="3201" spans="1:10" x14ac:dyDescent="0.3">
      <c r="A3201" s="10" t="s">
        <v>500</v>
      </c>
      <c r="B3201" s="2">
        <v>45440</v>
      </c>
      <c r="C3201">
        <v>1</v>
      </c>
      <c r="D3201">
        <v>88.47</v>
      </c>
      <c r="E3201" s="11">
        <f t="shared" ca="1" si="303"/>
        <v>639</v>
      </c>
      <c r="F3201">
        <f t="shared" ca="1" si="298"/>
        <v>1</v>
      </c>
      <c r="G3201">
        <f t="shared" si="299"/>
        <v>1</v>
      </c>
      <c r="H3201">
        <f t="shared" si="300"/>
        <v>1</v>
      </c>
      <c r="I3201">
        <f t="shared" ca="1" si="301"/>
        <v>3</v>
      </c>
      <c r="J3201" t="str">
        <f t="shared" ca="1" si="302"/>
        <v>Lost</v>
      </c>
    </row>
    <row r="3202" spans="1:10" x14ac:dyDescent="0.3">
      <c r="A3202" s="10" t="s">
        <v>522</v>
      </c>
      <c r="B3202" s="2">
        <v>45574</v>
      </c>
      <c r="C3202">
        <v>3</v>
      </c>
      <c r="D3202">
        <v>2764.04</v>
      </c>
      <c r="E3202" s="11">
        <f t="shared" ca="1" si="303"/>
        <v>505</v>
      </c>
      <c r="F3202">
        <f t="shared" ca="1" si="298"/>
        <v>1</v>
      </c>
      <c r="G3202">
        <f t="shared" si="299"/>
        <v>3</v>
      </c>
      <c r="H3202">
        <f t="shared" si="300"/>
        <v>3</v>
      </c>
      <c r="I3202">
        <f t="shared" ca="1" si="301"/>
        <v>7</v>
      </c>
      <c r="J3202" t="str">
        <f t="shared" ca="1" si="302"/>
        <v>Champion</v>
      </c>
    </row>
    <row r="3203" spans="1:10" x14ac:dyDescent="0.3">
      <c r="A3203" s="10" t="s">
        <v>5431</v>
      </c>
      <c r="B3203" s="2">
        <v>45293</v>
      </c>
      <c r="C3203">
        <v>1</v>
      </c>
      <c r="D3203">
        <v>1348.2</v>
      </c>
      <c r="E3203" s="11">
        <f t="shared" ca="1" si="303"/>
        <v>786</v>
      </c>
      <c r="F3203">
        <f t="shared" ref="F3203:F3266" ca="1" si="304">_xlfn.IFS(E3203&lt;100,3,E3203&lt;=200,2,E3203&gt;200,1)</f>
        <v>1</v>
      </c>
      <c r="G3203">
        <f t="shared" ref="G3203:G3266" si="305">_xlfn.IFS(C3203&gt;=3,3,C3203=2,2,C3203=1,1)</f>
        <v>1</v>
      </c>
      <c r="H3203">
        <f t="shared" ref="H3203:H3266" si="306">_xlfn.IFS(D3203&gt;=2000,3,D3203&gt;=1000,2,D3203&lt;1000,1)</f>
        <v>2</v>
      </c>
      <c r="I3203">
        <f t="shared" ref="I3203:I3266" ca="1" si="307">F3203+G3203+H3203</f>
        <v>4</v>
      </c>
      <c r="J3203" t="str">
        <f t="shared" ref="J3203:J3266" ca="1" si="308">_xlfn.IFS(I3203&gt;=7,"Champion",I3203&gt;=5,"Loyal",I3203&gt;=4,"At Risk",I3203&lt;4,"Lost")</f>
        <v>At Risk</v>
      </c>
    </row>
    <row r="3204" spans="1:10" x14ac:dyDescent="0.3">
      <c r="A3204" s="10" t="s">
        <v>3248</v>
      </c>
      <c r="B3204" s="2">
        <v>45574</v>
      </c>
      <c r="C3204">
        <v>1</v>
      </c>
      <c r="D3204">
        <v>178.92</v>
      </c>
      <c r="E3204" s="11">
        <f t="shared" ca="1" si="303"/>
        <v>505</v>
      </c>
      <c r="F3204">
        <f t="shared" ca="1" si="304"/>
        <v>1</v>
      </c>
      <c r="G3204">
        <f t="shared" si="305"/>
        <v>1</v>
      </c>
      <c r="H3204">
        <f t="shared" si="306"/>
        <v>1</v>
      </c>
      <c r="I3204">
        <f t="shared" ca="1" si="307"/>
        <v>3</v>
      </c>
      <c r="J3204" t="str">
        <f t="shared" ca="1" si="308"/>
        <v>Lost</v>
      </c>
    </row>
    <row r="3205" spans="1:10" x14ac:dyDescent="0.3">
      <c r="A3205" s="10" t="s">
        <v>3702</v>
      </c>
      <c r="B3205" s="2">
        <v>45449</v>
      </c>
      <c r="C3205">
        <v>2</v>
      </c>
      <c r="D3205">
        <v>3356.5299999999997</v>
      </c>
      <c r="E3205" s="11">
        <f t="shared" ref="E3205:E3268" ca="1" si="309">TODAY()-B3205</f>
        <v>630</v>
      </c>
      <c r="F3205">
        <f t="shared" ca="1" si="304"/>
        <v>1</v>
      </c>
      <c r="G3205">
        <f t="shared" si="305"/>
        <v>2</v>
      </c>
      <c r="H3205">
        <f t="shared" si="306"/>
        <v>3</v>
      </c>
      <c r="I3205">
        <f t="shared" ca="1" si="307"/>
        <v>6</v>
      </c>
      <c r="J3205" t="str">
        <f t="shared" ca="1" si="308"/>
        <v>Loyal</v>
      </c>
    </row>
    <row r="3206" spans="1:10" x14ac:dyDescent="0.3">
      <c r="A3206" s="10" t="s">
        <v>3129</v>
      </c>
      <c r="B3206" s="2">
        <v>45545</v>
      </c>
      <c r="C3206">
        <v>3</v>
      </c>
      <c r="D3206">
        <v>5812.1399999999994</v>
      </c>
      <c r="E3206" s="11">
        <f t="shared" ca="1" si="309"/>
        <v>534</v>
      </c>
      <c r="F3206">
        <f t="shared" ca="1" si="304"/>
        <v>1</v>
      </c>
      <c r="G3206">
        <f t="shared" si="305"/>
        <v>3</v>
      </c>
      <c r="H3206">
        <f t="shared" si="306"/>
        <v>3</v>
      </c>
      <c r="I3206">
        <f t="shared" ca="1" si="307"/>
        <v>7</v>
      </c>
      <c r="J3206" t="str">
        <f t="shared" ca="1" si="308"/>
        <v>Champion</v>
      </c>
    </row>
    <row r="3207" spans="1:10" x14ac:dyDescent="0.3">
      <c r="A3207" s="10" t="s">
        <v>3180</v>
      </c>
      <c r="B3207" s="2">
        <v>45429</v>
      </c>
      <c r="C3207">
        <v>2</v>
      </c>
      <c r="D3207">
        <v>4332.7700000000004</v>
      </c>
      <c r="E3207" s="11">
        <f t="shared" ca="1" si="309"/>
        <v>650</v>
      </c>
      <c r="F3207">
        <f t="shared" ca="1" si="304"/>
        <v>1</v>
      </c>
      <c r="G3207">
        <f t="shared" si="305"/>
        <v>2</v>
      </c>
      <c r="H3207">
        <f t="shared" si="306"/>
        <v>3</v>
      </c>
      <c r="I3207">
        <f t="shared" ca="1" si="307"/>
        <v>6</v>
      </c>
      <c r="J3207" t="str">
        <f t="shared" ca="1" si="308"/>
        <v>Loyal</v>
      </c>
    </row>
    <row r="3208" spans="1:10" x14ac:dyDescent="0.3">
      <c r="A3208" s="10" t="s">
        <v>303</v>
      </c>
      <c r="B3208" s="2">
        <v>45655</v>
      </c>
      <c r="C3208">
        <v>3</v>
      </c>
      <c r="D3208">
        <v>1836.99</v>
      </c>
      <c r="E3208" s="11">
        <f t="shared" ca="1" si="309"/>
        <v>424</v>
      </c>
      <c r="F3208">
        <f t="shared" ca="1" si="304"/>
        <v>1</v>
      </c>
      <c r="G3208">
        <f t="shared" si="305"/>
        <v>3</v>
      </c>
      <c r="H3208">
        <f t="shared" si="306"/>
        <v>2</v>
      </c>
      <c r="I3208">
        <f t="shared" ca="1" si="307"/>
        <v>6</v>
      </c>
      <c r="J3208" t="str">
        <f t="shared" ca="1" si="308"/>
        <v>Loyal</v>
      </c>
    </row>
    <row r="3209" spans="1:10" x14ac:dyDescent="0.3">
      <c r="A3209" s="10" t="s">
        <v>2395</v>
      </c>
      <c r="B3209" s="2">
        <v>45446</v>
      </c>
      <c r="C3209">
        <v>1</v>
      </c>
      <c r="D3209">
        <v>328.4</v>
      </c>
      <c r="E3209" s="11">
        <f t="shared" ca="1" si="309"/>
        <v>633</v>
      </c>
      <c r="F3209">
        <f t="shared" ca="1" si="304"/>
        <v>1</v>
      </c>
      <c r="G3209">
        <f t="shared" si="305"/>
        <v>1</v>
      </c>
      <c r="H3209">
        <f t="shared" si="306"/>
        <v>1</v>
      </c>
      <c r="I3209">
        <f t="shared" ca="1" si="307"/>
        <v>3</v>
      </c>
      <c r="J3209" t="str">
        <f t="shared" ca="1" si="308"/>
        <v>Lost</v>
      </c>
    </row>
    <row r="3210" spans="1:10" x14ac:dyDescent="0.3">
      <c r="A3210" s="10" t="s">
        <v>3456</v>
      </c>
      <c r="B3210" s="2">
        <v>45603</v>
      </c>
      <c r="C3210">
        <v>1</v>
      </c>
      <c r="D3210">
        <v>2557.2399999999998</v>
      </c>
      <c r="E3210" s="11">
        <f t="shared" ca="1" si="309"/>
        <v>476</v>
      </c>
      <c r="F3210">
        <f t="shared" ca="1" si="304"/>
        <v>1</v>
      </c>
      <c r="G3210">
        <f t="shared" si="305"/>
        <v>1</v>
      </c>
      <c r="H3210">
        <f t="shared" si="306"/>
        <v>3</v>
      </c>
      <c r="I3210">
        <f t="shared" ca="1" si="307"/>
        <v>5</v>
      </c>
      <c r="J3210" t="str">
        <f t="shared" ca="1" si="308"/>
        <v>Loyal</v>
      </c>
    </row>
    <row r="3211" spans="1:10" x14ac:dyDescent="0.3">
      <c r="A3211" s="10" t="s">
        <v>2666</v>
      </c>
      <c r="B3211" s="2">
        <v>45587</v>
      </c>
      <c r="C3211">
        <v>2</v>
      </c>
      <c r="D3211">
        <v>465</v>
      </c>
      <c r="E3211" s="11">
        <f t="shared" ca="1" si="309"/>
        <v>492</v>
      </c>
      <c r="F3211">
        <f t="shared" ca="1" si="304"/>
        <v>1</v>
      </c>
      <c r="G3211">
        <f t="shared" si="305"/>
        <v>2</v>
      </c>
      <c r="H3211">
        <f t="shared" si="306"/>
        <v>1</v>
      </c>
      <c r="I3211">
        <f t="shared" ca="1" si="307"/>
        <v>4</v>
      </c>
      <c r="J3211" t="str">
        <f t="shared" ca="1" si="308"/>
        <v>At Risk</v>
      </c>
    </row>
    <row r="3212" spans="1:10" x14ac:dyDescent="0.3">
      <c r="A3212" s="10" t="s">
        <v>4188</v>
      </c>
      <c r="B3212" s="2">
        <v>45542</v>
      </c>
      <c r="C3212">
        <v>1</v>
      </c>
      <c r="D3212">
        <v>2334.48</v>
      </c>
      <c r="E3212" s="11">
        <f t="shared" ca="1" si="309"/>
        <v>537</v>
      </c>
      <c r="F3212">
        <f t="shared" ca="1" si="304"/>
        <v>1</v>
      </c>
      <c r="G3212">
        <f t="shared" si="305"/>
        <v>1</v>
      </c>
      <c r="H3212">
        <f t="shared" si="306"/>
        <v>3</v>
      </c>
      <c r="I3212">
        <f t="shared" ca="1" si="307"/>
        <v>5</v>
      </c>
      <c r="J3212" t="str">
        <f t="shared" ca="1" si="308"/>
        <v>Loyal</v>
      </c>
    </row>
    <row r="3213" spans="1:10" x14ac:dyDescent="0.3">
      <c r="A3213" s="10" t="s">
        <v>4320</v>
      </c>
      <c r="B3213" s="2">
        <v>45628</v>
      </c>
      <c r="C3213">
        <v>2</v>
      </c>
      <c r="D3213">
        <v>2727.03</v>
      </c>
      <c r="E3213" s="11">
        <f t="shared" ca="1" si="309"/>
        <v>451</v>
      </c>
      <c r="F3213">
        <f t="shared" ca="1" si="304"/>
        <v>1</v>
      </c>
      <c r="G3213">
        <f t="shared" si="305"/>
        <v>2</v>
      </c>
      <c r="H3213">
        <f t="shared" si="306"/>
        <v>3</v>
      </c>
      <c r="I3213">
        <f t="shared" ca="1" si="307"/>
        <v>6</v>
      </c>
      <c r="J3213" t="str">
        <f t="shared" ca="1" si="308"/>
        <v>Loyal</v>
      </c>
    </row>
    <row r="3214" spans="1:10" x14ac:dyDescent="0.3">
      <c r="A3214" s="10" t="s">
        <v>5565</v>
      </c>
      <c r="B3214" s="2">
        <v>45556</v>
      </c>
      <c r="C3214">
        <v>2</v>
      </c>
      <c r="D3214">
        <v>1904</v>
      </c>
      <c r="E3214" s="11">
        <f t="shared" ca="1" si="309"/>
        <v>523</v>
      </c>
      <c r="F3214">
        <f t="shared" ca="1" si="304"/>
        <v>1</v>
      </c>
      <c r="G3214">
        <f t="shared" si="305"/>
        <v>2</v>
      </c>
      <c r="H3214">
        <f t="shared" si="306"/>
        <v>2</v>
      </c>
      <c r="I3214">
        <f t="shared" ca="1" si="307"/>
        <v>5</v>
      </c>
      <c r="J3214" t="str">
        <f t="shared" ca="1" si="308"/>
        <v>Loyal</v>
      </c>
    </row>
    <row r="3215" spans="1:10" x14ac:dyDescent="0.3">
      <c r="A3215" s="10" t="s">
        <v>3111</v>
      </c>
      <c r="B3215" s="2">
        <v>45600</v>
      </c>
      <c r="C3215">
        <v>1</v>
      </c>
      <c r="D3215">
        <v>460.35</v>
      </c>
      <c r="E3215" s="11">
        <f t="shared" ca="1" si="309"/>
        <v>479</v>
      </c>
      <c r="F3215">
        <f t="shared" ca="1" si="304"/>
        <v>1</v>
      </c>
      <c r="G3215">
        <f t="shared" si="305"/>
        <v>1</v>
      </c>
      <c r="H3215">
        <f t="shared" si="306"/>
        <v>1</v>
      </c>
      <c r="I3215">
        <f t="shared" ca="1" si="307"/>
        <v>3</v>
      </c>
      <c r="J3215" t="str">
        <f t="shared" ca="1" si="308"/>
        <v>Lost</v>
      </c>
    </row>
    <row r="3216" spans="1:10" x14ac:dyDescent="0.3">
      <c r="A3216" s="10" t="s">
        <v>5511</v>
      </c>
      <c r="B3216" s="2">
        <v>45388</v>
      </c>
      <c r="C3216">
        <v>2</v>
      </c>
      <c r="D3216">
        <v>2176.61</v>
      </c>
      <c r="E3216" s="11">
        <f t="shared" ca="1" si="309"/>
        <v>691</v>
      </c>
      <c r="F3216">
        <f t="shared" ca="1" si="304"/>
        <v>1</v>
      </c>
      <c r="G3216">
        <f t="shared" si="305"/>
        <v>2</v>
      </c>
      <c r="H3216">
        <f t="shared" si="306"/>
        <v>3</v>
      </c>
      <c r="I3216">
        <f t="shared" ca="1" si="307"/>
        <v>6</v>
      </c>
      <c r="J3216" t="str">
        <f t="shared" ca="1" si="308"/>
        <v>Loyal</v>
      </c>
    </row>
    <row r="3217" spans="1:10" x14ac:dyDescent="0.3">
      <c r="A3217" s="10" t="s">
        <v>2743</v>
      </c>
      <c r="B3217" s="2">
        <v>45556</v>
      </c>
      <c r="C3217">
        <v>2</v>
      </c>
      <c r="D3217">
        <v>3987.62</v>
      </c>
      <c r="E3217" s="11">
        <f t="shared" ca="1" si="309"/>
        <v>523</v>
      </c>
      <c r="F3217">
        <f t="shared" ca="1" si="304"/>
        <v>1</v>
      </c>
      <c r="G3217">
        <f t="shared" si="305"/>
        <v>2</v>
      </c>
      <c r="H3217">
        <f t="shared" si="306"/>
        <v>3</v>
      </c>
      <c r="I3217">
        <f t="shared" ca="1" si="307"/>
        <v>6</v>
      </c>
      <c r="J3217" t="str">
        <f t="shared" ca="1" si="308"/>
        <v>Loyal</v>
      </c>
    </row>
    <row r="3218" spans="1:10" x14ac:dyDescent="0.3">
      <c r="A3218" s="10" t="s">
        <v>426</v>
      </c>
      <c r="B3218" s="2">
        <v>45506</v>
      </c>
      <c r="C3218">
        <v>1</v>
      </c>
      <c r="D3218">
        <v>529.41999999999996</v>
      </c>
      <c r="E3218" s="11">
        <f t="shared" ca="1" si="309"/>
        <v>573</v>
      </c>
      <c r="F3218">
        <f t="shared" ca="1" si="304"/>
        <v>1</v>
      </c>
      <c r="G3218">
        <f t="shared" si="305"/>
        <v>1</v>
      </c>
      <c r="H3218">
        <f t="shared" si="306"/>
        <v>1</v>
      </c>
      <c r="I3218">
        <f t="shared" ca="1" si="307"/>
        <v>3</v>
      </c>
      <c r="J3218" t="str">
        <f t="shared" ca="1" si="308"/>
        <v>Lost</v>
      </c>
    </row>
    <row r="3219" spans="1:10" x14ac:dyDescent="0.3">
      <c r="A3219" s="10" t="s">
        <v>2290</v>
      </c>
      <c r="B3219" s="2">
        <v>45520</v>
      </c>
      <c r="C3219">
        <v>1</v>
      </c>
      <c r="D3219">
        <v>1542.71</v>
      </c>
      <c r="E3219" s="11">
        <f t="shared" ca="1" si="309"/>
        <v>559</v>
      </c>
      <c r="F3219">
        <f t="shared" ca="1" si="304"/>
        <v>1</v>
      </c>
      <c r="G3219">
        <f t="shared" si="305"/>
        <v>1</v>
      </c>
      <c r="H3219">
        <f t="shared" si="306"/>
        <v>2</v>
      </c>
      <c r="I3219">
        <f t="shared" ca="1" si="307"/>
        <v>4</v>
      </c>
      <c r="J3219" t="str">
        <f t="shared" ca="1" si="308"/>
        <v>At Risk</v>
      </c>
    </row>
    <row r="3220" spans="1:10" x14ac:dyDescent="0.3">
      <c r="A3220" s="10" t="s">
        <v>162</v>
      </c>
      <c r="B3220" s="2">
        <v>45595</v>
      </c>
      <c r="C3220">
        <v>2</v>
      </c>
      <c r="D3220">
        <v>4473.49</v>
      </c>
      <c r="E3220" s="11">
        <f t="shared" ca="1" si="309"/>
        <v>484</v>
      </c>
      <c r="F3220">
        <f t="shared" ca="1" si="304"/>
        <v>1</v>
      </c>
      <c r="G3220">
        <f t="shared" si="305"/>
        <v>2</v>
      </c>
      <c r="H3220">
        <f t="shared" si="306"/>
        <v>3</v>
      </c>
      <c r="I3220">
        <f t="shared" ca="1" si="307"/>
        <v>6</v>
      </c>
      <c r="J3220" t="str">
        <f t="shared" ca="1" si="308"/>
        <v>Loyal</v>
      </c>
    </row>
    <row r="3221" spans="1:10" x14ac:dyDescent="0.3">
      <c r="A3221" s="10" t="s">
        <v>758</v>
      </c>
      <c r="B3221" s="2">
        <v>45328</v>
      </c>
      <c r="C3221">
        <v>1</v>
      </c>
      <c r="D3221">
        <v>542.03</v>
      </c>
      <c r="E3221" s="11">
        <f t="shared" ca="1" si="309"/>
        <v>751</v>
      </c>
      <c r="F3221">
        <f t="shared" ca="1" si="304"/>
        <v>1</v>
      </c>
      <c r="G3221">
        <f t="shared" si="305"/>
        <v>1</v>
      </c>
      <c r="H3221">
        <f t="shared" si="306"/>
        <v>1</v>
      </c>
      <c r="I3221">
        <f t="shared" ca="1" si="307"/>
        <v>3</v>
      </c>
      <c r="J3221" t="str">
        <f t="shared" ca="1" si="308"/>
        <v>Lost</v>
      </c>
    </row>
    <row r="3222" spans="1:10" x14ac:dyDescent="0.3">
      <c r="A3222" s="10" t="s">
        <v>3555</v>
      </c>
      <c r="B3222" s="2">
        <v>45493</v>
      </c>
      <c r="C3222">
        <v>1</v>
      </c>
      <c r="D3222">
        <v>408.04</v>
      </c>
      <c r="E3222" s="11">
        <f t="shared" ca="1" si="309"/>
        <v>586</v>
      </c>
      <c r="F3222">
        <f t="shared" ca="1" si="304"/>
        <v>1</v>
      </c>
      <c r="G3222">
        <f t="shared" si="305"/>
        <v>1</v>
      </c>
      <c r="H3222">
        <f t="shared" si="306"/>
        <v>1</v>
      </c>
      <c r="I3222">
        <f t="shared" ca="1" si="307"/>
        <v>3</v>
      </c>
      <c r="J3222" t="str">
        <f t="shared" ca="1" si="308"/>
        <v>Lost</v>
      </c>
    </row>
    <row r="3223" spans="1:10" x14ac:dyDescent="0.3">
      <c r="A3223" s="10" t="s">
        <v>4768</v>
      </c>
      <c r="B3223" s="2">
        <v>45474</v>
      </c>
      <c r="C3223">
        <v>1</v>
      </c>
      <c r="D3223">
        <v>1180.78</v>
      </c>
      <c r="E3223" s="11">
        <f t="shared" ca="1" si="309"/>
        <v>605</v>
      </c>
      <c r="F3223">
        <f t="shared" ca="1" si="304"/>
        <v>1</v>
      </c>
      <c r="G3223">
        <f t="shared" si="305"/>
        <v>1</v>
      </c>
      <c r="H3223">
        <f t="shared" si="306"/>
        <v>2</v>
      </c>
      <c r="I3223">
        <f t="shared" ca="1" si="307"/>
        <v>4</v>
      </c>
      <c r="J3223" t="str">
        <f t="shared" ca="1" si="308"/>
        <v>At Risk</v>
      </c>
    </row>
    <row r="3224" spans="1:10" x14ac:dyDescent="0.3">
      <c r="A3224" s="10" t="s">
        <v>5458</v>
      </c>
      <c r="B3224" s="2">
        <v>45373</v>
      </c>
      <c r="C3224">
        <v>1</v>
      </c>
      <c r="D3224">
        <v>2367.1799999999998</v>
      </c>
      <c r="E3224" s="11">
        <f t="shared" ca="1" si="309"/>
        <v>706</v>
      </c>
      <c r="F3224">
        <f t="shared" ca="1" si="304"/>
        <v>1</v>
      </c>
      <c r="G3224">
        <f t="shared" si="305"/>
        <v>1</v>
      </c>
      <c r="H3224">
        <f t="shared" si="306"/>
        <v>3</v>
      </c>
      <c r="I3224">
        <f t="shared" ca="1" si="307"/>
        <v>5</v>
      </c>
      <c r="J3224" t="str">
        <f t="shared" ca="1" si="308"/>
        <v>Loyal</v>
      </c>
    </row>
    <row r="3225" spans="1:10" x14ac:dyDescent="0.3">
      <c r="A3225" s="10" t="s">
        <v>512</v>
      </c>
      <c r="B3225" s="2">
        <v>45648</v>
      </c>
      <c r="C3225">
        <v>4</v>
      </c>
      <c r="D3225">
        <v>4357.3500000000004</v>
      </c>
      <c r="E3225" s="11">
        <f t="shared" ca="1" si="309"/>
        <v>431</v>
      </c>
      <c r="F3225">
        <f t="shared" ca="1" si="304"/>
        <v>1</v>
      </c>
      <c r="G3225">
        <f t="shared" si="305"/>
        <v>3</v>
      </c>
      <c r="H3225">
        <f t="shared" si="306"/>
        <v>3</v>
      </c>
      <c r="I3225">
        <f t="shared" ca="1" si="307"/>
        <v>7</v>
      </c>
      <c r="J3225" t="str">
        <f t="shared" ca="1" si="308"/>
        <v>Champion</v>
      </c>
    </row>
    <row r="3226" spans="1:10" x14ac:dyDescent="0.3">
      <c r="A3226" s="10" t="s">
        <v>4175</v>
      </c>
      <c r="B3226" s="2">
        <v>45522</v>
      </c>
      <c r="C3226">
        <v>1</v>
      </c>
      <c r="D3226">
        <v>463.12</v>
      </c>
      <c r="E3226" s="11">
        <f t="shared" ca="1" si="309"/>
        <v>557</v>
      </c>
      <c r="F3226">
        <f t="shared" ca="1" si="304"/>
        <v>1</v>
      </c>
      <c r="G3226">
        <f t="shared" si="305"/>
        <v>1</v>
      </c>
      <c r="H3226">
        <f t="shared" si="306"/>
        <v>1</v>
      </c>
      <c r="I3226">
        <f t="shared" ca="1" si="307"/>
        <v>3</v>
      </c>
      <c r="J3226" t="str">
        <f t="shared" ca="1" si="308"/>
        <v>Lost</v>
      </c>
    </row>
    <row r="3227" spans="1:10" x14ac:dyDescent="0.3">
      <c r="A3227" s="10" t="s">
        <v>5111</v>
      </c>
      <c r="B3227" s="2">
        <v>45365</v>
      </c>
      <c r="C3227">
        <v>2</v>
      </c>
      <c r="D3227">
        <v>1671.54</v>
      </c>
      <c r="E3227" s="11">
        <f t="shared" ca="1" si="309"/>
        <v>714</v>
      </c>
      <c r="F3227">
        <f t="shared" ca="1" si="304"/>
        <v>1</v>
      </c>
      <c r="G3227">
        <f t="shared" si="305"/>
        <v>2</v>
      </c>
      <c r="H3227">
        <f t="shared" si="306"/>
        <v>2</v>
      </c>
      <c r="I3227">
        <f t="shared" ca="1" si="307"/>
        <v>5</v>
      </c>
      <c r="J3227" t="str">
        <f t="shared" ca="1" si="308"/>
        <v>Loyal</v>
      </c>
    </row>
    <row r="3228" spans="1:10" x14ac:dyDescent="0.3">
      <c r="A3228" s="10" t="s">
        <v>657</v>
      </c>
      <c r="B3228" s="2">
        <v>45604</v>
      </c>
      <c r="C3228">
        <v>2</v>
      </c>
      <c r="D3228">
        <v>557.03</v>
      </c>
      <c r="E3228" s="11">
        <f t="shared" ca="1" si="309"/>
        <v>475</v>
      </c>
      <c r="F3228">
        <f t="shared" ca="1" si="304"/>
        <v>1</v>
      </c>
      <c r="G3228">
        <f t="shared" si="305"/>
        <v>2</v>
      </c>
      <c r="H3228">
        <f t="shared" si="306"/>
        <v>1</v>
      </c>
      <c r="I3228">
        <f t="shared" ca="1" si="307"/>
        <v>4</v>
      </c>
      <c r="J3228" t="str">
        <f t="shared" ca="1" si="308"/>
        <v>At Risk</v>
      </c>
    </row>
    <row r="3229" spans="1:10" x14ac:dyDescent="0.3">
      <c r="A3229" s="10" t="s">
        <v>4016</v>
      </c>
      <c r="B3229" s="2">
        <v>45499</v>
      </c>
      <c r="C3229">
        <v>2</v>
      </c>
      <c r="D3229">
        <v>4314.2700000000004</v>
      </c>
      <c r="E3229" s="11">
        <f t="shared" ca="1" si="309"/>
        <v>580</v>
      </c>
      <c r="F3229">
        <f t="shared" ca="1" si="304"/>
        <v>1</v>
      </c>
      <c r="G3229">
        <f t="shared" si="305"/>
        <v>2</v>
      </c>
      <c r="H3229">
        <f t="shared" si="306"/>
        <v>3</v>
      </c>
      <c r="I3229">
        <f t="shared" ca="1" si="307"/>
        <v>6</v>
      </c>
      <c r="J3229" t="str">
        <f t="shared" ca="1" si="308"/>
        <v>Loyal</v>
      </c>
    </row>
    <row r="3230" spans="1:10" x14ac:dyDescent="0.3">
      <c r="A3230" s="10" t="s">
        <v>5323</v>
      </c>
      <c r="B3230" s="2">
        <v>45487</v>
      </c>
      <c r="C3230">
        <v>1</v>
      </c>
      <c r="D3230">
        <v>398.07</v>
      </c>
      <c r="E3230" s="11">
        <f t="shared" ca="1" si="309"/>
        <v>592</v>
      </c>
      <c r="F3230">
        <f t="shared" ca="1" si="304"/>
        <v>1</v>
      </c>
      <c r="G3230">
        <f t="shared" si="305"/>
        <v>1</v>
      </c>
      <c r="H3230">
        <f t="shared" si="306"/>
        <v>1</v>
      </c>
      <c r="I3230">
        <f t="shared" ca="1" si="307"/>
        <v>3</v>
      </c>
      <c r="J3230" t="str">
        <f t="shared" ca="1" si="308"/>
        <v>Lost</v>
      </c>
    </row>
    <row r="3231" spans="1:10" x14ac:dyDescent="0.3">
      <c r="A3231" s="10" t="s">
        <v>5582</v>
      </c>
      <c r="B3231" s="2">
        <v>45345</v>
      </c>
      <c r="C3231">
        <v>1</v>
      </c>
      <c r="D3231">
        <v>1684.45</v>
      </c>
      <c r="E3231" s="11">
        <f t="shared" ca="1" si="309"/>
        <v>734</v>
      </c>
      <c r="F3231">
        <f t="shared" ca="1" si="304"/>
        <v>1</v>
      </c>
      <c r="G3231">
        <f t="shared" si="305"/>
        <v>1</v>
      </c>
      <c r="H3231">
        <f t="shared" si="306"/>
        <v>2</v>
      </c>
      <c r="I3231">
        <f t="shared" ca="1" si="307"/>
        <v>4</v>
      </c>
      <c r="J3231" t="str">
        <f t="shared" ca="1" si="308"/>
        <v>At Risk</v>
      </c>
    </row>
    <row r="3232" spans="1:10" x14ac:dyDescent="0.3">
      <c r="A3232" s="10" t="s">
        <v>497</v>
      </c>
      <c r="B3232" s="2">
        <v>45486</v>
      </c>
      <c r="C3232">
        <v>2</v>
      </c>
      <c r="D3232">
        <v>623.87</v>
      </c>
      <c r="E3232" s="11">
        <f t="shared" ca="1" si="309"/>
        <v>593</v>
      </c>
      <c r="F3232">
        <f t="shared" ca="1" si="304"/>
        <v>1</v>
      </c>
      <c r="G3232">
        <f t="shared" si="305"/>
        <v>2</v>
      </c>
      <c r="H3232">
        <f t="shared" si="306"/>
        <v>1</v>
      </c>
      <c r="I3232">
        <f t="shared" ca="1" si="307"/>
        <v>4</v>
      </c>
      <c r="J3232" t="str">
        <f t="shared" ca="1" si="308"/>
        <v>At Risk</v>
      </c>
    </row>
    <row r="3233" spans="1:10" x14ac:dyDescent="0.3">
      <c r="A3233" s="10" t="s">
        <v>3515</v>
      </c>
      <c r="B3233" s="2">
        <v>45503</v>
      </c>
      <c r="C3233">
        <v>1</v>
      </c>
      <c r="D3233">
        <v>1244.22</v>
      </c>
      <c r="E3233" s="11">
        <f t="shared" ca="1" si="309"/>
        <v>576</v>
      </c>
      <c r="F3233">
        <f t="shared" ca="1" si="304"/>
        <v>1</v>
      </c>
      <c r="G3233">
        <f t="shared" si="305"/>
        <v>1</v>
      </c>
      <c r="H3233">
        <f t="shared" si="306"/>
        <v>2</v>
      </c>
      <c r="I3233">
        <f t="shared" ca="1" si="307"/>
        <v>4</v>
      </c>
      <c r="J3233" t="str">
        <f t="shared" ca="1" si="308"/>
        <v>At Risk</v>
      </c>
    </row>
    <row r="3234" spans="1:10" x14ac:dyDescent="0.3">
      <c r="A3234" s="10" t="s">
        <v>5135</v>
      </c>
      <c r="B3234" s="2">
        <v>45638</v>
      </c>
      <c r="C3234">
        <v>2</v>
      </c>
      <c r="D3234">
        <v>1413.73</v>
      </c>
      <c r="E3234" s="11">
        <f t="shared" ca="1" si="309"/>
        <v>441</v>
      </c>
      <c r="F3234">
        <f t="shared" ca="1" si="304"/>
        <v>1</v>
      </c>
      <c r="G3234">
        <f t="shared" si="305"/>
        <v>2</v>
      </c>
      <c r="H3234">
        <f t="shared" si="306"/>
        <v>2</v>
      </c>
      <c r="I3234">
        <f t="shared" ca="1" si="307"/>
        <v>5</v>
      </c>
      <c r="J3234" t="str">
        <f t="shared" ca="1" si="308"/>
        <v>Loyal</v>
      </c>
    </row>
    <row r="3235" spans="1:10" x14ac:dyDescent="0.3">
      <c r="A3235" s="10" t="s">
        <v>1465</v>
      </c>
      <c r="B3235" s="2">
        <v>45411</v>
      </c>
      <c r="C3235">
        <v>1</v>
      </c>
      <c r="D3235">
        <v>2033.05</v>
      </c>
      <c r="E3235" s="11">
        <f t="shared" ca="1" si="309"/>
        <v>668</v>
      </c>
      <c r="F3235">
        <f t="shared" ca="1" si="304"/>
        <v>1</v>
      </c>
      <c r="G3235">
        <f t="shared" si="305"/>
        <v>1</v>
      </c>
      <c r="H3235">
        <f t="shared" si="306"/>
        <v>3</v>
      </c>
      <c r="I3235">
        <f t="shared" ca="1" si="307"/>
        <v>5</v>
      </c>
      <c r="J3235" t="str">
        <f t="shared" ca="1" si="308"/>
        <v>Loyal</v>
      </c>
    </row>
    <row r="3236" spans="1:10" x14ac:dyDescent="0.3">
      <c r="A3236" s="10" t="s">
        <v>840</v>
      </c>
      <c r="B3236" s="2">
        <v>45606</v>
      </c>
      <c r="C3236">
        <v>4</v>
      </c>
      <c r="D3236">
        <v>2505.7199999999998</v>
      </c>
      <c r="E3236" s="11">
        <f t="shared" ca="1" si="309"/>
        <v>473</v>
      </c>
      <c r="F3236">
        <f t="shared" ca="1" si="304"/>
        <v>1</v>
      </c>
      <c r="G3236">
        <f t="shared" si="305"/>
        <v>3</v>
      </c>
      <c r="H3236">
        <f t="shared" si="306"/>
        <v>3</v>
      </c>
      <c r="I3236">
        <f t="shared" ca="1" si="307"/>
        <v>7</v>
      </c>
      <c r="J3236" t="str">
        <f t="shared" ca="1" si="308"/>
        <v>Champion</v>
      </c>
    </row>
    <row r="3237" spans="1:10" x14ac:dyDescent="0.3">
      <c r="A3237" s="10" t="s">
        <v>108</v>
      </c>
      <c r="B3237" s="2">
        <v>45534</v>
      </c>
      <c r="C3237">
        <v>1</v>
      </c>
      <c r="D3237">
        <v>626.61</v>
      </c>
      <c r="E3237" s="11">
        <f t="shared" ca="1" si="309"/>
        <v>545</v>
      </c>
      <c r="F3237">
        <f t="shared" ca="1" si="304"/>
        <v>1</v>
      </c>
      <c r="G3237">
        <f t="shared" si="305"/>
        <v>1</v>
      </c>
      <c r="H3237">
        <f t="shared" si="306"/>
        <v>1</v>
      </c>
      <c r="I3237">
        <f t="shared" ca="1" si="307"/>
        <v>3</v>
      </c>
      <c r="J3237" t="str">
        <f t="shared" ca="1" si="308"/>
        <v>Lost</v>
      </c>
    </row>
    <row r="3238" spans="1:10" x14ac:dyDescent="0.3">
      <c r="A3238" s="10" t="s">
        <v>2110</v>
      </c>
      <c r="B3238" s="2">
        <v>45500</v>
      </c>
      <c r="C3238">
        <v>3</v>
      </c>
      <c r="D3238">
        <v>3556.09</v>
      </c>
      <c r="E3238" s="11">
        <f t="shared" ca="1" si="309"/>
        <v>579</v>
      </c>
      <c r="F3238">
        <f t="shared" ca="1" si="304"/>
        <v>1</v>
      </c>
      <c r="G3238">
        <f t="shared" si="305"/>
        <v>3</v>
      </c>
      <c r="H3238">
        <f t="shared" si="306"/>
        <v>3</v>
      </c>
      <c r="I3238">
        <f t="shared" ca="1" si="307"/>
        <v>7</v>
      </c>
      <c r="J3238" t="str">
        <f t="shared" ca="1" si="308"/>
        <v>Champion</v>
      </c>
    </row>
    <row r="3239" spans="1:10" x14ac:dyDescent="0.3">
      <c r="A3239" s="10" t="s">
        <v>3143</v>
      </c>
      <c r="B3239" s="2">
        <v>45596</v>
      </c>
      <c r="C3239">
        <v>1</v>
      </c>
      <c r="D3239">
        <v>1324.28</v>
      </c>
      <c r="E3239" s="11">
        <f t="shared" ca="1" si="309"/>
        <v>483</v>
      </c>
      <c r="F3239">
        <f t="shared" ca="1" si="304"/>
        <v>1</v>
      </c>
      <c r="G3239">
        <f t="shared" si="305"/>
        <v>1</v>
      </c>
      <c r="H3239">
        <f t="shared" si="306"/>
        <v>2</v>
      </c>
      <c r="I3239">
        <f t="shared" ca="1" si="307"/>
        <v>4</v>
      </c>
      <c r="J3239" t="str">
        <f t="shared" ca="1" si="308"/>
        <v>At Risk</v>
      </c>
    </row>
    <row r="3240" spans="1:10" x14ac:dyDescent="0.3">
      <c r="A3240" s="10" t="s">
        <v>5496</v>
      </c>
      <c r="B3240" s="2">
        <v>45583</v>
      </c>
      <c r="C3240">
        <v>1</v>
      </c>
      <c r="D3240">
        <v>316.66000000000003</v>
      </c>
      <c r="E3240" s="11">
        <f t="shared" ca="1" si="309"/>
        <v>496</v>
      </c>
      <c r="F3240">
        <f t="shared" ca="1" si="304"/>
        <v>1</v>
      </c>
      <c r="G3240">
        <f t="shared" si="305"/>
        <v>1</v>
      </c>
      <c r="H3240">
        <f t="shared" si="306"/>
        <v>1</v>
      </c>
      <c r="I3240">
        <f t="shared" ca="1" si="307"/>
        <v>3</v>
      </c>
      <c r="J3240" t="str">
        <f t="shared" ca="1" si="308"/>
        <v>Lost</v>
      </c>
    </row>
    <row r="3241" spans="1:10" x14ac:dyDescent="0.3">
      <c r="A3241" s="10" t="s">
        <v>3133</v>
      </c>
      <c r="B3241" s="2">
        <v>45395</v>
      </c>
      <c r="C3241">
        <v>1</v>
      </c>
      <c r="D3241">
        <v>2993.18</v>
      </c>
      <c r="E3241" s="11">
        <f t="shared" ca="1" si="309"/>
        <v>684</v>
      </c>
      <c r="F3241">
        <f t="shared" ca="1" si="304"/>
        <v>1</v>
      </c>
      <c r="G3241">
        <f t="shared" si="305"/>
        <v>1</v>
      </c>
      <c r="H3241">
        <f t="shared" si="306"/>
        <v>3</v>
      </c>
      <c r="I3241">
        <f t="shared" ca="1" si="307"/>
        <v>5</v>
      </c>
      <c r="J3241" t="str">
        <f t="shared" ca="1" si="308"/>
        <v>Loyal</v>
      </c>
    </row>
    <row r="3242" spans="1:10" x14ac:dyDescent="0.3">
      <c r="A3242" s="10" t="s">
        <v>2221</v>
      </c>
      <c r="B3242" s="2">
        <v>45602</v>
      </c>
      <c r="C3242">
        <v>3</v>
      </c>
      <c r="D3242">
        <v>3626.56</v>
      </c>
      <c r="E3242" s="11">
        <f t="shared" ca="1" si="309"/>
        <v>477</v>
      </c>
      <c r="F3242">
        <f t="shared" ca="1" si="304"/>
        <v>1</v>
      </c>
      <c r="G3242">
        <f t="shared" si="305"/>
        <v>3</v>
      </c>
      <c r="H3242">
        <f t="shared" si="306"/>
        <v>3</v>
      </c>
      <c r="I3242">
        <f t="shared" ca="1" si="307"/>
        <v>7</v>
      </c>
      <c r="J3242" t="str">
        <f t="shared" ca="1" si="308"/>
        <v>Champion</v>
      </c>
    </row>
    <row r="3243" spans="1:10" x14ac:dyDescent="0.3">
      <c r="A3243" s="10" t="s">
        <v>4256</v>
      </c>
      <c r="B3243" s="2">
        <v>45369</v>
      </c>
      <c r="C3243">
        <v>1</v>
      </c>
      <c r="D3243">
        <v>293.57</v>
      </c>
      <c r="E3243" s="11">
        <f t="shared" ca="1" si="309"/>
        <v>710</v>
      </c>
      <c r="F3243">
        <f t="shared" ca="1" si="304"/>
        <v>1</v>
      </c>
      <c r="G3243">
        <f t="shared" si="305"/>
        <v>1</v>
      </c>
      <c r="H3243">
        <f t="shared" si="306"/>
        <v>1</v>
      </c>
      <c r="I3243">
        <f t="shared" ca="1" si="307"/>
        <v>3</v>
      </c>
      <c r="J3243" t="str">
        <f t="shared" ca="1" si="308"/>
        <v>Lost</v>
      </c>
    </row>
    <row r="3244" spans="1:10" x14ac:dyDescent="0.3">
      <c r="A3244" s="10" t="s">
        <v>911</v>
      </c>
      <c r="B3244" s="2">
        <v>45373</v>
      </c>
      <c r="C3244">
        <v>3</v>
      </c>
      <c r="D3244">
        <v>1916.8</v>
      </c>
      <c r="E3244" s="11">
        <f t="shared" ca="1" si="309"/>
        <v>706</v>
      </c>
      <c r="F3244">
        <f t="shared" ca="1" si="304"/>
        <v>1</v>
      </c>
      <c r="G3244">
        <f t="shared" si="305"/>
        <v>3</v>
      </c>
      <c r="H3244">
        <f t="shared" si="306"/>
        <v>2</v>
      </c>
      <c r="I3244">
        <f t="shared" ca="1" si="307"/>
        <v>6</v>
      </c>
      <c r="J3244" t="str">
        <f t="shared" ca="1" si="308"/>
        <v>Loyal</v>
      </c>
    </row>
    <row r="3245" spans="1:10" x14ac:dyDescent="0.3">
      <c r="A3245" s="10" t="s">
        <v>2047</v>
      </c>
      <c r="B3245" s="2">
        <v>45572</v>
      </c>
      <c r="C3245">
        <v>4</v>
      </c>
      <c r="D3245">
        <v>3949.7200000000003</v>
      </c>
      <c r="E3245" s="11">
        <f t="shared" ca="1" si="309"/>
        <v>507</v>
      </c>
      <c r="F3245">
        <f t="shared" ca="1" si="304"/>
        <v>1</v>
      </c>
      <c r="G3245">
        <f t="shared" si="305"/>
        <v>3</v>
      </c>
      <c r="H3245">
        <f t="shared" si="306"/>
        <v>3</v>
      </c>
      <c r="I3245">
        <f t="shared" ca="1" si="307"/>
        <v>7</v>
      </c>
      <c r="J3245" t="str">
        <f t="shared" ca="1" si="308"/>
        <v>Champion</v>
      </c>
    </row>
    <row r="3246" spans="1:10" x14ac:dyDescent="0.3">
      <c r="A3246" s="10" t="s">
        <v>196</v>
      </c>
      <c r="B3246" s="2">
        <v>45573</v>
      </c>
      <c r="C3246">
        <v>2</v>
      </c>
      <c r="D3246">
        <v>539.21</v>
      </c>
      <c r="E3246" s="11">
        <f t="shared" ca="1" si="309"/>
        <v>506</v>
      </c>
      <c r="F3246">
        <f t="shared" ca="1" si="304"/>
        <v>1</v>
      </c>
      <c r="G3246">
        <f t="shared" si="305"/>
        <v>2</v>
      </c>
      <c r="H3246">
        <f t="shared" si="306"/>
        <v>1</v>
      </c>
      <c r="I3246">
        <f t="shared" ca="1" si="307"/>
        <v>4</v>
      </c>
      <c r="J3246" t="str">
        <f t="shared" ca="1" si="308"/>
        <v>At Risk</v>
      </c>
    </row>
    <row r="3247" spans="1:10" x14ac:dyDescent="0.3">
      <c r="A3247" s="10" t="s">
        <v>5508</v>
      </c>
      <c r="B3247" s="2">
        <v>45385</v>
      </c>
      <c r="C3247">
        <v>1</v>
      </c>
      <c r="D3247">
        <v>425.7</v>
      </c>
      <c r="E3247" s="11">
        <f t="shared" ca="1" si="309"/>
        <v>694</v>
      </c>
      <c r="F3247">
        <f t="shared" ca="1" si="304"/>
        <v>1</v>
      </c>
      <c r="G3247">
        <f t="shared" si="305"/>
        <v>1</v>
      </c>
      <c r="H3247">
        <f t="shared" si="306"/>
        <v>1</v>
      </c>
      <c r="I3247">
        <f t="shared" ca="1" si="307"/>
        <v>3</v>
      </c>
      <c r="J3247" t="str">
        <f t="shared" ca="1" si="308"/>
        <v>Lost</v>
      </c>
    </row>
    <row r="3248" spans="1:10" x14ac:dyDescent="0.3">
      <c r="A3248" s="10" t="s">
        <v>5849</v>
      </c>
      <c r="B3248" s="2">
        <v>45597</v>
      </c>
      <c r="C3248">
        <v>1</v>
      </c>
      <c r="D3248">
        <v>1280.3900000000001</v>
      </c>
      <c r="E3248" s="11">
        <f t="shared" ca="1" si="309"/>
        <v>482</v>
      </c>
      <c r="F3248">
        <f t="shared" ca="1" si="304"/>
        <v>1</v>
      </c>
      <c r="G3248">
        <f t="shared" si="305"/>
        <v>1</v>
      </c>
      <c r="H3248">
        <f t="shared" si="306"/>
        <v>2</v>
      </c>
      <c r="I3248">
        <f t="shared" ca="1" si="307"/>
        <v>4</v>
      </c>
      <c r="J3248" t="str">
        <f t="shared" ca="1" si="308"/>
        <v>At Risk</v>
      </c>
    </row>
    <row r="3249" spans="1:10" x14ac:dyDescent="0.3">
      <c r="A3249" s="10" t="s">
        <v>3862</v>
      </c>
      <c r="B3249" s="2">
        <v>45583</v>
      </c>
      <c r="C3249">
        <v>1</v>
      </c>
      <c r="D3249">
        <v>1164.96</v>
      </c>
      <c r="E3249" s="11">
        <f t="shared" ca="1" si="309"/>
        <v>496</v>
      </c>
      <c r="F3249">
        <f t="shared" ca="1" si="304"/>
        <v>1</v>
      </c>
      <c r="G3249">
        <f t="shared" si="305"/>
        <v>1</v>
      </c>
      <c r="H3249">
        <f t="shared" si="306"/>
        <v>2</v>
      </c>
      <c r="I3249">
        <f t="shared" ca="1" si="307"/>
        <v>4</v>
      </c>
      <c r="J3249" t="str">
        <f t="shared" ca="1" si="308"/>
        <v>At Risk</v>
      </c>
    </row>
    <row r="3250" spans="1:10" x14ac:dyDescent="0.3">
      <c r="A3250" s="10" t="s">
        <v>5963</v>
      </c>
      <c r="B3250" s="2">
        <v>45360</v>
      </c>
      <c r="C3250">
        <v>1</v>
      </c>
      <c r="D3250">
        <v>2052.6</v>
      </c>
      <c r="E3250" s="11">
        <f t="shared" ca="1" si="309"/>
        <v>719</v>
      </c>
      <c r="F3250">
        <f t="shared" ca="1" si="304"/>
        <v>1</v>
      </c>
      <c r="G3250">
        <f t="shared" si="305"/>
        <v>1</v>
      </c>
      <c r="H3250">
        <f t="shared" si="306"/>
        <v>3</v>
      </c>
      <c r="I3250">
        <f t="shared" ca="1" si="307"/>
        <v>5</v>
      </c>
      <c r="J3250" t="str">
        <f t="shared" ca="1" si="308"/>
        <v>Loyal</v>
      </c>
    </row>
    <row r="3251" spans="1:10" x14ac:dyDescent="0.3">
      <c r="A3251" s="10" t="s">
        <v>4046</v>
      </c>
      <c r="B3251" s="2">
        <v>45484</v>
      </c>
      <c r="C3251">
        <v>2</v>
      </c>
      <c r="D3251">
        <v>1409.06</v>
      </c>
      <c r="E3251" s="11">
        <f t="shared" ca="1" si="309"/>
        <v>595</v>
      </c>
      <c r="F3251">
        <f t="shared" ca="1" si="304"/>
        <v>1</v>
      </c>
      <c r="G3251">
        <f t="shared" si="305"/>
        <v>2</v>
      </c>
      <c r="H3251">
        <f t="shared" si="306"/>
        <v>2</v>
      </c>
      <c r="I3251">
        <f t="shared" ca="1" si="307"/>
        <v>5</v>
      </c>
      <c r="J3251" t="str">
        <f t="shared" ca="1" si="308"/>
        <v>Loyal</v>
      </c>
    </row>
    <row r="3252" spans="1:10" x14ac:dyDescent="0.3">
      <c r="A3252" s="10" t="s">
        <v>5782</v>
      </c>
      <c r="B3252" s="2">
        <v>45515</v>
      </c>
      <c r="C3252">
        <v>1</v>
      </c>
      <c r="D3252">
        <v>1921.58</v>
      </c>
      <c r="E3252" s="11">
        <f t="shared" ca="1" si="309"/>
        <v>564</v>
      </c>
      <c r="F3252">
        <f t="shared" ca="1" si="304"/>
        <v>1</v>
      </c>
      <c r="G3252">
        <f t="shared" si="305"/>
        <v>1</v>
      </c>
      <c r="H3252">
        <f t="shared" si="306"/>
        <v>2</v>
      </c>
      <c r="I3252">
        <f t="shared" ca="1" si="307"/>
        <v>4</v>
      </c>
      <c r="J3252" t="str">
        <f t="shared" ca="1" si="308"/>
        <v>At Risk</v>
      </c>
    </row>
    <row r="3253" spans="1:10" x14ac:dyDescent="0.3">
      <c r="A3253" s="10" t="s">
        <v>744</v>
      </c>
      <c r="B3253" s="2">
        <v>45452</v>
      </c>
      <c r="C3253">
        <v>1</v>
      </c>
      <c r="D3253">
        <v>2605.7800000000002</v>
      </c>
      <c r="E3253" s="11">
        <f t="shared" ca="1" si="309"/>
        <v>627</v>
      </c>
      <c r="F3253">
        <f t="shared" ca="1" si="304"/>
        <v>1</v>
      </c>
      <c r="G3253">
        <f t="shared" si="305"/>
        <v>1</v>
      </c>
      <c r="H3253">
        <f t="shared" si="306"/>
        <v>3</v>
      </c>
      <c r="I3253">
        <f t="shared" ca="1" si="307"/>
        <v>5</v>
      </c>
      <c r="J3253" t="str">
        <f t="shared" ca="1" si="308"/>
        <v>Loyal</v>
      </c>
    </row>
    <row r="3254" spans="1:10" x14ac:dyDescent="0.3">
      <c r="A3254" s="10" t="s">
        <v>1100</v>
      </c>
      <c r="B3254" s="2">
        <v>45616</v>
      </c>
      <c r="C3254">
        <v>7</v>
      </c>
      <c r="D3254">
        <v>10240.689999999999</v>
      </c>
      <c r="E3254" s="11">
        <f t="shared" ca="1" si="309"/>
        <v>463</v>
      </c>
      <c r="F3254">
        <f t="shared" ca="1" si="304"/>
        <v>1</v>
      </c>
      <c r="G3254">
        <f t="shared" si="305"/>
        <v>3</v>
      </c>
      <c r="H3254">
        <f t="shared" si="306"/>
        <v>3</v>
      </c>
      <c r="I3254">
        <f t="shared" ca="1" si="307"/>
        <v>7</v>
      </c>
      <c r="J3254" t="str">
        <f t="shared" ca="1" si="308"/>
        <v>Champion</v>
      </c>
    </row>
    <row r="3255" spans="1:10" x14ac:dyDescent="0.3">
      <c r="A3255" s="10" t="s">
        <v>4824</v>
      </c>
      <c r="B3255" s="2">
        <v>45313</v>
      </c>
      <c r="C3255">
        <v>1</v>
      </c>
      <c r="D3255">
        <v>969.36</v>
      </c>
      <c r="E3255" s="11">
        <f t="shared" ca="1" si="309"/>
        <v>766</v>
      </c>
      <c r="F3255">
        <f t="shared" ca="1" si="304"/>
        <v>1</v>
      </c>
      <c r="G3255">
        <f t="shared" si="305"/>
        <v>1</v>
      </c>
      <c r="H3255">
        <f t="shared" si="306"/>
        <v>1</v>
      </c>
      <c r="I3255">
        <f t="shared" ca="1" si="307"/>
        <v>3</v>
      </c>
      <c r="J3255" t="str">
        <f t="shared" ca="1" si="308"/>
        <v>Lost</v>
      </c>
    </row>
    <row r="3256" spans="1:10" x14ac:dyDescent="0.3">
      <c r="A3256" s="10" t="s">
        <v>284</v>
      </c>
      <c r="B3256" s="2">
        <v>45454</v>
      </c>
      <c r="C3256">
        <v>1</v>
      </c>
      <c r="D3256">
        <v>316.39</v>
      </c>
      <c r="E3256" s="11">
        <f t="shared" ca="1" si="309"/>
        <v>625</v>
      </c>
      <c r="F3256">
        <f t="shared" ca="1" si="304"/>
        <v>1</v>
      </c>
      <c r="G3256">
        <f t="shared" si="305"/>
        <v>1</v>
      </c>
      <c r="H3256">
        <f t="shared" si="306"/>
        <v>1</v>
      </c>
      <c r="I3256">
        <f t="shared" ca="1" si="307"/>
        <v>3</v>
      </c>
      <c r="J3256" t="str">
        <f t="shared" ca="1" si="308"/>
        <v>Lost</v>
      </c>
    </row>
    <row r="3257" spans="1:10" x14ac:dyDescent="0.3">
      <c r="A3257" s="10" t="s">
        <v>2891</v>
      </c>
      <c r="B3257" s="2">
        <v>45639</v>
      </c>
      <c r="C3257">
        <v>1</v>
      </c>
      <c r="D3257">
        <v>479.94</v>
      </c>
      <c r="E3257" s="11">
        <f t="shared" ca="1" si="309"/>
        <v>440</v>
      </c>
      <c r="F3257">
        <f t="shared" ca="1" si="304"/>
        <v>1</v>
      </c>
      <c r="G3257">
        <f t="shared" si="305"/>
        <v>1</v>
      </c>
      <c r="H3257">
        <f t="shared" si="306"/>
        <v>1</v>
      </c>
      <c r="I3257">
        <f t="shared" ca="1" si="307"/>
        <v>3</v>
      </c>
      <c r="J3257" t="str">
        <f t="shared" ca="1" si="308"/>
        <v>Lost</v>
      </c>
    </row>
    <row r="3258" spans="1:10" x14ac:dyDescent="0.3">
      <c r="A3258" s="10" t="s">
        <v>1419</v>
      </c>
      <c r="B3258" s="2">
        <v>45633</v>
      </c>
      <c r="C3258">
        <v>3</v>
      </c>
      <c r="D3258">
        <v>5706.15</v>
      </c>
      <c r="E3258" s="11">
        <f t="shared" ca="1" si="309"/>
        <v>446</v>
      </c>
      <c r="F3258">
        <f t="shared" ca="1" si="304"/>
        <v>1</v>
      </c>
      <c r="G3258">
        <f t="shared" si="305"/>
        <v>3</v>
      </c>
      <c r="H3258">
        <f t="shared" si="306"/>
        <v>3</v>
      </c>
      <c r="I3258">
        <f t="shared" ca="1" si="307"/>
        <v>7</v>
      </c>
      <c r="J3258" t="str">
        <f t="shared" ca="1" si="308"/>
        <v>Champion</v>
      </c>
    </row>
    <row r="3259" spans="1:10" x14ac:dyDescent="0.3">
      <c r="A3259" s="10" t="s">
        <v>5395</v>
      </c>
      <c r="B3259" s="2">
        <v>45490</v>
      </c>
      <c r="C3259">
        <v>2</v>
      </c>
      <c r="D3259">
        <v>3332.3100000000004</v>
      </c>
      <c r="E3259" s="11">
        <f t="shared" ca="1" si="309"/>
        <v>589</v>
      </c>
      <c r="F3259">
        <f t="shared" ca="1" si="304"/>
        <v>1</v>
      </c>
      <c r="G3259">
        <f t="shared" si="305"/>
        <v>2</v>
      </c>
      <c r="H3259">
        <f t="shared" si="306"/>
        <v>3</v>
      </c>
      <c r="I3259">
        <f t="shared" ca="1" si="307"/>
        <v>6</v>
      </c>
      <c r="J3259" t="str">
        <f t="shared" ca="1" si="308"/>
        <v>Loyal</v>
      </c>
    </row>
    <row r="3260" spans="1:10" x14ac:dyDescent="0.3">
      <c r="A3260" s="10" t="s">
        <v>4286</v>
      </c>
      <c r="B3260" s="2">
        <v>45514</v>
      </c>
      <c r="C3260">
        <v>2</v>
      </c>
      <c r="D3260">
        <v>4456.16</v>
      </c>
      <c r="E3260" s="11">
        <f t="shared" ca="1" si="309"/>
        <v>565</v>
      </c>
      <c r="F3260">
        <f t="shared" ca="1" si="304"/>
        <v>1</v>
      </c>
      <c r="G3260">
        <f t="shared" si="305"/>
        <v>2</v>
      </c>
      <c r="H3260">
        <f t="shared" si="306"/>
        <v>3</v>
      </c>
      <c r="I3260">
        <f t="shared" ca="1" si="307"/>
        <v>6</v>
      </c>
      <c r="J3260" t="str">
        <f t="shared" ca="1" si="308"/>
        <v>Loyal</v>
      </c>
    </row>
    <row r="3261" spans="1:10" x14ac:dyDescent="0.3">
      <c r="A3261" s="10" t="s">
        <v>2629</v>
      </c>
      <c r="B3261" s="2">
        <v>45649</v>
      </c>
      <c r="C3261">
        <v>1</v>
      </c>
      <c r="D3261">
        <v>2013.8</v>
      </c>
      <c r="E3261" s="11">
        <f t="shared" ca="1" si="309"/>
        <v>430</v>
      </c>
      <c r="F3261">
        <f t="shared" ca="1" si="304"/>
        <v>1</v>
      </c>
      <c r="G3261">
        <f t="shared" si="305"/>
        <v>1</v>
      </c>
      <c r="H3261">
        <f t="shared" si="306"/>
        <v>3</v>
      </c>
      <c r="I3261">
        <f t="shared" ca="1" si="307"/>
        <v>5</v>
      </c>
      <c r="J3261" t="str">
        <f t="shared" ca="1" si="308"/>
        <v>Loyal</v>
      </c>
    </row>
    <row r="3262" spans="1:10" x14ac:dyDescent="0.3">
      <c r="A3262" s="10" t="s">
        <v>4103</v>
      </c>
      <c r="B3262" s="2">
        <v>45319</v>
      </c>
      <c r="C3262">
        <v>2</v>
      </c>
      <c r="D3262">
        <v>1018.85</v>
      </c>
      <c r="E3262" s="11">
        <f t="shared" ca="1" si="309"/>
        <v>760</v>
      </c>
      <c r="F3262">
        <f t="shared" ca="1" si="304"/>
        <v>1</v>
      </c>
      <c r="G3262">
        <f t="shared" si="305"/>
        <v>2</v>
      </c>
      <c r="H3262">
        <f t="shared" si="306"/>
        <v>2</v>
      </c>
      <c r="I3262">
        <f t="shared" ca="1" si="307"/>
        <v>5</v>
      </c>
      <c r="J3262" t="str">
        <f t="shared" ca="1" si="308"/>
        <v>Loyal</v>
      </c>
    </row>
    <row r="3263" spans="1:10" x14ac:dyDescent="0.3">
      <c r="A3263" s="10" t="s">
        <v>4598</v>
      </c>
      <c r="B3263" s="2">
        <v>45297</v>
      </c>
      <c r="C3263">
        <v>1</v>
      </c>
      <c r="D3263">
        <v>106.74</v>
      </c>
      <c r="E3263" s="11">
        <f t="shared" ca="1" si="309"/>
        <v>782</v>
      </c>
      <c r="F3263">
        <f t="shared" ca="1" si="304"/>
        <v>1</v>
      </c>
      <c r="G3263">
        <f t="shared" si="305"/>
        <v>1</v>
      </c>
      <c r="H3263">
        <f t="shared" si="306"/>
        <v>1</v>
      </c>
      <c r="I3263">
        <f t="shared" ca="1" si="307"/>
        <v>3</v>
      </c>
      <c r="J3263" t="str">
        <f t="shared" ca="1" si="308"/>
        <v>Lost</v>
      </c>
    </row>
    <row r="3264" spans="1:10" x14ac:dyDescent="0.3">
      <c r="A3264" s="10" t="s">
        <v>1350</v>
      </c>
      <c r="B3264" s="2">
        <v>45330</v>
      </c>
      <c r="C3264">
        <v>2</v>
      </c>
      <c r="D3264">
        <v>684.97</v>
      </c>
      <c r="E3264" s="11">
        <f t="shared" ca="1" si="309"/>
        <v>749</v>
      </c>
      <c r="F3264">
        <f t="shared" ca="1" si="304"/>
        <v>1</v>
      </c>
      <c r="G3264">
        <f t="shared" si="305"/>
        <v>2</v>
      </c>
      <c r="H3264">
        <f t="shared" si="306"/>
        <v>1</v>
      </c>
      <c r="I3264">
        <f t="shared" ca="1" si="307"/>
        <v>4</v>
      </c>
      <c r="J3264" t="str">
        <f t="shared" ca="1" si="308"/>
        <v>At Risk</v>
      </c>
    </row>
    <row r="3265" spans="1:10" x14ac:dyDescent="0.3">
      <c r="A3265" s="10" t="s">
        <v>3460</v>
      </c>
      <c r="B3265" s="2">
        <v>45579</v>
      </c>
      <c r="C3265">
        <v>2</v>
      </c>
      <c r="D3265">
        <v>3664.45</v>
      </c>
      <c r="E3265" s="11">
        <f t="shared" ca="1" si="309"/>
        <v>500</v>
      </c>
      <c r="F3265">
        <f t="shared" ca="1" si="304"/>
        <v>1</v>
      </c>
      <c r="G3265">
        <f t="shared" si="305"/>
        <v>2</v>
      </c>
      <c r="H3265">
        <f t="shared" si="306"/>
        <v>3</v>
      </c>
      <c r="I3265">
        <f t="shared" ca="1" si="307"/>
        <v>6</v>
      </c>
      <c r="J3265" t="str">
        <f t="shared" ca="1" si="308"/>
        <v>Loyal</v>
      </c>
    </row>
    <row r="3266" spans="1:10" x14ac:dyDescent="0.3">
      <c r="A3266" s="10" t="s">
        <v>5890</v>
      </c>
      <c r="B3266" s="2">
        <v>45517</v>
      </c>
      <c r="C3266">
        <v>1</v>
      </c>
      <c r="D3266">
        <v>3556.11</v>
      </c>
      <c r="E3266" s="11">
        <f t="shared" ca="1" si="309"/>
        <v>562</v>
      </c>
      <c r="F3266">
        <f t="shared" ca="1" si="304"/>
        <v>1</v>
      </c>
      <c r="G3266">
        <f t="shared" si="305"/>
        <v>1</v>
      </c>
      <c r="H3266">
        <f t="shared" si="306"/>
        <v>3</v>
      </c>
      <c r="I3266">
        <f t="shared" ca="1" si="307"/>
        <v>5</v>
      </c>
      <c r="J3266" t="str">
        <f t="shared" ca="1" si="308"/>
        <v>Loyal</v>
      </c>
    </row>
    <row r="3267" spans="1:10" x14ac:dyDescent="0.3">
      <c r="A3267" s="10" t="s">
        <v>2617</v>
      </c>
      <c r="B3267" s="2">
        <v>45566</v>
      </c>
      <c r="C3267">
        <v>1</v>
      </c>
      <c r="D3267">
        <v>313.89999999999998</v>
      </c>
      <c r="E3267" s="11">
        <f t="shared" ca="1" si="309"/>
        <v>513</v>
      </c>
      <c r="F3267">
        <f t="shared" ref="F3267:F3330" ca="1" si="310">_xlfn.IFS(E3267&lt;100,3,E3267&lt;=200,2,E3267&gt;200,1)</f>
        <v>1</v>
      </c>
      <c r="G3267">
        <f t="shared" ref="G3267:G3330" si="311">_xlfn.IFS(C3267&gt;=3,3,C3267=2,2,C3267=1,1)</f>
        <v>1</v>
      </c>
      <c r="H3267">
        <f t="shared" ref="H3267:H3330" si="312">_xlfn.IFS(D3267&gt;=2000,3,D3267&gt;=1000,2,D3267&lt;1000,1)</f>
        <v>1</v>
      </c>
      <c r="I3267">
        <f t="shared" ref="I3267:I3330" ca="1" si="313">F3267+G3267+H3267</f>
        <v>3</v>
      </c>
      <c r="J3267" t="str">
        <f t="shared" ref="J3267:J3330" ca="1" si="314">_xlfn.IFS(I3267&gt;=7,"Champion",I3267&gt;=5,"Loyal",I3267&gt;=4,"At Risk",I3267&lt;4,"Lost")</f>
        <v>Lost</v>
      </c>
    </row>
    <row r="3268" spans="1:10" x14ac:dyDescent="0.3">
      <c r="A3268" s="10" t="s">
        <v>2181</v>
      </c>
      <c r="B3268" s="2">
        <v>45495</v>
      </c>
      <c r="C3268">
        <v>2</v>
      </c>
      <c r="D3268">
        <v>2315.8000000000002</v>
      </c>
      <c r="E3268" s="11">
        <f t="shared" ca="1" si="309"/>
        <v>584</v>
      </c>
      <c r="F3268">
        <f t="shared" ca="1" si="310"/>
        <v>1</v>
      </c>
      <c r="G3268">
        <f t="shared" si="311"/>
        <v>2</v>
      </c>
      <c r="H3268">
        <f t="shared" si="312"/>
        <v>3</v>
      </c>
      <c r="I3268">
        <f t="shared" ca="1" si="313"/>
        <v>6</v>
      </c>
      <c r="J3268" t="str">
        <f t="shared" ca="1" si="314"/>
        <v>Loyal</v>
      </c>
    </row>
    <row r="3269" spans="1:10" x14ac:dyDescent="0.3">
      <c r="A3269" s="10" t="s">
        <v>2011</v>
      </c>
      <c r="B3269" s="2">
        <v>45524</v>
      </c>
      <c r="C3269">
        <v>2</v>
      </c>
      <c r="D3269">
        <v>4079.2700000000004</v>
      </c>
      <c r="E3269" s="11">
        <f t="shared" ref="E3269:E3332" ca="1" si="315">TODAY()-B3269</f>
        <v>555</v>
      </c>
      <c r="F3269">
        <f t="shared" ca="1" si="310"/>
        <v>1</v>
      </c>
      <c r="G3269">
        <f t="shared" si="311"/>
        <v>2</v>
      </c>
      <c r="H3269">
        <f t="shared" si="312"/>
        <v>3</v>
      </c>
      <c r="I3269">
        <f t="shared" ca="1" si="313"/>
        <v>6</v>
      </c>
      <c r="J3269" t="str">
        <f t="shared" ca="1" si="314"/>
        <v>Loyal</v>
      </c>
    </row>
    <row r="3270" spans="1:10" x14ac:dyDescent="0.3">
      <c r="A3270" s="10" t="s">
        <v>2418</v>
      </c>
      <c r="B3270" s="2">
        <v>45453</v>
      </c>
      <c r="C3270">
        <v>1</v>
      </c>
      <c r="D3270">
        <v>1693.99</v>
      </c>
      <c r="E3270" s="11">
        <f t="shared" ca="1" si="315"/>
        <v>626</v>
      </c>
      <c r="F3270">
        <f t="shared" ca="1" si="310"/>
        <v>1</v>
      </c>
      <c r="G3270">
        <f t="shared" si="311"/>
        <v>1</v>
      </c>
      <c r="H3270">
        <f t="shared" si="312"/>
        <v>2</v>
      </c>
      <c r="I3270">
        <f t="shared" ca="1" si="313"/>
        <v>4</v>
      </c>
      <c r="J3270" t="str">
        <f t="shared" ca="1" si="314"/>
        <v>At Risk</v>
      </c>
    </row>
    <row r="3271" spans="1:10" x14ac:dyDescent="0.3">
      <c r="A3271" s="10" t="s">
        <v>4710</v>
      </c>
      <c r="B3271" s="2">
        <v>45460</v>
      </c>
      <c r="C3271">
        <v>1</v>
      </c>
      <c r="D3271">
        <v>2513.59</v>
      </c>
      <c r="E3271" s="11">
        <f t="shared" ca="1" si="315"/>
        <v>619</v>
      </c>
      <c r="F3271">
        <f t="shared" ca="1" si="310"/>
        <v>1</v>
      </c>
      <c r="G3271">
        <f t="shared" si="311"/>
        <v>1</v>
      </c>
      <c r="H3271">
        <f t="shared" si="312"/>
        <v>3</v>
      </c>
      <c r="I3271">
        <f t="shared" ca="1" si="313"/>
        <v>5</v>
      </c>
      <c r="J3271" t="str">
        <f t="shared" ca="1" si="314"/>
        <v>Loyal</v>
      </c>
    </row>
    <row r="3272" spans="1:10" x14ac:dyDescent="0.3">
      <c r="A3272" s="10" t="s">
        <v>381</v>
      </c>
      <c r="B3272" s="2">
        <v>45485</v>
      </c>
      <c r="C3272">
        <v>4</v>
      </c>
      <c r="D3272">
        <v>5306.98</v>
      </c>
      <c r="E3272" s="11">
        <f t="shared" ca="1" si="315"/>
        <v>594</v>
      </c>
      <c r="F3272">
        <f t="shared" ca="1" si="310"/>
        <v>1</v>
      </c>
      <c r="G3272">
        <f t="shared" si="311"/>
        <v>3</v>
      </c>
      <c r="H3272">
        <f t="shared" si="312"/>
        <v>3</v>
      </c>
      <c r="I3272">
        <f t="shared" ca="1" si="313"/>
        <v>7</v>
      </c>
      <c r="J3272" t="str">
        <f t="shared" ca="1" si="314"/>
        <v>Champion</v>
      </c>
    </row>
    <row r="3273" spans="1:10" x14ac:dyDescent="0.3">
      <c r="A3273" s="10" t="s">
        <v>245</v>
      </c>
      <c r="B3273" s="2">
        <v>45632</v>
      </c>
      <c r="C3273">
        <v>3</v>
      </c>
      <c r="D3273">
        <v>1138.06</v>
      </c>
      <c r="E3273" s="11">
        <f t="shared" ca="1" si="315"/>
        <v>447</v>
      </c>
      <c r="F3273">
        <f t="shared" ca="1" si="310"/>
        <v>1</v>
      </c>
      <c r="G3273">
        <f t="shared" si="311"/>
        <v>3</v>
      </c>
      <c r="H3273">
        <f t="shared" si="312"/>
        <v>2</v>
      </c>
      <c r="I3273">
        <f t="shared" ca="1" si="313"/>
        <v>6</v>
      </c>
      <c r="J3273" t="str">
        <f t="shared" ca="1" si="314"/>
        <v>Loyal</v>
      </c>
    </row>
    <row r="3274" spans="1:10" x14ac:dyDescent="0.3">
      <c r="A3274" s="10" t="s">
        <v>2334</v>
      </c>
      <c r="B3274" s="2">
        <v>45498</v>
      </c>
      <c r="C3274">
        <v>1</v>
      </c>
      <c r="D3274">
        <v>275.75</v>
      </c>
      <c r="E3274" s="11">
        <f t="shared" ca="1" si="315"/>
        <v>581</v>
      </c>
      <c r="F3274">
        <f t="shared" ca="1" si="310"/>
        <v>1</v>
      </c>
      <c r="G3274">
        <f t="shared" si="311"/>
        <v>1</v>
      </c>
      <c r="H3274">
        <f t="shared" si="312"/>
        <v>1</v>
      </c>
      <c r="I3274">
        <f t="shared" ca="1" si="313"/>
        <v>3</v>
      </c>
      <c r="J3274" t="str">
        <f t="shared" ca="1" si="314"/>
        <v>Lost</v>
      </c>
    </row>
    <row r="3275" spans="1:10" x14ac:dyDescent="0.3">
      <c r="A3275" s="10" t="s">
        <v>588</v>
      </c>
      <c r="B3275" s="2">
        <v>45623</v>
      </c>
      <c r="C3275">
        <v>1</v>
      </c>
      <c r="D3275">
        <v>1596.22</v>
      </c>
      <c r="E3275" s="11">
        <f t="shared" ca="1" si="315"/>
        <v>456</v>
      </c>
      <c r="F3275">
        <f t="shared" ca="1" si="310"/>
        <v>1</v>
      </c>
      <c r="G3275">
        <f t="shared" si="311"/>
        <v>1</v>
      </c>
      <c r="H3275">
        <f t="shared" si="312"/>
        <v>2</v>
      </c>
      <c r="I3275">
        <f t="shared" ca="1" si="313"/>
        <v>4</v>
      </c>
      <c r="J3275" t="str">
        <f t="shared" ca="1" si="314"/>
        <v>At Risk</v>
      </c>
    </row>
    <row r="3276" spans="1:10" x14ac:dyDescent="0.3">
      <c r="A3276" s="10" t="s">
        <v>2358</v>
      </c>
      <c r="B3276" s="2">
        <v>45472</v>
      </c>
      <c r="C3276">
        <v>2</v>
      </c>
      <c r="D3276">
        <v>470.70000000000005</v>
      </c>
      <c r="E3276" s="11">
        <f t="shared" ca="1" si="315"/>
        <v>607</v>
      </c>
      <c r="F3276">
        <f t="shared" ca="1" si="310"/>
        <v>1</v>
      </c>
      <c r="G3276">
        <f t="shared" si="311"/>
        <v>2</v>
      </c>
      <c r="H3276">
        <f t="shared" si="312"/>
        <v>1</v>
      </c>
      <c r="I3276">
        <f t="shared" ca="1" si="313"/>
        <v>4</v>
      </c>
      <c r="J3276" t="str">
        <f t="shared" ca="1" si="314"/>
        <v>At Risk</v>
      </c>
    </row>
    <row r="3277" spans="1:10" x14ac:dyDescent="0.3">
      <c r="A3277" s="10" t="s">
        <v>2833</v>
      </c>
      <c r="B3277" s="2">
        <v>45574</v>
      </c>
      <c r="C3277">
        <v>2</v>
      </c>
      <c r="D3277">
        <v>1839.26</v>
      </c>
      <c r="E3277" s="11">
        <f t="shared" ca="1" si="315"/>
        <v>505</v>
      </c>
      <c r="F3277">
        <f t="shared" ca="1" si="310"/>
        <v>1</v>
      </c>
      <c r="G3277">
        <f t="shared" si="311"/>
        <v>2</v>
      </c>
      <c r="H3277">
        <f t="shared" si="312"/>
        <v>2</v>
      </c>
      <c r="I3277">
        <f t="shared" ca="1" si="313"/>
        <v>5</v>
      </c>
      <c r="J3277" t="str">
        <f t="shared" ca="1" si="314"/>
        <v>Loyal</v>
      </c>
    </row>
    <row r="3278" spans="1:10" x14ac:dyDescent="0.3">
      <c r="A3278" s="10" t="s">
        <v>2199</v>
      </c>
      <c r="B3278" s="2">
        <v>45410</v>
      </c>
      <c r="C3278">
        <v>1</v>
      </c>
      <c r="D3278">
        <v>466.07</v>
      </c>
      <c r="E3278" s="11">
        <f t="shared" ca="1" si="315"/>
        <v>669</v>
      </c>
      <c r="F3278">
        <f t="shared" ca="1" si="310"/>
        <v>1</v>
      </c>
      <c r="G3278">
        <f t="shared" si="311"/>
        <v>1</v>
      </c>
      <c r="H3278">
        <f t="shared" si="312"/>
        <v>1</v>
      </c>
      <c r="I3278">
        <f t="shared" ca="1" si="313"/>
        <v>3</v>
      </c>
      <c r="J3278" t="str">
        <f t="shared" ca="1" si="314"/>
        <v>Lost</v>
      </c>
    </row>
    <row r="3279" spans="1:10" x14ac:dyDescent="0.3">
      <c r="A3279" s="10" t="s">
        <v>748</v>
      </c>
      <c r="B3279" s="2">
        <v>45596</v>
      </c>
      <c r="C3279">
        <v>2</v>
      </c>
      <c r="D3279">
        <v>898.65000000000009</v>
      </c>
      <c r="E3279" s="11">
        <f t="shared" ca="1" si="315"/>
        <v>483</v>
      </c>
      <c r="F3279">
        <f t="shared" ca="1" si="310"/>
        <v>1</v>
      </c>
      <c r="G3279">
        <f t="shared" si="311"/>
        <v>2</v>
      </c>
      <c r="H3279">
        <f t="shared" si="312"/>
        <v>1</v>
      </c>
      <c r="I3279">
        <f t="shared" ca="1" si="313"/>
        <v>4</v>
      </c>
      <c r="J3279" t="str">
        <f t="shared" ca="1" si="314"/>
        <v>At Risk</v>
      </c>
    </row>
    <row r="3280" spans="1:10" x14ac:dyDescent="0.3">
      <c r="A3280" s="10" t="s">
        <v>5133</v>
      </c>
      <c r="B3280" s="2">
        <v>45538</v>
      </c>
      <c r="C3280">
        <v>1</v>
      </c>
      <c r="D3280">
        <v>2438.21</v>
      </c>
      <c r="E3280" s="11">
        <f t="shared" ca="1" si="315"/>
        <v>541</v>
      </c>
      <c r="F3280">
        <f t="shared" ca="1" si="310"/>
        <v>1</v>
      </c>
      <c r="G3280">
        <f t="shared" si="311"/>
        <v>1</v>
      </c>
      <c r="H3280">
        <f t="shared" si="312"/>
        <v>3</v>
      </c>
      <c r="I3280">
        <f t="shared" ca="1" si="313"/>
        <v>5</v>
      </c>
      <c r="J3280" t="str">
        <f t="shared" ca="1" si="314"/>
        <v>Loyal</v>
      </c>
    </row>
    <row r="3281" spans="1:10" x14ac:dyDescent="0.3">
      <c r="A3281" s="10" t="s">
        <v>1662</v>
      </c>
      <c r="B3281" s="2">
        <v>45639</v>
      </c>
      <c r="C3281">
        <v>1</v>
      </c>
      <c r="D3281">
        <v>1399.36</v>
      </c>
      <c r="E3281" s="11">
        <f t="shared" ca="1" si="315"/>
        <v>440</v>
      </c>
      <c r="F3281">
        <f t="shared" ca="1" si="310"/>
        <v>1</v>
      </c>
      <c r="G3281">
        <f t="shared" si="311"/>
        <v>1</v>
      </c>
      <c r="H3281">
        <f t="shared" si="312"/>
        <v>2</v>
      </c>
      <c r="I3281">
        <f t="shared" ca="1" si="313"/>
        <v>4</v>
      </c>
      <c r="J3281" t="str">
        <f t="shared" ca="1" si="314"/>
        <v>At Risk</v>
      </c>
    </row>
    <row r="3282" spans="1:10" x14ac:dyDescent="0.3">
      <c r="A3282" s="10" t="s">
        <v>1619</v>
      </c>
      <c r="B3282" s="2">
        <v>45332</v>
      </c>
      <c r="C3282">
        <v>1</v>
      </c>
      <c r="D3282">
        <v>167.37</v>
      </c>
      <c r="E3282" s="11">
        <f t="shared" ca="1" si="315"/>
        <v>747</v>
      </c>
      <c r="F3282">
        <f t="shared" ca="1" si="310"/>
        <v>1</v>
      </c>
      <c r="G3282">
        <f t="shared" si="311"/>
        <v>1</v>
      </c>
      <c r="H3282">
        <f t="shared" si="312"/>
        <v>1</v>
      </c>
      <c r="I3282">
        <f t="shared" ca="1" si="313"/>
        <v>3</v>
      </c>
      <c r="J3282" t="str">
        <f t="shared" ca="1" si="314"/>
        <v>Lost</v>
      </c>
    </row>
    <row r="3283" spans="1:10" x14ac:dyDescent="0.3">
      <c r="A3283" s="10" t="s">
        <v>4095</v>
      </c>
      <c r="B3283" s="2">
        <v>45490</v>
      </c>
      <c r="C3283">
        <v>1</v>
      </c>
      <c r="D3283">
        <v>1311.36</v>
      </c>
      <c r="E3283" s="11">
        <f t="shared" ca="1" si="315"/>
        <v>589</v>
      </c>
      <c r="F3283">
        <f t="shared" ca="1" si="310"/>
        <v>1</v>
      </c>
      <c r="G3283">
        <f t="shared" si="311"/>
        <v>1</v>
      </c>
      <c r="H3283">
        <f t="shared" si="312"/>
        <v>2</v>
      </c>
      <c r="I3283">
        <f t="shared" ca="1" si="313"/>
        <v>4</v>
      </c>
      <c r="J3283" t="str">
        <f t="shared" ca="1" si="314"/>
        <v>At Risk</v>
      </c>
    </row>
    <row r="3284" spans="1:10" x14ac:dyDescent="0.3">
      <c r="A3284" s="10" t="s">
        <v>5125</v>
      </c>
      <c r="B3284" s="2">
        <v>45481</v>
      </c>
      <c r="C3284">
        <v>1</v>
      </c>
      <c r="D3284">
        <v>2251.33</v>
      </c>
      <c r="E3284" s="11">
        <f t="shared" ca="1" si="315"/>
        <v>598</v>
      </c>
      <c r="F3284">
        <f t="shared" ca="1" si="310"/>
        <v>1</v>
      </c>
      <c r="G3284">
        <f t="shared" si="311"/>
        <v>1</v>
      </c>
      <c r="H3284">
        <f t="shared" si="312"/>
        <v>3</v>
      </c>
      <c r="I3284">
        <f t="shared" ca="1" si="313"/>
        <v>5</v>
      </c>
      <c r="J3284" t="str">
        <f t="shared" ca="1" si="314"/>
        <v>Loyal</v>
      </c>
    </row>
    <row r="3285" spans="1:10" x14ac:dyDescent="0.3">
      <c r="A3285" s="10" t="s">
        <v>5989</v>
      </c>
      <c r="B3285" s="2">
        <v>45471</v>
      </c>
      <c r="C3285">
        <v>1</v>
      </c>
      <c r="D3285">
        <v>435.64</v>
      </c>
      <c r="E3285" s="11">
        <f t="shared" ca="1" si="315"/>
        <v>608</v>
      </c>
      <c r="F3285">
        <f t="shared" ca="1" si="310"/>
        <v>1</v>
      </c>
      <c r="G3285">
        <f t="shared" si="311"/>
        <v>1</v>
      </c>
      <c r="H3285">
        <f t="shared" si="312"/>
        <v>1</v>
      </c>
      <c r="I3285">
        <f t="shared" ca="1" si="313"/>
        <v>3</v>
      </c>
      <c r="J3285" t="str">
        <f t="shared" ca="1" si="314"/>
        <v>Lost</v>
      </c>
    </row>
    <row r="3286" spans="1:10" x14ac:dyDescent="0.3">
      <c r="A3286" s="10" t="s">
        <v>5644</v>
      </c>
      <c r="B3286" s="2">
        <v>45347</v>
      </c>
      <c r="C3286">
        <v>1</v>
      </c>
      <c r="D3286">
        <v>1722.34</v>
      </c>
      <c r="E3286" s="11">
        <f t="shared" ca="1" si="315"/>
        <v>732</v>
      </c>
      <c r="F3286">
        <f t="shared" ca="1" si="310"/>
        <v>1</v>
      </c>
      <c r="G3286">
        <f t="shared" si="311"/>
        <v>1</v>
      </c>
      <c r="H3286">
        <f t="shared" si="312"/>
        <v>2</v>
      </c>
      <c r="I3286">
        <f t="shared" ca="1" si="313"/>
        <v>4</v>
      </c>
      <c r="J3286" t="str">
        <f t="shared" ca="1" si="314"/>
        <v>At Risk</v>
      </c>
    </row>
    <row r="3287" spans="1:10" x14ac:dyDescent="0.3">
      <c r="A3287" s="10" t="s">
        <v>3408</v>
      </c>
      <c r="B3287" s="2">
        <v>45312</v>
      </c>
      <c r="C3287">
        <v>1</v>
      </c>
      <c r="D3287">
        <v>12.4</v>
      </c>
      <c r="E3287" s="11">
        <f t="shared" ca="1" si="315"/>
        <v>767</v>
      </c>
      <c r="F3287">
        <f t="shared" ca="1" si="310"/>
        <v>1</v>
      </c>
      <c r="G3287">
        <f t="shared" si="311"/>
        <v>1</v>
      </c>
      <c r="H3287">
        <f t="shared" si="312"/>
        <v>1</v>
      </c>
      <c r="I3287">
        <f t="shared" ca="1" si="313"/>
        <v>3</v>
      </c>
      <c r="J3287" t="str">
        <f t="shared" ca="1" si="314"/>
        <v>Lost</v>
      </c>
    </row>
    <row r="3288" spans="1:10" x14ac:dyDescent="0.3">
      <c r="A3288" s="10" t="s">
        <v>1642</v>
      </c>
      <c r="B3288" s="2">
        <v>45633</v>
      </c>
      <c r="C3288">
        <v>2</v>
      </c>
      <c r="D3288">
        <v>381.55999999999995</v>
      </c>
      <c r="E3288" s="11">
        <f t="shared" ca="1" si="315"/>
        <v>446</v>
      </c>
      <c r="F3288">
        <f t="shared" ca="1" si="310"/>
        <v>1</v>
      </c>
      <c r="G3288">
        <f t="shared" si="311"/>
        <v>2</v>
      </c>
      <c r="H3288">
        <f t="shared" si="312"/>
        <v>1</v>
      </c>
      <c r="I3288">
        <f t="shared" ca="1" si="313"/>
        <v>4</v>
      </c>
      <c r="J3288" t="str">
        <f t="shared" ca="1" si="314"/>
        <v>At Risk</v>
      </c>
    </row>
    <row r="3289" spans="1:10" x14ac:dyDescent="0.3">
      <c r="A3289" s="10" t="s">
        <v>508</v>
      </c>
      <c r="B3289" s="2">
        <v>45323</v>
      </c>
      <c r="C3289">
        <v>2</v>
      </c>
      <c r="D3289">
        <v>987.67000000000007</v>
      </c>
      <c r="E3289" s="11">
        <f t="shared" ca="1" si="315"/>
        <v>756</v>
      </c>
      <c r="F3289">
        <f t="shared" ca="1" si="310"/>
        <v>1</v>
      </c>
      <c r="G3289">
        <f t="shared" si="311"/>
        <v>2</v>
      </c>
      <c r="H3289">
        <f t="shared" si="312"/>
        <v>1</v>
      </c>
      <c r="I3289">
        <f t="shared" ca="1" si="313"/>
        <v>4</v>
      </c>
      <c r="J3289" t="str">
        <f t="shared" ca="1" si="314"/>
        <v>At Risk</v>
      </c>
    </row>
    <row r="3290" spans="1:10" x14ac:dyDescent="0.3">
      <c r="A3290" s="10" t="s">
        <v>654</v>
      </c>
      <c r="B3290" s="2">
        <v>45650</v>
      </c>
      <c r="C3290">
        <v>3</v>
      </c>
      <c r="D3290">
        <v>3270.96</v>
      </c>
      <c r="E3290" s="11">
        <f t="shared" ca="1" si="315"/>
        <v>429</v>
      </c>
      <c r="F3290">
        <f t="shared" ca="1" si="310"/>
        <v>1</v>
      </c>
      <c r="G3290">
        <f t="shared" si="311"/>
        <v>3</v>
      </c>
      <c r="H3290">
        <f t="shared" si="312"/>
        <v>3</v>
      </c>
      <c r="I3290">
        <f t="shared" ca="1" si="313"/>
        <v>7</v>
      </c>
      <c r="J3290" t="str">
        <f t="shared" ca="1" si="314"/>
        <v>Champion</v>
      </c>
    </row>
    <row r="3291" spans="1:10" x14ac:dyDescent="0.3">
      <c r="A3291" s="10" t="s">
        <v>1187</v>
      </c>
      <c r="B3291" s="2">
        <v>45612</v>
      </c>
      <c r="C3291">
        <v>1</v>
      </c>
      <c r="D3291">
        <v>149.93</v>
      </c>
      <c r="E3291" s="11">
        <f t="shared" ca="1" si="315"/>
        <v>467</v>
      </c>
      <c r="F3291">
        <f t="shared" ca="1" si="310"/>
        <v>1</v>
      </c>
      <c r="G3291">
        <f t="shared" si="311"/>
        <v>1</v>
      </c>
      <c r="H3291">
        <f t="shared" si="312"/>
        <v>1</v>
      </c>
      <c r="I3291">
        <f t="shared" ca="1" si="313"/>
        <v>3</v>
      </c>
      <c r="J3291" t="str">
        <f t="shared" ca="1" si="314"/>
        <v>Lost</v>
      </c>
    </row>
    <row r="3292" spans="1:10" x14ac:dyDescent="0.3">
      <c r="A3292" s="10" t="s">
        <v>3135</v>
      </c>
      <c r="B3292" s="2">
        <v>45478</v>
      </c>
      <c r="C3292">
        <v>2</v>
      </c>
      <c r="D3292">
        <v>2504.6099999999997</v>
      </c>
      <c r="E3292" s="11">
        <f t="shared" ca="1" si="315"/>
        <v>601</v>
      </c>
      <c r="F3292">
        <f t="shared" ca="1" si="310"/>
        <v>1</v>
      </c>
      <c r="G3292">
        <f t="shared" si="311"/>
        <v>2</v>
      </c>
      <c r="H3292">
        <f t="shared" si="312"/>
        <v>3</v>
      </c>
      <c r="I3292">
        <f t="shared" ca="1" si="313"/>
        <v>6</v>
      </c>
      <c r="J3292" t="str">
        <f t="shared" ca="1" si="314"/>
        <v>Loyal</v>
      </c>
    </row>
    <row r="3293" spans="1:10" x14ac:dyDescent="0.3">
      <c r="A3293" s="10" t="s">
        <v>5683</v>
      </c>
      <c r="B3293" s="2">
        <v>45377</v>
      </c>
      <c r="C3293">
        <v>1</v>
      </c>
      <c r="D3293">
        <v>33.07</v>
      </c>
      <c r="E3293" s="11">
        <f t="shared" ca="1" si="315"/>
        <v>702</v>
      </c>
      <c r="F3293">
        <f t="shared" ca="1" si="310"/>
        <v>1</v>
      </c>
      <c r="G3293">
        <f t="shared" si="311"/>
        <v>1</v>
      </c>
      <c r="H3293">
        <f t="shared" si="312"/>
        <v>1</v>
      </c>
      <c r="I3293">
        <f t="shared" ca="1" si="313"/>
        <v>3</v>
      </c>
      <c r="J3293" t="str">
        <f t="shared" ca="1" si="314"/>
        <v>Lost</v>
      </c>
    </row>
    <row r="3294" spans="1:10" x14ac:dyDescent="0.3">
      <c r="A3294" s="10" t="s">
        <v>2430</v>
      </c>
      <c r="B3294" s="2">
        <v>45575</v>
      </c>
      <c r="C3294">
        <v>1</v>
      </c>
      <c r="D3294">
        <v>1117.93</v>
      </c>
      <c r="E3294" s="11">
        <f t="shared" ca="1" si="315"/>
        <v>504</v>
      </c>
      <c r="F3294">
        <f t="shared" ca="1" si="310"/>
        <v>1</v>
      </c>
      <c r="G3294">
        <f t="shared" si="311"/>
        <v>1</v>
      </c>
      <c r="H3294">
        <f t="shared" si="312"/>
        <v>2</v>
      </c>
      <c r="I3294">
        <f t="shared" ca="1" si="313"/>
        <v>4</v>
      </c>
      <c r="J3294" t="str">
        <f t="shared" ca="1" si="314"/>
        <v>At Risk</v>
      </c>
    </row>
    <row r="3295" spans="1:10" x14ac:dyDescent="0.3">
      <c r="A3295" s="10" t="s">
        <v>5235</v>
      </c>
      <c r="B3295" s="2">
        <v>45609</v>
      </c>
      <c r="C3295">
        <v>1</v>
      </c>
      <c r="D3295">
        <v>1466.92</v>
      </c>
      <c r="E3295" s="11">
        <f t="shared" ca="1" si="315"/>
        <v>470</v>
      </c>
      <c r="F3295">
        <f t="shared" ca="1" si="310"/>
        <v>1</v>
      </c>
      <c r="G3295">
        <f t="shared" si="311"/>
        <v>1</v>
      </c>
      <c r="H3295">
        <f t="shared" si="312"/>
        <v>2</v>
      </c>
      <c r="I3295">
        <f t="shared" ca="1" si="313"/>
        <v>4</v>
      </c>
      <c r="J3295" t="str">
        <f t="shared" ca="1" si="314"/>
        <v>At Risk</v>
      </c>
    </row>
    <row r="3296" spans="1:10" x14ac:dyDescent="0.3">
      <c r="A3296" s="10" t="s">
        <v>3346</v>
      </c>
      <c r="B3296" s="2">
        <v>45583</v>
      </c>
      <c r="C3296">
        <v>2</v>
      </c>
      <c r="D3296">
        <v>596.81999999999994</v>
      </c>
      <c r="E3296" s="11">
        <f t="shared" ca="1" si="315"/>
        <v>496</v>
      </c>
      <c r="F3296">
        <f t="shared" ca="1" si="310"/>
        <v>1</v>
      </c>
      <c r="G3296">
        <f t="shared" si="311"/>
        <v>2</v>
      </c>
      <c r="H3296">
        <f t="shared" si="312"/>
        <v>1</v>
      </c>
      <c r="I3296">
        <f t="shared" ca="1" si="313"/>
        <v>4</v>
      </c>
      <c r="J3296" t="str">
        <f t="shared" ca="1" si="314"/>
        <v>At Risk</v>
      </c>
    </row>
    <row r="3297" spans="1:10" x14ac:dyDescent="0.3">
      <c r="A3297" s="10" t="s">
        <v>822</v>
      </c>
      <c r="B3297" s="2">
        <v>45523</v>
      </c>
      <c r="C3297">
        <v>3</v>
      </c>
      <c r="D3297">
        <v>1725.3899999999999</v>
      </c>
      <c r="E3297" s="11">
        <f t="shared" ca="1" si="315"/>
        <v>556</v>
      </c>
      <c r="F3297">
        <f t="shared" ca="1" si="310"/>
        <v>1</v>
      </c>
      <c r="G3297">
        <f t="shared" si="311"/>
        <v>3</v>
      </c>
      <c r="H3297">
        <f t="shared" si="312"/>
        <v>2</v>
      </c>
      <c r="I3297">
        <f t="shared" ca="1" si="313"/>
        <v>6</v>
      </c>
      <c r="J3297" t="str">
        <f t="shared" ca="1" si="314"/>
        <v>Loyal</v>
      </c>
    </row>
    <row r="3298" spans="1:10" x14ac:dyDescent="0.3">
      <c r="A3298" s="10" t="s">
        <v>479</v>
      </c>
      <c r="B3298" s="2">
        <v>45382</v>
      </c>
      <c r="C3298">
        <v>1</v>
      </c>
      <c r="D3298">
        <v>1372.88</v>
      </c>
      <c r="E3298" s="11">
        <f t="shared" ca="1" si="315"/>
        <v>697</v>
      </c>
      <c r="F3298">
        <f t="shared" ca="1" si="310"/>
        <v>1</v>
      </c>
      <c r="G3298">
        <f t="shared" si="311"/>
        <v>1</v>
      </c>
      <c r="H3298">
        <f t="shared" si="312"/>
        <v>2</v>
      </c>
      <c r="I3298">
        <f t="shared" ca="1" si="313"/>
        <v>4</v>
      </c>
      <c r="J3298" t="str">
        <f t="shared" ca="1" si="314"/>
        <v>At Risk</v>
      </c>
    </row>
    <row r="3299" spans="1:10" x14ac:dyDescent="0.3">
      <c r="A3299" s="10" t="s">
        <v>3627</v>
      </c>
      <c r="B3299" s="2">
        <v>45585</v>
      </c>
      <c r="C3299">
        <v>2</v>
      </c>
      <c r="D3299">
        <v>1327.54</v>
      </c>
      <c r="E3299" s="11">
        <f t="shared" ca="1" si="315"/>
        <v>494</v>
      </c>
      <c r="F3299">
        <f t="shared" ca="1" si="310"/>
        <v>1</v>
      </c>
      <c r="G3299">
        <f t="shared" si="311"/>
        <v>2</v>
      </c>
      <c r="H3299">
        <f t="shared" si="312"/>
        <v>2</v>
      </c>
      <c r="I3299">
        <f t="shared" ca="1" si="313"/>
        <v>5</v>
      </c>
      <c r="J3299" t="str">
        <f t="shared" ca="1" si="314"/>
        <v>Loyal</v>
      </c>
    </row>
    <row r="3300" spans="1:10" x14ac:dyDescent="0.3">
      <c r="A3300" s="10" t="s">
        <v>3298</v>
      </c>
      <c r="B3300" s="2">
        <v>45340</v>
      </c>
      <c r="C3300">
        <v>1</v>
      </c>
      <c r="D3300">
        <v>1619.32</v>
      </c>
      <c r="E3300" s="11">
        <f t="shared" ca="1" si="315"/>
        <v>739</v>
      </c>
      <c r="F3300">
        <f t="shared" ca="1" si="310"/>
        <v>1</v>
      </c>
      <c r="G3300">
        <f t="shared" si="311"/>
        <v>1</v>
      </c>
      <c r="H3300">
        <f t="shared" si="312"/>
        <v>2</v>
      </c>
      <c r="I3300">
        <f t="shared" ca="1" si="313"/>
        <v>4</v>
      </c>
      <c r="J3300" t="str">
        <f t="shared" ca="1" si="314"/>
        <v>At Risk</v>
      </c>
    </row>
    <row r="3301" spans="1:10" x14ac:dyDescent="0.3">
      <c r="A3301" s="10" t="s">
        <v>5971</v>
      </c>
      <c r="B3301" s="2">
        <v>45347</v>
      </c>
      <c r="C3301">
        <v>1</v>
      </c>
      <c r="D3301">
        <v>46.34</v>
      </c>
      <c r="E3301" s="11">
        <f t="shared" ca="1" si="315"/>
        <v>732</v>
      </c>
      <c r="F3301">
        <f t="shared" ca="1" si="310"/>
        <v>1</v>
      </c>
      <c r="G3301">
        <f t="shared" si="311"/>
        <v>1</v>
      </c>
      <c r="H3301">
        <f t="shared" si="312"/>
        <v>1</v>
      </c>
      <c r="I3301">
        <f t="shared" ca="1" si="313"/>
        <v>3</v>
      </c>
      <c r="J3301" t="str">
        <f t="shared" ca="1" si="314"/>
        <v>Lost</v>
      </c>
    </row>
    <row r="3302" spans="1:10" x14ac:dyDescent="0.3">
      <c r="A3302" s="10" t="s">
        <v>5820</v>
      </c>
      <c r="B3302" s="2">
        <v>45419</v>
      </c>
      <c r="C3302">
        <v>1</v>
      </c>
      <c r="D3302">
        <v>2877.32</v>
      </c>
      <c r="E3302" s="11">
        <f t="shared" ca="1" si="315"/>
        <v>660</v>
      </c>
      <c r="F3302">
        <f t="shared" ca="1" si="310"/>
        <v>1</v>
      </c>
      <c r="G3302">
        <f t="shared" si="311"/>
        <v>1</v>
      </c>
      <c r="H3302">
        <f t="shared" si="312"/>
        <v>3</v>
      </c>
      <c r="I3302">
        <f t="shared" ca="1" si="313"/>
        <v>5</v>
      </c>
      <c r="J3302" t="str">
        <f t="shared" ca="1" si="314"/>
        <v>Loyal</v>
      </c>
    </row>
    <row r="3303" spans="1:10" x14ac:dyDescent="0.3">
      <c r="A3303" s="10" t="s">
        <v>2639</v>
      </c>
      <c r="B3303" s="2">
        <v>45489</v>
      </c>
      <c r="C3303">
        <v>1</v>
      </c>
      <c r="D3303">
        <v>762.75</v>
      </c>
      <c r="E3303" s="11">
        <f t="shared" ca="1" si="315"/>
        <v>590</v>
      </c>
      <c r="F3303">
        <f t="shared" ca="1" si="310"/>
        <v>1</v>
      </c>
      <c r="G3303">
        <f t="shared" si="311"/>
        <v>1</v>
      </c>
      <c r="H3303">
        <f t="shared" si="312"/>
        <v>1</v>
      </c>
      <c r="I3303">
        <f t="shared" ca="1" si="313"/>
        <v>3</v>
      </c>
      <c r="J3303" t="str">
        <f t="shared" ca="1" si="314"/>
        <v>Lost</v>
      </c>
    </row>
    <row r="3304" spans="1:10" x14ac:dyDescent="0.3">
      <c r="A3304" s="10" t="s">
        <v>5520</v>
      </c>
      <c r="B3304" s="2">
        <v>45293</v>
      </c>
      <c r="C3304">
        <v>1</v>
      </c>
      <c r="D3304">
        <v>784.46</v>
      </c>
      <c r="E3304" s="11">
        <f t="shared" ca="1" si="315"/>
        <v>786</v>
      </c>
      <c r="F3304">
        <f t="shared" ca="1" si="310"/>
        <v>1</v>
      </c>
      <c r="G3304">
        <f t="shared" si="311"/>
        <v>1</v>
      </c>
      <c r="H3304">
        <f t="shared" si="312"/>
        <v>1</v>
      </c>
      <c r="I3304">
        <f t="shared" ca="1" si="313"/>
        <v>3</v>
      </c>
      <c r="J3304" t="str">
        <f t="shared" ca="1" si="314"/>
        <v>Lost</v>
      </c>
    </row>
    <row r="3305" spans="1:10" x14ac:dyDescent="0.3">
      <c r="A3305" s="10" t="s">
        <v>1547</v>
      </c>
      <c r="B3305" s="2">
        <v>45494</v>
      </c>
      <c r="C3305">
        <v>1</v>
      </c>
      <c r="D3305">
        <v>672.61</v>
      </c>
      <c r="E3305" s="11">
        <f t="shared" ca="1" si="315"/>
        <v>585</v>
      </c>
      <c r="F3305">
        <f t="shared" ca="1" si="310"/>
        <v>1</v>
      </c>
      <c r="G3305">
        <f t="shared" si="311"/>
        <v>1</v>
      </c>
      <c r="H3305">
        <f t="shared" si="312"/>
        <v>1</v>
      </c>
      <c r="I3305">
        <f t="shared" ca="1" si="313"/>
        <v>3</v>
      </c>
      <c r="J3305" t="str">
        <f t="shared" ca="1" si="314"/>
        <v>Lost</v>
      </c>
    </row>
    <row r="3306" spans="1:10" x14ac:dyDescent="0.3">
      <c r="A3306" s="10" t="s">
        <v>4966</v>
      </c>
      <c r="B3306" s="2">
        <v>45571</v>
      </c>
      <c r="C3306">
        <v>2</v>
      </c>
      <c r="D3306">
        <v>3028.94</v>
      </c>
      <c r="E3306" s="11">
        <f t="shared" ca="1" si="315"/>
        <v>508</v>
      </c>
      <c r="F3306">
        <f t="shared" ca="1" si="310"/>
        <v>1</v>
      </c>
      <c r="G3306">
        <f t="shared" si="311"/>
        <v>2</v>
      </c>
      <c r="H3306">
        <f t="shared" si="312"/>
        <v>3</v>
      </c>
      <c r="I3306">
        <f t="shared" ca="1" si="313"/>
        <v>6</v>
      </c>
      <c r="J3306" t="str">
        <f t="shared" ca="1" si="314"/>
        <v>Loyal</v>
      </c>
    </row>
    <row r="3307" spans="1:10" x14ac:dyDescent="0.3">
      <c r="A3307" s="10" t="s">
        <v>2959</v>
      </c>
      <c r="B3307" s="2">
        <v>45636</v>
      </c>
      <c r="C3307">
        <v>1</v>
      </c>
      <c r="D3307">
        <v>561.64</v>
      </c>
      <c r="E3307" s="11">
        <f t="shared" ca="1" si="315"/>
        <v>443</v>
      </c>
      <c r="F3307">
        <f t="shared" ca="1" si="310"/>
        <v>1</v>
      </c>
      <c r="G3307">
        <f t="shared" si="311"/>
        <v>1</v>
      </c>
      <c r="H3307">
        <f t="shared" si="312"/>
        <v>1</v>
      </c>
      <c r="I3307">
        <f t="shared" ca="1" si="313"/>
        <v>3</v>
      </c>
      <c r="J3307" t="str">
        <f t="shared" ca="1" si="314"/>
        <v>Lost</v>
      </c>
    </row>
    <row r="3308" spans="1:10" x14ac:dyDescent="0.3">
      <c r="A3308" s="10" t="s">
        <v>1970</v>
      </c>
      <c r="B3308" s="2">
        <v>45509</v>
      </c>
      <c r="C3308">
        <v>2</v>
      </c>
      <c r="D3308">
        <v>712.6</v>
      </c>
      <c r="E3308" s="11">
        <f t="shared" ca="1" si="315"/>
        <v>570</v>
      </c>
      <c r="F3308">
        <f t="shared" ca="1" si="310"/>
        <v>1</v>
      </c>
      <c r="G3308">
        <f t="shared" si="311"/>
        <v>2</v>
      </c>
      <c r="H3308">
        <f t="shared" si="312"/>
        <v>1</v>
      </c>
      <c r="I3308">
        <f t="shared" ca="1" si="313"/>
        <v>4</v>
      </c>
      <c r="J3308" t="str">
        <f t="shared" ca="1" si="314"/>
        <v>At Risk</v>
      </c>
    </row>
    <row r="3309" spans="1:10" x14ac:dyDescent="0.3">
      <c r="A3309" s="10" t="s">
        <v>2207</v>
      </c>
      <c r="B3309" s="2">
        <v>45563</v>
      </c>
      <c r="C3309">
        <v>2</v>
      </c>
      <c r="D3309">
        <v>2698.98</v>
      </c>
      <c r="E3309" s="11">
        <f t="shared" ca="1" si="315"/>
        <v>516</v>
      </c>
      <c r="F3309">
        <f t="shared" ca="1" si="310"/>
        <v>1</v>
      </c>
      <c r="G3309">
        <f t="shared" si="311"/>
        <v>2</v>
      </c>
      <c r="H3309">
        <f t="shared" si="312"/>
        <v>3</v>
      </c>
      <c r="I3309">
        <f t="shared" ca="1" si="313"/>
        <v>6</v>
      </c>
      <c r="J3309" t="str">
        <f t="shared" ca="1" si="314"/>
        <v>Loyal</v>
      </c>
    </row>
    <row r="3310" spans="1:10" x14ac:dyDescent="0.3">
      <c r="A3310" s="10" t="s">
        <v>4165</v>
      </c>
      <c r="B3310" s="2">
        <v>45552</v>
      </c>
      <c r="C3310">
        <v>1</v>
      </c>
      <c r="D3310">
        <v>3305.79</v>
      </c>
      <c r="E3310" s="11">
        <f t="shared" ca="1" si="315"/>
        <v>527</v>
      </c>
      <c r="F3310">
        <f t="shared" ca="1" si="310"/>
        <v>1</v>
      </c>
      <c r="G3310">
        <f t="shared" si="311"/>
        <v>1</v>
      </c>
      <c r="H3310">
        <f t="shared" si="312"/>
        <v>3</v>
      </c>
      <c r="I3310">
        <f t="shared" ca="1" si="313"/>
        <v>5</v>
      </c>
      <c r="J3310" t="str">
        <f t="shared" ca="1" si="314"/>
        <v>Loyal</v>
      </c>
    </row>
    <row r="3311" spans="1:10" x14ac:dyDescent="0.3">
      <c r="A3311" s="10" t="s">
        <v>2308</v>
      </c>
      <c r="B3311" s="2">
        <v>45568</v>
      </c>
      <c r="C3311">
        <v>1</v>
      </c>
      <c r="D3311">
        <v>2679.96</v>
      </c>
      <c r="E3311" s="11">
        <f t="shared" ca="1" si="315"/>
        <v>511</v>
      </c>
      <c r="F3311">
        <f t="shared" ca="1" si="310"/>
        <v>1</v>
      </c>
      <c r="G3311">
        <f t="shared" si="311"/>
        <v>1</v>
      </c>
      <c r="H3311">
        <f t="shared" si="312"/>
        <v>3</v>
      </c>
      <c r="I3311">
        <f t="shared" ca="1" si="313"/>
        <v>5</v>
      </c>
      <c r="J3311" t="str">
        <f t="shared" ca="1" si="314"/>
        <v>Loyal</v>
      </c>
    </row>
    <row r="3312" spans="1:10" x14ac:dyDescent="0.3">
      <c r="A3312" s="10" t="s">
        <v>1380</v>
      </c>
      <c r="B3312" s="2">
        <v>45335</v>
      </c>
      <c r="C3312">
        <v>1</v>
      </c>
      <c r="D3312">
        <v>729</v>
      </c>
      <c r="E3312" s="11">
        <f t="shared" ca="1" si="315"/>
        <v>744</v>
      </c>
      <c r="F3312">
        <f t="shared" ca="1" si="310"/>
        <v>1</v>
      </c>
      <c r="G3312">
        <f t="shared" si="311"/>
        <v>1</v>
      </c>
      <c r="H3312">
        <f t="shared" si="312"/>
        <v>1</v>
      </c>
      <c r="I3312">
        <f t="shared" ca="1" si="313"/>
        <v>3</v>
      </c>
      <c r="J3312" t="str">
        <f t="shared" ca="1" si="314"/>
        <v>Lost</v>
      </c>
    </row>
    <row r="3313" spans="1:10" x14ac:dyDescent="0.3">
      <c r="A3313" s="10" t="s">
        <v>4733</v>
      </c>
      <c r="B3313" s="2">
        <v>45488</v>
      </c>
      <c r="C3313">
        <v>1</v>
      </c>
      <c r="D3313">
        <v>1343.81</v>
      </c>
      <c r="E3313" s="11">
        <f t="shared" ca="1" si="315"/>
        <v>591</v>
      </c>
      <c r="F3313">
        <f t="shared" ca="1" si="310"/>
        <v>1</v>
      </c>
      <c r="G3313">
        <f t="shared" si="311"/>
        <v>1</v>
      </c>
      <c r="H3313">
        <f t="shared" si="312"/>
        <v>2</v>
      </c>
      <c r="I3313">
        <f t="shared" ca="1" si="313"/>
        <v>4</v>
      </c>
      <c r="J3313" t="str">
        <f t="shared" ca="1" si="314"/>
        <v>At Risk</v>
      </c>
    </row>
    <row r="3314" spans="1:10" x14ac:dyDescent="0.3">
      <c r="A3314" s="10" t="s">
        <v>3062</v>
      </c>
      <c r="B3314" s="2">
        <v>45444</v>
      </c>
      <c r="C3314">
        <v>1</v>
      </c>
      <c r="D3314">
        <v>1214.08</v>
      </c>
      <c r="E3314" s="11">
        <f t="shared" ca="1" si="315"/>
        <v>635</v>
      </c>
      <c r="F3314">
        <f t="shared" ca="1" si="310"/>
        <v>1</v>
      </c>
      <c r="G3314">
        <f t="shared" si="311"/>
        <v>1</v>
      </c>
      <c r="H3314">
        <f t="shared" si="312"/>
        <v>2</v>
      </c>
      <c r="I3314">
        <f t="shared" ca="1" si="313"/>
        <v>4</v>
      </c>
      <c r="J3314" t="str">
        <f t="shared" ca="1" si="314"/>
        <v>At Risk</v>
      </c>
    </row>
    <row r="3315" spans="1:10" x14ac:dyDescent="0.3">
      <c r="A3315" s="10" t="s">
        <v>3682</v>
      </c>
      <c r="B3315" s="2">
        <v>45650</v>
      </c>
      <c r="C3315">
        <v>2</v>
      </c>
      <c r="D3315">
        <v>1587.87</v>
      </c>
      <c r="E3315" s="11">
        <f t="shared" ca="1" si="315"/>
        <v>429</v>
      </c>
      <c r="F3315">
        <f t="shared" ca="1" si="310"/>
        <v>1</v>
      </c>
      <c r="G3315">
        <f t="shared" si="311"/>
        <v>2</v>
      </c>
      <c r="H3315">
        <f t="shared" si="312"/>
        <v>2</v>
      </c>
      <c r="I3315">
        <f t="shared" ca="1" si="313"/>
        <v>5</v>
      </c>
      <c r="J3315" t="str">
        <f t="shared" ca="1" si="314"/>
        <v>Loyal</v>
      </c>
    </row>
    <row r="3316" spans="1:10" x14ac:dyDescent="0.3">
      <c r="A3316" s="10" t="s">
        <v>2320</v>
      </c>
      <c r="B3316" s="2">
        <v>45656</v>
      </c>
      <c r="C3316">
        <v>2</v>
      </c>
      <c r="D3316">
        <v>352.84</v>
      </c>
      <c r="E3316" s="11">
        <f t="shared" ca="1" si="315"/>
        <v>423</v>
      </c>
      <c r="F3316">
        <f t="shared" ca="1" si="310"/>
        <v>1</v>
      </c>
      <c r="G3316">
        <f t="shared" si="311"/>
        <v>2</v>
      </c>
      <c r="H3316">
        <f t="shared" si="312"/>
        <v>1</v>
      </c>
      <c r="I3316">
        <f t="shared" ca="1" si="313"/>
        <v>4</v>
      </c>
      <c r="J3316" t="str">
        <f t="shared" ca="1" si="314"/>
        <v>At Risk</v>
      </c>
    </row>
    <row r="3317" spans="1:10" x14ac:dyDescent="0.3">
      <c r="A3317" s="10" t="s">
        <v>936</v>
      </c>
      <c r="B3317" s="2">
        <v>45600</v>
      </c>
      <c r="C3317">
        <v>4</v>
      </c>
      <c r="D3317">
        <v>2154.04</v>
      </c>
      <c r="E3317" s="11">
        <f t="shared" ca="1" si="315"/>
        <v>479</v>
      </c>
      <c r="F3317">
        <f t="shared" ca="1" si="310"/>
        <v>1</v>
      </c>
      <c r="G3317">
        <f t="shared" si="311"/>
        <v>3</v>
      </c>
      <c r="H3317">
        <f t="shared" si="312"/>
        <v>3</v>
      </c>
      <c r="I3317">
        <f t="shared" ca="1" si="313"/>
        <v>7</v>
      </c>
      <c r="J3317" t="str">
        <f t="shared" ca="1" si="314"/>
        <v>Champion</v>
      </c>
    </row>
    <row r="3318" spans="1:10" x14ac:dyDescent="0.3">
      <c r="A3318" s="10" t="s">
        <v>1895</v>
      </c>
      <c r="B3318" s="2">
        <v>45339</v>
      </c>
      <c r="C3318">
        <v>1</v>
      </c>
      <c r="D3318">
        <v>1023.86</v>
      </c>
      <c r="E3318" s="11">
        <f t="shared" ca="1" si="315"/>
        <v>740</v>
      </c>
      <c r="F3318">
        <f t="shared" ca="1" si="310"/>
        <v>1</v>
      </c>
      <c r="G3318">
        <f t="shared" si="311"/>
        <v>1</v>
      </c>
      <c r="H3318">
        <f t="shared" si="312"/>
        <v>2</v>
      </c>
      <c r="I3318">
        <f t="shared" ca="1" si="313"/>
        <v>4</v>
      </c>
      <c r="J3318" t="str">
        <f t="shared" ca="1" si="314"/>
        <v>At Risk</v>
      </c>
    </row>
    <row r="3319" spans="1:10" x14ac:dyDescent="0.3">
      <c r="A3319" s="10" t="s">
        <v>896</v>
      </c>
      <c r="B3319" s="2">
        <v>45632</v>
      </c>
      <c r="C3319">
        <v>3</v>
      </c>
      <c r="D3319">
        <v>3531.55</v>
      </c>
      <c r="E3319" s="11">
        <f t="shared" ca="1" si="315"/>
        <v>447</v>
      </c>
      <c r="F3319">
        <f t="shared" ca="1" si="310"/>
        <v>1</v>
      </c>
      <c r="G3319">
        <f t="shared" si="311"/>
        <v>3</v>
      </c>
      <c r="H3319">
        <f t="shared" si="312"/>
        <v>3</v>
      </c>
      <c r="I3319">
        <f t="shared" ca="1" si="313"/>
        <v>7</v>
      </c>
      <c r="J3319" t="str">
        <f t="shared" ca="1" si="314"/>
        <v>Champion</v>
      </c>
    </row>
    <row r="3320" spans="1:10" x14ac:dyDescent="0.3">
      <c r="A3320" s="10" t="s">
        <v>1984</v>
      </c>
      <c r="B3320" s="2">
        <v>45657</v>
      </c>
      <c r="C3320">
        <v>2</v>
      </c>
      <c r="D3320">
        <v>4358.3899999999994</v>
      </c>
      <c r="E3320" s="11">
        <f t="shared" ca="1" si="315"/>
        <v>422</v>
      </c>
      <c r="F3320">
        <f t="shared" ca="1" si="310"/>
        <v>1</v>
      </c>
      <c r="G3320">
        <f t="shared" si="311"/>
        <v>2</v>
      </c>
      <c r="H3320">
        <f t="shared" si="312"/>
        <v>3</v>
      </c>
      <c r="I3320">
        <f t="shared" ca="1" si="313"/>
        <v>6</v>
      </c>
      <c r="J3320" t="str">
        <f t="shared" ca="1" si="314"/>
        <v>Loyal</v>
      </c>
    </row>
    <row r="3321" spans="1:10" x14ac:dyDescent="0.3">
      <c r="A3321" s="10" t="s">
        <v>4003</v>
      </c>
      <c r="B3321" s="2">
        <v>45625</v>
      </c>
      <c r="C3321">
        <v>2</v>
      </c>
      <c r="D3321">
        <v>6309.65</v>
      </c>
      <c r="E3321" s="11">
        <f t="shared" ca="1" si="315"/>
        <v>454</v>
      </c>
      <c r="F3321">
        <f t="shared" ca="1" si="310"/>
        <v>1</v>
      </c>
      <c r="G3321">
        <f t="shared" si="311"/>
        <v>2</v>
      </c>
      <c r="H3321">
        <f t="shared" si="312"/>
        <v>3</v>
      </c>
      <c r="I3321">
        <f t="shared" ca="1" si="313"/>
        <v>6</v>
      </c>
      <c r="J3321" t="str">
        <f t="shared" ca="1" si="314"/>
        <v>Loyal</v>
      </c>
    </row>
    <row r="3322" spans="1:10" x14ac:dyDescent="0.3">
      <c r="A3322" s="10" t="s">
        <v>5625</v>
      </c>
      <c r="B3322" s="2">
        <v>45520</v>
      </c>
      <c r="C3322">
        <v>1</v>
      </c>
      <c r="D3322">
        <v>2349.9699999999998</v>
      </c>
      <c r="E3322" s="11">
        <f t="shared" ca="1" si="315"/>
        <v>559</v>
      </c>
      <c r="F3322">
        <f t="shared" ca="1" si="310"/>
        <v>1</v>
      </c>
      <c r="G3322">
        <f t="shared" si="311"/>
        <v>1</v>
      </c>
      <c r="H3322">
        <f t="shared" si="312"/>
        <v>3</v>
      </c>
      <c r="I3322">
        <f t="shared" ca="1" si="313"/>
        <v>5</v>
      </c>
      <c r="J3322" t="str">
        <f t="shared" ca="1" si="314"/>
        <v>Loyal</v>
      </c>
    </row>
    <row r="3323" spans="1:10" x14ac:dyDescent="0.3">
      <c r="A3323" s="10" t="s">
        <v>2704</v>
      </c>
      <c r="B3323" s="2">
        <v>45643</v>
      </c>
      <c r="C3323">
        <v>3</v>
      </c>
      <c r="D3323">
        <v>5425.71</v>
      </c>
      <c r="E3323" s="11">
        <f t="shared" ca="1" si="315"/>
        <v>436</v>
      </c>
      <c r="F3323">
        <f t="shared" ca="1" si="310"/>
        <v>1</v>
      </c>
      <c r="G3323">
        <f t="shared" si="311"/>
        <v>3</v>
      </c>
      <c r="H3323">
        <f t="shared" si="312"/>
        <v>3</v>
      </c>
      <c r="I3323">
        <f t="shared" ca="1" si="313"/>
        <v>7</v>
      </c>
      <c r="J3323" t="str">
        <f t="shared" ca="1" si="314"/>
        <v>Champion</v>
      </c>
    </row>
    <row r="3324" spans="1:10" x14ac:dyDescent="0.3">
      <c r="A3324" s="10" t="s">
        <v>3154</v>
      </c>
      <c r="B3324" s="2">
        <v>45522</v>
      </c>
      <c r="C3324">
        <v>1</v>
      </c>
      <c r="D3324">
        <v>589.37</v>
      </c>
      <c r="E3324" s="11">
        <f t="shared" ca="1" si="315"/>
        <v>557</v>
      </c>
      <c r="F3324">
        <f t="shared" ca="1" si="310"/>
        <v>1</v>
      </c>
      <c r="G3324">
        <f t="shared" si="311"/>
        <v>1</v>
      </c>
      <c r="H3324">
        <f t="shared" si="312"/>
        <v>1</v>
      </c>
      <c r="I3324">
        <f t="shared" ca="1" si="313"/>
        <v>3</v>
      </c>
      <c r="J3324" t="str">
        <f t="shared" ca="1" si="314"/>
        <v>Lost</v>
      </c>
    </row>
    <row r="3325" spans="1:10" x14ac:dyDescent="0.3">
      <c r="A3325" s="10" t="s">
        <v>366</v>
      </c>
      <c r="B3325" s="2">
        <v>45626</v>
      </c>
      <c r="C3325">
        <v>1</v>
      </c>
      <c r="D3325">
        <v>2920.1</v>
      </c>
      <c r="E3325" s="11">
        <f t="shared" ca="1" si="315"/>
        <v>453</v>
      </c>
      <c r="F3325">
        <f t="shared" ca="1" si="310"/>
        <v>1</v>
      </c>
      <c r="G3325">
        <f t="shared" si="311"/>
        <v>1</v>
      </c>
      <c r="H3325">
        <f t="shared" si="312"/>
        <v>3</v>
      </c>
      <c r="I3325">
        <f t="shared" ca="1" si="313"/>
        <v>5</v>
      </c>
      <c r="J3325" t="str">
        <f t="shared" ca="1" si="314"/>
        <v>Loyal</v>
      </c>
    </row>
    <row r="3326" spans="1:10" x14ac:dyDescent="0.3">
      <c r="A3326" s="10" t="s">
        <v>2842</v>
      </c>
      <c r="B3326" s="2">
        <v>45474</v>
      </c>
      <c r="C3326">
        <v>1</v>
      </c>
      <c r="D3326">
        <v>2878.08</v>
      </c>
      <c r="E3326" s="11">
        <f t="shared" ca="1" si="315"/>
        <v>605</v>
      </c>
      <c r="F3326">
        <f t="shared" ca="1" si="310"/>
        <v>1</v>
      </c>
      <c r="G3326">
        <f t="shared" si="311"/>
        <v>1</v>
      </c>
      <c r="H3326">
        <f t="shared" si="312"/>
        <v>3</v>
      </c>
      <c r="I3326">
        <f t="shared" ca="1" si="313"/>
        <v>5</v>
      </c>
      <c r="J3326" t="str">
        <f t="shared" ca="1" si="314"/>
        <v>Loyal</v>
      </c>
    </row>
    <row r="3327" spans="1:10" x14ac:dyDescent="0.3">
      <c r="A3327" s="10" t="s">
        <v>532</v>
      </c>
      <c r="B3327" s="2">
        <v>45434</v>
      </c>
      <c r="C3327">
        <v>1</v>
      </c>
      <c r="D3327">
        <v>491.83</v>
      </c>
      <c r="E3327" s="11">
        <f t="shared" ca="1" si="315"/>
        <v>645</v>
      </c>
      <c r="F3327">
        <f t="shared" ca="1" si="310"/>
        <v>1</v>
      </c>
      <c r="G3327">
        <f t="shared" si="311"/>
        <v>1</v>
      </c>
      <c r="H3327">
        <f t="shared" si="312"/>
        <v>1</v>
      </c>
      <c r="I3327">
        <f t="shared" ca="1" si="313"/>
        <v>3</v>
      </c>
      <c r="J3327" t="str">
        <f t="shared" ca="1" si="314"/>
        <v>Lost</v>
      </c>
    </row>
    <row r="3328" spans="1:10" x14ac:dyDescent="0.3">
      <c r="A3328" s="10" t="s">
        <v>368</v>
      </c>
      <c r="B3328" s="2">
        <v>45404</v>
      </c>
      <c r="C3328">
        <v>1</v>
      </c>
      <c r="D3328">
        <v>1901.06</v>
      </c>
      <c r="E3328" s="11">
        <f t="shared" ca="1" si="315"/>
        <v>675</v>
      </c>
      <c r="F3328">
        <f t="shared" ca="1" si="310"/>
        <v>1</v>
      </c>
      <c r="G3328">
        <f t="shared" si="311"/>
        <v>1</v>
      </c>
      <c r="H3328">
        <f t="shared" si="312"/>
        <v>2</v>
      </c>
      <c r="I3328">
        <f t="shared" ca="1" si="313"/>
        <v>4</v>
      </c>
      <c r="J3328" t="str">
        <f t="shared" ca="1" si="314"/>
        <v>At Risk</v>
      </c>
    </row>
    <row r="3329" spans="1:10" x14ac:dyDescent="0.3">
      <c r="A3329" s="10" t="s">
        <v>5620</v>
      </c>
      <c r="B3329" s="2">
        <v>45294</v>
      </c>
      <c r="C3329">
        <v>1</v>
      </c>
      <c r="D3329">
        <v>908.87</v>
      </c>
      <c r="E3329" s="11">
        <f t="shared" ca="1" si="315"/>
        <v>785</v>
      </c>
      <c r="F3329">
        <f t="shared" ca="1" si="310"/>
        <v>1</v>
      </c>
      <c r="G3329">
        <f t="shared" si="311"/>
        <v>1</v>
      </c>
      <c r="H3329">
        <f t="shared" si="312"/>
        <v>1</v>
      </c>
      <c r="I3329">
        <f t="shared" ca="1" si="313"/>
        <v>3</v>
      </c>
      <c r="J3329" t="str">
        <f t="shared" ca="1" si="314"/>
        <v>Lost</v>
      </c>
    </row>
    <row r="3330" spans="1:10" x14ac:dyDescent="0.3">
      <c r="A3330" s="10" t="s">
        <v>4971</v>
      </c>
      <c r="B3330" s="2">
        <v>45645</v>
      </c>
      <c r="C3330">
        <v>2</v>
      </c>
      <c r="D3330">
        <v>672.43</v>
      </c>
      <c r="E3330" s="11">
        <f t="shared" ca="1" si="315"/>
        <v>434</v>
      </c>
      <c r="F3330">
        <f t="shared" ca="1" si="310"/>
        <v>1</v>
      </c>
      <c r="G3330">
        <f t="shared" si="311"/>
        <v>2</v>
      </c>
      <c r="H3330">
        <f t="shared" si="312"/>
        <v>1</v>
      </c>
      <c r="I3330">
        <f t="shared" ca="1" si="313"/>
        <v>4</v>
      </c>
      <c r="J3330" t="str">
        <f t="shared" ca="1" si="314"/>
        <v>At Risk</v>
      </c>
    </row>
    <row r="3331" spans="1:10" x14ac:dyDescent="0.3">
      <c r="A3331" s="10" t="s">
        <v>4346</v>
      </c>
      <c r="B3331" s="2">
        <v>45495</v>
      </c>
      <c r="C3331">
        <v>3</v>
      </c>
      <c r="D3331">
        <v>6230.63</v>
      </c>
      <c r="E3331" s="11">
        <f t="shared" ca="1" si="315"/>
        <v>584</v>
      </c>
      <c r="F3331">
        <f t="shared" ref="F3331:F3394" ca="1" si="316">_xlfn.IFS(E3331&lt;100,3,E3331&lt;=200,2,E3331&gt;200,1)</f>
        <v>1</v>
      </c>
      <c r="G3331">
        <f t="shared" ref="G3331:G3394" si="317">_xlfn.IFS(C3331&gt;=3,3,C3331=2,2,C3331=1,1)</f>
        <v>3</v>
      </c>
      <c r="H3331">
        <f t="shared" ref="H3331:H3394" si="318">_xlfn.IFS(D3331&gt;=2000,3,D3331&gt;=1000,2,D3331&lt;1000,1)</f>
        <v>3</v>
      </c>
      <c r="I3331">
        <f t="shared" ref="I3331:I3394" ca="1" si="319">F3331+G3331+H3331</f>
        <v>7</v>
      </c>
      <c r="J3331" t="str">
        <f t="shared" ref="J3331:J3394" ca="1" si="320">_xlfn.IFS(I3331&gt;=7,"Champion",I3331&gt;=5,"Loyal",I3331&gt;=4,"At Risk",I3331&lt;4,"Lost")</f>
        <v>Champion</v>
      </c>
    </row>
    <row r="3332" spans="1:10" x14ac:dyDescent="0.3">
      <c r="A3332" s="10" t="s">
        <v>246</v>
      </c>
      <c r="B3332" s="2">
        <v>45600</v>
      </c>
      <c r="C3332">
        <v>3</v>
      </c>
      <c r="D3332">
        <v>3015.4500000000003</v>
      </c>
      <c r="E3332" s="11">
        <f t="shared" ca="1" si="315"/>
        <v>479</v>
      </c>
      <c r="F3332">
        <f t="shared" ca="1" si="316"/>
        <v>1</v>
      </c>
      <c r="G3332">
        <f t="shared" si="317"/>
        <v>3</v>
      </c>
      <c r="H3332">
        <f t="shared" si="318"/>
        <v>3</v>
      </c>
      <c r="I3332">
        <f t="shared" ca="1" si="319"/>
        <v>7</v>
      </c>
      <c r="J3332" t="str">
        <f t="shared" ca="1" si="320"/>
        <v>Champion</v>
      </c>
    </row>
    <row r="3333" spans="1:10" x14ac:dyDescent="0.3">
      <c r="A3333" s="10" t="s">
        <v>4053</v>
      </c>
      <c r="B3333" s="2">
        <v>45651</v>
      </c>
      <c r="C3333">
        <v>1</v>
      </c>
      <c r="D3333">
        <v>2937.65</v>
      </c>
      <c r="E3333" s="11">
        <f t="shared" ref="E3333:E3396" ca="1" si="321">TODAY()-B3333</f>
        <v>428</v>
      </c>
      <c r="F3333">
        <f t="shared" ca="1" si="316"/>
        <v>1</v>
      </c>
      <c r="G3333">
        <f t="shared" si="317"/>
        <v>1</v>
      </c>
      <c r="H3333">
        <f t="shared" si="318"/>
        <v>3</v>
      </c>
      <c r="I3333">
        <f t="shared" ca="1" si="319"/>
        <v>5</v>
      </c>
      <c r="J3333" t="str">
        <f t="shared" ca="1" si="320"/>
        <v>Loyal</v>
      </c>
    </row>
    <row r="3334" spans="1:10" x14ac:dyDescent="0.3">
      <c r="A3334" s="10" t="s">
        <v>829</v>
      </c>
      <c r="B3334" s="2">
        <v>45488</v>
      </c>
      <c r="C3334">
        <v>2</v>
      </c>
      <c r="D3334">
        <v>468.86</v>
      </c>
      <c r="E3334" s="11">
        <f t="shared" ca="1" si="321"/>
        <v>591</v>
      </c>
      <c r="F3334">
        <f t="shared" ca="1" si="316"/>
        <v>1</v>
      </c>
      <c r="G3334">
        <f t="shared" si="317"/>
        <v>2</v>
      </c>
      <c r="H3334">
        <f t="shared" si="318"/>
        <v>1</v>
      </c>
      <c r="I3334">
        <f t="shared" ca="1" si="319"/>
        <v>4</v>
      </c>
      <c r="J3334" t="str">
        <f t="shared" ca="1" si="320"/>
        <v>At Risk</v>
      </c>
    </row>
    <row r="3335" spans="1:10" x14ac:dyDescent="0.3">
      <c r="A3335" s="10" t="s">
        <v>2272</v>
      </c>
      <c r="B3335" s="2">
        <v>45589</v>
      </c>
      <c r="C3335">
        <v>3</v>
      </c>
      <c r="D3335">
        <v>3923.38</v>
      </c>
      <c r="E3335" s="11">
        <f t="shared" ca="1" si="321"/>
        <v>490</v>
      </c>
      <c r="F3335">
        <f t="shared" ca="1" si="316"/>
        <v>1</v>
      </c>
      <c r="G3335">
        <f t="shared" si="317"/>
        <v>3</v>
      </c>
      <c r="H3335">
        <f t="shared" si="318"/>
        <v>3</v>
      </c>
      <c r="I3335">
        <f t="shared" ca="1" si="319"/>
        <v>7</v>
      </c>
      <c r="J3335" t="str">
        <f t="shared" ca="1" si="320"/>
        <v>Champion</v>
      </c>
    </row>
    <row r="3336" spans="1:10" x14ac:dyDescent="0.3">
      <c r="A3336" s="10" t="s">
        <v>3378</v>
      </c>
      <c r="B3336" s="2">
        <v>45361</v>
      </c>
      <c r="C3336">
        <v>1</v>
      </c>
      <c r="D3336">
        <v>84.64</v>
      </c>
      <c r="E3336" s="11">
        <f t="shared" ca="1" si="321"/>
        <v>718</v>
      </c>
      <c r="F3336">
        <f t="shared" ca="1" si="316"/>
        <v>1</v>
      </c>
      <c r="G3336">
        <f t="shared" si="317"/>
        <v>1</v>
      </c>
      <c r="H3336">
        <f t="shared" si="318"/>
        <v>1</v>
      </c>
      <c r="I3336">
        <f t="shared" ca="1" si="319"/>
        <v>3</v>
      </c>
      <c r="J3336" t="str">
        <f t="shared" ca="1" si="320"/>
        <v>Lost</v>
      </c>
    </row>
    <row r="3337" spans="1:10" x14ac:dyDescent="0.3">
      <c r="A3337" s="10" t="s">
        <v>3737</v>
      </c>
      <c r="B3337" s="2">
        <v>45632</v>
      </c>
      <c r="C3337">
        <v>2</v>
      </c>
      <c r="D3337">
        <v>3228.1800000000003</v>
      </c>
      <c r="E3337" s="11">
        <f t="shared" ca="1" si="321"/>
        <v>447</v>
      </c>
      <c r="F3337">
        <f t="shared" ca="1" si="316"/>
        <v>1</v>
      </c>
      <c r="G3337">
        <f t="shared" si="317"/>
        <v>2</v>
      </c>
      <c r="H3337">
        <f t="shared" si="318"/>
        <v>3</v>
      </c>
      <c r="I3337">
        <f t="shared" ca="1" si="319"/>
        <v>6</v>
      </c>
      <c r="J3337" t="str">
        <f t="shared" ca="1" si="320"/>
        <v>Loyal</v>
      </c>
    </row>
    <row r="3338" spans="1:10" x14ac:dyDescent="0.3">
      <c r="A3338" s="10" t="s">
        <v>1040</v>
      </c>
      <c r="B3338" s="2">
        <v>45567</v>
      </c>
      <c r="C3338">
        <v>1</v>
      </c>
      <c r="D3338">
        <v>925.49</v>
      </c>
      <c r="E3338" s="11">
        <f t="shared" ca="1" si="321"/>
        <v>512</v>
      </c>
      <c r="F3338">
        <f t="shared" ca="1" si="316"/>
        <v>1</v>
      </c>
      <c r="G3338">
        <f t="shared" si="317"/>
        <v>1</v>
      </c>
      <c r="H3338">
        <f t="shared" si="318"/>
        <v>1</v>
      </c>
      <c r="I3338">
        <f t="shared" ca="1" si="319"/>
        <v>3</v>
      </c>
      <c r="J3338" t="str">
        <f t="shared" ca="1" si="320"/>
        <v>Lost</v>
      </c>
    </row>
    <row r="3339" spans="1:10" x14ac:dyDescent="0.3">
      <c r="A3339" s="10" t="s">
        <v>1452</v>
      </c>
      <c r="B3339" s="2">
        <v>45647</v>
      </c>
      <c r="C3339">
        <v>2</v>
      </c>
      <c r="D3339">
        <v>617.58999999999992</v>
      </c>
      <c r="E3339" s="11">
        <f t="shared" ca="1" si="321"/>
        <v>432</v>
      </c>
      <c r="F3339">
        <f t="shared" ca="1" si="316"/>
        <v>1</v>
      </c>
      <c r="G3339">
        <f t="shared" si="317"/>
        <v>2</v>
      </c>
      <c r="H3339">
        <f t="shared" si="318"/>
        <v>1</v>
      </c>
      <c r="I3339">
        <f t="shared" ca="1" si="319"/>
        <v>4</v>
      </c>
      <c r="J3339" t="str">
        <f t="shared" ca="1" si="320"/>
        <v>At Risk</v>
      </c>
    </row>
    <row r="3340" spans="1:10" x14ac:dyDescent="0.3">
      <c r="A3340" s="10" t="s">
        <v>1476</v>
      </c>
      <c r="B3340" s="2">
        <v>45596</v>
      </c>
      <c r="C3340">
        <v>4</v>
      </c>
      <c r="D3340">
        <v>3042.92</v>
      </c>
      <c r="E3340" s="11">
        <f t="shared" ca="1" si="321"/>
        <v>483</v>
      </c>
      <c r="F3340">
        <f t="shared" ca="1" si="316"/>
        <v>1</v>
      </c>
      <c r="G3340">
        <f t="shared" si="317"/>
        <v>3</v>
      </c>
      <c r="H3340">
        <f t="shared" si="318"/>
        <v>3</v>
      </c>
      <c r="I3340">
        <f t="shared" ca="1" si="319"/>
        <v>7</v>
      </c>
      <c r="J3340" t="str">
        <f t="shared" ca="1" si="320"/>
        <v>Champion</v>
      </c>
    </row>
    <row r="3341" spans="1:10" x14ac:dyDescent="0.3">
      <c r="A3341" s="10" t="s">
        <v>179</v>
      </c>
      <c r="B3341" s="2">
        <v>45585</v>
      </c>
      <c r="C3341">
        <v>1</v>
      </c>
      <c r="D3341">
        <v>1642.2</v>
      </c>
      <c r="E3341" s="11">
        <f t="shared" ca="1" si="321"/>
        <v>494</v>
      </c>
      <c r="F3341">
        <f t="shared" ca="1" si="316"/>
        <v>1</v>
      </c>
      <c r="G3341">
        <f t="shared" si="317"/>
        <v>1</v>
      </c>
      <c r="H3341">
        <f t="shared" si="318"/>
        <v>2</v>
      </c>
      <c r="I3341">
        <f t="shared" ca="1" si="319"/>
        <v>4</v>
      </c>
      <c r="J3341" t="str">
        <f t="shared" ca="1" si="320"/>
        <v>At Risk</v>
      </c>
    </row>
    <row r="3342" spans="1:10" x14ac:dyDescent="0.3">
      <c r="A3342" s="10" t="s">
        <v>5126</v>
      </c>
      <c r="B3342" s="2">
        <v>45410</v>
      </c>
      <c r="C3342">
        <v>1</v>
      </c>
      <c r="D3342">
        <v>362.72</v>
      </c>
      <c r="E3342" s="11">
        <f t="shared" ca="1" si="321"/>
        <v>669</v>
      </c>
      <c r="F3342">
        <f t="shared" ca="1" si="316"/>
        <v>1</v>
      </c>
      <c r="G3342">
        <f t="shared" si="317"/>
        <v>1</v>
      </c>
      <c r="H3342">
        <f t="shared" si="318"/>
        <v>1</v>
      </c>
      <c r="I3342">
        <f t="shared" ca="1" si="319"/>
        <v>3</v>
      </c>
      <c r="J3342" t="str">
        <f t="shared" ca="1" si="320"/>
        <v>Lost</v>
      </c>
    </row>
    <row r="3343" spans="1:10" x14ac:dyDescent="0.3">
      <c r="A3343" s="10" t="s">
        <v>4811</v>
      </c>
      <c r="B3343" s="2">
        <v>45320</v>
      </c>
      <c r="C3343">
        <v>1</v>
      </c>
      <c r="D3343">
        <v>599.27</v>
      </c>
      <c r="E3343" s="11">
        <f t="shared" ca="1" si="321"/>
        <v>759</v>
      </c>
      <c r="F3343">
        <f t="shared" ca="1" si="316"/>
        <v>1</v>
      </c>
      <c r="G3343">
        <f t="shared" si="317"/>
        <v>1</v>
      </c>
      <c r="H3343">
        <f t="shared" si="318"/>
        <v>1</v>
      </c>
      <c r="I3343">
        <f t="shared" ca="1" si="319"/>
        <v>3</v>
      </c>
      <c r="J3343" t="str">
        <f t="shared" ca="1" si="320"/>
        <v>Lost</v>
      </c>
    </row>
    <row r="3344" spans="1:10" x14ac:dyDescent="0.3">
      <c r="A3344" s="10" t="s">
        <v>5805</v>
      </c>
      <c r="B3344" s="2">
        <v>45650</v>
      </c>
      <c r="C3344">
        <v>1</v>
      </c>
      <c r="D3344">
        <v>56.83</v>
      </c>
      <c r="E3344" s="11">
        <f t="shared" ca="1" si="321"/>
        <v>429</v>
      </c>
      <c r="F3344">
        <f t="shared" ca="1" si="316"/>
        <v>1</v>
      </c>
      <c r="G3344">
        <f t="shared" si="317"/>
        <v>1</v>
      </c>
      <c r="H3344">
        <f t="shared" si="318"/>
        <v>1</v>
      </c>
      <c r="I3344">
        <f t="shared" ca="1" si="319"/>
        <v>3</v>
      </c>
      <c r="J3344" t="str">
        <f t="shared" ca="1" si="320"/>
        <v>Lost</v>
      </c>
    </row>
    <row r="3345" spans="1:10" x14ac:dyDescent="0.3">
      <c r="A3345" s="10" t="s">
        <v>1410</v>
      </c>
      <c r="B3345" s="2">
        <v>45630</v>
      </c>
      <c r="C3345">
        <v>2</v>
      </c>
      <c r="D3345">
        <v>1478.24</v>
      </c>
      <c r="E3345" s="11">
        <f t="shared" ca="1" si="321"/>
        <v>449</v>
      </c>
      <c r="F3345">
        <f t="shared" ca="1" si="316"/>
        <v>1</v>
      </c>
      <c r="G3345">
        <f t="shared" si="317"/>
        <v>2</v>
      </c>
      <c r="H3345">
        <f t="shared" si="318"/>
        <v>2</v>
      </c>
      <c r="I3345">
        <f t="shared" ca="1" si="319"/>
        <v>5</v>
      </c>
      <c r="J3345" t="str">
        <f t="shared" ca="1" si="320"/>
        <v>Loyal</v>
      </c>
    </row>
    <row r="3346" spans="1:10" x14ac:dyDescent="0.3">
      <c r="A3346" s="10" t="s">
        <v>639</v>
      </c>
      <c r="B3346" s="2">
        <v>45481</v>
      </c>
      <c r="C3346">
        <v>3</v>
      </c>
      <c r="D3346">
        <v>3070.92</v>
      </c>
      <c r="E3346" s="11">
        <f t="shared" ca="1" si="321"/>
        <v>598</v>
      </c>
      <c r="F3346">
        <f t="shared" ca="1" si="316"/>
        <v>1</v>
      </c>
      <c r="G3346">
        <f t="shared" si="317"/>
        <v>3</v>
      </c>
      <c r="H3346">
        <f t="shared" si="318"/>
        <v>3</v>
      </c>
      <c r="I3346">
        <f t="shared" ca="1" si="319"/>
        <v>7</v>
      </c>
      <c r="J3346" t="str">
        <f t="shared" ca="1" si="320"/>
        <v>Champion</v>
      </c>
    </row>
    <row r="3347" spans="1:10" x14ac:dyDescent="0.3">
      <c r="A3347" s="10" t="s">
        <v>5168</v>
      </c>
      <c r="B3347" s="2">
        <v>45485</v>
      </c>
      <c r="C3347">
        <v>1</v>
      </c>
      <c r="D3347">
        <v>3804.27</v>
      </c>
      <c r="E3347" s="11">
        <f t="shared" ca="1" si="321"/>
        <v>594</v>
      </c>
      <c r="F3347">
        <f t="shared" ca="1" si="316"/>
        <v>1</v>
      </c>
      <c r="G3347">
        <f t="shared" si="317"/>
        <v>1</v>
      </c>
      <c r="H3347">
        <f t="shared" si="318"/>
        <v>3</v>
      </c>
      <c r="I3347">
        <f t="shared" ca="1" si="319"/>
        <v>5</v>
      </c>
      <c r="J3347" t="str">
        <f t="shared" ca="1" si="320"/>
        <v>Loyal</v>
      </c>
    </row>
    <row r="3348" spans="1:10" x14ac:dyDescent="0.3">
      <c r="A3348" s="10" t="s">
        <v>3852</v>
      </c>
      <c r="B3348" s="2">
        <v>45619</v>
      </c>
      <c r="C3348">
        <v>3</v>
      </c>
      <c r="D3348">
        <v>2380.9299999999998</v>
      </c>
      <c r="E3348" s="11">
        <f t="shared" ca="1" si="321"/>
        <v>460</v>
      </c>
      <c r="F3348">
        <f t="shared" ca="1" si="316"/>
        <v>1</v>
      </c>
      <c r="G3348">
        <f t="shared" si="317"/>
        <v>3</v>
      </c>
      <c r="H3348">
        <f t="shared" si="318"/>
        <v>3</v>
      </c>
      <c r="I3348">
        <f t="shared" ca="1" si="319"/>
        <v>7</v>
      </c>
      <c r="J3348" t="str">
        <f t="shared" ca="1" si="320"/>
        <v>Champion</v>
      </c>
    </row>
    <row r="3349" spans="1:10" x14ac:dyDescent="0.3">
      <c r="A3349" s="10" t="s">
        <v>4646</v>
      </c>
      <c r="B3349" s="2">
        <v>45593</v>
      </c>
      <c r="C3349">
        <v>2</v>
      </c>
      <c r="D3349">
        <v>692.66000000000008</v>
      </c>
      <c r="E3349" s="11">
        <f t="shared" ca="1" si="321"/>
        <v>486</v>
      </c>
      <c r="F3349">
        <f t="shared" ca="1" si="316"/>
        <v>1</v>
      </c>
      <c r="G3349">
        <f t="shared" si="317"/>
        <v>2</v>
      </c>
      <c r="H3349">
        <f t="shared" si="318"/>
        <v>1</v>
      </c>
      <c r="I3349">
        <f t="shared" ca="1" si="319"/>
        <v>4</v>
      </c>
      <c r="J3349" t="str">
        <f t="shared" ca="1" si="320"/>
        <v>At Risk</v>
      </c>
    </row>
    <row r="3350" spans="1:10" x14ac:dyDescent="0.3">
      <c r="A3350" s="10" t="s">
        <v>1034</v>
      </c>
      <c r="B3350" s="2">
        <v>45583</v>
      </c>
      <c r="C3350">
        <v>2</v>
      </c>
      <c r="D3350">
        <v>2259.1999999999998</v>
      </c>
      <c r="E3350" s="11">
        <f t="shared" ca="1" si="321"/>
        <v>496</v>
      </c>
      <c r="F3350">
        <f t="shared" ca="1" si="316"/>
        <v>1</v>
      </c>
      <c r="G3350">
        <f t="shared" si="317"/>
        <v>2</v>
      </c>
      <c r="H3350">
        <f t="shared" si="318"/>
        <v>3</v>
      </c>
      <c r="I3350">
        <f t="shared" ca="1" si="319"/>
        <v>6</v>
      </c>
      <c r="J3350" t="str">
        <f t="shared" ca="1" si="320"/>
        <v>Loyal</v>
      </c>
    </row>
    <row r="3351" spans="1:10" x14ac:dyDescent="0.3">
      <c r="A3351" s="10" t="s">
        <v>1077</v>
      </c>
      <c r="B3351" s="2">
        <v>45592</v>
      </c>
      <c r="C3351">
        <v>3</v>
      </c>
      <c r="D3351">
        <v>8175.67</v>
      </c>
      <c r="E3351" s="11">
        <f t="shared" ca="1" si="321"/>
        <v>487</v>
      </c>
      <c r="F3351">
        <f t="shared" ca="1" si="316"/>
        <v>1</v>
      </c>
      <c r="G3351">
        <f t="shared" si="317"/>
        <v>3</v>
      </c>
      <c r="H3351">
        <f t="shared" si="318"/>
        <v>3</v>
      </c>
      <c r="I3351">
        <f t="shared" ca="1" si="319"/>
        <v>7</v>
      </c>
      <c r="J3351" t="str">
        <f t="shared" ca="1" si="320"/>
        <v>Champion</v>
      </c>
    </row>
    <row r="3352" spans="1:10" x14ac:dyDescent="0.3">
      <c r="A3352" s="10" t="s">
        <v>3572</v>
      </c>
      <c r="B3352" s="2">
        <v>45444</v>
      </c>
      <c r="C3352">
        <v>2</v>
      </c>
      <c r="D3352">
        <v>2229.23</v>
      </c>
      <c r="E3352" s="11">
        <f t="shared" ca="1" si="321"/>
        <v>635</v>
      </c>
      <c r="F3352">
        <f t="shared" ca="1" si="316"/>
        <v>1</v>
      </c>
      <c r="G3352">
        <f t="shared" si="317"/>
        <v>2</v>
      </c>
      <c r="H3352">
        <f t="shared" si="318"/>
        <v>3</v>
      </c>
      <c r="I3352">
        <f t="shared" ca="1" si="319"/>
        <v>6</v>
      </c>
      <c r="J3352" t="str">
        <f t="shared" ca="1" si="320"/>
        <v>Loyal</v>
      </c>
    </row>
    <row r="3353" spans="1:10" x14ac:dyDescent="0.3">
      <c r="A3353" s="10" t="s">
        <v>3966</v>
      </c>
      <c r="B3353" s="2">
        <v>45488</v>
      </c>
      <c r="C3353">
        <v>1</v>
      </c>
      <c r="D3353">
        <v>713.89</v>
      </c>
      <c r="E3353" s="11">
        <f t="shared" ca="1" si="321"/>
        <v>591</v>
      </c>
      <c r="F3353">
        <f t="shared" ca="1" si="316"/>
        <v>1</v>
      </c>
      <c r="G3353">
        <f t="shared" si="317"/>
        <v>1</v>
      </c>
      <c r="H3353">
        <f t="shared" si="318"/>
        <v>1</v>
      </c>
      <c r="I3353">
        <f t="shared" ca="1" si="319"/>
        <v>3</v>
      </c>
      <c r="J3353" t="str">
        <f t="shared" ca="1" si="320"/>
        <v>Lost</v>
      </c>
    </row>
    <row r="3354" spans="1:10" x14ac:dyDescent="0.3">
      <c r="A3354" s="10" t="s">
        <v>2499</v>
      </c>
      <c r="B3354" s="2">
        <v>45334</v>
      </c>
      <c r="C3354">
        <v>1</v>
      </c>
      <c r="D3354">
        <v>4280.0600000000004</v>
      </c>
      <c r="E3354" s="11">
        <f t="shared" ca="1" si="321"/>
        <v>745</v>
      </c>
      <c r="F3354">
        <f t="shared" ca="1" si="316"/>
        <v>1</v>
      </c>
      <c r="G3354">
        <f t="shared" si="317"/>
        <v>1</v>
      </c>
      <c r="H3354">
        <f t="shared" si="318"/>
        <v>3</v>
      </c>
      <c r="I3354">
        <f t="shared" ca="1" si="319"/>
        <v>5</v>
      </c>
      <c r="J3354" t="str">
        <f t="shared" ca="1" si="320"/>
        <v>Loyal</v>
      </c>
    </row>
    <row r="3355" spans="1:10" x14ac:dyDescent="0.3">
      <c r="A3355" s="10" t="s">
        <v>710</v>
      </c>
      <c r="B3355" s="2">
        <v>45416</v>
      </c>
      <c r="C3355">
        <v>5</v>
      </c>
      <c r="D3355">
        <v>10236.4</v>
      </c>
      <c r="E3355" s="11">
        <f t="shared" ca="1" si="321"/>
        <v>663</v>
      </c>
      <c r="F3355">
        <f t="shared" ca="1" si="316"/>
        <v>1</v>
      </c>
      <c r="G3355">
        <f t="shared" si="317"/>
        <v>3</v>
      </c>
      <c r="H3355">
        <f t="shared" si="318"/>
        <v>3</v>
      </c>
      <c r="I3355">
        <f t="shared" ca="1" si="319"/>
        <v>7</v>
      </c>
      <c r="J3355" t="str">
        <f t="shared" ca="1" si="320"/>
        <v>Champion</v>
      </c>
    </row>
    <row r="3356" spans="1:10" x14ac:dyDescent="0.3">
      <c r="A3356" s="10" t="s">
        <v>1767</v>
      </c>
      <c r="B3356" s="2">
        <v>45615</v>
      </c>
      <c r="C3356">
        <v>1</v>
      </c>
      <c r="D3356">
        <v>2083.0500000000002</v>
      </c>
      <c r="E3356" s="11">
        <f t="shared" ca="1" si="321"/>
        <v>464</v>
      </c>
      <c r="F3356">
        <f t="shared" ca="1" si="316"/>
        <v>1</v>
      </c>
      <c r="G3356">
        <f t="shared" si="317"/>
        <v>1</v>
      </c>
      <c r="H3356">
        <f t="shared" si="318"/>
        <v>3</v>
      </c>
      <c r="I3356">
        <f t="shared" ca="1" si="319"/>
        <v>5</v>
      </c>
      <c r="J3356" t="str">
        <f t="shared" ca="1" si="320"/>
        <v>Loyal</v>
      </c>
    </row>
    <row r="3357" spans="1:10" x14ac:dyDescent="0.3">
      <c r="A3357" s="10" t="s">
        <v>2882</v>
      </c>
      <c r="B3357" s="2">
        <v>45656</v>
      </c>
      <c r="C3357">
        <v>2</v>
      </c>
      <c r="D3357">
        <v>1559.7199999999998</v>
      </c>
      <c r="E3357" s="11">
        <f t="shared" ca="1" si="321"/>
        <v>423</v>
      </c>
      <c r="F3357">
        <f t="shared" ca="1" si="316"/>
        <v>1</v>
      </c>
      <c r="G3357">
        <f t="shared" si="317"/>
        <v>2</v>
      </c>
      <c r="H3357">
        <f t="shared" si="318"/>
        <v>2</v>
      </c>
      <c r="I3357">
        <f t="shared" ca="1" si="319"/>
        <v>5</v>
      </c>
      <c r="J3357" t="str">
        <f t="shared" ca="1" si="320"/>
        <v>Loyal</v>
      </c>
    </row>
    <row r="3358" spans="1:10" x14ac:dyDescent="0.3">
      <c r="A3358" s="10" t="s">
        <v>3443</v>
      </c>
      <c r="B3358" s="2">
        <v>45638</v>
      </c>
      <c r="C3358">
        <v>3</v>
      </c>
      <c r="D3358">
        <v>5534.9</v>
      </c>
      <c r="E3358" s="11">
        <f t="shared" ca="1" si="321"/>
        <v>441</v>
      </c>
      <c r="F3358">
        <f t="shared" ca="1" si="316"/>
        <v>1</v>
      </c>
      <c r="G3358">
        <f t="shared" si="317"/>
        <v>3</v>
      </c>
      <c r="H3358">
        <f t="shared" si="318"/>
        <v>3</v>
      </c>
      <c r="I3358">
        <f t="shared" ca="1" si="319"/>
        <v>7</v>
      </c>
      <c r="J3358" t="str">
        <f t="shared" ca="1" si="320"/>
        <v>Champion</v>
      </c>
    </row>
    <row r="3359" spans="1:10" x14ac:dyDescent="0.3">
      <c r="A3359" s="10" t="s">
        <v>3141</v>
      </c>
      <c r="B3359" s="2">
        <v>45294</v>
      </c>
      <c r="C3359">
        <v>1</v>
      </c>
      <c r="D3359">
        <v>1446.16</v>
      </c>
      <c r="E3359" s="11">
        <f t="shared" ca="1" si="321"/>
        <v>785</v>
      </c>
      <c r="F3359">
        <f t="shared" ca="1" si="316"/>
        <v>1</v>
      </c>
      <c r="G3359">
        <f t="shared" si="317"/>
        <v>1</v>
      </c>
      <c r="H3359">
        <f t="shared" si="318"/>
        <v>2</v>
      </c>
      <c r="I3359">
        <f t="shared" ca="1" si="319"/>
        <v>4</v>
      </c>
      <c r="J3359" t="str">
        <f t="shared" ca="1" si="320"/>
        <v>At Risk</v>
      </c>
    </row>
    <row r="3360" spans="1:10" x14ac:dyDescent="0.3">
      <c r="A3360" s="10" t="s">
        <v>3250</v>
      </c>
      <c r="B3360" s="2">
        <v>45319</v>
      </c>
      <c r="C3360">
        <v>1</v>
      </c>
      <c r="D3360">
        <v>211.67</v>
      </c>
      <c r="E3360" s="11">
        <f t="shared" ca="1" si="321"/>
        <v>760</v>
      </c>
      <c r="F3360">
        <f t="shared" ca="1" si="316"/>
        <v>1</v>
      </c>
      <c r="G3360">
        <f t="shared" si="317"/>
        <v>1</v>
      </c>
      <c r="H3360">
        <f t="shared" si="318"/>
        <v>1</v>
      </c>
      <c r="I3360">
        <f t="shared" ca="1" si="319"/>
        <v>3</v>
      </c>
      <c r="J3360" t="str">
        <f t="shared" ca="1" si="320"/>
        <v>Lost</v>
      </c>
    </row>
    <row r="3361" spans="1:10" x14ac:dyDescent="0.3">
      <c r="A3361" s="10" t="s">
        <v>5561</v>
      </c>
      <c r="B3361" s="2">
        <v>45592</v>
      </c>
      <c r="C3361">
        <v>2</v>
      </c>
      <c r="D3361">
        <v>1030.42</v>
      </c>
      <c r="E3361" s="11">
        <f t="shared" ca="1" si="321"/>
        <v>487</v>
      </c>
      <c r="F3361">
        <f t="shared" ca="1" si="316"/>
        <v>1</v>
      </c>
      <c r="G3361">
        <f t="shared" si="317"/>
        <v>2</v>
      </c>
      <c r="H3361">
        <f t="shared" si="318"/>
        <v>2</v>
      </c>
      <c r="I3361">
        <f t="shared" ca="1" si="319"/>
        <v>5</v>
      </c>
      <c r="J3361" t="str">
        <f t="shared" ca="1" si="320"/>
        <v>Loyal</v>
      </c>
    </row>
    <row r="3362" spans="1:10" x14ac:dyDescent="0.3">
      <c r="A3362" s="10" t="s">
        <v>1060</v>
      </c>
      <c r="B3362" s="2">
        <v>45408</v>
      </c>
      <c r="C3362">
        <v>1</v>
      </c>
      <c r="D3362">
        <v>514.61</v>
      </c>
      <c r="E3362" s="11">
        <f t="shared" ca="1" si="321"/>
        <v>671</v>
      </c>
      <c r="F3362">
        <f t="shared" ca="1" si="316"/>
        <v>1</v>
      </c>
      <c r="G3362">
        <f t="shared" si="317"/>
        <v>1</v>
      </c>
      <c r="H3362">
        <f t="shared" si="318"/>
        <v>1</v>
      </c>
      <c r="I3362">
        <f t="shared" ca="1" si="319"/>
        <v>3</v>
      </c>
      <c r="J3362" t="str">
        <f t="shared" ca="1" si="320"/>
        <v>Lost</v>
      </c>
    </row>
    <row r="3363" spans="1:10" x14ac:dyDescent="0.3">
      <c r="A3363" s="10" t="s">
        <v>3809</v>
      </c>
      <c r="B3363" s="2">
        <v>45509</v>
      </c>
      <c r="C3363">
        <v>3</v>
      </c>
      <c r="D3363">
        <v>1934.06</v>
      </c>
      <c r="E3363" s="11">
        <f t="shared" ca="1" si="321"/>
        <v>570</v>
      </c>
      <c r="F3363">
        <f t="shared" ca="1" si="316"/>
        <v>1</v>
      </c>
      <c r="G3363">
        <f t="shared" si="317"/>
        <v>3</v>
      </c>
      <c r="H3363">
        <f t="shared" si="318"/>
        <v>2</v>
      </c>
      <c r="I3363">
        <f t="shared" ca="1" si="319"/>
        <v>6</v>
      </c>
      <c r="J3363" t="str">
        <f t="shared" ca="1" si="320"/>
        <v>Loyal</v>
      </c>
    </row>
    <row r="3364" spans="1:10" x14ac:dyDescent="0.3">
      <c r="A3364" s="10" t="s">
        <v>2480</v>
      </c>
      <c r="B3364" s="2">
        <v>45560</v>
      </c>
      <c r="C3364">
        <v>2</v>
      </c>
      <c r="D3364">
        <v>2130.2200000000003</v>
      </c>
      <c r="E3364" s="11">
        <f t="shared" ca="1" si="321"/>
        <v>519</v>
      </c>
      <c r="F3364">
        <f t="shared" ca="1" si="316"/>
        <v>1</v>
      </c>
      <c r="G3364">
        <f t="shared" si="317"/>
        <v>2</v>
      </c>
      <c r="H3364">
        <f t="shared" si="318"/>
        <v>3</v>
      </c>
      <c r="I3364">
        <f t="shared" ca="1" si="319"/>
        <v>6</v>
      </c>
      <c r="J3364" t="str">
        <f t="shared" ca="1" si="320"/>
        <v>Loyal</v>
      </c>
    </row>
    <row r="3365" spans="1:10" x14ac:dyDescent="0.3">
      <c r="A3365" s="10" t="s">
        <v>1098</v>
      </c>
      <c r="B3365" s="2">
        <v>45354</v>
      </c>
      <c r="C3365">
        <v>1</v>
      </c>
      <c r="D3365">
        <v>2073.5300000000002</v>
      </c>
      <c r="E3365" s="11">
        <f t="shared" ca="1" si="321"/>
        <v>725</v>
      </c>
      <c r="F3365">
        <f t="shared" ca="1" si="316"/>
        <v>1</v>
      </c>
      <c r="G3365">
        <f t="shared" si="317"/>
        <v>1</v>
      </c>
      <c r="H3365">
        <f t="shared" si="318"/>
        <v>3</v>
      </c>
      <c r="I3365">
        <f t="shared" ca="1" si="319"/>
        <v>5</v>
      </c>
      <c r="J3365" t="str">
        <f t="shared" ca="1" si="320"/>
        <v>Loyal</v>
      </c>
    </row>
    <row r="3366" spans="1:10" x14ac:dyDescent="0.3">
      <c r="A3366" s="10" t="s">
        <v>4111</v>
      </c>
      <c r="B3366" s="2">
        <v>45307</v>
      </c>
      <c r="C3366">
        <v>1</v>
      </c>
      <c r="D3366">
        <v>3067.1</v>
      </c>
      <c r="E3366" s="11">
        <f t="shared" ca="1" si="321"/>
        <v>772</v>
      </c>
      <c r="F3366">
        <f t="shared" ca="1" si="316"/>
        <v>1</v>
      </c>
      <c r="G3366">
        <f t="shared" si="317"/>
        <v>1</v>
      </c>
      <c r="H3366">
        <f t="shared" si="318"/>
        <v>3</v>
      </c>
      <c r="I3366">
        <f t="shared" ca="1" si="319"/>
        <v>5</v>
      </c>
      <c r="J3366" t="str">
        <f t="shared" ca="1" si="320"/>
        <v>Loyal</v>
      </c>
    </row>
    <row r="3367" spans="1:10" x14ac:dyDescent="0.3">
      <c r="A3367" s="10" t="s">
        <v>3238</v>
      </c>
      <c r="B3367" s="2">
        <v>45453</v>
      </c>
      <c r="C3367">
        <v>2</v>
      </c>
      <c r="D3367">
        <v>1004.72</v>
      </c>
      <c r="E3367" s="11">
        <f t="shared" ca="1" si="321"/>
        <v>626</v>
      </c>
      <c r="F3367">
        <f t="shared" ca="1" si="316"/>
        <v>1</v>
      </c>
      <c r="G3367">
        <f t="shared" si="317"/>
        <v>2</v>
      </c>
      <c r="H3367">
        <f t="shared" si="318"/>
        <v>2</v>
      </c>
      <c r="I3367">
        <f t="shared" ca="1" si="319"/>
        <v>5</v>
      </c>
      <c r="J3367" t="str">
        <f t="shared" ca="1" si="320"/>
        <v>Loyal</v>
      </c>
    </row>
    <row r="3368" spans="1:10" x14ac:dyDescent="0.3">
      <c r="A3368" s="10" t="s">
        <v>4956</v>
      </c>
      <c r="B3368" s="2">
        <v>45325</v>
      </c>
      <c r="C3368">
        <v>1</v>
      </c>
      <c r="D3368">
        <v>1573.55</v>
      </c>
      <c r="E3368" s="11">
        <f t="shared" ca="1" si="321"/>
        <v>754</v>
      </c>
      <c r="F3368">
        <f t="shared" ca="1" si="316"/>
        <v>1</v>
      </c>
      <c r="G3368">
        <f t="shared" si="317"/>
        <v>1</v>
      </c>
      <c r="H3368">
        <f t="shared" si="318"/>
        <v>2</v>
      </c>
      <c r="I3368">
        <f t="shared" ca="1" si="319"/>
        <v>4</v>
      </c>
      <c r="J3368" t="str">
        <f t="shared" ca="1" si="320"/>
        <v>At Risk</v>
      </c>
    </row>
    <row r="3369" spans="1:10" x14ac:dyDescent="0.3">
      <c r="A3369" s="10" t="s">
        <v>2691</v>
      </c>
      <c r="B3369" s="2">
        <v>45512</v>
      </c>
      <c r="C3369">
        <v>1</v>
      </c>
      <c r="D3369">
        <v>2224.08</v>
      </c>
      <c r="E3369" s="11">
        <f t="shared" ca="1" si="321"/>
        <v>567</v>
      </c>
      <c r="F3369">
        <f t="shared" ca="1" si="316"/>
        <v>1</v>
      </c>
      <c r="G3369">
        <f t="shared" si="317"/>
        <v>1</v>
      </c>
      <c r="H3369">
        <f t="shared" si="318"/>
        <v>3</v>
      </c>
      <c r="I3369">
        <f t="shared" ca="1" si="319"/>
        <v>5</v>
      </c>
      <c r="J3369" t="str">
        <f t="shared" ca="1" si="320"/>
        <v>Loyal</v>
      </c>
    </row>
    <row r="3370" spans="1:10" x14ac:dyDescent="0.3">
      <c r="A3370" s="10" t="s">
        <v>5552</v>
      </c>
      <c r="B3370" s="2">
        <v>45497</v>
      </c>
      <c r="C3370">
        <v>1</v>
      </c>
      <c r="D3370">
        <v>2211.1999999999998</v>
      </c>
      <c r="E3370" s="11">
        <f t="shared" ca="1" si="321"/>
        <v>582</v>
      </c>
      <c r="F3370">
        <f t="shared" ca="1" si="316"/>
        <v>1</v>
      </c>
      <c r="G3370">
        <f t="shared" si="317"/>
        <v>1</v>
      </c>
      <c r="H3370">
        <f t="shared" si="318"/>
        <v>3</v>
      </c>
      <c r="I3370">
        <f t="shared" ca="1" si="319"/>
        <v>5</v>
      </c>
      <c r="J3370" t="str">
        <f t="shared" ca="1" si="320"/>
        <v>Loyal</v>
      </c>
    </row>
    <row r="3371" spans="1:10" x14ac:dyDescent="0.3">
      <c r="A3371" s="10" t="s">
        <v>5182</v>
      </c>
      <c r="B3371" s="2">
        <v>45560</v>
      </c>
      <c r="C3371">
        <v>1</v>
      </c>
      <c r="D3371">
        <v>2487.1799999999998</v>
      </c>
      <c r="E3371" s="11">
        <f t="shared" ca="1" si="321"/>
        <v>519</v>
      </c>
      <c r="F3371">
        <f t="shared" ca="1" si="316"/>
        <v>1</v>
      </c>
      <c r="G3371">
        <f t="shared" si="317"/>
        <v>1</v>
      </c>
      <c r="H3371">
        <f t="shared" si="318"/>
        <v>3</v>
      </c>
      <c r="I3371">
        <f t="shared" ca="1" si="319"/>
        <v>5</v>
      </c>
      <c r="J3371" t="str">
        <f t="shared" ca="1" si="320"/>
        <v>Loyal</v>
      </c>
    </row>
    <row r="3372" spans="1:10" x14ac:dyDescent="0.3">
      <c r="A3372" s="10" t="s">
        <v>1377</v>
      </c>
      <c r="B3372" s="2">
        <v>45613</v>
      </c>
      <c r="C3372">
        <v>2</v>
      </c>
      <c r="D3372">
        <v>916.29</v>
      </c>
      <c r="E3372" s="11">
        <f t="shared" ca="1" si="321"/>
        <v>466</v>
      </c>
      <c r="F3372">
        <f t="shared" ca="1" si="316"/>
        <v>1</v>
      </c>
      <c r="G3372">
        <f t="shared" si="317"/>
        <v>2</v>
      </c>
      <c r="H3372">
        <f t="shared" si="318"/>
        <v>1</v>
      </c>
      <c r="I3372">
        <f t="shared" ca="1" si="319"/>
        <v>4</v>
      </c>
      <c r="J3372" t="str">
        <f t="shared" ca="1" si="320"/>
        <v>At Risk</v>
      </c>
    </row>
    <row r="3373" spans="1:10" x14ac:dyDescent="0.3">
      <c r="A3373" s="10" t="s">
        <v>1973</v>
      </c>
      <c r="B3373" s="2">
        <v>45525</v>
      </c>
      <c r="C3373">
        <v>1</v>
      </c>
      <c r="D3373">
        <v>1279.3900000000001</v>
      </c>
      <c r="E3373" s="11">
        <f t="shared" ca="1" si="321"/>
        <v>554</v>
      </c>
      <c r="F3373">
        <f t="shared" ca="1" si="316"/>
        <v>1</v>
      </c>
      <c r="G3373">
        <f t="shared" si="317"/>
        <v>1</v>
      </c>
      <c r="H3373">
        <f t="shared" si="318"/>
        <v>2</v>
      </c>
      <c r="I3373">
        <f t="shared" ca="1" si="319"/>
        <v>4</v>
      </c>
      <c r="J3373" t="str">
        <f t="shared" ca="1" si="320"/>
        <v>At Risk</v>
      </c>
    </row>
    <row r="3374" spans="1:10" x14ac:dyDescent="0.3">
      <c r="A3374" s="10" t="s">
        <v>1290</v>
      </c>
      <c r="B3374" s="2">
        <v>45419</v>
      </c>
      <c r="C3374">
        <v>1</v>
      </c>
      <c r="D3374">
        <v>2805.32</v>
      </c>
      <c r="E3374" s="11">
        <f t="shared" ca="1" si="321"/>
        <v>660</v>
      </c>
      <c r="F3374">
        <f t="shared" ca="1" si="316"/>
        <v>1</v>
      </c>
      <c r="G3374">
        <f t="shared" si="317"/>
        <v>1</v>
      </c>
      <c r="H3374">
        <f t="shared" si="318"/>
        <v>3</v>
      </c>
      <c r="I3374">
        <f t="shared" ca="1" si="319"/>
        <v>5</v>
      </c>
      <c r="J3374" t="str">
        <f t="shared" ca="1" si="320"/>
        <v>Loyal</v>
      </c>
    </row>
    <row r="3375" spans="1:10" x14ac:dyDescent="0.3">
      <c r="A3375" s="10" t="s">
        <v>259</v>
      </c>
      <c r="B3375" s="2">
        <v>45631</v>
      </c>
      <c r="C3375">
        <v>3</v>
      </c>
      <c r="D3375">
        <v>2643.27</v>
      </c>
      <c r="E3375" s="11">
        <f t="shared" ca="1" si="321"/>
        <v>448</v>
      </c>
      <c r="F3375">
        <f t="shared" ca="1" si="316"/>
        <v>1</v>
      </c>
      <c r="G3375">
        <f t="shared" si="317"/>
        <v>3</v>
      </c>
      <c r="H3375">
        <f t="shared" si="318"/>
        <v>3</v>
      </c>
      <c r="I3375">
        <f t="shared" ca="1" si="319"/>
        <v>7</v>
      </c>
      <c r="J3375" t="str">
        <f t="shared" ca="1" si="320"/>
        <v>Champion</v>
      </c>
    </row>
    <row r="3376" spans="1:10" x14ac:dyDescent="0.3">
      <c r="A3376" s="10" t="s">
        <v>5482</v>
      </c>
      <c r="B3376" s="2">
        <v>45642</v>
      </c>
      <c r="C3376">
        <v>1</v>
      </c>
      <c r="D3376">
        <v>932.06</v>
      </c>
      <c r="E3376" s="11">
        <f t="shared" ca="1" si="321"/>
        <v>437</v>
      </c>
      <c r="F3376">
        <f t="shared" ca="1" si="316"/>
        <v>1</v>
      </c>
      <c r="G3376">
        <f t="shared" si="317"/>
        <v>1</v>
      </c>
      <c r="H3376">
        <f t="shared" si="318"/>
        <v>1</v>
      </c>
      <c r="I3376">
        <f t="shared" ca="1" si="319"/>
        <v>3</v>
      </c>
      <c r="J3376" t="str">
        <f t="shared" ca="1" si="320"/>
        <v>Lost</v>
      </c>
    </row>
    <row r="3377" spans="1:10" x14ac:dyDescent="0.3">
      <c r="A3377" s="10" t="s">
        <v>5350</v>
      </c>
      <c r="B3377" s="2">
        <v>45595</v>
      </c>
      <c r="C3377">
        <v>1</v>
      </c>
      <c r="D3377">
        <v>1421.86</v>
      </c>
      <c r="E3377" s="11">
        <f t="shared" ca="1" si="321"/>
        <v>484</v>
      </c>
      <c r="F3377">
        <f t="shared" ca="1" si="316"/>
        <v>1</v>
      </c>
      <c r="G3377">
        <f t="shared" si="317"/>
        <v>1</v>
      </c>
      <c r="H3377">
        <f t="shared" si="318"/>
        <v>2</v>
      </c>
      <c r="I3377">
        <f t="shared" ca="1" si="319"/>
        <v>4</v>
      </c>
      <c r="J3377" t="str">
        <f t="shared" ca="1" si="320"/>
        <v>At Risk</v>
      </c>
    </row>
    <row r="3378" spans="1:10" x14ac:dyDescent="0.3">
      <c r="A3378" s="10" t="s">
        <v>5433</v>
      </c>
      <c r="B3378" s="2">
        <v>45315</v>
      </c>
      <c r="C3378">
        <v>1</v>
      </c>
      <c r="D3378">
        <v>1155.6300000000001</v>
      </c>
      <c r="E3378" s="11">
        <f t="shared" ca="1" si="321"/>
        <v>764</v>
      </c>
      <c r="F3378">
        <f t="shared" ca="1" si="316"/>
        <v>1</v>
      </c>
      <c r="G3378">
        <f t="shared" si="317"/>
        <v>1</v>
      </c>
      <c r="H3378">
        <f t="shared" si="318"/>
        <v>2</v>
      </c>
      <c r="I3378">
        <f t="shared" ca="1" si="319"/>
        <v>4</v>
      </c>
      <c r="J3378" t="str">
        <f t="shared" ca="1" si="320"/>
        <v>At Risk</v>
      </c>
    </row>
    <row r="3379" spans="1:10" x14ac:dyDescent="0.3">
      <c r="A3379" s="10" t="s">
        <v>4064</v>
      </c>
      <c r="B3379" s="2">
        <v>45616</v>
      </c>
      <c r="C3379">
        <v>1</v>
      </c>
      <c r="D3379">
        <v>185.3</v>
      </c>
      <c r="E3379" s="11">
        <f t="shared" ca="1" si="321"/>
        <v>463</v>
      </c>
      <c r="F3379">
        <f t="shared" ca="1" si="316"/>
        <v>1</v>
      </c>
      <c r="G3379">
        <f t="shared" si="317"/>
        <v>1</v>
      </c>
      <c r="H3379">
        <f t="shared" si="318"/>
        <v>1</v>
      </c>
      <c r="I3379">
        <f t="shared" ca="1" si="319"/>
        <v>3</v>
      </c>
      <c r="J3379" t="str">
        <f t="shared" ca="1" si="320"/>
        <v>Lost</v>
      </c>
    </row>
    <row r="3380" spans="1:10" x14ac:dyDescent="0.3">
      <c r="A3380" s="10" t="s">
        <v>5817</v>
      </c>
      <c r="B3380" s="2">
        <v>45459</v>
      </c>
      <c r="C3380">
        <v>1</v>
      </c>
      <c r="D3380">
        <v>941.62</v>
      </c>
      <c r="E3380" s="11">
        <f t="shared" ca="1" si="321"/>
        <v>620</v>
      </c>
      <c r="F3380">
        <f t="shared" ca="1" si="316"/>
        <v>1</v>
      </c>
      <c r="G3380">
        <f t="shared" si="317"/>
        <v>1</v>
      </c>
      <c r="H3380">
        <f t="shared" si="318"/>
        <v>1</v>
      </c>
      <c r="I3380">
        <f t="shared" ca="1" si="319"/>
        <v>3</v>
      </c>
      <c r="J3380" t="str">
        <f t="shared" ca="1" si="320"/>
        <v>Lost</v>
      </c>
    </row>
    <row r="3381" spans="1:10" x14ac:dyDescent="0.3">
      <c r="A3381" s="10" t="s">
        <v>2564</v>
      </c>
      <c r="B3381" s="2">
        <v>45619</v>
      </c>
      <c r="C3381">
        <v>1</v>
      </c>
      <c r="D3381">
        <v>1103.51</v>
      </c>
      <c r="E3381" s="11">
        <f t="shared" ca="1" si="321"/>
        <v>460</v>
      </c>
      <c r="F3381">
        <f t="shared" ca="1" si="316"/>
        <v>1</v>
      </c>
      <c r="G3381">
        <f t="shared" si="317"/>
        <v>1</v>
      </c>
      <c r="H3381">
        <f t="shared" si="318"/>
        <v>2</v>
      </c>
      <c r="I3381">
        <f t="shared" ca="1" si="319"/>
        <v>4</v>
      </c>
      <c r="J3381" t="str">
        <f t="shared" ca="1" si="320"/>
        <v>At Risk</v>
      </c>
    </row>
    <row r="3382" spans="1:10" x14ac:dyDescent="0.3">
      <c r="A3382" s="10" t="s">
        <v>2081</v>
      </c>
      <c r="B3382" s="2">
        <v>45646</v>
      </c>
      <c r="C3382">
        <v>2</v>
      </c>
      <c r="D3382">
        <v>2405.1899999999996</v>
      </c>
      <c r="E3382" s="11">
        <f t="shared" ca="1" si="321"/>
        <v>433</v>
      </c>
      <c r="F3382">
        <f t="shared" ca="1" si="316"/>
        <v>1</v>
      </c>
      <c r="G3382">
        <f t="shared" si="317"/>
        <v>2</v>
      </c>
      <c r="H3382">
        <f t="shared" si="318"/>
        <v>3</v>
      </c>
      <c r="I3382">
        <f t="shared" ca="1" si="319"/>
        <v>6</v>
      </c>
      <c r="J3382" t="str">
        <f t="shared" ca="1" si="320"/>
        <v>Loyal</v>
      </c>
    </row>
    <row r="3383" spans="1:10" x14ac:dyDescent="0.3">
      <c r="A3383" s="10" t="s">
        <v>5572</v>
      </c>
      <c r="B3383" s="2">
        <v>45383</v>
      </c>
      <c r="C3383">
        <v>1</v>
      </c>
      <c r="D3383">
        <v>3444.26</v>
      </c>
      <c r="E3383" s="11">
        <f t="shared" ca="1" si="321"/>
        <v>696</v>
      </c>
      <c r="F3383">
        <f t="shared" ca="1" si="316"/>
        <v>1</v>
      </c>
      <c r="G3383">
        <f t="shared" si="317"/>
        <v>1</v>
      </c>
      <c r="H3383">
        <f t="shared" si="318"/>
        <v>3</v>
      </c>
      <c r="I3383">
        <f t="shared" ca="1" si="319"/>
        <v>5</v>
      </c>
      <c r="J3383" t="str">
        <f t="shared" ca="1" si="320"/>
        <v>Loyal</v>
      </c>
    </row>
    <row r="3384" spans="1:10" x14ac:dyDescent="0.3">
      <c r="A3384" s="10" t="s">
        <v>2268</v>
      </c>
      <c r="B3384" s="2">
        <v>45477</v>
      </c>
      <c r="C3384">
        <v>2</v>
      </c>
      <c r="D3384">
        <v>1244.56</v>
      </c>
      <c r="E3384" s="11">
        <f t="shared" ca="1" si="321"/>
        <v>602</v>
      </c>
      <c r="F3384">
        <f t="shared" ca="1" si="316"/>
        <v>1</v>
      </c>
      <c r="G3384">
        <f t="shared" si="317"/>
        <v>2</v>
      </c>
      <c r="H3384">
        <f t="shared" si="318"/>
        <v>2</v>
      </c>
      <c r="I3384">
        <f t="shared" ca="1" si="319"/>
        <v>5</v>
      </c>
      <c r="J3384" t="str">
        <f t="shared" ca="1" si="320"/>
        <v>Loyal</v>
      </c>
    </row>
    <row r="3385" spans="1:10" x14ac:dyDescent="0.3">
      <c r="A3385" s="10" t="s">
        <v>4888</v>
      </c>
      <c r="B3385" s="2">
        <v>45522</v>
      </c>
      <c r="C3385">
        <v>2</v>
      </c>
      <c r="D3385">
        <v>1494.48</v>
      </c>
      <c r="E3385" s="11">
        <f t="shared" ca="1" si="321"/>
        <v>557</v>
      </c>
      <c r="F3385">
        <f t="shared" ca="1" si="316"/>
        <v>1</v>
      </c>
      <c r="G3385">
        <f t="shared" si="317"/>
        <v>2</v>
      </c>
      <c r="H3385">
        <f t="shared" si="318"/>
        <v>2</v>
      </c>
      <c r="I3385">
        <f t="shared" ca="1" si="319"/>
        <v>5</v>
      </c>
      <c r="J3385" t="str">
        <f t="shared" ca="1" si="320"/>
        <v>Loyal</v>
      </c>
    </row>
    <row r="3386" spans="1:10" x14ac:dyDescent="0.3">
      <c r="A3386" s="10" t="s">
        <v>1772</v>
      </c>
      <c r="B3386" s="2">
        <v>45438</v>
      </c>
      <c r="C3386">
        <v>2</v>
      </c>
      <c r="D3386">
        <v>1376.63</v>
      </c>
      <c r="E3386" s="11">
        <f t="shared" ca="1" si="321"/>
        <v>641</v>
      </c>
      <c r="F3386">
        <f t="shared" ca="1" si="316"/>
        <v>1</v>
      </c>
      <c r="G3386">
        <f t="shared" si="317"/>
        <v>2</v>
      </c>
      <c r="H3386">
        <f t="shared" si="318"/>
        <v>2</v>
      </c>
      <c r="I3386">
        <f t="shared" ca="1" si="319"/>
        <v>5</v>
      </c>
      <c r="J3386" t="str">
        <f t="shared" ca="1" si="320"/>
        <v>Loyal</v>
      </c>
    </row>
    <row r="3387" spans="1:10" x14ac:dyDescent="0.3">
      <c r="A3387" s="10" t="s">
        <v>2510</v>
      </c>
      <c r="B3387" s="2">
        <v>45436</v>
      </c>
      <c r="C3387">
        <v>2</v>
      </c>
      <c r="D3387">
        <v>3481.05</v>
      </c>
      <c r="E3387" s="11">
        <f t="shared" ca="1" si="321"/>
        <v>643</v>
      </c>
      <c r="F3387">
        <f t="shared" ca="1" si="316"/>
        <v>1</v>
      </c>
      <c r="G3387">
        <f t="shared" si="317"/>
        <v>2</v>
      </c>
      <c r="H3387">
        <f t="shared" si="318"/>
        <v>3</v>
      </c>
      <c r="I3387">
        <f t="shared" ca="1" si="319"/>
        <v>6</v>
      </c>
      <c r="J3387" t="str">
        <f t="shared" ca="1" si="320"/>
        <v>Loyal</v>
      </c>
    </row>
    <row r="3388" spans="1:10" x14ac:dyDescent="0.3">
      <c r="A3388" s="10" t="s">
        <v>2092</v>
      </c>
      <c r="B3388" s="2">
        <v>45560</v>
      </c>
      <c r="C3388">
        <v>2</v>
      </c>
      <c r="D3388">
        <v>1604.99</v>
      </c>
      <c r="E3388" s="11">
        <f t="shared" ca="1" si="321"/>
        <v>519</v>
      </c>
      <c r="F3388">
        <f t="shared" ca="1" si="316"/>
        <v>1</v>
      </c>
      <c r="G3388">
        <f t="shared" si="317"/>
        <v>2</v>
      </c>
      <c r="H3388">
        <f t="shared" si="318"/>
        <v>2</v>
      </c>
      <c r="I3388">
        <f t="shared" ca="1" si="319"/>
        <v>5</v>
      </c>
      <c r="J3388" t="str">
        <f t="shared" ca="1" si="320"/>
        <v>Loyal</v>
      </c>
    </row>
    <row r="3389" spans="1:10" x14ac:dyDescent="0.3">
      <c r="A3389" s="10" t="s">
        <v>3120</v>
      </c>
      <c r="B3389" s="2">
        <v>45395</v>
      </c>
      <c r="C3389">
        <v>1</v>
      </c>
      <c r="D3389">
        <v>16.2</v>
      </c>
      <c r="E3389" s="11">
        <f t="shared" ca="1" si="321"/>
        <v>684</v>
      </c>
      <c r="F3389">
        <f t="shared" ca="1" si="316"/>
        <v>1</v>
      </c>
      <c r="G3389">
        <f t="shared" si="317"/>
        <v>1</v>
      </c>
      <c r="H3389">
        <f t="shared" si="318"/>
        <v>1</v>
      </c>
      <c r="I3389">
        <f t="shared" ca="1" si="319"/>
        <v>3</v>
      </c>
      <c r="J3389" t="str">
        <f t="shared" ca="1" si="320"/>
        <v>Lost</v>
      </c>
    </row>
    <row r="3390" spans="1:10" x14ac:dyDescent="0.3">
      <c r="A3390" s="10" t="s">
        <v>5744</v>
      </c>
      <c r="B3390" s="2">
        <v>45627</v>
      </c>
      <c r="C3390">
        <v>1</v>
      </c>
      <c r="D3390">
        <v>555</v>
      </c>
      <c r="E3390" s="11">
        <f t="shared" ca="1" si="321"/>
        <v>452</v>
      </c>
      <c r="F3390">
        <f t="shared" ca="1" si="316"/>
        <v>1</v>
      </c>
      <c r="G3390">
        <f t="shared" si="317"/>
        <v>1</v>
      </c>
      <c r="H3390">
        <f t="shared" si="318"/>
        <v>1</v>
      </c>
      <c r="I3390">
        <f t="shared" ca="1" si="319"/>
        <v>3</v>
      </c>
      <c r="J3390" t="str">
        <f t="shared" ca="1" si="320"/>
        <v>Lost</v>
      </c>
    </row>
    <row r="3391" spans="1:10" x14ac:dyDescent="0.3">
      <c r="A3391" s="10" t="s">
        <v>2153</v>
      </c>
      <c r="B3391" s="2">
        <v>45412</v>
      </c>
      <c r="C3391">
        <v>1</v>
      </c>
      <c r="D3391">
        <v>3291.18</v>
      </c>
      <c r="E3391" s="11">
        <f t="shared" ca="1" si="321"/>
        <v>667</v>
      </c>
      <c r="F3391">
        <f t="shared" ca="1" si="316"/>
        <v>1</v>
      </c>
      <c r="G3391">
        <f t="shared" si="317"/>
        <v>1</v>
      </c>
      <c r="H3391">
        <f t="shared" si="318"/>
        <v>3</v>
      </c>
      <c r="I3391">
        <f t="shared" ca="1" si="319"/>
        <v>5</v>
      </c>
      <c r="J3391" t="str">
        <f t="shared" ca="1" si="320"/>
        <v>Loyal</v>
      </c>
    </row>
    <row r="3392" spans="1:10" x14ac:dyDescent="0.3">
      <c r="A3392" s="10" t="s">
        <v>4986</v>
      </c>
      <c r="B3392" s="2">
        <v>45424</v>
      </c>
      <c r="C3392">
        <v>2</v>
      </c>
      <c r="D3392">
        <v>2236.88</v>
      </c>
      <c r="E3392" s="11">
        <f t="shared" ca="1" si="321"/>
        <v>655</v>
      </c>
      <c r="F3392">
        <f t="shared" ca="1" si="316"/>
        <v>1</v>
      </c>
      <c r="G3392">
        <f t="shared" si="317"/>
        <v>2</v>
      </c>
      <c r="H3392">
        <f t="shared" si="318"/>
        <v>3</v>
      </c>
      <c r="I3392">
        <f t="shared" ca="1" si="319"/>
        <v>6</v>
      </c>
      <c r="J3392" t="str">
        <f t="shared" ca="1" si="320"/>
        <v>Loyal</v>
      </c>
    </row>
    <row r="3393" spans="1:10" x14ac:dyDescent="0.3">
      <c r="A3393" s="10" t="s">
        <v>590</v>
      </c>
      <c r="B3393" s="2">
        <v>45508</v>
      </c>
      <c r="C3393">
        <v>3</v>
      </c>
      <c r="D3393">
        <v>1839.41</v>
      </c>
      <c r="E3393" s="11">
        <f t="shared" ca="1" si="321"/>
        <v>571</v>
      </c>
      <c r="F3393">
        <f t="shared" ca="1" si="316"/>
        <v>1</v>
      </c>
      <c r="G3393">
        <f t="shared" si="317"/>
        <v>3</v>
      </c>
      <c r="H3393">
        <f t="shared" si="318"/>
        <v>2</v>
      </c>
      <c r="I3393">
        <f t="shared" ca="1" si="319"/>
        <v>6</v>
      </c>
      <c r="J3393" t="str">
        <f t="shared" ca="1" si="320"/>
        <v>Loyal</v>
      </c>
    </row>
    <row r="3394" spans="1:10" x14ac:dyDescent="0.3">
      <c r="A3394" s="10" t="s">
        <v>4693</v>
      </c>
      <c r="B3394" s="2">
        <v>45359</v>
      </c>
      <c r="C3394">
        <v>1</v>
      </c>
      <c r="D3394">
        <v>3780.03</v>
      </c>
      <c r="E3394" s="11">
        <f t="shared" ca="1" si="321"/>
        <v>720</v>
      </c>
      <c r="F3394">
        <f t="shared" ca="1" si="316"/>
        <v>1</v>
      </c>
      <c r="G3394">
        <f t="shared" si="317"/>
        <v>1</v>
      </c>
      <c r="H3394">
        <f t="shared" si="318"/>
        <v>3</v>
      </c>
      <c r="I3394">
        <f t="shared" ca="1" si="319"/>
        <v>5</v>
      </c>
      <c r="J3394" t="str">
        <f t="shared" ca="1" si="320"/>
        <v>Loyal</v>
      </c>
    </row>
    <row r="3395" spans="1:10" x14ac:dyDescent="0.3">
      <c r="A3395" s="10" t="s">
        <v>62</v>
      </c>
      <c r="B3395" s="2">
        <v>45504</v>
      </c>
      <c r="C3395">
        <v>2</v>
      </c>
      <c r="D3395">
        <v>1551.21</v>
      </c>
      <c r="E3395" s="11">
        <f t="shared" ca="1" si="321"/>
        <v>575</v>
      </c>
      <c r="F3395">
        <f t="shared" ref="F3395:F3458" ca="1" si="322">_xlfn.IFS(E3395&lt;100,3,E3395&lt;=200,2,E3395&gt;200,1)</f>
        <v>1</v>
      </c>
      <c r="G3395">
        <f t="shared" ref="G3395:G3458" si="323">_xlfn.IFS(C3395&gt;=3,3,C3395=2,2,C3395=1,1)</f>
        <v>2</v>
      </c>
      <c r="H3395">
        <f t="shared" ref="H3395:H3458" si="324">_xlfn.IFS(D3395&gt;=2000,3,D3395&gt;=1000,2,D3395&lt;1000,1)</f>
        <v>2</v>
      </c>
      <c r="I3395">
        <f t="shared" ref="I3395:I3458" ca="1" si="325">F3395+G3395+H3395</f>
        <v>5</v>
      </c>
      <c r="J3395" t="str">
        <f t="shared" ref="J3395:J3458" ca="1" si="326">_xlfn.IFS(I3395&gt;=7,"Champion",I3395&gt;=5,"Loyal",I3395&gt;=4,"At Risk",I3395&lt;4,"Lost")</f>
        <v>Loyal</v>
      </c>
    </row>
    <row r="3396" spans="1:10" x14ac:dyDescent="0.3">
      <c r="A3396" s="10" t="s">
        <v>4082</v>
      </c>
      <c r="B3396" s="2">
        <v>45513</v>
      </c>
      <c r="C3396">
        <v>1</v>
      </c>
      <c r="D3396">
        <v>1826.86</v>
      </c>
      <c r="E3396" s="11">
        <f t="shared" ca="1" si="321"/>
        <v>566</v>
      </c>
      <c r="F3396">
        <f t="shared" ca="1" si="322"/>
        <v>1</v>
      </c>
      <c r="G3396">
        <f t="shared" si="323"/>
        <v>1</v>
      </c>
      <c r="H3396">
        <f t="shared" si="324"/>
        <v>2</v>
      </c>
      <c r="I3396">
        <f t="shared" ca="1" si="325"/>
        <v>4</v>
      </c>
      <c r="J3396" t="str">
        <f t="shared" ca="1" si="326"/>
        <v>At Risk</v>
      </c>
    </row>
    <row r="3397" spans="1:10" x14ac:dyDescent="0.3">
      <c r="A3397" s="10" t="s">
        <v>1048</v>
      </c>
      <c r="B3397" s="2">
        <v>45529</v>
      </c>
      <c r="C3397">
        <v>2</v>
      </c>
      <c r="D3397">
        <v>2069.84</v>
      </c>
      <c r="E3397" s="11">
        <f t="shared" ref="E3397:E3460" ca="1" si="327">TODAY()-B3397</f>
        <v>550</v>
      </c>
      <c r="F3397">
        <f t="shared" ca="1" si="322"/>
        <v>1</v>
      </c>
      <c r="G3397">
        <f t="shared" si="323"/>
        <v>2</v>
      </c>
      <c r="H3397">
        <f t="shared" si="324"/>
        <v>3</v>
      </c>
      <c r="I3397">
        <f t="shared" ca="1" si="325"/>
        <v>6</v>
      </c>
      <c r="J3397" t="str">
        <f t="shared" ca="1" si="326"/>
        <v>Loyal</v>
      </c>
    </row>
    <row r="3398" spans="1:10" x14ac:dyDescent="0.3">
      <c r="A3398" s="10" t="s">
        <v>2838</v>
      </c>
      <c r="B3398" s="2">
        <v>45339</v>
      </c>
      <c r="C3398">
        <v>2</v>
      </c>
      <c r="D3398">
        <v>2920.69</v>
      </c>
      <c r="E3398" s="11">
        <f t="shared" ca="1" si="327"/>
        <v>740</v>
      </c>
      <c r="F3398">
        <f t="shared" ca="1" si="322"/>
        <v>1</v>
      </c>
      <c r="G3398">
        <f t="shared" si="323"/>
        <v>2</v>
      </c>
      <c r="H3398">
        <f t="shared" si="324"/>
        <v>3</v>
      </c>
      <c r="I3398">
        <f t="shared" ca="1" si="325"/>
        <v>6</v>
      </c>
      <c r="J3398" t="str">
        <f t="shared" ca="1" si="326"/>
        <v>Loyal</v>
      </c>
    </row>
    <row r="3399" spans="1:10" x14ac:dyDescent="0.3">
      <c r="A3399" s="10" t="s">
        <v>583</v>
      </c>
      <c r="B3399" s="2">
        <v>45401</v>
      </c>
      <c r="C3399">
        <v>1</v>
      </c>
      <c r="D3399">
        <v>220.89</v>
      </c>
      <c r="E3399" s="11">
        <f t="shared" ca="1" si="327"/>
        <v>678</v>
      </c>
      <c r="F3399">
        <f t="shared" ca="1" si="322"/>
        <v>1</v>
      </c>
      <c r="G3399">
        <f t="shared" si="323"/>
        <v>1</v>
      </c>
      <c r="H3399">
        <f t="shared" si="324"/>
        <v>1</v>
      </c>
      <c r="I3399">
        <f t="shared" ca="1" si="325"/>
        <v>3</v>
      </c>
      <c r="J3399" t="str">
        <f t="shared" ca="1" si="326"/>
        <v>Lost</v>
      </c>
    </row>
    <row r="3400" spans="1:10" x14ac:dyDescent="0.3">
      <c r="A3400" s="10" t="s">
        <v>2594</v>
      </c>
      <c r="B3400" s="2">
        <v>45651</v>
      </c>
      <c r="C3400">
        <v>2</v>
      </c>
      <c r="D3400">
        <v>4419.59</v>
      </c>
      <c r="E3400" s="11">
        <f t="shared" ca="1" si="327"/>
        <v>428</v>
      </c>
      <c r="F3400">
        <f t="shared" ca="1" si="322"/>
        <v>1</v>
      </c>
      <c r="G3400">
        <f t="shared" si="323"/>
        <v>2</v>
      </c>
      <c r="H3400">
        <f t="shared" si="324"/>
        <v>3</v>
      </c>
      <c r="I3400">
        <f t="shared" ca="1" si="325"/>
        <v>6</v>
      </c>
      <c r="J3400" t="str">
        <f t="shared" ca="1" si="326"/>
        <v>Loyal</v>
      </c>
    </row>
    <row r="3401" spans="1:10" x14ac:dyDescent="0.3">
      <c r="A3401" s="10" t="s">
        <v>2471</v>
      </c>
      <c r="B3401" s="2">
        <v>45645</v>
      </c>
      <c r="C3401">
        <v>2</v>
      </c>
      <c r="D3401">
        <v>1869.98</v>
      </c>
      <c r="E3401" s="11">
        <f t="shared" ca="1" si="327"/>
        <v>434</v>
      </c>
      <c r="F3401">
        <f t="shared" ca="1" si="322"/>
        <v>1</v>
      </c>
      <c r="G3401">
        <f t="shared" si="323"/>
        <v>2</v>
      </c>
      <c r="H3401">
        <f t="shared" si="324"/>
        <v>2</v>
      </c>
      <c r="I3401">
        <f t="shared" ca="1" si="325"/>
        <v>5</v>
      </c>
      <c r="J3401" t="str">
        <f t="shared" ca="1" si="326"/>
        <v>Loyal</v>
      </c>
    </row>
    <row r="3402" spans="1:10" x14ac:dyDescent="0.3">
      <c r="A3402" s="10" t="s">
        <v>1446</v>
      </c>
      <c r="B3402" s="2">
        <v>45543</v>
      </c>
      <c r="C3402">
        <v>4</v>
      </c>
      <c r="D3402">
        <v>4542.59</v>
      </c>
      <c r="E3402" s="11">
        <f t="shared" ca="1" si="327"/>
        <v>536</v>
      </c>
      <c r="F3402">
        <f t="shared" ca="1" si="322"/>
        <v>1</v>
      </c>
      <c r="G3402">
        <f t="shared" si="323"/>
        <v>3</v>
      </c>
      <c r="H3402">
        <f t="shared" si="324"/>
        <v>3</v>
      </c>
      <c r="I3402">
        <f t="shared" ca="1" si="325"/>
        <v>7</v>
      </c>
      <c r="J3402" t="str">
        <f t="shared" ca="1" si="326"/>
        <v>Champion</v>
      </c>
    </row>
    <row r="3403" spans="1:10" x14ac:dyDescent="0.3">
      <c r="A3403" s="10" t="s">
        <v>3417</v>
      </c>
      <c r="B3403" s="2">
        <v>45354</v>
      </c>
      <c r="C3403">
        <v>1</v>
      </c>
      <c r="D3403">
        <v>1654.78</v>
      </c>
      <c r="E3403" s="11">
        <f t="shared" ca="1" si="327"/>
        <v>725</v>
      </c>
      <c r="F3403">
        <f t="shared" ca="1" si="322"/>
        <v>1</v>
      </c>
      <c r="G3403">
        <f t="shared" si="323"/>
        <v>1</v>
      </c>
      <c r="H3403">
        <f t="shared" si="324"/>
        <v>2</v>
      </c>
      <c r="I3403">
        <f t="shared" ca="1" si="325"/>
        <v>4</v>
      </c>
      <c r="J3403" t="str">
        <f t="shared" ca="1" si="326"/>
        <v>At Risk</v>
      </c>
    </row>
    <row r="3404" spans="1:10" x14ac:dyDescent="0.3">
      <c r="A3404" s="10" t="s">
        <v>4657</v>
      </c>
      <c r="B3404" s="2">
        <v>45567</v>
      </c>
      <c r="C3404">
        <v>1</v>
      </c>
      <c r="D3404">
        <v>316.60000000000002</v>
      </c>
      <c r="E3404" s="11">
        <f t="shared" ca="1" si="327"/>
        <v>512</v>
      </c>
      <c r="F3404">
        <f t="shared" ca="1" si="322"/>
        <v>1</v>
      </c>
      <c r="G3404">
        <f t="shared" si="323"/>
        <v>1</v>
      </c>
      <c r="H3404">
        <f t="shared" si="324"/>
        <v>1</v>
      </c>
      <c r="I3404">
        <f t="shared" ca="1" si="325"/>
        <v>3</v>
      </c>
      <c r="J3404" t="str">
        <f t="shared" ca="1" si="326"/>
        <v>Lost</v>
      </c>
    </row>
    <row r="3405" spans="1:10" x14ac:dyDescent="0.3">
      <c r="A3405" s="10" t="s">
        <v>197</v>
      </c>
      <c r="B3405" s="2">
        <v>45517</v>
      </c>
      <c r="C3405">
        <v>2</v>
      </c>
      <c r="D3405">
        <v>1289.4100000000001</v>
      </c>
      <c r="E3405" s="11">
        <f t="shared" ca="1" si="327"/>
        <v>562</v>
      </c>
      <c r="F3405">
        <f t="shared" ca="1" si="322"/>
        <v>1</v>
      </c>
      <c r="G3405">
        <f t="shared" si="323"/>
        <v>2</v>
      </c>
      <c r="H3405">
        <f t="shared" si="324"/>
        <v>2</v>
      </c>
      <c r="I3405">
        <f t="shared" ca="1" si="325"/>
        <v>5</v>
      </c>
      <c r="J3405" t="str">
        <f t="shared" ca="1" si="326"/>
        <v>Loyal</v>
      </c>
    </row>
    <row r="3406" spans="1:10" x14ac:dyDescent="0.3">
      <c r="A3406" s="10" t="s">
        <v>3369</v>
      </c>
      <c r="B3406" s="2">
        <v>45602</v>
      </c>
      <c r="C3406">
        <v>2</v>
      </c>
      <c r="D3406">
        <v>1088.3799999999999</v>
      </c>
      <c r="E3406" s="11">
        <f t="shared" ca="1" si="327"/>
        <v>477</v>
      </c>
      <c r="F3406">
        <f t="shared" ca="1" si="322"/>
        <v>1</v>
      </c>
      <c r="G3406">
        <f t="shared" si="323"/>
        <v>2</v>
      </c>
      <c r="H3406">
        <f t="shared" si="324"/>
        <v>2</v>
      </c>
      <c r="I3406">
        <f t="shared" ca="1" si="325"/>
        <v>5</v>
      </c>
      <c r="J3406" t="str">
        <f t="shared" ca="1" si="326"/>
        <v>Loyal</v>
      </c>
    </row>
    <row r="3407" spans="1:10" x14ac:dyDescent="0.3">
      <c r="A3407" s="10" t="s">
        <v>2684</v>
      </c>
      <c r="B3407" s="2">
        <v>45415</v>
      </c>
      <c r="C3407">
        <v>2</v>
      </c>
      <c r="D3407">
        <v>2943.93</v>
      </c>
      <c r="E3407" s="11">
        <f t="shared" ca="1" si="327"/>
        <v>664</v>
      </c>
      <c r="F3407">
        <f t="shared" ca="1" si="322"/>
        <v>1</v>
      </c>
      <c r="G3407">
        <f t="shared" si="323"/>
        <v>2</v>
      </c>
      <c r="H3407">
        <f t="shared" si="324"/>
        <v>3</v>
      </c>
      <c r="I3407">
        <f t="shared" ca="1" si="325"/>
        <v>6</v>
      </c>
      <c r="J3407" t="str">
        <f t="shared" ca="1" si="326"/>
        <v>Loyal</v>
      </c>
    </row>
    <row r="3408" spans="1:10" x14ac:dyDescent="0.3">
      <c r="A3408" s="10" t="s">
        <v>2533</v>
      </c>
      <c r="B3408" s="2">
        <v>45637</v>
      </c>
      <c r="C3408">
        <v>2</v>
      </c>
      <c r="D3408">
        <v>3551.8999999999996</v>
      </c>
      <c r="E3408" s="11">
        <f t="shared" ca="1" si="327"/>
        <v>442</v>
      </c>
      <c r="F3408">
        <f t="shared" ca="1" si="322"/>
        <v>1</v>
      </c>
      <c r="G3408">
        <f t="shared" si="323"/>
        <v>2</v>
      </c>
      <c r="H3408">
        <f t="shared" si="324"/>
        <v>3</v>
      </c>
      <c r="I3408">
        <f t="shared" ca="1" si="325"/>
        <v>6</v>
      </c>
      <c r="J3408" t="str">
        <f t="shared" ca="1" si="326"/>
        <v>Loyal</v>
      </c>
    </row>
    <row r="3409" spans="1:10" x14ac:dyDescent="0.3">
      <c r="A3409" s="10" t="s">
        <v>3448</v>
      </c>
      <c r="B3409" s="2">
        <v>45312</v>
      </c>
      <c r="C3409">
        <v>1</v>
      </c>
      <c r="D3409">
        <v>882.35</v>
      </c>
      <c r="E3409" s="11">
        <f t="shared" ca="1" si="327"/>
        <v>767</v>
      </c>
      <c r="F3409">
        <f t="shared" ca="1" si="322"/>
        <v>1</v>
      </c>
      <c r="G3409">
        <f t="shared" si="323"/>
        <v>1</v>
      </c>
      <c r="H3409">
        <f t="shared" si="324"/>
        <v>1</v>
      </c>
      <c r="I3409">
        <f t="shared" ca="1" si="325"/>
        <v>3</v>
      </c>
      <c r="J3409" t="str">
        <f t="shared" ca="1" si="326"/>
        <v>Lost</v>
      </c>
    </row>
    <row r="3410" spans="1:10" x14ac:dyDescent="0.3">
      <c r="A3410" s="10" t="s">
        <v>3783</v>
      </c>
      <c r="B3410" s="2">
        <v>45655</v>
      </c>
      <c r="C3410">
        <v>1</v>
      </c>
      <c r="D3410">
        <v>482.68</v>
      </c>
      <c r="E3410" s="11">
        <f t="shared" ca="1" si="327"/>
        <v>424</v>
      </c>
      <c r="F3410">
        <f t="shared" ca="1" si="322"/>
        <v>1</v>
      </c>
      <c r="G3410">
        <f t="shared" si="323"/>
        <v>1</v>
      </c>
      <c r="H3410">
        <f t="shared" si="324"/>
        <v>1</v>
      </c>
      <c r="I3410">
        <f t="shared" ca="1" si="325"/>
        <v>3</v>
      </c>
      <c r="J3410" t="str">
        <f t="shared" ca="1" si="326"/>
        <v>Lost</v>
      </c>
    </row>
    <row r="3411" spans="1:10" x14ac:dyDescent="0.3">
      <c r="A3411" s="10" t="s">
        <v>1146</v>
      </c>
      <c r="B3411" s="2">
        <v>45497</v>
      </c>
      <c r="C3411">
        <v>3</v>
      </c>
      <c r="D3411">
        <v>4802.8399999999992</v>
      </c>
      <c r="E3411" s="11">
        <f t="shared" ca="1" si="327"/>
        <v>582</v>
      </c>
      <c r="F3411">
        <f t="shared" ca="1" si="322"/>
        <v>1</v>
      </c>
      <c r="G3411">
        <f t="shared" si="323"/>
        <v>3</v>
      </c>
      <c r="H3411">
        <f t="shared" si="324"/>
        <v>3</v>
      </c>
      <c r="I3411">
        <f t="shared" ca="1" si="325"/>
        <v>7</v>
      </c>
      <c r="J3411" t="str">
        <f t="shared" ca="1" si="326"/>
        <v>Champion</v>
      </c>
    </row>
    <row r="3412" spans="1:10" x14ac:dyDescent="0.3">
      <c r="A3412" s="10" t="s">
        <v>2087</v>
      </c>
      <c r="B3412" s="2">
        <v>45491</v>
      </c>
      <c r="C3412">
        <v>2</v>
      </c>
      <c r="D3412">
        <v>3084.08</v>
      </c>
      <c r="E3412" s="11">
        <f t="shared" ca="1" si="327"/>
        <v>588</v>
      </c>
      <c r="F3412">
        <f t="shared" ca="1" si="322"/>
        <v>1</v>
      </c>
      <c r="G3412">
        <f t="shared" si="323"/>
        <v>2</v>
      </c>
      <c r="H3412">
        <f t="shared" si="324"/>
        <v>3</v>
      </c>
      <c r="I3412">
        <f t="shared" ca="1" si="325"/>
        <v>6</v>
      </c>
      <c r="J3412" t="str">
        <f t="shared" ca="1" si="326"/>
        <v>Loyal</v>
      </c>
    </row>
    <row r="3413" spans="1:10" x14ac:dyDescent="0.3">
      <c r="A3413" s="10" t="s">
        <v>2249</v>
      </c>
      <c r="B3413" s="2">
        <v>45345</v>
      </c>
      <c r="C3413">
        <v>2</v>
      </c>
      <c r="D3413">
        <v>1016.4300000000001</v>
      </c>
      <c r="E3413" s="11">
        <f t="shared" ca="1" si="327"/>
        <v>734</v>
      </c>
      <c r="F3413">
        <f t="shared" ca="1" si="322"/>
        <v>1</v>
      </c>
      <c r="G3413">
        <f t="shared" si="323"/>
        <v>2</v>
      </c>
      <c r="H3413">
        <f t="shared" si="324"/>
        <v>2</v>
      </c>
      <c r="I3413">
        <f t="shared" ca="1" si="325"/>
        <v>5</v>
      </c>
      <c r="J3413" t="str">
        <f t="shared" ca="1" si="326"/>
        <v>Loyal</v>
      </c>
    </row>
    <row r="3414" spans="1:10" x14ac:dyDescent="0.3">
      <c r="A3414" s="10" t="s">
        <v>3531</v>
      </c>
      <c r="B3414" s="2">
        <v>45464</v>
      </c>
      <c r="C3414">
        <v>1</v>
      </c>
      <c r="D3414">
        <v>220.32</v>
      </c>
      <c r="E3414" s="11">
        <f t="shared" ca="1" si="327"/>
        <v>615</v>
      </c>
      <c r="F3414">
        <f t="shared" ca="1" si="322"/>
        <v>1</v>
      </c>
      <c r="G3414">
        <f t="shared" si="323"/>
        <v>1</v>
      </c>
      <c r="H3414">
        <f t="shared" si="324"/>
        <v>1</v>
      </c>
      <c r="I3414">
        <f t="shared" ca="1" si="325"/>
        <v>3</v>
      </c>
      <c r="J3414" t="str">
        <f t="shared" ca="1" si="326"/>
        <v>Lost</v>
      </c>
    </row>
    <row r="3415" spans="1:10" x14ac:dyDescent="0.3">
      <c r="A3415" s="10" t="s">
        <v>3808</v>
      </c>
      <c r="B3415" s="2">
        <v>45490</v>
      </c>
      <c r="C3415">
        <v>1</v>
      </c>
      <c r="D3415">
        <v>1060.81</v>
      </c>
      <c r="E3415" s="11">
        <f t="shared" ca="1" si="327"/>
        <v>589</v>
      </c>
      <c r="F3415">
        <f t="shared" ca="1" si="322"/>
        <v>1</v>
      </c>
      <c r="G3415">
        <f t="shared" si="323"/>
        <v>1</v>
      </c>
      <c r="H3415">
        <f t="shared" si="324"/>
        <v>2</v>
      </c>
      <c r="I3415">
        <f t="shared" ca="1" si="325"/>
        <v>4</v>
      </c>
      <c r="J3415" t="str">
        <f t="shared" ca="1" si="326"/>
        <v>At Risk</v>
      </c>
    </row>
    <row r="3416" spans="1:10" x14ac:dyDescent="0.3">
      <c r="A3416" s="10" t="s">
        <v>707</v>
      </c>
      <c r="B3416" s="2">
        <v>45303</v>
      </c>
      <c r="C3416">
        <v>1</v>
      </c>
      <c r="D3416">
        <v>1037.97</v>
      </c>
      <c r="E3416" s="11">
        <f t="shared" ca="1" si="327"/>
        <v>776</v>
      </c>
      <c r="F3416">
        <f t="shared" ca="1" si="322"/>
        <v>1</v>
      </c>
      <c r="G3416">
        <f t="shared" si="323"/>
        <v>1</v>
      </c>
      <c r="H3416">
        <f t="shared" si="324"/>
        <v>2</v>
      </c>
      <c r="I3416">
        <f t="shared" ca="1" si="325"/>
        <v>4</v>
      </c>
      <c r="J3416" t="str">
        <f t="shared" ca="1" si="326"/>
        <v>At Risk</v>
      </c>
    </row>
    <row r="3417" spans="1:10" x14ac:dyDescent="0.3">
      <c r="A3417" s="10" t="s">
        <v>2029</v>
      </c>
      <c r="B3417" s="2">
        <v>45378</v>
      </c>
      <c r="C3417">
        <v>2</v>
      </c>
      <c r="D3417">
        <v>3188.5600000000004</v>
      </c>
      <c r="E3417" s="11">
        <f t="shared" ca="1" si="327"/>
        <v>701</v>
      </c>
      <c r="F3417">
        <f t="shared" ca="1" si="322"/>
        <v>1</v>
      </c>
      <c r="G3417">
        <f t="shared" si="323"/>
        <v>2</v>
      </c>
      <c r="H3417">
        <f t="shared" si="324"/>
        <v>3</v>
      </c>
      <c r="I3417">
        <f t="shared" ca="1" si="325"/>
        <v>6</v>
      </c>
      <c r="J3417" t="str">
        <f t="shared" ca="1" si="326"/>
        <v>Loyal</v>
      </c>
    </row>
    <row r="3418" spans="1:10" x14ac:dyDescent="0.3">
      <c r="A3418" s="10" t="s">
        <v>2944</v>
      </c>
      <c r="B3418" s="2">
        <v>45481</v>
      </c>
      <c r="C3418">
        <v>1</v>
      </c>
      <c r="D3418">
        <v>1732.49</v>
      </c>
      <c r="E3418" s="11">
        <f t="shared" ca="1" si="327"/>
        <v>598</v>
      </c>
      <c r="F3418">
        <f t="shared" ca="1" si="322"/>
        <v>1</v>
      </c>
      <c r="G3418">
        <f t="shared" si="323"/>
        <v>1</v>
      </c>
      <c r="H3418">
        <f t="shared" si="324"/>
        <v>2</v>
      </c>
      <c r="I3418">
        <f t="shared" ca="1" si="325"/>
        <v>4</v>
      </c>
      <c r="J3418" t="str">
        <f t="shared" ca="1" si="326"/>
        <v>At Risk</v>
      </c>
    </row>
    <row r="3419" spans="1:10" x14ac:dyDescent="0.3">
      <c r="A3419" s="10" t="s">
        <v>265</v>
      </c>
      <c r="B3419" s="2">
        <v>45534</v>
      </c>
      <c r="C3419">
        <v>1</v>
      </c>
      <c r="D3419">
        <v>1132.02</v>
      </c>
      <c r="E3419" s="11">
        <f t="shared" ca="1" si="327"/>
        <v>545</v>
      </c>
      <c r="F3419">
        <f t="shared" ca="1" si="322"/>
        <v>1</v>
      </c>
      <c r="G3419">
        <f t="shared" si="323"/>
        <v>1</v>
      </c>
      <c r="H3419">
        <f t="shared" si="324"/>
        <v>2</v>
      </c>
      <c r="I3419">
        <f t="shared" ca="1" si="325"/>
        <v>4</v>
      </c>
      <c r="J3419" t="str">
        <f t="shared" ca="1" si="326"/>
        <v>At Risk</v>
      </c>
    </row>
    <row r="3420" spans="1:10" x14ac:dyDescent="0.3">
      <c r="A3420" s="10" t="s">
        <v>5024</v>
      </c>
      <c r="B3420" s="2">
        <v>45646</v>
      </c>
      <c r="C3420">
        <v>1</v>
      </c>
      <c r="D3420">
        <v>225.11</v>
      </c>
      <c r="E3420" s="11">
        <f t="shared" ca="1" si="327"/>
        <v>433</v>
      </c>
      <c r="F3420">
        <f t="shared" ca="1" si="322"/>
        <v>1</v>
      </c>
      <c r="G3420">
        <f t="shared" si="323"/>
        <v>1</v>
      </c>
      <c r="H3420">
        <f t="shared" si="324"/>
        <v>1</v>
      </c>
      <c r="I3420">
        <f t="shared" ca="1" si="325"/>
        <v>3</v>
      </c>
      <c r="J3420" t="str">
        <f t="shared" ca="1" si="326"/>
        <v>Lost</v>
      </c>
    </row>
    <row r="3421" spans="1:10" x14ac:dyDescent="0.3">
      <c r="A3421" s="10" t="s">
        <v>242</v>
      </c>
      <c r="B3421" s="2">
        <v>45631</v>
      </c>
      <c r="C3421">
        <v>6</v>
      </c>
      <c r="D3421">
        <v>3997.5</v>
      </c>
      <c r="E3421" s="11">
        <f t="shared" ca="1" si="327"/>
        <v>448</v>
      </c>
      <c r="F3421">
        <f t="shared" ca="1" si="322"/>
        <v>1</v>
      </c>
      <c r="G3421">
        <f t="shared" si="323"/>
        <v>3</v>
      </c>
      <c r="H3421">
        <f t="shared" si="324"/>
        <v>3</v>
      </c>
      <c r="I3421">
        <f t="shared" ca="1" si="325"/>
        <v>7</v>
      </c>
      <c r="J3421" t="str">
        <f t="shared" ca="1" si="326"/>
        <v>Champion</v>
      </c>
    </row>
    <row r="3422" spans="1:10" x14ac:dyDescent="0.3">
      <c r="A3422" s="10" t="s">
        <v>3679</v>
      </c>
      <c r="B3422" s="2">
        <v>45490</v>
      </c>
      <c r="C3422">
        <v>1</v>
      </c>
      <c r="D3422">
        <v>1256.26</v>
      </c>
      <c r="E3422" s="11">
        <f t="shared" ca="1" si="327"/>
        <v>589</v>
      </c>
      <c r="F3422">
        <f t="shared" ca="1" si="322"/>
        <v>1</v>
      </c>
      <c r="G3422">
        <f t="shared" si="323"/>
        <v>1</v>
      </c>
      <c r="H3422">
        <f t="shared" si="324"/>
        <v>2</v>
      </c>
      <c r="I3422">
        <f t="shared" ca="1" si="325"/>
        <v>4</v>
      </c>
      <c r="J3422" t="str">
        <f t="shared" ca="1" si="326"/>
        <v>At Risk</v>
      </c>
    </row>
    <row r="3423" spans="1:10" x14ac:dyDescent="0.3">
      <c r="A3423" s="10" t="s">
        <v>867</v>
      </c>
      <c r="B3423" s="2">
        <v>45575</v>
      </c>
      <c r="C3423">
        <v>2</v>
      </c>
      <c r="D3423">
        <v>5077.1499999999996</v>
      </c>
      <c r="E3423" s="11">
        <f t="shared" ca="1" si="327"/>
        <v>504</v>
      </c>
      <c r="F3423">
        <f t="shared" ca="1" si="322"/>
        <v>1</v>
      </c>
      <c r="G3423">
        <f t="shared" si="323"/>
        <v>2</v>
      </c>
      <c r="H3423">
        <f t="shared" si="324"/>
        <v>3</v>
      </c>
      <c r="I3423">
        <f t="shared" ca="1" si="325"/>
        <v>6</v>
      </c>
      <c r="J3423" t="str">
        <f t="shared" ca="1" si="326"/>
        <v>Loyal</v>
      </c>
    </row>
    <row r="3424" spans="1:10" x14ac:dyDescent="0.3">
      <c r="A3424" s="10" t="s">
        <v>484</v>
      </c>
      <c r="B3424" s="2">
        <v>45526</v>
      </c>
      <c r="C3424">
        <v>4</v>
      </c>
      <c r="D3424">
        <v>3785.3399999999997</v>
      </c>
      <c r="E3424" s="11">
        <f t="shared" ca="1" si="327"/>
        <v>553</v>
      </c>
      <c r="F3424">
        <f t="shared" ca="1" si="322"/>
        <v>1</v>
      </c>
      <c r="G3424">
        <f t="shared" si="323"/>
        <v>3</v>
      </c>
      <c r="H3424">
        <f t="shared" si="324"/>
        <v>3</v>
      </c>
      <c r="I3424">
        <f t="shared" ca="1" si="325"/>
        <v>7</v>
      </c>
      <c r="J3424" t="str">
        <f t="shared" ca="1" si="326"/>
        <v>Champion</v>
      </c>
    </row>
    <row r="3425" spans="1:10" x14ac:dyDescent="0.3">
      <c r="A3425" s="10" t="s">
        <v>4277</v>
      </c>
      <c r="B3425" s="2">
        <v>45573</v>
      </c>
      <c r="C3425">
        <v>1</v>
      </c>
      <c r="D3425">
        <v>2394.1</v>
      </c>
      <c r="E3425" s="11">
        <f t="shared" ca="1" si="327"/>
        <v>506</v>
      </c>
      <c r="F3425">
        <f t="shared" ca="1" si="322"/>
        <v>1</v>
      </c>
      <c r="G3425">
        <f t="shared" si="323"/>
        <v>1</v>
      </c>
      <c r="H3425">
        <f t="shared" si="324"/>
        <v>3</v>
      </c>
      <c r="I3425">
        <f t="shared" ca="1" si="325"/>
        <v>5</v>
      </c>
      <c r="J3425" t="str">
        <f t="shared" ca="1" si="326"/>
        <v>Loyal</v>
      </c>
    </row>
    <row r="3426" spans="1:10" x14ac:dyDescent="0.3">
      <c r="A3426" s="10" t="s">
        <v>4727</v>
      </c>
      <c r="B3426" s="2">
        <v>45343</v>
      </c>
      <c r="C3426">
        <v>2</v>
      </c>
      <c r="D3426">
        <v>786.34</v>
      </c>
      <c r="E3426" s="11">
        <f t="shared" ca="1" si="327"/>
        <v>736</v>
      </c>
      <c r="F3426">
        <f t="shared" ca="1" si="322"/>
        <v>1</v>
      </c>
      <c r="G3426">
        <f t="shared" si="323"/>
        <v>2</v>
      </c>
      <c r="H3426">
        <f t="shared" si="324"/>
        <v>1</v>
      </c>
      <c r="I3426">
        <f t="shared" ca="1" si="325"/>
        <v>4</v>
      </c>
      <c r="J3426" t="str">
        <f t="shared" ca="1" si="326"/>
        <v>At Risk</v>
      </c>
    </row>
    <row r="3427" spans="1:10" x14ac:dyDescent="0.3">
      <c r="A3427" s="10" t="s">
        <v>1101</v>
      </c>
      <c r="B3427" s="2">
        <v>45598</v>
      </c>
      <c r="C3427">
        <v>6</v>
      </c>
      <c r="D3427">
        <v>4572.8999999999996</v>
      </c>
      <c r="E3427" s="11">
        <f t="shared" ca="1" si="327"/>
        <v>481</v>
      </c>
      <c r="F3427">
        <f t="shared" ca="1" si="322"/>
        <v>1</v>
      </c>
      <c r="G3427">
        <f t="shared" si="323"/>
        <v>3</v>
      </c>
      <c r="H3427">
        <f t="shared" si="324"/>
        <v>3</v>
      </c>
      <c r="I3427">
        <f t="shared" ca="1" si="325"/>
        <v>7</v>
      </c>
      <c r="J3427" t="str">
        <f t="shared" ca="1" si="326"/>
        <v>Champion</v>
      </c>
    </row>
    <row r="3428" spans="1:10" x14ac:dyDescent="0.3">
      <c r="A3428" s="10" t="s">
        <v>942</v>
      </c>
      <c r="B3428" s="2">
        <v>45657</v>
      </c>
      <c r="C3428">
        <v>5</v>
      </c>
      <c r="D3428">
        <v>3431.7999999999997</v>
      </c>
      <c r="E3428" s="11">
        <f t="shared" ca="1" si="327"/>
        <v>422</v>
      </c>
      <c r="F3428">
        <f t="shared" ca="1" si="322"/>
        <v>1</v>
      </c>
      <c r="G3428">
        <f t="shared" si="323"/>
        <v>3</v>
      </c>
      <c r="H3428">
        <f t="shared" si="324"/>
        <v>3</v>
      </c>
      <c r="I3428">
        <f t="shared" ca="1" si="325"/>
        <v>7</v>
      </c>
      <c r="J3428" t="str">
        <f t="shared" ca="1" si="326"/>
        <v>Champion</v>
      </c>
    </row>
    <row r="3429" spans="1:10" x14ac:dyDescent="0.3">
      <c r="A3429" s="10" t="s">
        <v>762</v>
      </c>
      <c r="B3429" s="2">
        <v>45602</v>
      </c>
      <c r="C3429">
        <v>3</v>
      </c>
      <c r="D3429">
        <v>2800.3599999999997</v>
      </c>
      <c r="E3429" s="11">
        <f t="shared" ca="1" si="327"/>
        <v>477</v>
      </c>
      <c r="F3429">
        <f t="shared" ca="1" si="322"/>
        <v>1</v>
      </c>
      <c r="G3429">
        <f t="shared" si="323"/>
        <v>3</v>
      </c>
      <c r="H3429">
        <f t="shared" si="324"/>
        <v>3</v>
      </c>
      <c r="I3429">
        <f t="shared" ca="1" si="325"/>
        <v>7</v>
      </c>
      <c r="J3429" t="str">
        <f t="shared" ca="1" si="326"/>
        <v>Champion</v>
      </c>
    </row>
    <row r="3430" spans="1:10" x14ac:dyDescent="0.3">
      <c r="A3430" s="10" t="s">
        <v>2386</v>
      </c>
      <c r="B3430" s="2">
        <v>45347</v>
      </c>
      <c r="C3430">
        <v>1</v>
      </c>
      <c r="D3430">
        <v>608.21</v>
      </c>
      <c r="E3430" s="11">
        <f t="shared" ca="1" si="327"/>
        <v>732</v>
      </c>
      <c r="F3430">
        <f t="shared" ca="1" si="322"/>
        <v>1</v>
      </c>
      <c r="G3430">
        <f t="shared" si="323"/>
        <v>1</v>
      </c>
      <c r="H3430">
        <f t="shared" si="324"/>
        <v>1</v>
      </c>
      <c r="I3430">
        <f t="shared" ca="1" si="325"/>
        <v>3</v>
      </c>
      <c r="J3430" t="str">
        <f t="shared" ca="1" si="326"/>
        <v>Lost</v>
      </c>
    </row>
    <row r="3431" spans="1:10" x14ac:dyDescent="0.3">
      <c r="A3431" s="10" t="s">
        <v>4224</v>
      </c>
      <c r="B3431" s="2">
        <v>45380</v>
      </c>
      <c r="C3431">
        <v>2</v>
      </c>
      <c r="D3431">
        <v>2101.7199999999998</v>
      </c>
      <c r="E3431" s="11">
        <f t="shared" ca="1" si="327"/>
        <v>699</v>
      </c>
      <c r="F3431">
        <f t="shared" ca="1" si="322"/>
        <v>1</v>
      </c>
      <c r="G3431">
        <f t="shared" si="323"/>
        <v>2</v>
      </c>
      <c r="H3431">
        <f t="shared" si="324"/>
        <v>3</v>
      </c>
      <c r="I3431">
        <f t="shared" ca="1" si="325"/>
        <v>6</v>
      </c>
      <c r="J3431" t="str">
        <f t="shared" ca="1" si="326"/>
        <v>Loyal</v>
      </c>
    </row>
    <row r="3432" spans="1:10" x14ac:dyDescent="0.3">
      <c r="A3432" s="10" t="s">
        <v>4470</v>
      </c>
      <c r="B3432" s="2">
        <v>45320</v>
      </c>
      <c r="C3432">
        <v>1</v>
      </c>
      <c r="D3432">
        <v>4027.81</v>
      </c>
      <c r="E3432" s="11">
        <f t="shared" ca="1" si="327"/>
        <v>759</v>
      </c>
      <c r="F3432">
        <f t="shared" ca="1" si="322"/>
        <v>1</v>
      </c>
      <c r="G3432">
        <f t="shared" si="323"/>
        <v>1</v>
      </c>
      <c r="H3432">
        <f t="shared" si="324"/>
        <v>3</v>
      </c>
      <c r="I3432">
        <f t="shared" ca="1" si="325"/>
        <v>5</v>
      </c>
      <c r="J3432" t="str">
        <f t="shared" ca="1" si="326"/>
        <v>Loyal</v>
      </c>
    </row>
    <row r="3433" spans="1:10" x14ac:dyDescent="0.3">
      <c r="A3433" s="10" t="s">
        <v>5891</v>
      </c>
      <c r="B3433" s="2">
        <v>45400</v>
      </c>
      <c r="C3433">
        <v>1</v>
      </c>
      <c r="D3433">
        <v>915.55</v>
      </c>
      <c r="E3433" s="11">
        <f t="shared" ca="1" si="327"/>
        <v>679</v>
      </c>
      <c r="F3433">
        <f t="shared" ca="1" si="322"/>
        <v>1</v>
      </c>
      <c r="G3433">
        <f t="shared" si="323"/>
        <v>1</v>
      </c>
      <c r="H3433">
        <f t="shared" si="324"/>
        <v>1</v>
      </c>
      <c r="I3433">
        <f t="shared" ca="1" si="325"/>
        <v>3</v>
      </c>
      <c r="J3433" t="str">
        <f t="shared" ca="1" si="326"/>
        <v>Lost</v>
      </c>
    </row>
    <row r="3434" spans="1:10" x14ac:dyDescent="0.3">
      <c r="A3434" s="10" t="s">
        <v>4734</v>
      </c>
      <c r="B3434" s="2">
        <v>45532</v>
      </c>
      <c r="C3434">
        <v>2</v>
      </c>
      <c r="D3434">
        <v>5104.4399999999996</v>
      </c>
      <c r="E3434" s="11">
        <f t="shared" ca="1" si="327"/>
        <v>547</v>
      </c>
      <c r="F3434">
        <f t="shared" ca="1" si="322"/>
        <v>1</v>
      </c>
      <c r="G3434">
        <f t="shared" si="323"/>
        <v>2</v>
      </c>
      <c r="H3434">
        <f t="shared" si="324"/>
        <v>3</v>
      </c>
      <c r="I3434">
        <f t="shared" ca="1" si="325"/>
        <v>6</v>
      </c>
      <c r="J3434" t="str">
        <f t="shared" ca="1" si="326"/>
        <v>Loyal</v>
      </c>
    </row>
    <row r="3435" spans="1:10" x14ac:dyDescent="0.3">
      <c r="A3435" s="10" t="s">
        <v>2799</v>
      </c>
      <c r="B3435" s="2">
        <v>45552</v>
      </c>
      <c r="C3435">
        <v>1</v>
      </c>
      <c r="D3435">
        <v>2041.8</v>
      </c>
      <c r="E3435" s="11">
        <f t="shared" ca="1" si="327"/>
        <v>527</v>
      </c>
      <c r="F3435">
        <f t="shared" ca="1" si="322"/>
        <v>1</v>
      </c>
      <c r="G3435">
        <f t="shared" si="323"/>
        <v>1</v>
      </c>
      <c r="H3435">
        <f t="shared" si="324"/>
        <v>3</v>
      </c>
      <c r="I3435">
        <f t="shared" ca="1" si="325"/>
        <v>5</v>
      </c>
      <c r="J3435" t="str">
        <f t="shared" ca="1" si="326"/>
        <v>Loyal</v>
      </c>
    </row>
    <row r="3436" spans="1:10" x14ac:dyDescent="0.3">
      <c r="A3436" s="10" t="s">
        <v>130</v>
      </c>
      <c r="B3436" s="2">
        <v>45571</v>
      </c>
      <c r="C3436">
        <v>2</v>
      </c>
      <c r="D3436">
        <v>2808.8500000000004</v>
      </c>
      <c r="E3436" s="11">
        <f t="shared" ca="1" si="327"/>
        <v>508</v>
      </c>
      <c r="F3436">
        <f t="shared" ca="1" si="322"/>
        <v>1</v>
      </c>
      <c r="G3436">
        <f t="shared" si="323"/>
        <v>2</v>
      </c>
      <c r="H3436">
        <f t="shared" si="324"/>
        <v>3</v>
      </c>
      <c r="I3436">
        <f t="shared" ca="1" si="325"/>
        <v>6</v>
      </c>
      <c r="J3436" t="str">
        <f t="shared" ca="1" si="326"/>
        <v>Loyal</v>
      </c>
    </row>
    <row r="3437" spans="1:10" x14ac:dyDescent="0.3">
      <c r="A3437" s="10" t="s">
        <v>1881</v>
      </c>
      <c r="B3437" s="2">
        <v>45328</v>
      </c>
      <c r="C3437">
        <v>1</v>
      </c>
      <c r="D3437">
        <v>915.74</v>
      </c>
      <c r="E3437" s="11">
        <f t="shared" ca="1" si="327"/>
        <v>751</v>
      </c>
      <c r="F3437">
        <f t="shared" ca="1" si="322"/>
        <v>1</v>
      </c>
      <c r="G3437">
        <f t="shared" si="323"/>
        <v>1</v>
      </c>
      <c r="H3437">
        <f t="shared" si="324"/>
        <v>1</v>
      </c>
      <c r="I3437">
        <f t="shared" ca="1" si="325"/>
        <v>3</v>
      </c>
      <c r="J3437" t="str">
        <f t="shared" ca="1" si="326"/>
        <v>Lost</v>
      </c>
    </row>
    <row r="3438" spans="1:10" x14ac:dyDescent="0.3">
      <c r="A3438" s="10" t="s">
        <v>4795</v>
      </c>
      <c r="B3438" s="2">
        <v>45485</v>
      </c>
      <c r="C3438">
        <v>2</v>
      </c>
      <c r="D3438">
        <v>4565.93</v>
      </c>
      <c r="E3438" s="11">
        <f t="shared" ca="1" si="327"/>
        <v>594</v>
      </c>
      <c r="F3438">
        <f t="shared" ca="1" si="322"/>
        <v>1</v>
      </c>
      <c r="G3438">
        <f t="shared" si="323"/>
        <v>2</v>
      </c>
      <c r="H3438">
        <f t="shared" si="324"/>
        <v>3</v>
      </c>
      <c r="I3438">
        <f t="shared" ca="1" si="325"/>
        <v>6</v>
      </c>
      <c r="J3438" t="str">
        <f t="shared" ca="1" si="326"/>
        <v>Loyal</v>
      </c>
    </row>
    <row r="3439" spans="1:10" x14ac:dyDescent="0.3">
      <c r="A3439" s="10" t="s">
        <v>3519</v>
      </c>
      <c r="B3439" s="2">
        <v>45490</v>
      </c>
      <c r="C3439">
        <v>2</v>
      </c>
      <c r="D3439">
        <v>943.31999999999994</v>
      </c>
      <c r="E3439" s="11">
        <f t="shared" ca="1" si="327"/>
        <v>589</v>
      </c>
      <c r="F3439">
        <f t="shared" ca="1" si="322"/>
        <v>1</v>
      </c>
      <c r="G3439">
        <f t="shared" si="323"/>
        <v>2</v>
      </c>
      <c r="H3439">
        <f t="shared" si="324"/>
        <v>1</v>
      </c>
      <c r="I3439">
        <f t="shared" ca="1" si="325"/>
        <v>4</v>
      </c>
      <c r="J3439" t="str">
        <f t="shared" ca="1" si="326"/>
        <v>At Risk</v>
      </c>
    </row>
    <row r="3440" spans="1:10" x14ac:dyDescent="0.3">
      <c r="A3440" s="10" t="s">
        <v>3733</v>
      </c>
      <c r="B3440" s="2">
        <v>45408</v>
      </c>
      <c r="C3440">
        <v>2</v>
      </c>
      <c r="D3440">
        <v>5166.4399999999996</v>
      </c>
      <c r="E3440" s="11">
        <f t="shared" ca="1" si="327"/>
        <v>671</v>
      </c>
      <c r="F3440">
        <f t="shared" ca="1" si="322"/>
        <v>1</v>
      </c>
      <c r="G3440">
        <f t="shared" si="323"/>
        <v>2</v>
      </c>
      <c r="H3440">
        <f t="shared" si="324"/>
        <v>3</v>
      </c>
      <c r="I3440">
        <f t="shared" ca="1" si="325"/>
        <v>6</v>
      </c>
      <c r="J3440" t="str">
        <f t="shared" ca="1" si="326"/>
        <v>Loyal</v>
      </c>
    </row>
    <row r="3441" spans="1:10" x14ac:dyDescent="0.3">
      <c r="A3441" s="10" t="s">
        <v>2776</v>
      </c>
      <c r="B3441" s="2">
        <v>45513</v>
      </c>
      <c r="C3441">
        <v>1</v>
      </c>
      <c r="D3441">
        <v>351.53</v>
      </c>
      <c r="E3441" s="11">
        <f t="shared" ca="1" si="327"/>
        <v>566</v>
      </c>
      <c r="F3441">
        <f t="shared" ca="1" si="322"/>
        <v>1</v>
      </c>
      <c r="G3441">
        <f t="shared" si="323"/>
        <v>1</v>
      </c>
      <c r="H3441">
        <f t="shared" si="324"/>
        <v>1</v>
      </c>
      <c r="I3441">
        <f t="shared" ca="1" si="325"/>
        <v>3</v>
      </c>
      <c r="J3441" t="str">
        <f t="shared" ca="1" si="326"/>
        <v>Lost</v>
      </c>
    </row>
    <row r="3442" spans="1:10" x14ac:dyDescent="0.3">
      <c r="A3442" s="10" t="s">
        <v>4743</v>
      </c>
      <c r="B3442" s="2">
        <v>45387</v>
      </c>
      <c r="C3442">
        <v>1</v>
      </c>
      <c r="D3442">
        <v>366.77</v>
      </c>
      <c r="E3442" s="11">
        <f t="shared" ca="1" si="327"/>
        <v>692</v>
      </c>
      <c r="F3442">
        <f t="shared" ca="1" si="322"/>
        <v>1</v>
      </c>
      <c r="G3442">
        <f t="shared" si="323"/>
        <v>1</v>
      </c>
      <c r="H3442">
        <f t="shared" si="324"/>
        <v>1</v>
      </c>
      <c r="I3442">
        <f t="shared" ca="1" si="325"/>
        <v>3</v>
      </c>
      <c r="J3442" t="str">
        <f t="shared" ca="1" si="326"/>
        <v>Lost</v>
      </c>
    </row>
    <row r="3443" spans="1:10" x14ac:dyDescent="0.3">
      <c r="A3443" s="10" t="s">
        <v>3988</v>
      </c>
      <c r="B3443" s="2">
        <v>45360</v>
      </c>
      <c r="C3443">
        <v>1</v>
      </c>
      <c r="D3443">
        <v>841.82</v>
      </c>
      <c r="E3443" s="11">
        <f t="shared" ca="1" si="327"/>
        <v>719</v>
      </c>
      <c r="F3443">
        <f t="shared" ca="1" si="322"/>
        <v>1</v>
      </c>
      <c r="G3443">
        <f t="shared" si="323"/>
        <v>1</v>
      </c>
      <c r="H3443">
        <f t="shared" si="324"/>
        <v>1</v>
      </c>
      <c r="I3443">
        <f t="shared" ca="1" si="325"/>
        <v>3</v>
      </c>
      <c r="J3443" t="str">
        <f t="shared" ca="1" si="326"/>
        <v>Lost</v>
      </c>
    </row>
    <row r="3444" spans="1:10" x14ac:dyDescent="0.3">
      <c r="A3444" s="10" t="s">
        <v>5772</v>
      </c>
      <c r="B3444" s="2">
        <v>45546</v>
      </c>
      <c r="C3444">
        <v>1</v>
      </c>
      <c r="D3444">
        <v>1652.41</v>
      </c>
      <c r="E3444" s="11">
        <f t="shared" ca="1" si="327"/>
        <v>533</v>
      </c>
      <c r="F3444">
        <f t="shared" ca="1" si="322"/>
        <v>1</v>
      </c>
      <c r="G3444">
        <f t="shared" si="323"/>
        <v>1</v>
      </c>
      <c r="H3444">
        <f t="shared" si="324"/>
        <v>2</v>
      </c>
      <c r="I3444">
        <f t="shared" ca="1" si="325"/>
        <v>4</v>
      </c>
      <c r="J3444" t="str">
        <f t="shared" ca="1" si="326"/>
        <v>At Risk</v>
      </c>
    </row>
    <row r="3445" spans="1:10" x14ac:dyDescent="0.3">
      <c r="A3445" s="10" t="s">
        <v>403</v>
      </c>
      <c r="B3445" s="2">
        <v>45528</v>
      </c>
      <c r="C3445">
        <v>2</v>
      </c>
      <c r="D3445">
        <v>2274.62</v>
      </c>
      <c r="E3445" s="11">
        <f t="shared" ca="1" si="327"/>
        <v>551</v>
      </c>
      <c r="F3445">
        <f t="shared" ca="1" si="322"/>
        <v>1</v>
      </c>
      <c r="G3445">
        <f t="shared" si="323"/>
        <v>2</v>
      </c>
      <c r="H3445">
        <f t="shared" si="324"/>
        <v>3</v>
      </c>
      <c r="I3445">
        <f t="shared" ca="1" si="325"/>
        <v>6</v>
      </c>
      <c r="J3445" t="str">
        <f t="shared" ca="1" si="326"/>
        <v>Loyal</v>
      </c>
    </row>
    <row r="3446" spans="1:10" x14ac:dyDescent="0.3">
      <c r="A3446" s="10" t="s">
        <v>181</v>
      </c>
      <c r="B3446" s="2">
        <v>45517</v>
      </c>
      <c r="C3446">
        <v>2</v>
      </c>
      <c r="D3446">
        <v>2901.59</v>
      </c>
      <c r="E3446" s="11">
        <f t="shared" ca="1" si="327"/>
        <v>562</v>
      </c>
      <c r="F3446">
        <f t="shared" ca="1" si="322"/>
        <v>1</v>
      </c>
      <c r="G3446">
        <f t="shared" si="323"/>
        <v>2</v>
      </c>
      <c r="H3446">
        <f t="shared" si="324"/>
        <v>3</v>
      </c>
      <c r="I3446">
        <f t="shared" ca="1" si="325"/>
        <v>6</v>
      </c>
      <c r="J3446" t="str">
        <f t="shared" ca="1" si="326"/>
        <v>Loyal</v>
      </c>
    </row>
    <row r="3447" spans="1:10" x14ac:dyDescent="0.3">
      <c r="A3447" s="10" t="s">
        <v>5061</v>
      </c>
      <c r="B3447" s="2">
        <v>45305</v>
      </c>
      <c r="C3447">
        <v>1</v>
      </c>
      <c r="D3447">
        <v>610.70000000000005</v>
      </c>
      <c r="E3447" s="11">
        <f t="shared" ca="1" si="327"/>
        <v>774</v>
      </c>
      <c r="F3447">
        <f t="shared" ca="1" si="322"/>
        <v>1</v>
      </c>
      <c r="G3447">
        <f t="shared" si="323"/>
        <v>1</v>
      </c>
      <c r="H3447">
        <f t="shared" si="324"/>
        <v>1</v>
      </c>
      <c r="I3447">
        <f t="shared" ca="1" si="325"/>
        <v>3</v>
      </c>
      <c r="J3447" t="str">
        <f t="shared" ca="1" si="326"/>
        <v>Lost</v>
      </c>
    </row>
    <row r="3448" spans="1:10" x14ac:dyDescent="0.3">
      <c r="A3448" s="10" t="s">
        <v>3297</v>
      </c>
      <c r="B3448" s="2">
        <v>45464</v>
      </c>
      <c r="C3448">
        <v>1</v>
      </c>
      <c r="D3448">
        <v>809.02</v>
      </c>
      <c r="E3448" s="11">
        <f t="shared" ca="1" si="327"/>
        <v>615</v>
      </c>
      <c r="F3448">
        <f t="shared" ca="1" si="322"/>
        <v>1</v>
      </c>
      <c r="G3448">
        <f t="shared" si="323"/>
        <v>1</v>
      </c>
      <c r="H3448">
        <f t="shared" si="324"/>
        <v>1</v>
      </c>
      <c r="I3448">
        <f t="shared" ca="1" si="325"/>
        <v>3</v>
      </c>
      <c r="J3448" t="str">
        <f t="shared" ca="1" si="326"/>
        <v>Lost</v>
      </c>
    </row>
    <row r="3449" spans="1:10" x14ac:dyDescent="0.3">
      <c r="A3449" s="10" t="s">
        <v>3876</v>
      </c>
      <c r="B3449" s="2">
        <v>45450</v>
      </c>
      <c r="C3449">
        <v>1</v>
      </c>
      <c r="D3449">
        <v>1027.29</v>
      </c>
      <c r="E3449" s="11">
        <f t="shared" ca="1" si="327"/>
        <v>629</v>
      </c>
      <c r="F3449">
        <f t="shared" ca="1" si="322"/>
        <v>1</v>
      </c>
      <c r="G3449">
        <f t="shared" si="323"/>
        <v>1</v>
      </c>
      <c r="H3449">
        <f t="shared" si="324"/>
        <v>2</v>
      </c>
      <c r="I3449">
        <f t="shared" ca="1" si="325"/>
        <v>4</v>
      </c>
      <c r="J3449" t="str">
        <f t="shared" ca="1" si="326"/>
        <v>At Risk</v>
      </c>
    </row>
    <row r="3450" spans="1:10" x14ac:dyDescent="0.3">
      <c r="A3450" s="10" t="s">
        <v>3027</v>
      </c>
      <c r="B3450" s="2">
        <v>45485</v>
      </c>
      <c r="C3450">
        <v>2</v>
      </c>
      <c r="D3450">
        <v>1105.8800000000001</v>
      </c>
      <c r="E3450" s="11">
        <f t="shared" ca="1" si="327"/>
        <v>594</v>
      </c>
      <c r="F3450">
        <f t="shared" ca="1" si="322"/>
        <v>1</v>
      </c>
      <c r="G3450">
        <f t="shared" si="323"/>
        <v>2</v>
      </c>
      <c r="H3450">
        <f t="shared" si="324"/>
        <v>2</v>
      </c>
      <c r="I3450">
        <f t="shared" ca="1" si="325"/>
        <v>5</v>
      </c>
      <c r="J3450" t="str">
        <f t="shared" ca="1" si="326"/>
        <v>Loyal</v>
      </c>
    </row>
    <row r="3451" spans="1:10" x14ac:dyDescent="0.3">
      <c r="A3451" s="10" t="s">
        <v>1584</v>
      </c>
      <c r="B3451" s="2">
        <v>45553</v>
      </c>
      <c r="C3451">
        <v>4</v>
      </c>
      <c r="D3451">
        <v>4689.3100000000004</v>
      </c>
      <c r="E3451" s="11">
        <f t="shared" ca="1" si="327"/>
        <v>526</v>
      </c>
      <c r="F3451">
        <f t="shared" ca="1" si="322"/>
        <v>1</v>
      </c>
      <c r="G3451">
        <f t="shared" si="323"/>
        <v>3</v>
      </c>
      <c r="H3451">
        <f t="shared" si="324"/>
        <v>3</v>
      </c>
      <c r="I3451">
        <f t="shared" ca="1" si="325"/>
        <v>7</v>
      </c>
      <c r="J3451" t="str">
        <f t="shared" ca="1" si="326"/>
        <v>Champion</v>
      </c>
    </row>
    <row r="3452" spans="1:10" x14ac:dyDescent="0.3">
      <c r="A3452" s="10" t="s">
        <v>5551</v>
      </c>
      <c r="B3452" s="2">
        <v>45615</v>
      </c>
      <c r="C3452">
        <v>1</v>
      </c>
      <c r="D3452">
        <v>2242.75</v>
      </c>
      <c r="E3452" s="11">
        <f t="shared" ca="1" si="327"/>
        <v>464</v>
      </c>
      <c r="F3452">
        <f t="shared" ca="1" si="322"/>
        <v>1</v>
      </c>
      <c r="G3452">
        <f t="shared" si="323"/>
        <v>1</v>
      </c>
      <c r="H3452">
        <f t="shared" si="324"/>
        <v>3</v>
      </c>
      <c r="I3452">
        <f t="shared" ca="1" si="325"/>
        <v>5</v>
      </c>
      <c r="J3452" t="str">
        <f t="shared" ca="1" si="326"/>
        <v>Loyal</v>
      </c>
    </row>
    <row r="3453" spans="1:10" x14ac:dyDescent="0.3">
      <c r="A3453" s="10" t="s">
        <v>2713</v>
      </c>
      <c r="B3453" s="2">
        <v>45319</v>
      </c>
      <c r="C3453">
        <v>1</v>
      </c>
      <c r="D3453">
        <v>931.32</v>
      </c>
      <c r="E3453" s="11">
        <f t="shared" ca="1" si="327"/>
        <v>760</v>
      </c>
      <c r="F3453">
        <f t="shared" ca="1" si="322"/>
        <v>1</v>
      </c>
      <c r="G3453">
        <f t="shared" si="323"/>
        <v>1</v>
      </c>
      <c r="H3453">
        <f t="shared" si="324"/>
        <v>1</v>
      </c>
      <c r="I3453">
        <f t="shared" ca="1" si="325"/>
        <v>3</v>
      </c>
      <c r="J3453" t="str">
        <f t="shared" ca="1" si="326"/>
        <v>Lost</v>
      </c>
    </row>
    <row r="3454" spans="1:10" x14ac:dyDescent="0.3">
      <c r="A3454" s="10" t="s">
        <v>716</v>
      </c>
      <c r="B3454" s="2">
        <v>45560</v>
      </c>
      <c r="C3454">
        <v>2</v>
      </c>
      <c r="D3454">
        <v>5820.88</v>
      </c>
      <c r="E3454" s="11">
        <f t="shared" ca="1" si="327"/>
        <v>519</v>
      </c>
      <c r="F3454">
        <f t="shared" ca="1" si="322"/>
        <v>1</v>
      </c>
      <c r="G3454">
        <f t="shared" si="323"/>
        <v>2</v>
      </c>
      <c r="H3454">
        <f t="shared" si="324"/>
        <v>3</v>
      </c>
      <c r="I3454">
        <f t="shared" ca="1" si="325"/>
        <v>6</v>
      </c>
      <c r="J3454" t="str">
        <f t="shared" ca="1" si="326"/>
        <v>Loyal</v>
      </c>
    </row>
    <row r="3455" spans="1:10" x14ac:dyDescent="0.3">
      <c r="A3455" s="10" t="s">
        <v>2881</v>
      </c>
      <c r="B3455" s="2">
        <v>45527</v>
      </c>
      <c r="C3455">
        <v>2</v>
      </c>
      <c r="D3455">
        <v>5712.47</v>
      </c>
      <c r="E3455" s="11">
        <f t="shared" ca="1" si="327"/>
        <v>552</v>
      </c>
      <c r="F3455">
        <f t="shared" ca="1" si="322"/>
        <v>1</v>
      </c>
      <c r="G3455">
        <f t="shared" si="323"/>
        <v>2</v>
      </c>
      <c r="H3455">
        <f t="shared" si="324"/>
        <v>3</v>
      </c>
      <c r="I3455">
        <f t="shared" ca="1" si="325"/>
        <v>6</v>
      </c>
      <c r="J3455" t="str">
        <f t="shared" ca="1" si="326"/>
        <v>Loyal</v>
      </c>
    </row>
    <row r="3456" spans="1:10" x14ac:dyDescent="0.3">
      <c r="A3456" s="10" t="s">
        <v>4295</v>
      </c>
      <c r="B3456" s="2">
        <v>45610</v>
      </c>
      <c r="C3456">
        <v>2</v>
      </c>
      <c r="D3456">
        <v>931.95</v>
      </c>
      <c r="E3456" s="11">
        <f t="shared" ca="1" si="327"/>
        <v>469</v>
      </c>
      <c r="F3456">
        <f t="shared" ca="1" si="322"/>
        <v>1</v>
      </c>
      <c r="G3456">
        <f t="shared" si="323"/>
        <v>2</v>
      </c>
      <c r="H3456">
        <f t="shared" si="324"/>
        <v>1</v>
      </c>
      <c r="I3456">
        <f t="shared" ca="1" si="325"/>
        <v>4</v>
      </c>
      <c r="J3456" t="str">
        <f t="shared" ca="1" si="326"/>
        <v>At Risk</v>
      </c>
    </row>
    <row r="3457" spans="1:10" x14ac:dyDescent="0.3">
      <c r="A3457" s="10" t="s">
        <v>1840</v>
      </c>
      <c r="B3457" s="2">
        <v>45381</v>
      </c>
      <c r="C3457">
        <v>1</v>
      </c>
      <c r="D3457">
        <v>194.67</v>
      </c>
      <c r="E3457" s="11">
        <f t="shared" ca="1" si="327"/>
        <v>698</v>
      </c>
      <c r="F3457">
        <f t="shared" ca="1" si="322"/>
        <v>1</v>
      </c>
      <c r="G3457">
        <f t="shared" si="323"/>
        <v>1</v>
      </c>
      <c r="H3457">
        <f t="shared" si="324"/>
        <v>1</v>
      </c>
      <c r="I3457">
        <f t="shared" ca="1" si="325"/>
        <v>3</v>
      </c>
      <c r="J3457" t="str">
        <f t="shared" ca="1" si="326"/>
        <v>Lost</v>
      </c>
    </row>
    <row r="3458" spans="1:10" x14ac:dyDescent="0.3">
      <c r="A3458" s="10" t="s">
        <v>5804</v>
      </c>
      <c r="B3458" s="2">
        <v>45538</v>
      </c>
      <c r="C3458">
        <v>1</v>
      </c>
      <c r="D3458">
        <v>440.26</v>
      </c>
      <c r="E3458" s="11">
        <f t="shared" ca="1" si="327"/>
        <v>541</v>
      </c>
      <c r="F3458">
        <f t="shared" ca="1" si="322"/>
        <v>1</v>
      </c>
      <c r="G3458">
        <f t="shared" si="323"/>
        <v>1</v>
      </c>
      <c r="H3458">
        <f t="shared" si="324"/>
        <v>1</v>
      </c>
      <c r="I3458">
        <f t="shared" ca="1" si="325"/>
        <v>3</v>
      </c>
      <c r="J3458" t="str">
        <f t="shared" ca="1" si="326"/>
        <v>Lost</v>
      </c>
    </row>
    <row r="3459" spans="1:10" x14ac:dyDescent="0.3">
      <c r="A3459" s="10" t="s">
        <v>3710</v>
      </c>
      <c r="B3459" s="2">
        <v>45392</v>
      </c>
      <c r="C3459">
        <v>1</v>
      </c>
      <c r="D3459">
        <v>2631.05</v>
      </c>
      <c r="E3459" s="11">
        <f t="shared" ca="1" si="327"/>
        <v>687</v>
      </c>
      <c r="F3459">
        <f t="shared" ref="F3459:F3522" ca="1" si="328">_xlfn.IFS(E3459&lt;100,3,E3459&lt;=200,2,E3459&gt;200,1)</f>
        <v>1</v>
      </c>
      <c r="G3459">
        <f t="shared" ref="G3459:G3522" si="329">_xlfn.IFS(C3459&gt;=3,3,C3459=2,2,C3459=1,1)</f>
        <v>1</v>
      </c>
      <c r="H3459">
        <f t="shared" ref="H3459:H3522" si="330">_xlfn.IFS(D3459&gt;=2000,3,D3459&gt;=1000,2,D3459&lt;1000,1)</f>
        <v>3</v>
      </c>
      <c r="I3459">
        <f t="shared" ref="I3459:I3522" ca="1" si="331">F3459+G3459+H3459</f>
        <v>5</v>
      </c>
      <c r="J3459" t="str">
        <f t="shared" ref="J3459:J3522" ca="1" si="332">_xlfn.IFS(I3459&gt;=7,"Champion",I3459&gt;=5,"Loyal",I3459&gt;=4,"At Risk",I3459&lt;4,"Lost")</f>
        <v>Loyal</v>
      </c>
    </row>
    <row r="3460" spans="1:10" x14ac:dyDescent="0.3">
      <c r="A3460" s="10" t="s">
        <v>721</v>
      </c>
      <c r="B3460" s="2">
        <v>45499</v>
      </c>
      <c r="C3460">
        <v>3</v>
      </c>
      <c r="D3460">
        <v>2692.31</v>
      </c>
      <c r="E3460" s="11">
        <f t="shared" ca="1" si="327"/>
        <v>580</v>
      </c>
      <c r="F3460">
        <f t="shared" ca="1" si="328"/>
        <v>1</v>
      </c>
      <c r="G3460">
        <f t="shared" si="329"/>
        <v>3</v>
      </c>
      <c r="H3460">
        <f t="shared" si="330"/>
        <v>3</v>
      </c>
      <c r="I3460">
        <f t="shared" ca="1" si="331"/>
        <v>7</v>
      </c>
      <c r="J3460" t="str">
        <f t="shared" ca="1" si="332"/>
        <v>Champion</v>
      </c>
    </row>
    <row r="3461" spans="1:10" x14ac:dyDescent="0.3">
      <c r="A3461" s="10" t="s">
        <v>5777</v>
      </c>
      <c r="B3461" s="2">
        <v>45382</v>
      </c>
      <c r="C3461">
        <v>1</v>
      </c>
      <c r="D3461">
        <v>2054.3000000000002</v>
      </c>
      <c r="E3461" s="11">
        <f t="shared" ref="E3461:E3524" ca="1" si="333">TODAY()-B3461</f>
        <v>697</v>
      </c>
      <c r="F3461">
        <f t="shared" ca="1" si="328"/>
        <v>1</v>
      </c>
      <c r="G3461">
        <f t="shared" si="329"/>
        <v>1</v>
      </c>
      <c r="H3461">
        <f t="shared" si="330"/>
        <v>3</v>
      </c>
      <c r="I3461">
        <f t="shared" ca="1" si="331"/>
        <v>5</v>
      </c>
      <c r="J3461" t="str">
        <f t="shared" ca="1" si="332"/>
        <v>Loyal</v>
      </c>
    </row>
    <row r="3462" spans="1:10" x14ac:dyDescent="0.3">
      <c r="A3462" s="10" t="s">
        <v>4024</v>
      </c>
      <c r="B3462" s="2">
        <v>45640</v>
      </c>
      <c r="C3462">
        <v>1</v>
      </c>
      <c r="D3462">
        <v>571.75</v>
      </c>
      <c r="E3462" s="11">
        <f t="shared" ca="1" si="333"/>
        <v>439</v>
      </c>
      <c r="F3462">
        <f t="shared" ca="1" si="328"/>
        <v>1</v>
      </c>
      <c r="G3462">
        <f t="shared" si="329"/>
        <v>1</v>
      </c>
      <c r="H3462">
        <f t="shared" si="330"/>
        <v>1</v>
      </c>
      <c r="I3462">
        <f t="shared" ca="1" si="331"/>
        <v>3</v>
      </c>
      <c r="J3462" t="str">
        <f t="shared" ca="1" si="332"/>
        <v>Lost</v>
      </c>
    </row>
    <row r="3463" spans="1:10" x14ac:dyDescent="0.3">
      <c r="A3463" s="10" t="s">
        <v>814</v>
      </c>
      <c r="B3463" s="2">
        <v>45539</v>
      </c>
      <c r="C3463">
        <v>1</v>
      </c>
      <c r="D3463">
        <v>598.26</v>
      </c>
      <c r="E3463" s="11">
        <f t="shared" ca="1" si="333"/>
        <v>540</v>
      </c>
      <c r="F3463">
        <f t="shared" ca="1" si="328"/>
        <v>1</v>
      </c>
      <c r="G3463">
        <f t="shared" si="329"/>
        <v>1</v>
      </c>
      <c r="H3463">
        <f t="shared" si="330"/>
        <v>1</v>
      </c>
      <c r="I3463">
        <f t="shared" ca="1" si="331"/>
        <v>3</v>
      </c>
      <c r="J3463" t="str">
        <f t="shared" ca="1" si="332"/>
        <v>Lost</v>
      </c>
    </row>
    <row r="3464" spans="1:10" x14ac:dyDescent="0.3">
      <c r="A3464" s="10" t="s">
        <v>1878</v>
      </c>
      <c r="B3464" s="2">
        <v>45427</v>
      </c>
      <c r="C3464">
        <v>1</v>
      </c>
      <c r="D3464">
        <v>107.7</v>
      </c>
      <c r="E3464" s="11">
        <f t="shared" ca="1" si="333"/>
        <v>652</v>
      </c>
      <c r="F3464">
        <f t="shared" ca="1" si="328"/>
        <v>1</v>
      </c>
      <c r="G3464">
        <f t="shared" si="329"/>
        <v>1</v>
      </c>
      <c r="H3464">
        <f t="shared" si="330"/>
        <v>1</v>
      </c>
      <c r="I3464">
        <f t="shared" ca="1" si="331"/>
        <v>3</v>
      </c>
      <c r="J3464" t="str">
        <f t="shared" ca="1" si="332"/>
        <v>Lost</v>
      </c>
    </row>
    <row r="3465" spans="1:10" x14ac:dyDescent="0.3">
      <c r="A3465" s="10" t="s">
        <v>3088</v>
      </c>
      <c r="B3465" s="2">
        <v>45624</v>
      </c>
      <c r="C3465">
        <v>3</v>
      </c>
      <c r="D3465">
        <v>7739.85</v>
      </c>
      <c r="E3465" s="11">
        <f t="shared" ca="1" si="333"/>
        <v>455</v>
      </c>
      <c r="F3465">
        <f t="shared" ca="1" si="328"/>
        <v>1</v>
      </c>
      <c r="G3465">
        <f t="shared" si="329"/>
        <v>3</v>
      </c>
      <c r="H3465">
        <f t="shared" si="330"/>
        <v>3</v>
      </c>
      <c r="I3465">
        <f t="shared" ca="1" si="331"/>
        <v>7</v>
      </c>
      <c r="J3465" t="str">
        <f t="shared" ca="1" si="332"/>
        <v>Champion</v>
      </c>
    </row>
    <row r="3466" spans="1:10" x14ac:dyDescent="0.3">
      <c r="A3466" s="10" t="s">
        <v>2182</v>
      </c>
      <c r="B3466" s="2">
        <v>45615</v>
      </c>
      <c r="C3466">
        <v>1</v>
      </c>
      <c r="D3466">
        <v>207.28</v>
      </c>
      <c r="E3466" s="11">
        <f t="shared" ca="1" si="333"/>
        <v>464</v>
      </c>
      <c r="F3466">
        <f t="shared" ca="1" si="328"/>
        <v>1</v>
      </c>
      <c r="G3466">
        <f t="shared" si="329"/>
        <v>1</v>
      </c>
      <c r="H3466">
        <f t="shared" si="330"/>
        <v>1</v>
      </c>
      <c r="I3466">
        <f t="shared" ca="1" si="331"/>
        <v>3</v>
      </c>
      <c r="J3466" t="str">
        <f t="shared" ca="1" si="332"/>
        <v>Lost</v>
      </c>
    </row>
    <row r="3467" spans="1:10" x14ac:dyDescent="0.3">
      <c r="A3467" s="10" t="s">
        <v>2222</v>
      </c>
      <c r="B3467" s="2">
        <v>45439</v>
      </c>
      <c r="C3467">
        <v>3</v>
      </c>
      <c r="D3467">
        <v>3018.04</v>
      </c>
      <c r="E3467" s="11">
        <f t="shared" ca="1" si="333"/>
        <v>640</v>
      </c>
      <c r="F3467">
        <f t="shared" ca="1" si="328"/>
        <v>1</v>
      </c>
      <c r="G3467">
        <f t="shared" si="329"/>
        <v>3</v>
      </c>
      <c r="H3467">
        <f t="shared" si="330"/>
        <v>3</v>
      </c>
      <c r="I3467">
        <f t="shared" ca="1" si="331"/>
        <v>7</v>
      </c>
      <c r="J3467" t="str">
        <f t="shared" ca="1" si="332"/>
        <v>Champion</v>
      </c>
    </row>
    <row r="3468" spans="1:10" x14ac:dyDescent="0.3">
      <c r="A3468" s="10" t="s">
        <v>4704</v>
      </c>
      <c r="B3468" s="2">
        <v>45319</v>
      </c>
      <c r="C3468">
        <v>1</v>
      </c>
      <c r="D3468">
        <v>354.65</v>
      </c>
      <c r="E3468" s="11">
        <f t="shared" ca="1" si="333"/>
        <v>760</v>
      </c>
      <c r="F3468">
        <f t="shared" ca="1" si="328"/>
        <v>1</v>
      </c>
      <c r="G3468">
        <f t="shared" si="329"/>
        <v>1</v>
      </c>
      <c r="H3468">
        <f t="shared" si="330"/>
        <v>1</v>
      </c>
      <c r="I3468">
        <f t="shared" ca="1" si="331"/>
        <v>3</v>
      </c>
      <c r="J3468" t="str">
        <f t="shared" ca="1" si="332"/>
        <v>Lost</v>
      </c>
    </row>
    <row r="3469" spans="1:10" x14ac:dyDescent="0.3">
      <c r="A3469" s="10" t="s">
        <v>684</v>
      </c>
      <c r="B3469" s="2">
        <v>45590</v>
      </c>
      <c r="C3469">
        <v>3</v>
      </c>
      <c r="D3469">
        <v>4167.83</v>
      </c>
      <c r="E3469" s="11">
        <f t="shared" ca="1" si="333"/>
        <v>489</v>
      </c>
      <c r="F3469">
        <f t="shared" ca="1" si="328"/>
        <v>1</v>
      </c>
      <c r="G3469">
        <f t="shared" si="329"/>
        <v>3</v>
      </c>
      <c r="H3469">
        <f t="shared" si="330"/>
        <v>3</v>
      </c>
      <c r="I3469">
        <f t="shared" ca="1" si="331"/>
        <v>7</v>
      </c>
      <c r="J3469" t="str">
        <f t="shared" ca="1" si="332"/>
        <v>Champion</v>
      </c>
    </row>
    <row r="3470" spans="1:10" x14ac:dyDescent="0.3">
      <c r="A3470" s="10" t="s">
        <v>4441</v>
      </c>
      <c r="B3470" s="2">
        <v>45338</v>
      </c>
      <c r="C3470">
        <v>1</v>
      </c>
      <c r="D3470">
        <v>1876.9</v>
      </c>
      <c r="E3470" s="11">
        <f t="shared" ca="1" si="333"/>
        <v>741</v>
      </c>
      <c r="F3470">
        <f t="shared" ca="1" si="328"/>
        <v>1</v>
      </c>
      <c r="G3470">
        <f t="shared" si="329"/>
        <v>1</v>
      </c>
      <c r="H3470">
        <f t="shared" si="330"/>
        <v>2</v>
      </c>
      <c r="I3470">
        <f t="shared" ca="1" si="331"/>
        <v>4</v>
      </c>
      <c r="J3470" t="str">
        <f t="shared" ca="1" si="332"/>
        <v>At Risk</v>
      </c>
    </row>
    <row r="3471" spans="1:10" x14ac:dyDescent="0.3">
      <c r="A3471" s="10" t="s">
        <v>4150</v>
      </c>
      <c r="B3471" s="2">
        <v>45611</v>
      </c>
      <c r="C3471">
        <v>2</v>
      </c>
      <c r="D3471">
        <v>985.8599999999999</v>
      </c>
      <c r="E3471" s="11">
        <f t="shared" ca="1" si="333"/>
        <v>468</v>
      </c>
      <c r="F3471">
        <f t="shared" ca="1" si="328"/>
        <v>1</v>
      </c>
      <c r="G3471">
        <f t="shared" si="329"/>
        <v>2</v>
      </c>
      <c r="H3471">
        <f t="shared" si="330"/>
        <v>1</v>
      </c>
      <c r="I3471">
        <f t="shared" ca="1" si="331"/>
        <v>4</v>
      </c>
      <c r="J3471" t="str">
        <f t="shared" ca="1" si="332"/>
        <v>At Risk</v>
      </c>
    </row>
    <row r="3472" spans="1:10" x14ac:dyDescent="0.3">
      <c r="A3472" s="10" t="s">
        <v>4725</v>
      </c>
      <c r="B3472" s="2">
        <v>45558</v>
      </c>
      <c r="C3472">
        <v>1</v>
      </c>
      <c r="D3472">
        <v>1474.33</v>
      </c>
      <c r="E3472" s="11">
        <f t="shared" ca="1" si="333"/>
        <v>521</v>
      </c>
      <c r="F3472">
        <f t="shared" ca="1" si="328"/>
        <v>1</v>
      </c>
      <c r="G3472">
        <f t="shared" si="329"/>
        <v>1</v>
      </c>
      <c r="H3472">
        <f t="shared" si="330"/>
        <v>2</v>
      </c>
      <c r="I3472">
        <f t="shared" ca="1" si="331"/>
        <v>4</v>
      </c>
      <c r="J3472" t="str">
        <f t="shared" ca="1" si="332"/>
        <v>At Risk</v>
      </c>
    </row>
    <row r="3473" spans="1:10" x14ac:dyDescent="0.3">
      <c r="A3473" s="10" t="s">
        <v>1919</v>
      </c>
      <c r="B3473" s="2">
        <v>45625</v>
      </c>
      <c r="C3473">
        <v>4</v>
      </c>
      <c r="D3473">
        <v>2774.91</v>
      </c>
      <c r="E3473" s="11">
        <f t="shared" ca="1" si="333"/>
        <v>454</v>
      </c>
      <c r="F3473">
        <f t="shared" ca="1" si="328"/>
        <v>1</v>
      </c>
      <c r="G3473">
        <f t="shared" si="329"/>
        <v>3</v>
      </c>
      <c r="H3473">
        <f t="shared" si="330"/>
        <v>3</v>
      </c>
      <c r="I3473">
        <f t="shared" ca="1" si="331"/>
        <v>7</v>
      </c>
      <c r="J3473" t="str">
        <f t="shared" ca="1" si="332"/>
        <v>Champion</v>
      </c>
    </row>
    <row r="3474" spans="1:10" x14ac:dyDescent="0.3">
      <c r="A3474" s="10" t="s">
        <v>450</v>
      </c>
      <c r="B3474" s="2">
        <v>45599</v>
      </c>
      <c r="C3474">
        <v>2</v>
      </c>
      <c r="D3474">
        <v>3120.6800000000003</v>
      </c>
      <c r="E3474" s="11">
        <f t="shared" ca="1" si="333"/>
        <v>480</v>
      </c>
      <c r="F3474">
        <f t="shared" ca="1" si="328"/>
        <v>1</v>
      </c>
      <c r="G3474">
        <f t="shared" si="329"/>
        <v>2</v>
      </c>
      <c r="H3474">
        <f t="shared" si="330"/>
        <v>3</v>
      </c>
      <c r="I3474">
        <f t="shared" ca="1" si="331"/>
        <v>6</v>
      </c>
      <c r="J3474" t="str">
        <f t="shared" ca="1" si="332"/>
        <v>Loyal</v>
      </c>
    </row>
    <row r="3475" spans="1:10" x14ac:dyDescent="0.3">
      <c r="A3475" s="10" t="s">
        <v>2015</v>
      </c>
      <c r="B3475" s="2">
        <v>45636</v>
      </c>
      <c r="C3475">
        <v>1</v>
      </c>
      <c r="D3475">
        <v>3490.37</v>
      </c>
      <c r="E3475" s="11">
        <f t="shared" ca="1" si="333"/>
        <v>443</v>
      </c>
      <c r="F3475">
        <f t="shared" ca="1" si="328"/>
        <v>1</v>
      </c>
      <c r="G3475">
        <f t="shared" si="329"/>
        <v>1</v>
      </c>
      <c r="H3475">
        <f t="shared" si="330"/>
        <v>3</v>
      </c>
      <c r="I3475">
        <f t="shared" ca="1" si="331"/>
        <v>5</v>
      </c>
      <c r="J3475" t="str">
        <f t="shared" ca="1" si="332"/>
        <v>Loyal</v>
      </c>
    </row>
    <row r="3476" spans="1:10" x14ac:dyDescent="0.3">
      <c r="A3476" s="10" t="s">
        <v>5203</v>
      </c>
      <c r="B3476" s="2">
        <v>45366</v>
      </c>
      <c r="C3476">
        <v>1</v>
      </c>
      <c r="D3476">
        <v>1165.69</v>
      </c>
      <c r="E3476" s="11">
        <f t="shared" ca="1" si="333"/>
        <v>713</v>
      </c>
      <c r="F3476">
        <f t="shared" ca="1" si="328"/>
        <v>1</v>
      </c>
      <c r="G3476">
        <f t="shared" si="329"/>
        <v>1</v>
      </c>
      <c r="H3476">
        <f t="shared" si="330"/>
        <v>2</v>
      </c>
      <c r="I3476">
        <f t="shared" ca="1" si="331"/>
        <v>4</v>
      </c>
      <c r="J3476" t="str">
        <f t="shared" ca="1" si="332"/>
        <v>At Risk</v>
      </c>
    </row>
    <row r="3477" spans="1:10" x14ac:dyDescent="0.3">
      <c r="A3477" s="10" t="s">
        <v>5727</v>
      </c>
      <c r="B3477" s="2">
        <v>45554</v>
      </c>
      <c r="C3477">
        <v>1</v>
      </c>
      <c r="D3477">
        <v>461.14</v>
      </c>
      <c r="E3477" s="11">
        <f t="shared" ca="1" si="333"/>
        <v>525</v>
      </c>
      <c r="F3477">
        <f t="shared" ca="1" si="328"/>
        <v>1</v>
      </c>
      <c r="G3477">
        <f t="shared" si="329"/>
        <v>1</v>
      </c>
      <c r="H3477">
        <f t="shared" si="330"/>
        <v>1</v>
      </c>
      <c r="I3477">
        <f t="shared" ca="1" si="331"/>
        <v>3</v>
      </c>
      <c r="J3477" t="str">
        <f t="shared" ca="1" si="332"/>
        <v>Lost</v>
      </c>
    </row>
    <row r="3478" spans="1:10" x14ac:dyDescent="0.3">
      <c r="A3478" s="10" t="s">
        <v>5028</v>
      </c>
      <c r="B3478" s="2">
        <v>45495</v>
      </c>
      <c r="C3478">
        <v>1</v>
      </c>
      <c r="D3478">
        <v>715.8</v>
      </c>
      <c r="E3478" s="11">
        <f t="shared" ca="1" si="333"/>
        <v>584</v>
      </c>
      <c r="F3478">
        <f t="shared" ca="1" si="328"/>
        <v>1</v>
      </c>
      <c r="G3478">
        <f t="shared" si="329"/>
        <v>1</v>
      </c>
      <c r="H3478">
        <f t="shared" si="330"/>
        <v>1</v>
      </c>
      <c r="I3478">
        <f t="shared" ca="1" si="331"/>
        <v>3</v>
      </c>
      <c r="J3478" t="str">
        <f t="shared" ca="1" si="332"/>
        <v>Lost</v>
      </c>
    </row>
    <row r="3479" spans="1:10" x14ac:dyDescent="0.3">
      <c r="A3479" s="10" t="s">
        <v>4027</v>
      </c>
      <c r="B3479" s="2">
        <v>45489</v>
      </c>
      <c r="C3479">
        <v>2</v>
      </c>
      <c r="D3479">
        <v>4672.09</v>
      </c>
      <c r="E3479" s="11">
        <f t="shared" ca="1" si="333"/>
        <v>590</v>
      </c>
      <c r="F3479">
        <f t="shared" ca="1" si="328"/>
        <v>1</v>
      </c>
      <c r="G3479">
        <f t="shared" si="329"/>
        <v>2</v>
      </c>
      <c r="H3479">
        <f t="shared" si="330"/>
        <v>3</v>
      </c>
      <c r="I3479">
        <f t="shared" ca="1" si="331"/>
        <v>6</v>
      </c>
      <c r="J3479" t="str">
        <f t="shared" ca="1" si="332"/>
        <v>Loyal</v>
      </c>
    </row>
    <row r="3480" spans="1:10" x14ac:dyDescent="0.3">
      <c r="A3480" s="10" t="s">
        <v>5886</v>
      </c>
      <c r="B3480" s="2">
        <v>45645</v>
      </c>
      <c r="C3480">
        <v>1</v>
      </c>
      <c r="D3480">
        <v>1719.95</v>
      </c>
      <c r="E3480" s="11">
        <f t="shared" ca="1" si="333"/>
        <v>434</v>
      </c>
      <c r="F3480">
        <f t="shared" ca="1" si="328"/>
        <v>1</v>
      </c>
      <c r="G3480">
        <f t="shared" si="329"/>
        <v>1</v>
      </c>
      <c r="H3480">
        <f t="shared" si="330"/>
        <v>2</v>
      </c>
      <c r="I3480">
        <f t="shared" ca="1" si="331"/>
        <v>4</v>
      </c>
      <c r="J3480" t="str">
        <f t="shared" ca="1" si="332"/>
        <v>At Risk</v>
      </c>
    </row>
    <row r="3481" spans="1:10" x14ac:dyDescent="0.3">
      <c r="A3481" s="10" t="s">
        <v>5022</v>
      </c>
      <c r="B3481" s="2">
        <v>45403</v>
      </c>
      <c r="C3481">
        <v>1</v>
      </c>
      <c r="D3481">
        <v>39.39</v>
      </c>
      <c r="E3481" s="11">
        <f t="shared" ca="1" si="333"/>
        <v>676</v>
      </c>
      <c r="F3481">
        <f t="shared" ca="1" si="328"/>
        <v>1</v>
      </c>
      <c r="G3481">
        <f t="shared" si="329"/>
        <v>1</v>
      </c>
      <c r="H3481">
        <f t="shared" si="330"/>
        <v>1</v>
      </c>
      <c r="I3481">
        <f t="shared" ca="1" si="331"/>
        <v>3</v>
      </c>
      <c r="J3481" t="str">
        <f t="shared" ca="1" si="332"/>
        <v>Lost</v>
      </c>
    </row>
    <row r="3482" spans="1:10" x14ac:dyDescent="0.3">
      <c r="A3482" s="10" t="s">
        <v>5243</v>
      </c>
      <c r="B3482" s="2">
        <v>45589</v>
      </c>
      <c r="C3482">
        <v>1</v>
      </c>
      <c r="D3482">
        <v>4682.42</v>
      </c>
      <c r="E3482" s="11">
        <f t="shared" ca="1" si="333"/>
        <v>490</v>
      </c>
      <c r="F3482">
        <f t="shared" ca="1" si="328"/>
        <v>1</v>
      </c>
      <c r="G3482">
        <f t="shared" si="329"/>
        <v>1</v>
      </c>
      <c r="H3482">
        <f t="shared" si="330"/>
        <v>3</v>
      </c>
      <c r="I3482">
        <f t="shared" ca="1" si="331"/>
        <v>5</v>
      </c>
      <c r="J3482" t="str">
        <f t="shared" ca="1" si="332"/>
        <v>Loyal</v>
      </c>
    </row>
    <row r="3483" spans="1:10" x14ac:dyDescent="0.3">
      <c r="A3483" s="10" t="s">
        <v>846</v>
      </c>
      <c r="B3483" s="2">
        <v>45450</v>
      </c>
      <c r="C3483">
        <v>1</v>
      </c>
      <c r="D3483">
        <v>611.62</v>
      </c>
      <c r="E3483" s="11">
        <f t="shared" ca="1" si="333"/>
        <v>629</v>
      </c>
      <c r="F3483">
        <f t="shared" ca="1" si="328"/>
        <v>1</v>
      </c>
      <c r="G3483">
        <f t="shared" si="329"/>
        <v>1</v>
      </c>
      <c r="H3483">
        <f t="shared" si="330"/>
        <v>1</v>
      </c>
      <c r="I3483">
        <f t="shared" ca="1" si="331"/>
        <v>3</v>
      </c>
      <c r="J3483" t="str">
        <f t="shared" ca="1" si="332"/>
        <v>Lost</v>
      </c>
    </row>
    <row r="3484" spans="1:10" x14ac:dyDescent="0.3">
      <c r="A3484" s="10" t="s">
        <v>399</v>
      </c>
      <c r="B3484" s="2">
        <v>45561</v>
      </c>
      <c r="C3484">
        <v>2</v>
      </c>
      <c r="D3484">
        <v>1152.8500000000001</v>
      </c>
      <c r="E3484" s="11">
        <f t="shared" ca="1" si="333"/>
        <v>518</v>
      </c>
      <c r="F3484">
        <f t="shared" ca="1" si="328"/>
        <v>1</v>
      </c>
      <c r="G3484">
        <f t="shared" si="329"/>
        <v>2</v>
      </c>
      <c r="H3484">
        <f t="shared" si="330"/>
        <v>2</v>
      </c>
      <c r="I3484">
        <f t="shared" ca="1" si="331"/>
        <v>5</v>
      </c>
      <c r="J3484" t="str">
        <f t="shared" ca="1" si="332"/>
        <v>Loyal</v>
      </c>
    </row>
    <row r="3485" spans="1:10" x14ac:dyDescent="0.3">
      <c r="A3485" s="10" t="s">
        <v>3042</v>
      </c>
      <c r="B3485" s="2">
        <v>45556</v>
      </c>
      <c r="C3485">
        <v>3</v>
      </c>
      <c r="D3485">
        <v>756.5200000000001</v>
      </c>
      <c r="E3485" s="11">
        <f t="shared" ca="1" si="333"/>
        <v>523</v>
      </c>
      <c r="F3485">
        <f t="shared" ca="1" si="328"/>
        <v>1</v>
      </c>
      <c r="G3485">
        <f t="shared" si="329"/>
        <v>3</v>
      </c>
      <c r="H3485">
        <f t="shared" si="330"/>
        <v>1</v>
      </c>
      <c r="I3485">
        <f t="shared" ca="1" si="331"/>
        <v>5</v>
      </c>
      <c r="J3485" t="str">
        <f t="shared" ca="1" si="332"/>
        <v>Loyal</v>
      </c>
    </row>
    <row r="3486" spans="1:10" x14ac:dyDescent="0.3">
      <c r="A3486" s="10" t="s">
        <v>4493</v>
      </c>
      <c r="B3486" s="2">
        <v>45559</v>
      </c>
      <c r="C3486">
        <v>1</v>
      </c>
      <c r="D3486">
        <v>279.39</v>
      </c>
      <c r="E3486" s="11">
        <f t="shared" ca="1" si="333"/>
        <v>520</v>
      </c>
      <c r="F3486">
        <f t="shared" ca="1" si="328"/>
        <v>1</v>
      </c>
      <c r="G3486">
        <f t="shared" si="329"/>
        <v>1</v>
      </c>
      <c r="H3486">
        <f t="shared" si="330"/>
        <v>1</v>
      </c>
      <c r="I3486">
        <f t="shared" ca="1" si="331"/>
        <v>3</v>
      </c>
      <c r="J3486" t="str">
        <f t="shared" ca="1" si="332"/>
        <v>Lost</v>
      </c>
    </row>
    <row r="3487" spans="1:10" x14ac:dyDescent="0.3">
      <c r="A3487" s="10" t="s">
        <v>4496</v>
      </c>
      <c r="B3487" s="2">
        <v>45305</v>
      </c>
      <c r="C3487">
        <v>1</v>
      </c>
      <c r="D3487">
        <v>387.98</v>
      </c>
      <c r="E3487" s="11">
        <f t="shared" ca="1" si="333"/>
        <v>774</v>
      </c>
      <c r="F3487">
        <f t="shared" ca="1" si="328"/>
        <v>1</v>
      </c>
      <c r="G3487">
        <f t="shared" si="329"/>
        <v>1</v>
      </c>
      <c r="H3487">
        <f t="shared" si="330"/>
        <v>1</v>
      </c>
      <c r="I3487">
        <f t="shared" ca="1" si="331"/>
        <v>3</v>
      </c>
      <c r="J3487" t="str">
        <f t="shared" ca="1" si="332"/>
        <v>Lost</v>
      </c>
    </row>
    <row r="3488" spans="1:10" x14ac:dyDescent="0.3">
      <c r="A3488" s="10" t="s">
        <v>2524</v>
      </c>
      <c r="B3488" s="2">
        <v>45642</v>
      </c>
      <c r="C3488">
        <v>4</v>
      </c>
      <c r="D3488">
        <v>3959.16</v>
      </c>
      <c r="E3488" s="11">
        <f t="shared" ca="1" si="333"/>
        <v>437</v>
      </c>
      <c r="F3488">
        <f t="shared" ca="1" si="328"/>
        <v>1</v>
      </c>
      <c r="G3488">
        <f t="shared" si="329"/>
        <v>3</v>
      </c>
      <c r="H3488">
        <f t="shared" si="330"/>
        <v>3</v>
      </c>
      <c r="I3488">
        <f t="shared" ca="1" si="331"/>
        <v>7</v>
      </c>
      <c r="J3488" t="str">
        <f t="shared" ca="1" si="332"/>
        <v>Champion</v>
      </c>
    </row>
    <row r="3489" spans="1:10" x14ac:dyDescent="0.3">
      <c r="A3489" s="10" t="s">
        <v>4203</v>
      </c>
      <c r="B3489" s="2">
        <v>45588</v>
      </c>
      <c r="C3489">
        <v>2</v>
      </c>
      <c r="D3489">
        <v>2348.4</v>
      </c>
      <c r="E3489" s="11">
        <f t="shared" ca="1" si="333"/>
        <v>491</v>
      </c>
      <c r="F3489">
        <f t="shared" ca="1" si="328"/>
        <v>1</v>
      </c>
      <c r="G3489">
        <f t="shared" si="329"/>
        <v>2</v>
      </c>
      <c r="H3489">
        <f t="shared" si="330"/>
        <v>3</v>
      </c>
      <c r="I3489">
        <f t="shared" ca="1" si="331"/>
        <v>6</v>
      </c>
      <c r="J3489" t="str">
        <f t="shared" ca="1" si="332"/>
        <v>Loyal</v>
      </c>
    </row>
    <row r="3490" spans="1:10" x14ac:dyDescent="0.3">
      <c r="A3490" s="10" t="s">
        <v>5148</v>
      </c>
      <c r="B3490" s="2">
        <v>45492</v>
      </c>
      <c r="C3490">
        <v>2</v>
      </c>
      <c r="D3490">
        <v>1194.8700000000001</v>
      </c>
      <c r="E3490" s="11">
        <f t="shared" ca="1" si="333"/>
        <v>587</v>
      </c>
      <c r="F3490">
        <f t="shared" ca="1" si="328"/>
        <v>1</v>
      </c>
      <c r="G3490">
        <f t="shared" si="329"/>
        <v>2</v>
      </c>
      <c r="H3490">
        <f t="shared" si="330"/>
        <v>2</v>
      </c>
      <c r="I3490">
        <f t="shared" ca="1" si="331"/>
        <v>5</v>
      </c>
      <c r="J3490" t="str">
        <f t="shared" ca="1" si="332"/>
        <v>Loyal</v>
      </c>
    </row>
    <row r="3491" spans="1:10" x14ac:dyDescent="0.3">
      <c r="A3491" s="10" t="s">
        <v>3167</v>
      </c>
      <c r="B3491" s="2">
        <v>45441</v>
      </c>
      <c r="C3491">
        <v>2</v>
      </c>
      <c r="D3491">
        <v>2195.1999999999998</v>
      </c>
      <c r="E3491" s="11">
        <f t="shared" ca="1" si="333"/>
        <v>638</v>
      </c>
      <c r="F3491">
        <f t="shared" ca="1" si="328"/>
        <v>1</v>
      </c>
      <c r="G3491">
        <f t="shared" si="329"/>
        <v>2</v>
      </c>
      <c r="H3491">
        <f t="shared" si="330"/>
        <v>3</v>
      </c>
      <c r="I3491">
        <f t="shared" ca="1" si="331"/>
        <v>6</v>
      </c>
      <c r="J3491" t="str">
        <f t="shared" ca="1" si="332"/>
        <v>Loyal</v>
      </c>
    </row>
    <row r="3492" spans="1:10" x14ac:dyDescent="0.3">
      <c r="A3492" s="10" t="s">
        <v>1339</v>
      </c>
      <c r="B3492" s="2">
        <v>45592</v>
      </c>
      <c r="C3492">
        <v>2</v>
      </c>
      <c r="D3492">
        <v>4275.3</v>
      </c>
      <c r="E3492" s="11">
        <f t="shared" ca="1" si="333"/>
        <v>487</v>
      </c>
      <c r="F3492">
        <f t="shared" ca="1" si="328"/>
        <v>1</v>
      </c>
      <c r="G3492">
        <f t="shared" si="329"/>
        <v>2</v>
      </c>
      <c r="H3492">
        <f t="shared" si="330"/>
        <v>3</v>
      </c>
      <c r="I3492">
        <f t="shared" ca="1" si="331"/>
        <v>6</v>
      </c>
      <c r="J3492" t="str">
        <f t="shared" ca="1" si="332"/>
        <v>Loyal</v>
      </c>
    </row>
    <row r="3493" spans="1:10" x14ac:dyDescent="0.3">
      <c r="A3493" s="10" t="s">
        <v>5769</v>
      </c>
      <c r="B3493" s="2">
        <v>45445</v>
      </c>
      <c r="C3493">
        <v>1</v>
      </c>
      <c r="D3493">
        <v>1784.14</v>
      </c>
      <c r="E3493" s="11">
        <f t="shared" ca="1" si="333"/>
        <v>634</v>
      </c>
      <c r="F3493">
        <f t="shared" ca="1" si="328"/>
        <v>1</v>
      </c>
      <c r="G3493">
        <f t="shared" si="329"/>
        <v>1</v>
      </c>
      <c r="H3493">
        <f t="shared" si="330"/>
        <v>2</v>
      </c>
      <c r="I3493">
        <f t="shared" ca="1" si="331"/>
        <v>4</v>
      </c>
      <c r="J3493" t="str">
        <f t="shared" ca="1" si="332"/>
        <v>At Risk</v>
      </c>
    </row>
    <row r="3494" spans="1:10" x14ac:dyDescent="0.3">
      <c r="A3494" s="10" t="s">
        <v>774</v>
      </c>
      <c r="B3494" s="2">
        <v>45551</v>
      </c>
      <c r="C3494">
        <v>3</v>
      </c>
      <c r="D3494">
        <v>2847.46</v>
      </c>
      <c r="E3494" s="11">
        <f t="shared" ca="1" si="333"/>
        <v>528</v>
      </c>
      <c r="F3494">
        <f t="shared" ca="1" si="328"/>
        <v>1</v>
      </c>
      <c r="G3494">
        <f t="shared" si="329"/>
        <v>3</v>
      </c>
      <c r="H3494">
        <f t="shared" si="330"/>
        <v>3</v>
      </c>
      <c r="I3494">
        <f t="shared" ca="1" si="331"/>
        <v>7</v>
      </c>
      <c r="J3494" t="str">
        <f t="shared" ca="1" si="332"/>
        <v>Champion</v>
      </c>
    </row>
    <row r="3495" spans="1:10" x14ac:dyDescent="0.3">
      <c r="A3495" s="10" t="s">
        <v>2420</v>
      </c>
      <c r="B3495" s="2">
        <v>45472</v>
      </c>
      <c r="C3495">
        <v>2</v>
      </c>
      <c r="D3495">
        <v>2641.81</v>
      </c>
      <c r="E3495" s="11">
        <f t="shared" ca="1" si="333"/>
        <v>607</v>
      </c>
      <c r="F3495">
        <f t="shared" ca="1" si="328"/>
        <v>1</v>
      </c>
      <c r="G3495">
        <f t="shared" si="329"/>
        <v>2</v>
      </c>
      <c r="H3495">
        <f t="shared" si="330"/>
        <v>3</v>
      </c>
      <c r="I3495">
        <f t="shared" ca="1" si="331"/>
        <v>6</v>
      </c>
      <c r="J3495" t="str">
        <f t="shared" ca="1" si="332"/>
        <v>Loyal</v>
      </c>
    </row>
    <row r="3496" spans="1:10" x14ac:dyDescent="0.3">
      <c r="A3496" s="10" t="s">
        <v>2450</v>
      </c>
      <c r="B3496" s="2">
        <v>45620</v>
      </c>
      <c r="C3496">
        <v>1</v>
      </c>
      <c r="D3496">
        <v>1201.7</v>
      </c>
      <c r="E3496" s="11">
        <f t="shared" ca="1" si="333"/>
        <v>459</v>
      </c>
      <c r="F3496">
        <f t="shared" ca="1" si="328"/>
        <v>1</v>
      </c>
      <c r="G3496">
        <f t="shared" si="329"/>
        <v>1</v>
      </c>
      <c r="H3496">
        <f t="shared" si="330"/>
        <v>2</v>
      </c>
      <c r="I3496">
        <f t="shared" ca="1" si="331"/>
        <v>4</v>
      </c>
      <c r="J3496" t="str">
        <f t="shared" ca="1" si="332"/>
        <v>At Risk</v>
      </c>
    </row>
    <row r="3497" spans="1:10" x14ac:dyDescent="0.3">
      <c r="A3497" s="10" t="s">
        <v>5738</v>
      </c>
      <c r="B3497" s="2">
        <v>45512</v>
      </c>
      <c r="C3497">
        <v>1</v>
      </c>
      <c r="D3497">
        <v>714.83</v>
      </c>
      <c r="E3497" s="11">
        <f t="shared" ca="1" si="333"/>
        <v>567</v>
      </c>
      <c r="F3497">
        <f t="shared" ca="1" si="328"/>
        <v>1</v>
      </c>
      <c r="G3497">
        <f t="shared" si="329"/>
        <v>1</v>
      </c>
      <c r="H3497">
        <f t="shared" si="330"/>
        <v>1</v>
      </c>
      <c r="I3497">
        <f t="shared" ca="1" si="331"/>
        <v>3</v>
      </c>
      <c r="J3497" t="str">
        <f t="shared" ca="1" si="332"/>
        <v>Lost</v>
      </c>
    </row>
    <row r="3498" spans="1:10" x14ac:dyDescent="0.3">
      <c r="A3498" s="10" t="s">
        <v>1825</v>
      </c>
      <c r="B3498" s="2">
        <v>45526</v>
      </c>
      <c r="C3498">
        <v>2</v>
      </c>
      <c r="D3498">
        <v>2664.0499999999997</v>
      </c>
      <c r="E3498" s="11">
        <f t="shared" ca="1" si="333"/>
        <v>553</v>
      </c>
      <c r="F3498">
        <f t="shared" ca="1" si="328"/>
        <v>1</v>
      </c>
      <c r="G3498">
        <f t="shared" si="329"/>
        <v>2</v>
      </c>
      <c r="H3498">
        <f t="shared" si="330"/>
        <v>3</v>
      </c>
      <c r="I3498">
        <f t="shared" ca="1" si="331"/>
        <v>6</v>
      </c>
      <c r="J3498" t="str">
        <f t="shared" ca="1" si="332"/>
        <v>Loyal</v>
      </c>
    </row>
    <row r="3499" spans="1:10" x14ac:dyDescent="0.3">
      <c r="A3499" s="10" t="s">
        <v>1427</v>
      </c>
      <c r="B3499" s="2">
        <v>45394</v>
      </c>
      <c r="C3499">
        <v>2</v>
      </c>
      <c r="D3499">
        <v>461.95</v>
      </c>
      <c r="E3499" s="11">
        <f t="shared" ca="1" si="333"/>
        <v>685</v>
      </c>
      <c r="F3499">
        <f t="shared" ca="1" si="328"/>
        <v>1</v>
      </c>
      <c r="G3499">
        <f t="shared" si="329"/>
        <v>2</v>
      </c>
      <c r="H3499">
        <f t="shared" si="330"/>
        <v>1</v>
      </c>
      <c r="I3499">
        <f t="shared" ca="1" si="331"/>
        <v>4</v>
      </c>
      <c r="J3499" t="str">
        <f t="shared" ca="1" si="332"/>
        <v>At Risk</v>
      </c>
    </row>
    <row r="3500" spans="1:10" x14ac:dyDescent="0.3">
      <c r="A3500" s="10" t="s">
        <v>3599</v>
      </c>
      <c r="B3500" s="2">
        <v>45567</v>
      </c>
      <c r="C3500">
        <v>2</v>
      </c>
      <c r="D3500">
        <v>2519.04</v>
      </c>
      <c r="E3500" s="11">
        <f t="shared" ca="1" si="333"/>
        <v>512</v>
      </c>
      <c r="F3500">
        <f t="shared" ca="1" si="328"/>
        <v>1</v>
      </c>
      <c r="G3500">
        <f t="shared" si="329"/>
        <v>2</v>
      </c>
      <c r="H3500">
        <f t="shared" si="330"/>
        <v>3</v>
      </c>
      <c r="I3500">
        <f t="shared" ca="1" si="331"/>
        <v>6</v>
      </c>
      <c r="J3500" t="str">
        <f t="shared" ca="1" si="332"/>
        <v>Loyal</v>
      </c>
    </row>
    <row r="3501" spans="1:10" x14ac:dyDescent="0.3">
      <c r="A3501" s="10" t="s">
        <v>5865</v>
      </c>
      <c r="B3501" s="2">
        <v>45582</v>
      </c>
      <c r="C3501">
        <v>1</v>
      </c>
      <c r="D3501">
        <v>2460.3200000000002</v>
      </c>
      <c r="E3501" s="11">
        <f t="shared" ca="1" si="333"/>
        <v>497</v>
      </c>
      <c r="F3501">
        <f t="shared" ca="1" si="328"/>
        <v>1</v>
      </c>
      <c r="G3501">
        <f t="shared" si="329"/>
        <v>1</v>
      </c>
      <c r="H3501">
        <f t="shared" si="330"/>
        <v>3</v>
      </c>
      <c r="I3501">
        <f t="shared" ca="1" si="331"/>
        <v>5</v>
      </c>
      <c r="J3501" t="str">
        <f t="shared" ca="1" si="332"/>
        <v>Loyal</v>
      </c>
    </row>
    <row r="3502" spans="1:10" x14ac:dyDescent="0.3">
      <c r="A3502" s="10" t="s">
        <v>4835</v>
      </c>
      <c r="B3502" s="2">
        <v>45428</v>
      </c>
      <c r="C3502">
        <v>2</v>
      </c>
      <c r="D3502">
        <v>1996.87</v>
      </c>
      <c r="E3502" s="11">
        <f t="shared" ca="1" si="333"/>
        <v>651</v>
      </c>
      <c r="F3502">
        <f t="shared" ca="1" si="328"/>
        <v>1</v>
      </c>
      <c r="G3502">
        <f t="shared" si="329"/>
        <v>2</v>
      </c>
      <c r="H3502">
        <f t="shared" si="330"/>
        <v>2</v>
      </c>
      <c r="I3502">
        <f t="shared" ca="1" si="331"/>
        <v>5</v>
      </c>
      <c r="J3502" t="str">
        <f t="shared" ca="1" si="332"/>
        <v>Loyal</v>
      </c>
    </row>
    <row r="3503" spans="1:10" x14ac:dyDescent="0.3">
      <c r="A3503" s="10" t="s">
        <v>5172</v>
      </c>
      <c r="B3503" s="2">
        <v>45651</v>
      </c>
      <c r="C3503">
        <v>1</v>
      </c>
      <c r="D3503">
        <v>1241.02</v>
      </c>
      <c r="E3503" s="11">
        <f t="shared" ca="1" si="333"/>
        <v>428</v>
      </c>
      <c r="F3503">
        <f t="shared" ca="1" si="328"/>
        <v>1</v>
      </c>
      <c r="G3503">
        <f t="shared" si="329"/>
        <v>1</v>
      </c>
      <c r="H3503">
        <f t="shared" si="330"/>
        <v>2</v>
      </c>
      <c r="I3503">
        <f t="shared" ca="1" si="331"/>
        <v>4</v>
      </c>
      <c r="J3503" t="str">
        <f t="shared" ca="1" si="332"/>
        <v>At Risk</v>
      </c>
    </row>
    <row r="3504" spans="1:10" x14ac:dyDescent="0.3">
      <c r="A3504" s="10" t="s">
        <v>2058</v>
      </c>
      <c r="B3504" s="2">
        <v>45613</v>
      </c>
      <c r="C3504">
        <v>2</v>
      </c>
      <c r="D3504">
        <v>1262.3899999999999</v>
      </c>
      <c r="E3504" s="11">
        <f t="shared" ca="1" si="333"/>
        <v>466</v>
      </c>
      <c r="F3504">
        <f t="shared" ca="1" si="328"/>
        <v>1</v>
      </c>
      <c r="G3504">
        <f t="shared" si="329"/>
        <v>2</v>
      </c>
      <c r="H3504">
        <f t="shared" si="330"/>
        <v>2</v>
      </c>
      <c r="I3504">
        <f t="shared" ca="1" si="331"/>
        <v>5</v>
      </c>
      <c r="J3504" t="str">
        <f t="shared" ca="1" si="332"/>
        <v>Loyal</v>
      </c>
    </row>
    <row r="3505" spans="1:10" x14ac:dyDescent="0.3">
      <c r="A3505" s="10" t="s">
        <v>2975</v>
      </c>
      <c r="B3505" s="2">
        <v>45576</v>
      </c>
      <c r="C3505">
        <v>3</v>
      </c>
      <c r="D3505">
        <v>6290.82</v>
      </c>
      <c r="E3505" s="11">
        <f t="shared" ca="1" si="333"/>
        <v>503</v>
      </c>
      <c r="F3505">
        <f t="shared" ca="1" si="328"/>
        <v>1</v>
      </c>
      <c r="G3505">
        <f t="shared" si="329"/>
        <v>3</v>
      </c>
      <c r="H3505">
        <f t="shared" si="330"/>
        <v>3</v>
      </c>
      <c r="I3505">
        <f t="shared" ca="1" si="331"/>
        <v>7</v>
      </c>
      <c r="J3505" t="str">
        <f t="shared" ca="1" si="332"/>
        <v>Champion</v>
      </c>
    </row>
    <row r="3506" spans="1:10" x14ac:dyDescent="0.3">
      <c r="A3506" s="10" t="s">
        <v>5911</v>
      </c>
      <c r="B3506" s="2">
        <v>45595</v>
      </c>
      <c r="C3506">
        <v>2</v>
      </c>
      <c r="D3506">
        <v>2753.44</v>
      </c>
      <c r="E3506" s="11">
        <f t="shared" ca="1" si="333"/>
        <v>484</v>
      </c>
      <c r="F3506">
        <f t="shared" ca="1" si="328"/>
        <v>1</v>
      </c>
      <c r="G3506">
        <f t="shared" si="329"/>
        <v>2</v>
      </c>
      <c r="H3506">
        <f t="shared" si="330"/>
        <v>3</v>
      </c>
      <c r="I3506">
        <f t="shared" ca="1" si="331"/>
        <v>6</v>
      </c>
      <c r="J3506" t="str">
        <f t="shared" ca="1" si="332"/>
        <v>Loyal</v>
      </c>
    </row>
    <row r="3507" spans="1:10" x14ac:dyDescent="0.3">
      <c r="A3507" s="10" t="s">
        <v>3866</v>
      </c>
      <c r="B3507" s="2">
        <v>45426</v>
      </c>
      <c r="C3507">
        <v>1</v>
      </c>
      <c r="D3507">
        <v>1040.0899999999999</v>
      </c>
      <c r="E3507" s="11">
        <f t="shared" ca="1" si="333"/>
        <v>653</v>
      </c>
      <c r="F3507">
        <f t="shared" ca="1" si="328"/>
        <v>1</v>
      </c>
      <c r="G3507">
        <f t="shared" si="329"/>
        <v>1</v>
      </c>
      <c r="H3507">
        <f t="shared" si="330"/>
        <v>2</v>
      </c>
      <c r="I3507">
        <f t="shared" ca="1" si="331"/>
        <v>4</v>
      </c>
      <c r="J3507" t="str">
        <f t="shared" ca="1" si="332"/>
        <v>At Risk</v>
      </c>
    </row>
    <row r="3508" spans="1:10" x14ac:dyDescent="0.3">
      <c r="A3508" s="10" t="s">
        <v>2914</v>
      </c>
      <c r="B3508" s="2">
        <v>45582</v>
      </c>
      <c r="C3508">
        <v>2</v>
      </c>
      <c r="D3508">
        <v>2013.3000000000002</v>
      </c>
      <c r="E3508" s="11">
        <f t="shared" ca="1" si="333"/>
        <v>497</v>
      </c>
      <c r="F3508">
        <f t="shared" ca="1" si="328"/>
        <v>1</v>
      </c>
      <c r="G3508">
        <f t="shared" si="329"/>
        <v>2</v>
      </c>
      <c r="H3508">
        <f t="shared" si="330"/>
        <v>3</v>
      </c>
      <c r="I3508">
        <f t="shared" ca="1" si="331"/>
        <v>6</v>
      </c>
      <c r="J3508" t="str">
        <f t="shared" ca="1" si="332"/>
        <v>Loyal</v>
      </c>
    </row>
    <row r="3509" spans="1:10" x14ac:dyDescent="0.3">
      <c r="A3509" s="10" t="s">
        <v>5017</v>
      </c>
      <c r="B3509" s="2">
        <v>45316</v>
      </c>
      <c r="C3509">
        <v>1</v>
      </c>
      <c r="D3509">
        <v>424.01</v>
      </c>
      <c r="E3509" s="11">
        <f t="shared" ca="1" si="333"/>
        <v>763</v>
      </c>
      <c r="F3509">
        <f t="shared" ca="1" si="328"/>
        <v>1</v>
      </c>
      <c r="G3509">
        <f t="shared" si="329"/>
        <v>1</v>
      </c>
      <c r="H3509">
        <f t="shared" si="330"/>
        <v>1</v>
      </c>
      <c r="I3509">
        <f t="shared" ca="1" si="331"/>
        <v>3</v>
      </c>
      <c r="J3509" t="str">
        <f t="shared" ca="1" si="332"/>
        <v>Lost</v>
      </c>
    </row>
    <row r="3510" spans="1:10" x14ac:dyDescent="0.3">
      <c r="A3510" s="10" t="s">
        <v>1292</v>
      </c>
      <c r="B3510" s="2">
        <v>45513</v>
      </c>
      <c r="C3510">
        <v>3</v>
      </c>
      <c r="D3510">
        <v>4726.58</v>
      </c>
      <c r="E3510" s="11">
        <f t="shared" ca="1" si="333"/>
        <v>566</v>
      </c>
      <c r="F3510">
        <f t="shared" ca="1" si="328"/>
        <v>1</v>
      </c>
      <c r="G3510">
        <f t="shared" si="329"/>
        <v>3</v>
      </c>
      <c r="H3510">
        <f t="shared" si="330"/>
        <v>3</v>
      </c>
      <c r="I3510">
        <f t="shared" ca="1" si="331"/>
        <v>7</v>
      </c>
      <c r="J3510" t="str">
        <f t="shared" ca="1" si="332"/>
        <v>Champion</v>
      </c>
    </row>
    <row r="3511" spans="1:10" x14ac:dyDescent="0.3">
      <c r="A3511" s="10" t="s">
        <v>2782</v>
      </c>
      <c r="B3511" s="2">
        <v>45302</v>
      </c>
      <c r="C3511">
        <v>1</v>
      </c>
      <c r="D3511">
        <v>722.88</v>
      </c>
      <c r="E3511" s="11">
        <f t="shared" ca="1" si="333"/>
        <v>777</v>
      </c>
      <c r="F3511">
        <f t="shared" ca="1" si="328"/>
        <v>1</v>
      </c>
      <c r="G3511">
        <f t="shared" si="329"/>
        <v>1</v>
      </c>
      <c r="H3511">
        <f t="shared" si="330"/>
        <v>1</v>
      </c>
      <c r="I3511">
        <f t="shared" ca="1" si="331"/>
        <v>3</v>
      </c>
      <c r="J3511" t="str">
        <f t="shared" ca="1" si="332"/>
        <v>Lost</v>
      </c>
    </row>
    <row r="3512" spans="1:10" x14ac:dyDescent="0.3">
      <c r="A3512" s="10" t="s">
        <v>5586</v>
      </c>
      <c r="B3512" s="2">
        <v>45642</v>
      </c>
      <c r="C3512">
        <v>1</v>
      </c>
      <c r="D3512">
        <v>1386.63</v>
      </c>
      <c r="E3512" s="11">
        <f t="shared" ca="1" si="333"/>
        <v>437</v>
      </c>
      <c r="F3512">
        <f t="shared" ca="1" si="328"/>
        <v>1</v>
      </c>
      <c r="G3512">
        <f t="shared" si="329"/>
        <v>1</v>
      </c>
      <c r="H3512">
        <f t="shared" si="330"/>
        <v>2</v>
      </c>
      <c r="I3512">
        <f t="shared" ca="1" si="331"/>
        <v>4</v>
      </c>
      <c r="J3512" t="str">
        <f t="shared" ca="1" si="332"/>
        <v>At Risk</v>
      </c>
    </row>
    <row r="3513" spans="1:10" x14ac:dyDescent="0.3">
      <c r="A3513" s="10" t="s">
        <v>83</v>
      </c>
      <c r="B3513" s="2">
        <v>45476</v>
      </c>
      <c r="C3513">
        <v>1</v>
      </c>
      <c r="D3513">
        <v>2050.21</v>
      </c>
      <c r="E3513" s="11">
        <f t="shared" ca="1" si="333"/>
        <v>603</v>
      </c>
      <c r="F3513">
        <f t="shared" ca="1" si="328"/>
        <v>1</v>
      </c>
      <c r="G3513">
        <f t="shared" si="329"/>
        <v>1</v>
      </c>
      <c r="H3513">
        <f t="shared" si="330"/>
        <v>3</v>
      </c>
      <c r="I3513">
        <f t="shared" ca="1" si="331"/>
        <v>5</v>
      </c>
      <c r="J3513" t="str">
        <f t="shared" ca="1" si="332"/>
        <v>Loyal</v>
      </c>
    </row>
    <row r="3514" spans="1:10" x14ac:dyDescent="0.3">
      <c r="A3514" s="10" t="s">
        <v>5537</v>
      </c>
      <c r="B3514" s="2">
        <v>45447</v>
      </c>
      <c r="C3514">
        <v>1</v>
      </c>
      <c r="D3514">
        <v>1703.91</v>
      </c>
      <c r="E3514" s="11">
        <f t="shared" ca="1" si="333"/>
        <v>632</v>
      </c>
      <c r="F3514">
        <f t="shared" ca="1" si="328"/>
        <v>1</v>
      </c>
      <c r="G3514">
        <f t="shared" si="329"/>
        <v>1</v>
      </c>
      <c r="H3514">
        <f t="shared" si="330"/>
        <v>2</v>
      </c>
      <c r="I3514">
        <f t="shared" ca="1" si="331"/>
        <v>4</v>
      </c>
      <c r="J3514" t="str">
        <f t="shared" ca="1" si="332"/>
        <v>At Risk</v>
      </c>
    </row>
    <row r="3515" spans="1:10" x14ac:dyDescent="0.3">
      <c r="A3515" s="10" t="s">
        <v>956</v>
      </c>
      <c r="B3515" s="2">
        <v>45612</v>
      </c>
      <c r="C3515">
        <v>3</v>
      </c>
      <c r="D3515">
        <v>2545.27</v>
      </c>
      <c r="E3515" s="11">
        <f t="shared" ca="1" si="333"/>
        <v>467</v>
      </c>
      <c r="F3515">
        <f t="shared" ca="1" si="328"/>
        <v>1</v>
      </c>
      <c r="G3515">
        <f t="shared" si="329"/>
        <v>3</v>
      </c>
      <c r="H3515">
        <f t="shared" si="330"/>
        <v>3</v>
      </c>
      <c r="I3515">
        <f t="shared" ca="1" si="331"/>
        <v>7</v>
      </c>
      <c r="J3515" t="str">
        <f t="shared" ca="1" si="332"/>
        <v>Champion</v>
      </c>
    </row>
    <row r="3516" spans="1:10" x14ac:dyDescent="0.3">
      <c r="A3516" s="10" t="s">
        <v>4424</v>
      </c>
      <c r="B3516" s="2">
        <v>45302</v>
      </c>
      <c r="C3516">
        <v>1</v>
      </c>
      <c r="D3516">
        <v>1457.86</v>
      </c>
      <c r="E3516" s="11">
        <f t="shared" ca="1" si="333"/>
        <v>777</v>
      </c>
      <c r="F3516">
        <f t="shared" ca="1" si="328"/>
        <v>1</v>
      </c>
      <c r="G3516">
        <f t="shared" si="329"/>
        <v>1</v>
      </c>
      <c r="H3516">
        <f t="shared" si="330"/>
        <v>2</v>
      </c>
      <c r="I3516">
        <f t="shared" ca="1" si="331"/>
        <v>4</v>
      </c>
      <c r="J3516" t="str">
        <f t="shared" ca="1" si="332"/>
        <v>At Risk</v>
      </c>
    </row>
    <row r="3517" spans="1:10" x14ac:dyDescent="0.3">
      <c r="A3517" s="10" t="s">
        <v>567</v>
      </c>
      <c r="B3517" s="2">
        <v>45519</v>
      </c>
      <c r="C3517">
        <v>3</v>
      </c>
      <c r="D3517">
        <v>2275.2799999999997</v>
      </c>
      <c r="E3517" s="11">
        <f t="shared" ca="1" si="333"/>
        <v>560</v>
      </c>
      <c r="F3517">
        <f t="shared" ca="1" si="328"/>
        <v>1</v>
      </c>
      <c r="G3517">
        <f t="shared" si="329"/>
        <v>3</v>
      </c>
      <c r="H3517">
        <f t="shared" si="330"/>
        <v>3</v>
      </c>
      <c r="I3517">
        <f t="shared" ca="1" si="331"/>
        <v>7</v>
      </c>
      <c r="J3517" t="str">
        <f t="shared" ca="1" si="332"/>
        <v>Champion</v>
      </c>
    </row>
    <row r="3518" spans="1:10" x14ac:dyDescent="0.3">
      <c r="A3518" s="10" t="s">
        <v>4819</v>
      </c>
      <c r="B3518" s="2">
        <v>45643</v>
      </c>
      <c r="C3518">
        <v>2</v>
      </c>
      <c r="D3518">
        <v>749.19</v>
      </c>
      <c r="E3518" s="11">
        <f t="shared" ca="1" si="333"/>
        <v>436</v>
      </c>
      <c r="F3518">
        <f t="shared" ca="1" si="328"/>
        <v>1</v>
      </c>
      <c r="G3518">
        <f t="shared" si="329"/>
        <v>2</v>
      </c>
      <c r="H3518">
        <f t="shared" si="330"/>
        <v>1</v>
      </c>
      <c r="I3518">
        <f t="shared" ca="1" si="331"/>
        <v>4</v>
      </c>
      <c r="J3518" t="str">
        <f t="shared" ca="1" si="332"/>
        <v>At Risk</v>
      </c>
    </row>
    <row r="3519" spans="1:10" x14ac:dyDescent="0.3">
      <c r="A3519" s="10" t="s">
        <v>5680</v>
      </c>
      <c r="B3519" s="2">
        <v>45423</v>
      </c>
      <c r="C3519">
        <v>1</v>
      </c>
      <c r="D3519">
        <v>114.96</v>
      </c>
      <c r="E3519" s="11">
        <f t="shared" ca="1" si="333"/>
        <v>656</v>
      </c>
      <c r="F3519">
        <f t="shared" ca="1" si="328"/>
        <v>1</v>
      </c>
      <c r="G3519">
        <f t="shared" si="329"/>
        <v>1</v>
      </c>
      <c r="H3519">
        <f t="shared" si="330"/>
        <v>1</v>
      </c>
      <c r="I3519">
        <f t="shared" ca="1" si="331"/>
        <v>3</v>
      </c>
      <c r="J3519" t="str">
        <f t="shared" ca="1" si="332"/>
        <v>Lost</v>
      </c>
    </row>
    <row r="3520" spans="1:10" x14ac:dyDescent="0.3">
      <c r="A3520" s="10" t="s">
        <v>2385</v>
      </c>
      <c r="B3520" s="2">
        <v>45651</v>
      </c>
      <c r="C3520">
        <v>4</v>
      </c>
      <c r="D3520">
        <v>1320.31</v>
      </c>
      <c r="E3520" s="11">
        <f t="shared" ca="1" si="333"/>
        <v>428</v>
      </c>
      <c r="F3520">
        <f t="shared" ca="1" si="328"/>
        <v>1</v>
      </c>
      <c r="G3520">
        <f t="shared" si="329"/>
        <v>3</v>
      </c>
      <c r="H3520">
        <f t="shared" si="330"/>
        <v>2</v>
      </c>
      <c r="I3520">
        <f t="shared" ca="1" si="331"/>
        <v>6</v>
      </c>
      <c r="J3520" t="str">
        <f t="shared" ca="1" si="332"/>
        <v>Loyal</v>
      </c>
    </row>
    <row r="3521" spans="1:10" x14ac:dyDescent="0.3">
      <c r="A3521" s="10" t="s">
        <v>4834</v>
      </c>
      <c r="B3521" s="2">
        <v>45496</v>
      </c>
      <c r="C3521">
        <v>1</v>
      </c>
      <c r="D3521">
        <v>722.33</v>
      </c>
      <c r="E3521" s="11">
        <f t="shared" ca="1" si="333"/>
        <v>583</v>
      </c>
      <c r="F3521">
        <f t="shared" ca="1" si="328"/>
        <v>1</v>
      </c>
      <c r="G3521">
        <f t="shared" si="329"/>
        <v>1</v>
      </c>
      <c r="H3521">
        <f t="shared" si="330"/>
        <v>1</v>
      </c>
      <c r="I3521">
        <f t="shared" ca="1" si="331"/>
        <v>3</v>
      </c>
      <c r="J3521" t="str">
        <f t="shared" ca="1" si="332"/>
        <v>Lost</v>
      </c>
    </row>
    <row r="3522" spans="1:10" x14ac:dyDescent="0.3">
      <c r="A3522" s="10" t="s">
        <v>421</v>
      </c>
      <c r="B3522" s="2">
        <v>45322</v>
      </c>
      <c r="C3522">
        <v>1</v>
      </c>
      <c r="D3522">
        <v>1860.1</v>
      </c>
      <c r="E3522" s="11">
        <f t="shared" ca="1" si="333"/>
        <v>757</v>
      </c>
      <c r="F3522">
        <f t="shared" ca="1" si="328"/>
        <v>1</v>
      </c>
      <c r="G3522">
        <f t="shared" si="329"/>
        <v>1</v>
      </c>
      <c r="H3522">
        <f t="shared" si="330"/>
        <v>2</v>
      </c>
      <c r="I3522">
        <f t="shared" ca="1" si="331"/>
        <v>4</v>
      </c>
      <c r="J3522" t="str">
        <f t="shared" ca="1" si="332"/>
        <v>At Risk</v>
      </c>
    </row>
    <row r="3523" spans="1:10" x14ac:dyDescent="0.3">
      <c r="A3523" s="10" t="s">
        <v>5600</v>
      </c>
      <c r="B3523" s="2">
        <v>45528</v>
      </c>
      <c r="C3523">
        <v>1</v>
      </c>
      <c r="D3523">
        <v>1140.8599999999999</v>
      </c>
      <c r="E3523" s="11">
        <f t="shared" ca="1" si="333"/>
        <v>551</v>
      </c>
      <c r="F3523">
        <f t="shared" ref="F3523:F3586" ca="1" si="334">_xlfn.IFS(E3523&lt;100,3,E3523&lt;=200,2,E3523&gt;200,1)</f>
        <v>1</v>
      </c>
      <c r="G3523">
        <f t="shared" ref="G3523:G3586" si="335">_xlfn.IFS(C3523&gt;=3,3,C3523=2,2,C3523=1,1)</f>
        <v>1</v>
      </c>
      <c r="H3523">
        <f t="shared" ref="H3523:H3586" si="336">_xlfn.IFS(D3523&gt;=2000,3,D3523&gt;=1000,2,D3523&lt;1000,1)</f>
        <v>2</v>
      </c>
      <c r="I3523">
        <f t="shared" ref="I3523:I3586" ca="1" si="337">F3523+G3523+H3523</f>
        <v>4</v>
      </c>
      <c r="J3523" t="str">
        <f t="shared" ref="J3523:J3586" ca="1" si="338">_xlfn.IFS(I3523&gt;=7,"Champion",I3523&gt;=5,"Loyal",I3523&gt;=4,"At Risk",I3523&lt;4,"Lost")</f>
        <v>At Risk</v>
      </c>
    </row>
    <row r="3524" spans="1:10" x14ac:dyDescent="0.3">
      <c r="A3524" s="10" t="s">
        <v>2723</v>
      </c>
      <c r="B3524" s="2">
        <v>45374</v>
      </c>
      <c r="C3524">
        <v>2</v>
      </c>
      <c r="D3524">
        <v>3689.74</v>
      </c>
      <c r="E3524" s="11">
        <f t="shared" ca="1" si="333"/>
        <v>705</v>
      </c>
      <c r="F3524">
        <f t="shared" ca="1" si="334"/>
        <v>1</v>
      </c>
      <c r="G3524">
        <f t="shared" si="335"/>
        <v>2</v>
      </c>
      <c r="H3524">
        <f t="shared" si="336"/>
        <v>3</v>
      </c>
      <c r="I3524">
        <f t="shared" ca="1" si="337"/>
        <v>6</v>
      </c>
      <c r="J3524" t="str">
        <f t="shared" ca="1" si="338"/>
        <v>Loyal</v>
      </c>
    </row>
    <row r="3525" spans="1:10" x14ac:dyDescent="0.3">
      <c r="A3525" s="10" t="s">
        <v>987</v>
      </c>
      <c r="B3525" s="2">
        <v>45634</v>
      </c>
      <c r="C3525">
        <v>3</v>
      </c>
      <c r="D3525">
        <v>1769.3099999999997</v>
      </c>
      <c r="E3525" s="11">
        <f t="shared" ref="E3525:E3588" ca="1" si="339">TODAY()-B3525</f>
        <v>445</v>
      </c>
      <c r="F3525">
        <f t="shared" ca="1" si="334"/>
        <v>1</v>
      </c>
      <c r="G3525">
        <f t="shared" si="335"/>
        <v>3</v>
      </c>
      <c r="H3525">
        <f t="shared" si="336"/>
        <v>2</v>
      </c>
      <c r="I3525">
        <f t="shared" ca="1" si="337"/>
        <v>6</v>
      </c>
      <c r="J3525" t="str">
        <f t="shared" ca="1" si="338"/>
        <v>Loyal</v>
      </c>
    </row>
    <row r="3526" spans="1:10" x14ac:dyDescent="0.3">
      <c r="A3526" s="10" t="s">
        <v>5030</v>
      </c>
      <c r="B3526" s="2">
        <v>45473</v>
      </c>
      <c r="C3526">
        <v>1</v>
      </c>
      <c r="D3526">
        <v>463.29</v>
      </c>
      <c r="E3526" s="11">
        <f t="shared" ca="1" si="339"/>
        <v>606</v>
      </c>
      <c r="F3526">
        <f t="shared" ca="1" si="334"/>
        <v>1</v>
      </c>
      <c r="G3526">
        <f t="shared" si="335"/>
        <v>1</v>
      </c>
      <c r="H3526">
        <f t="shared" si="336"/>
        <v>1</v>
      </c>
      <c r="I3526">
        <f t="shared" ca="1" si="337"/>
        <v>3</v>
      </c>
      <c r="J3526" t="str">
        <f t="shared" ca="1" si="338"/>
        <v>Lost</v>
      </c>
    </row>
    <row r="3527" spans="1:10" x14ac:dyDescent="0.3">
      <c r="A3527" s="10" t="s">
        <v>3816</v>
      </c>
      <c r="B3527" s="2">
        <v>45480</v>
      </c>
      <c r="C3527">
        <v>1</v>
      </c>
      <c r="D3527">
        <v>170.88</v>
      </c>
      <c r="E3527" s="11">
        <f t="shared" ca="1" si="339"/>
        <v>599</v>
      </c>
      <c r="F3527">
        <f t="shared" ca="1" si="334"/>
        <v>1</v>
      </c>
      <c r="G3527">
        <f t="shared" si="335"/>
        <v>1</v>
      </c>
      <c r="H3527">
        <f t="shared" si="336"/>
        <v>1</v>
      </c>
      <c r="I3527">
        <f t="shared" ca="1" si="337"/>
        <v>3</v>
      </c>
      <c r="J3527" t="str">
        <f t="shared" ca="1" si="338"/>
        <v>Lost</v>
      </c>
    </row>
    <row r="3528" spans="1:10" x14ac:dyDescent="0.3">
      <c r="A3528" s="10" t="s">
        <v>2021</v>
      </c>
      <c r="B3528" s="2">
        <v>45554</v>
      </c>
      <c r="C3528">
        <v>3</v>
      </c>
      <c r="D3528">
        <v>1745.36</v>
      </c>
      <c r="E3528" s="11">
        <f t="shared" ca="1" si="339"/>
        <v>525</v>
      </c>
      <c r="F3528">
        <f t="shared" ca="1" si="334"/>
        <v>1</v>
      </c>
      <c r="G3528">
        <f t="shared" si="335"/>
        <v>3</v>
      </c>
      <c r="H3528">
        <f t="shared" si="336"/>
        <v>2</v>
      </c>
      <c r="I3528">
        <f t="shared" ca="1" si="337"/>
        <v>6</v>
      </c>
      <c r="J3528" t="str">
        <f t="shared" ca="1" si="338"/>
        <v>Loyal</v>
      </c>
    </row>
    <row r="3529" spans="1:10" x14ac:dyDescent="0.3">
      <c r="A3529" s="10" t="s">
        <v>2664</v>
      </c>
      <c r="B3529" s="2">
        <v>45587</v>
      </c>
      <c r="C3529">
        <v>4</v>
      </c>
      <c r="D3529">
        <v>6205.14</v>
      </c>
      <c r="E3529" s="11">
        <f t="shared" ca="1" si="339"/>
        <v>492</v>
      </c>
      <c r="F3529">
        <f t="shared" ca="1" si="334"/>
        <v>1</v>
      </c>
      <c r="G3529">
        <f t="shared" si="335"/>
        <v>3</v>
      </c>
      <c r="H3529">
        <f t="shared" si="336"/>
        <v>3</v>
      </c>
      <c r="I3529">
        <f t="shared" ca="1" si="337"/>
        <v>7</v>
      </c>
      <c r="J3529" t="str">
        <f t="shared" ca="1" si="338"/>
        <v>Champion</v>
      </c>
    </row>
    <row r="3530" spans="1:10" x14ac:dyDescent="0.3">
      <c r="A3530" s="10" t="s">
        <v>1039</v>
      </c>
      <c r="B3530" s="2">
        <v>45323</v>
      </c>
      <c r="C3530">
        <v>1</v>
      </c>
      <c r="D3530">
        <v>871.67</v>
      </c>
      <c r="E3530" s="11">
        <f t="shared" ca="1" si="339"/>
        <v>756</v>
      </c>
      <c r="F3530">
        <f t="shared" ca="1" si="334"/>
        <v>1</v>
      </c>
      <c r="G3530">
        <f t="shared" si="335"/>
        <v>1</v>
      </c>
      <c r="H3530">
        <f t="shared" si="336"/>
        <v>1</v>
      </c>
      <c r="I3530">
        <f t="shared" ca="1" si="337"/>
        <v>3</v>
      </c>
      <c r="J3530" t="str">
        <f t="shared" ca="1" si="338"/>
        <v>Lost</v>
      </c>
    </row>
    <row r="3531" spans="1:10" x14ac:dyDescent="0.3">
      <c r="A3531" s="10" t="s">
        <v>1119</v>
      </c>
      <c r="B3531" s="2">
        <v>45435</v>
      </c>
      <c r="C3531">
        <v>2</v>
      </c>
      <c r="D3531">
        <v>812.31999999999994</v>
      </c>
      <c r="E3531" s="11">
        <f t="shared" ca="1" si="339"/>
        <v>644</v>
      </c>
      <c r="F3531">
        <f t="shared" ca="1" si="334"/>
        <v>1</v>
      </c>
      <c r="G3531">
        <f t="shared" si="335"/>
        <v>2</v>
      </c>
      <c r="H3531">
        <f t="shared" si="336"/>
        <v>1</v>
      </c>
      <c r="I3531">
        <f t="shared" ca="1" si="337"/>
        <v>4</v>
      </c>
      <c r="J3531" t="str">
        <f t="shared" ca="1" si="338"/>
        <v>At Risk</v>
      </c>
    </row>
    <row r="3532" spans="1:10" x14ac:dyDescent="0.3">
      <c r="A3532" s="10" t="s">
        <v>369</v>
      </c>
      <c r="B3532" s="2">
        <v>45310</v>
      </c>
      <c r="C3532">
        <v>1</v>
      </c>
      <c r="D3532">
        <v>2448.77</v>
      </c>
      <c r="E3532" s="11">
        <f t="shared" ca="1" si="339"/>
        <v>769</v>
      </c>
      <c r="F3532">
        <f t="shared" ca="1" si="334"/>
        <v>1</v>
      </c>
      <c r="G3532">
        <f t="shared" si="335"/>
        <v>1</v>
      </c>
      <c r="H3532">
        <f t="shared" si="336"/>
        <v>3</v>
      </c>
      <c r="I3532">
        <f t="shared" ca="1" si="337"/>
        <v>5</v>
      </c>
      <c r="J3532" t="str">
        <f t="shared" ca="1" si="338"/>
        <v>Loyal</v>
      </c>
    </row>
    <row r="3533" spans="1:10" x14ac:dyDescent="0.3">
      <c r="A3533" s="10" t="s">
        <v>458</v>
      </c>
      <c r="B3533" s="2">
        <v>45353</v>
      </c>
      <c r="C3533">
        <v>1</v>
      </c>
      <c r="D3533">
        <v>594.32000000000005</v>
      </c>
      <c r="E3533" s="11">
        <f t="shared" ca="1" si="339"/>
        <v>726</v>
      </c>
      <c r="F3533">
        <f t="shared" ca="1" si="334"/>
        <v>1</v>
      </c>
      <c r="G3533">
        <f t="shared" si="335"/>
        <v>1</v>
      </c>
      <c r="H3533">
        <f t="shared" si="336"/>
        <v>1</v>
      </c>
      <c r="I3533">
        <f t="shared" ca="1" si="337"/>
        <v>3</v>
      </c>
      <c r="J3533" t="str">
        <f t="shared" ca="1" si="338"/>
        <v>Lost</v>
      </c>
    </row>
    <row r="3534" spans="1:10" x14ac:dyDescent="0.3">
      <c r="A3534" s="10" t="s">
        <v>2316</v>
      </c>
      <c r="B3534" s="2">
        <v>45528</v>
      </c>
      <c r="C3534">
        <v>2</v>
      </c>
      <c r="D3534">
        <v>2736.1099999999997</v>
      </c>
      <c r="E3534" s="11">
        <f t="shared" ca="1" si="339"/>
        <v>551</v>
      </c>
      <c r="F3534">
        <f t="shared" ca="1" si="334"/>
        <v>1</v>
      </c>
      <c r="G3534">
        <f t="shared" si="335"/>
        <v>2</v>
      </c>
      <c r="H3534">
        <f t="shared" si="336"/>
        <v>3</v>
      </c>
      <c r="I3534">
        <f t="shared" ca="1" si="337"/>
        <v>6</v>
      </c>
      <c r="J3534" t="str">
        <f t="shared" ca="1" si="338"/>
        <v>Loyal</v>
      </c>
    </row>
    <row r="3535" spans="1:10" x14ac:dyDescent="0.3">
      <c r="A3535" s="10" t="s">
        <v>988</v>
      </c>
      <c r="B3535" s="2">
        <v>45391</v>
      </c>
      <c r="C3535">
        <v>1</v>
      </c>
      <c r="D3535">
        <v>198.63</v>
      </c>
      <c r="E3535" s="11">
        <f t="shared" ca="1" si="339"/>
        <v>688</v>
      </c>
      <c r="F3535">
        <f t="shared" ca="1" si="334"/>
        <v>1</v>
      </c>
      <c r="G3535">
        <f t="shared" si="335"/>
        <v>1</v>
      </c>
      <c r="H3535">
        <f t="shared" si="336"/>
        <v>1</v>
      </c>
      <c r="I3535">
        <f t="shared" ca="1" si="337"/>
        <v>3</v>
      </c>
      <c r="J3535" t="str">
        <f t="shared" ca="1" si="338"/>
        <v>Lost</v>
      </c>
    </row>
    <row r="3536" spans="1:10" x14ac:dyDescent="0.3">
      <c r="A3536" s="10" t="s">
        <v>3532</v>
      </c>
      <c r="B3536" s="2">
        <v>45570</v>
      </c>
      <c r="C3536">
        <v>2</v>
      </c>
      <c r="D3536">
        <v>3393.13</v>
      </c>
      <c r="E3536" s="11">
        <f t="shared" ca="1" si="339"/>
        <v>509</v>
      </c>
      <c r="F3536">
        <f t="shared" ca="1" si="334"/>
        <v>1</v>
      </c>
      <c r="G3536">
        <f t="shared" si="335"/>
        <v>2</v>
      </c>
      <c r="H3536">
        <f t="shared" si="336"/>
        <v>3</v>
      </c>
      <c r="I3536">
        <f t="shared" ca="1" si="337"/>
        <v>6</v>
      </c>
      <c r="J3536" t="str">
        <f t="shared" ca="1" si="338"/>
        <v>Loyal</v>
      </c>
    </row>
    <row r="3537" spans="1:10" x14ac:dyDescent="0.3">
      <c r="A3537" s="10" t="s">
        <v>1737</v>
      </c>
      <c r="B3537" s="2">
        <v>45413</v>
      </c>
      <c r="C3537">
        <v>2</v>
      </c>
      <c r="D3537">
        <v>1186.8599999999999</v>
      </c>
      <c r="E3537" s="11">
        <f t="shared" ca="1" si="339"/>
        <v>666</v>
      </c>
      <c r="F3537">
        <f t="shared" ca="1" si="334"/>
        <v>1</v>
      </c>
      <c r="G3537">
        <f t="shared" si="335"/>
        <v>2</v>
      </c>
      <c r="H3537">
        <f t="shared" si="336"/>
        <v>2</v>
      </c>
      <c r="I3537">
        <f t="shared" ca="1" si="337"/>
        <v>5</v>
      </c>
      <c r="J3537" t="str">
        <f t="shared" ca="1" si="338"/>
        <v>Loyal</v>
      </c>
    </row>
    <row r="3538" spans="1:10" x14ac:dyDescent="0.3">
      <c r="A3538" s="10" t="s">
        <v>1043</v>
      </c>
      <c r="B3538" s="2">
        <v>45590</v>
      </c>
      <c r="C3538">
        <v>3</v>
      </c>
      <c r="D3538">
        <v>4787.6400000000003</v>
      </c>
      <c r="E3538" s="11">
        <f t="shared" ca="1" si="339"/>
        <v>489</v>
      </c>
      <c r="F3538">
        <f t="shared" ca="1" si="334"/>
        <v>1</v>
      </c>
      <c r="G3538">
        <f t="shared" si="335"/>
        <v>3</v>
      </c>
      <c r="H3538">
        <f t="shared" si="336"/>
        <v>3</v>
      </c>
      <c r="I3538">
        <f t="shared" ca="1" si="337"/>
        <v>7</v>
      </c>
      <c r="J3538" t="str">
        <f t="shared" ca="1" si="338"/>
        <v>Champion</v>
      </c>
    </row>
    <row r="3539" spans="1:10" x14ac:dyDescent="0.3">
      <c r="A3539" s="10" t="s">
        <v>4435</v>
      </c>
      <c r="B3539" s="2">
        <v>45414</v>
      </c>
      <c r="C3539">
        <v>2</v>
      </c>
      <c r="D3539">
        <v>5058.2</v>
      </c>
      <c r="E3539" s="11">
        <f t="shared" ca="1" si="339"/>
        <v>665</v>
      </c>
      <c r="F3539">
        <f t="shared" ca="1" si="334"/>
        <v>1</v>
      </c>
      <c r="G3539">
        <f t="shared" si="335"/>
        <v>2</v>
      </c>
      <c r="H3539">
        <f t="shared" si="336"/>
        <v>3</v>
      </c>
      <c r="I3539">
        <f t="shared" ca="1" si="337"/>
        <v>6</v>
      </c>
      <c r="J3539" t="str">
        <f t="shared" ca="1" si="338"/>
        <v>Loyal</v>
      </c>
    </row>
    <row r="3540" spans="1:10" x14ac:dyDescent="0.3">
      <c r="A3540" s="10" t="s">
        <v>3418</v>
      </c>
      <c r="B3540" s="2">
        <v>45413</v>
      </c>
      <c r="C3540">
        <v>2</v>
      </c>
      <c r="D3540">
        <v>2718.51</v>
      </c>
      <c r="E3540" s="11">
        <f t="shared" ca="1" si="339"/>
        <v>666</v>
      </c>
      <c r="F3540">
        <f t="shared" ca="1" si="334"/>
        <v>1</v>
      </c>
      <c r="G3540">
        <f t="shared" si="335"/>
        <v>2</v>
      </c>
      <c r="H3540">
        <f t="shared" si="336"/>
        <v>3</v>
      </c>
      <c r="I3540">
        <f t="shared" ca="1" si="337"/>
        <v>6</v>
      </c>
      <c r="J3540" t="str">
        <f t="shared" ca="1" si="338"/>
        <v>Loyal</v>
      </c>
    </row>
    <row r="3541" spans="1:10" x14ac:dyDescent="0.3">
      <c r="A3541" s="10" t="s">
        <v>5031</v>
      </c>
      <c r="B3541" s="2">
        <v>45523</v>
      </c>
      <c r="C3541">
        <v>1</v>
      </c>
      <c r="D3541">
        <v>1162.47</v>
      </c>
      <c r="E3541" s="11">
        <f t="shared" ca="1" si="339"/>
        <v>556</v>
      </c>
      <c r="F3541">
        <f t="shared" ca="1" si="334"/>
        <v>1</v>
      </c>
      <c r="G3541">
        <f t="shared" si="335"/>
        <v>1</v>
      </c>
      <c r="H3541">
        <f t="shared" si="336"/>
        <v>2</v>
      </c>
      <c r="I3541">
        <f t="shared" ca="1" si="337"/>
        <v>4</v>
      </c>
      <c r="J3541" t="str">
        <f t="shared" ca="1" si="338"/>
        <v>At Risk</v>
      </c>
    </row>
    <row r="3542" spans="1:10" x14ac:dyDescent="0.3">
      <c r="A3542" s="10" t="s">
        <v>4850</v>
      </c>
      <c r="B3542" s="2">
        <v>45367</v>
      </c>
      <c r="C3542">
        <v>1</v>
      </c>
      <c r="D3542">
        <v>1514.96</v>
      </c>
      <c r="E3542" s="11">
        <f t="shared" ca="1" si="339"/>
        <v>712</v>
      </c>
      <c r="F3542">
        <f t="shared" ca="1" si="334"/>
        <v>1</v>
      </c>
      <c r="G3542">
        <f t="shared" si="335"/>
        <v>1</v>
      </c>
      <c r="H3542">
        <f t="shared" si="336"/>
        <v>2</v>
      </c>
      <c r="I3542">
        <f t="shared" ca="1" si="337"/>
        <v>4</v>
      </c>
      <c r="J3542" t="str">
        <f t="shared" ca="1" si="338"/>
        <v>At Risk</v>
      </c>
    </row>
    <row r="3543" spans="1:10" x14ac:dyDescent="0.3">
      <c r="A3543" s="10" t="s">
        <v>5560</v>
      </c>
      <c r="B3543" s="2">
        <v>45388</v>
      </c>
      <c r="C3543">
        <v>2</v>
      </c>
      <c r="D3543">
        <v>2108.1800000000003</v>
      </c>
      <c r="E3543" s="11">
        <f t="shared" ca="1" si="339"/>
        <v>691</v>
      </c>
      <c r="F3543">
        <f t="shared" ca="1" si="334"/>
        <v>1</v>
      </c>
      <c r="G3543">
        <f t="shared" si="335"/>
        <v>2</v>
      </c>
      <c r="H3543">
        <f t="shared" si="336"/>
        <v>3</v>
      </c>
      <c r="I3543">
        <f t="shared" ca="1" si="337"/>
        <v>6</v>
      </c>
      <c r="J3543" t="str">
        <f t="shared" ca="1" si="338"/>
        <v>Loyal</v>
      </c>
    </row>
    <row r="3544" spans="1:10" x14ac:dyDescent="0.3">
      <c r="A3544" s="10" t="s">
        <v>2130</v>
      </c>
      <c r="B3544" s="2">
        <v>45656</v>
      </c>
      <c r="C3544">
        <v>3</v>
      </c>
      <c r="D3544">
        <v>2376.3900000000003</v>
      </c>
      <c r="E3544" s="11">
        <f t="shared" ca="1" si="339"/>
        <v>423</v>
      </c>
      <c r="F3544">
        <f t="shared" ca="1" si="334"/>
        <v>1</v>
      </c>
      <c r="G3544">
        <f t="shared" si="335"/>
        <v>3</v>
      </c>
      <c r="H3544">
        <f t="shared" si="336"/>
        <v>3</v>
      </c>
      <c r="I3544">
        <f t="shared" ca="1" si="337"/>
        <v>7</v>
      </c>
      <c r="J3544" t="str">
        <f t="shared" ca="1" si="338"/>
        <v>Champion</v>
      </c>
    </row>
    <row r="3545" spans="1:10" x14ac:dyDescent="0.3">
      <c r="A3545" s="10" t="s">
        <v>5686</v>
      </c>
      <c r="B3545" s="2">
        <v>45385</v>
      </c>
      <c r="C3545">
        <v>1</v>
      </c>
      <c r="D3545">
        <v>975.93</v>
      </c>
      <c r="E3545" s="11">
        <f t="shared" ca="1" si="339"/>
        <v>694</v>
      </c>
      <c r="F3545">
        <f t="shared" ca="1" si="334"/>
        <v>1</v>
      </c>
      <c r="G3545">
        <f t="shared" si="335"/>
        <v>1</v>
      </c>
      <c r="H3545">
        <f t="shared" si="336"/>
        <v>1</v>
      </c>
      <c r="I3545">
        <f t="shared" ca="1" si="337"/>
        <v>3</v>
      </c>
      <c r="J3545" t="str">
        <f t="shared" ca="1" si="338"/>
        <v>Lost</v>
      </c>
    </row>
    <row r="3546" spans="1:10" x14ac:dyDescent="0.3">
      <c r="A3546" s="10" t="s">
        <v>3344</v>
      </c>
      <c r="B3546" s="2">
        <v>45644</v>
      </c>
      <c r="C3546">
        <v>1</v>
      </c>
      <c r="D3546">
        <v>412.94</v>
      </c>
      <c r="E3546" s="11">
        <f t="shared" ca="1" si="339"/>
        <v>435</v>
      </c>
      <c r="F3546">
        <f t="shared" ca="1" si="334"/>
        <v>1</v>
      </c>
      <c r="G3546">
        <f t="shared" si="335"/>
        <v>1</v>
      </c>
      <c r="H3546">
        <f t="shared" si="336"/>
        <v>1</v>
      </c>
      <c r="I3546">
        <f t="shared" ca="1" si="337"/>
        <v>3</v>
      </c>
      <c r="J3546" t="str">
        <f t="shared" ca="1" si="338"/>
        <v>Lost</v>
      </c>
    </row>
    <row r="3547" spans="1:10" x14ac:dyDescent="0.3">
      <c r="A3547" s="10" t="s">
        <v>2942</v>
      </c>
      <c r="B3547" s="2">
        <v>45392</v>
      </c>
      <c r="C3547">
        <v>1</v>
      </c>
      <c r="D3547">
        <v>1456.51</v>
      </c>
      <c r="E3547" s="11">
        <f t="shared" ca="1" si="339"/>
        <v>687</v>
      </c>
      <c r="F3547">
        <f t="shared" ca="1" si="334"/>
        <v>1</v>
      </c>
      <c r="G3547">
        <f t="shared" si="335"/>
        <v>1</v>
      </c>
      <c r="H3547">
        <f t="shared" si="336"/>
        <v>2</v>
      </c>
      <c r="I3547">
        <f t="shared" ca="1" si="337"/>
        <v>4</v>
      </c>
      <c r="J3547" t="str">
        <f t="shared" ca="1" si="338"/>
        <v>At Risk</v>
      </c>
    </row>
    <row r="3548" spans="1:10" x14ac:dyDescent="0.3">
      <c r="A3548" s="10" t="s">
        <v>820</v>
      </c>
      <c r="B3548" s="2">
        <v>45652</v>
      </c>
      <c r="C3548">
        <v>1</v>
      </c>
      <c r="D3548">
        <v>1323.66</v>
      </c>
      <c r="E3548" s="11">
        <f t="shared" ca="1" si="339"/>
        <v>427</v>
      </c>
      <c r="F3548">
        <f t="shared" ca="1" si="334"/>
        <v>1</v>
      </c>
      <c r="G3548">
        <f t="shared" si="335"/>
        <v>1</v>
      </c>
      <c r="H3548">
        <f t="shared" si="336"/>
        <v>2</v>
      </c>
      <c r="I3548">
        <f t="shared" ca="1" si="337"/>
        <v>4</v>
      </c>
      <c r="J3548" t="str">
        <f t="shared" ca="1" si="338"/>
        <v>At Risk</v>
      </c>
    </row>
    <row r="3549" spans="1:10" x14ac:dyDescent="0.3">
      <c r="A3549" s="10" t="s">
        <v>1952</v>
      </c>
      <c r="B3549" s="2">
        <v>45344</v>
      </c>
      <c r="C3549">
        <v>1</v>
      </c>
      <c r="D3549">
        <v>184.32</v>
      </c>
      <c r="E3549" s="11">
        <f t="shared" ca="1" si="339"/>
        <v>735</v>
      </c>
      <c r="F3549">
        <f t="shared" ca="1" si="334"/>
        <v>1</v>
      </c>
      <c r="G3549">
        <f t="shared" si="335"/>
        <v>1</v>
      </c>
      <c r="H3549">
        <f t="shared" si="336"/>
        <v>1</v>
      </c>
      <c r="I3549">
        <f t="shared" ca="1" si="337"/>
        <v>3</v>
      </c>
      <c r="J3549" t="str">
        <f t="shared" ca="1" si="338"/>
        <v>Lost</v>
      </c>
    </row>
    <row r="3550" spans="1:10" x14ac:dyDescent="0.3">
      <c r="A3550" s="10" t="s">
        <v>1183</v>
      </c>
      <c r="B3550" s="2">
        <v>45384</v>
      </c>
      <c r="C3550">
        <v>2</v>
      </c>
      <c r="D3550">
        <v>1085.9399999999998</v>
      </c>
      <c r="E3550" s="11">
        <f t="shared" ca="1" si="339"/>
        <v>695</v>
      </c>
      <c r="F3550">
        <f t="shared" ca="1" si="334"/>
        <v>1</v>
      </c>
      <c r="G3550">
        <f t="shared" si="335"/>
        <v>2</v>
      </c>
      <c r="H3550">
        <f t="shared" si="336"/>
        <v>2</v>
      </c>
      <c r="I3550">
        <f t="shared" ca="1" si="337"/>
        <v>5</v>
      </c>
      <c r="J3550" t="str">
        <f t="shared" ca="1" si="338"/>
        <v>Loyal</v>
      </c>
    </row>
    <row r="3551" spans="1:10" x14ac:dyDescent="0.3">
      <c r="A3551" s="10" t="s">
        <v>2679</v>
      </c>
      <c r="B3551" s="2">
        <v>45563</v>
      </c>
      <c r="C3551">
        <v>2</v>
      </c>
      <c r="D3551">
        <v>1704.8899999999999</v>
      </c>
      <c r="E3551" s="11">
        <f t="shared" ca="1" si="339"/>
        <v>516</v>
      </c>
      <c r="F3551">
        <f t="shared" ca="1" si="334"/>
        <v>1</v>
      </c>
      <c r="G3551">
        <f t="shared" si="335"/>
        <v>2</v>
      </c>
      <c r="H3551">
        <f t="shared" si="336"/>
        <v>2</v>
      </c>
      <c r="I3551">
        <f t="shared" ca="1" si="337"/>
        <v>5</v>
      </c>
      <c r="J3551" t="str">
        <f t="shared" ca="1" si="338"/>
        <v>Loyal</v>
      </c>
    </row>
    <row r="3552" spans="1:10" x14ac:dyDescent="0.3">
      <c r="A3552" s="10" t="s">
        <v>232</v>
      </c>
      <c r="B3552" s="2">
        <v>45585</v>
      </c>
      <c r="C3552">
        <v>5</v>
      </c>
      <c r="D3552">
        <v>4746.8200000000006</v>
      </c>
      <c r="E3552" s="11">
        <f t="shared" ca="1" si="339"/>
        <v>494</v>
      </c>
      <c r="F3552">
        <f t="shared" ca="1" si="334"/>
        <v>1</v>
      </c>
      <c r="G3552">
        <f t="shared" si="335"/>
        <v>3</v>
      </c>
      <c r="H3552">
        <f t="shared" si="336"/>
        <v>3</v>
      </c>
      <c r="I3552">
        <f t="shared" ca="1" si="337"/>
        <v>7</v>
      </c>
      <c r="J3552" t="str">
        <f t="shared" ca="1" si="338"/>
        <v>Champion</v>
      </c>
    </row>
    <row r="3553" spans="1:10" x14ac:dyDescent="0.3">
      <c r="A3553" s="10" t="s">
        <v>2074</v>
      </c>
      <c r="B3553" s="2">
        <v>45427</v>
      </c>
      <c r="C3553">
        <v>1</v>
      </c>
      <c r="D3553">
        <v>213.9</v>
      </c>
      <c r="E3553" s="11">
        <f t="shared" ca="1" si="339"/>
        <v>652</v>
      </c>
      <c r="F3553">
        <f t="shared" ca="1" si="334"/>
        <v>1</v>
      </c>
      <c r="G3553">
        <f t="shared" si="335"/>
        <v>1</v>
      </c>
      <c r="H3553">
        <f t="shared" si="336"/>
        <v>1</v>
      </c>
      <c r="I3553">
        <f t="shared" ca="1" si="337"/>
        <v>3</v>
      </c>
      <c r="J3553" t="str">
        <f t="shared" ca="1" si="338"/>
        <v>Lost</v>
      </c>
    </row>
    <row r="3554" spans="1:10" x14ac:dyDescent="0.3">
      <c r="A3554" s="10" t="s">
        <v>4995</v>
      </c>
      <c r="B3554" s="2">
        <v>45550</v>
      </c>
      <c r="C3554">
        <v>1</v>
      </c>
      <c r="D3554">
        <v>1015.26</v>
      </c>
      <c r="E3554" s="11">
        <f t="shared" ca="1" si="339"/>
        <v>529</v>
      </c>
      <c r="F3554">
        <f t="shared" ca="1" si="334"/>
        <v>1</v>
      </c>
      <c r="G3554">
        <f t="shared" si="335"/>
        <v>1</v>
      </c>
      <c r="H3554">
        <f t="shared" si="336"/>
        <v>2</v>
      </c>
      <c r="I3554">
        <f t="shared" ca="1" si="337"/>
        <v>4</v>
      </c>
      <c r="J3554" t="str">
        <f t="shared" ca="1" si="338"/>
        <v>At Risk</v>
      </c>
    </row>
    <row r="3555" spans="1:10" x14ac:dyDescent="0.3">
      <c r="A3555" s="10" t="s">
        <v>2354</v>
      </c>
      <c r="B3555" s="2">
        <v>45349</v>
      </c>
      <c r="C3555">
        <v>2</v>
      </c>
      <c r="D3555">
        <v>3194.38</v>
      </c>
      <c r="E3555" s="11">
        <f t="shared" ca="1" si="339"/>
        <v>730</v>
      </c>
      <c r="F3555">
        <f t="shared" ca="1" si="334"/>
        <v>1</v>
      </c>
      <c r="G3555">
        <f t="shared" si="335"/>
        <v>2</v>
      </c>
      <c r="H3555">
        <f t="shared" si="336"/>
        <v>3</v>
      </c>
      <c r="I3555">
        <f t="shared" ca="1" si="337"/>
        <v>6</v>
      </c>
      <c r="J3555" t="str">
        <f t="shared" ca="1" si="338"/>
        <v>Loyal</v>
      </c>
    </row>
    <row r="3556" spans="1:10" x14ac:dyDescent="0.3">
      <c r="A3556" s="10" t="s">
        <v>3204</v>
      </c>
      <c r="B3556" s="2">
        <v>45513</v>
      </c>
      <c r="C3556">
        <v>2</v>
      </c>
      <c r="D3556">
        <v>1220.7399999999998</v>
      </c>
      <c r="E3556" s="11">
        <f t="shared" ca="1" si="339"/>
        <v>566</v>
      </c>
      <c r="F3556">
        <f t="shared" ca="1" si="334"/>
        <v>1</v>
      </c>
      <c r="G3556">
        <f t="shared" si="335"/>
        <v>2</v>
      </c>
      <c r="H3556">
        <f t="shared" si="336"/>
        <v>2</v>
      </c>
      <c r="I3556">
        <f t="shared" ca="1" si="337"/>
        <v>5</v>
      </c>
      <c r="J3556" t="str">
        <f t="shared" ca="1" si="338"/>
        <v>Loyal</v>
      </c>
    </row>
    <row r="3557" spans="1:10" x14ac:dyDescent="0.3">
      <c r="A3557" s="10" t="s">
        <v>2659</v>
      </c>
      <c r="B3557" s="2">
        <v>45523</v>
      </c>
      <c r="C3557">
        <v>1</v>
      </c>
      <c r="D3557">
        <v>486.26</v>
      </c>
      <c r="E3557" s="11">
        <f t="shared" ca="1" si="339"/>
        <v>556</v>
      </c>
      <c r="F3557">
        <f t="shared" ca="1" si="334"/>
        <v>1</v>
      </c>
      <c r="G3557">
        <f t="shared" si="335"/>
        <v>1</v>
      </c>
      <c r="H3557">
        <f t="shared" si="336"/>
        <v>1</v>
      </c>
      <c r="I3557">
        <f t="shared" ca="1" si="337"/>
        <v>3</v>
      </c>
      <c r="J3557" t="str">
        <f t="shared" ca="1" si="338"/>
        <v>Lost</v>
      </c>
    </row>
    <row r="3558" spans="1:10" x14ac:dyDescent="0.3">
      <c r="A3558" s="10" t="s">
        <v>2822</v>
      </c>
      <c r="B3558" s="2">
        <v>45619</v>
      </c>
      <c r="C3558">
        <v>3</v>
      </c>
      <c r="D3558">
        <v>2831.1600000000003</v>
      </c>
      <c r="E3558" s="11">
        <f t="shared" ca="1" si="339"/>
        <v>460</v>
      </c>
      <c r="F3558">
        <f t="shared" ca="1" si="334"/>
        <v>1</v>
      </c>
      <c r="G3558">
        <f t="shared" si="335"/>
        <v>3</v>
      </c>
      <c r="H3558">
        <f t="shared" si="336"/>
        <v>3</v>
      </c>
      <c r="I3558">
        <f t="shared" ca="1" si="337"/>
        <v>7</v>
      </c>
      <c r="J3558" t="str">
        <f t="shared" ca="1" si="338"/>
        <v>Champion</v>
      </c>
    </row>
    <row r="3559" spans="1:10" x14ac:dyDescent="0.3">
      <c r="A3559" s="10" t="s">
        <v>4574</v>
      </c>
      <c r="B3559" s="2">
        <v>45536</v>
      </c>
      <c r="C3559">
        <v>1</v>
      </c>
      <c r="D3559">
        <v>1230.42</v>
      </c>
      <c r="E3559" s="11">
        <f t="shared" ca="1" si="339"/>
        <v>543</v>
      </c>
      <c r="F3559">
        <f t="shared" ca="1" si="334"/>
        <v>1</v>
      </c>
      <c r="G3559">
        <f t="shared" si="335"/>
        <v>1</v>
      </c>
      <c r="H3559">
        <f t="shared" si="336"/>
        <v>2</v>
      </c>
      <c r="I3559">
        <f t="shared" ca="1" si="337"/>
        <v>4</v>
      </c>
      <c r="J3559" t="str">
        <f t="shared" ca="1" si="338"/>
        <v>At Risk</v>
      </c>
    </row>
    <row r="3560" spans="1:10" x14ac:dyDescent="0.3">
      <c r="A3560" s="10" t="s">
        <v>3037</v>
      </c>
      <c r="B3560" s="2">
        <v>45317</v>
      </c>
      <c r="C3560">
        <v>1</v>
      </c>
      <c r="D3560">
        <v>2961.48</v>
      </c>
      <c r="E3560" s="11">
        <f t="shared" ca="1" si="339"/>
        <v>762</v>
      </c>
      <c r="F3560">
        <f t="shared" ca="1" si="334"/>
        <v>1</v>
      </c>
      <c r="G3560">
        <f t="shared" si="335"/>
        <v>1</v>
      </c>
      <c r="H3560">
        <f t="shared" si="336"/>
        <v>3</v>
      </c>
      <c r="I3560">
        <f t="shared" ca="1" si="337"/>
        <v>5</v>
      </c>
      <c r="J3560" t="str">
        <f t="shared" ca="1" si="338"/>
        <v>Loyal</v>
      </c>
    </row>
    <row r="3561" spans="1:10" x14ac:dyDescent="0.3">
      <c r="A3561" s="10" t="s">
        <v>4965</v>
      </c>
      <c r="B3561" s="2">
        <v>45582</v>
      </c>
      <c r="C3561">
        <v>3</v>
      </c>
      <c r="D3561">
        <v>2946.22</v>
      </c>
      <c r="E3561" s="11">
        <f t="shared" ca="1" si="339"/>
        <v>497</v>
      </c>
      <c r="F3561">
        <f t="shared" ca="1" si="334"/>
        <v>1</v>
      </c>
      <c r="G3561">
        <f t="shared" si="335"/>
        <v>3</v>
      </c>
      <c r="H3561">
        <f t="shared" si="336"/>
        <v>3</v>
      </c>
      <c r="I3561">
        <f t="shared" ca="1" si="337"/>
        <v>7</v>
      </c>
      <c r="J3561" t="str">
        <f t="shared" ca="1" si="338"/>
        <v>Champion</v>
      </c>
    </row>
    <row r="3562" spans="1:10" x14ac:dyDescent="0.3">
      <c r="A3562" s="10" t="s">
        <v>1024</v>
      </c>
      <c r="B3562" s="2">
        <v>45300</v>
      </c>
      <c r="C3562">
        <v>1</v>
      </c>
      <c r="D3562">
        <v>808.67</v>
      </c>
      <c r="E3562" s="11">
        <f t="shared" ca="1" si="339"/>
        <v>779</v>
      </c>
      <c r="F3562">
        <f t="shared" ca="1" si="334"/>
        <v>1</v>
      </c>
      <c r="G3562">
        <f t="shared" si="335"/>
        <v>1</v>
      </c>
      <c r="H3562">
        <f t="shared" si="336"/>
        <v>1</v>
      </c>
      <c r="I3562">
        <f t="shared" ca="1" si="337"/>
        <v>3</v>
      </c>
      <c r="J3562" t="str">
        <f t="shared" ca="1" si="338"/>
        <v>Lost</v>
      </c>
    </row>
    <row r="3563" spans="1:10" x14ac:dyDescent="0.3">
      <c r="A3563" s="10" t="s">
        <v>3412</v>
      </c>
      <c r="B3563" s="2">
        <v>45564</v>
      </c>
      <c r="C3563">
        <v>1</v>
      </c>
      <c r="D3563">
        <v>1551.2</v>
      </c>
      <c r="E3563" s="11">
        <f t="shared" ca="1" si="339"/>
        <v>515</v>
      </c>
      <c r="F3563">
        <f t="shared" ca="1" si="334"/>
        <v>1</v>
      </c>
      <c r="G3563">
        <f t="shared" si="335"/>
        <v>1</v>
      </c>
      <c r="H3563">
        <f t="shared" si="336"/>
        <v>2</v>
      </c>
      <c r="I3563">
        <f t="shared" ca="1" si="337"/>
        <v>4</v>
      </c>
      <c r="J3563" t="str">
        <f t="shared" ca="1" si="338"/>
        <v>At Risk</v>
      </c>
    </row>
    <row r="3564" spans="1:10" x14ac:dyDescent="0.3">
      <c r="A3564" s="10" t="s">
        <v>597</v>
      </c>
      <c r="B3564" s="2">
        <v>45603</v>
      </c>
      <c r="C3564">
        <v>2</v>
      </c>
      <c r="D3564">
        <v>1186.31</v>
      </c>
      <c r="E3564" s="11">
        <f t="shared" ca="1" si="339"/>
        <v>476</v>
      </c>
      <c r="F3564">
        <f t="shared" ca="1" si="334"/>
        <v>1</v>
      </c>
      <c r="G3564">
        <f t="shared" si="335"/>
        <v>2</v>
      </c>
      <c r="H3564">
        <f t="shared" si="336"/>
        <v>2</v>
      </c>
      <c r="I3564">
        <f t="shared" ca="1" si="337"/>
        <v>5</v>
      </c>
      <c r="J3564" t="str">
        <f t="shared" ca="1" si="338"/>
        <v>Loyal</v>
      </c>
    </row>
    <row r="3565" spans="1:10" x14ac:dyDescent="0.3">
      <c r="A3565" s="10" t="s">
        <v>4990</v>
      </c>
      <c r="B3565" s="2">
        <v>45559</v>
      </c>
      <c r="C3565">
        <v>1</v>
      </c>
      <c r="D3565">
        <v>3002.13</v>
      </c>
      <c r="E3565" s="11">
        <f t="shared" ca="1" si="339"/>
        <v>520</v>
      </c>
      <c r="F3565">
        <f t="shared" ca="1" si="334"/>
        <v>1</v>
      </c>
      <c r="G3565">
        <f t="shared" si="335"/>
        <v>1</v>
      </c>
      <c r="H3565">
        <f t="shared" si="336"/>
        <v>3</v>
      </c>
      <c r="I3565">
        <f t="shared" ca="1" si="337"/>
        <v>5</v>
      </c>
      <c r="J3565" t="str">
        <f t="shared" ca="1" si="338"/>
        <v>Loyal</v>
      </c>
    </row>
    <row r="3566" spans="1:10" x14ac:dyDescent="0.3">
      <c r="A3566" s="10" t="s">
        <v>692</v>
      </c>
      <c r="B3566" s="2">
        <v>45538</v>
      </c>
      <c r="C3566">
        <v>1</v>
      </c>
      <c r="D3566">
        <v>4048.36</v>
      </c>
      <c r="E3566" s="11">
        <f t="shared" ca="1" si="339"/>
        <v>541</v>
      </c>
      <c r="F3566">
        <f t="shared" ca="1" si="334"/>
        <v>1</v>
      </c>
      <c r="G3566">
        <f t="shared" si="335"/>
        <v>1</v>
      </c>
      <c r="H3566">
        <f t="shared" si="336"/>
        <v>3</v>
      </c>
      <c r="I3566">
        <f t="shared" ca="1" si="337"/>
        <v>5</v>
      </c>
      <c r="J3566" t="str">
        <f t="shared" ca="1" si="338"/>
        <v>Loyal</v>
      </c>
    </row>
    <row r="3567" spans="1:10" x14ac:dyDescent="0.3">
      <c r="A3567" s="10" t="s">
        <v>5645</v>
      </c>
      <c r="B3567" s="2">
        <v>45423</v>
      </c>
      <c r="C3567">
        <v>1</v>
      </c>
      <c r="D3567">
        <v>1867.87</v>
      </c>
      <c r="E3567" s="11">
        <f t="shared" ca="1" si="339"/>
        <v>656</v>
      </c>
      <c r="F3567">
        <f t="shared" ca="1" si="334"/>
        <v>1</v>
      </c>
      <c r="G3567">
        <f t="shared" si="335"/>
        <v>1</v>
      </c>
      <c r="H3567">
        <f t="shared" si="336"/>
        <v>2</v>
      </c>
      <c r="I3567">
        <f t="shared" ca="1" si="337"/>
        <v>4</v>
      </c>
      <c r="J3567" t="str">
        <f t="shared" ca="1" si="338"/>
        <v>At Risk</v>
      </c>
    </row>
    <row r="3568" spans="1:10" x14ac:dyDescent="0.3">
      <c r="A3568" s="10" t="s">
        <v>1633</v>
      </c>
      <c r="B3568" s="2">
        <v>45642</v>
      </c>
      <c r="C3568">
        <v>2</v>
      </c>
      <c r="D3568">
        <v>4598.5599999999995</v>
      </c>
      <c r="E3568" s="11">
        <f t="shared" ca="1" si="339"/>
        <v>437</v>
      </c>
      <c r="F3568">
        <f t="shared" ca="1" si="334"/>
        <v>1</v>
      </c>
      <c r="G3568">
        <f t="shared" si="335"/>
        <v>2</v>
      </c>
      <c r="H3568">
        <f t="shared" si="336"/>
        <v>3</v>
      </c>
      <c r="I3568">
        <f t="shared" ca="1" si="337"/>
        <v>6</v>
      </c>
      <c r="J3568" t="str">
        <f t="shared" ca="1" si="338"/>
        <v>Loyal</v>
      </c>
    </row>
    <row r="3569" spans="1:10" x14ac:dyDescent="0.3">
      <c r="A3569" s="10" t="s">
        <v>5143</v>
      </c>
      <c r="B3569" s="2">
        <v>45481</v>
      </c>
      <c r="C3569">
        <v>1</v>
      </c>
      <c r="D3569">
        <v>113.59</v>
      </c>
      <c r="E3569" s="11">
        <f t="shared" ca="1" si="339"/>
        <v>598</v>
      </c>
      <c r="F3569">
        <f t="shared" ca="1" si="334"/>
        <v>1</v>
      </c>
      <c r="G3569">
        <f t="shared" si="335"/>
        <v>1</v>
      </c>
      <c r="H3569">
        <f t="shared" si="336"/>
        <v>1</v>
      </c>
      <c r="I3569">
        <f t="shared" ca="1" si="337"/>
        <v>3</v>
      </c>
      <c r="J3569" t="str">
        <f t="shared" ca="1" si="338"/>
        <v>Lost</v>
      </c>
    </row>
    <row r="3570" spans="1:10" x14ac:dyDescent="0.3">
      <c r="A3570" s="10" t="s">
        <v>3723</v>
      </c>
      <c r="B3570" s="2">
        <v>45551</v>
      </c>
      <c r="C3570">
        <v>1</v>
      </c>
      <c r="D3570">
        <v>3695.33</v>
      </c>
      <c r="E3570" s="11">
        <f t="shared" ca="1" si="339"/>
        <v>528</v>
      </c>
      <c r="F3570">
        <f t="shared" ca="1" si="334"/>
        <v>1</v>
      </c>
      <c r="G3570">
        <f t="shared" si="335"/>
        <v>1</v>
      </c>
      <c r="H3570">
        <f t="shared" si="336"/>
        <v>3</v>
      </c>
      <c r="I3570">
        <f t="shared" ca="1" si="337"/>
        <v>5</v>
      </c>
      <c r="J3570" t="str">
        <f t="shared" ca="1" si="338"/>
        <v>Loyal</v>
      </c>
    </row>
    <row r="3571" spans="1:10" x14ac:dyDescent="0.3">
      <c r="A3571" s="10" t="s">
        <v>5651</v>
      </c>
      <c r="B3571" s="2">
        <v>45519</v>
      </c>
      <c r="C3571">
        <v>3</v>
      </c>
      <c r="D3571">
        <v>1478.71</v>
      </c>
      <c r="E3571" s="11">
        <f t="shared" ca="1" si="339"/>
        <v>560</v>
      </c>
      <c r="F3571">
        <f t="shared" ca="1" si="334"/>
        <v>1</v>
      </c>
      <c r="G3571">
        <f t="shared" si="335"/>
        <v>3</v>
      </c>
      <c r="H3571">
        <f t="shared" si="336"/>
        <v>2</v>
      </c>
      <c r="I3571">
        <f t="shared" ca="1" si="337"/>
        <v>6</v>
      </c>
      <c r="J3571" t="str">
        <f t="shared" ca="1" si="338"/>
        <v>Loyal</v>
      </c>
    </row>
    <row r="3572" spans="1:10" x14ac:dyDescent="0.3">
      <c r="A3572" s="10" t="s">
        <v>4021</v>
      </c>
      <c r="B3572" s="2">
        <v>45492</v>
      </c>
      <c r="C3572">
        <v>1</v>
      </c>
      <c r="D3572">
        <v>288.60000000000002</v>
      </c>
      <c r="E3572" s="11">
        <f t="shared" ca="1" si="339"/>
        <v>587</v>
      </c>
      <c r="F3572">
        <f t="shared" ca="1" si="334"/>
        <v>1</v>
      </c>
      <c r="G3572">
        <f t="shared" si="335"/>
        <v>1</v>
      </c>
      <c r="H3572">
        <f t="shared" si="336"/>
        <v>1</v>
      </c>
      <c r="I3572">
        <f t="shared" ca="1" si="337"/>
        <v>3</v>
      </c>
      <c r="J3572" t="str">
        <f t="shared" ca="1" si="338"/>
        <v>Lost</v>
      </c>
    </row>
    <row r="3573" spans="1:10" x14ac:dyDescent="0.3">
      <c r="A3573" s="10" t="s">
        <v>2164</v>
      </c>
      <c r="B3573" s="2">
        <v>45641</v>
      </c>
      <c r="C3573">
        <v>3</v>
      </c>
      <c r="D3573">
        <v>1991.8700000000003</v>
      </c>
      <c r="E3573" s="11">
        <f t="shared" ca="1" si="339"/>
        <v>438</v>
      </c>
      <c r="F3573">
        <f t="shared" ca="1" si="334"/>
        <v>1</v>
      </c>
      <c r="G3573">
        <f t="shared" si="335"/>
        <v>3</v>
      </c>
      <c r="H3573">
        <f t="shared" si="336"/>
        <v>2</v>
      </c>
      <c r="I3573">
        <f t="shared" ca="1" si="337"/>
        <v>6</v>
      </c>
      <c r="J3573" t="str">
        <f t="shared" ca="1" si="338"/>
        <v>Loyal</v>
      </c>
    </row>
    <row r="3574" spans="1:10" x14ac:dyDescent="0.3">
      <c r="A3574" s="10" t="s">
        <v>2880</v>
      </c>
      <c r="B3574" s="2">
        <v>45393</v>
      </c>
      <c r="C3574">
        <v>1</v>
      </c>
      <c r="D3574">
        <v>1919.74</v>
      </c>
      <c r="E3574" s="11">
        <f t="shared" ca="1" si="339"/>
        <v>686</v>
      </c>
      <c r="F3574">
        <f t="shared" ca="1" si="334"/>
        <v>1</v>
      </c>
      <c r="G3574">
        <f t="shared" si="335"/>
        <v>1</v>
      </c>
      <c r="H3574">
        <f t="shared" si="336"/>
        <v>2</v>
      </c>
      <c r="I3574">
        <f t="shared" ca="1" si="337"/>
        <v>4</v>
      </c>
      <c r="J3574" t="str">
        <f t="shared" ca="1" si="338"/>
        <v>At Risk</v>
      </c>
    </row>
    <row r="3575" spans="1:10" x14ac:dyDescent="0.3">
      <c r="A3575" s="10" t="s">
        <v>946</v>
      </c>
      <c r="B3575" s="2">
        <v>45431</v>
      </c>
      <c r="C3575">
        <v>1</v>
      </c>
      <c r="D3575">
        <v>712.71</v>
      </c>
      <c r="E3575" s="11">
        <f t="shared" ca="1" si="339"/>
        <v>648</v>
      </c>
      <c r="F3575">
        <f t="shared" ca="1" si="334"/>
        <v>1</v>
      </c>
      <c r="G3575">
        <f t="shared" si="335"/>
        <v>1</v>
      </c>
      <c r="H3575">
        <f t="shared" si="336"/>
        <v>1</v>
      </c>
      <c r="I3575">
        <f t="shared" ca="1" si="337"/>
        <v>3</v>
      </c>
      <c r="J3575" t="str">
        <f t="shared" ca="1" si="338"/>
        <v>Lost</v>
      </c>
    </row>
    <row r="3576" spans="1:10" x14ac:dyDescent="0.3">
      <c r="A3576" s="10" t="s">
        <v>157</v>
      </c>
      <c r="B3576" s="2">
        <v>45598</v>
      </c>
      <c r="C3576">
        <v>3</v>
      </c>
      <c r="D3576">
        <v>5112.0499999999993</v>
      </c>
      <c r="E3576" s="11">
        <f t="shared" ca="1" si="339"/>
        <v>481</v>
      </c>
      <c r="F3576">
        <f t="shared" ca="1" si="334"/>
        <v>1</v>
      </c>
      <c r="G3576">
        <f t="shared" si="335"/>
        <v>3</v>
      </c>
      <c r="H3576">
        <f t="shared" si="336"/>
        <v>3</v>
      </c>
      <c r="I3576">
        <f t="shared" ca="1" si="337"/>
        <v>7</v>
      </c>
      <c r="J3576" t="str">
        <f t="shared" ca="1" si="338"/>
        <v>Champion</v>
      </c>
    </row>
    <row r="3577" spans="1:10" x14ac:dyDescent="0.3">
      <c r="A3577" s="10" t="s">
        <v>1263</v>
      </c>
      <c r="B3577" s="2">
        <v>45596</v>
      </c>
      <c r="C3577">
        <v>1</v>
      </c>
      <c r="D3577">
        <v>1399.31</v>
      </c>
      <c r="E3577" s="11">
        <f t="shared" ca="1" si="339"/>
        <v>483</v>
      </c>
      <c r="F3577">
        <f t="shared" ca="1" si="334"/>
        <v>1</v>
      </c>
      <c r="G3577">
        <f t="shared" si="335"/>
        <v>1</v>
      </c>
      <c r="H3577">
        <f t="shared" si="336"/>
        <v>2</v>
      </c>
      <c r="I3577">
        <f t="shared" ca="1" si="337"/>
        <v>4</v>
      </c>
      <c r="J3577" t="str">
        <f t="shared" ca="1" si="338"/>
        <v>At Risk</v>
      </c>
    </row>
    <row r="3578" spans="1:10" x14ac:dyDescent="0.3">
      <c r="A3578" s="10" t="s">
        <v>2585</v>
      </c>
      <c r="B3578" s="2">
        <v>45564</v>
      </c>
      <c r="C3578">
        <v>3</v>
      </c>
      <c r="D3578">
        <v>2604.92</v>
      </c>
      <c r="E3578" s="11">
        <f t="shared" ca="1" si="339"/>
        <v>515</v>
      </c>
      <c r="F3578">
        <f t="shared" ca="1" si="334"/>
        <v>1</v>
      </c>
      <c r="G3578">
        <f t="shared" si="335"/>
        <v>3</v>
      </c>
      <c r="H3578">
        <f t="shared" si="336"/>
        <v>3</v>
      </c>
      <c r="I3578">
        <f t="shared" ca="1" si="337"/>
        <v>7</v>
      </c>
      <c r="J3578" t="str">
        <f t="shared" ca="1" si="338"/>
        <v>Champion</v>
      </c>
    </row>
    <row r="3579" spans="1:10" x14ac:dyDescent="0.3">
      <c r="A3579" s="10" t="s">
        <v>4902</v>
      </c>
      <c r="B3579" s="2">
        <v>45547</v>
      </c>
      <c r="C3579">
        <v>1</v>
      </c>
      <c r="D3579">
        <v>284.47000000000003</v>
      </c>
      <c r="E3579" s="11">
        <f t="shared" ca="1" si="339"/>
        <v>532</v>
      </c>
      <c r="F3579">
        <f t="shared" ca="1" si="334"/>
        <v>1</v>
      </c>
      <c r="G3579">
        <f t="shared" si="335"/>
        <v>1</v>
      </c>
      <c r="H3579">
        <f t="shared" si="336"/>
        <v>1</v>
      </c>
      <c r="I3579">
        <f t="shared" ca="1" si="337"/>
        <v>3</v>
      </c>
      <c r="J3579" t="str">
        <f t="shared" ca="1" si="338"/>
        <v>Lost</v>
      </c>
    </row>
    <row r="3580" spans="1:10" x14ac:dyDescent="0.3">
      <c r="A3580" s="10" t="s">
        <v>1520</v>
      </c>
      <c r="B3580" s="2">
        <v>45454</v>
      </c>
      <c r="C3580">
        <v>1</v>
      </c>
      <c r="D3580">
        <v>394.27</v>
      </c>
      <c r="E3580" s="11">
        <f t="shared" ca="1" si="339"/>
        <v>625</v>
      </c>
      <c r="F3580">
        <f t="shared" ca="1" si="334"/>
        <v>1</v>
      </c>
      <c r="G3580">
        <f t="shared" si="335"/>
        <v>1</v>
      </c>
      <c r="H3580">
        <f t="shared" si="336"/>
        <v>1</v>
      </c>
      <c r="I3580">
        <f t="shared" ca="1" si="337"/>
        <v>3</v>
      </c>
      <c r="J3580" t="str">
        <f t="shared" ca="1" si="338"/>
        <v>Lost</v>
      </c>
    </row>
    <row r="3581" spans="1:10" x14ac:dyDescent="0.3">
      <c r="A3581" s="10" t="s">
        <v>5731</v>
      </c>
      <c r="B3581" s="2">
        <v>45553</v>
      </c>
      <c r="C3581">
        <v>2</v>
      </c>
      <c r="D3581">
        <v>4009.2</v>
      </c>
      <c r="E3581" s="11">
        <f t="shared" ca="1" si="339"/>
        <v>526</v>
      </c>
      <c r="F3581">
        <f t="shared" ca="1" si="334"/>
        <v>1</v>
      </c>
      <c r="G3581">
        <f t="shared" si="335"/>
        <v>2</v>
      </c>
      <c r="H3581">
        <f t="shared" si="336"/>
        <v>3</v>
      </c>
      <c r="I3581">
        <f t="shared" ca="1" si="337"/>
        <v>6</v>
      </c>
      <c r="J3581" t="str">
        <f t="shared" ca="1" si="338"/>
        <v>Loyal</v>
      </c>
    </row>
    <row r="3582" spans="1:10" x14ac:dyDescent="0.3">
      <c r="A3582" s="10" t="s">
        <v>2853</v>
      </c>
      <c r="B3582" s="2">
        <v>45632</v>
      </c>
      <c r="C3582">
        <v>2</v>
      </c>
      <c r="D3582">
        <v>1372.77</v>
      </c>
      <c r="E3582" s="11">
        <f t="shared" ca="1" si="339"/>
        <v>447</v>
      </c>
      <c r="F3582">
        <f t="shared" ca="1" si="334"/>
        <v>1</v>
      </c>
      <c r="G3582">
        <f t="shared" si="335"/>
        <v>2</v>
      </c>
      <c r="H3582">
        <f t="shared" si="336"/>
        <v>2</v>
      </c>
      <c r="I3582">
        <f t="shared" ca="1" si="337"/>
        <v>5</v>
      </c>
      <c r="J3582" t="str">
        <f t="shared" ca="1" si="338"/>
        <v>Loyal</v>
      </c>
    </row>
    <row r="3583" spans="1:10" x14ac:dyDescent="0.3">
      <c r="A3583" s="10" t="s">
        <v>274</v>
      </c>
      <c r="B3583" s="2">
        <v>45492</v>
      </c>
      <c r="C3583">
        <v>1</v>
      </c>
      <c r="D3583">
        <v>508.33</v>
      </c>
      <c r="E3583" s="11">
        <f t="shared" ca="1" si="339"/>
        <v>587</v>
      </c>
      <c r="F3583">
        <f t="shared" ca="1" si="334"/>
        <v>1</v>
      </c>
      <c r="G3583">
        <f t="shared" si="335"/>
        <v>1</v>
      </c>
      <c r="H3583">
        <f t="shared" si="336"/>
        <v>1</v>
      </c>
      <c r="I3583">
        <f t="shared" ca="1" si="337"/>
        <v>3</v>
      </c>
      <c r="J3583" t="str">
        <f t="shared" ca="1" si="338"/>
        <v>Lost</v>
      </c>
    </row>
    <row r="3584" spans="1:10" x14ac:dyDescent="0.3">
      <c r="A3584" s="10" t="s">
        <v>5641</v>
      </c>
      <c r="B3584" s="2">
        <v>45562</v>
      </c>
      <c r="C3584">
        <v>1</v>
      </c>
      <c r="D3584">
        <v>1388.53</v>
      </c>
      <c r="E3584" s="11">
        <f t="shared" ca="1" si="339"/>
        <v>517</v>
      </c>
      <c r="F3584">
        <f t="shared" ca="1" si="334"/>
        <v>1</v>
      </c>
      <c r="G3584">
        <f t="shared" si="335"/>
        <v>1</v>
      </c>
      <c r="H3584">
        <f t="shared" si="336"/>
        <v>2</v>
      </c>
      <c r="I3584">
        <f t="shared" ca="1" si="337"/>
        <v>4</v>
      </c>
      <c r="J3584" t="str">
        <f t="shared" ca="1" si="338"/>
        <v>At Risk</v>
      </c>
    </row>
    <row r="3585" spans="1:10" x14ac:dyDescent="0.3">
      <c r="A3585" s="10" t="s">
        <v>414</v>
      </c>
      <c r="B3585" s="2">
        <v>45477</v>
      </c>
      <c r="C3585">
        <v>3</v>
      </c>
      <c r="D3585">
        <v>3221.65</v>
      </c>
      <c r="E3585" s="11">
        <f t="shared" ca="1" si="339"/>
        <v>602</v>
      </c>
      <c r="F3585">
        <f t="shared" ca="1" si="334"/>
        <v>1</v>
      </c>
      <c r="G3585">
        <f t="shared" si="335"/>
        <v>3</v>
      </c>
      <c r="H3585">
        <f t="shared" si="336"/>
        <v>3</v>
      </c>
      <c r="I3585">
        <f t="shared" ca="1" si="337"/>
        <v>7</v>
      </c>
      <c r="J3585" t="str">
        <f t="shared" ca="1" si="338"/>
        <v>Champion</v>
      </c>
    </row>
    <row r="3586" spans="1:10" x14ac:dyDescent="0.3">
      <c r="A3586" s="10" t="s">
        <v>5500</v>
      </c>
      <c r="B3586" s="2">
        <v>45534</v>
      </c>
      <c r="C3586">
        <v>1</v>
      </c>
      <c r="D3586">
        <v>290.64</v>
      </c>
      <c r="E3586" s="11">
        <f t="shared" ca="1" si="339"/>
        <v>545</v>
      </c>
      <c r="F3586">
        <f t="shared" ca="1" si="334"/>
        <v>1</v>
      </c>
      <c r="G3586">
        <f t="shared" si="335"/>
        <v>1</v>
      </c>
      <c r="H3586">
        <f t="shared" si="336"/>
        <v>1</v>
      </c>
      <c r="I3586">
        <f t="shared" ca="1" si="337"/>
        <v>3</v>
      </c>
      <c r="J3586" t="str">
        <f t="shared" ca="1" si="338"/>
        <v>Lost</v>
      </c>
    </row>
    <row r="3587" spans="1:10" x14ac:dyDescent="0.3">
      <c r="A3587" s="10" t="s">
        <v>1596</v>
      </c>
      <c r="B3587" s="2">
        <v>45551</v>
      </c>
      <c r="C3587">
        <v>3</v>
      </c>
      <c r="D3587">
        <v>4178.8899999999994</v>
      </c>
      <c r="E3587" s="11">
        <f t="shared" ca="1" si="339"/>
        <v>528</v>
      </c>
      <c r="F3587">
        <f t="shared" ref="F3587:F3650" ca="1" si="340">_xlfn.IFS(E3587&lt;100,3,E3587&lt;=200,2,E3587&gt;200,1)</f>
        <v>1</v>
      </c>
      <c r="G3587">
        <f t="shared" ref="G3587:G3650" si="341">_xlfn.IFS(C3587&gt;=3,3,C3587=2,2,C3587=1,1)</f>
        <v>3</v>
      </c>
      <c r="H3587">
        <f t="shared" ref="H3587:H3650" si="342">_xlfn.IFS(D3587&gt;=2000,3,D3587&gt;=1000,2,D3587&lt;1000,1)</f>
        <v>3</v>
      </c>
      <c r="I3587">
        <f t="shared" ref="I3587:I3650" ca="1" si="343">F3587+G3587+H3587</f>
        <v>7</v>
      </c>
      <c r="J3587" t="str">
        <f t="shared" ref="J3587:J3650" ca="1" si="344">_xlfn.IFS(I3587&gt;=7,"Champion",I3587&gt;=5,"Loyal",I3587&gt;=4,"At Risk",I3587&lt;4,"Lost")</f>
        <v>Champion</v>
      </c>
    </row>
    <row r="3588" spans="1:10" x14ac:dyDescent="0.3">
      <c r="A3588" s="10" t="s">
        <v>3097</v>
      </c>
      <c r="B3588" s="2">
        <v>45637</v>
      </c>
      <c r="C3588">
        <v>2</v>
      </c>
      <c r="D3588">
        <v>1650.4</v>
      </c>
      <c r="E3588" s="11">
        <f t="shared" ca="1" si="339"/>
        <v>442</v>
      </c>
      <c r="F3588">
        <f t="shared" ca="1" si="340"/>
        <v>1</v>
      </c>
      <c r="G3588">
        <f t="shared" si="341"/>
        <v>2</v>
      </c>
      <c r="H3588">
        <f t="shared" si="342"/>
        <v>2</v>
      </c>
      <c r="I3588">
        <f t="shared" ca="1" si="343"/>
        <v>5</v>
      </c>
      <c r="J3588" t="str">
        <f t="shared" ca="1" si="344"/>
        <v>Loyal</v>
      </c>
    </row>
    <row r="3589" spans="1:10" x14ac:dyDescent="0.3">
      <c r="A3589" s="10" t="s">
        <v>4730</v>
      </c>
      <c r="B3589" s="2">
        <v>45634</v>
      </c>
      <c r="C3589">
        <v>2</v>
      </c>
      <c r="D3589">
        <v>2237.67</v>
      </c>
      <c r="E3589" s="11">
        <f t="shared" ref="E3589:E3652" ca="1" si="345">TODAY()-B3589</f>
        <v>445</v>
      </c>
      <c r="F3589">
        <f t="shared" ca="1" si="340"/>
        <v>1</v>
      </c>
      <c r="G3589">
        <f t="shared" si="341"/>
        <v>2</v>
      </c>
      <c r="H3589">
        <f t="shared" si="342"/>
        <v>3</v>
      </c>
      <c r="I3589">
        <f t="shared" ca="1" si="343"/>
        <v>6</v>
      </c>
      <c r="J3589" t="str">
        <f t="shared" ca="1" si="344"/>
        <v>Loyal</v>
      </c>
    </row>
    <row r="3590" spans="1:10" x14ac:dyDescent="0.3">
      <c r="A3590" s="10" t="s">
        <v>183</v>
      </c>
      <c r="B3590" s="2">
        <v>45636</v>
      </c>
      <c r="C3590">
        <v>1</v>
      </c>
      <c r="D3590">
        <v>2898.06</v>
      </c>
      <c r="E3590" s="11">
        <f t="shared" ca="1" si="345"/>
        <v>443</v>
      </c>
      <c r="F3590">
        <f t="shared" ca="1" si="340"/>
        <v>1</v>
      </c>
      <c r="G3590">
        <f t="shared" si="341"/>
        <v>1</v>
      </c>
      <c r="H3590">
        <f t="shared" si="342"/>
        <v>3</v>
      </c>
      <c r="I3590">
        <f t="shared" ca="1" si="343"/>
        <v>5</v>
      </c>
      <c r="J3590" t="str">
        <f t="shared" ca="1" si="344"/>
        <v>Loyal</v>
      </c>
    </row>
    <row r="3591" spans="1:10" x14ac:dyDescent="0.3">
      <c r="A3591" s="10" t="s">
        <v>5265</v>
      </c>
      <c r="B3591" s="2">
        <v>45391</v>
      </c>
      <c r="C3591">
        <v>1</v>
      </c>
      <c r="D3591">
        <v>157.81</v>
      </c>
      <c r="E3591" s="11">
        <f t="shared" ca="1" si="345"/>
        <v>688</v>
      </c>
      <c r="F3591">
        <f t="shared" ca="1" si="340"/>
        <v>1</v>
      </c>
      <c r="G3591">
        <f t="shared" si="341"/>
        <v>1</v>
      </c>
      <c r="H3591">
        <f t="shared" si="342"/>
        <v>1</v>
      </c>
      <c r="I3591">
        <f t="shared" ca="1" si="343"/>
        <v>3</v>
      </c>
      <c r="J3591" t="str">
        <f t="shared" ca="1" si="344"/>
        <v>Lost</v>
      </c>
    </row>
    <row r="3592" spans="1:10" x14ac:dyDescent="0.3">
      <c r="A3592" s="10" t="s">
        <v>1920</v>
      </c>
      <c r="B3592" s="2">
        <v>45655</v>
      </c>
      <c r="C3592">
        <v>2</v>
      </c>
      <c r="D3592">
        <v>3464.24</v>
      </c>
      <c r="E3592" s="11">
        <f t="shared" ca="1" si="345"/>
        <v>424</v>
      </c>
      <c r="F3592">
        <f t="shared" ca="1" si="340"/>
        <v>1</v>
      </c>
      <c r="G3592">
        <f t="shared" si="341"/>
        <v>2</v>
      </c>
      <c r="H3592">
        <f t="shared" si="342"/>
        <v>3</v>
      </c>
      <c r="I3592">
        <f t="shared" ca="1" si="343"/>
        <v>6</v>
      </c>
      <c r="J3592" t="str">
        <f t="shared" ca="1" si="344"/>
        <v>Loyal</v>
      </c>
    </row>
    <row r="3593" spans="1:10" x14ac:dyDescent="0.3">
      <c r="A3593" s="10" t="s">
        <v>3374</v>
      </c>
      <c r="B3593" s="2">
        <v>45318</v>
      </c>
      <c r="C3593">
        <v>1</v>
      </c>
      <c r="D3593">
        <v>991.25</v>
      </c>
      <c r="E3593" s="11">
        <f t="shared" ca="1" si="345"/>
        <v>761</v>
      </c>
      <c r="F3593">
        <f t="shared" ca="1" si="340"/>
        <v>1</v>
      </c>
      <c r="G3593">
        <f t="shared" si="341"/>
        <v>1</v>
      </c>
      <c r="H3593">
        <f t="shared" si="342"/>
        <v>1</v>
      </c>
      <c r="I3593">
        <f t="shared" ca="1" si="343"/>
        <v>3</v>
      </c>
      <c r="J3593" t="str">
        <f t="shared" ca="1" si="344"/>
        <v>Lost</v>
      </c>
    </row>
    <row r="3594" spans="1:10" x14ac:dyDescent="0.3">
      <c r="A3594" s="10" t="s">
        <v>1108</v>
      </c>
      <c r="B3594" s="2">
        <v>45592</v>
      </c>
      <c r="C3594">
        <v>3</v>
      </c>
      <c r="D3594">
        <v>3583.5499999999997</v>
      </c>
      <c r="E3594" s="11">
        <f t="shared" ca="1" si="345"/>
        <v>487</v>
      </c>
      <c r="F3594">
        <f t="shared" ca="1" si="340"/>
        <v>1</v>
      </c>
      <c r="G3594">
        <f t="shared" si="341"/>
        <v>3</v>
      </c>
      <c r="H3594">
        <f t="shared" si="342"/>
        <v>3</v>
      </c>
      <c r="I3594">
        <f t="shared" ca="1" si="343"/>
        <v>7</v>
      </c>
      <c r="J3594" t="str">
        <f t="shared" ca="1" si="344"/>
        <v>Champion</v>
      </c>
    </row>
    <row r="3595" spans="1:10" x14ac:dyDescent="0.3">
      <c r="A3595" s="10" t="s">
        <v>2319</v>
      </c>
      <c r="B3595" s="2">
        <v>45486</v>
      </c>
      <c r="C3595">
        <v>1</v>
      </c>
      <c r="D3595">
        <v>2431.77</v>
      </c>
      <c r="E3595" s="11">
        <f t="shared" ca="1" si="345"/>
        <v>593</v>
      </c>
      <c r="F3595">
        <f t="shared" ca="1" si="340"/>
        <v>1</v>
      </c>
      <c r="G3595">
        <f t="shared" si="341"/>
        <v>1</v>
      </c>
      <c r="H3595">
        <f t="shared" si="342"/>
        <v>3</v>
      </c>
      <c r="I3595">
        <f t="shared" ca="1" si="343"/>
        <v>5</v>
      </c>
      <c r="J3595" t="str">
        <f t="shared" ca="1" si="344"/>
        <v>Loyal</v>
      </c>
    </row>
    <row r="3596" spans="1:10" x14ac:dyDescent="0.3">
      <c r="A3596" s="10" t="s">
        <v>92</v>
      </c>
      <c r="B3596" s="2">
        <v>45631</v>
      </c>
      <c r="C3596">
        <v>3</v>
      </c>
      <c r="D3596">
        <v>7279.86</v>
      </c>
      <c r="E3596" s="11">
        <f t="shared" ca="1" si="345"/>
        <v>448</v>
      </c>
      <c r="F3596">
        <f t="shared" ca="1" si="340"/>
        <v>1</v>
      </c>
      <c r="G3596">
        <f t="shared" si="341"/>
        <v>3</v>
      </c>
      <c r="H3596">
        <f t="shared" si="342"/>
        <v>3</v>
      </c>
      <c r="I3596">
        <f t="shared" ca="1" si="343"/>
        <v>7</v>
      </c>
      <c r="J3596" t="str">
        <f t="shared" ca="1" si="344"/>
        <v>Champion</v>
      </c>
    </row>
    <row r="3597" spans="1:10" x14ac:dyDescent="0.3">
      <c r="A3597" s="10" t="s">
        <v>5595</v>
      </c>
      <c r="B3597" s="2">
        <v>45529</v>
      </c>
      <c r="C3597">
        <v>1</v>
      </c>
      <c r="D3597">
        <v>1948.23</v>
      </c>
      <c r="E3597" s="11">
        <f t="shared" ca="1" si="345"/>
        <v>550</v>
      </c>
      <c r="F3597">
        <f t="shared" ca="1" si="340"/>
        <v>1</v>
      </c>
      <c r="G3597">
        <f t="shared" si="341"/>
        <v>1</v>
      </c>
      <c r="H3597">
        <f t="shared" si="342"/>
        <v>2</v>
      </c>
      <c r="I3597">
        <f t="shared" ca="1" si="343"/>
        <v>4</v>
      </c>
      <c r="J3597" t="str">
        <f t="shared" ca="1" si="344"/>
        <v>At Risk</v>
      </c>
    </row>
    <row r="3598" spans="1:10" x14ac:dyDescent="0.3">
      <c r="A3598" s="10" t="s">
        <v>389</v>
      </c>
      <c r="B3598" s="2">
        <v>45604</v>
      </c>
      <c r="C3598">
        <v>2</v>
      </c>
      <c r="D3598">
        <v>686.24</v>
      </c>
      <c r="E3598" s="11">
        <f t="shared" ca="1" si="345"/>
        <v>475</v>
      </c>
      <c r="F3598">
        <f t="shared" ca="1" si="340"/>
        <v>1</v>
      </c>
      <c r="G3598">
        <f t="shared" si="341"/>
        <v>2</v>
      </c>
      <c r="H3598">
        <f t="shared" si="342"/>
        <v>1</v>
      </c>
      <c r="I3598">
        <f t="shared" ca="1" si="343"/>
        <v>4</v>
      </c>
      <c r="J3598" t="str">
        <f t="shared" ca="1" si="344"/>
        <v>At Risk</v>
      </c>
    </row>
    <row r="3599" spans="1:10" x14ac:dyDescent="0.3">
      <c r="A3599" s="10" t="s">
        <v>1044</v>
      </c>
      <c r="B3599" s="2">
        <v>45363</v>
      </c>
      <c r="C3599">
        <v>1</v>
      </c>
      <c r="D3599">
        <v>1506.19</v>
      </c>
      <c r="E3599" s="11">
        <f t="shared" ca="1" si="345"/>
        <v>716</v>
      </c>
      <c r="F3599">
        <f t="shared" ca="1" si="340"/>
        <v>1</v>
      </c>
      <c r="G3599">
        <f t="shared" si="341"/>
        <v>1</v>
      </c>
      <c r="H3599">
        <f t="shared" si="342"/>
        <v>2</v>
      </c>
      <c r="I3599">
        <f t="shared" ca="1" si="343"/>
        <v>4</v>
      </c>
      <c r="J3599" t="str">
        <f t="shared" ca="1" si="344"/>
        <v>At Risk</v>
      </c>
    </row>
    <row r="3600" spans="1:10" x14ac:dyDescent="0.3">
      <c r="A3600" s="10" t="s">
        <v>447</v>
      </c>
      <c r="B3600" s="2">
        <v>45478</v>
      </c>
      <c r="C3600">
        <v>3</v>
      </c>
      <c r="D3600">
        <v>4675.1500000000005</v>
      </c>
      <c r="E3600" s="11">
        <f t="shared" ca="1" si="345"/>
        <v>601</v>
      </c>
      <c r="F3600">
        <f t="shared" ca="1" si="340"/>
        <v>1</v>
      </c>
      <c r="G3600">
        <f t="shared" si="341"/>
        <v>3</v>
      </c>
      <c r="H3600">
        <f t="shared" si="342"/>
        <v>3</v>
      </c>
      <c r="I3600">
        <f t="shared" ca="1" si="343"/>
        <v>7</v>
      </c>
      <c r="J3600" t="str">
        <f t="shared" ca="1" si="344"/>
        <v>Champion</v>
      </c>
    </row>
    <row r="3601" spans="1:10" x14ac:dyDescent="0.3">
      <c r="A3601" s="10" t="s">
        <v>1836</v>
      </c>
      <c r="B3601" s="2">
        <v>45567</v>
      </c>
      <c r="C3601">
        <v>2</v>
      </c>
      <c r="D3601">
        <v>2860.34</v>
      </c>
      <c r="E3601" s="11">
        <f t="shared" ca="1" si="345"/>
        <v>512</v>
      </c>
      <c r="F3601">
        <f t="shared" ca="1" si="340"/>
        <v>1</v>
      </c>
      <c r="G3601">
        <f t="shared" si="341"/>
        <v>2</v>
      </c>
      <c r="H3601">
        <f t="shared" si="342"/>
        <v>3</v>
      </c>
      <c r="I3601">
        <f t="shared" ca="1" si="343"/>
        <v>6</v>
      </c>
      <c r="J3601" t="str">
        <f t="shared" ca="1" si="344"/>
        <v>Loyal</v>
      </c>
    </row>
    <row r="3602" spans="1:10" x14ac:dyDescent="0.3">
      <c r="A3602" s="10" t="s">
        <v>5033</v>
      </c>
      <c r="B3602" s="2">
        <v>45468</v>
      </c>
      <c r="C3602">
        <v>2</v>
      </c>
      <c r="D3602">
        <v>4024.2</v>
      </c>
      <c r="E3602" s="11">
        <f t="shared" ca="1" si="345"/>
        <v>611</v>
      </c>
      <c r="F3602">
        <f t="shared" ca="1" si="340"/>
        <v>1</v>
      </c>
      <c r="G3602">
        <f t="shared" si="341"/>
        <v>2</v>
      </c>
      <c r="H3602">
        <f t="shared" si="342"/>
        <v>3</v>
      </c>
      <c r="I3602">
        <f t="shared" ca="1" si="343"/>
        <v>6</v>
      </c>
      <c r="J3602" t="str">
        <f t="shared" ca="1" si="344"/>
        <v>Loyal</v>
      </c>
    </row>
    <row r="3603" spans="1:10" x14ac:dyDescent="0.3">
      <c r="A3603" s="10" t="s">
        <v>3053</v>
      </c>
      <c r="B3603" s="2">
        <v>45495</v>
      </c>
      <c r="C3603">
        <v>2</v>
      </c>
      <c r="D3603">
        <v>2336.0299999999997</v>
      </c>
      <c r="E3603" s="11">
        <f t="shared" ca="1" si="345"/>
        <v>584</v>
      </c>
      <c r="F3603">
        <f t="shared" ca="1" si="340"/>
        <v>1</v>
      </c>
      <c r="G3603">
        <f t="shared" si="341"/>
        <v>2</v>
      </c>
      <c r="H3603">
        <f t="shared" si="342"/>
        <v>3</v>
      </c>
      <c r="I3603">
        <f t="shared" ca="1" si="343"/>
        <v>6</v>
      </c>
      <c r="J3603" t="str">
        <f t="shared" ca="1" si="344"/>
        <v>Loyal</v>
      </c>
    </row>
    <row r="3604" spans="1:10" x14ac:dyDescent="0.3">
      <c r="A3604" s="10" t="s">
        <v>4910</v>
      </c>
      <c r="B3604" s="2">
        <v>45468</v>
      </c>
      <c r="C3604">
        <v>1</v>
      </c>
      <c r="D3604">
        <v>619.95000000000005</v>
      </c>
      <c r="E3604" s="11">
        <f t="shared" ca="1" si="345"/>
        <v>611</v>
      </c>
      <c r="F3604">
        <f t="shared" ca="1" si="340"/>
        <v>1</v>
      </c>
      <c r="G3604">
        <f t="shared" si="341"/>
        <v>1</v>
      </c>
      <c r="H3604">
        <f t="shared" si="342"/>
        <v>1</v>
      </c>
      <c r="I3604">
        <f t="shared" ca="1" si="343"/>
        <v>3</v>
      </c>
      <c r="J3604" t="str">
        <f t="shared" ca="1" si="344"/>
        <v>Lost</v>
      </c>
    </row>
    <row r="3605" spans="1:10" x14ac:dyDescent="0.3">
      <c r="A3605" s="10" t="s">
        <v>3444</v>
      </c>
      <c r="B3605" s="2">
        <v>45450</v>
      </c>
      <c r="C3605">
        <v>1</v>
      </c>
      <c r="D3605">
        <v>2672.44</v>
      </c>
      <c r="E3605" s="11">
        <f t="shared" ca="1" si="345"/>
        <v>629</v>
      </c>
      <c r="F3605">
        <f t="shared" ca="1" si="340"/>
        <v>1</v>
      </c>
      <c r="G3605">
        <f t="shared" si="341"/>
        <v>1</v>
      </c>
      <c r="H3605">
        <f t="shared" si="342"/>
        <v>3</v>
      </c>
      <c r="I3605">
        <f t="shared" ca="1" si="343"/>
        <v>5</v>
      </c>
      <c r="J3605" t="str">
        <f t="shared" ca="1" si="344"/>
        <v>Loyal</v>
      </c>
    </row>
    <row r="3606" spans="1:10" x14ac:dyDescent="0.3">
      <c r="A3606" s="10" t="s">
        <v>2108</v>
      </c>
      <c r="B3606" s="2">
        <v>45612</v>
      </c>
      <c r="C3606">
        <v>3</v>
      </c>
      <c r="D3606">
        <v>6307.78</v>
      </c>
      <c r="E3606" s="11">
        <f t="shared" ca="1" si="345"/>
        <v>467</v>
      </c>
      <c r="F3606">
        <f t="shared" ca="1" si="340"/>
        <v>1</v>
      </c>
      <c r="G3606">
        <f t="shared" si="341"/>
        <v>3</v>
      </c>
      <c r="H3606">
        <f t="shared" si="342"/>
        <v>3</v>
      </c>
      <c r="I3606">
        <f t="shared" ca="1" si="343"/>
        <v>7</v>
      </c>
      <c r="J3606" t="str">
        <f t="shared" ca="1" si="344"/>
        <v>Champion</v>
      </c>
    </row>
    <row r="3607" spans="1:10" x14ac:dyDescent="0.3">
      <c r="A3607" s="10" t="s">
        <v>527</v>
      </c>
      <c r="B3607" s="2">
        <v>45572</v>
      </c>
      <c r="C3607">
        <v>3</v>
      </c>
      <c r="D3607">
        <v>3331.3599999999997</v>
      </c>
      <c r="E3607" s="11">
        <f t="shared" ca="1" si="345"/>
        <v>507</v>
      </c>
      <c r="F3607">
        <f t="shared" ca="1" si="340"/>
        <v>1</v>
      </c>
      <c r="G3607">
        <f t="shared" si="341"/>
        <v>3</v>
      </c>
      <c r="H3607">
        <f t="shared" si="342"/>
        <v>3</v>
      </c>
      <c r="I3607">
        <f t="shared" ca="1" si="343"/>
        <v>7</v>
      </c>
      <c r="J3607" t="str">
        <f t="shared" ca="1" si="344"/>
        <v>Champion</v>
      </c>
    </row>
    <row r="3608" spans="1:10" x14ac:dyDescent="0.3">
      <c r="A3608" s="10" t="s">
        <v>5434</v>
      </c>
      <c r="B3608" s="2">
        <v>45602</v>
      </c>
      <c r="C3608">
        <v>1</v>
      </c>
      <c r="D3608">
        <v>1814.42</v>
      </c>
      <c r="E3608" s="11">
        <f t="shared" ca="1" si="345"/>
        <v>477</v>
      </c>
      <c r="F3608">
        <f t="shared" ca="1" si="340"/>
        <v>1</v>
      </c>
      <c r="G3608">
        <f t="shared" si="341"/>
        <v>1</v>
      </c>
      <c r="H3608">
        <f t="shared" si="342"/>
        <v>2</v>
      </c>
      <c r="I3608">
        <f t="shared" ca="1" si="343"/>
        <v>4</v>
      </c>
      <c r="J3608" t="str">
        <f t="shared" ca="1" si="344"/>
        <v>At Risk</v>
      </c>
    </row>
    <row r="3609" spans="1:10" x14ac:dyDescent="0.3">
      <c r="A3609" s="10" t="s">
        <v>4112</v>
      </c>
      <c r="B3609" s="2">
        <v>45614</v>
      </c>
      <c r="C3609">
        <v>3</v>
      </c>
      <c r="D3609">
        <v>1463.94</v>
      </c>
      <c r="E3609" s="11">
        <f t="shared" ca="1" si="345"/>
        <v>465</v>
      </c>
      <c r="F3609">
        <f t="shared" ca="1" si="340"/>
        <v>1</v>
      </c>
      <c r="G3609">
        <f t="shared" si="341"/>
        <v>3</v>
      </c>
      <c r="H3609">
        <f t="shared" si="342"/>
        <v>2</v>
      </c>
      <c r="I3609">
        <f t="shared" ca="1" si="343"/>
        <v>6</v>
      </c>
      <c r="J3609" t="str">
        <f t="shared" ca="1" si="344"/>
        <v>Loyal</v>
      </c>
    </row>
    <row r="3610" spans="1:10" x14ac:dyDescent="0.3">
      <c r="A3610" s="10" t="s">
        <v>431</v>
      </c>
      <c r="B3610" s="2">
        <v>45468</v>
      </c>
      <c r="C3610">
        <v>2</v>
      </c>
      <c r="D3610">
        <v>3611.95</v>
      </c>
      <c r="E3610" s="11">
        <f t="shared" ca="1" si="345"/>
        <v>611</v>
      </c>
      <c r="F3610">
        <f t="shared" ca="1" si="340"/>
        <v>1</v>
      </c>
      <c r="G3610">
        <f t="shared" si="341"/>
        <v>2</v>
      </c>
      <c r="H3610">
        <f t="shared" si="342"/>
        <v>3</v>
      </c>
      <c r="I3610">
        <f t="shared" ca="1" si="343"/>
        <v>6</v>
      </c>
      <c r="J3610" t="str">
        <f t="shared" ca="1" si="344"/>
        <v>Loyal</v>
      </c>
    </row>
    <row r="3611" spans="1:10" x14ac:dyDescent="0.3">
      <c r="A3611" s="10" t="s">
        <v>1279</v>
      </c>
      <c r="B3611" s="2">
        <v>45655</v>
      </c>
      <c r="C3611">
        <v>4</v>
      </c>
      <c r="D3611">
        <v>1685.94</v>
      </c>
      <c r="E3611" s="11">
        <f t="shared" ca="1" si="345"/>
        <v>424</v>
      </c>
      <c r="F3611">
        <f t="shared" ca="1" si="340"/>
        <v>1</v>
      </c>
      <c r="G3611">
        <f t="shared" si="341"/>
        <v>3</v>
      </c>
      <c r="H3611">
        <f t="shared" si="342"/>
        <v>2</v>
      </c>
      <c r="I3611">
        <f t="shared" ca="1" si="343"/>
        <v>6</v>
      </c>
      <c r="J3611" t="str">
        <f t="shared" ca="1" si="344"/>
        <v>Loyal</v>
      </c>
    </row>
    <row r="3612" spans="1:10" x14ac:dyDescent="0.3">
      <c r="A3612" s="10" t="s">
        <v>4706</v>
      </c>
      <c r="B3612" s="2">
        <v>45633</v>
      </c>
      <c r="C3612">
        <v>1</v>
      </c>
      <c r="D3612">
        <v>365.6</v>
      </c>
      <c r="E3612" s="11">
        <f t="shared" ca="1" si="345"/>
        <v>446</v>
      </c>
      <c r="F3612">
        <f t="shared" ca="1" si="340"/>
        <v>1</v>
      </c>
      <c r="G3612">
        <f t="shared" si="341"/>
        <v>1</v>
      </c>
      <c r="H3612">
        <f t="shared" si="342"/>
        <v>1</v>
      </c>
      <c r="I3612">
        <f t="shared" ca="1" si="343"/>
        <v>3</v>
      </c>
      <c r="J3612" t="str">
        <f t="shared" ca="1" si="344"/>
        <v>Lost</v>
      </c>
    </row>
    <row r="3613" spans="1:10" x14ac:dyDescent="0.3">
      <c r="A3613" s="10" t="s">
        <v>1495</v>
      </c>
      <c r="B3613" s="2">
        <v>45657</v>
      </c>
      <c r="C3613">
        <v>2</v>
      </c>
      <c r="D3613">
        <v>1592.02</v>
      </c>
      <c r="E3613" s="11">
        <f t="shared" ca="1" si="345"/>
        <v>422</v>
      </c>
      <c r="F3613">
        <f t="shared" ca="1" si="340"/>
        <v>1</v>
      </c>
      <c r="G3613">
        <f t="shared" si="341"/>
        <v>2</v>
      </c>
      <c r="H3613">
        <f t="shared" si="342"/>
        <v>2</v>
      </c>
      <c r="I3613">
        <f t="shared" ca="1" si="343"/>
        <v>5</v>
      </c>
      <c r="J3613" t="str">
        <f t="shared" ca="1" si="344"/>
        <v>Loyal</v>
      </c>
    </row>
    <row r="3614" spans="1:10" x14ac:dyDescent="0.3">
      <c r="A3614" s="10" t="s">
        <v>997</v>
      </c>
      <c r="B3614" s="2">
        <v>45496</v>
      </c>
      <c r="C3614">
        <v>1</v>
      </c>
      <c r="D3614">
        <v>464.54</v>
      </c>
      <c r="E3614" s="11">
        <f t="shared" ca="1" si="345"/>
        <v>583</v>
      </c>
      <c r="F3614">
        <f t="shared" ca="1" si="340"/>
        <v>1</v>
      </c>
      <c r="G3614">
        <f t="shared" si="341"/>
        <v>1</v>
      </c>
      <c r="H3614">
        <f t="shared" si="342"/>
        <v>1</v>
      </c>
      <c r="I3614">
        <f t="shared" ca="1" si="343"/>
        <v>3</v>
      </c>
      <c r="J3614" t="str">
        <f t="shared" ca="1" si="344"/>
        <v>Lost</v>
      </c>
    </row>
    <row r="3615" spans="1:10" x14ac:dyDescent="0.3">
      <c r="A3615" s="10" t="s">
        <v>3578</v>
      </c>
      <c r="B3615" s="2">
        <v>45523</v>
      </c>
      <c r="C3615">
        <v>1</v>
      </c>
      <c r="D3615">
        <v>117.66</v>
      </c>
      <c r="E3615" s="11">
        <f t="shared" ca="1" si="345"/>
        <v>556</v>
      </c>
      <c r="F3615">
        <f t="shared" ca="1" si="340"/>
        <v>1</v>
      </c>
      <c r="G3615">
        <f t="shared" si="341"/>
        <v>1</v>
      </c>
      <c r="H3615">
        <f t="shared" si="342"/>
        <v>1</v>
      </c>
      <c r="I3615">
        <f t="shared" ca="1" si="343"/>
        <v>3</v>
      </c>
      <c r="J3615" t="str">
        <f t="shared" ca="1" si="344"/>
        <v>Lost</v>
      </c>
    </row>
    <row r="3616" spans="1:10" x14ac:dyDescent="0.3">
      <c r="A3616" s="10" t="s">
        <v>2517</v>
      </c>
      <c r="B3616" s="2">
        <v>45550</v>
      </c>
      <c r="C3616">
        <v>2</v>
      </c>
      <c r="D3616">
        <v>1774.23</v>
      </c>
      <c r="E3616" s="11">
        <f t="shared" ca="1" si="345"/>
        <v>529</v>
      </c>
      <c r="F3616">
        <f t="shared" ca="1" si="340"/>
        <v>1</v>
      </c>
      <c r="G3616">
        <f t="shared" si="341"/>
        <v>2</v>
      </c>
      <c r="H3616">
        <f t="shared" si="342"/>
        <v>2</v>
      </c>
      <c r="I3616">
        <f t="shared" ca="1" si="343"/>
        <v>5</v>
      </c>
      <c r="J3616" t="str">
        <f t="shared" ca="1" si="344"/>
        <v>Loyal</v>
      </c>
    </row>
    <row r="3617" spans="1:10" x14ac:dyDescent="0.3">
      <c r="A3617" s="10" t="s">
        <v>1069</v>
      </c>
      <c r="B3617" s="2">
        <v>45524</v>
      </c>
      <c r="C3617">
        <v>1</v>
      </c>
      <c r="D3617">
        <v>314.43</v>
      </c>
      <c r="E3617" s="11">
        <f t="shared" ca="1" si="345"/>
        <v>555</v>
      </c>
      <c r="F3617">
        <f t="shared" ca="1" si="340"/>
        <v>1</v>
      </c>
      <c r="G3617">
        <f t="shared" si="341"/>
        <v>1</v>
      </c>
      <c r="H3617">
        <f t="shared" si="342"/>
        <v>1</v>
      </c>
      <c r="I3617">
        <f t="shared" ca="1" si="343"/>
        <v>3</v>
      </c>
      <c r="J3617" t="str">
        <f t="shared" ca="1" si="344"/>
        <v>Lost</v>
      </c>
    </row>
    <row r="3618" spans="1:10" x14ac:dyDescent="0.3">
      <c r="A3618" s="10" t="s">
        <v>4848</v>
      </c>
      <c r="B3618" s="2">
        <v>45462</v>
      </c>
      <c r="C3618">
        <v>2</v>
      </c>
      <c r="D3618">
        <v>1031.8499999999999</v>
      </c>
      <c r="E3618" s="11">
        <f t="shared" ca="1" si="345"/>
        <v>617</v>
      </c>
      <c r="F3618">
        <f t="shared" ca="1" si="340"/>
        <v>1</v>
      </c>
      <c r="G3618">
        <f t="shared" si="341"/>
        <v>2</v>
      </c>
      <c r="H3618">
        <f t="shared" si="342"/>
        <v>2</v>
      </c>
      <c r="I3618">
        <f t="shared" ca="1" si="343"/>
        <v>5</v>
      </c>
      <c r="J3618" t="str">
        <f t="shared" ca="1" si="344"/>
        <v>Loyal</v>
      </c>
    </row>
    <row r="3619" spans="1:10" x14ac:dyDescent="0.3">
      <c r="A3619" s="10" t="s">
        <v>3549</v>
      </c>
      <c r="B3619" s="2">
        <v>45374</v>
      </c>
      <c r="C3619">
        <v>1</v>
      </c>
      <c r="D3619">
        <v>399.7</v>
      </c>
      <c r="E3619" s="11">
        <f t="shared" ca="1" si="345"/>
        <v>705</v>
      </c>
      <c r="F3619">
        <f t="shared" ca="1" si="340"/>
        <v>1</v>
      </c>
      <c r="G3619">
        <f t="shared" si="341"/>
        <v>1</v>
      </c>
      <c r="H3619">
        <f t="shared" si="342"/>
        <v>1</v>
      </c>
      <c r="I3619">
        <f t="shared" ca="1" si="343"/>
        <v>3</v>
      </c>
      <c r="J3619" t="str">
        <f t="shared" ca="1" si="344"/>
        <v>Lost</v>
      </c>
    </row>
    <row r="3620" spans="1:10" x14ac:dyDescent="0.3">
      <c r="A3620" s="10" t="s">
        <v>1186</v>
      </c>
      <c r="B3620" s="2">
        <v>45391</v>
      </c>
      <c r="C3620">
        <v>1</v>
      </c>
      <c r="D3620">
        <v>3905.92</v>
      </c>
      <c r="E3620" s="11">
        <f t="shared" ca="1" si="345"/>
        <v>688</v>
      </c>
      <c r="F3620">
        <f t="shared" ca="1" si="340"/>
        <v>1</v>
      </c>
      <c r="G3620">
        <f t="shared" si="341"/>
        <v>1</v>
      </c>
      <c r="H3620">
        <f t="shared" si="342"/>
        <v>3</v>
      </c>
      <c r="I3620">
        <f t="shared" ca="1" si="343"/>
        <v>5</v>
      </c>
      <c r="J3620" t="str">
        <f t="shared" ca="1" si="344"/>
        <v>Loyal</v>
      </c>
    </row>
    <row r="3621" spans="1:10" x14ac:dyDescent="0.3">
      <c r="A3621" s="10" t="s">
        <v>1743</v>
      </c>
      <c r="B3621" s="2">
        <v>45524</v>
      </c>
      <c r="C3621">
        <v>1</v>
      </c>
      <c r="D3621">
        <v>421.04</v>
      </c>
      <c r="E3621" s="11">
        <f t="shared" ca="1" si="345"/>
        <v>555</v>
      </c>
      <c r="F3621">
        <f t="shared" ca="1" si="340"/>
        <v>1</v>
      </c>
      <c r="G3621">
        <f t="shared" si="341"/>
        <v>1</v>
      </c>
      <c r="H3621">
        <f t="shared" si="342"/>
        <v>1</v>
      </c>
      <c r="I3621">
        <f t="shared" ca="1" si="343"/>
        <v>3</v>
      </c>
      <c r="J3621" t="str">
        <f t="shared" ca="1" si="344"/>
        <v>Lost</v>
      </c>
    </row>
    <row r="3622" spans="1:10" x14ac:dyDescent="0.3">
      <c r="A3622" s="10" t="s">
        <v>5102</v>
      </c>
      <c r="B3622" s="2">
        <v>45648</v>
      </c>
      <c r="C3622">
        <v>1</v>
      </c>
      <c r="D3622">
        <v>2085.52</v>
      </c>
      <c r="E3622" s="11">
        <f t="shared" ca="1" si="345"/>
        <v>431</v>
      </c>
      <c r="F3622">
        <f t="shared" ca="1" si="340"/>
        <v>1</v>
      </c>
      <c r="G3622">
        <f t="shared" si="341"/>
        <v>1</v>
      </c>
      <c r="H3622">
        <f t="shared" si="342"/>
        <v>3</v>
      </c>
      <c r="I3622">
        <f t="shared" ca="1" si="343"/>
        <v>5</v>
      </c>
      <c r="J3622" t="str">
        <f t="shared" ca="1" si="344"/>
        <v>Loyal</v>
      </c>
    </row>
    <row r="3623" spans="1:10" x14ac:dyDescent="0.3">
      <c r="A3623" s="10" t="s">
        <v>1388</v>
      </c>
      <c r="B3623" s="2">
        <v>45527</v>
      </c>
      <c r="C3623">
        <v>2</v>
      </c>
      <c r="D3623">
        <v>4331.41</v>
      </c>
      <c r="E3623" s="11">
        <f t="shared" ca="1" si="345"/>
        <v>552</v>
      </c>
      <c r="F3623">
        <f t="shared" ca="1" si="340"/>
        <v>1</v>
      </c>
      <c r="G3623">
        <f t="shared" si="341"/>
        <v>2</v>
      </c>
      <c r="H3623">
        <f t="shared" si="342"/>
        <v>3</v>
      </c>
      <c r="I3623">
        <f t="shared" ca="1" si="343"/>
        <v>6</v>
      </c>
      <c r="J3623" t="str">
        <f t="shared" ca="1" si="344"/>
        <v>Loyal</v>
      </c>
    </row>
    <row r="3624" spans="1:10" x14ac:dyDescent="0.3">
      <c r="A3624" s="10" t="s">
        <v>2747</v>
      </c>
      <c r="B3624" s="2">
        <v>45460</v>
      </c>
      <c r="C3624">
        <v>1</v>
      </c>
      <c r="D3624">
        <v>1491.71</v>
      </c>
      <c r="E3624" s="11">
        <f t="shared" ca="1" si="345"/>
        <v>619</v>
      </c>
      <c r="F3624">
        <f t="shared" ca="1" si="340"/>
        <v>1</v>
      </c>
      <c r="G3624">
        <f t="shared" si="341"/>
        <v>1</v>
      </c>
      <c r="H3624">
        <f t="shared" si="342"/>
        <v>2</v>
      </c>
      <c r="I3624">
        <f t="shared" ca="1" si="343"/>
        <v>4</v>
      </c>
      <c r="J3624" t="str">
        <f t="shared" ca="1" si="344"/>
        <v>At Risk</v>
      </c>
    </row>
    <row r="3625" spans="1:10" x14ac:dyDescent="0.3">
      <c r="A3625" s="10" t="s">
        <v>1500</v>
      </c>
      <c r="B3625" s="2">
        <v>45458</v>
      </c>
      <c r="C3625">
        <v>1</v>
      </c>
      <c r="D3625">
        <v>643.41</v>
      </c>
      <c r="E3625" s="11">
        <f t="shared" ca="1" si="345"/>
        <v>621</v>
      </c>
      <c r="F3625">
        <f t="shared" ca="1" si="340"/>
        <v>1</v>
      </c>
      <c r="G3625">
        <f t="shared" si="341"/>
        <v>1</v>
      </c>
      <c r="H3625">
        <f t="shared" si="342"/>
        <v>1</v>
      </c>
      <c r="I3625">
        <f t="shared" ca="1" si="343"/>
        <v>3</v>
      </c>
      <c r="J3625" t="str">
        <f t="shared" ca="1" si="344"/>
        <v>Lost</v>
      </c>
    </row>
    <row r="3626" spans="1:10" x14ac:dyDescent="0.3">
      <c r="A3626" s="10" t="s">
        <v>2195</v>
      </c>
      <c r="B3626" s="2">
        <v>45646</v>
      </c>
      <c r="C3626">
        <v>4</v>
      </c>
      <c r="D3626">
        <v>7728.04</v>
      </c>
      <c r="E3626" s="11">
        <f t="shared" ca="1" si="345"/>
        <v>433</v>
      </c>
      <c r="F3626">
        <f t="shared" ca="1" si="340"/>
        <v>1</v>
      </c>
      <c r="G3626">
        <f t="shared" si="341"/>
        <v>3</v>
      </c>
      <c r="H3626">
        <f t="shared" si="342"/>
        <v>3</v>
      </c>
      <c r="I3626">
        <f t="shared" ca="1" si="343"/>
        <v>7</v>
      </c>
      <c r="J3626" t="str">
        <f t="shared" ca="1" si="344"/>
        <v>Champion</v>
      </c>
    </row>
    <row r="3627" spans="1:10" x14ac:dyDescent="0.3">
      <c r="A3627" s="10" t="s">
        <v>1739</v>
      </c>
      <c r="B3627" s="2">
        <v>45615</v>
      </c>
      <c r="C3627">
        <v>1</v>
      </c>
      <c r="D3627">
        <v>282.60000000000002</v>
      </c>
      <c r="E3627" s="11">
        <f t="shared" ca="1" si="345"/>
        <v>464</v>
      </c>
      <c r="F3627">
        <f t="shared" ca="1" si="340"/>
        <v>1</v>
      </c>
      <c r="G3627">
        <f t="shared" si="341"/>
        <v>1</v>
      </c>
      <c r="H3627">
        <f t="shared" si="342"/>
        <v>1</v>
      </c>
      <c r="I3627">
        <f t="shared" ca="1" si="343"/>
        <v>3</v>
      </c>
      <c r="J3627" t="str">
        <f t="shared" ca="1" si="344"/>
        <v>Lost</v>
      </c>
    </row>
    <row r="3628" spans="1:10" x14ac:dyDescent="0.3">
      <c r="A3628" s="10" t="s">
        <v>4866</v>
      </c>
      <c r="B3628" s="2">
        <v>45599</v>
      </c>
      <c r="C3628">
        <v>1</v>
      </c>
      <c r="D3628">
        <v>826.11</v>
      </c>
      <c r="E3628" s="11">
        <f t="shared" ca="1" si="345"/>
        <v>480</v>
      </c>
      <c r="F3628">
        <f t="shared" ca="1" si="340"/>
        <v>1</v>
      </c>
      <c r="G3628">
        <f t="shared" si="341"/>
        <v>1</v>
      </c>
      <c r="H3628">
        <f t="shared" si="342"/>
        <v>1</v>
      </c>
      <c r="I3628">
        <f t="shared" ca="1" si="343"/>
        <v>3</v>
      </c>
      <c r="J3628" t="str">
        <f t="shared" ca="1" si="344"/>
        <v>Lost</v>
      </c>
    </row>
    <row r="3629" spans="1:10" x14ac:dyDescent="0.3">
      <c r="A3629" s="10" t="s">
        <v>2726</v>
      </c>
      <c r="B3629" s="2">
        <v>45642</v>
      </c>
      <c r="C3629">
        <v>2</v>
      </c>
      <c r="D3629">
        <v>2632.42</v>
      </c>
      <c r="E3629" s="11">
        <f t="shared" ca="1" si="345"/>
        <v>437</v>
      </c>
      <c r="F3629">
        <f t="shared" ca="1" si="340"/>
        <v>1</v>
      </c>
      <c r="G3629">
        <f t="shared" si="341"/>
        <v>2</v>
      </c>
      <c r="H3629">
        <f t="shared" si="342"/>
        <v>3</v>
      </c>
      <c r="I3629">
        <f t="shared" ca="1" si="343"/>
        <v>6</v>
      </c>
      <c r="J3629" t="str">
        <f t="shared" ca="1" si="344"/>
        <v>Loyal</v>
      </c>
    </row>
    <row r="3630" spans="1:10" x14ac:dyDescent="0.3">
      <c r="A3630" s="10" t="s">
        <v>5036</v>
      </c>
      <c r="B3630" s="2">
        <v>45457</v>
      </c>
      <c r="C3630">
        <v>1</v>
      </c>
      <c r="D3630">
        <v>1171.1500000000001</v>
      </c>
      <c r="E3630" s="11">
        <f t="shared" ca="1" si="345"/>
        <v>622</v>
      </c>
      <c r="F3630">
        <f t="shared" ca="1" si="340"/>
        <v>1</v>
      </c>
      <c r="G3630">
        <f t="shared" si="341"/>
        <v>1</v>
      </c>
      <c r="H3630">
        <f t="shared" si="342"/>
        <v>2</v>
      </c>
      <c r="I3630">
        <f t="shared" ca="1" si="343"/>
        <v>4</v>
      </c>
      <c r="J3630" t="str">
        <f t="shared" ca="1" si="344"/>
        <v>At Risk</v>
      </c>
    </row>
    <row r="3631" spans="1:10" x14ac:dyDescent="0.3">
      <c r="A3631" s="10" t="s">
        <v>5814</v>
      </c>
      <c r="B3631" s="2">
        <v>45354</v>
      </c>
      <c r="C3631">
        <v>1</v>
      </c>
      <c r="D3631">
        <v>1334.79</v>
      </c>
      <c r="E3631" s="11">
        <f t="shared" ca="1" si="345"/>
        <v>725</v>
      </c>
      <c r="F3631">
        <f t="shared" ca="1" si="340"/>
        <v>1</v>
      </c>
      <c r="G3631">
        <f t="shared" si="341"/>
        <v>1</v>
      </c>
      <c r="H3631">
        <f t="shared" si="342"/>
        <v>2</v>
      </c>
      <c r="I3631">
        <f t="shared" ca="1" si="343"/>
        <v>4</v>
      </c>
      <c r="J3631" t="str">
        <f t="shared" ca="1" si="344"/>
        <v>At Risk</v>
      </c>
    </row>
    <row r="3632" spans="1:10" x14ac:dyDescent="0.3">
      <c r="A3632" s="10" t="s">
        <v>1894</v>
      </c>
      <c r="B3632" s="2">
        <v>45593</v>
      </c>
      <c r="C3632">
        <v>3</v>
      </c>
      <c r="D3632">
        <v>4780.5499999999993</v>
      </c>
      <c r="E3632" s="11">
        <f t="shared" ca="1" si="345"/>
        <v>486</v>
      </c>
      <c r="F3632">
        <f t="shared" ca="1" si="340"/>
        <v>1</v>
      </c>
      <c r="G3632">
        <f t="shared" si="341"/>
        <v>3</v>
      </c>
      <c r="H3632">
        <f t="shared" si="342"/>
        <v>3</v>
      </c>
      <c r="I3632">
        <f t="shared" ca="1" si="343"/>
        <v>7</v>
      </c>
      <c r="J3632" t="str">
        <f t="shared" ca="1" si="344"/>
        <v>Champion</v>
      </c>
    </row>
    <row r="3633" spans="1:10" x14ac:dyDescent="0.3">
      <c r="A3633" s="10" t="s">
        <v>5860</v>
      </c>
      <c r="B3633" s="2">
        <v>45461</v>
      </c>
      <c r="C3633">
        <v>1</v>
      </c>
      <c r="D3633">
        <v>395.8</v>
      </c>
      <c r="E3633" s="11">
        <f t="shared" ca="1" si="345"/>
        <v>618</v>
      </c>
      <c r="F3633">
        <f t="shared" ca="1" si="340"/>
        <v>1</v>
      </c>
      <c r="G3633">
        <f t="shared" si="341"/>
        <v>1</v>
      </c>
      <c r="H3633">
        <f t="shared" si="342"/>
        <v>1</v>
      </c>
      <c r="I3633">
        <f t="shared" ca="1" si="343"/>
        <v>3</v>
      </c>
      <c r="J3633" t="str">
        <f t="shared" ca="1" si="344"/>
        <v>Lost</v>
      </c>
    </row>
    <row r="3634" spans="1:10" x14ac:dyDescent="0.3">
      <c r="A3634" s="10" t="s">
        <v>608</v>
      </c>
      <c r="B3634" s="2">
        <v>45607</v>
      </c>
      <c r="C3634">
        <v>2</v>
      </c>
      <c r="D3634">
        <v>2530.4499999999998</v>
      </c>
      <c r="E3634" s="11">
        <f t="shared" ca="1" si="345"/>
        <v>472</v>
      </c>
      <c r="F3634">
        <f t="shared" ca="1" si="340"/>
        <v>1</v>
      </c>
      <c r="G3634">
        <f t="shared" si="341"/>
        <v>2</v>
      </c>
      <c r="H3634">
        <f t="shared" si="342"/>
        <v>3</v>
      </c>
      <c r="I3634">
        <f t="shared" ca="1" si="343"/>
        <v>6</v>
      </c>
      <c r="J3634" t="str">
        <f t="shared" ca="1" si="344"/>
        <v>Loyal</v>
      </c>
    </row>
    <row r="3635" spans="1:10" x14ac:dyDescent="0.3">
      <c r="A3635" s="10" t="s">
        <v>5945</v>
      </c>
      <c r="B3635" s="2">
        <v>45357</v>
      </c>
      <c r="C3635">
        <v>1</v>
      </c>
      <c r="D3635">
        <v>2157.14</v>
      </c>
      <c r="E3635" s="11">
        <f t="shared" ca="1" si="345"/>
        <v>722</v>
      </c>
      <c r="F3635">
        <f t="shared" ca="1" si="340"/>
        <v>1</v>
      </c>
      <c r="G3635">
        <f t="shared" si="341"/>
        <v>1</v>
      </c>
      <c r="H3635">
        <f t="shared" si="342"/>
        <v>3</v>
      </c>
      <c r="I3635">
        <f t="shared" ca="1" si="343"/>
        <v>5</v>
      </c>
      <c r="J3635" t="str">
        <f t="shared" ca="1" si="344"/>
        <v>Loyal</v>
      </c>
    </row>
    <row r="3636" spans="1:10" x14ac:dyDescent="0.3">
      <c r="A3636" s="10" t="s">
        <v>2378</v>
      </c>
      <c r="B3636" s="2">
        <v>45517</v>
      </c>
      <c r="C3636">
        <v>1</v>
      </c>
      <c r="D3636">
        <v>840.16</v>
      </c>
      <c r="E3636" s="11">
        <f t="shared" ca="1" si="345"/>
        <v>562</v>
      </c>
      <c r="F3636">
        <f t="shared" ca="1" si="340"/>
        <v>1</v>
      </c>
      <c r="G3636">
        <f t="shared" si="341"/>
        <v>1</v>
      </c>
      <c r="H3636">
        <f t="shared" si="342"/>
        <v>1</v>
      </c>
      <c r="I3636">
        <f t="shared" ca="1" si="343"/>
        <v>3</v>
      </c>
      <c r="J3636" t="str">
        <f t="shared" ca="1" si="344"/>
        <v>Lost</v>
      </c>
    </row>
    <row r="3637" spans="1:10" x14ac:dyDescent="0.3">
      <c r="A3637" s="10" t="s">
        <v>1760</v>
      </c>
      <c r="B3637" s="2">
        <v>45522</v>
      </c>
      <c r="C3637">
        <v>2</v>
      </c>
      <c r="D3637">
        <v>442.08</v>
      </c>
      <c r="E3637" s="11">
        <f t="shared" ca="1" si="345"/>
        <v>557</v>
      </c>
      <c r="F3637">
        <f t="shared" ca="1" si="340"/>
        <v>1</v>
      </c>
      <c r="G3637">
        <f t="shared" si="341"/>
        <v>2</v>
      </c>
      <c r="H3637">
        <f t="shared" si="342"/>
        <v>1</v>
      </c>
      <c r="I3637">
        <f t="shared" ca="1" si="343"/>
        <v>4</v>
      </c>
      <c r="J3637" t="str">
        <f t="shared" ca="1" si="344"/>
        <v>At Risk</v>
      </c>
    </row>
    <row r="3638" spans="1:10" x14ac:dyDescent="0.3">
      <c r="A3638" s="10" t="s">
        <v>2632</v>
      </c>
      <c r="B3638" s="2">
        <v>45572</v>
      </c>
      <c r="C3638">
        <v>6</v>
      </c>
      <c r="D3638">
        <v>7180.93</v>
      </c>
      <c r="E3638" s="11">
        <f t="shared" ca="1" si="345"/>
        <v>507</v>
      </c>
      <c r="F3638">
        <f t="shared" ca="1" si="340"/>
        <v>1</v>
      </c>
      <c r="G3638">
        <f t="shared" si="341"/>
        <v>3</v>
      </c>
      <c r="H3638">
        <f t="shared" si="342"/>
        <v>3</v>
      </c>
      <c r="I3638">
        <f t="shared" ca="1" si="343"/>
        <v>7</v>
      </c>
      <c r="J3638" t="str">
        <f t="shared" ca="1" si="344"/>
        <v>Champion</v>
      </c>
    </row>
    <row r="3639" spans="1:10" x14ac:dyDescent="0.3">
      <c r="A3639" s="10" t="s">
        <v>2197</v>
      </c>
      <c r="B3639" s="2">
        <v>45419</v>
      </c>
      <c r="C3639">
        <v>2</v>
      </c>
      <c r="D3639">
        <v>2619.2600000000002</v>
      </c>
      <c r="E3639" s="11">
        <f t="shared" ca="1" si="345"/>
        <v>660</v>
      </c>
      <c r="F3639">
        <f t="shared" ca="1" si="340"/>
        <v>1</v>
      </c>
      <c r="G3639">
        <f t="shared" si="341"/>
        <v>2</v>
      </c>
      <c r="H3639">
        <f t="shared" si="342"/>
        <v>3</v>
      </c>
      <c r="I3639">
        <f t="shared" ca="1" si="343"/>
        <v>6</v>
      </c>
      <c r="J3639" t="str">
        <f t="shared" ca="1" si="344"/>
        <v>Loyal</v>
      </c>
    </row>
    <row r="3640" spans="1:10" x14ac:dyDescent="0.3">
      <c r="A3640" s="10" t="s">
        <v>1955</v>
      </c>
      <c r="B3640" s="2">
        <v>45571</v>
      </c>
      <c r="C3640">
        <v>1</v>
      </c>
      <c r="D3640">
        <v>354.21</v>
      </c>
      <c r="E3640" s="11">
        <f t="shared" ca="1" si="345"/>
        <v>508</v>
      </c>
      <c r="F3640">
        <f t="shared" ca="1" si="340"/>
        <v>1</v>
      </c>
      <c r="G3640">
        <f t="shared" si="341"/>
        <v>1</v>
      </c>
      <c r="H3640">
        <f t="shared" si="342"/>
        <v>1</v>
      </c>
      <c r="I3640">
        <f t="shared" ca="1" si="343"/>
        <v>3</v>
      </c>
      <c r="J3640" t="str">
        <f t="shared" ca="1" si="344"/>
        <v>Lost</v>
      </c>
    </row>
    <row r="3641" spans="1:10" x14ac:dyDescent="0.3">
      <c r="A3641" s="10" t="s">
        <v>1588</v>
      </c>
      <c r="B3641" s="2">
        <v>45632</v>
      </c>
      <c r="C3641">
        <v>3</v>
      </c>
      <c r="D3641">
        <v>2987.3500000000004</v>
      </c>
      <c r="E3641" s="11">
        <f t="shared" ca="1" si="345"/>
        <v>447</v>
      </c>
      <c r="F3641">
        <f t="shared" ca="1" si="340"/>
        <v>1</v>
      </c>
      <c r="G3641">
        <f t="shared" si="341"/>
        <v>3</v>
      </c>
      <c r="H3641">
        <f t="shared" si="342"/>
        <v>3</v>
      </c>
      <c r="I3641">
        <f t="shared" ca="1" si="343"/>
        <v>7</v>
      </c>
      <c r="J3641" t="str">
        <f t="shared" ca="1" si="344"/>
        <v>Champion</v>
      </c>
    </row>
    <row r="3642" spans="1:10" x14ac:dyDescent="0.3">
      <c r="A3642" s="10" t="s">
        <v>5829</v>
      </c>
      <c r="B3642" s="2">
        <v>45416</v>
      </c>
      <c r="C3642">
        <v>1</v>
      </c>
      <c r="D3642">
        <v>332.5</v>
      </c>
      <c r="E3642" s="11">
        <f t="shared" ca="1" si="345"/>
        <v>663</v>
      </c>
      <c r="F3642">
        <f t="shared" ca="1" si="340"/>
        <v>1</v>
      </c>
      <c r="G3642">
        <f t="shared" si="341"/>
        <v>1</v>
      </c>
      <c r="H3642">
        <f t="shared" si="342"/>
        <v>1</v>
      </c>
      <c r="I3642">
        <f t="shared" ca="1" si="343"/>
        <v>3</v>
      </c>
      <c r="J3642" t="str">
        <f t="shared" ca="1" si="344"/>
        <v>Lost</v>
      </c>
    </row>
    <row r="3643" spans="1:10" x14ac:dyDescent="0.3">
      <c r="A3643" s="10" t="s">
        <v>1270</v>
      </c>
      <c r="B3643" s="2">
        <v>45481</v>
      </c>
      <c r="C3643">
        <v>1</v>
      </c>
      <c r="D3643">
        <v>1188.6300000000001</v>
      </c>
      <c r="E3643" s="11">
        <f t="shared" ca="1" si="345"/>
        <v>598</v>
      </c>
      <c r="F3643">
        <f t="shared" ca="1" si="340"/>
        <v>1</v>
      </c>
      <c r="G3643">
        <f t="shared" si="341"/>
        <v>1</v>
      </c>
      <c r="H3643">
        <f t="shared" si="342"/>
        <v>2</v>
      </c>
      <c r="I3643">
        <f t="shared" ca="1" si="343"/>
        <v>4</v>
      </c>
      <c r="J3643" t="str">
        <f t="shared" ca="1" si="344"/>
        <v>At Risk</v>
      </c>
    </row>
    <row r="3644" spans="1:10" x14ac:dyDescent="0.3">
      <c r="A3644" s="10" t="s">
        <v>1856</v>
      </c>
      <c r="B3644" s="2">
        <v>45343</v>
      </c>
      <c r="C3644">
        <v>1</v>
      </c>
      <c r="D3644">
        <v>79.56</v>
      </c>
      <c r="E3644" s="11">
        <f t="shared" ca="1" si="345"/>
        <v>736</v>
      </c>
      <c r="F3644">
        <f t="shared" ca="1" si="340"/>
        <v>1</v>
      </c>
      <c r="G3644">
        <f t="shared" si="341"/>
        <v>1</v>
      </c>
      <c r="H3644">
        <f t="shared" si="342"/>
        <v>1</v>
      </c>
      <c r="I3644">
        <f t="shared" ca="1" si="343"/>
        <v>3</v>
      </c>
      <c r="J3644" t="str">
        <f t="shared" ca="1" si="344"/>
        <v>Lost</v>
      </c>
    </row>
    <row r="3645" spans="1:10" x14ac:dyDescent="0.3">
      <c r="A3645" s="10" t="s">
        <v>4934</v>
      </c>
      <c r="B3645" s="2">
        <v>45531</v>
      </c>
      <c r="C3645">
        <v>1</v>
      </c>
      <c r="D3645">
        <v>1381.99</v>
      </c>
      <c r="E3645" s="11">
        <f t="shared" ca="1" si="345"/>
        <v>548</v>
      </c>
      <c r="F3645">
        <f t="shared" ca="1" si="340"/>
        <v>1</v>
      </c>
      <c r="G3645">
        <f t="shared" si="341"/>
        <v>1</v>
      </c>
      <c r="H3645">
        <f t="shared" si="342"/>
        <v>2</v>
      </c>
      <c r="I3645">
        <f t="shared" ca="1" si="343"/>
        <v>4</v>
      </c>
      <c r="J3645" t="str">
        <f t="shared" ca="1" si="344"/>
        <v>At Risk</v>
      </c>
    </row>
    <row r="3646" spans="1:10" x14ac:dyDescent="0.3">
      <c r="A3646" s="10" t="s">
        <v>4372</v>
      </c>
      <c r="B3646" s="2">
        <v>45555</v>
      </c>
      <c r="C3646">
        <v>1</v>
      </c>
      <c r="D3646">
        <v>1299.1099999999999</v>
      </c>
      <c r="E3646" s="11">
        <f t="shared" ca="1" si="345"/>
        <v>524</v>
      </c>
      <c r="F3646">
        <f t="shared" ca="1" si="340"/>
        <v>1</v>
      </c>
      <c r="G3646">
        <f t="shared" si="341"/>
        <v>1</v>
      </c>
      <c r="H3646">
        <f t="shared" si="342"/>
        <v>2</v>
      </c>
      <c r="I3646">
        <f t="shared" ca="1" si="343"/>
        <v>4</v>
      </c>
      <c r="J3646" t="str">
        <f t="shared" ca="1" si="344"/>
        <v>At Risk</v>
      </c>
    </row>
    <row r="3647" spans="1:10" x14ac:dyDescent="0.3">
      <c r="A3647" s="10" t="s">
        <v>44</v>
      </c>
      <c r="B3647" s="2">
        <v>45575</v>
      </c>
      <c r="C3647">
        <v>4</v>
      </c>
      <c r="D3647">
        <v>2485.08</v>
      </c>
      <c r="E3647" s="11">
        <f t="shared" ca="1" si="345"/>
        <v>504</v>
      </c>
      <c r="F3647">
        <f t="shared" ca="1" si="340"/>
        <v>1</v>
      </c>
      <c r="G3647">
        <f t="shared" si="341"/>
        <v>3</v>
      </c>
      <c r="H3647">
        <f t="shared" si="342"/>
        <v>3</v>
      </c>
      <c r="I3647">
        <f t="shared" ca="1" si="343"/>
        <v>7</v>
      </c>
      <c r="J3647" t="str">
        <f t="shared" ca="1" si="344"/>
        <v>Champion</v>
      </c>
    </row>
    <row r="3648" spans="1:10" x14ac:dyDescent="0.3">
      <c r="A3648" s="10" t="s">
        <v>5840</v>
      </c>
      <c r="B3648" s="2">
        <v>45537</v>
      </c>
      <c r="C3648">
        <v>1</v>
      </c>
      <c r="D3648">
        <v>2211.8200000000002</v>
      </c>
      <c r="E3648" s="11">
        <f t="shared" ca="1" si="345"/>
        <v>542</v>
      </c>
      <c r="F3648">
        <f t="shared" ca="1" si="340"/>
        <v>1</v>
      </c>
      <c r="G3648">
        <f t="shared" si="341"/>
        <v>1</v>
      </c>
      <c r="H3648">
        <f t="shared" si="342"/>
        <v>3</v>
      </c>
      <c r="I3648">
        <f t="shared" ca="1" si="343"/>
        <v>5</v>
      </c>
      <c r="J3648" t="str">
        <f t="shared" ca="1" si="344"/>
        <v>Loyal</v>
      </c>
    </row>
    <row r="3649" spans="1:10" x14ac:dyDescent="0.3">
      <c r="A3649" s="10" t="s">
        <v>5410</v>
      </c>
      <c r="B3649" s="2">
        <v>45591</v>
      </c>
      <c r="C3649">
        <v>1</v>
      </c>
      <c r="D3649">
        <v>232.47</v>
      </c>
      <c r="E3649" s="11">
        <f t="shared" ca="1" si="345"/>
        <v>488</v>
      </c>
      <c r="F3649">
        <f t="shared" ca="1" si="340"/>
        <v>1</v>
      </c>
      <c r="G3649">
        <f t="shared" si="341"/>
        <v>1</v>
      </c>
      <c r="H3649">
        <f t="shared" si="342"/>
        <v>1</v>
      </c>
      <c r="I3649">
        <f t="shared" ca="1" si="343"/>
        <v>3</v>
      </c>
      <c r="J3649" t="str">
        <f t="shared" ca="1" si="344"/>
        <v>Lost</v>
      </c>
    </row>
    <row r="3650" spans="1:10" x14ac:dyDescent="0.3">
      <c r="A3650" s="10" t="s">
        <v>4080</v>
      </c>
      <c r="B3650" s="2">
        <v>45388</v>
      </c>
      <c r="C3650">
        <v>1</v>
      </c>
      <c r="D3650">
        <v>484.81</v>
      </c>
      <c r="E3650" s="11">
        <f t="shared" ca="1" si="345"/>
        <v>691</v>
      </c>
      <c r="F3650">
        <f t="shared" ca="1" si="340"/>
        <v>1</v>
      </c>
      <c r="G3650">
        <f t="shared" si="341"/>
        <v>1</v>
      </c>
      <c r="H3650">
        <f t="shared" si="342"/>
        <v>1</v>
      </c>
      <c r="I3650">
        <f t="shared" ca="1" si="343"/>
        <v>3</v>
      </c>
      <c r="J3650" t="str">
        <f t="shared" ca="1" si="344"/>
        <v>Lost</v>
      </c>
    </row>
    <row r="3651" spans="1:10" x14ac:dyDescent="0.3">
      <c r="A3651" s="10" t="s">
        <v>3806</v>
      </c>
      <c r="B3651" s="2">
        <v>45583</v>
      </c>
      <c r="C3651">
        <v>2</v>
      </c>
      <c r="D3651">
        <v>4617.32</v>
      </c>
      <c r="E3651" s="11">
        <f t="shared" ca="1" si="345"/>
        <v>496</v>
      </c>
      <c r="F3651">
        <f t="shared" ref="F3651:F3714" ca="1" si="346">_xlfn.IFS(E3651&lt;100,3,E3651&lt;=200,2,E3651&gt;200,1)</f>
        <v>1</v>
      </c>
      <c r="G3651">
        <f t="shared" ref="G3651:G3714" si="347">_xlfn.IFS(C3651&gt;=3,3,C3651=2,2,C3651=1,1)</f>
        <v>2</v>
      </c>
      <c r="H3651">
        <f t="shared" ref="H3651:H3714" si="348">_xlfn.IFS(D3651&gt;=2000,3,D3651&gt;=1000,2,D3651&lt;1000,1)</f>
        <v>3</v>
      </c>
      <c r="I3651">
        <f t="shared" ref="I3651:I3714" ca="1" si="349">F3651+G3651+H3651</f>
        <v>6</v>
      </c>
      <c r="J3651" t="str">
        <f t="shared" ref="J3651:J3714" ca="1" si="350">_xlfn.IFS(I3651&gt;=7,"Champion",I3651&gt;=5,"Loyal",I3651&gt;=4,"At Risk",I3651&lt;4,"Lost")</f>
        <v>Loyal</v>
      </c>
    </row>
    <row r="3652" spans="1:10" x14ac:dyDescent="0.3">
      <c r="A3652" s="10" t="s">
        <v>4083</v>
      </c>
      <c r="B3652" s="2">
        <v>45544</v>
      </c>
      <c r="C3652">
        <v>1</v>
      </c>
      <c r="D3652">
        <v>146.13</v>
      </c>
      <c r="E3652" s="11">
        <f t="shared" ca="1" si="345"/>
        <v>535</v>
      </c>
      <c r="F3652">
        <f t="shared" ca="1" si="346"/>
        <v>1</v>
      </c>
      <c r="G3652">
        <f t="shared" si="347"/>
        <v>1</v>
      </c>
      <c r="H3652">
        <f t="shared" si="348"/>
        <v>1</v>
      </c>
      <c r="I3652">
        <f t="shared" ca="1" si="349"/>
        <v>3</v>
      </c>
      <c r="J3652" t="str">
        <f t="shared" ca="1" si="350"/>
        <v>Lost</v>
      </c>
    </row>
    <row r="3653" spans="1:10" x14ac:dyDescent="0.3">
      <c r="A3653" s="10" t="s">
        <v>2376</v>
      </c>
      <c r="B3653" s="2">
        <v>45567</v>
      </c>
      <c r="C3653">
        <v>1</v>
      </c>
      <c r="D3653">
        <v>291.94</v>
      </c>
      <c r="E3653" s="11">
        <f t="shared" ref="E3653:E3716" ca="1" si="351">TODAY()-B3653</f>
        <v>512</v>
      </c>
      <c r="F3653">
        <f t="shared" ca="1" si="346"/>
        <v>1</v>
      </c>
      <c r="G3653">
        <f t="shared" si="347"/>
        <v>1</v>
      </c>
      <c r="H3653">
        <f t="shared" si="348"/>
        <v>1</v>
      </c>
      <c r="I3653">
        <f t="shared" ca="1" si="349"/>
        <v>3</v>
      </c>
      <c r="J3653" t="str">
        <f t="shared" ca="1" si="350"/>
        <v>Lost</v>
      </c>
    </row>
    <row r="3654" spans="1:10" x14ac:dyDescent="0.3">
      <c r="A3654" s="10" t="s">
        <v>3343</v>
      </c>
      <c r="B3654" s="2">
        <v>45363</v>
      </c>
      <c r="C3654">
        <v>2</v>
      </c>
      <c r="D3654">
        <v>3964.79</v>
      </c>
      <c r="E3654" s="11">
        <f t="shared" ca="1" si="351"/>
        <v>716</v>
      </c>
      <c r="F3654">
        <f t="shared" ca="1" si="346"/>
        <v>1</v>
      </c>
      <c r="G3654">
        <f t="shared" si="347"/>
        <v>2</v>
      </c>
      <c r="H3654">
        <f t="shared" si="348"/>
        <v>3</v>
      </c>
      <c r="I3654">
        <f t="shared" ca="1" si="349"/>
        <v>6</v>
      </c>
      <c r="J3654" t="str">
        <f t="shared" ca="1" si="350"/>
        <v>Loyal</v>
      </c>
    </row>
    <row r="3655" spans="1:10" x14ac:dyDescent="0.3">
      <c r="A3655" s="10" t="s">
        <v>2609</v>
      </c>
      <c r="B3655" s="2">
        <v>45597</v>
      </c>
      <c r="C3655">
        <v>1</v>
      </c>
      <c r="D3655">
        <v>2792.88</v>
      </c>
      <c r="E3655" s="11">
        <f t="shared" ca="1" si="351"/>
        <v>482</v>
      </c>
      <c r="F3655">
        <f t="shared" ca="1" si="346"/>
        <v>1</v>
      </c>
      <c r="G3655">
        <f t="shared" si="347"/>
        <v>1</v>
      </c>
      <c r="H3655">
        <f t="shared" si="348"/>
        <v>3</v>
      </c>
      <c r="I3655">
        <f t="shared" ca="1" si="349"/>
        <v>5</v>
      </c>
      <c r="J3655" t="str">
        <f t="shared" ca="1" si="350"/>
        <v>Loyal</v>
      </c>
    </row>
    <row r="3656" spans="1:10" x14ac:dyDescent="0.3">
      <c r="A3656" s="10" t="s">
        <v>2996</v>
      </c>
      <c r="B3656" s="2">
        <v>45656</v>
      </c>
      <c r="C3656">
        <v>2</v>
      </c>
      <c r="D3656">
        <v>771.56</v>
      </c>
      <c r="E3656" s="11">
        <f t="shared" ca="1" si="351"/>
        <v>423</v>
      </c>
      <c r="F3656">
        <f t="shared" ca="1" si="346"/>
        <v>1</v>
      </c>
      <c r="G3656">
        <f t="shared" si="347"/>
        <v>2</v>
      </c>
      <c r="H3656">
        <f t="shared" si="348"/>
        <v>1</v>
      </c>
      <c r="I3656">
        <f t="shared" ca="1" si="349"/>
        <v>4</v>
      </c>
      <c r="J3656" t="str">
        <f t="shared" ca="1" si="350"/>
        <v>At Risk</v>
      </c>
    </row>
    <row r="3657" spans="1:10" x14ac:dyDescent="0.3">
      <c r="A3657" s="10" t="s">
        <v>3236</v>
      </c>
      <c r="B3657" s="2">
        <v>45595</v>
      </c>
      <c r="C3657">
        <v>1</v>
      </c>
      <c r="D3657">
        <v>29.82</v>
      </c>
      <c r="E3657" s="11">
        <f t="shared" ca="1" si="351"/>
        <v>484</v>
      </c>
      <c r="F3657">
        <f t="shared" ca="1" si="346"/>
        <v>1</v>
      </c>
      <c r="G3657">
        <f t="shared" si="347"/>
        <v>1</v>
      </c>
      <c r="H3657">
        <f t="shared" si="348"/>
        <v>1</v>
      </c>
      <c r="I3657">
        <f t="shared" ca="1" si="349"/>
        <v>3</v>
      </c>
      <c r="J3657" t="str">
        <f t="shared" ca="1" si="350"/>
        <v>Lost</v>
      </c>
    </row>
    <row r="3658" spans="1:10" x14ac:dyDescent="0.3">
      <c r="A3658" s="10" t="s">
        <v>4736</v>
      </c>
      <c r="B3658" s="2">
        <v>45514</v>
      </c>
      <c r="C3658">
        <v>1</v>
      </c>
      <c r="D3658">
        <v>209.07</v>
      </c>
      <c r="E3658" s="11">
        <f t="shared" ca="1" si="351"/>
        <v>565</v>
      </c>
      <c r="F3658">
        <f t="shared" ca="1" si="346"/>
        <v>1</v>
      </c>
      <c r="G3658">
        <f t="shared" si="347"/>
        <v>1</v>
      </c>
      <c r="H3658">
        <f t="shared" si="348"/>
        <v>1</v>
      </c>
      <c r="I3658">
        <f t="shared" ca="1" si="349"/>
        <v>3</v>
      </c>
      <c r="J3658" t="str">
        <f t="shared" ca="1" si="350"/>
        <v>Lost</v>
      </c>
    </row>
    <row r="3659" spans="1:10" x14ac:dyDescent="0.3">
      <c r="A3659" s="10" t="s">
        <v>5078</v>
      </c>
      <c r="B3659" s="2">
        <v>45594</v>
      </c>
      <c r="C3659">
        <v>1</v>
      </c>
      <c r="D3659">
        <v>417.65</v>
      </c>
      <c r="E3659" s="11">
        <f t="shared" ca="1" si="351"/>
        <v>485</v>
      </c>
      <c r="F3659">
        <f t="shared" ca="1" si="346"/>
        <v>1</v>
      </c>
      <c r="G3659">
        <f t="shared" si="347"/>
        <v>1</v>
      </c>
      <c r="H3659">
        <f t="shared" si="348"/>
        <v>1</v>
      </c>
      <c r="I3659">
        <f t="shared" ca="1" si="349"/>
        <v>3</v>
      </c>
      <c r="J3659" t="str">
        <f t="shared" ca="1" si="350"/>
        <v>Lost</v>
      </c>
    </row>
    <row r="3660" spans="1:10" x14ac:dyDescent="0.3">
      <c r="A3660" s="10" t="s">
        <v>3748</v>
      </c>
      <c r="B3660" s="2">
        <v>45524</v>
      </c>
      <c r="C3660">
        <v>3</v>
      </c>
      <c r="D3660">
        <v>5212.6100000000006</v>
      </c>
      <c r="E3660" s="11">
        <f t="shared" ca="1" si="351"/>
        <v>555</v>
      </c>
      <c r="F3660">
        <f t="shared" ca="1" si="346"/>
        <v>1</v>
      </c>
      <c r="G3660">
        <f t="shared" si="347"/>
        <v>3</v>
      </c>
      <c r="H3660">
        <f t="shared" si="348"/>
        <v>3</v>
      </c>
      <c r="I3660">
        <f t="shared" ca="1" si="349"/>
        <v>7</v>
      </c>
      <c r="J3660" t="str">
        <f t="shared" ca="1" si="350"/>
        <v>Champion</v>
      </c>
    </row>
    <row r="3661" spans="1:10" x14ac:dyDescent="0.3">
      <c r="A3661" s="10" t="s">
        <v>4900</v>
      </c>
      <c r="B3661" s="2">
        <v>45468</v>
      </c>
      <c r="C3661">
        <v>1</v>
      </c>
      <c r="D3661">
        <v>524.72</v>
      </c>
      <c r="E3661" s="11">
        <f t="shared" ca="1" si="351"/>
        <v>611</v>
      </c>
      <c r="F3661">
        <f t="shared" ca="1" si="346"/>
        <v>1</v>
      </c>
      <c r="G3661">
        <f t="shared" si="347"/>
        <v>1</v>
      </c>
      <c r="H3661">
        <f t="shared" si="348"/>
        <v>1</v>
      </c>
      <c r="I3661">
        <f t="shared" ca="1" si="349"/>
        <v>3</v>
      </c>
      <c r="J3661" t="str">
        <f t="shared" ca="1" si="350"/>
        <v>Lost</v>
      </c>
    </row>
    <row r="3662" spans="1:10" x14ac:dyDescent="0.3">
      <c r="A3662" s="10" t="s">
        <v>1461</v>
      </c>
      <c r="B3662" s="2">
        <v>45617</v>
      </c>
      <c r="C3662">
        <v>2</v>
      </c>
      <c r="D3662">
        <v>3680.84</v>
      </c>
      <c r="E3662" s="11">
        <f t="shared" ca="1" si="351"/>
        <v>462</v>
      </c>
      <c r="F3662">
        <f t="shared" ca="1" si="346"/>
        <v>1</v>
      </c>
      <c r="G3662">
        <f t="shared" si="347"/>
        <v>2</v>
      </c>
      <c r="H3662">
        <f t="shared" si="348"/>
        <v>3</v>
      </c>
      <c r="I3662">
        <f t="shared" ca="1" si="349"/>
        <v>6</v>
      </c>
      <c r="J3662" t="str">
        <f t="shared" ca="1" si="350"/>
        <v>Loyal</v>
      </c>
    </row>
    <row r="3663" spans="1:10" x14ac:dyDescent="0.3">
      <c r="A3663" s="10" t="s">
        <v>1609</v>
      </c>
      <c r="B3663" s="2">
        <v>45540</v>
      </c>
      <c r="C3663">
        <v>1</v>
      </c>
      <c r="D3663">
        <v>359.94</v>
      </c>
      <c r="E3663" s="11">
        <f t="shared" ca="1" si="351"/>
        <v>539</v>
      </c>
      <c r="F3663">
        <f t="shared" ca="1" si="346"/>
        <v>1</v>
      </c>
      <c r="G3663">
        <f t="shared" si="347"/>
        <v>1</v>
      </c>
      <c r="H3663">
        <f t="shared" si="348"/>
        <v>1</v>
      </c>
      <c r="I3663">
        <f t="shared" ca="1" si="349"/>
        <v>3</v>
      </c>
      <c r="J3663" t="str">
        <f t="shared" ca="1" si="350"/>
        <v>Lost</v>
      </c>
    </row>
    <row r="3664" spans="1:10" x14ac:dyDescent="0.3">
      <c r="A3664" s="10" t="s">
        <v>4851</v>
      </c>
      <c r="B3664" s="2">
        <v>45313</v>
      </c>
      <c r="C3664">
        <v>1</v>
      </c>
      <c r="D3664">
        <v>1445.12</v>
      </c>
      <c r="E3664" s="11">
        <f t="shared" ca="1" si="351"/>
        <v>766</v>
      </c>
      <c r="F3664">
        <f t="shared" ca="1" si="346"/>
        <v>1</v>
      </c>
      <c r="G3664">
        <f t="shared" si="347"/>
        <v>1</v>
      </c>
      <c r="H3664">
        <f t="shared" si="348"/>
        <v>2</v>
      </c>
      <c r="I3664">
        <f t="shared" ca="1" si="349"/>
        <v>4</v>
      </c>
      <c r="J3664" t="str">
        <f t="shared" ca="1" si="350"/>
        <v>At Risk</v>
      </c>
    </row>
    <row r="3665" spans="1:10" x14ac:dyDescent="0.3">
      <c r="A3665" s="10" t="s">
        <v>3517</v>
      </c>
      <c r="B3665" s="2">
        <v>45489</v>
      </c>
      <c r="C3665">
        <v>2</v>
      </c>
      <c r="D3665">
        <v>1804.5800000000002</v>
      </c>
      <c r="E3665" s="11">
        <f t="shared" ca="1" si="351"/>
        <v>590</v>
      </c>
      <c r="F3665">
        <f t="shared" ca="1" si="346"/>
        <v>1</v>
      </c>
      <c r="G3665">
        <f t="shared" si="347"/>
        <v>2</v>
      </c>
      <c r="H3665">
        <f t="shared" si="348"/>
        <v>2</v>
      </c>
      <c r="I3665">
        <f t="shared" ca="1" si="349"/>
        <v>5</v>
      </c>
      <c r="J3665" t="str">
        <f t="shared" ca="1" si="350"/>
        <v>Loyal</v>
      </c>
    </row>
    <row r="3666" spans="1:10" x14ac:dyDescent="0.3">
      <c r="A3666" s="10" t="s">
        <v>1591</v>
      </c>
      <c r="B3666" s="2">
        <v>45468</v>
      </c>
      <c r="C3666">
        <v>2</v>
      </c>
      <c r="D3666">
        <v>5050.17</v>
      </c>
      <c r="E3666" s="11">
        <f t="shared" ca="1" si="351"/>
        <v>611</v>
      </c>
      <c r="F3666">
        <f t="shared" ca="1" si="346"/>
        <v>1</v>
      </c>
      <c r="G3666">
        <f t="shared" si="347"/>
        <v>2</v>
      </c>
      <c r="H3666">
        <f t="shared" si="348"/>
        <v>3</v>
      </c>
      <c r="I3666">
        <f t="shared" ca="1" si="349"/>
        <v>6</v>
      </c>
      <c r="J3666" t="str">
        <f t="shared" ca="1" si="350"/>
        <v>Loyal</v>
      </c>
    </row>
    <row r="3667" spans="1:10" x14ac:dyDescent="0.3">
      <c r="A3667" s="10" t="s">
        <v>4800</v>
      </c>
      <c r="B3667" s="2">
        <v>45428</v>
      </c>
      <c r="C3667">
        <v>3</v>
      </c>
      <c r="D3667">
        <v>1911.29</v>
      </c>
      <c r="E3667" s="11">
        <f t="shared" ca="1" si="351"/>
        <v>651</v>
      </c>
      <c r="F3667">
        <f t="shared" ca="1" si="346"/>
        <v>1</v>
      </c>
      <c r="G3667">
        <f t="shared" si="347"/>
        <v>3</v>
      </c>
      <c r="H3667">
        <f t="shared" si="348"/>
        <v>2</v>
      </c>
      <c r="I3667">
        <f t="shared" ca="1" si="349"/>
        <v>6</v>
      </c>
      <c r="J3667" t="str">
        <f t="shared" ca="1" si="350"/>
        <v>Loyal</v>
      </c>
    </row>
    <row r="3668" spans="1:10" x14ac:dyDescent="0.3">
      <c r="A3668" s="10" t="s">
        <v>3160</v>
      </c>
      <c r="B3668" s="2">
        <v>45340</v>
      </c>
      <c r="C3668">
        <v>1</v>
      </c>
      <c r="D3668">
        <v>836.94</v>
      </c>
      <c r="E3668" s="11">
        <f t="shared" ca="1" si="351"/>
        <v>739</v>
      </c>
      <c r="F3668">
        <f t="shared" ca="1" si="346"/>
        <v>1</v>
      </c>
      <c r="G3668">
        <f t="shared" si="347"/>
        <v>1</v>
      </c>
      <c r="H3668">
        <f t="shared" si="348"/>
        <v>1</v>
      </c>
      <c r="I3668">
        <f t="shared" ca="1" si="349"/>
        <v>3</v>
      </c>
      <c r="J3668" t="str">
        <f t="shared" ca="1" si="350"/>
        <v>Lost</v>
      </c>
    </row>
    <row r="3669" spans="1:10" x14ac:dyDescent="0.3">
      <c r="A3669" s="10" t="s">
        <v>2326</v>
      </c>
      <c r="B3669" s="2">
        <v>45645</v>
      </c>
      <c r="C3669">
        <v>2</v>
      </c>
      <c r="D3669">
        <v>3071.49</v>
      </c>
      <c r="E3669" s="11">
        <f t="shared" ca="1" si="351"/>
        <v>434</v>
      </c>
      <c r="F3669">
        <f t="shared" ca="1" si="346"/>
        <v>1</v>
      </c>
      <c r="G3669">
        <f t="shared" si="347"/>
        <v>2</v>
      </c>
      <c r="H3669">
        <f t="shared" si="348"/>
        <v>3</v>
      </c>
      <c r="I3669">
        <f t="shared" ca="1" si="349"/>
        <v>6</v>
      </c>
      <c r="J3669" t="str">
        <f t="shared" ca="1" si="350"/>
        <v>Loyal</v>
      </c>
    </row>
    <row r="3670" spans="1:10" x14ac:dyDescent="0.3">
      <c r="A3670" s="10" t="s">
        <v>2602</v>
      </c>
      <c r="B3670" s="2">
        <v>45572</v>
      </c>
      <c r="C3670">
        <v>2</v>
      </c>
      <c r="D3670">
        <v>1192.83</v>
      </c>
      <c r="E3670" s="11">
        <f t="shared" ca="1" si="351"/>
        <v>507</v>
      </c>
      <c r="F3670">
        <f t="shared" ca="1" si="346"/>
        <v>1</v>
      </c>
      <c r="G3670">
        <f t="shared" si="347"/>
        <v>2</v>
      </c>
      <c r="H3670">
        <f t="shared" si="348"/>
        <v>2</v>
      </c>
      <c r="I3670">
        <f t="shared" ca="1" si="349"/>
        <v>5</v>
      </c>
      <c r="J3670" t="str">
        <f t="shared" ca="1" si="350"/>
        <v>Loyal</v>
      </c>
    </row>
    <row r="3671" spans="1:10" x14ac:dyDescent="0.3">
      <c r="A3671" s="10" t="s">
        <v>1130</v>
      </c>
      <c r="B3671" s="2">
        <v>45374</v>
      </c>
      <c r="C3671">
        <v>2</v>
      </c>
      <c r="D3671">
        <v>1242.43</v>
      </c>
      <c r="E3671" s="11">
        <f t="shared" ca="1" si="351"/>
        <v>705</v>
      </c>
      <c r="F3671">
        <f t="shared" ca="1" si="346"/>
        <v>1</v>
      </c>
      <c r="G3671">
        <f t="shared" si="347"/>
        <v>2</v>
      </c>
      <c r="H3671">
        <f t="shared" si="348"/>
        <v>2</v>
      </c>
      <c r="I3671">
        <f t="shared" ca="1" si="349"/>
        <v>5</v>
      </c>
      <c r="J3671" t="str">
        <f t="shared" ca="1" si="350"/>
        <v>Loyal</v>
      </c>
    </row>
    <row r="3672" spans="1:10" x14ac:dyDescent="0.3">
      <c r="A3672" s="10" t="s">
        <v>2623</v>
      </c>
      <c r="B3672" s="2">
        <v>45538</v>
      </c>
      <c r="C3672">
        <v>1</v>
      </c>
      <c r="D3672">
        <v>828.06</v>
      </c>
      <c r="E3672" s="11">
        <f t="shared" ca="1" si="351"/>
        <v>541</v>
      </c>
      <c r="F3672">
        <f t="shared" ca="1" si="346"/>
        <v>1</v>
      </c>
      <c r="G3672">
        <f t="shared" si="347"/>
        <v>1</v>
      </c>
      <c r="H3672">
        <f t="shared" si="348"/>
        <v>1</v>
      </c>
      <c r="I3672">
        <f t="shared" ca="1" si="349"/>
        <v>3</v>
      </c>
      <c r="J3672" t="str">
        <f t="shared" ca="1" si="350"/>
        <v>Lost</v>
      </c>
    </row>
    <row r="3673" spans="1:10" x14ac:dyDescent="0.3">
      <c r="A3673" s="10" t="s">
        <v>4081</v>
      </c>
      <c r="B3673" s="2">
        <v>45622</v>
      </c>
      <c r="C3673">
        <v>1</v>
      </c>
      <c r="D3673">
        <v>2703.47</v>
      </c>
      <c r="E3673" s="11">
        <f t="shared" ca="1" si="351"/>
        <v>457</v>
      </c>
      <c r="F3673">
        <f t="shared" ca="1" si="346"/>
        <v>1</v>
      </c>
      <c r="G3673">
        <f t="shared" si="347"/>
        <v>1</v>
      </c>
      <c r="H3673">
        <f t="shared" si="348"/>
        <v>3</v>
      </c>
      <c r="I3673">
        <f t="shared" ca="1" si="349"/>
        <v>5</v>
      </c>
      <c r="J3673" t="str">
        <f t="shared" ca="1" si="350"/>
        <v>Loyal</v>
      </c>
    </row>
    <row r="3674" spans="1:10" x14ac:dyDescent="0.3">
      <c r="A3674" s="10" t="s">
        <v>467</v>
      </c>
      <c r="B3674" s="2">
        <v>45408</v>
      </c>
      <c r="C3674">
        <v>1</v>
      </c>
      <c r="D3674">
        <v>875.31</v>
      </c>
      <c r="E3674" s="11">
        <f t="shared" ca="1" si="351"/>
        <v>671</v>
      </c>
      <c r="F3674">
        <f t="shared" ca="1" si="346"/>
        <v>1</v>
      </c>
      <c r="G3674">
        <f t="shared" si="347"/>
        <v>1</v>
      </c>
      <c r="H3674">
        <f t="shared" si="348"/>
        <v>1</v>
      </c>
      <c r="I3674">
        <f t="shared" ca="1" si="349"/>
        <v>3</v>
      </c>
      <c r="J3674" t="str">
        <f t="shared" ca="1" si="350"/>
        <v>Lost</v>
      </c>
    </row>
    <row r="3675" spans="1:10" x14ac:dyDescent="0.3">
      <c r="A3675" s="10" t="s">
        <v>3231</v>
      </c>
      <c r="B3675" s="2">
        <v>45636</v>
      </c>
      <c r="C3675">
        <v>1</v>
      </c>
      <c r="D3675">
        <v>1237.5</v>
      </c>
      <c r="E3675" s="11">
        <f t="shared" ca="1" si="351"/>
        <v>443</v>
      </c>
      <c r="F3675">
        <f t="shared" ca="1" si="346"/>
        <v>1</v>
      </c>
      <c r="G3675">
        <f t="shared" si="347"/>
        <v>1</v>
      </c>
      <c r="H3675">
        <f t="shared" si="348"/>
        <v>2</v>
      </c>
      <c r="I3675">
        <f t="shared" ca="1" si="349"/>
        <v>4</v>
      </c>
      <c r="J3675" t="str">
        <f t="shared" ca="1" si="350"/>
        <v>At Risk</v>
      </c>
    </row>
    <row r="3676" spans="1:10" x14ac:dyDescent="0.3">
      <c r="A3676" s="10" t="s">
        <v>614</v>
      </c>
      <c r="B3676" s="2">
        <v>45542</v>
      </c>
      <c r="C3676">
        <v>4</v>
      </c>
      <c r="D3676">
        <v>7087.64</v>
      </c>
      <c r="E3676" s="11">
        <f t="shared" ca="1" si="351"/>
        <v>537</v>
      </c>
      <c r="F3676">
        <f t="shared" ca="1" si="346"/>
        <v>1</v>
      </c>
      <c r="G3676">
        <f t="shared" si="347"/>
        <v>3</v>
      </c>
      <c r="H3676">
        <f t="shared" si="348"/>
        <v>3</v>
      </c>
      <c r="I3676">
        <f t="shared" ca="1" si="349"/>
        <v>7</v>
      </c>
      <c r="J3676" t="str">
        <f t="shared" ca="1" si="350"/>
        <v>Champion</v>
      </c>
    </row>
    <row r="3677" spans="1:10" x14ac:dyDescent="0.3">
      <c r="A3677" s="10" t="s">
        <v>2676</v>
      </c>
      <c r="B3677" s="2">
        <v>45597</v>
      </c>
      <c r="C3677">
        <v>3</v>
      </c>
      <c r="D3677">
        <v>3270.9399999999996</v>
      </c>
      <c r="E3677" s="11">
        <f t="shared" ca="1" si="351"/>
        <v>482</v>
      </c>
      <c r="F3677">
        <f t="shared" ca="1" si="346"/>
        <v>1</v>
      </c>
      <c r="G3677">
        <f t="shared" si="347"/>
        <v>3</v>
      </c>
      <c r="H3677">
        <f t="shared" si="348"/>
        <v>3</v>
      </c>
      <c r="I3677">
        <f t="shared" ca="1" si="349"/>
        <v>7</v>
      </c>
      <c r="J3677" t="str">
        <f t="shared" ca="1" si="350"/>
        <v>Champion</v>
      </c>
    </row>
    <row r="3678" spans="1:10" x14ac:dyDescent="0.3">
      <c r="A3678" s="10" t="s">
        <v>4181</v>
      </c>
      <c r="B3678" s="2">
        <v>45318</v>
      </c>
      <c r="C3678">
        <v>1</v>
      </c>
      <c r="D3678">
        <v>1678.65</v>
      </c>
      <c r="E3678" s="11">
        <f t="shared" ca="1" si="351"/>
        <v>761</v>
      </c>
      <c r="F3678">
        <f t="shared" ca="1" si="346"/>
        <v>1</v>
      </c>
      <c r="G3678">
        <f t="shared" si="347"/>
        <v>1</v>
      </c>
      <c r="H3678">
        <f t="shared" si="348"/>
        <v>2</v>
      </c>
      <c r="I3678">
        <f t="shared" ca="1" si="349"/>
        <v>4</v>
      </c>
      <c r="J3678" t="str">
        <f t="shared" ca="1" si="350"/>
        <v>At Risk</v>
      </c>
    </row>
    <row r="3679" spans="1:10" x14ac:dyDescent="0.3">
      <c r="A3679" s="10" t="s">
        <v>2978</v>
      </c>
      <c r="B3679" s="2">
        <v>45482</v>
      </c>
      <c r="C3679">
        <v>1</v>
      </c>
      <c r="D3679">
        <v>591.5</v>
      </c>
      <c r="E3679" s="11">
        <f t="shared" ca="1" si="351"/>
        <v>597</v>
      </c>
      <c r="F3679">
        <f t="shared" ca="1" si="346"/>
        <v>1</v>
      </c>
      <c r="G3679">
        <f t="shared" si="347"/>
        <v>1</v>
      </c>
      <c r="H3679">
        <f t="shared" si="348"/>
        <v>1</v>
      </c>
      <c r="I3679">
        <f t="shared" ca="1" si="349"/>
        <v>3</v>
      </c>
      <c r="J3679" t="str">
        <f t="shared" ca="1" si="350"/>
        <v>Lost</v>
      </c>
    </row>
    <row r="3680" spans="1:10" x14ac:dyDescent="0.3">
      <c r="A3680" s="10" t="s">
        <v>5676</v>
      </c>
      <c r="B3680" s="2">
        <v>45530</v>
      </c>
      <c r="C3680">
        <v>2</v>
      </c>
      <c r="D3680">
        <v>1130.1799999999998</v>
      </c>
      <c r="E3680" s="11">
        <f t="shared" ca="1" si="351"/>
        <v>549</v>
      </c>
      <c r="F3680">
        <f t="shared" ca="1" si="346"/>
        <v>1</v>
      </c>
      <c r="G3680">
        <f t="shared" si="347"/>
        <v>2</v>
      </c>
      <c r="H3680">
        <f t="shared" si="348"/>
        <v>2</v>
      </c>
      <c r="I3680">
        <f t="shared" ca="1" si="349"/>
        <v>5</v>
      </c>
      <c r="J3680" t="str">
        <f t="shared" ca="1" si="350"/>
        <v>Loyal</v>
      </c>
    </row>
    <row r="3681" spans="1:10" x14ac:dyDescent="0.3">
      <c r="A3681" s="10" t="s">
        <v>3278</v>
      </c>
      <c r="B3681" s="2">
        <v>45464</v>
      </c>
      <c r="C3681">
        <v>1</v>
      </c>
      <c r="D3681">
        <v>1503.65</v>
      </c>
      <c r="E3681" s="11">
        <f t="shared" ca="1" si="351"/>
        <v>615</v>
      </c>
      <c r="F3681">
        <f t="shared" ca="1" si="346"/>
        <v>1</v>
      </c>
      <c r="G3681">
        <f t="shared" si="347"/>
        <v>1</v>
      </c>
      <c r="H3681">
        <f t="shared" si="348"/>
        <v>2</v>
      </c>
      <c r="I3681">
        <f t="shared" ca="1" si="349"/>
        <v>4</v>
      </c>
      <c r="J3681" t="str">
        <f t="shared" ca="1" si="350"/>
        <v>At Risk</v>
      </c>
    </row>
    <row r="3682" spans="1:10" x14ac:dyDescent="0.3">
      <c r="A3682" s="10" t="s">
        <v>1821</v>
      </c>
      <c r="B3682" s="2">
        <v>45399</v>
      </c>
      <c r="C3682">
        <v>2</v>
      </c>
      <c r="D3682">
        <v>3530.8900000000003</v>
      </c>
      <c r="E3682" s="11">
        <f t="shared" ca="1" si="351"/>
        <v>680</v>
      </c>
      <c r="F3682">
        <f t="shared" ca="1" si="346"/>
        <v>1</v>
      </c>
      <c r="G3682">
        <f t="shared" si="347"/>
        <v>2</v>
      </c>
      <c r="H3682">
        <f t="shared" si="348"/>
        <v>3</v>
      </c>
      <c r="I3682">
        <f t="shared" ca="1" si="349"/>
        <v>6</v>
      </c>
      <c r="J3682" t="str">
        <f t="shared" ca="1" si="350"/>
        <v>Loyal</v>
      </c>
    </row>
    <row r="3683" spans="1:10" x14ac:dyDescent="0.3">
      <c r="A3683" s="10" t="s">
        <v>5962</v>
      </c>
      <c r="B3683" s="2">
        <v>45623</v>
      </c>
      <c r="C3683">
        <v>1</v>
      </c>
      <c r="D3683">
        <v>2394.9</v>
      </c>
      <c r="E3683" s="11">
        <f t="shared" ca="1" si="351"/>
        <v>456</v>
      </c>
      <c r="F3683">
        <f t="shared" ca="1" si="346"/>
        <v>1</v>
      </c>
      <c r="G3683">
        <f t="shared" si="347"/>
        <v>1</v>
      </c>
      <c r="H3683">
        <f t="shared" si="348"/>
        <v>3</v>
      </c>
      <c r="I3683">
        <f t="shared" ca="1" si="349"/>
        <v>5</v>
      </c>
      <c r="J3683" t="str">
        <f t="shared" ca="1" si="350"/>
        <v>Loyal</v>
      </c>
    </row>
    <row r="3684" spans="1:10" x14ac:dyDescent="0.3">
      <c r="A3684" s="10" t="s">
        <v>1918</v>
      </c>
      <c r="B3684" s="2">
        <v>45647</v>
      </c>
      <c r="C3684">
        <v>3</v>
      </c>
      <c r="D3684">
        <v>2968.6</v>
      </c>
      <c r="E3684" s="11">
        <f t="shared" ca="1" si="351"/>
        <v>432</v>
      </c>
      <c r="F3684">
        <f t="shared" ca="1" si="346"/>
        <v>1</v>
      </c>
      <c r="G3684">
        <f t="shared" si="347"/>
        <v>3</v>
      </c>
      <c r="H3684">
        <f t="shared" si="348"/>
        <v>3</v>
      </c>
      <c r="I3684">
        <f t="shared" ca="1" si="349"/>
        <v>7</v>
      </c>
      <c r="J3684" t="str">
        <f t="shared" ca="1" si="350"/>
        <v>Champion</v>
      </c>
    </row>
    <row r="3685" spans="1:10" x14ac:dyDescent="0.3">
      <c r="A3685" s="10" t="s">
        <v>863</v>
      </c>
      <c r="B3685" s="2">
        <v>45629</v>
      </c>
      <c r="C3685">
        <v>4</v>
      </c>
      <c r="D3685">
        <v>2676.3500000000004</v>
      </c>
      <c r="E3685" s="11">
        <f t="shared" ca="1" si="351"/>
        <v>450</v>
      </c>
      <c r="F3685">
        <f t="shared" ca="1" si="346"/>
        <v>1</v>
      </c>
      <c r="G3685">
        <f t="shared" si="347"/>
        <v>3</v>
      </c>
      <c r="H3685">
        <f t="shared" si="348"/>
        <v>3</v>
      </c>
      <c r="I3685">
        <f t="shared" ca="1" si="349"/>
        <v>7</v>
      </c>
      <c r="J3685" t="str">
        <f t="shared" ca="1" si="350"/>
        <v>Champion</v>
      </c>
    </row>
    <row r="3686" spans="1:10" x14ac:dyDescent="0.3">
      <c r="A3686" s="10" t="s">
        <v>5614</v>
      </c>
      <c r="B3686" s="2">
        <v>45618</v>
      </c>
      <c r="C3686">
        <v>2</v>
      </c>
      <c r="D3686">
        <v>2560.9899999999998</v>
      </c>
      <c r="E3686" s="11">
        <f t="shared" ca="1" si="351"/>
        <v>461</v>
      </c>
      <c r="F3686">
        <f t="shared" ca="1" si="346"/>
        <v>1</v>
      </c>
      <c r="G3686">
        <f t="shared" si="347"/>
        <v>2</v>
      </c>
      <c r="H3686">
        <f t="shared" si="348"/>
        <v>3</v>
      </c>
      <c r="I3686">
        <f t="shared" ca="1" si="349"/>
        <v>6</v>
      </c>
      <c r="J3686" t="str">
        <f t="shared" ca="1" si="350"/>
        <v>Loyal</v>
      </c>
    </row>
    <row r="3687" spans="1:10" x14ac:dyDescent="0.3">
      <c r="A3687" s="10" t="s">
        <v>929</v>
      </c>
      <c r="B3687" s="2">
        <v>45423</v>
      </c>
      <c r="C3687">
        <v>2</v>
      </c>
      <c r="D3687">
        <v>3024.9500000000003</v>
      </c>
      <c r="E3687" s="11">
        <f t="shared" ca="1" si="351"/>
        <v>656</v>
      </c>
      <c r="F3687">
        <f t="shared" ca="1" si="346"/>
        <v>1</v>
      </c>
      <c r="G3687">
        <f t="shared" si="347"/>
        <v>2</v>
      </c>
      <c r="H3687">
        <f t="shared" si="348"/>
        <v>3</v>
      </c>
      <c r="I3687">
        <f t="shared" ca="1" si="349"/>
        <v>6</v>
      </c>
      <c r="J3687" t="str">
        <f t="shared" ca="1" si="350"/>
        <v>Loyal</v>
      </c>
    </row>
    <row r="3688" spans="1:10" x14ac:dyDescent="0.3">
      <c r="A3688" s="10" t="s">
        <v>4655</v>
      </c>
      <c r="B3688" s="2">
        <v>45492</v>
      </c>
      <c r="C3688">
        <v>1</v>
      </c>
      <c r="D3688">
        <v>3871.99</v>
      </c>
      <c r="E3688" s="11">
        <f t="shared" ca="1" si="351"/>
        <v>587</v>
      </c>
      <c r="F3688">
        <f t="shared" ca="1" si="346"/>
        <v>1</v>
      </c>
      <c r="G3688">
        <f t="shared" si="347"/>
        <v>1</v>
      </c>
      <c r="H3688">
        <f t="shared" si="348"/>
        <v>3</v>
      </c>
      <c r="I3688">
        <f t="shared" ca="1" si="349"/>
        <v>5</v>
      </c>
      <c r="J3688" t="str">
        <f t="shared" ca="1" si="350"/>
        <v>Loyal</v>
      </c>
    </row>
    <row r="3689" spans="1:10" x14ac:dyDescent="0.3">
      <c r="A3689" s="10" t="s">
        <v>1177</v>
      </c>
      <c r="B3689" s="2">
        <v>45537</v>
      </c>
      <c r="C3689">
        <v>3</v>
      </c>
      <c r="D3689">
        <v>6947.5499999999993</v>
      </c>
      <c r="E3689" s="11">
        <f t="shared" ca="1" si="351"/>
        <v>542</v>
      </c>
      <c r="F3689">
        <f t="shared" ca="1" si="346"/>
        <v>1</v>
      </c>
      <c r="G3689">
        <f t="shared" si="347"/>
        <v>3</v>
      </c>
      <c r="H3689">
        <f t="shared" si="348"/>
        <v>3</v>
      </c>
      <c r="I3689">
        <f t="shared" ca="1" si="349"/>
        <v>7</v>
      </c>
      <c r="J3689" t="str">
        <f t="shared" ca="1" si="350"/>
        <v>Champion</v>
      </c>
    </row>
    <row r="3690" spans="1:10" x14ac:dyDescent="0.3">
      <c r="A3690" s="10" t="s">
        <v>52</v>
      </c>
      <c r="B3690" s="2">
        <v>45516</v>
      </c>
      <c r="C3690">
        <v>4</v>
      </c>
      <c r="D3690">
        <v>6435.1</v>
      </c>
      <c r="E3690" s="11">
        <f t="shared" ca="1" si="351"/>
        <v>563</v>
      </c>
      <c r="F3690">
        <f t="shared" ca="1" si="346"/>
        <v>1</v>
      </c>
      <c r="G3690">
        <f t="shared" si="347"/>
        <v>3</v>
      </c>
      <c r="H3690">
        <f t="shared" si="348"/>
        <v>3</v>
      </c>
      <c r="I3690">
        <f t="shared" ca="1" si="349"/>
        <v>7</v>
      </c>
      <c r="J3690" t="str">
        <f t="shared" ca="1" si="350"/>
        <v>Champion</v>
      </c>
    </row>
    <row r="3691" spans="1:10" x14ac:dyDescent="0.3">
      <c r="A3691" s="10" t="s">
        <v>1819</v>
      </c>
      <c r="B3691" s="2">
        <v>45623</v>
      </c>
      <c r="C3691">
        <v>3</v>
      </c>
      <c r="D3691">
        <v>4868.8600000000006</v>
      </c>
      <c r="E3691" s="11">
        <f t="shared" ca="1" si="351"/>
        <v>456</v>
      </c>
      <c r="F3691">
        <f t="shared" ca="1" si="346"/>
        <v>1</v>
      </c>
      <c r="G3691">
        <f t="shared" si="347"/>
        <v>3</v>
      </c>
      <c r="H3691">
        <f t="shared" si="348"/>
        <v>3</v>
      </c>
      <c r="I3691">
        <f t="shared" ca="1" si="349"/>
        <v>7</v>
      </c>
      <c r="J3691" t="str">
        <f t="shared" ca="1" si="350"/>
        <v>Champion</v>
      </c>
    </row>
    <row r="3692" spans="1:10" x14ac:dyDescent="0.3">
      <c r="A3692" s="10" t="s">
        <v>3957</v>
      </c>
      <c r="B3692" s="2">
        <v>45429</v>
      </c>
      <c r="C3692">
        <v>1</v>
      </c>
      <c r="D3692">
        <v>178</v>
      </c>
      <c r="E3692" s="11">
        <f t="shared" ca="1" si="351"/>
        <v>650</v>
      </c>
      <c r="F3692">
        <f t="shared" ca="1" si="346"/>
        <v>1</v>
      </c>
      <c r="G3692">
        <f t="shared" si="347"/>
        <v>1</v>
      </c>
      <c r="H3692">
        <f t="shared" si="348"/>
        <v>1</v>
      </c>
      <c r="I3692">
        <f t="shared" ca="1" si="349"/>
        <v>3</v>
      </c>
      <c r="J3692" t="str">
        <f t="shared" ca="1" si="350"/>
        <v>Lost</v>
      </c>
    </row>
    <row r="3693" spans="1:10" x14ac:dyDescent="0.3">
      <c r="A3693" s="10" t="s">
        <v>1168</v>
      </c>
      <c r="B3693" s="2">
        <v>45588</v>
      </c>
      <c r="C3693">
        <v>1</v>
      </c>
      <c r="D3693">
        <v>3116.61</v>
      </c>
      <c r="E3693" s="11">
        <f t="shared" ca="1" si="351"/>
        <v>491</v>
      </c>
      <c r="F3693">
        <f t="shared" ca="1" si="346"/>
        <v>1</v>
      </c>
      <c r="G3693">
        <f t="shared" si="347"/>
        <v>1</v>
      </c>
      <c r="H3693">
        <f t="shared" si="348"/>
        <v>3</v>
      </c>
      <c r="I3693">
        <f t="shared" ca="1" si="349"/>
        <v>5</v>
      </c>
      <c r="J3693" t="str">
        <f t="shared" ca="1" si="350"/>
        <v>Loyal</v>
      </c>
    </row>
    <row r="3694" spans="1:10" x14ac:dyDescent="0.3">
      <c r="A3694" s="10" t="s">
        <v>3181</v>
      </c>
      <c r="B3694" s="2">
        <v>45581</v>
      </c>
      <c r="C3694">
        <v>1</v>
      </c>
      <c r="D3694">
        <v>1700.85</v>
      </c>
      <c r="E3694" s="11">
        <f t="shared" ca="1" si="351"/>
        <v>498</v>
      </c>
      <c r="F3694">
        <f t="shared" ca="1" si="346"/>
        <v>1</v>
      </c>
      <c r="G3694">
        <f t="shared" si="347"/>
        <v>1</v>
      </c>
      <c r="H3694">
        <f t="shared" si="348"/>
        <v>2</v>
      </c>
      <c r="I3694">
        <f t="shared" ca="1" si="349"/>
        <v>4</v>
      </c>
      <c r="J3694" t="str">
        <f t="shared" ca="1" si="350"/>
        <v>At Risk</v>
      </c>
    </row>
    <row r="3695" spans="1:10" x14ac:dyDescent="0.3">
      <c r="A3695" s="10" t="s">
        <v>729</v>
      </c>
      <c r="B3695" s="2">
        <v>45619</v>
      </c>
      <c r="C3695">
        <v>2</v>
      </c>
      <c r="D3695">
        <v>6569.2</v>
      </c>
      <c r="E3695" s="11">
        <f t="shared" ca="1" si="351"/>
        <v>460</v>
      </c>
      <c r="F3695">
        <f t="shared" ca="1" si="346"/>
        <v>1</v>
      </c>
      <c r="G3695">
        <f t="shared" si="347"/>
        <v>2</v>
      </c>
      <c r="H3695">
        <f t="shared" si="348"/>
        <v>3</v>
      </c>
      <c r="I3695">
        <f t="shared" ca="1" si="349"/>
        <v>6</v>
      </c>
      <c r="J3695" t="str">
        <f t="shared" ca="1" si="350"/>
        <v>Loyal</v>
      </c>
    </row>
    <row r="3696" spans="1:10" x14ac:dyDescent="0.3">
      <c r="A3696" s="10" t="s">
        <v>5103</v>
      </c>
      <c r="B3696" s="2">
        <v>45353</v>
      </c>
      <c r="C3696">
        <v>1</v>
      </c>
      <c r="D3696">
        <v>903.43</v>
      </c>
      <c r="E3696" s="11">
        <f t="shared" ca="1" si="351"/>
        <v>726</v>
      </c>
      <c r="F3696">
        <f t="shared" ca="1" si="346"/>
        <v>1</v>
      </c>
      <c r="G3696">
        <f t="shared" si="347"/>
        <v>1</v>
      </c>
      <c r="H3696">
        <f t="shared" si="348"/>
        <v>1</v>
      </c>
      <c r="I3696">
        <f t="shared" ca="1" si="349"/>
        <v>3</v>
      </c>
      <c r="J3696" t="str">
        <f t="shared" ca="1" si="350"/>
        <v>Lost</v>
      </c>
    </row>
    <row r="3697" spans="1:10" x14ac:dyDescent="0.3">
      <c r="A3697" s="10" t="s">
        <v>4022</v>
      </c>
      <c r="B3697" s="2">
        <v>45307</v>
      </c>
      <c r="C3697">
        <v>1</v>
      </c>
      <c r="D3697">
        <v>1341.86</v>
      </c>
      <c r="E3697" s="11">
        <f t="shared" ca="1" si="351"/>
        <v>772</v>
      </c>
      <c r="F3697">
        <f t="shared" ca="1" si="346"/>
        <v>1</v>
      </c>
      <c r="G3697">
        <f t="shared" si="347"/>
        <v>1</v>
      </c>
      <c r="H3697">
        <f t="shared" si="348"/>
        <v>2</v>
      </c>
      <c r="I3697">
        <f t="shared" ca="1" si="349"/>
        <v>4</v>
      </c>
      <c r="J3697" t="str">
        <f t="shared" ca="1" si="350"/>
        <v>At Risk</v>
      </c>
    </row>
    <row r="3698" spans="1:10" x14ac:dyDescent="0.3">
      <c r="A3698" s="10" t="s">
        <v>4017</v>
      </c>
      <c r="B3698" s="2">
        <v>45592</v>
      </c>
      <c r="C3698">
        <v>2</v>
      </c>
      <c r="D3698">
        <v>3439.85</v>
      </c>
      <c r="E3698" s="11">
        <f t="shared" ca="1" si="351"/>
        <v>487</v>
      </c>
      <c r="F3698">
        <f t="shared" ca="1" si="346"/>
        <v>1</v>
      </c>
      <c r="G3698">
        <f t="shared" si="347"/>
        <v>2</v>
      </c>
      <c r="H3698">
        <f t="shared" si="348"/>
        <v>3</v>
      </c>
      <c r="I3698">
        <f t="shared" ca="1" si="349"/>
        <v>6</v>
      </c>
      <c r="J3698" t="str">
        <f t="shared" ca="1" si="350"/>
        <v>Loyal</v>
      </c>
    </row>
    <row r="3699" spans="1:10" x14ac:dyDescent="0.3">
      <c r="A3699" s="10" t="s">
        <v>973</v>
      </c>
      <c r="B3699" s="2">
        <v>45650</v>
      </c>
      <c r="C3699">
        <v>2</v>
      </c>
      <c r="D3699">
        <v>2414.2600000000002</v>
      </c>
      <c r="E3699" s="11">
        <f t="shared" ca="1" si="351"/>
        <v>429</v>
      </c>
      <c r="F3699">
        <f t="shared" ca="1" si="346"/>
        <v>1</v>
      </c>
      <c r="G3699">
        <f t="shared" si="347"/>
        <v>2</v>
      </c>
      <c r="H3699">
        <f t="shared" si="348"/>
        <v>3</v>
      </c>
      <c r="I3699">
        <f t="shared" ca="1" si="349"/>
        <v>6</v>
      </c>
      <c r="J3699" t="str">
        <f t="shared" ca="1" si="350"/>
        <v>Loyal</v>
      </c>
    </row>
    <row r="3700" spans="1:10" x14ac:dyDescent="0.3">
      <c r="A3700" s="10" t="s">
        <v>4160</v>
      </c>
      <c r="B3700" s="2">
        <v>45615</v>
      </c>
      <c r="C3700">
        <v>2</v>
      </c>
      <c r="D3700">
        <v>416.26</v>
      </c>
      <c r="E3700" s="11">
        <f t="shared" ca="1" si="351"/>
        <v>464</v>
      </c>
      <c r="F3700">
        <f t="shared" ca="1" si="346"/>
        <v>1</v>
      </c>
      <c r="G3700">
        <f t="shared" si="347"/>
        <v>2</v>
      </c>
      <c r="H3700">
        <f t="shared" si="348"/>
        <v>1</v>
      </c>
      <c r="I3700">
        <f t="shared" ca="1" si="349"/>
        <v>4</v>
      </c>
      <c r="J3700" t="str">
        <f t="shared" ca="1" si="350"/>
        <v>At Risk</v>
      </c>
    </row>
    <row r="3701" spans="1:10" x14ac:dyDescent="0.3">
      <c r="A3701" s="10" t="s">
        <v>5717</v>
      </c>
      <c r="B3701" s="2">
        <v>45400</v>
      </c>
      <c r="C3701">
        <v>1</v>
      </c>
      <c r="D3701">
        <v>984.96</v>
      </c>
      <c r="E3701" s="11">
        <f t="shared" ca="1" si="351"/>
        <v>679</v>
      </c>
      <c r="F3701">
        <f t="shared" ca="1" si="346"/>
        <v>1</v>
      </c>
      <c r="G3701">
        <f t="shared" si="347"/>
        <v>1</v>
      </c>
      <c r="H3701">
        <f t="shared" si="348"/>
        <v>1</v>
      </c>
      <c r="I3701">
        <f t="shared" ca="1" si="349"/>
        <v>3</v>
      </c>
      <c r="J3701" t="str">
        <f t="shared" ca="1" si="350"/>
        <v>Lost</v>
      </c>
    </row>
    <row r="3702" spans="1:10" x14ac:dyDescent="0.3">
      <c r="A3702" s="10" t="s">
        <v>940</v>
      </c>
      <c r="B3702" s="2">
        <v>45654</v>
      </c>
      <c r="C3702">
        <v>4</v>
      </c>
      <c r="D3702">
        <v>5317.37</v>
      </c>
      <c r="E3702" s="11">
        <f t="shared" ca="1" si="351"/>
        <v>425</v>
      </c>
      <c r="F3702">
        <f t="shared" ca="1" si="346"/>
        <v>1</v>
      </c>
      <c r="G3702">
        <f t="shared" si="347"/>
        <v>3</v>
      </c>
      <c r="H3702">
        <f t="shared" si="348"/>
        <v>3</v>
      </c>
      <c r="I3702">
        <f t="shared" ca="1" si="349"/>
        <v>7</v>
      </c>
      <c r="J3702" t="str">
        <f t="shared" ca="1" si="350"/>
        <v>Champion</v>
      </c>
    </row>
    <row r="3703" spans="1:10" x14ac:dyDescent="0.3">
      <c r="A3703" s="10" t="s">
        <v>3207</v>
      </c>
      <c r="B3703" s="2">
        <v>45435</v>
      </c>
      <c r="C3703">
        <v>1</v>
      </c>
      <c r="D3703">
        <v>314.74</v>
      </c>
      <c r="E3703" s="11">
        <f t="shared" ca="1" si="351"/>
        <v>644</v>
      </c>
      <c r="F3703">
        <f t="shared" ca="1" si="346"/>
        <v>1</v>
      </c>
      <c r="G3703">
        <f t="shared" si="347"/>
        <v>1</v>
      </c>
      <c r="H3703">
        <f t="shared" si="348"/>
        <v>1</v>
      </c>
      <c r="I3703">
        <f t="shared" ca="1" si="349"/>
        <v>3</v>
      </c>
      <c r="J3703" t="str">
        <f t="shared" ca="1" si="350"/>
        <v>Lost</v>
      </c>
    </row>
    <row r="3704" spans="1:10" x14ac:dyDescent="0.3">
      <c r="A3704" s="10" t="s">
        <v>1103</v>
      </c>
      <c r="B3704" s="2">
        <v>45623</v>
      </c>
      <c r="C3704">
        <v>9</v>
      </c>
      <c r="D3704">
        <v>12927.089999999998</v>
      </c>
      <c r="E3704" s="11">
        <f t="shared" ca="1" si="351"/>
        <v>456</v>
      </c>
      <c r="F3704">
        <f t="shared" ca="1" si="346"/>
        <v>1</v>
      </c>
      <c r="G3704">
        <f t="shared" si="347"/>
        <v>3</v>
      </c>
      <c r="H3704">
        <f t="shared" si="348"/>
        <v>3</v>
      </c>
      <c r="I3704">
        <f t="shared" ca="1" si="349"/>
        <v>7</v>
      </c>
      <c r="J3704" t="str">
        <f t="shared" ca="1" si="350"/>
        <v>Champion</v>
      </c>
    </row>
    <row r="3705" spans="1:10" x14ac:dyDescent="0.3">
      <c r="A3705" s="10" t="s">
        <v>5348</v>
      </c>
      <c r="B3705" s="2">
        <v>45403</v>
      </c>
      <c r="C3705">
        <v>1</v>
      </c>
      <c r="D3705">
        <v>1344.78</v>
      </c>
      <c r="E3705" s="11">
        <f t="shared" ca="1" si="351"/>
        <v>676</v>
      </c>
      <c r="F3705">
        <f t="shared" ca="1" si="346"/>
        <v>1</v>
      </c>
      <c r="G3705">
        <f t="shared" si="347"/>
        <v>1</v>
      </c>
      <c r="H3705">
        <f t="shared" si="348"/>
        <v>2</v>
      </c>
      <c r="I3705">
        <f t="shared" ca="1" si="349"/>
        <v>4</v>
      </c>
      <c r="J3705" t="str">
        <f t="shared" ca="1" si="350"/>
        <v>At Risk</v>
      </c>
    </row>
    <row r="3706" spans="1:10" x14ac:dyDescent="0.3">
      <c r="A3706" s="10" t="s">
        <v>2673</v>
      </c>
      <c r="B3706" s="2">
        <v>45368</v>
      </c>
      <c r="C3706">
        <v>1</v>
      </c>
      <c r="D3706">
        <v>1173.42</v>
      </c>
      <c r="E3706" s="11">
        <f t="shared" ca="1" si="351"/>
        <v>711</v>
      </c>
      <c r="F3706">
        <f t="shared" ca="1" si="346"/>
        <v>1</v>
      </c>
      <c r="G3706">
        <f t="shared" si="347"/>
        <v>1</v>
      </c>
      <c r="H3706">
        <f t="shared" si="348"/>
        <v>2</v>
      </c>
      <c r="I3706">
        <f t="shared" ca="1" si="349"/>
        <v>4</v>
      </c>
      <c r="J3706" t="str">
        <f t="shared" ca="1" si="350"/>
        <v>At Risk</v>
      </c>
    </row>
    <row r="3707" spans="1:10" x14ac:dyDescent="0.3">
      <c r="A3707" s="10" t="s">
        <v>2220</v>
      </c>
      <c r="B3707" s="2">
        <v>45475</v>
      </c>
      <c r="C3707">
        <v>1</v>
      </c>
      <c r="D3707">
        <v>831.43</v>
      </c>
      <c r="E3707" s="11">
        <f t="shared" ca="1" si="351"/>
        <v>604</v>
      </c>
      <c r="F3707">
        <f t="shared" ca="1" si="346"/>
        <v>1</v>
      </c>
      <c r="G3707">
        <f t="shared" si="347"/>
        <v>1</v>
      </c>
      <c r="H3707">
        <f t="shared" si="348"/>
        <v>1</v>
      </c>
      <c r="I3707">
        <f t="shared" ca="1" si="349"/>
        <v>3</v>
      </c>
      <c r="J3707" t="str">
        <f t="shared" ca="1" si="350"/>
        <v>Lost</v>
      </c>
    </row>
    <row r="3708" spans="1:10" x14ac:dyDescent="0.3">
      <c r="A3708" s="10" t="s">
        <v>1677</v>
      </c>
      <c r="B3708" s="2">
        <v>45414</v>
      </c>
      <c r="C3708">
        <v>1</v>
      </c>
      <c r="D3708">
        <v>2089.7600000000002</v>
      </c>
      <c r="E3708" s="11">
        <f t="shared" ca="1" si="351"/>
        <v>665</v>
      </c>
      <c r="F3708">
        <f t="shared" ca="1" si="346"/>
        <v>1</v>
      </c>
      <c r="G3708">
        <f t="shared" si="347"/>
        <v>1</v>
      </c>
      <c r="H3708">
        <f t="shared" si="348"/>
        <v>3</v>
      </c>
      <c r="I3708">
        <f t="shared" ca="1" si="349"/>
        <v>5</v>
      </c>
      <c r="J3708" t="str">
        <f t="shared" ca="1" si="350"/>
        <v>Loyal</v>
      </c>
    </row>
    <row r="3709" spans="1:10" x14ac:dyDescent="0.3">
      <c r="A3709" s="10" t="s">
        <v>5827</v>
      </c>
      <c r="B3709" s="2">
        <v>45423</v>
      </c>
      <c r="C3709">
        <v>2</v>
      </c>
      <c r="D3709">
        <v>2625.96</v>
      </c>
      <c r="E3709" s="11">
        <f t="shared" ca="1" si="351"/>
        <v>656</v>
      </c>
      <c r="F3709">
        <f t="shared" ca="1" si="346"/>
        <v>1</v>
      </c>
      <c r="G3709">
        <f t="shared" si="347"/>
        <v>2</v>
      </c>
      <c r="H3709">
        <f t="shared" si="348"/>
        <v>3</v>
      </c>
      <c r="I3709">
        <f t="shared" ca="1" si="349"/>
        <v>6</v>
      </c>
      <c r="J3709" t="str">
        <f t="shared" ca="1" si="350"/>
        <v>Loyal</v>
      </c>
    </row>
    <row r="3710" spans="1:10" x14ac:dyDescent="0.3">
      <c r="A3710" s="10" t="s">
        <v>63</v>
      </c>
      <c r="B3710" s="2">
        <v>45421</v>
      </c>
      <c r="C3710">
        <v>1</v>
      </c>
      <c r="D3710">
        <v>24.02</v>
      </c>
      <c r="E3710" s="11">
        <f t="shared" ca="1" si="351"/>
        <v>658</v>
      </c>
      <c r="F3710">
        <f t="shared" ca="1" si="346"/>
        <v>1</v>
      </c>
      <c r="G3710">
        <f t="shared" si="347"/>
        <v>1</v>
      </c>
      <c r="H3710">
        <f t="shared" si="348"/>
        <v>1</v>
      </c>
      <c r="I3710">
        <f t="shared" ca="1" si="349"/>
        <v>3</v>
      </c>
      <c r="J3710" t="str">
        <f t="shared" ca="1" si="350"/>
        <v>Lost</v>
      </c>
    </row>
    <row r="3711" spans="1:10" x14ac:dyDescent="0.3">
      <c r="A3711" s="10" t="s">
        <v>2090</v>
      </c>
      <c r="B3711" s="2">
        <v>45425</v>
      </c>
      <c r="C3711">
        <v>3</v>
      </c>
      <c r="D3711">
        <v>6047.82</v>
      </c>
      <c r="E3711" s="11">
        <f t="shared" ca="1" si="351"/>
        <v>654</v>
      </c>
      <c r="F3711">
        <f t="shared" ca="1" si="346"/>
        <v>1</v>
      </c>
      <c r="G3711">
        <f t="shared" si="347"/>
        <v>3</v>
      </c>
      <c r="H3711">
        <f t="shared" si="348"/>
        <v>3</v>
      </c>
      <c r="I3711">
        <f t="shared" ca="1" si="349"/>
        <v>7</v>
      </c>
      <c r="J3711" t="str">
        <f t="shared" ca="1" si="350"/>
        <v>Champion</v>
      </c>
    </row>
    <row r="3712" spans="1:10" x14ac:dyDescent="0.3">
      <c r="A3712" s="10" t="s">
        <v>1401</v>
      </c>
      <c r="B3712" s="2">
        <v>45632</v>
      </c>
      <c r="C3712">
        <v>4</v>
      </c>
      <c r="D3712">
        <v>5047.03</v>
      </c>
      <c r="E3712" s="11">
        <f t="shared" ca="1" si="351"/>
        <v>447</v>
      </c>
      <c r="F3712">
        <f t="shared" ca="1" si="346"/>
        <v>1</v>
      </c>
      <c r="G3712">
        <f t="shared" si="347"/>
        <v>3</v>
      </c>
      <c r="H3712">
        <f t="shared" si="348"/>
        <v>3</v>
      </c>
      <c r="I3712">
        <f t="shared" ca="1" si="349"/>
        <v>7</v>
      </c>
      <c r="J3712" t="str">
        <f t="shared" ca="1" si="350"/>
        <v>Champion</v>
      </c>
    </row>
    <row r="3713" spans="1:10" x14ac:dyDescent="0.3">
      <c r="A3713" s="10" t="s">
        <v>4564</v>
      </c>
      <c r="B3713" s="2">
        <v>45602</v>
      </c>
      <c r="C3713">
        <v>1</v>
      </c>
      <c r="D3713">
        <v>78.12</v>
      </c>
      <c r="E3713" s="11">
        <f t="shared" ca="1" si="351"/>
        <v>477</v>
      </c>
      <c r="F3713">
        <f t="shared" ca="1" si="346"/>
        <v>1</v>
      </c>
      <c r="G3713">
        <f t="shared" si="347"/>
        <v>1</v>
      </c>
      <c r="H3713">
        <f t="shared" si="348"/>
        <v>1</v>
      </c>
      <c r="I3713">
        <f t="shared" ca="1" si="349"/>
        <v>3</v>
      </c>
      <c r="J3713" t="str">
        <f t="shared" ca="1" si="350"/>
        <v>Lost</v>
      </c>
    </row>
    <row r="3714" spans="1:10" x14ac:dyDescent="0.3">
      <c r="A3714" s="10" t="s">
        <v>1042</v>
      </c>
      <c r="B3714" s="2">
        <v>45490</v>
      </c>
      <c r="C3714">
        <v>2</v>
      </c>
      <c r="D3714">
        <v>1247.1599999999999</v>
      </c>
      <c r="E3714" s="11">
        <f t="shared" ca="1" si="351"/>
        <v>589</v>
      </c>
      <c r="F3714">
        <f t="shared" ca="1" si="346"/>
        <v>1</v>
      </c>
      <c r="G3714">
        <f t="shared" si="347"/>
        <v>2</v>
      </c>
      <c r="H3714">
        <f t="shared" si="348"/>
        <v>2</v>
      </c>
      <c r="I3714">
        <f t="shared" ca="1" si="349"/>
        <v>5</v>
      </c>
      <c r="J3714" t="str">
        <f t="shared" ca="1" si="350"/>
        <v>Loyal</v>
      </c>
    </row>
    <row r="3715" spans="1:10" x14ac:dyDescent="0.3">
      <c r="A3715" s="10" t="s">
        <v>3551</v>
      </c>
      <c r="B3715" s="2">
        <v>45621</v>
      </c>
      <c r="C3715">
        <v>2</v>
      </c>
      <c r="D3715">
        <v>849.57</v>
      </c>
      <c r="E3715" s="11">
        <f t="shared" ca="1" si="351"/>
        <v>458</v>
      </c>
      <c r="F3715">
        <f t="shared" ref="F3715:F3778" ca="1" si="352">_xlfn.IFS(E3715&lt;100,3,E3715&lt;=200,2,E3715&gt;200,1)</f>
        <v>1</v>
      </c>
      <c r="G3715">
        <f t="shared" ref="G3715:G3778" si="353">_xlfn.IFS(C3715&gt;=3,3,C3715=2,2,C3715=1,1)</f>
        <v>2</v>
      </c>
      <c r="H3715">
        <f t="shared" ref="H3715:H3778" si="354">_xlfn.IFS(D3715&gt;=2000,3,D3715&gt;=1000,2,D3715&lt;1000,1)</f>
        <v>1</v>
      </c>
      <c r="I3715">
        <f t="shared" ref="I3715:I3778" ca="1" si="355">F3715+G3715+H3715</f>
        <v>4</v>
      </c>
      <c r="J3715" t="str">
        <f t="shared" ref="J3715:J3778" ca="1" si="356">_xlfn.IFS(I3715&gt;=7,"Champion",I3715&gt;=5,"Loyal",I3715&gt;=4,"At Risk",I3715&lt;4,"Lost")</f>
        <v>At Risk</v>
      </c>
    </row>
    <row r="3716" spans="1:10" x14ac:dyDescent="0.3">
      <c r="A3716" s="10" t="s">
        <v>3476</v>
      </c>
      <c r="B3716" s="2">
        <v>45530</v>
      </c>
      <c r="C3716">
        <v>1</v>
      </c>
      <c r="D3716">
        <v>2616.21</v>
      </c>
      <c r="E3716" s="11">
        <f t="shared" ca="1" si="351"/>
        <v>549</v>
      </c>
      <c r="F3716">
        <f t="shared" ca="1" si="352"/>
        <v>1</v>
      </c>
      <c r="G3716">
        <f t="shared" si="353"/>
        <v>1</v>
      </c>
      <c r="H3716">
        <f t="shared" si="354"/>
        <v>3</v>
      </c>
      <c r="I3716">
        <f t="shared" ca="1" si="355"/>
        <v>5</v>
      </c>
      <c r="J3716" t="str">
        <f t="shared" ca="1" si="356"/>
        <v>Loyal</v>
      </c>
    </row>
    <row r="3717" spans="1:10" x14ac:dyDescent="0.3">
      <c r="A3717" s="10" t="s">
        <v>948</v>
      </c>
      <c r="B3717" s="2">
        <v>45292</v>
      </c>
      <c r="C3717">
        <v>1</v>
      </c>
      <c r="D3717">
        <v>1617.75</v>
      </c>
      <c r="E3717" s="11">
        <f t="shared" ref="E3717:E3780" ca="1" si="357">TODAY()-B3717</f>
        <v>787</v>
      </c>
      <c r="F3717">
        <f t="shared" ca="1" si="352"/>
        <v>1</v>
      </c>
      <c r="G3717">
        <f t="shared" si="353"/>
        <v>1</v>
      </c>
      <c r="H3717">
        <f t="shared" si="354"/>
        <v>2</v>
      </c>
      <c r="I3717">
        <f t="shared" ca="1" si="355"/>
        <v>4</v>
      </c>
      <c r="J3717" t="str">
        <f t="shared" ca="1" si="356"/>
        <v>At Risk</v>
      </c>
    </row>
    <row r="3718" spans="1:10" x14ac:dyDescent="0.3">
      <c r="A3718" s="10" t="s">
        <v>1679</v>
      </c>
      <c r="B3718" s="2">
        <v>45621</v>
      </c>
      <c r="C3718">
        <v>2</v>
      </c>
      <c r="D3718">
        <v>944.55</v>
      </c>
      <c r="E3718" s="11">
        <f t="shared" ca="1" si="357"/>
        <v>458</v>
      </c>
      <c r="F3718">
        <f t="shared" ca="1" si="352"/>
        <v>1</v>
      </c>
      <c r="G3718">
        <f t="shared" si="353"/>
        <v>2</v>
      </c>
      <c r="H3718">
        <f t="shared" si="354"/>
        <v>1</v>
      </c>
      <c r="I3718">
        <f t="shared" ca="1" si="355"/>
        <v>4</v>
      </c>
      <c r="J3718" t="str">
        <f t="shared" ca="1" si="356"/>
        <v>At Risk</v>
      </c>
    </row>
    <row r="3719" spans="1:10" x14ac:dyDescent="0.3">
      <c r="A3719" s="10" t="s">
        <v>1822</v>
      </c>
      <c r="B3719" s="2">
        <v>45439</v>
      </c>
      <c r="C3719">
        <v>1</v>
      </c>
      <c r="D3719">
        <v>1799.33</v>
      </c>
      <c r="E3719" s="11">
        <f t="shared" ca="1" si="357"/>
        <v>640</v>
      </c>
      <c r="F3719">
        <f t="shared" ca="1" si="352"/>
        <v>1</v>
      </c>
      <c r="G3719">
        <f t="shared" si="353"/>
        <v>1</v>
      </c>
      <c r="H3719">
        <f t="shared" si="354"/>
        <v>2</v>
      </c>
      <c r="I3719">
        <f t="shared" ca="1" si="355"/>
        <v>4</v>
      </c>
      <c r="J3719" t="str">
        <f t="shared" ca="1" si="356"/>
        <v>At Risk</v>
      </c>
    </row>
    <row r="3720" spans="1:10" x14ac:dyDescent="0.3">
      <c r="A3720" s="10" t="s">
        <v>4575</v>
      </c>
      <c r="B3720" s="2">
        <v>45578</v>
      </c>
      <c r="C3720">
        <v>1</v>
      </c>
      <c r="D3720">
        <v>1327.4</v>
      </c>
      <c r="E3720" s="11">
        <f t="shared" ca="1" si="357"/>
        <v>501</v>
      </c>
      <c r="F3720">
        <f t="shared" ca="1" si="352"/>
        <v>1</v>
      </c>
      <c r="G3720">
        <f t="shared" si="353"/>
        <v>1</v>
      </c>
      <c r="H3720">
        <f t="shared" si="354"/>
        <v>2</v>
      </c>
      <c r="I3720">
        <f t="shared" ca="1" si="355"/>
        <v>4</v>
      </c>
      <c r="J3720" t="str">
        <f t="shared" ca="1" si="356"/>
        <v>At Risk</v>
      </c>
    </row>
    <row r="3721" spans="1:10" x14ac:dyDescent="0.3">
      <c r="A3721" s="10" t="s">
        <v>593</v>
      </c>
      <c r="B3721" s="2">
        <v>45405</v>
      </c>
      <c r="C3721">
        <v>2</v>
      </c>
      <c r="D3721">
        <v>3785.5199999999995</v>
      </c>
      <c r="E3721" s="11">
        <f t="shared" ca="1" si="357"/>
        <v>674</v>
      </c>
      <c r="F3721">
        <f t="shared" ca="1" si="352"/>
        <v>1</v>
      </c>
      <c r="G3721">
        <f t="shared" si="353"/>
        <v>2</v>
      </c>
      <c r="H3721">
        <f t="shared" si="354"/>
        <v>3</v>
      </c>
      <c r="I3721">
        <f t="shared" ca="1" si="355"/>
        <v>6</v>
      </c>
      <c r="J3721" t="str">
        <f t="shared" ca="1" si="356"/>
        <v>Loyal</v>
      </c>
    </row>
    <row r="3722" spans="1:10" x14ac:dyDescent="0.3">
      <c r="A3722" s="10" t="s">
        <v>1797</v>
      </c>
      <c r="B3722" s="2">
        <v>45435</v>
      </c>
      <c r="C3722">
        <v>2</v>
      </c>
      <c r="D3722">
        <v>3612.11</v>
      </c>
      <c r="E3722" s="11">
        <f t="shared" ca="1" si="357"/>
        <v>644</v>
      </c>
      <c r="F3722">
        <f t="shared" ca="1" si="352"/>
        <v>1</v>
      </c>
      <c r="G3722">
        <f t="shared" si="353"/>
        <v>2</v>
      </c>
      <c r="H3722">
        <f t="shared" si="354"/>
        <v>3</v>
      </c>
      <c r="I3722">
        <f t="shared" ca="1" si="355"/>
        <v>6</v>
      </c>
      <c r="J3722" t="str">
        <f t="shared" ca="1" si="356"/>
        <v>Loyal</v>
      </c>
    </row>
    <row r="3723" spans="1:10" x14ac:dyDescent="0.3">
      <c r="A3723" s="10" t="s">
        <v>363</v>
      </c>
      <c r="B3723" s="2">
        <v>45573</v>
      </c>
      <c r="C3723">
        <v>4</v>
      </c>
      <c r="D3723">
        <v>4973.28</v>
      </c>
      <c r="E3723" s="11">
        <f t="shared" ca="1" si="357"/>
        <v>506</v>
      </c>
      <c r="F3723">
        <f t="shared" ca="1" si="352"/>
        <v>1</v>
      </c>
      <c r="G3723">
        <f t="shared" si="353"/>
        <v>3</v>
      </c>
      <c r="H3723">
        <f t="shared" si="354"/>
        <v>3</v>
      </c>
      <c r="I3723">
        <f t="shared" ca="1" si="355"/>
        <v>7</v>
      </c>
      <c r="J3723" t="str">
        <f t="shared" ca="1" si="356"/>
        <v>Champion</v>
      </c>
    </row>
    <row r="3724" spans="1:10" x14ac:dyDescent="0.3">
      <c r="A3724" s="10" t="s">
        <v>663</v>
      </c>
      <c r="B3724" s="2">
        <v>45622</v>
      </c>
      <c r="C3724">
        <v>5</v>
      </c>
      <c r="D3724">
        <v>6708.99</v>
      </c>
      <c r="E3724" s="11">
        <f t="shared" ca="1" si="357"/>
        <v>457</v>
      </c>
      <c r="F3724">
        <f t="shared" ca="1" si="352"/>
        <v>1</v>
      </c>
      <c r="G3724">
        <f t="shared" si="353"/>
        <v>3</v>
      </c>
      <c r="H3724">
        <f t="shared" si="354"/>
        <v>3</v>
      </c>
      <c r="I3724">
        <f t="shared" ca="1" si="355"/>
        <v>7</v>
      </c>
      <c r="J3724" t="str">
        <f t="shared" ca="1" si="356"/>
        <v>Champion</v>
      </c>
    </row>
    <row r="3725" spans="1:10" x14ac:dyDescent="0.3">
      <c r="A3725" s="10" t="s">
        <v>5929</v>
      </c>
      <c r="B3725" s="2">
        <v>45636</v>
      </c>
      <c r="C3725">
        <v>1</v>
      </c>
      <c r="D3725">
        <v>249.18</v>
      </c>
      <c r="E3725" s="11">
        <f t="shared" ca="1" si="357"/>
        <v>443</v>
      </c>
      <c r="F3725">
        <f t="shared" ca="1" si="352"/>
        <v>1</v>
      </c>
      <c r="G3725">
        <f t="shared" si="353"/>
        <v>1</v>
      </c>
      <c r="H3725">
        <f t="shared" si="354"/>
        <v>1</v>
      </c>
      <c r="I3725">
        <f t="shared" ca="1" si="355"/>
        <v>3</v>
      </c>
      <c r="J3725" t="str">
        <f t="shared" ca="1" si="356"/>
        <v>Lost</v>
      </c>
    </row>
    <row r="3726" spans="1:10" x14ac:dyDescent="0.3">
      <c r="A3726" s="10" t="s">
        <v>5199</v>
      </c>
      <c r="B3726" s="2">
        <v>45523</v>
      </c>
      <c r="C3726">
        <v>1</v>
      </c>
      <c r="D3726">
        <v>363.7</v>
      </c>
      <c r="E3726" s="11">
        <f t="shared" ca="1" si="357"/>
        <v>556</v>
      </c>
      <c r="F3726">
        <f t="shared" ca="1" si="352"/>
        <v>1</v>
      </c>
      <c r="G3726">
        <f t="shared" si="353"/>
        <v>1</v>
      </c>
      <c r="H3726">
        <f t="shared" si="354"/>
        <v>1</v>
      </c>
      <c r="I3726">
        <f t="shared" ca="1" si="355"/>
        <v>3</v>
      </c>
      <c r="J3726" t="str">
        <f t="shared" ca="1" si="356"/>
        <v>Lost</v>
      </c>
    </row>
    <row r="3727" spans="1:10" x14ac:dyDescent="0.3">
      <c r="A3727" s="10" t="s">
        <v>4752</v>
      </c>
      <c r="B3727" s="2">
        <v>45502</v>
      </c>
      <c r="C3727">
        <v>1</v>
      </c>
      <c r="D3727">
        <v>563.41999999999996</v>
      </c>
      <c r="E3727" s="11">
        <f t="shared" ca="1" si="357"/>
        <v>577</v>
      </c>
      <c r="F3727">
        <f t="shared" ca="1" si="352"/>
        <v>1</v>
      </c>
      <c r="G3727">
        <f t="shared" si="353"/>
        <v>1</v>
      </c>
      <c r="H3727">
        <f t="shared" si="354"/>
        <v>1</v>
      </c>
      <c r="I3727">
        <f t="shared" ca="1" si="355"/>
        <v>3</v>
      </c>
      <c r="J3727" t="str">
        <f t="shared" ca="1" si="356"/>
        <v>Lost</v>
      </c>
    </row>
    <row r="3728" spans="1:10" x14ac:dyDescent="0.3">
      <c r="A3728" s="10" t="s">
        <v>5714</v>
      </c>
      <c r="B3728" s="2">
        <v>45335</v>
      </c>
      <c r="C3728">
        <v>1</v>
      </c>
      <c r="D3728">
        <v>413.1</v>
      </c>
      <c r="E3728" s="11">
        <f t="shared" ca="1" si="357"/>
        <v>744</v>
      </c>
      <c r="F3728">
        <f t="shared" ca="1" si="352"/>
        <v>1</v>
      </c>
      <c r="G3728">
        <f t="shared" si="353"/>
        <v>1</v>
      </c>
      <c r="H3728">
        <f t="shared" si="354"/>
        <v>1</v>
      </c>
      <c r="I3728">
        <f t="shared" ca="1" si="355"/>
        <v>3</v>
      </c>
      <c r="J3728" t="str">
        <f t="shared" ca="1" si="356"/>
        <v>Lost</v>
      </c>
    </row>
    <row r="3729" spans="1:10" x14ac:dyDescent="0.3">
      <c r="A3729" s="10" t="s">
        <v>4545</v>
      </c>
      <c r="B3729" s="2">
        <v>45310</v>
      </c>
      <c r="C3729">
        <v>1</v>
      </c>
      <c r="D3729">
        <v>996.41</v>
      </c>
      <c r="E3729" s="11">
        <f t="shared" ca="1" si="357"/>
        <v>769</v>
      </c>
      <c r="F3729">
        <f t="shared" ca="1" si="352"/>
        <v>1</v>
      </c>
      <c r="G3729">
        <f t="shared" si="353"/>
        <v>1</v>
      </c>
      <c r="H3729">
        <f t="shared" si="354"/>
        <v>1</v>
      </c>
      <c r="I3729">
        <f t="shared" ca="1" si="355"/>
        <v>3</v>
      </c>
      <c r="J3729" t="str">
        <f t="shared" ca="1" si="356"/>
        <v>Lost</v>
      </c>
    </row>
    <row r="3730" spans="1:10" x14ac:dyDescent="0.3">
      <c r="A3730" s="10" t="s">
        <v>2339</v>
      </c>
      <c r="B3730" s="2">
        <v>45548</v>
      </c>
      <c r="C3730">
        <v>3</v>
      </c>
      <c r="D3730">
        <v>2147.85</v>
      </c>
      <c r="E3730" s="11">
        <f t="shared" ca="1" si="357"/>
        <v>531</v>
      </c>
      <c r="F3730">
        <f t="shared" ca="1" si="352"/>
        <v>1</v>
      </c>
      <c r="G3730">
        <f t="shared" si="353"/>
        <v>3</v>
      </c>
      <c r="H3730">
        <f t="shared" si="354"/>
        <v>3</v>
      </c>
      <c r="I3730">
        <f t="shared" ca="1" si="355"/>
        <v>7</v>
      </c>
      <c r="J3730" t="str">
        <f t="shared" ca="1" si="356"/>
        <v>Champion</v>
      </c>
    </row>
    <row r="3731" spans="1:10" x14ac:dyDescent="0.3">
      <c r="A3731" s="10" t="s">
        <v>740</v>
      </c>
      <c r="B3731" s="2">
        <v>45656</v>
      </c>
      <c r="C3731">
        <v>2</v>
      </c>
      <c r="D3731">
        <v>2650.4</v>
      </c>
      <c r="E3731" s="11">
        <f t="shared" ca="1" si="357"/>
        <v>423</v>
      </c>
      <c r="F3731">
        <f t="shared" ca="1" si="352"/>
        <v>1</v>
      </c>
      <c r="G3731">
        <f t="shared" si="353"/>
        <v>2</v>
      </c>
      <c r="H3731">
        <f t="shared" si="354"/>
        <v>3</v>
      </c>
      <c r="I3731">
        <f t="shared" ca="1" si="355"/>
        <v>6</v>
      </c>
      <c r="J3731" t="str">
        <f t="shared" ca="1" si="356"/>
        <v>Loyal</v>
      </c>
    </row>
    <row r="3732" spans="1:10" x14ac:dyDescent="0.3">
      <c r="A3732" s="10" t="s">
        <v>5418</v>
      </c>
      <c r="B3732" s="2">
        <v>45459</v>
      </c>
      <c r="C3732">
        <v>1</v>
      </c>
      <c r="D3732">
        <v>2837.31</v>
      </c>
      <c r="E3732" s="11">
        <f t="shared" ca="1" si="357"/>
        <v>620</v>
      </c>
      <c r="F3732">
        <f t="shared" ca="1" si="352"/>
        <v>1</v>
      </c>
      <c r="G3732">
        <f t="shared" si="353"/>
        <v>1</v>
      </c>
      <c r="H3732">
        <f t="shared" si="354"/>
        <v>3</v>
      </c>
      <c r="I3732">
        <f t="shared" ca="1" si="355"/>
        <v>5</v>
      </c>
      <c r="J3732" t="str">
        <f t="shared" ca="1" si="356"/>
        <v>Loyal</v>
      </c>
    </row>
    <row r="3733" spans="1:10" x14ac:dyDescent="0.3">
      <c r="A3733" s="10" t="s">
        <v>858</v>
      </c>
      <c r="B3733" s="2">
        <v>45588</v>
      </c>
      <c r="C3733">
        <v>2</v>
      </c>
      <c r="D3733">
        <v>1093.21</v>
      </c>
      <c r="E3733" s="11">
        <f t="shared" ca="1" si="357"/>
        <v>491</v>
      </c>
      <c r="F3733">
        <f t="shared" ca="1" si="352"/>
        <v>1</v>
      </c>
      <c r="G3733">
        <f t="shared" si="353"/>
        <v>2</v>
      </c>
      <c r="H3733">
        <f t="shared" si="354"/>
        <v>2</v>
      </c>
      <c r="I3733">
        <f t="shared" ca="1" si="355"/>
        <v>5</v>
      </c>
      <c r="J3733" t="str">
        <f t="shared" ca="1" si="356"/>
        <v>Loyal</v>
      </c>
    </row>
    <row r="3734" spans="1:10" x14ac:dyDescent="0.3">
      <c r="A3734" s="10" t="s">
        <v>1689</v>
      </c>
      <c r="B3734" s="2">
        <v>45629</v>
      </c>
      <c r="C3734">
        <v>1</v>
      </c>
      <c r="D3734">
        <v>1086.3399999999999</v>
      </c>
      <c r="E3734" s="11">
        <f t="shared" ca="1" si="357"/>
        <v>450</v>
      </c>
      <c r="F3734">
        <f t="shared" ca="1" si="352"/>
        <v>1</v>
      </c>
      <c r="G3734">
        <f t="shared" si="353"/>
        <v>1</v>
      </c>
      <c r="H3734">
        <f t="shared" si="354"/>
        <v>2</v>
      </c>
      <c r="I3734">
        <f t="shared" ca="1" si="355"/>
        <v>4</v>
      </c>
      <c r="J3734" t="str">
        <f t="shared" ca="1" si="356"/>
        <v>At Risk</v>
      </c>
    </row>
    <row r="3735" spans="1:10" x14ac:dyDescent="0.3">
      <c r="A3735" s="10" t="s">
        <v>4239</v>
      </c>
      <c r="B3735" s="2">
        <v>45561</v>
      </c>
      <c r="C3735">
        <v>1</v>
      </c>
      <c r="D3735">
        <v>1123.6400000000001</v>
      </c>
      <c r="E3735" s="11">
        <f t="shared" ca="1" si="357"/>
        <v>518</v>
      </c>
      <c r="F3735">
        <f t="shared" ca="1" si="352"/>
        <v>1</v>
      </c>
      <c r="G3735">
        <f t="shared" si="353"/>
        <v>1</v>
      </c>
      <c r="H3735">
        <f t="shared" si="354"/>
        <v>2</v>
      </c>
      <c r="I3735">
        <f t="shared" ca="1" si="355"/>
        <v>4</v>
      </c>
      <c r="J3735" t="str">
        <f t="shared" ca="1" si="356"/>
        <v>At Risk</v>
      </c>
    </row>
    <row r="3736" spans="1:10" x14ac:dyDescent="0.3">
      <c r="A3736" s="10" t="s">
        <v>1486</v>
      </c>
      <c r="B3736" s="2">
        <v>45553</v>
      </c>
      <c r="C3736">
        <v>2</v>
      </c>
      <c r="D3736">
        <v>2581.52</v>
      </c>
      <c r="E3736" s="11">
        <f t="shared" ca="1" si="357"/>
        <v>526</v>
      </c>
      <c r="F3736">
        <f t="shared" ca="1" si="352"/>
        <v>1</v>
      </c>
      <c r="G3736">
        <f t="shared" si="353"/>
        <v>2</v>
      </c>
      <c r="H3736">
        <f t="shared" si="354"/>
        <v>3</v>
      </c>
      <c r="I3736">
        <f t="shared" ca="1" si="355"/>
        <v>6</v>
      </c>
      <c r="J3736" t="str">
        <f t="shared" ca="1" si="356"/>
        <v>Loyal</v>
      </c>
    </row>
    <row r="3737" spans="1:10" x14ac:dyDescent="0.3">
      <c r="A3737" s="10" t="s">
        <v>1451</v>
      </c>
      <c r="B3737" s="2">
        <v>45618</v>
      </c>
      <c r="C3737">
        <v>3</v>
      </c>
      <c r="D3737">
        <v>813.54000000000008</v>
      </c>
      <c r="E3737" s="11">
        <f t="shared" ca="1" si="357"/>
        <v>461</v>
      </c>
      <c r="F3737">
        <f t="shared" ca="1" si="352"/>
        <v>1</v>
      </c>
      <c r="G3737">
        <f t="shared" si="353"/>
        <v>3</v>
      </c>
      <c r="H3737">
        <f t="shared" si="354"/>
        <v>1</v>
      </c>
      <c r="I3737">
        <f t="shared" ca="1" si="355"/>
        <v>5</v>
      </c>
      <c r="J3737" t="str">
        <f t="shared" ca="1" si="356"/>
        <v>Loyal</v>
      </c>
    </row>
    <row r="3738" spans="1:10" x14ac:dyDescent="0.3">
      <c r="A3738" s="10" t="s">
        <v>708</v>
      </c>
      <c r="B3738" s="2">
        <v>45588</v>
      </c>
      <c r="C3738">
        <v>1</v>
      </c>
      <c r="D3738">
        <v>2487.9899999999998</v>
      </c>
      <c r="E3738" s="11">
        <f t="shared" ca="1" si="357"/>
        <v>491</v>
      </c>
      <c r="F3738">
        <f t="shared" ca="1" si="352"/>
        <v>1</v>
      </c>
      <c r="G3738">
        <f t="shared" si="353"/>
        <v>1</v>
      </c>
      <c r="H3738">
        <f t="shared" si="354"/>
        <v>3</v>
      </c>
      <c r="I3738">
        <f t="shared" ca="1" si="355"/>
        <v>5</v>
      </c>
      <c r="J3738" t="str">
        <f t="shared" ca="1" si="356"/>
        <v>Loyal</v>
      </c>
    </row>
    <row r="3739" spans="1:10" x14ac:dyDescent="0.3">
      <c r="A3739" s="10" t="s">
        <v>3974</v>
      </c>
      <c r="B3739" s="2">
        <v>45601</v>
      </c>
      <c r="C3739">
        <v>2</v>
      </c>
      <c r="D3739">
        <v>2525.61</v>
      </c>
      <c r="E3739" s="11">
        <f t="shared" ca="1" si="357"/>
        <v>478</v>
      </c>
      <c r="F3739">
        <f t="shared" ca="1" si="352"/>
        <v>1</v>
      </c>
      <c r="G3739">
        <f t="shared" si="353"/>
        <v>2</v>
      </c>
      <c r="H3739">
        <f t="shared" si="354"/>
        <v>3</v>
      </c>
      <c r="I3739">
        <f t="shared" ca="1" si="355"/>
        <v>6</v>
      </c>
      <c r="J3739" t="str">
        <f t="shared" ca="1" si="356"/>
        <v>Loyal</v>
      </c>
    </row>
    <row r="3740" spans="1:10" x14ac:dyDescent="0.3">
      <c r="A3740" s="10" t="s">
        <v>4739</v>
      </c>
      <c r="B3740" s="2">
        <v>45307</v>
      </c>
      <c r="C3740">
        <v>1</v>
      </c>
      <c r="D3740">
        <v>387.17</v>
      </c>
      <c r="E3740" s="11">
        <f t="shared" ca="1" si="357"/>
        <v>772</v>
      </c>
      <c r="F3740">
        <f t="shared" ca="1" si="352"/>
        <v>1</v>
      </c>
      <c r="G3740">
        <f t="shared" si="353"/>
        <v>1</v>
      </c>
      <c r="H3740">
        <f t="shared" si="354"/>
        <v>1</v>
      </c>
      <c r="I3740">
        <f t="shared" ca="1" si="355"/>
        <v>3</v>
      </c>
      <c r="J3740" t="str">
        <f t="shared" ca="1" si="356"/>
        <v>Lost</v>
      </c>
    </row>
    <row r="3741" spans="1:10" x14ac:dyDescent="0.3">
      <c r="A3741" s="10" t="s">
        <v>2020</v>
      </c>
      <c r="B3741" s="2">
        <v>45551</v>
      </c>
      <c r="C3741">
        <v>3</v>
      </c>
      <c r="D3741">
        <v>3608.7000000000003</v>
      </c>
      <c r="E3741" s="11">
        <f t="shared" ca="1" si="357"/>
        <v>528</v>
      </c>
      <c r="F3741">
        <f t="shared" ca="1" si="352"/>
        <v>1</v>
      </c>
      <c r="G3741">
        <f t="shared" si="353"/>
        <v>3</v>
      </c>
      <c r="H3741">
        <f t="shared" si="354"/>
        <v>3</v>
      </c>
      <c r="I3741">
        <f t="shared" ca="1" si="355"/>
        <v>7</v>
      </c>
      <c r="J3741" t="str">
        <f t="shared" ca="1" si="356"/>
        <v>Champion</v>
      </c>
    </row>
    <row r="3742" spans="1:10" x14ac:dyDescent="0.3">
      <c r="A3742" s="10" t="s">
        <v>1478</v>
      </c>
      <c r="B3742" s="2">
        <v>45316</v>
      </c>
      <c r="C3742">
        <v>2</v>
      </c>
      <c r="D3742">
        <v>2858.49</v>
      </c>
      <c r="E3742" s="11">
        <f t="shared" ca="1" si="357"/>
        <v>763</v>
      </c>
      <c r="F3742">
        <f t="shared" ca="1" si="352"/>
        <v>1</v>
      </c>
      <c r="G3742">
        <f t="shared" si="353"/>
        <v>2</v>
      </c>
      <c r="H3742">
        <f t="shared" si="354"/>
        <v>3</v>
      </c>
      <c r="I3742">
        <f t="shared" ca="1" si="355"/>
        <v>6</v>
      </c>
      <c r="J3742" t="str">
        <f t="shared" ca="1" si="356"/>
        <v>Loyal</v>
      </c>
    </row>
    <row r="3743" spans="1:10" x14ac:dyDescent="0.3">
      <c r="A3743" s="10" t="s">
        <v>2487</v>
      </c>
      <c r="B3743" s="2">
        <v>45380</v>
      </c>
      <c r="C3743">
        <v>2</v>
      </c>
      <c r="D3743">
        <v>3831.76</v>
      </c>
      <c r="E3743" s="11">
        <f t="shared" ca="1" si="357"/>
        <v>699</v>
      </c>
      <c r="F3743">
        <f t="shared" ca="1" si="352"/>
        <v>1</v>
      </c>
      <c r="G3743">
        <f t="shared" si="353"/>
        <v>2</v>
      </c>
      <c r="H3743">
        <f t="shared" si="354"/>
        <v>3</v>
      </c>
      <c r="I3743">
        <f t="shared" ca="1" si="355"/>
        <v>6</v>
      </c>
      <c r="J3743" t="str">
        <f t="shared" ca="1" si="356"/>
        <v>Loyal</v>
      </c>
    </row>
    <row r="3744" spans="1:10" x14ac:dyDescent="0.3">
      <c r="A3744" s="10" t="s">
        <v>169</v>
      </c>
      <c r="B3744" s="2">
        <v>45605</v>
      </c>
      <c r="C3744">
        <v>2</v>
      </c>
      <c r="D3744">
        <v>406.41999999999996</v>
      </c>
      <c r="E3744" s="11">
        <f t="shared" ca="1" si="357"/>
        <v>474</v>
      </c>
      <c r="F3744">
        <f t="shared" ca="1" si="352"/>
        <v>1</v>
      </c>
      <c r="G3744">
        <f t="shared" si="353"/>
        <v>2</v>
      </c>
      <c r="H3744">
        <f t="shared" si="354"/>
        <v>1</v>
      </c>
      <c r="I3744">
        <f t="shared" ca="1" si="355"/>
        <v>4</v>
      </c>
      <c r="J3744" t="str">
        <f t="shared" ca="1" si="356"/>
        <v>At Risk</v>
      </c>
    </row>
    <row r="3745" spans="1:10" x14ac:dyDescent="0.3">
      <c r="A3745" s="10" t="s">
        <v>4872</v>
      </c>
      <c r="B3745" s="2">
        <v>45522</v>
      </c>
      <c r="C3745">
        <v>1</v>
      </c>
      <c r="D3745">
        <v>1854.58</v>
      </c>
      <c r="E3745" s="11">
        <f t="shared" ca="1" si="357"/>
        <v>557</v>
      </c>
      <c r="F3745">
        <f t="shared" ca="1" si="352"/>
        <v>1</v>
      </c>
      <c r="G3745">
        <f t="shared" si="353"/>
        <v>1</v>
      </c>
      <c r="H3745">
        <f t="shared" si="354"/>
        <v>2</v>
      </c>
      <c r="I3745">
        <f t="shared" ca="1" si="355"/>
        <v>4</v>
      </c>
      <c r="J3745" t="str">
        <f t="shared" ca="1" si="356"/>
        <v>At Risk</v>
      </c>
    </row>
    <row r="3746" spans="1:10" x14ac:dyDescent="0.3">
      <c r="A3746" s="10" t="s">
        <v>1762</v>
      </c>
      <c r="B3746" s="2">
        <v>45476</v>
      </c>
      <c r="C3746">
        <v>2</v>
      </c>
      <c r="D3746">
        <v>1520.52</v>
      </c>
      <c r="E3746" s="11">
        <f t="shared" ca="1" si="357"/>
        <v>603</v>
      </c>
      <c r="F3746">
        <f t="shared" ca="1" si="352"/>
        <v>1</v>
      </c>
      <c r="G3746">
        <f t="shared" si="353"/>
        <v>2</v>
      </c>
      <c r="H3746">
        <f t="shared" si="354"/>
        <v>2</v>
      </c>
      <c r="I3746">
        <f t="shared" ca="1" si="355"/>
        <v>5</v>
      </c>
      <c r="J3746" t="str">
        <f t="shared" ca="1" si="356"/>
        <v>Loyal</v>
      </c>
    </row>
    <row r="3747" spans="1:10" x14ac:dyDescent="0.3">
      <c r="A3747" s="10" t="s">
        <v>5277</v>
      </c>
      <c r="B3747" s="2">
        <v>45446</v>
      </c>
      <c r="C3747">
        <v>1</v>
      </c>
      <c r="D3747">
        <v>662.34</v>
      </c>
      <c r="E3747" s="11">
        <f t="shared" ca="1" si="357"/>
        <v>633</v>
      </c>
      <c r="F3747">
        <f t="shared" ca="1" si="352"/>
        <v>1</v>
      </c>
      <c r="G3747">
        <f t="shared" si="353"/>
        <v>1</v>
      </c>
      <c r="H3747">
        <f t="shared" si="354"/>
        <v>1</v>
      </c>
      <c r="I3747">
        <f t="shared" ca="1" si="355"/>
        <v>3</v>
      </c>
      <c r="J3747" t="str">
        <f t="shared" ca="1" si="356"/>
        <v>Lost</v>
      </c>
    </row>
    <row r="3748" spans="1:10" x14ac:dyDescent="0.3">
      <c r="A3748" s="10" t="s">
        <v>2470</v>
      </c>
      <c r="B3748" s="2">
        <v>45507</v>
      </c>
      <c r="C3748">
        <v>1</v>
      </c>
      <c r="D3748">
        <v>1288.46</v>
      </c>
      <c r="E3748" s="11">
        <f t="shared" ca="1" si="357"/>
        <v>572</v>
      </c>
      <c r="F3748">
        <f t="shared" ca="1" si="352"/>
        <v>1</v>
      </c>
      <c r="G3748">
        <f t="shared" si="353"/>
        <v>1</v>
      </c>
      <c r="H3748">
        <f t="shared" si="354"/>
        <v>2</v>
      </c>
      <c r="I3748">
        <f t="shared" ca="1" si="355"/>
        <v>4</v>
      </c>
      <c r="J3748" t="str">
        <f t="shared" ca="1" si="356"/>
        <v>At Risk</v>
      </c>
    </row>
    <row r="3749" spans="1:10" x14ac:dyDescent="0.3">
      <c r="A3749" s="10" t="s">
        <v>277</v>
      </c>
      <c r="B3749" s="2">
        <v>45514</v>
      </c>
      <c r="C3749">
        <v>2</v>
      </c>
      <c r="D3749">
        <v>1400.43</v>
      </c>
      <c r="E3749" s="11">
        <f t="shared" ca="1" si="357"/>
        <v>565</v>
      </c>
      <c r="F3749">
        <f t="shared" ca="1" si="352"/>
        <v>1</v>
      </c>
      <c r="G3749">
        <f t="shared" si="353"/>
        <v>2</v>
      </c>
      <c r="H3749">
        <f t="shared" si="354"/>
        <v>2</v>
      </c>
      <c r="I3749">
        <f t="shared" ca="1" si="355"/>
        <v>5</v>
      </c>
      <c r="J3749" t="str">
        <f t="shared" ca="1" si="356"/>
        <v>Loyal</v>
      </c>
    </row>
    <row r="3750" spans="1:10" x14ac:dyDescent="0.3">
      <c r="A3750" s="10" t="s">
        <v>986</v>
      </c>
      <c r="B3750" s="2">
        <v>45434</v>
      </c>
      <c r="C3750">
        <v>1</v>
      </c>
      <c r="D3750">
        <v>1130.67</v>
      </c>
      <c r="E3750" s="11">
        <f t="shared" ca="1" si="357"/>
        <v>645</v>
      </c>
      <c r="F3750">
        <f t="shared" ca="1" si="352"/>
        <v>1</v>
      </c>
      <c r="G3750">
        <f t="shared" si="353"/>
        <v>1</v>
      </c>
      <c r="H3750">
        <f t="shared" si="354"/>
        <v>2</v>
      </c>
      <c r="I3750">
        <f t="shared" ca="1" si="355"/>
        <v>4</v>
      </c>
      <c r="J3750" t="str">
        <f t="shared" ca="1" si="356"/>
        <v>At Risk</v>
      </c>
    </row>
    <row r="3751" spans="1:10" x14ac:dyDescent="0.3">
      <c r="A3751" s="10" t="s">
        <v>2436</v>
      </c>
      <c r="B3751" s="2">
        <v>45563</v>
      </c>
      <c r="C3751">
        <v>1</v>
      </c>
      <c r="D3751">
        <v>346.28</v>
      </c>
      <c r="E3751" s="11">
        <f t="shared" ca="1" si="357"/>
        <v>516</v>
      </c>
      <c r="F3751">
        <f t="shared" ca="1" si="352"/>
        <v>1</v>
      </c>
      <c r="G3751">
        <f t="shared" si="353"/>
        <v>1</v>
      </c>
      <c r="H3751">
        <f t="shared" si="354"/>
        <v>1</v>
      </c>
      <c r="I3751">
        <f t="shared" ca="1" si="355"/>
        <v>3</v>
      </c>
      <c r="J3751" t="str">
        <f t="shared" ca="1" si="356"/>
        <v>Lost</v>
      </c>
    </row>
    <row r="3752" spans="1:10" x14ac:dyDescent="0.3">
      <c r="A3752" s="10" t="s">
        <v>747</v>
      </c>
      <c r="B3752" s="2">
        <v>45582</v>
      </c>
      <c r="C3752">
        <v>4</v>
      </c>
      <c r="D3752">
        <v>3473.22</v>
      </c>
      <c r="E3752" s="11">
        <f t="shared" ca="1" si="357"/>
        <v>497</v>
      </c>
      <c r="F3752">
        <f t="shared" ca="1" si="352"/>
        <v>1</v>
      </c>
      <c r="G3752">
        <f t="shared" si="353"/>
        <v>3</v>
      </c>
      <c r="H3752">
        <f t="shared" si="354"/>
        <v>3</v>
      </c>
      <c r="I3752">
        <f t="shared" ca="1" si="355"/>
        <v>7</v>
      </c>
      <c r="J3752" t="str">
        <f t="shared" ca="1" si="356"/>
        <v>Champion</v>
      </c>
    </row>
    <row r="3753" spans="1:10" x14ac:dyDescent="0.3">
      <c r="A3753" s="10" t="s">
        <v>3005</v>
      </c>
      <c r="B3753" s="2">
        <v>45616</v>
      </c>
      <c r="C3753">
        <v>1</v>
      </c>
      <c r="D3753">
        <v>460.78</v>
      </c>
      <c r="E3753" s="11">
        <f t="shared" ca="1" si="357"/>
        <v>463</v>
      </c>
      <c r="F3753">
        <f t="shared" ca="1" si="352"/>
        <v>1</v>
      </c>
      <c r="G3753">
        <f t="shared" si="353"/>
        <v>1</v>
      </c>
      <c r="H3753">
        <f t="shared" si="354"/>
        <v>1</v>
      </c>
      <c r="I3753">
        <f t="shared" ca="1" si="355"/>
        <v>3</v>
      </c>
      <c r="J3753" t="str">
        <f t="shared" ca="1" si="356"/>
        <v>Lost</v>
      </c>
    </row>
    <row r="3754" spans="1:10" x14ac:dyDescent="0.3">
      <c r="A3754" s="10" t="s">
        <v>5610</v>
      </c>
      <c r="B3754" s="2">
        <v>45581</v>
      </c>
      <c r="C3754">
        <v>1</v>
      </c>
      <c r="D3754">
        <v>338.89</v>
      </c>
      <c r="E3754" s="11">
        <f t="shared" ca="1" si="357"/>
        <v>498</v>
      </c>
      <c r="F3754">
        <f t="shared" ca="1" si="352"/>
        <v>1</v>
      </c>
      <c r="G3754">
        <f t="shared" si="353"/>
        <v>1</v>
      </c>
      <c r="H3754">
        <f t="shared" si="354"/>
        <v>1</v>
      </c>
      <c r="I3754">
        <f t="shared" ca="1" si="355"/>
        <v>3</v>
      </c>
      <c r="J3754" t="str">
        <f t="shared" ca="1" si="356"/>
        <v>Lost</v>
      </c>
    </row>
    <row r="3755" spans="1:10" x14ac:dyDescent="0.3">
      <c r="A3755" s="10" t="s">
        <v>5315</v>
      </c>
      <c r="B3755" s="2">
        <v>45357</v>
      </c>
      <c r="C3755">
        <v>1</v>
      </c>
      <c r="D3755">
        <v>434.76</v>
      </c>
      <c r="E3755" s="11">
        <f t="shared" ca="1" si="357"/>
        <v>722</v>
      </c>
      <c r="F3755">
        <f t="shared" ca="1" si="352"/>
        <v>1</v>
      </c>
      <c r="G3755">
        <f t="shared" si="353"/>
        <v>1</v>
      </c>
      <c r="H3755">
        <f t="shared" si="354"/>
        <v>1</v>
      </c>
      <c r="I3755">
        <f t="shared" ca="1" si="355"/>
        <v>3</v>
      </c>
      <c r="J3755" t="str">
        <f t="shared" ca="1" si="356"/>
        <v>Lost</v>
      </c>
    </row>
    <row r="3756" spans="1:10" x14ac:dyDescent="0.3">
      <c r="A3756" s="10" t="s">
        <v>55</v>
      </c>
      <c r="B3756" s="2">
        <v>45521</v>
      </c>
      <c r="C3756">
        <v>3</v>
      </c>
      <c r="D3756">
        <v>2541.1400000000003</v>
      </c>
      <c r="E3756" s="11">
        <f t="shared" ca="1" si="357"/>
        <v>558</v>
      </c>
      <c r="F3756">
        <f t="shared" ca="1" si="352"/>
        <v>1</v>
      </c>
      <c r="G3756">
        <f t="shared" si="353"/>
        <v>3</v>
      </c>
      <c r="H3756">
        <f t="shared" si="354"/>
        <v>3</v>
      </c>
      <c r="I3756">
        <f t="shared" ca="1" si="355"/>
        <v>7</v>
      </c>
      <c r="J3756" t="str">
        <f t="shared" ca="1" si="356"/>
        <v>Champion</v>
      </c>
    </row>
    <row r="3757" spans="1:10" x14ac:dyDescent="0.3">
      <c r="A3757" s="10" t="s">
        <v>6009</v>
      </c>
      <c r="B3757" s="2">
        <v>45570</v>
      </c>
      <c r="C3757">
        <v>1</v>
      </c>
      <c r="D3757">
        <v>3537.29</v>
      </c>
      <c r="E3757" s="11">
        <f t="shared" ca="1" si="357"/>
        <v>509</v>
      </c>
      <c r="F3757">
        <f t="shared" ca="1" si="352"/>
        <v>1</v>
      </c>
      <c r="G3757">
        <f t="shared" si="353"/>
        <v>1</v>
      </c>
      <c r="H3757">
        <f t="shared" si="354"/>
        <v>3</v>
      </c>
      <c r="I3757">
        <f t="shared" ca="1" si="355"/>
        <v>5</v>
      </c>
      <c r="J3757" t="str">
        <f t="shared" ca="1" si="356"/>
        <v>Loyal</v>
      </c>
    </row>
    <row r="3758" spans="1:10" x14ac:dyDescent="0.3">
      <c r="A3758" s="10" t="s">
        <v>2266</v>
      </c>
      <c r="B3758" s="2">
        <v>45455</v>
      </c>
      <c r="C3758">
        <v>1</v>
      </c>
      <c r="D3758">
        <v>1345.83</v>
      </c>
      <c r="E3758" s="11">
        <f t="shared" ca="1" si="357"/>
        <v>624</v>
      </c>
      <c r="F3758">
        <f t="shared" ca="1" si="352"/>
        <v>1</v>
      </c>
      <c r="G3758">
        <f t="shared" si="353"/>
        <v>1</v>
      </c>
      <c r="H3758">
        <f t="shared" si="354"/>
        <v>2</v>
      </c>
      <c r="I3758">
        <f t="shared" ca="1" si="355"/>
        <v>4</v>
      </c>
      <c r="J3758" t="str">
        <f t="shared" ca="1" si="356"/>
        <v>At Risk</v>
      </c>
    </row>
    <row r="3759" spans="1:10" x14ac:dyDescent="0.3">
      <c r="A3759" s="10" t="s">
        <v>37</v>
      </c>
      <c r="B3759" s="2">
        <v>45573</v>
      </c>
      <c r="C3759">
        <v>5</v>
      </c>
      <c r="D3759">
        <v>4669.58</v>
      </c>
      <c r="E3759" s="11">
        <f t="shared" ca="1" si="357"/>
        <v>506</v>
      </c>
      <c r="F3759">
        <f t="shared" ca="1" si="352"/>
        <v>1</v>
      </c>
      <c r="G3759">
        <f t="shared" si="353"/>
        <v>3</v>
      </c>
      <c r="H3759">
        <f t="shared" si="354"/>
        <v>3</v>
      </c>
      <c r="I3759">
        <f t="shared" ca="1" si="355"/>
        <v>7</v>
      </c>
      <c r="J3759" t="str">
        <f t="shared" ca="1" si="356"/>
        <v>Champion</v>
      </c>
    </row>
    <row r="3760" spans="1:10" x14ac:dyDescent="0.3">
      <c r="A3760" s="10" t="s">
        <v>2815</v>
      </c>
      <c r="B3760" s="2">
        <v>45629</v>
      </c>
      <c r="C3760">
        <v>2</v>
      </c>
      <c r="D3760">
        <v>984.8</v>
      </c>
      <c r="E3760" s="11">
        <f t="shared" ca="1" si="357"/>
        <v>450</v>
      </c>
      <c r="F3760">
        <f t="shared" ca="1" si="352"/>
        <v>1</v>
      </c>
      <c r="G3760">
        <f t="shared" si="353"/>
        <v>2</v>
      </c>
      <c r="H3760">
        <f t="shared" si="354"/>
        <v>1</v>
      </c>
      <c r="I3760">
        <f t="shared" ca="1" si="355"/>
        <v>4</v>
      </c>
      <c r="J3760" t="str">
        <f t="shared" ca="1" si="356"/>
        <v>At Risk</v>
      </c>
    </row>
    <row r="3761" spans="1:10" x14ac:dyDescent="0.3">
      <c r="A3761" s="10" t="s">
        <v>4695</v>
      </c>
      <c r="B3761" s="2">
        <v>45519</v>
      </c>
      <c r="C3761">
        <v>2</v>
      </c>
      <c r="D3761">
        <v>2899.59</v>
      </c>
      <c r="E3761" s="11">
        <f t="shared" ca="1" si="357"/>
        <v>560</v>
      </c>
      <c r="F3761">
        <f t="shared" ca="1" si="352"/>
        <v>1</v>
      </c>
      <c r="G3761">
        <f t="shared" si="353"/>
        <v>2</v>
      </c>
      <c r="H3761">
        <f t="shared" si="354"/>
        <v>3</v>
      </c>
      <c r="I3761">
        <f t="shared" ca="1" si="355"/>
        <v>6</v>
      </c>
      <c r="J3761" t="str">
        <f t="shared" ca="1" si="356"/>
        <v>Loyal</v>
      </c>
    </row>
    <row r="3762" spans="1:10" x14ac:dyDescent="0.3">
      <c r="A3762" s="10" t="s">
        <v>2332</v>
      </c>
      <c r="B3762" s="2">
        <v>45306</v>
      </c>
      <c r="C3762">
        <v>1</v>
      </c>
      <c r="D3762">
        <v>235.85</v>
      </c>
      <c r="E3762" s="11">
        <f t="shared" ca="1" si="357"/>
        <v>773</v>
      </c>
      <c r="F3762">
        <f t="shared" ca="1" si="352"/>
        <v>1</v>
      </c>
      <c r="G3762">
        <f t="shared" si="353"/>
        <v>1</v>
      </c>
      <c r="H3762">
        <f t="shared" si="354"/>
        <v>1</v>
      </c>
      <c r="I3762">
        <f t="shared" ca="1" si="355"/>
        <v>3</v>
      </c>
      <c r="J3762" t="str">
        <f t="shared" ca="1" si="356"/>
        <v>Lost</v>
      </c>
    </row>
    <row r="3763" spans="1:10" x14ac:dyDescent="0.3">
      <c r="A3763" s="10" t="s">
        <v>3787</v>
      </c>
      <c r="B3763" s="2">
        <v>45557</v>
      </c>
      <c r="C3763">
        <v>2</v>
      </c>
      <c r="D3763">
        <v>4176.8599999999997</v>
      </c>
      <c r="E3763" s="11">
        <f t="shared" ca="1" si="357"/>
        <v>522</v>
      </c>
      <c r="F3763">
        <f t="shared" ca="1" si="352"/>
        <v>1</v>
      </c>
      <c r="G3763">
        <f t="shared" si="353"/>
        <v>2</v>
      </c>
      <c r="H3763">
        <f t="shared" si="354"/>
        <v>3</v>
      </c>
      <c r="I3763">
        <f t="shared" ca="1" si="355"/>
        <v>6</v>
      </c>
      <c r="J3763" t="str">
        <f t="shared" ca="1" si="356"/>
        <v>Loyal</v>
      </c>
    </row>
    <row r="3764" spans="1:10" x14ac:dyDescent="0.3">
      <c r="A3764" s="10" t="s">
        <v>1949</v>
      </c>
      <c r="B3764" s="2">
        <v>45584</v>
      </c>
      <c r="C3764">
        <v>3</v>
      </c>
      <c r="D3764">
        <v>2841.98</v>
      </c>
      <c r="E3764" s="11">
        <f t="shared" ca="1" si="357"/>
        <v>495</v>
      </c>
      <c r="F3764">
        <f t="shared" ca="1" si="352"/>
        <v>1</v>
      </c>
      <c r="G3764">
        <f t="shared" si="353"/>
        <v>3</v>
      </c>
      <c r="H3764">
        <f t="shared" si="354"/>
        <v>3</v>
      </c>
      <c r="I3764">
        <f t="shared" ca="1" si="355"/>
        <v>7</v>
      </c>
      <c r="J3764" t="str">
        <f t="shared" ca="1" si="356"/>
        <v>Champion</v>
      </c>
    </row>
    <row r="3765" spans="1:10" x14ac:dyDescent="0.3">
      <c r="A3765" s="10" t="s">
        <v>525</v>
      </c>
      <c r="B3765" s="2">
        <v>45588</v>
      </c>
      <c r="C3765">
        <v>2</v>
      </c>
      <c r="D3765">
        <v>1364.63</v>
      </c>
      <c r="E3765" s="11">
        <f t="shared" ca="1" si="357"/>
        <v>491</v>
      </c>
      <c r="F3765">
        <f t="shared" ca="1" si="352"/>
        <v>1</v>
      </c>
      <c r="G3765">
        <f t="shared" si="353"/>
        <v>2</v>
      </c>
      <c r="H3765">
        <f t="shared" si="354"/>
        <v>2</v>
      </c>
      <c r="I3765">
        <f t="shared" ca="1" si="355"/>
        <v>5</v>
      </c>
      <c r="J3765" t="str">
        <f t="shared" ca="1" si="356"/>
        <v>Loyal</v>
      </c>
    </row>
    <row r="3766" spans="1:10" x14ac:dyDescent="0.3">
      <c r="A3766" s="10" t="s">
        <v>967</v>
      </c>
      <c r="B3766" s="2">
        <v>45648</v>
      </c>
      <c r="C3766">
        <v>2</v>
      </c>
      <c r="D3766">
        <v>947.99</v>
      </c>
      <c r="E3766" s="11">
        <f t="shared" ca="1" si="357"/>
        <v>431</v>
      </c>
      <c r="F3766">
        <f t="shared" ca="1" si="352"/>
        <v>1</v>
      </c>
      <c r="G3766">
        <f t="shared" si="353"/>
        <v>2</v>
      </c>
      <c r="H3766">
        <f t="shared" si="354"/>
        <v>1</v>
      </c>
      <c r="I3766">
        <f t="shared" ca="1" si="355"/>
        <v>4</v>
      </c>
      <c r="J3766" t="str">
        <f t="shared" ca="1" si="356"/>
        <v>At Risk</v>
      </c>
    </row>
    <row r="3767" spans="1:10" x14ac:dyDescent="0.3">
      <c r="A3767" s="10" t="s">
        <v>1093</v>
      </c>
      <c r="B3767" s="2">
        <v>45610</v>
      </c>
      <c r="C3767">
        <v>3</v>
      </c>
      <c r="D3767">
        <v>3191.98</v>
      </c>
      <c r="E3767" s="11">
        <f t="shared" ca="1" si="357"/>
        <v>469</v>
      </c>
      <c r="F3767">
        <f t="shared" ca="1" si="352"/>
        <v>1</v>
      </c>
      <c r="G3767">
        <f t="shared" si="353"/>
        <v>3</v>
      </c>
      <c r="H3767">
        <f t="shared" si="354"/>
        <v>3</v>
      </c>
      <c r="I3767">
        <f t="shared" ca="1" si="355"/>
        <v>7</v>
      </c>
      <c r="J3767" t="str">
        <f t="shared" ca="1" si="356"/>
        <v>Champion</v>
      </c>
    </row>
    <row r="3768" spans="1:10" x14ac:dyDescent="0.3">
      <c r="A3768" s="10" t="s">
        <v>2999</v>
      </c>
      <c r="B3768" s="2">
        <v>45468</v>
      </c>
      <c r="C3768">
        <v>2</v>
      </c>
      <c r="D3768">
        <v>1096.29</v>
      </c>
      <c r="E3768" s="11">
        <f t="shared" ca="1" si="357"/>
        <v>611</v>
      </c>
      <c r="F3768">
        <f t="shared" ca="1" si="352"/>
        <v>1</v>
      </c>
      <c r="G3768">
        <f t="shared" si="353"/>
        <v>2</v>
      </c>
      <c r="H3768">
        <f t="shared" si="354"/>
        <v>2</v>
      </c>
      <c r="I3768">
        <f t="shared" ca="1" si="355"/>
        <v>5</v>
      </c>
      <c r="J3768" t="str">
        <f t="shared" ca="1" si="356"/>
        <v>Loyal</v>
      </c>
    </row>
    <row r="3769" spans="1:10" x14ac:dyDescent="0.3">
      <c r="A3769" s="10" t="s">
        <v>2670</v>
      </c>
      <c r="B3769" s="2">
        <v>45639</v>
      </c>
      <c r="C3769">
        <v>3</v>
      </c>
      <c r="D3769">
        <v>2485.34</v>
      </c>
      <c r="E3769" s="11">
        <f t="shared" ca="1" si="357"/>
        <v>440</v>
      </c>
      <c r="F3769">
        <f t="shared" ca="1" si="352"/>
        <v>1</v>
      </c>
      <c r="G3769">
        <f t="shared" si="353"/>
        <v>3</v>
      </c>
      <c r="H3769">
        <f t="shared" si="354"/>
        <v>3</v>
      </c>
      <c r="I3769">
        <f t="shared" ca="1" si="355"/>
        <v>7</v>
      </c>
      <c r="J3769" t="str">
        <f t="shared" ca="1" si="356"/>
        <v>Champion</v>
      </c>
    </row>
    <row r="3770" spans="1:10" x14ac:dyDescent="0.3">
      <c r="A3770" s="10" t="s">
        <v>2529</v>
      </c>
      <c r="B3770" s="2">
        <v>45586</v>
      </c>
      <c r="C3770">
        <v>1</v>
      </c>
      <c r="D3770">
        <v>969.71</v>
      </c>
      <c r="E3770" s="11">
        <f t="shared" ca="1" si="357"/>
        <v>493</v>
      </c>
      <c r="F3770">
        <f t="shared" ca="1" si="352"/>
        <v>1</v>
      </c>
      <c r="G3770">
        <f t="shared" si="353"/>
        <v>1</v>
      </c>
      <c r="H3770">
        <f t="shared" si="354"/>
        <v>1</v>
      </c>
      <c r="I3770">
        <f t="shared" ca="1" si="355"/>
        <v>3</v>
      </c>
      <c r="J3770" t="str">
        <f t="shared" ca="1" si="356"/>
        <v>Lost</v>
      </c>
    </row>
    <row r="3771" spans="1:10" x14ac:dyDescent="0.3">
      <c r="A3771" s="10" t="s">
        <v>3497</v>
      </c>
      <c r="B3771" s="2">
        <v>45524</v>
      </c>
      <c r="C3771">
        <v>1</v>
      </c>
      <c r="D3771">
        <v>1729.75</v>
      </c>
      <c r="E3771" s="11">
        <f t="shared" ca="1" si="357"/>
        <v>555</v>
      </c>
      <c r="F3771">
        <f t="shared" ca="1" si="352"/>
        <v>1</v>
      </c>
      <c r="G3771">
        <f t="shared" si="353"/>
        <v>1</v>
      </c>
      <c r="H3771">
        <f t="shared" si="354"/>
        <v>2</v>
      </c>
      <c r="I3771">
        <f t="shared" ca="1" si="355"/>
        <v>4</v>
      </c>
      <c r="J3771" t="str">
        <f t="shared" ca="1" si="356"/>
        <v>At Risk</v>
      </c>
    </row>
    <row r="3772" spans="1:10" x14ac:dyDescent="0.3">
      <c r="A3772" s="10" t="s">
        <v>5330</v>
      </c>
      <c r="B3772" s="2">
        <v>45643</v>
      </c>
      <c r="C3772">
        <v>1</v>
      </c>
      <c r="D3772">
        <v>1546.68</v>
      </c>
      <c r="E3772" s="11">
        <f t="shared" ca="1" si="357"/>
        <v>436</v>
      </c>
      <c r="F3772">
        <f t="shared" ca="1" si="352"/>
        <v>1</v>
      </c>
      <c r="G3772">
        <f t="shared" si="353"/>
        <v>1</v>
      </c>
      <c r="H3772">
        <f t="shared" si="354"/>
        <v>2</v>
      </c>
      <c r="I3772">
        <f t="shared" ca="1" si="355"/>
        <v>4</v>
      </c>
      <c r="J3772" t="str">
        <f t="shared" ca="1" si="356"/>
        <v>At Risk</v>
      </c>
    </row>
    <row r="3773" spans="1:10" x14ac:dyDescent="0.3">
      <c r="A3773" s="10" t="s">
        <v>3610</v>
      </c>
      <c r="B3773" s="2">
        <v>45501</v>
      </c>
      <c r="C3773">
        <v>3</v>
      </c>
      <c r="D3773">
        <v>1331.15</v>
      </c>
      <c r="E3773" s="11">
        <f t="shared" ca="1" si="357"/>
        <v>578</v>
      </c>
      <c r="F3773">
        <f t="shared" ca="1" si="352"/>
        <v>1</v>
      </c>
      <c r="G3773">
        <f t="shared" si="353"/>
        <v>3</v>
      </c>
      <c r="H3773">
        <f t="shared" si="354"/>
        <v>2</v>
      </c>
      <c r="I3773">
        <f t="shared" ca="1" si="355"/>
        <v>6</v>
      </c>
      <c r="J3773" t="str">
        <f t="shared" ca="1" si="356"/>
        <v>Loyal</v>
      </c>
    </row>
    <row r="3774" spans="1:10" x14ac:dyDescent="0.3">
      <c r="A3774" s="10" t="s">
        <v>2111</v>
      </c>
      <c r="B3774" s="2">
        <v>45616</v>
      </c>
      <c r="C3774">
        <v>2</v>
      </c>
      <c r="D3774">
        <v>1291.17</v>
      </c>
      <c r="E3774" s="11">
        <f t="shared" ca="1" si="357"/>
        <v>463</v>
      </c>
      <c r="F3774">
        <f t="shared" ca="1" si="352"/>
        <v>1</v>
      </c>
      <c r="G3774">
        <f t="shared" si="353"/>
        <v>2</v>
      </c>
      <c r="H3774">
        <f t="shared" si="354"/>
        <v>2</v>
      </c>
      <c r="I3774">
        <f t="shared" ca="1" si="355"/>
        <v>5</v>
      </c>
      <c r="J3774" t="str">
        <f t="shared" ca="1" si="356"/>
        <v>Loyal</v>
      </c>
    </row>
    <row r="3775" spans="1:10" x14ac:dyDescent="0.3">
      <c r="A3775" s="10" t="s">
        <v>3011</v>
      </c>
      <c r="B3775" s="2">
        <v>45412</v>
      </c>
      <c r="C3775">
        <v>1</v>
      </c>
      <c r="D3775">
        <v>473.66</v>
      </c>
      <c r="E3775" s="11">
        <f t="shared" ca="1" si="357"/>
        <v>667</v>
      </c>
      <c r="F3775">
        <f t="shared" ca="1" si="352"/>
        <v>1</v>
      </c>
      <c r="G3775">
        <f t="shared" si="353"/>
        <v>1</v>
      </c>
      <c r="H3775">
        <f t="shared" si="354"/>
        <v>1</v>
      </c>
      <c r="I3775">
        <f t="shared" ca="1" si="355"/>
        <v>3</v>
      </c>
      <c r="J3775" t="str">
        <f t="shared" ca="1" si="356"/>
        <v>Lost</v>
      </c>
    </row>
    <row r="3776" spans="1:10" x14ac:dyDescent="0.3">
      <c r="A3776" s="10" t="s">
        <v>3449</v>
      </c>
      <c r="B3776" s="2">
        <v>45648</v>
      </c>
      <c r="C3776">
        <v>2</v>
      </c>
      <c r="D3776">
        <v>3177.71</v>
      </c>
      <c r="E3776" s="11">
        <f t="shared" ca="1" si="357"/>
        <v>431</v>
      </c>
      <c r="F3776">
        <f t="shared" ca="1" si="352"/>
        <v>1</v>
      </c>
      <c r="G3776">
        <f t="shared" si="353"/>
        <v>2</v>
      </c>
      <c r="H3776">
        <f t="shared" si="354"/>
        <v>3</v>
      </c>
      <c r="I3776">
        <f t="shared" ca="1" si="355"/>
        <v>6</v>
      </c>
      <c r="J3776" t="str">
        <f t="shared" ca="1" si="356"/>
        <v>Loyal</v>
      </c>
    </row>
    <row r="3777" spans="1:10" x14ac:dyDescent="0.3">
      <c r="A3777" s="10" t="s">
        <v>3755</v>
      </c>
      <c r="B3777" s="2">
        <v>45656</v>
      </c>
      <c r="C3777">
        <v>1</v>
      </c>
      <c r="D3777">
        <v>2724.68</v>
      </c>
      <c r="E3777" s="11">
        <f t="shared" ca="1" si="357"/>
        <v>423</v>
      </c>
      <c r="F3777">
        <f t="shared" ca="1" si="352"/>
        <v>1</v>
      </c>
      <c r="G3777">
        <f t="shared" si="353"/>
        <v>1</v>
      </c>
      <c r="H3777">
        <f t="shared" si="354"/>
        <v>3</v>
      </c>
      <c r="I3777">
        <f t="shared" ca="1" si="355"/>
        <v>5</v>
      </c>
      <c r="J3777" t="str">
        <f t="shared" ca="1" si="356"/>
        <v>Loyal</v>
      </c>
    </row>
    <row r="3778" spans="1:10" x14ac:dyDescent="0.3">
      <c r="A3778" s="10" t="s">
        <v>1134</v>
      </c>
      <c r="B3778" s="2">
        <v>45640</v>
      </c>
      <c r="C3778">
        <v>3</v>
      </c>
      <c r="D3778">
        <v>1212.67</v>
      </c>
      <c r="E3778" s="11">
        <f t="shared" ca="1" si="357"/>
        <v>439</v>
      </c>
      <c r="F3778">
        <f t="shared" ca="1" si="352"/>
        <v>1</v>
      </c>
      <c r="G3778">
        <f t="shared" si="353"/>
        <v>3</v>
      </c>
      <c r="H3778">
        <f t="shared" si="354"/>
        <v>2</v>
      </c>
      <c r="I3778">
        <f t="shared" ca="1" si="355"/>
        <v>6</v>
      </c>
      <c r="J3778" t="str">
        <f t="shared" ca="1" si="356"/>
        <v>Loyal</v>
      </c>
    </row>
    <row r="3779" spans="1:10" x14ac:dyDescent="0.3">
      <c r="A3779" s="10" t="s">
        <v>3295</v>
      </c>
      <c r="B3779" s="2">
        <v>45635</v>
      </c>
      <c r="C3779">
        <v>3</v>
      </c>
      <c r="D3779">
        <v>2177.64</v>
      </c>
      <c r="E3779" s="11">
        <f t="shared" ca="1" si="357"/>
        <v>444</v>
      </c>
      <c r="F3779">
        <f t="shared" ref="F3779:F3842" ca="1" si="358">_xlfn.IFS(E3779&lt;100,3,E3779&lt;=200,2,E3779&gt;200,1)</f>
        <v>1</v>
      </c>
      <c r="G3779">
        <f t="shared" ref="G3779:G3842" si="359">_xlfn.IFS(C3779&gt;=3,3,C3779=2,2,C3779=1,1)</f>
        <v>3</v>
      </c>
      <c r="H3779">
        <f t="shared" ref="H3779:H3842" si="360">_xlfn.IFS(D3779&gt;=2000,3,D3779&gt;=1000,2,D3779&lt;1000,1)</f>
        <v>3</v>
      </c>
      <c r="I3779">
        <f t="shared" ref="I3779:I3842" ca="1" si="361">F3779+G3779+H3779</f>
        <v>7</v>
      </c>
      <c r="J3779" t="str">
        <f t="shared" ref="J3779:J3842" ca="1" si="362">_xlfn.IFS(I3779&gt;=7,"Champion",I3779&gt;=5,"Loyal",I3779&gt;=4,"At Risk",I3779&lt;4,"Lost")</f>
        <v>Champion</v>
      </c>
    </row>
    <row r="3780" spans="1:10" x14ac:dyDescent="0.3">
      <c r="A3780" s="10" t="s">
        <v>4647</v>
      </c>
      <c r="B3780" s="2">
        <v>45472</v>
      </c>
      <c r="C3780">
        <v>1</v>
      </c>
      <c r="D3780">
        <v>536.92999999999995</v>
      </c>
      <c r="E3780" s="11">
        <f t="shared" ca="1" si="357"/>
        <v>607</v>
      </c>
      <c r="F3780">
        <f t="shared" ca="1" si="358"/>
        <v>1</v>
      </c>
      <c r="G3780">
        <f t="shared" si="359"/>
        <v>1</v>
      </c>
      <c r="H3780">
        <f t="shared" si="360"/>
        <v>1</v>
      </c>
      <c r="I3780">
        <f t="shared" ca="1" si="361"/>
        <v>3</v>
      </c>
      <c r="J3780" t="str">
        <f t="shared" ca="1" si="362"/>
        <v>Lost</v>
      </c>
    </row>
    <row r="3781" spans="1:10" x14ac:dyDescent="0.3">
      <c r="A3781" s="10" t="s">
        <v>1129</v>
      </c>
      <c r="B3781" s="2">
        <v>45574</v>
      </c>
      <c r="C3781">
        <v>4</v>
      </c>
      <c r="D3781">
        <v>9062.380000000001</v>
      </c>
      <c r="E3781" s="11">
        <f t="shared" ref="E3781:E3844" ca="1" si="363">TODAY()-B3781</f>
        <v>505</v>
      </c>
      <c r="F3781">
        <f t="shared" ca="1" si="358"/>
        <v>1</v>
      </c>
      <c r="G3781">
        <f t="shared" si="359"/>
        <v>3</v>
      </c>
      <c r="H3781">
        <f t="shared" si="360"/>
        <v>3</v>
      </c>
      <c r="I3781">
        <f t="shared" ca="1" si="361"/>
        <v>7</v>
      </c>
      <c r="J3781" t="str">
        <f t="shared" ca="1" si="362"/>
        <v>Champion</v>
      </c>
    </row>
    <row r="3782" spans="1:10" x14ac:dyDescent="0.3">
      <c r="A3782" s="10" t="s">
        <v>5096</v>
      </c>
      <c r="B3782" s="2">
        <v>45532</v>
      </c>
      <c r="C3782">
        <v>1</v>
      </c>
      <c r="D3782">
        <v>652.63</v>
      </c>
      <c r="E3782" s="11">
        <f t="shared" ca="1" si="363"/>
        <v>547</v>
      </c>
      <c r="F3782">
        <f t="shared" ca="1" si="358"/>
        <v>1</v>
      </c>
      <c r="G3782">
        <f t="shared" si="359"/>
        <v>1</v>
      </c>
      <c r="H3782">
        <f t="shared" si="360"/>
        <v>1</v>
      </c>
      <c r="I3782">
        <f t="shared" ca="1" si="361"/>
        <v>3</v>
      </c>
      <c r="J3782" t="str">
        <f t="shared" ca="1" si="362"/>
        <v>Lost</v>
      </c>
    </row>
    <row r="3783" spans="1:10" x14ac:dyDescent="0.3">
      <c r="A3783" s="10" t="s">
        <v>2284</v>
      </c>
      <c r="B3783" s="2">
        <v>45425</v>
      </c>
      <c r="C3783">
        <v>1</v>
      </c>
      <c r="D3783">
        <v>810.86</v>
      </c>
      <c r="E3783" s="11">
        <f t="shared" ca="1" si="363"/>
        <v>654</v>
      </c>
      <c r="F3783">
        <f t="shared" ca="1" si="358"/>
        <v>1</v>
      </c>
      <c r="G3783">
        <f t="shared" si="359"/>
        <v>1</v>
      </c>
      <c r="H3783">
        <f t="shared" si="360"/>
        <v>1</v>
      </c>
      <c r="I3783">
        <f t="shared" ca="1" si="361"/>
        <v>3</v>
      </c>
      <c r="J3783" t="str">
        <f t="shared" ca="1" si="362"/>
        <v>Lost</v>
      </c>
    </row>
    <row r="3784" spans="1:10" x14ac:dyDescent="0.3">
      <c r="A3784" s="10" t="s">
        <v>5887</v>
      </c>
      <c r="B3784" s="2">
        <v>45592</v>
      </c>
      <c r="C3784">
        <v>1</v>
      </c>
      <c r="D3784">
        <v>523.5</v>
      </c>
      <c r="E3784" s="11">
        <f t="shared" ca="1" si="363"/>
        <v>487</v>
      </c>
      <c r="F3784">
        <f t="shared" ca="1" si="358"/>
        <v>1</v>
      </c>
      <c r="G3784">
        <f t="shared" si="359"/>
        <v>1</v>
      </c>
      <c r="H3784">
        <f t="shared" si="360"/>
        <v>1</v>
      </c>
      <c r="I3784">
        <f t="shared" ca="1" si="361"/>
        <v>3</v>
      </c>
      <c r="J3784" t="str">
        <f t="shared" ca="1" si="362"/>
        <v>Lost</v>
      </c>
    </row>
    <row r="3785" spans="1:10" x14ac:dyDescent="0.3">
      <c r="A3785" s="10" t="s">
        <v>1444</v>
      </c>
      <c r="B3785" s="2">
        <v>45652</v>
      </c>
      <c r="C3785">
        <v>1</v>
      </c>
      <c r="D3785">
        <v>276.29000000000002</v>
      </c>
      <c r="E3785" s="11">
        <f t="shared" ca="1" si="363"/>
        <v>427</v>
      </c>
      <c r="F3785">
        <f t="shared" ca="1" si="358"/>
        <v>1</v>
      </c>
      <c r="G3785">
        <f t="shared" si="359"/>
        <v>1</v>
      </c>
      <c r="H3785">
        <f t="shared" si="360"/>
        <v>1</v>
      </c>
      <c r="I3785">
        <f t="shared" ca="1" si="361"/>
        <v>3</v>
      </c>
      <c r="J3785" t="str">
        <f t="shared" ca="1" si="362"/>
        <v>Lost</v>
      </c>
    </row>
    <row r="3786" spans="1:10" x14ac:dyDescent="0.3">
      <c r="A3786" s="10" t="s">
        <v>5332</v>
      </c>
      <c r="B3786" s="2">
        <v>45449</v>
      </c>
      <c r="C3786">
        <v>2</v>
      </c>
      <c r="D3786">
        <v>317.58</v>
      </c>
      <c r="E3786" s="11">
        <f t="shared" ca="1" si="363"/>
        <v>630</v>
      </c>
      <c r="F3786">
        <f t="shared" ca="1" si="358"/>
        <v>1</v>
      </c>
      <c r="G3786">
        <f t="shared" si="359"/>
        <v>2</v>
      </c>
      <c r="H3786">
        <f t="shared" si="360"/>
        <v>1</v>
      </c>
      <c r="I3786">
        <f t="shared" ca="1" si="361"/>
        <v>4</v>
      </c>
      <c r="J3786" t="str">
        <f t="shared" ca="1" si="362"/>
        <v>At Risk</v>
      </c>
    </row>
    <row r="3787" spans="1:10" x14ac:dyDescent="0.3">
      <c r="A3787" s="10" t="s">
        <v>939</v>
      </c>
      <c r="B3787" s="2">
        <v>45607</v>
      </c>
      <c r="C3787">
        <v>2</v>
      </c>
      <c r="D3787">
        <v>1589.22</v>
      </c>
      <c r="E3787" s="11">
        <f t="shared" ca="1" si="363"/>
        <v>472</v>
      </c>
      <c r="F3787">
        <f t="shared" ca="1" si="358"/>
        <v>1</v>
      </c>
      <c r="G3787">
        <f t="shared" si="359"/>
        <v>2</v>
      </c>
      <c r="H3787">
        <f t="shared" si="360"/>
        <v>2</v>
      </c>
      <c r="I3787">
        <f t="shared" ca="1" si="361"/>
        <v>5</v>
      </c>
      <c r="J3787" t="str">
        <f t="shared" ca="1" si="362"/>
        <v>Loyal</v>
      </c>
    </row>
    <row r="3788" spans="1:10" x14ac:dyDescent="0.3">
      <c r="A3788" s="10" t="s">
        <v>1061</v>
      </c>
      <c r="B3788" s="2">
        <v>45351</v>
      </c>
      <c r="C3788">
        <v>1</v>
      </c>
      <c r="D3788">
        <v>2533.77</v>
      </c>
      <c r="E3788" s="11">
        <f t="shared" ca="1" si="363"/>
        <v>728</v>
      </c>
      <c r="F3788">
        <f t="shared" ca="1" si="358"/>
        <v>1</v>
      </c>
      <c r="G3788">
        <f t="shared" si="359"/>
        <v>1</v>
      </c>
      <c r="H3788">
        <f t="shared" si="360"/>
        <v>3</v>
      </c>
      <c r="I3788">
        <f t="shared" ca="1" si="361"/>
        <v>5</v>
      </c>
      <c r="J3788" t="str">
        <f t="shared" ca="1" si="362"/>
        <v>Loyal</v>
      </c>
    </row>
    <row r="3789" spans="1:10" x14ac:dyDescent="0.3">
      <c r="A3789" s="10" t="s">
        <v>164</v>
      </c>
      <c r="B3789" s="2">
        <v>45508</v>
      </c>
      <c r="C3789">
        <v>2</v>
      </c>
      <c r="D3789">
        <v>498.87</v>
      </c>
      <c r="E3789" s="11">
        <f t="shared" ca="1" si="363"/>
        <v>571</v>
      </c>
      <c r="F3789">
        <f t="shared" ca="1" si="358"/>
        <v>1</v>
      </c>
      <c r="G3789">
        <f t="shared" si="359"/>
        <v>2</v>
      </c>
      <c r="H3789">
        <f t="shared" si="360"/>
        <v>1</v>
      </c>
      <c r="I3789">
        <f t="shared" ca="1" si="361"/>
        <v>4</v>
      </c>
      <c r="J3789" t="str">
        <f t="shared" ca="1" si="362"/>
        <v>At Risk</v>
      </c>
    </row>
    <row r="3790" spans="1:10" x14ac:dyDescent="0.3">
      <c r="A3790" s="10" t="s">
        <v>1680</v>
      </c>
      <c r="B3790" s="2">
        <v>45529</v>
      </c>
      <c r="C3790">
        <v>2</v>
      </c>
      <c r="D3790">
        <v>3933.8900000000003</v>
      </c>
      <c r="E3790" s="11">
        <f t="shared" ca="1" si="363"/>
        <v>550</v>
      </c>
      <c r="F3790">
        <f t="shared" ca="1" si="358"/>
        <v>1</v>
      </c>
      <c r="G3790">
        <f t="shared" si="359"/>
        <v>2</v>
      </c>
      <c r="H3790">
        <f t="shared" si="360"/>
        <v>3</v>
      </c>
      <c r="I3790">
        <f t="shared" ca="1" si="361"/>
        <v>6</v>
      </c>
      <c r="J3790" t="str">
        <f t="shared" ca="1" si="362"/>
        <v>Loyal</v>
      </c>
    </row>
    <row r="3791" spans="1:10" x14ac:dyDescent="0.3">
      <c r="A3791" s="10" t="s">
        <v>5281</v>
      </c>
      <c r="B3791" s="2">
        <v>45357</v>
      </c>
      <c r="C3791">
        <v>1</v>
      </c>
      <c r="D3791">
        <v>662.97</v>
      </c>
      <c r="E3791" s="11">
        <f t="shared" ca="1" si="363"/>
        <v>722</v>
      </c>
      <c r="F3791">
        <f t="shared" ca="1" si="358"/>
        <v>1</v>
      </c>
      <c r="G3791">
        <f t="shared" si="359"/>
        <v>1</v>
      </c>
      <c r="H3791">
        <f t="shared" si="360"/>
        <v>1</v>
      </c>
      <c r="I3791">
        <f t="shared" ca="1" si="361"/>
        <v>3</v>
      </c>
      <c r="J3791" t="str">
        <f t="shared" ca="1" si="362"/>
        <v>Lost</v>
      </c>
    </row>
    <row r="3792" spans="1:10" x14ac:dyDescent="0.3">
      <c r="A3792" s="10" t="s">
        <v>2429</v>
      </c>
      <c r="B3792" s="2">
        <v>45628</v>
      </c>
      <c r="C3792">
        <v>1</v>
      </c>
      <c r="D3792">
        <v>1092.9000000000001</v>
      </c>
      <c r="E3792" s="11">
        <f t="shared" ca="1" si="363"/>
        <v>451</v>
      </c>
      <c r="F3792">
        <f t="shared" ca="1" si="358"/>
        <v>1</v>
      </c>
      <c r="G3792">
        <f t="shared" si="359"/>
        <v>1</v>
      </c>
      <c r="H3792">
        <f t="shared" si="360"/>
        <v>2</v>
      </c>
      <c r="I3792">
        <f t="shared" ca="1" si="361"/>
        <v>4</v>
      </c>
      <c r="J3792" t="str">
        <f t="shared" ca="1" si="362"/>
        <v>At Risk</v>
      </c>
    </row>
    <row r="3793" spans="1:10" x14ac:dyDescent="0.3">
      <c r="A3793" s="10" t="s">
        <v>4823</v>
      </c>
      <c r="B3793" s="2">
        <v>45617</v>
      </c>
      <c r="C3793">
        <v>1</v>
      </c>
      <c r="D3793">
        <v>98.37</v>
      </c>
      <c r="E3793" s="11">
        <f t="shared" ca="1" si="363"/>
        <v>462</v>
      </c>
      <c r="F3793">
        <f t="shared" ca="1" si="358"/>
        <v>1</v>
      </c>
      <c r="G3793">
        <f t="shared" si="359"/>
        <v>1</v>
      </c>
      <c r="H3793">
        <f t="shared" si="360"/>
        <v>1</v>
      </c>
      <c r="I3793">
        <f t="shared" ca="1" si="361"/>
        <v>3</v>
      </c>
      <c r="J3793" t="str">
        <f t="shared" ca="1" si="362"/>
        <v>Lost</v>
      </c>
    </row>
    <row r="3794" spans="1:10" x14ac:dyDescent="0.3">
      <c r="A3794" s="10" t="s">
        <v>2939</v>
      </c>
      <c r="B3794" s="2">
        <v>45494</v>
      </c>
      <c r="C3794">
        <v>2</v>
      </c>
      <c r="D3794">
        <v>336.15</v>
      </c>
      <c r="E3794" s="11">
        <f t="shared" ca="1" si="363"/>
        <v>585</v>
      </c>
      <c r="F3794">
        <f t="shared" ca="1" si="358"/>
        <v>1</v>
      </c>
      <c r="G3794">
        <f t="shared" si="359"/>
        <v>2</v>
      </c>
      <c r="H3794">
        <f t="shared" si="360"/>
        <v>1</v>
      </c>
      <c r="I3794">
        <f t="shared" ca="1" si="361"/>
        <v>4</v>
      </c>
      <c r="J3794" t="str">
        <f t="shared" ca="1" si="362"/>
        <v>At Risk</v>
      </c>
    </row>
    <row r="3795" spans="1:10" x14ac:dyDescent="0.3">
      <c r="A3795" s="10" t="s">
        <v>3226</v>
      </c>
      <c r="B3795" s="2">
        <v>45505</v>
      </c>
      <c r="C3795">
        <v>3</v>
      </c>
      <c r="D3795">
        <v>3264.88</v>
      </c>
      <c r="E3795" s="11">
        <f t="shared" ca="1" si="363"/>
        <v>574</v>
      </c>
      <c r="F3795">
        <f t="shared" ca="1" si="358"/>
        <v>1</v>
      </c>
      <c r="G3795">
        <f t="shared" si="359"/>
        <v>3</v>
      </c>
      <c r="H3795">
        <f t="shared" si="360"/>
        <v>3</v>
      </c>
      <c r="I3795">
        <f t="shared" ca="1" si="361"/>
        <v>7</v>
      </c>
      <c r="J3795" t="str">
        <f t="shared" ca="1" si="362"/>
        <v>Champion</v>
      </c>
    </row>
    <row r="3796" spans="1:10" x14ac:dyDescent="0.3">
      <c r="A3796" s="10" t="s">
        <v>4313</v>
      </c>
      <c r="B3796" s="2">
        <v>45601</v>
      </c>
      <c r="C3796">
        <v>1</v>
      </c>
      <c r="D3796">
        <v>835.65</v>
      </c>
      <c r="E3796" s="11">
        <f t="shared" ca="1" si="363"/>
        <v>478</v>
      </c>
      <c r="F3796">
        <f t="shared" ca="1" si="358"/>
        <v>1</v>
      </c>
      <c r="G3796">
        <f t="shared" si="359"/>
        <v>1</v>
      </c>
      <c r="H3796">
        <f t="shared" si="360"/>
        <v>1</v>
      </c>
      <c r="I3796">
        <f t="shared" ca="1" si="361"/>
        <v>3</v>
      </c>
      <c r="J3796" t="str">
        <f t="shared" ca="1" si="362"/>
        <v>Lost</v>
      </c>
    </row>
    <row r="3797" spans="1:10" x14ac:dyDescent="0.3">
      <c r="A3797" s="10" t="s">
        <v>2574</v>
      </c>
      <c r="B3797" s="2">
        <v>45474</v>
      </c>
      <c r="C3797">
        <v>1</v>
      </c>
      <c r="D3797">
        <v>2685.16</v>
      </c>
      <c r="E3797" s="11">
        <f t="shared" ca="1" si="363"/>
        <v>605</v>
      </c>
      <c r="F3797">
        <f t="shared" ca="1" si="358"/>
        <v>1</v>
      </c>
      <c r="G3797">
        <f t="shared" si="359"/>
        <v>1</v>
      </c>
      <c r="H3797">
        <f t="shared" si="360"/>
        <v>3</v>
      </c>
      <c r="I3797">
        <f t="shared" ca="1" si="361"/>
        <v>5</v>
      </c>
      <c r="J3797" t="str">
        <f t="shared" ca="1" si="362"/>
        <v>Loyal</v>
      </c>
    </row>
    <row r="3798" spans="1:10" x14ac:dyDescent="0.3">
      <c r="A3798" s="10" t="s">
        <v>2552</v>
      </c>
      <c r="B3798" s="2">
        <v>45345</v>
      </c>
      <c r="C3798">
        <v>1</v>
      </c>
      <c r="D3798">
        <v>2285.6</v>
      </c>
      <c r="E3798" s="11">
        <f t="shared" ca="1" si="363"/>
        <v>734</v>
      </c>
      <c r="F3798">
        <f t="shared" ca="1" si="358"/>
        <v>1</v>
      </c>
      <c r="G3798">
        <f t="shared" si="359"/>
        <v>1</v>
      </c>
      <c r="H3798">
        <f t="shared" si="360"/>
        <v>3</v>
      </c>
      <c r="I3798">
        <f t="shared" ca="1" si="361"/>
        <v>5</v>
      </c>
      <c r="J3798" t="str">
        <f t="shared" ca="1" si="362"/>
        <v>Loyal</v>
      </c>
    </row>
    <row r="3799" spans="1:10" x14ac:dyDescent="0.3">
      <c r="A3799" s="10" t="s">
        <v>4977</v>
      </c>
      <c r="B3799" s="2">
        <v>45466</v>
      </c>
      <c r="C3799">
        <v>2</v>
      </c>
      <c r="D3799">
        <v>3037.29</v>
      </c>
      <c r="E3799" s="11">
        <f t="shared" ca="1" si="363"/>
        <v>613</v>
      </c>
      <c r="F3799">
        <f t="shared" ca="1" si="358"/>
        <v>1</v>
      </c>
      <c r="G3799">
        <f t="shared" si="359"/>
        <v>2</v>
      </c>
      <c r="H3799">
        <f t="shared" si="360"/>
        <v>3</v>
      </c>
      <c r="I3799">
        <f t="shared" ca="1" si="361"/>
        <v>6</v>
      </c>
      <c r="J3799" t="str">
        <f t="shared" ca="1" si="362"/>
        <v>Loyal</v>
      </c>
    </row>
    <row r="3800" spans="1:10" x14ac:dyDescent="0.3">
      <c r="A3800" s="10" t="s">
        <v>100</v>
      </c>
      <c r="B3800" s="2">
        <v>45655</v>
      </c>
      <c r="C3800">
        <v>4</v>
      </c>
      <c r="D3800">
        <v>3898.2999999999997</v>
      </c>
      <c r="E3800" s="11">
        <f t="shared" ca="1" si="363"/>
        <v>424</v>
      </c>
      <c r="F3800">
        <f t="shared" ca="1" si="358"/>
        <v>1</v>
      </c>
      <c r="G3800">
        <f t="shared" si="359"/>
        <v>3</v>
      </c>
      <c r="H3800">
        <f t="shared" si="360"/>
        <v>3</v>
      </c>
      <c r="I3800">
        <f t="shared" ca="1" si="361"/>
        <v>7</v>
      </c>
      <c r="J3800" t="str">
        <f t="shared" ca="1" si="362"/>
        <v>Champion</v>
      </c>
    </row>
    <row r="3801" spans="1:10" x14ac:dyDescent="0.3">
      <c r="A3801" s="10" t="s">
        <v>2219</v>
      </c>
      <c r="B3801" s="2">
        <v>45604</v>
      </c>
      <c r="C3801">
        <v>1</v>
      </c>
      <c r="D3801">
        <v>2175.1999999999998</v>
      </c>
      <c r="E3801" s="11">
        <f t="shared" ca="1" si="363"/>
        <v>475</v>
      </c>
      <c r="F3801">
        <f t="shared" ca="1" si="358"/>
        <v>1</v>
      </c>
      <c r="G3801">
        <f t="shared" si="359"/>
        <v>1</v>
      </c>
      <c r="H3801">
        <f t="shared" si="360"/>
        <v>3</v>
      </c>
      <c r="I3801">
        <f t="shared" ca="1" si="361"/>
        <v>5</v>
      </c>
      <c r="J3801" t="str">
        <f t="shared" ca="1" si="362"/>
        <v>Loyal</v>
      </c>
    </row>
    <row r="3802" spans="1:10" x14ac:dyDescent="0.3">
      <c r="A3802" s="10" t="s">
        <v>1899</v>
      </c>
      <c r="B3802" s="2">
        <v>45582</v>
      </c>
      <c r="C3802">
        <v>1</v>
      </c>
      <c r="D3802">
        <v>1106.8599999999999</v>
      </c>
      <c r="E3802" s="11">
        <f t="shared" ca="1" si="363"/>
        <v>497</v>
      </c>
      <c r="F3802">
        <f t="shared" ca="1" si="358"/>
        <v>1</v>
      </c>
      <c r="G3802">
        <f t="shared" si="359"/>
        <v>1</v>
      </c>
      <c r="H3802">
        <f t="shared" si="360"/>
        <v>2</v>
      </c>
      <c r="I3802">
        <f t="shared" ca="1" si="361"/>
        <v>4</v>
      </c>
      <c r="J3802" t="str">
        <f t="shared" ca="1" si="362"/>
        <v>At Risk</v>
      </c>
    </row>
    <row r="3803" spans="1:10" x14ac:dyDescent="0.3">
      <c r="A3803" s="10" t="s">
        <v>2475</v>
      </c>
      <c r="B3803" s="2">
        <v>45610</v>
      </c>
      <c r="C3803">
        <v>3</v>
      </c>
      <c r="D3803">
        <v>4197.08</v>
      </c>
      <c r="E3803" s="11">
        <f t="shared" ca="1" si="363"/>
        <v>469</v>
      </c>
      <c r="F3803">
        <f t="shared" ca="1" si="358"/>
        <v>1</v>
      </c>
      <c r="G3803">
        <f t="shared" si="359"/>
        <v>3</v>
      </c>
      <c r="H3803">
        <f t="shared" si="360"/>
        <v>3</v>
      </c>
      <c r="I3803">
        <f t="shared" ca="1" si="361"/>
        <v>7</v>
      </c>
      <c r="J3803" t="str">
        <f t="shared" ca="1" si="362"/>
        <v>Champion</v>
      </c>
    </row>
    <row r="3804" spans="1:10" x14ac:dyDescent="0.3">
      <c r="A3804" s="10" t="s">
        <v>602</v>
      </c>
      <c r="B3804" s="2">
        <v>45419</v>
      </c>
      <c r="C3804">
        <v>2</v>
      </c>
      <c r="D3804">
        <v>2531.02</v>
      </c>
      <c r="E3804" s="11">
        <f t="shared" ca="1" si="363"/>
        <v>660</v>
      </c>
      <c r="F3804">
        <f t="shared" ca="1" si="358"/>
        <v>1</v>
      </c>
      <c r="G3804">
        <f t="shared" si="359"/>
        <v>2</v>
      </c>
      <c r="H3804">
        <f t="shared" si="360"/>
        <v>3</v>
      </c>
      <c r="I3804">
        <f t="shared" ca="1" si="361"/>
        <v>6</v>
      </c>
      <c r="J3804" t="str">
        <f t="shared" ca="1" si="362"/>
        <v>Loyal</v>
      </c>
    </row>
    <row r="3805" spans="1:10" x14ac:dyDescent="0.3">
      <c r="A3805" s="10" t="s">
        <v>3510</v>
      </c>
      <c r="B3805" s="2">
        <v>45438</v>
      </c>
      <c r="C3805">
        <v>1</v>
      </c>
      <c r="D3805">
        <v>1845.43</v>
      </c>
      <c r="E3805" s="11">
        <f t="shared" ca="1" si="363"/>
        <v>641</v>
      </c>
      <c r="F3805">
        <f t="shared" ca="1" si="358"/>
        <v>1</v>
      </c>
      <c r="G3805">
        <f t="shared" si="359"/>
        <v>1</v>
      </c>
      <c r="H3805">
        <f t="shared" si="360"/>
        <v>2</v>
      </c>
      <c r="I3805">
        <f t="shared" ca="1" si="361"/>
        <v>4</v>
      </c>
      <c r="J3805" t="str">
        <f t="shared" ca="1" si="362"/>
        <v>At Risk</v>
      </c>
    </row>
    <row r="3806" spans="1:10" x14ac:dyDescent="0.3">
      <c r="A3806" s="10" t="s">
        <v>1389</v>
      </c>
      <c r="B3806" s="2">
        <v>45607</v>
      </c>
      <c r="C3806">
        <v>2</v>
      </c>
      <c r="D3806">
        <v>620.18000000000006</v>
      </c>
      <c r="E3806" s="11">
        <f t="shared" ca="1" si="363"/>
        <v>472</v>
      </c>
      <c r="F3806">
        <f t="shared" ca="1" si="358"/>
        <v>1</v>
      </c>
      <c r="G3806">
        <f t="shared" si="359"/>
        <v>2</v>
      </c>
      <c r="H3806">
        <f t="shared" si="360"/>
        <v>1</v>
      </c>
      <c r="I3806">
        <f t="shared" ca="1" si="361"/>
        <v>4</v>
      </c>
      <c r="J3806" t="str">
        <f t="shared" ca="1" si="362"/>
        <v>At Risk</v>
      </c>
    </row>
    <row r="3807" spans="1:10" x14ac:dyDescent="0.3">
      <c r="A3807" s="10" t="s">
        <v>1977</v>
      </c>
      <c r="B3807" s="2">
        <v>45422</v>
      </c>
      <c r="C3807">
        <v>1</v>
      </c>
      <c r="D3807">
        <v>1480.46</v>
      </c>
      <c r="E3807" s="11">
        <f t="shared" ca="1" si="363"/>
        <v>657</v>
      </c>
      <c r="F3807">
        <f t="shared" ca="1" si="358"/>
        <v>1</v>
      </c>
      <c r="G3807">
        <f t="shared" si="359"/>
        <v>1</v>
      </c>
      <c r="H3807">
        <f t="shared" si="360"/>
        <v>2</v>
      </c>
      <c r="I3807">
        <f t="shared" ca="1" si="361"/>
        <v>4</v>
      </c>
      <c r="J3807" t="str">
        <f t="shared" ca="1" si="362"/>
        <v>At Risk</v>
      </c>
    </row>
    <row r="3808" spans="1:10" x14ac:dyDescent="0.3">
      <c r="A3808" s="10" t="s">
        <v>3973</v>
      </c>
      <c r="B3808" s="2">
        <v>45558</v>
      </c>
      <c r="C3808">
        <v>1</v>
      </c>
      <c r="D3808">
        <v>1933.13</v>
      </c>
      <c r="E3808" s="11">
        <f t="shared" ca="1" si="363"/>
        <v>521</v>
      </c>
      <c r="F3808">
        <f t="shared" ca="1" si="358"/>
        <v>1</v>
      </c>
      <c r="G3808">
        <f t="shared" si="359"/>
        <v>1</v>
      </c>
      <c r="H3808">
        <f t="shared" si="360"/>
        <v>2</v>
      </c>
      <c r="I3808">
        <f t="shared" ca="1" si="361"/>
        <v>4</v>
      </c>
      <c r="J3808" t="str">
        <f t="shared" ca="1" si="362"/>
        <v>At Risk</v>
      </c>
    </row>
    <row r="3809" spans="1:10" x14ac:dyDescent="0.3">
      <c r="A3809" s="10" t="s">
        <v>372</v>
      </c>
      <c r="B3809" s="2">
        <v>45579</v>
      </c>
      <c r="C3809">
        <v>1</v>
      </c>
      <c r="D3809">
        <v>271.07</v>
      </c>
      <c r="E3809" s="11">
        <f t="shared" ca="1" si="363"/>
        <v>500</v>
      </c>
      <c r="F3809">
        <f t="shared" ca="1" si="358"/>
        <v>1</v>
      </c>
      <c r="G3809">
        <f t="shared" si="359"/>
        <v>1</v>
      </c>
      <c r="H3809">
        <f t="shared" si="360"/>
        <v>1</v>
      </c>
      <c r="I3809">
        <f t="shared" ca="1" si="361"/>
        <v>3</v>
      </c>
      <c r="J3809" t="str">
        <f t="shared" ca="1" si="362"/>
        <v>Lost</v>
      </c>
    </row>
    <row r="3810" spans="1:10" x14ac:dyDescent="0.3">
      <c r="A3810" s="10" t="s">
        <v>3345</v>
      </c>
      <c r="B3810" s="2">
        <v>45411</v>
      </c>
      <c r="C3810">
        <v>1</v>
      </c>
      <c r="D3810">
        <v>1880.99</v>
      </c>
      <c r="E3810" s="11">
        <f t="shared" ca="1" si="363"/>
        <v>668</v>
      </c>
      <c r="F3810">
        <f t="shared" ca="1" si="358"/>
        <v>1</v>
      </c>
      <c r="G3810">
        <f t="shared" si="359"/>
        <v>1</v>
      </c>
      <c r="H3810">
        <f t="shared" si="360"/>
        <v>2</v>
      </c>
      <c r="I3810">
        <f t="shared" ca="1" si="361"/>
        <v>4</v>
      </c>
      <c r="J3810" t="str">
        <f t="shared" ca="1" si="362"/>
        <v>At Risk</v>
      </c>
    </row>
    <row r="3811" spans="1:10" x14ac:dyDescent="0.3">
      <c r="A3811" s="10" t="s">
        <v>1412</v>
      </c>
      <c r="B3811" s="2">
        <v>45471</v>
      </c>
      <c r="C3811">
        <v>1</v>
      </c>
      <c r="D3811">
        <v>641.30999999999995</v>
      </c>
      <c r="E3811" s="11">
        <f t="shared" ca="1" si="363"/>
        <v>608</v>
      </c>
      <c r="F3811">
        <f t="shared" ca="1" si="358"/>
        <v>1</v>
      </c>
      <c r="G3811">
        <f t="shared" si="359"/>
        <v>1</v>
      </c>
      <c r="H3811">
        <f t="shared" si="360"/>
        <v>1</v>
      </c>
      <c r="I3811">
        <f t="shared" ca="1" si="361"/>
        <v>3</v>
      </c>
      <c r="J3811" t="str">
        <f t="shared" ca="1" si="362"/>
        <v>Lost</v>
      </c>
    </row>
    <row r="3812" spans="1:10" x14ac:dyDescent="0.3">
      <c r="A3812" s="10" t="s">
        <v>5833</v>
      </c>
      <c r="B3812" s="2">
        <v>45543</v>
      </c>
      <c r="C3812">
        <v>1</v>
      </c>
      <c r="D3812">
        <v>2645.87</v>
      </c>
      <c r="E3812" s="11">
        <f t="shared" ca="1" si="363"/>
        <v>536</v>
      </c>
      <c r="F3812">
        <f t="shared" ca="1" si="358"/>
        <v>1</v>
      </c>
      <c r="G3812">
        <f t="shared" si="359"/>
        <v>1</v>
      </c>
      <c r="H3812">
        <f t="shared" si="360"/>
        <v>3</v>
      </c>
      <c r="I3812">
        <f t="shared" ca="1" si="361"/>
        <v>5</v>
      </c>
      <c r="J3812" t="str">
        <f t="shared" ca="1" si="362"/>
        <v>Loyal</v>
      </c>
    </row>
    <row r="3813" spans="1:10" x14ac:dyDescent="0.3">
      <c r="A3813" s="10" t="s">
        <v>4604</v>
      </c>
      <c r="B3813" s="2">
        <v>45337</v>
      </c>
      <c r="C3813">
        <v>1</v>
      </c>
      <c r="D3813">
        <v>1963.78</v>
      </c>
      <c r="E3813" s="11">
        <f t="shared" ca="1" si="363"/>
        <v>742</v>
      </c>
      <c r="F3813">
        <f t="shared" ca="1" si="358"/>
        <v>1</v>
      </c>
      <c r="G3813">
        <f t="shared" si="359"/>
        <v>1</v>
      </c>
      <c r="H3813">
        <f t="shared" si="360"/>
        <v>2</v>
      </c>
      <c r="I3813">
        <f t="shared" ca="1" si="361"/>
        <v>4</v>
      </c>
      <c r="J3813" t="str">
        <f t="shared" ca="1" si="362"/>
        <v>At Risk</v>
      </c>
    </row>
    <row r="3814" spans="1:10" x14ac:dyDescent="0.3">
      <c r="A3814" s="10" t="s">
        <v>1754</v>
      </c>
      <c r="B3814" s="2">
        <v>45385</v>
      </c>
      <c r="C3814">
        <v>1</v>
      </c>
      <c r="D3814">
        <v>2905.19</v>
      </c>
      <c r="E3814" s="11">
        <f t="shared" ca="1" si="363"/>
        <v>694</v>
      </c>
      <c r="F3814">
        <f t="shared" ca="1" si="358"/>
        <v>1</v>
      </c>
      <c r="G3814">
        <f t="shared" si="359"/>
        <v>1</v>
      </c>
      <c r="H3814">
        <f t="shared" si="360"/>
        <v>3</v>
      </c>
      <c r="I3814">
        <f t="shared" ca="1" si="361"/>
        <v>5</v>
      </c>
      <c r="J3814" t="str">
        <f t="shared" ca="1" si="362"/>
        <v>Loyal</v>
      </c>
    </row>
    <row r="3815" spans="1:10" x14ac:dyDescent="0.3">
      <c r="A3815" s="10" t="s">
        <v>4393</v>
      </c>
      <c r="B3815" s="2">
        <v>45306</v>
      </c>
      <c r="C3815">
        <v>1</v>
      </c>
      <c r="D3815">
        <v>972.13</v>
      </c>
      <c r="E3815" s="11">
        <f t="shared" ca="1" si="363"/>
        <v>773</v>
      </c>
      <c r="F3815">
        <f t="shared" ca="1" si="358"/>
        <v>1</v>
      </c>
      <c r="G3815">
        <f t="shared" si="359"/>
        <v>1</v>
      </c>
      <c r="H3815">
        <f t="shared" si="360"/>
        <v>1</v>
      </c>
      <c r="I3815">
        <f t="shared" ca="1" si="361"/>
        <v>3</v>
      </c>
      <c r="J3815" t="str">
        <f t="shared" ca="1" si="362"/>
        <v>Lost</v>
      </c>
    </row>
    <row r="3816" spans="1:10" x14ac:dyDescent="0.3">
      <c r="A3816" s="10" t="s">
        <v>4690</v>
      </c>
      <c r="B3816" s="2">
        <v>45577</v>
      </c>
      <c r="C3816">
        <v>3</v>
      </c>
      <c r="D3816">
        <v>2297.3199999999997</v>
      </c>
      <c r="E3816" s="11">
        <f t="shared" ca="1" si="363"/>
        <v>502</v>
      </c>
      <c r="F3816">
        <f t="shared" ca="1" si="358"/>
        <v>1</v>
      </c>
      <c r="G3816">
        <f t="shared" si="359"/>
        <v>3</v>
      </c>
      <c r="H3816">
        <f t="shared" si="360"/>
        <v>3</v>
      </c>
      <c r="I3816">
        <f t="shared" ca="1" si="361"/>
        <v>7</v>
      </c>
      <c r="J3816" t="str">
        <f t="shared" ca="1" si="362"/>
        <v>Champion</v>
      </c>
    </row>
    <row r="3817" spans="1:10" x14ac:dyDescent="0.3">
      <c r="A3817" s="10" t="s">
        <v>1833</v>
      </c>
      <c r="B3817" s="2">
        <v>45478</v>
      </c>
      <c r="C3817">
        <v>2</v>
      </c>
      <c r="D3817">
        <v>1452.74</v>
      </c>
      <c r="E3817" s="11">
        <f t="shared" ca="1" si="363"/>
        <v>601</v>
      </c>
      <c r="F3817">
        <f t="shared" ca="1" si="358"/>
        <v>1</v>
      </c>
      <c r="G3817">
        <f t="shared" si="359"/>
        <v>2</v>
      </c>
      <c r="H3817">
        <f t="shared" si="360"/>
        <v>2</v>
      </c>
      <c r="I3817">
        <f t="shared" ca="1" si="361"/>
        <v>5</v>
      </c>
      <c r="J3817" t="str">
        <f t="shared" ca="1" si="362"/>
        <v>Loyal</v>
      </c>
    </row>
    <row r="3818" spans="1:10" x14ac:dyDescent="0.3">
      <c r="A3818" s="10" t="s">
        <v>3296</v>
      </c>
      <c r="B3818" s="2">
        <v>45619</v>
      </c>
      <c r="C3818">
        <v>2</v>
      </c>
      <c r="D3818">
        <v>1756.03</v>
      </c>
      <c r="E3818" s="11">
        <f t="shared" ca="1" si="363"/>
        <v>460</v>
      </c>
      <c r="F3818">
        <f t="shared" ca="1" si="358"/>
        <v>1</v>
      </c>
      <c r="G3818">
        <f t="shared" si="359"/>
        <v>2</v>
      </c>
      <c r="H3818">
        <f t="shared" si="360"/>
        <v>2</v>
      </c>
      <c r="I3818">
        <f t="shared" ca="1" si="361"/>
        <v>5</v>
      </c>
      <c r="J3818" t="str">
        <f t="shared" ca="1" si="362"/>
        <v>Loyal</v>
      </c>
    </row>
    <row r="3819" spans="1:10" x14ac:dyDescent="0.3">
      <c r="A3819" s="10" t="s">
        <v>4025</v>
      </c>
      <c r="B3819" s="2">
        <v>45563</v>
      </c>
      <c r="C3819">
        <v>2</v>
      </c>
      <c r="D3819">
        <v>951.56</v>
      </c>
      <c r="E3819" s="11">
        <f t="shared" ca="1" si="363"/>
        <v>516</v>
      </c>
      <c r="F3819">
        <f t="shared" ca="1" si="358"/>
        <v>1</v>
      </c>
      <c r="G3819">
        <f t="shared" si="359"/>
        <v>2</v>
      </c>
      <c r="H3819">
        <f t="shared" si="360"/>
        <v>1</v>
      </c>
      <c r="I3819">
        <f t="shared" ca="1" si="361"/>
        <v>4</v>
      </c>
      <c r="J3819" t="str">
        <f t="shared" ca="1" si="362"/>
        <v>At Risk</v>
      </c>
    </row>
    <row r="3820" spans="1:10" x14ac:dyDescent="0.3">
      <c r="A3820" s="10" t="s">
        <v>5217</v>
      </c>
      <c r="B3820" s="2">
        <v>45426</v>
      </c>
      <c r="C3820">
        <v>1</v>
      </c>
      <c r="D3820">
        <v>1331.2</v>
      </c>
      <c r="E3820" s="11">
        <f t="shared" ca="1" si="363"/>
        <v>653</v>
      </c>
      <c r="F3820">
        <f t="shared" ca="1" si="358"/>
        <v>1</v>
      </c>
      <c r="G3820">
        <f t="shared" si="359"/>
        <v>1</v>
      </c>
      <c r="H3820">
        <f t="shared" si="360"/>
        <v>2</v>
      </c>
      <c r="I3820">
        <f t="shared" ca="1" si="361"/>
        <v>4</v>
      </c>
      <c r="J3820" t="str">
        <f t="shared" ca="1" si="362"/>
        <v>At Risk</v>
      </c>
    </row>
    <row r="3821" spans="1:10" x14ac:dyDescent="0.3">
      <c r="A3821" s="10" t="s">
        <v>3083</v>
      </c>
      <c r="B3821" s="2">
        <v>45620</v>
      </c>
      <c r="C3821">
        <v>2</v>
      </c>
      <c r="D3821">
        <v>1519.24</v>
      </c>
      <c r="E3821" s="11">
        <f t="shared" ca="1" si="363"/>
        <v>459</v>
      </c>
      <c r="F3821">
        <f t="shared" ca="1" si="358"/>
        <v>1</v>
      </c>
      <c r="G3821">
        <f t="shared" si="359"/>
        <v>2</v>
      </c>
      <c r="H3821">
        <f t="shared" si="360"/>
        <v>2</v>
      </c>
      <c r="I3821">
        <f t="shared" ca="1" si="361"/>
        <v>5</v>
      </c>
      <c r="J3821" t="str">
        <f t="shared" ca="1" si="362"/>
        <v>Loyal</v>
      </c>
    </row>
    <row r="3822" spans="1:10" x14ac:dyDescent="0.3">
      <c r="A3822" s="10" t="s">
        <v>5245</v>
      </c>
      <c r="B3822" s="2">
        <v>45627</v>
      </c>
      <c r="C3822">
        <v>2</v>
      </c>
      <c r="D3822">
        <v>2156.19</v>
      </c>
      <c r="E3822" s="11">
        <f t="shared" ca="1" si="363"/>
        <v>452</v>
      </c>
      <c r="F3822">
        <f t="shared" ca="1" si="358"/>
        <v>1</v>
      </c>
      <c r="G3822">
        <f t="shared" si="359"/>
        <v>2</v>
      </c>
      <c r="H3822">
        <f t="shared" si="360"/>
        <v>3</v>
      </c>
      <c r="I3822">
        <f t="shared" ca="1" si="361"/>
        <v>6</v>
      </c>
      <c r="J3822" t="str">
        <f t="shared" ca="1" si="362"/>
        <v>Loyal</v>
      </c>
    </row>
    <row r="3823" spans="1:10" x14ac:dyDescent="0.3">
      <c r="A3823" s="10" t="s">
        <v>3054</v>
      </c>
      <c r="B3823" s="2">
        <v>45372</v>
      </c>
      <c r="C3823">
        <v>1</v>
      </c>
      <c r="D3823">
        <v>350.3</v>
      </c>
      <c r="E3823" s="11">
        <f t="shared" ca="1" si="363"/>
        <v>707</v>
      </c>
      <c r="F3823">
        <f t="shared" ca="1" si="358"/>
        <v>1</v>
      </c>
      <c r="G3823">
        <f t="shared" si="359"/>
        <v>1</v>
      </c>
      <c r="H3823">
        <f t="shared" si="360"/>
        <v>1</v>
      </c>
      <c r="I3823">
        <f t="shared" ca="1" si="361"/>
        <v>3</v>
      </c>
      <c r="J3823" t="str">
        <f t="shared" ca="1" si="362"/>
        <v>Lost</v>
      </c>
    </row>
    <row r="3824" spans="1:10" x14ac:dyDescent="0.3">
      <c r="A3824" s="10" t="s">
        <v>912</v>
      </c>
      <c r="B3824" s="2">
        <v>45611</v>
      </c>
      <c r="C3824">
        <v>1</v>
      </c>
      <c r="D3824">
        <v>16.690000000000001</v>
      </c>
      <c r="E3824" s="11">
        <f t="shared" ca="1" si="363"/>
        <v>468</v>
      </c>
      <c r="F3824">
        <f t="shared" ca="1" si="358"/>
        <v>1</v>
      </c>
      <c r="G3824">
        <f t="shared" si="359"/>
        <v>1</v>
      </c>
      <c r="H3824">
        <f t="shared" si="360"/>
        <v>1</v>
      </c>
      <c r="I3824">
        <f t="shared" ca="1" si="361"/>
        <v>3</v>
      </c>
      <c r="J3824" t="str">
        <f t="shared" ca="1" si="362"/>
        <v>Lost</v>
      </c>
    </row>
    <row r="3825" spans="1:10" x14ac:dyDescent="0.3">
      <c r="A3825" s="10" t="s">
        <v>122</v>
      </c>
      <c r="B3825" s="2">
        <v>45550</v>
      </c>
      <c r="C3825">
        <v>2</v>
      </c>
      <c r="D3825">
        <v>973.75</v>
      </c>
      <c r="E3825" s="11">
        <f t="shared" ca="1" si="363"/>
        <v>529</v>
      </c>
      <c r="F3825">
        <f t="shared" ca="1" si="358"/>
        <v>1</v>
      </c>
      <c r="G3825">
        <f t="shared" si="359"/>
        <v>2</v>
      </c>
      <c r="H3825">
        <f t="shared" si="360"/>
        <v>1</v>
      </c>
      <c r="I3825">
        <f t="shared" ca="1" si="361"/>
        <v>4</v>
      </c>
      <c r="J3825" t="str">
        <f t="shared" ca="1" si="362"/>
        <v>At Risk</v>
      </c>
    </row>
    <row r="3826" spans="1:10" x14ac:dyDescent="0.3">
      <c r="A3826" s="10" t="s">
        <v>1712</v>
      </c>
      <c r="B3826" s="2">
        <v>45457</v>
      </c>
      <c r="C3826">
        <v>1</v>
      </c>
      <c r="D3826">
        <v>1585.79</v>
      </c>
      <c r="E3826" s="11">
        <f t="shared" ca="1" si="363"/>
        <v>622</v>
      </c>
      <c r="F3826">
        <f t="shared" ca="1" si="358"/>
        <v>1</v>
      </c>
      <c r="G3826">
        <f t="shared" si="359"/>
        <v>1</v>
      </c>
      <c r="H3826">
        <f t="shared" si="360"/>
        <v>2</v>
      </c>
      <c r="I3826">
        <f t="shared" ca="1" si="361"/>
        <v>4</v>
      </c>
      <c r="J3826" t="str">
        <f t="shared" ca="1" si="362"/>
        <v>At Risk</v>
      </c>
    </row>
    <row r="3827" spans="1:10" x14ac:dyDescent="0.3">
      <c r="A3827" s="10" t="s">
        <v>412</v>
      </c>
      <c r="B3827" s="2">
        <v>45564</v>
      </c>
      <c r="C3827">
        <v>1</v>
      </c>
      <c r="D3827">
        <v>911.42</v>
      </c>
      <c r="E3827" s="11">
        <f t="shared" ca="1" si="363"/>
        <v>515</v>
      </c>
      <c r="F3827">
        <f t="shared" ca="1" si="358"/>
        <v>1</v>
      </c>
      <c r="G3827">
        <f t="shared" si="359"/>
        <v>1</v>
      </c>
      <c r="H3827">
        <f t="shared" si="360"/>
        <v>1</v>
      </c>
      <c r="I3827">
        <f t="shared" ca="1" si="361"/>
        <v>3</v>
      </c>
      <c r="J3827" t="str">
        <f t="shared" ca="1" si="362"/>
        <v>Lost</v>
      </c>
    </row>
    <row r="3828" spans="1:10" x14ac:dyDescent="0.3">
      <c r="A3828" s="10" t="s">
        <v>706</v>
      </c>
      <c r="B3828" s="2">
        <v>45428</v>
      </c>
      <c r="C3828">
        <v>1</v>
      </c>
      <c r="D3828">
        <v>1677.41</v>
      </c>
      <c r="E3828" s="11">
        <f t="shared" ca="1" si="363"/>
        <v>651</v>
      </c>
      <c r="F3828">
        <f t="shared" ca="1" si="358"/>
        <v>1</v>
      </c>
      <c r="G3828">
        <f t="shared" si="359"/>
        <v>1</v>
      </c>
      <c r="H3828">
        <f t="shared" si="360"/>
        <v>2</v>
      </c>
      <c r="I3828">
        <f t="shared" ca="1" si="361"/>
        <v>4</v>
      </c>
      <c r="J3828" t="str">
        <f t="shared" ca="1" si="362"/>
        <v>At Risk</v>
      </c>
    </row>
    <row r="3829" spans="1:10" x14ac:dyDescent="0.3">
      <c r="A3829" s="10" t="s">
        <v>530</v>
      </c>
      <c r="B3829" s="2">
        <v>45352</v>
      </c>
      <c r="C3829">
        <v>1</v>
      </c>
      <c r="D3829">
        <v>842.19</v>
      </c>
      <c r="E3829" s="11">
        <f t="shared" ca="1" si="363"/>
        <v>727</v>
      </c>
      <c r="F3829">
        <f t="shared" ca="1" si="358"/>
        <v>1</v>
      </c>
      <c r="G3829">
        <f t="shared" si="359"/>
        <v>1</v>
      </c>
      <c r="H3829">
        <f t="shared" si="360"/>
        <v>1</v>
      </c>
      <c r="I3829">
        <f t="shared" ca="1" si="361"/>
        <v>3</v>
      </c>
      <c r="J3829" t="str">
        <f t="shared" ca="1" si="362"/>
        <v>Lost</v>
      </c>
    </row>
    <row r="3830" spans="1:10" x14ac:dyDescent="0.3">
      <c r="A3830" s="10" t="s">
        <v>4826</v>
      </c>
      <c r="B3830" s="2">
        <v>45470</v>
      </c>
      <c r="C3830">
        <v>1</v>
      </c>
      <c r="D3830">
        <v>2415.41</v>
      </c>
      <c r="E3830" s="11">
        <f t="shared" ca="1" si="363"/>
        <v>609</v>
      </c>
      <c r="F3830">
        <f t="shared" ca="1" si="358"/>
        <v>1</v>
      </c>
      <c r="G3830">
        <f t="shared" si="359"/>
        <v>1</v>
      </c>
      <c r="H3830">
        <f t="shared" si="360"/>
        <v>3</v>
      </c>
      <c r="I3830">
        <f t="shared" ca="1" si="361"/>
        <v>5</v>
      </c>
      <c r="J3830" t="str">
        <f t="shared" ca="1" si="362"/>
        <v>Loyal</v>
      </c>
    </row>
    <row r="3831" spans="1:10" x14ac:dyDescent="0.3">
      <c r="A3831" s="10" t="s">
        <v>287</v>
      </c>
      <c r="B3831" s="2">
        <v>45603</v>
      </c>
      <c r="C3831">
        <v>5</v>
      </c>
      <c r="D3831">
        <v>6024.1100000000006</v>
      </c>
      <c r="E3831" s="11">
        <f t="shared" ca="1" si="363"/>
        <v>476</v>
      </c>
      <c r="F3831">
        <f t="shared" ca="1" si="358"/>
        <v>1</v>
      </c>
      <c r="G3831">
        <f t="shared" si="359"/>
        <v>3</v>
      </c>
      <c r="H3831">
        <f t="shared" si="360"/>
        <v>3</v>
      </c>
      <c r="I3831">
        <f t="shared" ca="1" si="361"/>
        <v>7</v>
      </c>
      <c r="J3831" t="str">
        <f t="shared" ca="1" si="362"/>
        <v>Champion</v>
      </c>
    </row>
    <row r="3832" spans="1:10" x14ac:dyDescent="0.3">
      <c r="A3832" s="10" t="s">
        <v>3622</v>
      </c>
      <c r="B3832" s="2">
        <v>45550</v>
      </c>
      <c r="C3832">
        <v>1</v>
      </c>
      <c r="D3832">
        <v>166.79</v>
      </c>
      <c r="E3832" s="11">
        <f t="shared" ca="1" si="363"/>
        <v>529</v>
      </c>
      <c r="F3832">
        <f t="shared" ca="1" si="358"/>
        <v>1</v>
      </c>
      <c r="G3832">
        <f t="shared" si="359"/>
        <v>1</v>
      </c>
      <c r="H3832">
        <f t="shared" si="360"/>
        <v>1</v>
      </c>
      <c r="I3832">
        <f t="shared" ca="1" si="361"/>
        <v>3</v>
      </c>
      <c r="J3832" t="str">
        <f t="shared" ca="1" si="362"/>
        <v>Lost</v>
      </c>
    </row>
    <row r="3833" spans="1:10" x14ac:dyDescent="0.3">
      <c r="A3833" s="10" t="s">
        <v>254</v>
      </c>
      <c r="B3833" s="2">
        <v>45578</v>
      </c>
      <c r="C3833">
        <v>2</v>
      </c>
      <c r="D3833">
        <v>5352.01</v>
      </c>
      <c r="E3833" s="11">
        <f t="shared" ca="1" si="363"/>
        <v>501</v>
      </c>
      <c r="F3833">
        <f t="shared" ca="1" si="358"/>
        <v>1</v>
      </c>
      <c r="G3833">
        <f t="shared" si="359"/>
        <v>2</v>
      </c>
      <c r="H3833">
        <f t="shared" si="360"/>
        <v>3</v>
      </c>
      <c r="I3833">
        <f t="shared" ca="1" si="361"/>
        <v>6</v>
      </c>
      <c r="J3833" t="str">
        <f t="shared" ca="1" si="362"/>
        <v>Loyal</v>
      </c>
    </row>
    <row r="3834" spans="1:10" x14ac:dyDescent="0.3">
      <c r="A3834" s="10" t="s">
        <v>354</v>
      </c>
      <c r="B3834" s="2">
        <v>45651</v>
      </c>
      <c r="C3834">
        <v>3</v>
      </c>
      <c r="D3834">
        <v>5310.33</v>
      </c>
      <c r="E3834" s="11">
        <f t="shared" ca="1" si="363"/>
        <v>428</v>
      </c>
      <c r="F3834">
        <f t="shared" ca="1" si="358"/>
        <v>1</v>
      </c>
      <c r="G3834">
        <f t="shared" si="359"/>
        <v>3</v>
      </c>
      <c r="H3834">
        <f t="shared" si="360"/>
        <v>3</v>
      </c>
      <c r="I3834">
        <f t="shared" ca="1" si="361"/>
        <v>7</v>
      </c>
      <c r="J3834" t="str">
        <f t="shared" ca="1" si="362"/>
        <v>Champion</v>
      </c>
    </row>
    <row r="3835" spans="1:10" x14ac:dyDescent="0.3">
      <c r="A3835" s="10" t="s">
        <v>3839</v>
      </c>
      <c r="B3835" s="2">
        <v>45542</v>
      </c>
      <c r="C3835">
        <v>1</v>
      </c>
      <c r="D3835">
        <v>821.77</v>
      </c>
      <c r="E3835" s="11">
        <f t="shared" ca="1" si="363"/>
        <v>537</v>
      </c>
      <c r="F3835">
        <f t="shared" ca="1" si="358"/>
        <v>1</v>
      </c>
      <c r="G3835">
        <f t="shared" si="359"/>
        <v>1</v>
      </c>
      <c r="H3835">
        <f t="shared" si="360"/>
        <v>1</v>
      </c>
      <c r="I3835">
        <f t="shared" ca="1" si="361"/>
        <v>3</v>
      </c>
      <c r="J3835" t="str">
        <f t="shared" ca="1" si="362"/>
        <v>Lost</v>
      </c>
    </row>
    <row r="3836" spans="1:10" x14ac:dyDescent="0.3">
      <c r="A3836" s="10" t="s">
        <v>293</v>
      </c>
      <c r="B3836" s="2">
        <v>45657</v>
      </c>
      <c r="C3836">
        <v>3</v>
      </c>
      <c r="D3836">
        <v>6873.1</v>
      </c>
      <c r="E3836" s="11">
        <f t="shared" ca="1" si="363"/>
        <v>422</v>
      </c>
      <c r="F3836">
        <f t="shared" ca="1" si="358"/>
        <v>1</v>
      </c>
      <c r="G3836">
        <f t="shared" si="359"/>
        <v>3</v>
      </c>
      <c r="H3836">
        <f t="shared" si="360"/>
        <v>3</v>
      </c>
      <c r="I3836">
        <f t="shared" ca="1" si="361"/>
        <v>7</v>
      </c>
      <c r="J3836" t="str">
        <f t="shared" ca="1" si="362"/>
        <v>Champion</v>
      </c>
    </row>
    <row r="3837" spans="1:10" x14ac:dyDescent="0.3">
      <c r="A3837" s="10" t="s">
        <v>3933</v>
      </c>
      <c r="B3837" s="2">
        <v>45363</v>
      </c>
      <c r="C3837">
        <v>1</v>
      </c>
      <c r="D3837">
        <v>991.4</v>
      </c>
      <c r="E3837" s="11">
        <f t="shared" ca="1" si="363"/>
        <v>716</v>
      </c>
      <c r="F3837">
        <f t="shared" ca="1" si="358"/>
        <v>1</v>
      </c>
      <c r="G3837">
        <f t="shared" si="359"/>
        <v>1</v>
      </c>
      <c r="H3837">
        <f t="shared" si="360"/>
        <v>1</v>
      </c>
      <c r="I3837">
        <f t="shared" ca="1" si="361"/>
        <v>3</v>
      </c>
      <c r="J3837" t="str">
        <f t="shared" ca="1" si="362"/>
        <v>Lost</v>
      </c>
    </row>
    <row r="3838" spans="1:10" x14ac:dyDescent="0.3">
      <c r="A3838" s="10" t="s">
        <v>2554</v>
      </c>
      <c r="B3838" s="2">
        <v>45449</v>
      </c>
      <c r="C3838">
        <v>2</v>
      </c>
      <c r="D3838">
        <v>2279.9299999999998</v>
      </c>
      <c r="E3838" s="11">
        <f t="shared" ca="1" si="363"/>
        <v>630</v>
      </c>
      <c r="F3838">
        <f t="shared" ca="1" si="358"/>
        <v>1</v>
      </c>
      <c r="G3838">
        <f t="shared" si="359"/>
        <v>2</v>
      </c>
      <c r="H3838">
        <f t="shared" si="360"/>
        <v>3</v>
      </c>
      <c r="I3838">
        <f t="shared" ca="1" si="361"/>
        <v>6</v>
      </c>
      <c r="J3838" t="str">
        <f t="shared" ca="1" si="362"/>
        <v>Loyal</v>
      </c>
    </row>
    <row r="3839" spans="1:10" x14ac:dyDescent="0.3">
      <c r="A3839" s="10" t="s">
        <v>4753</v>
      </c>
      <c r="B3839" s="2">
        <v>45354</v>
      </c>
      <c r="C3839">
        <v>1</v>
      </c>
      <c r="D3839">
        <v>598.63</v>
      </c>
      <c r="E3839" s="11">
        <f t="shared" ca="1" si="363"/>
        <v>725</v>
      </c>
      <c r="F3839">
        <f t="shared" ca="1" si="358"/>
        <v>1</v>
      </c>
      <c r="G3839">
        <f t="shared" si="359"/>
        <v>1</v>
      </c>
      <c r="H3839">
        <f t="shared" si="360"/>
        <v>1</v>
      </c>
      <c r="I3839">
        <f t="shared" ca="1" si="361"/>
        <v>3</v>
      </c>
      <c r="J3839" t="str">
        <f t="shared" ca="1" si="362"/>
        <v>Lost</v>
      </c>
    </row>
    <row r="3840" spans="1:10" x14ac:dyDescent="0.3">
      <c r="A3840" s="10" t="s">
        <v>235</v>
      </c>
      <c r="B3840" s="2">
        <v>45544</v>
      </c>
      <c r="C3840">
        <v>2</v>
      </c>
      <c r="D3840">
        <v>1618.5</v>
      </c>
      <c r="E3840" s="11">
        <f t="shared" ca="1" si="363"/>
        <v>535</v>
      </c>
      <c r="F3840">
        <f t="shared" ca="1" si="358"/>
        <v>1</v>
      </c>
      <c r="G3840">
        <f t="shared" si="359"/>
        <v>2</v>
      </c>
      <c r="H3840">
        <f t="shared" si="360"/>
        <v>2</v>
      </c>
      <c r="I3840">
        <f t="shared" ca="1" si="361"/>
        <v>5</v>
      </c>
      <c r="J3840" t="str">
        <f t="shared" ca="1" si="362"/>
        <v>Loyal</v>
      </c>
    </row>
    <row r="3841" spans="1:10" x14ac:dyDescent="0.3">
      <c r="A3841" s="10" t="s">
        <v>5473</v>
      </c>
      <c r="B3841" s="2">
        <v>45469</v>
      </c>
      <c r="C3841">
        <v>1</v>
      </c>
      <c r="D3841">
        <v>122.07</v>
      </c>
      <c r="E3841" s="11">
        <f t="shared" ca="1" si="363"/>
        <v>610</v>
      </c>
      <c r="F3841">
        <f t="shared" ca="1" si="358"/>
        <v>1</v>
      </c>
      <c r="G3841">
        <f t="shared" si="359"/>
        <v>1</v>
      </c>
      <c r="H3841">
        <f t="shared" si="360"/>
        <v>1</v>
      </c>
      <c r="I3841">
        <f t="shared" ca="1" si="361"/>
        <v>3</v>
      </c>
      <c r="J3841" t="str">
        <f t="shared" ca="1" si="362"/>
        <v>Lost</v>
      </c>
    </row>
    <row r="3842" spans="1:10" x14ac:dyDescent="0.3">
      <c r="A3842" s="10" t="s">
        <v>4343</v>
      </c>
      <c r="B3842" s="2">
        <v>45585</v>
      </c>
      <c r="C3842">
        <v>1</v>
      </c>
      <c r="D3842">
        <v>202.54</v>
      </c>
      <c r="E3842" s="11">
        <f t="shared" ca="1" si="363"/>
        <v>494</v>
      </c>
      <c r="F3842">
        <f t="shared" ca="1" si="358"/>
        <v>1</v>
      </c>
      <c r="G3842">
        <f t="shared" si="359"/>
        <v>1</v>
      </c>
      <c r="H3842">
        <f t="shared" si="360"/>
        <v>1</v>
      </c>
      <c r="I3842">
        <f t="shared" ca="1" si="361"/>
        <v>3</v>
      </c>
      <c r="J3842" t="str">
        <f t="shared" ca="1" si="362"/>
        <v>Lost</v>
      </c>
    </row>
    <row r="3843" spans="1:10" x14ac:dyDescent="0.3">
      <c r="A3843" s="10" t="s">
        <v>1072</v>
      </c>
      <c r="B3843" s="2">
        <v>45357</v>
      </c>
      <c r="C3843">
        <v>1</v>
      </c>
      <c r="D3843">
        <v>921.39</v>
      </c>
      <c r="E3843" s="11">
        <f t="shared" ca="1" si="363"/>
        <v>722</v>
      </c>
      <c r="F3843">
        <f t="shared" ref="F3843:F3906" ca="1" si="364">_xlfn.IFS(E3843&lt;100,3,E3843&lt;=200,2,E3843&gt;200,1)</f>
        <v>1</v>
      </c>
      <c r="G3843">
        <f t="shared" ref="G3843:G3906" si="365">_xlfn.IFS(C3843&gt;=3,3,C3843=2,2,C3843=1,1)</f>
        <v>1</v>
      </c>
      <c r="H3843">
        <f t="shared" ref="H3843:H3906" si="366">_xlfn.IFS(D3843&gt;=2000,3,D3843&gt;=1000,2,D3843&lt;1000,1)</f>
        <v>1</v>
      </c>
      <c r="I3843">
        <f t="shared" ref="I3843:I3906" ca="1" si="367">F3843+G3843+H3843</f>
        <v>3</v>
      </c>
      <c r="J3843" t="str">
        <f t="shared" ref="J3843:J3906" ca="1" si="368">_xlfn.IFS(I3843&gt;=7,"Champion",I3843&gt;=5,"Loyal",I3843&gt;=4,"At Risk",I3843&lt;4,"Lost")</f>
        <v>Lost</v>
      </c>
    </row>
    <row r="3844" spans="1:10" x14ac:dyDescent="0.3">
      <c r="A3844" s="10" t="s">
        <v>3882</v>
      </c>
      <c r="B3844" s="2">
        <v>45557</v>
      </c>
      <c r="C3844">
        <v>1</v>
      </c>
      <c r="D3844">
        <v>215.55</v>
      </c>
      <c r="E3844" s="11">
        <f t="shared" ca="1" si="363"/>
        <v>522</v>
      </c>
      <c r="F3844">
        <f t="shared" ca="1" si="364"/>
        <v>1</v>
      </c>
      <c r="G3844">
        <f t="shared" si="365"/>
        <v>1</v>
      </c>
      <c r="H3844">
        <f t="shared" si="366"/>
        <v>1</v>
      </c>
      <c r="I3844">
        <f t="shared" ca="1" si="367"/>
        <v>3</v>
      </c>
      <c r="J3844" t="str">
        <f t="shared" ca="1" si="368"/>
        <v>Lost</v>
      </c>
    </row>
    <row r="3845" spans="1:10" x14ac:dyDescent="0.3">
      <c r="A3845" s="10" t="s">
        <v>4653</v>
      </c>
      <c r="B3845" s="2">
        <v>45295</v>
      </c>
      <c r="C3845">
        <v>1</v>
      </c>
      <c r="D3845">
        <v>623.42999999999995</v>
      </c>
      <c r="E3845" s="11">
        <f t="shared" ref="E3845:E3908" ca="1" si="369">TODAY()-B3845</f>
        <v>784</v>
      </c>
      <c r="F3845">
        <f t="shared" ca="1" si="364"/>
        <v>1</v>
      </c>
      <c r="G3845">
        <f t="shared" si="365"/>
        <v>1</v>
      </c>
      <c r="H3845">
        <f t="shared" si="366"/>
        <v>1</v>
      </c>
      <c r="I3845">
        <f t="shared" ca="1" si="367"/>
        <v>3</v>
      </c>
      <c r="J3845" t="str">
        <f t="shared" ca="1" si="368"/>
        <v>Lost</v>
      </c>
    </row>
    <row r="3846" spans="1:10" x14ac:dyDescent="0.3">
      <c r="A3846" s="10" t="s">
        <v>3332</v>
      </c>
      <c r="B3846" s="2">
        <v>45348</v>
      </c>
      <c r="C3846">
        <v>1</v>
      </c>
      <c r="D3846">
        <v>820.74</v>
      </c>
      <c r="E3846" s="11">
        <f t="shared" ca="1" si="369"/>
        <v>731</v>
      </c>
      <c r="F3846">
        <f t="shared" ca="1" si="364"/>
        <v>1</v>
      </c>
      <c r="G3846">
        <f t="shared" si="365"/>
        <v>1</v>
      </c>
      <c r="H3846">
        <f t="shared" si="366"/>
        <v>1</v>
      </c>
      <c r="I3846">
        <f t="shared" ca="1" si="367"/>
        <v>3</v>
      </c>
      <c r="J3846" t="str">
        <f t="shared" ca="1" si="368"/>
        <v>Lost</v>
      </c>
    </row>
    <row r="3847" spans="1:10" x14ac:dyDescent="0.3">
      <c r="A3847" s="10" t="s">
        <v>5198</v>
      </c>
      <c r="B3847" s="2">
        <v>45363</v>
      </c>
      <c r="C3847">
        <v>2</v>
      </c>
      <c r="D3847">
        <v>3387.29</v>
      </c>
      <c r="E3847" s="11">
        <f t="shared" ca="1" si="369"/>
        <v>716</v>
      </c>
      <c r="F3847">
        <f t="shared" ca="1" si="364"/>
        <v>1</v>
      </c>
      <c r="G3847">
        <f t="shared" si="365"/>
        <v>2</v>
      </c>
      <c r="H3847">
        <f t="shared" si="366"/>
        <v>3</v>
      </c>
      <c r="I3847">
        <f t="shared" ca="1" si="367"/>
        <v>6</v>
      </c>
      <c r="J3847" t="str">
        <f t="shared" ca="1" si="368"/>
        <v>Loyal</v>
      </c>
    </row>
    <row r="3848" spans="1:10" x14ac:dyDescent="0.3">
      <c r="A3848" s="10" t="s">
        <v>4508</v>
      </c>
      <c r="B3848" s="2">
        <v>45628</v>
      </c>
      <c r="C3848">
        <v>2</v>
      </c>
      <c r="D3848">
        <v>2025.42</v>
      </c>
      <c r="E3848" s="11">
        <f t="shared" ca="1" si="369"/>
        <v>451</v>
      </c>
      <c r="F3848">
        <f t="shared" ca="1" si="364"/>
        <v>1</v>
      </c>
      <c r="G3848">
        <f t="shared" si="365"/>
        <v>2</v>
      </c>
      <c r="H3848">
        <f t="shared" si="366"/>
        <v>3</v>
      </c>
      <c r="I3848">
        <f t="shared" ca="1" si="367"/>
        <v>6</v>
      </c>
      <c r="J3848" t="str">
        <f t="shared" ca="1" si="368"/>
        <v>Loyal</v>
      </c>
    </row>
    <row r="3849" spans="1:10" x14ac:dyDescent="0.3">
      <c r="A3849" s="10" t="s">
        <v>5893</v>
      </c>
      <c r="B3849" s="2">
        <v>45542</v>
      </c>
      <c r="C3849">
        <v>1</v>
      </c>
      <c r="D3849">
        <v>282.64</v>
      </c>
      <c r="E3849" s="11">
        <f t="shared" ca="1" si="369"/>
        <v>537</v>
      </c>
      <c r="F3849">
        <f t="shared" ca="1" si="364"/>
        <v>1</v>
      </c>
      <c r="G3849">
        <f t="shared" si="365"/>
        <v>1</v>
      </c>
      <c r="H3849">
        <f t="shared" si="366"/>
        <v>1</v>
      </c>
      <c r="I3849">
        <f t="shared" ca="1" si="367"/>
        <v>3</v>
      </c>
      <c r="J3849" t="str">
        <f t="shared" ca="1" si="368"/>
        <v>Lost</v>
      </c>
    </row>
    <row r="3850" spans="1:10" x14ac:dyDescent="0.3">
      <c r="A3850" s="10" t="s">
        <v>433</v>
      </c>
      <c r="B3850" s="2">
        <v>45410</v>
      </c>
      <c r="C3850">
        <v>1</v>
      </c>
      <c r="D3850">
        <v>1873.95</v>
      </c>
      <c r="E3850" s="11">
        <f t="shared" ca="1" si="369"/>
        <v>669</v>
      </c>
      <c r="F3850">
        <f t="shared" ca="1" si="364"/>
        <v>1</v>
      </c>
      <c r="G3850">
        <f t="shared" si="365"/>
        <v>1</v>
      </c>
      <c r="H3850">
        <f t="shared" si="366"/>
        <v>2</v>
      </c>
      <c r="I3850">
        <f t="shared" ca="1" si="367"/>
        <v>4</v>
      </c>
      <c r="J3850" t="str">
        <f t="shared" ca="1" si="368"/>
        <v>At Risk</v>
      </c>
    </row>
    <row r="3851" spans="1:10" x14ac:dyDescent="0.3">
      <c r="A3851" s="10" t="s">
        <v>1810</v>
      </c>
      <c r="B3851" s="2">
        <v>45347</v>
      </c>
      <c r="C3851">
        <v>1</v>
      </c>
      <c r="D3851">
        <v>714.54</v>
      </c>
      <c r="E3851" s="11">
        <f t="shared" ca="1" si="369"/>
        <v>732</v>
      </c>
      <c r="F3851">
        <f t="shared" ca="1" si="364"/>
        <v>1</v>
      </c>
      <c r="G3851">
        <f t="shared" si="365"/>
        <v>1</v>
      </c>
      <c r="H3851">
        <f t="shared" si="366"/>
        <v>1</v>
      </c>
      <c r="I3851">
        <f t="shared" ca="1" si="367"/>
        <v>3</v>
      </c>
      <c r="J3851" t="str">
        <f t="shared" ca="1" si="368"/>
        <v>Lost</v>
      </c>
    </row>
    <row r="3852" spans="1:10" x14ac:dyDescent="0.3">
      <c r="A3852" s="10" t="s">
        <v>1572</v>
      </c>
      <c r="B3852" s="2">
        <v>45609</v>
      </c>
      <c r="C3852">
        <v>2</v>
      </c>
      <c r="D3852">
        <v>1724.8700000000001</v>
      </c>
      <c r="E3852" s="11">
        <f t="shared" ca="1" si="369"/>
        <v>470</v>
      </c>
      <c r="F3852">
        <f t="shared" ca="1" si="364"/>
        <v>1</v>
      </c>
      <c r="G3852">
        <f t="shared" si="365"/>
        <v>2</v>
      </c>
      <c r="H3852">
        <f t="shared" si="366"/>
        <v>2</v>
      </c>
      <c r="I3852">
        <f t="shared" ca="1" si="367"/>
        <v>5</v>
      </c>
      <c r="J3852" t="str">
        <f t="shared" ca="1" si="368"/>
        <v>Loyal</v>
      </c>
    </row>
    <row r="3853" spans="1:10" x14ac:dyDescent="0.3">
      <c r="A3853" s="10" t="s">
        <v>481</v>
      </c>
      <c r="B3853" s="2">
        <v>45549</v>
      </c>
      <c r="C3853">
        <v>2</v>
      </c>
      <c r="D3853">
        <v>1075.3</v>
      </c>
      <c r="E3853" s="11">
        <f t="shared" ca="1" si="369"/>
        <v>530</v>
      </c>
      <c r="F3853">
        <f t="shared" ca="1" si="364"/>
        <v>1</v>
      </c>
      <c r="G3853">
        <f t="shared" si="365"/>
        <v>2</v>
      </c>
      <c r="H3853">
        <f t="shared" si="366"/>
        <v>2</v>
      </c>
      <c r="I3853">
        <f t="shared" ca="1" si="367"/>
        <v>5</v>
      </c>
      <c r="J3853" t="str">
        <f t="shared" ca="1" si="368"/>
        <v>Loyal</v>
      </c>
    </row>
    <row r="3854" spans="1:10" x14ac:dyDescent="0.3">
      <c r="A3854" s="10" t="s">
        <v>4049</v>
      </c>
      <c r="B3854" s="2">
        <v>45417</v>
      </c>
      <c r="C3854">
        <v>1</v>
      </c>
      <c r="D3854">
        <v>3390.74</v>
      </c>
      <c r="E3854" s="11">
        <f t="shared" ca="1" si="369"/>
        <v>662</v>
      </c>
      <c r="F3854">
        <f t="shared" ca="1" si="364"/>
        <v>1</v>
      </c>
      <c r="G3854">
        <f t="shared" si="365"/>
        <v>1</v>
      </c>
      <c r="H3854">
        <f t="shared" si="366"/>
        <v>3</v>
      </c>
      <c r="I3854">
        <f t="shared" ca="1" si="367"/>
        <v>5</v>
      </c>
      <c r="J3854" t="str">
        <f t="shared" ca="1" si="368"/>
        <v>Loyal</v>
      </c>
    </row>
    <row r="3855" spans="1:10" x14ac:dyDescent="0.3">
      <c r="A3855" s="10" t="s">
        <v>2694</v>
      </c>
      <c r="B3855" s="2">
        <v>45295</v>
      </c>
      <c r="C3855">
        <v>1</v>
      </c>
      <c r="D3855">
        <v>829.67</v>
      </c>
      <c r="E3855" s="11">
        <f t="shared" ca="1" si="369"/>
        <v>784</v>
      </c>
      <c r="F3855">
        <f t="shared" ca="1" si="364"/>
        <v>1</v>
      </c>
      <c r="G3855">
        <f t="shared" si="365"/>
        <v>1</v>
      </c>
      <c r="H3855">
        <f t="shared" si="366"/>
        <v>1</v>
      </c>
      <c r="I3855">
        <f t="shared" ca="1" si="367"/>
        <v>3</v>
      </c>
      <c r="J3855" t="str">
        <f t="shared" ca="1" si="368"/>
        <v>Lost</v>
      </c>
    </row>
    <row r="3856" spans="1:10" x14ac:dyDescent="0.3">
      <c r="A3856" s="10" t="s">
        <v>5034</v>
      </c>
      <c r="B3856" s="2">
        <v>45298</v>
      </c>
      <c r="C3856">
        <v>1</v>
      </c>
      <c r="D3856">
        <v>460.48</v>
      </c>
      <c r="E3856" s="11">
        <f t="shared" ca="1" si="369"/>
        <v>781</v>
      </c>
      <c r="F3856">
        <f t="shared" ca="1" si="364"/>
        <v>1</v>
      </c>
      <c r="G3856">
        <f t="shared" si="365"/>
        <v>1</v>
      </c>
      <c r="H3856">
        <f t="shared" si="366"/>
        <v>1</v>
      </c>
      <c r="I3856">
        <f t="shared" ca="1" si="367"/>
        <v>3</v>
      </c>
      <c r="J3856" t="str">
        <f t="shared" ca="1" si="368"/>
        <v>Lost</v>
      </c>
    </row>
    <row r="3857" spans="1:10" x14ac:dyDescent="0.3">
      <c r="A3857" s="10" t="s">
        <v>2306</v>
      </c>
      <c r="B3857" s="2">
        <v>45616</v>
      </c>
      <c r="C3857">
        <v>1</v>
      </c>
      <c r="D3857">
        <v>715.53</v>
      </c>
      <c r="E3857" s="11">
        <f t="shared" ca="1" si="369"/>
        <v>463</v>
      </c>
      <c r="F3857">
        <f t="shared" ca="1" si="364"/>
        <v>1</v>
      </c>
      <c r="G3857">
        <f t="shared" si="365"/>
        <v>1</v>
      </c>
      <c r="H3857">
        <f t="shared" si="366"/>
        <v>1</v>
      </c>
      <c r="I3857">
        <f t="shared" ca="1" si="367"/>
        <v>3</v>
      </c>
      <c r="J3857" t="str">
        <f t="shared" ca="1" si="368"/>
        <v>Lost</v>
      </c>
    </row>
    <row r="3858" spans="1:10" x14ac:dyDescent="0.3">
      <c r="A3858" s="10" t="s">
        <v>667</v>
      </c>
      <c r="B3858" s="2">
        <v>45588</v>
      </c>
      <c r="C3858">
        <v>2</v>
      </c>
      <c r="D3858">
        <v>3303.62</v>
      </c>
      <c r="E3858" s="11">
        <f t="shared" ca="1" si="369"/>
        <v>491</v>
      </c>
      <c r="F3858">
        <f t="shared" ca="1" si="364"/>
        <v>1</v>
      </c>
      <c r="G3858">
        <f t="shared" si="365"/>
        <v>2</v>
      </c>
      <c r="H3858">
        <f t="shared" si="366"/>
        <v>3</v>
      </c>
      <c r="I3858">
        <f t="shared" ca="1" si="367"/>
        <v>6</v>
      </c>
      <c r="J3858" t="str">
        <f t="shared" ca="1" si="368"/>
        <v>Loyal</v>
      </c>
    </row>
    <row r="3859" spans="1:10" x14ac:dyDescent="0.3">
      <c r="A3859" s="10" t="s">
        <v>1068</v>
      </c>
      <c r="B3859" s="2">
        <v>45554</v>
      </c>
      <c r="C3859">
        <v>1</v>
      </c>
      <c r="D3859">
        <v>78.81</v>
      </c>
      <c r="E3859" s="11">
        <f t="shared" ca="1" si="369"/>
        <v>525</v>
      </c>
      <c r="F3859">
        <f t="shared" ca="1" si="364"/>
        <v>1</v>
      </c>
      <c r="G3859">
        <f t="shared" si="365"/>
        <v>1</v>
      </c>
      <c r="H3859">
        <f t="shared" si="366"/>
        <v>1</v>
      </c>
      <c r="I3859">
        <f t="shared" ca="1" si="367"/>
        <v>3</v>
      </c>
      <c r="J3859" t="str">
        <f t="shared" ca="1" si="368"/>
        <v>Lost</v>
      </c>
    </row>
    <row r="3860" spans="1:10" x14ac:dyDescent="0.3">
      <c r="A3860" s="10" t="s">
        <v>897</v>
      </c>
      <c r="B3860" s="2">
        <v>45506</v>
      </c>
      <c r="C3860">
        <v>2</v>
      </c>
      <c r="D3860">
        <v>3725.49</v>
      </c>
      <c r="E3860" s="11">
        <f t="shared" ca="1" si="369"/>
        <v>573</v>
      </c>
      <c r="F3860">
        <f t="shared" ca="1" si="364"/>
        <v>1</v>
      </c>
      <c r="G3860">
        <f t="shared" si="365"/>
        <v>2</v>
      </c>
      <c r="H3860">
        <f t="shared" si="366"/>
        <v>3</v>
      </c>
      <c r="I3860">
        <f t="shared" ca="1" si="367"/>
        <v>6</v>
      </c>
      <c r="J3860" t="str">
        <f t="shared" ca="1" si="368"/>
        <v>Loyal</v>
      </c>
    </row>
    <row r="3861" spans="1:10" x14ac:dyDescent="0.3">
      <c r="A3861" s="10" t="s">
        <v>3114</v>
      </c>
      <c r="B3861" s="2">
        <v>45494</v>
      </c>
      <c r="C3861">
        <v>3</v>
      </c>
      <c r="D3861">
        <v>2622.77</v>
      </c>
      <c r="E3861" s="11">
        <f t="shared" ca="1" si="369"/>
        <v>585</v>
      </c>
      <c r="F3861">
        <f t="shared" ca="1" si="364"/>
        <v>1</v>
      </c>
      <c r="G3861">
        <f t="shared" si="365"/>
        <v>3</v>
      </c>
      <c r="H3861">
        <f t="shared" si="366"/>
        <v>3</v>
      </c>
      <c r="I3861">
        <f t="shared" ca="1" si="367"/>
        <v>7</v>
      </c>
      <c r="J3861" t="str">
        <f t="shared" ca="1" si="368"/>
        <v>Champion</v>
      </c>
    </row>
    <row r="3862" spans="1:10" x14ac:dyDescent="0.3">
      <c r="A3862" s="10" t="s">
        <v>5155</v>
      </c>
      <c r="B3862" s="2">
        <v>45646</v>
      </c>
      <c r="C3862">
        <v>2</v>
      </c>
      <c r="D3862">
        <v>4175.49</v>
      </c>
      <c r="E3862" s="11">
        <f t="shared" ca="1" si="369"/>
        <v>433</v>
      </c>
      <c r="F3862">
        <f t="shared" ca="1" si="364"/>
        <v>1</v>
      </c>
      <c r="G3862">
        <f t="shared" si="365"/>
        <v>2</v>
      </c>
      <c r="H3862">
        <f t="shared" si="366"/>
        <v>3</v>
      </c>
      <c r="I3862">
        <f t="shared" ca="1" si="367"/>
        <v>6</v>
      </c>
      <c r="J3862" t="str">
        <f t="shared" ca="1" si="368"/>
        <v>Loyal</v>
      </c>
    </row>
    <row r="3863" spans="1:10" x14ac:dyDescent="0.3">
      <c r="A3863" s="10" t="s">
        <v>262</v>
      </c>
      <c r="B3863" s="2">
        <v>45415</v>
      </c>
      <c r="C3863">
        <v>1</v>
      </c>
      <c r="D3863">
        <v>1269.73</v>
      </c>
      <c r="E3863" s="11">
        <f t="shared" ca="1" si="369"/>
        <v>664</v>
      </c>
      <c r="F3863">
        <f t="shared" ca="1" si="364"/>
        <v>1</v>
      </c>
      <c r="G3863">
        <f t="shared" si="365"/>
        <v>1</v>
      </c>
      <c r="H3863">
        <f t="shared" si="366"/>
        <v>2</v>
      </c>
      <c r="I3863">
        <f t="shared" ca="1" si="367"/>
        <v>4</v>
      </c>
      <c r="J3863" t="str">
        <f t="shared" ca="1" si="368"/>
        <v>At Risk</v>
      </c>
    </row>
    <row r="3864" spans="1:10" x14ac:dyDescent="0.3">
      <c r="A3864" s="10" t="s">
        <v>2104</v>
      </c>
      <c r="B3864" s="2">
        <v>45599</v>
      </c>
      <c r="C3864">
        <v>3</v>
      </c>
      <c r="D3864">
        <v>3486.5199999999995</v>
      </c>
      <c r="E3864" s="11">
        <f t="shared" ca="1" si="369"/>
        <v>480</v>
      </c>
      <c r="F3864">
        <f t="shared" ca="1" si="364"/>
        <v>1</v>
      </c>
      <c r="G3864">
        <f t="shared" si="365"/>
        <v>3</v>
      </c>
      <c r="H3864">
        <f t="shared" si="366"/>
        <v>3</v>
      </c>
      <c r="I3864">
        <f t="shared" ca="1" si="367"/>
        <v>7</v>
      </c>
      <c r="J3864" t="str">
        <f t="shared" ca="1" si="368"/>
        <v>Champion</v>
      </c>
    </row>
    <row r="3865" spans="1:10" x14ac:dyDescent="0.3">
      <c r="A3865" s="10" t="s">
        <v>5700</v>
      </c>
      <c r="B3865" s="2">
        <v>45316</v>
      </c>
      <c r="C3865">
        <v>1</v>
      </c>
      <c r="D3865">
        <v>173.06</v>
      </c>
      <c r="E3865" s="11">
        <f t="shared" ca="1" si="369"/>
        <v>763</v>
      </c>
      <c r="F3865">
        <f t="shared" ca="1" si="364"/>
        <v>1</v>
      </c>
      <c r="G3865">
        <f t="shared" si="365"/>
        <v>1</v>
      </c>
      <c r="H3865">
        <f t="shared" si="366"/>
        <v>1</v>
      </c>
      <c r="I3865">
        <f t="shared" ca="1" si="367"/>
        <v>3</v>
      </c>
      <c r="J3865" t="str">
        <f t="shared" ca="1" si="368"/>
        <v>Lost</v>
      </c>
    </row>
    <row r="3866" spans="1:10" x14ac:dyDescent="0.3">
      <c r="A3866" s="10" t="s">
        <v>2614</v>
      </c>
      <c r="B3866" s="2">
        <v>45490</v>
      </c>
      <c r="C3866">
        <v>2</v>
      </c>
      <c r="D3866">
        <v>3818.62</v>
      </c>
      <c r="E3866" s="11">
        <f t="shared" ca="1" si="369"/>
        <v>589</v>
      </c>
      <c r="F3866">
        <f t="shared" ca="1" si="364"/>
        <v>1</v>
      </c>
      <c r="G3866">
        <f t="shared" si="365"/>
        <v>2</v>
      </c>
      <c r="H3866">
        <f t="shared" si="366"/>
        <v>3</v>
      </c>
      <c r="I3866">
        <f t="shared" ca="1" si="367"/>
        <v>6</v>
      </c>
      <c r="J3866" t="str">
        <f t="shared" ca="1" si="368"/>
        <v>Loyal</v>
      </c>
    </row>
    <row r="3867" spans="1:10" x14ac:dyDescent="0.3">
      <c r="A3867" s="10" t="s">
        <v>3700</v>
      </c>
      <c r="B3867" s="2">
        <v>45320</v>
      </c>
      <c r="C3867">
        <v>1</v>
      </c>
      <c r="D3867">
        <v>2627.78</v>
      </c>
      <c r="E3867" s="11">
        <f t="shared" ca="1" si="369"/>
        <v>759</v>
      </c>
      <c r="F3867">
        <f t="shared" ca="1" si="364"/>
        <v>1</v>
      </c>
      <c r="G3867">
        <f t="shared" si="365"/>
        <v>1</v>
      </c>
      <c r="H3867">
        <f t="shared" si="366"/>
        <v>3</v>
      </c>
      <c r="I3867">
        <f t="shared" ca="1" si="367"/>
        <v>5</v>
      </c>
      <c r="J3867" t="str">
        <f t="shared" ca="1" si="368"/>
        <v>Loyal</v>
      </c>
    </row>
    <row r="3868" spans="1:10" x14ac:dyDescent="0.3">
      <c r="A3868" s="10" t="s">
        <v>2588</v>
      </c>
      <c r="B3868" s="2">
        <v>45542</v>
      </c>
      <c r="C3868">
        <v>1</v>
      </c>
      <c r="D3868">
        <v>360.41</v>
      </c>
      <c r="E3868" s="11">
        <f t="shared" ca="1" si="369"/>
        <v>537</v>
      </c>
      <c r="F3868">
        <f t="shared" ca="1" si="364"/>
        <v>1</v>
      </c>
      <c r="G3868">
        <f t="shared" si="365"/>
        <v>1</v>
      </c>
      <c r="H3868">
        <f t="shared" si="366"/>
        <v>1</v>
      </c>
      <c r="I3868">
        <f t="shared" ca="1" si="367"/>
        <v>3</v>
      </c>
      <c r="J3868" t="str">
        <f t="shared" ca="1" si="368"/>
        <v>Lost</v>
      </c>
    </row>
    <row r="3869" spans="1:10" x14ac:dyDescent="0.3">
      <c r="A3869" s="10" t="s">
        <v>2410</v>
      </c>
      <c r="B3869" s="2">
        <v>45464</v>
      </c>
      <c r="C3869">
        <v>1</v>
      </c>
      <c r="D3869">
        <v>1276.27</v>
      </c>
      <c r="E3869" s="11">
        <f t="shared" ca="1" si="369"/>
        <v>615</v>
      </c>
      <c r="F3869">
        <f t="shared" ca="1" si="364"/>
        <v>1</v>
      </c>
      <c r="G3869">
        <f t="shared" si="365"/>
        <v>1</v>
      </c>
      <c r="H3869">
        <f t="shared" si="366"/>
        <v>2</v>
      </c>
      <c r="I3869">
        <f t="shared" ca="1" si="367"/>
        <v>4</v>
      </c>
      <c r="J3869" t="str">
        <f t="shared" ca="1" si="368"/>
        <v>At Risk</v>
      </c>
    </row>
    <row r="3870" spans="1:10" x14ac:dyDescent="0.3">
      <c r="A3870" s="10" t="s">
        <v>2367</v>
      </c>
      <c r="B3870" s="2">
        <v>45575</v>
      </c>
      <c r="C3870">
        <v>4</v>
      </c>
      <c r="D3870">
        <v>6912.2300000000005</v>
      </c>
      <c r="E3870" s="11">
        <f t="shared" ca="1" si="369"/>
        <v>504</v>
      </c>
      <c r="F3870">
        <f t="shared" ca="1" si="364"/>
        <v>1</v>
      </c>
      <c r="G3870">
        <f t="shared" si="365"/>
        <v>3</v>
      </c>
      <c r="H3870">
        <f t="shared" si="366"/>
        <v>3</v>
      </c>
      <c r="I3870">
        <f t="shared" ca="1" si="367"/>
        <v>7</v>
      </c>
      <c r="J3870" t="str">
        <f t="shared" ca="1" si="368"/>
        <v>Champion</v>
      </c>
    </row>
    <row r="3871" spans="1:10" x14ac:dyDescent="0.3">
      <c r="A3871" s="10" t="s">
        <v>1440</v>
      </c>
      <c r="B3871" s="2">
        <v>45363</v>
      </c>
      <c r="C3871">
        <v>1</v>
      </c>
      <c r="D3871">
        <v>43.44</v>
      </c>
      <c r="E3871" s="11">
        <f t="shared" ca="1" si="369"/>
        <v>716</v>
      </c>
      <c r="F3871">
        <f t="shared" ca="1" si="364"/>
        <v>1</v>
      </c>
      <c r="G3871">
        <f t="shared" si="365"/>
        <v>1</v>
      </c>
      <c r="H3871">
        <f t="shared" si="366"/>
        <v>1</v>
      </c>
      <c r="I3871">
        <f t="shared" ca="1" si="367"/>
        <v>3</v>
      </c>
      <c r="J3871" t="str">
        <f t="shared" ca="1" si="368"/>
        <v>Lost</v>
      </c>
    </row>
    <row r="3872" spans="1:10" x14ac:dyDescent="0.3">
      <c r="A3872" s="10" t="s">
        <v>4864</v>
      </c>
      <c r="B3872" s="2">
        <v>45628</v>
      </c>
      <c r="C3872">
        <v>1</v>
      </c>
      <c r="D3872">
        <v>475.57</v>
      </c>
      <c r="E3872" s="11">
        <f t="shared" ca="1" si="369"/>
        <v>451</v>
      </c>
      <c r="F3872">
        <f t="shared" ca="1" si="364"/>
        <v>1</v>
      </c>
      <c r="G3872">
        <f t="shared" si="365"/>
        <v>1</v>
      </c>
      <c r="H3872">
        <f t="shared" si="366"/>
        <v>1</v>
      </c>
      <c r="I3872">
        <f t="shared" ca="1" si="367"/>
        <v>3</v>
      </c>
      <c r="J3872" t="str">
        <f t="shared" ca="1" si="368"/>
        <v>Lost</v>
      </c>
    </row>
    <row r="3873" spans="1:10" x14ac:dyDescent="0.3">
      <c r="A3873" s="10" t="s">
        <v>4137</v>
      </c>
      <c r="B3873" s="2">
        <v>45347</v>
      </c>
      <c r="C3873">
        <v>1</v>
      </c>
      <c r="D3873">
        <v>1264.68</v>
      </c>
      <c r="E3873" s="11">
        <f t="shared" ca="1" si="369"/>
        <v>732</v>
      </c>
      <c r="F3873">
        <f t="shared" ca="1" si="364"/>
        <v>1</v>
      </c>
      <c r="G3873">
        <f t="shared" si="365"/>
        <v>1</v>
      </c>
      <c r="H3873">
        <f t="shared" si="366"/>
        <v>2</v>
      </c>
      <c r="I3873">
        <f t="shared" ca="1" si="367"/>
        <v>4</v>
      </c>
      <c r="J3873" t="str">
        <f t="shared" ca="1" si="368"/>
        <v>At Risk</v>
      </c>
    </row>
    <row r="3874" spans="1:10" x14ac:dyDescent="0.3">
      <c r="A3874" s="10" t="s">
        <v>5154</v>
      </c>
      <c r="B3874" s="2">
        <v>45631</v>
      </c>
      <c r="C3874">
        <v>3</v>
      </c>
      <c r="D3874">
        <v>3420.1099999999997</v>
      </c>
      <c r="E3874" s="11">
        <f t="shared" ca="1" si="369"/>
        <v>448</v>
      </c>
      <c r="F3874">
        <f t="shared" ca="1" si="364"/>
        <v>1</v>
      </c>
      <c r="G3874">
        <f t="shared" si="365"/>
        <v>3</v>
      </c>
      <c r="H3874">
        <f t="shared" si="366"/>
        <v>3</v>
      </c>
      <c r="I3874">
        <f t="shared" ca="1" si="367"/>
        <v>7</v>
      </c>
      <c r="J3874" t="str">
        <f t="shared" ca="1" si="368"/>
        <v>Champion</v>
      </c>
    </row>
    <row r="3875" spans="1:10" x14ac:dyDescent="0.3">
      <c r="A3875" s="10" t="s">
        <v>4356</v>
      </c>
      <c r="B3875" s="2">
        <v>45608</v>
      </c>
      <c r="C3875">
        <v>2</v>
      </c>
      <c r="D3875">
        <v>4040.89</v>
      </c>
      <c r="E3875" s="11">
        <f t="shared" ca="1" si="369"/>
        <v>471</v>
      </c>
      <c r="F3875">
        <f t="shared" ca="1" si="364"/>
        <v>1</v>
      </c>
      <c r="G3875">
        <f t="shared" si="365"/>
        <v>2</v>
      </c>
      <c r="H3875">
        <f t="shared" si="366"/>
        <v>3</v>
      </c>
      <c r="I3875">
        <f t="shared" ca="1" si="367"/>
        <v>6</v>
      </c>
      <c r="J3875" t="str">
        <f t="shared" ca="1" si="368"/>
        <v>Loyal</v>
      </c>
    </row>
    <row r="3876" spans="1:10" x14ac:dyDescent="0.3">
      <c r="A3876" s="10" t="s">
        <v>4644</v>
      </c>
      <c r="B3876" s="2">
        <v>45420</v>
      </c>
      <c r="C3876">
        <v>2</v>
      </c>
      <c r="D3876">
        <v>2929.14</v>
      </c>
      <c r="E3876" s="11">
        <f t="shared" ca="1" si="369"/>
        <v>659</v>
      </c>
      <c r="F3876">
        <f t="shared" ca="1" si="364"/>
        <v>1</v>
      </c>
      <c r="G3876">
        <f t="shared" si="365"/>
        <v>2</v>
      </c>
      <c r="H3876">
        <f t="shared" si="366"/>
        <v>3</v>
      </c>
      <c r="I3876">
        <f t="shared" ca="1" si="367"/>
        <v>6</v>
      </c>
      <c r="J3876" t="str">
        <f t="shared" ca="1" si="368"/>
        <v>Loyal</v>
      </c>
    </row>
    <row r="3877" spans="1:10" x14ac:dyDescent="0.3">
      <c r="A3877" s="10" t="s">
        <v>395</v>
      </c>
      <c r="B3877" s="2">
        <v>45585</v>
      </c>
      <c r="C3877">
        <v>1</v>
      </c>
      <c r="D3877">
        <v>3173.78</v>
      </c>
      <c r="E3877" s="11">
        <f t="shared" ca="1" si="369"/>
        <v>494</v>
      </c>
      <c r="F3877">
        <f t="shared" ca="1" si="364"/>
        <v>1</v>
      </c>
      <c r="G3877">
        <f t="shared" si="365"/>
        <v>1</v>
      </c>
      <c r="H3877">
        <f t="shared" si="366"/>
        <v>3</v>
      </c>
      <c r="I3877">
        <f t="shared" ca="1" si="367"/>
        <v>5</v>
      </c>
      <c r="J3877" t="str">
        <f t="shared" ca="1" si="368"/>
        <v>Loyal</v>
      </c>
    </row>
    <row r="3878" spans="1:10" x14ac:dyDescent="0.3">
      <c r="A3878" s="10" t="s">
        <v>4386</v>
      </c>
      <c r="B3878" s="2">
        <v>45491</v>
      </c>
      <c r="C3878">
        <v>3</v>
      </c>
      <c r="D3878">
        <v>1812.58</v>
      </c>
      <c r="E3878" s="11">
        <f t="shared" ca="1" si="369"/>
        <v>588</v>
      </c>
      <c r="F3878">
        <f t="shared" ca="1" si="364"/>
        <v>1</v>
      </c>
      <c r="G3878">
        <f t="shared" si="365"/>
        <v>3</v>
      </c>
      <c r="H3878">
        <f t="shared" si="366"/>
        <v>2</v>
      </c>
      <c r="I3878">
        <f t="shared" ca="1" si="367"/>
        <v>6</v>
      </c>
      <c r="J3878" t="str">
        <f t="shared" ca="1" si="368"/>
        <v>Loyal</v>
      </c>
    </row>
    <row r="3879" spans="1:10" x14ac:dyDescent="0.3">
      <c r="A3879" s="10" t="s">
        <v>4806</v>
      </c>
      <c r="B3879" s="2">
        <v>45516</v>
      </c>
      <c r="C3879">
        <v>1</v>
      </c>
      <c r="D3879">
        <v>1564.92</v>
      </c>
      <c r="E3879" s="11">
        <f t="shared" ca="1" si="369"/>
        <v>563</v>
      </c>
      <c r="F3879">
        <f t="shared" ca="1" si="364"/>
        <v>1</v>
      </c>
      <c r="G3879">
        <f t="shared" si="365"/>
        <v>1</v>
      </c>
      <c r="H3879">
        <f t="shared" si="366"/>
        <v>2</v>
      </c>
      <c r="I3879">
        <f t="shared" ca="1" si="367"/>
        <v>4</v>
      </c>
      <c r="J3879" t="str">
        <f t="shared" ca="1" si="368"/>
        <v>At Risk</v>
      </c>
    </row>
    <row r="3880" spans="1:10" x14ac:dyDescent="0.3">
      <c r="A3880" s="10" t="s">
        <v>2373</v>
      </c>
      <c r="B3880" s="2">
        <v>45379</v>
      </c>
      <c r="C3880">
        <v>2</v>
      </c>
      <c r="D3880">
        <v>769.53</v>
      </c>
      <c r="E3880" s="11">
        <f t="shared" ca="1" si="369"/>
        <v>700</v>
      </c>
      <c r="F3880">
        <f t="shared" ca="1" si="364"/>
        <v>1</v>
      </c>
      <c r="G3880">
        <f t="shared" si="365"/>
        <v>2</v>
      </c>
      <c r="H3880">
        <f t="shared" si="366"/>
        <v>1</v>
      </c>
      <c r="I3880">
        <f t="shared" ca="1" si="367"/>
        <v>4</v>
      </c>
      <c r="J3880" t="str">
        <f t="shared" ca="1" si="368"/>
        <v>At Risk</v>
      </c>
    </row>
    <row r="3881" spans="1:10" x14ac:dyDescent="0.3">
      <c r="A3881" s="10" t="s">
        <v>1565</v>
      </c>
      <c r="B3881" s="2">
        <v>45488</v>
      </c>
      <c r="C3881">
        <v>1</v>
      </c>
      <c r="D3881">
        <v>571.74</v>
      </c>
      <c r="E3881" s="11">
        <f t="shared" ca="1" si="369"/>
        <v>591</v>
      </c>
      <c r="F3881">
        <f t="shared" ca="1" si="364"/>
        <v>1</v>
      </c>
      <c r="G3881">
        <f t="shared" si="365"/>
        <v>1</v>
      </c>
      <c r="H3881">
        <f t="shared" si="366"/>
        <v>1</v>
      </c>
      <c r="I3881">
        <f t="shared" ca="1" si="367"/>
        <v>3</v>
      </c>
      <c r="J3881" t="str">
        <f t="shared" ca="1" si="368"/>
        <v>Lost</v>
      </c>
    </row>
    <row r="3882" spans="1:10" x14ac:dyDescent="0.3">
      <c r="A3882" s="10" t="s">
        <v>3891</v>
      </c>
      <c r="B3882" s="2">
        <v>45620</v>
      </c>
      <c r="C3882">
        <v>2</v>
      </c>
      <c r="D3882">
        <v>3375.26</v>
      </c>
      <c r="E3882" s="11">
        <f t="shared" ca="1" si="369"/>
        <v>459</v>
      </c>
      <c r="F3882">
        <f t="shared" ca="1" si="364"/>
        <v>1</v>
      </c>
      <c r="G3882">
        <f t="shared" si="365"/>
        <v>2</v>
      </c>
      <c r="H3882">
        <f t="shared" si="366"/>
        <v>3</v>
      </c>
      <c r="I3882">
        <f t="shared" ca="1" si="367"/>
        <v>6</v>
      </c>
      <c r="J3882" t="str">
        <f t="shared" ca="1" si="368"/>
        <v>Loyal</v>
      </c>
    </row>
    <row r="3883" spans="1:10" x14ac:dyDescent="0.3">
      <c r="A3883" s="10" t="s">
        <v>2750</v>
      </c>
      <c r="B3883" s="2">
        <v>45534</v>
      </c>
      <c r="C3883">
        <v>1</v>
      </c>
      <c r="D3883">
        <v>1320.27</v>
      </c>
      <c r="E3883" s="11">
        <f t="shared" ca="1" si="369"/>
        <v>545</v>
      </c>
      <c r="F3883">
        <f t="shared" ca="1" si="364"/>
        <v>1</v>
      </c>
      <c r="G3883">
        <f t="shared" si="365"/>
        <v>1</v>
      </c>
      <c r="H3883">
        <f t="shared" si="366"/>
        <v>2</v>
      </c>
      <c r="I3883">
        <f t="shared" ca="1" si="367"/>
        <v>4</v>
      </c>
      <c r="J3883" t="str">
        <f t="shared" ca="1" si="368"/>
        <v>At Risk</v>
      </c>
    </row>
    <row r="3884" spans="1:10" x14ac:dyDescent="0.3">
      <c r="A3884" s="10" t="s">
        <v>1282</v>
      </c>
      <c r="B3884" s="2">
        <v>45411</v>
      </c>
      <c r="C3884">
        <v>2</v>
      </c>
      <c r="D3884">
        <v>4412.8899999999994</v>
      </c>
      <c r="E3884" s="11">
        <f t="shared" ca="1" si="369"/>
        <v>668</v>
      </c>
      <c r="F3884">
        <f t="shared" ca="1" si="364"/>
        <v>1</v>
      </c>
      <c r="G3884">
        <f t="shared" si="365"/>
        <v>2</v>
      </c>
      <c r="H3884">
        <f t="shared" si="366"/>
        <v>3</v>
      </c>
      <c r="I3884">
        <f t="shared" ca="1" si="367"/>
        <v>6</v>
      </c>
      <c r="J3884" t="str">
        <f t="shared" ca="1" si="368"/>
        <v>Loyal</v>
      </c>
    </row>
    <row r="3885" spans="1:10" x14ac:dyDescent="0.3">
      <c r="A3885" s="10" t="s">
        <v>2610</v>
      </c>
      <c r="B3885" s="2">
        <v>45457</v>
      </c>
      <c r="C3885">
        <v>1</v>
      </c>
      <c r="D3885">
        <v>202.87</v>
      </c>
      <c r="E3885" s="11">
        <f t="shared" ca="1" si="369"/>
        <v>622</v>
      </c>
      <c r="F3885">
        <f t="shared" ca="1" si="364"/>
        <v>1</v>
      </c>
      <c r="G3885">
        <f t="shared" si="365"/>
        <v>1</v>
      </c>
      <c r="H3885">
        <f t="shared" si="366"/>
        <v>1</v>
      </c>
      <c r="I3885">
        <f t="shared" ca="1" si="367"/>
        <v>3</v>
      </c>
      <c r="J3885" t="str">
        <f t="shared" ca="1" si="368"/>
        <v>Lost</v>
      </c>
    </row>
    <row r="3886" spans="1:10" x14ac:dyDescent="0.3">
      <c r="A3886" s="10" t="s">
        <v>2277</v>
      </c>
      <c r="B3886" s="2">
        <v>45606</v>
      </c>
      <c r="C3886">
        <v>2</v>
      </c>
      <c r="D3886">
        <v>814.13</v>
      </c>
      <c r="E3886" s="11">
        <f t="shared" ca="1" si="369"/>
        <v>473</v>
      </c>
      <c r="F3886">
        <f t="shared" ca="1" si="364"/>
        <v>1</v>
      </c>
      <c r="G3886">
        <f t="shared" si="365"/>
        <v>2</v>
      </c>
      <c r="H3886">
        <f t="shared" si="366"/>
        <v>1</v>
      </c>
      <c r="I3886">
        <f t="shared" ca="1" si="367"/>
        <v>4</v>
      </c>
      <c r="J3886" t="str">
        <f t="shared" ca="1" si="368"/>
        <v>At Risk</v>
      </c>
    </row>
    <row r="3887" spans="1:10" x14ac:dyDescent="0.3">
      <c r="A3887" s="10" t="s">
        <v>876</v>
      </c>
      <c r="B3887" s="2">
        <v>45310</v>
      </c>
      <c r="C3887">
        <v>1</v>
      </c>
      <c r="D3887">
        <v>2174.13</v>
      </c>
      <c r="E3887" s="11">
        <f t="shared" ca="1" si="369"/>
        <v>769</v>
      </c>
      <c r="F3887">
        <f t="shared" ca="1" si="364"/>
        <v>1</v>
      </c>
      <c r="G3887">
        <f t="shared" si="365"/>
        <v>1</v>
      </c>
      <c r="H3887">
        <f t="shared" si="366"/>
        <v>3</v>
      </c>
      <c r="I3887">
        <f t="shared" ca="1" si="367"/>
        <v>5</v>
      </c>
      <c r="J3887" t="str">
        <f t="shared" ca="1" si="368"/>
        <v>Loyal</v>
      </c>
    </row>
    <row r="3888" spans="1:10" x14ac:dyDescent="0.3">
      <c r="A3888" s="10" t="s">
        <v>2651</v>
      </c>
      <c r="B3888" s="2">
        <v>45499</v>
      </c>
      <c r="C3888">
        <v>2</v>
      </c>
      <c r="D3888">
        <v>4553.33</v>
      </c>
      <c r="E3888" s="11">
        <f t="shared" ca="1" si="369"/>
        <v>580</v>
      </c>
      <c r="F3888">
        <f t="shared" ca="1" si="364"/>
        <v>1</v>
      </c>
      <c r="G3888">
        <f t="shared" si="365"/>
        <v>2</v>
      </c>
      <c r="H3888">
        <f t="shared" si="366"/>
        <v>3</v>
      </c>
      <c r="I3888">
        <f t="shared" ca="1" si="367"/>
        <v>6</v>
      </c>
      <c r="J3888" t="str">
        <f t="shared" ca="1" si="368"/>
        <v>Loyal</v>
      </c>
    </row>
    <row r="3889" spans="1:10" x14ac:dyDescent="0.3">
      <c r="A3889" s="10" t="s">
        <v>64</v>
      </c>
      <c r="B3889" s="2">
        <v>45417</v>
      </c>
      <c r="C3889">
        <v>1</v>
      </c>
      <c r="D3889">
        <v>835.67</v>
      </c>
      <c r="E3889" s="11">
        <f t="shared" ca="1" si="369"/>
        <v>662</v>
      </c>
      <c r="F3889">
        <f t="shared" ca="1" si="364"/>
        <v>1</v>
      </c>
      <c r="G3889">
        <f t="shared" si="365"/>
        <v>1</v>
      </c>
      <c r="H3889">
        <f t="shared" si="366"/>
        <v>1</v>
      </c>
      <c r="I3889">
        <f t="shared" ca="1" si="367"/>
        <v>3</v>
      </c>
      <c r="J3889" t="str">
        <f t="shared" ca="1" si="368"/>
        <v>Lost</v>
      </c>
    </row>
    <row r="3890" spans="1:10" x14ac:dyDescent="0.3">
      <c r="A3890" s="10" t="s">
        <v>4478</v>
      </c>
      <c r="B3890" s="2">
        <v>45303</v>
      </c>
      <c r="C3890">
        <v>1</v>
      </c>
      <c r="D3890">
        <v>2467.11</v>
      </c>
      <c r="E3890" s="11">
        <f t="shared" ca="1" si="369"/>
        <v>776</v>
      </c>
      <c r="F3890">
        <f t="shared" ca="1" si="364"/>
        <v>1</v>
      </c>
      <c r="G3890">
        <f t="shared" si="365"/>
        <v>1</v>
      </c>
      <c r="H3890">
        <f t="shared" si="366"/>
        <v>3</v>
      </c>
      <c r="I3890">
        <f t="shared" ca="1" si="367"/>
        <v>5</v>
      </c>
      <c r="J3890" t="str">
        <f t="shared" ca="1" si="368"/>
        <v>Loyal</v>
      </c>
    </row>
    <row r="3891" spans="1:10" x14ac:dyDescent="0.3">
      <c r="A3891" s="10" t="s">
        <v>429</v>
      </c>
      <c r="B3891" s="2">
        <v>45642</v>
      </c>
      <c r="C3891">
        <v>3</v>
      </c>
      <c r="D3891">
        <v>1018.1</v>
      </c>
      <c r="E3891" s="11">
        <f t="shared" ca="1" si="369"/>
        <v>437</v>
      </c>
      <c r="F3891">
        <f t="shared" ca="1" si="364"/>
        <v>1</v>
      </c>
      <c r="G3891">
        <f t="shared" si="365"/>
        <v>3</v>
      </c>
      <c r="H3891">
        <f t="shared" si="366"/>
        <v>2</v>
      </c>
      <c r="I3891">
        <f t="shared" ca="1" si="367"/>
        <v>6</v>
      </c>
      <c r="J3891" t="str">
        <f t="shared" ca="1" si="368"/>
        <v>Loyal</v>
      </c>
    </row>
    <row r="3892" spans="1:10" x14ac:dyDescent="0.3">
      <c r="A3892" s="10" t="s">
        <v>2134</v>
      </c>
      <c r="B3892" s="2">
        <v>45548</v>
      </c>
      <c r="C3892">
        <v>4</v>
      </c>
      <c r="D3892">
        <v>4565.2199999999993</v>
      </c>
      <c r="E3892" s="11">
        <f t="shared" ca="1" si="369"/>
        <v>531</v>
      </c>
      <c r="F3892">
        <f t="shared" ca="1" si="364"/>
        <v>1</v>
      </c>
      <c r="G3892">
        <f t="shared" si="365"/>
        <v>3</v>
      </c>
      <c r="H3892">
        <f t="shared" si="366"/>
        <v>3</v>
      </c>
      <c r="I3892">
        <f t="shared" ca="1" si="367"/>
        <v>7</v>
      </c>
      <c r="J3892" t="str">
        <f t="shared" ca="1" si="368"/>
        <v>Champion</v>
      </c>
    </row>
    <row r="3893" spans="1:10" x14ac:dyDescent="0.3">
      <c r="A3893" s="10" t="s">
        <v>783</v>
      </c>
      <c r="B3893" s="2">
        <v>45590</v>
      </c>
      <c r="C3893">
        <v>4</v>
      </c>
      <c r="D3893">
        <v>6223.86</v>
      </c>
      <c r="E3893" s="11">
        <f t="shared" ca="1" si="369"/>
        <v>489</v>
      </c>
      <c r="F3893">
        <f t="shared" ca="1" si="364"/>
        <v>1</v>
      </c>
      <c r="G3893">
        <f t="shared" si="365"/>
        <v>3</v>
      </c>
      <c r="H3893">
        <f t="shared" si="366"/>
        <v>3</v>
      </c>
      <c r="I3893">
        <f t="shared" ca="1" si="367"/>
        <v>7</v>
      </c>
      <c r="J3893" t="str">
        <f t="shared" ca="1" si="368"/>
        <v>Champion</v>
      </c>
    </row>
    <row r="3894" spans="1:10" x14ac:dyDescent="0.3">
      <c r="A3894" s="10" t="s">
        <v>73</v>
      </c>
      <c r="B3894" s="2">
        <v>45458</v>
      </c>
      <c r="C3894">
        <v>2</v>
      </c>
      <c r="D3894">
        <v>4571.9500000000007</v>
      </c>
      <c r="E3894" s="11">
        <f t="shared" ca="1" si="369"/>
        <v>621</v>
      </c>
      <c r="F3894">
        <f t="shared" ca="1" si="364"/>
        <v>1</v>
      </c>
      <c r="G3894">
        <f t="shared" si="365"/>
        <v>2</v>
      </c>
      <c r="H3894">
        <f t="shared" si="366"/>
        <v>3</v>
      </c>
      <c r="I3894">
        <f t="shared" ca="1" si="367"/>
        <v>6</v>
      </c>
      <c r="J3894" t="str">
        <f t="shared" ca="1" si="368"/>
        <v>Loyal</v>
      </c>
    </row>
    <row r="3895" spans="1:10" x14ac:dyDescent="0.3">
      <c r="A3895" s="10" t="s">
        <v>3996</v>
      </c>
      <c r="B3895" s="2">
        <v>45353</v>
      </c>
      <c r="C3895">
        <v>1</v>
      </c>
      <c r="D3895">
        <v>1907.78</v>
      </c>
      <c r="E3895" s="11">
        <f t="shared" ca="1" si="369"/>
        <v>726</v>
      </c>
      <c r="F3895">
        <f t="shared" ca="1" si="364"/>
        <v>1</v>
      </c>
      <c r="G3895">
        <f t="shared" si="365"/>
        <v>1</v>
      </c>
      <c r="H3895">
        <f t="shared" si="366"/>
        <v>2</v>
      </c>
      <c r="I3895">
        <f t="shared" ca="1" si="367"/>
        <v>4</v>
      </c>
      <c r="J3895" t="str">
        <f t="shared" ca="1" si="368"/>
        <v>At Risk</v>
      </c>
    </row>
    <row r="3896" spans="1:10" x14ac:dyDescent="0.3">
      <c r="A3896" s="10" t="s">
        <v>2313</v>
      </c>
      <c r="B3896" s="2">
        <v>45585</v>
      </c>
      <c r="C3896">
        <v>3</v>
      </c>
      <c r="D3896">
        <v>1127.48</v>
      </c>
      <c r="E3896" s="11">
        <f t="shared" ca="1" si="369"/>
        <v>494</v>
      </c>
      <c r="F3896">
        <f t="shared" ca="1" si="364"/>
        <v>1</v>
      </c>
      <c r="G3896">
        <f t="shared" si="365"/>
        <v>3</v>
      </c>
      <c r="H3896">
        <f t="shared" si="366"/>
        <v>2</v>
      </c>
      <c r="I3896">
        <f t="shared" ca="1" si="367"/>
        <v>6</v>
      </c>
      <c r="J3896" t="str">
        <f t="shared" ca="1" si="368"/>
        <v>Loyal</v>
      </c>
    </row>
    <row r="3897" spans="1:10" x14ac:dyDescent="0.3">
      <c r="A3897" s="10" t="s">
        <v>3794</v>
      </c>
      <c r="B3897" s="2">
        <v>45641</v>
      </c>
      <c r="C3897">
        <v>2</v>
      </c>
      <c r="D3897">
        <v>2766.39</v>
      </c>
      <c r="E3897" s="11">
        <f t="shared" ca="1" si="369"/>
        <v>438</v>
      </c>
      <c r="F3897">
        <f t="shared" ca="1" si="364"/>
        <v>1</v>
      </c>
      <c r="G3897">
        <f t="shared" si="365"/>
        <v>2</v>
      </c>
      <c r="H3897">
        <f t="shared" si="366"/>
        <v>3</v>
      </c>
      <c r="I3897">
        <f t="shared" ca="1" si="367"/>
        <v>6</v>
      </c>
      <c r="J3897" t="str">
        <f t="shared" ca="1" si="368"/>
        <v>Loyal</v>
      </c>
    </row>
    <row r="3898" spans="1:10" x14ac:dyDescent="0.3">
      <c r="A3898" s="10" t="s">
        <v>2043</v>
      </c>
      <c r="B3898" s="2">
        <v>45549</v>
      </c>
      <c r="C3898">
        <v>2</v>
      </c>
      <c r="D3898">
        <v>6363.48</v>
      </c>
      <c r="E3898" s="11">
        <f t="shared" ca="1" si="369"/>
        <v>530</v>
      </c>
      <c r="F3898">
        <f t="shared" ca="1" si="364"/>
        <v>1</v>
      </c>
      <c r="G3898">
        <f t="shared" si="365"/>
        <v>2</v>
      </c>
      <c r="H3898">
        <f t="shared" si="366"/>
        <v>3</v>
      </c>
      <c r="I3898">
        <f t="shared" ca="1" si="367"/>
        <v>6</v>
      </c>
      <c r="J3898" t="str">
        <f t="shared" ca="1" si="368"/>
        <v>Loyal</v>
      </c>
    </row>
    <row r="3899" spans="1:10" x14ac:dyDescent="0.3">
      <c r="A3899" s="10" t="s">
        <v>5310</v>
      </c>
      <c r="B3899" s="2">
        <v>45485</v>
      </c>
      <c r="C3899">
        <v>2</v>
      </c>
      <c r="D3899">
        <v>5361.4</v>
      </c>
      <c r="E3899" s="11">
        <f t="shared" ca="1" si="369"/>
        <v>594</v>
      </c>
      <c r="F3899">
        <f t="shared" ca="1" si="364"/>
        <v>1</v>
      </c>
      <c r="G3899">
        <f t="shared" si="365"/>
        <v>2</v>
      </c>
      <c r="H3899">
        <f t="shared" si="366"/>
        <v>3</v>
      </c>
      <c r="I3899">
        <f t="shared" ca="1" si="367"/>
        <v>6</v>
      </c>
      <c r="J3899" t="str">
        <f t="shared" ca="1" si="368"/>
        <v>Loyal</v>
      </c>
    </row>
    <row r="3900" spans="1:10" x14ac:dyDescent="0.3">
      <c r="A3900" s="10" t="s">
        <v>2143</v>
      </c>
      <c r="B3900" s="2">
        <v>45649</v>
      </c>
      <c r="C3900">
        <v>3</v>
      </c>
      <c r="D3900">
        <v>5908.89</v>
      </c>
      <c r="E3900" s="11">
        <f t="shared" ca="1" si="369"/>
        <v>430</v>
      </c>
      <c r="F3900">
        <f t="shared" ca="1" si="364"/>
        <v>1</v>
      </c>
      <c r="G3900">
        <f t="shared" si="365"/>
        <v>3</v>
      </c>
      <c r="H3900">
        <f t="shared" si="366"/>
        <v>3</v>
      </c>
      <c r="I3900">
        <f t="shared" ca="1" si="367"/>
        <v>7</v>
      </c>
      <c r="J3900" t="str">
        <f t="shared" ca="1" si="368"/>
        <v>Champion</v>
      </c>
    </row>
    <row r="3901" spans="1:10" x14ac:dyDescent="0.3">
      <c r="A3901" s="10" t="s">
        <v>689</v>
      </c>
      <c r="B3901" s="2">
        <v>45620</v>
      </c>
      <c r="C3901">
        <v>2</v>
      </c>
      <c r="D3901">
        <v>1588.15</v>
      </c>
      <c r="E3901" s="11">
        <f t="shared" ca="1" si="369"/>
        <v>459</v>
      </c>
      <c r="F3901">
        <f t="shared" ca="1" si="364"/>
        <v>1</v>
      </c>
      <c r="G3901">
        <f t="shared" si="365"/>
        <v>2</v>
      </c>
      <c r="H3901">
        <f t="shared" si="366"/>
        <v>2</v>
      </c>
      <c r="I3901">
        <f t="shared" ca="1" si="367"/>
        <v>5</v>
      </c>
      <c r="J3901" t="str">
        <f t="shared" ca="1" si="368"/>
        <v>Loyal</v>
      </c>
    </row>
    <row r="3902" spans="1:10" x14ac:dyDescent="0.3">
      <c r="A3902" s="10" t="s">
        <v>5328</v>
      </c>
      <c r="B3902" s="2">
        <v>45599</v>
      </c>
      <c r="C3902">
        <v>1</v>
      </c>
      <c r="D3902">
        <v>1603.91</v>
      </c>
      <c r="E3902" s="11">
        <f t="shared" ca="1" si="369"/>
        <v>480</v>
      </c>
      <c r="F3902">
        <f t="shared" ca="1" si="364"/>
        <v>1</v>
      </c>
      <c r="G3902">
        <f t="shared" si="365"/>
        <v>1</v>
      </c>
      <c r="H3902">
        <f t="shared" si="366"/>
        <v>2</v>
      </c>
      <c r="I3902">
        <f t="shared" ca="1" si="367"/>
        <v>4</v>
      </c>
      <c r="J3902" t="str">
        <f t="shared" ca="1" si="368"/>
        <v>At Risk</v>
      </c>
    </row>
    <row r="3903" spans="1:10" x14ac:dyDescent="0.3">
      <c r="A3903" s="10" t="s">
        <v>5463</v>
      </c>
      <c r="B3903" s="2">
        <v>45652</v>
      </c>
      <c r="C3903">
        <v>1</v>
      </c>
      <c r="D3903">
        <v>351.92</v>
      </c>
      <c r="E3903" s="11">
        <f t="shared" ca="1" si="369"/>
        <v>427</v>
      </c>
      <c r="F3903">
        <f t="shared" ca="1" si="364"/>
        <v>1</v>
      </c>
      <c r="G3903">
        <f t="shared" si="365"/>
        <v>1</v>
      </c>
      <c r="H3903">
        <f t="shared" si="366"/>
        <v>1</v>
      </c>
      <c r="I3903">
        <f t="shared" ca="1" si="367"/>
        <v>3</v>
      </c>
      <c r="J3903" t="str">
        <f t="shared" ca="1" si="368"/>
        <v>Lost</v>
      </c>
    </row>
    <row r="3904" spans="1:10" x14ac:dyDescent="0.3">
      <c r="A3904" s="10" t="s">
        <v>3645</v>
      </c>
      <c r="B3904" s="2">
        <v>45510</v>
      </c>
      <c r="C3904">
        <v>1</v>
      </c>
      <c r="D3904">
        <v>598.70000000000005</v>
      </c>
      <c r="E3904" s="11">
        <f t="shared" ca="1" si="369"/>
        <v>569</v>
      </c>
      <c r="F3904">
        <f t="shared" ca="1" si="364"/>
        <v>1</v>
      </c>
      <c r="G3904">
        <f t="shared" si="365"/>
        <v>1</v>
      </c>
      <c r="H3904">
        <f t="shared" si="366"/>
        <v>1</v>
      </c>
      <c r="I3904">
        <f t="shared" ca="1" si="367"/>
        <v>3</v>
      </c>
      <c r="J3904" t="str">
        <f t="shared" ca="1" si="368"/>
        <v>Lost</v>
      </c>
    </row>
    <row r="3905" spans="1:10" x14ac:dyDescent="0.3">
      <c r="A3905" s="10" t="s">
        <v>1786</v>
      </c>
      <c r="B3905" s="2">
        <v>45603</v>
      </c>
      <c r="C3905">
        <v>1</v>
      </c>
      <c r="D3905">
        <v>570.41999999999996</v>
      </c>
      <c r="E3905" s="11">
        <f t="shared" ca="1" si="369"/>
        <v>476</v>
      </c>
      <c r="F3905">
        <f t="shared" ca="1" si="364"/>
        <v>1</v>
      </c>
      <c r="G3905">
        <f t="shared" si="365"/>
        <v>1</v>
      </c>
      <c r="H3905">
        <f t="shared" si="366"/>
        <v>1</v>
      </c>
      <c r="I3905">
        <f t="shared" ca="1" si="367"/>
        <v>3</v>
      </c>
      <c r="J3905" t="str">
        <f t="shared" ca="1" si="368"/>
        <v>Lost</v>
      </c>
    </row>
    <row r="3906" spans="1:10" x14ac:dyDescent="0.3">
      <c r="A3906" s="10" t="s">
        <v>5965</v>
      </c>
      <c r="B3906" s="2">
        <v>45293</v>
      </c>
      <c r="C3906">
        <v>1</v>
      </c>
      <c r="D3906">
        <v>1884.38</v>
      </c>
      <c r="E3906" s="11">
        <f t="shared" ca="1" si="369"/>
        <v>786</v>
      </c>
      <c r="F3906">
        <f t="shared" ca="1" si="364"/>
        <v>1</v>
      </c>
      <c r="G3906">
        <f t="shared" si="365"/>
        <v>1</v>
      </c>
      <c r="H3906">
        <f t="shared" si="366"/>
        <v>2</v>
      </c>
      <c r="I3906">
        <f t="shared" ca="1" si="367"/>
        <v>4</v>
      </c>
      <c r="J3906" t="str">
        <f t="shared" ca="1" si="368"/>
        <v>At Risk</v>
      </c>
    </row>
    <row r="3907" spans="1:10" x14ac:dyDescent="0.3">
      <c r="A3907" s="10" t="s">
        <v>1126</v>
      </c>
      <c r="B3907" s="2">
        <v>45559</v>
      </c>
      <c r="C3907">
        <v>2</v>
      </c>
      <c r="D3907">
        <v>1014.6400000000001</v>
      </c>
      <c r="E3907" s="11">
        <f t="shared" ca="1" si="369"/>
        <v>520</v>
      </c>
      <c r="F3907">
        <f t="shared" ref="F3907:F3970" ca="1" si="370">_xlfn.IFS(E3907&lt;100,3,E3907&lt;=200,2,E3907&gt;200,1)</f>
        <v>1</v>
      </c>
      <c r="G3907">
        <f t="shared" ref="G3907:G3970" si="371">_xlfn.IFS(C3907&gt;=3,3,C3907=2,2,C3907=1,1)</f>
        <v>2</v>
      </c>
      <c r="H3907">
        <f t="shared" ref="H3907:H3970" si="372">_xlfn.IFS(D3907&gt;=2000,3,D3907&gt;=1000,2,D3907&lt;1000,1)</f>
        <v>2</v>
      </c>
      <c r="I3907">
        <f t="shared" ref="I3907:I3970" ca="1" si="373">F3907+G3907+H3907</f>
        <v>5</v>
      </c>
      <c r="J3907" t="str">
        <f t="shared" ref="J3907:J3970" ca="1" si="374">_xlfn.IFS(I3907&gt;=7,"Champion",I3907&gt;=5,"Loyal",I3907&gt;=4,"At Risk",I3907&lt;4,"Lost")</f>
        <v>Loyal</v>
      </c>
    </row>
    <row r="3908" spans="1:10" x14ac:dyDescent="0.3">
      <c r="A3908" s="10" t="s">
        <v>5802</v>
      </c>
      <c r="B3908" s="2">
        <v>45313</v>
      </c>
      <c r="C3908">
        <v>1</v>
      </c>
      <c r="D3908">
        <v>1392.84</v>
      </c>
      <c r="E3908" s="11">
        <f t="shared" ca="1" si="369"/>
        <v>766</v>
      </c>
      <c r="F3908">
        <f t="shared" ca="1" si="370"/>
        <v>1</v>
      </c>
      <c r="G3908">
        <f t="shared" si="371"/>
        <v>1</v>
      </c>
      <c r="H3908">
        <f t="shared" si="372"/>
        <v>2</v>
      </c>
      <c r="I3908">
        <f t="shared" ca="1" si="373"/>
        <v>4</v>
      </c>
      <c r="J3908" t="str">
        <f t="shared" ca="1" si="374"/>
        <v>At Risk</v>
      </c>
    </row>
    <row r="3909" spans="1:10" x14ac:dyDescent="0.3">
      <c r="A3909" s="10" t="s">
        <v>2716</v>
      </c>
      <c r="B3909" s="2">
        <v>45578</v>
      </c>
      <c r="C3909">
        <v>2</v>
      </c>
      <c r="D3909">
        <v>2979.2699999999995</v>
      </c>
      <c r="E3909" s="11">
        <f t="shared" ref="E3909:E3972" ca="1" si="375">TODAY()-B3909</f>
        <v>501</v>
      </c>
      <c r="F3909">
        <f t="shared" ca="1" si="370"/>
        <v>1</v>
      </c>
      <c r="G3909">
        <f t="shared" si="371"/>
        <v>2</v>
      </c>
      <c r="H3909">
        <f t="shared" si="372"/>
        <v>3</v>
      </c>
      <c r="I3909">
        <f t="shared" ca="1" si="373"/>
        <v>6</v>
      </c>
      <c r="J3909" t="str">
        <f t="shared" ca="1" si="374"/>
        <v>Loyal</v>
      </c>
    </row>
    <row r="3910" spans="1:10" x14ac:dyDescent="0.3">
      <c r="A3910" s="10" t="s">
        <v>2241</v>
      </c>
      <c r="B3910" s="2">
        <v>45312</v>
      </c>
      <c r="C3910">
        <v>1</v>
      </c>
      <c r="D3910">
        <v>1016.18</v>
      </c>
      <c r="E3910" s="11">
        <f t="shared" ca="1" si="375"/>
        <v>767</v>
      </c>
      <c r="F3910">
        <f t="shared" ca="1" si="370"/>
        <v>1</v>
      </c>
      <c r="G3910">
        <f t="shared" si="371"/>
        <v>1</v>
      </c>
      <c r="H3910">
        <f t="shared" si="372"/>
        <v>2</v>
      </c>
      <c r="I3910">
        <f t="shared" ca="1" si="373"/>
        <v>4</v>
      </c>
      <c r="J3910" t="str">
        <f t="shared" ca="1" si="374"/>
        <v>At Risk</v>
      </c>
    </row>
    <row r="3911" spans="1:10" x14ac:dyDescent="0.3">
      <c r="A3911" s="10" t="s">
        <v>4620</v>
      </c>
      <c r="B3911" s="2">
        <v>45318</v>
      </c>
      <c r="C3911">
        <v>1</v>
      </c>
      <c r="D3911">
        <v>302.93</v>
      </c>
      <c r="E3911" s="11">
        <f t="shared" ca="1" si="375"/>
        <v>761</v>
      </c>
      <c r="F3911">
        <f t="shared" ca="1" si="370"/>
        <v>1</v>
      </c>
      <c r="G3911">
        <f t="shared" si="371"/>
        <v>1</v>
      </c>
      <c r="H3911">
        <f t="shared" si="372"/>
        <v>1</v>
      </c>
      <c r="I3911">
        <f t="shared" ca="1" si="373"/>
        <v>3</v>
      </c>
      <c r="J3911" t="str">
        <f t="shared" ca="1" si="374"/>
        <v>Lost</v>
      </c>
    </row>
    <row r="3912" spans="1:10" x14ac:dyDescent="0.3">
      <c r="A3912" s="10" t="s">
        <v>2100</v>
      </c>
      <c r="B3912" s="2">
        <v>45634</v>
      </c>
      <c r="C3912">
        <v>4</v>
      </c>
      <c r="D3912">
        <v>3283.22</v>
      </c>
      <c r="E3912" s="11">
        <f t="shared" ca="1" si="375"/>
        <v>445</v>
      </c>
      <c r="F3912">
        <f t="shared" ca="1" si="370"/>
        <v>1</v>
      </c>
      <c r="G3912">
        <f t="shared" si="371"/>
        <v>3</v>
      </c>
      <c r="H3912">
        <f t="shared" si="372"/>
        <v>3</v>
      </c>
      <c r="I3912">
        <f t="shared" ca="1" si="373"/>
        <v>7</v>
      </c>
      <c r="J3912" t="str">
        <f t="shared" ca="1" si="374"/>
        <v>Champion</v>
      </c>
    </row>
    <row r="3913" spans="1:10" x14ac:dyDescent="0.3">
      <c r="A3913" s="10" t="s">
        <v>1692</v>
      </c>
      <c r="B3913" s="2">
        <v>45516</v>
      </c>
      <c r="C3913">
        <v>1</v>
      </c>
      <c r="D3913">
        <v>360.83</v>
      </c>
      <c r="E3913" s="11">
        <f t="shared" ca="1" si="375"/>
        <v>563</v>
      </c>
      <c r="F3913">
        <f t="shared" ca="1" si="370"/>
        <v>1</v>
      </c>
      <c r="G3913">
        <f t="shared" si="371"/>
        <v>1</v>
      </c>
      <c r="H3913">
        <f t="shared" si="372"/>
        <v>1</v>
      </c>
      <c r="I3913">
        <f t="shared" ca="1" si="373"/>
        <v>3</v>
      </c>
      <c r="J3913" t="str">
        <f t="shared" ca="1" si="374"/>
        <v>Lost</v>
      </c>
    </row>
    <row r="3914" spans="1:10" x14ac:dyDescent="0.3">
      <c r="A3914" s="10" t="s">
        <v>3485</v>
      </c>
      <c r="B3914" s="2">
        <v>45573</v>
      </c>
      <c r="C3914">
        <v>3</v>
      </c>
      <c r="D3914">
        <v>1675.28</v>
      </c>
      <c r="E3914" s="11">
        <f t="shared" ca="1" si="375"/>
        <v>506</v>
      </c>
      <c r="F3914">
        <f t="shared" ca="1" si="370"/>
        <v>1</v>
      </c>
      <c r="G3914">
        <f t="shared" si="371"/>
        <v>3</v>
      </c>
      <c r="H3914">
        <f t="shared" si="372"/>
        <v>2</v>
      </c>
      <c r="I3914">
        <f t="shared" ca="1" si="373"/>
        <v>6</v>
      </c>
      <c r="J3914" t="str">
        <f t="shared" ca="1" si="374"/>
        <v>Loyal</v>
      </c>
    </row>
    <row r="3915" spans="1:10" x14ac:dyDescent="0.3">
      <c r="A3915" s="10" t="s">
        <v>4994</v>
      </c>
      <c r="B3915" s="2">
        <v>45319</v>
      </c>
      <c r="C3915">
        <v>1</v>
      </c>
      <c r="D3915">
        <v>842.88</v>
      </c>
      <c r="E3915" s="11">
        <f t="shared" ca="1" si="375"/>
        <v>760</v>
      </c>
      <c r="F3915">
        <f t="shared" ca="1" si="370"/>
        <v>1</v>
      </c>
      <c r="G3915">
        <f t="shared" si="371"/>
        <v>1</v>
      </c>
      <c r="H3915">
        <f t="shared" si="372"/>
        <v>1</v>
      </c>
      <c r="I3915">
        <f t="shared" ca="1" si="373"/>
        <v>3</v>
      </c>
      <c r="J3915" t="str">
        <f t="shared" ca="1" si="374"/>
        <v>Lost</v>
      </c>
    </row>
    <row r="3916" spans="1:10" x14ac:dyDescent="0.3">
      <c r="A3916" s="10" t="s">
        <v>313</v>
      </c>
      <c r="B3916" s="2">
        <v>45625</v>
      </c>
      <c r="C3916">
        <v>4</v>
      </c>
      <c r="D3916">
        <v>4750.3900000000003</v>
      </c>
      <c r="E3916" s="11">
        <f t="shared" ca="1" si="375"/>
        <v>454</v>
      </c>
      <c r="F3916">
        <f t="shared" ca="1" si="370"/>
        <v>1</v>
      </c>
      <c r="G3916">
        <f t="shared" si="371"/>
        <v>3</v>
      </c>
      <c r="H3916">
        <f t="shared" si="372"/>
        <v>3</v>
      </c>
      <c r="I3916">
        <f t="shared" ca="1" si="373"/>
        <v>7</v>
      </c>
      <c r="J3916" t="str">
        <f t="shared" ca="1" si="374"/>
        <v>Champion</v>
      </c>
    </row>
    <row r="3917" spans="1:10" x14ac:dyDescent="0.3">
      <c r="A3917" s="10" t="s">
        <v>1379</v>
      </c>
      <c r="B3917" s="2">
        <v>45513</v>
      </c>
      <c r="C3917">
        <v>1</v>
      </c>
      <c r="D3917">
        <v>1360.36</v>
      </c>
      <c r="E3917" s="11">
        <f t="shared" ca="1" si="375"/>
        <v>566</v>
      </c>
      <c r="F3917">
        <f t="shared" ca="1" si="370"/>
        <v>1</v>
      </c>
      <c r="G3917">
        <f t="shared" si="371"/>
        <v>1</v>
      </c>
      <c r="H3917">
        <f t="shared" si="372"/>
        <v>2</v>
      </c>
      <c r="I3917">
        <f t="shared" ca="1" si="373"/>
        <v>4</v>
      </c>
      <c r="J3917" t="str">
        <f t="shared" ca="1" si="374"/>
        <v>At Risk</v>
      </c>
    </row>
    <row r="3918" spans="1:10" x14ac:dyDescent="0.3">
      <c r="A3918" s="10" t="s">
        <v>2082</v>
      </c>
      <c r="B3918" s="2">
        <v>45599</v>
      </c>
      <c r="C3918">
        <v>3</v>
      </c>
      <c r="D3918">
        <v>4128.91</v>
      </c>
      <c r="E3918" s="11">
        <f t="shared" ca="1" si="375"/>
        <v>480</v>
      </c>
      <c r="F3918">
        <f t="shared" ca="1" si="370"/>
        <v>1</v>
      </c>
      <c r="G3918">
        <f t="shared" si="371"/>
        <v>3</v>
      </c>
      <c r="H3918">
        <f t="shared" si="372"/>
        <v>3</v>
      </c>
      <c r="I3918">
        <f t="shared" ca="1" si="373"/>
        <v>7</v>
      </c>
      <c r="J3918" t="str">
        <f t="shared" ca="1" si="374"/>
        <v>Champion</v>
      </c>
    </row>
    <row r="3919" spans="1:10" x14ac:dyDescent="0.3">
      <c r="A3919" s="10" t="s">
        <v>625</v>
      </c>
      <c r="B3919" s="2">
        <v>45315</v>
      </c>
      <c r="C3919">
        <v>1</v>
      </c>
      <c r="D3919">
        <v>609.28</v>
      </c>
      <c r="E3919" s="11">
        <f t="shared" ca="1" si="375"/>
        <v>764</v>
      </c>
      <c r="F3919">
        <f t="shared" ca="1" si="370"/>
        <v>1</v>
      </c>
      <c r="G3919">
        <f t="shared" si="371"/>
        <v>1</v>
      </c>
      <c r="H3919">
        <f t="shared" si="372"/>
        <v>1</v>
      </c>
      <c r="I3919">
        <f t="shared" ca="1" si="373"/>
        <v>3</v>
      </c>
      <c r="J3919" t="str">
        <f t="shared" ca="1" si="374"/>
        <v>Lost</v>
      </c>
    </row>
    <row r="3920" spans="1:10" x14ac:dyDescent="0.3">
      <c r="A3920" s="10" t="s">
        <v>536</v>
      </c>
      <c r="B3920" s="2">
        <v>45336</v>
      </c>
      <c r="C3920">
        <v>1</v>
      </c>
      <c r="D3920">
        <v>442.61</v>
      </c>
      <c r="E3920" s="11">
        <f t="shared" ca="1" si="375"/>
        <v>743</v>
      </c>
      <c r="F3920">
        <f t="shared" ca="1" si="370"/>
        <v>1</v>
      </c>
      <c r="G3920">
        <f t="shared" si="371"/>
        <v>1</v>
      </c>
      <c r="H3920">
        <f t="shared" si="372"/>
        <v>1</v>
      </c>
      <c r="I3920">
        <f t="shared" ca="1" si="373"/>
        <v>3</v>
      </c>
      <c r="J3920" t="str">
        <f t="shared" ca="1" si="374"/>
        <v>Lost</v>
      </c>
    </row>
    <row r="3921" spans="1:10" x14ac:dyDescent="0.3">
      <c r="A3921" s="10" t="s">
        <v>49</v>
      </c>
      <c r="B3921" s="2">
        <v>45311</v>
      </c>
      <c r="C3921">
        <v>2</v>
      </c>
      <c r="D3921">
        <v>808.95999999999992</v>
      </c>
      <c r="E3921" s="11">
        <f t="shared" ca="1" si="375"/>
        <v>768</v>
      </c>
      <c r="F3921">
        <f t="shared" ca="1" si="370"/>
        <v>1</v>
      </c>
      <c r="G3921">
        <f t="shared" si="371"/>
        <v>2</v>
      </c>
      <c r="H3921">
        <f t="shared" si="372"/>
        <v>1</v>
      </c>
      <c r="I3921">
        <f t="shared" ca="1" si="373"/>
        <v>4</v>
      </c>
      <c r="J3921" t="str">
        <f t="shared" ca="1" si="374"/>
        <v>At Risk</v>
      </c>
    </row>
    <row r="3922" spans="1:10" x14ac:dyDescent="0.3">
      <c r="A3922" s="10" t="s">
        <v>3057</v>
      </c>
      <c r="B3922" s="2">
        <v>45592</v>
      </c>
      <c r="C3922">
        <v>2</v>
      </c>
      <c r="D3922">
        <v>2232.7600000000002</v>
      </c>
      <c r="E3922" s="11">
        <f t="shared" ca="1" si="375"/>
        <v>487</v>
      </c>
      <c r="F3922">
        <f t="shared" ca="1" si="370"/>
        <v>1</v>
      </c>
      <c r="G3922">
        <f t="shared" si="371"/>
        <v>2</v>
      </c>
      <c r="H3922">
        <f t="shared" si="372"/>
        <v>3</v>
      </c>
      <c r="I3922">
        <f t="shared" ca="1" si="373"/>
        <v>6</v>
      </c>
      <c r="J3922" t="str">
        <f t="shared" ca="1" si="374"/>
        <v>Loyal</v>
      </c>
    </row>
    <row r="3923" spans="1:10" x14ac:dyDescent="0.3">
      <c r="A3923" s="10" t="s">
        <v>4425</v>
      </c>
      <c r="B3923" s="2">
        <v>45370</v>
      </c>
      <c r="C3923">
        <v>1</v>
      </c>
      <c r="D3923">
        <v>20</v>
      </c>
      <c r="E3923" s="11">
        <f t="shared" ca="1" si="375"/>
        <v>709</v>
      </c>
      <c r="F3923">
        <f t="shared" ca="1" si="370"/>
        <v>1</v>
      </c>
      <c r="G3923">
        <f t="shared" si="371"/>
        <v>1</v>
      </c>
      <c r="H3923">
        <f t="shared" si="372"/>
        <v>1</v>
      </c>
      <c r="I3923">
        <f t="shared" ca="1" si="373"/>
        <v>3</v>
      </c>
      <c r="J3923" t="str">
        <f t="shared" ca="1" si="374"/>
        <v>Lost</v>
      </c>
    </row>
    <row r="3924" spans="1:10" x14ac:dyDescent="0.3">
      <c r="A3924" s="10" t="s">
        <v>711</v>
      </c>
      <c r="B3924" s="2">
        <v>45618</v>
      </c>
      <c r="C3924">
        <v>1</v>
      </c>
      <c r="D3924">
        <v>616.38</v>
      </c>
      <c r="E3924" s="11">
        <f t="shared" ca="1" si="375"/>
        <v>461</v>
      </c>
      <c r="F3924">
        <f t="shared" ca="1" si="370"/>
        <v>1</v>
      </c>
      <c r="G3924">
        <f t="shared" si="371"/>
        <v>1</v>
      </c>
      <c r="H3924">
        <f t="shared" si="372"/>
        <v>1</v>
      </c>
      <c r="I3924">
        <f t="shared" ca="1" si="373"/>
        <v>3</v>
      </c>
      <c r="J3924" t="str">
        <f t="shared" ca="1" si="374"/>
        <v>Lost</v>
      </c>
    </row>
    <row r="3925" spans="1:10" x14ac:dyDescent="0.3">
      <c r="A3925" s="10" t="s">
        <v>5497</v>
      </c>
      <c r="B3925" s="2">
        <v>45558</v>
      </c>
      <c r="C3925">
        <v>1</v>
      </c>
      <c r="D3925">
        <v>565.41</v>
      </c>
      <c r="E3925" s="11">
        <f t="shared" ca="1" si="375"/>
        <v>521</v>
      </c>
      <c r="F3925">
        <f t="shared" ca="1" si="370"/>
        <v>1</v>
      </c>
      <c r="G3925">
        <f t="shared" si="371"/>
        <v>1</v>
      </c>
      <c r="H3925">
        <f t="shared" si="372"/>
        <v>1</v>
      </c>
      <c r="I3925">
        <f t="shared" ca="1" si="373"/>
        <v>3</v>
      </c>
      <c r="J3925" t="str">
        <f t="shared" ca="1" si="374"/>
        <v>Lost</v>
      </c>
    </row>
    <row r="3926" spans="1:10" x14ac:dyDescent="0.3">
      <c r="A3926" s="10" t="s">
        <v>394</v>
      </c>
      <c r="B3926" s="2">
        <v>45362</v>
      </c>
      <c r="C3926">
        <v>1</v>
      </c>
      <c r="D3926">
        <v>247.33</v>
      </c>
      <c r="E3926" s="11">
        <f t="shared" ca="1" si="375"/>
        <v>717</v>
      </c>
      <c r="F3926">
        <f t="shared" ca="1" si="370"/>
        <v>1</v>
      </c>
      <c r="G3926">
        <f t="shared" si="371"/>
        <v>1</v>
      </c>
      <c r="H3926">
        <f t="shared" si="372"/>
        <v>1</v>
      </c>
      <c r="I3926">
        <f t="shared" ca="1" si="373"/>
        <v>3</v>
      </c>
      <c r="J3926" t="str">
        <f t="shared" ca="1" si="374"/>
        <v>Lost</v>
      </c>
    </row>
    <row r="3927" spans="1:10" x14ac:dyDescent="0.3">
      <c r="A3927" s="10" t="s">
        <v>4357</v>
      </c>
      <c r="B3927" s="2">
        <v>45393</v>
      </c>
      <c r="C3927">
        <v>1</v>
      </c>
      <c r="D3927">
        <v>3356.97</v>
      </c>
      <c r="E3927" s="11">
        <f t="shared" ca="1" si="375"/>
        <v>686</v>
      </c>
      <c r="F3927">
        <f t="shared" ca="1" si="370"/>
        <v>1</v>
      </c>
      <c r="G3927">
        <f t="shared" si="371"/>
        <v>1</v>
      </c>
      <c r="H3927">
        <f t="shared" si="372"/>
        <v>3</v>
      </c>
      <c r="I3927">
        <f t="shared" ca="1" si="373"/>
        <v>5</v>
      </c>
      <c r="J3927" t="str">
        <f t="shared" ca="1" si="374"/>
        <v>Loyal</v>
      </c>
    </row>
    <row r="3928" spans="1:10" x14ac:dyDescent="0.3">
      <c r="A3928" s="10" t="s">
        <v>1278</v>
      </c>
      <c r="B3928" s="2">
        <v>45370</v>
      </c>
      <c r="C3928">
        <v>1</v>
      </c>
      <c r="D3928">
        <v>1177.95</v>
      </c>
      <c r="E3928" s="11">
        <f t="shared" ca="1" si="375"/>
        <v>709</v>
      </c>
      <c r="F3928">
        <f t="shared" ca="1" si="370"/>
        <v>1</v>
      </c>
      <c r="G3928">
        <f t="shared" si="371"/>
        <v>1</v>
      </c>
      <c r="H3928">
        <f t="shared" si="372"/>
        <v>2</v>
      </c>
      <c r="I3928">
        <f t="shared" ca="1" si="373"/>
        <v>4</v>
      </c>
      <c r="J3928" t="str">
        <f t="shared" ca="1" si="374"/>
        <v>At Risk</v>
      </c>
    </row>
    <row r="3929" spans="1:10" x14ac:dyDescent="0.3">
      <c r="A3929" s="10" t="s">
        <v>4563</v>
      </c>
      <c r="B3929" s="2">
        <v>45535</v>
      </c>
      <c r="C3929">
        <v>3</v>
      </c>
      <c r="D3929">
        <v>3732.3100000000004</v>
      </c>
      <c r="E3929" s="11">
        <f t="shared" ca="1" si="375"/>
        <v>544</v>
      </c>
      <c r="F3929">
        <f t="shared" ca="1" si="370"/>
        <v>1</v>
      </c>
      <c r="G3929">
        <f t="shared" si="371"/>
        <v>3</v>
      </c>
      <c r="H3929">
        <f t="shared" si="372"/>
        <v>3</v>
      </c>
      <c r="I3929">
        <f t="shared" ca="1" si="373"/>
        <v>7</v>
      </c>
      <c r="J3929" t="str">
        <f t="shared" ca="1" si="374"/>
        <v>Champion</v>
      </c>
    </row>
    <row r="3930" spans="1:10" x14ac:dyDescent="0.3">
      <c r="A3930" s="10" t="s">
        <v>4715</v>
      </c>
      <c r="B3930" s="2">
        <v>45644</v>
      </c>
      <c r="C3930">
        <v>2</v>
      </c>
      <c r="D3930">
        <v>4289.2800000000007</v>
      </c>
      <c r="E3930" s="11">
        <f t="shared" ca="1" si="375"/>
        <v>435</v>
      </c>
      <c r="F3930">
        <f t="shared" ca="1" si="370"/>
        <v>1</v>
      </c>
      <c r="G3930">
        <f t="shared" si="371"/>
        <v>2</v>
      </c>
      <c r="H3930">
        <f t="shared" si="372"/>
        <v>3</v>
      </c>
      <c r="I3930">
        <f t="shared" ca="1" si="373"/>
        <v>6</v>
      </c>
      <c r="J3930" t="str">
        <f t="shared" ca="1" si="374"/>
        <v>Loyal</v>
      </c>
    </row>
    <row r="3931" spans="1:10" x14ac:dyDescent="0.3">
      <c r="A3931" s="10" t="s">
        <v>187</v>
      </c>
      <c r="B3931" s="2">
        <v>45651</v>
      </c>
      <c r="C3931">
        <v>2</v>
      </c>
      <c r="D3931">
        <v>2146.69</v>
      </c>
      <c r="E3931" s="11">
        <f t="shared" ca="1" si="375"/>
        <v>428</v>
      </c>
      <c r="F3931">
        <f t="shared" ca="1" si="370"/>
        <v>1</v>
      </c>
      <c r="G3931">
        <f t="shared" si="371"/>
        <v>2</v>
      </c>
      <c r="H3931">
        <f t="shared" si="372"/>
        <v>3</v>
      </c>
      <c r="I3931">
        <f t="shared" ca="1" si="373"/>
        <v>6</v>
      </c>
      <c r="J3931" t="str">
        <f t="shared" ca="1" si="374"/>
        <v>Loyal</v>
      </c>
    </row>
    <row r="3932" spans="1:10" x14ac:dyDescent="0.3">
      <c r="A3932" s="10" t="s">
        <v>1796</v>
      </c>
      <c r="B3932" s="2">
        <v>45502</v>
      </c>
      <c r="C3932">
        <v>1</v>
      </c>
      <c r="D3932">
        <v>1776.67</v>
      </c>
      <c r="E3932" s="11">
        <f t="shared" ca="1" si="375"/>
        <v>577</v>
      </c>
      <c r="F3932">
        <f t="shared" ca="1" si="370"/>
        <v>1</v>
      </c>
      <c r="G3932">
        <f t="shared" si="371"/>
        <v>1</v>
      </c>
      <c r="H3932">
        <f t="shared" si="372"/>
        <v>2</v>
      </c>
      <c r="I3932">
        <f t="shared" ca="1" si="373"/>
        <v>4</v>
      </c>
      <c r="J3932" t="str">
        <f t="shared" ca="1" si="374"/>
        <v>At Risk</v>
      </c>
    </row>
    <row r="3933" spans="1:10" x14ac:dyDescent="0.3">
      <c r="A3933" s="10" t="s">
        <v>5357</v>
      </c>
      <c r="B3933" s="2">
        <v>45554</v>
      </c>
      <c r="C3933">
        <v>1</v>
      </c>
      <c r="D3933">
        <v>359.03</v>
      </c>
      <c r="E3933" s="11">
        <f t="shared" ca="1" si="375"/>
        <v>525</v>
      </c>
      <c r="F3933">
        <f t="shared" ca="1" si="370"/>
        <v>1</v>
      </c>
      <c r="G3933">
        <f t="shared" si="371"/>
        <v>1</v>
      </c>
      <c r="H3933">
        <f t="shared" si="372"/>
        <v>1</v>
      </c>
      <c r="I3933">
        <f t="shared" ca="1" si="373"/>
        <v>3</v>
      </c>
      <c r="J3933" t="str">
        <f t="shared" ca="1" si="374"/>
        <v>Lost</v>
      </c>
    </row>
    <row r="3934" spans="1:10" x14ac:dyDescent="0.3">
      <c r="A3934" s="10" t="s">
        <v>3706</v>
      </c>
      <c r="B3934" s="2">
        <v>45650</v>
      </c>
      <c r="C3934">
        <v>2</v>
      </c>
      <c r="D3934">
        <v>952.43000000000006</v>
      </c>
      <c r="E3934" s="11">
        <f t="shared" ca="1" si="375"/>
        <v>429</v>
      </c>
      <c r="F3934">
        <f t="shared" ca="1" si="370"/>
        <v>1</v>
      </c>
      <c r="G3934">
        <f t="shared" si="371"/>
        <v>2</v>
      </c>
      <c r="H3934">
        <f t="shared" si="372"/>
        <v>1</v>
      </c>
      <c r="I3934">
        <f t="shared" ca="1" si="373"/>
        <v>4</v>
      </c>
      <c r="J3934" t="str">
        <f t="shared" ca="1" si="374"/>
        <v>At Risk</v>
      </c>
    </row>
    <row r="3935" spans="1:10" x14ac:dyDescent="0.3">
      <c r="A3935" s="10" t="s">
        <v>4601</v>
      </c>
      <c r="B3935" s="2">
        <v>45538</v>
      </c>
      <c r="C3935">
        <v>1</v>
      </c>
      <c r="D3935">
        <v>634.57000000000005</v>
      </c>
      <c r="E3935" s="11">
        <f t="shared" ca="1" si="375"/>
        <v>541</v>
      </c>
      <c r="F3935">
        <f t="shared" ca="1" si="370"/>
        <v>1</v>
      </c>
      <c r="G3935">
        <f t="shared" si="371"/>
        <v>1</v>
      </c>
      <c r="H3935">
        <f t="shared" si="372"/>
        <v>1</v>
      </c>
      <c r="I3935">
        <f t="shared" ca="1" si="373"/>
        <v>3</v>
      </c>
      <c r="J3935" t="str">
        <f t="shared" ca="1" si="374"/>
        <v>Lost</v>
      </c>
    </row>
    <row r="3936" spans="1:10" x14ac:dyDescent="0.3">
      <c r="A3936" s="10" t="s">
        <v>4751</v>
      </c>
      <c r="B3936" s="2">
        <v>45637</v>
      </c>
      <c r="C3936">
        <v>1</v>
      </c>
      <c r="D3936">
        <v>224.29</v>
      </c>
      <c r="E3936" s="11">
        <f t="shared" ca="1" si="375"/>
        <v>442</v>
      </c>
      <c r="F3936">
        <f t="shared" ca="1" si="370"/>
        <v>1</v>
      </c>
      <c r="G3936">
        <f t="shared" si="371"/>
        <v>1</v>
      </c>
      <c r="H3936">
        <f t="shared" si="372"/>
        <v>1</v>
      </c>
      <c r="I3936">
        <f t="shared" ca="1" si="373"/>
        <v>3</v>
      </c>
      <c r="J3936" t="str">
        <f t="shared" ca="1" si="374"/>
        <v>Lost</v>
      </c>
    </row>
    <row r="3937" spans="1:10" x14ac:dyDescent="0.3">
      <c r="A3937" s="10" t="s">
        <v>1981</v>
      </c>
      <c r="B3937" s="2">
        <v>45651</v>
      </c>
      <c r="C3937">
        <v>2</v>
      </c>
      <c r="D3937">
        <v>923.53</v>
      </c>
      <c r="E3937" s="11">
        <f t="shared" ca="1" si="375"/>
        <v>428</v>
      </c>
      <c r="F3937">
        <f t="shared" ca="1" si="370"/>
        <v>1</v>
      </c>
      <c r="G3937">
        <f t="shared" si="371"/>
        <v>2</v>
      </c>
      <c r="H3937">
        <f t="shared" si="372"/>
        <v>1</v>
      </c>
      <c r="I3937">
        <f t="shared" ca="1" si="373"/>
        <v>4</v>
      </c>
      <c r="J3937" t="str">
        <f t="shared" ca="1" si="374"/>
        <v>At Risk</v>
      </c>
    </row>
    <row r="3938" spans="1:10" x14ac:dyDescent="0.3">
      <c r="A3938" s="10" t="s">
        <v>2170</v>
      </c>
      <c r="B3938" s="2">
        <v>45373</v>
      </c>
      <c r="C3938">
        <v>1</v>
      </c>
      <c r="D3938">
        <v>361.42</v>
      </c>
      <c r="E3938" s="11">
        <f t="shared" ca="1" si="375"/>
        <v>706</v>
      </c>
      <c r="F3938">
        <f t="shared" ca="1" si="370"/>
        <v>1</v>
      </c>
      <c r="G3938">
        <f t="shared" si="371"/>
        <v>1</v>
      </c>
      <c r="H3938">
        <f t="shared" si="372"/>
        <v>1</v>
      </c>
      <c r="I3938">
        <f t="shared" ca="1" si="373"/>
        <v>3</v>
      </c>
      <c r="J3938" t="str">
        <f t="shared" ca="1" si="374"/>
        <v>Lost</v>
      </c>
    </row>
    <row r="3939" spans="1:10" x14ac:dyDescent="0.3">
      <c r="A3939" s="10" t="s">
        <v>759</v>
      </c>
      <c r="B3939" s="2">
        <v>45566</v>
      </c>
      <c r="C3939">
        <v>2</v>
      </c>
      <c r="D3939">
        <v>1591.67</v>
      </c>
      <c r="E3939" s="11">
        <f t="shared" ca="1" si="375"/>
        <v>513</v>
      </c>
      <c r="F3939">
        <f t="shared" ca="1" si="370"/>
        <v>1</v>
      </c>
      <c r="G3939">
        <f t="shared" si="371"/>
        <v>2</v>
      </c>
      <c r="H3939">
        <f t="shared" si="372"/>
        <v>2</v>
      </c>
      <c r="I3939">
        <f t="shared" ca="1" si="373"/>
        <v>5</v>
      </c>
      <c r="J3939" t="str">
        <f t="shared" ca="1" si="374"/>
        <v>Loyal</v>
      </c>
    </row>
    <row r="3940" spans="1:10" x14ac:dyDescent="0.3">
      <c r="A3940" s="10" t="s">
        <v>172</v>
      </c>
      <c r="B3940" s="2">
        <v>45605</v>
      </c>
      <c r="C3940">
        <v>1</v>
      </c>
      <c r="D3940">
        <v>39.369999999999997</v>
      </c>
      <c r="E3940" s="11">
        <f t="shared" ca="1" si="375"/>
        <v>474</v>
      </c>
      <c r="F3940">
        <f t="shared" ca="1" si="370"/>
        <v>1</v>
      </c>
      <c r="G3940">
        <f t="shared" si="371"/>
        <v>1</v>
      </c>
      <c r="H3940">
        <f t="shared" si="372"/>
        <v>1</v>
      </c>
      <c r="I3940">
        <f t="shared" ca="1" si="373"/>
        <v>3</v>
      </c>
      <c r="J3940" t="str">
        <f t="shared" ca="1" si="374"/>
        <v>Lost</v>
      </c>
    </row>
    <row r="3941" spans="1:10" x14ac:dyDescent="0.3">
      <c r="A3941" s="10" t="s">
        <v>674</v>
      </c>
      <c r="B3941" s="2">
        <v>45580</v>
      </c>
      <c r="C3941">
        <v>3</v>
      </c>
      <c r="D3941">
        <v>3087.6299999999997</v>
      </c>
      <c r="E3941" s="11">
        <f t="shared" ca="1" si="375"/>
        <v>499</v>
      </c>
      <c r="F3941">
        <f t="shared" ca="1" si="370"/>
        <v>1</v>
      </c>
      <c r="G3941">
        <f t="shared" si="371"/>
        <v>3</v>
      </c>
      <c r="H3941">
        <f t="shared" si="372"/>
        <v>3</v>
      </c>
      <c r="I3941">
        <f t="shared" ca="1" si="373"/>
        <v>7</v>
      </c>
      <c r="J3941" t="str">
        <f t="shared" ca="1" si="374"/>
        <v>Champion</v>
      </c>
    </row>
    <row r="3942" spans="1:10" x14ac:dyDescent="0.3">
      <c r="A3942" s="10" t="s">
        <v>1286</v>
      </c>
      <c r="B3942" s="2">
        <v>45546</v>
      </c>
      <c r="C3942">
        <v>1</v>
      </c>
      <c r="D3942">
        <v>1866.59</v>
      </c>
      <c r="E3942" s="11">
        <f t="shared" ca="1" si="375"/>
        <v>533</v>
      </c>
      <c r="F3942">
        <f t="shared" ca="1" si="370"/>
        <v>1</v>
      </c>
      <c r="G3942">
        <f t="shared" si="371"/>
        <v>1</v>
      </c>
      <c r="H3942">
        <f t="shared" si="372"/>
        <v>2</v>
      </c>
      <c r="I3942">
        <f t="shared" ca="1" si="373"/>
        <v>4</v>
      </c>
      <c r="J3942" t="str">
        <f t="shared" ca="1" si="374"/>
        <v>At Risk</v>
      </c>
    </row>
    <row r="3943" spans="1:10" x14ac:dyDescent="0.3">
      <c r="A3943" s="10" t="s">
        <v>1333</v>
      </c>
      <c r="B3943" s="2">
        <v>45439</v>
      </c>
      <c r="C3943">
        <v>3</v>
      </c>
      <c r="D3943">
        <v>1174.73</v>
      </c>
      <c r="E3943" s="11">
        <f t="shared" ca="1" si="375"/>
        <v>640</v>
      </c>
      <c r="F3943">
        <f t="shared" ca="1" si="370"/>
        <v>1</v>
      </c>
      <c r="G3943">
        <f t="shared" si="371"/>
        <v>3</v>
      </c>
      <c r="H3943">
        <f t="shared" si="372"/>
        <v>2</v>
      </c>
      <c r="I3943">
        <f t="shared" ca="1" si="373"/>
        <v>6</v>
      </c>
      <c r="J3943" t="str">
        <f t="shared" ca="1" si="374"/>
        <v>Loyal</v>
      </c>
    </row>
    <row r="3944" spans="1:10" x14ac:dyDescent="0.3">
      <c r="A3944" s="10" t="s">
        <v>850</v>
      </c>
      <c r="B3944" s="2">
        <v>45542</v>
      </c>
      <c r="C3944">
        <v>3</v>
      </c>
      <c r="D3944">
        <v>3198.6899999999996</v>
      </c>
      <c r="E3944" s="11">
        <f t="shared" ca="1" si="375"/>
        <v>537</v>
      </c>
      <c r="F3944">
        <f t="shared" ca="1" si="370"/>
        <v>1</v>
      </c>
      <c r="G3944">
        <f t="shared" si="371"/>
        <v>3</v>
      </c>
      <c r="H3944">
        <f t="shared" si="372"/>
        <v>3</v>
      </c>
      <c r="I3944">
        <f t="shared" ca="1" si="373"/>
        <v>7</v>
      </c>
      <c r="J3944" t="str">
        <f t="shared" ca="1" si="374"/>
        <v>Champion</v>
      </c>
    </row>
    <row r="3945" spans="1:10" x14ac:dyDescent="0.3">
      <c r="A3945" s="10" t="s">
        <v>2056</v>
      </c>
      <c r="B3945" s="2">
        <v>45327</v>
      </c>
      <c r="C3945">
        <v>1</v>
      </c>
      <c r="D3945">
        <v>395.36</v>
      </c>
      <c r="E3945" s="11">
        <f t="shared" ca="1" si="375"/>
        <v>752</v>
      </c>
      <c r="F3945">
        <f t="shared" ca="1" si="370"/>
        <v>1</v>
      </c>
      <c r="G3945">
        <f t="shared" si="371"/>
        <v>1</v>
      </c>
      <c r="H3945">
        <f t="shared" si="372"/>
        <v>1</v>
      </c>
      <c r="I3945">
        <f t="shared" ca="1" si="373"/>
        <v>3</v>
      </c>
      <c r="J3945" t="str">
        <f t="shared" ca="1" si="374"/>
        <v>Lost</v>
      </c>
    </row>
    <row r="3946" spans="1:10" x14ac:dyDescent="0.3">
      <c r="A3946" s="10" t="s">
        <v>4595</v>
      </c>
      <c r="B3946" s="2">
        <v>45449</v>
      </c>
      <c r="C3946">
        <v>1</v>
      </c>
      <c r="D3946">
        <v>2051.88</v>
      </c>
      <c r="E3946" s="11">
        <f t="shared" ca="1" si="375"/>
        <v>630</v>
      </c>
      <c r="F3946">
        <f t="shared" ca="1" si="370"/>
        <v>1</v>
      </c>
      <c r="G3946">
        <f t="shared" si="371"/>
        <v>1</v>
      </c>
      <c r="H3946">
        <f t="shared" si="372"/>
        <v>3</v>
      </c>
      <c r="I3946">
        <f t="shared" ca="1" si="373"/>
        <v>5</v>
      </c>
      <c r="J3946" t="str">
        <f t="shared" ca="1" si="374"/>
        <v>Loyal</v>
      </c>
    </row>
    <row r="3947" spans="1:10" x14ac:dyDescent="0.3">
      <c r="A3947" s="10" t="s">
        <v>5334</v>
      </c>
      <c r="B3947" s="2">
        <v>45623</v>
      </c>
      <c r="C3947">
        <v>1</v>
      </c>
      <c r="D3947">
        <v>542.13</v>
      </c>
      <c r="E3947" s="11">
        <f t="shared" ca="1" si="375"/>
        <v>456</v>
      </c>
      <c r="F3947">
        <f t="shared" ca="1" si="370"/>
        <v>1</v>
      </c>
      <c r="G3947">
        <f t="shared" si="371"/>
        <v>1</v>
      </c>
      <c r="H3947">
        <f t="shared" si="372"/>
        <v>1</v>
      </c>
      <c r="I3947">
        <f t="shared" ca="1" si="373"/>
        <v>3</v>
      </c>
      <c r="J3947" t="str">
        <f t="shared" ca="1" si="374"/>
        <v>Lost</v>
      </c>
    </row>
    <row r="3948" spans="1:10" x14ac:dyDescent="0.3">
      <c r="A3948" s="10" t="s">
        <v>2237</v>
      </c>
      <c r="B3948" s="2">
        <v>45393</v>
      </c>
      <c r="C3948">
        <v>1</v>
      </c>
      <c r="D3948">
        <v>1222</v>
      </c>
      <c r="E3948" s="11">
        <f t="shared" ca="1" si="375"/>
        <v>686</v>
      </c>
      <c r="F3948">
        <f t="shared" ca="1" si="370"/>
        <v>1</v>
      </c>
      <c r="G3948">
        <f t="shared" si="371"/>
        <v>1</v>
      </c>
      <c r="H3948">
        <f t="shared" si="372"/>
        <v>2</v>
      </c>
      <c r="I3948">
        <f t="shared" ca="1" si="373"/>
        <v>4</v>
      </c>
      <c r="J3948" t="str">
        <f t="shared" ca="1" si="374"/>
        <v>At Risk</v>
      </c>
    </row>
    <row r="3949" spans="1:10" x14ac:dyDescent="0.3">
      <c r="A3949" s="10" t="s">
        <v>3178</v>
      </c>
      <c r="B3949" s="2">
        <v>45537</v>
      </c>
      <c r="C3949">
        <v>3</v>
      </c>
      <c r="D3949">
        <v>2948.24</v>
      </c>
      <c r="E3949" s="11">
        <f t="shared" ca="1" si="375"/>
        <v>542</v>
      </c>
      <c r="F3949">
        <f t="shared" ca="1" si="370"/>
        <v>1</v>
      </c>
      <c r="G3949">
        <f t="shared" si="371"/>
        <v>3</v>
      </c>
      <c r="H3949">
        <f t="shared" si="372"/>
        <v>3</v>
      </c>
      <c r="I3949">
        <f t="shared" ca="1" si="373"/>
        <v>7</v>
      </c>
      <c r="J3949" t="str">
        <f t="shared" ca="1" si="374"/>
        <v>Champion</v>
      </c>
    </row>
    <row r="3950" spans="1:10" x14ac:dyDescent="0.3">
      <c r="A3950" s="10" t="s">
        <v>4096</v>
      </c>
      <c r="B3950" s="2">
        <v>45612</v>
      </c>
      <c r="C3950">
        <v>2</v>
      </c>
      <c r="D3950">
        <v>5482.87</v>
      </c>
      <c r="E3950" s="11">
        <f t="shared" ca="1" si="375"/>
        <v>467</v>
      </c>
      <c r="F3950">
        <f t="shared" ca="1" si="370"/>
        <v>1</v>
      </c>
      <c r="G3950">
        <f t="shared" si="371"/>
        <v>2</v>
      </c>
      <c r="H3950">
        <f t="shared" si="372"/>
        <v>3</v>
      </c>
      <c r="I3950">
        <f t="shared" ca="1" si="373"/>
        <v>6</v>
      </c>
      <c r="J3950" t="str">
        <f t="shared" ca="1" si="374"/>
        <v>Loyal</v>
      </c>
    </row>
    <row r="3951" spans="1:10" x14ac:dyDescent="0.3">
      <c r="A3951" s="10" t="s">
        <v>1817</v>
      </c>
      <c r="B3951" s="2">
        <v>45502</v>
      </c>
      <c r="C3951">
        <v>3</v>
      </c>
      <c r="D3951">
        <v>5516.58</v>
      </c>
      <c r="E3951" s="11">
        <f t="shared" ca="1" si="375"/>
        <v>577</v>
      </c>
      <c r="F3951">
        <f t="shared" ca="1" si="370"/>
        <v>1</v>
      </c>
      <c r="G3951">
        <f t="shared" si="371"/>
        <v>3</v>
      </c>
      <c r="H3951">
        <f t="shared" si="372"/>
        <v>3</v>
      </c>
      <c r="I3951">
        <f t="shared" ca="1" si="373"/>
        <v>7</v>
      </c>
      <c r="J3951" t="str">
        <f t="shared" ca="1" si="374"/>
        <v>Champion</v>
      </c>
    </row>
    <row r="3952" spans="1:10" x14ac:dyDescent="0.3">
      <c r="A3952" s="10" t="s">
        <v>1457</v>
      </c>
      <c r="B3952" s="2">
        <v>45584</v>
      </c>
      <c r="C3952">
        <v>3</v>
      </c>
      <c r="D3952">
        <v>3094.2899999999995</v>
      </c>
      <c r="E3952" s="11">
        <f t="shared" ca="1" si="375"/>
        <v>495</v>
      </c>
      <c r="F3952">
        <f t="shared" ca="1" si="370"/>
        <v>1</v>
      </c>
      <c r="G3952">
        <f t="shared" si="371"/>
        <v>3</v>
      </c>
      <c r="H3952">
        <f t="shared" si="372"/>
        <v>3</v>
      </c>
      <c r="I3952">
        <f t="shared" ca="1" si="373"/>
        <v>7</v>
      </c>
      <c r="J3952" t="str">
        <f t="shared" ca="1" si="374"/>
        <v>Champion</v>
      </c>
    </row>
    <row r="3953" spans="1:10" x14ac:dyDescent="0.3">
      <c r="A3953" s="10" t="s">
        <v>5421</v>
      </c>
      <c r="B3953" s="2">
        <v>45491</v>
      </c>
      <c r="C3953">
        <v>1</v>
      </c>
      <c r="D3953">
        <v>21.43</v>
      </c>
      <c r="E3953" s="11">
        <f t="shared" ca="1" si="375"/>
        <v>588</v>
      </c>
      <c r="F3953">
        <f t="shared" ca="1" si="370"/>
        <v>1</v>
      </c>
      <c r="G3953">
        <f t="shared" si="371"/>
        <v>1</v>
      </c>
      <c r="H3953">
        <f t="shared" si="372"/>
        <v>1</v>
      </c>
      <c r="I3953">
        <f t="shared" ca="1" si="373"/>
        <v>3</v>
      </c>
      <c r="J3953" t="str">
        <f t="shared" ca="1" si="374"/>
        <v>Lost</v>
      </c>
    </row>
    <row r="3954" spans="1:10" x14ac:dyDescent="0.3">
      <c r="A3954" s="10" t="s">
        <v>5095</v>
      </c>
      <c r="B3954" s="2">
        <v>45398</v>
      </c>
      <c r="C3954">
        <v>1</v>
      </c>
      <c r="D3954">
        <v>774.22</v>
      </c>
      <c r="E3954" s="11">
        <f t="shared" ca="1" si="375"/>
        <v>681</v>
      </c>
      <c r="F3954">
        <f t="shared" ca="1" si="370"/>
        <v>1</v>
      </c>
      <c r="G3954">
        <f t="shared" si="371"/>
        <v>1</v>
      </c>
      <c r="H3954">
        <f t="shared" si="372"/>
        <v>1</v>
      </c>
      <c r="I3954">
        <f t="shared" ca="1" si="373"/>
        <v>3</v>
      </c>
      <c r="J3954" t="str">
        <f t="shared" ca="1" si="374"/>
        <v>Lost</v>
      </c>
    </row>
    <row r="3955" spans="1:10" x14ac:dyDescent="0.3">
      <c r="A3955" s="10" t="s">
        <v>388</v>
      </c>
      <c r="B3955" s="2">
        <v>45517</v>
      </c>
      <c r="C3955">
        <v>1</v>
      </c>
      <c r="D3955">
        <v>983.09</v>
      </c>
      <c r="E3955" s="11">
        <f t="shared" ca="1" si="375"/>
        <v>562</v>
      </c>
      <c r="F3955">
        <f t="shared" ca="1" si="370"/>
        <v>1</v>
      </c>
      <c r="G3955">
        <f t="shared" si="371"/>
        <v>1</v>
      </c>
      <c r="H3955">
        <f t="shared" si="372"/>
        <v>1</v>
      </c>
      <c r="I3955">
        <f t="shared" ca="1" si="373"/>
        <v>3</v>
      </c>
      <c r="J3955" t="str">
        <f t="shared" ca="1" si="374"/>
        <v>Lost</v>
      </c>
    </row>
    <row r="3956" spans="1:10" x14ac:dyDescent="0.3">
      <c r="A3956" s="10" t="s">
        <v>1646</v>
      </c>
      <c r="B3956" s="2">
        <v>45469</v>
      </c>
      <c r="C3956">
        <v>2</v>
      </c>
      <c r="D3956">
        <v>1719.27</v>
      </c>
      <c r="E3956" s="11">
        <f t="shared" ca="1" si="375"/>
        <v>610</v>
      </c>
      <c r="F3956">
        <f t="shared" ca="1" si="370"/>
        <v>1</v>
      </c>
      <c r="G3956">
        <f t="shared" si="371"/>
        <v>2</v>
      </c>
      <c r="H3956">
        <f t="shared" si="372"/>
        <v>2</v>
      </c>
      <c r="I3956">
        <f t="shared" ca="1" si="373"/>
        <v>5</v>
      </c>
      <c r="J3956" t="str">
        <f t="shared" ca="1" si="374"/>
        <v>Loyal</v>
      </c>
    </row>
    <row r="3957" spans="1:10" x14ac:dyDescent="0.3">
      <c r="A3957" s="10" t="s">
        <v>4101</v>
      </c>
      <c r="B3957" s="2">
        <v>45520</v>
      </c>
      <c r="C3957">
        <v>1</v>
      </c>
      <c r="D3957">
        <v>260.8</v>
      </c>
      <c r="E3957" s="11">
        <f t="shared" ca="1" si="375"/>
        <v>559</v>
      </c>
      <c r="F3957">
        <f t="shared" ca="1" si="370"/>
        <v>1</v>
      </c>
      <c r="G3957">
        <f t="shared" si="371"/>
        <v>1</v>
      </c>
      <c r="H3957">
        <f t="shared" si="372"/>
        <v>1</v>
      </c>
      <c r="I3957">
        <f t="shared" ca="1" si="373"/>
        <v>3</v>
      </c>
      <c r="J3957" t="str">
        <f t="shared" ca="1" si="374"/>
        <v>Lost</v>
      </c>
    </row>
    <row r="3958" spans="1:10" x14ac:dyDescent="0.3">
      <c r="A3958" s="10" t="s">
        <v>3353</v>
      </c>
      <c r="B3958" s="2">
        <v>45604</v>
      </c>
      <c r="C3958">
        <v>1</v>
      </c>
      <c r="D3958">
        <v>3704.62</v>
      </c>
      <c r="E3958" s="11">
        <f t="shared" ca="1" si="375"/>
        <v>475</v>
      </c>
      <c r="F3958">
        <f t="shared" ca="1" si="370"/>
        <v>1</v>
      </c>
      <c r="G3958">
        <f t="shared" si="371"/>
        <v>1</v>
      </c>
      <c r="H3958">
        <f t="shared" si="372"/>
        <v>3</v>
      </c>
      <c r="I3958">
        <f t="shared" ca="1" si="373"/>
        <v>5</v>
      </c>
      <c r="J3958" t="str">
        <f t="shared" ca="1" si="374"/>
        <v>Loyal</v>
      </c>
    </row>
    <row r="3959" spans="1:10" x14ac:dyDescent="0.3">
      <c r="A3959" s="10" t="s">
        <v>4980</v>
      </c>
      <c r="B3959" s="2">
        <v>45423</v>
      </c>
      <c r="C3959">
        <v>1</v>
      </c>
      <c r="D3959">
        <v>2087.81</v>
      </c>
      <c r="E3959" s="11">
        <f t="shared" ca="1" si="375"/>
        <v>656</v>
      </c>
      <c r="F3959">
        <f t="shared" ca="1" si="370"/>
        <v>1</v>
      </c>
      <c r="G3959">
        <f t="shared" si="371"/>
        <v>1</v>
      </c>
      <c r="H3959">
        <f t="shared" si="372"/>
        <v>3</v>
      </c>
      <c r="I3959">
        <f t="shared" ca="1" si="373"/>
        <v>5</v>
      </c>
      <c r="J3959" t="str">
        <f t="shared" ca="1" si="374"/>
        <v>Loyal</v>
      </c>
    </row>
    <row r="3960" spans="1:10" x14ac:dyDescent="0.3">
      <c r="A3960" s="10" t="s">
        <v>3597</v>
      </c>
      <c r="B3960" s="2">
        <v>45506</v>
      </c>
      <c r="C3960">
        <v>1</v>
      </c>
      <c r="D3960">
        <v>2738.16</v>
      </c>
      <c r="E3960" s="11">
        <f t="shared" ca="1" si="375"/>
        <v>573</v>
      </c>
      <c r="F3960">
        <f t="shared" ca="1" si="370"/>
        <v>1</v>
      </c>
      <c r="G3960">
        <f t="shared" si="371"/>
        <v>1</v>
      </c>
      <c r="H3960">
        <f t="shared" si="372"/>
        <v>3</v>
      </c>
      <c r="I3960">
        <f t="shared" ca="1" si="373"/>
        <v>5</v>
      </c>
      <c r="J3960" t="str">
        <f t="shared" ca="1" si="374"/>
        <v>Loyal</v>
      </c>
    </row>
    <row r="3961" spans="1:10" x14ac:dyDescent="0.3">
      <c r="A3961" s="10" t="s">
        <v>2921</v>
      </c>
      <c r="B3961" s="2">
        <v>45501</v>
      </c>
      <c r="C3961">
        <v>1</v>
      </c>
      <c r="D3961">
        <v>779.01</v>
      </c>
      <c r="E3961" s="11">
        <f t="shared" ca="1" si="375"/>
        <v>578</v>
      </c>
      <c r="F3961">
        <f t="shared" ca="1" si="370"/>
        <v>1</v>
      </c>
      <c r="G3961">
        <f t="shared" si="371"/>
        <v>1</v>
      </c>
      <c r="H3961">
        <f t="shared" si="372"/>
        <v>1</v>
      </c>
      <c r="I3961">
        <f t="shared" ca="1" si="373"/>
        <v>3</v>
      </c>
      <c r="J3961" t="str">
        <f t="shared" ca="1" si="374"/>
        <v>Lost</v>
      </c>
    </row>
    <row r="3962" spans="1:10" x14ac:dyDescent="0.3">
      <c r="A3962" s="10" t="s">
        <v>1390</v>
      </c>
      <c r="B3962" s="2">
        <v>45652</v>
      </c>
      <c r="C3962">
        <v>3</v>
      </c>
      <c r="D3962">
        <v>2510.67</v>
      </c>
      <c r="E3962" s="11">
        <f t="shared" ca="1" si="375"/>
        <v>427</v>
      </c>
      <c r="F3962">
        <f t="shared" ca="1" si="370"/>
        <v>1</v>
      </c>
      <c r="G3962">
        <f t="shared" si="371"/>
        <v>3</v>
      </c>
      <c r="H3962">
        <f t="shared" si="372"/>
        <v>3</v>
      </c>
      <c r="I3962">
        <f t="shared" ca="1" si="373"/>
        <v>7</v>
      </c>
      <c r="J3962" t="str">
        <f t="shared" ca="1" si="374"/>
        <v>Champion</v>
      </c>
    </row>
    <row r="3963" spans="1:10" x14ac:dyDescent="0.3">
      <c r="A3963" s="10" t="s">
        <v>1256</v>
      </c>
      <c r="B3963" s="2">
        <v>45627</v>
      </c>
      <c r="C3963">
        <v>2</v>
      </c>
      <c r="D3963">
        <v>1609.9299999999998</v>
      </c>
      <c r="E3963" s="11">
        <f t="shared" ca="1" si="375"/>
        <v>452</v>
      </c>
      <c r="F3963">
        <f t="shared" ca="1" si="370"/>
        <v>1</v>
      </c>
      <c r="G3963">
        <f t="shared" si="371"/>
        <v>2</v>
      </c>
      <c r="H3963">
        <f t="shared" si="372"/>
        <v>2</v>
      </c>
      <c r="I3963">
        <f t="shared" ca="1" si="373"/>
        <v>5</v>
      </c>
      <c r="J3963" t="str">
        <f t="shared" ca="1" si="374"/>
        <v>Loyal</v>
      </c>
    </row>
    <row r="3964" spans="1:10" x14ac:dyDescent="0.3">
      <c r="A3964" s="10" t="s">
        <v>3126</v>
      </c>
      <c r="B3964" s="2">
        <v>45492</v>
      </c>
      <c r="C3964">
        <v>2</v>
      </c>
      <c r="D3964">
        <v>1362.15</v>
      </c>
      <c r="E3964" s="11">
        <f t="shared" ca="1" si="375"/>
        <v>587</v>
      </c>
      <c r="F3964">
        <f t="shared" ca="1" si="370"/>
        <v>1</v>
      </c>
      <c r="G3964">
        <f t="shared" si="371"/>
        <v>2</v>
      </c>
      <c r="H3964">
        <f t="shared" si="372"/>
        <v>2</v>
      </c>
      <c r="I3964">
        <f t="shared" ca="1" si="373"/>
        <v>5</v>
      </c>
      <c r="J3964" t="str">
        <f t="shared" ca="1" si="374"/>
        <v>Loyal</v>
      </c>
    </row>
    <row r="3965" spans="1:10" x14ac:dyDescent="0.3">
      <c r="A3965" s="10" t="s">
        <v>3274</v>
      </c>
      <c r="B3965" s="2">
        <v>45517</v>
      </c>
      <c r="C3965">
        <v>3</v>
      </c>
      <c r="D3965">
        <v>1070.77</v>
      </c>
      <c r="E3965" s="11">
        <f t="shared" ca="1" si="375"/>
        <v>562</v>
      </c>
      <c r="F3965">
        <f t="shared" ca="1" si="370"/>
        <v>1</v>
      </c>
      <c r="G3965">
        <f t="shared" si="371"/>
        <v>3</v>
      </c>
      <c r="H3965">
        <f t="shared" si="372"/>
        <v>2</v>
      </c>
      <c r="I3965">
        <f t="shared" ca="1" si="373"/>
        <v>6</v>
      </c>
      <c r="J3965" t="str">
        <f t="shared" ca="1" si="374"/>
        <v>Loyal</v>
      </c>
    </row>
    <row r="3966" spans="1:10" x14ac:dyDescent="0.3">
      <c r="A3966" s="10" t="s">
        <v>1735</v>
      </c>
      <c r="B3966" s="2">
        <v>45478</v>
      </c>
      <c r="C3966">
        <v>1</v>
      </c>
      <c r="D3966">
        <v>2748.84</v>
      </c>
      <c r="E3966" s="11">
        <f t="shared" ca="1" si="375"/>
        <v>601</v>
      </c>
      <c r="F3966">
        <f t="shared" ca="1" si="370"/>
        <v>1</v>
      </c>
      <c r="G3966">
        <f t="shared" si="371"/>
        <v>1</v>
      </c>
      <c r="H3966">
        <f t="shared" si="372"/>
        <v>3</v>
      </c>
      <c r="I3966">
        <f t="shared" ca="1" si="373"/>
        <v>5</v>
      </c>
      <c r="J3966" t="str">
        <f t="shared" ca="1" si="374"/>
        <v>Loyal</v>
      </c>
    </row>
    <row r="3967" spans="1:10" x14ac:dyDescent="0.3">
      <c r="A3967" s="10" t="s">
        <v>2226</v>
      </c>
      <c r="B3967" s="2">
        <v>45627</v>
      </c>
      <c r="C3967">
        <v>1</v>
      </c>
      <c r="D3967">
        <v>304.24</v>
      </c>
      <c r="E3967" s="11">
        <f t="shared" ca="1" si="375"/>
        <v>452</v>
      </c>
      <c r="F3967">
        <f t="shared" ca="1" si="370"/>
        <v>1</v>
      </c>
      <c r="G3967">
        <f t="shared" si="371"/>
        <v>1</v>
      </c>
      <c r="H3967">
        <f t="shared" si="372"/>
        <v>1</v>
      </c>
      <c r="I3967">
        <f t="shared" ca="1" si="373"/>
        <v>3</v>
      </c>
      <c r="J3967" t="str">
        <f t="shared" ca="1" si="374"/>
        <v>Lost</v>
      </c>
    </row>
    <row r="3968" spans="1:10" x14ac:dyDescent="0.3">
      <c r="A3968" s="10" t="s">
        <v>1582</v>
      </c>
      <c r="B3968" s="2">
        <v>45447</v>
      </c>
      <c r="C3968">
        <v>2</v>
      </c>
      <c r="D3968">
        <v>4134.25</v>
      </c>
      <c r="E3968" s="11">
        <f t="shared" ca="1" si="375"/>
        <v>632</v>
      </c>
      <c r="F3968">
        <f t="shared" ca="1" si="370"/>
        <v>1</v>
      </c>
      <c r="G3968">
        <f t="shared" si="371"/>
        <v>2</v>
      </c>
      <c r="H3968">
        <f t="shared" si="372"/>
        <v>3</v>
      </c>
      <c r="I3968">
        <f t="shared" ca="1" si="373"/>
        <v>6</v>
      </c>
      <c r="J3968" t="str">
        <f t="shared" ca="1" si="374"/>
        <v>Loyal</v>
      </c>
    </row>
    <row r="3969" spans="1:10" x14ac:dyDescent="0.3">
      <c r="A3969" s="10" t="s">
        <v>4037</v>
      </c>
      <c r="B3969" s="2">
        <v>45585</v>
      </c>
      <c r="C3969">
        <v>2</v>
      </c>
      <c r="D3969">
        <v>846.06000000000006</v>
      </c>
      <c r="E3969" s="11">
        <f t="shared" ca="1" si="375"/>
        <v>494</v>
      </c>
      <c r="F3969">
        <f t="shared" ca="1" si="370"/>
        <v>1</v>
      </c>
      <c r="G3969">
        <f t="shared" si="371"/>
        <v>2</v>
      </c>
      <c r="H3969">
        <f t="shared" si="372"/>
        <v>1</v>
      </c>
      <c r="I3969">
        <f t="shared" ca="1" si="373"/>
        <v>4</v>
      </c>
      <c r="J3969" t="str">
        <f t="shared" ca="1" si="374"/>
        <v>At Risk</v>
      </c>
    </row>
    <row r="3970" spans="1:10" x14ac:dyDescent="0.3">
      <c r="A3970" s="10" t="s">
        <v>4549</v>
      </c>
      <c r="B3970" s="2">
        <v>45628</v>
      </c>
      <c r="C3970">
        <v>1</v>
      </c>
      <c r="D3970">
        <v>232.35</v>
      </c>
      <c r="E3970" s="11">
        <f t="shared" ca="1" si="375"/>
        <v>451</v>
      </c>
      <c r="F3970">
        <f t="shared" ca="1" si="370"/>
        <v>1</v>
      </c>
      <c r="G3970">
        <f t="shared" si="371"/>
        <v>1</v>
      </c>
      <c r="H3970">
        <f t="shared" si="372"/>
        <v>1</v>
      </c>
      <c r="I3970">
        <f t="shared" ca="1" si="373"/>
        <v>3</v>
      </c>
      <c r="J3970" t="str">
        <f t="shared" ca="1" si="374"/>
        <v>Lost</v>
      </c>
    </row>
    <row r="3971" spans="1:10" x14ac:dyDescent="0.3">
      <c r="A3971" s="10" t="s">
        <v>3017</v>
      </c>
      <c r="B3971" s="2">
        <v>45467</v>
      </c>
      <c r="C3971">
        <v>1</v>
      </c>
      <c r="D3971">
        <v>411.94</v>
      </c>
      <c r="E3971" s="11">
        <f t="shared" ca="1" si="375"/>
        <v>612</v>
      </c>
      <c r="F3971">
        <f t="shared" ref="F3971:F4034" ca="1" si="376">_xlfn.IFS(E3971&lt;100,3,E3971&lt;=200,2,E3971&gt;200,1)</f>
        <v>1</v>
      </c>
      <c r="G3971">
        <f t="shared" ref="G3971:G4034" si="377">_xlfn.IFS(C3971&gt;=3,3,C3971=2,2,C3971=1,1)</f>
        <v>1</v>
      </c>
      <c r="H3971">
        <f t="shared" ref="H3971:H4034" si="378">_xlfn.IFS(D3971&gt;=2000,3,D3971&gt;=1000,2,D3971&lt;1000,1)</f>
        <v>1</v>
      </c>
      <c r="I3971">
        <f t="shared" ref="I3971:I4034" ca="1" si="379">F3971+G3971+H3971</f>
        <v>3</v>
      </c>
      <c r="J3971" t="str">
        <f t="shared" ref="J3971:J4034" ca="1" si="380">_xlfn.IFS(I3971&gt;=7,"Champion",I3971&gt;=5,"Loyal",I3971&gt;=4,"At Risk",I3971&lt;4,"Lost")</f>
        <v>Lost</v>
      </c>
    </row>
    <row r="3972" spans="1:10" x14ac:dyDescent="0.3">
      <c r="A3972" s="10" t="s">
        <v>4789</v>
      </c>
      <c r="B3972" s="2">
        <v>45505</v>
      </c>
      <c r="C3972">
        <v>1</v>
      </c>
      <c r="D3972">
        <v>2490.1</v>
      </c>
      <c r="E3972" s="11">
        <f t="shared" ca="1" si="375"/>
        <v>574</v>
      </c>
      <c r="F3972">
        <f t="shared" ca="1" si="376"/>
        <v>1</v>
      </c>
      <c r="G3972">
        <f t="shared" si="377"/>
        <v>1</v>
      </c>
      <c r="H3972">
        <f t="shared" si="378"/>
        <v>3</v>
      </c>
      <c r="I3972">
        <f t="shared" ca="1" si="379"/>
        <v>5</v>
      </c>
      <c r="J3972" t="str">
        <f t="shared" ca="1" si="380"/>
        <v>Loyal</v>
      </c>
    </row>
    <row r="3973" spans="1:10" x14ac:dyDescent="0.3">
      <c r="A3973" s="10" t="s">
        <v>1011</v>
      </c>
      <c r="B3973" s="2">
        <v>45562</v>
      </c>
      <c r="C3973">
        <v>3</v>
      </c>
      <c r="D3973">
        <v>3230.17</v>
      </c>
      <c r="E3973" s="11">
        <f t="shared" ref="E3973:E4036" ca="1" si="381">TODAY()-B3973</f>
        <v>517</v>
      </c>
      <c r="F3973">
        <f t="shared" ca="1" si="376"/>
        <v>1</v>
      </c>
      <c r="G3973">
        <f t="shared" si="377"/>
        <v>3</v>
      </c>
      <c r="H3973">
        <f t="shared" si="378"/>
        <v>3</v>
      </c>
      <c r="I3973">
        <f t="shared" ca="1" si="379"/>
        <v>7</v>
      </c>
      <c r="J3973" t="str">
        <f t="shared" ca="1" si="380"/>
        <v>Champion</v>
      </c>
    </row>
    <row r="3974" spans="1:10" x14ac:dyDescent="0.3">
      <c r="A3974" s="10" t="s">
        <v>5353</v>
      </c>
      <c r="B3974" s="2">
        <v>45643</v>
      </c>
      <c r="C3974">
        <v>1</v>
      </c>
      <c r="D3974">
        <v>1720.07</v>
      </c>
      <c r="E3974" s="11">
        <f t="shared" ca="1" si="381"/>
        <v>436</v>
      </c>
      <c r="F3974">
        <f t="shared" ca="1" si="376"/>
        <v>1</v>
      </c>
      <c r="G3974">
        <f t="shared" si="377"/>
        <v>1</v>
      </c>
      <c r="H3974">
        <f t="shared" si="378"/>
        <v>2</v>
      </c>
      <c r="I3974">
        <f t="shared" ca="1" si="379"/>
        <v>4</v>
      </c>
      <c r="J3974" t="str">
        <f t="shared" ca="1" si="380"/>
        <v>At Risk</v>
      </c>
    </row>
    <row r="3975" spans="1:10" x14ac:dyDescent="0.3">
      <c r="A3975" s="10" t="s">
        <v>4608</v>
      </c>
      <c r="B3975" s="2">
        <v>45350</v>
      </c>
      <c r="C3975">
        <v>1</v>
      </c>
      <c r="D3975">
        <v>202.44</v>
      </c>
      <c r="E3975" s="11">
        <f t="shared" ca="1" si="381"/>
        <v>729</v>
      </c>
      <c r="F3975">
        <f t="shared" ca="1" si="376"/>
        <v>1</v>
      </c>
      <c r="G3975">
        <f t="shared" si="377"/>
        <v>1</v>
      </c>
      <c r="H3975">
        <f t="shared" si="378"/>
        <v>1</v>
      </c>
      <c r="I3975">
        <f t="shared" ca="1" si="379"/>
        <v>3</v>
      </c>
      <c r="J3975" t="str">
        <f t="shared" ca="1" si="380"/>
        <v>Lost</v>
      </c>
    </row>
    <row r="3976" spans="1:10" x14ac:dyDescent="0.3">
      <c r="A3976" s="10" t="s">
        <v>1681</v>
      </c>
      <c r="B3976" s="2">
        <v>45413</v>
      </c>
      <c r="C3976">
        <v>2</v>
      </c>
      <c r="D3976">
        <v>2547.21</v>
      </c>
      <c r="E3976" s="11">
        <f t="shared" ca="1" si="381"/>
        <v>666</v>
      </c>
      <c r="F3976">
        <f t="shared" ca="1" si="376"/>
        <v>1</v>
      </c>
      <c r="G3976">
        <f t="shared" si="377"/>
        <v>2</v>
      </c>
      <c r="H3976">
        <f t="shared" si="378"/>
        <v>3</v>
      </c>
      <c r="I3976">
        <f t="shared" ca="1" si="379"/>
        <v>6</v>
      </c>
      <c r="J3976" t="str">
        <f t="shared" ca="1" si="380"/>
        <v>Loyal</v>
      </c>
    </row>
    <row r="3977" spans="1:10" x14ac:dyDescent="0.3">
      <c r="A3977" s="10" t="s">
        <v>3568</v>
      </c>
      <c r="B3977" s="2">
        <v>45588</v>
      </c>
      <c r="C3977">
        <v>1</v>
      </c>
      <c r="D3977">
        <v>1856.04</v>
      </c>
      <c r="E3977" s="11">
        <f t="shared" ca="1" si="381"/>
        <v>491</v>
      </c>
      <c r="F3977">
        <f t="shared" ca="1" si="376"/>
        <v>1</v>
      </c>
      <c r="G3977">
        <f t="shared" si="377"/>
        <v>1</v>
      </c>
      <c r="H3977">
        <f t="shared" si="378"/>
        <v>2</v>
      </c>
      <c r="I3977">
        <f t="shared" ca="1" si="379"/>
        <v>4</v>
      </c>
      <c r="J3977" t="str">
        <f t="shared" ca="1" si="380"/>
        <v>At Risk</v>
      </c>
    </row>
    <row r="3978" spans="1:10" x14ac:dyDescent="0.3">
      <c r="A3978" s="10" t="s">
        <v>3424</v>
      </c>
      <c r="B3978" s="2">
        <v>45656</v>
      </c>
      <c r="C3978">
        <v>1</v>
      </c>
      <c r="D3978">
        <v>23.28</v>
      </c>
      <c r="E3978" s="11">
        <f t="shared" ca="1" si="381"/>
        <v>423</v>
      </c>
      <c r="F3978">
        <f t="shared" ca="1" si="376"/>
        <v>1</v>
      </c>
      <c r="G3978">
        <f t="shared" si="377"/>
        <v>1</v>
      </c>
      <c r="H3978">
        <f t="shared" si="378"/>
        <v>1</v>
      </c>
      <c r="I3978">
        <f t="shared" ca="1" si="379"/>
        <v>3</v>
      </c>
      <c r="J3978" t="str">
        <f t="shared" ca="1" si="380"/>
        <v>Lost</v>
      </c>
    </row>
    <row r="3979" spans="1:10" x14ac:dyDescent="0.3">
      <c r="A3979" s="10" t="s">
        <v>917</v>
      </c>
      <c r="B3979" s="2">
        <v>45483</v>
      </c>
      <c r="C3979">
        <v>1</v>
      </c>
      <c r="D3979">
        <v>3804.36</v>
      </c>
      <c r="E3979" s="11">
        <f t="shared" ca="1" si="381"/>
        <v>596</v>
      </c>
      <c r="F3979">
        <f t="shared" ca="1" si="376"/>
        <v>1</v>
      </c>
      <c r="G3979">
        <f t="shared" si="377"/>
        <v>1</v>
      </c>
      <c r="H3979">
        <f t="shared" si="378"/>
        <v>3</v>
      </c>
      <c r="I3979">
        <f t="shared" ca="1" si="379"/>
        <v>5</v>
      </c>
      <c r="J3979" t="str">
        <f t="shared" ca="1" si="380"/>
        <v>Loyal</v>
      </c>
    </row>
    <row r="3980" spans="1:10" x14ac:dyDescent="0.3">
      <c r="A3980" s="10" t="s">
        <v>1117</v>
      </c>
      <c r="B3980" s="2">
        <v>45546</v>
      </c>
      <c r="C3980">
        <v>2</v>
      </c>
      <c r="D3980">
        <v>2983.6899999999996</v>
      </c>
      <c r="E3980" s="11">
        <f t="shared" ca="1" si="381"/>
        <v>533</v>
      </c>
      <c r="F3980">
        <f t="shared" ca="1" si="376"/>
        <v>1</v>
      </c>
      <c r="G3980">
        <f t="shared" si="377"/>
        <v>2</v>
      </c>
      <c r="H3980">
        <f t="shared" si="378"/>
        <v>3</v>
      </c>
      <c r="I3980">
        <f t="shared" ca="1" si="379"/>
        <v>6</v>
      </c>
      <c r="J3980" t="str">
        <f t="shared" ca="1" si="380"/>
        <v>Loyal</v>
      </c>
    </row>
    <row r="3981" spans="1:10" x14ac:dyDescent="0.3">
      <c r="A3981" s="10" t="s">
        <v>2000</v>
      </c>
      <c r="B3981" s="2">
        <v>45347</v>
      </c>
      <c r="C3981">
        <v>1</v>
      </c>
      <c r="D3981">
        <v>103.98</v>
      </c>
      <c r="E3981" s="11">
        <f t="shared" ca="1" si="381"/>
        <v>732</v>
      </c>
      <c r="F3981">
        <f t="shared" ca="1" si="376"/>
        <v>1</v>
      </c>
      <c r="G3981">
        <f t="shared" si="377"/>
        <v>1</v>
      </c>
      <c r="H3981">
        <f t="shared" si="378"/>
        <v>1</v>
      </c>
      <c r="I3981">
        <f t="shared" ca="1" si="379"/>
        <v>3</v>
      </c>
      <c r="J3981" t="str">
        <f t="shared" ca="1" si="380"/>
        <v>Lost</v>
      </c>
    </row>
    <row r="3982" spans="1:10" x14ac:dyDescent="0.3">
      <c r="A3982" s="10" t="s">
        <v>1983</v>
      </c>
      <c r="B3982" s="2">
        <v>45459</v>
      </c>
      <c r="C3982">
        <v>1</v>
      </c>
      <c r="D3982">
        <v>453.88</v>
      </c>
      <c r="E3982" s="11">
        <f t="shared" ca="1" si="381"/>
        <v>620</v>
      </c>
      <c r="F3982">
        <f t="shared" ca="1" si="376"/>
        <v>1</v>
      </c>
      <c r="G3982">
        <f t="shared" si="377"/>
        <v>1</v>
      </c>
      <c r="H3982">
        <f t="shared" si="378"/>
        <v>1</v>
      </c>
      <c r="I3982">
        <f t="shared" ca="1" si="379"/>
        <v>3</v>
      </c>
      <c r="J3982" t="str">
        <f t="shared" ca="1" si="380"/>
        <v>Lost</v>
      </c>
    </row>
    <row r="3983" spans="1:10" x14ac:dyDescent="0.3">
      <c r="A3983" s="10" t="s">
        <v>1688</v>
      </c>
      <c r="B3983" s="2">
        <v>45592</v>
      </c>
      <c r="C3983">
        <v>2</v>
      </c>
      <c r="D3983">
        <v>1753.05</v>
      </c>
      <c r="E3983" s="11">
        <f t="shared" ca="1" si="381"/>
        <v>487</v>
      </c>
      <c r="F3983">
        <f t="shared" ca="1" si="376"/>
        <v>1</v>
      </c>
      <c r="G3983">
        <f t="shared" si="377"/>
        <v>2</v>
      </c>
      <c r="H3983">
        <f t="shared" si="378"/>
        <v>2</v>
      </c>
      <c r="I3983">
        <f t="shared" ca="1" si="379"/>
        <v>5</v>
      </c>
      <c r="J3983" t="str">
        <f t="shared" ca="1" si="380"/>
        <v>Loyal</v>
      </c>
    </row>
    <row r="3984" spans="1:10" x14ac:dyDescent="0.3">
      <c r="A3984" s="10" t="s">
        <v>1682</v>
      </c>
      <c r="B3984" s="2">
        <v>45653</v>
      </c>
      <c r="C3984">
        <v>2</v>
      </c>
      <c r="D3984">
        <v>1333.52</v>
      </c>
      <c r="E3984" s="11">
        <f t="shared" ca="1" si="381"/>
        <v>426</v>
      </c>
      <c r="F3984">
        <f t="shared" ca="1" si="376"/>
        <v>1</v>
      </c>
      <c r="G3984">
        <f t="shared" si="377"/>
        <v>2</v>
      </c>
      <c r="H3984">
        <f t="shared" si="378"/>
        <v>2</v>
      </c>
      <c r="I3984">
        <f t="shared" ca="1" si="379"/>
        <v>5</v>
      </c>
      <c r="J3984" t="str">
        <f t="shared" ca="1" si="380"/>
        <v>Loyal</v>
      </c>
    </row>
    <row r="3985" spans="1:10" x14ac:dyDescent="0.3">
      <c r="A3985" s="10" t="s">
        <v>724</v>
      </c>
      <c r="B3985" s="2">
        <v>45545</v>
      </c>
      <c r="C3985">
        <v>1</v>
      </c>
      <c r="D3985">
        <v>1676.13</v>
      </c>
      <c r="E3985" s="11">
        <f t="shared" ca="1" si="381"/>
        <v>534</v>
      </c>
      <c r="F3985">
        <f t="shared" ca="1" si="376"/>
        <v>1</v>
      </c>
      <c r="G3985">
        <f t="shared" si="377"/>
        <v>1</v>
      </c>
      <c r="H3985">
        <f t="shared" si="378"/>
        <v>2</v>
      </c>
      <c r="I3985">
        <f t="shared" ca="1" si="379"/>
        <v>4</v>
      </c>
      <c r="J3985" t="str">
        <f t="shared" ca="1" si="380"/>
        <v>At Risk</v>
      </c>
    </row>
    <row r="3986" spans="1:10" x14ac:dyDescent="0.3">
      <c r="A3986" s="10" t="s">
        <v>322</v>
      </c>
      <c r="B3986" s="2">
        <v>45509</v>
      </c>
      <c r="C3986">
        <v>3</v>
      </c>
      <c r="D3986">
        <v>2201.79</v>
      </c>
      <c r="E3986" s="11">
        <f t="shared" ca="1" si="381"/>
        <v>570</v>
      </c>
      <c r="F3986">
        <f t="shared" ca="1" si="376"/>
        <v>1</v>
      </c>
      <c r="G3986">
        <f t="shared" si="377"/>
        <v>3</v>
      </c>
      <c r="H3986">
        <f t="shared" si="378"/>
        <v>3</v>
      </c>
      <c r="I3986">
        <f t="shared" ca="1" si="379"/>
        <v>7</v>
      </c>
      <c r="J3986" t="str">
        <f t="shared" ca="1" si="380"/>
        <v>Champion</v>
      </c>
    </row>
    <row r="3987" spans="1:10" x14ac:dyDescent="0.3">
      <c r="A3987" s="10" t="s">
        <v>5519</v>
      </c>
      <c r="B3987" s="2">
        <v>45315</v>
      </c>
      <c r="C3987">
        <v>1</v>
      </c>
      <c r="D3987">
        <v>530.86</v>
      </c>
      <c r="E3987" s="11">
        <f t="shared" ca="1" si="381"/>
        <v>764</v>
      </c>
      <c r="F3987">
        <f t="shared" ca="1" si="376"/>
        <v>1</v>
      </c>
      <c r="G3987">
        <f t="shared" si="377"/>
        <v>1</v>
      </c>
      <c r="H3987">
        <f t="shared" si="378"/>
        <v>1</v>
      </c>
      <c r="I3987">
        <f t="shared" ca="1" si="379"/>
        <v>3</v>
      </c>
      <c r="J3987" t="str">
        <f t="shared" ca="1" si="380"/>
        <v>Lost</v>
      </c>
    </row>
    <row r="3988" spans="1:10" x14ac:dyDescent="0.3">
      <c r="A3988" s="10" t="s">
        <v>2402</v>
      </c>
      <c r="B3988" s="2">
        <v>45330</v>
      </c>
      <c r="C3988">
        <v>1</v>
      </c>
      <c r="D3988">
        <v>513.22</v>
      </c>
      <c r="E3988" s="11">
        <f t="shared" ca="1" si="381"/>
        <v>749</v>
      </c>
      <c r="F3988">
        <f t="shared" ca="1" si="376"/>
        <v>1</v>
      </c>
      <c r="G3988">
        <f t="shared" si="377"/>
        <v>1</v>
      </c>
      <c r="H3988">
        <f t="shared" si="378"/>
        <v>1</v>
      </c>
      <c r="I3988">
        <f t="shared" ca="1" si="379"/>
        <v>3</v>
      </c>
      <c r="J3988" t="str">
        <f t="shared" ca="1" si="380"/>
        <v>Lost</v>
      </c>
    </row>
    <row r="3989" spans="1:10" x14ac:dyDescent="0.3">
      <c r="A3989" s="10" t="s">
        <v>5847</v>
      </c>
      <c r="B3989" s="2">
        <v>45379</v>
      </c>
      <c r="C3989">
        <v>1</v>
      </c>
      <c r="D3989">
        <v>916.05</v>
      </c>
      <c r="E3989" s="11">
        <f t="shared" ca="1" si="381"/>
        <v>700</v>
      </c>
      <c r="F3989">
        <f t="shared" ca="1" si="376"/>
        <v>1</v>
      </c>
      <c r="G3989">
        <f t="shared" si="377"/>
        <v>1</v>
      </c>
      <c r="H3989">
        <f t="shared" si="378"/>
        <v>1</v>
      </c>
      <c r="I3989">
        <f t="shared" ca="1" si="379"/>
        <v>3</v>
      </c>
      <c r="J3989" t="str">
        <f t="shared" ca="1" si="380"/>
        <v>Lost</v>
      </c>
    </row>
    <row r="3990" spans="1:10" x14ac:dyDescent="0.3">
      <c r="A3990" s="10" t="s">
        <v>837</v>
      </c>
      <c r="B3990" s="2">
        <v>45452</v>
      </c>
      <c r="C3990">
        <v>2</v>
      </c>
      <c r="D3990">
        <v>1831.5100000000002</v>
      </c>
      <c r="E3990" s="11">
        <f t="shared" ca="1" si="381"/>
        <v>627</v>
      </c>
      <c r="F3990">
        <f t="shared" ca="1" si="376"/>
        <v>1</v>
      </c>
      <c r="G3990">
        <f t="shared" si="377"/>
        <v>2</v>
      </c>
      <c r="H3990">
        <f t="shared" si="378"/>
        <v>2</v>
      </c>
      <c r="I3990">
        <f t="shared" ca="1" si="379"/>
        <v>5</v>
      </c>
      <c r="J3990" t="str">
        <f t="shared" ca="1" si="380"/>
        <v>Loyal</v>
      </c>
    </row>
    <row r="3991" spans="1:10" x14ac:dyDescent="0.3">
      <c r="A3991" s="10" t="s">
        <v>4157</v>
      </c>
      <c r="B3991" s="2">
        <v>45541</v>
      </c>
      <c r="C3991">
        <v>2</v>
      </c>
      <c r="D3991">
        <v>2869.84</v>
      </c>
      <c r="E3991" s="11">
        <f t="shared" ca="1" si="381"/>
        <v>538</v>
      </c>
      <c r="F3991">
        <f t="shared" ca="1" si="376"/>
        <v>1</v>
      </c>
      <c r="G3991">
        <f t="shared" si="377"/>
        <v>2</v>
      </c>
      <c r="H3991">
        <f t="shared" si="378"/>
        <v>3</v>
      </c>
      <c r="I3991">
        <f t="shared" ca="1" si="379"/>
        <v>6</v>
      </c>
      <c r="J3991" t="str">
        <f t="shared" ca="1" si="380"/>
        <v>Loyal</v>
      </c>
    </row>
    <row r="3992" spans="1:10" x14ac:dyDescent="0.3">
      <c r="A3992" s="10" t="s">
        <v>4801</v>
      </c>
      <c r="B3992" s="2">
        <v>45370</v>
      </c>
      <c r="C3992">
        <v>1</v>
      </c>
      <c r="D3992">
        <v>1634.85</v>
      </c>
      <c r="E3992" s="11">
        <f t="shared" ca="1" si="381"/>
        <v>709</v>
      </c>
      <c r="F3992">
        <f t="shared" ca="1" si="376"/>
        <v>1</v>
      </c>
      <c r="G3992">
        <f t="shared" si="377"/>
        <v>1</v>
      </c>
      <c r="H3992">
        <f t="shared" si="378"/>
        <v>2</v>
      </c>
      <c r="I3992">
        <f t="shared" ca="1" si="379"/>
        <v>4</v>
      </c>
      <c r="J3992" t="str">
        <f t="shared" ca="1" si="380"/>
        <v>At Risk</v>
      </c>
    </row>
    <row r="3993" spans="1:10" x14ac:dyDescent="0.3">
      <c r="A3993" s="10" t="s">
        <v>4536</v>
      </c>
      <c r="B3993" s="2">
        <v>45557</v>
      </c>
      <c r="C3993">
        <v>1</v>
      </c>
      <c r="D3993">
        <v>533.4</v>
      </c>
      <c r="E3993" s="11">
        <f t="shared" ca="1" si="381"/>
        <v>522</v>
      </c>
      <c r="F3993">
        <f t="shared" ca="1" si="376"/>
        <v>1</v>
      </c>
      <c r="G3993">
        <f t="shared" si="377"/>
        <v>1</v>
      </c>
      <c r="H3993">
        <f t="shared" si="378"/>
        <v>1</v>
      </c>
      <c r="I3993">
        <f t="shared" ca="1" si="379"/>
        <v>3</v>
      </c>
      <c r="J3993" t="str">
        <f t="shared" ca="1" si="380"/>
        <v>Lost</v>
      </c>
    </row>
    <row r="3994" spans="1:10" x14ac:dyDescent="0.3">
      <c r="A3994" s="10" t="s">
        <v>5026</v>
      </c>
      <c r="B3994" s="2">
        <v>45629</v>
      </c>
      <c r="C3994">
        <v>2</v>
      </c>
      <c r="D3994">
        <v>3596.98</v>
      </c>
      <c r="E3994" s="11">
        <f t="shared" ca="1" si="381"/>
        <v>450</v>
      </c>
      <c r="F3994">
        <f t="shared" ca="1" si="376"/>
        <v>1</v>
      </c>
      <c r="G3994">
        <f t="shared" si="377"/>
        <v>2</v>
      </c>
      <c r="H3994">
        <f t="shared" si="378"/>
        <v>3</v>
      </c>
      <c r="I3994">
        <f t="shared" ca="1" si="379"/>
        <v>6</v>
      </c>
      <c r="J3994" t="str">
        <f t="shared" ca="1" si="380"/>
        <v>Loyal</v>
      </c>
    </row>
    <row r="3995" spans="1:10" x14ac:dyDescent="0.3">
      <c r="A3995" s="10" t="s">
        <v>4686</v>
      </c>
      <c r="B3995" s="2">
        <v>45584</v>
      </c>
      <c r="C3995">
        <v>1</v>
      </c>
      <c r="D3995">
        <v>1404.86</v>
      </c>
      <c r="E3995" s="11">
        <f t="shared" ca="1" si="381"/>
        <v>495</v>
      </c>
      <c r="F3995">
        <f t="shared" ca="1" si="376"/>
        <v>1</v>
      </c>
      <c r="G3995">
        <f t="shared" si="377"/>
        <v>1</v>
      </c>
      <c r="H3995">
        <f t="shared" si="378"/>
        <v>2</v>
      </c>
      <c r="I3995">
        <f t="shared" ca="1" si="379"/>
        <v>4</v>
      </c>
      <c r="J3995" t="str">
        <f t="shared" ca="1" si="380"/>
        <v>At Risk</v>
      </c>
    </row>
    <row r="3996" spans="1:10" x14ac:dyDescent="0.3">
      <c r="A3996" s="10" t="s">
        <v>607</v>
      </c>
      <c r="B3996" s="2">
        <v>45477</v>
      </c>
      <c r="C3996">
        <v>1</v>
      </c>
      <c r="D3996">
        <v>1064.5899999999999</v>
      </c>
      <c r="E3996" s="11">
        <f t="shared" ca="1" si="381"/>
        <v>602</v>
      </c>
      <c r="F3996">
        <f t="shared" ca="1" si="376"/>
        <v>1</v>
      </c>
      <c r="G3996">
        <f t="shared" si="377"/>
        <v>1</v>
      </c>
      <c r="H3996">
        <f t="shared" si="378"/>
        <v>2</v>
      </c>
      <c r="I3996">
        <f t="shared" ca="1" si="379"/>
        <v>4</v>
      </c>
      <c r="J3996" t="str">
        <f t="shared" ca="1" si="380"/>
        <v>At Risk</v>
      </c>
    </row>
    <row r="3997" spans="1:10" x14ac:dyDescent="0.3">
      <c r="A3997" s="10" t="s">
        <v>4968</v>
      </c>
      <c r="B3997" s="2">
        <v>45594</v>
      </c>
      <c r="C3997">
        <v>1</v>
      </c>
      <c r="D3997">
        <v>3190.18</v>
      </c>
      <c r="E3997" s="11">
        <f t="shared" ca="1" si="381"/>
        <v>485</v>
      </c>
      <c r="F3997">
        <f t="shared" ca="1" si="376"/>
        <v>1</v>
      </c>
      <c r="G3997">
        <f t="shared" si="377"/>
        <v>1</v>
      </c>
      <c r="H3997">
        <f t="shared" si="378"/>
        <v>3</v>
      </c>
      <c r="I3997">
        <f t="shared" ca="1" si="379"/>
        <v>5</v>
      </c>
      <c r="J3997" t="str">
        <f t="shared" ca="1" si="380"/>
        <v>Loyal</v>
      </c>
    </row>
    <row r="3998" spans="1:10" x14ac:dyDescent="0.3">
      <c r="A3998" s="10" t="s">
        <v>5734</v>
      </c>
      <c r="B3998" s="2">
        <v>45512</v>
      </c>
      <c r="C3998">
        <v>1</v>
      </c>
      <c r="D3998">
        <v>1560.61</v>
      </c>
      <c r="E3998" s="11">
        <f t="shared" ca="1" si="381"/>
        <v>567</v>
      </c>
      <c r="F3998">
        <f t="shared" ca="1" si="376"/>
        <v>1</v>
      </c>
      <c r="G3998">
        <f t="shared" si="377"/>
        <v>1</v>
      </c>
      <c r="H3998">
        <f t="shared" si="378"/>
        <v>2</v>
      </c>
      <c r="I3998">
        <f t="shared" ca="1" si="379"/>
        <v>4</v>
      </c>
      <c r="J3998" t="str">
        <f t="shared" ca="1" si="380"/>
        <v>At Risk</v>
      </c>
    </row>
    <row r="3999" spans="1:10" x14ac:dyDescent="0.3">
      <c r="A3999" s="10" t="s">
        <v>903</v>
      </c>
      <c r="B3999" s="2">
        <v>45334</v>
      </c>
      <c r="C3999">
        <v>2</v>
      </c>
      <c r="D3999">
        <v>4690.96</v>
      </c>
      <c r="E3999" s="11">
        <f t="shared" ca="1" si="381"/>
        <v>745</v>
      </c>
      <c r="F3999">
        <f t="shared" ca="1" si="376"/>
        <v>1</v>
      </c>
      <c r="G3999">
        <f t="shared" si="377"/>
        <v>2</v>
      </c>
      <c r="H3999">
        <f t="shared" si="378"/>
        <v>3</v>
      </c>
      <c r="I3999">
        <f t="shared" ca="1" si="379"/>
        <v>6</v>
      </c>
      <c r="J3999" t="str">
        <f t="shared" ca="1" si="380"/>
        <v>Loyal</v>
      </c>
    </row>
    <row r="4000" spans="1:10" x14ac:dyDescent="0.3">
      <c r="A4000" s="10" t="s">
        <v>488</v>
      </c>
      <c r="B4000" s="2">
        <v>45599</v>
      </c>
      <c r="C4000">
        <v>3</v>
      </c>
      <c r="D4000">
        <v>4718.6900000000005</v>
      </c>
      <c r="E4000" s="11">
        <f t="shared" ca="1" si="381"/>
        <v>480</v>
      </c>
      <c r="F4000">
        <f t="shared" ca="1" si="376"/>
        <v>1</v>
      </c>
      <c r="G4000">
        <f t="shared" si="377"/>
        <v>3</v>
      </c>
      <c r="H4000">
        <f t="shared" si="378"/>
        <v>3</v>
      </c>
      <c r="I4000">
        <f t="shared" ca="1" si="379"/>
        <v>7</v>
      </c>
      <c r="J4000" t="str">
        <f t="shared" ca="1" si="380"/>
        <v>Champion</v>
      </c>
    </row>
    <row r="4001" spans="1:10" x14ac:dyDescent="0.3">
      <c r="A4001" s="10" t="s">
        <v>1776</v>
      </c>
      <c r="B4001" s="2">
        <v>45597</v>
      </c>
      <c r="C4001">
        <v>2</v>
      </c>
      <c r="D4001">
        <v>3447.74</v>
      </c>
      <c r="E4001" s="11">
        <f t="shared" ca="1" si="381"/>
        <v>482</v>
      </c>
      <c r="F4001">
        <f t="shared" ca="1" si="376"/>
        <v>1</v>
      </c>
      <c r="G4001">
        <f t="shared" si="377"/>
        <v>2</v>
      </c>
      <c r="H4001">
        <f t="shared" si="378"/>
        <v>3</v>
      </c>
      <c r="I4001">
        <f t="shared" ca="1" si="379"/>
        <v>6</v>
      </c>
      <c r="J4001" t="str">
        <f t="shared" ca="1" si="380"/>
        <v>Loyal</v>
      </c>
    </row>
    <row r="4002" spans="1:10" x14ac:dyDescent="0.3">
      <c r="A4002" s="10" t="s">
        <v>1067</v>
      </c>
      <c r="B4002" s="2">
        <v>45515</v>
      </c>
      <c r="C4002">
        <v>1</v>
      </c>
      <c r="D4002">
        <v>1721.26</v>
      </c>
      <c r="E4002" s="11">
        <f t="shared" ca="1" si="381"/>
        <v>564</v>
      </c>
      <c r="F4002">
        <f t="shared" ca="1" si="376"/>
        <v>1</v>
      </c>
      <c r="G4002">
        <f t="shared" si="377"/>
        <v>1</v>
      </c>
      <c r="H4002">
        <f t="shared" si="378"/>
        <v>2</v>
      </c>
      <c r="I4002">
        <f t="shared" ca="1" si="379"/>
        <v>4</v>
      </c>
      <c r="J4002" t="str">
        <f t="shared" ca="1" si="380"/>
        <v>At Risk</v>
      </c>
    </row>
    <row r="4003" spans="1:10" x14ac:dyDescent="0.3">
      <c r="A4003" s="10" t="s">
        <v>5611</v>
      </c>
      <c r="B4003" s="2">
        <v>45524</v>
      </c>
      <c r="C4003">
        <v>2</v>
      </c>
      <c r="D4003">
        <v>4226.16</v>
      </c>
      <c r="E4003" s="11">
        <f t="shared" ca="1" si="381"/>
        <v>555</v>
      </c>
      <c r="F4003">
        <f t="shared" ca="1" si="376"/>
        <v>1</v>
      </c>
      <c r="G4003">
        <f t="shared" si="377"/>
        <v>2</v>
      </c>
      <c r="H4003">
        <f t="shared" si="378"/>
        <v>3</v>
      </c>
      <c r="I4003">
        <f t="shared" ca="1" si="379"/>
        <v>6</v>
      </c>
      <c r="J4003" t="str">
        <f t="shared" ca="1" si="380"/>
        <v>Loyal</v>
      </c>
    </row>
    <row r="4004" spans="1:10" x14ac:dyDescent="0.3">
      <c r="A4004" s="10" t="s">
        <v>2318</v>
      </c>
      <c r="B4004" s="2">
        <v>45430</v>
      </c>
      <c r="C4004">
        <v>1</v>
      </c>
      <c r="D4004">
        <v>453.48</v>
      </c>
      <c r="E4004" s="11">
        <f t="shared" ca="1" si="381"/>
        <v>649</v>
      </c>
      <c r="F4004">
        <f t="shared" ca="1" si="376"/>
        <v>1</v>
      </c>
      <c r="G4004">
        <f t="shared" si="377"/>
        <v>1</v>
      </c>
      <c r="H4004">
        <f t="shared" si="378"/>
        <v>1</v>
      </c>
      <c r="I4004">
        <f t="shared" ca="1" si="379"/>
        <v>3</v>
      </c>
      <c r="J4004" t="str">
        <f t="shared" ca="1" si="380"/>
        <v>Lost</v>
      </c>
    </row>
    <row r="4005" spans="1:10" x14ac:dyDescent="0.3">
      <c r="A4005" s="10" t="s">
        <v>2797</v>
      </c>
      <c r="B4005" s="2">
        <v>45625</v>
      </c>
      <c r="C4005">
        <v>3</v>
      </c>
      <c r="D4005">
        <v>1846.6799999999998</v>
      </c>
      <c r="E4005" s="11">
        <f t="shared" ca="1" si="381"/>
        <v>454</v>
      </c>
      <c r="F4005">
        <f t="shared" ca="1" si="376"/>
        <v>1</v>
      </c>
      <c r="G4005">
        <f t="shared" si="377"/>
        <v>3</v>
      </c>
      <c r="H4005">
        <f t="shared" si="378"/>
        <v>2</v>
      </c>
      <c r="I4005">
        <f t="shared" ca="1" si="379"/>
        <v>6</v>
      </c>
      <c r="J4005" t="str">
        <f t="shared" ca="1" si="380"/>
        <v>Loyal</v>
      </c>
    </row>
    <row r="4006" spans="1:10" x14ac:dyDescent="0.3">
      <c r="A4006" s="10" t="s">
        <v>1357</v>
      </c>
      <c r="B4006" s="2">
        <v>45486</v>
      </c>
      <c r="C4006">
        <v>1</v>
      </c>
      <c r="D4006">
        <v>1202.6099999999999</v>
      </c>
      <c r="E4006" s="11">
        <f t="shared" ca="1" si="381"/>
        <v>593</v>
      </c>
      <c r="F4006">
        <f t="shared" ca="1" si="376"/>
        <v>1</v>
      </c>
      <c r="G4006">
        <f t="shared" si="377"/>
        <v>1</v>
      </c>
      <c r="H4006">
        <f t="shared" si="378"/>
        <v>2</v>
      </c>
      <c r="I4006">
        <f t="shared" ca="1" si="379"/>
        <v>4</v>
      </c>
      <c r="J4006" t="str">
        <f t="shared" ca="1" si="380"/>
        <v>At Risk</v>
      </c>
    </row>
    <row r="4007" spans="1:10" x14ac:dyDescent="0.3">
      <c r="A4007" s="10" t="s">
        <v>3001</v>
      </c>
      <c r="B4007" s="2">
        <v>45617</v>
      </c>
      <c r="C4007">
        <v>2</v>
      </c>
      <c r="D4007">
        <v>3304.8</v>
      </c>
      <c r="E4007" s="11">
        <f t="shared" ca="1" si="381"/>
        <v>462</v>
      </c>
      <c r="F4007">
        <f t="shared" ca="1" si="376"/>
        <v>1</v>
      </c>
      <c r="G4007">
        <f t="shared" si="377"/>
        <v>2</v>
      </c>
      <c r="H4007">
        <f t="shared" si="378"/>
        <v>3</v>
      </c>
      <c r="I4007">
        <f t="shared" ca="1" si="379"/>
        <v>6</v>
      </c>
      <c r="J4007" t="str">
        <f t="shared" ca="1" si="380"/>
        <v>Loyal</v>
      </c>
    </row>
    <row r="4008" spans="1:10" x14ac:dyDescent="0.3">
      <c r="A4008" s="10" t="s">
        <v>1104</v>
      </c>
      <c r="B4008" s="2">
        <v>45430</v>
      </c>
      <c r="C4008">
        <v>3</v>
      </c>
      <c r="D4008">
        <v>2099.39</v>
      </c>
      <c r="E4008" s="11">
        <f t="shared" ca="1" si="381"/>
        <v>649</v>
      </c>
      <c r="F4008">
        <f t="shared" ca="1" si="376"/>
        <v>1</v>
      </c>
      <c r="G4008">
        <f t="shared" si="377"/>
        <v>3</v>
      </c>
      <c r="H4008">
        <f t="shared" si="378"/>
        <v>3</v>
      </c>
      <c r="I4008">
        <f t="shared" ca="1" si="379"/>
        <v>7</v>
      </c>
      <c r="J4008" t="str">
        <f t="shared" ca="1" si="380"/>
        <v>Champion</v>
      </c>
    </row>
    <row r="4009" spans="1:10" x14ac:dyDescent="0.3">
      <c r="A4009" s="10" t="s">
        <v>5985</v>
      </c>
      <c r="B4009" s="2">
        <v>45520</v>
      </c>
      <c r="C4009">
        <v>1</v>
      </c>
      <c r="D4009">
        <v>1552.08</v>
      </c>
      <c r="E4009" s="11">
        <f t="shared" ca="1" si="381"/>
        <v>559</v>
      </c>
      <c r="F4009">
        <f t="shared" ca="1" si="376"/>
        <v>1</v>
      </c>
      <c r="G4009">
        <f t="shared" si="377"/>
        <v>1</v>
      </c>
      <c r="H4009">
        <f t="shared" si="378"/>
        <v>2</v>
      </c>
      <c r="I4009">
        <f t="shared" ca="1" si="379"/>
        <v>4</v>
      </c>
      <c r="J4009" t="str">
        <f t="shared" ca="1" si="380"/>
        <v>At Risk</v>
      </c>
    </row>
    <row r="4010" spans="1:10" x14ac:dyDescent="0.3">
      <c r="A4010" s="10" t="s">
        <v>2198</v>
      </c>
      <c r="B4010" s="2">
        <v>45636</v>
      </c>
      <c r="C4010">
        <v>2</v>
      </c>
      <c r="D4010">
        <v>1973.81</v>
      </c>
      <c r="E4010" s="11">
        <f t="shared" ca="1" si="381"/>
        <v>443</v>
      </c>
      <c r="F4010">
        <f t="shared" ca="1" si="376"/>
        <v>1</v>
      </c>
      <c r="G4010">
        <f t="shared" si="377"/>
        <v>2</v>
      </c>
      <c r="H4010">
        <f t="shared" si="378"/>
        <v>2</v>
      </c>
      <c r="I4010">
        <f t="shared" ca="1" si="379"/>
        <v>5</v>
      </c>
      <c r="J4010" t="str">
        <f t="shared" ca="1" si="380"/>
        <v>Loyal</v>
      </c>
    </row>
    <row r="4011" spans="1:10" x14ac:dyDescent="0.3">
      <c r="A4011" s="10" t="s">
        <v>1438</v>
      </c>
      <c r="B4011" s="2">
        <v>45412</v>
      </c>
      <c r="C4011">
        <v>4</v>
      </c>
      <c r="D4011">
        <v>4842.91</v>
      </c>
      <c r="E4011" s="11">
        <f t="shared" ca="1" si="381"/>
        <v>667</v>
      </c>
      <c r="F4011">
        <f t="shared" ca="1" si="376"/>
        <v>1</v>
      </c>
      <c r="G4011">
        <f t="shared" si="377"/>
        <v>3</v>
      </c>
      <c r="H4011">
        <f t="shared" si="378"/>
        <v>3</v>
      </c>
      <c r="I4011">
        <f t="shared" ca="1" si="379"/>
        <v>7</v>
      </c>
      <c r="J4011" t="str">
        <f t="shared" ca="1" si="380"/>
        <v>Champion</v>
      </c>
    </row>
    <row r="4012" spans="1:10" x14ac:dyDescent="0.3">
      <c r="A4012" s="10" t="s">
        <v>2668</v>
      </c>
      <c r="B4012" s="2">
        <v>45618</v>
      </c>
      <c r="C4012">
        <v>1</v>
      </c>
      <c r="D4012">
        <v>1093.6300000000001</v>
      </c>
      <c r="E4012" s="11">
        <f t="shared" ca="1" si="381"/>
        <v>461</v>
      </c>
      <c r="F4012">
        <f t="shared" ca="1" si="376"/>
        <v>1</v>
      </c>
      <c r="G4012">
        <f t="shared" si="377"/>
        <v>1</v>
      </c>
      <c r="H4012">
        <f t="shared" si="378"/>
        <v>2</v>
      </c>
      <c r="I4012">
        <f t="shared" ca="1" si="379"/>
        <v>4</v>
      </c>
      <c r="J4012" t="str">
        <f t="shared" ca="1" si="380"/>
        <v>At Risk</v>
      </c>
    </row>
    <row r="4013" spans="1:10" x14ac:dyDescent="0.3">
      <c r="A4013" s="10" t="s">
        <v>5647</v>
      </c>
      <c r="B4013" s="2">
        <v>45478</v>
      </c>
      <c r="C4013">
        <v>2</v>
      </c>
      <c r="D4013">
        <v>1540.9499999999998</v>
      </c>
      <c r="E4013" s="11">
        <f t="shared" ca="1" si="381"/>
        <v>601</v>
      </c>
      <c r="F4013">
        <f t="shared" ca="1" si="376"/>
        <v>1</v>
      </c>
      <c r="G4013">
        <f t="shared" si="377"/>
        <v>2</v>
      </c>
      <c r="H4013">
        <f t="shared" si="378"/>
        <v>2</v>
      </c>
      <c r="I4013">
        <f t="shared" ca="1" si="379"/>
        <v>5</v>
      </c>
      <c r="J4013" t="str">
        <f t="shared" ca="1" si="380"/>
        <v>Loyal</v>
      </c>
    </row>
    <row r="4014" spans="1:10" x14ac:dyDescent="0.3">
      <c r="A4014" s="10" t="s">
        <v>534</v>
      </c>
      <c r="B4014" s="2">
        <v>45603</v>
      </c>
      <c r="C4014">
        <v>2</v>
      </c>
      <c r="D4014">
        <v>4167.83</v>
      </c>
      <c r="E4014" s="11">
        <f t="shared" ca="1" si="381"/>
        <v>476</v>
      </c>
      <c r="F4014">
        <f t="shared" ca="1" si="376"/>
        <v>1</v>
      </c>
      <c r="G4014">
        <f t="shared" si="377"/>
        <v>2</v>
      </c>
      <c r="H4014">
        <f t="shared" si="378"/>
        <v>3</v>
      </c>
      <c r="I4014">
        <f t="shared" ca="1" si="379"/>
        <v>6</v>
      </c>
      <c r="J4014" t="str">
        <f t="shared" ca="1" si="380"/>
        <v>Loyal</v>
      </c>
    </row>
    <row r="4015" spans="1:10" x14ac:dyDescent="0.3">
      <c r="A4015" s="10" t="s">
        <v>5952</v>
      </c>
      <c r="B4015" s="2">
        <v>45457</v>
      </c>
      <c r="C4015">
        <v>1</v>
      </c>
      <c r="D4015">
        <v>379.04</v>
      </c>
      <c r="E4015" s="11">
        <f t="shared" ca="1" si="381"/>
        <v>622</v>
      </c>
      <c r="F4015">
        <f t="shared" ca="1" si="376"/>
        <v>1</v>
      </c>
      <c r="G4015">
        <f t="shared" si="377"/>
        <v>1</v>
      </c>
      <c r="H4015">
        <f t="shared" si="378"/>
        <v>1</v>
      </c>
      <c r="I4015">
        <f t="shared" ca="1" si="379"/>
        <v>3</v>
      </c>
      <c r="J4015" t="str">
        <f t="shared" ca="1" si="380"/>
        <v>Lost</v>
      </c>
    </row>
    <row r="4016" spans="1:10" x14ac:dyDescent="0.3">
      <c r="A4016" s="10" t="s">
        <v>6001</v>
      </c>
      <c r="B4016" s="2">
        <v>45588</v>
      </c>
      <c r="C4016">
        <v>1</v>
      </c>
      <c r="D4016">
        <v>420.29</v>
      </c>
      <c r="E4016" s="11">
        <f t="shared" ca="1" si="381"/>
        <v>491</v>
      </c>
      <c r="F4016">
        <f t="shared" ca="1" si="376"/>
        <v>1</v>
      </c>
      <c r="G4016">
        <f t="shared" si="377"/>
        <v>1</v>
      </c>
      <c r="H4016">
        <f t="shared" si="378"/>
        <v>1</v>
      </c>
      <c r="I4016">
        <f t="shared" ca="1" si="379"/>
        <v>3</v>
      </c>
      <c r="J4016" t="str">
        <f t="shared" ca="1" si="380"/>
        <v>Lost</v>
      </c>
    </row>
    <row r="4017" spans="1:10" x14ac:dyDescent="0.3">
      <c r="A4017" s="10" t="s">
        <v>4772</v>
      </c>
      <c r="B4017" s="2">
        <v>45481</v>
      </c>
      <c r="C4017">
        <v>1</v>
      </c>
      <c r="D4017">
        <v>1394.46</v>
      </c>
      <c r="E4017" s="11">
        <f t="shared" ca="1" si="381"/>
        <v>598</v>
      </c>
      <c r="F4017">
        <f t="shared" ca="1" si="376"/>
        <v>1</v>
      </c>
      <c r="G4017">
        <f t="shared" si="377"/>
        <v>1</v>
      </c>
      <c r="H4017">
        <f t="shared" si="378"/>
        <v>2</v>
      </c>
      <c r="I4017">
        <f t="shared" ca="1" si="379"/>
        <v>4</v>
      </c>
      <c r="J4017" t="str">
        <f t="shared" ca="1" si="380"/>
        <v>At Risk</v>
      </c>
    </row>
    <row r="4018" spans="1:10" x14ac:dyDescent="0.3">
      <c r="A4018" s="10" t="s">
        <v>5695</v>
      </c>
      <c r="B4018" s="2">
        <v>45551</v>
      </c>
      <c r="C4018">
        <v>1</v>
      </c>
      <c r="D4018">
        <v>2482.75</v>
      </c>
      <c r="E4018" s="11">
        <f t="shared" ca="1" si="381"/>
        <v>528</v>
      </c>
      <c r="F4018">
        <f t="shared" ca="1" si="376"/>
        <v>1</v>
      </c>
      <c r="G4018">
        <f t="shared" si="377"/>
        <v>1</v>
      </c>
      <c r="H4018">
        <f t="shared" si="378"/>
        <v>3</v>
      </c>
      <c r="I4018">
        <f t="shared" ca="1" si="379"/>
        <v>5</v>
      </c>
      <c r="J4018" t="str">
        <f t="shared" ca="1" si="380"/>
        <v>Loyal</v>
      </c>
    </row>
    <row r="4019" spans="1:10" x14ac:dyDescent="0.3">
      <c r="A4019" s="10" t="s">
        <v>3367</v>
      </c>
      <c r="B4019" s="2">
        <v>45309</v>
      </c>
      <c r="C4019">
        <v>1</v>
      </c>
      <c r="D4019">
        <v>668.62</v>
      </c>
      <c r="E4019" s="11">
        <f t="shared" ca="1" si="381"/>
        <v>770</v>
      </c>
      <c r="F4019">
        <f t="shared" ca="1" si="376"/>
        <v>1</v>
      </c>
      <c r="G4019">
        <f t="shared" si="377"/>
        <v>1</v>
      </c>
      <c r="H4019">
        <f t="shared" si="378"/>
        <v>1</v>
      </c>
      <c r="I4019">
        <f t="shared" ca="1" si="379"/>
        <v>3</v>
      </c>
      <c r="J4019" t="str">
        <f t="shared" ca="1" si="380"/>
        <v>Lost</v>
      </c>
    </row>
    <row r="4020" spans="1:10" x14ac:dyDescent="0.3">
      <c r="A4020" s="10" t="s">
        <v>1650</v>
      </c>
      <c r="B4020" s="2">
        <v>45540</v>
      </c>
      <c r="C4020">
        <v>2</v>
      </c>
      <c r="D4020">
        <v>3767.59</v>
      </c>
      <c r="E4020" s="11">
        <f t="shared" ca="1" si="381"/>
        <v>539</v>
      </c>
      <c r="F4020">
        <f t="shared" ca="1" si="376"/>
        <v>1</v>
      </c>
      <c r="G4020">
        <f t="shared" si="377"/>
        <v>2</v>
      </c>
      <c r="H4020">
        <f t="shared" si="378"/>
        <v>3</v>
      </c>
      <c r="I4020">
        <f t="shared" ca="1" si="379"/>
        <v>6</v>
      </c>
      <c r="J4020" t="str">
        <f t="shared" ca="1" si="380"/>
        <v>Loyal</v>
      </c>
    </row>
    <row r="4021" spans="1:10" x14ac:dyDescent="0.3">
      <c r="A4021" s="10" t="s">
        <v>1904</v>
      </c>
      <c r="B4021" s="2">
        <v>45297</v>
      </c>
      <c r="C4021">
        <v>1</v>
      </c>
      <c r="D4021">
        <v>286.82</v>
      </c>
      <c r="E4021" s="11">
        <f t="shared" ca="1" si="381"/>
        <v>782</v>
      </c>
      <c r="F4021">
        <f t="shared" ca="1" si="376"/>
        <v>1</v>
      </c>
      <c r="G4021">
        <f t="shared" si="377"/>
        <v>1</v>
      </c>
      <c r="H4021">
        <f t="shared" si="378"/>
        <v>1</v>
      </c>
      <c r="I4021">
        <f t="shared" ca="1" si="379"/>
        <v>3</v>
      </c>
      <c r="J4021" t="str">
        <f t="shared" ca="1" si="380"/>
        <v>Lost</v>
      </c>
    </row>
    <row r="4022" spans="1:10" x14ac:dyDescent="0.3">
      <c r="A4022" s="10" t="s">
        <v>1360</v>
      </c>
      <c r="B4022" s="2">
        <v>45475</v>
      </c>
      <c r="C4022">
        <v>3</v>
      </c>
      <c r="D4022">
        <v>6655.1100000000006</v>
      </c>
      <c r="E4022" s="11">
        <f t="shared" ca="1" si="381"/>
        <v>604</v>
      </c>
      <c r="F4022">
        <f t="shared" ca="1" si="376"/>
        <v>1</v>
      </c>
      <c r="G4022">
        <f t="shared" si="377"/>
        <v>3</v>
      </c>
      <c r="H4022">
        <f t="shared" si="378"/>
        <v>3</v>
      </c>
      <c r="I4022">
        <f t="shared" ca="1" si="379"/>
        <v>7</v>
      </c>
      <c r="J4022" t="str">
        <f t="shared" ca="1" si="380"/>
        <v>Champion</v>
      </c>
    </row>
    <row r="4023" spans="1:10" x14ac:dyDescent="0.3">
      <c r="A4023" s="10" t="s">
        <v>1096</v>
      </c>
      <c r="B4023" s="2">
        <v>45417</v>
      </c>
      <c r="C4023">
        <v>2</v>
      </c>
      <c r="D4023">
        <v>718.24</v>
      </c>
      <c r="E4023" s="11">
        <f t="shared" ca="1" si="381"/>
        <v>662</v>
      </c>
      <c r="F4023">
        <f t="shared" ca="1" si="376"/>
        <v>1</v>
      </c>
      <c r="G4023">
        <f t="shared" si="377"/>
        <v>2</v>
      </c>
      <c r="H4023">
        <f t="shared" si="378"/>
        <v>1</v>
      </c>
      <c r="I4023">
        <f t="shared" ca="1" si="379"/>
        <v>4</v>
      </c>
      <c r="J4023" t="str">
        <f t="shared" ca="1" si="380"/>
        <v>At Risk</v>
      </c>
    </row>
    <row r="4024" spans="1:10" x14ac:dyDescent="0.3">
      <c r="A4024" s="10" t="s">
        <v>5603</v>
      </c>
      <c r="B4024" s="2">
        <v>45567</v>
      </c>
      <c r="C4024">
        <v>1</v>
      </c>
      <c r="D4024">
        <v>599.37</v>
      </c>
      <c r="E4024" s="11">
        <f t="shared" ca="1" si="381"/>
        <v>512</v>
      </c>
      <c r="F4024">
        <f t="shared" ca="1" si="376"/>
        <v>1</v>
      </c>
      <c r="G4024">
        <f t="shared" si="377"/>
        <v>1</v>
      </c>
      <c r="H4024">
        <f t="shared" si="378"/>
        <v>1</v>
      </c>
      <c r="I4024">
        <f t="shared" ca="1" si="379"/>
        <v>3</v>
      </c>
      <c r="J4024" t="str">
        <f t="shared" ca="1" si="380"/>
        <v>Lost</v>
      </c>
    </row>
    <row r="4025" spans="1:10" x14ac:dyDescent="0.3">
      <c r="A4025" s="10" t="s">
        <v>1842</v>
      </c>
      <c r="B4025" s="2">
        <v>45503</v>
      </c>
      <c r="C4025">
        <v>1</v>
      </c>
      <c r="D4025">
        <v>2897.62</v>
      </c>
      <c r="E4025" s="11">
        <f t="shared" ca="1" si="381"/>
        <v>576</v>
      </c>
      <c r="F4025">
        <f t="shared" ca="1" si="376"/>
        <v>1</v>
      </c>
      <c r="G4025">
        <f t="shared" si="377"/>
        <v>1</v>
      </c>
      <c r="H4025">
        <f t="shared" si="378"/>
        <v>3</v>
      </c>
      <c r="I4025">
        <f t="shared" ca="1" si="379"/>
        <v>5</v>
      </c>
      <c r="J4025" t="str">
        <f t="shared" ca="1" si="380"/>
        <v>Loyal</v>
      </c>
    </row>
    <row r="4026" spans="1:10" x14ac:dyDescent="0.3">
      <c r="A4026" s="10" t="s">
        <v>4775</v>
      </c>
      <c r="B4026" s="2">
        <v>45330</v>
      </c>
      <c r="C4026">
        <v>1</v>
      </c>
      <c r="D4026">
        <v>2491.2800000000002</v>
      </c>
      <c r="E4026" s="11">
        <f t="shared" ca="1" si="381"/>
        <v>749</v>
      </c>
      <c r="F4026">
        <f t="shared" ca="1" si="376"/>
        <v>1</v>
      </c>
      <c r="G4026">
        <f t="shared" si="377"/>
        <v>1</v>
      </c>
      <c r="H4026">
        <f t="shared" si="378"/>
        <v>3</v>
      </c>
      <c r="I4026">
        <f t="shared" ca="1" si="379"/>
        <v>5</v>
      </c>
      <c r="J4026" t="str">
        <f t="shared" ca="1" si="380"/>
        <v>Loyal</v>
      </c>
    </row>
    <row r="4027" spans="1:10" x14ac:dyDescent="0.3">
      <c r="A4027" s="10" t="s">
        <v>2897</v>
      </c>
      <c r="B4027" s="2">
        <v>45350</v>
      </c>
      <c r="C4027">
        <v>1</v>
      </c>
      <c r="D4027">
        <v>1983.31</v>
      </c>
      <c r="E4027" s="11">
        <f t="shared" ca="1" si="381"/>
        <v>729</v>
      </c>
      <c r="F4027">
        <f t="shared" ca="1" si="376"/>
        <v>1</v>
      </c>
      <c r="G4027">
        <f t="shared" si="377"/>
        <v>1</v>
      </c>
      <c r="H4027">
        <f t="shared" si="378"/>
        <v>2</v>
      </c>
      <c r="I4027">
        <f t="shared" ca="1" si="379"/>
        <v>4</v>
      </c>
      <c r="J4027" t="str">
        <f t="shared" ca="1" si="380"/>
        <v>At Risk</v>
      </c>
    </row>
    <row r="4028" spans="1:10" x14ac:dyDescent="0.3">
      <c r="A4028" s="10" t="s">
        <v>3183</v>
      </c>
      <c r="B4028" s="2">
        <v>45477</v>
      </c>
      <c r="C4028">
        <v>3</v>
      </c>
      <c r="D4028">
        <v>7572.36</v>
      </c>
      <c r="E4028" s="11">
        <f t="shared" ca="1" si="381"/>
        <v>602</v>
      </c>
      <c r="F4028">
        <f t="shared" ca="1" si="376"/>
        <v>1</v>
      </c>
      <c r="G4028">
        <f t="shared" si="377"/>
        <v>3</v>
      </c>
      <c r="H4028">
        <f t="shared" si="378"/>
        <v>3</v>
      </c>
      <c r="I4028">
        <f t="shared" ca="1" si="379"/>
        <v>7</v>
      </c>
      <c r="J4028" t="str">
        <f t="shared" ca="1" si="380"/>
        <v>Champion</v>
      </c>
    </row>
    <row r="4029" spans="1:10" x14ac:dyDescent="0.3">
      <c r="A4029" s="10" t="s">
        <v>4045</v>
      </c>
      <c r="B4029" s="2">
        <v>45654</v>
      </c>
      <c r="C4029">
        <v>1</v>
      </c>
      <c r="D4029">
        <v>162.78</v>
      </c>
      <c r="E4029" s="11">
        <f t="shared" ca="1" si="381"/>
        <v>425</v>
      </c>
      <c r="F4029">
        <f t="shared" ca="1" si="376"/>
        <v>1</v>
      </c>
      <c r="G4029">
        <f t="shared" si="377"/>
        <v>1</v>
      </c>
      <c r="H4029">
        <f t="shared" si="378"/>
        <v>1</v>
      </c>
      <c r="I4029">
        <f t="shared" ca="1" si="379"/>
        <v>3</v>
      </c>
      <c r="J4029" t="str">
        <f t="shared" ca="1" si="380"/>
        <v>Lost</v>
      </c>
    </row>
    <row r="4030" spans="1:10" x14ac:dyDescent="0.3">
      <c r="A4030" s="10" t="s">
        <v>3655</v>
      </c>
      <c r="B4030" s="2">
        <v>45473</v>
      </c>
      <c r="C4030">
        <v>1</v>
      </c>
      <c r="D4030">
        <v>1047.3699999999999</v>
      </c>
      <c r="E4030" s="11">
        <f t="shared" ca="1" si="381"/>
        <v>606</v>
      </c>
      <c r="F4030">
        <f t="shared" ca="1" si="376"/>
        <v>1</v>
      </c>
      <c r="G4030">
        <f t="shared" si="377"/>
        <v>1</v>
      </c>
      <c r="H4030">
        <f t="shared" si="378"/>
        <v>2</v>
      </c>
      <c r="I4030">
        <f t="shared" ca="1" si="379"/>
        <v>4</v>
      </c>
      <c r="J4030" t="str">
        <f t="shared" ca="1" si="380"/>
        <v>At Risk</v>
      </c>
    </row>
    <row r="4031" spans="1:10" x14ac:dyDescent="0.3">
      <c r="A4031" s="10" t="s">
        <v>2725</v>
      </c>
      <c r="B4031" s="2">
        <v>45528</v>
      </c>
      <c r="C4031">
        <v>2</v>
      </c>
      <c r="D4031">
        <v>3103.76</v>
      </c>
      <c r="E4031" s="11">
        <f t="shared" ca="1" si="381"/>
        <v>551</v>
      </c>
      <c r="F4031">
        <f t="shared" ca="1" si="376"/>
        <v>1</v>
      </c>
      <c r="G4031">
        <f t="shared" si="377"/>
        <v>2</v>
      </c>
      <c r="H4031">
        <f t="shared" si="378"/>
        <v>3</v>
      </c>
      <c r="I4031">
        <f t="shared" ca="1" si="379"/>
        <v>6</v>
      </c>
      <c r="J4031" t="str">
        <f t="shared" ca="1" si="380"/>
        <v>Loyal</v>
      </c>
    </row>
    <row r="4032" spans="1:10" x14ac:dyDescent="0.3">
      <c r="A4032" s="10" t="s">
        <v>4684</v>
      </c>
      <c r="B4032" s="2">
        <v>45490</v>
      </c>
      <c r="C4032">
        <v>1</v>
      </c>
      <c r="D4032">
        <v>2608.44</v>
      </c>
      <c r="E4032" s="11">
        <f t="shared" ca="1" si="381"/>
        <v>589</v>
      </c>
      <c r="F4032">
        <f t="shared" ca="1" si="376"/>
        <v>1</v>
      </c>
      <c r="G4032">
        <f t="shared" si="377"/>
        <v>1</v>
      </c>
      <c r="H4032">
        <f t="shared" si="378"/>
        <v>3</v>
      </c>
      <c r="I4032">
        <f t="shared" ca="1" si="379"/>
        <v>5</v>
      </c>
      <c r="J4032" t="str">
        <f t="shared" ca="1" si="380"/>
        <v>Loyal</v>
      </c>
    </row>
    <row r="4033" spans="1:10" x14ac:dyDescent="0.3">
      <c r="A4033" s="10" t="s">
        <v>851</v>
      </c>
      <c r="B4033" s="2">
        <v>45615</v>
      </c>
      <c r="C4033">
        <v>2</v>
      </c>
      <c r="D4033">
        <v>1940.28</v>
      </c>
      <c r="E4033" s="11">
        <f t="shared" ca="1" si="381"/>
        <v>464</v>
      </c>
      <c r="F4033">
        <f t="shared" ca="1" si="376"/>
        <v>1</v>
      </c>
      <c r="G4033">
        <f t="shared" si="377"/>
        <v>2</v>
      </c>
      <c r="H4033">
        <f t="shared" si="378"/>
        <v>2</v>
      </c>
      <c r="I4033">
        <f t="shared" ca="1" si="379"/>
        <v>5</v>
      </c>
      <c r="J4033" t="str">
        <f t="shared" ca="1" si="380"/>
        <v>Loyal</v>
      </c>
    </row>
    <row r="4034" spans="1:10" x14ac:dyDescent="0.3">
      <c r="A4034" s="10" t="s">
        <v>1563</v>
      </c>
      <c r="B4034" s="2">
        <v>45525</v>
      </c>
      <c r="C4034">
        <v>2</v>
      </c>
      <c r="D4034">
        <v>6805.24</v>
      </c>
      <c r="E4034" s="11">
        <f t="shared" ca="1" si="381"/>
        <v>554</v>
      </c>
      <c r="F4034">
        <f t="shared" ca="1" si="376"/>
        <v>1</v>
      </c>
      <c r="G4034">
        <f t="shared" si="377"/>
        <v>2</v>
      </c>
      <c r="H4034">
        <f t="shared" si="378"/>
        <v>3</v>
      </c>
      <c r="I4034">
        <f t="shared" ca="1" si="379"/>
        <v>6</v>
      </c>
      <c r="J4034" t="str">
        <f t="shared" ca="1" si="380"/>
        <v>Loyal</v>
      </c>
    </row>
    <row r="4035" spans="1:10" x14ac:dyDescent="0.3">
      <c r="A4035" s="10" t="s">
        <v>855</v>
      </c>
      <c r="B4035" s="2">
        <v>45442</v>
      </c>
      <c r="C4035">
        <v>2</v>
      </c>
      <c r="D4035">
        <v>293.67</v>
      </c>
      <c r="E4035" s="11">
        <f t="shared" ca="1" si="381"/>
        <v>637</v>
      </c>
      <c r="F4035">
        <f t="shared" ref="F4035:F4098" ca="1" si="382">_xlfn.IFS(E4035&lt;100,3,E4035&lt;=200,2,E4035&gt;200,1)</f>
        <v>1</v>
      </c>
      <c r="G4035">
        <f t="shared" ref="G4035:G4098" si="383">_xlfn.IFS(C4035&gt;=3,3,C4035=2,2,C4035=1,1)</f>
        <v>2</v>
      </c>
      <c r="H4035">
        <f t="shared" ref="H4035:H4098" si="384">_xlfn.IFS(D4035&gt;=2000,3,D4035&gt;=1000,2,D4035&lt;1000,1)</f>
        <v>1</v>
      </c>
      <c r="I4035">
        <f t="shared" ref="I4035:I4098" ca="1" si="385">F4035+G4035+H4035</f>
        <v>4</v>
      </c>
      <c r="J4035" t="str">
        <f t="shared" ref="J4035:J4098" ca="1" si="386">_xlfn.IFS(I4035&gt;=7,"Champion",I4035&gt;=5,"Loyal",I4035&gt;=4,"At Risk",I4035&lt;4,"Lost")</f>
        <v>At Risk</v>
      </c>
    </row>
    <row r="4036" spans="1:10" x14ac:dyDescent="0.3">
      <c r="A4036" s="10" t="s">
        <v>4955</v>
      </c>
      <c r="B4036" s="2">
        <v>45568</v>
      </c>
      <c r="C4036">
        <v>2</v>
      </c>
      <c r="D4036">
        <v>3871.05</v>
      </c>
      <c r="E4036" s="11">
        <f t="shared" ca="1" si="381"/>
        <v>511</v>
      </c>
      <c r="F4036">
        <f t="shared" ca="1" si="382"/>
        <v>1</v>
      </c>
      <c r="G4036">
        <f t="shared" si="383"/>
        <v>2</v>
      </c>
      <c r="H4036">
        <f t="shared" si="384"/>
        <v>3</v>
      </c>
      <c r="I4036">
        <f t="shared" ca="1" si="385"/>
        <v>6</v>
      </c>
      <c r="J4036" t="str">
        <f t="shared" ca="1" si="386"/>
        <v>Loyal</v>
      </c>
    </row>
    <row r="4037" spans="1:10" x14ac:dyDescent="0.3">
      <c r="A4037" s="10" t="s">
        <v>3175</v>
      </c>
      <c r="B4037" s="2">
        <v>45512</v>
      </c>
      <c r="C4037">
        <v>2</v>
      </c>
      <c r="D4037">
        <v>3432.76</v>
      </c>
      <c r="E4037" s="11">
        <f t="shared" ref="E4037:E4100" ca="1" si="387">TODAY()-B4037</f>
        <v>567</v>
      </c>
      <c r="F4037">
        <f t="shared" ca="1" si="382"/>
        <v>1</v>
      </c>
      <c r="G4037">
        <f t="shared" si="383"/>
        <v>2</v>
      </c>
      <c r="H4037">
        <f t="shared" si="384"/>
        <v>3</v>
      </c>
      <c r="I4037">
        <f t="shared" ca="1" si="385"/>
        <v>6</v>
      </c>
      <c r="J4037" t="str">
        <f t="shared" ca="1" si="386"/>
        <v>Loyal</v>
      </c>
    </row>
    <row r="4038" spans="1:10" x14ac:dyDescent="0.3">
      <c r="A4038" s="10" t="s">
        <v>1892</v>
      </c>
      <c r="B4038" s="2">
        <v>45568</v>
      </c>
      <c r="C4038">
        <v>4</v>
      </c>
      <c r="D4038">
        <v>5166.9599999999991</v>
      </c>
      <c r="E4038" s="11">
        <f t="shared" ca="1" si="387"/>
        <v>511</v>
      </c>
      <c r="F4038">
        <f t="shared" ca="1" si="382"/>
        <v>1</v>
      </c>
      <c r="G4038">
        <f t="shared" si="383"/>
        <v>3</v>
      </c>
      <c r="H4038">
        <f t="shared" si="384"/>
        <v>3</v>
      </c>
      <c r="I4038">
        <f t="shared" ca="1" si="385"/>
        <v>7</v>
      </c>
      <c r="J4038" t="str">
        <f t="shared" ca="1" si="386"/>
        <v>Champion</v>
      </c>
    </row>
    <row r="4039" spans="1:10" x14ac:dyDescent="0.3">
      <c r="A4039" s="10" t="s">
        <v>1532</v>
      </c>
      <c r="B4039" s="2">
        <v>45538</v>
      </c>
      <c r="C4039">
        <v>1</v>
      </c>
      <c r="D4039">
        <v>563.69000000000005</v>
      </c>
      <c r="E4039" s="11">
        <f t="shared" ca="1" si="387"/>
        <v>541</v>
      </c>
      <c r="F4039">
        <f t="shared" ca="1" si="382"/>
        <v>1</v>
      </c>
      <c r="G4039">
        <f t="shared" si="383"/>
        <v>1</v>
      </c>
      <c r="H4039">
        <f t="shared" si="384"/>
        <v>1</v>
      </c>
      <c r="I4039">
        <f t="shared" ca="1" si="385"/>
        <v>3</v>
      </c>
      <c r="J4039" t="str">
        <f t="shared" ca="1" si="386"/>
        <v>Lost</v>
      </c>
    </row>
    <row r="4040" spans="1:10" x14ac:dyDescent="0.3">
      <c r="A4040" s="10" t="s">
        <v>4228</v>
      </c>
      <c r="B4040" s="2">
        <v>45651</v>
      </c>
      <c r="C4040">
        <v>3</v>
      </c>
      <c r="D4040">
        <v>2358.8000000000002</v>
      </c>
      <c r="E4040" s="11">
        <f t="shared" ca="1" si="387"/>
        <v>428</v>
      </c>
      <c r="F4040">
        <f t="shared" ca="1" si="382"/>
        <v>1</v>
      </c>
      <c r="G4040">
        <f t="shared" si="383"/>
        <v>3</v>
      </c>
      <c r="H4040">
        <f t="shared" si="384"/>
        <v>3</v>
      </c>
      <c r="I4040">
        <f t="shared" ca="1" si="385"/>
        <v>7</v>
      </c>
      <c r="J4040" t="str">
        <f t="shared" ca="1" si="386"/>
        <v>Champion</v>
      </c>
    </row>
    <row r="4041" spans="1:10" x14ac:dyDescent="0.3">
      <c r="A4041" s="10" t="s">
        <v>1231</v>
      </c>
      <c r="B4041" s="2">
        <v>45517</v>
      </c>
      <c r="C4041">
        <v>2</v>
      </c>
      <c r="D4041">
        <v>2177.89</v>
      </c>
      <c r="E4041" s="11">
        <f t="shared" ca="1" si="387"/>
        <v>562</v>
      </c>
      <c r="F4041">
        <f t="shared" ca="1" si="382"/>
        <v>1</v>
      </c>
      <c r="G4041">
        <f t="shared" si="383"/>
        <v>2</v>
      </c>
      <c r="H4041">
        <f t="shared" si="384"/>
        <v>3</v>
      </c>
      <c r="I4041">
        <f t="shared" ca="1" si="385"/>
        <v>6</v>
      </c>
      <c r="J4041" t="str">
        <f t="shared" ca="1" si="386"/>
        <v>Loyal</v>
      </c>
    </row>
    <row r="4042" spans="1:10" x14ac:dyDescent="0.3">
      <c r="A4042" s="10" t="s">
        <v>3752</v>
      </c>
      <c r="B4042" s="2">
        <v>45577</v>
      </c>
      <c r="C4042">
        <v>1</v>
      </c>
      <c r="D4042">
        <v>1286.01</v>
      </c>
      <c r="E4042" s="11">
        <f t="shared" ca="1" si="387"/>
        <v>502</v>
      </c>
      <c r="F4042">
        <f t="shared" ca="1" si="382"/>
        <v>1</v>
      </c>
      <c r="G4042">
        <f t="shared" si="383"/>
        <v>1</v>
      </c>
      <c r="H4042">
        <f t="shared" si="384"/>
        <v>2</v>
      </c>
      <c r="I4042">
        <f t="shared" ca="1" si="385"/>
        <v>4</v>
      </c>
      <c r="J4042" t="str">
        <f t="shared" ca="1" si="386"/>
        <v>At Risk</v>
      </c>
    </row>
    <row r="4043" spans="1:10" x14ac:dyDescent="0.3">
      <c r="A4043" s="10" t="s">
        <v>2952</v>
      </c>
      <c r="B4043" s="2">
        <v>45484</v>
      </c>
      <c r="C4043">
        <v>2</v>
      </c>
      <c r="D4043">
        <v>1992.6599999999999</v>
      </c>
      <c r="E4043" s="11">
        <f t="shared" ca="1" si="387"/>
        <v>595</v>
      </c>
      <c r="F4043">
        <f t="shared" ca="1" si="382"/>
        <v>1</v>
      </c>
      <c r="G4043">
        <f t="shared" si="383"/>
        <v>2</v>
      </c>
      <c r="H4043">
        <f t="shared" si="384"/>
        <v>2</v>
      </c>
      <c r="I4043">
        <f t="shared" ca="1" si="385"/>
        <v>5</v>
      </c>
      <c r="J4043" t="str">
        <f t="shared" ca="1" si="386"/>
        <v>Loyal</v>
      </c>
    </row>
    <row r="4044" spans="1:10" x14ac:dyDescent="0.3">
      <c r="A4044" s="10" t="s">
        <v>2856</v>
      </c>
      <c r="B4044" s="2">
        <v>45614</v>
      </c>
      <c r="C4044">
        <v>1</v>
      </c>
      <c r="D4044">
        <v>1067.76</v>
      </c>
      <c r="E4044" s="11">
        <f t="shared" ca="1" si="387"/>
        <v>465</v>
      </c>
      <c r="F4044">
        <f t="shared" ca="1" si="382"/>
        <v>1</v>
      </c>
      <c r="G4044">
        <f t="shared" si="383"/>
        <v>1</v>
      </c>
      <c r="H4044">
        <f t="shared" si="384"/>
        <v>2</v>
      </c>
      <c r="I4044">
        <f t="shared" ca="1" si="385"/>
        <v>4</v>
      </c>
      <c r="J4044" t="str">
        <f t="shared" ca="1" si="386"/>
        <v>At Risk</v>
      </c>
    </row>
    <row r="4045" spans="1:10" x14ac:dyDescent="0.3">
      <c r="A4045" s="10" t="s">
        <v>3613</v>
      </c>
      <c r="B4045" s="2">
        <v>45655</v>
      </c>
      <c r="C4045">
        <v>1</v>
      </c>
      <c r="D4045">
        <v>490.51</v>
      </c>
      <c r="E4045" s="11">
        <f t="shared" ca="1" si="387"/>
        <v>424</v>
      </c>
      <c r="F4045">
        <f t="shared" ca="1" si="382"/>
        <v>1</v>
      </c>
      <c r="G4045">
        <f t="shared" si="383"/>
        <v>1</v>
      </c>
      <c r="H4045">
        <f t="shared" si="384"/>
        <v>1</v>
      </c>
      <c r="I4045">
        <f t="shared" ca="1" si="385"/>
        <v>3</v>
      </c>
      <c r="J4045" t="str">
        <f t="shared" ca="1" si="386"/>
        <v>Lost</v>
      </c>
    </row>
    <row r="4046" spans="1:10" x14ac:dyDescent="0.3">
      <c r="A4046" s="10" t="s">
        <v>826</v>
      </c>
      <c r="B4046" s="2">
        <v>45337</v>
      </c>
      <c r="C4046">
        <v>1</v>
      </c>
      <c r="D4046">
        <v>4215.72</v>
      </c>
      <c r="E4046" s="11">
        <f t="shared" ca="1" si="387"/>
        <v>742</v>
      </c>
      <c r="F4046">
        <f t="shared" ca="1" si="382"/>
        <v>1</v>
      </c>
      <c r="G4046">
        <f t="shared" si="383"/>
        <v>1</v>
      </c>
      <c r="H4046">
        <f t="shared" si="384"/>
        <v>3</v>
      </c>
      <c r="I4046">
        <f t="shared" ca="1" si="385"/>
        <v>5</v>
      </c>
      <c r="J4046" t="str">
        <f t="shared" ca="1" si="386"/>
        <v>Loyal</v>
      </c>
    </row>
    <row r="4047" spans="1:10" x14ac:dyDescent="0.3">
      <c r="A4047" s="10" t="s">
        <v>3032</v>
      </c>
      <c r="B4047" s="2">
        <v>45369</v>
      </c>
      <c r="C4047">
        <v>1</v>
      </c>
      <c r="D4047">
        <v>716.56</v>
      </c>
      <c r="E4047" s="11">
        <f t="shared" ca="1" si="387"/>
        <v>710</v>
      </c>
      <c r="F4047">
        <f t="shared" ca="1" si="382"/>
        <v>1</v>
      </c>
      <c r="G4047">
        <f t="shared" si="383"/>
        <v>1</v>
      </c>
      <c r="H4047">
        <f t="shared" si="384"/>
        <v>1</v>
      </c>
      <c r="I4047">
        <f t="shared" ca="1" si="385"/>
        <v>3</v>
      </c>
      <c r="J4047" t="str">
        <f t="shared" ca="1" si="386"/>
        <v>Lost</v>
      </c>
    </row>
    <row r="4048" spans="1:10" x14ac:dyDescent="0.3">
      <c r="A4048" s="10" t="s">
        <v>2709</v>
      </c>
      <c r="B4048" s="2">
        <v>45599</v>
      </c>
      <c r="C4048">
        <v>2</v>
      </c>
      <c r="D4048">
        <v>1252.1600000000001</v>
      </c>
      <c r="E4048" s="11">
        <f t="shared" ca="1" si="387"/>
        <v>480</v>
      </c>
      <c r="F4048">
        <f t="shared" ca="1" si="382"/>
        <v>1</v>
      </c>
      <c r="G4048">
        <f t="shared" si="383"/>
        <v>2</v>
      </c>
      <c r="H4048">
        <f t="shared" si="384"/>
        <v>2</v>
      </c>
      <c r="I4048">
        <f t="shared" ca="1" si="385"/>
        <v>5</v>
      </c>
      <c r="J4048" t="str">
        <f t="shared" ca="1" si="386"/>
        <v>Loyal</v>
      </c>
    </row>
    <row r="4049" spans="1:10" x14ac:dyDescent="0.3">
      <c r="A4049" s="10" t="s">
        <v>5393</v>
      </c>
      <c r="B4049" s="2">
        <v>45653</v>
      </c>
      <c r="C4049">
        <v>1</v>
      </c>
      <c r="D4049">
        <v>1764.86</v>
      </c>
      <c r="E4049" s="11">
        <f t="shared" ca="1" si="387"/>
        <v>426</v>
      </c>
      <c r="F4049">
        <f t="shared" ca="1" si="382"/>
        <v>1</v>
      </c>
      <c r="G4049">
        <f t="shared" si="383"/>
        <v>1</v>
      </c>
      <c r="H4049">
        <f t="shared" si="384"/>
        <v>2</v>
      </c>
      <c r="I4049">
        <f t="shared" ca="1" si="385"/>
        <v>4</v>
      </c>
      <c r="J4049" t="str">
        <f t="shared" ca="1" si="386"/>
        <v>At Risk</v>
      </c>
    </row>
    <row r="4050" spans="1:10" x14ac:dyDescent="0.3">
      <c r="A4050" s="10" t="s">
        <v>2455</v>
      </c>
      <c r="B4050" s="2">
        <v>45617</v>
      </c>
      <c r="C4050">
        <v>3</v>
      </c>
      <c r="D4050">
        <v>4029.5299999999997</v>
      </c>
      <c r="E4050" s="11">
        <f t="shared" ca="1" si="387"/>
        <v>462</v>
      </c>
      <c r="F4050">
        <f t="shared" ca="1" si="382"/>
        <v>1</v>
      </c>
      <c r="G4050">
        <f t="shared" si="383"/>
        <v>3</v>
      </c>
      <c r="H4050">
        <f t="shared" si="384"/>
        <v>3</v>
      </c>
      <c r="I4050">
        <f t="shared" ca="1" si="385"/>
        <v>7</v>
      </c>
      <c r="J4050" t="str">
        <f t="shared" ca="1" si="386"/>
        <v>Champion</v>
      </c>
    </row>
    <row r="4051" spans="1:10" x14ac:dyDescent="0.3">
      <c r="A4051" s="10" t="s">
        <v>5192</v>
      </c>
      <c r="B4051" s="2">
        <v>45632</v>
      </c>
      <c r="C4051">
        <v>1</v>
      </c>
      <c r="D4051">
        <v>386.46</v>
      </c>
      <c r="E4051" s="11">
        <f t="shared" ca="1" si="387"/>
        <v>447</v>
      </c>
      <c r="F4051">
        <f t="shared" ca="1" si="382"/>
        <v>1</v>
      </c>
      <c r="G4051">
        <f t="shared" si="383"/>
        <v>1</v>
      </c>
      <c r="H4051">
        <f t="shared" si="384"/>
        <v>1</v>
      </c>
      <c r="I4051">
        <f t="shared" ca="1" si="385"/>
        <v>3</v>
      </c>
      <c r="J4051" t="str">
        <f t="shared" ca="1" si="386"/>
        <v>Lost</v>
      </c>
    </row>
    <row r="4052" spans="1:10" x14ac:dyDescent="0.3">
      <c r="A4052" s="10" t="s">
        <v>3804</v>
      </c>
      <c r="B4052" s="2">
        <v>45386</v>
      </c>
      <c r="C4052">
        <v>1</v>
      </c>
      <c r="D4052">
        <v>2991.77</v>
      </c>
      <c r="E4052" s="11">
        <f t="shared" ca="1" si="387"/>
        <v>693</v>
      </c>
      <c r="F4052">
        <f t="shared" ca="1" si="382"/>
        <v>1</v>
      </c>
      <c r="G4052">
        <f t="shared" si="383"/>
        <v>1</v>
      </c>
      <c r="H4052">
        <f t="shared" si="384"/>
        <v>3</v>
      </c>
      <c r="I4052">
        <f t="shared" ca="1" si="385"/>
        <v>5</v>
      </c>
      <c r="J4052" t="str">
        <f t="shared" ca="1" si="386"/>
        <v>Loyal</v>
      </c>
    </row>
    <row r="4053" spans="1:10" x14ac:dyDescent="0.3">
      <c r="A4053" s="10" t="s">
        <v>3801</v>
      </c>
      <c r="B4053" s="2">
        <v>45541</v>
      </c>
      <c r="C4053">
        <v>1</v>
      </c>
      <c r="D4053">
        <v>56.31</v>
      </c>
      <c r="E4053" s="11">
        <f t="shared" ca="1" si="387"/>
        <v>538</v>
      </c>
      <c r="F4053">
        <f t="shared" ca="1" si="382"/>
        <v>1</v>
      </c>
      <c r="G4053">
        <f t="shared" si="383"/>
        <v>1</v>
      </c>
      <c r="H4053">
        <f t="shared" si="384"/>
        <v>1</v>
      </c>
      <c r="I4053">
        <f t="shared" ca="1" si="385"/>
        <v>3</v>
      </c>
      <c r="J4053" t="str">
        <f t="shared" ca="1" si="386"/>
        <v>Lost</v>
      </c>
    </row>
    <row r="4054" spans="1:10" x14ac:dyDescent="0.3">
      <c r="A4054" s="10" t="s">
        <v>5229</v>
      </c>
      <c r="B4054" s="2">
        <v>45331</v>
      </c>
      <c r="C4054">
        <v>1</v>
      </c>
      <c r="D4054">
        <v>1853.29</v>
      </c>
      <c r="E4054" s="11">
        <f t="shared" ca="1" si="387"/>
        <v>748</v>
      </c>
      <c r="F4054">
        <f t="shared" ca="1" si="382"/>
        <v>1</v>
      </c>
      <c r="G4054">
        <f t="shared" si="383"/>
        <v>1</v>
      </c>
      <c r="H4054">
        <f t="shared" si="384"/>
        <v>2</v>
      </c>
      <c r="I4054">
        <f t="shared" ca="1" si="385"/>
        <v>4</v>
      </c>
      <c r="J4054" t="str">
        <f t="shared" ca="1" si="386"/>
        <v>At Risk</v>
      </c>
    </row>
    <row r="4055" spans="1:10" x14ac:dyDescent="0.3">
      <c r="A4055" s="10" t="s">
        <v>4088</v>
      </c>
      <c r="B4055" s="2">
        <v>45550</v>
      </c>
      <c r="C4055">
        <v>2</v>
      </c>
      <c r="D4055">
        <v>3817.02</v>
      </c>
      <c r="E4055" s="11">
        <f t="shared" ca="1" si="387"/>
        <v>529</v>
      </c>
      <c r="F4055">
        <f t="shared" ca="1" si="382"/>
        <v>1</v>
      </c>
      <c r="G4055">
        <f t="shared" si="383"/>
        <v>2</v>
      </c>
      <c r="H4055">
        <f t="shared" si="384"/>
        <v>3</v>
      </c>
      <c r="I4055">
        <f t="shared" ca="1" si="385"/>
        <v>6</v>
      </c>
      <c r="J4055" t="str">
        <f t="shared" ca="1" si="386"/>
        <v>Loyal</v>
      </c>
    </row>
    <row r="4056" spans="1:10" x14ac:dyDescent="0.3">
      <c r="A4056" s="10" t="s">
        <v>3366</v>
      </c>
      <c r="B4056" s="2">
        <v>45490</v>
      </c>
      <c r="C4056">
        <v>1</v>
      </c>
      <c r="D4056">
        <v>1788.24</v>
      </c>
      <c r="E4056" s="11">
        <f t="shared" ca="1" si="387"/>
        <v>589</v>
      </c>
      <c r="F4056">
        <f t="shared" ca="1" si="382"/>
        <v>1</v>
      </c>
      <c r="G4056">
        <f t="shared" si="383"/>
        <v>1</v>
      </c>
      <c r="H4056">
        <f t="shared" si="384"/>
        <v>2</v>
      </c>
      <c r="I4056">
        <f t="shared" ca="1" si="385"/>
        <v>4</v>
      </c>
      <c r="J4056" t="str">
        <f t="shared" ca="1" si="386"/>
        <v>At Risk</v>
      </c>
    </row>
    <row r="4057" spans="1:10" x14ac:dyDescent="0.3">
      <c r="A4057" s="10" t="s">
        <v>3326</v>
      </c>
      <c r="B4057" s="2">
        <v>45562</v>
      </c>
      <c r="C4057">
        <v>2</v>
      </c>
      <c r="D4057">
        <v>6227.51</v>
      </c>
      <c r="E4057" s="11">
        <f t="shared" ca="1" si="387"/>
        <v>517</v>
      </c>
      <c r="F4057">
        <f t="shared" ca="1" si="382"/>
        <v>1</v>
      </c>
      <c r="G4057">
        <f t="shared" si="383"/>
        <v>2</v>
      </c>
      <c r="H4057">
        <f t="shared" si="384"/>
        <v>3</v>
      </c>
      <c r="I4057">
        <f t="shared" ca="1" si="385"/>
        <v>6</v>
      </c>
      <c r="J4057" t="str">
        <f t="shared" ca="1" si="386"/>
        <v>Loyal</v>
      </c>
    </row>
    <row r="4058" spans="1:10" x14ac:dyDescent="0.3">
      <c r="A4058" s="10" t="s">
        <v>5144</v>
      </c>
      <c r="B4058" s="2">
        <v>45419</v>
      </c>
      <c r="C4058">
        <v>2</v>
      </c>
      <c r="D4058">
        <v>2181.02</v>
      </c>
      <c r="E4058" s="11">
        <f t="shared" ca="1" si="387"/>
        <v>660</v>
      </c>
      <c r="F4058">
        <f t="shared" ca="1" si="382"/>
        <v>1</v>
      </c>
      <c r="G4058">
        <f t="shared" si="383"/>
        <v>2</v>
      </c>
      <c r="H4058">
        <f t="shared" si="384"/>
        <v>3</v>
      </c>
      <c r="I4058">
        <f t="shared" ca="1" si="385"/>
        <v>6</v>
      </c>
      <c r="J4058" t="str">
        <f t="shared" ca="1" si="386"/>
        <v>Loyal</v>
      </c>
    </row>
    <row r="4059" spans="1:10" x14ac:dyDescent="0.3">
      <c r="A4059" s="10" t="s">
        <v>5981</v>
      </c>
      <c r="B4059" s="2">
        <v>45568</v>
      </c>
      <c r="C4059">
        <v>1</v>
      </c>
      <c r="D4059">
        <v>732.91</v>
      </c>
      <c r="E4059" s="11">
        <f t="shared" ca="1" si="387"/>
        <v>511</v>
      </c>
      <c r="F4059">
        <f t="shared" ca="1" si="382"/>
        <v>1</v>
      </c>
      <c r="G4059">
        <f t="shared" si="383"/>
        <v>1</v>
      </c>
      <c r="H4059">
        <f t="shared" si="384"/>
        <v>1</v>
      </c>
      <c r="I4059">
        <f t="shared" ca="1" si="385"/>
        <v>3</v>
      </c>
      <c r="J4059" t="str">
        <f t="shared" ca="1" si="386"/>
        <v>Lost</v>
      </c>
    </row>
    <row r="4060" spans="1:10" x14ac:dyDescent="0.3">
      <c r="A4060" s="10" t="s">
        <v>2739</v>
      </c>
      <c r="B4060" s="2">
        <v>45510</v>
      </c>
      <c r="C4060">
        <v>2</v>
      </c>
      <c r="D4060">
        <v>2488.4500000000003</v>
      </c>
      <c r="E4060" s="11">
        <f t="shared" ca="1" si="387"/>
        <v>569</v>
      </c>
      <c r="F4060">
        <f t="shared" ca="1" si="382"/>
        <v>1</v>
      </c>
      <c r="G4060">
        <f t="shared" si="383"/>
        <v>2</v>
      </c>
      <c r="H4060">
        <f t="shared" si="384"/>
        <v>3</v>
      </c>
      <c r="I4060">
        <f t="shared" ca="1" si="385"/>
        <v>6</v>
      </c>
      <c r="J4060" t="str">
        <f t="shared" ca="1" si="386"/>
        <v>Loyal</v>
      </c>
    </row>
    <row r="4061" spans="1:10" x14ac:dyDescent="0.3">
      <c r="A4061" s="10" t="s">
        <v>3119</v>
      </c>
      <c r="B4061" s="2">
        <v>45641</v>
      </c>
      <c r="C4061">
        <v>2</v>
      </c>
      <c r="D4061">
        <v>1890.3300000000002</v>
      </c>
      <c r="E4061" s="11">
        <f t="shared" ca="1" si="387"/>
        <v>438</v>
      </c>
      <c r="F4061">
        <f t="shared" ca="1" si="382"/>
        <v>1</v>
      </c>
      <c r="G4061">
        <f t="shared" si="383"/>
        <v>2</v>
      </c>
      <c r="H4061">
        <f t="shared" si="384"/>
        <v>2</v>
      </c>
      <c r="I4061">
        <f t="shared" ca="1" si="385"/>
        <v>5</v>
      </c>
      <c r="J4061" t="str">
        <f t="shared" ca="1" si="386"/>
        <v>Loyal</v>
      </c>
    </row>
    <row r="4062" spans="1:10" x14ac:dyDescent="0.3">
      <c r="A4062" s="10" t="s">
        <v>4086</v>
      </c>
      <c r="B4062" s="2">
        <v>45592</v>
      </c>
      <c r="C4062">
        <v>3</v>
      </c>
      <c r="D4062">
        <v>4316.41</v>
      </c>
      <c r="E4062" s="11">
        <f t="shared" ca="1" si="387"/>
        <v>487</v>
      </c>
      <c r="F4062">
        <f t="shared" ca="1" si="382"/>
        <v>1</v>
      </c>
      <c r="G4062">
        <f t="shared" si="383"/>
        <v>3</v>
      </c>
      <c r="H4062">
        <f t="shared" si="384"/>
        <v>3</v>
      </c>
      <c r="I4062">
        <f t="shared" ca="1" si="385"/>
        <v>7</v>
      </c>
      <c r="J4062" t="str">
        <f t="shared" ca="1" si="386"/>
        <v>Champion</v>
      </c>
    </row>
    <row r="4063" spans="1:10" x14ac:dyDescent="0.3">
      <c r="A4063" s="10" t="s">
        <v>425</v>
      </c>
      <c r="B4063" s="2">
        <v>45406</v>
      </c>
      <c r="C4063">
        <v>2</v>
      </c>
      <c r="D4063">
        <v>1550.32</v>
      </c>
      <c r="E4063" s="11">
        <f t="shared" ca="1" si="387"/>
        <v>673</v>
      </c>
      <c r="F4063">
        <f t="shared" ca="1" si="382"/>
        <v>1</v>
      </c>
      <c r="G4063">
        <f t="shared" si="383"/>
        <v>2</v>
      </c>
      <c r="H4063">
        <f t="shared" si="384"/>
        <v>2</v>
      </c>
      <c r="I4063">
        <f t="shared" ca="1" si="385"/>
        <v>5</v>
      </c>
      <c r="J4063" t="str">
        <f t="shared" ca="1" si="386"/>
        <v>Loyal</v>
      </c>
    </row>
    <row r="4064" spans="1:10" x14ac:dyDescent="0.3">
      <c r="A4064" s="10" t="s">
        <v>1678</v>
      </c>
      <c r="B4064" s="2">
        <v>45423</v>
      </c>
      <c r="C4064">
        <v>2</v>
      </c>
      <c r="D4064">
        <v>3857.1899999999996</v>
      </c>
      <c r="E4064" s="11">
        <f t="shared" ca="1" si="387"/>
        <v>656</v>
      </c>
      <c r="F4064">
        <f t="shared" ca="1" si="382"/>
        <v>1</v>
      </c>
      <c r="G4064">
        <f t="shared" si="383"/>
        <v>2</v>
      </c>
      <c r="H4064">
        <f t="shared" si="384"/>
        <v>3</v>
      </c>
      <c r="I4064">
        <f t="shared" ca="1" si="385"/>
        <v>6</v>
      </c>
      <c r="J4064" t="str">
        <f t="shared" ca="1" si="386"/>
        <v>Loyal</v>
      </c>
    </row>
    <row r="4065" spans="1:10" x14ac:dyDescent="0.3">
      <c r="A4065" s="10" t="s">
        <v>5789</v>
      </c>
      <c r="B4065" s="2">
        <v>45445</v>
      </c>
      <c r="C4065">
        <v>2</v>
      </c>
      <c r="D4065">
        <v>1758.25</v>
      </c>
      <c r="E4065" s="11">
        <f t="shared" ca="1" si="387"/>
        <v>634</v>
      </c>
      <c r="F4065">
        <f t="shared" ca="1" si="382"/>
        <v>1</v>
      </c>
      <c r="G4065">
        <f t="shared" si="383"/>
        <v>2</v>
      </c>
      <c r="H4065">
        <f t="shared" si="384"/>
        <v>2</v>
      </c>
      <c r="I4065">
        <f t="shared" ca="1" si="385"/>
        <v>5</v>
      </c>
      <c r="J4065" t="str">
        <f t="shared" ca="1" si="386"/>
        <v>Loyal</v>
      </c>
    </row>
    <row r="4066" spans="1:10" x14ac:dyDescent="0.3">
      <c r="A4066" s="10" t="s">
        <v>1327</v>
      </c>
      <c r="B4066" s="2">
        <v>45626</v>
      </c>
      <c r="C4066">
        <v>1</v>
      </c>
      <c r="D4066">
        <v>1085.54</v>
      </c>
      <c r="E4066" s="11">
        <f t="shared" ca="1" si="387"/>
        <v>453</v>
      </c>
      <c r="F4066">
        <f t="shared" ca="1" si="382"/>
        <v>1</v>
      </c>
      <c r="G4066">
        <f t="shared" si="383"/>
        <v>1</v>
      </c>
      <c r="H4066">
        <f t="shared" si="384"/>
        <v>2</v>
      </c>
      <c r="I4066">
        <f t="shared" ca="1" si="385"/>
        <v>4</v>
      </c>
      <c r="J4066" t="str">
        <f t="shared" ca="1" si="386"/>
        <v>At Risk</v>
      </c>
    </row>
    <row r="4067" spans="1:10" x14ac:dyDescent="0.3">
      <c r="A4067" s="10" t="s">
        <v>1036</v>
      </c>
      <c r="B4067" s="2">
        <v>45634</v>
      </c>
      <c r="C4067">
        <v>3</v>
      </c>
      <c r="D4067">
        <v>1634.51</v>
      </c>
      <c r="E4067" s="11">
        <f t="shared" ca="1" si="387"/>
        <v>445</v>
      </c>
      <c r="F4067">
        <f t="shared" ca="1" si="382"/>
        <v>1</v>
      </c>
      <c r="G4067">
        <f t="shared" si="383"/>
        <v>3</v>
      </c>
      <c r="H4067">
        <f t="shared" si="384"/>
        <v>2</v>
      </c>
      <c r="I4067">
        <f t="shared" ca="1" si="385"/>
        <v>6</v>
      </c>
      <c r="J4067" t="str">
        <f t="shared" ca="1" si="386"/>
        <v>Loyal</v>
      </c>
    </row>
    <row r="4068" spans="1:10" x14ac:dyDescent="0.3">
      <c r="A4068" s="10" t="s">
        <v>5489</v>
      </c>
      <c r="B4068" s="2">
        <v>45354</v>
      </c>
      <c r="C4068">
        <v>1</v>
      </c>
      <c r="D4068">
        <v>91.57</v>
      </c>
      <c r="E4068" s="11">
        <f t="shared" ca="1" si="387"/>
        <v>725</v>
      </c>
      <c r="F4068">
        <f t="shared" ca="1" si="382"/>
        <v>1</v>
      </c>
      <c r="G4068">
        <f t="shared" si="383"/>
        <v>1</v>
      </c>
      <c r="H4068">
        <f t="shared" si="384"/>
        <v>1</v>
      </c>
      <c r="I4068">
        <f t="shared" ca="1" si="385"/>
        <v>3</v>
      </c>
      <c r="J4068" t="str">
        <f t="shared" ca="1" si="386"/>
        <v>Lost</v>
      </c>
    </row>
    <row r="4069" spans="1:10" x14ac:dyDescent="0.3">
      <c r="A4069" s="10" t="s">
        <v>4948</v>
      </c>
      <c r="B4069" s="2">
        <v>45376</v>
      </c>
      <c r="C4069">
        <v>1</v>
      </c>
      <c r="D4069">
        <v>1168.19</v>
      </c>
      <c r="E4069" s="11">
        <f t="shared" ca="1" si="387"/>
        <v>703</v>
      </c>
      <c r="F4069">
        <f t="shared" ca="1" si="382"/>
        <v>1</v>
      </c>
      <c r="G4069">
        <f t="shared" si="383"/>
        <v>1</v>
      </c>
      <c r="H4069">
        <f t="shared" si="384"/>
        <v>2</v>
      </c>
      <c r="I4069">
        <f t="shared" ca="1" si="385"/>
        <v>4</v>
      </c>
      <c r="J4069" t="str">
        <f t="shared" ca="1" si="386"/>
        <v>At Risk</v>
      </c>
    </row>
    <row r="4070" spans="1:10" x14ac:dyDescent="0.3">
      <c r="A4070" s="10" t="s">
        <v>4691</v>
      </c>
      <c r="B4070" s="2">
        <v>45588</v>
      </c>
      <c r="C4070">
        <v>1</v>
      </c>
      <c r="D4070">
        <v>84.01</v>
      </c>
      <c r="E4070" s="11">
        <f t="shared" ca="1" si="387"/>
        <v>491</v>
      </c>
      <c r="F4070">
        <f t="shared" ca="1" si="382"/>
        <v>1</v>
      </c>
      <c r="G4070">
        <f t="shared" si="383"/>
        <v>1</v>
      </c>
      <c r="H4070">
        <f t="shared" si="384"/>
        <v>1</v>
      </c>
      <c r="I4070">
        <f t="shared" ca="1" si="385"/>
        <v>3</v>
      </c>
      <c r="J4070" t="str">
        <f t="shared" ca="1" si="386"/>
        <v>Lost</v>
      </c>
    </row>
    <row r="4071" spans="1:10" x14ac:dyDescent="0.3">
      <c r="A4071" s="10" t="s">
        <v>1276</v>
      </c>
      <c r="B4071" s="2">
        <v>45538</v>
      </c>
      <c r="C4071">
        <v>4</v>
      </c>
      <c r="D4071">
        <v>4391.34</v>
      </c>
      <c r="E4071" s="11">
        <f t="shared" ca="1" si="387"/>
        <v>541</v>
      </c>
      <c r="F4071">
        <f t="shared" ca="1" si="382"/>
        <v>1</v>
      </c>
      <c r="G4071">
        <f t="shared" si="383"/>
        <v>3</v>
      </c>
      <c r="H4071">
        <f t="shared" si="384"/>
        <v>3</v>
      </c>
      <c r="I4071">
        <f t="shared" ca="1" si="385"/>
        <v>7</v>
      </c>
      <c r="J4071" t="str">
        <f t="shared" ca="1" si="386"/>
        <v>Champion</v>
      </c>
    </row>
    <row r="4072" spans="1:10" x14ac:dyDescent="0.3">
      <c r="A4072" s="10" t="s">
        <v>2392</v>
      </c>
      <c r="B4072" s="2">
        <v>45543</v>
      </c>
      <c r="C4072">
        <v>1</v>
      </c>
      <c r="D4072">
        <v>1611.46</v>
      </c>
      <c r="E4072" s="11">
        <f t="shared" ca="1" si="387"/>
        <v>536</v>
      </c>
      <c r="F4072">
        <f t="shared" ca="1" si="382"/>
        <v>1</v>
      </c>
      <c r="G4072">
        <f t="shared" si="383"/>
        <v>1</v>
      </c>
      <c r="H4072">
        <f t="shared" si="384"/>
        <v>2</v>
      </c>
      <c r="I4072">
        <f t="shared" ca="1" si="385"/>
        <v>4</v>
      </c>
      <c r="J4072" t="str">
        <f t="shared" ca="1" si="386"/>
        <v>At Risk</v>
      </c>
    </row>
    <row r="4073" spans="1:10" x14ac:dyDescent="0.3">
      <c r="A4073" s="10" t="s">
        <v>3900</v>
      </c>
      <c r="B4073" s="2">
        <v>45528</v>
      </c>
      <c r="C4073">
        <v>2</v>
      </c>
      <c r="D4073">
        <v>3243.25</v>
      </c>
      <c r="E4073" s="11">
        <f t="shared" ca="1" si="387"/>
        <v>551</v>
      </c>
      <c r="F4073">
        <f t="shared" ca="1" si="382"/>
        <v>1</v>
      </c>
      <c r="G4073">
        <f t="shared" si="383"/>
        <v>2</v>
      </c>
      <c r="H4073">
        <f t="shared" si="384"/>
        <v>3</v>
      </c>
      <c r="I4073">
        <f t="shared" ca="1" si="385"/>
        <v>6</v>
      </c>
      <c r="J4073" t="str">
        <f t="shared" ca="1" si="386"/>
        <v>Loyal</v>
      </c>
    </row>
    <row r="4074" spans="1:10" x14ac:dyDescent="0.3">
      <c r="A4074" s="10" t="s">
        <v>4310</v>
      </c>
      <c r="B4074" s="2">
        <v>45597</v>
      </c>
      <c r="C4074">
        <v>3</v>
      </c>
      <c r="D4074">
        <v>1990.75</v>
      </c>
      <c r="E4074" s="11">
        <f t="shared" ca="1" si="387"/>
        <v>482</v>
      </c>
      <c r="F4074">
        <f t="shared" ca="1" si="382"/>
        <v>1</v>
      </c>
      <c r="G4074">
        <f t="shared" si="383"/>
        <v>3</v>
      </c>
      <c r="H4074">
        <f t="shared" si="384"/>
        <v>2</v>
      </c>
      <c r="I4074">
        <f t="shared" ca="1" si="385"/>
        <v>6</v>
      </c>
      <c r="J4074" t="str">
        <f t="shared" ca="1" si="386"/>
        <v>Loyal</v>
      </c>
    </row>
    <row r="4075" spans="1:10" x14ac:dyDescent="0.3">
      <c r="A4075" s="10" t="s">
        <v>3156</v>
      </c>
      <c r="B4075" s="2">
        <v>45328</v>
      </c>
      <c r="C4075">
        <v>1</v>
      </c>
      <c r="D4075">
        <v>2258.89</v>
      </c>
      <c r="E4075" s="11">
        <f t="shared" ca="1" si="387"/>
        <v>751</v>
      </c>
      <c r="F4075">
        <f t="shared" ca="1" si="382"/>
        <v>1</v>
      </c>
      <c r="G4075">
        <f t="shared" si="383"/>
        <v>1</v>
      </c>
      <c r="H4075">
        <f t="shared" si="384"/>
        <v>3</v>
      </c>
      <c r="I4075">
        <f t="shared" ca="1" si="385"/>
        <v>5</v>
      </c>
      <c r="J4075" t="str">
        <f t="shared" ca="1" si="386"/>
        <v>Loyal</v>
      </c>
    </row>
    <row r="4076" spans="1:10" x14ac:dyDescent="0.3">
      <c r="A4076" s="10" t="s">
        <v>5896</v>
      </c>
      <c r="B4076" s="2">
        <v>45451</v>
      </c>
      <c r="C4076">
        <v>1</v>
      </c>
      <c r="D4076">
        <v>165.02</v>
      </c>
      <c r="E4076" s="11">
        <f t="shared" ca="1" si="387"/>
        <v>628</v>
      </c>
      <c r="F4076">
        <f t="shared" ca="1" si="382"/>
        <v>1</v>
      </c>
      <c r="G4076">
        <f t="shared" si="383"/>
        <v>1</v>
      </c>
      <c r="H4076">
        <f t="shared" si="384"/>
        <v>1</v>
      </c>
      <c r="I4076">
        <f t="shared" ca="1" si="385"/>
        <v>3</v>
      </c>
      <c r="J4076" t="str">
        <f t="shared" ca="1" si="386"/>
        <v>Lost</v>
      </c>
    </row>
    <row r="4077" spans="1:10" x14ac:dyDescent="0.3">
      <c r="A4077" s="10" t="s">
        <v>225</v>
      </c>
      <c r="B4077" s="2">
        <v>45519</v>
      </c>
      <c r="C4077">
        <v>1</v>
      </c>
      <c r="D4077">
        <v>1899.03</v>
      </c>
      <c r="E4077" s="11">
        <f t="shared" ca="1" si="387"/>
        <v>560</v>
      </c>
      <c r="F4077">
        <f t="shared" ca="1" si="382"/>
        <v>1</v>
      </c>
      <c r="G4077">
        <f t="shared" si="383"/>
        <v>1</v>
      </c>
      <c r="H4077">
        <f t="shared" si="384"/>
        <v>2</v>
      </c>
      <c r="I4077">
        <f t="shared" ca="1" si="385"/>
        <v>4</v>
      </c>
      <c r="J4077" t="str">
        <f t="shared" ca="1" si="386"/>
        <v>At Risk</v>
      </c>
    </row>
    <row r="4078" spans="1:10" x14ac:dyDescent="0.3">
      <c r="A4078" s="10" t="s">
        <v>1115</v>
      </c>
      <c r="B4078" s="2">
        <v>45469</v>
      </c>
      <c r="C4078">
        <v>3</v>
      </c>
      <c r="D4078">
        <v>1581.28</v>
      </c>
      <c r="E4078" s="11">
        <f t="shared" ca="1" si="387"/>
        <v>610</v>
      </c>
      <c r="F4078">
        <f t="shared" ca="1" si="382"/>
        <v>1</v>
      </c>
      <c r="G4078">
        <f t="shared" si="383"/>
        <v>3</v>
      </c>
      <c r="H4078">
        <f t="shared" si="384"/>
        <v>2</v>
      </c>
      <c r="I4078">
        <f t="shared" ca="1" si="385"/>
        <v>6</v>
      </c>
      <c r="J4078" t="str">
        <f t="shared" ca="1" si="386"/>
        <v>Loyal</v>
      </c>
    </row>
    <row r="4079" spans="1:10" x14ac:dyDescent="0.3">
      <c r="A4079" s="10" t="s">
        <v>3291</v>
      </c>
      <c r="B4079" s="2">
        <v>45654</v>
      </c>
      <c r="C4079">
        <v>1</v>
      </c>
      <c r="D4079">
        <v>99.14</v>
      </c>
      <c r="E4079" s="11">
        <f t="shared" ca="1" si="387"/>
        <v>425</v>
      </c>
      <c r="F4079">
        <f t="shared" ca="1" si="382"/>
        <v>1</v>
      </c>
      <c r="G4079">
        <f t="shared" si="383"/>
        <v>1</v>
      </c>
      <c r="H4079">
        <f t="shared" si="384"/>
        <v>1</v>
      </c>
      <c r="I4079">
        <f t="shared" ca="1" si="385"/>
        <v>3</v>
      </c>
      <c r="J4079" t="str">
        <f t="shared" ca="1" si="386"/>
        <v>Lost</v>
      </c>
    </row>
    <row r="4080" spans="1:10" x14ac:dyDescent="0.3">
      <c r="A4080" s="10" t="s">
        <v>1406</v>
      </c>
      <c r="B4080" s="2">
        <v>45499</v>
      </c>
      <c r="C4080">
        <v>1</v>
      </c>
      <c r="D4080">
        <v>946.92</v>
      </c>
      <c r="E4080" s="11">
        <f t="shared" ca="1" si="387"/>
        <v>580</v>
      </c>
      <c r="F4080">
        <f t="shared" ca="1" si="382"/>
        <v>1</v>
      </c>
      <c r="G4080">
        <f t="shared" si="383"/>
        <v>1</v>
      </c>
      <c r="H4080">
        <f t="shared" si="384"/>
        <v>1</v>
      </c>
      <c r="I4080">
        <f t="shared" ca="1" si="385"/>
        <v>3</v>
      </c>
      <c r="J4080" t="str">
        <f t="shared" ca="1" si="386"/>
        <v>Lost</v>
      </c>
    </row>
    <row r="4081" spans="1:10" x14ac:dyDescent="0.3">
      <c r="A4081" s="10" t="s">
        <v>3381</v>
      </c>
      <c r="B4081" s="2">
        <v>45562</v>
      </c>
      <c r="C4081">
        <v>2</v>
      </c>
      <c r="D4081">
        <v>2986.8900000000003</v>
      </c>
      <c r="E4081" s="11">
        <f t="shared" ca="1" si="387"/>
        <v>517</v>
      </c>
      <c r="F4081">
        <f t="shared" ca="1" si="382"/>
        <v>1</v>
      </c>
      <c r="G4081">
        <f t="shared" si="383"/>
        <v>2</v>
      </c>
      <c r="H4081">
        <f t="shared" si="384"/>
        <v>3</v>
      </c>
      <c r="I4081">
        <f t="shared" ca="1" si="385"/>
        <v>6</v>
      </c>
      <c r="J4081" t="str">
        <f t="shared" ca="1" si="386"/>
        <v>Loyal</v>
      </c>
    </row>
    <row r="4082" spans="1:10" x14ac:dyDescent="0.3">
      <c r="A4082" s="10" t="s">
        <v>1583</v>
      </c>
      <c r="B4082" s="2">
        <v>45629</v>
      </c>
      <c r="C4082">
        <v>1</v>
      </c>
      <c r="D4082">
        <v>717.75</v>
      </c>
      <c r="E4082" s="11">
        <f t="shared" ca="1" si="387"/>
        <v>450</v>
      </c>
      <c r="F4082">
        <f t="shared" ca="1" si="382"/>
        <v>1</v>
      </c>
      <c r="G4082">
        <f t="shared" si="383"/>
        <v>1</v>
      </c>
      <c r="H4082">
        <f t="shared" si="384"/>
        <v>1</v>
      </c>
      <c r="I4082">
        <f t="shared" ca="1" si="385"/>
        <v>3</v>
      </c>
      <c r="J4082" t="str">
        <f t="shared" ca="1" si="386"/>
        <v>Lost</v>
      </c>
    </row>
    <row r="4083" spans="1:10" x14ac:dyDescent="0.3">
      <c r="A4083" s="10" t="s">
        <v>3652</v>
      </c>
      <c r="B4083" s="2">
        <v>45552</v>
      </c>
      <c r="C4083">
        <v>4</v>
      </c>
      <c r="D4083">
        <v>1075.99</v>
      </c>
      <c r="E4083" s="11">
        <f t="shared" ca="1" si="387"/>
        <v>527</v>
      </c>
      <c r="F4083">
        <f t="shared" ca="1" si="382"/>
        <v>1</v>
      </c>
      <c r="G4083">
        <f t="shared" si="383"/>
        <v>3</v>
      </c>
      <c r="H4083">
        <f t="shared" si="384"/>
        <v>2</v>
      </c>
      <c r="I4083">
        <f t="shared" ca="1" si="385"/>
        <v>6</v>
      </c>
      <c r="J4083" t="str">
        <f t="shared" ca="1" si="386"/>
        <v>Loyal</v>
      </c>
    </row>
    <row r="4084" spans="1:10" x14ac:dyDescent="0.3">
      <c r="A4084" s="10" t="s">
        <v>4589</v>
      </c>
      <c r="B4084" s="2">
        <v>45643</v>
      </c>
      <c r="C4084">
        <v>1</v>
      </c>
      <c r="D4084">
        <v>1207.74</v>
      </c>
      <c r="E4084" s="11">
        <f t="shared" ca="1" si="387"/>
        <v>436</v>
      </c>
      <c r="F4084">
        <f t="shared" ca="1" si="382"/>
        <v>1</v>
      </c>
      <c r="G4084">
        <f t="shared" si="383"/>
        <v>1</v>
      </c>
      <c r="H4084">
        <f t="shared" si="384"/>
        <v>2</v>
      </c>
      <c r="I4084">
        <f t="shared" ca="1" si="385"/>
        <v>4</v>
      </c>
      <c r="J4084" t="str">
        <f t="shared" ca="1" si="386"/>
        <v>At Risk</v>
      </c>
    </row>
    <row r="4085" spans="1:10" x14ac:dyDescent="0.3">
      <c r="A4085" s="10" t="s">
        <v>1102</v>
      </c>
      <c r="B4085" s="2">
        <v>45477</v>
      </c>
      <c r="C4085">
        <v>1</v>
      </c>
      <c r="D4085">
        <v>143.38</v>
      </c>
      <c r="E4085" s="11">
        <f t="shared" ca="1" si="387"/>
        <v>602</v>
      </c>
      <c r="F4085">
        <f t="shared" ca="1" si="382"/>
        <v>1</v>
      </c>
      <c r="G4085">
        <f t="shared" si="383"/>
        <v>1</v>
      </c>
      <c r="H4085">
        <f t="shared" si="384"/>
        <v>1</v>
      </c>
      <c r="I4085">
        <f t="shared" ca="1" si="385"/>
        <v>3</v>
      </c>
      <c r="J4085" t="str">
        <f t="shared" ca="1" si="386"/>
        <v>Lost</v>
      </c>
    </row>
    <row r="4086" spans="1:10" x14ac:dyDescent="0.3">
      <c r="A4086" s="10" t="s">
        <v>3092</v>
      </c>
      <c r="B4086" s="2">
        <v>45578</v>
      </c>
      <c r="C4086">
        <v>2</v>
      </c>
      <c r="D4086">
        <v>2131.1999999999998</v>
      </c>
      <c r="E4086" s="11">
        <f t="shared" ca="1" si="387"/>
        <v>501</v>
      </c>
      <c r="F4086">
        <f t="shared" ca="1" si="382"/>
        <v>1</v>
      </c>
      <c r="G4086">
        <f t="shared" si="383"/>
        <v>2</v>
      </c>
      <c r="H4086">
        <f t="shared" si="384"/>
        <v>3</v>
      </c>
      <c r="I4086">
        <f t="shared" ca="1" si="385"/>
        <v>6</v>
      </c>
      <c r="J4086" t="str">
        <f t="shared" ca="1" si="386"/>
        <v>Loyal</v>
      </c>
    </row>
    <row r="4087" spans="1:10" x14ac:dyDescent="0.3">
      <c r="A4087" s="10" t="s">
        <v>2779</v>
      </c>
      <c r="B4087" s="2">
        <v>45402</v>
      </c>
      <c r="C4087">
        <v>1</v>
      </c>
      <c r="D4087">
        <v>507.12</v>
      </c>
      <c r="E4087" s="11">
        <f t="shared" ca="1" si="387"/>
        <v>677</v>
      </c>
      <c r="F4087">
        <f t="shared" ca="1" si="382"/>
        <v>1</v>
      </c>
      <c r="G4087">
        <f t="shared" si="383"/>
        <v>1</v>
      </c>
      <c r="H4087">
        <f t="shared" si="384"/>
        <v>1</v>
      </c>
      <c r="I4087">
        <f t="shared" ca="1" si="385"/>
        <v>3</v>
      </c>
      <c r="J4087" t="str">
        <f t="shared" ca="1" si="386"/>
        <v>Lost</v>
      </c>
    </row>
    <row r="4088" spans="1:10" x14ac:dyDescent="0.3">
      <c r="A4088" s="10" t="s">
        <v>2476</v>
      </c>
      <c r="B4088" s="2">
        <v>45579</v>
      </c>
      <c r="C4088">
        <v>2</v>
      </c>
      <c r="D4088">
        <v>3416.8599999999997</v>
      </c>
      <c r="E4088" s="11">
        <f t="shared" ca="1" si="387"/>
        <v>500</v>
      </c>
      <c r="F4088">
        <f t="shared" ca="1" si="382"/>
        <v>1</v>
      </c>
      <c r="G4088">
        <f t="shared" si="383"/>
        <v>2</v>
      </c>
      <c r="H4088">
        <f t="shared" si="384"/>
        <v>3</v>
      </c>
      <c r="I4088">
        <f t="shared" ca="1" si="385"/>
        <v>6</v>
      </c>
      <c r="J4088" t="str">
        <f t="shared" ca="1" si="386"/>
        <v>Loyal</v>
      </c>
    </row>
    <row r="4089" spans="1:10" x14ac:dyDescent="0.3">
      <c r="A4089" s="10" t="s">
        <v>3924</v>
      </c>
      <c r="B4089" s="2">
        <v>45596</v>
      </c>
      <c r="C4089">
        <v>2</v>
      </c>
      <c r="D4089">
        <v>3854.33</v>
      </c>
      <c r="E4089" s="11">
        <f t="shared" ca="1" si="387"/>
        <v>483</v>
      </c>
      <c r="F4089">
        <f t="shared" ca="1" si="382"/>
        <v>1</v>
      </c>
      <c r="G4089">
        <f t="shared" si="383"/>
        <v>2</v>
      </c>
      <c r="H4089">
        <f t="shared" si="384"/>
        <v>3</v>
      </c>
      <c r="I4089">
        <f t="shared" ca="1" si="385"/>
        <v>6</v>
      </c>
      <c r="J4089" t="str">
        <f t="shared" ca="1" si="386"/>
        <v>Loyal</v>
      </c>
    </row>
    <row r="4090" spans="1:10" x14ac:dyDescent="0.3">
      <c r="A4090" s="10" t="s">
        <v>2063</v>
      </c>
      <c r="B4090" s="2">
        <v>45549</v>
      </c>
      <c r="C4090">
        <v>1</v>
      </c>
      <c r="D4090">
        <v>2289.37</v>
      </c>
      <c r="E4090" s="11">
        <f t="shared" ca="1" si="387"/>
        <v>530</v>
      </c>
      <c r="F4090">
        <f t="shared" ca="1" si="382"/>
        <v>1</v>
      </c>
      <c r="G4090">
        <f t="shared" si="383"/>
        <v>1</v>
      </c>
      <c r="H4090">
        <f t="shared" si="384"/>
        <v>3</v>
      </c>
      <c r="I4090">
        <f t="shared" ca="1" si="385"/>
        <v>5</v>
      </c>
      <c r="J4090" t="str">
        <f t="shared" ca="1" si="386"/>
        <v>Loyal</v>
      </c>
    </row>
    <row r="4091" spans="1:10" x14ac:dyDescent="0.3">
      <c r="A4091" s="10" t="s">
        <v>4201</v>
      </c>
      <c r="B4091" s="2">
        <v>45583</v>
      </c>
      <c r="C4091">
        <v>1</v>
      </c>
      <c r="D4091">
        <v>2046.86</v>
      </c>
      <c r="E4091" s="11">
        <f t="shared" ca="1" si="387"/>
        <v>496</v>
      </c>
      <c r="F4091">
        <f t="shared" ca="1" si="382"/>
        <v>1</v>
      </c>
      <c r="G4091">
        <f t="shared" si="383"/>
        <v>1</v>
      </c>
      <c r="H4091">
        <f t="shared" si="384"/>
        <v>3</v>
      </c>
      <c r="I4091">
        <f t="shared" ca="1" si="385"/>
        <v>5</v>
      </c>
      <c r="J4091" t="str">
        <f t="shared" ca="1" si="386"/>
        <v>Loyal</v>
      </c>
    </row>
    <row r="4092" spans="1:10" x14ac:dyDescent="0.3">
      <c r="A4092" s="10" t="s">
        <v>2837</v>
      </c>
      <c r="B4092" s="2">
        <v>45576</v>
      </c>
      <c r="C4092">
        <v>1</v>
      </c>
      <c r="D4092">
        <v>339.71</v>
      </c>
      <c r="E4092" s="11">
        <f t="shared" ca="1" si="387"/>
        <v>503</v>
      </c>
      <c r="F4092">
        <f t="shared" ca="1" si="382"/>
        <v>1</v>
      </c>
      <c r="G4092">
        <f t="shared" si="383"/>
        <v>1</v>
      </c>
      <c r="H4092">
        <f t="shared" si="384"/>
        <v>1</v>
      </c>
      <c r="I4092">
        <f t="shared" ca="1" si="385"/>
        <v>3</v>
      </c>
      <c r="J4092" t="str">
        <f t="shared" ca="1" si="386"/>
        <v>Lost</v>
      </c>
    </row>
    <row r="4093" spans="1:10" x14ac:dyDescent="0.3">
      <c r="A4093" s="10" t="s">
        <v>1080</v>
      </c>
      <c r="B4093" s="2">
        <v>45541</v>
      </c>
      <c r="C4093">
        <v>1</v>
      </c>
      <c r="D4093">
        <v>564.08000000000004</v>
      </c>
      <c r="E4093" s="11">
        <f t="shared" ca="1" si="387"/>
        <v>538</v>
      </c>
      <c r="F4093">
        <f t="shared" ca="1" si="382"/>
        <v>1</v>
      </c>
      <c r="G4093">
        <f t="shared" si="383"/>
        <v>1</v>
      </c>
      <c r="H4093">
        <f t="shared" si="384"/>
        <v>1</v>
      </c>
      <c r="I4093">
        <f t="shared" ca="1" si="385"/>
        <v>3</v>
      </c>
      <c r="J4093" t="str">
        <f t="shared" ca="1" si="386"/>
        <v>Lost</v>
      </c>
    </row>
    <row r="4094" spans="1:10" x14ac:dyDescent="0.3">
      <c r="A4094" s="10" t="s">
        <v>4897</v>
      </c>
      <c r="B4094" s="2">
        <v>45457</v>
      </c>
      <c r="C4094">
        <v>1</v>
      </c>
      <c r="D4094">
        <v>2358.6</v>
      </c>
      <c r="E4094" s="11">
        <f t="shared" ca="1" si="387"/>
        <v>622</v>
      </c>
      <c r="F4094">
        <f t="shared" ca="1" si="382"/>
        <v>1</v>
      </c>
      <c r="G4094">
        <f t="shared" si="383"/>
        <v>1</v>
      </c>
      <c r="H4094">
        <f t="shared" si="384"/>
        <v>3</v>
      </c>
      <c r="I4094">
        <f t="shared" ca="1" si="385"/>
        <v>5</v>
      </c>
      <c r="J4094" t="str">
        <f t="shared" ca="1" si="386"/>
        <v>Loyal</v>
      </c>
    </row>
    <row r="4095" spans="1:10" x14ac:dyDescent="0.3">
      <c r="A4095" s="10" t="s">
        <v>4518</v>
      </c>
      <c r="B4095" s="2">
        <v>45657</v>
      </c>
      <c r="C4095">
        <v>2</v>
      </c>
      <c r="D4095">
        <v>2245.7400000000002</v>
      </c>
      <c r="E4095" s="11">
        <f t="shared" ca="1" si="387"/>
        <v>422</v>
      </c>
      <c r="F4095">
        <f t="shared" ca="1" si="382"/>
        <v>1</v>
      </c>
      <c r="G4095">
        <f t="shared" si="383"/>
        <v>2</v>
      </c>
      <c r="H4095">
        <f t="shared" si="384"/>
        <v>3</v>
      </c>
      <c r="I4095">
        <f t="shared" ca="1" si="385"/>
        <v>6</v>
      </c>
      <c r="J4095" t="str">
        <f t="shared" ca="1" si="386"/>
        <v>Loyal</v>
      </c>
    </row>
    <row r="4096" spans="1:10" x14ac:dyDescent="0.3">
      <c r="A4096" s="10" t="s">
        <v>1794</v>
      </c>
      <c r="B4096" s="2">
        <v>45654</v>
      </c>
      <c r="C4096">
        <v>3</v>
      </c>
      <c r="D4096">
        <v>2978.95</v>
      </c>
      <c r="E4096" s="11">
        <f t="shared" ca="1" si="387"/>
        <v>425</v>
      </c>
      <c r="F4096">
        <f t="shared" ca="1" si="382"/>
        <v>1</v>
      </c>
      <c r="G4096">
        <f t="shared" si="383"/>
        <v>3</v>
      </c>
      <c r="H4096">
        <f t="shared" si="384"/>
        <v>3</v>
      </c>
      <c r="I4096">
        <f t="shared" ca="1" si="385"/>
        <v>7</v>
      </c>
      <c r="J4096" t="str">
        <f t="shared" ca="1" si="386"/>
        <v>Champion</v>
      </c>
    </row>
    <row r="4097" spans="1:10" x14ac:dyDescent="0.3">
      <c r="A4097" s="10" t="s">
        <v>4988</v>
      </c>
      <c r="B4097" s="2">
        <v>45551</v>
      </c>
      <c r="C4097">
        <v>1</v>
      </c>
      <c r="D4097">
        <v>1086.3599999999999</v>
      </c>
      <c r="E4097" s="11">
        <f t="shared" ca="1" si="387"/>
        <v>528</v>
      </c>
      <c r="F4097">
        <f t="shared" ca="1" si="382"/>
        <v>1</v>
      </c>
      <c r="G4097">
        <f t="shared" si="383"/>
        <v>1</v>
      </c>
      <c r="H4097">
        <f t="shared" si="384"/>
        <v>2</v>
      </c>
      <c r="I4097">
        <f t="shared" ca="1" si="385"/>
        <v>4</v>
      </c>
      <c r="J4097" t="str">
        <f t="shared" ca="1" si="386"/>
        <v>At Risk</v>
      </c>
    </row>
    <row r="4098" spans="1:10" x14ac:dyDescent="0.3">
      <c r="A4098" s="10" t="s">
        <v>4967</v>
      </c>
      <c r="B4098" s="2">
        <v>45642</v>
      </c>
      <c r="C4098">
        <v>1</v>
      </c>
      <c r="D4098">
        <v>1688.53</v>
      </c>
      <c r="E4098" s="11">
        <f t="shared" ca="1" si="387"/>
        <v>437</v>
      </c>
      <c r="F4098">
        <f t="shared" ca="1" si="382"/>
        <v>1</v>
      </c>
      <c r="G4098">
        <f t="shared" si="383"/>
        <v>1</v>
      </c>
      <c r="H4098">
        <f t="shared" si="384"/>
        <v>2</v>
      </c>
      <c r="I4098">
        <f t="shared" ca="1" si="385"/>
        <v>4</v>
      </c>
      <c r="J4098" t="str">
        <f t="shared" ca="1" si="386"/>
        <v>At Risk</v>
      </c>
    </row>
    <row r="4099" spans="1:10" x14ac:dyDescent="0.3">
      <c r="A4099" s="10" t="s">
        <v>4183</v>
      </c>
      <c r="B4099" s="2">
        <v>45362</v>
      </c>
      <c r="C4099">
        <v>1</v>
      </c>
      <c r="D4099">
        <v>652.1</v>
      </c>
      <c r="E4099" s="11">
        <f t="shared" ca="1" si="387"/>
        <v>717</v>
      </c>
      <c r="F4099">
        <f t="shared" ref="F4099:F4162" ca="1" si="388">_xlfn.IFS(E4099&lt;100,3,E4099&lt;=200,2,E4099&gt;200,1)</f>
        <v>1</v>
      </c>
      <c r="G4099">
        <f t="shared" ref="G4099:G4162" si="389">_xlfn.IFS(C4099&gt;=3,3,C4099=2,2,C4099=1,1)</f>
        <v>1</v>
      </c>
      <c r="H4099">
        <f t="shared" ref="H4099:H4162" si="390">_xlfn.IFS(D4099&gt;=2000,3,D4099&gt;=1000,2,D4099&lt;1000,1)</f>
        <v>1</v>
      </c>
      <c r="I4099">
        <f t="shared" ref="I4099:I4162" ca="1" si="391">F4099+G4099+H4099</f>
        <v>3</v>
      </c>
      <c r="J4099" t="str">
        <f t="shared" ref="J4099:J4162" ca="1" si="392">_xlfn.IFS(I4099&gt;=7,"Champion",I4099&gt;=5,"Loyal",I4099&gt;=4,"At Risk",I4099&lt;4,"Lost")</f>
        <v>Lost</v>
      </c>
    </row>
    <row r="4100" spans="1:10" x14ac:dyDescent="0.3">
      <c r="A4100" s="10" t="s">
        <v>1865</v>
      </c>
      <c r="B4100" s="2">
        <v>45365</v>
      </c>
      <c r="C4100">
        <v>1</v>
      </c>
      <c r="D4100">
        <v>497.1</v>
      </c>
      <c r="E4100" s="11">
        <f t="shared" ca="1" si="387"/>
        <v>714</v>
      </c>
      <c r="F4100">
        <f t="shared" ca="1" si="388"/>
        <v>1</v>
      </c>
      <c r="G4100">
        <f t="shared" si="389"/>
        <v>1</v>
      </c>
      <c r="H4100">
        <f t="shared" si="390"/>
        <v>1</v>
      </c>
      <c r="I4100">
        <f t="shared" ca="1" si="391"/>
        <v>3</v>
      </c>
      <c r="J4100" t="str">
        <f t="shared" ca="1" si="392"/>
        <v>Lost</v>
      </c>
    </row>
    <row r="4101" spans="1:10" x14ac:dyDescent="0.3">
      <c r="A4101" s="10" t="s">
        <v>1494</v>
      </c>
      <c r="B4101" s="2">
        <v>45298</v>
      </c>
      <c r="C4101">
        <v>1</v>
      </c>
      <c r="D4101">
        <v>126.91</v>
      </c>
      <c r="E4101" s="11">
        <f t="shared" ref="E4101:E4164" ca="1" si="393">TODAY()-B4101</f>
        <v>781</v>
      </c>
      <c r="F4101">
        <f t="shared" ca="1" si="388"/>
        <v>1</v>
      </c>
      <c r="G4101">
        <f t="shared" si="389"/>
        <v>1</v>
      </c>
      <c r="H4101">
        <f t="shared" si="390"/>
        <v>1</v>
      </c>
      <c r="I4101">
        <f t="shared" ca="1" si="391"/>
        <v>3</v>
      </c>
      <c r="J4101" t="str">
        <f t="shared" ca="1" si="392"/>
        <v>Lost</v>
      </c>
    </row>
    <row r="4102" spans="1:10" x14ac:dyDescent="0.3">
      <c r="A4102" s="10" t="s">
        <v>4145</v>
      </c>
      <c r="B4102" s="2">
        <v>45403</v>
      </c>
      <c r="C4102">
        <v>1</v>
      </c>
      <c r="D4102">
        <v>1023.61</v>
      </c>
      <c r="E4102" s="11">
        <f t="shared" ca="1" si="393"/>
        <v>676</v>
      </c>
      <c r="F4102">
        <f t="shared" ca="1" si="388"/>
        <v>1</v>
      </c>
      <c r="G4102">
        <f t="shared" si="389"/>
        <v>1</v>
      </c>
      <c r="H4102">
        <f t="shared" si="390"/>
        <v>2</v>
      </c>
      <c r="I4102">
        <f t="shared" ca="1" si="391"/>
        <v>4</v>
      </c>
      <c r="J4102" t="str">
        <f t="shared" ca="1" si="392"/>
        <v>At Risk</v>
      </c>
    </row>
    <row r="4103" spans="1:10" x14ac:dyDescent="0.3">
      <c r="A4103" s="10" t="s">
        <v>4554</v>
      </c>
      <c r="B4103" s="2">
        <v>45651</v>
      </c>
      <c r="C4103">
        <v>1</v>
      </c>
      <c r="D4103">
        <v>1911.28</v>
      </c>
      <c r="E4103" s="11">
        <f t="shared" ca="1" si="393"/>
        <v>428</v>
      </c>
      <c r="F4103">
        <f t="shared" ca="1" si="388"/>
        <v>1</v>
      </c>
      <c r="G4103">
        <f t="shared" si="389"/>
        <v>1</v>
      </c>
      <c r="H4103">
        <f t="shared" si="390"/>
        <v>2</v>
      </c>
      <c r="I4103">
        <f t="shared" ca="1" si="391"/>
        <v>4</v>
      </c>
      <c r="J4103" t="str">
        <f t="shared" ca="1" si="392"/>
        <v>At Risk</v>
      </c>
    </row>
    <row r="4104" spans="1:10" x14ac:dyDescent="0.3">
      <c r="A4104" s="10" t="s">
        <v>4821</v>
      </c>
      <c r="B4104" s="2">
        <v>45462</v>
      </c>
      <c r="C4104">
        <v>2</v>
      </c>
      <c r="D4104">
        <v>2350.13</v>
      </c>
      <c r="E4104" s="11">
        <f t="shared" ca="1" si="393"/>
        <v>617</v>
      </c>
      <c r="F4104">
        <f t="shared" ca="1" si="388"/>
        <v>1</v>
      </c>
      <c r="G4104">
        <f t="shared" si="389"/>
        <v>2</v>
      </c>
      <c r="H4104">
        <f t="shared" si="390"/>
        <v>3</v>
      </c>
      <c r="I4104">
        <f t="shared" ca="1" si="391"/>
        <v>6</v>
      </c>
      <c r="J4104" t="str">
        <f t="shared" ca="1" si="392"/>
        <v>Loyal</v>
      </c>
    </row>
    <row r="4105" spans="1:10" x14ac:dyDescent="0.3">
      <c r="A4105" s="10" t="s">
        <v>1719</v>
      </c>
      <c r="B4105" s="2">
        <v>45561</v>
      </c>
      <c r="C4105">
        <v>1</v>
      </c>
      <c r="D4105">
        <v>1728.57</v>
      </c>
      <c r="E4105" s="11">
        <f t="shared" ca="1" si="393"/>
        <v>518</v>
      </c>
      <c r="F4105">
        <f t="shared" ca="1" si="388"/>
        <v>1</v>
      </c>
      <c r="G4105">
        <f t="shared" si="389"/>
        <v>1</v>
      </c>
      <c r="H4105">
        <f t="shared" si="390"/>
        <v>2</v>
      </c>
      <c r="I4105">
        <f t="shared" ca="1" si="391"/>
        <v>4</v>
      </c>
      <c r="J4105" t="str">
        <f t="shared" ca="1" si="392"/>
        <v>At Risk</v>
      </c>
    </row>
    <row r="4106" spans="1:10" x14ac:dyDescent="0.3">
      <c r="A4106" s="10" t="s">
        <v>233</v>
      </c>
      <c r="B4106" s="2">
        <v>45438</v>
      </c>
      <c r="C4106">
        <v>2</v>
      </c>
      <c r="D4106">
        <v>2841.2799999999997</v>
      </c>
      <c r="E4106" s="11">
        <f t="shared" ca="1" si="393"/>
        <v>641</v>
      </c>
      <c r="F4106">
        <f t="shared" ca="1" si="388"/>
        <v>1</v>
      </c>
      <c r="G4106">
        <f t="shared" si="389"/>
        <v>2</v>
      </c>
      <c r="H4106">
        <f t="shared" si="390"/>
        <v>3</v>
      </c>
      <c r="I4106">
        <f t="shared" ca="1" si="391"/>
        <v>6</v>
      </c>
      <c r="J4106" t="str">
        <f t="shared" ca="1" si="392"/>
        <v>Loyal</v>
      </c>
    </row>
    <row r="4107" spans="1:10" x14ac:dyDescent="0.3">
      <c r="A4107" s="10" t="s">
        <v>4464</v>
      </c>
      <c r="B4107" s="2">
        <v>45657</v>
      </c>
      <c r="C4107">
        <v>1</v>
      </c>
      <c r="D4107">
        <v>366.61</v>
      </c>
      <c r="E4107" s="11">
        <f t="shared" ca="1" si="393"/>
        <v>422</v>
      </c>
      <c r="F4107">
        <f t="shared" ca="1" si="388"/>
        <v>1</v>
      </c>
      <c r="G4107">
        <f t="shared" si="389"/>
        <v>1</v>
      </c>
      <c r="H4107">
        <f t="shared" si="390"/>
        <v>1</v>
      </c>
      <c r="I4107">
        <f t="shared" ca="1" si="391"/>
        <v>3</v>
      </c>
      <c r="J4107" t="str">
        <f t="shared" ca="1" si="392"/>
        <v>Lost</v>
      </c>
    </row>
    <row r="4108" spans="1:10" x14ac:dyDescent="0.3">
      <c r="A4108" s="10" t="s">
        <v>5622</v>
      </c>
      <c r="B4108" s="2">
        <v>45457</v>
      </c>
      <c r="C4108">
        <v>1</v>
      </c>
      <c r="D4108">
        <v>1014.99</v>
      </c>
      <c r="E4108" s="11">
        <f t="shared" ca="1" si="393"/>
        <v>622</v>
      </c>
      <c r="F4108">
        <f t="shared" ca="1" si="388"/>
        <v>1</v>
      </c>
      <c r="G4108">
        <f t="shared" si="389"/>
        <v>1</v>
      </c>
      <c r="H4108">
        <f t="shared" si="390"/>
        <v>2</v>
      </c>
      <c r="I4108">
        <f t="shared" ca="1" si="391"/>
        <v>4</v>
      </c>
      <c r="J4108" t="str">
        <f t="shared" ca="1" si="392"/>
        <v>At Risk</v>
      </c>
    </row>
    <row r="4109" spans="1:10" x14ac:dyDescent="0.3">
      <c r="A4109" s="10" t="s">
        <v>2727</v>
      </c>
      <c r="B4109" s="2">
        <v>45628</v>
      </c>
      <c r="C4109">
        <v>2</v>
      </c>
      <c r="D4109">
        <v>2565.75</v>
      </c>
      <c r="E4109" s="11">
        <f t="shared" ca="1" si="393"/>
        <v>451</v>
      </c>
      <c r="F4109">
        <f t="shared" ca="1" si="388"/>
        <v>1</v>
      </c>
      <c r="G4109">
        <f t="shared" si="389"/>
        <v>2</v>
      </c>
      <c r="H4109">
        <f t="shared" si="390"/>
        <v>3</v>
      </c>
      <c r="I4109">
        <f t="shared" ca="1" si="391"/>
        <v>6</v>
      </c>
      <c r="J4109" t="str">
        <f t="shared" ca="1" si="392"/>
        <v>Loyal</v>
      </c>
    </row>
    <row r="4110" spans="1:10" x14ac:dyDescent="0.3">
      <c r="A4110" s="10" t="s">
        <v>3960</v>
      </c>
      <c r="B4110" s="2">
        <v>45546</v>
      </c>
      <c r="C4110">
        <v>1</v>
      </c>
      <c r="D4110">
        <v>1415.24</v>
      </c>
      <c r="E4110" s="11">
        <f t="shared" ca="1" si="393"/>
        <v>533</v>
      </c>
      <c r="F4110">
        <f t="shared" ca="1" si="388"/>
        <v>1</v>
      </c>
      <c r="G4110">
        <f t="shared" si="389"/>
        <v>1</v>
      </c>
      <c r="H4110">
        <f t="shared" si="390"/>
        <v>2</v>
      </c>
      <c r="I4110">
        <f t="shared" ca="1" si="391"/>
        <v>4</v>
      </c>
      <c r="J4110" t="str">
        <f t="shared" ca="1" si="392"/>
        <v>At Risk</v>
      </c>
    </row>
    <row r="4111" spans="1:10" x14ac:dyDescent="0.3">
      <c r="A4111" s="10" t="s">
        <v>2280</v>
      </c>
      <c r="B4111" s="2">
        <v>45627</v>
      </c>
      <c r="C4111">
        <v>2</v>
      </c>
      <c r="D4111">
        <v>1792.3400000000001</v>
      </c>
      <c r="E4111" s="11">
        <f t="shared" ca="1" si="393"/>
        <v>452</v>
      </c>
      <c r="F4111">
        <f t="shared" ca="1" si="388"/>
        <v>1</v>
      </c>
      <c r="G4111">
        <f t="shared" si="389"/>
        <v>2</v>
      </c>
      <c r="H4111">
        <f t="shared" si="390"/>
        <v>2</v>
      </c>
      <c r="I4111">
        <f t="shared" ca="1" si="391"/>
        <v>5</v>
      </c>
      <c r="J4111" t="str">
        <f t="shared" ca="1" si="392"/>
        <v>Loyal</v>
      </c>
    </row>
    <row r="4112" spans="1:10" x14ac:dyDescent="0.3">
      <c r="A4112" s="10" t="s">
        <v>5108</v>
      </c>
      <c r="B4112" s="2">
        <v>45654</v>
      </c>
      <c r="C4112">
        <v>2</v>
      </c>
      <c r="D4112">
        <v>725.34</v>
      </c>
      <c r="E4112" s="11">
        <f t="shared" ca="1" si="393"/>
        <v>425</v>
      </c>
      <c r="F4112">
        <f t="shared" ca="1" si="388"/>
        <v>1</v>
      </c>
      <c r="G4112">
        <f t="shared" si="389"/>
        <v>2</v>
      </c>
      <c r="H4112">
        <f t="shared" si="390"/>
        <v>1</v>
      </c>
      <c r="I4112">
        <f t="shared" ca="1" si="391"/>
        <v>4</v>
      </c>
      <c r="J4112" t="str">
        <f t="shared" ca="1" si="392"/>
        <v>At Risk</v>
      </c>
    </row>
    <row r="4113" spans="1:10" x14ac:dyDescent="0.3">
      <c r="A4113" s="10" t="s">
        <v>2099</v>
      </c>
      <c r="B4113" s="2">
        <v>45397</v>
      </c>
      <c r="C4113">
        <v>1</v>
      </c>
      <c r="D4113">
        <v>1790.95</v>
      </c>
      <c r="E4113" s="11">
        <f t="shared" ca="1" si="393"/>
        <v>682</v>
      </c>
      <c r="F4113">
        <f t="shared" ca="1" si="388"/>
        <v>1</v>
      </c>
      <c r="G4113">
        <f t="shared" si="389"/>
        <v>1</v>
      </c>
      <c r="H4113">
        <f t="shared" si="390"/>
        <v>2</v>
      </c>
      <c r="I4113">
        <f t="shared" ca="1" si="391"/>
        <v>4</v>
      </c>
      <c r="J4113" t="str">
        <f t="shared" ca="1" si="392"/>
        <v>At Risk</v>
      </c>
    </row>
    <row r="4114" spans="1:10" x14ac:dyDescent="0.3">
      <c r="A4114" s="10" t="s">
        <v>2903</v>
      </c>
      <c r="B4114" s="2">
        <v>45385</v>
      </c>
      <c r="C4114">
        <v>1</v>
      </c>
      <c r="D4114">
        <v>975.55</v>
      </c>
      <c r="E4114" s="11">
        <f t="shared" ca="1" si="393"/>
        <v>694</v>
      </c>
      <c r="F4114">
        <f t="shared" ca="1" si="388"/>
        <v>1</v>
      </c>
      <c r="G4114">
        <f t="shared" si="389"/>
        <v>1</v>
      </c>
      <c r="H4114">
        <f t="shared" si="390"/>
        <v>1</v>
      </c>
      <c r="I4114">
        <f t="shared" ca="1" si="391"/>
        <v>3</v>
      </c>
      <c r="J4114" t="str">
        <f t="shared" ca="1" si="392"/>
        <v>Lost</v>
      </c>
    </row>
    <row r="4115" spans="1:10" x14ac:dyDescent="0.3">
      <c r="A4115" s="10" t="s">
        <v>1672</v>
      </c>
      <c r="B4115" s="2">
        <v>45644</v>
      </c>
      <c r="C4115">
        <v>2</v>
      </c>
      <c r="D4115">
        <v>975.8</v>
      </c>
      <c r="E4115" s="11">
        <f t="shared" ca="1" si="393"/>
        <v>435</v>
      </c>
      <c r="F4115">
        <f t="shared" ca="1" si="388"/>
        <v>1</v>
      </c>
      <c r="G4115">
        <f t="shared" si="389"/>
        <v>2</v>
      </c>
      <c r="H4115">
        <f t="shared" si="390"/>
        <v>1</v>
      </c>
      <c r="I4115">
        <f t="shared" ca="1" si="391"/>
        <v>4</v>
      </c>
      <c r="J4115" t="str">
        <f t="shared" ca="1" si="392"/>
        <v>At Risk</v>
      </c>
    </row>
    <row r="4116" spans="1:10" x14ac:dyDescent="0.3">
      <c r="A4116" s="10" t="s">
        <v>1771</v>
      </c>
      <c r="B4116" s="2">
        <v>45654</v>
      </c>
      <c r="C4116">
        <v>2</v>
      </c>
      <c r="D4116">
        <v>1805.19</v>
      </c>
      <c r="E4116" s="11">
        <f t="shared" ca="1" si="393"/>
        <v>425</v>
      </c>
      <c r="F4116">
        <f t="shared" ca="1" si="388"/>
        <v>1</v>
      </c>
      <c r="G4116">
        <f t="shared" si="389"/>
        <v>2</v>
      </c>
      <c r="H4116">
        <f t="shared" si="390"/>
        <v>2</v>
      </c>
      <c r="I4116">
        <f t="shared" ca="1" si="391"/>
        <v>5</v>
      </c>
      <c r="J4116" t="str">
        <f t="shared" ca="1" si="392"/>
        <v>Loyal</v>
      </c>
    </row>
    <row r="4117" spans="1:10" x14ac:dyDescent="0.3">
      <c r="A4117" s="10" t="s">
        <v>2113</v>
      </c>
      <c r="B4117" s="2">
        <v>45598</v>
      </c>
      <c r="C4117">
        <v>1</v>
      </c>
      <c r="D4117">
        <v>1457.94</v>
      </c>
      <c r="E4117" s="11">
        <f t="shared" ca="1" si="393"/>
        <v>481</v>
      </c>
      <c r="F4117">
        <f t="shared" ca="1" si="388"/>
        <v>1</v>
      </c>
      <c r="G4117">
        <f t="shared" si="389"/>
        <v>1</v>
      </c>
      <c r="H4117">
        <f t="shared" si="390"/>
        <v>2</v>
      </c>
      <c r="I4117">
        <f t="shared" ca="1" si="391"/>
        <v>4</v>
      </c>
      <c r="J4117" t="str">
        <f t="shared" ca="1" si="392"/>
        <v>At Risk</v>
      </c>
    </row>
    <row r="4118" spans="1:10" x14ac:dyDescent="0.3">
      <c r="A4118" s="10" t="s">
        <v>2859</v>
      </c>
      <c r="B4118" s="2">
        <v>45479</v>
      </c>
      <c r="C4118">
        <v>2</v>
      </c>
      <c r="D4118">
        <v>884.11</v>
      </c>
      <c r="E4118" s="11">
        <f t="shared" ca="1" si="393"/>
        <v>600</v>
      </c>
      <c r="F4118">
        <f t="shared" ca="1" si="388"/>
        <v>1</v>
      </c>
      <c r="G4118">
        <f t="shared" si="389"/>
        <v>2</v>
      </c>
      <c r="H4118">
        <f t="shared" si="390"/>
        <v>1</v>
      </c>
      <c r="I4118">
        <f t="shared" ca="1" si="391"/>
        <v>4</v>
      </c>
      <c r="J4118" t="str">
        <f t="shared" ca="1" si="392"/>
        <v>At Risk</v>
      </c>
    </row>
    <row r="4119" spans="1:10" x14ac:dyDescent="0.3">
      <c r="A4119" s="10" t="s">
        <v>1313</v>
      </c>
      <c r="B4119" s="2">
        <v>45541</v>
      </c>
      <c r="C4119">
        <v>3</v>
      </c>
      <c r="D4119">
        <v>2513.1699999999996</v>
      </c>
      <c r="E4119" s="11">
        <f t="shared" ca="1" si="393"/>
        <v>538</v>
      </c>
      <c r="F4119">
        <f t="shared" ca="1" si="388"/>
        <v>1</v>
      </c>
      <c r="G4119">
        <f t="shared" si="389"/>
        <v>3</v>
      </c>
      <c r="H4119">
        <f t="shared" si="390"/>
        <v>3</v>
      </c>
      <c r="I4119">
        <f t="shared" ca="1" si="391"/>
        <v>7</v>
      </c>
      <c r="J4119" t="str">
        <f t="shared" ca="1" si="392"/>
        <v>Champion</v>
      </c>
    </row>
    <row r="4120" spans="1:10" x14ac:dyDescent="0.3">
      <c r="A4120" s="10" t="s">
        <v>1317</v>
      </c>
      <c r="B4120" s="2">
        <v>45445</v>
      </c>
      <c r="C4120">
        <v>1</v>
      </c>
      <c r="D4120">
        <v>504.62</v>
      </c>
      <c r="E4120" s="11">
        <f t="shared" ca="1" si="393"/>
        <v>634</v>
      </c>
      <c r="F4120">
        <f t="shared" ca="1" si="388"/>
        <v>1</v>
      </c>
      <c r="G4120">
        <f t="shared" si="389"/>
        <v>1</v>
      </c>
      <c r="H4120">
        <f t="shared" si="390"/>
        <v>1</v>
      </c>
      <c r="I4120">
        <f t="shared" ca="1" si="391"/>
        <v>3</v>
      </c>
      <c r="J4120" t="str">
        <f t="shared" ca="1" si="392"/>
        <v>Lost</v>
      </c>
    </row>
    <row r="4121" spans="1:10" x14ac:dyDescent="0.3">
      <c r="A4121" s="10" t="s">
        <v>1001</v>
      </c>
      <c r="B4121" s="2">
        <v>45454</v>
      </c>
      <c r="C4121">
        <v>1</v>
      </c>
      <c r="D4121">
        <v>3536.56</v>
      </c>
      <c r="E4121" s="11">
        <f t="shared" ca="1" si="393"/>
        <v>625</v>
      </c>
      <c r="F4121">
        <f t="shared" ca="1" si="388"/>
        <v>1</v>
      </c>
      <c r="G4121">
        <f t="shared" si="389"/>
        <v>1</v>
      </c>
      <c r="H4121">
        <f t="shared" si="390"/>
        <v>3</v>
      </c>
      <c r="I4121">
        <f t="shared" ca="1" si="391"/>
        <v>5</v>
      </c>
      <c r="J4121" t="str">
        <f t="shared" ca="1" si="392"/>
        <v>Loyal</v>
      </c>
    </row>
    <row r="4122" spans="1:10" x14ac:dyDescent="0.3">
      <c r="A4122" s="10" t="s">
        <v>5906</v>
      </c>
      <c r="B4122" s="2">
        <v>45312</v>
      </c>
      <c r="C4122">
        <v>1</v>
      </c>
      <c r="D4122">
        <v>1160.94</v>
      </c>
      <c r="E4122" s="11">
        <f t="shared" ca="1" si="393"/>
        <v>767</v>
      </c>
      <c r="F4122">
        <f t="shared" ca="1" si="388"/>
        <v>1</v>
      </c>
      <c r="G4122">
        <f t="shared" si="389"/>
        <v>1</v>
      </c>
      <c r="H4122">
        <f t="shared" si="390"/>
        <v>2</v>
      </c>
      <c r="I4122">
        <f t="shared" ca="1" si="391"/>
        <v>4</v>
      </c>
      <c r="J4122" t="str">
        <f t="shared" ca="1" si="392"/>
        <v>At Risk</v>
      </c>
    </row>
    <row r="4123" spans="1:10" x14ac:dyDescent="0.3">
      <c r="A4123" s="10" t="s">
        <v>3701</v>
      </c>
      <c r="B4123" s="2">
        <v>45645</v>
      </c>
      <c r="C4123">
        <v>1</v>
      </c>
      <c r="D4123">
        <v>233.65</v>
      </c>
      <c r="E4123" s="11">
        <f t="shared" ca="1" si="393"/>
        <v>434</v>
      </c>
      <c r="F4123">
        <f t="shared" ca="1" si="388"/>
        <v>1</v>
      </c>
      <c r="G4123">
        <f t="shared" si="389"/>
        <v>1</v>
      </c>
      <c r="H4123">
        <f t="shared" si="390"/>
        <v>1</v>
      </c>
      <c r="I4123">
        <f t="shared" ca="1" si="391"/>
        <v>3</v>
      </c>
      <c r="J4123" t="str">
        <f t="shared" ca="1" si="392"/>
        <v>Lost</v>
      </c>
    </row>
    <row r="4124" spans="1:10" x14ac:dyDescent="0.3">
      <c r="A4124" s="10" t="s">
        <v>1946</v>
      </c>
      <c r="B4124" s="2">
        <v>45625</v>
      </c>
      <c r="C4124">
        <v>2</v>
      </c>
      <c r="D4124">
        <v>5220.18</v>
      </c>
      <c r="E4124" s="11">
        <f t="shared" ca="1" si="393"/>
        <v>454</v>
      </c>
      <c r="F4124">
        <f t="shared" ca="1" si="388"/>
        <v>1</v>
      </c>
      <c r="G4124">
        <f t="shared" si="389"/>
        <v>2</v>
      </c>
      <c r="H4124">
        <f t="shared" si="390"/>
        <v>3</v>
      </c>
      <c r="I4124">
        <f t="shared" ca="1" si="391"/>
        <v>6</v>
      </c>
      <c r="J4124" t="str">
        <f t="shared" ca="1" si="392"/>
        <v>Loyal</v>
      </c>
    </row>
    <row r="4125" spans="1:10" x14ac:dyDescent="0.3">
      <c r="A4125" s="10" t="s">
        <v>2457</v>
      </c>
      <c r="B4125" s="2">
        <v>45637</v>
      </c>
      <c r="C4125">
        <v>2</v>
      </c>
      <c r="D4125">
        <v>1565.84</v>
      </c>
      <c r="E4125" s="11">
        <f t="shared" ca="1" si="393"/>
        <v>442</v>
      </c>
      <c r="F4125">
        <f t="shared" ca="1" si="388"/>
        <v>1</v>
      </c>
      <c r="G4125">
        <f t="shared" si="389"/>
        <v>2</v>
      </c>
      <c r="H4125">
        <f t="shared" si="390"/>
        <v>2</v>
      </c>
      <c r="I4125">
        <f t="shared" ca="1" si="391"/>
        <v>5</v>
      </c>
      <c r="J4125" t="str">
        <f t="shared" ca="1" si="392"/>
        <v>Loyal</v>
      </c>
    </row>
    <row r="4126" spans="1:10" x14ac:dyDescent="0.3">
      <c r="A4126" s="10" t="s">
        <v>3951</v>
      </c>
      <c r="B4126" s="2">
        <v>45395</v>
      </c>
      <c r="C4126">
        <v>1</v>
      </c>
      <c r="D4126">
        <v>3108.97</v>
      </c>
      <c r="E4126" s="11">
        <f t="shared" ca="1" si="393"/>
        <v>684</v>
      </c>
      <c r="F4126">
        <f t="shared" ca="1" si="388"/>
        <v>1</v>
      </c>
      <c r="G4126">
        <f t="shared" si="389"/>
        <v>1</v>
      </c>
      <c r="H4126">
        <f t="shared" si="390"/>
        <v>3</v>
      </c>
      <c r="I4126">
        <f t="shared" ca="1" si="391"/>
        <v>5</v>
      </c>
      <c r="J4126" t="str">
        <f t="shared" ca="1" si="392"/>
        <v>Loyal</v>
      </c>
    </row>
    <row r="4127" spans="1:10" x14ac:dyDescent="0.3">
      <c r="A4127" s="10" t="s">
        <v>120</v>
      </c>
      <c r="B4127" s="2">
        <v>45497</v>
      </c>
      <c r="C4127">
        <v>3</v>
      </c>
      <c r="D4127">
        <v>3659.44</v>
      </c>
      <c r="E4127" s="11">
        <f t="shared" ca="1" si="393"/>
        <v>582</v>
      </c>
      <c r="F4127">
        <f t="shared" ca="1" si="388"/>
        <v>1</v>
      </c>
      <c r="G4127">
        <f t="shared" si="389"/>
        <v>3</v>
      </c>
      <c r="H4127">
        <f t="shared" si="390"/>
        <v>3</v>
      </c>
      <c r="I4127">
        <f t="shared" ca="1" si="391"/>
        <v>7</v>
      </c>
      <c r="J4127" t="str">
        <f t="shared" ca="1" si="392"/>
        <v>Champion</v>
      </c>
    </row>
    <row r="4128" spans="1:10" x14ac:dyDescent="0.3">
      <c r="A4128" s="10" t="s">
        <v>4803</v>
      </c>
      <c r="B4128" s="2">
        <v>45522</v>
      </c>
      <c r="C4128">
        <v>1</v>
      </c>
      <c r="D4128">
        <v>1666.06</v>
      </c>
      <c r="E4128" s="11">
        <f t="shared" ca="1" si="393"/>
        <v>557</v>
      </c>
      <c r="F4128">
        <f t="shared" ca="1" si="388"/>
        <v>1</v>
      </c>
      <c r="G4128">
        <f t="shared" si="389"/>
        <v>1</v>
      </c>
      <c r="H4128">
        <f t="shared" si="390"/>
        <v>2</v>
      </c>
      <c r="I4128">
        <f t="shared" ca="1" si="391"/>
        <v>4</v>
      </c>
      <c r="J4128" t="str">
        <f t="shared" ca="1" si="392"/>
        <v>At Risk</v>
      </c>
    </row>
    <row r="4129" spans="1:10" x14ac:dyDescent="0.3">
      <c r="A4129" s="10" t="s">
        <v>1926</v>
      </c>
      <c r="B4129" s="2">
        <v>45379</v>
      </c>
      <c r="C4129">
        <v>2</v>
      </c>
      <c r="D4129">
        <v>2121.7800000000002</v>
      </c>
      <c r="E4129" s="11">
        <f t="shared" ca="1" si="393"/>
        <v>700</v>
      </c>
      <c r="F4129">
        <f t="shared" ca="1" si="388"/>
        <v>1</v>
      </c>
      <c r="G4129">
        <f t="shared" si="389"/>
        <v>2</v>
      </c>
      <c r="H4129">
        <f t="shared" si="390"/>
        <v>3</v>
      </c>
      <c r="I4129">
        <f t="shared" ca="1" si="391"/>
        <v>6</v>
      </c>
      <c r="J4129" t="str">
        <f t="shared" ca="1" si="392"/>
        <v>Loyal</v>
      </c>
    </row>
    <row r="4130" spans="1:10" x14ac:dyDescent="0.3">
      <c r="A4130" s="10" t="s">
        <v>3271</v>
      </c>
      <c r="B4130" s="2">
        <v>45483</v>
      </c>
      <c r="C4130">
        <v>1</v>
      </c>
      <c r="D4130">
        <v>2258.25</v>
      </c>
      <c r="E4130" s="11">
        <f t="shared" ca="1" si="393"/>
        <v>596</v>
      </c>
      <c r="F4130">
        <f t="shared" ca="1" si="388"/>
        <v>1</v>
      </c>
      <c r="G4130">
        <f t="shared" si="389"/>
        <v>1</v>
      </c>
      <c r="H4130">
        <f t="shared" si="390"/>
        <v>3</v>
      </c>
      <c r="I4130">
        <f t="shared" ca="1" si="391"/>
        <v>5</v>
      </c>
      <c r="J4130" t="str">
        <f t="shared" ca="1" si="392"/>
        <v>Loyal</v>
      </c>
    </row>
    <row r="4131" spans="1:10" x14ac:dyDescent="0.3">
      <c r="A4131" s="10" t="s">
        <v>1428</v>
      </c>
      <c r="B4131" s="2">
        <v>45387</v>
      </c>
      <c r="C4131">
        <v>2</v>
      </c>
      <c r="D4131">
        <v>4659.42</v>
      </c>
      <c r="E4131" s="11">
        <f t="shared" ca="1" si="393"/>
        <v>692</v>
      </c>
      <c r="F4131">
        <f t="shared" ca="1" si="388"/>
        <v>1</v>
      </c>
      <c r="G4131">
        <f t="shared" si="389"/>
        <v>2</v>
      </c>
      <c r="H4131">
        <f t="shared" si="390"/>
        <v>3</v>
      </c>
      <c r="I4131">
        <f t="shared" ca="1" si="391"/>
        <v>6</v>
      </c>
      <c r="J4131" t="str">
        <f t="shared" ca="1" si="392"/>
        <v>Loyal</v>
      </c>
    </row>
    <row r="4132" spans="1:10" x14ac:dyDescent="0.3">
      <c r="A4132" s="10" t="s">
        <v>4613</v>
      </c>
      <c r="B4132" s="2">
        <v>45617</v>
      </c>
      <c r="C4132">
        <v>1</v>
      </c>
      <c r="D4132">
        <v>667.96</v>
      </c>
      <c r="E4132" s="11">
        <f t="shared" ca="1" si="393"/>
        <v>462</v>
      </c>
      <c r="F4132">
        <f t="shared" ca="1" si="388"/>
        <v>1</v>
      </c>
      <c r="G4132">
        <f t="shared" si="389"/>
        <v>1</v>
      </c>
      <c r="H4132">
        <f t="shared" si="390"/>
        <v>1</v>
      </c>
      <c r="I4132">
        <f t="shared" ca="1" si="391"/>
        <v>3</v>
      </c>
      <c r="J4132" t="str">
        <f t="shared" ca="1" si="392"/>
        <v>Lost</v>
      </c>
    </row>
    <row r="4133" spans="1:10" x14ac:dyDescent="0.3">
      <c r="A4133" s="10" t="s">
        <v>54</v>
      </c>
      <c r="B4133" s="2">
        <v>45637</v>
      </c>
      <c r="C4133">
        <v>3</v>
      </c>
      <c r="D4133">
        <v>2702.9300000000003</v>
      </c>
      <c r="E4133" s="11">
        <f t="shared" ca="1" si="393"/>
        <v>442</v>
      </c>
      <c r="F4133">
        <f t="shared" ca="1" si="388"/>
        <v>1</v>
      </c>
      <c r="G4133">
        <f t="shared" si="389"/>
        <v>3</v>
      </c>
      <c r="H4133">
        <f t="shared" si="390"/>
        <v>3</v>
      </c>
      <c r="I4133">
        <f t="shared" ca="1" si="391"/>
        <v>7</v>
      </c>
      <c r="J4133" t="str">
        <f t="shared" ca="1" si="392"/>
        <v>Champion</v>
      </c>
    </row>
    <row r="4134" spans="1:10" x14ac:dyDescent="0.3">
      <c r="A4134" s="10" t="s">
        <v>3841</v>
      </c>
      <c r="B4134" s="2">
        <v>45630</v>
      </c>
      <c r="C4134">
        <v>2</v>
      </c>
      <c r="D4134">
        <v>2415.3999999999996</v>
      </c>
      <c r="E4134" s="11">
        <f t="shared" ca="1" si="393"/>
        <v>449</v>
      </c>
      <c r="F4134">
        <f t="shared" ca="1" si="388"/>
        <v>1</v>
      </c>
      <c r="G4134">
        <f t="shared" si="389"/>
        <v>2</v>
      </c>
      <c r="H4134">
        <f t="shared" si="390"/>
        <v>3</v>
      </c>
      <c r="I4134">
        <f t="shared" ca="1" si="391"/>
        <v>6</v>
      </c>
      <c r="J4134" t="str">
        <f t="shared" ca="1" si="392"/>
        <v>Loyal</v>
      </c>
    </row>
    <row r="4135" spans="1:10" x14ac:dyDescent="0.3">
      <c r="A4135" s="10" t="s">
        <v>3925</v>
      </c>
      <c r="B4135" s="2">
        <v>45546</v>
      </c>
      <c r="C4135">
        <v>3</v>
      </c>
      <c r="D4135">
        <v>3385.73</v>
      </c>
      <c r="E4135" s="11">
        <f t="shared" ca="1" si="393"/>
        <v>533</v>
      </c>
      <c r="F4135">
        <f t="shared" ca="1" si="388"/>
        <v>1</v>
      </c>
      <c r="G4135">
        <f t="shared" si="389"/>
        <v>3</v>
      </c>
      <c r="H4135">
        <f t="shared" si="390"/>
        <v>3</v>
      </c>
      <c r="I4135">
        <f t="shared" ca="1" si="391"/>
        <v>7</v>
      </c>
      <c r="J4135" t="str">
        <f t="shared" ca="1" si="392"/>
        <v>Champion</v>
      </c>
    </row>
    <row r="4136" spans="1:10" x14ac:dyDescent="0.3">
      <c r="A4136" s="10" t="s">
        <v>845</v>
      </c>
      <c r="B4136" s="2">
        <v>45599</v>
      </c>
      <c r="C4136">
        <v>2</v>
      </c>
      <c r="D4136">
        <v>3314.07</v>
      </c>
      <c r="E4136" s="11">
        <f t="shared" ca="1" si="393"/>
        <v>480</v>
      </c>
      <c r="F4136">
        <f t="shared" ca="1" si="388"/>
        <v>1</v>
      </c>
      <c r="G4136">
        <f t="shared" si="389"/>
        <v>2</v>
      </c>
      <c r="H4136">
        <f t="shared" si="390"/>
        <v>3</v>
      </c>
      <c r="I4136">
        <f t="shared" ca="1" si="391"/>
        <v>6</v>
      </c>
      <c r="J4136" t="str">
        <f t="shared" ca="1" si="392"/>
        <v>Loyal</v>
      </c>
    </row>
    <row r="4137" spans="1:10" x14ac:dyDescent="0.3">
      <c r="A4137" s="10" t="s">
        <v>2592</v>
      </c>
      <c r="B4137" s="2">
        <v>45475</v>
      </c>
      <c r="C4137">
        <v>3</v>
      </c>
      <c r="D4137">
        <v>4908.8999999999996</v>
      </c>
      <c r="E4137" s="11">
        <f t="shared" ca="1" si="393"/>
        <v>604</v>
      </c>
      <c r="F4137">
        <f t="shared" ca="1" si="388"/>
        <v>1</v>
      </c>
      <c r="G4137">
        <f t="shared" si="389"/>
        <v>3</v>
      </c>
      <c r="H4137">
        <f t="shared" si="390"/>
        <v>3</v>
      </c>
      <c r="I4137">
        <f t="shared" ca="1" si="391"/>
        <v>7</v>
      </c>
      <c r="J4137" t="str">
        <f t="shared" ca="1" si="392"/>
        <v>Champion</v>
      </c>
    </row>
    <row r="4138" spans="1:10" x14ac:dyDescent="0.3">
      <c r="A4138" s="10" t="s">
        <v>5356</v>
      </c>
      <c r="B4138" s="2">
        <v>45470</v>
      </c>
      <c r="C4138">
        <v>1</v>
      </c>
      <c r="D4138">
        <v>71.459999999999994</v>
      </c>
      <c r="E4138" s="11">
        <f t="shared" ca="1" si="393"/>
        <v>609</v>
      </c>
      <c r="F4138">
        <f t="shared" ca="1" si="388"/>
        <v>1</v>
      </c>
      <c r="G4138">
        <f t="shared" si="389"/>
        <v>1</v>
      </c>
      <c r="H4138">
        <f t="shared" si="390"/>
        <v>1</v>
      </c>
      <c r="I4138">
        <f t="shared" ca="1" si="391"/>
        <v>3</v>
      </c>
      <c r="J4138" t="str">
        <f t="shared" ca="1" si="392"/>
        <v>Lost</v>
      </c>
    </row>
    <row r="4139" spans="1:10" x14ac:dyDescent="0.3">
      <c r="A4139" s="10" t="s">
        <v>4777</v>
      </c>
      <c r="B4139" s="2">
        <v>45574</v>
      </c>
      <c r="C4139">
        <v>1</v>
      </c>
      <c r="D4139">
        <v>718.12</v>
      </c>
      <c r="E4139" s="11">
        <f t="shared" ca="1" si="393"/>
        <v>505</v>
      </c>
      <c r="F4139">
        <f t="shared" ca="1" si="388"/>
        <v>1</v>
      </c>
      <c r="G4139">
        <f t="shared" si="389"/>
        <v>1</v>
      </c>
      <c r="H4139">
        <f t="shared" si="390"/>
        <v>1</v>
      </c>
      <c r="I4139">
        <f t="shared" ca="1" si="391"/>
        <v>3</v>
      </c>
      <c r="J4139" t="str">
        <f t="shared" ca="1" si="392"/>
        <v>Lost</v>
      </c>
    </row>
    <row r="4140" spans="1:10" x14ac:dyDescent="0.3">
      <c r="A4140" s="10" t="s">
        <v>2576</v>
      </c>
      <c r="B4140" s="2">
        <v>45469</v>
      </c>
      <c r="C4140">
        <v>3</v>
      </c>
      <c r="D4140">
        <v>4263.7700000000004</v>
      </c>
      <c r="E4140" s="11">
        <f t="shared" ca="1" si="393"/>
        <v>610</v>
      </c>
      <c r="F4140">
        <f t="shared" ca="1" si="388"/>
        <v>1</v>
      </c>
      <c r="G4140">
        <f t="shared" si="389"/>
        <v>3</v>
      </c>
      <c r="H4140">
        <f t="shared" si="390"/>
        <v>3</v>
      </c>
      <c r="I4140">
        <f t="shared" ca="1" si="391"/>
        <v>7</v>
      </c>
      <c r="J4140" t="str">
        <f t="shared" ca="1" si="392"/>
        <v>Champion</v>
      </c>
    </row>
    <row r="4141" spans="1:10" x14ac:dyDescent="0.3">
      <c r="A4141" s="10" t="s">
        <v>4816</v>
      </c>
      <c r="B4141" s="2">
        <v>45489</v>
      </c>
      <c r="C4141">
        <v>1</v>
      </c>
      <c r="D4141">
        <v>881.15</v>
      </c>
      <c r="E4141" s="11">
        <f t="shared" ca="1" si="393"/>
        <v>590</v>
      </c>
      <c r="F4141">
        <f t="shared" ca="1" si="388"/>
        <v>1</v>
      </c>
      <c r="G4141">
        <f t="shared" si="389"/>
        <v>1</v>
      </c>
      <c r="H4141">
        <f t="shared" si="390"/>
        <v>1</v>
      </c>
      <c r="I4141">
        <f t="shared" ca="1" si="391"/>
        <v>3</v>
      </c>
      <c r="J4141" t="str">
        <f t="shared" ca="1" si="392"/>
        <v>Lost</v>
      </c>
    </row>
    <row r="4142" spans="1:10" x14ac:dyDescent="0.3">
      <c r="A4142" s="10" t="s">
        <v>5912</v>
      </c>
      <c r="B4142" s="2">
        <v>45560</v>
      </c>
      <c r="C4142">
        <v>1</v>
      </c>
      <c r="D4142">
        <v>1062.5899999999999</v>
      </c>
      <c r="E4142" s="11">
        <f t="shared" ca="1" si="393"/>
        <v>519</v>
      </c>
      <c r="F4142">
        <f t="shared" ca="1" si="388"/>
        <v>1</v>
      </c>
      <c r="G4142">
        <f t="shared" si="389"/>
        <v>1</v>
      </c>
      <c r="H4142">
        <f t="shared" si="390"/>
        <v>2</v>
      </c>
      <c r="I4142">
        <f t="shared" ca="1" si="391"/>
        <v>4</v>
      </c>
      <c r="J4142" t="str">
        <f t="shared" ca="1" si="392"/>
        <v>At Risk</v>
      </c>
    </row>
    <row r="4143" spans="1:10" x14ac:dyDescent="0.3">
      <c r="A4143" s="10" t="s">
        <v>1715</v>
      </c>
      <c r="B4143" s="2">
        <v>45441</v>
      </c>
      <c r="C4143">
        <v>1</v>
      </c>
      <c r="D4143">
        <v>972.32</v>
      </c>
      <c r="E4143" s="11">
        <f t="shared" ca="1" si="393"/>
        <v>638</v>
      </c>
      <c r="F4143">
        <f t="shared" ca="1" si="388"/>
        <v>1</v>
      </c>
      <c r="G4143">
        <f t="shared" si="389"/>
        <v>1</v>
      </c>
      <c r="H4143">
        <f t="shared" si="390"/>
        <v>1</v>
      </c>
      <c r="I4143">
        <f t="shared" ca="1" si="391"/>
        <v>3</v>
      </c>
      <c r="J4143" t="str">
        <f t="shared" ca="1" si="392"/>
        <v>Lost</v>
      </c>
    </row>
    <row r="4144" spans="1:10" x14ac:dyDescent="0.3">
      <c r="A4144" s="10" t="s">
        <v>1424</v>
      </c>
      <c r="B4144" s="2">
        <v>45558</v>
      </c>
      <c r="C4144">
        <v>1</v>
      </c>
      <c r="D4144">
        <v>3750.08</v>
      </c>
      <c r="E4144" s="11">
        <f t="shared" ca="1" si="393"/>
        <v>521</v>
      </c>
      <c r="F4144">
        <f t="shared" ca="1" si="388"/>
        <v>1</v>
      </c>
      <c r="G4144">
        <f t="shared" si="389"/>
        <v>1</v>
      </c>
      <c r="H4144">
        <f t="shared" si="390"/>
        <v>3</v>
      </c>
      <c r="I4144">
        <f t="shared" ca="1" si="391"/>
        <v>5</v>
      </c>
      <c r="J4144" t="str">
        <f t="shared" ca="1" si="392"/>
        <v>Loyal</v>
      </c>
    </row>
    <row r="4145" spans="1:10" x14ac:dyDescent="0.3">
      <c r="A4145" s="10" t="s">
        <v>90</v>
      </c>
      <c r="B4145" s="2">
        <v>45586</v>
      </c>
      <c r="C4145">
        <v>1</v>
      </c>
      <c r="D4145">
        <v>1247.68</v>
      </c>
      <c r="E4145" s="11">
        <f t="shared" ca="1" si="393"/>
        <v>493</v>
      </c>
      <c r="F4145">
        <f t="shared" ca="1" si="388"/>
        <v>1</v>
      </c>
      <c r="G4145">
        <f t="shared" si="389"/>
        <v>1</v>
      </c>
      <c r="H4145">
        <f t="shared" si="390"/>
        <v>2</v>
      </c>
      <c r="I4145">
        <f t="shared" ca="1" si="391"/>
        <v>4</v>
      </c>
      <c r="J4145" t="str">
        <f t="shared" ca="1" si="392"/>
        <v>At Risk</v>
      </c>
    </row>
    <row r="4146" spans="1:10" x14ac:dyDescent="0.3">
      <c r="A4146" s="10" t="s">
        <v>113</v>
      </c>
      <c r="B4146" s="2">
        <v>45527</v>
      </c>
      <c r="C4146">
        <v>4</v>
      </c>
      <c r="D4146">
        <v>4135.97</v>
      </c>
      <c r="E4146" s="11">
        <f t="shared" ca="1" si="393"/>
        <v>552</v>
      </c>
      <c r="F4146">
        <f t="shared" ca="1" si="388"/>
        <v>1</v>
      </c>
      <c r="G4146">
        <f t="shared" si="389"/>
        <v>3</v>
      </c>
      <c r="H4146">
        <f t="shared" si="390"/>
        <v>3</v>
      </c>
      <c r="I4146">
        <f t="shared" ca="1" si="391"/>
        <v>7</v>
      </c>
      <c r="J4146" t="str">
        <f t="shared" ca="1" si="392"/>
        <v>Champion</v>
      </c>
    </row>
    <row r="4147" spans="1:10" x14ac:dyDescent="0.3">
      <c r="A4147" s="10" t="s">
        <v>4247</v>
      </c>
      <c r="B4147" s="2">
        <v>45518</v>
      </c>
      <c r="C4147">
        <v>1</v>
      </c>
      <c r="D4147">
        <v>2615.6</v>
      </c>
      <c r="E4147" s="11">
        <f t="shared" ca="1" si="393"/>
        <v>561</v>
      </c>
      <c r="F4147">
        <f t="shared" ca="1" si="388"/>
        <v>1</v>
      </c>
      <c r="G4147">
        <f t="shared" si="389"/>
        <v>1</v>
      </c>
      <c r="H4147">
        <f t="shared" si="390"/>
        <v>3</v>
      </c>
      <c r="I4147">
        <f t="shared" ca="1" si="391"/>
        <v>5</v>
      </c>
      <c r="J4147" t="str">
        <f t="shared" ca="1" si="392"/>
        <v>Loyal</v>
      </c>
    </row>
    <row r="4148" spans="1:10" x14ac:dyDescent="0.3">
      <c r="A4148" s="10" t="s">
        <v>2890</v>
      </c>
      <c r="B4148" s="2">
        <v>45510</v>
      </c>
      <c r="C4148">
        <v>1</v>
      </c>
      <c r="D4148">
        <v>283.44</v>
      </c>
      <c r="E4148" s="11">
        <f t="shared" ca="1" si="393"/>
        <v>569</v>
      </c>
      <c r="F4148">
        <f t="shared" ca="1" si="388"/>
        <v>1</v>
      </c>
      <c r="G4148">
        <f t="shared" si="389"/>
        <v>1</v>
      </c>
      <c r="H4148">
        <f t="shared" si="390"/>
        <v>1</v>
      </c>
      <c r="I4148">
        <f t="shared" ca="1" si="391"/>
        <v>3</v>
      </c>
      <c r="J4148" t="str">
        <f t="shared" ca="1" si="392"/>
        <v>Lost</v>
      </c>
    </row>
    <row r="4149" spans="1:10" x14ac:dyDescent="0.3">
      <c r="A4149" s="10" t="s">
        <v>2210</v>
      </c>
      <c r="B4149" s="2">
        <v>45631</v>
      </c>
      <c r="C4149">
        <v>1</v>
      </c>
      <c r="D4149">
        <v>430.47</v>
      </c>
      <c r="E4149" s="11">
        <f t="shared" ca="1" si="393"/>
        <v>448</v>
      </c>
      <c r="F4149">
        <f t="shared" ca="1" si="388"/>
        <v>1</v>
      </c>
      <c r="G4149">
        <f t="shared" si="389"/>
        <v>1</v>
      </c>
      <c r="H4149">
        <f t="shared" si="390"/>
        <v>1</v>
      </c>
      <c r="I4149">
        <f t="shared" ca="1" si="391"/>
        <v>3</v>
      </c>
      <c r="J4149" t="str">
        <f t="shared" ca="1" si="392"/>
        <v>Lost</v>
      </c>
    </row>
    <row r="4150" spans="1:10" x14ac:dyDescent="0.3">
      <c r="A4150" s="10" t="s">
        <v>4741</v>
      </c>
      <c r="B4150" s="2">
        <v>45648</v>
      </c>
      <c r="C4150">
        <v>1</v>
      </c>
      <c r="D4150">
        <v>3090.39</v>
      </c>
      <c r="E4150" s="11">
        <f t="shared" ca="1" si="393"/>
        <v>431</v>
      </c>
      <c r="F4150">
        <f t="shared" ca="1" si="388"/>
        <v>1</v>
      </c>
      <c r="G4150">
        <f t="shared" si="389"/>
        <v>1</v>
      </c>
      <c r="H4150">
        <f t="shared" si="390"/>
        <v>3</v>
      </c>
      <c r="I4150">
        <f t="shared" ca="1" si="391"/>
        <v>5</v>
      </c>
      <c r="J4150" t="str">
        <f t="shared" ca="1" si="392"/>
        <v>Loyal</v>
      </c>
    </row>
    <row r="4151" spans="1:10" x14ac:dyDescent="0.3">
      <c r="A4151" s="10" t="s">
        <v>3013</v>
      </c>
      <c r="B4151" s="2">
        <v>45556</v>
      </c>
      <c r="C4151">
        <v>2</v>
      </c>
      <c r="D4151">
        <v>2651.15</v>
      </c>
      <c r="E4151" s="11">
        <f t="shared" ca="1" si="393"/>
        <v>523</v>
      </c>
      <c r="F4151">
        <f t="shared" ca="1" si="388"/>
        <v>1</v>
      </c>
      <c r="G4151">
        <f t="shared" si="389"/>
        <v>2</v>
      </c>
      <c r="H4151">
        <f t="shared" si="390"/>
        <v>3</v>
      </c>
      <c r="I4151">
        <f t="shared" ca="1" si="391"/>
        <v>6</v>
      </c>
      <c r="J4151" t="str">
        <f t="shared" ca="1" si="392"/>
        <v>Loyal</v>
      </c>
    </row>
    <row r="4152" spans="1:10" x14ac:dyDescent="0.3">
      <c r="A4152" s="10" t="s">
        <v>4339</v>
      </c>
      <c r="B4152" s="2">
        <v>45354</v>
      </c>
      <c r="C4152">
        <v>1</v>
      </c>
      <c r="D4152">
        <v>2269.1</v>
      </c>
      <c r="E4152" s="11">
        <f t="shared" ca="1" si="393"/>
        <v>725</v>
      </c>
      <c r="F4152">
        <f t="shared" ca="1" si="388"/>
        <v>1</v>
      </c>
      <c r="G4152">
        <f t="shared" si="389"/>
        <v>1</v>
      </c>
      <c r="H4152">
        <f t="shared" si="390"/>
        <v>3</v>
      </c>
      <c r="I4152">
        <f t="shared" ca="1" si="391"/>
        <v>5</v>
      </c>
      <c r="J4152" t="str">
        <f t="shared" ca="1" si="392"/>
        <v>Loyal</v>
      </c>
    </row>
    <row r="4153" spans="1:10" x14ac:dyDescent="0.3">
      <c r="A4153" s="10" t="s">
        <v>328</v>
      </c>
      <c r="B4153" s="2">
        <v>45489</v>
      </c>
      <c r="C4153">
        <v>1</v>
      </c>
      <c r="D4153">
        <v>780.59</v>
      </c>
      <c r="E4153" s="11">
        <f t="shared" ca="1" si="393"/>
        <v>590</v>
      </c>
      <c r="F4153">
        <f t="shared" ca="1" si="388"/>
        <v>1</v>
      </c>
      <c r="G4153">
        <f t="shared" si="389"/>
        <v>1</v>
      </c>
      <c r="H4153">
        <f t="shared" si="390"/>
        <v>1</v>
      </c>
      <c r="I4153">
        <f t="shared" ca="1" si="391"/>
        <v>3</v>
      </c>
      <c r="J4153" t="str">
        <f t="shared" ca="1" si="392"/>
        <v>Lost</v>
      </c>
    </row>
    <row r="4154" spans="1:10" x14ac:dyDescent="0.3">
      <c r="A4154" s="10" t="s">
        <v>1266</v>
      </c>
      <c r="B4154" s="2">
        <v>45551</v>
      </c>
      <c r="C4154">
        <v>3</v>
      </c>
      <c r="D4154">
        <v>4099.1000000000004</v>
      </c>
      <c r="E4154" s="11">
        <f t="shared" ca="1" si="393"/>
        <v>528</v>
      </c>
      <c r="F4154">
        <f t="shared" ca="1" si="388"/>
        <v>1</v>
      </c>
      <c r="G4154">
        <f t="shared" si="389"/>
        <v>3</v>
      </c>
      <c r="H4154">
        <f t="shared" si="390"/>
        <v>3</v>
      </c>
      <c r="I4154">
        <f t="shared" ca="1" si="391"/>
        <v>7</v>
      </c>
      <c r="J4154" t="str">
        <f t="shared" ca="1" si="392"/>
        <v>Champion</v>
      </c>
    </row>
    <row r="4155" spans="1:10" x14ac:dyDescent="0.3">
      <c r="A4155" s="10" t="s">
        <v>2242</v>
      </c>
      <c r="B4155" s="2">
        <v>45614</v>
      </c>
      <c r="C4155">
        <v>2</v>
      </c>
      <c r="D4155">
        <v>315.57</v>
      </c>
      <c r="E4155" s="11">
        <f t="shared" ca="1" si="393"/>
        <v>465</v>
      </c>
      <c r="F4155">
        <f t="shared" ca="1" si="388"/>
        <v>1</v>
      </c>
      <c r="G4155">
        <f t="shared" si="389"/>
        <v>2</v>
      </c>
      <c r="H4155">
        <f t="shared" si="390"/>
        <v>1</v>
      </c>
      <c r="I4155">
        <f t="shared" ca="1" si="391"/>
        <v>4</v>
      </c>
      <c r="J4155" t="str">
        <f t="shared" ca="1" si="392"/>
        <v>At Risk</v>
      </c>
    </row>
    <row r="4156" spans="1:10" x14ac:dyDescent="0.3">
      <c r="A4156" s="10" t="s">
        <v>2485</v>
      </c>
      <c r="B4156" s="2">
        <v>45482</v>
      </c>
      <c r="C4156">
        <v>1</v>
      </c>
      <c r="D4156">
        <v>85.23</v>
      </c>
      <c r="E4156" s="11">
        <f t="shared" ca="1" si="393"/>
        <v>597</v>
      </c>
      <c r="F4156">
        <f t="shared" ca="1" si="388"/>
        <v>1</v>
      </c>
      <c r="G4156">
        <f t="shared" si="389"/>
        <v>1</v>
      </c>
      <c r="H4156">
        <f t="shared" si="390"/>
        <v>1</v>
      </c>
      <c r="I4156">
        <f t="shared" ca="1" si="391"/>
        <v>3</v>
      </c>
      <c r="J4156" t="str">
        <f t="shared" ca="1" si="392"/>
        <v>Lost</v>
      </c>
    </row>
    <row r="4157" spans="1:10" x14ac:dyDescent="0.3">
      <c r="A4157" s="10" t="s">
        <v>2421</v>
      </c>
      <c r="B4157" s="2">
        <v>45331</v>
      </c>
      <c r="C4157">
        <v>1</v>
      </c>
      <c r="D4157">
        <v>1690.56</v>
      </c>
      <c r="E4157" s="11">
        <f t="shared" ca="1" si="393"/>
        <v>748</v>
      </c>
      <c r="F4157">
        <f t="shared" ca="1" si="388"/>
        <v>1</v>
      </c>
      <c r="G4157">
        <f t="shared" si="389"/>
        <v>1</v>
      </c>
      <c r="H4157">
        <f t="shared" si="390"/>
        <v>2</v>
      </c>
      <c r="I4157">
        <f t="shared" ca="1" si="391"/>
        <v>4</v>
      </c>
      <c r="J4157" t="str">
        <f t="shared" ca="1" si="392"/>
        <v>At Risk</v>
      </c>
    </row>
    <row r="4158" spans="1:10" x14ac:dyDescent="0.3">
      <c r="A4158" s="10" t="s">
        <v>4854</v>
      </c>
      <c r="B4158" s="2">
        <v>45367</v>
      </c>
      <c r="C4158">
        <v>1</v>
      </c>
      <c r="D4158">
        <v>1262.9000000000001</v>
      </c>
      <c r="E4158" s="11">
        <f t="shared" ca="1" si="393"/>
        <v>712</v>
      </c>
      <c r="F4158">
        <f t="shared" ca="1" si="388"/>
        <v>1</v>
      </c>
      <c r="G4158">
        <f t="shared" si="389"/>
        <v>1</v>
      </c>
      <c r="H4158">
        <f t="shared" si="390"/>
        <v>2</v>
      </c>
      <c r="I4158">
        <f t="shared" ca="1" si="391"/>
        <v>4</v>
      </c>
      <c r="J4158" t="str">
        <f t="shared" ca="1" si="392"/>
        <v>At Risk</v>
      </c>
    </row>
    <row r="4159" spans="1:10" x14ac:dyDescent="0.3">
      <c r="A4159" s="10" t="s">
        <v>4337</v>
      </c>
      <c r="B4159" s="2">
        <v>45405</v>
      </c>
      <c r="C4159">
        <v>1</v>
      </c>
      <c r="D4159">
        <v>2614.94</v>
      </c>
      <c r="E4159" s="11">
        <f t="shared" ca="1" si="393"/>
        <v>674</v>
      </c>
      <c r="F4159">
        <f t="shared" ca="1" si="388"/>
        <v>1</v>
      </c>
      <c r="G4159">
        <f t="shared" si="389"/>
        <v>1</v>
      </c>
      <c r="H4159">
        <f t="shared" si="390"/>
        <v>3</v>
      </c>
      <c r="I4159">
        <f t="shared" ca="1" si="391"/>
        <v>5</v>
      </c>
      <c r="J4159" t="str">
        <f t="shared" ca="1" si="392"/>
        <v>Loyal</v>
      </c>
    </row>
    <row r="4160" spans="1:10" x14ac:dyDescent="0.3">
      <c r="A4160" s="10" t="s">
        <v>2839</v>
      </c>
      <c r="B4160" s="2">
        <v>45650</v>
      </c>
      <c r="C4160">
        <v>2</v>
      </c>
      <c r="D4160">
        <v>733.1</v>
      </c>
      <c r="E4160" s="11">
        <f t="shared" ca="1" si="393"/>
        <v>429</v>
      </c>
      <c r="F4160">
        <f t="shared" ca="1" si="388"/>
        <v>1</v>
      </c>
      <c r="G4160">
        <f t="shared" si="389"/>
        <v>2</v>
      </c>
      <c r="H4160">
        <f t="shared" si="390"/>
        <v>1</v>
      </c>
      <c r="I4160">
        <f t="shared" ca="1" si="391"/>
        <v>4</v>
      </c>
      <c r="J4160" t="str">
        <f t="shared" ca="1" si="392"/>
        <v>At Risk</v>
      </c>
    </row>
    <row r="4161" spans="1:10" x14ac:dyDescent="0.3">
      <c r="A4161" s="10" t="s">
        <v>3872</v>
      </c>
      <c r="B4161" s="2">
        <v>45392</v>
      </c>
      <c r="C4161">
        <v>1</v>
      </c>
      <c r="D4161">
        <v>95.31</v>
      </c>
      <c r="E4161" s="11">
        <f t="shared" ca="1" si="393"/>
        <v>687</v>
      </c>
      <c r="F4161">
        <f t="shared" ca="1" si="388"/>
        <v>1</v>
      </c>
      <c r="G4161">
        <f t="shared" si="389"/>
        <v>1</v>
      </c>
      <c r="H4161">
        <f t="shared" si="390"/>
        <v>1</v>
      </c>
      <c r="I4161">
        <f t="shared" ca="1" si="391"/>
        <v>3</v>
      </c>
      <c r="J4161" t="str">
        <f t="shared" ca="1" si="392"/>
        <v>Lost</v>
      </c>
    </row>
    <row r="4162" spans="1:10" x14ac:dyDescent="0.3">
      <c r="A4162" s="10" t="s">
        <v>3929</v>
      </c>
      <c r="B4162" s="2">
        <v>45565</v>
      </c>
      <c r="C4162">
        <v>1</v>
      </c>
      <c r="D4162">
        <v>66.23</v>
      </c>
      <c r="E4162" s="11">
        <f t="shared" ca="1" si="393"/>
        <v>514</v>
      </c>
      <c r="F4162">
        <f t="shared" ca="1" si="388"/>
        <v>1</v>
      </c>
      <c r="G4162">
        <f t="shared" si="389"/>
        <v>1</v>
      </c>
      <c r="H4162">
        <f t="shared" si="390"/>
        <v>1</v>
      </c>
      <c r="I4162">
        <f t="shared" ca="1" si="391"/>
        <v>3</v>
      </c>
      <c r="J4162" t="str">
        <f t="shared" ca="1" si="392"/>
        <v>Lost</v>
      </c>
    </row>
    <row r="4163" spans="1:10" x14ac:dyDescent="0.3">
      <c r="A4163" s="10" t="s">
        <v>213</v>
      </c>
      <c r="B4163" s="2">
        <v>45569</v>
      </c>
      <c r="C4163">
        <v>1</v>
      </c>
      <c r="D4163">
        <v>3612.81</v>
      </c>
      <c r="E4163" s="11">
        <f t="shared" ca="1" si="393"/>
        <v>510</v>
      </c>
      <c r="F4163">
        <f t="shared" ref="F4163:F4226" ca="1" si="394">_xlfn.IFS(E4163&lt;100,3,E4163&lt;=200,2,E4163&gt;200,1)</f>
        <v>1</v>
      </c>
      <c r="G4163">
        <f t="shared" ref="G4163:G4226" si="395">_xlfn.IFS(C4163&gt;=3,3,C4163=2,2,C4163=1,1)</f>
        <v>1</v>
      </c>
      <c r="H4163">
        <f t="shared" ref="H4163:H4226" si="396">_xlfn.IFS(D4163&gt;=2000,3,D4163&gt;=1000,2,D4163&lt;1000,1)</f>
        <v>3</v>
      </c>
      <c r="I4163">
        <f t="shared" ref="I4163:I4226" ca="1" si="397">F4163+G4163+H4163</f>
        <v>5</v>
      </c>
      <c r="J4163" t="str">
        <f t="shared" ref="J4163:J4226" ca="1" si="398">_xlfn.IFS(I4163&gt;=7,"Champion",I4163&gt;=5,"Loyal",I4163&gt;=4,"At Risk",I4163&lt;4,"Lost")</f>
        <v>Loyal</v>
      </c>
    </row>
    <row r="4164" spans="1:10" x14ac:dyDescent="0.3">
      <c r="A4164" s="10" t="s">
        <v>1045</v>
      </c>
      <c r="B4164" s="2">
        <v>45446</v>
      </c>
      <c r="C4164">
        <v>1</v>
      </c>
      <c r="D4164">
        <v>1403.37</v>
      </c>
      <c r="E4164" s="11">
        <f t="shared" ca="1" si="393"/>
        <v>633</v>
      </c>
      <c r="F4164">
        <f t="shared" ca="1" si="394"/>
        <v>1</v>
      </c>
      <c r="G4164">
        <f t="shared" si="395"/>
        <v>1</v>
      </c>
      <c r="H4164">
        <f t="shared" si="396"/>
        <v>2</v>
      </c>
      <c r="I4164">
        <f t="shared" ca="1" si="397"/>
        <v>4</v>
      </c>
      <c r="J4164" t="str">
        <f t="shared" ca="1" si="398"/>
        <v>At Risk</v>
      </c>
    </row>
    <row r="4165" spans="1:10" x14ac:dyDescent="0.3">
      <c r="A4165" s="10" t="s">
        <v>4285</v>
      </c>
      <c r="B4165" s="2">
        <v>45597</v>
      </c>
      <c r="C4165">
        <v>1</v>
      </c>
      <c r="D4165">
        <v>772.65</v>
      </c>
      <c r="E4165" s="11">
        <f t="shared" ref="E4165:E4228" ca="1" si="399">TODAY()-B4165</f>
        <v>482</v>
      </c>
      <c r="F4165">
        <f t="shared" ca="1" si="394"/>
        <v>1</v>
      </c>
      <c r="G4165">
        <f t="shared" si="395"/>
        <v>1</v>
      </c>
      <c r="H4165">
        <f t="shared" si="396"/>
        <v>1</v>
      </c>
      <c r="I4165">
        <f t="shared" ca="1" si="397"/>
        <v>3</v>
      </c>
      <c r="J4165" t="str">
        <f t="shared" ca="1" si="398"/>
        <v>Lost</v>
      </c>
    </row>
    <row r="4166" spans="1:10" x14ac:dyDescent="0.3">
      <c r="A4166" s="10" t="s">
        <v>4281</v>
      </c>
      <c r="B4166" s="2">
        <v>45459</v>
      </c>
      <c r="C4166">
        <v>1</v>
      </c>
      <c r="D4166">
        <v>740.58</v>
      </c>
      <c r="E4166" s="11">
        <f t="shared" ca="1" si="399"/>
        <v>620</v>
      </c>
      <c r="F4166">
        <f t="shared" ca="1" si="394"/>
        <v>1</v>
      </c>
      <c r="G4166">
        <f t="shared" si="395"/>
        <v>1</v>
      </c>
      <c r="H4166">
        <f t="shared" si="396"/>
        <v>1</v>
      </c>
      <c r="I4166">
        <f t="shared" ca="1" si="397"/>
        <v>3</v>
      </c>
      <c r="J4166" t="str">
        <f t="shared" ca="1" si="398"/>
        <v>Lost</v>
      </c>
    </row>
    <row r="4167" spans="1:10" x14ac:dyDescent="0.3">
      <c r="A4167" s="10" t="s">
        <v>3747</v>
      </c>
      <c r="B4167" s="2">
        <v>45313</v>
      </c>
      <c r="C4167">
        <v>1</v>
      </c>
      <c r="D4167">
        <v>929.85</v>
      </c>
      <c r="E4167" s="11">
        <f t="shared" ca="1" si="399"/>
        <v>766</v>
      </c>
      <c r="F4167">
        <f t="shared" ca="1" si="394"/>
        <v>1</v>
      </c>
      <c r="G4167">
        <f t="shared" si="395"/>
        <v>1</v>
      </c>
      <c r="H4167">
        <f t="shared" si="396"/>
        <v>1</v>
      </c>
      <c r="I4167">
        <f t="shared" ca="1" si="397"/>
        <v>3</v>
      </c>
      <c r="J4167" t="str">
        <f t="shared" ca="1" si="398"/>
        <v>Lost</v>
      </c>
    </row>
    <row r="4168" spans="1:10" x14ac:dyDescent="0.3">
      <c r="A4168" s="10" t="s">
        <v>3173</v>
      </c>
      <c r="B4168" s="2">
        <v>45472</v>
      </c>
      <c r="C4168">
        <v>1</v>
      </c>
      <c r="D4168">
        <v>2754.49</v>
      </c>
      <c r="E4168" s="11">
        <f t="shared" ca="1" si="399"/>
        <v>607</v>
      </c>
      <c r="F4168">
        <f t="shared" ca="1" si="394"/>
        <v>1</v>
      </c>
      <c r="G4168">
        <f t="shared" si="395"/>
        <v>1</v>
      </c>
      <c r="H4168">
        <f t="shared" si="396"/>
        <v>3</v>
      </c>
      <c r="I4168">
        <f t="shared" ca="1" si="397"/>
        <v>5</v>
      </c>
      <c r="J4168" t="str">
        <f t="shared" ca="1" si="398"/>
        <v>Loyal</v>
      </c>
    </row>
    <row r="4169" spans="1:10" x14ac:dyDescent="0.3">
      <c r="A4169" s="10" t="s">
        <v>4448</v>
      </c>
      <c r="B4169" s="2">
        <v>45653</v>
      </c>
      <c r="C4169">
        <v>2</v>
      </c>
      <c r="D4169">
        <v>1007.6600000000001</v>
      </c>
      <c r="E4169" s="11">
        <f t="shared" ca="1" si="399"/>
        <v>426</v>
      </c>
      <c r="F4169">
        <f t="shared" ca="1" si="394"/>
        <v>1</v>
      </c>
      <c r="G4169">
        <f t="shared" si="395"/>
        <v>2</v>
      </c>
      <c r="H4169">
        <f t="shared" si="396"/>
        <v>2</v>
      </c>
      <c r="I4169">
        <f t="shared" ca="1" si="397"/>
        <v>5</v>
      </c>
      <c r="J4169" t="str">
        <f t="shared" ca="1" si="398"/>
        <v>Loyal</v>
      </c>
    </row>
    <row r="4170" spans="1:10" x14ac:dyDescent="0.3">
      <c r="A4170" s="10" t="s">
        <v>3959</v>
      </c>
      <c r="B4170" s="2">
        <v>45622</v>
      </c>
      <c r="C4170">
        <v>1</v>
      </c>
      <c r="D4170">
        <v>357.18</v>
      </c>
      <c r="E4170" s="11">
        <f t="shared" ca="1" si="399"/>
        <v>457</v>
      </c>
      <c r="F4170">
        <f t="shared" ca="1" si="394"/>
        <v>1</v>
      </c>
      <c r="G4170">
        <f t="shared" si="395"/>
        <v>1</v>
      </c>
      <c r="H4170">
        <f t="shared" si="396"/>
        <v>1</v>
      </c>
      <c r="I4170">
        <f t="shared" ca="1" si="397"/>
        <v>3</v>
      </c>
      <c r="J4170" t="str">
        <f t="shared" ca="1" si="398"/>
        <v>Lost</v>
      </c>
    </row>
    <row r="4171" spans="1:10" x14ac:dyDescent="0.3">
      <c r="A4171" s="10" t="s">
        <v>1905</v>
      </c>
      <c r="B4171" s="2">
        <v>45626</v>
      </c>
      <c r="C4171">
        <v>2</v>
      </c>
      <c r="D4171">
        <v>4226.16</v>
      </c>
      <c r="E4171" s="11">
        <f t="shared" ca="1" si="399"/>
        <v>453</v>
      </c>
      <c r="F4171">
        <f t="shared" ca="1" si="394"/>
        <v>1</v>
      </c>
      <c r="G4171">
        <f t="shared" si="395"/>
        <v>2</v>
      </c>
      <c r="H4171">
        <f t="shared" si="396"/>
        <v>3</v>
      </c>
      <c r="I4171">
        <f t="shared" ca="1" si="397"/>
        <v>6</v>
      </c>
      <c r="J4171" t="str">
        <f t="shared" ca="1" si="398"/>
        <v>Loyal</v>
      </c>
    </row>
    <row r="4172" spans="1:10" x14ac:dyDescent="0.3">
      <c r="A4172" s="10" t="s">
        <v>2174</v>
      </c>
      <c r="B4172" s="2">
        <v>45387</v>
      </c>
      <c r="C4172">
        <v>2</v>
      </c>
      <c r="D4172">
        <v>3713.96</v>
      </c>
      <c r="E4172" s="11">
        <f t="shared" ca="1" si="399"/>
        <v>692</v>
      </c>
      <c r="F4172">
        <f t="shared" ca="1" si="394"/>
        <v>1</v>
      </c>
      <c r="G4172">
        <f t="shared" si="395"/>
        <v>2</v>
      </c>
      <c r="H4172">
        <f t="shared" si="396"/>
        <v>3</v>
      </c>
      <c r="I4172">
        <f t="shared" ca="1" si="397"/>
        <v>6</v>
      </c>
      <c r="J4172" t="str">
        <f t="shared" ca="1" si="398"/>
        <v>Loyal</v>
      </c>
    </row>
    <row r="4173" spans="1:10" x14ac:dyDescent="0.3">
      <c r="A4173" s="10" t="s">
        <v>148</v>
      </c>
      <c r="B4173" s="2">
        <v>45472</v>
      </c>
      <c r="C4173">
        <v>1</v>
      </c>
      <c r="D4173">
        <v>1801.22</v>
      </c>
      <c r="E4173" s="11">
        <f t="shared" ca="1" si="399"/>
        <v>607</v>
      </c>
      <c r="F4173">
        <f t="shared" ca="1" si="394"/>
        <v>1</v>
      </c>
      <c r="G4173">
        <f t="shared" si="395"/>
        <v>1</v>
      </c>
      <c r="H4173">
        <f t="shared" si="396"/>
        <v>2</v>
      </c>
      <c r="I4173">
        <f t="shared" ca="1" si="397"/>
        <v>4</v>
      </c>
      <c r="J4173" t="str">
        <f t="shared" ca="1" si="398"/>
        <v>At Risk</v>
      </c>
    </row>
    <row r="4174" spans="1:10" x14ac:dyDescent="0.3">
      <c r="A4174" s="10" t="s">
        <v>4562</v>
      </c>
      <c r="B4174" s="2">
        <v>45553</v>
      </c>
      <c r="C4174">
        <v>2</v>
      </c>
      <c r="D4174">
        <v>3541.08</v>
      </c>
      <c r="E4174" s="11">
        <f t="shared" ca="1" si="399"/>
        <v>526</v>
      </c>
      <c r="F4174">
        <f t="shared" ca="1" si="394"/>
        <v>1</v>
      </c>
      <c r="G4174">
        <f t="shared" si="395"/>
        <v>2</v>
      </c>
      <c r="H4174">
        <f t="shared" si="396"/>
        <v>3</v>
      </c>
      <c r="I4174">
        <f t="shared" ca="1" si="397"/>
        <v>6</v>
      </c>
      <c r="J4174" t="str">
        <f t="shared" ca="1" si="398"/>
        <v>Loyal</v>
      </c>
    </row>
    <row r="4175" spans="1:10" x14ac:dyDescent="0.3">
      <c r="A4175" s="10" t="s">
        <v>1906</v>
      </c>
      <c r="B4175" s="2">
        <v>45616</v>
      </c>
      <c r="C4175">
        <v>2</v>
      </c>
      <c r="D4175">
        <v>5374.87</v>
      </c>
      <c r="E4175" s="11">
        <f t="shared" ca="1" si="399"/>
        <v>463</v>
      </c>
      <c r="F4175">
        <f t="shared" ca="1" si="394"/>
        <v>1</v>
      </c>
      <c r="G4175">
        <f t="shared" si="395"/>
        <v>2</v>
      </c>
      <c r="H4175">
        <f t="shared" si="396"/>
        <v>3</v>
      </c>
      <c r="I4175">
        <f t="shared" ca="1" si="397"/>
        <v>6</v>
      </c>
      <c r="J4175" t="str">
        <f t="shared" ca="1" si="398"/>
        <v>Loyal</v>
      </c>
    </row>
    <row r="4176" spans="1:10" x14ac:dyDescent="0.3">
      <c r="A4176" s="10" t="s">
        <v>4331</v>
      </c>
      <c r="B4176" s="2">
        <v>45582</v>
      </c>
      <c r="C4176">
        <v>2</v>
      </c>
      <c r="D4176">
        <v>659.88000000000011</v>
      </c>
      <c r="E4176" s="11">
        <f t="shared" ca="1" si="399"/>
        <v>497</v>
      </c>
      <c r="F4176">
        <f t="shared" ca="1" si="394"/>
        <v>1</v>
      </c>
      <c r="G4176">
        <f t="shared" si="395"/>
        <v>2</v>
      </c>
      <c r="H4176">
        <f t="shared" si="396"/>
        <v>1</v>
      </c>
      <c r="I4176">
        <f t="shared" ca="1" si="397"/>
        <v>4</v>
      </c>
      <c r="J4176" t="str">
        <f t="shared" ca="1" si="398"/>
        <v>At Risk</v>
      </c>
    </row>
    <row r="4177" spans="1:10" x14ac:dyDescent="0.3">
      <c r="A4177" s="10" t="s">
        <v>170</v>
      </c>
      <c r="B4177" s="2">
        <v>45485</v>
      </c>
      <c r="C4177">
        <v>3</v>
      </c>
      <c r="D4177">
        <v>4244.4399999999996</v>
      </c>
      <c r="E4177" s="11">
        <f t="shared" ca="1" si="399"/>
        <v>594</v>
      </c>
      <c r="F4177">
        <f t="shared" ca="1" si="394"/>
        <v>1</v>
      </c>
      <c r="G4177">
        <f t="shared" si="395"/>
        <v>3</v>
      </c>
      <c r="H4177">
        <f t="shared" si="396"/>
        <v>3</v>
      </c>
      <c r="I4177">
        <f t="shared" ca="1" si="397"/>
        <v>7</v>
      </c>
      <c r="J4177" t="str">
        <f t="shared" ca="1" si="398"/>
        <v>Champion</v>
      </c>
    </row>
    <row r="4178" spans="1:10" x14ac:dyDescent="0.3">
      <c r="A4178" s="10" t="s">
        <v>2203</v>
      </c>
      <c r="B4178" s="2">
        <v>45490</v>
      </c>
      <c r="C4178">
        <v>2</v>
      </c>
      <c r="D4178">
        <v>2403.5299999999997</v>
      </c>
      <c r="E4178" s="11">
        <f t="shared" ca="1" si="399"/>
        <v>589</v>
      </c>
      <c r="F4178">
        <f t="shared" ca="1" si="394"/>
        <v>1</v>
      </c>
      <c r="G4178">
        <f t="shared" si="395"/>
        <v>2</v>
      </c>
      <c r="H4178">
        <f t="shared" si="396"/>
        <v>3</v>
      </c>
      <c r="I4178">
        <f t="shared" ca="1" si="397"/>
        <v>6</v>
      </c>
      <c r="J4178" t="str">
        <f t="shared" ca="1" si="398"/>
        <v>Loyal</v>
      </c>
    </row>
    <row r="4179" spans="1:10" x14ac:dyDescent="0.3">
      <c r="A4179" s="10" t="s">
        <v>2590</v>
      </c>
      <c r="B4179" s="2">
        <v>45570</v>
      </c>
      <c r="C4179">
        <v>2</v>
      </c>
      <c r="D4179">
        <v>3261.28</v>
      </c>
      <c r="E4179" s="11">
        <f t="shared" ca="1" si="399"/>
        <v>509</v>
      </c>
      <c r="F4179">
        <f t="shared" ca="1" si="394"/>
        <v>1</v>
      </c>
      <c r="G4179">
        <f t="shared" si="395"/>
        <v>2</v>
      </c>
      <c r="H4179">
        <f t="shared" si="396"/>
        <v>3</v>
      </c>
      <c r="I4179">
        <f t="shared" ca="1" si="397"/>
        <v>6</v>
      </c>
      <c r="J4179" t="str">
        <f t="shared" ca="1" si="398"/>
        <v>Loyal</v>
      </c>
    </row>
    <row r="4180" spans="1:10" x14ac:dyDescent="0.3">
      <c r="A4180" s="10" t="s">
        <v>4656</v>
      </c>
      <c r="B4180" s="2">
        <v>45644</v>
      </c>
      <c r="C4180">
        <v>1</v>
      </c>
      <c r="D4180">
        <v>273.92</v>
      </c>
      <c r="E4180" s="11">
        <f t="shared" ca="1" si="399"/>
        <v>435</v>
      </c>
      <c r="F4180">
        <f t="shared" ca="1" si="394"/>
        <v>1</v>
      </c>
      <c r="G4180">
        <f t="shared" si="395"/>
        <v>1</v>
      </c>
      <c r="H4180">
        <f t="shared" si="396"/>
        <v>1</v>
      </c>
      <c r="I4180">
        <f t="shared" ca="1" si="397"/>
        <v>3</v>
      </c>
      <c r="J4180" t="str">
        <f t="shared" ca="1" si="398"/>
        <v>Lost</v>
      </c>
    </row>
    <row r="4181" spans="1:10" x14ac:dyDescent="0.3">
      <c r="A4181" s="10" t="s">
        <v>1136</v>
      </c>
      <c r="B4181" s="2">
        <v>45555</v>
      </c>
      <c r="C4181">
        <v>5</v>
      </c>
      <c r="D4181">
        <v>7179.58</v>
      </c>
      <c r="E4181" s="11">
        <f t="shared" ca="1" si="399"/>
        <v>524</v>
      </c>
      <c r="F4181">
        <f t="shared" ca="1" si="394"/>
        <v>1</v>
      </c>
      <c r="G4181">
        <f t="shared" si="395"/>
        <v>3</v>
      </c>
      <c r="H4181">
        <f t="shared" si="396"/>
        <v>3</v>
      </c>
      <c r="I4181">
        <f t="shared" ca="1" si="397"/>
        <v>7</v>
      </c>
      <c r="J4181" t="str">
        <f t="shared" ca="1" si="398"/>
        <v>Champion</v>
      </c>
    </row>
    <row r="4182" spans="1:10" x14ac:dyDescent="0.3">
      <c r="A4182" s="10" t="s">
        <v>5972</v>
      </c>
      <c r="B4182" s="2">
        <v>45333</v>
      </c>
      <c r="C4182">
        <v>1</v>
      </c>
      <c r="D4182">
        <v>387.11</v>
      </c>
      <c r="E4182" s="11">
        <f t="shared" ca="1" si="399"/>
        <v>746</v>
      </c>
      <c r="F4182">
        <f t="shared" ca="1" si="394"/>
        <v>1</v>
      </c>
      <c r="G4182">
        <f t="shared" si="395"/>
        <v>1</v>
      </c>
      <c r="H4182">
        <f t="shared" si="396"/>
        <v>1</v>
      </c>
      <c r="I4182">
        <f t="shared" ca="1" si="397"/>
        <v>3</v>
      </c>
      <c r="J4182" t="str">
        <f t="shared" ca="1" si="398"/>
        <v>Lost</v>
      </c>
    </row>
    <row r="4183" spans="1:10" x14ac:dyDescent="0.3">
      <c r="A4183" s="10" t="s">
        <v>552</v>
      </c>
      <c r="B4183" s="2">
        <v>45441</v>
      </c>
      <c r="C4183">
        <v>2</v>
      </c>
      <c r="D4183">
        <v>736.12</v>
      </c>
      <c r="E4183" s="11">
        <f t="shared" ca="1" si="399"/>
        <v>638</v>
      </c>
      <c r="F4183">
        <f t="shared" ca="1" si="394"/>
        <v>1</v>
      </c>
      <c r="G4183">
        <f t="shared" si="395"/>
        <v>2</v>
      </c>
      <c r="H4183">
        <f t="shared" si="396"/>
        <v>1</v>
      </c>
      <c r="I4183">
        <f t="shared" ca="1" si="397"/>
        <v>4</v>
      </c>
      <c r="J4183" t="str">
        <f t="shared" ca="1" si="398"/>
        <v>At Risk</v>
      </c>
    </row>
    <row r="4184" spans="1:10" x14ac:dyDescent="0.3">
      <c r="A4184" s="10" t="s">
        <v>2513</v>
      </c>
      <c r="B4184" s="2">
        <v>45629</v>
      </c>
      <c r="C4184">
        <v>4</v>
      </c>
      <c r="D4184">
        <v>8041.85</v>
      </c>
      <c r="E4184" s="11">
        <f t="shared" ca="1" si="399"/>
        <v>450</v>
      </c>
      <c r="F4184">
        <f t="shared" ca="1" si="394"/>
        <v>1</v>
      </c>
      <c r="G4184">
        <f t="shared" si="395"/>
        <v>3</v>
      </c>
      <c r="H4184">
        <f t="shared" si="396"/>
        <v>3</v>
      </c>
      <c r="I4184">
        <f t="shared" ca="1" si="397"/>
        <v>7</v>
      </c>
      <c r="J4184" t="str">
        <f t="shared" ca="1" si="398"/>
        <v>Champion</v>
      </c>
    </row>
    <row r="4185" spans="1:10" x14ac:dyDescent="0.3">
      <c r="A4185" s="10" t="s">
        <v>2212</v>
      </c>
      <c r="B4185" s="2">
        <v>45477</v>
      </c>
      <c r="C4185">
        <v>2</v>
      </c>
      <c r="D4185">
        <v>828.42000000000007</v>
      </c>
      <c r="E4185" s="11">
        <f t="shared" ca="1" si="399"/>
        <v>602</v>
      </c>
      <c r="F4185">
        <f t="shared" ca="1" si="394"/>
        <v>1</v>
      </c>
      <c r="G4185">
        <f t="shared" si="395"/>
        <v>2</v>
      </c>
      <c r="H4185">
        <f t="shared" si="396"/>
        <v>1</v>
      </c>
      <c r="I4185">
        <f t="shared" ca="1" si="397"/>
        <v>4</v>
      </c>
      <c r="J4185" t="str">
        <f t="shared" ca="1" si="398"/>
        <v>At Risk</v>
      </c>
    </row>
    <row r="4186" spans="1:10" x14ac:dyDescent="0.3">
      <c r="A4186" s="10" t="s">
        <v>1418</v>
      </c>
      <c r="B4186" s="2">
        <v>45614</v>
      </c>
      <c r="C4186">
        <v>2</v>
      </c>
      <c r="D4186">
        <v>2746.89</v>
      </c>
      <c r="E4186" s="11">
        <f t="shared" ca="1" si="399"/>
        <v>465</v>
      </c>
      <c r="F4186">
        <f t="shared" ca="1" si="394"/>
        <v>1</v>
      </c>
      <c r="G4186">
        <f t="shared" si="395"/>
        <v>2</v>
      </c>
      <c r="H4186">
        <f t="shared" si="396"/>
        <v>3</v>
      </c>
      <c r="I4186">
        <f t="shared" ca="1" si="397"/>
        <v>6</v>
      </c>
      <c r="J4186" t="str">
        <f t="shared" ca="1" si="398"/>
        <v>Loyal</v>
      </c>
    </row>
    <row r="4187" spans="1:10" x14ac:dyDescent="0.3">
      <c r="A4187" s="10" t="s">
        <v>3945</v>
      </c>
      <c r="B4187" s="2">
        <v>45584</v>
      </c>
      <c r="C4187">
        <v>2</v>
      </c>
      <c r="D4187">
        <v>2731.77</v>
      </c>
      <c r="E4187" s="11">
        <f t="shared" ca="1" si="399"/>
        <v>495</v>
      </c>
      <c r="F4187">
        <f t="shared" ca="1" si="394"/>
        <v>1</v>
      </c>
      <c r="G4187">
        <f t="shared" si="395"/>
        <v>2</v>
      </c>
      <c r="H4187">
        <f t="shared" si="396"/>
        <v>3</v>
      </c>
      <c r="I4187">
        <f t="shared" ca="1" si="397"/>
        <v>6</v>
      </c>
      <c r="J4187" t="str">
        <f t="shared" ca="1" si="398"/>
        <v>Loyal</v>
      </c>
    </row>
    <row r="4188" spans="1:10" x14ac:dyDescent="0.3">
      <c r="A4188" s="10" t="s">
        <v>1815</v>
      </c>
      <c r="B4188" s="2">
        <v>45560</v>
      </c>
      <c r="C4188">
        <v>3</v>
      </c>
      <c r="D4188">
        <v>967.94</v>
      </c>
      <c r="E4188" s="11">
        <f t="shared" ca="1" si="399"/>
        <v>519</v>
      </c>
      <c r="F4188">
        <f t="shared" ca="1" si="394"/>
        <v>1</v>
      </c>
      <c r="G4188">
        <f t="shared" si="395"/>
        <v>3</v>
      </c>
      <c r="H4188">
        <f t="shared" si="396"/>
        <v>1</v>
      </c>
      <c r="I4188">
        <f t="shared" ca="1" si="397"/>
        <v>5</v>
      </c>
      <c r="J4188" t="str">
        <f t="shared" ca="1" si="398"/>
        <v>Loyal</v>
      </c>
    </row>
    <row r="4189" spans="1:10" x14ac:dyDescent="0.3">
      <c r="A4189" s="10" t="s">
        <v>186</v>
      </c>
      <c r="B4189" s="2">
        <v>45602</v>
      </c>
      <c r="C4189">
        <v>3</v>
      </c>
      <c r="D4189">
        <v>2578.5100000000002</v>
      </c>
      <c r="E4189" s="11">
        <f t="shared" ca="1" si="399"/>
        <v>477</v>
      </c>
      <c r="F4189">
        <f t="shared" ca="1" si="394"/>
        <v>1</v>
      </c>
      <c r="G4189">
        <f t="shared" si="395"/>
        <v>3</v>
      </c>
      <c r="H4189">
        <f t="shared" si="396"/>
        <v>3</v>
      </c>
      <c r="I4189">
        <f t="shared" ca="1" si="397"/>
        <v>7</v>
      </c>
      <c r="J4189" t="str">
        <f t="shared" ca="1" si="398"/>
        <v>Champion</v>
      </c>
    </row>
    <row r="4190" spans="1:10" x14ac:dyDescent="0.3">
      <c r="A4190" s="10" t="s">
        <v>2208</v>
      </c>
      <c r="B4190" s="2">
        <v>45540</v>
      </c>
      <c r="C4190">
        <v>3</v>
      </c>
      <c r="D4190">
        <v>2854.91</v>
      </c>
      <c r="E4190" s="11">
        <f t="shared" ca="1" si="399"/>
        <v>539</v>
      </c>
      <c r="F4190">
        <f t="shared" ca="1" si="394"/>
        <v>1</v>
      </c>
      <c r="G4190">
        <f t="shared" si="395"/>
        <v>3</v>
      </c>
      <c r="H4190">
        <f t="shared" si="396"/>
        <v>3</v>
      </c>
      <c r="I4190">
        <f t="shared" ca="1" si="397"/>
        <v>7</v>
      </c>
      <c r="J4190" t="str">
        <f t="shared" ca="1" si="398"/>
        <v>Champion</v>
      </c>
    </row>
    <row r="4191" spans="1:10" x14ac:dyDescent="0.3">
      <c r="A4191" s="10" t="s">
        <v>4218</v>
      </c>
      <c r="B4191" s="2">
        <v>45607</v>
      </c>
      <c r="C4191">
        <v>2</v>
      </c>
      <c r="D4191">
        <v>1292.57</v>
      </c>
      <c r="E4191" s="11">
        <f t="shared" ca="1" si="399"/>
        <v>472</v>
      </c>
      <c r="F4191">
        <f t="shared" ca="1" si="394"/>
        <v>1</v>
      </c>
      <c r="G4191">
        <f t="shared" si="395"/>
        <v>2</v>
      </c>
      <c r="H4191">
        <f t="shared" si="396"/>
        <v>2</v>
      </c>
      <c r="I4191">
        <f t="shared" ca="1" si="397"/>
        <v>5</v>
      </c>
      <c r="J4191" t="str">
        <f t="shared" ca="1" si="398"/>
        <v>Loyal</v>
      </c>
    </row>
    <row r="4192" spans="1:10" x14ac:dyDescent="0.3">
      <c r="A4192" s="10" t="s">
        <v>275</v>
      </c>
      <c r="B4192" s="2">
        <v>45631</v>
      </c>
      <c r="C4192">
        <v>3</v>
      </c>
      <c r="D4192">
        <v>886.04000000000008</v>
      </c>
      <c r="E4192" s="11">
        <f t="shared" ca="1" si="399"/>
        <v>448</v>
      </c>
      <c r="F4192">
        <f t="shared" ca="1" si="394"/>
        <v>1</v>
      </c>
      <c r="G4192">
        <f t="shared" si="395"/>
        <v>3</v>
      </c>
      <c r="H4192">
        <f t="shared" si="396"/>
        <v>1</v>
      </c>
      <c r="I4192">
        <f t="shared" ca="1" si="397"/>
        <v>5</v>
      </c>
      <c r="J4192" t="str">
        <f t="shared" ca="1" si="398"/>
        <v>Loyal</v>
      </c>
    </row>
    <row r="4193" spans="1:10" x14ac:dyDescent="0.3">
      <c r="A4193" s="10" t="s">
        <v>1944</v>
      </c>
      <c r="B4193" s="2">
        <v>45437</v>
      </c>
      <c r="C4193">
        <v>2</v>
      </c>
      <c r="D4193">
        <v>1573.87</v>
      </c>
      <c r="E4193" s="11">
        <f t="shared" ca="1" si="399"/>
        <v>642</v>
      </c>
      <c r="F4193">
        <f t="shared" ca="1" si="394"/>
        <v>1</v>
      </c>
      <c r="G4193">
        <f t="shared" si="395"/>
        <v>2</v>
      </c>
      <c r="H4193">
        <f t="shared" si="396"/>
        <v>2</v>
      </c>
      <c r="I4193">
        <f t="shared" ca="1" si="397"/>
        <v>5</v>
      </c>
      <c r="J4193" t="str">
        <f t="shared" ca="1" si="398"/>
        <v>Loyal</v>
      </c>
    </row>
    <row r="4194" spans="1:10" x14ac:dyDescent="0.3">
      <c r="A4194" s="10" t="s">
        <v>4326</v>
      </c>
      <c r="B4194" s="2">
        <v>45574</v>
      </c>
      <c r="C4194">
        <v>3</v>
      </c>
      <c r="D4194">
        <v>3150.4200000000005</v>
      </c>
      <c r="E4194" s="11">
        <f t="shared" ca="1" si="399"/>
        <v>505</v>
      </c>
      <c r="F4194">
        <f t="shared" ca="1" si="394"/>
        <v>1</v>
      </c>
      <c r="G4194">
        <f t="shared" si="395"/>
        <v>3</v>
      </c>
      <c r="H4194">
        <f t="shared" si="396"/>
        <v>3</v>
      </c>
      <c r="I4194">
        <f t="shared" ca="1" si="397"/>
        <v>7</v>
      </c>
      <c r="J4194" t="str">
        <f t="shared" ca="1" si="398"/>
        <v>Champion</v>
      </c>
    </row>
    <row r="4195" spans="1:10" x14ac:dyDescent="0.3">
      <c r="A4195" s="10" t="s">
        <v>4931</v>
      </c>
      <c r="B4195" s="2">
        <v>45440</v>
      </c>
      <c r="C4195">
        <v>1</v>
      </c>
      <c r="D4195">
        <v>341.65</v>
      </c>
      <c r="E4195" s="11">
        <f t="shared" ca="1" si="399"/>
        <v>639</v>
      </c>
      <c r="F4195">
        <f t="shared" ca="1" si="394"/>
        <v>1</v>
      </c>
      <c r="G4195">
        <f t="shared" si="395"/>
        <v>1</v>
      </c>
      <c r="H4195">
        <f t="shared" si="396"/>
        <v>1</v>
      </c>
      <c r="I4195">
        <f t="shared" ca="1" si="397"/>
        <v>3</v>
      </c>
      <c r="J4195" t="str">
        <f t="shared" ca="1" si="398"/>
        <v>Lost</v>
      </c>
    </row>
    <row r="4196" spans="1:10" x14ac:dyDescent="0.3">
      <c r="A4196" s="10" t="s">
        <v>5770</v>
      </c>
      <c r="B4196" s="2">
        <v>45645</v>
      </c>
      <c r="C4196">
        <v>1</v>
      </c>
      <c r="D4196">
        <v>1155.23</v>
      </c>
      <c r="E4196" s="11">
        <f t="shared" ca="1" si="399"/>
        <v>434</v>
      </c>
      <c r="F4196">
        <f t="shared" ca="1" si="394"/>
        <v>1</v>
      </c>
      <c r="G4196">
        <f t="shared" si="395"/>
        <v>1</v>
      </c>
      <c r="H4196">
        <f t="shared" si="396"/>
        <v>2</v>
      </c>
      <c r="I4196">
        <f t="shared" ca="1" si="397"/>
        <v>4</v>
      </c>
      <c r="J4196" t="str">
        <f t="shared" ca="1" si="398"/>
        <v>At Risk</v>
      </c>
    </row>
    <row r="4197" spans="1:10" x14ac:dyDescent="0.3">
      <c r="A4197" s="10" t="s">
        <v>1393</v>
      </c>
      <c r="B4197" s="2">
        <v>45414</v>
      </c>
      <c r="C4197">
        <v>3</v>
      </c>
      <c r="D4197">
        <v>5126.6399999999994</v>
      </c>
      <c r="E4197" s="11">
        <f t="shared" ca="1" si="399"/>
        <v>665</v>
      </c>
      <c r="F4197">
        <f t="shared" ca="1" si="394"/>
        <v>1</v>
      </c>
      <c r="G4197">
        <f t="shared" si="395"/>
        <v>3</v>
      </c>
      <c r="H4197">
        <f t="shared" si="396"/>
        <v>3</v>
      </c>
      <c r="I4197">
        <f t="shared" ca="1" si="397"/>
        <v>7</v>
      </c>
      <c r="J4197" t="str">
        <f t="shared" ca="1" si="398"/>
        <v>Champion</v>
      </c>
    </row>
    <row r="4198" spans="1:10" x14ac:dyDescent="0.3">
      <c r="A4198" s="10" t="s">
        <v>4867</v>
      </c>
      <c r="B4198" s="2">
        <v>45455</v>
      </c>
      <c r="C4198">
        <v>1</v>
      </c>
      <c r="D4198">
        <v>1812.41</v>
      </c>
      <c r="E4198" s="11">
        <f t="shared" ca="1" si="399"/>
        <v>624</v>
      </c>
      <c r="F4198">
        <f t="shared" ca="1" si="394"/>
        <v>1</v>
      </c>
      <c r="G4198">
        <f t="shared" si="395"/>
        <v>1</v>
      </c>
      <c r="H4198">
        <f t="shared" si="396"/>
        <v>2</v>
      </c>
      <c r="I4198">
        <f t="shared" ca="1" si="397"/>
        <v>4</v>
      </c>
      <c r="J4198" t="str">
        <f t="shared" ca="1" si="398"/>
        <v>At Risk</v>
      </c>
    </row>
    <row r="4199" spans="1:10" x14ac:dyDescent="0.3">
      <c r="A4199" s="10" t="s">
        <v>582</v>
      </c>
      <c r="B4199" s="2">
        <v>45599</v>
      </c>
      <c r="C4199">
        <v>3</v>
      </c>
      <c r="D4199">
        <v>3464.1800000000003</v>
      </c>
      <c r="E4199" s="11">
        <f t="shared" ca="1" si="399"/>
        <v>480</v>
      </c>
      <c r="F4199">
        <f t="shared" ca="1" si="394"/>
        <v>1</v>
      </c>
      <c r="G4199">
        <f t="shared" si="395"/>
        <v>3</v>
      </c>
      <c r="H4199">
        <f t="shared" si="396"/>
        <v>3</v>
      </c>
      <c r="I4199">
        <f t="shared" ca="1" si="397"/>
        <v>7</v>
      </c>
      <c r="J4199" t="str">
        <f t="shared" ca="1" si="398"/>
        <v>Champion</v>
      </c>
    </row>
    <row r="4200" spans="1:10" x14ac:dyDescent="0.3">
      <c r="A4200" s="10" t="s">
        <v>5137</v>
      </c>
      <c r="B4200" s="2">
        <v>45504</v>
      </c>
      <c r="C4200">
        <v>1</v>
      </c>
      <c r="D4200">
        <v>2152.11</v>
      </c>
      <c r="E4200" s="11">
        <f t="shared" ca="1" si="399"/>
        <v>575</v>
      </c>
      <c r="F4200">
        <f t="shared" ca="1" si="394"/>
        <v>1</v>
      </c>
      <c r="G4200">
        <f t="shared" si="395"/>
        <v>1</v>
      </c>
      <c r="H4200">
        <f t="shared" si="396"/>
        <v>3</v>
      </c>
      <c r="I4200">
        <f t="shared" ca="1" si="397"/>
        <v>5</v>
      </c>
      <c r="J4200" t="str">
        <f t="shared" ca="1" si="398"/>
        <v>Loyal</v>
      </c>
    </row>
    <row r="4201" spans="1:10" x14ac:dyDescent="0.3">
      <c r="A4201" s="10" t="s">
        <v>5094</v>
      </c>
      <c r="B4201" s="2">
        <v>45467</v>
      </c>
      <c r="C4201">
        <v>2</v>
      </c>
      <c r="D4201">
        <v>2469.34</v>
      </c>
      <c r="E4201" s="11">
        <f t="shared" ca="1" si="399"/>
        <v>612</v>
      </c>
      <c r="F4201">
        <f t="shared" ca="1" si="394"/>
        <v>1</v>
      </c>
      <c r="G4201">
        <f t="shared" si="395"/>
        <v>2</v>
      </c>
      <c r="H4201">
        <f t="shared" si="396"/>
        <v>3</v>
      </c>
      <c r="I4201">
        <f t="shared" ca="1" si="397"/>
        <v>6</v>
      </c>
      <c r="J4201" t="str">
        <f t="shared" ca="1" si="398"/>
        <v>Loyal</v>
      </c>
    </row>
    <row r="4202" spans="1:10" x14ac:dyDescent="0.3">
      <c r="A4202" s="10" t="s">
        <v>2721</v>
      </c>
      <c r="B4202" s="2">
        <v>45533</v>
      </c>
      <c r="C4202">
        <v>1</v>
      </c>
      <c r="D4202">
        <v>1012.26</v>
      </c>
      <c r="E4202" s="11">
        <f t="shared" ca="1" si="399"/>
        <v>546</v>
      </c>
      <c r="F4202">
        <f t="shared" ca="1" si="394"/>
        <v>1</v>
      </c>
      <c r="G4202">
        <f t="shared" si="395"/>
        <v>1</v>
      </c>
      <c r="H4202">
        <f t="shared" si="396"/>
        <v>2</v>
      </c>
      <c r="I4202">
        <f t="shared" ca="1" si="397"/>
        <v>4</v>
      </c>
      <c r="J4202" t="str">
        <f t="shared" ca="1" si="398"/>
        <v>At Risk</v>
      </c>
    </row>
    <row r="4203" spans="1:10" x14ac:dyDescent="0.3">
      <c r="A4203" s="10" t="s">
        <v>496</v>
      </c>
      <c r="B4203" s="2">
        <v>45640</v>
      </c>
      <c r="C4203">
        <v>3</v>
      </c>
      <c r="D4203">
        <v>5073.75</v>
      </c>
      <c r="E4203" s="11">
        <f t="shared" ca="1" si="399"/>
        <v>439</v>
      </c>
      <c r="F4203">
        <f t="shared" ca="1" si="394"/>
        <v>1</v>
      </c>
      <c r="G4203">
        <f t="shared" si="395"/>
        <v>3</v>
      </c>
      <c r="H4203">
        <f t="shared" si="396"/>
        <v>3</v>
      </c>
      <c r="I4203">
        <f t="shared" ca="1" si="397"/>
        <v>7</v>
      </c>
      <c r="J4203" t="str">
        <f t="shared" ca="1" si="398"/>
        <v>Champion</v>
      </c>
    </row>
    <row r="4204" spans="1:10" x14ac:dyDescent="0.3">
      <c r="A4204" s="10" t="s">
        <v>4498</v>
      </c>
      <c r="B4204" s="2">
        <v>45296</v>
      </c>
      <c r="C4204">
        <v>1</v>
      </c>
      <c r="D4204">
        <v>546.79999999999995</v>
      </c>
      <c r="E4204" s="11">
        <f t="shared" ca="1" si="399"/>
        <v>783</v>
      </c>
      <c r="F4204">
        <f t="shared" ca="1" si="394"/>
        <v>1</v>
      </c>
      <c r="G4204">
        <f t="shared" si="395"/>
        <v>1</v>
      </c>
      <c r="H4204">
        <f t="shared" si="396"/>
        <v>1</v>
      </c>
      <c r="I4204">
        <f t="shared" ca="1" si="397"/>
        <v>3</v>
      </c>
      <c r="J4204" t="str">
        <f t="shared" ca="1" si="398"/>
        <v>Lost</v>
      </c>
    </row>
    <row r="4205" spans="1:10" x14ac:dyDescent="0.3">
      <c r="A4205" s="10" t="s">
        <v>5659</v>
      </c>
      <c r="B4205" s="2">
        <v>45534</v>
      </c>
      <c r="C4205">
        <v>1</v>
      </c>
      <c r="D4205">
        <v>908.12</v>
      </c>
      <c r="E4205" s="11">
        <f t="shared" ca="1" si="399"/>
        <v>545</v>
      </c>
      <c r="F4205">
        <f t="shared" ca="1" si="394"/>
        <v>1</v>
      </c>
      <c r="G4205">
        <f t="shared" si="395"/>
        <v>1</v>
      </c>
      <c r="H4205">
        <f t="shared" si="396"/>
        <v>1</v>
      </c>
      <c r="I4205">
        <f t="shared" ca="1" si="397"/>
        <v>3</v>
      </c>
      <c r="J4205" t="str">
        <f t="shared" ca="1" si="398"/>
        <v>Lost</v>
      </c>
    </row>
    <row r="4206" spans="1:10" x14ac:dyDescent="0.3">
      <c r="A4206" s="10" t="s">
        <v>4226</v>
      </c>
      <c r="B4206" s="2">
        <v>45321</v>
      </c>
      <c r="C4206">
        <v>1</v>
      </c>
      <c r="D4206">
        <v>900.38</v>
      </c>
      <c r="E4206" s="11">
        <f t="shared" ca="1" si="399"/>
        <v>758</v>
      </c>
      <c r="F4206">
        <f t="shared" ca="1" si="394"/>
        <v>1</v>
      </c>
      <c r="G4206">
        <f t="shared" si="395"/>
        <v>1</v>
      </c>
      <c r="H4206">
        <f t="shared" si="396"/>
        <v>1</v>
      </c>
      <c r="I4206">
        <f t="shared" ca="1" si="397"/>
        <v>3</v>
      </c>
      <c r="J4206" t="str">
        <f t="shared" ca="1" si="398"/>
        <v>Lost</v>
      </c>
    </row>
    <row r="4207" spans="1:10" x14ac:dyDescent="0.3">
      <c r="A4207" s="10" t="s">
        <v>4273</v>
      </c>
      <c r="B4207" s="2">
        <v>45635</v>
      </c>
      <c r="C4207">
        <v>1</v>
      </c>
      <c r="D4207">
        <v>362.69</v>
      </c>
      <c r="E4207" s="11">
        <f t="shared" ca="1" si="399"/>
        <v>444</v>
      </c>
      <c r="F4207">
        <f t="shared" ca="1" si="394"/>
        <v>1</v>
      </c>
      <c r="G4207">
        <f t="shared" si="395"/>
        <v>1</v>
      </c>
      <c r="H4207">
        <f t="shared" si="396"/>
        <v>1</v>
      </c>
      <c r="I4207">
        <f t="shared" ca="1" si="397"/>
        <v>3</v>
      </c>
      <c r="J4207" t="str">
        <f t="shared" ca="1" si="398"/>
        <v>Lost</v>
      </c>
    </row>
    <row r="4208" spans="1:10" x14ac:dyDescent="0.3">
      <c r="A4208" s="10" t="s">
        <v>4939</v>
      </c>
      <c r="B4208" s="2">
        <v>45528</v>
      </c>
      <c r="C4208">
        <v>2</v>
      </c>
      <c r="D4208">
        <v>1820.25</v>
      </c>
      <c r="E4208" s="11">
        <f t="shared" ca="1" si="399"/>
        <v>551</v>
      </c>
      <c r="F4208">
        <f t="shared" ca="1" si="394"/>
        <v>1</v>
      </c>
      <c r="G4208">
        <f t="shared" si="395"/>
        <v>2</v>
      </c>
      <c r="H4208">
        <f t="shared" si="396"/>
        <v>2</v>
      </c>
      <c r="I4208">
        <f t="shared" ca="1" si="397"/>
        <v>5</v>
      </c>
      <c r="J4208" t="str">
        <f t="shared" ca="1" si="398"/>
        <v>Loyal</v>
      </c>
    </row>
    <row r="4209" spans="1:10" x14ac:dyDescent="0.3">
      <c r="A4209" s="10" t="s">
        <v>2224</v>
      </c>
      <c r="B4209" s="2">
        <v>45516</v>
      </c>
      <c r="C4209">
        <v>2</v>
      </c>
      <c r="D4209">
        <v>3754.9900000000002</v>
      </c>
      <c r="E4209" s="11">
        <f t="shared" ca="1" si="399"/>
        <v>563</v>
      </c>
      <c r="F4209">
        <f t="shared" ca="1" si="394"/>
        <v>1</v>
      </c>
      <c r="G4209">
        <f t="shared" si="395"/>
        <v>2</v>
      </c>
      <c r="H4209">
        <f t="shared" si="396"/>
        <v>3</v>
      </c>
      <c r="I4209">
        <f t="shared" ca="1" si="397"/>
        <v>6</v>
      </c>
      <c r="J4209" t="str">
        <f t="shared" ca="1" si="398"/>
        <v>Loyal</v>
      </c>
    </row>
    <row r="4210" spans="1:10" x14ac:dyDescent="0.3">
      <c r="A4210" s="10" t="s">
        <v>1605</v>
      </c>
      <c r="B4210" s="2">
        <v>45538</v>
      </c>
      <c r="C4210">
        <v>1</v>
      </c>
      <c r="D4210">
        <v>1015.17</v>
      </c>
      <c r="E4210" s="11">
        <f t="shared" ca="1" si="399"/>
        <v>541</v>
      </c>
      <c r="F4210">
        <f t="shared" ca="1" si="394"/>
        <v>1</v>
      </c>
      <c r="G4210">
        <f t="shared" si="395"/>
        <v>1</v>
      </c>
      <c r="H4210">
        <f t="shared" si="396"/>
        <v>2</v>
      </c>
      <c r="I4210">
        <f t="shared" ca="1" si="397"/>
        <v>4</v>
      </c>
      <c r="J4210" t="str">
        <f t="shared" ca="1" si="398"/>
        <v>At Risk</v>
      </c>
    </row>
    <row r="4211" spans="1:10" x14ac:dyDescent="0.3">
      <c r="A4211" s="10" t="s">
        <v>3187</v>
      </c>
      <c r="B4211" s="2">
        <v>45472</v>
      </c>
      <c r="C4211">
        <v>1</v>
      </c>
      <c r="D4211">
        <v>1625.13</v>
      </c>
      <c r="E4211" s="11">
        <f t="shared" ca="1" si="399"/>
        <v>607</v>
      </c>
      <c r="F4211">
        <f t="shared" ca="1" si="394"/>
        <v>1</v>
      </c>
      <c r="G4211">
        <f t="shared" si="395"/>
        <v>1</v>
      </c>
      <c r="H4211">
        <f t="shared" si="396"/>
        <v>2</v>
      </c>
      <c r="I4211">
        <f t="shared" ca="1" si="397"/>
        <v>4</v>
      </c>
      <c r="J4211" t="str">
        <f t="shared" ca="1" si="398"/>
        <v>At Risk</v>
      </c>
    </row>
    <row r="4212" spans="1:10" x14ac:dyDescent="0.3">
      <c r="A4212" s="10" t="s">
        <v>3746</v>
      </c>
      <c r="B4212" s="2">
        <v>45555</v>
      </c>
      <c r="C4212">
        <v>1</v>
      </c>
      <c r="D4212">
        <v>1962.45</v>
      </c>
      <c r="E4212" s="11">
        <f t="shared" ca="1" si="399"/>
        <v>524</v>
      </c>
      <c r="F4212">
        <f t="shared" ca="1" si="394"/>
        <v>1</v>
      </c>
      <c r="G4212">
        <f t="shared" si="395"/>
        <v>1</v>
      </c>
      <c r="H4212">
        <f t="shared" si="396"/>
        <v>2</v>
      </c>
      <c r="I4212">
        <f t="shared" ca="1" si="397"/>
        <v>4</v>
      </c>
      <c r="J4212" t="str">
        <f t="shared" ca="1" si="398"/>
        <v>At Risk</v>
      </c>
    </row>
    <row r="4213" spans="1:10" x14ac:dyDescent="0.3">
      <c r="A4213" s="10" t="s">
        <v>3166</v>
      </c>
      <c r="B4213" s="2">
        <v>45535</v>
      </c>
      <c r="C4213">
        <v>1</v>
      </c>
      <c r="D4213">
        <v>291.41000000000003</v>
      </c>
      <c r="E4213" s="11">
        <f t="shared" ca="1" si="399"/>
        <v>544</v>
      </c>
      <c r="F4213">
        <f t="shared" ca="1" si="394"/>
        <v>1</v>
      </c>
      <c r="G4213">
        <f t="shared" si="395"/>
        <v>1</v>
      </c>
      <c r="H4213">
        <f t="shared" si="396"/>
        <v>1</v>
      </c>
      <c r="I4213">
        <f t="shared" ca="1" si="397"/>
        <v>3</v>
      </c>
      <c r="J4213" t="str">
        <f t="shared" ca="1" si="398"/>
        <v>Lost</v>
      </c>
    </row>
    <row r="4214" spans="1:10" x14ac:dyDescent="0.3">
      <c r="A4214" s="10" t="s">
        <v>5513</v>
      </c>
      <c r="B4214" s="2">
        <v>45597</v>
      </c>
      <c r="C4214">
        <v>2</v>
      </c>
      <c r="D4214">
        <v>4864.97</v>
      </c>
      <c r="E4214" s="11">
        <f t="shared" ca="1" si="399"/>
        <v>482</v>
      </c>
      <c r="F4214">
        <f t="shared" ca="1" si="394"/>
        <v>1</v>
      </c>
      <c r="G4214">
        <f t="shared" si="395"/>
        <v>2</v>
      </c>
      <c r="H4214">
        <f t="shared" si="396"/>
        <v>3</v>
      </c>
      <c r="I4214">
        <f t="shared" ca="1" si="397"/>
        <v>6</v>
      </c>
      <c r="J4214" t="str">
        <f t="shared" ca="1" si="398"/>
        <v>Loyal</v>
      </c>
    </row>
    <row r="4215" spans="1:10" x14ac:dyDescent="0.3">
      <c r="A4215" s="10" t="s">
        <v>3566</v>
      </c>
      <c r="B4215" s="2">
        <v>45456</v>
      </c>
      <c r="C4215">
        <v>3</v>
      </c>
      <c r="D4215">
        <v>2600.7399999999998</v>
      </c>
      <c r="E4215" s="11">
        <f t="shared" ca="1" si="399"/>
        <v>623</v>
      </c>
      <c r="F4215">
        <f t="shared" ca="1" si="394"/>
        <v>1</v>
      </c>
      <c r="G4215">
        <f t="shared" si="395"/>
        <v>3</v>
      </c>
      <c r="H4215">
        <f t="shared" si="396"/>
        <v>3</v>
      </c>
      <c r="I4215">
        <f t="shared" ca="1" si="397"/>
        <v>7</v>
      </c>
      <c r="J4215" t="str">
        <f t="shared" ca="1" si="398"/>
        <v>Champion</v>
      </c>
    </row>
    <row r="4216" spans="1:10" x14ac:dyDescent="0.3">
      <c r="A4216" s="10" t="s">
        <v>4836</v>
      </c>
      <c r="B4216" s="2">
        <v>45526</v>
      </c>
      <c r="C4216">
        <v>1</v>
      </c>
      <c r="D4216">
        <v>1483.91</v>
      </c>
      <c r="E4216" s="11">
        <f t="shared" ca="1" si="399"/>
        <v>553</v>
      </c>
      <c r="F4216">
        <f t="shared" ca="1" si="394"/>
        <v>1</v>
      </c>
      <c r="G4216">
        <f t="shared" si="395"/>
        <v>1</v>
      </c>
      <c r="H4216">
        <f t="shared" si="396"/>
        <v>2</v>
      </c>
      <c r="I4216">
        <f t="shared" ca="1" si="397"/>
        <v>4</v>
      </c>
      <c r="J4216" t="str">
        <f t="shared" ca="1" si="398"/>
        <v>At Risk</v>
      </c>
    </row>
    <row r="4217" spans="1:10" x14ac:dyDescent="0.3">
      <c r="A4217" s="10" t="s">
        <v>4718</v>
      </c>
      <c r="B4217" s="2">
        <v>45519</v>
      </c>
      <c r="C4217">
        <v>1</v>
      </c>
      <c r="D4217">
        <v>114.6</v>
      </c>
      <c r="E4217" s="11">
        <f t="shared" ca="1" si="399"/>
        <v>560</v>
      </c>
      <c r="F4217">
        <f t="shared" ca="1" si="394"/>
        <v>1</v>
      </c>
      <c r="G4217">
        <f t="shared" si="395"/>
        <v>1</v>
      </c>
      <c r="H4217">
        <f t="shared" si="396"/>
        <v>1</v>
      </c>
      <c r="I4217">
        <f t="shared" ca="1" si="397"/>
        <v>3</v>
      </c>
      <c r="J4217" t="str">
        <f t="shared" ca="1" si="398"/>
        <v>Lost</v>
      </c>
    </row>
    <row r="4218" spans="1:10" x14ac:dyDescent="0.3">
      <c r="A4218" s="10" t="s">
        <v>4433</v>
      </c>
      <c r="B4218" s="2">
        <v>45644</v>
      </c>
      <c r="C4218">
        <v>2</v>
      </c>
      <c r="D4218">
        <v>419.69000000000005</v>
      </c>
      <c r="E4218" s="11">
        <f t="shared" ca="1" si="399"/>
        <v>435</v>
      </c>
      <c r="F4218">
        <f t="shared" ca="1" si="394"/>
        <v>1</v>
      </c>
      <c r="G4218">
        <f t="shared" si="395"/>
        <v>2</v>
      </c>
      <c r="H4218">
        <f t="shared" si="396"/>
        <v>1</v>
      </c>
      <c r="I4218">
        <f t="shared" ca="1" si="397"/>
        <v>4</v>
      </c>
      <c r="J4218" t="str">
        <f t="shared" ca="1" si="398"/>
        <v>At Risk</v>
      </c>
    </row>
    <row r="4219" spans="1:10" x14ac:dyDescent="0.3">
      <c r="A4219" s="10" t="s">
        <v>1957</v>
      </c>
      <c r="B4219" s="2">
        <v>45326</v>
      </c>
      <c r="C4219">
        <v>1</v>
      </c>
      <c r="D4219">
        <v>346.32</v>
      </c>
      <c r="E4219" s="11">
        <f t="shared" ca="1" si="399"/>
        <v>753</v>
      </c>
      <c r="F4219">
        <f t="shared" ca="1" si="394"/>
        <v>1</v>
      </c>
      <c r="G4219">
        <f t="shared" si="395"/>
        <v>1</v>
      </c>
      <c r="H4219">
        <f t="shared" si="396"/>
        <v>1</v>
      </c>
      <c r="I4219">
        <f t="shared" ca="1" si="397"/>
        <v>3</v>
      </c>
      <c r="J4219" t="str">
        <f t="shared" ca="1" si="398"/>
        <v>Lost</v>
      </c>
    </row>
    <row r="4220" spans="1:10" x14ac:dyDescent="0.3">
      <c r="A4220" s="10" t="s">
        <v>2886</v>
      </c>
      <c r="B4220" s="2">
        <v>45607</v>
      </c>
      <c r="C4220">
        <v>2</v>
      </c>
      <c r="D4220">
        <v>1349.8899999999999</v>
      </c>
      <c r="E4220" s="11">
        <f t="shared" ca="1" si="399"/>
        <v>472</v>
      </c>
      <c r="F4220">
        <f t="shared" ca="1" si="394"/>
        <v>1</v>
      </c>
      <c r="G4220">
        <f t="shared" si="395"/>
        <v>2</v>
      </c>
      <c r="H4220">
        <f t="shared" si="396"/>
        <v>2</v>
      </c>
      <c r="I4220">
        <f t="shared" ca="1" si="397"/>
        <v>5</v>
      </c>
      <c r="J4220" t="str">
        <f t="shared" ca="1" si="398"/>
        <v>Loyal</v>
      </c>
    </row>
    <row r="4221" spans="1:10" x14ac:dyDescent="0.3">
      <c r="A4221" s="10" t="s">
        <v>3358</v>
      </c>
      <c r="B4221" s="2">
        <v>45429</v>
      </c>
      <c r="C4221">
        <v>2</v>
      </c>
      <c r="D4221">
        <v>2665.82</v>
      </c>
      <c r="E4221" s="11">
        <f t="shared" ca="1" si="399"/>
        <v>650</v>
      </c>
      <c r="F4221">
        <f t="shared" ca="1" si="394"/>
        <v>1</v>
      </c>
      <c r="G4221">
        <f t="shared" si="395"/>
        <v>2</v>
      </c>
      <c r="H4221">
        <f t="shared" si="396"/>
        <v>3</v>
      </c>
      <c r="I4221">
        <f t="shared" ca="1" si="397"/>
        <v>6</v>
      </c>
      <c r="J4221" t="str">
        <f t="shared" ca="1" si="398"/>
        <v>Loyal</v>
      </c>
    </row>
    <row r="4222" spans="1:10" x14ac:dyDescent="0.3">
      <c r="A4222" s="10" t="s">
        <v>3488</v>
      </c>
      <c r="B4222" s="2">
        <v>45525</v>
      </c>
      <c r="C4222">
        <v>1</v>
      </c>
      <c r="D4222">
        <v>671.11</v>
      </c>
      <c r="E4222" s="11">
        <f t="shared" ca="1" si="399"/>
        <v>554</v>
      </c>
      <c r="F4222">
        <f t="shared" ca="1" si="394"/>
        <v>1</v>
      </c>
      <c r="G4222">
        <f t="shared" si="395"/>
        <v>1</v>
      </c>
      <c r="H4222">
        <f t="shared" si="396"/>
        <v>1</v>
      </c>
      <c r="I4222">
        <f t="shared" ca="1" si="397"/>
        <v>3</v>
      </c>
      <c r="J4222" t="str">
        <f t="shared" ca="1" si="398"/>
        <v>Lost</v>
      </c>
    </row>
    <row r="4223" spans="1:10" x14ac:dyDescent="0.3">
      <c r="A4223" s="10" t="s">
        <v>119</v>
      </c>
      <c r="B4223" s="2">
        <v>45566</v>
      </c>
      <c r="C4223">
        <v>3</v>
      </c>
      <c r="D4223">
        <v>2764.4</v>
      </c>
      <c r="E4223" s="11">
        <f t="shared" ca="1" si="399"/>
        <v>513</v>
      </c>
      <c r="F4223">
        <f t="shared" ca="1" si="394"/>
        <v>1</v>
      </c>
      <c r="G4223">
        <f t="shared" si="395"/>
        <v>3</v>
      </c>
      <c r="H4223">
        <f t="shared" si="396"/>
        <v>3</v>
      </c>
      <c r="I4223">
        <f t="shared" ca="1" si="397"/>
        <v>7</v>
      </c>
      <c r="J4223" t="str">
        <f t="shared" ca="1" si="398"/>
        <v>Champion</v>
      </c>
    </row>
    <row r="4224" spans="1:10" x14ac:dyDescent="0.3">
      <c r="A4224" s="10" t="s">
        <v>1153</v>
      </c>
      <c r="B4224" s="2">
        <v>45588</v>
      </c>
      <c r="C4224">
        <v>2</v>
      </c>
      <c r="D4224">
        <v>668.66</v>
      </c>
      <c r="E4224" s="11">
        <f t="shared" ca="1" si="399"/>
        <v>491</v>
      </c>
      <c r="F4224">
        <f t="shared" ca="1" si="394"/>
        <v>1</v>
      </c>
      <c r="G4224">
        <f t="shared" si="395"/>
        <v>2</v>
      </c>
      <c r="H4224">
        <f t="shared" si="396"/>
        <v>1</v>
      </c>
      <c r="I4224">
        <f t="shared" ca="1" si="397"/>
        <v>4</v>
      </c>
      <c r="J4224" t="str">
        <f t="shared" ca="1" si="398"/>
        <v>At Risk</v>
      </c>
    </row>
    <row r="4225" spans="1:10" x14ac:dyDescent="0.3">
      <c r="A4225" s="10" t="s">
        <v>371</v>
      </c>
      <c r="B4225" s="2">
        <v>45492</v>
      </c>
      <c r="C4225">
        <v>1</v>
      </c>
      <c r="D4225">
        <v>2465.09</v>
      </c>
      <c r="E4225" s="11">
        <f t="shared" ca="1" si="399"/>
        <v>587</v>
      </c>
      <c r="F4225">
        <f t="shared" ca="1" si="394"/>
        <v>1</v>
      </c>
      <c r="G4225">
        <f t="shared" si="395"/>
        <v>1</v>
      </c>
      <c r="H4225">
        <f t="shared" si="396"/>
        <v>3</v>
      </c>
      <c r="I4225">
        <f t="shared" ca="1" si="397"/>
        <v>5</v>
      </c>
      <c r="J4225" t="str">
        <f t="shared" ca="1" si="398"/>
        <v>Loyal</v>
      </c>
    </row>
    <row r="4226" spans="1:10" x14ac:dyDescent="0.3">
      <c r="A4226" s="10" t="s">
        <v>1485</v>
      </c>
      <c r="B4226" s="2">
        <v>45604</v>
      </c>
      <c r="C4226">
        <v>2</v>
      </c>
      <c r="D4226">
        <v>3970.9799999999996</v>
      </c>
      <c r="E4226" s="11">
        <f t="shared" ca="1" si="399"/>
        <v>475</v>
      </c>
      <c r="F4226">
        <f t="shared" ca="1" si="394"/>
        <v>1</v>
      </c>
      <c r="G4226">
        <f t="shared" si="395"/>
        <v>2</v>
      </c>
      <c r="H4226">
        <f t="shared" si="396"/>
        <v>3</v>
      </c>
      <c r="I4226">
        <f t="shared" ca="1" si="397"/>
        <v>6</v>
      </c>
      <c r="J4226" t="str">
        <f t="shared" ca="1" si="398"/>
        <v>Loyal</v>
      </c>
    </row>
    <row r="4227" spans="1:10" x14ac:dyDescent="0.3">
      <c r="A4227" s="10" t="s">
        <v>3845</v>
      </c>
      <c r="B4227" s="2">
        <v>45634</v>
      </c>
      <c r="C4227">
        <v>3</v>
      </c>
      <c r="D4227">
        <v>4858.3999999999996</v>
      </c>
      <c r="E4227" s="11">
        <f t="shared" ca="1" si="399"/>
        <v>445</v>
      </c>
      <c r="F4227">
        <f t="shared" ref="F4227:F4290" ca="1" si="400">_xlfn.IFS(E4227&lt;100,3,E4227&lt;=200,2,E4227&gt;200,1)</f>
        <v>1</v>
      </c>
      <c r="G4227">
        <f t="shared" ref="G4227:G4290" si="401">_xlfn.IFS(C4227&gt;=3,3,C4227=2,2,C4227=1,1)</f>
        <v>3</v>
      </c>
      <c r="H4227">
        <f t="shared" ref="H4227:H4290" si="402">_xlfn.IFS(D4227&gt;=2000,3,D4227&gt;=1000,2,D4227&lt;1000,1)</f>
        <v>3</v>
      </c>
      <c r="I4227">
        <f t="shared" ref="I4227:I4290" ca="1" si="403">F4227+G4227+H4227</f>
        <v>7</v>
      </c>
      <c r="J4227" t="str">
        <f t="shared" ref="J4227:J4290" ca="1" si="404">_xlfn.IFS(I4227&gt;=7,"Champion",I4227&gt;=5,"Loyal",I4227&gt;=4,"At Risk",I4227&lt;4,"Lost")</f>
        <v>Champion</v>
      </c>
    </row>
    <row r="4228" spans="1:10" x14ac:dyDescent="0.3">
      <c r="A4228" s="10" t="s">
        <v>4641</v>
      </c>
      <c r="B4228" s="2">
        <v>45562</v>
      </c>
      <c r="C4228">
        <v>1</v>
      </c>
      <c r="D4228">
        <v>2616.65</v>
      </c>
      <c r="E4228" s="11">
        <f t="shared" ca="1" si="399"/>
        <v>517</v>
      </c>
      <c r="F4228">
        <f t="shared" ca="1" si="400"/>
        <v>1</v>
      </c>
      <c r="G4228">
        <f t="shared" si="401"/>
        <v>1</v>
      </c>
      <c r="H4228">
        <f t="shared" si="402"/>
        <v>3</v>
      </c>
      <c r="I4228">
        <f t="shared" ca="1" si="403"/>
        <v>5</v>
      </c>
      <c r="J4228" t="str">
        <f t="shared" ca="1" si="404"/>
        <v>Loyal</v>
      </c>
    </row>
    <row r="4229" spans="1:10" x14ac:dyDescent="0.3">
      <c r="A4229" s="10" t="s">
        <v>1030</v>
      </c>
      <c r="B4229" s="2">
        <v>45617</v>
      </c>
      <c r="C4229">
        <v>1</v>
      </c>
      <c r="D4229">
        <v>2355.61</v>
      </c>
      <c r="E4229" s="11">
        <f t="shared" ref="E4229:E4292" ca="1" si="405">TODAY()-B4229</f>
        <v>462</v>
      </c>
      <c r="F4229">
        <f t="shared" ca="1" si="400"/>
        <v>1</v>
      </c>
      <c r="G4229">
        <f t="shared" si="401"/>
        <v>1</v>
      </c>
      <c r="H4229">
        <f t="shared" si="402"/>
        <v>3</v>
      </c>
      <c r="I4229">
        <f t="shared" ca="1" si="403"/>
        <v>5</v>
      </c>
      <c r="J4229" t="str">
        <f t="shared" ca="1" si="404"/>
        <v>Loyal</v>
      </c>
    </row>
    <row r="4230" spans="1:10" x14ac:dyDescent="0.3">
      <c r="A4230" s="10" t="s">
        <v>5892</v>
      </c>
      <c r="B4230" s="2">
        <v>45552</v>
      </c>
      <c r="C4230">
        <v>1</v>
      </c>
      <c r="D4230">
        <v>793.75</v>
      </c>
      <c r="E4230" s="11">
        <f t="shared" ca="1" si="405"/>
        <v>527</v>
      </c>
      <c r="F4230">
        <f t="shared" ca="1" si="400"/>
        <v>1</v>
      </c>
      <c r="G4230">
        <f t="shared" si="401"/>
        <v>1</v>
      </c>
      <c r="H4230">
        <f t="shared" si="402"/>
        <v>1</v>
      </c>
      <c r="I4230">
        <f t="shared" ca="1" si="403"/>
        <v>3</v>
      </c>
      <c r="J4230" t="str">
        <f t="shared" ca="1" si="404"/>
        <v>Lost</v>
      </c>
    </row>
    <row r="4231" spans="1:10" x14ac:dyDescent="0.3">
      <c r="A4231" s="10" t="s">
        <v>5631</v>
      </c>
      <c r="B4231" s="2">
        <v>45441</v>
      </c>
      <c r="C4231">
        <v>1</v>
      </c>
      <c r="D4231">
        <v>3209.15</v>
      </c>
      <c r="E4231" s="11">
        <f t="shared" ca="1" si="405"/>
        <v>638</v>
      </c>
      <c r="F4231">
        <f t="shared" ca="1" si="400"/>
        <v>1</v>
      </c>
      <c r="G4231">
        <f t="shared" si="401"/>
        <v>1</v>
      </c>
      <c r="H4231">
        <f t="shared" si="402"/>
        <v>3</v>
      </c>
      <c r="I4231">
        <f t="shared" ca="1" si="403"/>
        <v>5</v>
      </c>
      <c r="J4231" t="str">
        <f t="shared" ca="1" si="404"/>
        <v>Loyal</v>
      </c>
    </row>
    <row r="4232" spans="1:10" x14ac:dyDescent="0.3">
      <c r="A4232" s="10" t="s">
        <v>216</v>
      </c>
      <c r="B4232" s="2">
        <v>45550</v>
      </c>
      <c r="C4232">
        <v>1</v>
      </c>
      <c r="D4232">
        <v>2429.4899999999998</v>
      </c>
      <c r="E4232" s="11">
        <f t="shared" ca="1" si="405"/>
        <v>529</v>
      </c>
      <c r="F4232">
        <f t="shared" ca="1" si="400"/>
        <v>1</v>
      </c>
      <c r="G4232">
        <f t="shared" si="401"/>
        <v>1</v>
      </c>
      <c r="H4232">
        <f t="shared" si="402"/>
        <v>3</v>
      </c>
      <c r="I4232">
        <f t="shared" ca="1" si="403"/>
        <v>5</v>
      </c>
      <c r="J4232" t="str">
        <f t="shared" ca="1" si="404"/>
        <v>Loyal</v>
      </c>
    </row>
    <row r="4233" spans="1:10" x14ac:dyDescent="0.3">
      <c r="A4233" s="10" t="s">
        <v>3039</v>
      </c>
      <c r="B4233" s="2">
        <v>45543</v>
      </c>
      <c r="C4233">
        <v>3</v>
      </c>
      <c r="D4233">
        <v>6405.0599999999995</v>
      </c>
      <c r="E4233" s="11">
        <f t="shared" ca="1" si="405"/>
        <v>536</v>
      </c>
      <c r="F4233">
        <f t="shared" ca="1" si="400"/>
        <v>1</v>
      </c>
      <c r="G4233">
        <f t="shared" si="401"/>
        <v>3</v>
      </c>
      <c r="H4233">
        <f t="shared" si="402"/>
        <v>3</v>
      </c>
      <c r="I4233">
        <f t="shared" ca="1" si="403"/>
        <v>7</v>
      </c>
      <c r="J4233" t="str">
        <f t="shared" ca="1" si="404"/>
        <v>Champion</v>
      </c>
    </row>
    <row r="4234" spans="1:10" x14ac:dyDescent="0.3">
      <c r="A4234" s="10" t="s">
        <v>5944</v>
      </c>
      <c r="B4234" s="2">
        <v>45370</v>
      </c>
      <c r="C4234">
        <v>1</v>
      </c>
      <c r="D4234">
        <v>1487.32</v>
      </c>
      <c r="E4234" s="11">
        <f t="shared" ca="1" si="405"/>
        <v>709</v>
      </c>
      <c r="F4234">
        <f t="shared" ca="1" si="400"/>
        <v>1</v>
      </c>
      <c r="G4234">
        <f t="shared" si="401"/>
        <v>1</v>
      </c>
      <c r="H4234">
        <f t="shared" si="402"/>
        <v>2</v>
      </c>
      <c r="I4234">
        <f t="shared" ca="1" si="403"/>
        <v>4</v>
      </c>
      <c r="J4234" t="str">
        <f t="shared" ca="1" si="404"/>
        <v>At Risk</v>
      </c>
    </row>
    <row r="4235" spans="1:10" x14ac:dyDescent="0.3">
      <c r="A4235" s="10" t="s">
        <v>2710</v>
      </c>
      <c r="B4235" s="2">
        <v>45564</v>
      </c>
      <c r="C4235">
        <v>2</v>
      </c>
      <c r="D4235">
        <v>3484.62</v>
      </c>
      <c r="E4235" s="11">
        <f t="shared" ca="1" si="405"/>
        <v>515</v>
      </c>
      <c r="F4235">
        <f t="shared" ca="1" si="400"/>
        <v>1</v>
      </c>
      <c r="G4235">
        <f t="shared" si="401"/>
        <v>2</v>
      </c>
      <c r="H4235">
        <f t="shared" si="402"/>
        <v>3</v>
      </c>
      <c r="I4235">
        <f t="shared" ca="1" si="403"/>
        <v>6</v>
      </c>
      <c r="J4235" t="str">
        <f t="shared" ca="1" si="404"/>
        <v>Loyal</v>
      </c>
    </row>
    <row r="4236" spans="1:10" x14ac:dyDescent="0.3">
      <c r="A4236" s="10" t="s">
        <v>5873</v>
      </c>
      <c r="B4236" s="2">
        <v>45468</v>
      </c>
      <c r="C4236">
        <v>1</v>
      </c>
      <c r="D4236">
        <v>107.18</v>
      </c>
      <c r="E4236" s="11">
        <f t="shared" ca="1" si="405"/>
        <v>611</v>
      </c>
      <c r="F4236">
        <f t="shared" ca="1" si="400"/>
        <v>1</v>
      </c>
      <c r="G4236">
        <f t="shared" si="401"/>
        <v>1</v>
      </c>
      <c r="H4236">
        <f t="shared" si="402"/>
        <v>1</v>
      </c>
      <c r="I4236">
        <f t="shared" ca="1" si="403"/>
        <v>3</v>
      </c>
      <c r="J4236" t="str">
        <f t="shared" ca="1" si="404"/>
        <v>Lost</v>
      </c>
    </row>
    <row r="4237" spans="1:10" x14ac:dyDescent="0.3">
      <c r="A4237" s="10" t="s">
        <v>5054</v>
      </c>
      <c r="B4237" s="2">
        <v>45553</v>
      </c>
      <c r="C4237">
        <v>2</v>
      </c>
      <c r="D4237">
        <v>3101.58</v>
      </c>
      <c r="E4237" s="11">
        <f t="shared" ca="1" si="405"/>
        <v>526</v>
      </c>
      <c r="F4237">
        <f t="shared" ca="1" si="400"/>
        <v>1</v>
      </c>
      <c r="G4237">
        <f t="shared" si="401"/>
        <v>2</v>
      </c>
      <c r="H4237">
        <f t="shared" si="402"/>
        <v>3</v>
      </c>
      <c r="I4237">
        <f t="shared" ca="1" si="403"/>
        <v>6</v>
      </c>
      <c r="J4237" t="str">
        <f t="shared" ca="1" si="404"/>
        <v>Loyal</v>
      </c>
    </row>
    <row r="4238" spans="1:10" x14ac:dyDescent="0.3">
      <c r="A4238" s="10" t="s">
        <v>3797</v>
      </c>
      <c r="B4238" s="2">
        <v>45511</v>
      </c>
      <c r="C4238">
        <v>2</v>
      </c>
      <c r="D4238">
        <v>1949.8300000000002</v>
      </c>
      <c r="E4238" s="11">
        <f t="shared" ca="1" si="405"/>
        <v>568</v>
      </c>
      <c r="F4238">
        <f t="shared" ca="1" si="400"/>
        <v>1</v>
      </c>
      <c r="G4238">
        <f t="shared" si="401"/>
        <v>2</v>
      </c>
      <c r="H4238">
        <f t="shared" si="402"/>
        <v>2</v>
      </c>
      <c r="I4238">
        <f t="shared" ca="1" si="403"/>
        <v>5</v>
      </c>
      <c r="J4238" t="str">
        <f t="shared" ca="1" si="404"/>
        <v>Loyal</v>
      </c>
    </row>
    <row r="4239" spans="1:10" x14ac:dyDescent="0.3">
      <c r="A4239" s="10" t="s">
        <v>4529</v>
      </c>
      <c r="B4239" s="2">
        <v>45630</v>
      </c>
      <c r="C4239">
        <v>3</v>
      </c>
      <c r="D4239">
        <v>3515.68</v>
      </c>
      <c r="E4239" s="11">
        <f t="shared" ca="1" si="405"/>
        <v>449</v>
      </c>
      <c r="F4239">
        <f t="shared" ca="1" si="400"/>
        <v>1</v>
      </c>
      <c r="G4239">
        <f t="shared" si="401"/>
        <v>3</v>
      </c>
      <c r="H4239">
        <f t="shared" si="402"/>
        <v>3</v>
      </c>
      <c r="I4239">
        <f t="shared" ca="1" si="403"/>
        <v>7</v>
      </c>
      <c r="J4239" t="str">
        <f t="shared" ca="1" si="404"/>
        <v>Champion</v>
      </c>
    </row>
    <row r="4240" spans="1:10" x14ac:dyDescent="0.3">
      <c r="A4240" s="10" t="s">
        <v>3113</v>
      </c>
      <c r="B4240" s="2">
        <v>45453</v>
      </c>
      <c r="C4240">
        <v>1</v>
      </c>
      <c r="D4240">
        <v>279.64</v>
      </c>
      <c r="E4240" s="11">
        <f t="shared" ca="1" si="405"/>
        <v>626</v>
      </c>
      <c r="F4240">
        <f t="shared" ca="1" si="400"/>
        <v>1</v>
      </c>
      <c r="G4240">
        <f t="shared" si="401"/>
        <v>1</v>
      </c>
      <c r="H4240">
        <f t="shared" si="402"/>
        <v>1</v>
      </c>
      <c r="I4240">
        <f t="shared" ca="1" si="403"/>
        <v>3</v>
      </c>
      <c r="J4240" t="str">
        <f t="shared" ca="1" si="404"/>
        <v>Lost</v>
      </c>
    </row>
    <row r="4241" spans="1:10" x14ac:dyDescent="0.3">
      <c r="A4241" s="10" t="s">
        <v>1763</v>
      </c>
      <c r="B4241" s="2">
        <v>45344</v>
      </c>
      <c r="C4241">
        <v>1</v>
      </c>
      <c r="D4241">
        <v>1836.41</v>
      </c>
      <c r="E4241" s="11">
        <f t="shared" ca="1" si="405"/>
        <v>735</v>
      </c>
      <c r="F4241">
        <f t="shared" ca="1" si="400"/>
        <v>1</v>
      </c>
      <c r="G4241">
        <f t="shared" si="401"/>
        <v>1</v>
      </c>
      <c r="H4241">
        <f t="shared" si="402"/>
        <v>2</v>
      </c>
      <c r="I4241">
        <f t="shared" ca="1" si="403"/>
        <v>4</v>
      </c>
      <c r="J4241" t="str">
        <f t="shared" ca="1" si="404"/>
        <v>At Risk</v>
      </c>
    </row>
    <row r="4242" spans="1:10" x14ac:dyDescent="0.3">
      <c r="A4242" s="10" t="s">
        <v>1875</v>
      </c>
      <c r="B4242" s="2">
        <v>45562</v>
      </c>
      <c r="C4242">
        <v>5</v>
      </c>
      <c r="D4242">
        <v>5988.73</v>
      </c>
      <c r="E4242" s="11">
        <f t="shared" ca="1" si="405"/>
        <v>517</v>
      </c>
      <c r="F4242">
        <f t="shared" ca="1" si="400"/>
        <v>1</v>
      </c>
      <c r="G4242">
        <f t="shared" si="401"/>
        <v>3</v>
      </c>
      <c r="H4242">
        <f t="shared" si="402"/>
        <v>3</v>
      </c>
      <c r="I4242">
        <f t="shared" ca="1" si="403"/>
        <v>7</v>
      </c>
      <c r="J4242" t="str">
        <f t="shared" ca="1" si="404"/>
        <v>Champion</v>
      </c>
    </row>
    <row r="4243" spans="1:10" x14ac:dyDescent="0.3">
      <c r="A4243" s="10" t="s">
        <v>3026</v>
      </c>
      <c r="B4243" s="2">
        <v>45587</v>
      </c>
      <c r="C4243">
        <v>1</v>
      </c>
      <c r="D4243">
        <v>1508.03</v>
      </c>
      <c r="E4243" s="11">
        <f t="shared" ca="1" si="405"/>
        <v>492</v>
      </c>
      <c r="F4243">
        <f t="shared" ca="1" si="400"/>
        <v>1</v>
      </c>
      <c r="G4243">
        <f t="shared" si="401"/>
        <v>1</v>
      </c>
      <c r="H4243">
        <f t="shared" si="402"/>
        <v>2</v>
      </c>
      <c r="I4243">
        <f t="shared" ca="1" si="403"/>
        <v>4</v>
      </c>
      <c r="J4243" t="str">
        <f t="shared" ca="1" si="404"/>
        <v>At Risk</v>
      </c>
    </row>
    <row r="4244" spans="1:10" x14ac:dyDescent="0.3">
      <c r="A4244" s="10" t="s">
        <v>5333</v>
      </c>
      <c r="B4244" s="2">
        <v>45633</v>
      </c>
      <c r="C4244">
        <v>1</v>
      </c>
      <c r="D4244">
        <v>1075.4100000000001</v>
      </c>
      <c r="E4244" s="11">
        <f t="shared" ca="1" si="405"/>
        <v>446</v>
      </c>
      <c r="F4244">
        <f t="shared" ca="1" si="400"/>
        <v>1</v>
      </c>
      <c r="G4244">
        <f t="shared" si="401"/>
        <v>1</v>
      </c>
      <c r="H4244">
        <f t="shared" si="402"/>
        <v>2</v>
      </c>
      <c r="I4244">
        <f t="shared" ca="1" si="403"/>
        <v>4</v>
      </c>
      <c r="J4244" t="str">
        <f t="shared" ca="1" si="404"/>
        <v>At Risk</v>
      </c>
    </row>
    <row r="4245" spans="1:10" x14ac:dyDescent="0.3">
      <c r="A4245" s="10" t="s">
        <v>1707</v>
      </c>
      <c r="B4245" s="2">
        <v>45490</v>
      </c>
      <c r="C4245">
        <v>1</v>
      </c>
      <c r="D4245">
        <v>3245.01</v>
      </c>
      <c r="E4245" s="11">
        <f t="shared" ca="1" si="405"/>
        <v>589</v>
      </c>
      <c r="F4245">
        <f t="shared" ca="1" si="400"/>
        <v>1</v>
      </c>
      <c r="G4245">
        <f t="shared" si="401"/>
        <v>1</v>
      </c>
      <c r="H4245">
        <f t="shared" si="402"/>
        <v>3</v>
      </c>
      <c r="I4245">
        <f t="shared" ca="1" si="403"/>
        <v>5</v>
      </c>
      <c r="J4245" t="str">
        <f t="shared" ca="1" si="404"/>
        <v>Loyal</v>
      </c>
    </row>
    <row r="4246" spans="1:10" x14ac:dyDescent="0.3">
      <c r="A4246" s="10" t="s">
        <v>2518</v>
      </c>
      <c r="B4246" s="2">
        <v>45511</v>
      </c>
      <c r="C4246">
        <v>2</v>
      </c>
      <c r="D4246">
        <v>4622.83</v>
      </c>
      <c r="E4246" s="11">
        <f t="shared" ca="1" si="405"/>
        <v>568</v>
      </c>
      <c r="F4246">
        <f t="shared" ca="1" si="400"/>
        <v>1</v>
      </c>
      <c r="G4246">
        <f t="shared" si="401"/>
        <v>2</v>
      </c>
      <c r="H4246">
        <f t="shared" si="402"/>
        <v>3</v>
      </c>
      <c r="I4246">
        <f t="shared" ca="1" si="403"/>
        <v>6</v>
      </c>
      <c r="J4246" t="str">
        <f t="shared" ca="1" si="404"/>
        <v>Loyal</v>
      </c>
    </row>
    <row r="4247" spans="1:10" x14ac:dyDescent="0.3">
      <c r="A4247" s="10" t="s">
        <v>5270</v>
      </c>
      <c r="B4247" s="2">
        <v>45530</v>
      </c>
      <c r="C4247">
        <v>1</v>
      </c>
      <c r="D4247">
        <v>591.63</v>
      </c>
      <c r="E4247" s="11">
        <f t="shared" ca="1" si="405"/>
        <v>549</v>
      </c>
      <c r="F4247">
        <f t="shared" ca="1" si="400"/>
        <v>1</v>
      </c>
      <c r="G4247">
        <f t="shared" si="401"/>
        <v>1</v>
      </c>
      <c r="H4247">
        <f t="shared" si="402"/>
        <v>1</v>
      </c>
      <c r="I4247">
        <f t="shared" ca="1" si="403"/>
        <v>3</v>
      </c>
      <c r="J4247" t="str">
        <f t="shared" ca="1" si="404"/>
        <v>Lost</v>
      </c>
    </row>
    <row r="4248" spans="1:10" x14ac:dyDescent="0.3">
      <c r="A4248" s="10" t="s">
        <v>4716</v>
      </c>
      <c r="B4248" s="2">
        <v>45463</v>
      </c>
      <c r="C4248">
        <v>1</v>
      </c>
      <c r="D4248">
        <v>3600.8</v>
      </c>
      <c r="E4248" s="11">
        <f t="shared" ca="1" si="405"/>
        <v>616</v>
      </c>
      <c r="F4248">
        <f t="shared" ca="1" si="400"/>
        <v>1</v>
      </c>
      <c r="G4248">
        <f t="shared" si="401"/>
        <v>1</v>
      </c>
      <c r="H4248">
        <f t="shared" si="402"/>
        <v>3</v>
      </c>
      <c r="I4248">
        <f t="shared" ca="1" si="403"/>
        <v>5</v>
      </c>
      <c r="J4248" t="str">
        <f t="shared" ca="1" si="404"/>
        <v>Loyal</v>
      </c>
    </row>
    <row r="4249" spans="1:10" x14ac:dyDescent="0.3">
      <c r="A4249" s="10" t="s">
        <v>3605</v>
      </c>
      <c r="B4249" s="2">
        <v>45496</v>
      </c>
      <c r="C4249">
        <v>2</v>
      </c>
      <c r="D4249">
        <v>1736.88</v>
      </c>
      <c r="E4249" s="11">
        <f t="shared" ca="1" si="405"/>
        <v>583</v>
      </c>
      <c r="F4249">
        <f t="shared" ca="1" si="400"/>
        <v>1</v>
      </c>
      <c r="G4249">
        <f t="shared" si="401"/>
        <v>2</v>
      </c>
      <c r="H4249">
        <f t="shared" si="402"/>
        <v>2</v>
      </c>
      <c r="I4249">
        <f t="shared" ca="1" si="403"/>
        <v>5</v>
      </c>
      <c r="J4249" t="str">
        <f t="shared" ca="1" si="404"/>
        <v>Loyal</v>
      </c>
    </row>
    <row r="4250" spans="1:10" x14ac:dyDescent="0.3">
      <c r="A4250" s="10" t="s">
        <v>5268</v>
      </c>
      <c r="B4250" s="2">
        <v>45506</v>
      </c>
      <c r="C4250">
        <v>1</v>
      </c>
      <c r="D4250">
        <v>545.70000000000005</v>
      </c>
      <c r="E4250" s="11">
        <f t="shared" ca="1" si="405"/>
        <v>573</v>
      </c>
      <c r="F4250">
        <f t="shared" ca="1" si="400"/>
        <v>1</v>
      </c>
      <c r="G4250">
        <f t="shared" si="401"/>
        <v>1</v>
      </c>
      <c r="H4250">
        <f t="shared" si="402"/>
        <v>1</v>
      </c>
      <c r="I4250">
        <f t="shared" ca="1" si="403"/>
        <v>3</v>
      </c>
      <c r="J4250" t="str">
        <f t="shared" ca="1" si="404"/>
        <v>Lost</v>
      </c>
    </row>
    <row r="4251" spans="1:10" x14ac:dyDescent="0.3">
      <c r="A4251" s="10" t="s">
        <v>1699</v>
      </c>
      <c r="B4251" s="2">
        <v>45444</v>
      </c>
      <c r="C4251">
        <v>2</v>
      </c>
      <c r="D4251">
        <v>5877.71</v>
      </c>
      <c r="E4251" s="11">
        <f t="shared" ca="1" si="405"/>
        <v>635</v>
      </c>
      <c r="F4251">
        <f t="shared" ca="1" si="400"/>
        <v>1</v>
      </c>
      <c r="G4251">
        <f t="shared" si="401"/>
        <v>2</v>
      </c>
      <c r="H4251">
        <f t="shared" si="402"/>
        <v>3</v>
      </c>
      <c r="I4251">
        <f t="shared" ca="1" si="403"/>
        <v>6</v>
      </c>
      <c r="J4251" t="str">
        <f t="shared" ca="1" si="404"/>
        <v>Loyal</v>
      </c>
    </row>
    <row r="4252" spans="1:10" x14ac:dyDescent="0.3">
      <c r="A4252" s="10" t="s">
        <v>486</v>
      </c>
      <c r="B4252" s="2">
        <v>45501</v>
      </c>
      <c r="C4252">
        <v>1</v>
      </c>
      <c r="D4252">
        <v>32.75</v>
      </c>
      <c r="E4252" s="11">
        <f t="shared" ca="1" si="405"/>
        <v>578</v>
      </c>
      <c r="F4252">
        <f t="shared" ca="1" si="400"/>
        <v>1</v>
      </c>
      <c r="G4252">
        <f t="shared" si="401"/>
        <v>1</v>
      </c>
      <c r="H4252">
        <f t="shared" si="402"/>
        <v>1</v>
      </c>
      <c r="I4252">
        <f t="shared" ca="1" si="403"/>
        <v>3</v>
      </c>
      <c r="J4252" t="str">
        <f t="shared" ca="1" si="404"/>
        <v>Lost</v>
      </c>
    </row>
    <row r="4253" spans="1:10" x14ac:dyDescent="0.3">
      <c r="A4253" s="10" t="s">
        <v>1621</v>
      </c>
      <c r="B4253" s="2">
        <v>45600</v>
      </c>
      <c r="C4253">
        <v>1</v>
      </c>
      <c r="D4253">
        <v>306.37</v>
      </c>
      <c r="E4253" s="11">
        <f t="shared" ca="1" si="405"/>
        <v>479</v>
      </c>
      <c r="F4253">
        <f t="shared" ca="1" si="400"/>
        <v>1</v>
      </c>
      <c r="G4253">
        <f t="shared" si="401"/>
        <v>1</v>
      </c>
      <c r="H4253">
        <f t="shared" si="402"/>
        <v>1</v>
      </c>
      <c r="I4253">
        <f t="shared" ca="1" si="403"/>
        <v>3</v>
      </c>
      <c r="J4253" t="str">
        <f t="shared" ca="1" si="404"/>
        <v>Lost</v>
      </c>
    </row>
    <row r="4254" spans="1:10" x14ac:dyDescent="0.3">
      <c r="A4254" s="10" t="s">
        <v>1791</v>
      </c>
      <c r="B4254" s="2">
        <v>45389</v>
      </c>
      <c r="C4254">
        <v>1</v>
      </c>
      <c r="D4254">
        <v>219.32</v>
      </c>
      <c r="E4254" s="11">
        <f t="shared" ca="1" si="405"/>
        <v>690</v>
      </c>
      <c r="F4254">
        <f t="shared" ca="1" si="400"/>
        <v>1</v>
      </c>
      <c r="G4254">
        <f t="shared" si="401"/>
        <v>1</v>
      </c>
      <c r="H4254">
        <f t="shared" si="402"/>
        <v>1</v>
      </c>
      <c r="I4254">
        <f t="shared" ca="1" si="403"/>
        <v>3</v>
      </c>
      <c r="J4254" t="str">
        <f t="shared" ca="1" si="404"/>
        <v>Lost</v>
      </c>
    </row>
    <row r="4255" spans="1:10" x14ac:dyDescent="0.3">
      <c r="A4255" s="10" t="s">
        <v>3428</v>
      </c>
      <c r="B4255" s="2">
        <v>45485</v>
      </c>
      <c r="C4255">
        <v>2</v>
      </c>
      <c r="D4255">
        <v>3668.89</v>
      </c>
      <c r="E4255" s="11">
        <f t="shared" ca="1" si="405"/>
        <v>594</v>
      </c>
      <c r="F4255">
        <f t="shared" ca="1" si="400"/>
        <v>1</v>
      </c>
      <c r="G4255">
        <f t="shared" si="401"/>
        <v>2</v>
      </c>
      <c r="H4255">
        <f t="shared" si="402"/>
        <v>3</v>
      </c>
      <c r="I4255">
        <f t="shared" ca="1" si="403"/>
        <v>6</v>
      </c>
      <c r="J4255" t="str">
        <f t="shared" ca="1" si="404"/>
        <v>Loyal</v>
      </c>
    </row>
    <row r="4256" spans="1:10" x14ac:dyDescent="0.3">
      <c r="A4256" s="10" t="s">
        <v>67</v>
      </c>
      <c r="B4256" s="2">
        <v>45382</v>
      </c>
      <c r="C4256">
        <v>2</v>
      </c>
      <c r="D4256">
        <v>1122.1500000000001</v>
      </c>
      <c r="E4256" s="11">
        <f t="shared" ca="1" si="405"/>
        <v>697</v>
      </c>
      <c r="F4256">
        <f t="shared" ca="1" si="400"/>
        <v>1</v>
      </c>
      <c r="G4256">
        <f t="shared" si="401"/>
        <v>2</v>
      </c>
      <c r="H4256">
        <f t="shared" si="402"/>
        <v>2</v>
      </c>
      <c r="I4256">
        <f t="shared" ca="1" si="403"/>
        <v>5</v>
      </c>
      <c r="J4256" t="str">
        <f t="shared" ca="1" si="404"/>
        <v>Loyal</v>
      </c>
    </row>
    <row r="4257" spans="1:10" x14ac:dyDescent="0.3">
      <c r="A4257" s="10" t="s">
        <v>4220</v>
      </c>
      <c r="B4257" s="2">
        <v>45357</v>
      </c>
      <c r="C4257">
        <v>1</v>
      </c>
      <c r="D4257">
        <v>3964.45</v>
      </c>
      <c r="E4257" s="11">
        <f t="shared" ca="1" si="405"/>
        <v>722</v>
      </c>
      <c r="F4257">
        <f t="shared" ca="1" si="400"/>
        <v>1</v>
      </c>
      <c r="G4257">
        <f t="shared" si="401"/>
        <v>1</v>
      </c>
      <c r="H4257">
        <f t="shared" si="402"/>
        <v>3</v>
      </c>
      <c r="I4257">
        <f t="shared" ca="1" si="403"/>
        <v>5</v>
      </c>
      <c r="J4257" t="str">
        <f t="shared" ca="1" si="404"/>
        <v>Loyal</v>
      </c>
    </row>
    <row r="4258" spans="1:10" x14ac:dyDescent="0.3">
      <c r="A4258" s="10" t="s">
        <v>152</v>
      </c>
      <c r="B4258" s="2">
        <v>45650</v>
      </c>
      <c r="C4258">
        <v>2</v>
      </c>
      <c r="D4258">
        <v>1707.3200000000002</v>
      </c>
      <c r="E4258" s="11">
        <f t="shared" ca="1" si="405"/>
        <v>429</v>
      </c>
      <c r="F4258">
        <f t="shared" ca="1" si="400"/>
        <v>1</v>
      </c>
      <c r="G4258">
        <f t="shared" si="401"/>
        <v>2</v>
      </c>
      <c r="H4258">
        <f t="shared" si="402"/>
        <v>2</v>
      </c>
      <c r="I4258">
        <f t="shared" ca="1" si="403"/>
        <v>5</v>
      </c>
      <c r="J4258" t="str">
        <f t="shared" ca="1" si="404"/>
        <v>Loyal</v>
      </c>
    </row>
    <row r="4259" spans="1:10" x14ac:dyDescent="0.3">
      <c r="A4259" s="10" t="s">
        <v>720</v>
      </c>
      <c r="B4259" s="2">
        <v>45335</v>
      </c>
      <c r="C4259">
        <v>1</v>
      </c>
      <c r="D4259">
        <v>82.44</v>
      </c>
      <c r="E4259" s="11">
        <f t="shared" ca="1" si="405"/>
        <v>744</v>
      </c>
      <c r="F4259">
        <f t="shared" ca="1" si="400"/>
        <v>1</v>
      </c>
      <c r="G4259">
        <f t="shared" si="401"/>
        <v>1</v>
      </c>
      <c r="H4259">
        <f t="shared" si="402"/>
        <v>1</v>
      </c>
      <c r="I4259">
        <f t="shared" ca="1" si="403"/>
        <v>3</v>
      </c>
      <c r="J4259" t="str">
        <f t="shared" ca="1" si="404"/>
        <v>Lost</v>
      </c>
    </row>
    <row r="4260" spans="1:10" x14ac:dyDescent="0.3">
      <c r="A4260" s="10" t="s">
        <v>5785</v>
      </c>
      <c r="B4260" s="2">
        <v>45612</v>
      </c>
      <c r="C4260">
        <v>1</v>
      </c>
      <c r="D4260">
        <v>1528.76</v>
      </c>
      <c r="E4260" s="11">
        <f t="shared" ca="1" si="405"/>
        <v>467</v>
      </c>
      <c r="F4260">
        <f t="shared" ca="1" si="400"/>
        <v>1</v>
      </c>
      <c r="G4260">
        <f t="shared" si="401"/>
        <v>1</v>
      </c>
      <c r="H4260">
        <f t="shared" si="402"/>
        <v>2</v>
      </c>
      <c r="I4260">
        <f t="shared" ca="1" si="403"/>
        <v>4</v>
      </c>
      <c r="J4260" t="str">
        <f t="shared" ca="1" si="404"/>
        <v>At Risk</v>
      </c>
    </row>
    <row r="4261" spans="1:10" x14ac:dyDescent="0.3">
      <c r="A4261" s="10" t="s">
        <v>3340</v>
      </c>
      <c r="B4261" s="2">
        <v>45613</v>
      </c>
      <c r="C4261">
        <v>1</v>
      </c>
      <c r="D4261">
        <v>669.53</v>
      </c>
      <c r="E4261" s="11">
        <f t="shared" ca="1" si="405"/>
        <v>466</v>
      </c>
      <c r="F4261">
        <f t="shared" ca="1" si="400"/>
        <v>1</v>
      </c>
      <c r="G4261">
        <f t="shared" si="401"/>
        <v>1</v>
      </c>
      <c r="H4261">
        <f t="shared" si="402"/>
        <v>1</v>
      </c>
      <c r="I4261">
        <f t="shared" ca="1" si="403"/>
        <v>3</v>
      </c>
      <c r="J4261" t="str">
        <f t="shared" ca="1" si="404"/>
        <v>Lost</v>
      </c>
    </row>
    <row r="4262" spans="1:10" x14ac:dyDescent="0.3">
      <c r="A4262" s="10" t="s">
        <v>2435</v>
      </c>
      <c r="B4262" s="2">
        <v>45461</v>
      </c>
      <c r="C4262">
        <v>2</v>
      </c>
      <c r="D4262">
        <v>3501.17</v>
      </c>
      <c r="E4262" s="11">
        <f t="shared" ca="1" si="405"/>
        <v>618</v>
      </c>
      <c r="F4262">
        <f t="shared" ca="1" si="400"/>
        <v>1</v>
      </c>
      <c r="G4262">
        <f t="shared" si="401"/>
        <v>2</v>
      </c>
      <c r="H4262">
        <f t="shared" si="402"/>
        <v>3</v>
      </c>
      <c r="I4262">
        <f t="shared" ca="1" si="403"/>
        <v>6</v>
      </c>
      <c r="J4262" t="str">
        <f t="shared" ca="1" si="404"/>
        <v>Loyal</v>
      </c>
    </row>
    <row r="4263" spans="1:10" x14ac:dyDescent="0.3">
      <c r="A4263" s="10" t="s">
        <v>3430</v>
      </c>
      <c r="B4263" s="2">
        <v>45425</v>
      </c>
      <c r="C4263">
        <v>2</v>
      </c>
      <c r="D4263">
        <v>1589.3200000000002</v>
      </c>
      <c r="E4263" s="11">
        <f t="shared" ca="1" si="405"/>
        <v>654</v>
      </c>
      <c r="F4263">
        <f t="shared" ca="1" si="400"/>
        <v>1</v>
      </c>
      <c r="G4263">
        <f t="shared" si="401"/>
        <v>2</v>
      </c>
      <c r="H4263">
        <f t="shared" si="402"/>
        <v>2</v>
      </c>
      <c r="I4263">
        <f t="shared" ca="1" si="403"/>
        <v>5</v>
      </c>
      <c r="J4263" t="str">
        <f t="shared" ca="1" si="404"/>
        <v>Loyal</v>
      </c>
    </row>
    <row r="4264" spans="1:10" x14ac:dyDescent="0.3">
      <c r="A4264" s="10" t="s">
        <v>1577</v>
      </c>
      <c r="B4264" s="2">
        <v>45314</v>
      </c>
      <c r="C4264">
        <v>1</v>
      </c>
      <c r="D4264">
        <v>352.35</v>
      </c>
      <c r="E4264" s="11">
        <f t="shared" ca="1" si="405"/>
        <v>765</v>
      </c>
      <c r="F4264">
        <f t="shared" ca="1" si="400"/>
        <v>1</v>
      </c>
      <c r="G4264">
        <f t="shared" si="401"/>
        <v>1</v>
      </c>
      <c r="H4264">
        <f t="shared" si="402"/>
        <v>1</v>
      </c>
      <c r="I4264">
        <f t="shared" ca="1" si="403"/>
        <v>3</v>
      </c>
      <c r="J4264" t="str">
        <f t="shared" ca="1" si="404"/>
        <v>Lost</v>
      </c>
    </row>
    <row r="4265" spans="1:10" x14ac:dyDescent="0.3">
      <c r="A4265" s="10" t="s">
        <v>5490</v>
      </c>
      <c r="B4265" s="2">
        <v>45511</v>
      </c>
      <c r="C4265">
        <v>1</v>
      </c>
      <c r="D4265">
        <v>573.29999999999995</v>
      </c>
      <c r="E4265" s="11">
        <f t="shared" ca="1" si="405"/>
        <v>568</v>
      </c>
      <c r="F4265">
        <f t="shared" ca="1" si="400"/>
        <v>1</v>
      </c>
      <c r="G4265">
        <f t="shared" si="401"/>
        <v>1</v>
      </c>
      <c r="H4265">
        <f t="shared" si="402"/>
        <v>1</v>
      </c>
      <c r="I4265">
        <f t="shared" ca="1" si="403"/>
        <v>3</v>
      </c>
      <c r="J4265" t="str">
        <f t="shared" ca="1" si="404"/>
        <v>Lost</v>
      </c>
    </row>
    <row r="4266" spans="1:10" x14ac:dyDescent="0.3">
      <c r="A4266" s="10" t="s">
        <v>5437</v>
      </c>
      <c r="B4266" s="2">
        <v>45460</v>
      </c>
      <c r="C4266">
        <v>1</v>
      </c>
      <c r="D4266">
        <v>74.44</v>
      </c>
      <c r="E4266" s="11">
        <f t="shared" ca="1" si="405"/>
        <v>619</v>
      </c>
      <c r="F4266">
        <f t="shared" ca="1" si="400"/>
        <v>1</v>
      </c>
      <c r="G4266">
        <f t="shared" si="401"/>
        <v>1</v>
      </c>
      <c r="H4266">
        <f t="shared" si="402"/>
        <v>1</v>
      </c>
      <c r="I4266">
        <f t="shared" ca="1" si="403"/>
        <v>3</v>
      </c>
      <c r="J4266" t="str">
        <f t="shared" ca="1" si="404"/>
        <v>Lost</v>
      </c>
    </row>
    <row r="4267" spans="1:10" x14ac:dyDescent="0.3">
      <c r="A4267" s="10" t="s">
        <v>5538</v>
      </c>
      <c r="B4267" s="2">
        <v>45420</v>
      </c>
      <c r="C4267">
        <v>1</v>
      </c>
      <c r="D4267">
        <v>3787.53</v>
      </c>
      <c r="E4267" s="11">
        <f t="shared" ca="1" si="405"/>
        <v>659</v>
      </c>
      <c r="F4267">
        <f t="shared" ca="1" si="400"/>
        <v>1</v>
      </c>
      <c r="G4267">
        <f t="shared" si="401"/>
        <v>1</v>
      </c>
      <c r="H4267">
        <f t="shared" si="402"/>
        <v>3</v>
      </c>
      <c r="I4267">
        <f t="shared" ca="1" si="403"/>
        <v>5</v>
      </c>
      <c r="J4267" t="str">
        <f t="shared" ca="1" si="404"/>
        <v>Loyal</v>
      </c>
    </row>
    <row r="4268" spans="1:10" x14ac:dyDescent="0.3">
      <c r="A4268" s="10" t="s">
        <v>4236</v>
      </c>
      <c r="B4268" s="2">
        <v>45607</v>
      </c>
      <c r="C4268">
        <v>2</v>
      </c>
      <c r="D4268">
        <v>3665.87</v>
      </c>
      <c r="E4268" s="11">
        <f t="shared" ca="1" si="405"/>
        <v>472</v>
      </c>
      <c r="F4268">
        <f t="shared" ca="1" si="400"/>
        <v>1</v>
      </c>
      <c r="G4268">
        <f t="shared" si="401"/>
        <v>2</v>
      </c>
      <c r="H4268">
        <f t="shared" si="402"/>
        <v>3</v>
      </c>
      <c r="I4268">
        <f t="shared" ca="1" si="403"/>
        <v>6</v>
      </c>
      <c r="J4268" t="str">
        <f t="shared" ca="1" si="404"/>
        <v>Loyal</v>
      </c>
    </row>
    <row r="4269" spans="1:10" x14ac:dyDescent="0.3">
      <c r="A4269" s="10" t="s">
        <v>5059</v>
      </c>
      <c r="B4269" s="2">
        <v>45622</v>
      </c>
      <c r="C4269">
        <v>1</v>
      </c>
      <c r="D4269">
        <v>1255.73</v>
      </c>
      <c r="E4269" s="11">
        <f t="shared" ca="1" si="405"/>
        <v>457</v>
      </c>
      <c r="F4269">
        <f t="shared" ca="1" si="400"/>
        <v>1</v>
      </c>
      <c r="G4269">
        <f t="shared" si="401"/>
        <v>1</v>
      </c>
      <c r="H4269">
        <f t="shared" si="402"/>
        <v>2</v>
      </c>
      <c r="I4269">
        <f t="shared" ca="1" si="403"/>
        <v>4</v>
      </c>
      <c r="J4269" t="str">
        <f t="shared" ca="1" si="404"/>
        <v>At Risk</v>
      </c>
    </row>
    <row r="4270" spans="1:10" x14ac:dyDescent="0.3">
      <c r="A4270" s="10" t="s">
        <v>5152</v>
      </c>
      <c r="B4270" s="2">
        <v>45531</v>
      </c>
      <c r="C4270">
        <v>2</v>
      </c>
      <c r="D4270">
        <v>4439.92</v>
      </c>
      <c r="E4270" s="11">
        <f t="shared" ca="1" si="405"/>
        <v>548</v>
      </c>
      <c r="F4270">
        <f t="shared" ca="1" si="400"/>
        <v>1</v>
      </c>
      <c r="G4270">
        <f t="shared" si="401"/>
        <v>2</v>
      </c>
      <c r="H4270">
        <f t="shared" si="402"/>
        <v>3</v>
      </c>
      <c r="I4270">
        <f t="shared" ca="1" si="403"/>
        <v>6</v>
      </c>
      <c r="J4270" t="str">
        <f t="shared" ca="1" si="404"/>
        <v>Loyal</v>
      </c>
    </row>
    <row r="4271" spans="1:10" x14ac:dyDescent="0.3">
      <c r="A4271" s="10" t="s">
        <v>4649</v>
      </c>
      <c r="B4271" s="2">
        <v>45580</v>
      </c>
      <c r="C4271">
        <v>1</v>
      </c>
      <c r="D4271">
        <v>1204.24</v>
      </c>
      <c r="E4271" s="11">
        <f t="shared" ca="1" si="405"/>
        <v>499</v>
      </c>
      <c r="F4271">
        <f t="shared" ca="1" si="400"/>
        <v>1</v>
      </c>
      <c r="G4271">
        <f t="shared" si="401"/>
        <v>1</v>
      </c>
      <c r="H4271">
        <f t="shared" si="402"/>
        <v>2</v>
      </c>
      <c r="I4271">
        <f t="shared" ca="1" si="403"/>
        <v>4</v>
      </c>
      <c r="J4271" t="str">
        <f t="shared" ca="1" si="404"/>
        <v>At Risk</v>
      </c>
    </row>
    <row r="4272" spans="1:10" x14ac:dyDescent="0.3">
      <c r="A4272" s="10" t="s">
        <v>2403</v>
      </c>
      <c r="B4272" s="2">
        <v>45299</v>
      </c>
      <c r="C4272">
        <v>1</v>
      </c>
      <c r="D4272">
        <v>945.69</v>
      </c>
      <c r="E4272" s="11">
        <f t="shared" ca="1" si="405"/>
        <v>780</v>
      </c>
      <c r="F4272">
        <f t="shared" ca="1" si="400"/>
        <v>1</v>
      </c>
      <c r="G4272">
        <f t="shared" si="401"/>
        <v>1</v>
      </c>
      <c r="H4272">
        <f t="shared" si="402"/>
        <v>1</v>
      </c>
      <c r="I4272">
        <f t="shared" ca="1" si="403"/>
        <v>3</v>
      </c>
      <c r="J4272" t="str">
        <f t="shared" ca="1" si="404"/>
        <v>Lost</v>
      </c>
    </row>
    <row r="4273" spans="1:10" x14ac:dyDescent="0.3">
      <c r="A4273" s="10" t="s">
        <v>4266</v>
      </c>
      <c r="B4273" s="2">
        <v>45618</v>
      </c>
      <c r="C4273">
        <v>1</v>
      </c>
      <c r="D4273">
        <v>274.62</v>
      </c>
      <c r="E4273" s="11">
        <f t="shared" ca="1" si="405"/>
        <v>461</v>
      </c>
      <c r="F4273">
        <f t="shared" ca="1" si="400"/>
        <v>1</v>
      </c>
      <c r="G4273">
        <f t="shared" si="401"/>
        <v>1</v>
      </c>
      <c r="H4273">
        <f t="shared" si="402"/>
        <v>1</v>
      </c>
      <c r="I4273">
        <f t="shared" ca="1" si="403"/>
        <v>3</v>
      </c>
      <c r="J4273" t="str">
        <f t="shared" ca="1" si="404"/>
        <v>Lost</v>
      </c>
    </row>
    <row r="4274" spans="1:10" x14ac:dyDescent="0.3">
      <c r="A4274" s="10" t="s">
        <v>1196</v>
      </c>
      <c r="B4274" s="2">
        <v>45343</v>
      </c>
      <c r="C4274">
        <v>1</v>
      </c>
      <c r="D4274">
        <v>120.99</v>
      </c>
      <c r="E4274" s="11">
        <f t="shared" ca="1" si="405"/>
        <v>736</v>
      </c>
      <c r="F4274">
        <f t="shared" ca="1" si="400"/>
        <v>1</v>
      </c>
      <c r="G4274">
        <f t="shared" si="401"/>
        <v>1</v>
      </c>
      <c r="H4274">
        <f t="shared" si="402"/>
        <v>1</v>
      </c>
      <c r="I4274">
        <f t="shared" ca="1" si="403"/>
        <v>3</v>
      </c>
      <c r="J4274" t="str">
        <f t="shared" ca="1" si="404"/>
        <v>Lost</v>
      </c>
    </row>
    <row r="4275" spans="1:10" x14ac:dyDescent="0.3">
      <c r="A4275" s="10" t="s">
        <v>797</v>
      </c>
      <c r="B4275" s="2">
        <v>45590</v>
      </c>
      <c r="C4275">
        <v>2</v>
      </c>
      <c r="D4275">
        <v>1461.2600000000002</v>
      </c>
      <c r="E4275" s="11">
        <f t="shared" ca="1" si="405"/>
        <v>489</v>
      </c>
      <c r="F4275">
        <f t="shared" ca="1" si="400"/>
        <v>1</v>
      </c>
      <c r="G4275">
        <f t="shared" si="401"/>
        <v>2</v>
      </c>
      <c r="H4275">
        <f t="shared" si="402"/>
        <v>2</v>
      </c>
      <c r="I4275">
        <f t="shared" ca="1" si="403"/>
        <v>5</v>
      </c>
      <c r="J4275" t="str">
        <f t="shared" ca="1" si="404"/>
        <v>Loyal</v>
      </c>
    </row>
    <row r="4276" spans="1:10" x14ac:dyDescent="0.3">
      <c r="A4276" s="10" t="s">
        <v>2581</v>
      </c>
      <c r="B4276" s="2">
        <v>45645</v>
      </c>
      <c r="C4276">
        <v>1</v>
      </c>
      <c r="D4276">
        <v>203.32</v>
      </c>
      <c r="E4276" s="11">
        <f t="shared" ca="1" si="405"/>
        <v>434</v>
      </c>
      <c r="F4276">
        <f t="shared" ca="1" si="400"/>
        <v>1</v>
      </c>
      <c r="G4276">
        <f t="shared" si="401"/>
        <v>1</v>
      </c>
      <c r="H4276">
        <f t="shared" si="402"/>
        <v>1</v>
      </c>
      <c r="I4276">
        <f t="shared" ca="1" si="403"/>
        <v>3</v>
      </c>
      <c r="J4276" t="str">
        <f t="shared" ca="1" si="404"/>
        <v>Lost</v>
      </c>
    </row>
    <row r="4277" spans="1:10" x14ac:dyDescent="0.3">
      <c r="A4277" s="10" t="s">
        <v>5596</v>
      </c>
      <c r="B4277" s="2">
        <v>45458</v>
      </c>
      <c r="C4277">
        <v>1</v>
      </c>
      <c r="D4277">
        <v>2168.62</v>
      </c>
      <c r="E4277" s="11">
        <f t="shared" ca="1" si="405"/>
        <v>621</v>
      </c>
      <c r="F4277">
        <f t="shared" ca="1" si="400"/>
        <v>1</v>
      </c>
      <c r="G4277">
        <f t="shared" si="401"/>
        <v>1</v>
      </c>
      <c r="H4277">
        <f t="shared" si="402"/>
        <v>3</v>
      </c>
      <c r="I4277">
        <f t="shared" ca="1" si="403"/>
        <v>5</v>
      </c>
      <c r="J4277" t="str">
        <f t="shared" ca="1" si="404"/>
        <v>Loyal</v>
      </c>
    </row>
    <row r="4278" spans="1:10" x14ac:dyDescent="0.3">
      <c r="A4278" s="10" t="s">
        <v>1206</v>
      </c>
      <c r="B4278" s="2">
        <v>45487</v>
      </c>
      <c r="C4278">
        <v>2</v>
      </c>
      <c r="D4278">
        <v>2259.02</v>
      </c>
      <c r="E4278" s="11">
        <f t="shared" ca="1" si="405"/>
        <v>592</v>
      </c>
      <c r="F4278">
        <f t="shared" ca="1" si="400"/>
        <v>1</v>
      </c>
      <c r="G4278">
        <f t="shared" si="401"/>
        <v>2</v>
      </c>
      <c r="H4278">
        <f t="shared" si="402"/>
        <v>3</v>
      </c>
      <c r="I4278">
        <f t="shared" ca="1" si="403"/>
        <v>6</v>
      </c>
      <c r="J4278" t="str">
        <f t="shared" ca="1" si="404"/>
        <v>Loyal</v>
      </c>
    </row>
    <row r="4279" spans="1:10" x14ac:dyDescent="0.3">
      <c r="A4279" s="10" t="s">
        <v>526</v>
      </c>
      <c r="B4279" s="2">
        <v>45591</v>
      </c>
      <c r="C4279">
        <v>2</v>
      </c>
      <c r="D4279">
        <v>3152.42</v>
      </c>
      <c r="E4279" s="11">
        <f t="shared" ca="1" si="405"/>
        <v>488</v>
      </c>
      <c r="F4279">
        <f t="shared" ca="1" si="400"/>
        <v>1</v>
      </c>
      <c r="G4279">
        <f t="shared" si="401"/>
        <v>2</v>
      </c>
      <c r="H4279">
        <f t="shared" si="402"/>
        <v>3</v>
      </c>
      <c r="I4279">
        <f t="shared" ca="1" si="403"/>
        <v>6</v>
      </c>
      <c r="J4279" t="str">
        <f t="shared" ca="1" si="404"/>
        <v>Loyal</v>
      </c>
    </row>
    <row r="4280" spans="1:10" x14ac:dyDescent="0.3">
      <c r="A4280" s="10" t="s">
        <v>2445</v>
      </c>
      <c r="B4280" s="2">
        <v>45336</v>
      </c>
      <c r="C4280">
        <v>1</v>
      </c>
      <c r="D4280">
        <v>299.57</v>
      </c>
      <c r="E4280" s="11">
        <f t="shared" ca="1" si="405"/>
        <v>743</v>
      </c>
      <c r="F4280">
        <f t="shared" ca="1" si="400"/>
        <v>1</v>
      </c>
      <c r="G4280">
        <f t="shared" si="401"/>
        <v>1</v>
      </c>
      <c r="H4280">
        <f t="shared" si="402"/>
        <v>1</v>
      </c>
      <c r="I4280">
        <f t="shared" ca="1" si="403"/>
        <v>3</v>
      </c>
      <c r="J4280" t="str">
        <f t="shared" ca="1" si="404"/>
        <v>Lost</v>
      </c>
    </row>
    <row r="4281" spans="1:10" x14ac:dyDescent="0.3">
      <c r="A4281" s="10" t="s">
        <v>238</v>
      </c>
      <c r="B4281" s="2">
        <v>45477</v>
      </c>
      <c r="C4281">
        <v>2</v>
      </c>
      <c r="D4281">
        <v>4139.09</v>
      </c>
      <c r="E4281" s="11">
        <f t="shared" ca="1" si="405"/>
        <v>602</v>
      </c>
      <c r="F4281">
        <f t="shared" ca="1" si="400"/>
        <v>1</v>
      </c>
      <c r="G4281">
        <f t="shared" si="401"/>
        <v>2</v>
      </c>
      <c r="H4281">
        <f t="shared" si="402"/>
        <v>3</v>
      </c>
      <c r="I4281">
        <f t="shared" ca="1" si="403"/>
        <v>6</v>
      </c>
      <c r="J4281" t="str">
        <f t="shared" ca="1" si="404"/>
        <v>Loyal</v>
      </c>
    </row>
    <row r="4282" spans="1:10" x14ac:dyDescent="0.3">
      <c r="A4282" s="10" t="s">
        <v>1092</v>
      </c>
      <c r="B4282" s="2">
        <v>45536</v>
      </c>
      <c r="C4282">
        <v>3</v>
      </c>
      <c r="D4282">
        <v>5635.9400000000005</v>
      </c>
      <c r="E4282" s="11">
        <f t="shared" ca="1" si="405"/>
        <v>543</v>
      </c>
      <c r="F4282">
        <f t="shared" ca="1" si="400"/>
        <v>1</v>
      </c>
      <c r="G4282">
        <f t="shared" si="401"/>
        <v>3</v>
      </c>
      <c r="H4282">
        <f t="shared" si="402"/>
        <v>3</v>
      </c>
      <c r="I4282">
        <f t="shared" ca="1" si="403"/>
        <v>7</v>
      </c>
      <c r="J4282" t="str">
        <f t="shared" ca="1" si="404"/>
        <v>Champion</v>
      </c>
    </row>
    <row r="4283" spans="1:10" x14ac:dyDescent="0.3">
      <c r="A4283" s="10" t="s">
        <v>5101</v>
      </c>
      <c r="B4283" s="2">
        <v>45406</v>
      </c>
      <c r="C4283">
        <v>1</v>
      </c>
      <c r="D4283">
        <v>3181.63</v>
      </c>
      <c r="E4283" s="11">
        <f t="shared" ca="1" si="405"/>
        <v>673</v>
      </c>
      <c r="F4283">
        <f t="shared" ca="1" si="400"/>
        <v>1</v>
      </c>
      <c r="G4283">
        <f t="shared" si="401"/>
        <v>1</v>
      </c>
      <c r="H4283">
        <f t="shared" si="402"/>
        <v>3</v>
      </c>
      <c r="I4283">
        <f t="shared" ca="1" si="403"/>
        <v>5</v>
      </c>
      <c r="J4283" t="str">
        <f t="shared" ca="1" si="404"/>
        <v>Loyal</v>
      </c>
    </row>
    <row r="4284" spans="1:10" x14ac:dyDescent="0.3">
      <c r="A4284" s="10" t="s">
        <v>3104</v>
      </c>
      <c r="B4284" s="2">
        <v>45404</v>
      </c>
      <c r="C4284">
        <v>1</v>
      </c>
      <c r="D4284">
        <v>604.44000000000005</v>
      </c>
      <c r="E4284" s="11">
        <f t="shared" ca="1" si="405"/>
        <v>675</v>
      </c>
      <c r="F4284">
        <f t="shared" ca="1" si="400"/>
        <v>1</v>
      </c>
      <c r="G4284">
        <f t="shared" si="401"/>
        <v>1</v>
      </c>
      <c r="H4284">
        <f t="shared" si="402"/>
        <v>1</v>
      </c>
      <c r="I4284">
        <f t="shared" ca="1" si="403"/>
        <v>3</v>
      </c>
      <c r="J4284" t="str">
        <f t="shared" ca="1" si="404"/>
        <v>Lost</v>
      </c>
    </row>
    <row r="4285" spans="1:10" x14ac:dyDescent="0.3">
      <c r="A4285" s="10" t="s">
        <v>2381</v>
      </c>
      <c r="B4285" s="2">
        <v>45562</v>
      </c>
      <c r="C4285">
        <v>1</v>
      </c>
      <c r="D4285">
        <v>2484.44</v>
      </c>
      <c r="E4285" s="11">
        <f t="shared" ca="1" si="405"/>
        <v>517</v>
      </c>
      <c r="F4285">
        <f t="shared" ca="1" si="400"/>
        <v>1</v>
      </c>
      <c r="G4285">
        <f t="shared" si="401"/>
        <v>1</v>
      </c>
      <c r="H4285">
        <f t="shared" si="402"/>
        <v>3</v>
      </c>
      <c r="I4285">
        <f t="shared" ca="1" si="403"/>
        <v>5</v>
      </c>
      <c r="J4285" t="str">
        <f t="shared" ca="1" si="404"/>
        <v>Loyal</v>
      </c>
    </row>
    <row r="4286" spans="1:10" x14ac:dyDescent="0.3">
      <c r="A4286" s="10" t="s">
        <v>3506</v>
      </c>
      <c r="B4286" s="2">
        <v>45307</v>
      </c>
      <c r="C4286">
        <v>1</v>
      </c>
      <c r="D4286">
        <v>3996.11</v>
      </c>
      <c r="E4286" s="11">
        <f t="shared" ca="1" si="405"/>
        <v>772</v>
      </c>
      <c r="F4286">
        <f t="shared" ca="1" si="400"/>
        <v>1</v>
      </c>
      <c r="G4286">
        <f t="shared" si="401"/>
        <v>1</v>
      </c>
      <c r="H4286">
        <f t="shared" si="402"/>
        <v>3</v>
      </c>
      <c r="I4286">
        <f t="shared" ca="1" si="403"/>
        <v>5</v>
      </c>
      <c r="J4286" t="str">
        <f t="shared" ca="1" si="404"/>
        <v>Loyal</v>
      </c>
    </row>
    <row r="4287" spans="1:10" x14ac:dyDescent="0.3">
      <c r="A4287" s="10" t="s">
        <v>3858</v>
      </c>
      <c r="B4287" s="2">
        <v>45509</v>
      </c>
      <c r="C4287">
        <v>1</v>
      </c>
      <c r="D4287">
        <v>46.45</v>
      </c>
      <c r="E4287" s="11">
        <f t="shared" ca="1" si="405"/>
        <v>570</v>
      </c>
      <c r="F4287">
        <f t="shared" ca="1" si="400"/>
        <v>1</v>
      </c>
      <c r="G4287">
        <f t="shared" si="401"/>
        <v>1</v>
      </c>
      <c r="H4287">
        <f t="shared" si="402"/>
        <v>1</v>
      </c>
      <c r="I4287">
        <f t="shared" ca="1" si="403"/>
        <v>3</v>
      </c>
      <c r="J4287" t="str">
        <f t="shared" ca="1" si="404"/>
        <v>Lost</v>
      </c>
    </row>
    <row r="4288" spans="1:10" x14ac:dyDescent="0.3">
      <c r="A4288" s="10" t="s">
        <v>5086</v>
      </c>
      <c r="B4288" s="2">
        <v>45422</v>
      </c>
      <c r="C4288">
        <v>1</v>
      </c>
      <c r="D4288">
        <v>2347.5100000000002</v>
      </c>
      <c r="E4288" s="11">
        <f t="shared" ca="1" si="405"/>
        <v>657</v>
      </c>
      <c r="F4288">
        <f t="shared" ca="1" si="400"/>
        <v>1</v>
      </c>
      <c r="G4288">
        <f t="shared" si="401"/>
        <v>1</v>
      </c>
      <c r="H4288">
        <f t="shared" si="402"/>
        <v>3</v>
      </c>
      <c r="I4288">
        <f t="shared" ca="1" si="403"/>
        <v>5</v>
      </c>
      <c r="J4288" t="str">
        <f t="shared" ca="1" si="404"/>
        <v>Loyal</v>
      </c>
    </row>
    <row r="4289" spans="1:10" x14ac:dyDescent="0.3">
      <c r="A4289" s="10" t="s">
        <v>4071</v>
      </c>
      <c r="B4289" s="2">
        <v>45323</v>
      </c>
      <c r="C4289">
        <v>1</v>
      </c>
      <c r="D4289">
        <v>193.69</v>
      </c>
      <c r="E4289" s="11">
        <f t="shared" ca="1" si="405"/>
        <v>756</v>
      </c>
      <c r="F4289">
        <f t="shared" ca="1" si="400"/>
        <v>1</v>
      </c>
      <c r="G4289">
        <f t="shared" si="401"/>
        <v>1</v>
      </c>
      <c r="H4289">
        <f t="shared" si="402"/>
        <v>1</v>
      </c>
      <c r="I4289">
        <f t="shared" ca="1" si="403"/>
        <v>3</v>
      </c>
      <c r="J4289" t="str">
        <f t="shared" ca="1" si="404"/>
        <v>Lost</v>
      </c>
    </row>
    <row r="4290" spans="1:10" x14ac:dyDescent="0.3">
      <c r="A4290" s="10" t="s">
        <v>2033</v>
      </c>
      <c r="B4290" s="2">
        <v>45361</v>
      </c>
      <c r="C4290">
        <v>1</v>
      </c>
      <c r="D4290">
        <v>2017.54</v>
      </c>
      <c r="E4290" s="11">
        <f t="shared" ca="1" si="405"/>
        <v>718</v>
      </c>
      <c r="F4290">
        <f t="shared" ca="1" si="400"/>
        <v>1</v>
      </c>
      <c r="G4290">
        <f t="shared" si="401"/>
        <v>1</v>
      </c>
      <c r="H4290">
        <f t="shared" si="402"/>
        <v>3</v>
      </c>
      <c r="I4290">
        <f t="shared" ca="1" si="403"/>
        <v>5</v>
      </c>
      <c r="J4290" t="str">
        <f t="shared" ca="1" si="404"/>
        <v>Loyal</v>
      </c>
    </row>
    <row r="4291" spans="1:10" x14ac:dyDescent="0.3">
      <c r="A4291" s="10" t="s">
        <v>1965</v>
      </c>
      <c r="B4291" s="2">
        <v>45366</v>
      </c>
      <c r="C4291">
        <v>1</v>
      </c>
      <c r="D4291">
        <v>644.21</v>
      </c>
      <c r="E4291" s="11">
        <f t="shared" ca="1" si="405"/>
        <v>713</v>
      </c>
      <c r="F4291">
        <f t="shared" ref="F4291:F4354" ca="1" si="406">_xlfn.IFS(E4291&lt;100,3,E4291&lt;=200,2,E4291&gt;200,1)</f>
        <v>1</v>
      </c>
      <c r="G4291">
        <f t="shared" ref="G4291:G4354" si="407">_xlfn.IFS(C4291&gt;=3,3,C4291=2,2,C4291=1,1)</f>
        <v>1</v>
      </c>
      <c r="H4291">
        <f t="shared" ref="H4291:H4354" si="408">_xlfn.IFS(D4291&gt;=2000,3,D4291&gt;=1000,2,D4291&lt;1000,1)</f>
        <v>1</v>
      </c>
      <c r="I4291">
        <f t="shared" ref="I4291:I4354" ca="1" si="409">F4291+G4291+H4291</f>
        <v>3</v>
      </c>
      <c r="J4291" t="str">
        <f t="shared" ref="J4291:J4354" ca="1" si="410">_xlfn.IFS(I4291&gt;=7,"Champion",I4291&gt;=5,"Loyal",I4291&gt;=4,"At Risk",I4291&lt;4,"Lost")</f>
        <v>Lost</v>
      </c>
    </row>
    <row r="4292" spans="1:10" x14ac:dyDescent="0.3">
      <c r="A4292" s="10" t="s">
        <v>4091</v>
      </c>
      <c r="B4292" s="2">
        <v>45595</v>
      </c>
      <c r="C4292">
        <v>2</v>
      </c>
      <c r="D4292">
        <v>1665.64</v>
      </c>
      <c r="E4292" s="11">
        <f t="shared" ca="1" si="405"/>
        <v>484</v>
      </c>
      <c r="F4292">
        <f t="shared" ca="1" si="406"/>
        <v>1</v>
      </c>
      <c r="G4292">
        <f t="shared" si="407"/>
        <v>2</v>
      </c>
      <c r="H4292">
        <f t="shared" si="408"/>
        <v>2</v>
      </c>
      <c r="I4292">
        <f t="shared" ca="1" si="409"/>
        <v>5</v>
      </c>
      <c r="J4292" t="str">
        <f t="shared" ca="1" si="410"/>
        <v>Loyal</v>
      </c>
    </row>
    <row r="4293" spans="1:10" x14ac:dyDescent="0.3">
      <c r="A4293" s="10" t="s">
        <v>5075</v>
      </c>
      <c r="B4293" s="2">
        <v>45656</v>
      </c>
      <c r="C4293">
        <v>1</v>
      </c>
      <c r="D4293">
        <v>224.01</v>
      </c>
      <c r="E4293" s="11">
        <f t="shared" ref="E4293:E4356" ca="1" si="411">TODAY()-B4293</f>
        <v>423</v>
      </c>
      <c r="F4293">
        <f t="shared" ca="1" si="406"/>
        <v>1</v>
      </c>
      <c r="G4293">
        <f t="shared" si="407"/>
        <v>1</v>
      </c>
      <c r="H4293">
        <f t="shared" si="408"/>
        <v>1</v>
      </c>
      <c r="I4293">
        <f t="shared" ca="1" si="409"/>
        <v>3</v>
      </c>
      <c r="J4293" t="str">
        <f t="shared" ca="1" si="410"/>
        <v>Lost</v>
      </c>
    </row>
    <row r="4294" spans="1:10" x14ac:dyDescent="0.3">
      <c r="A4294" s="10" t="s">
        <v>1504</v>
      </c>
      <c r="B4294" s="2">
        <v>45529</v>
      </c>
      <c r="C4294">
        <v>1</v>
      </c>
      <c r="D4294">
        <v>887.01</v>
      </c>
      <c r="E4294" s="11">
        <f t="shared" ca="1" si="411"/>
        <v>550</v>
      </c>
      <c r="F4294">
        <f t="shared" ca="1" si="406"/>
        <v>1</v>
      </c>
      <c r="G4294">
        <f t="shared" si="407"/>
        <v>1</v>
      </c>
      <c r="H4294">
        <f t="shared" si="408"/>
        <v>1</v>
      </c>
      <c r="I4294">
        <f t="shared" ca="1" si="409"/>
        <v>3</v>
      </c>
      <c r="J4294" t="str">
        <f t="shared" ca="1" si="410"/>
        <v>Lost</v>
      </c>
    </row>
    <row r="4295" spans="1:10" x14ac:dyDescent="0.3">
      <c r="A4295" s="10" t="s">
        <v>984</v>
      </c>
      <c r="B4295" s="2">
        <v>45405</v>
      </c>
      <c r="C4295">
        <v>1</v>
      </c>
      <c r="D4295">
        <v>220.56</v>
      </c>
      <c r="E4295" s="11">
        <f t="shared" ca="1" si="411"/>
        <v>674</v>
      </c>
      <c r="F4295">
        <f t="shared" ca="1" si="406"/>
        <v>1</v>
      </c>
      <c r="G4295">
        <f t="shared" si="407"/>
        <v>1</v>
      </c>
      <c r="H4295">
        <f t="shared" si="408"/>
        <v>1</v>
      </c>
      <c r="I4295">
        <f t="shared" ca="1" si="409"/>
        <v>3</v>
      </c>
      <c r="J4295" t="str">
        <f t="shared" ca="1" si="410"/>
        <v>Lost</v>
      </c>
    </row>
    <row r="4296" spans="1:10" x14ac:dyDescent="0.3">
      <c r="A4296" s="10" t="s">
        <v>5215</v>
      </c>
      <c r="B4296" s="2">
        <v>45654</v>
      </c>
      <c r="C4296">
        <v>1</v>
      </c>
      <c r="D4296">
        <v>381.23</v>
      </c>
      <c r="E4296" s="11">
        <f t="shared" ca="1" si="411"/>
        <v>425</v>
      </c>
      <c r="F4296">
        <f t="shared" ca="1" si="406"/>
        <v>1</v>
      </c>
      <c r="G4296">
        <f t="shared" si="407"/>
        <v>1</v>
      </c>
      <c r="H4296">
        <f t="shared" si="408"/>
        <v>1</v>
      </c>
      <c r="I4296">
        <f t="shared" ca="1" si="409"/>
        <v>3</v>
      </c>
      <c r="J4296" t="str">
        <f t="shared" ca="1" si="410"/>
        <v>Lost</v>
      </c>
    </row>
    <row r="4297" spans="1:10" x14ac:dyDescent="0.3">
      <c r="A4297" s="10" t="s">
        <v>5370</v>
      </c>
      <c r="B4297" s="2">
        <v>45342</v>
      </c>
      <c r="C4297">
        <v>1</v>
      </c>
      <c r="D4297">
        <v>464.46</v>
      </c>
      <c r="E4297" s="11">
        <f t="shared" ca="1" si="411"/>
        <v>737</v>
      </c>
      <c r="F4297">
        <f t="shared" ca="1" si="406"/>
        <v>1</v>
      </c>
      <c r="G4297">
        <f t="shared" si="407"/>
        <v>1</v>
      </c>
      <c r="H4297">
        <f t="shared" si="408"/>
        <v>1</v>
      </c>
      <c r="I4297">
        <f t="shared" ca="1" si="409"/>
        <v>3</v>
      </c>
      <c r="J4297" t="str">
        <f t="shared" ca="1" si="410"/>
        <v>Lost</v>
      </c>
    </row>
    <row r="4298" spans="1:10" x14ac:dyDescent="0.3">
      <c r="A4298" s="10" t="s">
        <v>2572</v>
      </c>
      <c r="B4298" s="2">
        <v>45399</v>
      </c>
      <c r="C4298">
        <v>1</v>
      </c>
      <c r="D4298">
        <v>2382.91</v>
      </c>
      <c r="E4298" s="11">
        <f t="shared" ca="1" si="411"/>
        <v>680</v>
      </c>
      <c r="F4298">
        <f t="shared" ca="1" si="406"/>
        <v>1</v>
      </c>
      <c r="G4298">
        <f t="shared" si="407"/>
        <v>1</v>
      </c>
      <c r="H4298">
        <f t="shared" si="408"/>
        <v>3</v>
      </c>
      <c r="I4298">
        <f t="shared" ca="1" si="409"/>
        <v>5</v>
      </c>
      <c r="J4298" t="str">
        <f t="shared" ca="1" si="410"/>
        <v>Loyal</v>
      </c>
    </row>
    <row r="4299" spans="1:10" x14ac:dyDescent="0.3">
      <c r="A4299" s="10" t="s">
        <v>3563</v>
      </c>
      <c r="B4299" s="2">
        <v>45512</v>
      </c>
      <c r="C4299">
        <v>1</v>
      </c>
      <c r="D4299">
        <v>512.38</v>
      </c>
      <c r="E4299" s="11">
        <f t="shared" ca="1" si="411"/>
        <v>567</v>
      </c>
      <c r="F4299">
        <f t="shared" ca="1" si="406"/>
        <v>1</v>
      </c>
      <c r="G4299">
        <f t="shared" si="407"/>
        <v>1</v>
      </c>
      <c r="H4299">
        <f t="shared" si="408"/>
        <v>1</v>
      </c>
      <c r="I4299">
        <f t="shared" ca="1" si="409"/>
        <v>3</v>
      </c>
      <c r="J4299" t="str">
        <f t="shared" ca="1" si="410"/>
        <v>Lost</v>
      </c>
    </row>
    <row r="4300" spans="1:10" x14ac:dyDescent="0.3">
      <c r="A4300" s="10" t="s">
        <v>1281</v>
      </c>
      <c r="B4300" s="2">
        <v>45578</v>
      </c>
      <c r="C4300">
        <v>2</v>
      </c>
      <c r="D4300">
        <v>778.42000000000007</v>
      </c>
      <c r="E4300" s="11">
        <f t="shared" ca="1" si="411"/>
        <v>501</v>
      </c>
      <c r="F4300">
        <f t="shared" ca="1" si="406"/>
        <v>1</v>
      </c>
      <c r="G4300">
        <f t="shared" si="407"/>
        <v>2</v>
      </c>
      <c r="H4300">
        <f t="shared" si="408"/>
        <v>1</v>
      </c>
      <c r="I4300">
        <f t="shared" ca="1" si="409"/>
        <v>4</v>
      </c>
      <c r="J4300" t="str">
        <f t="shared" ca="1" si="410"/>
        <v>At Risk</v>
      </c>
    </row>
    <row r="4301" spans="1:10" x14ac:dyDescent="0.3">
      <c r="A4301" s="10" t="s">
        <v>1990</v>
      </c>
      <c r="B4301" s="2">
        <v>45491</v>
      </c>
      <c r="C4301">
        <v>1</v>
      </c>
      <c r="D4301">
        <v>1654.56</v>
      </c>
      <c r="E4301" s="11">
        <f t="shared" ca="1" si="411"/>
        <v>588</v>
      </c>
      <c r="F4301">
        <f t="shared" ca="1" si="406"/>
        <v>1</v>
      </c>
      <c r="G4301">
        <f t="shared" si="407"/>
        <v>1</v>
      </c>
      <c r="H4301">
        <f t="shared" si="408"/>
        <v>2</v>
      </c>
      <c r="I4301">
        <f t="shared" ca="1" si="409"/>
        <v>4</v>
      </c>
      <c r="J4301" t="str">
        <f t="shared" ca="1" si="410"/>
        <v>At Risk</v>
      </c>
    </row>
    <row r="4302" spans="1:10" x14ac:dyDescent="0.3">
      <c r="A4302" s="10" t="s">
        <v>3632</v>
      </c>
      <c r="B4302" s="2">
        <v>45635</v>
      </c>
      <c r="C4302">
        <v>3</v>
      </c>
      <c r="D4302">
        <v>438.67</v>
      </c>
      <c r="E4302" s="11">
        <f t="shared" ca="1" si="411"/>
        <v>444</v>
      </c>
      <c r="F4302">
        <f t="shared" ca="1" si="406"/>
        <v>1</v>
      </c>
      <c r="G4302">
        <f t="shared" si="407"/>
        <v>3</v>
      </c>
      <c r="H4302">
        <f t="shared" si="408"/>
        <v>1</v>
      </c>
      <c r="I4302">
        <f t="shared" ca="1" si="409"/>
        <v>5</v>
      </c>
      <c r="J4302" t="str">
        <f t="shared" ca="1" si="410"/>
        <v>Loyal</v>
      </c>
    </row>
    <row r="4303" spans="1:10" x14ac:dyDescent="0.3">
      <c r="A4303" s="10" t="s">
        <v>276</v>
      </c>
      <c r="B4303" s="2">
        <v>45422</v>
      </c>
      <c r="C4303">
        <v>2</v>
      </c>
      <c r="D4303">
        <v>2965.96</v>
      </c>
      <c r="E4303" s="11">
        <f t="shared" ca="1" si="411"/>
        <v>657</v>
      </c>
      <c r="F4303">
        <f t="shared" ca="1" si="406"/>
        <v>1</v>
      </c>
      <c r="G4303">
        <f t="shared" si="407"/>
        <v>2</v>
      </c>
      <c r="H4303">
        <f t="shared" si="408"/>
        <v>3</v>
      </c>
      <c r="I4303">
        <f t="shared" ca="1" si="409"/>
        <v>6</v>
      </c>
      <c r="J4303" t="str">
        <f t="shared" ca="1" si="410"/>
        <v>Loyal</v>
      </c>
    </row>
    <row r="4304" spans="1:10" x14ac:dyDescent="0.3">
      <c r="A4304" s="10" t="s">
        <v>397</v>
      </c>
      <c r="B4304" s="2">
        <v>45557</v>
      </c>
      <c r="C4304">
        <v>1</v>
      </c>
      <c r="D4304">
        <v>2091.34</v>
      </c>
      <c r="E4304" s="11">
        <f t="shared" ca="1" si="411"/>
        <v>522</v>
      </c>
      <c r="F4304">
        <f t="shared" ca="1" si="406"/>
        <v>1</v>
      </c>
      <c r="G4304">
        <f t="shared" si="407"/>
        <v>1</v>
      </c>
      <c r="H4304">
        <f t="shared" si="408"/>
        <v>3</v>
      </c>
      <c r="I4304">
        <f t="shared" ca="1" si="409"/>
        <v>5</v>
      </c>
      <c r="J4304" t="str">
        <f t="shared" ca="1" si="410"/>
        <v>Loyal</v>
      </c>
    </row>
    <row r="4305" spans="1:10" x14ac:dyDescent="0.3">
      <c r="A4305" s="10" t="s">
        <v>3260</v>
      </c>
      <c r="B4305" s="2">
        <v>45393</v>
      </c>
      <c r="C4305">
        <v>1</v>
      </c>
      <c r="D4305">
        <v>1191.82</v>
      </c>
      <c r="E4305" s="11">
        <f t="shared" ca="1" si="411"/>
        <v>686</v>
      </c>
      <c r="F4305">
        <f t="shared" ca="1" si="406"/>
        <v>1</v>
      </c>
      <c r="G4305">
        <f t="shared" si="407"/>
        <v>1</v>
      </c>
      <c r="H4305">
        <f t="shared" si="408"/>
        <v>2</v>
      </c>
      <c r="I4305">
        <f t="shared" ca="1" si="409"/>
        <v>4</v>
      </c>
      <c r="J4305" t="str">
        <f t="shared" ca="1" si="410"/>
        <v>At Risk</v>
      </c>
    </row>
    <row r="4306" spans="1:10" x14ac:dyDescent="0.3">
      <c r="A4306" s="10" t="s">
        <v>2893</v>
      </c>
      <c r="B4306" s="2">
        <v>45373</v>
      </c>
      <c r="C4306">
        <v>1</v>
      </c>
      <c r="D4306">
        <v>2677.71</v>
      </c>
      <c r="E4306" s="11">
        <f t="shared" ca="1" si="411"/>
        <v>706</v>
      </c>
      <c r="F4306">
        <f t="shared" ca="1" si="406"/>
        <v>1</v>
      </c>
      <c r="G4306">
        <f t="shared" si="407"/>
        <v>1</v>
      </c>
      <c r="H4306">
        <f t="shared" si="408"/>
        <v>3</v>
      </c>
      <c r="I4306">
        <f t="shared" ca="1" si="409"/>
        <v>5</v>
      </c>
      <c r="J4306" t="str">
        <f t="shared" ca="1" si="410"/>
        <v>Loyal</v>
      </c>
    </row>
    <row r="4307" spans="1:10" x14ac:dyDescent="0.3">
      <c r="A4307" s="10" t="s">
        <v>1838</v>
      </c>
      <c r="B4307" s="2">
        <v>45500</v>
      </c>
      <c r="C4307">
        <v>1</v>
      </c>
      <c r="D4307">
        <v>3936.39</v>
      </c>
      <c r="E4307" s="11">
        <f t="shared" ca="1" si="411"/>
        <v>579</v>
      </c>
      <c r="F4307">
        <f t="shared" ca="1" si="406"/>
        <v>1</v>
      </c>
      <c r="G4307">
        <f t="shared" si="407"/>
        <v>1</v>
      </c>
      <c r="H4307">
        <f t="shared" si="408"/>
        <v>3</v>
      </c>
      <c r="I4307">
        <f t="shared" ca="1" si="409"/>
        <v>5</v>
      </c>
      <c r="J4307" t="str">
        <f t="shared" ca="1" si="410"/>
        <v>Loyal</v>
      </c>
    </row>
    <row r="4308" spans="1:10" x14ac:dyDescent="0.3">
      <c r="A4308" s="10" t="s">
        <v>933</v>
      </c>
      <c r="B4308" s="2">
        <v>45651</v>
      </c>
      <c r="C4308">
        <v>1</v>
      </c>
      <c r="D4308">
        <v>1219.06</v>
      </c>
      <c r="E4308" s="11">
        <f t="shared" ca="1" si="411"/>
        <v>428</v>
      </c>
      <c r="F4308">
        <f t="shared" ca="1" si="406"/>
        <v>1</v>
      </c>
      <c r="G4308">
        <f t="shared" si="407"/>
        <v>1</v>
      </c>
      <c r="H4308">
        <f t="shared" si="408"/>
        <v>2</v>
      </c>
      <c r="I4308">
        <f t="shared" ca="1" si="409"/>
        <v>4</v>
      </c>
      <c r="J4308" t="str">
        <f t="shared" ca="1" si="410"/>
        <v>At Risk</v>
      </c>
    </row>
    <row r="4309" spans="1:10" x14ac:dyDescent="0.3">
      <c r="A4309" s="10" t="s">
        <v>3391</v>
      </c>
      <c r="B4309" s="2">
        <v>45586</v>
      </c>
      <c r="C4309">
        <v>1</v>
      </c>
      <c r="D4309">
        <v>271.67</v>
      </c>
      <c r="E4309" s="11">
        <f t="shared" ca="1" si="411"/>
        <v>493</v>
      </c>
      <c r="F4309">
        <f t="shared" ca="1" si="406"/>
        <v>1</v>
      </c>
      <c r="G4309">
        <f t="shared" si="407"/>
        <v>1</v>
      </c>
      <c r="H4309">
        <f t="shared" si="408"/>
        <v>1</v>
      </c>
      <c r="I4309">
        <f t="shared" ca="1" si="409"/>
        <v>3</v>
      </c>
      <c r="J4309" t="str">
        <f t="shared" ca="1" si="410"/>
        <v>Lost</v>
      </c>
    </row>
    <row r="4310" spans="1:10" x14ac:dyDescent="0.3">
      <c r="A4310" s="10" t="s">
        <v>5476</v>
      </c>
      <c r="B4310" s="2">
        <v>45426</v>
      </c>
      <c r="C4310">
        <v>3</v>
      </c>
      <c r="D4310">
        <v>3519.13</v>
      </c>
      <c r="E4310" s="11">
        <f t="shared" ca="1" si="411"/>
        <v>653</v>
      </c>
      <c r="F4310">
        <f t="shared" ca="1" si="406"/>
        <v>1</v>
      </c>
      <c r="G4310">
        <f t="shared" si="407"/>
        <v>3</v>
      </c>
      <c r="H4310">
        <f t="shared" si="408"/>
        <v>3</v>
      </c>
      <c r="I4310">
        <f t="shared" ca="1" si="409"/>
        <v>7</v>
      </c>
      <c r="J4310" t="str">
        <f t="shared" ca="1" si="410"/>
        <v>Champion</v>
      </c>
    </row>
    <row r="4311" spans="1:10" x14ac:dyDescent="0.3">
      <c r="A4311" s="10" t="s">
        <v>2036</v>
      </c>
      <c r="B4311" s="2">
        <v>45595</v>
      </c>
      <c r="C4311">
        <v>2</v>
      </c>
      <c r="D4311">
        <v>1193.92</v>
      </c>
      <c r="E4311" s="11">
        <f t="shared" ca="1" si="411"/>
        <v>484</v>
      </c>
      <c r="F4311">
        <f t="shared" ca="1" si="406"/>
        <v>1</v>
      </c>
      <c r="G4311">
        <f t="shared" si="407"/>
        <v>2</v>
      </c>
      <c r="H4311">
        <f t="shared" si="408"/>
        <v>2</v>
      </c>
      <c r="I4311">
        <f t="shared" ca="1" si="409"/>
        <v>5</v>
      </c>
      <c r="J4311" t="str">
        <f t="shared" ca="1" si="410"/>
        <v>Loyal</v>
      </c>
    </row>
    <row r="4312" spans="1:10" x14ac:dyDescent="0.3">
      <c r="A4312" s="10" t="s">
        <v>696</v>
      </c>
      <c r="B4312" s="2">
        <v>45618</v>
      </c>
      <c r="C4312">
        <v>3</v>
      </c>
      <c r="D4312">
        <v>7796.1</v>
      </c>
      <c r="E4312" s="11">
        <f t="shared" ca="1" si="411"/>
        <v>461</v>
      </c>
      <c r="F4312">
        <f t="shared" ca="1" si="406"/>
        <v>1</v>
      </c>
      <c r="G4312">
        <f t="shared" si="407"/>
        <v>3</v>
      </c>
      <c r="H4312">
        <f t="shared" si="408"/>
        <v>3</v>
      </c>
      <c r="I4312">
        <f t="shared" ca="1" si="409"/>
        <v>7</v>
      </c>
      <c r="J4312" t="str">
        <f t="shared" ca="1" si="410"/>
        <v>Champion</v>
      </c>
    </row>
    <row r="4313" spans="1:10" x14ac:dyDescent="0.3">
      <c r="A4313" s="10" t="s">
        <v>551</v>
      </c>
      <c r="B4313" s="2">
        <v>45612</v>
      </c>
      <c r="C4313">
        <v>3</v>
      </c>
      <c r="D4313">
        <v>2518.92</v>
      </c>
      <c r="E4313" s="11">
        <f t="shared" ca="1" si="411"/>
        <v>467</v>
      </c>
      <c r="F4313">
        <f t="shared" ca="1" si="406"/>
        <v>1</v>
      </c>
      <c r="G4313">
        <f t="shared" si="407"/>
        <v>3</v>
      </c>
      <c r="H4313">
        <f t="shared" si="408"/>
        <v>3</v>
      </c>
      <c r="I4313">
        <f t="shared" ca="1" si="409"/>
        <v>7</v>
      </c>
      <c r="J4313" t="str">
        <f t="shared" ca="1" si="410"/>
        <v>Champion</v>
      </c>
    </row>
    <row r="4314" spans="1:10" x14ac:dyDescent="0.3">
      <c r="A4314" s="10" t="s">
        <v>5894</v>
      </c>
      <c r="B4314" s="2">
        <v>45342</v>
      </c>
      <c r="C4314">
        <v>1</v>
      </c>
      <c r="D4314">
        <v>1039.2</v>
      </c>
      <c r="E4314" s="11">
        <f t="shared" ca="1" si="411"/>
        <v>737</v>
      </c>
      <c r="F4314">
        <f t="shared" ca="1" si="406"/>
        <v>1</v>
      </c>
      <c r="G4314">
        <f t="shared" si="407"/>
        <v>1</v>
      </c>
      <c r="H4314">
        <f t="shared" si="408"/>
        <v>2</v>
      </c>
      <c r="I4314">
        <f t="shared" ca="1" si="409"/>
        <v>4</v>
      </c>
      <c r="J4314" t="str">
        <f t="shared" ca="1" si="410"/>
        <v>At Risk</v>
      </c>
    </row>
    <row r="4315" spans="1:10" x14ac:dyDescent="0.3">
      <c r="A4315" s="10" t="s">
        <v>3171</v>
      </c>
      <c r="B4315" s="2">
        <v>45518</v>
      </c>
      <c r="C4315">
        <v>1</v>
      </c>
      <c r="D4315">
        <v>1158.3499999999999</v>
      </c>
      <c r="E4315" s="11">
        <f t="shared" ca="1" si="411"/>
        <v>561</v>
      </c>
      <c r="F4315">
        <f t="shared" ca="1" si="406"/>
        <v>1</v>
      </c>
      <c r="G4315">
        <f t="shared" si="407"/>
        <v>1</v>
      </c>
      <c r="H4315">
        <f t="shared" si="408"/>
        <v>2</v>
      </c>
      <c r="I4315">
        <f t="shared" ca="1" si="409"/>
        <v>4</v>
      </c>
      <c r="J4315" t="str">
        <f t="shared" ca="1" si="410"/>
        <v>At Risk</v>
      </c>
    </row>
    <row r="4316" spans="1:10" x14ac:dyDescent="0.3">
      <c r="A4316" s="10" t="s">
        <v>3294</v>
      </c>
      <c r="B4316" s="2">
        <v>45599</v>
      </c>
      <c r="C4316">
        <v>2</v>
      </c>
      <c r="D4316">
        <v>3734.12</v>
      </c>
      <c r="E4316" s="11">
        <f t="shared" ca="1" si="411"/>
        <v>480</v>
      </c>
      <c r="F4316">
        <f t="shared" ca="1" si="406"/>
        <v>1</v>
      </c>
      <c r="G4316">
        <f t="shared" si="407"/>
        <v>2</v>
      </c>
      <c r="H4316">
        <f t="shared" si="408"/>
        <v>3</v>
      </c>
      <c r="I4316">
        <f t="shared" ca="1" si="409"/>
        <v>6</v>
      </c>
      <c r="J4316" t="str">
        <f t="shared" ca="1" si="410"/>
        <v>Loyal</v>
      </c>
    </row>
    <row r="4317" spans="1:10" x14ac:dyDescent="0.3">
      <c r="A4317" s="10" t="s">
        <v>347</v>
      </c>
      <c r="B4317" s="2">
        <v>45565</v>
      </c>
      <c r="C4317">
        <v>1</v>
      </c>
      <c r="D4317">
        <v>4184.55</v>
      </c>
      <c r="E4317" s="11">
        <f t="shared" ca="1" si="411"/>
        <v>514</v>
      </c>
      <c r="F4317">
        <f t="shared" ca="1" si="406"/>
        <v>1</v>
      </c>
      <c r="G4317">
        <f t="shared" si="407"/>
        <v>1</v>
      </c>
      <c r="H4317">
        <f t="shared" si="408"/>
        <v>3</v>
      </c>
      <c r="I4317">
        <f t="shared" ca="1" si="409"/>
        <v>5</v>
      </c>
      <c r="J4317" t="str">
        <f t="shared" ca="1" si="410"/>
        <v>Loyal</v>
      </c>
    </row>
    <row r="4318" spans="1:10" x14ac:dyDescent="0.3">
      <c r="A4318" s="10" t="s">
        <v>712</v>
      </c>
      <c r="B4318" s="2">
        <v>45546</v>
      </c>
      <c r="C4318">
        <v>2</v>
      </c>
      <c r="D4318">
        <v>1734.9</v>
      </c>
      <c r="E4318" s="11">
        <f t="shared" ca="1" si="411"/>
        <v>533</v>
      </c>
      <c r="F4318">
        <f t="shared" ca="1" si="406"/>
        <v>1</v>
      </c>
      <c r="G4318">
        <f t="shared" si="407"/>
        <v>2</v>
      </c>
      <c r="H4318">
        <f t="shared" si="408"/>
        <v>2</v>
      </c>
      <c r="I4318">
        <f t="shared" ca="1" si="409"/>
        <v>5</v>
      </c>
      <c r="J4318" t="str">
        <f t="shared" ca="1" si="410"/>
        <v>Loyal</v>
      </c>
    </row>
    <row r="4319" spans="1:10" x14ac:dyDescent="0.3">
      <c r="A4319" s="10" t="s">
        <v>5080</v>
      </c>
      <c r="B4319" s="2">
        <v>45630</v>
      </c>
      <c r="C4319">
        <v>5</v>
      </c>
      <c r="D4319">
        <v>3208.2500000000005</v>
      </c>
      <c r="E4319" s="11">
        <f t="shared" ca="1" si="411"/>
        <v>449</v>
      </c>
      <c r="F4319">
        <f t="shared" ca="1" si="406"/>
        <v>1</v>
      </c>
      <c r="G4319">
        <f t="shared" si="407"/>
        <v>3</v>
      </c>
      <c r="H4319">
        <f t="shared" si="408"/>
        <v>3</v>
      </c>
      <c r="I4319">
        <f t="shared" ca="1" si="409"/>
        <v>7</v>
      </c>
      <c r="J4319" t="str">
        <f t="shared" ca="1" si="410"/>
        <v>Champion</v>
      </c>
    </row>
    <row r="4320" spans="1:10" x14ac:dyDescent="0.3">
      <c r="A4320" s="10" t="s">
        <v>495</v>
      </c>
      <c r="B4320" s="2">
        <v>45601</v>
      </c>
      <c r="C4320">
        <v>4</v>
      </c>
      <c r="D4320">
        <v>4079.34</v>
      </c>
      <c r="E4320" s="11">
        <f t="shared" ca="1" si="411"/>
        <v>478</v>
      </c>
      <c r="F4320">
        <f t="shared" ca="1" si="406"/>
        <v>1</v>
      </c>
      <c r="G4320">
        <f t="shared" si="407"/>
        <v>3</v>
      </c>
      <c r="H4320">
        <f t="shared" si="408"/>
        <v>3</v>
      </c>
      <c r="I4320">
        <f t="shared" ca="1" si="409"/>
        <v>7</v>
      </c>
      <c r="J4320" t="str">
        <f t="shared" ca="1" si="410"/>
        <v>Champion</v>
      </c>
    </row>
    <row r="4321" spans="1:10" x14ac:dyDescent="0.3">
      <c r="A4321" s="10" t="s">
        <v>1218</v>
      </c>
      <c r="B4321" s="2">
        <v>45631</v>
      </c>
      <c r="C4321">
        <v>4</v>
      </c>
      <c r="D4321">
        <v>2936.1000000000004</v>
      </c>
      <c r="E4321" s="11">
        <f t="shared" ca="1" si="411"/>
        <v>448</v>
      </c>
      <c r="F4321">
        <f t="shared" ca="1" si="406"/>
        <v>1</v>
      </c>
      <c r="G4321">
        <f t="shared" si="407"/>
        <v>3</v>
      </c>
      <c r="H4321">
        <f t="shared" si="408"/>
        <v>3</v>
      </c>
      <c r="I4321">
        <f t="shared" ca="1" si="409"/>
        <v>7</v>
      </c>
      <c r="J4321" t="str">
        <f t="shared" ca="1" si="410"/>
        <v>Champion</v>
      </c>
    </row>
    <row r="4322" spans="1:10" x14ac:dyDescent="0.3">
      <c r="A4322" s="10" t="s">
        <v>428</v>
      </c>
      <c r="B4322" s="2">
        <v>45578</v>
      </c>
      <c r="C4322">
        <v>3</v>
      </c>
      <c r="D4322">
        <v>4622.28</v>
      </c>
      <c r="E4322" s="11">
        <f t="shared" ca="1" si="411"/>
        <v>501</v>
      </c>
      <c r="F4322">
        <f t="shared" ca="1" si="406"/>
        <v>1</v>
      </c>
      <c r="G4322">
        <f t="shared" si="407"/>
        <v>3</v>
      </c>
      <c r="H4322">
        <f t="shared" si="408"/>
        <v>3</v>
      </c>
      <c r="I4322">
        <f t="shared" ca="1" si="409"/>
        <v>7</v>
      </c>
      <c r="J4322" t="str">
        <f t="shared" ca="1" si="410"/>
        <v>Champion</v>
      </c>
    </row>
    <row r="4323" spans="1:10" x14ac:dyDescent="0.3">
      <c r="A4323" s="10" t="s">
        <v>922</v>
      </c>
      <c r="B4323" s="2">
        <v>45441</v>
      </c>
      <c r="C4323">
        <v>2</v>
      </c>
      <c r="D4323">
        <v>1794.73</v>
      </c>
      <c r="E4323" s="11">
        <f t="shared" ca="1" si="411"/>
        <v>638</v>
      </c>
      <c r="F4323">
        <f t="shared" ca="1" si="406"/>
        <v>1</v>
      </c>
      <c r="G4323">
        <f t="shared" si="407"/>
        <v>2</v>
      </c>
      <c r="H4323">
        <f t="shared" si="408"/>
        <v>2</v>
      </c>
      <c r="I4323">
        <f t="shared" ca="1" si="409"/>
        <v>5</v>
      </c>
      <c r="J4323" t="str">
        <f t="shared" ca="1" si="410"/>
        <v>Loyal</v>
      </c>
    </row>
    <row r="4324" spans="1:10" x14ac:dyDescent="0.3">
      <c r="A4324" s="10" t="s">
        <v>4927</v>
      </c>
      <c r="B4324" s="2">
        <v>45489</v>
      </c>
      <c r="C4324">
        <v>1</v>
      </c>
      <c r="D4324">
        <v>3283.85</v>
      </c>
      <c r="E4324" s="11">
        <f t="shared" ca="1" si="411"/>
        <v>590</v>
      </c>
      <c r="F4324">
        <f t="shared" ca="1" si="406"/>
        <v>1</v>
      </c>
      <c r="G4324">
        <f t="shared" si="407"/>
        <v>1</v>
      </c>
      <c r="H4324">
        <f t="shared" si="408"/>
        <v>3</v>
      </c>
      <c r="I4324">
        <f t="shared" ca="1" si="409"/>
        <v>5</v>
      </c>
      <c r="J4324" t="str">
        <f t="shared" ca="1" si="410"/>
        <v>Loyal</v>
      </c>
    </row>
    <row r="4325" spans="1:10" x14ac:dyDescent="0.3">
      <c r="A4325" s="10" t="s">
        <v>1090</v>
      </c>
      <c r="B4325" s="2">
        <v>45558</v>
      </c>
      <c r="C4325">
        <v>1</v>
      </c>
      <c r="D4325">
        <v>153.4</v>
      </c>
      <c r="E4325" s="11">
        <f t="shared" ca="1" si="411"/>
        <v>521</v>
      </c>
      <c r="F4325">
        <f t="shared" ca="1" si="406"/>
        <v>1</v>
      </c>
      <c r="G4325">
        <f t="shared" si="407"/>
        <v>1</v>
      </c>
      <c r="H4325">
        <f t="shared" si="408"/>
        <v>1</v>
      </c>
      <c r="I4325">
        <f t="shared" ca="1" si="409"/>
        <v>3</v>
      </c>
      <c r="J4325" t="str">
        <f t="shared" ca="1" si="410"/>
        <v>Lost</v>
      </c>
    </row>
    <row r="4326" spans="1:10" x14ac:dyDescent="0.3">
      <c r="A4326" s="10" t="s">
        <v>3598</v>
      </c>
      <c r="B4326" s="2">
        <v>45467</v>
      </c>
      <c r="C4326">
        <v>1</v>
      </c>
      <c r="D4326">
        <v>2614.77</v>
      </c>
      <c r="E4326" s="11">
        <f t="shared" ca="1" si="411"/>
        <v>612</v>
      </c>
      <c r="F4326">
        <f t="shared" ca="1" si="406"/>
        <v>1</v>
      </c>
      <c r="G4326">
        <f t="shared" si="407"/>
        <v>1</v>
      </c>
      <c r="H4326">
        <f t="shared" si="408"/>
        <v>3</v>
      </c>
      <c r="I4326">
        <f t="shared" ca="1" si="409"/>
        <v>5</v>
      </c>
      <c r="J4326" t="str">
        <f t="shared" ca="1" si="410"/>
        <v>Loyal</v>
      </c>
    </row>
    <row r="4327" spans="1:10" x14ac:dyDescent="0.3">
      <c r="A4327" s="10" t="s">
        <v>4453</v>
      </c>
      <c r="B4327" s="2">
        <v>45535</v>
      </c>
      <c r="C4327">
        <v>1</v>
      </c>
      <c r="D4327">
        <v>1568.66</v>
      </c>
      <c r="E4327" s="11">
        <f t="shared" ca="1" si="411"/>
        <v>544</v>
      </c>
      <c r="F4327">
        <f t="shared" ca="1" si="406"/>
        <v>1</v>
      </c>
      <c r="G4327">
        <f t="shared" si="407"/>
        <v>1</v>
      </c>
      <c r="H4327">
        <f t="shared" si="408"/>
        <v>2</v>
      </c>
      <c r="I4327">
        <f t="shared" ca="1" si="409"/>
        <v>4</v>
      </c>
      <c r="J4327" t="str">
        <f t="shared" ca="1" si="410"/>
        <v>At Risk</v>
      </c>
    </row>
    <row r="4328" spans="1:10" x14ac:dyDescent="0.3">
      <c r="A4328" s="10" t="s">
        <v>3991</v>
      </c>
      <c r="B4328" s="2">
        <v>45549</v>
      </c>
      <c r="C4328">
        <v>1</v>
      </c>
      <c r="D4328">
        <v>218.38</v>
      </c>
      <c r="E4328" s="11">
        <f t="shared" ca="1" si="411"/>
        <v>530</v>
      </c>
      <c r="F4328">
        <f t="shared" ca="1" si="406"/>
        <v>1</v>
      </c>
      <c r="G4328">
        <f t="shared" si="407"/>
        <v>1</v>
      </c>
      <c r="H4328">
        <f t="shared" si="408"/>
        <v>1</v>
      </c>
      <c r="I4328">
        <f t="shared" ca="1" si="409"/>
        <v>3</v>
      </c>
      <c r="J4328" t="str">
        <f t="shared" ca="1" si="410"/>
        <v>Lost</v>
      </c>
    </row>
    <row r="4329" spans="1:10" x14ac:dyDescent="0.3">
      <c r="A4329" s="10" t="s">
        <v>4445</v>
      </c>
      <c r="B4329" s="2">
        <v>45434</v>
      </c>
      <c r="C4329">
        <v>1</v>
      </c>
      <c r="D4329">
        <v>2499.38</v>
      </c>
      <c r="E4329" s="11">
        <f t="shared" ca="1" si="411"/>
        <v>645</v>
      </c>
      <c r="F4329">
        <f t="shared" ca="1" si="406"/>
        <v>1</v>
      </c>
      <c r="G4329">
        <f t="shared" si="407"/>
        <v>1</v>
      </c>
      <c r="H4329">
        <f t="shared" si="408"/>
        <v>3</v>
      </c>
      <c r="I4329">
        <f t="shared" ca="1" si="409"/>
        <v>5</v>
      </c>
      <c r="J4329" t="str">
        <f t="shared" ca="1" si="410"/>
        <v>Loyal</v>
      </c>
    </row>
    <row r="4330" spans="1:10" x14ac:dyDescent="0.3">
      <c r="A4330" s="10" t="s">
        <v>2387</v>
      </c>
      <c r="B4330" s="2">
        <v>45502</v>
      </c>
      <c r="C4330">
        <v>2</v>
      </c>
      <c r="D4330">
        <v>2304.35</v>
      </c>
      <c r="E4330" s="11">
        <f t="shared" ca="1" si="411"/>
        <v>577</v>
      </c>
      <c r="F4330">
        <f t="shared" ca="1" si="406"/>
        <v>1</v>
      </c>
      <c r="G4330">
        <f t="shared" si="407"/>
        <v>2</v>
      </c>
      <c r="H4330">
        <f t="shared" si="408"/>
        <v>3</v>
      </c>
      <c r="I4330">
        <f t="shared" ca="1" si="409"/>
        <v>6</v>
      </c>
      <c r="J4330" t="str">
        <f t="shared" ca="1" si="410"/>
        <v>Loyal</v>
      </c>
    </row>
    <row r="4331" spans="1:10" x14ac:dyDescent="0.3">
      <c r="A4331" s="10" t="s">
        <v>5541</v>
      </c>
      <c r="B4331" s="2">
        <v>45485</v>
      </c>
      <c r="C4331">
        <v>1</v>
      </c>
      <c r="D4331">
        <v>3260.68</v>
      </c>
      <c r="E4331" s="11">
        <f t="shared" ca="1" si="411"/>
        <v>594</v>
      </c>
      <c r="F4331">
        <f t="shared" ca="1" si="406"/>
        <v>1</v>
      </c>
      <c r="G4331">
        <f t="shared" si="407"/>
        <v>1</v>
      </c>
      <c r="H4331">
        <f t="shared" si="408"/>
        <v>3</v>
      </c>
      <c r="I4331">
        <f t="shared" ca="1" si="409"/>
        <v>5</v>
      </c>
      <c r="J4331" t="str">
        <f t="shared" ca="1" si="410"/>
        <v>Loyal</v>
      </c>
    </row>
    <row r="4332" spans="1:10" x14ac:dyDescent="0.3">
      <c r="A4332" s="10" t="s">
        <v>2263</v>
      </c>
      <c r="B4332" s="2">
        <v>45521</v>
      </c>
      <c r="C4332">
        <v>3</v>
      </c>
      <c r="D4332">
        <v>3089.6400000000003</v>
      </c>
      <c r="E4332" s="11">
        <f t="shared" ca="1" si="411"/>
        <v>558</v>
      </c>
      <c r="F4332">
        <f t="shared" ca="1" si="406"/>
        <v>1</v>
      </c>
      <c r="G4332">
        <f t="shared" si="407"/>
        <v>3</v>
      </c>
      <c r="H4332">
        <f t="shared" si="408"/>
        <v>3</v>
      </c>
      <c r="I4332">
        <f t="shared" ca="1" si="409"/>
        <v>7</v>
      </c>
      <c r="J4332" t="str">
        <f t="shared" ca="1" si="410"/>
        <v>Champion</v>
      </c>
    </row>
    <row r="4333" spans="1:10" x14ac:dyDescent="0.3">
      <c r="A4333" s="10" t="s">
        <v>1597</v>
      </c>
      <c r="B4333" s="2">
        <v>45395</v>
      </c>
      <c r="C4333">
        <v>1</v>
      </c>
      <c r="D4333">
        <v>890.67</v>
      </c>
      <c r="E4333" s="11">
        <f t="shared" ca="1" si="411"/>
        <v>684</v>
      </c>
      <c r="F4333">
        <f t="shared" ca="1" si="406"/>
        <v>1</v>
      </c>
      <c r="G4333">
        <f t="shared" si="407"/>
        <v>1</v>
      </c>
      <c r="H4333">
        <f t="shared" si="408"/>
        <v>1</v>
      </c>
      <c r="I4333">
        <f t="shared" ca="1" si="409"/>
        <v>3</v>
      </c>
      <c r="J4333" t="str">
        <f t="shared" ca="1" si="410"/>
        <v>Lost</v>
      </c>
    </row>
    <row r="4334" spans="1:10" x14ac:dyDescent="0.3">
      <c r="A4334" s="10" t="s">
        <v>4416</v>
      </c>
      <c r="B4334" s="2">
        <v>45468</v>
      </c>
      <c r="C4334">
        <v>1</v>
      </c>
      <c r="D4334">
        <v>1426.27</v>
      </c>
      <c r="E4334" s="11">
        <f t="shared" ca="1" si="411"/>
        <v>611</v>
      </c>
      <c r="F4334">
        <f t="shared" ca="1" si="406"/>
        <v>1</v>
      </c>
      <c r="G4334">
        <f t="shared" si="407"/>
        <v>1</v>
      </c>
      <c r="H4334">
        <f t="shared" si="408"/>
        <v>2</v>
      </c>
      <c r="I4334">
        <f t="shared" ca="1" si="409"/>
        <v>4</v>
      </c>
      <c r="J4334" t="str">
        <f t="shared" ca="1" si="410"/>
        <v>At Risk</v>
      </c>
    </row>
    <row r="4335" spans="1:10" x14ac:dyDescent="0.3">
      <c r="A4335" s="10" t="s">
        <v>1768</v>
      </c>
      <c r="B4335" s="2">
        <v>45618</v>
      </c>
      <c r="C4335">
        <v>4</v>
      </c>
      <c r="D4335">
        <v>3324.5099999999998</v>
      </c>
      <c r="E4335" s="11">
        <f t="shared" ca="1" si="411"/>
        <v>461</v>
      </c>
      <c r="F4335">
        <f t="shared" ca="1" si="406"/>
        <v>1</v>
      </c>
      <c r="G4335">
        <f t="shared" si="407"/>
        <v>3</v>
      </c>
      <c r="H4335">
        <f t="shared" si="408"/>
        <v>3</v>
      </c>
      <c r="I4335">
        <f t="shared" ca="1" si="409"/>
        <v>7</v>
      </c>
      <c r="J4335" t="str">
        <f t="shared" ca="1" si="410"/>
        <v>Champion</v>
      </c>
    </row>
    <row r="4336" spans="1:10" x14ac:dyDescent="0.3">
      <c r="A4336" s="10" t="s">
        <v>2931</v>
      </c>
      <c r="B4336" s="2">
        <v>45639</v>
      </c>
      <c r="C4336">
        <v>1</v>
      </c>
      <c r="D4336">
        <v>924.81</v>
      </c>
      <c r="E4336" s="11">
        <f t="shared" ca="1" si="411"/>
        <v>440</v>
      </c>
      <c r="F4336">
        <f t="shared" ca="1" si="406"/>
        <v>1</v>
      </c>
      <c r="G4336">
        <f t="shared" si="407"/>
        <v>1</v>
      </c>
      <c r="H4336">
        <f t="shared" si="408"/>
        <v>1</v>
      </c>
      <c r="I4336">
        <f t="shared" ca="1" si="409"/>
        <v>3</v>
      </c>
      <c r="J4336" t="str">
        <f t="shared" ca="1" si="410"/>
        <v>Lost</v>
      </c>
    </row>
    <row r="4337" spans="1:10" x14ac:dyDescent="0.3">
      <c r="A4337" s="10" t="s">
        <v>866</v>
      </c>
      <c r="B4337" s="2">
        <v>45501</v>
      </c>
      <c r="C4337">
        <v>1</v>
      </c>
      <c r="D4337">
        <v>1571.17</v>
      </c>
      <c r="E4337" s="11">
        <f t="shared" ca="1" si="411"/>
        <v>578</v>
      </c>
      <c r="F4337">
        <f t="shared" ca="1" si="406"/>
        <v>1</v>
      </c>
      <c r="G4337">
        <f t="shared" si="407"/>
        <v>1</v>
      </c>
      <c r="H4337">
        <f t="shared" si="408"/>
        <v>2</v>
      </c>
      <c r="I4337">
        <f t="shared" ca="1" si="409"/>
        <v>4</v>
      </c>
      <c r="J4337" t="str">
        <f t="shared" ca="1" si="410"/>
        <v>At Risk</v>
      </c>
    </row>
    <row r="4338" spans="1:10" x14ac:dyDescent="0.3">
      <c r="A4338" s="10" t="s">
        <v>1515</v>
      </c>
      <c r="B4338" s="2">
        <v>45620</v>
      </c>
      <c r="C4338">
        <v>2</v>
      </c>
      <c r="D4338">
        <v>5393.78</v>
      </c>
      <c r="E4338" s="11">
        <f t="shared" ca="1" si="411"/>
        <v>459</v>
      </c>
      <c r="F4338">
        <f t="shared" ca="1" si="406"/>
        <v>1</v>
      </c>
      <c r="G4338">
        <f t="shared" si="407"/>
        <v>2</v>
      </c>
      <c r="H4338">
        <f t="shared" si="408"/>
        <v>3</v>
      </c>
      <c r="I4338">
        <f t="shared" ca="1" si="409"/>
        <v>6</v>
      </c>
      <c r="J4338" t="str">
        <f t="shared" ca="1" si="410"/>
        <v>Loyal</v>
      </c>
    </row>
    <row r="4339" spans="1:10" x14ac:dyDescent="0.3">
      <c r="A4339" s="10" t="s">
        <v>5445</v>
      </c>
      <c r="B4339" s="2">
        <v>45482</v>
      </c>
      <c r="C4339">
        <v>1</v>
      </c>
      <c r="D4339">
        <v>1060.56</v>
      </c>
      <c r="E4339" s="11">
        <f t="shared" ca="1" si="411"/>
        <v>597</v>
      </c>
      <c r="F4339">
        <f t="shared" ca="1" si="406"/>
        <v>1</v>
      </c>
      <c r="G4339">
        <f t="shared" si="407"/>
        <v>1</v>
      </c>
      <c r="H4339">
        <f t="shared" si="408"/>
        <v>2</v>
      </c>
      <c r="I4339">
        <f t="shared" ca="1" si="409"/>
        <v>4</v>
      </c>
      <c r="J4339" t="str">
        <f t="shared" ca="1" si="410"/>
        <v>At Risk</v>
      </c>
    </row>
    <row r="4340" spans="1:10" x14ac:dyDescent="0.3">
      <c r="A4340" s="10" t="s">
        <v>3595</v>
      </c>
      <c r="B4340" s="2">
        <v>45600</v>
      </c>
      <c r="C4340">
        <v>2</v>
      </c>
      <c r="D4340">
        <v>1316.6</v>
      </c>
      <c r="E4340" s="11">
        <f t="shared" ca="1" si="411"/>
        <v>479</v>
      </c>
      <c r="F4340">
        <f t="shared" ca="1" si="406"/>
        <v>1</v>
      </c>
      <c r="G4340">
        <f t="shared" si="407"/>
        <v>2</v>
      </c>
      <c r="H4340">
        <f t="shared" si="408"/>
        <v>2</v>
      </c>
      <c r="I4340">
        <f t="shared" ca="1" si="409"/>
        <v>5</v>
      </c>
      <c r="J4340" t="str">
        <f t="shared" ca="1" si="410"/>
        <v>Loyal</v>
      </c>
    </row>
    <row r="4341" spans="1:10" x14ac:dyDescent="0.3">
      <c r="A4341" s="10" t="s">
        <v>3030</v>
      </c>
      <c r="B4341" s="2">
        <v>45523</v>
      </c>
      <c r="C4341">
        <v>1</v>
      </c>
      <c r="D4341">
        <v>777.53</v>
      </c>
      <c r="E4341" s="11">
        <f t="shared" ca="1" si="411"/>
        <v>556</v>
      </c>
      <c r="F4341">
        <f t="shared" ca="1" si="406"/>
        <v>1</v>
      </c>
      <c r="G4341">
        <f t="shared" si="407"/>
        <v>1</v>
      </c>
      <c r="H4341">
        <f t="shared" si="408"/>
        <v>1</v>
      </c>
      <c r="I4341">
        <f t="shared" ca="1" si="409"/>
        <v>3</v>
      </c>
      <c r="J4341" t="str">
        <f t="shared" ca="1" si="410"/>
        <v>Lost</v>
      </c>
    </row>
    <row r="4342" spans="1:10" x14ac:dyDescent="0.3">
      <c r="A4342" s="10" t="s">
        <v>2062</v>
      </c>
      <c r="B4342" s="2">
        <v>45570</v>
      </c>
      <c r="C4342">
        <v>2</v>
      </c>
      <c r="D4342">
        <v>5889.1399999999994</v>
      </c>
      <c r="E4342" s="11">
        <f t="shared" ca="1" si="411"/>
        <v>509</v>
      </c>
      <c r="F4342">
        <f t="shared" ca="1" si="406"/>
        <v>1</v>
      </c>
      <c r="G4342">
        <f t="shared" si="407"/>
        <v>2</v>
      </c>
      <c r="H4342">
        <f t="shared" si="408"/>
        <v>3</v>
      </c>
      <c r="I4342">
        <f t="shared" ca="1" si="409"/>
        <v>6</v>
      </c>
      <c r="J4342" t="str">
        <f t="shared" ca="1" si="410"/>
        <v>Loyal</v>
      </c>
    </row>
    <row r="4343" spans="1:10" x14ac:dyDescent="0.3">
      <c r="A4343" s="10" t="s">
        <v>301</v>
      </c>
      <c r="B4343" s="2">
        <v>45471</v>
      </c>
      <c r="C4343">
        <v>2</v>
      </c>
      <c r="D4343">
        <v>3760.3</v>
      </c>
      <c r="E4343" s="11">
        <f t="shared" ca="1" si="411"/>
        <v>608</v>
      </c>
      <c r="F4343">
        <f t="shared" ca="1" si="406"/>
        <v>1</v>
      </c>
      <c r="G4343">
        <f t="shared" si="407"/>
        <v>2</v>
      </c>
      <c r="H4343">
        <f t="shared" si="408"/>
        <v>3</v>
      </c>
      <c r="I4343">
        <f t="shared" ca="1" si="409"/>
        <v>6</v>
      </c>
      <c r="J4343" t="str">
        <f t="shared" ca="1" si="410"/>
        <v>Loyal</v>
      </c>
    </row>
    <row r="4344" spans="1:10" x14ac:dyDescent="0.3">
      <c r="A4344" s="10" t="s">
        <v>1638</v>
      </c>
      <c r="B4344" s="2">
        <v>45593</v>
      </c>
      <c r="C4344">
        <v>4</v>
      </c>
      <c r="D4344">
        <v>9236.5400000000009</v>
      </c>
      <c r="E4344" s="11">
        <f t="shared" ca="1" si="411"/>
        <v>486</v>
      </c>
      <c r="F4344">
        <f t="shared" ca="1" si="406"/>
        <v>1</v>
      </c>
      <c r="G4344">
        <f t="shared" si="407"/>
        <v>3</v>
      </c>
      <c r="H4344">
        <f t="shared" si="408"/>
        <v>3</v>
      </c>
      <c r="I4344">
        <f t="shared" ca="1" si="409"/>
        <v>7</v>
      </c>
      <c r="J4344" t="str">
        <f t="shared" ca="1" si="410"/>
        <v>Champion</v>
      </c>
    </row>
    <row r="4345" spans="1:10" x14ac:dyDescent="0.3">
      <c r="A4345" s="10" t="s">
        <v>5099</v>
      </c>
      <c r="B4345" s="2">
        <v>45641</v>
      </c>
      <c r="C4345">
        <v>1</v>
      </c>
      <c r="D4345">
        <v>3778.93</v>
      </c>
      <c r="E4345" s="11">
        <f t="shared" ca="1" si="411"/>
        <v>438</v>
      </c>
      <c r="F4345">
        <f t="shared" ca="1" si="406"/>
        <v>1</v>
      </c>
      <c r="G4345">
        <f t="shared" si="407"/>
        <v>1</v>
      </c>
      <c r="H4345">
        <f t="shared" si="408"/>
        <v>3</v>
      </c>
      <c r="I4345">
        <f t="shared" ca="1" si="409"/>
        <v>5</v>
      </c>
      <c r="J4345" t="str">
        <f t="shared" ca="1" si="410"/>
        <v>Loyal</v>
      </c>
    </row>
    <row r="4346" spans="1:10" x14ac:dyDescent="0.3">
      <c r="A4346" s="10" t="s">
        <v>320</v>
      </c>
      <c r="B4346" s="2">
        <v>45567</v>
      </c>
      <c r="C4346">
        <v>2</v>
      </c>
      <c r="D4346">
        <v>1961.8</v>
      </c>
      <c r="E4346" s="11">
        <f t="shared" ca="1" si="411"/>
        <v>512</v>
      </c>
      <c r="F4346">
        <f t="shared" ca="1" si="406"/>
        <v>1</v>
      </c>
      <c r="G4346">
        <f t="shared" si="407"/>
        <v>2</v>
      </c>
      <c r="H4346">
        <f t="shared" si="408"/>
        <v>2</v>
      </c>
      <c r="I4346">
        <f t="shared" ca="1" si="409"/>
        <v>5</v>
      </c>
      <c r="J4346" t="str">
        <f t="shared" ca="1" si="410"/>
        <v>Loyal</v>
      </c>
    </row>
    <row r="4347" spans="1:10" x14ac:dyDescent="0.3">
      <c r="A4347" s="10" t="s">
        <v>5346</v>
      </c>
      <c r="B4347" s="2">
        <v>45604</v>
      </c>
      <c r="C4347">
        <v>2</v>
      </c>
      <c r="D4347">
        <v>2590.81</v>
      </c>
      <c r="E4347" s="11">
        <f t="shared" ca="1" si="411"/>
        <v>475</v>
      </c>
      <c r="F4347">
        <f t="shared" ca="1" si="406"/>
        <v>1</v>
      </c>
      <c r="G4347">
        <f t="shared" si="407"/>
        <v>2</v>
      </c>
      <c r="H4347">
        <f t="shared" si="408"/>
        <v>3</v>
      </c>
      <c r="I4347">
        <f t="shared" ca="1" si="409"/>
        <v>6</v>
      </c>
      <c r="J4347" t="str">
        <f t="shared" ca="1" si="410"/>
        <v>Loyal</v>
      </c>
    </row>
    <row r="4348" spans="1:10" x14ac:dyDescent="0.3">
      <c r="A4348" s="10" t="s">
        <v>1950</v>
      </c>
      <c r="B4348" s="2">
        <v>45610</v>
      </c>
      <c r="C4348">
        <v>1</v>
      </c>
      <c r="D4348">
        <v>1767.93</v>
      </c>
      <c r="E4348" s="11">
        <f t="shared" ca="1" si="411"/>
        <v>469</v>
      </c>
      <c r="F4348">
        <f t="shared" ca="1" si="406"/>
        <v>1</v>
      </c>
      <c r="G4348">
        <f t="shared" si="407"/>
        <v>1</v>
      </c>
      <c r="H4348">
        <f t="shared" si="408"/>
        <v>2</v>
      </c>
      <c r="I4348">
        <f t="shared" ca="1" si="409"/>
        <v>4</v>
      </c>
      <c r="J4348" t="str">
        <f t="shared" ca="1" si="410"/>
        <v>At Risk</v>
      </c>
    </row>
    <row r="4349" spans="1:10" x14ac:dyDescent="0.3">
      <c r="A4349" s="10" t="s">
        <v>1191</v>
      </c>
      <c r="B4349" s="2">
        <v>45531</v>
      </c>
      <c r="C4349">
        <v>1</v>
      </c>
      <c r="D4349">
        <v>686.99</v>
      </c>
      <c r="E4349" s="11">
        <f t="shared" ca="1" si="411"/>
        <v>548</v>
      </c>
      <c r="F4349">
        <f t="shared" ca="1" si="406"/>
        <v>1</v>
      </c>
      <c r="G4349">
        <f t="shared" si="407"/>
        <v>1</v>
      </c>
      <c r="H4349">
        <f t="shared" si="408"/>
        <v>1</v>
      </c>
      <c r="I4349">
        <f t="shared" ca="1" si="409"/>
        <v>3</v>
      </c>
      <c r="J4349" t="str">
        <f t="shared" ca="1" si="410"/>
        <v>Lost</v>
      </c>
    </row>
    <row r="4350" spans="1:10" x14ac:dyDescent="0.3">
      <c r="A4350" s="10" t="s">
        <v>2819</v>
      </c>
      <c r="B4350" s="2">
        <v>45406</v>
      </c>
      <c r="C4350">
        <v>1</v>
      </c>
      <c r="D4350">
        <v>1947.22</v>
      </c>
      <c r="E4350" s="11">
        <f t="shared" ca="1" si="411"/>
        <v>673</v>
      </c>
      <c r="F4350">
        <f t="shared" ca="1" si="406"/>
        <v>1</v>
      </c>
      <c r="G4350">
        <f t="shared" si="407"/>
        <v>1</v>
      </c>
      <c r="H4350">
        <f t="shared" si="408"/>
        <v>2</v>
      </c>
      <c r="I4350">
        <f t="shared" ca="1" si="409"/>
        <v>4</v>
      </c>
      <c r="J4350" t="str">
        <f t="shared" ca="1" si="410"/>
        <v>At Risk</v>
      </c>
    </row>
    <row r="4351" spans="1:10" x14ac:dyDescent="0.3">
      <c r="A4351" s="10" t="s">
        <v>932</v>
      </c>
      <c r="B4351" s="2">
        <v>45567</v>
      </c>
      <c r="C4351">
        <v>1</v>
      </c>
      <c r="D4351">
        <v>331.88</v>
      </c>
      <c r="E4351" s="11">
        <f t="shared" ca="1" si="411"/>
        <v>512</v>
      </c>
      <c r="F4351">
        <f t="shared" ca="1" si="406"/>
        <v>1</v>
      </c>
      <c r="G4351">
        <f t="shared" si="407"/>
        <v>1</v>
      </c>
      <c r="H4351">
        <f t="shared" si="408"/>
        <v>1</v>
      </c>
      <c r="I4351">
        <f t="shared" ca="1" si="409"/>
        <v>3</v>
      </c>
      <c r="J4351" t="str">
        <f t="shared" ca="1" si="410"/>
        <v>Lost</v>
      </c>
    </row>
    <row r="4352" spans="1:10" x14ac:dyDescent="0.3">
      <c r="A4352" s="10" t="s">
        <v>364</v>
      </c>
      <c r="B4352" s="2">
        <v>45653</v>
      </c>
      <c r="C4352">
        <v>2</v>
      </c>
      <c r="D4352">
        <v>2169.08</v>
      </c>
      <c r="E4352" s="11">
        <f t="shared" ca="1" si="411"/>
        <v>426</v>
      </c>
      <c r="F4352">
        <f t="shared" ca="1" si="406"/>
        <v>1</v>
      </c>
      <c r="G4352">
        <f t="shared" si="407"/>
        <v>2</v>
      </c>
      <c r="H4352">
        <f t="shared" si="408"/>
        <v>3</v>
      </c>
      <c r="I4352">
        <f t="shared" ca="1" si="409"/>
        <v>6</v>
      </c>
      <c r="J4352" t="str">
        <f t="shared" ca="1" si="410"/>
        <v>Loyal</v>
      </c>
    </row>
    <row r="4353" spans="1:10" x14ac:dyDescent="0.3">
      <c r="A4353" s="10" t="s">
        <v>5556</v>
      </c>
      <c r="B4353" s="2">
        <v>45440</v>
      </c>
      <c r="C4353">
        <v>1</v>
      </c>
      <c r="D4353">
        <v>226.05</v>
      </c>
      <c r="E4353" s="11">
        <f t="shared" ca="1" si="411"/>
        <v>639</v>
      </c>
      <c r="F4353">
        <f t="shared" ca="1" si="406"/>
        <v>1</v>
      </c>
      <c r="G4353">
        <f t="shared" si="407"/>
        <v>1</v>
      </c>
      <c r="H4353">
        <f t="shared" si="408"/>
        <v>1</v>
      </c>
      <c r="I4353">
        <f t="shared" ca="1" si="409"/>
        <v>3</v>
      </c>
      <c r="J4353" t="str">
        <f t="shared" ca="1" si="410"/>
        <v>Lost</v>
      </c>
    </row>
    <row r="4354" spans="1:10" x14ac:dyDescent="0.3">
      <c r="A4354" s="10" t="s">
        <v>465</v>
      </c>
      <c r="B4354" s="2">
        <v>45634</v>
      </c>
      <c r="C4354">
        <v>5</v>
      </c>
      <c r="D4354">
        <v>7791.33</v>
      </c>
      <c r="E4354" s="11">
        <f t="shared" ca="1" si="411"/>
        <v>445</v>
      </c>
      <c r="F4354">
        <f t="shared" ca="1" si="406"/>
        <v>1</v>
      </c>
      <c r="G4354">
        <f t="shared" si="407"/>
        <v>3</v>
      </c>
      <c r="H4354">
        <f t="shared" si="408"/>
        <v>3</v>
      </c>
      <c r="I4354">
        <f t="shared" ca="1" si="409"/>
        <v>7</v>
      </c>
      <c r="J4354" t="str">
        <f t="shared" ca="1" si="410"/>
        <v>Champion</v>
      </c>
    </row>
    <row r="4355" spans="1:10" x14ac:dyDescent="0.3">
      <c r="A4355" s="10" t="s">
        <v>777</v>
      </c>
      <c r="B4355" s="2">
        <v>45576</v>
      </c>
      <c r="C4355">
        <v>3</v>
      </c>
      <c r="D4355">
        <v>1363.4299999999998</v>
      </c>
      <c r="E4355" s="11">
        <f t="shared" ca="1" si="411"/>
        <v>503</v>
      </c>
      <c r="F4355">
        <f t="shared" ref="F4355:F4418" ca="1" si="412">_xlfn.IFS(E4355&lt;100,3,E4355&lt;=200,2,E4355&gt;200,1)</f>
        <v>1</v>
      </c>
      <c r="G4355">
        <f t="shared" ref="G4355:G4418" si="413">_xlfn.IFS(C4355&gt;=3,3,C4355=2,2,C4355=1,1)</f>
        <v>3</v>
      </c>
      <c r="H4355">
        <f t="shared" ref="H4355:H4418" si="414">_xlfn.IFS(D4355&gt;=2000,3,D4355&gt;=1000,2,D4355&lt;1000,1)</f>
        <v>2</v>
      </c>
      <c r="I4355">
        <f t="shared" ref="I4355:I4418" ca="1" si="415">F4355+G4355+H4355</f>
        <v>6</v>
      </c>
      <c r="J4355" t="str">
        <f t="shared" ref="J4355:J4418" ca="1" si="416">_xlfn.IFS(I4355&gt;=7,"Champion",I4355&gt;=5,"Loyal",I4355&gt;=4,"At Risk",I4355&lt;4,"Lost")</f>
        <v>Loyal</v>
      </c>
    </row>
    <row r="4356" spans="1:10" x14ac:dyDescent="0.3">
      <c r="A4356" s="10" t="s">
        <v>1701</v>
      </c>
      <c r="B4356" s="2">
        <v>45559</v>
      </c>
      <c r="C4356">
        <v>1</v>
      </c>
      <c r="D4356">
        <v>645.07000000000005</v>
      </c>
      <c r="E4356" s="11">
        <f t="shared" ca="1" si="411"/>
        <v>520</v>
      </c>
      <c r="F4356">
        <f t="shared" ca="1" si="412"/>
        <v>1</v>
      </c>
      <c r="G4356">
        <f t="shared" si="413"/>
        <v>1</v>
      </c>
      <c r="H4356">
        <f t="shared" si="414"/>
        <v>1</v>
      </c>
      <c r="I4356">
        <f t="shared" ca="1" si="415"/>
        <v>3</v>
      </c>
      <c r="J4356" t="str">
        <f t="shared" ca="1" si="416"/>
        <v>Lost</v>
      </c>
    </row>
    <row r="4357" spans="1:10" x14ac:dyDescent="0.3">
      <c r="A4357" s="10" t="s">
        <v>1184</v>
      </c>
      <c r="B4357" s="2">
        <v>45530</v>
      </c>
      <c r="C4357">
        <v>1</v>
      </c>
      <c r="D4357">
        <v>392.17</v>
      </c>
      <c r="E4357" s="11">
        <f t="shared" ref="E4357:E4420" ca="1" si="417">TODAY()-B4357</f>
        <v>549</v>
      </c>
      <c r="F4357">
        <f t="shared" ca="1" si="412"/>
        <v>1</v>
      </c>
      <c r="G4357">
        <f t="shared" si="413"/>
        <v>1</v>
      </c>
      <c r="H4357">
        <f t="shared" si="414"/>
        <v>1</v>
      </c>
      <c r="I4357">
        <f t="shared" ca="1" si="415"/>
        <v>3</v>
      </c>
      <c r="J4357" t="str">
        <f t="shared" ca="1" si="416"/>
        <v>Lost</v>
      </c>
    </row>
    <row r="4358" spans="1:10" x14ac:dyDescent="0.3">
      <c r="A4358" s="10" t="s">
        <v>1400</v>
      </c>
      <c r="B4358" s="2">
        <v>45381</v>
      </c>
      <c r="C4358">
        <v>2</v>
      </c>
      <c r="D4358">
        <v>1698.6399999999999</v>
      </c>
      <c r="E4358" s="11">
        <f t="shared" ca="1" si="417"/>
        <v>698</v>
      </c>
      <c r="F4358">
        <f t="shared" ca="1" si="412"/>
        <v>1</v>
      </c>
      <c r="G4358">
        <f t="shared" si="413"/>
        <v>2</v>
      </c>
      <c r="H4358">
        <f t="shared" si="414"/>
        <v>2</v>
      </c>
      <c r="I4358">
        <f t="shared" ca="1" si="415"/>
        <v>5</v>
      </c>
      <c r="J4358" t="str">
        <f t="shared" ca="1" si="416"/>
        <v>Loyal</v>
      </c>
    </row>
    <row r="4359" spans="1:10" x14ac:dyDescent="0.3">
      <c r="A4359" s="10" t="s">
        <v>4401</v>
      </c>
      <c r="B4359" s="2">
        <v>45387</v>
      </c>
      <c r="C4359">
        <v>2</v>
      </c>
      <c r="D4359">
        <v>1112.93</v>
      </c>
      <c r="E4359" s="11">
        <f t="shared" ca="1" si="417"/>
        <v>692</v>
      </c>
      <c r="F4359">
        <f t="shared" ca="1" si="412"/>
        <v>1</v>
      </c>
      <c r="G4359">
        <f t="shared" si="413"/>
        <v>2</v>
      </c>
      <c r="H4359">
        <f t="shared" si="414"/>
        <v>2</v>
      </c>
      <c r="I4359">
        <f t="shared" ca="1" si="415"/>
        <v>5</v>
      </c>
      <c r="J4359" t="str">
        <f t="shared" ca="1" si="416"/>
        <v>Loyal</v>
      </c>
    </row>
    <row r="4360" spans="1:10" x14ac:dyDescent="0.3">
      <c r="A4360" s="10" t="s">
        <v>1643</v>
      </c>
      <c r="B4360" s="2">
        <v>45299</v>
      </c>
      <c r="C4360">
        <v>1</v>
      </c>
      <c r="D4360">
        <v>2056</v>
      </c>
      <c r="E4360" s="11">
        <f t="shared" ca="1" si="417"/>
        <v>780</v>
      </c>
      <c r="F4360">
        <f t="shared" ca="1" si="412"/>
        <v>1</v>
      </c>
      <c r="G4360">
        <f t="shared" si="413"/>
        <v>1</v>
      </c>
      <c r="H4360">
        <f t="shared" si="414"/>
        <v>3</v>
      </c>
      <c r="I4360">
        <f t="shared" ca="1" si="415"/>
        <v>5</v>
      </c>
      <c r="J4360" t="str">
        <f t="shared" ca="1" si="416"/>
        <v>Loyal</v>
      </c>
    </row>
    <row r="4361" spans="1:10" x14ac:dyDescent="0.3">
      <c r="A4361" s="10" t="s">
        <v>847</v>
      </c>
      <c r="B4361" s="2">
        <v>45613</v>
      </c>
      <c r="C4361">
        <v>2</v>
      </c>
      <c r="D4361">
        <v>4099.74</v>
      </c>
      <c r="E4361" s="11">
        <f t="shared" ca="1" si="417"/>
        <v>466</v>
      </c>
      <c r="F4361">
        <f t="shared" ca="1" si="412"/>
        <v>1</v>
      </c>
      <c r="G4361">
        <f t="shared" si="413"/>
        <v>2</v>
      </c>
      <c r="H4361">
        <f t="shared" si="414"/>
        <v>3</v>
      </c>
      <c r="I4361">
        <f t="shared" ca="1" si="415"/>
        <v>6</v>
      </c>
      <c r="J4361" t="str">
        <f t="shared" ca="1" si="416"/>
        <v>Loyal</v>
      </c>
    </row>
    <row r="4362" spans="1:10" x14ac:dyDescent="0.3">
      <c r="A4362" s="10" t="s">
        <v>2888</v>
      </c>
      <c r="B4362" s="2">
        <v>45525</v>
      </c>
      <c r="C4362">
        <v>2</v>
      </c>
      <c r="D4362">
        <v>2439.25</v>
      </c>
      <c r="E4362" s="11">
        <f t="shared" ca="1" si="417"/>
        <v>554</v>
      </c>
      <c r="F4362">
        <f t="shared" ca="1" si="412"/>
        <v>1</v>
      </c>
      <c r="G4362">
        <f t="shared" si="413"/>
        <v>2</v>
      </c>
      <c r="H4362">
        <f t="shared" si="414"/>
        <v>3</v>
      </c>
      <c r="I4362">
        <f t="shared" ca="1" si="415"/>
        <v>6</v>
      </c>
      <c r="J4362" t="str">
        <f t="shared" ca="1" si="416"/>
        <v>Loyal</v>
      </c>
    </row>
    <row r="4363" spans="1:10" x14ac:dyDescent="0.3">
      <c r="A4363" s="10" t="s">
        <v>507</v>
      </c>
      <c r="B4363" s="2">
        <v>45626</v>
      </c>
      <c r="C4363">
        <v>3</v>
      </c>
      <c r="D4363">
        <v>3698.83</v>
      </c>
      <c r="E4363" s="11">
        <f t="shared" ca="1" si="417"/>
        <v>453</v>
      </c>
      <c r="F4363">
        <f t="shared" ca="1" si="412"/>
        <v>1</v>
      </c>
      <c r="G4363">
        <f t="shared" si="413"/>
        <v>3</v>
      </c>
      <c r="H4363">
        <f t="shared" si="414"/>
        <v>3</v>
      </c>
      <c r="I4363">
        <f t="shared" ca="1" si="415"/>
        <v>7</v>
      </c>
      <c r="J4363" t="str">
        <f t="shared" ca="1" si="416"/>
        <v>Champion</v>
      </c>
    </row>
    <row r="4364" spans="1:10" x14ac:dyDescent="0.3">
      <c r="A4364" s="10" t="s">
        <v>3574</v>
      </c>
      <c r="B4364" s="2">
        <v>45593</v>
      </c>
      <c r="C4364">
        <v>3</v>
      </c>
      <c r="D4364">
        <v>2479.12</v>
      </c>
      <c r="E4364" s="11">
        <f t="shared" ca="1" si="417"/>
        <v>486</v>
      </c>
      <c r="F4364">
        <f t="shared" ca="1" si="412"/>
        <v>1</v>
      </c>
      <c r="G4364">
        <f t="shared" si="413"/>
        <v>3</v>
      </c>
      <c r="H4364">
        <f t="shared" si="414"/>
        <v>3</v>
      </c>
      <c r="I4364">
        <f t="shared" ca="1" si="415"/>
        <v>7</v>
      </c>
      <c r="J4364" t="str">
        <f t="shared" ca="1" si="416"/>
        <v>Champion</v>
      </c>
    </row>
    <row r="4365" spans="1:10" x14ac:dyDescent="0.3">
      <c r="A4365" s="10" t="s">
        <v>2025</v>
      </c>
      <c r="B4365" s="2">
        <v>45461</v>
      </c>
      <c r="C4365">
        <v>2</v>
      </c>
      <c r="D4365">
        <v>1064.97</v>
      </c>
      <c r="E4365" s="11">
        <f t="shared" ca="1" si="417"/>
        <v>618</v>
      </c>
      <c r="F4365">
        <f t="shared" ca="1" si="412"/>
        <v>1</v>
      </c>
      <c r="G4365">
        <f t="shared" si="413"/>
        <v>2</v>
      </c>
      <c r="H4365">
        <f t="shared" si="414"/>
        <v>2</v>
      </c>
      <c r="I4365">
        <f t="shared" ca="1" si="415"/>
        <v>5</v>
      </c>
      <c r="J4365" t="str">
        <f t="shared" ca="1" si="416"/>
        <v>Loyal</v>
      </c>
    </row>
    <row r="4366" spans="1:10" x14ac:dyDescent="0.3">
      <c r="A4366" s="10" t="s">
        <v>2535</v>
      </c>
      <c r="B4366" s="2">
        <v>45526</v>
      </c>
      <c r="C4366">
        <v>1</v>
      </c>
      <c r="D4366">
        <v>2243.52</v>
      </c>
      <c r="E4366" s="11">
        <f t="shared" ca="1" si="417"/>
        <v>553</v>
      </c>
      <c r="F4366">
        <f t="shared" ca="1" si="412"/>
        <v>1</v>
      </c>
      <c r="G4366">
        <f t="shared" si="413"/>
        <v>1</v>
      </c>
      <c r="H4366">
        <f t="shared" si="414"/>
        <v>3</v>
      </c>
      <c r="I4366">
        <f t="shared" ca="1" si="415"/>
        <v>5</v>
      </c>
      <c r="J4366" t="str">
        <f t="shared" ca="1" si="416"/>
        <v>Loyal</v>
      </c>
    </row>
    <row r="4367" spans="1:10" x14ac:dyDescent="0.3">
      <c r="A4367" s="10" t="s">
        <v>4791</v>
      </c>
      <c r="B4367" s="2">
        <v>45591</v>
      </c>
      <c r="C4367">
        <v>1</v>
      </c>
      <c r="D4367">
        <v>630.75</v>
      </c>
      <c r="E4367" s="11">
        <f t="shared" ca="1" si="417"/>
        <v>488</v>
      </c>
      <c r="F4367">
        <f t="shared" ca="1" si="412"/>
        <v>1</v>
      </c>
      <c r="G4367">
        <f t="shared" si="413"/>
        <v>1</v>
      </c>
      <c r="H4367">
        <f t="shared" si="414"/>
        <v>1</v>
      </c>
      <c r="I4367">
        <f t="shared" ca="1" si="415"/>
        <v>3</v>
      </c>
      <c r="J4367" t="str">
        <f t="shared" ca="1" si="416"/>
        <v>Lost</v>
      </c>
    </row>
    <row r="4368" spans="1:10" x14ac:dyDescent="0.3">
      <c r="A4368" s="10" t="s">
        <v>2941</v>
      </c>
      <c r="B4368" s="2">
        <v>45316</v>
      </c>
      <c r="C4368">
        <v>1</v>
      </c>
      <c r="D4368">
        <v>4325.09</v>
      </c>
      <c r="E4368" s="11">
        <f t="shared" ca="1" si="417"/>
        <v>763</v>
      </c>
      <c r="F4368">
        <f t="shared" ca="1" si="412"/>
        <v>1</v>
      </c>
      <c r="G4368">
        <f t="shared" si="413"/>
        <v>1</v>
      </c>
      <c r="H4368">
        <f t="shared" si="414"/>
        <v>3</v>
      </c>
      <c r="I4368">
        <f t="shared" ca="1" si="415"/>
        <v>5</v>
      </c>
      <c r="J4368" t="str">
        <f t="shared" ca="1" si="416"/>
        <v>Loyal</v>
      </c>
    </row>
    <row r="4369" spans="1:10" x14ac:dyDescent="0.3">
      <c r="A4369" s="10" t="s">
        <v>1139</v>
      </c>
      <c r="B4369" s="2">
        <v>45579</v>
      </c>
      <c r="C4369">
        <v>1</v>
      </c>
      <c r="D4369">
        <v>169.99</v>
      </c>
      <c r="E4369" s="11">
        <f t="shared" ca="1" si="417"/>
        <v>500</v>
      </c>
      <c r="F4369">
        <f t="shared" ca="1" si="412"/>
        <v>1</v>
      </c>
      <c r="G4369">
        <f t="shared" si="413"/>
        <v>1</v>
      </c>
      <c r="H4369">
        <f t="shared" si="414"/>
        <v>1</v>
      </c>
      <c r="I4369">
        <f t="shared" ca="1" si="415"/>
        <v>3</v>
      </c>
      <c r="J4369" t="str">
        <f t="shared" ca="1" si="416"/>
        <v>Lost</v>
      </c>
    </row>
    <row r="4370" spans="1:10" x14ac:dyDescent="0.3">
      <c r="A4370" s="10" t="s">
        <v>3163</v>
      </c>
      <c r="B4370" s="2">
        <v>45649</v>
      </c>
      <c r="C4370">
        <v>1</v>
      </c>
      <c r="D4370">
        <v>3115.78</v>
      </c>
      <c r="E4370" s="11">
        <f t="shared" ca="1" si="417"/>
        <v>430</v>
      </c>
      <c r="F4370">
        <f t="shared" ca="1" si="412"/>
        <v>1</v>
      </c>
      <c r="G4370">
        <f t="shared" si="413"/>
        <v>1</v>
      </c>
      <c r="H4370">
        <f t="shared" si="414"/>
        <v>3</v>
      </c>
      <c r="I4370">
        <f t="shared" ca="1" si="415"/>
        <v>5</v>
      </c>
      <c r="J4370" t="str">
        <f t="shared" ca="1" si="416"/>
        <v>Loyal</v>
      </c>
    </row>
    <row r="4371" spans="1:10" x14ac:dyDescent="0.3">
      <c r="A4371" s="10" t="s">
        <v>5140</v>
      </c>
      <c r="B4371" s="2">
        <v>45370</v>
      </c>
      <c r="C4371">
        <v>1</v>
      </c>
      <c r="D4371">
        <v>576.94000000000005</v>
      </c>
      <c r="E4371" s="11">
        <f t="shared" ca="1" si="417"/>
        <v>709</v>
      </c>
      <c r="F4371">
        <f t="shared" ca="1" si="412"/>
        <v>1</v>
      </c>
      <c r="G4371">
        <f t="shared" si="413"/>
        <v>1</v>
      </c>
      <c r="H4371">
        <f t="shared" si="414"/>
        <v>1</v>
      </c>
      <c r="I4371">
        <f t="shared" ca="1" si="415"/>
        <v>3</v>
      </c>
      <c r="J4371" t="str">
        <f t="shared" ca="1" si="416"/>
        <v>Lost</v>
      </c>
    </row>
    <row r="4372" spans="1:10" x14ac:dyDescent="0.3">
      <c r="A4372" s="10" t="s">
        <v>4233</v>
      </c>
      <c r="B4372" s="2">
        <v>45384</v>
      </c>
      <c r="C4372">
        <v>1</v>
      </c>
      <c r="D4372">
        <v>999.33</v>
      </c>
      <c r="E4372" s="11">
        <f t="shared" ca="1" si="417"/>
        <v>695</v>
      </c>
      <c r="F4372">
        <f t="shared" ca="1" si="412"/>
        <v>1</v>
      </c>
      <c r="G4372">
        <f t="shared" si="413"/>
        <v>1</v>
      </c>
      <c r="H4372">
        <f t="shared" si="414"/>
        <v>1</v>
      </c>
      <c r="I4372">
        <f t="shared" ca="1" si="415"/>
        <v>3</v>
      </c>
      <c r="J4372" t="str">
        <f t="shared" ca="1" si="416"/>
        <v>Lost</v>
      </c>
    </row>
    <row r="4373" spans="1:10" x14ac:dyDescent="0.3">
      <c r="A4373" s="10" t="s">
        <v>3911</v>
      </c>
      <c r="B4373" s="2">
        <v>45636</v>
      </c>
      <c r="C4373">
        <v>2</v>
      </c>
      <c r="D4373">
        <v>644.56999999999994</v>
      </c>
      <c r="E4373" s="11">
        <f t="shared" ca="1" si="417"/>
        <v>443</v>
      </c>
      <c r="F4373">
        <f t="shared" ca="1" si="412"/>
        <v>1</v>
      </c>
      <c r="G4373">
        <f t="shared" si="413"/>
        <v>2</v>
      </c>
      <c r="H4373">
        <f t="shared" si="414"/>
        <v>1</v>
      </c>
      <c r="I4373">
        <f t="shared" ca="1" si="415"/>
        <v>4</v>
      </c>
      <c r="J4373" t="str">
        <f t="shared" ca="1" si="416"/>
        <v>At Risk</v>
      </c>
    </row>
    <row r="4374" spans="1:10" x14ac:dyDescent="0.3">
      <c r="A4374" s="10" t="s">
        <v>2356</v>
      </c>
      <c r="B4374" s="2">
        <v>45647</v>
      </c>
      <c r="C4374">
        <v>4</v>
      </c>
      <c r="D4374">
        <v>5259.57</v>
      </c>
      <c r="E4374" s="11">
        <f t="shared" ca="1" si="417"/>
        <v>432</v>
      </c>
      <c r="F4374">
        <f t="shared" ca="1" si="412"/>
        <v>1</v>
      </c>
      <c r="G4374">
        <f t="shared" si="413"/>
        <v>3</v>
      </c>
      <c r="H4374">
        <f t="shared" si="414"/>
        <v>3</v>
      </c>
      <c r="I4374">
        <f t="shared" ca="1" si="415"/>
        <v>7</v>
      </c>
      <c r="J4374" t="str">
        <f t="shared" ca="1" si="416"/>
        <v>Champion</v>
      </c>
    </row>
    <row r="4375" spans="1:10" x14ac:dyDescent="0.3">
      <c r="A4375" s="10" t="s">
        <v>4365</v>
      </c>
      <c r="B4375" s="2">
        <v>45490</v>
      </c>
      <c r="C4375">
        <v>2</v>
      </c>
      <c r="D4375">
        <v>664.74</v>
      </c>
      <c r="E4375" s="11">
        <f t="shared" ca="1" si="417"/>
        <v>589</v>
      </c>
      <c r="F4375">
        <f t="shared" ca="1" si="412"/>
        <v>1</v>
      </c>
      <c r="G4375">
        <f t="shared" si="413"/>
        <v>2</v>
      </c>
      <c r="H4375">
        <f t="shared" si="414"/>
        <v>1</v>
      </c>
      <c r="I4375">
        <f t="shared" ca="1" si="415"/>
        <v>4</v>
      </c>
      <c r="J4375" t="str">
        <f t="shared" ca="1" si="416"/>
        <v>At Risk</v>
      </c>
    </row>
    <row r="4376" spans="1:10" x14ac:dyDescent="0.3">
      <c r="A4376" s="10" t="s">
        <v>3491</v>
      </c>
      <c r="B4376" s="2">
        <v>45310</v>
      </c>
      <c r="C4376">
        <v>1</v>
      </c>
      <c r="D4376">
        <v>285.98</v>
      </c>
      <c r="E4376" s="11">
        <f t="shared" ca="1" si="417"/>
        <v>769</v>
      </c>
      <c r="F4376">
        <f t="shared" ca="1" si="412"/>
        <v>1</v>
      </c>
      <c r="G4376">
        <f t="shared" si="413"/>
        <v>1</v>
      </c>
      <c r="H4376">
        <f t="shared" si="414"/>
        <v>1</v>
      </c>
      <c r="I4376">
        <f t="shared" ca="1" si="415"/>
        <v>3</v>
      </c>
      <c r="J4376" t="str">
        <f t="shared" ca="1" si="416"/>
        <v>Lost</v>
      </c>
    </row>
    <row r="4377" spans="1:10" x14ac:dyDescent="0.3">
      <c r="A4377" s="10" t="s">
        <v>1384</v>
      </c>
      <c r="B4377" s="2">
        <v>45480</v>
      </c>
      <c r="C4377">
        <v>2</v>
      </c>
      <c r="D4377">
        <v>1371.63</v>
      </c>
      <c r="E4377" s="11">
        <f t="shared" ca="1" si="417"/>
        <v>599</v>
      </c>
      <c r="F4377">
        <f t="shared" ca="1" si="412"/>
        <v>1</v>
      </c>
      <c r="G4377">
        <f t="shared" si="413"/>
        <v>2</v>
      </c>
      <c r="H4377">
        <f t="shared" si="414"/>
        <v>2</v>
      </c>
      <c r="I4377">
        <f t="shared" ca="1" si="415"/>
        <v>5</v>
      </c>
      <c r="J4377" t="str">
        <f t="shared" ca="1" si="416"/>
        <v>Loyal</v>
      </c>
    </row>
    <row r="4378" spans="1:10" x14ac:dyDescent="0.3">
      <c r="A4378" s="10" t="s">
        <v>5091</v>
      </c>
      <c r="B4378" s="2">
        <v>45632</v>
      </c>
      <c r="C4378">
        <v>1</v>
      </c>
      <c r="D4378">
        <v>829.74</v>
      </c>
      <c r="E4378" s="11">
        <f t="shared" ca="1" si="417"/>
        <v>447</v>
      </c>
      <c r="F4378">
        <f t="shared" ca="1" si="412"/>
        <v>1</v>
      </c>
      <c r="G4378">
        <f t="shared" si="413"/>
        <v>1</v>
      </c>
      <c r="H4378">
        <f t="shared" si="414"/>
        <v>1</v>
      </c>
      <c r="I4378">
        <f t="shared" ca="1" si="415"/>
        <v>3</v>
      </c>
      <c r="J4378" t="str">
        <f t="shared" ca="1" si="416"/>
        <v>Lost</v>
      </c>
    </row>
    <row r="4379" spans="1:10" x14ac:dyDescent="0.3">
      <c r="A4379" s="10" t="s">
        <v>1828</v>
      </c>
      <c r="B4379" s="2">
        <v>45501</v>
      </c>
      <c r="C4379">
        <v>2</v>
      </c>
      <c r="D4379">
        <v>639.32999999999993</v>
      </c>
      <c r="E4379" s="11">
        <f t="shared" ca="1" si="417"/>
        <v>578</v>
      </c>
      <c r="F4379">
        <f t="shared" ca="1" si="412"/>
        <v>1</v>
      </c>
      <c r="G4379">
        <f t="shared" si="413"/>
        <v>2</v>
      </c>
      <c r="H4379">
        <f t="shared" si="414"/>
        <v>1</v>
      </c>
      <c r="I4379">
        <f t="shared" ca="1" si="415"/>
        <v>4</v>
      </c>
      <c r="J4379" t="str">
        <f t="shared" ca="1" si="416"/>
        <v>At Risk</v>
      </c>
    </row>
    <row r="4380" spans="1:10" x14ac:dyDescent="0.3">
      <c r="A4380" s="10" t="s">
        <v>904</v>
      </c>
      <c r="B4380" s="2">
        <v>45365</v>
      </c>
      <c r="C4380">
        <v>2</v>
      </c>
      <c r="D4380">
        <v>399.87</v>
      </c>
      <c r="E4380" s="11">
        <f t="shared" ca="1" si="417"/>
        <v>714</v>
      </c>
      <c r="F4380">
        <f t="shared" ca="1" si="412"/>
        <v>1</v>
      </c>
      <c r="G4380">
        <f t="shared" si="413"/>
        <v>2</v>
      </c>
      <c r="H4380">
        <f t="shared" si="414"/>
        <v>1</v>
      </c>
      <c r="I4380">
        <f t="shared" ca="1" si="415"/>
        <v>4</v>
      </c>
      <c r="J4380" t="str">
        <f t="shared" ca="1" si="416"/>
        <v>At Risk</v>
      </c>
    </row>
    <row r="4381" spans="1:10" x14ac:dyDescent="0.3">
      <c r="A4381" s="10" t="s">
        <v>402</v>
      </c>
      <c r="B4381" s="2">
        <v>45636</v>
      </c>
      <c r="C4381">
        <v>3</v>
      </c>
      <c r="D4381">
        <v>2794.16</v>
      </c>
      <c r="E4381" s="11">
        <f t="shared" ca="1" si="417"/>
        <v>443</v>
      </c>
      <c r="F4381">
        <f t="shared" ca="1" si="412"/>
        <v>1</v>
      </c>
      <c r="G4381">
        <f t="shared" si="413"/>
        <v>3</v>
      </c>
      <c r="H4381">
        <f t="shared" si="414"/>
        <v>3</v>
      </c>
      <c r="I4381">
        <f t="shared" ca="1" si="415"/>
        <v>7</v>
      </c>
      <c r="J4381" t="str">
        <f t="shared" ca="1" si="416"/>
        <v>Champion</v>
      </c>
    </row>
    <row r="4382" spans="1:10" x14ac:dyDescent="0.3">
      <c r="A4382" s="10" t="s">
        <v>4890</v>
      </c>
      <c r="B4382" s="2">
        <v>45642</v>
      </c>
      <c r="C4382">
        <v>1</v>
      </c>
      <c r="D4382">
        <v>668.29</v>
      </c>
      <c r="E4382" s="11">
        <f t="shared" ca="1" si="417"/>
        <v>437</v>
      </c>
      <c r="F4382">
        <f t="shared" ca="1" si="412"/>
        <v>1</v>
      </c>
      <c r="G4382">
        <f t="shared" si="413"/>
        <v>1</v>
      </c>
      <c r="H4382">
        <f t="shared" si="414"/>
        <v>1</v>
      </c>
      <c r="I4382">
        <f t="shared" ca="1" si="415"/>
        <v>3</v>
      </c>
      <c r="J4382" t="str">
        <f t="shared" ca="1" si="416"/>
        <v>Lost</v>
      </c>
    </row>
    <row r="4383" spans="1:10" x14ac:dyDescent="0.3">
      <c r="A4383" s="10" t="s">
        <v>5389</v>
      </c>
      <c r="B4383" s="2">
        <v>45430</v>
      </c>
      <c r="C4383">
        <v>1</v>
      </c>
      <c r="D4383">
        <v>390.07</v>
      </c>
      <c r="E4383" s="11">
        <f t="shared" ca="1" si="417"/>
        <v>649</v>
      </c>
      <c r="F4383">
        <f t="shared" ca="1" si="412"/>
        <v>1</v>
      </c>
      <c r="G4383">
        <f t="shared" si="413"/>
        <v>1</v>
      </c>
      <c r="H4383">
        <f t="shared" si="414"/>
        <v>1</v>
      </c>
      <c r="I4383">
        <f t="shared" ca="1" si="415"/>
        <v>3</v>
      </c>
      <c r="J4383" t="str">
        <f t="shared" ca="1" si="416"/>
        <v>Lost</v>
      </c>
    </row>
    <row r="4384" spans="1:10" x14ac:dyDescent="0.3">
      <c r="A4384" s="10" t="s">
        <v>1942</v>
      </c>
      <c r="B4384" s="2">
        <v>45504</v>
      </c>
      <c r="C4384">
        <v>1</v>
      </c>
      <c r="D4384">
        <v>2561.14</v>
      </c>
      <c r="E4384" s="11">
        <f t="shared" ca="1" si="417"/>
        <v>575</v>
      </c>
      <c r="F4384">
        <f t="shared" ca="1" si="412"/>
        <v>1</v>
      </c>
      <c r="G4384">
        <f t="shared" si="413"/>
        <v>1</v>
      </c>
      <c r="H4384">
        <f t="shared" si="414"/>
        <v>3</v>
      </c>
      <c r="I4384">
        <f t="shared" ca="1" si="415"/>
        <v>5</v>
      </c>
      <c r="J4384" t="str">
        <f t="shared" ca="1" si="416"/>
        <v>Loyal</v>
      </c>
    </row>
    <row r="4385" spans="1:10" x14ac:dyDescent="0.3">
      <c r="A4385" s="10" t="s">
        <v>2979</v>
      </c>
      <c r="B4385" s="2">
        <v>45321</v>
      </c>
      <c r="C4385">
        <v>2</v>
      </c>
      <c r="D4385">
        <v>1725.15</v>
      </c>
      <c r="E4385" s="11">
        <f t="shared" ca="1" si="417"/>
        <v>758</v>
      </c>
      <c r="F4385">
        <f t="shared" ca="1" si="412"/>
        <v>1</v>
      </c>
      <c r="G4385">
        <f t="shared" si="413"/>
        <v>2</v>
      </c>
      <c r="H4385">
        <f t="shared" si="414"/>
        <v>2</v>
      </c>
      <c r="I4385">
        <f t="shared" ca="1" si="415"/>
        <v>5</v>
      </c>
      <c r="J4385" t="str">
        <f t="shared" ca="1" si="416"/>
        <v>Loyal</v>
      </c>
    </row>
    <row r="4386" spans="1:10" x14ac:dyDescent="0.3">
      <c r="A4386" s="10" t="s">
        <v>2586</v>
      </c>
      <c r="B4386" s="2">
        <v>45622</v>
      </c>
      <c r="C4386">
        <v>2</v>
      </c>
      <c r="D4386">
        <v>1458.4</v>
      </c>
      <c r="E4386" s="11">
        <f t="shared" ca="1" si="417"/>
        <v>457</v>
      </c>
      <c r="F4386">
        <f t="shared" ca="1" si="412"/>
        <v>1</v>
      </c>
      <c r="G4386">
        <f t="shared" si="413"/>
        <v>2</v>
      </c>
      <c r="H4386">
        <f t="shared" si="414"/>
        <v>2</v>
      </c>
      <c r="I4386">
        <f t="shared" ca="1" si="415"/>
        <v>5</v>
      </c>
      <c r="J4386" t="str">
        <f t="shared" ca="1" si="416"/>
        <v>Loyal</v>
      </c>
    </row>
    <row r="4387" spans="1:10" x14ac:dyDescent="0.3">
      <c r="A4387" s="10" t="s">
        <v>2579</v>
      </c>
      <c r="B4387" s="2">
        <v>45564</v>
      </c>
      <c r="C4387">
        <v>2</v>
      </c>
      <c r="D4387">
        <v>724.34</v>
      </c>
      <c r="E4387" s="11">
        <f t="shared" ca="1" si="417"/>
        <v>515</v>
      </c>
      <c r="F4387">
        <f t="shared" ca="1" si="412"/>
        <v>1</v>
      </c>
      <c r="G4387">
        <f t="shared" si="413"/>
        <v>2</v>
      </c>
      <c r="H4387">
        <f t="shared" si="414"/>
        <v>1</v>
      </c>
      <c r="I4387">
        <f t="shared" ca="1" si="415"/>
        <v>4</v>
      </c>
      <c r="J4387" t="str">
        <f t="shared" ca="1" si="416"/>
        <v>At Risk</v>
      </c>
    </row>
    <row r="4388" spans="1:10" x14ac:dyDescent="0.3">
      <c r="A4388" s="10" t="s">
        <v>5280</v>
      </c>
      <c r="B4388" s="2">
        <v>45501</v>
      </c>
      <c r="C4388">
        <v>1</v>
      </c>
      <c r="D4388">
        <v>447.6</v>
      </c>
      <c r="E4388" s="11">
        <f t="shared" ca="1" si="417"/>
        <v>578</v>
      </c>
      <c r="F4388">
        <f t="shared" ca="1" si="412"/>
        <v>1</v>
      </c>
      <c r="G4388">
        <f t="shared" si="413"/>
        <v>1</v>
      </c>
      <c r="H4388">
        <f t="shared" si="414"/>
        <v>1</v>
      </c>
      <c r="I4388">
        <f t="shared" ca="1" si="415"/>
        <v>3</v>
      </c>
      <c r="J4388" t="str">
        <f t="shared" ca="1" si="416"/>
        <v>Lost</v>
      </c>
    </row>
    <row r="4389" spans="1:10" x14ac:dyDescent="0.3">
      <c r="A4389" s="10" t="s">
        <v>2956</v>
      </c>
      <c r="B4389" s="2">
        <v>45317</v>
      </c>
      <c r="C4389">
        <v>1</v>
      </c>
      <c r="D4389">
        <v>151.88</v>
      </c>
      <c r="E4389" s="11">
        <f t="shared" ca="1" si="417"/>
        <v>762</v>
      </c>
      <c r="F4389">
        <f t="shared" ca="1" si="412"/>
        <v>1</v>
      </c>
      <c r="G4389">
        <f t="shared" si="413"/>
        <v>1</v>
      </c>
      <c r="H4389">
        <f t="shared" si="414"/>
        <v>1</v>
      </c>
      <c r="I4389">
        <f t="shared" ca="1" si="415"/>
        <v>3</v>
      </c>
      <c r="J4389" t="str">
        <f t="shared" ca="1" si="416"/>
        <v>Lost</v>
      </c>
    </row>
    <row r="4390" spans="1:10" x14ac:dyDescent="0.3">
      <c r="A4390" s="10" t="s">
        <v>2478</v>
      </c>
      <c r="B4390" s="2">
        <v>45422</v>
      </c>
      <c r="C4390">
        <v>2</v>
      </c>
      <c r="D4390">
        <v>4787.09</v>
      </c>
      <c r="E4390" s="11">
        <f t="shared" ca="1" si="417"/>
        <v>657</v>
      </c>
      <c r="F4390">
        <f t="shared" ca="1" si="412"/>
        <v>1</v>
      </c>
      <c r="G4390">
        <f t="shared" si="413"/>
        <v>2</v>
      </c>
      <c r="H4390">
        <f t="shared" si="414"/>
        <v>3</v>
      </c>
      <c r="I4390">
        <f t="shared" ca="1" si="415"/>
        <v>6</v>
      </c>
      <c r="J4390" t="str">
        <f t="shared" ca="1" si="416"/>
        <v>Loyal</v>
      </c>
    </row>
    <row r="4391" spans="1:10" x14ac:dyDescent="0.3">
      <c r="A4391" s="10" t="s">
        <v>1604</v>
      </c>
      <c r="B4391" s="2">
        <v>45403</v>
      </c>
      <c r="C4391">
        <v>1</v>
      </c>
      <c r="D4391">
        <v>1555.7</v>
      </c>
      <c r="E4391" s="11">
        <f t="shared" ca="1" si="417"/>
        <v>676</v>
      </c>
      <c r="F4391">
        <f t="shared" ca="1" si="412"/>
        <v>1</v>
      </c>
      <c r="G4391">
        <f t="shared" si="413"/>
        <v>1</v>
      </c>
      <c r="H4391">
        <f t="shared" si="414"/>
        <v>2</v>
      </c>
      <c r="I4391">
        <f t="shared" ca="1" si="415"/>
        <v>4</v>
      </c>
      <c r="J4391" t="str">
        <f t="shared" ca="1" si="416"/>
        <v>At Risk</v>
      </c>
    </row>
    <row r="4392" spans="1:10" x14ac:dyDescent="0.3">
      <c r="A4392" s="10" t="s">
        <v>2630</v>
      </c>
      <c r="B4392" s="2">
        <v>45506</v>
      </c>
      <c r="C4392">
        <v>1</v>
      </c>
      <c r="D4392">
        <v>835.27</v>
      </c>
      <c r="E4392" s="11">
        <f t="shared" ca="1" si="417"/>
        <v>573</v>
      </c>
      <c r="F4392">
        <f t="shared" ca="1" si="412"/>
        <v>1</v>
      </c>
      <c r="G4392">
        <f t="shared" si="413"/>
        <v>1</v>
      </c>
      <c r="H4392">
        <f t="shared" si="414"/>
        <v>1</v>
      </c>
      <c r="I4392">
        <f t="shared" ca="1" si="415"/>
        <v>3</v>
      </c>
      <c r="J4392" t="str">
        <f t="shared" ca="1" si="416"/>
        <v>Lost</v>
      </c>
    </row>
    <row r="4393" spans="1:10" x14ac:dyDescent="0.3">
      <c r="A4393" s="10" t="s">
        <v>430</v>
      </c>
      <c r="B4393" s="2">
        <v>45612</v>
      </c>
      <c r="C4393">
        <v>2</v>
      </c>
      <c r="D4393">
        <v>2637.56</v>
      </c>
      <c r="E4393" s="11">
        <f t="shared" ca="1" si="417"/>
        <v>467</v>
      </c>
      <c r="F4393">
        <f t="shared" ca="1" si="412"/>
        <v>1</v>
      </c>
      <c r="G4393">
        <f t="shared" si="413"/>
        <v>2</v>
      </c>
      <c r="H4393">
        <f t="shared" si="414"/>
        <v>3</v>
      </c>
      <c r="I4393">
        <f t="shared" ca="1" si="415"/>
        <v>6</v>
      </c>
      <c r="J4393" t="str">
        <f t="shared" ca="1" si="416"/>
        <v>Loyal</v>
      </c>
    </row>
    <row r="4394" spans="1:10" x14ac:dyDescent="0.3">
      <c r="A4394" s="10" t="s">
        <v>4754</v>
      </c>
      <c r="B4394" s="2">
        <v>45450</v>
      </c>
      <c r="C4394">
        <v>1</v>
      </c>
      <c r="D4394">
        <v>153.25</v>
      </c>
      <c r="E4394" s="11">
        <f t="shared" ca="1" si="417"/>
        <v>629</v>
      </c>
      <c r="F4394">
        <f t="shared" ca="1" si="412"/>
        <v>1</v>
      </c>
      <c r="G4394">
        <f t="shared" si="413"/>
        <v>1</v>
      </c>
      <c r="H4394">
        <f t="shared" si="414"/>
        <v>1</v>
      </c>
      <c r="I4394">
        <f t="shared" ca="1" si="415"/>
        <v>3</v>
      </c>
      <c r="J4394" t="str">
        <f t="shared" ca="1" si="416"/>
        <v>Lost</v>
      </c>
    </row>
    <row r="4395" spans="1:10" x14ac:dyDescent="0.3">
      <c r="A4395" s="10" t="s">
        <v>4332</v>
      </c>
      <c r="B4395" s="2">
        <v>45527</v>
      </c>
      <c r="C4395">
        <v>1</v>
      </c>
      <c r="D4395">
        <v>2003.82</v>
      </c>
      <c r="E4395" s="11">
        <f t="shared" ca="1" si="417"/>
        <v>552</v>
      </c>
      <c r="F4395">
        <f t="shared" ca="1" si="412"/>
        <v>1</v>
      </c>
      <c r="G4395">
        <f t="shared" si="413"/>
        <v>1</v>
      </c>
      <c r="H4395">
        <f t="shared" si="414"/>
        <v>3</v>
      </c>
      <c r="I4395">
        <f t="shared" ca="1" si="415"/>
        <v>5</v>
      </c>
      <c r="J4395" t="str">
        <f t="shared" ca="1" si="416"/>
        <v>Loyal</v>
      </c>
    </row>
    <row r="4396" spans="1:10" x14ac:dyDescent="0.3">
      <c r="A4396" s="10" t="s">
        <v>4587</v>
      </c>
      <c r="B4396" s="2">
        <v>45335</v>
      </c>
      <c r="C4396">
        <v>1</v>
      </c>
      <c r="D4396">
        <v>1125.99</v>
      </c>
      <c r="E4396" s="11">
        <f t="shared" ca="1" si="417"/>
        <v>744</v>
      </c>
      <c r="F4396">
        <f t="shared" ca="1" si="412"/>
        <v>1</v>
      </c>
      <c r="G4396">
        <f t="shared" si="413"/>
        <v>1</v>
      </c>
      <c r="H4396">
        <f t="shared" si="414"/>
        <v>2</v>
      </c>
      <c r="I4396">
        <f t="shared" ca="1" si="415"/>
        <v>4</v>
      </c>
      <c r="J4396" t="str">
        <f t="shared" ca="1" si="416"/>
        <v>At Risk</v>
      </c>
    </row>
    <row r="4397" spans="1:10" x14ac:dyDescent="0.3">
      <c r="A4397" s="10" t="s">
        <v>4889</v>
      </c>
      <c r="B4397" s="2">
        <v>45370</v>
      </c>
      <c r="C4397">
        <v>3</v>
      </c>
      <c r="D4397">
        <v>4062.1800000000003</v>
      </c>
      <c r="E4397" s="11">
        <f t="shared" ca="1" si="417"/>
        <v>709</v>
      </c>
      <c r="F4397">
        <f t="shared" ca="1" si="412"/>
        <v>1</v>
      </c>
      <c r="G4397">
        <f t="shared" si="413"/>
        <v>3</v>
      </c>
      <c r="H4397">
        <f t="shared" si="414"/>
        <v>3</v>
      </c>
      <c r="I4397">
        <f t="shared" ca="1" si="415"/>
        <v>7</v>
      </c>
      <c r="J4397" t="str">
        <f t="shared" ca="1" si="416"/>
        <v>Champion</v>
      </c>
    </row>
    <row r="4398" spans="1:10" x14ac:dyDescent="0.3">
      <c r="A4398" s="10" t="s">
        <v>2413</v>
      </c>
      <c r="B4398" s="2">
        <v>45522</v>
      </c>
      <c r="C4398">
        <v>2</v>
      </c>
      <c r="D4398">
        <v>1725.8799999999999</v>
      </c>
      <c r="E4398" s="11">
        <f t="shared" ca="1" si="417"/>
        <v>557</v>
      </c>
      <c r="F4398">
        <f t="shared" ca="1" si="412"/>
        <v>1</v>
      </c>
      <c r="G4398">
        <f t="shared" si="413"/>
        <v>2</v>
      </c>
      <c r="H4398">
        <f t="shared" si="414"/>
        <v>2</v>
      </c>
      <c r="I4398">
        <f t="shared" ca="1" si="415"/>
        <v>5</v>
      </c>
      <c r="J4398" t="str">
        <f t="shared" ca="1" si="416"/>
        <v>Loyal</v>
      </c>
    </row>
    <row r="4399" spans="1:10" x14ac:dyDescent="0.3">
      <c r="A4399" s="10" t="s">
        <v>4705</v>
      </c>
      <c r="B4399" s="2">
        <v>45513</v>
      </c>
      <c r="C4399">
        <v>2</v>
      </c>
      <c r="D4399">
        <v>2919.06</v>
      </c>
      <c r="E4399" s="11">
        <f t="shared" ca="1" si="417"/>
        <v>566</v>
      </c>
      <c r="F4399">
        <f t="shared" ca="1" si="412"/>
        <v>1</v>
      </c>
      <c r="G4399">
        <f t="shared" si="413"/>
        <v>2</v>
      </c>
      <c r="H4399">
        <f t="shared" si="414"/>
        <v>3</v>
      </c>
      <c r="I4399">
        <f t="shared" ca="1" si="415"/>
        <v>6</v>
      </c>
      <c r="J4399" t="str">
        <f t="shared" ca="1" si="416"/>
        <v>Loyal</v>
      </c>
    </row>
    <row r="4400" spans="1:10" x14ac:dyDescent="0.3">
      <c r="A4400" s="10" t="s">
        <v>3036</v>
      </c>
      <c r="B4400" s="2">
        <v>45564</v>
      </c>
      <c r="C4400">
        <v>3</v>
      </c>
      <c r="D4400">
        <v>4910.7800000000007</v>
      </c>
      <c r="E4400" s="11">
        <f t="shared" ca="1" si="417"/>
        <v>515</v>
      </c>
      <c r="F4400">
        <f t="shared" ca="1" si="412"/>
        <v>1</v>
      </c>
      <c r="G4400">
        <f t="shared" si="413"/>
        <v>3</v>
      </c>
      <c r="H4400">
        <f t="shared" si="414"/>
        <v>3</v>
      </c>
      <c r="I4400">
        <f t="shared" ca="1" si="415"/>
        <v>7</v>
      </c>
      <c r="J4400" t="str">
        <f t="shared" ca="1" si="416"/>
        <v>Champion</v>
      </c>
    </row>
    <row r="4401" spans="1:10" x14ac:dyDescent="0.3">
      <c r="A4401" s="10" t="s">
        <v>574</v>
      </c>
      <c r="B4401" s="2">
        <v>45514</v>
      </c>
      <c r="C4401">
        <v>1</v>
      </c>
      <c r="D4401">
        <v>350.04</v>
      </c>
      <c r="E4401" s="11">
        <f t="shared" ca="1" si="417"/>
        <v>565</v>
      </c>
      <c r="F4401">
        <f t="shared" ca="1" si="412"/>
        <v>1</v>
      </c>
      <c r="G4401">
        <f t="shared" si="413"/>
        <v>1</v>
      </c>
      <c r="H4401">
        <f t="shared" si="414"/>
        <v>1</v>
      </c>
      <c r="I4401">
        <f t="shared" ca="1" si="415"/>
        <v>3</v>
      </c>
      <c r="J4401" t="str">
        <f t="shared" ca="1" si="416"/>
        <v>Lost</v>
      </c>
    </row>
    <row r="4402" spans="1:10" x14ac:dyDescent="0.3">
      <c r="A4402" s="10" t="s">
        <v>5505</v>
      </c>
      <c r="B4402" s="2">
        <v>45454</v>
      </c>
      <c r="C4402">
        <v>1</v>
      </c>
      <c r="D4402">
        <v>3746.05</v>
      </c>
      <c r="E4402" s="11">
        <f t="shared" ca="1" si="417"/>
        <v>625</v>
      </c>
      <c r="F4402">
        <f t="shared" ca="1" si="412"/>
        <v>1</v>
      </c>
      <c r="G4402">
        <f t="shared" si="413"/>
        <v>1</v>
      </c>
      <c r="H4402">
        <f t="shared" si="414"/>
        <v>3</v>
      </c>
      <c r="I4402">
        <f t="shared" ca="1" si="415"/>
        <v>5</v>
      </c>
      <c r="J4402" t="str">
        <f t="shared" ca="1" si="416"/>
        <v>Loyal</v>
      </c>
    </row>
    <row r="4403" spans="1:10" x14ac:dyDescent="0.3">
      <c r="A4403" s="10" t="s">
        <v>373</v>
      </c>
      <c r="B4403" s="2">
        <v>45626</v>
      </c>
      <c r="C4403">
        <v>2</v>
      </c>
      <c r="D4403">
        <v>761.64</v>
      </c>
      <c r="E4403" s="11">
        <f t="shared" ca="1" si="417"/>
        <v>453</v>
      </c>
      <c r="F4403">
        <f t="shared" ca="1" si="412"/>
        <v>1</v>
      </c>
      <c r="G4403">
        <f t="shared" si="413"/>
        <v>2</v>
      </c>
      <c r="H4403">
        <f t="shared" si="414"/>
        <v>1</v>
      </c>
      <c r="I4403">
        <f t="shared" ca="1" si="415"/>
        <v>4</v>
      </c>
      <c r="J4403" t="str">
        <f t="shared" ca="1" si="416"/>
        <v>At Risk</v>
      </c>
    </row>
    <row r="4404" spans="1:10" x14ac:dyDescent="0.3">
      <c r="A4404" s="10" t="s">
        <v>2362</v>
      </c>
      <c r="B4404" s="2">
        <v>45595</v>
      </c>
      <c r="C4404">
        <v>3</v>
      </c>
      <c r="D4404">
        <v>970.82999999999993</v>
      </c>
      <c r="E4404" s="11">
        <f t="shared" ca="1" si="417"/>
        <v>484</v>
      </c>
      <c r="F4404">
        <f t="shared" ca="1" si="412"/>
        <v>1</v>
      </c>
      <c r="G4404">
        <f t="shared" si="413"/>
        <v>3</v>
      </c>
      <c r="H4404">
        <f t="shared" si="414"/>
        <v>1</v>
      </c>
      <c r="I4404">
        <f t="shared" ca="1" si="415"/>
        <v>5</v>
      </c>
      <c r="J4404" t="str">
        <f t="shared" ca="1" si="416"/>
        <v>Loyal</v>
      </c>
    </row>
    <row r="4405" spans="1:10" x14ac:dyDescent="0.3">
      <c r="A4405" s="10" t="s">
        <v>1871</v>
      </c>
      <c r="B4405" s="2">
        <v>45482</v>
      </c>
      <c r="C4405">
        <v>2</v>
      </c>
      <c r="D4405">
        <v>3552.81</v>
      </c>
      <c r="E4405" s="11">
        <f t="shared" ca="1" si="417"/>
        <v>597</v>
      </c>
      <c r="F4405">
        <f t="shared" ca="1" si="412"/>
        <v>1</v>
      </c>
      <c r="G4405">
        <f t="shared" si="413"/>
        <v>2</v>
      </c>
      <c r="H4405">
        <f t="shared" si="414"/>
        <v>3</v>
      </c>
      <c r="I4405">
        <f t="shared" ca="1" si="415"/>
        <v>6</v>
      </c>
      <c r="J4405" t="str">
        <f t="shared" ca="1" si="416"/>
        <v>Loyal</v>
      </c>
    </row>
    <row r="4406" spans="1:10" x14ac:dyDescent="0.3">
      <c r="A4406" s="10" t="s">
        <v>207</v>
      </c>
      <c r="B4406" s="2">
        <v>45598</v>
      </c>
      <c r="C4406">
        <v>2</v>
      </c>
      <c r="D4406">
        <v>1238.2</v>
      </c>
      <c r="E4406" s="11">
        <f t="shared" ca="1" si="417"/>
        <v>481</v>
      </c>
      <c r="F4406">
        <f t="shared" ca="1" si="412"/>
        <v>1</v>
      </c>
      <c r="G4406">
        <f t="shared" si="413"/>
        <v>2</v>
      </c>
      <c r="H4406">
        <f t="shared" si="414"/>
        <v>2</v>
      </c>
      <c r="I4406">
        <f t="shared" ca="1" si="415"/>
        <v>5</v>
      </c>
      <c r="J4406" t="str">
        <f t="shared" ca="1" si="416"/>
        <v>Loyal</v>
      </c>
    </row>
    <row r="4407" spans="1:10" x14ac:dyDescent="0.3">
      <c r="A4407" s="10" t="s">
        <v>1612</v>
      </c>
      <c r="B4407" s="2">
        <v>45622</v>
      </c>
      <c r="C4407">
        <v>2</v>
      </c>
      <c r="D4407">
        <v>1238</v>
      </c>
      <c r="E4407" s="11">
        <f t="shared" ca="1" si="417"/>
        <v>457</v>
      </c>
      <c r="F4407">
        <f t="shared" ca="1" si="412"/>
        <v>1</v>
      </c>
      <c r="G4407">
        <f t="shared" si="413"/>
        <v>2</v>
      </c>
      <c r="H4407">
        <f t="shared" si="414"/>
        <v>2</v>
      </c>
      <c r="I4407">
        <f t="shared" ca="1" si="415"/>
        <v>5</v>
      </c>
      <c r="J4407" t="str">
        <f t="shared" ca="1" si="416"/>
        <v>Loyal</v>
      </c>
    </row>
    <row r="4408" spans="1:10" x14ac:dyDescent="0.3">
      <c r="A4408" s="10" t="s">
        <v>1571</v>
      </c>
      <c r="B4408" s="2">
        <v>45617</v>
      </c>
      <c r="C4408">
        <v>1</v>
      </c>
      <c r="D4408">
        <v>1153.52</v>
      </c>
      <c r="E4408" s="11">
        <f t="shared" ca="1" si="417"/>
        <v>462</v>
      </c>
      <c r="F4408">
        <f t="shared" ca="1" si="412"/>
        <v>1</v>
      </c>
      <c r="G4408">
        <f t="shared" si="413"/>
        <v>1</v>
      </c>
      <c r="H4408">
        <f t="shared" si="414"/>
        <v>2</v>
      </c>
      <c r="I4408">
        <f t="shared" ca="1" si="415"/>
        <v>4</v>
      </c>
      <c r="J4408" t="str">
        <f t="shared" ca="1" si="416"/>
        <v>At Risk</v>
      </c>
    </row>
    <row r="4409" spans="1:10" x14ac:dyDescent="0.3">
      <c r="A4409" s="10" t="s">
        <v>1556</v>
      </c>
      <c r="B4409" s="2">
        <v>45502</v>
      </c>
      <c r="C4409">
        <v>3</v>
      </c>
      <c r="D4409">
        <v>3530.53</v>
      </c>
      <c r="E4409" s="11">
        <f t="shared" ca="1" si="417"/>
        <v>577</v>
      </c>
      <c r="F4409">
        <f t="shared" ca="1" si="412"/>
        <v>1</v>
      </c>
      <c r="G4409">
        <f t="shared" si="413"/>
        <v>3</v>
      </c>
      <c r="H4409">
        <f t="shared" si="414"/>
        <v>3</v>
      </c>
      <c r="I4409">
        <f t="shared" ca="1" si="415"/>
        <v>7</v>
      </c>
      <c r="J4409" t="str">
        <f t="shared" ca="1" si="416"/>
        <v>Champion</v>
      </c>
    </row>
    <row r="4410" spans="1:10" x14ac:dyDescent="0.3">
      <c r="A4410" s="10" t="s">
        <v>2071</v>
      </c>
      <c r="B4410" s="2">
        <v>45522</v>
      </c>
      <c r="C4410">
        <v>2</v>
      </c>
      <c r="D4410">
        <v>1149.1399999999999</v>
      </c>
      <c r="E4410" s="11">
        <f t="shared" ca="1" si="417"/>
        <v>557</v>
      </c>
      <c r="F4410">
        <f t="shared" ca="1" si="412"/>
        <v>1</v>
      </c>
      <c r="G4410">
        <f t="shared" si="413"/>
        <v>2</v>
      </c>
      <c r="H4410">
        <f t="shared" si="414"/>
        <v>2</v>
      </c>
      <c r="I4410">
        <f t="shared" ca="1" si="415"/>
        <v>5</v>
      </c>
      <c r="J4410" t="str">
        <f t="shared" ca="1" si="416"/>
        <v>Loyal</v>
      </c>
    </row>
    <row r="4411" spans="1:10" x14ac:dyDescent="0.3">
      <c r="A4411" s="10" t="s">
        <v>3159</v>
      </c>
      <c r="B4411" s="2">
        <v>45469</v>
      </c>
      <c r="C4411">
        <v>3</v>
      </c>
      <c r="D4411">
        <v>3547.4800000000005</v>
      </c>
      <c r="E4411" s="11">
        <f t="shared" ca="1" si="417"/>
        <v>610</v>
      </c>
      <c r="F4411">
        <f t="shared" ca="1" si="412"/>
        <v>1</v>
      </c>
      <c r="G4411">
        <f t="shared" si="413"/>
        <v>3</v>
      </c>
      <c r="H4411">
        <f t="shared" si="414"/>
        <v>3</v>
      </c>
      <c r="I4411">
        <f t="shared" ca="1" si="415"/>
        <v>7</v>
      </c>
      <c r="J4411" t="str">
        <f t="shared" ca="1" si="416"/>
        <v>Champion</v>
      </c>
    </row>
    <row r="4412" spans="1:10" x14ac:dyDescent="0.3">
      <c r="A4412" s="10" t="s">
        <v>2541</v>
      </c>
      <c r="B4412" s="2">
        <v>45651</v>
      </c>
      <c r="C4412">
        <v>3</v>
      </c>
      <c r="D4412">
        <v>3399.38</v>
      </c>
      <c r="E4412" s="11">
        <f t="shared" ca="1" si="417"/>
        <v>428</v>
      </c>
      <c r="F4412">
        <f t="shared" ca="1" si="412"/>
        <v>1</v>
      </c>
      <c r="G4412">
        <f t="shared" si="413"/>
        <v>3</v>
      </c>
      <c r="H4412">
        <f t="shared" si="414"/>
        <v>3</v>
      </c>
      <c r="I4412">
        <f t="shared" ca="1" si="415"/>
        <v>7</v>
      </c>
      <c r="J4412" t="str">
        <f t="shared" ca="1" si="416"/>
        <v>Champion</v>
      </c>
    </row>
    <row r="4413" spans="1:10" x14ac:dyDescent="0.3">
      <c r="A4413" s="10" t="s">
        <v>3009</v>
      </c>
      <c r="B4413" s="2">
        <v>45627</v>
      </c>
      <c r="C4413">
        <v>2</v>
      </c>
      <c r="D4413">
        <v>3208.5299999999997</v>
      </c>
      <c r="E4413" s="11">
        <f t="shared" ca="1" si="417"/>
        <v>452</v>
      </c>
      <c r="F4413">
        <f t="shared" ca="1" si="412"/>
        <v>1</v>
      </c>
      <c r="G4413">
        <f t="shared" si="413"/>
        <v>2</v>
      </c>
      <c r="H4413">
        <f t="shared" si="414"/>
        <v>3</v>
      </c>
      <c r="I4413">
        <f t="shared" ca="1" si="415"/>
        <v>6</v>
      </c>
      <c r="J4413" t="str">
        <f t="shared" ca="1" si="416"/>
        <v>Loyal</v>
      </c>
    </row>
    <row r="4414" spans="1:10" x14ac:dyDescent="0.3">
      <c r="A4414" s="10" t="s">
        <v>2049</v>
      </c>
      <c r="B4414" s="2">
        <v>45559</v>
      </c>
      <c r="C4414">
        <v>3</v>
      </c>
      <c r="D4414">
        <v>5082.2199999999993</v>
      </c>
      <c r="E4414" s="11">
        <f t="shared" ca="1" si="417"/>
        <v>520</v>
      </c>
      <c r="F4414">
        <f t="shared" ca="1" si="412"/>
        <v>1</v>
      </c>
      <c r="G4414">
        <f t="shared" si="413"/>
        <v>3</v>
      </c>
      <c r="H4414">
        <f t="shared" si="414"/>
        <v>3</v>
      </c>
      <c r="I4414">
        <f t="shared" ca="1" si="415"/>
        <v>7</v>
      </c>
      <c r="J4414" t="str">
        <f t="shared" ca="1" si="416"/>
        <v>Champion</v>
      </c>
    </row>
    <row r="4415" spans="1:10" x14ac:dyDescent="0.3">
      <c r="A4415" s="10" t="s">
        <v>3556</v>
      </c>
      <c r="B4415" s="2">
        <v>45591</v>
      </c>
      <c r="C4415">
        <v>1</v>
      </c>
      <c r="D4415">
        <v>261.2</v>
      </c>
      <c r="E4415" s="11">
        <f t="shared" ca="1" si="417"/>
        <v>488</v>
      </c>
      <c r="F4415">
        <f t="shared" ca="1" si="412"/>
        <v>1</v>
      </c>
      <c r="G4415">
        <f t="shared" si="413"/>
        <v>1</v>
      </c>
      <c r="H4415">
        <f t="shared" si="414"/>
        <v>1</v>
      </c>
      <c r="I4415">
        <f t="shared" ca="1" si="415"/>
        <v>3</v>
      </c>
      <c r="J4415" t="str">
        <f t="shared" ca="1" si="416"/>
        <v>Lost</v>
      </c>
    </row>
    <row r="4416" spans="1:10" x14ac:dyDescent="0.3">
      <c r="A4416" s="10" t="s">
        <v>4953</v>
      </c>
      <c r="B4416" s="2">
        <v>45653</v>
      </c>
      <c r="C4416">
        <v>1</v>
      </c>
      <c r="D4416">
        <v>240.92</v>
      </c>
      <c r="E4416" s="11">
        <f t="shared" ca="1" si="417"/>
        <v>426</v>
      </c>
      <c r="F4416">
        <f t="shared" ca="1" si="412"/>
        <v>1</v>
      </c>
      <c r="G4416">
        <f t="shared" si="413"/>
        <v>1</v>
      </c>
      <c r="H4416">
        <f t="shared" si="414"/>
        <v>1</v>
      </c>
      <c r="I4416">
        <f t="shared" ca="1" si="415"/>
        <v>3</v>
      </c>
      <c r="J4416" t="str">
        <f t="shared" ca="1" si="416"/>
        <v>Lost</v>
      </c>
    </row>
    <row r="4417" spans="1:10" x14ac:dyDescent="0.3">
      <c r="A4417" s="10" t="s">
        <v>4371</v>
      </c>
      <c r="B4417" s="2">
        <v>45596</v>
      </c>
      <c r="C4417">
        <v>2</v>
      </c>
      <c r="D4417">
        <v>2805.84</v>
      </c>
      <c r="E4417" s="11">
        <f t="shared" ca="1" si="417"/>
        <v>483</v>
      </c>
      <c r="F4417">
        <f t="shared" ca="1" si="412"/>
        <v>1</v>
      </c>
      <c r="G4417">
        <f t="shared" si="413"/>
        <v>2</v>
      </c>
      <c r="H4417">
        <f t="shared" si="414"/>
        <v>3</v>
      </c>
      <c r="I4417">
        <f t="shared" ca="1" si="415"/>
        <v>6</v>
      </c>
      <c r="J4417" t="str">
        <f t="shared" ca="1" si="416"/>
        <v>Loyal</v>
      </c>
    </row>
    <row r="4418" spans="1:10" x14ac:dyDescent="0.3">
      <c r="A4418" s="10" t="s">
        <v>5594</v>
      </c>
      <c r="B4418" s="2">
        <v>45506</v>
      </c>
      <c r="C4418">
        <v>1</v>
      </c>
      <c r="D4418">
        <v>1004.75</v>
      </c>
      <c r="E4418" s="11">
        <f t="shared" ca="1" si="417"/>
        <v>573</v>
      </c>
      <c r="F4418">
        <f t="shared" ca="1" si="412"/>
        <v>1</v>
      </c>
      <c r="G4418">
        <f t="shared" si="413"/>
        <v>1</v>
      </c>
      <c r="H4418">
        <f t="shared" si="414"/>
        <v>2</v>
      </c>
      <c r="I4418">
        <f t="shared" ca="1" si="415"/>
        <v>4</v>
      </c>
      <c r="J4418" t="str">
        <f t="shared" ca="1" si="416"/>
        <v>At Risk</v>
      </c>
    </row>
    <row r="4419" spans="1:10" x14ac:dyDescent="0.3">
      <c r="A4419" s="10" t="s">
        <v>4217</v>
      </c>
      <c r="B4419" s="2">
        <v>45591</v>
      </c>
      <c r="C4419">
        <v>1</v>
      </c>
      <c r="D4419">
        <v>1956.36</v>
      </c>
      <c r="E4419" s="11">
        <f t="shared" ca="1" si="417"/>
        <v>488</v>
      </c>
      <c r="F4419">
        <f t="shared" ref="F4419:F4482" ca="1" si="418">_xlfn.IFS(E4419&lt;100,3,E4419&lt;=200,2,E4419&gt;200,1)</f>
        <v>1</v>
      </c>
      <c r="G4419">
        <f t="shared" ref="G4419:G4482" si="419">_xlfn.IFS(C4419&gt;=3,3,C4419=2,2,C4419=1,1)</f>
        <v>1</v>
      </c>
      <c r="H4419">
        <f t="shared" ref="H4419:H4482" si="420">_xlfn.IFS(D4419&gt;=2000,3,D4419&gt;=1000,2,D4419&lt;1000,1)</f>
        <v>2</v>
      </c>
      <c r="I4419">
        <f t="shared" ref="I4419:I4482" ca="1" si="421">F4419+G4419+H4419</f>
        <v>4</v>
      </c>
      <c r="J4419" t="str">
        <f t="shared" ref="J4419:J4482" ca="1" si="422">_xlfn.IFS(I4419&gt;=7,"Champion",I4419&gt;=5,"Loyal",I4419&gt;=4,"At Risk",I4419&lt;4,"Lost")</f>
        <v>At Risk</v>
      </c>
    </row>
    <row r="4420" spans="1:10" x14ac:dyDescent="0.3">
      <c r="A4420" s="10" t="s">
        <v>3853</v>
      </c>
      <c r="B4420" s="2">
        <v>45531</v>
      </c>
      <c r="C4420">
        <v>2</v>
      </c>
      <c r="D4420">
        <v>1512.27</v>
      </c>
      <c r="E4420" s="11">
        <f t="shared" ca="1" si="417"/>
        <v>548</v>
      </c>
      <c r="F4420">
        <f t="shared" ca="1" si="418"/>
        <v>1</v>
      </c>
      <c r="G4420">
        <f t="shared" si="419"/>
        <v>2</v>
      </c>
      <c r="H4420">
        <f t="shared" si="420"/>
        <v>2</v>
      </c>
      <c r="I4420">
        <f t="shared" ca="1" si="421"/>
        <v>5</v>
      </c>
      <c r="J4420" t="str">
        <f t="shared" ca="1" si="422"/>
        <v>Loyal</v>
      </c>
    </row>
    <row r="4421" spans="1:10" x14ac:dyDescent="0.3">
      <c r="A4421" s="10" t="s">
        <v>2151</v>
      </c>
      <c r="B4421" s="2">
        <v>45400</v>
      </c>
      <c r="C4421">
        <v>1</v>
      </c>
      <c r="D4421">
        <v>1641.35</v>
      </c>
      <c r="E4421" s="11">
        <f t="shared" ref="E4421:E4484" ca="1" si="423">TODAY()-B4421</f>
        <v>679</v>
      </c>
      <c r="F4421">
        <f t="shared" ca="1" si="418"/>
        <v>1</v>
      </c>
      <c r="G4421">
        <f t="shared" si="419"/>
        <v>1</v>
      </c>
      <c r="H4421">
        <f t="shared" si="420"/>
        <v>2</v>
      </c>
      <c r="I4421">
        <f t="shared" ca="1" si="421"/>
        <v>4</v>
      </c>
      <c r="J4421" t="str">
        <f t="shared" ca="1" si="422"/>
        <v>At Risk</v>
      </c>
    </row>
    <row r="4422" spans="1:10" x14ac:dyDescent="0.3">
      <c r="A4422" s="10" t="s">
        <v>4726</v>
      </c>
      <c r="B4422" s="2">
        <v>45649</v>
      </c>
      <c r="C4422">
        <v>1</v>
      </c>
      <c r="D4422">
        <v>1921.24</v>
      </c>
      <c r="E4422" s="11">
        <f t="shared" ca="1" si="423"/>
        <v>430</v>
      </c>
      <c r="F4422">
        <f t="shared" ca="1" si="418"/>
        <v>1</v>
      </c>
      <c r="G4422">
        <f t="shared" si="419"/>
        <v>1</v>
      </c>
      <c r="H4422">
        <f t="shared" si="420"/>
        <v>2</v>
      </c>
      <c r="I4422">
        <f t="shared" ca="1" si="421"/>
        <v>4</v>
      </c>
      <c r="J4422" t="str">
        <f t="shared" ca="1" si="422"/>
        <v>At Risk</v>
      </c>
    </row>
    <row r="4423" spans="1:10" x14ac:dyDescent="0.3">
      <c r="A4423" s="10" t="s">
        <v>3953</v>
      </c>
      <c r="B4423" s="2">
        <v>45653</v>
      </c>
      <c r="C4423">
        <v>3</v>
      </c>
      <c r="D4423">
        <v>1180.8499999999999</v>
      </c>
      <c r="E4423" s="11">
        <f t="shared" ca="1" si="423"/>
        <v>426</v>
      </c>
      <c r="F4423">
        <f t="shared" ca="1" si="418"/>
        <v>1</v>
      </c>
      <c r="G4423">
        <f t="shared" si="419"/>
        <v>3</v>
      </c>
      <c r="H4423">
        <f t="shared" si="420"/>
        <v>2</v>
      </c>
      <c r="I4423">
        <f t="shared" ca="1" si="421"/>
        <v>6</v>
      </c>
      <c r="J4423" t="str">
        <f t="shared" ca="1" si="422"/>
        <v>Loyal</v>
      </c>
    </row>
    <row r="4424" spans="1:10" x14ac:dyDescent="0.3">
      <c r="A4424" s="10" t="s">
        <v>799</v>
      </c>
      <c r="B4424" s="2">
        <v>45591</v>
      </c>
      <c r="C4424">
        <v>2</v>
      </c>
      <c r="D4424">
        <v>1482.06</v>
      </c>
      <c r="E4424" s="11">
        <f t="shared" ca="1" si="423"/>
        <v>488</v>
      </c>
      <c r="F4424">
        <f t="shared" ca="1" si="418"/>
        <v>1</v>
      </c>
      <c r="G4424">
        <f t="shared" si="419"/>
        <v>2</v>
      </c>
      <c r="H4424">
        <f t="shared" si="420"/>
        <v>2</v>
      </c>
      <c r="I4424">
        <f t="shared" ca="1" si="421"/>
        <v>5</v>
      </c>
      <c r="J4424" t="str">
        <f t="shared" ca="1" si="422"/>
        <v>Loyal</v>
      </c>
    </row>
    <row r="4425" spans="1:10" x14ac:dyDescent="0.3">
      <c r="A4425" s="10" t="s">
        <v>568</v>
      </c>
      <c r="B4425" s="2">
        <v>45603</v>
      </c>
      <c r="C4425">
        <v>2</v>
      </c>
      <c r="D4425">
        <v>2633.6099999999997</v>
      </c>
      <c r="E4425" s="11">
        <f t="shared" ca="1" si="423"/>
        <v>476</v>
      </c>
      <c r="F4425">
        <f t="shared" ca="1" si="418"/>
        <v>1</v>
      </c>
      <c r="G4425">
        <f t="shared" si="419"/>
        <v>2</v>
      </c>
      <c r="H4425">
        <f t="shared" si="420"/>
        <v>3</v>
      </c>
      <c r="I4425">
        <f t="shared" ca="1" si="421"/>
        <v>6</v>
      </c>
      <c r="J4425" t="str">
        <f t="shared" ca="1" si="422"/>
        <v>Loyal</v>
      </c>
    </row>
    <row r="4426" spans="1:10" x14ac:dyDescent="0.3">
      <c r="A4426" s="10" t="s">
        <v>3109</v>
      </c>
      <c r="B4426" s="2">
        <v>45540</v>
      </c>
      <c r="C4426">
        <v>1</v>
      </c>
      <c r="D4426">
        <v>276.82</v>
      </c>
      <c r="E4426" s="11">
        <f t="shared" ca="1" si="423"/>
        <v>539</v>
      </c>
      <c r="F4426">
        <f t="shared" ca="1" si="418"/>
        <v>1</v>
      </c>
      <c r="G4426">
        <f t="shared" si="419"/>
        <v>1</v>
      </c>
      <c r="H4426">
        <f t="shared" si="420"/>
        <v>1</v>
      </c>
      <c r="I4426">
        <f t="shared" ca="1" si="421"/>
        <v>3</v>
      </c>
      <c r="J4426" t="str">
        <f t="shared" ca="1" si="422"/>
        <v>Lost</v>
      </c>
    </row>
    <row r="4427" spans="1:10" x14ac:dyDescent="0.3">
      <c r="A4427" s="10" t="s">
        <v>1431</v>
      </c>
      <c r="B4427" s="2">
        <v>45646</v>
      </c>
      <c r="C4427">
        <v>1</v>
      </c>
      <c r="D4427">
        <v>2427.15</v>
      </c>
      <c r="E4427" s="11">
        <f t="shared" ca="1" si="423"/>
        <v>433</v>
      </c>
      <c r="F4427">
        <f t="shared" ca="1" si="418"/>
        <v>1</v>
      </c>
      <c r="G4427">
        <f t="shared" si="419"/>
        <v>1</v>
      </c>
      <c r="H4427">
        <f t="shared" si="420"/>
        <v>3</v>
      </c>
      <c r="I4427">
        <f t="shared" ca="1" si="421"/>
        <v>5</v>
      </c>
      <c r="J4427" t="str">
        <f t="shared" ca="1" si="422"/>
        <v>Loyal</v>
      </c>
    </row>
    <row r="4428" spans="1:10" x14ac:dyDescent="0.3">
      <c r="A4428" s="10" t="s">
        <v>5715</v>
      </c>
      <c r="B4428" s="2">
        <v>45651</v>
      </c>
      <c r="C4428">
        <v>1</v>
      </c>
      <c r="D4428">
        <v>754.65</v>
      </c>
      <c r="E4428" s="11">
        <f t="shared" ca="1" si="423"/>
        <v>428</v>
      </c>
      <c r="F4428">
        <f t="shared" ca="1" si="418"/>
        <v>1</v>
      </c>
      <c r="G4428">
        <f t="shared" si="419"/>
        <v>1</v>
      </c>
      <c r="H4428">
        <f t="shared" si="420"/>
        <v>1</v>
      </c>
      <c r="I4428">
        <f t="shared" ca="1" si="421"/>
        <v>3</v>
      </c>
      <c r="J4428" t="str">
        <f t="shared" ca="1" si="422"/>
        <v>Lost</v>
      </c>
    </row>
    <row r="4429" spans="1:10" x14ac:dyDescent="0.3">
      <c r="A4429" s="10" t="s">
        <v>2912</v>
      </c>
      <c r="B4429" s="2">
        <v>45410</v>
      </c>
      <c r="C4429">
        <v>2</v>
      </c>
      <c r="D4429">
        <v>1954.73</v>
      </c>
      <c r="E4429" s="11">
        <f t="shared" ca="1" si="423"/>
        <v>669</v>
      </c>
      <c r="F4429">
        <f t="shared" ca="1" si="418"/>
        <v>1</v>
      </c>
      <c r="G4429">
        <f t="shared" si="419"/>
        <v>2</v>
      </c>
      <c r="H4429">
        <f t="shared" si="420"/>
        <v>2</v>
      </c>
      <c r="I4429">
        <f t="shared" ca="1" si="421"/>
        <v>5</v>
      </c>
      <c r="J4429" t="str">
        <f t="shared" ca="1" si="422"/>
        <v>Loyal</v>
      </c>
    </row>
    <row r="4430" spans="1:10" x14ac:dyDescent="0.3">
      <c r="A4430" s="10" t="s">
        <v>3883</v>
      </c>
      <c r="B4430" s="2">
        <v>45462</v>
      </c>
      <c r="C4430">
        <v>1</v>
      </c>
      <c r="D4430">
        <v>263.52999999999997</v>
      </c>
      <c r="E4430" s="11">
        <f t="shared" ca="1" si="423"/>
        <v>617</v>
      </c>
      <c r="F4430">
        <f t="shared" ca="1" si="418"/>
        <v>1</v>
      </c>
      <c r="G4430">
        <f t="shared" si="419"/>
        <v>1</v>
      </c>
      <c r="H4430">
        <f t="shared" si="420"/>
        <v>1</v>
      </c>
      <c r="I4430">
        <f t="shared" ca="1" si="421"/>
        <v>3</v>
      </c>
      <c r="J4430" t="str">
        <f t="shared" ca="1" si="422"/>
        <v>Lost</v>
      </c>
    </row>
    <row r="4431" spans="1:10" x14ac:dyDescent="0.3">
      <c r="A4431" s="10" t="s">
        <v>4874</v>
      </c>
      <c r="B4431" s="2">
        <v>45608</v>
      </c>
      <c r="C4431">
        <v>1</v>
      </c>
      <c r="D4431">
        <v>300.56</v>
      </c>
      <c r="E4431" s="11">
        <f t="shared" ca="1" si="423"/>
        <v>471</v>
      </c>
      <c r="F4431">
        <f t="shared" ca="1" si="418"/>
        <v>1</v>
      </c>
      <c r="G4431">
        <f t="shared" si="419"/>
        <v>1</v>
      </c>
      <c r="H4431">
        <f t="shared" si="420"/>
        <v>1</v>
      </c>
      <c r="I4431">
        <f t="shared" ca="1" si="421"/>
        <v>3</v>
      </c>
      <c r="J4431" t="str">
        <f t="shared" ca="1" si="422"/>
        <v>Lost</v>
      </c>
    </row>
    <row r="4432" spans="1:10" x14ac:dyDescent="0.3">
      <c r="A4432" s="10" t="s">
        <v>3218</v>
      </c>
      <c r="B4432" s="2">
        <v>45521</v>
      </c>
      <c r="C4432">
        <v>2</v>
      </c>
      <c r="D4432">
        <v>2298.5</v>
      </c>
      <c r="E4432" s="11">
        <f t="shared" ca="1" si="423"/>
        <v>558</v>
      </c>
      <c r="F4432">
        <f t="shared" ca="1" si="418"/>
        <v>1</v>
      </c>
      <c r="G4432">
        <f t="shared" si="419"/>
        <v>2</v>
      </c>
      <c r="H4432">
        <f t="shared" si="420"/>
        <v>3</v>
      </c>
      <c r="I4432">
        <f t="shared" ca="1" si="421"/>
        <v>6</v>
      </c>
      <c r="J4432" t="str">
        <f t="shared" ca="1" si="422"/>
        <v>Loyal</v>
      </c>
    </row>
    <row r="4433" spans="1:10" x14ac:dyDescent="0.3">
      <c r="A4433" s="10" t="s">
        <v>1792</v>
      </c>
      <c r="B4433" s="2">
        <v>45605</v>
      </c>
      <c r="C4433">
        <v>2</v>
      </c>
      <c r="D4433">
        <v>2786.89</v>
      </c>
      <c r="E4433" s="11">
        <f t="shared" ca="1" si="423"/>
        <v>474</v>
      </c>
      <c r="F4433">
        <f t="shared" ca="1" si="418"/>
        <v>1</v>
      </c>
      <c r="G4433">
        <f t="shared" si="419"/>
        <v>2</v>
      </c>
      <c r="H4433">
        <f t="shared" si="420"/>
        <v>3</v>
      </c>
      <c r="I4433">
        <f t="shared" ca="1" si="421"/>
        <v>6</v>
      </c>
      <c r="J4433" t="str">
        <f t="shared" ca="1" si="422"/>
        <v>Loyal</v>
      </c>
    </row>
    <row r="4434" spans="1:10" x14ac:dyDescent="0.3">
      <c r="A4434" s="10" t="s">
        <v>3165</v>
      </c>
      <c r="B4434" s="2">
        <v>45546</v>
      </c>
      <c r="C4434">
        <v>3</v>
      </c>
      <c r="D4434">
        <v>2694.46</v>
      </c>
      <c r="E4434" s="11">
        <f t="shared" ca="1" si="423"/>
        <v>533</v>
      </c>
      <c r="F4434">
        <f t="shared" ca="1" si="418"/>
        <v>1</v>
      </c>
      <c r="G4434">
        <f t="shared" si="419"/>
        <v>3</v>
      </c>
      <c r="H4434">
        <f t="shared" si="420"/>
        <v>3</v>
      </c>
      <c r="I4434">
        <f t="shared" ca="1" si="421"/>
        <v>7</v>
      </c>
      <c r="J4434" t="str">
        <f t="shared" ca="1" si="422"/>
        <v>Champion</v>
      </c>
    </row>
    <row r="4435" spans="1:10" x14ac:dyDescent="0.3">
      <c r="A4435" s="10" t="s">
        <v>1693</v>
      </c>
      <c r="B4435" s="2">
        <v>45604</v>
      </c>
      <c r="C4435">
        <v>2</v>
      </c>
      <c r="D4435">
        <v>575.98</v>
      </c>
      <c r="E4435" s="11">
        <f t="shared" ca="1" si="423"/>
        <v>475</v>
      </c>
      <c r="F4435">
        <f t="shared" ca="1" si="418"/>
        <v>1</v>
      </c>
      <c r="G4435">
        <f t="shared" si="419"/>
        <v>2</v>
      </c>
      <c r="H4435">
        <f t="shared" si="420"/>
        <v>1</v>
      </c>
      <c r="I4435">
        <f t="shared" ca="1" si="421"/>
        <v>4</v>
      </c>
      <c r="J4435" t="str">
        <f t="shared" ca="1" si="422"/>
        <v>At Risk</v>
      </c>
    </row>
    <row r="4436" spans="1:10" x14ac:dyDescent="0.3">
      <c r="A4436" s="10" t="s">
        <v>3835</v>
      </c>
      <c r="B4436" s="2">
        <v>45655</v>
      </c>
      <c r="C4436">
        <v>2</v>
      </c>
      <c r="D4436">
        <v>1031.83</v>
      </c>
      <c r="E4436" s="11">
        <f t="shared" ca="1" si="423"/>
        <v>424</v>
      </c>
      <c r="F4436">
        <f t="shared" ca="1" si="418"/>
        <v>1</v>
      </c>
      <c r="G4436">
        <f t="shared" si="419"/>
        <v>2</v>
      </c>
      <c r="H4436">
        <f t="shared" si="420"/>
        <v>2</v>
      </c>
      <c r="I4436">
        <f t="shared" ca="1" si="421"/>
        <v>5</v>
      </c>
      <c r="J4436" t="str">
        <f t="shared" ca="1" si="422"/>
        <v>Loyal</v>
      </c>
    </row>
    <row r="4437" spans="1:10" x14ac:dyDescent="0.3">
      <c r="A4437" s="10" t="s">
        <v>1857</v>
      </c>
      <c r="B4437" s="2">
        <v>45571</v>
      </c>
      <c r="C4437">
        <v>2</v>
      </c>
      <c r="D4437">
        <v>368.34000000000003</v>
      </c>
      <c r="E4437" s="11">
        <f t="shared" ca="1" si="423"/>
        <v>508</v>
      </c>
      <c r="F4437">
        <f t="shared" ca="1" si="418"/>
        <v>1</v>
      </c>
      <c r="G4437">
        <f t="shared" si="419"/>
        <v>2</v>
      </c>
      <c r="H4437">
        <f t="shared" si="420"/>
        <v>1</v>
      </c>
      <c r="I4437">
        <f t="shared" ca="1" si="421"/>
        <v>4</v>
      </c>
      <c r="J4437" t="str">
        <f t="shared" ca="1" si="422"/>
        <v>At Risk</v>
      </c>
    </row>
    <row r="4438" spans="1:10" x14ac:dyDescent="0.3">
      <c r="A4438" s="10" t="s">
        <v>2571</v>
      </c>
      <c r="B4438" s="2">
        <v>45620</v>
      </c>
      <c r="C4438">
        <v>1</v>
      </c>
      <c r="D4438">
        <v>306.69</v>
      </c>
      <c r="E4438" s="11">
        <f t="shared" ca="1" si="423"/>
        <v>459</v>
      </c>
      <c r="F4438">
        <f t="shared" ca="1" si="418"/>
        <v>1</v>
      </c>
      <c r="G4438">
        <f t="shared" si="419"/>
        <v>1</v>
      </c>
      <c r="H4438">
        <f t="shared" si="420"/>
        <v>1</v>
      </c>
      <c r="I4438">
        <f t="shared" ca="1" si="421"/>
        <v>3</v>
      </c>
      <c r="J4438" t="str">
        <f t="shared" ca="1" si="422"/>
        <v>Lost</v>
      </c>
    </row>
    <row r="4439" spans="1:10" x14ac:dyDescent="0.3">
      <c r="A4439" s="10" t="s">
        <v>3778</v>
      </c>
      <c r="B4439" s="2">
        <v>45504</v>
      </c>
      <c r="C4439">
        <v>1</v>
      </c>
      <c r="D4439">
        <v>631.29</v>
      </c>
      <c r="E4439" s="11">
        <f t="shared" ca="1" si="423"/>
        <v>575</v>
      </c>
      <c r="F4439">
        <f t="shared" ca="1" si="418"/>
        <v>1</v>
      </c>
      <c r="G4439">
        <f t="shared" si="419"/>
        <v>1</v>
      </c>
      <c r="H4439">
        <f t="shared" si="420"/>
        <v>1</v>
      </c>
      <c r="I4439">
        <f t="shared" ca="1" si="421"/>
        <v>3</v>
      </c>
      <c r="J4439" t="str">
        <f t="shared" ca="1" si="422"/>
        <v>Lost</v>
      </c>
    </row>
    <row r="4440" spans="1:10" x14ac:dyDescent="0.3">
      <c r="A4440" s="10" t="s">
        <v>4412</v>
      </c>
      <c r="B4440" s="2">
        <v>45329</v>
      </c>
      <c r="C4440">
        <v>1</v>
      </c>
      <c r="D4440">
        <v>290.93</v>
      </c>
      <c r="E4440" s="11">
        <f t="shared" ca="1" si="423"/>
        <v>750</v>
      </c>
      <c r="F4440">
        <f t="shared" ca="1" si="418"/>
        <v>1</v>
      </c>
      <c r="G4440">
        <f t="shared" si="419"/>
        <v>1</v>
      </c>
      <c r="H4440">
        <f t="shared" si="420"/>
        <v>1</v>
      </c>
      <c r="I4440">
        <f t="shared" ca="1" si="421"/>
        <v>3</v>
      </c>
      <c r="J4440" t="str">
        <f t="shared" ca="1" si="422"/>
        <v>Lost</v>
      </c>
    </row>
    <row r="4441" spans="1:10" x14ac:dyDescent="0.3">
      <c r="A4441" s="10" t="s">
        <v>3990</v>
      </c>
      <c r="B4441" s="2">
        <v>45650</v>
      </c>
      <c r="C4441">
        <v>1</v>
      </c>
      <c r="D4441">
        <v>182.46</v>
      </c>
      <c r="E4441" s="11">
        <f t="shared" ca="1" si="423"/>
        <v>429</v>
      </c>
      <c r="F4441">
        <f t="shared" ca="1" si="418"/>
        <v>1</v>
      </c>
      <c r="G4441">
        <f t="shared" si="419"/>
        <v>1</v>
      </c>
      <c r="H4441">
        <f t="shared" si="420"/>
        <v>1</v>
      </c>
      <c r="I4441">
        <f t="shared" ca="1" si="421"/>
        <v>3</v>
      </c>
      <c r="J4441" t="str">
        <f t="shared" ca="1" si="422"/>
        <v>Lost</v>
      </c>
    </row>
    <row r="4442" spans="1:10" x14ac:dyDescent="0.3">
      <c r="A4442" s="10" t="s">
        <v>85</v>
      </c>
      <c r="B4442" s="2">
        <v>45634</v>
      </c>
      <c r="C4442">
        <v>4</v>
      </c>
      <c r="D4442">
        <v>3884.2999999999997</v>
      </c>
      <c r="E4442" s="11">
        <f t="shared" ca="1" si="423"/>
        <v>445</v>
      </c>
      <c r="F4442">
        <f t="shared" ca="1" si="418"/>
        <v>1</v>
      </c>
      <c r="G4442">
        <f t="shared" si="419"/>
        <v>3</v>
      </c>
      <c r="H4442">
        <f t="shared" si="420"/>
        <v>3</v>
      </c>
      <c r="I4442">
        <f t="shared" ca="1" si="421"/>
        <v>7</v>
      </c>
      <c r="J4442" t="str">
        <f t="shared" ca="1" si="422"/>
        <v>Champion</v>
      </c>
    </row>
    <row r="4443" spans="1:10" x14ac:dyDescent="0.3">
      <c r="A4443" s="10" t="s">
        <v>5232</v>
      </c>
      <c r="B4443" s="2">
        <v>45563</v>
      </c>
      <c r="C4443">
        <v>1</v>
      </c>
      <c r="D4443">
        <v>546.47</v>
      </c>
      <c r="E4443" s="11">
        <f t="shared" ca="1" si="423"/>
        <v>516</v>
      </c>
      <c r="F4443">
        <f t="shared" ca="1" si="418"/>
        <v>1</v>
      </c>
      <c r="G4443">
        <f t="shared" si="419"/>
        <v>1</v>
      </c>
      <c r="H4443">
        <f t="shared" si="420"/>
        <v>1</v>
      </c>
      <c r="I4443">
        <f t="shared" ca="1" si="421"/>
        <v>3</v>
      </c>
      <c r="J4443" t="str">
        <f t="shared" ca="1" si="422"/>
        <v>Lost</v>
      </c>
    </row>
    <row r="4444" spans="1:10" x14ac:dyDescent="0.3">
      <c r="A4444" s="10" t="s">
        <v>5776</v>
      </c>
      <c r="B4444" s="2">
        <v>45415</v>
      </c>
      <c r="C4444">
        <v>1</v>
      </c>
      <c r="D4444">
        <v>3650.78</v>
      </c>
      <c r="E4444" s="11">
        <f t="shared" ca="1" si="423"/>
        <v>664</v>
      </c>
      <c r="F4444">
        <f t="shared" ca="1" si="418"/>
        <v>1</v>
      </c>
      <c r="G4444">
        <f t="shared" si="419"/>
        <v>1</v>
      </c>
      <c r="H4444">
        <f t="shared" si="420"/>
        <v>3</v>
      </c>
      <c r="I4444">
        <f t="shared" ca="1" si="421"/>
        <v>5</v>
      </c>
      <c r="J4444" t="str">
        <f t="shared" ca="1" si="422"/>
        <v>Loyal</v>
      </c>
    </row>
    <row r="4445" spans="1:10" x14ac:dyDescent="0.3">
      <c r="A4445" s="10" t="s">
        <v>3661</v>
      </c>
      <c r="B4445" s="2">
        <v>45502</v>
      </c>
      <c r="C4445">
        <v>2</v>
      </c>
      <c r="D4445">
        <v>1334.77</v>
      </c>
      <c r="E4445" s="11">
        <f t="shared" ca="1" si="423"/>
        <v>577</v>
      </c>
      <c r="F4445">
        <f t="shared" ca="1" si="418"/>
        <v>1</v>
      </c>
      <c r="G4445">
        <f t="shared" si="419"/>
        <v>2</v>
      </c>
      <c r="H4445">
        <f t="shared" si="420"/>
        <v>2</v>
      </c>
      <c r="I4445">
        <f t="shared" ca="1" si="421"/>
        <v>5</v>
      </c>
      <c r="J4445" t="str">
        <f t="shared" ca="1" si="422"/>
        <v>Loyal</v>
      </c>
    </row>
    <row r="4446" spans="1:10" x14ac:dyDescent="0.3">
      <c r="A4446" s="10" t="s">
        <v>5417</v>
      </c>
      <c r="B4446" s="2">
        <v>45572</v>
      </c>
      <c r="C4446">
        <v>1</v>
      </c>
      <c r="D4446">
        <v>1328.24</v>
      </c>
      <c r="E4446" s="11">
        <f t="shared" ca="1" si="423"/>
        <v>507</v>
      </c>
      <c r="F4446">
        <f t="shared" ca="1" si="418"/>
        <v>1</v>
      </c>
      <c r="G4446">
        <f t="shared" si="419"/>
        <v>1</v>
      </c>
      <c r="H4446">
        <f t="shared" si="420"/>
        <v>2</v>
      </c>
      <c r="I4446">
        <f t="shared" ca="1" si="421"/>
        <v>4</v>
      </c>
      <c r="J4446" t="str">
        <f t="shared" ca="1" si="422"/>
        <v>At Risk</v>
      </c>
    </row>
    <row r="4447" spans="1:10" x14ac:dyDescent="0.3">
      <c r="A4447" s="10" t="s">
        <v>5021</v>
      </c>
      <c r="B4447" s="2">
        <v>45297</v>
      </c>
      <c r="C4447">
        <v>1</v>
      </c>
      <c r="D4447">
        <v>714.95</v>
      </c>
      <c r="E4447" s="11">
        <f t="shared" ca="1" si="423"/>
        <v>782</v>
      </c>
      <c r="F4447">
        <f t="shared" ca="1" si="418"/>
        <v>1</v>
      </c>
      <c r="G4447">
        <f t="shared" si="419"/>
        <v>1</v>
      </c>
      <c r="H4447">
        <f t="shared" si="420"/>
        <v>1</v>
      </c>
      <c r="I4447">
        <f t="shared" ca="1" si="421"/>
        <v>3</v>
      </c>
      <c r="J4447" t="str">
        <f t="shared" ca="1" si="422"/>
        <v>Lost</v>
      </c>
    </row>
    <row r="4448" spans="1:10" x14ac:dyDescent="0.3">
      <c r="A4448" s="10" t="s">
        <v>4920</v>
      </c>
      <c r="B4448" s="2">
        <v>45507</v>
      </c>
      <c r="C4448">
        <v>1</v>
      </c>
      <c r="D4448">
        <v>1153.25</v>
      </c>
      <c r="E4448" s="11">
        <f t="shared" ca="1" si="423"/>
        <v>572</v>
      </c>
      <c r="F4448">
        <f t="shared" ca="1" si="418"/>
        <v>1</v>
      </c>
      <c r="G4448">
        <f t="shared" si="419"/>
        <v>1</v>
      </c>
      <c r="H4448">
        <f t="shared" si="420"/>
        <v>2</v>
      </c>
      <c r="I4448">
        <f t="shared" ca="1" si="421"/>
        <v>4</v>
      </c>
      <c r="J4448" t="str">
        <f t="shared" ca="1" si="422"/>
        <v>At Risk</v>
      </c>
    </row>
    <row r="4449" spans="1:10" x14ac:dyDescent="0.3">
      <c r="A4449" s="10" t="s">
        <v>2282</v>
      </c>
      <c r="B4449" s="2">
        <v>45584</v>
      </c>
      <c r="C4449">
        <v>2</v>
      </c>
      <c r="D4449">
        <v>3423.6499999999996</v>
      </c>
      <c r="E4449" s="11">
        <f t="shared" ca="1" si="423"/>
        <v>495</v>
      </c>
      <c r="F4449">
        <f t="shared" ca="1" si="418"/>
        <v>1</v>
      </c>
      <c r="G4449">
        <f t="shared" si="419"/>
        <v>2</v>
      </c>
      <c r="H4449">
        <f t="shared" si="420"/>
        <v>3</v>
      </c>
      <c r="I4449">
        <f t="shared" ca="1" si="421"/>
        <v>6</v>
      </c>
      <c r="J4449" t="str">
        <f t="shared" ca="1" si="422"/>
        <v>Loyal</v>
      </c>
    </row>
    <row r="4450" spans="1:10" x14ac:dyDescent="0.3">
      <c r="A4450" s="10" t="s">
        <v>872</v>
      </c>
      <c r="B4450" s="2">
        <v>45541</v>
      </c>
      <c r="C4450">
        <v>4</v>
      </c>
      <c r="D4450">
        <v>5138.26</v>
      </c>
      <c r="E4450" s="11">
        <f t="shared" ca="1" si="423"/>
        <v>538</v>
      </c>
      <c r="F4450">
        <f t="shared" ca="1" si="418"/>
        <v>1</v>
      </c>
      <c r="G4450">
        <f t="shared" si="419"/>
        <v>3</v>
      </c>
      <c r="H4450">
        <f t="shared" si="420"/>
        <v>3</v>
      </c>
      <c r="I4450">
        <f t="shared" ca="1" si="421"/>
        <v>7</v>
      </c>
      <c r="J4450" t="str">
        <f t="shared" ca="1" si="422"/>
        <v>Champion</v>
      </c>
    </row>
    <row r="4451" spans="1:10" x14ac:dyDescent="0.3">
      <c r="A4451" s="10" t="s">
        <v>4600</v>
      </c>
      <c r="B4451" s="2">
        <v>45468</v>
      </c>
      <c r="C4451">
        <v>2</v>
      </c>
      <c r="D4451">
        <v>3832.88</v>
      </c>
      <c r="E4451" s="11">
        <f t="shared" ca="1" si="423"/>
        <v>611</v>
      </c>
      <c r="F4451">
        <f t="shared" ca="1" si="418"/>
        <v>1</v>
      </c>
      <c r="G4451">
        <f t="shared" si="419"/>
        <v>2</v>
      </c>
      <c r="H4451">
        <f t="shared" si="420"/>
        <v>3</v>
      </c>
      <c r="I4451">
        <f t="shared" ca="1" si="421"/>
        <v>6</v>
      </c>
      <c r="J4451" t="str">
        <f t="shared" ca="1" si="422"/>
        <v>Loyal</v>
      </c>
    </row>
    <row r="4452" spans="1:10" x14ac:dyDescent="0.3">
      <c r="A4452" s="10" t="s">
        <v>2593</v>
      </c>
      <c r="B4452" s="2">
        <v>45516</v>
      </c>
      <c r="C4452">
        <v>3</v>
      </c>
      <c r="D4452">
        <v>5235.51</v>
      </c>
      <c r="E4452" s="11">
        <f t="shared" ca="1" si="423"/>
        <v>563</v>
      </c>
      <c r="F4452">
        <f t="shared" ca="1" si="418"/>
        <v>1</v>
      </c>
      <c r="G4452">
        <f t="shared" si="419"/>
        <v>3</v>
      </c>
      <c r="H4452">
        <f t="shared" si="420"/>
        <v>3</v>
      </c>
      <c r="I4452">
        <f t="shared" ca="1" si="421"/>
        <v>7</v>
      </c>
      <c r="J4452" t="str">
        <f t="shared" ca="1" si="422"/>
        <v>Champion</v>
      </c>
    </row>
    <row r="4453" spans="1:10" x14ac:dyDescent="0.3">
      <c r="A4453" s="10" t="s">
        <v>3623</v>
      </c>
      <c r="B4453" s="2">
        <v>45645</v>
      </c>
      <c r="C4453">
        <v>2</v>
      </c>
      <c r="D4453">
        <v>4356.47</v>
      </c>
      <c r="E4453" s="11">
        <f t="shared" ca="1" si="423"/>
        <v>434</v>
      </c>
      <c r="F4453">
        <f t="shared" ca="1" si="418"/>
        <v>1</v>
      </c>
      <c r="G4453">
        <f t="shared" si="419"/>
        <v>2</v>
      </c>
      <c r="H4453">
        <f t="shared" si="420"/>
        <v>3</v>
      </c>
      <c r="I4453">
        <f t="shared" ca="1" si="421"/>
        <v>6</v>
      </c>
      <c r="J4453" t="str">
        <f t="shared" ca="1" si="422"/>
        <v>Loyal</v>
      </c>
    </row>
    <row r="4454" spans="1:10" x14ac:dyDescent="0.3">
      <c r="A4454" s="10" t="s">
        <v>2500</v>
      </c>
      <c r="B4454" s="2">
        <v>45532</v>
      </c>
      <c r="C4454">
        <v>2</v>
      </c>
      <c r="D4454">
        <v>2451.4499999999998</v>
      </c>
      <c r="E4454" s="11">
        <f t="shared" ca="1" si="423"/>
        <v>547</v>
      </c>
      <c r="F4454">
        <f t="shared" ca="1" si="418"/>
        <v>1</v>
      </c>
      <c r="G4454">
        <f t="shared" si="419"/>
        <v>2</v>
      </c>
      <c r="H4454">
        <f t="shared" si="420"/>
        <v>3</v>
      </c>
      <c r="I4454">
        <f t="shared" ca="1" si="421"/>
        <v>6</v>
      </c>
      <c r="J4454" t="str">
        <f t="shared" ca="1" si="422"/>
        <v>Loyal</v>
      </c>
    </row>
    <row r="4455" spans="1:10" x14ac:dyDescent="0.3">
      <c r="A4455" s="10" t="s">
        <v>3063</v>
      </c>
      <c r="B4455" s="2">
        <v>45587</v>
      </c>
      <c r="C4455">
        <v>2</v>
      </c>
      <c r="D4455">
        <v>2265.0300000000002</v>
      </c>
      <c r="E4455" s="11">
        <f t="shared" ca="1" si="423"/>
        <v>492</v>
      </c>
      <c r="F4455">
        <f t="shared" ca="1" si="418"/>
        <v>1</v>
      </c>
      <c r="G4455">
        <f t="shared" si="419"/>
        <v>2</v>
      </c>
      <c r="H4455">
        <f t="shared" si="420"/>
        <v>3</v>
      </c>
      <c r="I4455">
        <f t="shared" ca="1" si="421"/>
        <v>6</v>
      </c>
      <c r="J4455" t="str">
        <f t="shared" ca="1" si="422"/>
        <v>Loyal</v>
      </c>
    </row>
    <row r="4456" spans="1:10" x14ac:dyDescent="0.3">
      <c r="A4456" s="10" t="s">
        <v>5209</v>
      </c>
      <c r="B4456" s="2">
        <v>45501</v>
      </c>
      <c r="C4456">
        <v>1</v>
      </c>
      <c r="D4456">
        <v>2434.4299999999998</v>
      </c>
      <c r="E4456" s="11">
        <f t="shared" ca="1" si="423"/>
        <v>578</v>
      </c>
      <c r="F4456">
        <f t="shared" ca="1" si="418"/>
        <v>1</v>
      </c>
      <c r="G4456">
        <f t="shared" si="419"/>
        <v>1</v>
      </c>
      <c r="H4456">
        <f t="shared" si="420"/>
        <v>3</v>
      </c>
      <c r="I4456">
        <f t="shared" ca="1" si="421"/>
        <v>5</v>
      </c>
      <c r="J4456" t="str">
        <f t="shared" ca="1" si="422"/>
        <v>Loyal</v>
      </c>
    </row>
    <row r="4457" spans="1:10" x14ac:dyDescent="0.3">
      <c r="A4457" s="10" t="s">
        <v>3015</v>
      </c>
      <c r="B4457" s="2">
        <v>45630</v>
      </c>
      <c r="C4457">
        <v>3</v>
      </c>
      <c r="D4457">
        <v>5378.66</v>
      </c>
      <c r="E4457" s="11">
        <f t="shared" ca="1" si="423"/>
        <v>449</v>
      </c>
      <c r="F4457">
        <f t="shared" ca="1" si="418"/>
        <v>1</v>
      </c>
      <c r="G4457">
        <f t="shared" si="419"/>
        <v>3</v>
      </c>
      <c r="H4457">
        <f t="shared" si="420"/>
        <v>3</v>
      </c>
      <c r="I4457">
        <f t="shared" ca="1" si="421"/>
        <v>7</v>
      </c>
      <c r="J4457" t="str">
        <f t="shared" ca="1" si="422"/>
        <v>Champion</v>
      </c>
    </row>
    <row r="4458" spans="1:10" x14ac:dyDescent="0.3">
      <c r="A4458" s="10" t="s">
        <v>5749</v>
      </c>
      <c r="B4458" s="2">
        <v>45572</v>
      </c>
      <c r="C4458">
        <v>1</v>
      </c>
      <c r="D4458">
        <v>708.62</v>
      </c>
      <c r="E4458" s="11">
        <f t="shared" ca="1" si="423"/>
        <v>507</v>
      </c>
      <c r="F4458">
        <f t="shared" ca="1" si="418"/>
        <v>1</v>
      </c>
      <c r="G4458">
        <f t="shared" si="419"/>
        <v>1</v>
      </c>
      <c r="H4458">
        <f t="shared" si="420"/>
        <v>1</v>
      </c>
      <c r="I4458">
        <f t="shared" ca="1" si="421"/>
        <v>3</v>
      </c>
      <c r="J4458" t="str">
        <f t="shared" ca="1" si="422"/>
        <v>Lost</v>
      </c>
    </row>
    <row r="4459" spans="1:10" x14ac:dyDescent="0.3">
      <c r="A4459" s="10" t="s">
        <v>110</v>
      </c>
      <c r="B4459" s="2">
        <v>45427</v>
      </c>
      <c r="C4459">
        <v>1</v>
      </c>
      <c r="D4459">
        <v>2522.9699999999998</v>
      </c>
      <c r="E4459" s="11">
        <f t="shared" ca="1" si="423"/>
        <v>652</v>
      </c>
      <c r="F4459">
        <f t="shared" ca="1" si="418"/>
        <v>1</v>
      </c>
      <c r="G4459">
        <f t="shared" si="419"/>
        <v>1</v>
      </c>
      <c r="H4459">
        <f t="shared" si="420"/>
        <v>3</v>
      </c>
      <c r="I4459">
        <f t="shared" ca="1" si="421"/>
        <v>5</v>
      </c>
      <c r="J4459" t="str">
        <f t="shared" ca="1" si="422"/>
        <v>Loyal</v>
      </c>
    </row>
    <row r="4460" spans="1:10" x14ac:dyDescent="0.3">
      <c r="A4460" s="10" t="s">
        <v>2324</v>
      </c>
      <c r="B4460" s="2">
        <v>45577</v>
      </c>
      <c r="C4460">
        <v>3</v>
      </c>
      <c r="D4460">
        <v>5199.87</v>
      </c>
      <c r="E4460" s="11">
        <f t="shared" ca="1" si="423"/>
        <v>502</v>
      </c>
      <c r="F4460">
        <f t="shared" ca="1" si="418"/>
        <v>1</v>
      </c>
      <c r="G4460">
        <f t="shared" si="419"/>
        <v>3</v>
      </c>
      <c r="H4460">
        <f t="shared" si="420"/>
        <v>3</v>
      </c>
      <c r="I4460">
        <f t="shared" ca="1" si="421"/>
        <v>7</v>
      </c>
      <c r="J4460" t="str">
        <f t="shared" ca="1" si="422"/>
        <v>Champion</v>
      </c>
    </row>
    <row r="4461" spans="1:10" x14ac:dyDescent="0.3">
      <c r="A4461" s="10" t="s">
        <v>804</v>
      </c>
      <c r="B4461" s="2">
        <v>45586</v>
      </c>
      <c r="C4461">
        <v>3</v>
      </c>
      <c r="D4461">
        <v>5730.52</v>
      </c>
      <c r="E4461" s="11">
        <f t="shared" ca="1" si="423"/>
        <v>493</v>
      </c>
      <c r="F4461">
        <f t="shared" ca="1" si="418"/>
        <v>1</v>
      </c>
      <c r="G4461">
        <f t="shared" si="419"/>
        <v>3</v>
      </c>
      <c r="H4461">
        <f t="shared" si="420"/>
        <v>3</v>
      </c>
      <c r="I4461">
        <f t="shared" ca="1" si="421"/>
        <v>7</v>
      </c>
      <c r="J4461" t="str">
        <f t="shared" ca="1" si="422"/>
        <v>Champion</v>
      </c>
    </row>
    <row r="4462" spans="1:10" x14ac:dyDescent="0.3">
      <c r="A4462" s="10" t="s">
        <v>61</v>
      </c>
      <c r="B4462" s="2">
        <v>45455</v>
      </c>
      <c r="C4462">
        <v>1</v>
      </c>
      <c r="D4462">
        <v>859.11</v>
      </c>
      <c r="E4462" s="11">
        <f t="shared" ca="1" si="423"/>
        <v>624</v>
      </c>
      <c r="F4462">
        <f t="shared" ca="1" si="418"/>
        <v>1</v>
      </c>
      <c r="G4462">
        <f t="shared" si="419"/>
        <v>1</v>
      </c>
      <c r="H4462">
        <f t="shared" si="420"/>
        <v>1</v>
      </c>
      <c r="I4462">
        <f t="shared" ca="1" si="421"/>
        <v>3</v>
      </c>
      <c r="J4462" t="str">
        <f t="shared" ca="1" si="422"/>
        <v>Lost</v>
      </c>
    </row>
    <row r="4463" spans="1:10" x14ac:dyDescent="0.3">
      <c r="A4463" s="10" t="s">
        <v>2139</v>
      </c>
      <c r="B4463" s="2">
        <v>45596</v>
      </c>
      <c r="C4463">
        <v>1</v>
      </c>
      <c r="D4463">
        <v>294.88</v>
      </c>
      <c r="E4463" s="11">
        <f t="shared" ca="1" si="423"/>
        <v>483</v>
      </c>
      <c r="F4463">
        <f t="shared" ca="1" si="418"/>
        <v>1</v>
      </c>
      <c r="G4463">
        <f t="shared" si="419"/>
        <v>1</v>
      </c>
      <c r="H4463">
        <f t="shared" si="420"/>
        <v>1</v>
      </c>
      <c r="I4463">
        <f t="shared" ca="1" si="421"/>
        <v>3</v>
      </c>
      <c r="J4463" t="str">
        <f t="shared" ca="1" si="422"/>
        <v>Lost</v>
      </c>
    </row>
    <row r="4464" spans="1:10" x14ac:dyDescent="0.3">
      <c r="A4464" s="10" t="s">
        <v>990</v>
      </c>
      <c r="B4464" s="2">
        <v>45444</v>
      </c>
      <c r="C4464">
        <v>1</v>
      </c>
      <c r="D4464">
        <v>157.68</v>
      </c>
      <c r="E4464" s="11">
        <f t="shared" ca="1" si="423"/>
        <v>635</v>
      </c>
      <c r="F4464">
        <f t="shared" ca="1" si="418"/>
        <v>1</v>
      </c>
      <c r="G4464">
        <f t="shared" si="419"/>
        <v>1</v>
      </c>
      <c r="H4464">
        <f t="shared" si="420"/>
        <v>1</v>
      </c>
      <c r="I4464">
        <f t="shared" ca="1" si="421"/>
        <v>3</v>
      </c>
      <c r="J4464" t="str">
        <f t="shared" ca="1" si="422"/>
        <v>Lost</v>
      </c>
    </row>
    <row r="4465" spans="1:10" x14ac:dyDescent="0.3">
      <c r="A4465" s="10" t="s">
        <v>743</v>
      </c>
      <c r="B4465" s="2">
        <v>45464</v>
      </c>
      <c r="C4465">
        <v>2</v>
      </c>
      <c r="D4465">
        <v>3007.78</v>
      </c>
      <c r="E4465" s="11">
        <f t="shared" ca="1" si="423"/>
        <v>615</v>
      </c>
      <c r="F4465">
        <f t="shared" ca="1" si="418"/>
        <v>1</v>
      </c>
      <c r="G4465">
        <f t="shared" si="419"/>
        <v>2</v>
      </c>
      <c r="H4465">
        <f t="shared" si="420"/>
        <v>3</v>
      </c>
      <c r="I4465">
        <f t="shared" ca="1" si="421"/>
        <v>6</v>
      </c>
      <c r="J4465" t="str">
        <f t="shared" ca="1" si="422"/>
        <v>Loyal</v>
      </c>
    </row>
    <row r="4466" spans="1:10" x14ac:dyDescent="0.3">
      <c r="A4466" s="10" t="s">
        <v>1055</v>
      </c>
      <c r="B4466" s="2">
        <v>45545</v>
      </c>
      <c r="C4466">
        <v>2</v>
      </c>
      <c r="D4466">
        <v>3041.6099999999997</v>
      </c>
      <c r="E4466" s="11">
        <f t="shared" ca="1" si="423"/>
        <v>534</v>
      </c>
      <c r="F4466">
        <f t="shared" ca="1" si="418"/>
        <v>1</v>
      </c>
      <c r="G4466">
        <f t="shared" si="419"/>
        <v>2</v>
      </c>
      <c r="H4466">
        <f t="shared" si="420"/>
        <v>3</v>
      </c>
      <c r="I4466">
        <f t="shared" ca="1" si="421"/>
        <v>6</v>
      </c>
      <c r="J4466" t="str">
        <f t="shared" ca="1" si="422"/>
        <v>Loyal</v>
      </c>
    </row>
    <row r="4467" spans="1:10" x14ac:dyDescent="0.3">
      <c r="A4467" s="10" t="s">
        <v>280</v>
      </c>
      <c r="B4467" s="2">
        <v>45299</v>
      </c>
      <c r="C4467">
        <v>1</v>
      </c>
      <c r="D4467">
        <v>1586.1</v>
      </c>
      <c r="E4467" s="11">
        <f t="shared" ca="1" si="423"/>
        <v>780</v>
      </c>
      <c r="F4467">
        <f t="shared" ca="1" si="418"/>
        <v>1</v>
      </c>
      <c r="G4467">
        <f t="shared" si="419"/>
        <v>1</v>
      </c>
      <c r="H4467">
        <f t="shared" si="420"/>
        <v>2</v>
      </c>
      <c r="I4467">
        <f t="shared" ca="1" si="421"/>
        <v>4</v>
      </c>
      <c r="J4467" t="str">
        <f t="shared" ca="1" si="422"/>
        <v>At Risk</v>
      </c>
    </row>
    <row r="4468" spans="1:10" x14ac:dyDescent="0.3">
      <c r="A4468" s="10" t="s">
        <v>5485</v>
      </c>
      <c r="B4468" s="2">
        <v>45628</v>
      </c>
      <c r="C4468">
        <v>1</v>
      </c>
      <c r="D4468">
        <v>876.77</v>
      </c>
      <c r="E4468" s="11">
        <f t="shared" ca="1" si="423"/>
        <v>451</v>
      </c>
      <c r="F4468">
        <f t="shared" ca="1" si="418"/>
        <v>1</v>
      </c>
      <c r="G4468">
        <f t="shared" si="419"/>
        <v>1</v>
      </c>
      <c r="H4468">
        <f t="shared" si="420"/>
        <v>1</v>
      </c>
      <c r="I4468">
        <f t="shared" ca="1" si="421"/>
        <v>3</v>
      </c>
      <c r="J4468" t="str">
        <f t="shared" ca="1" si="422"/>
        <v>Lost</v>
      </c>
    </row>
    <row r="4469" spans="1:10" x14ac:dyDescent="0.3">
      <c r="A4469" s="10" t="s">
        <v>1473</v>
      </c>
      <c r="B4469" s="2">
        <v>45473</v>
      </c>
      <c r="C4469">
        <v>2</v>
      </c>
      <c r="D4469">
        <v>353.48</v>
      </c>
      <c r="E4469" s="11">
        <f t="shared" ca="1" si="423"/>
        <v>606</v>
      </c>
      <c r="F4469">
        <f t="shared" ca="1" si="418"/>
        <v>1</v>
      </c>
      <c r="G4469">
        <f t="shared" si="419"/>
        <v>2</v>
      </c>
      <c r="H4469">
        <f t="shared" si="420"/>
        <v>1</v>
      </c>
      <c r="I4469">
        <f t="shared" ca="1" si="421"/>
        <v>4</v>
      </c>
      <c r="J4469" t="str">
        <f t="shared" ca="1" si="422"/>
        <v>At Risk</v>
      </c>
    </row>
    <row r="4470" spans="1:10" x14ac:dyDescent="0.3">
      <c r="A4470" s="10" t="s">
        <v>1752</v>
      </c>
      <c r="B4470" s="2">
        <v>45600</v>
      </c>
      <c r="C4470">
        <v>3</v>
      </c>
      <c r="D4470">
        <v>3243.37</v>
      </c>
      <c r="E4470" s="11">
        <f t="shared" ca="1" si="423"/>
        <v>479</v>
      </c>
      <c r="F4470">
        <f t="shared" ca="1" si="418"/>
        <v>1</v>
      </c>
      <c r="G4470">
        <f t="shared" si="419"/>
        <v>3</v>
      </c>
      <c r="H4470">
        <f t="shared" si="420"/>
        <v>3</v>
      </c>
      <c r="I4470">
        <f t="shared" ca="1" si="421"/>
        <v>7</v>
      </c>
      <c r="J4470" t="str">
        <f t="shared" ca="1" si="422"/>
        <v>Champion</v>
      </c>
    </row>
    <row r="4471" spans="1:10" x14ac:dyDescent="0.3">
      <c r="A4471" s="10" t="s">
        <v>3886</v>
      </c>
      <c r="B4471" s="2">
        <v>45549</v>
      </c>
      <c r="C4471">
        <v>2</v>
      </c>
      <c r="D4471">
        <v>1561.46</v>
      </c>
      <c r="E4471" s="11">
        <f t="shared" ca="1" si="423"/>
        <v>530</v>
      </c>
      <c r="F4471">
        <f t="shared" ca="1" si="418"/>
        <v>1</v>
      </c>
      <c r="G4471">
        <f t="shared" si="419"/>
        <v>2</v>
      </c>
      <c r="H4471">
        <f t="shared" si="420"/>
        <v>2</v>
      </c>
      <c r="I4471">
        <f t="shared" ca="1" si="421"/>
        <v>5</v>
      </c>
      <c r="J4471" t="str">
        <f t="shared" ca="1" si="422"/>
        <v>Loyal</v>
      </c>
    </row>
    <row r="4472" spans="1:10" x14ac:dyDescent="0.3">
      <c r="A4472" s="10" t="s">
        <v>2177</v>
      </c>
      <c r="B4472" s="2">
        <v>45356</v>
      </c>
      <c r="C4472">
        <v>1</v>
      </c>
      <c r="D4472">
        <v>1097.1600000000001</v>
      </c>
      <c r="E4472" s="11">
        <f t="shared" ca="1" si="423"/>
        <v>723</v>
      </c>
      <c r="F4472">
        <f t="shared" ca="1" si="418"/>
        <v>1</v>
      </c>
      <c r="G4472">
        <f t="shared" si="419"/>
        <v>1</v>
      </c>
      <c r="H4472">
        <f t="shared" si="420"/>
        <v>2</v>
      </c>
      <c r="I4472">
        <f t="shared" ca="1" si="421"/>
        <v>4</v>
      </c>
      <c r="J4472" t="str">
        <f t="shared" ca="1" si="422"/>
        <v>At Risk</v>
      </c>
    </row>
    <row r="4473" spans="1:10" x14ac:dyDescent="0.3">
      <c r="A4473" s="10" t="s">
        <v>38</v>
      </c>
      <c r="B4473" s="2">
        <v>45572</v>
      </c>
      <c r="C4473">
        <v>1</v>
      </c>
      <c r="D4473">
        <v>273.72000000000003</v>
      </c>
      <c r="E4473" s="11">
        <f t="shared" ca="1" si="423"/>
        <v>507</v>
      </c>
      <c r="F4473">
        <f t="shared" ca="1" si="418"/>
        <v>1</v>
      </c>
      <c r="G4473">
        <f t="shared" si="419"/>
        <v>1</v>
      </c>
      <c r="H4473">
        <f t="shared" si="420"/>
        <v>1</v>
      </c>
      <c r="I4473">
        <f t="shared" ca="1" si="421"/>
        <v>3</v>
      </c>
      <c r="J4473" t="str">
        <f t="shared" ca="1" si="422"/>
        <v>Lost</v>
      </c>
    </row>
    <row r="4474" spans="1:10" x14ac:dyDescent="0.3">
      <c r="A4474" s="10" t="s">
        <v>4294</v>
      </c>
      <c r="B4474" s="2">
        <v>45647</v>
      </c>
      <c r="C4474">
        <v>1</v>
      </c>
      <c r="D4474">
        <v>1172.56</v>
      </c>
      <c r="E4474" s="11">
        <f t="shared" ca="1" si="423"/>
        <v>432</v>
      </c>
      <c r="F4474">
        <f t="shared" ca="1" si="418"/>
        <v>1</v>
      </c>
      <c r="G4474">
        <f t="shared" si="419"/>
        <v>1</v>
      </c>
      <c r="H4474">
        <f t="shared" si="420"/>
        <v>2</v>
      </c>
      <c r="I4474">
        <f t="shared" ca="1" si="421"/>
        <v>4</v>
      </c>
      <c r="J4474" t="str">
        <f t="shared" ca="1" si="422"/>
        <v>At Risk</v>
      </c>
    </row>
    <row r="4475" spans="1:10" x14ac:dyDescent="0.3">
      <c r="A4475" s="10" t="s">
        <v>2297</v>
      </c>
      <c r="B4475" s="2">
        <v>45560</v>
      </c>
      <c r="C4475">
        <v>1</v>
      </c>
      <c r="D4475">
        <v>661.89</v>
      </c>
      <c r="E4475" s="11">
        <f t="shared" ca="1" si="423"/>
        <v>519</v>
      </c>
      <c r="F4475">
        <f t="shared" ca="1" si="418"/>
        <v>1</v>
      </c>
      <c r="G4475">
        <f t="shared" si="419"/>
        <v>1</v>
      </c>
      <c r="H4475">
        <f t="shared" si="420"/>
        <v>1</v>
      </c>
      <c r="I4475">
        <f t="shared" ca="1" si="421"/>
        <v>3</v>
      </c>
      <c r="J4475" t="str">
        <f t="shared" ca="1" si="422"/>
        <v>Lost</v>
      </c>
    </row>
    <row r="4476" spans="1:10" x14ac:dyDescent="0.3">
      <c r="A4476" s="10" t="s">
        <v>565</v>
      </c>
      <c r="B4476" s="2">
        <v>45587</v>
      </c>
      <c r="C4476">
        <v>2</v>
      </c>
      <c r="D4476">
        <v>2078.17</v>
      </c>
      <c r="E4476" s="11">
        <f t="shared" ca="1" si="423"/>
        <v>492</v>
      </c>
      <c r="F4476">
        <f t="shared" ca="1" si="418"/>
        <v>1</v>
      </c>
      <c r="G4476">
        <f t="shared" si="419"/>
        <v>2</v>
      </c>
      <c r="H4476">
        <f t="shared" si="420"/>
        <v>3</v>
      </c>
      <c r="I4476">
        <f t="shared" ca="1" si="421"/>
        <v>6</v>
      </c>
      <c r="J4476" t="str">
        <f t="shared" ca="1" si="422"/>
        <v>Loyal</v>
      </c>
    </row>
    <row r="4477" spans="1:10" x14ac:dyDescent="0.3">
      <c r="A4477" s="10" t="s">
        <v>3877</v>
      </c>
      <c r="B4477" s="2">
        <v>45654</v>
      </c>
      <c r="C4477">
        <v>1</v>
      </c>
      <c r="D4477">
        <v>429.58</v>
      </c>
      <c r="E4477" s="11">
        <f t="shared" ca="1" si="423"/>
        <v>425</v>
      </c>
      <c r="F4477">
        <f t="shared" ca="1" si="418"/>
        <v>1</v>
      </c>
      <c r="G4477">
        <f t="shared" si="419"/>
        <v>1</v>
      </c>
      <c r="H4477">
        <f t="shared" si="420"/>
        <v>1</v>
      </c>
      <c r="I4477">
        <f t="shared" ca="1" si="421"/>
        <v>3</v>
      </c>
      <c r="J4477" t="str">
        <f t="shared" ca="1" si="422"/>
        <v>Lost</v>
      </c>
    </row>
    <row r="4478" spans="1:10" x14ac:dyDescent="0.3">
      <c r="A4478" s="10" t="s">
        <v>2303</v>
      </c>
      <c r="B4478" s="2">
        <v>45504</v>
      </c>
      <c r="C4478">
        <v>3</v>
      </c>
      <c r="D4478">
        <v>2942.41</v>
      </c>
      <c r="E4478" s="11">
        <f t="shared" ca="1" si="423"/>
        <v>575</v>
      </c>
      <c r="F4478">
        <f t="shared" ca="1" si="418"/>
        <v>1</v>
      </c>
      <c r="G4478">
        <f t="shared" si="419"/>
        <v>3</v>
      </c>
      <c r="H4478">
        <f t="shared" si="420"/>
        <v>3</v>
      </c>
      <c r="I4478">
        <f t="shared" ca="1" si="421"/>
        <v>7</v>
      </c>
      <c r="J4478" t="str">
        <f t="shared" ca="1" si="422"/>
        <v>Champion</v>
      </c>
    </row>
    <row r="4479" spans="1:10" x14ac:dyDescent="0.3">
      <c r="A4479" s="10" t="s">
        <v>5264</v>
      </c>
      <c r="B4479" s="2">
        <v>45310</v>
      </c>
      <c r="C4479">
        <v>1</v>
      </c>
      <c r="D4479">
        <v>264.55</v>
      </c>
      <c r="E4479" s="11">
        <f t="shared" ca="1" si="423"/>
        <v>769</v>
      </c>
      <c r="F4479">
        <f t="shared" ca="1" si="418"/>
        <v>1</v>
      </c>
      <c r="G4479">
        <f t="shared" si="419"/>
        <v>1</v>
      </c>
      <c r="H4479">
        <f t="shared" si="420"/>
        <v>1</v>
      </c>
      <c r="I4479">
        <f t="shared" ca="1" si="421"/>
        <v>3</v>
      </c>
      <c r="J4479" t="str">
        <f t="shared" ca="1" si="422"/>
        <v>Lost</v>
      </c>
    </row>
    <row r="4480" spans="1:10" x14ac:dyDescent="0.3">
      <c r="A4480" s="10" t="s">
        <v>4504</v>
      </c>
      <c r="B4480" s="2">
        <v>45598</v>
      </c>
      <c r="C4480">
        <v>2</v>
      </c>
      <c r="D4480">
        <v>6555.35</v>
      </c>
      <c r="E4480" s="11">
        <f t="shared" ca="1" si="423"/>
        <v>481</v>
      </c>
      <c r="F4480">
        <f t="shared" ca="1" si="418"/>
        <v>1</v>
      </c>
      <c r="G4480">
        <f t="shared" si="419"/>
        <v>2</v>
      </c>
      <c r="H4480">
        <f t="shared" si="420"/>
        <v>3</v>
      </c>
      <c r="I4480">
        <f t="shared" ca="1" si="421"/>
        <v>6</v>
      </c>
      <c r="J4480" t="str">
        <f t="shared" ca="1" si="422"/>
        <v>Loyal</v>
      </c>
    </row>
    <row r="4481" spans="1:10" x14ac:dyDescent="0.3">
      <c r="A4481" s="10" t="s">
        <v>5207</v>
      </c>
      <c r="B4481" s="2">
        <v>45639</v>
      </c>
      <c r="C4481">
        <v>2</v>
      </c>
      <c r="D4481">
        <v>5060.33</v>
      </c>
      <c r="E4481" s="11">
        <f t="shared" ca="1" si="423"/>
        <v>440</v>
      </c>
      <c r="F4481">
        <f t="shared" ca="1" si="418"/>
        <v>1</v>
      </c>
      <c r="G4481">
        <f t="shared" si="419"/>
        <v>2</v>
      </c>
      <c r="H4481">
        <f t="shared" si="420"/>
        <v>3</v>
      </c>
      <c r="I4481">
        <f t="shared" ca="1" si="421"/>
        <v>6</v>
      </c>
      <c r="J4481" t="str">
        <f t="shared" ca="1" si="422"/>
        <v>Loyal</v>
      </c>
    </row>
    <row r="4482" spans="1:10" x14ac:dyDescent="0.3">
      <c r="A4482" s="10" t="s">
        <v>5864</v>
      </c>
      <c r="B4482" s="2">
        <v>45465</v>
      </c>
      <c r="C4482">
        <v>1</v>
      </c>
      <c r="D4482">
        <v>1751.9</v>
      </c>
      <c r="E4482" s="11">
        <f t="shared" ca="1" si="423"/>
        <v>614</v>
      </c>
      <c r="F4482">
        <f t="shared" ca="1" si="418"/>
        <v>1</v>
      </c>
      <c r="G4482">
        <f t="shared" si="419"/>
        <v>1</v>
      </c>
      <c r="H4482">
        <f t="shared" si="420"/>
        <v>2</v>
      </c>
      <c r="I4482">
        <f t="shared" ca="1" si="421"/>
        <v>4</v>
      </c>
      <c r="J4482" t="str">
        <f t="shared" ca="1" si="422"/>
        <v>At Risk</v>
      </c>
    </row>
    <row r="4483" spans="1:10" x14ac:dyDescent="0.3">
      <c r="A4483" s="10" t="s">
        <v>493</v>
      </c>
      <c r="B4483" s="2">
        <v>45605</v>
      </c>
      <c r="C4483">
        <v>3</v>
      </c>
      <c r="D4483">
        <v>3980.23</v>
      </c>
      <c r="E4483" s="11">
        <f t="shared" ca="1" si="423"/>
        <v>474</v>
      </c>
      <c r="F4483">
        <f t="shared" ref="F4483:F4546" ca="1" si="424">_xlfn.IFS(E4483&lt;100,3,E4483&lt;=200,2,E4483&gt;200,1)</f>
        <v>1</v>
      </c>
      <c r="G4483">
        <f t="shared" ref="G4483:G4546" si="425">_xlfn.IFS(C4483&gt;=3,3,C4483=2,2,C4483=1,1)</f>
        <v>3</v>
      </c>
      <c r="H4483">
        <f t="shared" ref="H4483:H4546" si="426">_xlfn.IFS(D4483&gt;=2000,3,D4483&gt;=1000,2,D4483&lt;1000,1)</f>
        <v>3</v>
      </c>
      <c r="I4483">
        <f t="shared" ref="I4483:I4546" ca="1" si="427">F4483+G4483+H4483</f>
        <v>7</v>
      </c>
      <c r="J4483" t="str">
        <f t="shared" ref="J4483:J4546" ca="1" si="428">_xlfn.IFS(I4483&gt;=7,"Champion",I4483&gt;=5,"Loyal",I4483&gt;=4,"At Risk",I4483&lt;4,"Lost")</f>
        <v>Champion</v>
      </c>
    </row>
    <row r="4484" spans="1:10" x14ac:dyDescent="0.3">
      <c r="A4484" s="10" t="s">
        <v>5682</v>
      </c>
      <c r="B4484" s="2">
        <v>45375</v>
      </c>
      <c r="C4484">
        <v>2</v>
      </c>
      <c r="D4484">
        <v>2410.19</v>
      </c>
      <c r="E4484" s="11">
        <f t="shared" ca="1" si="423"/>
        <v>704</v>
      </c>
      <c r="F4484">
        <f t="shared" ca="1" si="424"/>
        <v>1</v>
      </c>
      <c r="G4484">
        <f t="shared" si="425"/>
        <v>2</v>
      </c>
      <c r="H4484">
        <f t="shared" si="426"/>
        <v>3</v>
      </c>
      <c r="I4484">
        <f t="shared" ca="1" si="427"/>
        <v>6</v>
      </c>
      <c r="J4484" t="str">
        <f t="shared" ca="1" si="428"/>
        <v>Loyal</v>
      </c>
    </row>
    <row r="4485" spans="1:10" x14ac:dyDescent="0.3">
      <c r="A4485" s="10" t="s">
        <v>620</v>
      </c>
      <c r="B4485" s="2">
        <v>45412</v>
      </c>
      <c r="C4485">
        <v>2</v>
      </c>
      <c r="D4485">
        <v>4225.2300000000005</v>
      </c>
      <c r="E4485" s="11">
        <f t="shared" ref="E4485:E4548" ca="1" si="429">TODAY()-B4485</f>
        <v>667</v>
      </c>
      <c r="F4485">
        <f t="shared" ca="1" si="424"/>
        <v>1</v>
      </c>
      <c r="G4485">
        <f t="shared" si="425"/>
        <v>2</v>
      </c>
      <c r="H4485">
        <f t="shared" si="426"/>
        <v>3</v>
      </c>
      <c r="I4485">
        <f t="shared" ca="1" si="427"/>
        <v>6</v>
      </c>
      <c r="J4485" t="str">
        <f t="shared" ca="1" si="428"/>
        <v>Loyal</v>
      </c>
    </row>
    <row r="4486" spans="1:10" x14ac:dyDescent="0.3">
      <c r="A4486" s="10" t="s">
        <v>1057</v>
      </c>
      <c r="B4486" s="2">
        <v>45653</v>
      </c>
      <c r="C4486">
        <v>2</v>
      </c>
      <c r="D4486">
        <v>3399.25</v>
      </c>
      <c r="E4486" s="11">
        <f t="shared" ca="1" si="429"/>
        <v>426</v>
      </c>
      <c r="F4486">
        <f t="shared" ca="1" si="424"/>
        <v>1</v>
      </c>
      <c r="G4486">
        <f t="shared" si="425"/>
        <v>2</v>
      </c>
      <c r="H4486">
        <f t="shared" si="426"/>
        <v>3</v>
      </c>
      <c r="I4486">
        <f t="shared" ca="1" si="427"/>
        <v>6</v>
      </c>
      <c r="J4486" t="str">
        <f t="shared" ca="1" si="428"/>
        <v>Loyal</v>
      </c>
    </row>
    <row r="4487" spans="1:10" x14ac:dyDescent="0.3">
      <c r="A4487" s="10" t="s">
        <v>4982</v>
      </c>
      <c r="B4487" s="2">
        <v>45617</v>
      </c>
      <c r="C4487">
        <v>2</v>
      </c>
      <c r="D4487">
        <v>5177.92</v>
      </c>
      <c r="E4487" s="11">
        <f t="shared" ca="1" si="429"/>
        <v>462</v>
      </c>
      <c r="F4487">
        <f t="shared" ca="1" si="424"/>
        <v>1</v>
      </c>
      <c r="G4487">
        <f t="shared" si="425"/>
        <v>2</v>
      </c>
      <c r="H4487">
        <f t="shared" si="426"/>
        <v>3</v>
      </c>
      <c r="I4487">
        <f t="shared" ca="1" si="427"/>
        <v>6</v>
      </c>
      <c r="J4487" t="str">
        <f t="shared" ca="1" si="428"/>
        <v>Loyal</v>
      </c>
    </row>
    <row r="4488" spans="1:10" x14ac:dyDescent="0.3">
      <c r="A4488" s="10" t="s">
        <v>3065</v>
      </c>
      <c r="B4488" s="2">
        <v>45582</v>
      </c>
      <c r="C4488">
        <v>2</v>
      </c>
      <c r="D4488">
        <v>730.57999999999993</v>
      </c>
      <c r="E4488" s="11">
        <f t="shared" ca="1" si="429"/>
        <v>497</v>
      </c>
      <c r="F4488">
        <f t="shared" ca="1" si="424"/>
        <v>1</v>
      </c>
      <c r="G4488">
        <f t="shared" si="425"/>
        <v>2</v>
      </c>
      <c r="H4488">
        <f t="shared" si="426"/>
        <v>1</v>
      </c>
      <c r="I4488">
        <f t="shared" ca="1" si="427"/>
        <v>4</v>
      </c>
      <c r="J4488" t="str">
        <f t="shared" ca="1" si="428"/>
        <v>At Risk</v>
      </c>
    </row>
    <row r="4489" spans="1:10" x14ac:dyDescent="0.3">
      <c r="A4489" s="10" t="s">
        <v>3812</v>
      </c>
      <c r="B4489" s="2">
        <v>45593</v>
      </c>
      <c r="C4489">
        <v>2</v>
      </c>
      <c r="D4489">
        <v>1855.98</v>
      </c>
      <c r="E4489" s="11">
        <f t="shared" ca="1" si="429"/>
        <v>486</v>
      </c>
      <c r="F4489">
        <f t="shared" ca="1" si="424"/>
        <v>1</v>
      </c>
      <c r="G4489">
        <f t="shared" si="425"/>
        <v>2</v>
      </c>
      <c r="H4489">
        <f t="shared" si="426"/>
        <v>2</v>
      </c>
      <c r="I4489">
        <f t="shared" ca="1" si="427"/>
        <v>5</v>
      </c>
      <c r="J4489" t="str">
        <f t="shared" ca="1" si="428"/>
        <v>Loyal</v>
      </c>
    </row>
    <row r="4490" spans="1:10" x14ac:dyDescent="0.3">
      <c r="A4490" s="10" t="s">
        <v>3482</v>
      </c>
      <c r="B4490" s="2">
        <v>45641</v>
      </c>
      <c r="C4490">
        <v>4</v>
      </c>
      <c r="D4490">
        <v>4993.6499999999996</v>
      </c>
      <c r="E4490" s="11">
        <f t="shared" ca="1" si="429"/>
        <v>438</v>
      </c>
      <c r="F4490">
        <f t="shared" ca="1" si="424"/>
        <v>1</v>
      </c>
      <c r="G4490">
        <f t="shared" si="425"/>
        <v>3</v>
      </c>
      <c r="H4490">
        <f t="shared" si="426"/>
        <v>3</v>
      </c>
      <c r="I4490">
        <f t="shared" ca="1" si="427"/>
        <v>7</v>
      </c>
      <c r="J4490" t="str">
        <f t="shared" ca="1" si="428"/>
        <v>Champion</v>
      </c>
    </row>
    <row r="4491" spans="1:10" x14ac:dyDescent="0.3">
      <c r="A4491" s="10" t="s">
        <v>175</v>
      </c>
      <c r="B4491" s="2">
        <v>45605</v>
      </c>
      <c r="C4491">
        <v>1</v>
      </c>
      <c r="D4491">
        <v>1102.9000000000001</v>
      </c>
      <c r="E4491" s="11">
        <f t="shared" ca="1" si="429"/>
        <v>474</v>
      </c>
      <c r="F4491">
        <f t="shared" ca="1" si="424"/>
        <v>1</v>
      </c>
      <c r="G4491">
        <f t="shared" si="425"/>
        <v>1</v>
      </c>
      <c r="H4491">
        <f t="shared" si="426"/>
        <v>2</v>
      </c>
      <c r="I4491">
        <f t="shared" ca="1" si="427"/>
        <v>4</v>
      </c>
      <c r="J4491" t="str">
        <f t="shared" ca="1" si="428"/>
        <v>At Risk</v>
      </c>
    </row>
    <row r="4492" spans="1:10" x14ac:dyDescent="0.3">
      <c r="A4492" s="10" t="s">
        <v>2734</v>
      </c>
      <c r="B4492" s="2">
        <v>45484</v>
      </c>
      <c r="C4492">
        <v>2</v>
      </c>
      <c r="D4492">
        <v>3662.4399999999996</v>
      </c>
      <c r="E4492" s="11">
        <f t="shared" ca="1" si="429"/>
        <v>595</v>
      </c>
      <c r="F4492">
        <f t="shared" ca="1" si="424"/>
        <v>1</v>
      </c>
      <c r="G4492">
        <f t="shared" si="425"/>
        <v>2</v>
      </c>
      <c r="H4492">
        <f t="shared" si="426"/>
        <v>3</v>
      </c>
      <c r="I4492">
        <f t="shared" ca="1" si="427"/>
        <v>6</v>
      </c>
      <c r="J4492" t="str">
        <f t="shared" ca="1" si="428"/>
        <v>Loyal</v>
      </c>
    </row>
    <row r="4493" spans="1:10" x14ac:dyDescent="0.3">
      <c r="A4493" s="10" t="s">
        <v>3423</v>
      </c>
      <c r="B4493" s="2">
        <v>45583</v>
      </c>
      <c r="C4493">
        <v>2</v>
      </c>
      <c r="D4493">
        <v>3552.6099999999997</v>
      </c>
      <c r="E4493" s="11">
        <f t="shared" ca="1" si="429"/>
        <v>496</v>
      </c>
      <c r="F4493">
        <f t="shared" ca="1" si="424"/>
        <v>1</v>
      </c>
      <c r="G4493">
        <f t="shared" si="425"/>
        <v>2</v>
      </c>
      <c r="H4493">
        <f t="shared" si="426"/>
        <v>3</v>
      </c>
      <c r="I4493">
        <f t="shared" ca="1" si="427"/>
        <v>6</v>
      </c>
      <c r="J4493" t="str">
        <f t="shared" ca="1" si="428"/>
        <v>Loyal</v>
      </c>
    </row>
    <row r="4494" spans="1:10" x14ac:dyDescent="0.3">
      <c r="A4494" s="10" t="s">
        <v>3846</v>
      </c>
      <c r="B4494" s="2">
        <v>45456</v>
      </c>
      <c r="C4494">
        <v>1</v>
      </c>
      <c r="D4494">
        <v>2470.09</v>
      </c>
      <c r="E4494" s="11">
        <f t="shared" ca="1" si="429"/>
        <v>623</v>
      </c>
      <c r="F4494">
        <f t="shared" ca="1" si="424"/>
        <v>1</v>
      </c>
      <c r="G4494">
        <f t="shared" si="425"/>
        <v>1</v>
      </c>
      <c r="H4494">
        <f t="shared" si="426"/>
        <v>3</v>
      </c>
      <c r="I4494">
        <f t="shared" ca="1" si="427"/>
        <v>5</v>
      </c>
      <c r="J4494" t="str">
        <f t="shared" ca="1" si="428"/>
        <v>Loyal</v>
      </c>
    </row>
    <row r="4495" spans="1:10" x14ac:dyDescent="0.3">
      <c r="A4495" s="10" t="s">
        <v>2834</v>
      </c>
      <c r="B4495" s="2">
        <v>45629</v>
      </c>
      <c r="C4495">
        <v>2</v>
      </c>
      <c r="D4495">
        <v>1739.29</v>
      </c>
      <c r="E4495" s="11">
        <f t="shared" ca="1" si="429"/>
        <v>450</v>
      </c>
      <c r="F4495">
        <f t="shared" ca="1" si="424"/>
        <v>1</v>
      </c>
      <c r="G4495">
        <f t="shared" si="425"/>
        <v>2</v>
      </c>
      <c r="H4495">
        <f t="shared" si="426"/>
        <v>2</v>
      </c>
      <c r="I4495">
        <f t="shared" ca="1" si="427"/>
        <v>5</v>
      </c>
      <c r="J4495" t="str">
        <f t="shared" ca="1" si="428"/>
        <v>Loyal</v>
      </c>
    </row>
    <row r="4496" spans="1:10" x14ac:dyDescent="0.3">
      <c r="A4496" s="10" t="s">
        <v>4377</v>
      </c>
      <c r="B4496" s="2">
        <v>45293</v>
      </c>
      <c r="C4496">
        <v>1</v>
      </c>
      <c r="D4496">
        <v>2579.29</v>
      </c>
      <c r="E4496" s="11">
        <f t="shared" ca="1" si="429"/>
        <v>786</v>
      </c>
      <c r="F4496">
        <f t="shared" ca="1" si="424"/>
        <v>1</v>
      </c>
      <c r="G4496">
        <f t="shared" si="425"/>
        <v>1</v>
      </c>
      <c r="H4496">
        <f t="shared" si="426"/>
        <v>3</v>
      </c>
      <c r="I4496">
        <f t="shared" ca="1" si="427"/>
        <v>5</v>
      </c>
      <c r="J4496" t="str">
        <f t="shared" ca="1" si="428"/>
        <v>Loyal</v>
      </c>
    </row>
    <row r="4497" spans="1:10" x14ac:dyDescent="0.3">
      <c r="A4497" s="10" t="s">
        <v>4210</v>
      </c>
      <c r="B4497" s="2">
        <v>45409</v>
      </c>
      <c r="C4497">
        <v>1</v>
      </c>
      <c r="D4497">
        <v>1119.31</v>
      </c>
      <c r="E4497" s="11">
        <f t="shared" ca="1" si="429"/>
        <v>670</v>
      </c>
      <c r="F4497">
        <f t="shared" ca="1" si="424"/>
        <v>1</v>
      </c>
      <c r="G4497">
        <f t="shared" si="425"/>
        <v>1</v>
      </c>
      <c r="H4497">
        <f t="shared" si="426"/>
        <v>2</v>
      </c>
      <c r="I4497">
        <f t="shared" ca="1" si="427"/>
        <v>4</v>
      </c>
      <c r="J4497" t="str">
        <f t="shared" ca="1" si="428"/>
        <v>At Risk</v>
      </c>
    </row>
    <row r="4498" spans="1:10" x14ac:dyDescent="0.3">
      <c r="A4498" s="10" t="s">
        <v>3096</v>
      </c>
      <c r="B4498" s="2">
        <v>45581</v>
      </c>
      <c r="C4498">
        <v>1</v>
      </c>
      <c r="D4498">
        <v>1708.6</v>
      </c>
      <c r="E4498" s="11">
        <f t="shared" ca="1" si="429"/>
        <v>498</v>
      </c>
      <c r="F4498">
        <f t="shared" ca="1" si="424"/>
        <v>1</v>
      </c>
      <c r="G4498">
        <f t="shared" si="425"/>
        <v>1</v>
      </c>
      <c r="H4498">
        <f t="shared" si="426"/>
        <v>2</v>
      </c>
      <c r="I4498">
        <f t="shared" ca="1" si="427"/>
        <v>4</v>
      </c>
      <c r="J4498" t="str">
        <f t="shared" ca="1" si="428"/>
        <v>At Risk</v>
      </c>
    </row>
    <row r="4499" spans="1:10" x14ac:dyDescent="0.3">
      <c r="A4499" s="10" t="s">
        <v>1411</v>
      </c>
      <c r="B4499" s="2">
        <v>45499</v>
      </c>
      <c r="C4499">
        <v>1</v>
      </c>
      <c r="D4499">
        <v>1039.07</v>
      </c>
      <c r="E4499" s="11">
        <f t="shared" ca="1" si="429"/>
        <v>580</v>
      </c>
      <c r="F4499">
        <f t="shared" ca="1" si="424"/>
        <v>1</v>
      </c>
      <c r="G4499">
        <f t="shared" si="425"/>
        <v>1</v>
      </c>
      <c r="H4499">
        <f t="shared" si="426"/>
        <v>2</v>
      </c>
      <c r="I4499">
        <f t="shared" ca="1" si="427"/>
        <v>4</v>
      </c>
      <c r="J4499" t="str">
        <f t="shared" ca="1" si="428"/>
        <v>At Risk</v>
      </c>
    </row>
    <row r="4500" spans="1:10" x14ac:dyDescent="0.3">
      <c r="A4500" s="10" t="s">
        <v>3403</v>
      </c>
      <c r="B4500" s="2">
        <v>45409</v>
      </c>
      <c r="C4500">
        <v>3</v>
      </c>
      <c r="D4500">
        <v>3137.58</v>
      </c>
      <c r="E4500" s="11">
        <f t="shared" ca="1" si="429"/>
        <v>670</v>
      </c>
      <c r="F4500">
        <f t="shared" ca="1" si="424"/>
        <v>1</v>
      </c>
      <c r="G4500">
        <f t="shared" si="425"/>
        <v>3</v>
      </c>
      <c r="H4500">
        <f t="shared" si="426"/>
        <v>3</v>
      </c>
      <c r="I4500">
        <f t="shared" ca="1" si="427"/>
        <v>7</v>
      </c>
      <c r="J4500" t="str">
        <f t="shared" ca="1" si="428"/>
        <v>Champion</v>
      </c>
    </row>
    <row r="4501" spans="1:10" x14ac:dyDescent="0.3">
      <c r="A4501" s="10" t="s">
        <v>244</v>
      </c>
      <c r="B4501" s="2">
        <v>45388</v>
      </c>
      <c r="C4501">
        <v>1</v>
      </c>
      <c r="D4501">
        <v>695.5</v>
      </c>
      <c r="E4501" s="11">
        <f t="shared" ca="1" si="429"/>
        <v>691</v>
      </c>
      <c r="F4501">
        <f t="shared" ca="1" si="424"/>
        <v>1</v>
      </c>
      <c r="G4501">
        <f t="shared" si="425"/>
        <v>1</v>
      </c>
      <c r="H4501">
        <f t="shared" si="426"/>
        <v>1</v>
      </c>
      <c r="I4501">
        <f t="shared" ca="1" si="427"/>
        <v>3</v>
      </c>
      <c r="J4501" t="str">
        <f t="shared" ca="1" si="428"/>
        <v>Lost</v>
      </c>
    </row>
    <row r="4502" spans="1:10" x14ac:dyDescent="0.3">
      <c r="A4502" s="10" t="s">
        <v>4117</v>
      </c>
      <c r="B4502" s="2">
        <v>45634</v>
      </c>
      <c r="C4502">
        <v>1</v>
      </c>
      <c r="D4502">
        <v>2068.5100000000002</v>
      </c>
      <c r="E4502" s="11">
        <f t="shared" ca="1" si="429"/>
        <v>445</v>
      </c>
      <c r="F4502">
        <f t="shared" ca="1" si="424"/>
        <v>1</v>
      </c>
      <c r="G4502">
        <f t="shared" si="425"/>
        <v>1</v>
      </c>
      <c r="H4502">
        <f t="shared" si="426"/>
        <v>3</v>
      </c>
      <c r="I4502">
        <f t="shared" ca="1" si="427"/>
        <v>5</v>
      </c>
      <c r="J4502" t="str">
        <f t="shared" ca="1" si="428"/>
        <v>Loyal</v>
      </c>
    </row>
    <row r="4503" spans="1:10" x14ac:dyDescent="0.3">
      <c r="A4503" s="10" t="s">
        <v>5835</v>
      </c>
      <c r="B4503" s="2">
        <v>45380</v>
      </c>
      <c r="C4503">
        <v>1</v>
      </c>
      <c r="D4503">
        <v>2826.44</v>
      </c>
      <c r="E4503" s="11">
        <f t="shared" ca="1" si="429"/>
        <v>699</v>
      </c>
      <c r="F4503">
        <f t="shared" ca="1" si="424"/>
        <v>1</v>
      </c>
      <c r="G4503">
        <f t="shared" si="425"/>
        <v>1</v>
      </c>
      <c r="H4503">
        <f t="shared" si="426"/>
        <v>3</v>
      </c>
      <c r="I4503">
        <f t="shared" ca="1" si="427"/>
        <v>5</v>
      </c>
      <c r="J4503" t="str">
        <f t="shared" ca="1" si="428"/>
        <v>Loyal</v>
      </c>
    </row>
    <row r="4504" spans="1:10" x14ac:dyDescent="0.3">
      <c r="A4504" s="10" t="s">
        <v>665</v>
      </c>
      <c r="B4504" s="2">
        <v>45305</v>
      </c>
      <c r="C4504">
        <v>1</v>
      </c>
      <c r="D4504">
        <v>2929.57</v>
      </c>
      <c r="E4504" s="11">
        <f t="shared" ca="1" si="429"/>
        <v>774</v>
      </c>
      <c r="F4504">
        <f t="shared" ca="1" si="424"/>
        <v>1</v>
      </c>
      <c r="G4504">
        <f t="shared" si="425"/>
        <v>1</v>
      </c>
      <c r="H4504">
        <f t="shared" si="426"/>
        <v>3</v>
      </c>
      <c r="I4504">
        <f t="shared" ca="1" si="427"/>
        <v>5</v>
      </c>
      <c r="J4504" t="str">
        <f t="shared" ca="1" si="428"/>
        <v>Loyal</v>
      </c>
    </row>
    <row r="4505" spans="1:10" x14ac:dyDescent="0.3">
      <c r="A4505" s="10" t="s">
        <v>166</v>
      </c>
      <c r="B4505" s="2">
        <v>45509</v>
      </c>
      <c r="C4505">
        <v>3</v>
      </c>
      <c r="D4505">
        <v>5837.58</v>
      </c>
      <c r="E4505" s="11">
        <f t="shared" ca="1" si="429"/>
        <v>570</v>
      </c>
      <c r="F4505">
        <f t="shared" ca="1" si="424"/>
        <v>1</v>
      </c>
      <c r="G4505">
        <f t="shared" si="425"/>
        <v>3</v>
      </c>
      <c r="H4505">
        <f t="shared" si="426"/>
        <v>3</v>
      </c>
      <c r="I4505">
        <f t="shared" ca="1" si="427"/>
        <v>7</v>
      </c>
      <c r="J4505" t="str">
        <f t="shared" ca="1" si="428"/>
        <v>Champion</v>
      </c>
    </row>
    <row r="4506" spans="1:10" x14ac:dyDescent="0.3">
      <c r="A4506" s="10" t="s">
        <v>5295</v>
      </c>
      <c r="B4506" s="2">
        <v>45399</v>
      </c>
      <c r="C4506">
        <v>1</v>
      </c>
      <c r="D4506">
        <v>3213.28</v>
      </c>
      <c r="E4506" s="11">
        <f t="shared" ca="1" si="429"/>
        <v>680</v>
      </c>
      <c r="F4506">
        <f t="shared" ca="1" si="424"/>
        <v>1</v>
      </c>
      <c r="G4506">
        <f t="shared" si="425"/>
        <v>1</v>
      </c>
      <c r="H4506">
        <f t="shared" si="426"/>
        <v>3</v>
      </c>
      <c r="I4506">
        <f t="shared" ca="1" si="427"/>
        <v>5</v>
      </c>
      <c r="J4506" t="str">
        <f t="shared" ca="1" si="428"/>
        <v>Loyal</v>
      </c>
    </row>
    <row r="4507" spans="1:10" x14ac:dyDescent="0.3">
      <c r="A4507" s="10" t="s">
        <v>581</v>
      </c>
      <c r="B4507" s="2">
        <v>45564</v>
      </c>
      <c r="C4507">
        <v>4</v>
      </c>
      <c r="D4507">
        <v>5883.81</v>
      </c>
      <c r="E4507" s="11">
        <f t="shared" ca="1" si="429"/>
        <v>515</v>
      </c>
      <c r="F4507">
        <f t="shared" ca="1" si="424"/>
        <v>1</v>
      </c>
      <c r="G4507">
        <f t="shared" si="425"/>
        <v>3</v>
      </c>
      <c r="H4507">
        <f t="shared" si="426"/>
        <v>3</v>
      </c>
      <c r="I4507">
        <f t="shared" ca="1" si="427"/>
        <v>7</v>
      </c>
      <c r="J4507" t="str">
        <f t="shared" ca="1" si="428"/>
        <v>Champion</v>
      </c>
    </row>
    <row r="4508" spans="1:10" x14ac:dyDescent="0.3">
      <c r="A4508" s="10" t="s">
        <v>270</v>
      </c>
      <c r="B4508" s="2">
        <v>45615</v>
      </c>
      <c r="C4508">
        <v>3</v>
      </c>
      <c r="D4508">
        <v>5114.0200000000004</v>
      </c>
      <c r="E4508" s="11">
        <f t="shared" ca="1" si="429"/>
        <v>464</v>
      </c>
      <c r="F4508">
        <f t="shared" ca="1" si="424"/>
        <v>1</v>
      </c>
      <c r="G4508">
        <f t="shared" si="425"/>
        <v>3</v>
      </c>
      <c r="H4508">
        <f t="shared" si="426"/>
        <v>3</v>
      </c>
      <c r="I4508">
        <f t="shared" ca="1" si="427"/>
        <v>7</v>
      </c>
      <c r="J4508" t="str">
        <f t="shared" ca="1" si="428"/>
        <v>Champion</v>
      </c>
    </row>
    <row r="4509" spans="1:10" x14ac:dyDescent="0.3">
      <c r="A4509" s="10" t="s">
        <v>3172</v>
      </c>
      <c r="B4509" s="2">
        <v>45364</v>
      </c>
      <c r="C4509">
        <v>2</v>
      </c>
      <c r="D4509">
        <v>1058.1500000000001</v>
      </c>
      <c r="E4509" s="11">
        <f t="shared" ca="1" si="429"/>
        <v>715</v>
      </c>
      <c r="F4509">
        <f t="shared" ca="1" si="424"/>
        <v>1</v>
      </c>
      <c r="G4509">
        <f t="shared" si="425"/>
        <v>2</v>
      </c>
      <c r="H4509">
        <f t="shared" si="426"/>
        <v>2</v>
      </c>
      <c r="I4509">
        <f t="shared" ca="1" si="427"/>
        <v>5</v>
      </c>
      <c r="J4509" t="str">
        <f t="shared" ca="1" si="428"/>
        <v>Loyal</v>
      </c>
    </row>
    <row r="4510" spans="1:10" x14ac:dyDescent="0.3">
      <c r="A4510" s="10" t="s">
        <v>816</v>
      </c>
      <c r="B4510" s="2">
        <v>45641</v>
      </c>
      <c r="C4510">
        <v>1</v>
      </c>
      <c r="D4510">
        <v>441.34</v>
      </c>
      <c r="E4510" s="11">
        <f t="shared" ca="1" si="429"/>
        <v>438</v>
      </c>
      <c r="F4510">
        <f t="shared" ca="1" si="424"/>
        <v>1</v>
      </c>
      <c r="G4510">
        <f t="shared" si="425"/>
        <v>1</v>
      </c>
      <c r="H4510">
        <f t="shared" si="426"/>
        <v>1</v>
      </c>
      <c r="I4510">
        <f t="shared" ca="1" si="427"/>
        <v>3</v>
      </c>
      <c r="J4510" t="str">
        <f t="shared" ca="1" si="428"/>
        <v>Lost</v>
      </c>
    </row>
    <row r="4511" spans="1:10" x14ac:dyDescent="0.3">
      <c r="A4511" s="10" t="s">
        <v>5973</v>
      </c>
      <c r="B4511" s="2">
        <v>45336</v>
      </c>
      <c r="C4511">
        <v>1</v>
      </c>
      <c r="D4511">
        <v>2290.8200000000002</v>
      </c>
      <c r="E4511" s="11">
        <f t="shared" ca="1" si="429"/>
        <v>743</v>
      </c>
      <c r="F4511">
        <f t="shared" ca="1" si="424"/>
        <v>1</v>
      </c>
      <c r="G4511">
        <f t="shared" si="425"/>
        <v>1</v>
      </c>
      <c r="H4511">
        <f t="shared" si="426"/>
        <v>3</v>
      </c>
      <c r="I4511">
        <f t="shared" ca="1" si="427"/>
        <v>5</v>
      </c>
      <c r="J4511" t="str">
        <f t="shared" ca="1" si="428"/>
        <v>Loyal</v>
      </c>
    </row>
    <row r="4512" spans="1:10" x14ac:dyDescent="0.3">
      <c r="A4512" s="10" t="s">
        <v>5722</v>
      </c>
      <c r="B4512" s="2">
        <v>45364</v>
      </c>
      <c r="C4512">
        <v>1</v>
      </c>
      <c r="D4512">
        <v>179.87</v>
      </c>
      <c r="E4512" s="11">
        <f t="shared" ca="1" si="429"/>
        <v>715</v>
      </c>
      <c r="F4512">
        <f t="shared" ca="1" si="424"/>
        <v>1</v>
      </c>
      <c r="G4512">
        <f t="shared" si="425"/>
        <v>1</v>
      </c>
      <c r="H4512">
        <f t="shared" si="426"/>
        <v>1</v>
      </c>
      <c r="I4512">
        <f t="shared" ca="1" si="427"/>
        <v>3</v>
      </c>
      <c r="J4512" t="str">
        <f t="shared" ca="1" si="428"/>
        <v>Lost</v>
      </c>
    </row>
    <row r="4513" spans="1:10" x14ac:dyDescent="0.3">
      <c r="A4513" s="10" t="s">
        <v>5518</v>
      </c>
      <c r="B4513" s="2">
        <v>45634</v>
      </c>
      <c r="C4513">
        <v>1</v>
      </c>
      <c r="D4513">
        <v>595.39</v>
      </c>
      <c r="E4513" s="11">
        <f t="shared" ca="1" si="429"/>
        <v>445</v>
      </c>
      <c r="F4513">
        <f t="shared" ca="1" si="424"/>
        <v>1</v>
      </c>
      <c r="G4513">
        <f t="shared" si="425"/>
        <v>1</v>
      </c>
      <c r="H4513">
        <f t="shared" si="426"/>
        <v>1</v>
      </c>
      <c r="I4513">
        <f t="shared" ca="1" si="427"/>
        <v>3</v>
      </c>
      <c r="J4513" t="str">
        <f t="shared" ca="1" si="428"/>
        <v>Lost</v>
      </c>
    </row>
    <row r="4514" spans="1:10" x14ac:dyDescent="0.3">
      <c r="A4514" s="10" t="s">
        <v>5933</v>
      </c>
      <c r="B4514" s="2">
        <v>45655</v>
      </c>
      <c r="C4514">
        <v>1</v>
      </c>
      <c r="D4514">
        <v>4341.99</v>
      </c>
      <c r="E4514" s="11">
        <f t="shared" ca="1" si="429"/>
        <v>424</v>
      </c>
      <c r="F4514">
        <f t="shared" ca="1" si="424"/>
        <v>1</v>
      </c>
      <c r="G4514">
        <f t="shared" si="425"/>
        <v>1</v>
      </c>
      <c r="H4514">
        <f t="shared" si="426"/>
        <v>3</v>
      </c>
      <c r="I4514">
        <f t="shared" ca="1" si="427"/>
        <v>5</v>
      </c>
      <c r="J4514" t="str">
        <f t="shared" ca="1" si="428"/>
        <v>Loyal</v>
      </c>
    </row>
    <row r="4515" spans="1:10" x14ac:dyDescent="0.3">
      <c r="A4515" s="10" t="s">
        <v>5880</v>
      </c>
      <c r="B4515" s="2">
        <v>45484</v>
      </c>
      <c r="C4515">
        <v>2</v>
      </c>
      <c r="D4515">
        <v>2353.3599999999997</v>
      </c>
      <c r="E4515" s="11">
        <f t="shared" ca="1" si="429"/>
        <v>595</v>
      </c>
      <c r="F4515">
        <f t="shared" ca="1" si="424"/>
        <v>1</v>
      </c>
      <c r="G4515">
        <f t="shared" si="425"/>
        <v>2</v>
      </c>
      <c r="H4515">
        <f t="shared" si="426"/>
        <v>3</v>
      </c>
      <c r="I4515">
        <f t="shared" ca="1" si="427"/>
        <v>6</v>
      </c>
      <c r="J4515" t="str">
        <f t="shared" ca="1" si="428"/>
        <v>Loyal</v>
      </c>
    </row>
    <row r="4516" spans="1:10" x14ac:dyDescent="0.3">
      <c r="A4516" s="10" t="s">
        <v>2506</v>
      </c>
      <c r="B4516" s="2">
        <v>45499</v>
      </c>
      <c r="C4516">
        <v>1</v>
      </c>
      <c r="D4516">
        <v>195.31</v>
      </c>
      <c r="E4516" s="11">
        <f t="shared" ca="1" si="429"/>
        <v>580</v>
      </c>
      <c r="F4516">
        <f t="shared" ca="1" si="424"/>
        <v>1</v>
      </c>
      <c r="G4516">
        <f t="shared" si="425"/>
        <v>1</v>
      </c>
      <c r="H4516">
        <f t="shared" si="426"/>
        <v>1</v>
      </c>
      <c r="I4516">
        <f t="shared" ca="1" si="427"/>
        <v>3</v>
      </c>
      <c r="J4516" t="str">
        <f t="shared" ca="1" si="428"/>
        <v>Lost</v>
      </c>
    </row>
    <row r="4517" spans="1:10" x14ac:dyDescent="0.3">
      <c r="A4517" s="10" t="s">
        <v>4146</v>
      </c>
      <c r="B4517" s="2">
        <v>45525</v>
      </c>
      <c r="C4517">
        <v>2</v>
      </c>
      <c r="D4517">
        <v>1410.23</v>
      </c>
      <c r="E4517" s="11">
        <f t="shared" ca="1" si="429"/>
        <v>554</v>
      </c>
      <c r="F4517">
        <f t="shared" ca="1" si="424"/>
        <v>1</v>
      </c>
      <c r="G4517">
        <f t="shared" si="425"/>
        <v>2</v>
      </c>
      <c r="H4517">
        <f t="shared" si="426"/>
        <v>2</v>
      </c>
      <c r="I4517">
        <f t="shared" ca="1" si="427"/>
        <v>5</v>
      </c>
      <c r="J4517" t="str">
        <f t="shared" ca="1" si="428"/>
        <v>Loyal</v>
      </c>
    </row>
    <row r="4518" spans="1:10" x14ac:dyDescent="0.3">
      <c r="A4518" s="10" t="s">
        <v>812</v>
      </c>
      <c r="B4518" s="2">
        <v>45564</v>
      </c>
      <c r="C4518">
        <v>2</v>
      </c>
      <c r="D4518">
        <v>4316.3599999999997</v>
      </c>
      <c r="E4518" s="11">
        <f t="shared" ca="1" si="429"/>
        <v>515</v>
      </c>
      <c r="F4518">
        <f t="shared" ca="1" si="424"/>
        <v>1</v>
      </c>
      <c r="G4518">
        <f t="shared" si="425"/>
        <v>2</v>
      </c>
      <c r="H4518">
        <f t="shared" si="426"/>
        <v>3</v>
      </c>
      <c r="I4518">
        <f t="shared" ca="1" si="427"/>
        <v>6</v>
      </c>
      <c r="J4518" t="str">
        <f t="shared" ca="1" si="428"/>
        <v>Loyal</v>
      </c>
    </row>
    <row r="4519" spans="1:10" x14ac:dyDescent="0.3">
      <c r="A4519" s="10" t="s">
        <v>1694</v>
      </c>
      <c r="B4519" s="2">
        <v>45508</v>
      </c>
      <c r="C4519">
        <v>2</v>
      </c>
      <c r="D4519">
        <v>1757.75</v>
      </c>
      <c r="E4519" s="11">
        <f t="shared" ca="1" si="429"/>
        <v>571</v>
      </c>
      <c r="F4519">
        <f t="shared" ca="1" si="424"/>
        <v>1</v>
      </c>
      <c r="G4519">
        <f t="shared" si="425"/>
        <v>2</v>
      </c>
      <c r="H4519">
        <f t="shared" si="426"/>
        <v>2</v>
      </c>
      <c r="I4519">
        <f t="shared" ca="1" si="427"/>
        <v>5</v>
      </c>
      <c r="J4519" t="str">
        <f t="shared" ca="1" si="428"/>
        <v>Loyal</v>
      </c>
    </row>
    <row r="4520" spans="1:10" x14ac:dyDescent="0.3">
      <c r="A4520" s="10" t="s">
        <v>3695</v>
      </c>
      <c r="B4520" s="2">
        <v>45316</v>
      </c>
      <c r="C4520">
        <v>1</v>
      </c>
      <c r="D4520">
        <v>920.33</v>
      </c>
      <c r="E4520" s="11">
        <f t="shared" ca="1" si="429"/>
        <v>763</v>
      </c>
      <c r="F4520">
        <f t="shared" ca="1" si="424"/>
        <v>1</v>
      </c>
      <c r="G4520">
        <f t="shared" si="425"/>
        <v>1</v>
      </c>
      <c r="H4520">
        <f t="shared" si="426"/>
        <v>1</v>
      </c>
      <c r="I4520">
        <f t="shared" ca="1" si="427"/>
        <v>3</v>
      </c>
      <c r="J4520" t="str">
        <f t="shared" ca="1" si="428"/>
        <v>Lost</v>
      </c>
    </row>
    <row r="4521" spans="1:10" x14ac:dyDescent="0.3">
      <c r="A4521" s="10" t="s">
        <v>5707</v>
      </c>
      <c r="B4521" s="2">
        <v>45367</v>
      </c>
      <c r="C4521">
        <v>2</v>
      </c>
      <c r="D4521">
        <v>2275.56</v>
      </c>
      <c r="E4521" s="11">
        <f t="shared" ca="1" si="429"/>
        <v>712</v>
      </c>
      <c r="F4521">
        <f t="shared" ca="1" si="424"/>
        <v>1</v>
      </c>
      <c r="G4521">
        <f t="shared" si="425"/>
        <v>2</v>
      </c>
      <c r="H4521">
        <f t="shared" si="426"/>
        <v>3</v>
      </c>
      <c r="I4521">
        <f t="shared" ca="1" si="427"/>
        <v>6</v>
      </c>
      <c r="J4521" t="str">
        <f t="shared" ca="1" si="428"/>
        <v>Loyal</v>
      </c>
    </row>
    <row r="4522" spans="1:10" x14ac:dyDescent="0.3">
      <c r="A4522" s="10" t="s">
        <v>4682</v>
      </c>
      <c r="B4522" s="2">
        <v>45410</v>
      </c>
      <c r="C4522">
        <v>1</v>
      </c>
      <c r="D4522">
        <v>108.7</v>
      </c>
      <c r="E4522" s="11">
        <f t="shared" ca="1" si="429"/>
        <v>669</v>
      </c>
      <c r="F4522">
        <f t="shared" ca="1" si="424"/>
        <v>1</v>
      </c>
      <c r="G4522">
        <f t="shared" si="425"/>
        <v>1</v>
      </c>
      <c r="H4522">
        <f t="shared" si="426"/>
        <v>1</v>
      </c>
      <c r="I4522">
        <f t="shared" ca="1" si="427"/>
        <v>3</v>
      </c>
      <c r="J4522" t="str">
        <f t="shared" ca="1" si="428"/>
        <v>Lost</v>
      </c>
    </row>
    <row r="4523" spans="1:10" x14ac:dyDescent="0.3">
      <c r="A4523" s="10" t="s">
        <v>1998</v>
      </c>
      <c r="B4523" s="2">
        <v>45653</v>
      </c>
      <c r="C4523">
        <v>2</v>
      </c>
      <c r="D4523">
        <v>6454.21</v>
      </c>
      <c r="E4523" s="11">
        <f t="shared" ca="1" si="429"/>
        <v>426</v>
      </c>
      <c r="F4523">
        <f t="shared" ca="1" si="424"/>
        <v>1</v>
      </c>
      <c r="G4523">
        <f t="shared" si="425"/>
        <v>2</v>
      </c>
      <c r="H4523">
        <f t="shared" si="426"/>
        <v>3</v>
      </c>
      <c r="I4523">
        <f t="shared" ca="1" si="427"/>
        <v>6</v>
      </c>
      <c r="J4523" t="str">
        <f t="shared" ca="1" si="428"/>
        <v>Loyal</v>
      </c>
    </row>
    <row r="4524" spans="1:10" x14ac:dyDescent="0.3">
      <c r="A4524" s="10" t="s">
        <v>2183</v>
      </c>
      <c r="B4524" s="2">
        <v>45579</v>
      </c>
      <c r="C4524">
        <v>3</v>
      </c>
      <c r="D4524">
        <v>3667.19</v>
      </c>
      <c r="E4524" s="11">
        <f t="shared" ca="1" si="429"/>
        <v>500</v>
      </c>
      <c r="F4524">
        <f t="shared" ca="1" si="424"/>
        <v>1</v>
      </c>
      <c r="G4524">
        <f t="shared" si="425"/>
        <v>3</v>
      </c>
      <c r="H4524">
        <f t="shared" si="426"/>
        <v>3</v>
      </c>
      <c r="I4524">
        <f t="shared" ca="1" si="427"/>
        <v>7</v>
      </c>
      <c r="J4524" t="str">
        <f t="shared" ca="1" si="428"/>
        <v>Champion</v>
      </c>
    </row>
    <row r="4525" spans="1:10" x14ac:dyDescent="0.3">
      <c r="A4525" s="10" t="s">
        <v>4907</v>
      </c>
      <c r="B4525" s="2">
        <v>45307</v>
      </c>
      <c r="C4525">
        <v>1</v>
      </c>
      <c r="D4525">
        <v>1406.22</v>
      </c>
      <c r="E4525" s="11">
        <f t="shared" ca="1" si="429"/>
        <v>772</v>
      </c>
      <c r="F4525">
        <f t="shared" ca="1" si="424"/>
        <v>1</v>
      </c>
      <c r="G4525">
        <f t="shared" si="425"/>
        <v>1</v>
      </c>
      <c r="H4525">
        <f t="shared" si="426"/>
        <v>2</v>
      </c>
      <c r="I4525">
        <f t="shared" ca="1" si="427"/>
        <v>4</v>
      </c>
      <c r="J4525" t="str">
        <f t="shared" ca="1" si="428"/>
        <v>At Risk</v>
      </c>
    </row>
    <row r="4526" spans="1:10" x14ac:dyDescent="0.3">
      <c r="A4526" s="10" t="s">
        <v>1501</v>
      </c>
      <c r="B4526" s="2">
        <v>45575</v>
      </c>
      <c r="C4526">
        <v>1</v>
      </c>
      <c r="D4526">
        <v>1311.02</v>
      </c>
      <c r="E4526" s="11">
        <f t="shared" ca="1" si="429"/>
        <v>504</v>
      </c>
      <c r="F4526">
        <f t="shared" ca="1" si="424"/>
        <v>1</v>
      </c>
      <c r="G4526">
        <f t="shared" si="425"/>
        <v>1</v>
      </c>
      <c r="H4526">
        <f t="shared" si="426"/>
        <v>2</v>
      </c>
      <c r="I4526">
        <f t="shared" ca="1" si="427"/>
        <v>4</v>
      </c>
      <c r="J4526" t="str">
        <f t="shared" ca="1" si="428"/>
        <v>At Risk</v>
      </c>
    </row>
    <row r="4527" spans="1:10" x14ac:dyDescent="0.3">
      <c r="A4527" s="10" t="s">
        <v>1773</v>
      </c>
      <c r="B4527" s="2">
        <v>45402</v>
      </c>
      <c r="C4527">
        <v>2</v>
      </c>
      <c r="D4527">
        <v>1473.23</v>
      </c>
      <c r="E4527" s="11">
        <f t="shared" ca="1" si="429"/>
        <v>677</v>
      </c>
      <c r="F4527">
        <f t="shared" ca="1" si="424"/>
        <v>1</v>
      </c>
      <c r="G4527">
        <f t="shared" si="425"/>
        <v>2</v>
      </c>
      <c r="H4527">
        <f t="shared" si="426"/>
        <v>2</v>
      </c>
      <c r="I4527">
        <f t="shared" ca="1" si="427"/>
        <v>5</v>
      </c>
      <c r="J4527" t="str">
        <f t="shared" ca="1" si="428"/>
        <v>Loyal</v>
      </c>
    </row>
    <row r="4528" spans="1:10" x14ac:dyDescent="0.3">
      <c r="A4528" s="10" t="s">
        <v>4353</v>
      </c>
      <c r="B4528" s="2">
        <v>45415</v>
      </c>
      <c r="C4528">
        <v>1</v>
      </c>
      <c r="D4528">
        <v>452.17</v>
      </c>
      <c r="E4528" s="11">
        <f t="shared" ca="1" si="429"/>
        <v>664</v>
      </c>
      <c r="F4528">
        <f t="shared" ca="1" si="424"/>
        <v>1</v>
      </c>
      <c r="G4528">
        <f t="shared" si="425"/>
        <v>1</v>
      </c>
      <c r="H4528">
        <f t="shared" si="426"/>
        <v>1</v>
      </c>
      <c r="I4528">
        <f t="shared" ca="1" si="427"/>
        <v>3</v>
      </c>
      <c r="J4528" t="str">
        <f t="shared" ca="1" si="428"/>
        <v>Lost</v>
      </c>
    </row>
    <row r="4529" spans="1:10" x14ac:dyDescent="0.3">
      <c r="A4529" s="10" t="s">
        <v>3064</v>
      </c>
      <c r="B4529" s="2">
        <v>45484</v>
      </c>
      <c r="C4529">
        <v>2</v>
      </c>
      <c r="D4529">
        <v>485.51</v>
      </c>
      <c r="E4529" s="11">
        <f t="shared" ca="1" si="429"/>
        <v>595</v>
      </c>
      <c r="F4529">
        <f t="shared" ca="1" si="424"/>
        <v>1</v>
      </c>
      <c r="G4529">
        <f t="shared" si="425"/>
        <v>2</v>
      </c>
      <c r="H4529">
        <f t="shared" si="426"/>
        <v>1</v>
      </c>
      <c r="I4529">
        <f t="shared" ca="1" si="427"/>
        <v>4</v>
      </c>
      <c r="J4529" t="str">
        <f t="shared" ca="1" si="428"/>
        <v>At Risk</v>
      </c>
    </row>
    <row r="4530" spans="1:10" x14ac:dyDescent="0.3">
      <c r="A4530" s="10" t="s">
        <v>2634</v>
      </c>
      <c r="B4530" s="2">
        <v>45391</v>
      </c>
      <c r="C4530">
        <v>1</v>
      </c>
      <c r="D4530">
        <v>1454.27</v>
      </c>
      <c r="E4530" s="11">
        <f t="shared" ca="1" si="429"/>
        <v>688</v>
      </c>
      <c r="F4530">
        <f t="shared" ca="1" si="424"/>
        <v>1</v>
      </c>
      <c r="G4530">
        <f t="shared" si="425"/>
        <v>1</v>
      </c>
      <c r="H4530">
        <f t="shared" si="426"/>
        <v>2</v>
      </c>
      <c r="I4530">
        <f t="shared" ca="1" si="427"/>
        <v>4</v>
      </c>
      <c r="J4530" t="str">
        <f t="shared" ca="1" si="428"/>
        <v>At Risk</v>
      </c>
    </row>
    <row r="4531" spans="1:10" x14ac:dyDescent="0.3">
      <c r="A4531" s="10" t="s">
        <v>1651</v>
      </c>
      <c r="B4531" s="2">
        <v>45625</v>
      </c>
      <c r="C4531">
        <v>2</v>
      </c>
      <c r="D4531">
        <v>873.84</v>
      </c>
      <c r="E4531" s="11">
        <f t="shared" ca="1" si="429"/>
        <v>454</v>
      </c>
      <c r="F4531">
        <f t="shared" ca="1" si="424"/>
        <v>1</v>
      </c>
      <c r="G4531">
        <f t="shared" si="425"/>
        <v>2</v>
      </c>
      <c r="H4531">
        <f t="shared" si="426"/>
        <v>1</v>
      </c>
      <c r="I4531">
        <f t="shared" ca="1" si="427"/>
        <v>4</v>
      </c>
      <c r="J4531" t="str">
        <f t="shared" ca="1" si="428"/>
        <v>At Risk</v>
      </c>
    </row>
    <row r="4532" spans="1:10" x14ac:dyDescent="0.3">
      <c r="A4532" s="10" t="s">
        <v>4462</v>
      </c>
      <c r="B4532" s="2">
        <v>45562</v>
      </c>
      <c r="C4532">
        <v>2</v>
      </c>
      <c r="D4532">
        <v>586.38</v>
      </c>
      <c r="E4532" s="11">
        <f t="shared" ca="1" si="429"/>
        <v>517</v>
      </c>
      <c r="F4532">
        <f t="shared" ca="1" si="424"/>
        <v>1</v>
      </c>
      <c r="G4532">
        <f t="shared" si="425"/>
        <v>2</v>
      </c>
      <c r="H4532">
        <f t="shared" si="426"/>
        <v>1</v>
      </c>
      <c r="I4532">
        <f t="shared" ca="1" si="427"/>
        <v>4</v>
      </c>
      <c r="J4532" t="str">
        <f t="shared" ca="1" si="428"/>
        <v>At Risk</v>
      </c>
    </row>
    <row r="4533" spans="1:10" x14ac:dyDescent="0.3">
      <c r="A4533" s="10" t="s">
        <v>756</v>
      </c>
      <c r="B4533" s="2">
        <v>45467</v>
      </c>
      <c r="C4533">
        <v>2</v>
      </c>
      <c r="D4533">
        <v>2583.0299999999997</v>
      </c>
      <c r="E4533" s="11">
        <f t="shared" ca="1" si="429"/>
        <v>612</v>
      </c>
      <c r="F4533">
        <f t="shared" ca="1" si="424"/>
        <v>1</v>
      </c>
      <c r="G4533">
        <f t="shared" si="425"/>
        <v>2</v>
      </c>
      <c r="H4533">
        <f t="shared" si="426"/>
        <v>3</v>
      </c>
      <c r="I4533">
        <f t="shared" ca="1" si="427"/>
        <v>6</v>
      </c>
      <c r="J4533" t="str">
        <f t="shared" ca="1" si="428"/>
        <v>Loyal</v>
      </c>
    </row>
    <row r="4534" spans="1:10" x14ac:dyDescent="0.3">
      <c r="A4534" s="10" t="s">
        <v>338</v>
      </c>
      <c r="B4534" s="2">
        <v>45540</v>
      </c>
      <c r="C4534">
        <v>1</v>
      </c>
      <c r="D4534">
        <v>3127.64</v>
      </c>
      <c r="E4534" s="11">
        <f t="shared" ca="1" si="429"/>
        <v>539</v>
      </c>
      <c r="F4534">
        <f t="shared" ca="1" si="424"/>
        <v>1</v>
      </c>
      <c r="G4534">
        <f t="shared" si="425"/>
        <v>1</v>
      </c>
      <c r="H4534">
        <f t="shared" si="426"/>
        <v>3</v>
      </c>
      <c r="I4534">
        <f t="shared" ca="1" si="427"/>
        <v>5</v>
      </c>
      <c r="J4534" t="str">
        <f t="shared" ca="1" si="428"/>
        <v>Loyal</v>
      </c>
    </row>
    <row r="4535" spans="1:10" x14ac:dyDescent="0.3">
      <c r="A4535" s="10" t="s">
        <v>1026</v>
      </c>
      <c r="B4535" s="2">
        <v>45345</v>
      </c>
      <c r="C4535">
        <v>2</v>
      </c>
      <c r="D4535">
        <v>2452.17</v>
      </c>
      <c r="E4535" s="11">
        <f t="shared" ca="1" si="429"/>
        <v>734</v>
      </c>
      <c r="F4535">
        <f t="shared" ca="1" si="424"/>
        <v>1</v>
      </c>
      <c r="G4535">
        <f t="shared" si="425"/>
        <v>2</v>
      </c>
      <c r="H4535">
        <f t="shared" si="426"/>
        <v>3</v>
      </c>
      <c r="I4535">
        <f t="shared" ca="1" si="427"/>
        <v>6</v>
      </c>
      <c r="J4535" t="str">
        <f t="shared" ca="1" si="428"/>
        <v>Loyal</v>
      </c>
    </row>
    <row r="4536" spans="1:10" x14ac:dyDescent="0.3">
      <c r="A4536" s="10" t="s">
        <v>3745</v>
      </c>
      <c r="B4536" s="2">
        <v>45574</v>
      </c>
      <c r="C4536">
        <v>2</v>
      </c>
      <c r="D4536">
        <v>989.62000000000012</v>
      </c>
      <c r="E4536" s="11">
        <f t="shared" ca="1" si="429"/>
        <v>505</v>
      </c>
      <c r="F4536">
        <f t="shared" ca="1" si="424"/>
        <v>1</v>
      </c>
      <c r="G4536">
        <f t="shared" si="425"/>
        <v>2</v>
      </c>
      <c r="H4536">
        <f t="shared" si="426"/>
        <v>1</v>
      </c>
      <c r="I4536">
        <f t="shared" ca="1" si="427"/>
        <v>4</v>
      </c>
      <c r="J4536" t="str">
        <f t="shared" ca="1" si="428"/>
        <v>At Risk</v>
      </c>
    </row>
    <row r="4537" spans="1:10" x14ac:dyDescent="0.3">
      <c r="A4537" s="10" t="s">
        <v>344</v>
      </c>
      <c r="B4537" s="2">
        <v>45633</v>
      </c>
      <c r="C4537">
        <v>2</v>
      </c>
      <c r="D4537">
        <v>2605.2200000000003</v>
      </c>
      <c r="E4537" s="11">
        <f t="shared" ca="1" si="429"/>
        <v>446</v>
      </c>
      <c r="F4537">
        <f t="shared" ca="1" si="424"/>
        <v>1</v>
      </c>
      <c r="G4537">
        <f t="shared" si="425"/>
        <v>2</v>
      </c>
      <c r="H4537">
        <f t="shared" si="426"/>
        <v>3</v>
      </c>
      <c r="I4537">
        <f t="shared" ca="1" si="427"/>
        <v>6</v>
      </c>
      <c r="J4537" t="str">
        <f t="shared" ca="1" si="428"/>
        <v>Loyal</v>
      </c>
    </row>
    <row r="4538" spans="1:10" x14ac:dyDescent="0.3">
      <c r="A4538" s="10" t="s">
        <v>1329</v>
      </c>
      <c r="B4538" s="2">
        <v>45560</v>
      </c>
      <c r="C4538">
        <v>2</v>
      </c>
      <c r="D4538">
        <v>2420.79</v>
      </c>
      <c r="E4538" s="11">
        <f t="shared" ca="1" si="429"/>
        <v>519</v>
      </c>
      <c r="F4538">
        <f t="shared" ca="1" si="424"/>
        <v>1</v>
      </c>
      <c r="G4538">
        <f t="shared" si="425"/>
        <v>2</v>
      </c>
      <c r="H4538">
        <f t="shared" si="426"/>
        <v>3</v>
      </c>
      <c r="I4538">
        <f t="shared" ca="1" si="427"/>
        <v>6</v>
      </c>
      <c r="J4538" t="str">
        <f t="shared" ca="1" si="428"/>
        <v>Loyal</v>
      </c>
    </row>
    <row r="4539" spans="1:10" x14ac:dyDescent="0.3">
      <c r="A4539" s="10" t="s">
        <v>1987</v>
      </c>
      <c r="B4539" s="2">
        <v>45609</v>
      </c>
      <c r="C4539">
        <v>1</v>
      </c>
      <c r="D4539">
        <v>3314.3</v>
      </c>
      <c r="E4539" s="11">
        <f t="shared" ca="1" si="429"/>
        <v>470</v>
      </c>
      <c r="F4539">
        <f t="shared" ca="1" si="424"/>
        <v>1</v>
      </c>
      <c r="G4539">
        <f t="shared" si="425"/>
        <v>1</v>
      </c>
      <c r="H4539">
        <f t="shared" si="426"/>
        <v>3</v>
      </c>
      <c r="I4539">
        <f t="shared" ca="1" si="427"/>
        <v>5</v>
      </c>
      <c r="J4539" t="str">
        <f t="shared" ca="1" si="428"/>
        <v>Loyal</v>
      </c>
    </row>
    <row r="4540" spans="1:10" x14ac:dyDescent="0.3">
      <c r="A4540" s="10" t="s">
        <v>1304</v>
      </c>
      <c r="B4540" s="2">
        <v>45565</v>
      </c>
      <c r="C4540">
        <v>1</v>
      </c>
      <c r="D4540">
        <v>2023.77</v>
      </c>
      <c r="E4540" s="11">
        <f t="shared" ca="1" si="429"/>
        <v>514</v>
      </c>
      <c r="F4540">
        <f t="shared" ca="1" si="424"/>
        <v>1</v>
      </c>
      <c r="G4540">
        <f t="shared" si="425"/>
        <v>1</v>
      </c>
      <c r="H4540">
        <f t="shared" si="426"/>
        <v>3</v>
      </c>
      <c r="I4540">
        <f t="shared" ca="1" si="427"/>
        <v>5</v>
      </c>
      <c r="J4540" t="str">
        <f t="shared" ca="1" si="428"/>
        <v>Loyal</v>
      </c>
    </row>
    <row r="4541" spans="1:10" x14ac:dyDescent="0.3">
      <c r="A4541" s="10" t="s">
        <v>3335</v>
      </c>
      <c r="B4541" s="2">
        <v>45573</v>
      </c>
      <c r="C4541">
        <v>1</v>
      </c>
      <c r="D4541">
        <v>1392.36</v>
      </c>
      <c r="E4541" s="11">
        <f t="shared" ca="1" si="429"/>
        <v>506</v>
      </c>
      <c r="F4541">
        <f t="shared" ca="1" si="424"/>
        <v>1</v>
      </c>
      <c r="G4541">
        <f t="shared" si="425"/>
        <v>1</v>
      </c>
      <c r="H4541">
        <f t="shared" si="426"/>
        <v>2</v>
      </c>
      <c r="I4541">
        <f t="shared" ca="1" si="427"/>
        <v>4</v>
      </c>
      <c r="J4541" t="str">
        <f t="shared" ca="1" si="428"/>
        <v>At Risk</v>
      </c>
    </row>
    <row r="4542" spans="1:10" x14ac:dyDescent="0.3">
      <c r="A4542" s="10" t="s">
        <v>5532</v>
      </c>
      <c r="B4542" s="2">
        <v>45543</v>
      </c>
      <c r="C4542">
        <v>1</v>
      </c>
      <c r="D4542">
        <v>329.14</v>
      </c>
      <c r="E4542" s="11">
        <f t="shared" ca="1" si="429"/>
        <v>536</v>
      </c>
      <c r="F4542">
        <f t="shared" ca="1" si="424"/>
        <v>1</v>
      </c>
      <c r="G4542">
        <f t="shared" si="425"/>
        <v>1</v>
      </c>
      <c r="H4542">
        <f t="shared" si="426"/>
        <v>1</v>
      </c>
      <c r="I4542">
        <f t="shared" ca="1" si="427"/>
        <v>3</v>
      </c>
      <c r="J4542" t="str">
        <f t="shared" ca="1" si="428"/>
        <v>Lost</v>
      </c>
    </row>
    <row r="4543" spans="1:10" x14ac:dyDescent="0.3">
      <c r="A4543" s="10" t="s">
        <v>3151</v>
      </c>
      <c r="B4543" s="2">
        <v>45624</v>
      </c>
      <c r="C4543">
        <v>2</v>
      </c>
      <c r="D4543">
        <v>3757.8</v>
      </c>
      <c r="E4543" s="11">
        <f t="shared" ca="1" si="429"/>
        <v>455</v>
      </c>
      <c r="F4543">
        <f t="shared" ca="1" si="424"/>
        <v>1</v>
      </c>
      <c r="G4543">
        <f t="shared" si="425"/>
        <v>2</v>
      </c>
      <c r="H4543">
        <f t="shared" si="426"/>
        <v>3</v>
      </c>
      <c r="I4543">
        <f t="shared" ca="1" si="427"/>
        <v>6</v>
      </c>
      <c r="J4543" t="str">
        <f t="shared" ca="1" si="428"/>
        <v>Loyal</v>
      </c>
    </row>
    <row r="4544" spans="1:10" x14ac:dyDescent="0.3">
      <c r="A4544" s="10" t="s">
        <v>1173</v>
      </c>
      <c r="B4544" s="2">
        <v>45587</v>
      </c>
      <c r="C4544">
        <v>2</v>
      </c>
      <c r="D4544">
        <v>2785.67</v>
      </c>
      <c r="E4544" s="11">
        <f t="shared" ca="1" si="429"/>
        <v>492</v>
      </c>
      <c r="F4544">
        <f t="shared" ca="1" si="424"/>
        <v>1</v>
      </c>
      <c r="G4544">
        <f t="shared" si="425"/>
        <v>2</v>
      </c>
      <c r="H4544">
        <f t="shared" si="426"/>
        <v>3</v>
      </c>
      <c r="I4544">
        <f t="shared" ca="1" si="427"/>
        <v>6</v>
      </c>
      <c r="J4544" t="str">
        <f t="shared" ca="1" si="428"/>
        <v>Loyal</v>
      </c>
    </row>
    <row r="4545" spans="1:10" x14ac:dyDescent="0.3">
      <c r="A4545" s="10" t="s">
        <v>4475</v>
      </c>
      <c r="B4545" s="2">
        <v>45373</v>
      </c>
      <c r="C4545">
        <v>1</v>
      </c>
      <c r="D4545">
        <v>1108.45</v>
      </c>
      <c r="E4545" s="11">
        <f t="shared" ca="1" si="429"/>
        <v>706</v>
      </c>
      <c r="F4545">
        <f t="shared" ca="1" si="424"/>
        <v>1</v>
      </c>
      <c r="G4545">
        <f t="shared" si="425"/>
        <v>1</v>
      </c>
      <c r="H4545">
        <f t="shared" si="426"/>
        <v>2</v>
      </c>
      <c r="I4545">
        <f t="shared" ca="1" si="427"/>
        <v>4</v>
      </c>
      <c r="J4545" t="str">
        <f t="shared" ca="1" si="428"/>
        <v>At Risk</v>
      </c>
    </row>
    <row r="4546" spans="1:10" x14ac:dyDescent="0.3">
      <c r="A4546" s="10" t="s">
        <v>1367</v>
      </c>
      <c r="B4546" s="2">
        <v>45433</v>
      </c>
      <c r="C4546">
        <v>2</v>
      </c>
      <c r="D4546">
        <v>1516.42</v>
      </c>
      <c r="E4546" s="11">
        <f t="shared" ca="1" si="429"/>
        <v>646</v>
      </c>
      <c r="F4546">
        <f t="shared" ca="1" si="424"/>
        <v>1</v>
      </c>
      <c r="G4546">
        <f t="shared" si="425"/>
        <v>2</v>
      </c>
      <c r="H4546">
        <f t="shared" si="426"/>
        <v>2</v>
      </c>
      <c r="I4546">
        <f t="shared" ca="1" si="427"/>
        <v>5</v>
      </c>
      <c r="J4546" t="str">
        <f t="shared" ca="1" si="428"/>
        <v>Loyal</v>
      </c>
    </row>
    <row r="4547" spans="1:10" x14ac:dyDescent="0.3">
      <c r="A4547" s="10" t="s">
        <v>4143</v>
      </c>
      <c r="B4547" s="2">
        <v>45650</v>
      </c>
      <c r="C4547">
        <v>2</v>
      </c>
      <c r="D4547">
        <v>1642.9099999999999</v>
      </c>
      <c r="E4547" s="11">
        <f t="shared" ca="1" si="429"/>
        <v>429</v>
      </c>
      <c r="F4547">
        <f t="shared" ref="F4547:F4610" ca="1" si="430">_xlfn.IFS(E4547&lt;100,3,E4547&lt;=200,2,E4547&gt;200,1)</f>
        <v>1</v>
      </c>
      <c r="G4547">
        <f t="shared" ref="G4547:G4610" si="431">_xlfn.IFS(C4547&gt;=3,3,C4547=2,2,C4547=1,1)</f>
        <v>2</v>
      </c>
      <c r="H4547">
        <f t="shared" ref="H4547:H4610" si="432">_xlfn.IFS(D4547&gt;=2000,3,D4547&gt;=1000,2,D4547&lt;1000,1)</f>
        <v>2</v>
      </c>
      <c r="I4547">
        <f t="shared" ref="I4547:I4610" ca="1" si="433">F4547+G4547+H4547</f>
        <v>5</v>
      </c>
      <c r="J4547" t="str">
        <f t="shared" ref="J4547:J4610" ca="1" si="434">_xlfn.IFS(I4547&gt;=7,"Champion",I4547&gt;=5,"Loyal",I4547&gt;=4,"At Risk",I4547&lt;4,"Lost")</f>
        <v>Loyal</v>
      </c>
    </row>
    <row r="4548" spans="1:10" x14ac:dyDescent="0.3">
      <c r="A4548" s="10" t="s">
        <v>3283</v>
      </c>
      <c r="B4548" s="2">
        <v>45474</v>
      </c>
      <c r="C4548">
        <v>1</v>
      </c>
      <c r="D4548">
        <v>1825.8</v>
      </c>
      <c r="E4548" s="11">
        <f t="shared" ca="1" si="429"/>
        <v>605</v>
      </c>
      <c r="F4548">
        <f t="shared" ca="1" si="430"/>
        <v>1</v>
      </c>
      <c r="G4548">
        <f t="shared" si="431"/>
        <v>1</v>
      </c>
      <c r="H4548">
        <f t="shared" si="432"/>
        <v>2</v>
      </c>
      <c r="I4548">
        <f t="shared" ca="1" si="433"/>
        <v>4</v>
      </c>
      <c r="J4548" t="str">
        <f t="shared" ca="1" si="434"/>
        <v>At Risk</v>
      </c>
    </row>
    <row r="4549" spans="1:10" x14ac:dyDescent="0.3">
      <c r="A4549" s="10" t="s">
        <v>2279</v>
      </c>
      <c r="B4549" s="2">
        <v>45500</v>
      </c>
      <c r="C4549">
        <v>3</v>
      </c>
      <c r="D4549">
        <v>2583.9700000000003</v>
      </c>
      <c r="E4549" s="11">
        <f t="shared" ref="E4549:E4612" ca="1" si="435">TODAY()-B4549</f>
        <v>579</v>
      </c>
      <c r="F4549">
        <f t="shared" ca="1" si="430"/>
        <v>1</v>
      </c>
      <c r="G4549">
        <f t="shared" si="431"/>
        <v>3</v>
      </c>
      <c r="H4549">
        <f t="shared" si="432"/>
        <v>3</v>
      </c>
      <c r="I4549">
        <f t="shared" ca="1" si="433"/>
        <v>7</v>
      </c>
      <c r="J4549" t="str">
        <f t="shared" ca="1" si="434"/>
        <v>Champion</v>
      </c>
    </row>
    <row r="4550" spans="1:10" x14ac:dyDescent="0.3">
      <c r="A4550" s="10" t="s">
        <v>4205</v>
      </c>
      <c r="B4550" s="2">
        <v>45426</v>
      </c>
      <c r="C4550">
        <v>1</v>
      </c>
      <c r="D4550">
        <v>845.01</v>
      </c>
      <c r="E4550" s="11">
        <f t="shared" ca="1" si="435"/>
        <v>653</v>
      </c>
      <c r="F4550">
        <f t="shared" ca="1" si="430"/>
        <v>1</v>
      </c>
      <c r="G4550">
        <f t="shared" si="431"/>
        <v>1</v>
      </c>
      <c r="H4550">
        <f t="shared" si="432"/>
        <v>1</v>
      </c>
      <c r="I4550">
        <f t="shared" ca="1" si="433"/>
        <v>3</v>
      </c>
      <c r="J4550" t="str">
        <f t="shared" ca="1" si="434"/>
        <v>Lost</v>
      </c>
    </row>
    <row r="4551" spans="1:10" x14ac:dyDescent="0.3">
      <c r="A4551" s="10" t="s">
        <v>128</v>
      </c>
      <c r="B4551" s="2">
        <v>45654</v>
      </c>
      <c r="C4551">
        <v>1</v>
      </c>
      <c r="D4551">
        <v>1357.44</v>
      </c>
      <c r="E4551" s="11">
        <f t="shared" ca="1" si="435"/>
        <v>425</v>
      </c>
      <c r="F4551">
        <f t="shared" ca="1" si="430"/>
        <v>1</v>
      </c>
      <c r="G4551">
        <f t="shared" si="431"/>
        <v>1</v>
      </c>
      <c r="H4551">
        <f t="shared" si="432"/>
        <v>2</v>
      </c>
      <c r="I4551">
        <f t="shared" ca="1" si="433"/>
        <v>4</v>
      </c>
      <c r="J4551" t="str">
        <f t="shared" ca="1" si="434"/>
        <v>At Risk</v>
      </c>
    </row>
    <row r="4552" spans="1:10" x14ac:dyDescent="0.3">
      <c r="A4552" s="10" t="s">
        <v>5072</v>
      </c>
      <c r="B4552" s="2">
        <v>45336</v>
      </c>
      <c r="C4552">
        <v>1</v>
      </c>
      <c r="D4552">
        <v>1057.8499999999999</v>
      </c>
      <c r="E4552" s="11">
        <f t="shared" ca="1" si="435"/>
        <v>743</v>
      </c>
      <c r="F4552">
        <f t="shared" ca="1" si="430"/>
        <v>1</v>
      </c>
      <c r="G4552">
        <f t="shared" si="431"/>
        <v>1</v>
      </c>
      <c r="H4552">
        <f t="shared" si="432"/>
        <v>2</v>
      </c>
      <c r="I4552">
        <f t="shared" ca="1" si="433"/>
        <v>4</v>
      </c>
      <c r="J4552" t="str">
        <f t="shared" ca="1" si="434"/>
        <v>At Risk</v>
      </c>
    </row>
    <row r="4553" spans="1:10" x14ac:dyDescent="0.3">
      <c r="A4553" s="10" t="s">
        <v>5068</v>
      </c>
      <c r="B4553" s="2">
        <v>45567</v>
      </c>
      <c r="C4553">
        <v>2</v>
      </c>
      <c r="D4553">
        <v>3504.4799999999996</v>
      </c>
      <c r="E4553" s="11">
        <f t="shared" ca="1" si="435"/>
        <v>512</v>
      </c>
      <c r="F4553">
        <f t="shared" ca="1" si="430"/>
        <v>1</v>
      </c>
      <c r="G4553">
        <f t="shared" si="431"/>
        <v>2</v>
      </c>
      <c r="H4553">
        <f t="shared" si="432"/>
        <v>3</v>
      </c>
      <c r="I4553">
        <f t="shared" ca="1" si="433"/>
        <v>6</v>
      </c>
      <c r="J4553" t="str">
        <f t="shared" ca="1" si="434"/>
        <v>Loyal</v>
      </c>
    </row>
    <row r="4554" spans="1:10" x14ac:dyDescent="0.3">
      <c r="A4554" s="10" t="s">
        <v>4427</v>
      </c>
      <c r="B4554" s="2">
        <v>45628</v>
      </c>
      <c r="C4554">
        <v>1</v>
      </c>
      <c r="D4554">
        <v>278.66000000000003</v>
      </c>
      <c r="E4554" s="11">
        <f t="shared" ca="1" si="435"/>
        <v>451</v>
      </c>
      <c r="F4554">
        <f t="shared" ca="1" si="430"/>
        <v>1</v>
      </c>
      <c r="G4554">
        <f t="shared" si="431"/>
        <v>1</v>
      </c>
      <c r="H4554">
        <f t="shared" si="432"/>
        <v>1</v>
      </c>
      <c r="I4554">
        <f t="shared" ca="1" si="433"/>
        <v>3</v>
      </c>
      <c r="J4554" t="str">
        <f t="shared" ca="1" si="434"/>
        <v>Lost</v>
      </c>
    </row>
    <row r="4555" spans="1:10" x14ac:dyDescent="0.3">
      <c r="A4555" s="10" t="s">
        <v>703</v>
      </c>
      <c r="B4555" s="2">
        <v>45494</v>
      </c>
      <c r="C4555">
        <v>2</v>
      </c>
      <c r="D4555">
        <v>2437.91</v>
      </c>
      <c r="E4555" s="11">
        <f t="shared" ca="1" si="435"/>
        <v>585</v>
      </c>
      <c r="F4555">
        <f t="shared" ca="1" si="430"/>
        <v>1</v>
      </c>
      <c r="G4555">
        <f t="shared" si="431"/>
        <v>2</v>
      </c>
      <c r="H4555">
        <f t="shared" si="432"/>
        <v>3</v>
      </c>
      <c r="I4555">
        <f t="shared" ca="1" si="433"/>
        <v>6</v>
      </c>
      <c r="J4555" t="str">
        <f t="shared" ca="1" si="434"/>
        <v>Loyal</v>
      </c>
    </row>
    <row r="4556" spans="1:10" x14ac:dyDescent="0.3">
      <c r="A4556" s="10" t="s">
        <v>3193</v>
      </c>
      <c r="B4556" s="2">
        <v>45447</v>
      </c>
      <c r="C4556">
        <v>1</v>
      </c>
      <c r="D4556">
        <v>1235.46</v>
      </c>
      <c r="E4556" s="11">
        <f t="shared" ca="1" si="435"/>
        <v>632</v>
      </c>
      <c r="F4556">
        <f t="shared" ca="1" si="430"/>
        <v>1</v>
      </c>
      <c r="G4556">
        <f t="shared" si="431"/>
        <v>1</v>
      </c>
      <c r="H4556">
        <f t="shared" si="432"/>
        <v>2</v>
      </c>
      <c r="I4556">
        <f t="shared" ca="1" si="433"/>
        <v>4</v>
      </c>
      <c r="J4556" t="str">
        <f t="shared" ca="1" si="434"/>
        <v>At Risk</v>
      </c>
    </row>
    <row r="4557" spans="1:10" x14ac:dyDescent="0.3">
      <c r="A4557" s="10" t="s">
        <v>4415</v>
      </c>
      <c r="B4557" s="2">
        <v>45540</v>
      </c>
      <c r="C4557">
        <v>1</v>
      </c>
      <c r="D4557">
        <v>1160.1400000000001</v>
      </c>
      <c r="E4557" s="11">
        <f t="shared" ca="1" si="435"/>
        <v>539</v>
      </c>
      <c r="F4557">
        <f t="shared" ca="1" si="430"/>
        <v>1</v>
      </c>
      <c r="G4557">
        <f t="shared" si="431"/>
        <v>1</v>
      </c>
      <c r="H4557">
        <f t="shared" si="432"/>
        <v>2</v>
      </c>
      <c r="I4557">
        <f t="shared" ca="1" si="433"/>
        <v>4</v>
      </c>
      <c r="J4557" t="str">
        <f t="shared" ca="1" si="434"/>
        <v>At Risk</v>
      </c>
    </row>
    <row r="4558" spans="1:10" x14ac:dyDescent="0.3">
      <c r="A4558" s="10" t="s">
        <v>4123</v>
      </c>
      <c r="B4558" s="2">
        <v>45653</v>
      </c>
      <c r="C4558">
        <v>2</v>
      </c>
      <c r="D4558">
        <v>1729.4199999999998</v>
      </c>
      <c r="E4558" s="11">
        <f t="shared" ca="1" si="435"/>
        <v>426</v>
      </c>
      <c r="F4558">
        <f t="shared" ca="1" si="430"/>
        <v>1</v>
      </c>
      <c r="G4558">
        <f t="shared" si="431"/>
        <v>2</v>
      </c>
      <c r="H4558">
        <f t="shared" si="432"/>
        <v>2</v>
      </c>
      <c r="I4558">
        <f t="shared" ca="1" si="433"/>
        <v>5</v>
      </c>
      <c r="J4558" t="str">
        <f t="shared" ca="1" si="434"/>
        <v>Loyal</v>
      </c>
    </row>
    <row r="4559" spans="1:10" x14ac:dyDescent="0.3">
      <c r="A4559" s="10" t="s">
        <v>1205</v>
      </c>
      <c r="B4559" s="2">
        <v>45599</v>
      </c>
      <c r="C4559">
        <v>3</v>
      </c>
      <c r="D4559">
        <v>3838.78</v>
      </c>
      <c r="E4559" s="11">
        <f t="shared" ca="1" si="435"/>
        <v>480</v>
      </c>
      <c r="F4559">
        <f t="shared" ca="1" si="430"/>
        <v>1</v>
      </c>
      <c r="G4559">
        <f t="shared" si="431"/>
        <v>3</v>
      </c>
      <c r="H4559">
        <f t="shared" si="432"/>
        <v>3</v>
      </c>
      <c r="I4559">
        <f t="shared" ca="1" si="433"/>
        <v>7</v>
      </c>
      <c r="J4559" t="str">
        <f t="shared" ca="1" si="434"/>
        <v>Champion</v>
      </c>
    </row>
    <row r="4560" spans="1:10" x14ac:dyDescent="0.3">
      <c r="A4560" s="10" t="s">
        <v>5940</v>
      </c>
      <c r="B4560" s="2">
        <v>45404</v>
      </c>
      <c r="C4560">
        <v>1</v>
      </c>
      <c r="D4560">
        <v>241.21</v>
      </c>
      <c r="E4560" s="11">
        <f t="shared" ca="1" si="435"/>
        <v>675</v>
      </c>
      <c r="F4560">
        <f t="shared" ca="1" si="430"/>
        <v>1</v>
      </c>
      <c r="G4560">
        <f t="shared" si="431"/>
        <v>1</v>
      </c>
      <c r="H4560">
        <f t="shared" si="432"/>
        <v>1</v>
      </c>
      <c r="I4560">
        <f t="shared" ca="1" si="433"/>
        <v>3</v>
      </c>
      <c r="J4560" t="str">
        <f t="shared" ca="1" si="434"/>
        <v>Lost</v>
      </c>
    </row>
    <row r="4561" spans="1:10" x14ac:dyDescent="0.3">
      <c r="A4561" s="10" t="s">
        <v>4162</v>
      </c>
      <c r="B4561" s="2">
        <v>45597</v>
      </c>
      <c r="C4561">
        <v>2</v>
      </c>
      <c r="D4561">
        <v>1254.8899999999999</v>
      </c>
      <c r="E4561" s="11">
        <f t="shared" ca="1" si="435"/>
        <v>482</v>
      </c>
      <c r="F4561">
        <f t="shared" ca="1" si="430"/>
        <v>1</v>
      </c>
      <c r="G4561">
        <f t="shared" si="431"/>
        <v>2</v>
      </c>
      <c r="H4561">
        <f t="shared" si="432"/>
        <v>2</v>
      </c>
      <c r="I4561">
        <f t="shared" ca="1" si="433"/>
        <v>5</v>
      </c>
      <c r="J4561" t="str">
        <f t="shared" ca="1" si="434"/>
        <v>Loyal</v>
      </c>
    </row>
    <row r="4562" spans="1:10" x14ac:dyDescent="0.3">
      <c r="A4562" s="10" t="s">
        <v>211</v>
      </c>
      <c r="B4562" s="2">
        <v>45641</v>
      </c>
      <c r="C4562">
        <v>2</v>
      </c>
      <c r="D4562">
        <v>3969.52</v>
      </c>
      <c r="E4562" s="11">
        <f t="shared" ca="1" si="435"/>
        <v>438</v>
      </c>
      <c r="F4562">
        <f t="shared" ca="1" si="430"/>
        <v>1</v>
      </c>
      <c r="G4562">
        <f t="shared" si="431"/>
        <v>2</v>
      </c>
      <c r="H4562">
        <f t="shared" si="432"/>
        <v>3</v>
      </c>
      <c r="I4562">
        <f t="shared" ca="1" si="433"/>
        <v>6</v>
      </c>
      <c r="J4562" t="str">
        <f t="shared" ca="1" si="434"/>
        <v>Loyal</v>
      </c>
    </row>
    <row r="4563" spans="1:10" x14ac:dyDescent="0.3">
      <c r="A4563" s="10" t="s">
        <v>5479</v>
      </c>
      <c r="B4563" s="2">
        <v>45630</v>
      </c>
      <c r="C4563">
        <v>1</v>
      </c>
      <c r="D4563">
        <v>1784.03</v>
      </c>
      <c r="E4563" s="11">
        <f t="shared" ca="1" si="435"/>
        <v>449</v>
      </c>
      <c r="F4563">
        <f t="shared" ca="1" si="430"/>
        <v>1</v>
      </c>
      <c r="G4563">
        <f t="shared" si="431"/>
        <v>1</v>
      </c>
      <c r="H4563">
        <f t="shared" si="432"/>
        <v>2</v>
      </c>
      <c r="I4563">
        <f t="shared" ca="1" si="433"/>
        <v>4</v>
      </c>
      <c r="J4563" t="str">
        <f t="shared" ca="1" si="434"/>
        <v>At Risk</v>
      </c>
    </row>
    <row r="4564" spans="1:10" x14ac:dyDescent="0.3">
      <c r="A4564" s="10" t="s">
        <v>4899</v>
      </c>
      <c r="B4564" s="2">
        <v>45441</v>
      </c>
      <c r="C4564">
        <v>3</v>
      </c>
      <c r="D4564">
        <v>7692.59</v>
      </c>
      <c r="E4564" s="11">
        <f t="shared" ca="1" si="435"/>
        <v>638</v>
      </c>
      <c r="F4564">
        <f t="shared" ca="1" si="430"/>
        <v>1</v>
      </c>
      <c r="G4564">
        <f t="shared" si="431"/>
        <v>3</v>
      </c>
      <c r="H4564">
        <f t="shared" si="432"/>
        <v>3</v>
      </c>
      <c r="I4564">
        <f t="shared" ca="1" si="433"/>
        <v>7</v>
      </c>
      <c r="J4564" t="str">
        <f t="shared" ca="1" si="434"/>
        <v>Champion</v>
      </c>
    </row>
    <row r="4565" spans="1:10" x14ac:dyDescent="0.3">
      <c r="A4565" s="10" t="s">
        <v>864</v>
      </c>
      <c r="B4565" s="2">
        <v>45449</v>
      </c>
      <c r="C4565">
        <v>1</v>
      </c>
      <c r="D4565">
        <v>2415.34</v>
      </c>
      <c r="E4565" s="11">
        <f t="shared" ca="1" si="435"/>
        <v>630</v>
      </c>
      <c r="F4565">
        <f t="shared" ca="1" si="430"/>
        <v>1</v>
      </c>
      <c r="G4565">
        <f t="shared" si="431"/>
        <v>1</v>
      </c>
      <c r="H4565">
        <f t="shared" si="432"/>
        <v>3</v>
      </c>
      <c r="I4565">
        <f t="shared" ca="1" si="433"/>
        <v>5</v>
      </c>
      <c r="J4565" t="str">
        <f t="shared" ca="1" si="434"/>
        <v>Loyal</v>
      </c>
    </row>
    <row r="4566" spans="1:10" x14ac:dyDescent="0.3">
      <c r="A4566" s="10" t="s">
        <v>727</v>
      </c>
      <c r="B4566" s="2">
        <v>45643</v>
      </c>
      <c r="C4566">
        <v>2</v>
      </c>
      <c r="D4566">
        <v>3074.05</v>
      </c>
      <c r="E4566" s="11">
        <f t="shared" ca="1" si="435"/>
        <v>436</v>
      </c>
      <c r="F4566">
        <f t="shared" ca="1" si="430"/>
        <v>1</v>
      </c>
      <c r="G4566">
        <f t="shared" si="431"/>
        <v>2</v>
      </c>
      <c r="H4566">
        <f t="shared" si="432"/>
        <v>3</v>
      </c>
      <c r="I4566">
        <f t="shared" ca="1" si="433"/>
        <v>6</v>
      </c>
      <c r="J4566" t="str">
        <f t="shared" ca="1" si="434"/>
        <v>Loyal</v>
      </c>
    </row>
    <row r="4567" spans="1:10" x14ac:dyDescent="0.3">
      <c r="A4567" s="10" t="s">
        <v>902</v>
      </c>
      <c r="B4567" s="2">
        <v>45645</v>
      </c>
      <c r="C4567">
        <v>1</v>
      </c>
      <c r="D4567">
        <v>2202.1999999999998</v>
      </c>
      <c r="E4567" s="11">
        <f t="shared" ca="1" si="435"/>
        <v>434</v>
      </c>
      <c r="F4567">
        <f t="shared" ca="1" si="430"/>
        <v>1</v>
      </c>
      <c r="G4567">
        <f t="shared" si="431"/>
        <v>1</v>
      </c>
      <c r="H4567">
        <f t="shared" si="432"/>
        <v>3</v>
      </c>
      <c r="I4567">
        <f t="shared" ca="1" si="433"/>
        <v>5</v>
      </c>
      <c r="J4567" t="str">
        <f t="shared" ca="1" si="434"/>
        <v>Loyal</v>
      </c>
    </row>
    <row r="4568" spans="1:10" x14ac:dyDescent="0.3">
      <c r="A4568" s="10" t="s">
        <v>5341</v>
      </c>
      <c r="B4568" s="2">
        <v>45430</v>
      </c>
      <c r="C4568">
        <v>1</v>
      </c>
      <c r="D4568">
        <v>724.45</v>
      </c>
      <c r="E4568" s="11">
        <f t="shared" ca="1" si="435"/>
        <v>649</v>
      </c>
      <c r="F4568">
        <f t="shared" ca="1" si="430"/>
        <v>1</v>
      </c>
      <c r="G4568">
        <f t="shared" si="431"/>
        <v>1</v>
      </c>
      <c r="H4568">
        <f t="shared" si="432"/>
        <v>1</v>
      </c>
      <c r="I4568">
        <f t="shared" ca="1" si="433"/>
        <v>3</v>
      </c>
      <c r="J4568" t="str">
        <f t="shared" ca="1" si="434"/>
        <v>Lost</v>
      </c>
    </row>
    <row r="4569" spans="1:10" x14ac:dyDescent="0.3">
      <c r="A4569" s="10" t="s">
        <v>256</v>
      </c>
      <c r="B4569" s="2">
        <v>45514</v>
      </c>
      <c r="C4569">
        <v>1</v>
      </c>
      <c r="D4569">
        <v>428.45</v>
      </c>
      <c r="E4569" s="11">
        <f t="shared" ca="1" si="435"/>
        <v>565</v>
      </c>
      <c r="F4569">
        <f t="shared" ca="1" si="430"/>
        <v>1</v>
      </c>
      <c r="G4569">
        <f t="shared" si="431"/>
        <v>1</v>
      </c>
      <c r="H4569">
        <f t="shared" si="432"/>
        <v>1</v>
      </c>
      <c r="I4569">
        <f t="shared" ca="1" si="433"/>
        <v>3</v>
      </c>
      <c r="J4569" t="str">
        <f t="shared" ca="1" si="434"/>
        <v>Lost</v>
      </c>
    </row>
    <row r="4570" spans="1:10" x14ac:dyDescent="0.3">
      <c r="A4570" s="10" t="s">
        <v>5857</v>
      </c>
      <c r="B4570" s="2">
        <v>45567</v>
      </c>
      <c r="C4570">
        <v>1</v>
      </c>
      <c r="D4570">
        <v>935.67</v>
      </c>
      <c r="E4570" s="11">
        <f t="shared" ca="1" si="435"/>
        <v>512</v>
      </c>
      <c r="F4570">
        <f t="shared" ca="1" si="430"/>
        <v>1</v>
      </c>
      <c r="G4570">
        <f t="shared" si="431"/>
        <v>1</v>
      </c>
      <c r="H4570">
        <f t="shared" si="432"/>
        <v>1</v>
      </c>
      <c r="I4570">
        <f t="shared" ca="1" si="433"/>
        <v>3</v>
      </c>
      <c r="J4570" t="str">
        <f t="shared" ca="1" si="434"/>
        <v>Lost</v>
      </c>
    </row>
    <row r="4571" spans="1:10" x14ac:dyDescent="0.3">
      <c r="A4571" s="10" t="s">
        <v>569</v>
      </c>
      <c r="B4571" s="2">
        <v>45588</v>
      </c>
      <c r="C4571">
        <v>1</v>
      </c>
      <c r="D4571">
        <v>173.68</v>
      </c>
      <c r="E4571" s="11">
        <f t="shared" ca="1" si="435"/>
        <v>491</v>
      </c>
      <c r="F4571">
        <f t="shared" ca="1" si="430"/>
        <v>1</v>
      </c>
      <c r="G4571">
        <f t="shared" si="431"/>
        <v>1</v>
      </c>
      <c r="H4571">
        <f t="shared" si="432"/>
        <v>1</v>
      </c>
      <c r="I4571">
        <f t="shared" ca="1" si="433"/>
        <v>3</v>
      </c>
      <c r="J4571" t="str">
        <f t="shared" ca="1" si="434"/>
        <v>Lost</v>
      </c>
    </row>
    <row r="4572" spans="1:10" x14ac:dyDescent="0.3">
      <c r="A4572" s="10" t="s">
        <v>5697</v>
      </c>
      <c r="B4572" s="2">
        <v>45308</v>
      </c>
      <c r="C4572">
        <v>1</v>
      </c>
      <c r="D4572">
        <v>2097.7399999999998</v>
      </c>
      <c r="E4572" s="11">
        <f t="shared" ca="1" si="435"/>
        <v>771</v>
      </c>
      <c r="F4572">
        <f t="shared" ca="1" si="430"/>
        <v>1</v>
      </c>
      <c r="G4572">
        <f t="shared" si="431"/>
        <v>1</v>
      </c>
      <c r="H4572">
        <f t="shared" si="432"/>
        <v>3</v>
      </c>
      <c r="I4572">
        <f t="shared" ca="1" si="433"/>
        <v>5</v>
      </c>
      <c r="J4572" t="str">
        <f t="shared" ca="1" si="434"/>
        <v>Loyal</v>
      </c>
    </row>
    <row r="4573" spans="1:10" x14ac:dyDescent="0.3">
      <c r="A4573" s="10" t="s">
        <v>4555</v>
      </c>
      <c r="B4573" s="2">
        <v>45490</v>
      </c>
      <c r="C4573">
        <v>1</v>
      </c>
      <c r="D4573">
        <v>861.34</v>
      </c>
      <c r="E4573" s="11">
        <f t="shared" ca="1" si="435"/>
        <v>589</v>
      </c>
      <c r="F4573">
        <f t="shared" ca="1" si="430"/>
        <v>1</v>
      </c>
      <c r="G4573">
        <f t="shared" si="431"/>
        <v>1</v>
      </c>
      <c r="H4573">
        <f t="shared" si="432"/>
        <v>1</v>
      </c>
      <c r="I4573">
        <f t="shared" ca="1" si="433"/>
        <v>3</v>
      </c>
      <c r="J4573" t="str">
        <f t="shared" ca="1" si="434"/>
        <v>Lost</v>
      </c>
    </row>
    <row r="4574" spans="1:10" x14ac:dyDescent="0.3">
      <c r="A4574" s="10" t="s">
        <v>2528</v>
      </c>
      <c r="B4574" s="2">
        <v>45475</v>
      </c>
      <c r="C4574">
        <v>1</v>
      </c>
      <c r="D4574">
        <v>2475.54</v>
      </c>
      <c r="E4574" s="11">
        <f t="shared" ca="1" si="435"/>
        <v>604</v>
      </c>
      <c r="F4574">
        <f t="shared" ca="1" si="430"/>
        <v>1</v>
      </c>
      <c r="G4574">
        <f t="shared" si="431"/>
        <v>1</v>
      </c>
      <c r="H4574">
        <f t="shared" si="432"/>
        <v>3</v>
      </c>
      <c r="I4574">
        <f t="shared" ca="1" si="433"/>
        <v>5</v>
      </c>
      <c r="J4574" t="str">
        <f t="shared" ca="1" si="434"/>
        <v>Loyal</v>
      </c>
    </row>
    <row r="4575" spans="1:10" x14ac:dyDescent="0.3">
      <c r="A4575" s="10" t="s">
        <v>2331</v>
      </c>
      <c r="B4575" s="2">
        <v>45416</v>
      </c>
      <c r="C4575">
        <v>2</v>
      </c>
      <c r="D4575">
        <v>857.47</v>
      </c>
      <c r="E4575" s="11">
        <f t="shared" ca="1" si="435"/>
        <v>663</v>
      </c>
      <c r="F4575">
        <f t="shared" ca="1" si="430"/>
        <v>1</v>
      </c>
      <c r="G4575">
        <f t="shared" si="431"/>
        <v>2</v>
      </c>
      <c r="H4575">
        <f t="shared" si="432"/>
        <v>1</v>
      </c>
      <c r="I4575">
        <f t="shared" ca="1" si="433"/>
        <v>4</v>
      </c>
      <c r="J4575" t="str">
        <f t="shared" ca="1" si="434"/>
        <v>At Risk</v>
      </c>
    </row>
    <row r="4576" spans="1:10" x14ac:dyDescent="0.3">
      <c r="A4576" s="10" t="s">
        <v>2057</v>
      </c>
      <c r="B4576" s="2">
        <v>45549</v>
      </c>
      <c r="C4576">
        <v>1</v>
      </c>
      <c r="D4576">
        <v>911.39</v>
      </c>
      <c r="E4576" s="11">
        <f t="shared" ca="1" si="435"/>
        <v>530</v>
      </c>
      <c r="F4576">
        <f t="shared" ca="1" si="430"/>
        <v>1</v>
      </c>
      <c r="G4576">
        <f t="shared" si="431"/>
        <v>1</v>
      </c>
      <c r="H4576">
        <f t="shared" si="432"/>
        <v>1</v>
      </c>
      <c r="I4576">
        <f t="shared" ca="1" si="433"/>
        <v>3</v>
      </c>
      <c r="J4576" t="str">
        <f t="shared" ca="1" si="434"/>
        <v>Lost</v>
      </c>
    </row>
    <row r="4577" spans="1:10" x14ac:dyDescent="0.3">
      <c r="A4577" s="10" t="s">
        <v>3056</v>
      </c>
      <c r="B4577" s="2">
        <v>45628</v>
      </c>
      <c r="C4577">
        <v>1</v>
      </c>
      <c r="D4577">
        <v>381.54</v>
      </c>
      <c r="E4577" s="11">
        <f t="shared" ca="1" si="435"/>
        <v>451</v>
      </c>
      <c r="F4577">
        <f t="shared" ca="1" si="430"/>
        <v>1</v>
      </c>
      <c r="G4577">
        <f t="shared" si="431"/>
        <v>1</v>
      </c>
      <c r="H4577">
        <f t="shared" si="432"/>
        <v>1</v>
      </c>
      <c r="I4577">
        <f t="shared" ca="1" si="433"/>
        <v>3</v>
      </c>
      <c r="J4577" t="str">
        <f t="shared" ca="1" si="434"/>
        <v>Lost</v>
      </c>
    </row>
    <row r="4578" spans="1:10" x14ac:dyDescent="0.3">
      <c r="A4578" s="10" t="s">
        <v>3513</v>
      </c>
      <c r="B4578" s="2">
        <v>45656</v>
      </c>
      <c r="C4578">
        <v>4</v>
      </c>
      <c r="D4578">
        <v>4019.3499999999995</v>
      </c>
      <c r="E4578" s="11">
        <f t="shared" ca="1" si="435"/>
        <v>423</v>
      </c>
      <c r="F4578">
        <f t="shared" ca="1" si="430"/>
        <v>1</v>
      </c>
      <c r="G4578">
        <f t="shared" si="431"/>
        <v>3</v>
      </c>
      <c r="H4578">
        <f t="shared" si="432"/>
        <v>3</v>
      </c>
      <c r="I4578">
        <f t="shared" ca="1" si="433"/>
        <v>7</v>
      </c>
      <c r="J4578" t="str">
        <f t="shared" ca="1" si="434"/>
        <v>Champion</v>
      </c>
    </row>
    <row r="4579" spans="1:10" x14ac:dyDescent="0.3">
      <c r="A4579" s="10" t="s">
        <v>2186</v>
      </c>
      <c r="B4579" s="2">
        <v>45624</v>
      </c>
      <c r="C4579">
        <v>2</v>
      </c>
      <c r="D4579">
        <v>1238.75</v>
      </c>
      <c r="E4579" s="11">
        <f t="shared" ca="1" si="435"/>
        <v>455</v>
      </c>
      <c r="F4579">
        <f t="shared" ca="1" si="430"/>
        <v>1</v>
      </c>
      <c r="G4579">
        <f t="shared" si="431"/>
        <v>2</v>
      </c>
      <c r="H4579">
        <f t="shared" si="432"/>
        <v>2</v>
      </c>
      <c r="I4579">
        <f t="shared" ca="1" si="433"/>
        <v>5</v>
      </c>
      <c r="J4579" t="str">
        <f t="shared" ca="1" si="434"/>
        <v>Loyal</v>
      </c>
    </row>
    <row r="4580" spans="1:10" x14ac:dyDescent="0.3">
      <c r="A4580" s="10" t="s">
        <v>1089</v>
      </c>
      <c r="B4580" s="2">
        <v>45556</v>
      </c>
      <c r="C4580">
        <v>3</v>
      </c>
      <c r="D4580">
        <v>1673.9299999999998</v>
      </c>
      <c r="E4580" s="11">
        <f t="shared" ca="1" si="435"/>
        <v>523</v>
      </c>
      <c r="F4580">
        <f t="shared" ca="1" si="430"/>
        <v>1</v>
      </c>
      <c r="G4580">
        <f t="shared" si="431"/>
        <v>3</v>
      </c>
      <c r="H4580">
        <f t="shared" si="432"/>
        <v>2</v>
      </c>
      <c r="I4580">
        <f t="shared" ca="1" si="433"/>
        <v>6</v>
      </c>
      <c r="J4580" t="str">
        <f t="shared" ca="1" si="434"/>
        <v>Loyal</v>
      </c>
    </row>
    <row r="4581" spans="1:10" x14ac:dyDescent="0.3">
      <c r="A4581" s="10" t="s">
        <v>5524</v>
      </c>
      <c r="B4581" s="2">
        <v>45392</v>
      </c>
      <c r="C4581">
        <v>2</v>
      </c>
      <c r="D4581">
        <v>2774.37</v>
      </c>
      <c r="E4581" s="11">
        <f t="shared" ca="1" si="435"/>
        <v>687</v>
      </c>
      <c r="F4581">
        <f t="shared" ca="1" si="430"/>
        <v>1</v>
      </c>
      <c r="G4581">
        <f t="shared" si="431"/>
        <v>2</v>
      </c>
      <c r="H4581">
        <f t="shared" si="432"/>
        <v>3</v>
      </c>
      <c r="I4581">
        <f t="shared" ca="1" si="433"/>
        <v>6</v>
      </c>
      <c r="J4581" t="str">
        <f t="shared" ca="1" si="434"/>
        <v>Loyal</v>
      </c>
    </row>
    <row r="4582" spans="1:10" x14ac:dyDescent="0.3">
      <c r="A4582" s="10" t="s">
        <v>4191</v>
      </c>
      <c r="B4582" s="2">
        <v>45509</v>
      </c>
      <c r="C4582">
        <v>1</v>
      </c>
      <c r="D4582">
        <v>550.73</v>
      </c>
      <c r="E4582" s="11">
        <f t="shared" ca="1" si="435"/>
        <v>570</v>
      </c>
      <c r="F4582">
        <f t="shared" ca="1" si="430"/>
        <v>1</v>
      </c>
      <c r="G4582">
        <f t="shared" si="431"/>
        <v>1</v>
      </c>
      <c r="H4582">
        <f t="shared" si="432"/>
        <v>1</v>
      </c>
      <c r="I4582">
        <f t="shared" ca="1" si="433"/>
        <v>3</v>
      </c>
      <c r="J4582" t="str">
        <f t="shared" ca="1" si="434"/>
        <v>Lost</v>
      </c>
    </row>
    <row r="4583" spans="1:10" x14ac:dyDescent="0.3">
      <c r="A4583" s="10" t="s">
        <v>3496</v>
      </c>
      <c r="B4583" s="2">
        <v>45396</v>
      </c>
      <c r="C4583">
        <v>1</v>
      </c>
      <c r="D4583">
        <v>987.44</v>
      </c>
      <c r="E4583" s="11">
        <f t="shared" ca="1" si="435"/>
        <v>683</v>
      </c>
      <c r="F4583">
        <f t="shared" ca="1" si="430"/>
        <v>1</v>
      </c>
      <c r="G4583">
        <f t="shared" si="431"/>
        <v>1</v>
      </c>
      <c r="H4583">
        <f t="shared" si="432"/>
        <v>1</v>
      </c>
      <c r="I4583">
        <f t="shared" ca="1" si="433"/>
        <v>3</v>
      </c>
      <c r="J4583" t="str">
        <f t="shared" ca="1" si="434"/>
        <v>Lost</v>
      </c>
    </row>
    <row r="4584" spans="1:10" x14ac:dyDescent="0.3">
      <c r="A4584" s="10" t="s">
        <v>4886</v>
      </c>
      <c r="B4584" s="2">
        <v>45605</v>
      </c>
      <c r="C4584">
        <v>1</v>
      </c>
      <c r="D4584">
        <v>68.040000000000006</v>
      </c>
      <c r="E4584" s="11">
        <f t="shared" ca="1" si="435"/>
        <v>474</v>
      </c>
      <c r="F4584">
        <f t="shared" ca="1" si="430"/>
        <v>1</v>
      </c>
      <c r="G4584">
        <f t="shared" si="431"/>
        <v>1</v>
      </c>
      <c r="H4584">
        <f t="shared" si="432"/>
        <v>1</v>
      </c>
      <c r="I4584">
        <f t="shared" ca="1" si="433"/>
        <v>3</v>
      </c>
      <c r="J4584" t="str">
        <f t="shared" ca="1" si="434"/>
        <v>Lost</v>
      </c>
    </row>
    <row r="4585" spans="1:10" x14ac:dyDescent="0.3">
      <c r="A4585" s="10" t="s">
        <v>5005</v>
      </c>
      <c r="B4585" s="2">
        <v>45305</v>
      </c>
      <c r="C4585">
        <v>1</v>
      </c>
      <c r="D4585">
        <v>439.8</v>
      </c>
      <c r="E4585" s="11">
        <f t="shared" ca="1" si="435"/>
        <v>774</v>
      </c>
      <c r="F4585">
        <f t="shared" ca="1" si="430"/>
        <v>1</v>
      </c>
      <c r="G4585">
        <f t="shared" si="431"/>
        <v>1</v>
      </c>
      <c r="H4585">
        <f t="shared" si="432"/>
        <v>1</v>
      </c>
      <c r="I4585">
        <f t="shared" ca="1" si="433"/>
        <v>3</v>
      </c>
      <c r="J4585" t="str">
        <f t="shared" ca="1" si="434"/>
        <v>Lost</v>
      </c>
    </row>
    <row r="4586" spans="1:10" x14ac:dyDescent="0.3">
      <c r="A4586" s="10" t="s">
        <v>2918</v>
      </c>
      <c r="B4586" s="2">
        <v>45389</v>
      </c>
      <c r="C4586">
        <v>1</v>
      </c>
      <c r="D4586">
        <v>2300.5500000000002</v>
      </c>
      <c r="E4586" s="11">
        <f t="shared" ca="1" si="435"/>
        <v>690</v>
      </c>
      <c r="F4586">
        <f t="shared" ca="1" si="430"/>
        <v>1</v>
      </c>
      <c r="G4586">
        <f t="shared" si="431"/>
        <v>1</v>
      </c>
      <c r="H4586">
        <f t="shared" si="432"/>
        <v>3</v>
      </c>
      <c r="I4586">
        <f t="shared" ca="1" si="433"/>
        <v>5</v>
      </c>
      <c r="J4586" t="str">
        <f t="shared" ca="1" si="434"/>
        <v>Loyal</v>
      </c>
    </row>
    <row r="4587" spans="1:10" x14ac:dyDescent="0.3">
      <c r="A4587" s="10" t="s">
        <v>2948</v>
      </c>
      <c r="B4587" s="2">
        <v>45438</v>
      </c>
      <c r="C4587">
        <v>3</v>
      </c>
      <c r="D4587">
        <v>6383.76</v>
      </c>
      <c r="E4587" s="11">
        <f t="shared" ca="1" si="435"/>
        <v>641</v>
      </c>
      <c r="F4587">
        <f t="shared" ca="1" si="430"/>
        <v>1</v>
      </c>
      <c r="G4587">
        <f t="shared" si="431"/>
        <v>3</v>
      </c>
      <c r="H4587">
        <f t="shared" si="432"/>
        <v>3</v>
      </c>
      <c r="I4587">
        <f t="shared" ca="1" si="433"/>
        <v>7</v>
      </c>
      <c r="J4587" t="str">
        <f t="shared" ca="1" si="434"/>
        <v>Champion</v>
      </c>
    </row>
    <row r="4588" spans="1:10" x14ac:dyDescent="0.3">
      <c r="A4588" s="10" t="s">
        <v>6007</v>
      </c>
      <c r="B4588" s="2">
        <v>45506</v>
      </c>
      <c r="C4588">
        <v>1</v>
      </c>
      <c r="D4588">
        <v>473.39</v>
      </c>
      <c r="E4588" s="11">
        <f t="shared" ca="1" si="435"/>
        <v>573</v>
      </c>
      <c r="F4588">
        <f t="shared" ca="1" si="430"/>
        <v>1</v>
      </c>
      <c r="G4588">
        <f t="shared" si="431"/>
        <v>1</v>
      </c>
      <c r="H4588">
        <f t="shared" si="432"/>
        <v>1</v>
      </c>
      <c r="I4588">
        <f t="shared" ca="1" si="433"/>
        <v>3</v>
      </c>
      <c r="J4588" t="str">
        <f t="shared" ca="1" si="434"/>
        <v>Lost</v>
      </c>
    </row>
    <row r="4589" spans="1:10" x14ac:dyDescent="0.3">
      <c r="A4589" s="10" t="s">
        <v>3689</v>
      </c>
      <c r="B4589" s="2">
        <v>45558</v>
      </c>
      <c r="C4589">
        <v>3</v>
      </c>
      <c r="D4589">
        <v>6495.46</v>
      </c>
      <c r="E4589" s="11">
        <f t="shared" ca="1" si="435"/>
        <v>521</v>
      </c>
      <c r="F4589">
        <f t="shared" ca="1" si="430"/>
        <v>1</v>
      </c>
      <c r="G4589">
        <f t="shared" si="431"/>
        <v>3</v>
      </c>
      <c r="H4589">
        <f t="shared" si="432"/>
        <v>3</v>
      </c>
      <c r="I4589">
        <f t="shared" ca="1" si="433"/>
        <v>7</v>
      </c>
      <c r="J4589" t="str">
        <f t="shared" ca="1" si="434"/>
        <v>Champion</v>
      </c>
    </row>
    <row r="4590" spans="1:10" x14ac:dyDescent="0.3">
      <c r="A4590" s="10" t="s">
        <v>2697</v>
      </c>
      <c r="B4590" s="2">
        <v>45608</v>
      </c>
      <c r="C4590">
        <v>1</v>
      </c>
      <c r="D4590">
        <v>2448.84</v>
      </c>
      <c r="E4590" s="11">
        <f t="shared" ca="1" si="435"/>
        <v>471</v>
      </c>
      <c r="F4590">
        <f t="shared" ca="1" si="430"/>
        <v>1</v>
      </c>
      <c r="G4590">
        <f t="shared" si="431"/>
        <v>1</v>
      </c>
      <c r="H4590">
        <f t="shared" si="432"/>
        <v>3</v>
      </c>
      <c r="I4590">
        <f t="shared" ca="1" si="433"/>
        <v>5</v>
      </c>
      <c r="J4590" t="str">
        <f t="shared" ca="1" si="434"/>
        <v>Loyal</v>
      </c>
    </row>
    <row r="4591" spans="1:10" x14ac:dyDescent="0.3">
      <c r="A4591" s="10" t="s">
        <v>1207</v>
      </c>
      <c r="B4591" s="2">
        <v>45557</v>
      </c>
      <c r="C4591">
        <v>2</v>
      </c>
      <c r="D4591">
        <v>2452.92</v>
      </c>
      <c r="E4591" s="11">
        <f t="shared" ca="1" si="435"/>
        <v>522</v>
      </c>
      <c r="F4591">
        <f t="shared" ca="1" si="430"/>
        <v>1</v>
      </c>
      <c r="G4591">
        <f t="shared" si="431"/>
        <v>2</v>
      </c>
      <c r="H4591">
        <f t="shared" si="432"/>
        <v>3</v>
      </c>
      <c r="I4591">
        <f t="shared" ca="1" si="433"/>
        <v>6</v>
      </c>
      <c r="J4591" t="str">
        <f t="shared" ca="1" si="434"/>
        <v>Loyal</v>
      </c>
    </row>
    <row r="4592" spans="1:10" x14ac:dyDescent="0.3">
      <c r="A4592" s="10" t="s">
        <v>3472</v>
      </c>
      <c r="B4592" s="2">
        <v>45544</v>
      </c>
      <c r="C4592">
        <v>1</v>
      </c>
      <c r="D4592">
        <v>634.02</v>
      </c>
      <c r="E4592" s="11">
        <f t="shared" ca="1" si="435"/>
        <v>535</v>
      </c>
      <c r="F4592">
        <f t="shared" ca="1" si="430"/>
        <v>1</v>
      </c>
      <c r="G4592">
        <f t="shared" si="431"/>
        <v>1</v>
      </c>
      <c r="H4592">
        <f t="shared" si="432"/>
        <v>1</v>
      </c>
      <c r="I4592">
        <f t="shared" ca="1" si="433"/>
        <v>3</v>
      </c>
      <c r="J4592" t="str">
        <f t="shared" ca="1" si="434"/>
        <v>Lost</v>
      </c>
    </row>
    <row r="4593" spans="1:10" x14ac:dyDescent="0.3">
      <c r="A4593" s="10" t="s">
        <v>74</v>
      </c>
      <c r="B4593" s="2">
        <v>45582</v>
      </c>
      <c r="C4593">
        <v>3</v>
      </c>
      <c r="D4593">
        <v>539.63000000000011</v>
      </c>
      <c r="E4593" s="11">
        <f t="shared" ca="1" si="435"/>
        <v>497</v>
      </c>
      <c r="F4593">
        <f t="shared" ca="1" si="430"/>
        <v>1</v>
      </c>
      <c r="G4593">
        <f t="shared" si="431"/>
        <v>3</v>
      </c>
      <c r="H4593">
        <f t="shared" si="432"/>
        <v>1</v>
      </c>
      <c r="I4593">
        <f t="shared" ca="1" si="433"/>
        <v>5</v>
      </c>
      <c r="J4593" t="str">
        <f t="shared" ca="1" si="434"/>
        <v>Loyal</v>
      </c>
    </row>
    <row r="4594" spans="1:10" x14ac:dyDescent="0.3">
      <c r="A4594" s="10" t="s">
        <v>3266</v>
      </c>
      <c r="B4594" s="2">
        <v>45313</v>
      </c>
      <c r="C4594">
        <v>1</v>
      </c>
      <c r="D4594">
        <v>1267.2</v>
      </c>
      <c r="E4594" s="11">
        <f t="shared" ca="1" si="435"/>
        <v>766</v>
      </c>
      <c r="F4594">
        <f t="shared" ca="1" si="430"/>
        <v>1</v>
      </c>
      <c r="G4594">
        <f t="shared" si="431"/>
        <v>1</v>
      </c>
      <c r="H4594">
        <f t="shared" si="432"/>
        <v>2</v>
      </c>
      <c r="I4594">
        <f t="shared" ca="1" si="433"/>
        <v>4</v>
      </c>
      <c r="J4594" t="str">
        <f t="shared" ca="1" si="434"/>
        <v>At Risk</v>
      </c>
    </row>
    <row r="4595" spans="1:10" x14ac:dyDescent="0.3">
      <c r="A4595" s="10" t="s">
        <v>2635</v>
      </c>
      <c r="B4595" s="2">
        <v>45544</v>
      </c>
      <c r="C4595">
        <v>1</v>
      </c>
      <c r="D4595">
        <v>439.18</v>
      </c>
      <c r="E4595" s="11">
        <f t="shared" ca="1" si="435"/>
        <v>535</v>
      </c>
      <c r="F4595">
        <f t="shared" ca="1" si="430"/>
        <v>1</v>
      </c>
      <c r="G4595">
        <f t="shared" si="431"/>
        <v>1</v>
      </c>
      <c r="H4595">
        <f t="shared" si="432"/>
        <v>1</v>
      </c>
      <c r="I4595">
        <f t="shared" ca="1" si="433"/>
        <v>3</v>
      </c>
      <c r="J4595" t="str">
        <f t="shared" ca="1" si="434"/>
        <v>Lost</v>
      </c>
    </row>
    <row r="4596" spans="1:10" x14ac:dyDescent="0.3">
      <c r="A4596" s="10" t="s">
        <v>1361</v>
      </c>
      <c r="B4596" s="2">
        <v>45613</v>
      </c>
      <c r="C4596">
        <v>2</v>
      </c>
      <c r="D4596">
        <v>1606.21</v>
      </c>
      <c r="E4596" s="11">
        <f t="shared" ca="1" si="435"/>
        <v>466</v>
      </c>
      <c r="F4596">
        <f t="shared" ca="1" si="430"/>
        <v>1</v>
      </c>
      <c r="G4596">
        <f t="shared" si="431"/>
        <v>2</v>
      </c>
      <c r="H4596">
        <f t="shared" si="432"/>
        <v>2</v>
      </c>
      <c r="I4596">
        <f t="shared" ca="1" si="433"/>
        <v>5</v>
      </c>
      <c r="J4596" t="str">
        <f t="shared" ca="1" si="434"/>
        <v>Loyal</v>
      </c>
    </row>
    <row r="4597" spans="1:10" x14ac:dyDescent="0.3">
      <c r="A4597" s="10" t="s">
        <v>5806</v>
      </c>
      <c r="B4597" s="2">
        <v>45380</v>
      </c>
      <c r="C4597">
        <v>1</v>
      </c>
      <c r="D4597">
        <v>273.12</v>
      </c>
      <c r="E4597" s="11">
        <f t="shared" ca="1" si="435"/>
        <v>699</v>
      </c>
      <c r="F4597">
        <f t="shared" ca="1" si="430"/>
        <v>1</v>
      </c>
      <c r="G4597">
        <f t="shared" si="431"/>
        <v>1</v>
      </c>
      <c r="H4597">
        <f t="shared" si="432"/>
        <v>1</v>
      </c>
      <c r="I4597">
        <f t="shared" ca="1" si="433"/>
        <v>3</v>
      </c>
      <c r="J4597" t="str">
        <f t="shared" ca="1" si="434"/>
        <v>Lost</v>
      </c>
    </row>
    <row r="4598" spans="1:10" x14ac:dyDescent="0.3">
      <c r="A4598" s="10" t="s">
        <v>1793</v>
      </c>
      <c r="B4598" s="2">
        <v>45511</v>
      </c>
      <c r="C4598">
        <v>2</v>
      </c>
      <c r="D4598">
        <v>4103.3900000000003</v>
      </c>
      <c r="E4598" s="11">
        <f t="shared" ca="1" si="435"/>
        <v>568</v>
      </c>
      <c r="F4598">
        <f t="shared" ca="1" si="430"/>
        <v>1</v>
      </c>
      <c r="G4598">
        <f t="shared" si="431"/>
        <v>2</v>
      </c>
      <c r="H4598">
        <f t="shared" si="432"/>
        <v>3</v>
      </c>
      <c r="I4598">
        <f t="shared" ca="1" si="433"/>
        <v>6</v>
      </c>
      <c r="J4598" t="str">
        <f t="shared" ca="1" si="434"/>
        <v>Loyal</v>
      </c>
    </row>
    <row r="4599" spans="1:10" x14ac:dyDescent="0.3">
      <c r="A4599" s="10" t="s">
        <v>2161</v>
      </c>
      <c r="B4599" s="2">
        <v>45555</v>
      </c>
      <c r="C4599">
        <v>2</v>
      </c>
      <c r="D4599">
        <v>1714.23</v>
      </c>
      <c r="E4599" s="11">
        <f t="shared" ca="1" si="435"/>
        <v>524</v>
      </c>
      <c r="F4599">
        <f t="shared" ca="1" si="430"/>
        <v>1</v>
      </c>
      <c r="G4599">
        <f t="shared" si="431"/>
        <v>2</v>
      </c>
      <c r="H4599">
        <f t="shared" si="432"/>
        <v>2</v>
      </c>
      <c r="I4599">
        <f t="shared" ca="1" si="433"/>
        <v>5</v>
      </c>
      <c r="J4599" t="str">
        <f t="shared" ca="1" si="434"/>
        <v>Loyal</v>
      </c>
    </row>
    <row r="4600" spans="1:10" x14ac:dyDescent="0.3">
      <c r="A4600" s="10" t="s">
        <v>1376</v>
      </c>
      <c r="B4600" s="2">
        <v>45650</v>
      </c>
      <c r="C4600">
        <v>3</v>
      </c>
      <c r="D4600">
        <v>1839.2000000000003</v>
      </c>
      <c r="E4600" s="11">
        <f t="shared" ca="1" si="435"/>
        <v>429</v>
      </c>
      <c r="F4600">
        <f t="shared" ca="1" si="430"/>
        <v>1</v>
      </c>
      <c r="G4600">
        <f t="shared" si="431"/>
        <v>3</v>
      </c>
      <c r="H4600">
        <f t="shared" si="432"/>
        <v>2</v>
      </c>
      <c r="I4600">
        <f t="shared" ca="1" si="433"/>
        <v>6</v>
      </c>
      <c r="J4600" t="str">
        <f t="shared" ca="1" si="434"/>
        <v>Loyal</v>
      </c>
    </row>
    <row r="4601" spans="1:10" x14ac:dyDescent="0.3">
      <c r="A4601" s="10" t="s">
        <v>4766</v>
      </c>
      <c r="B4601" s="2">
        <v>45355</v>
      </c>
      <c r="C4601">
        <v>1</v>
      </c>
      <c r="D4601">
        <v>671.55</v>
      </c>
      <c r="E4601" s="11">
        <f t="shared" ca="1" si="435"/>
        <v>724</v>
      </c>
      <c r="F4601">
        <f t="shared" ca="1" si="430"/>
        <v>1</v>
      </c>
      <c r="G4601">
        <f t="shared" si="431"/>
        <v>1</v>
      </c>
      <c r="H4601">
        <f t="shared" si="432"/>
        <v>1</v>
      </c>
      <c r="I4601">
        <f t="shared" ca="1" si="433"/>
        <v>3</v>
      </c>
      <c r="J4601" t="str">
        <f t="shared" ca="1" si="434"/>
        <v>Lost</v>
      </c>
    </row>
    <row r="4602" spans="1:10" x14ac:dyDescent="0.3">
      <c r="A4602" s="10" t="s">
        <v>4855</v>
      </c>
      <c r="B4602" s="2">
        <v>45421</v>
      </c>
      <c r="C4602">
        <v>2</v>
      </c>
      <c r="D4602">
        <v>6370.55</v>
      </c>
      <c r="E4602" s="11">
        <f t="shared" ca="1" si="435"/>
        <v>658</v>
      </c>
      <c r="F4602">
        <f t="shared" ca="1" si="430"/>
        <v>1</v>
      </c>
      <c r="G4602">
        <f t="shared" si="431"/>
        <v>2</v>
      </c>
      <c r="H4602">
        <f t="shared" si="432"/>
        <v>3</v>
      </c>
      <c r="I4602">
        <f t="shared" ca="1" si="433"/>
        <v>6</v>
      </c>
      <c r="J4602" t="str">
        <f t="shared" ca="1" si="434"/>
        <v>Loyal</v>
      </c>
    </row>
    <row r="4603" spans="1:10" x14ac:dyDescent="0.3">
      <c r="A4603" s="10" t="s">
        <v>3365</v>
      </c>
      <c r="B4603" s="2">
        <v>45587</v>
      </c>
      <c r="C4603">
        <v>1</v>
      </c>
      <c r="D4603">
        <v>48.74</v>
      </c>
      <c r="E4603" s="11">
        <f t="shared" ca="1" si="435"/>
        <v>492</v>
      </c>
      <c r="F4603">
        <f t="shared" ca="1" si="430"/>
        <v>1</v>
      </c>
      <c r="G4603">
        <f t="shared" si="431"/>
        <v>1</v>
      </c>
      <c r="H4603">
        <f t="shared" si="432"/>
        <v>1</v>
      </c>
      <c r="I4603">
        <f t="shared" ca="1" si="433"/>
        <v>3</v>
      </c>
      <c r="J4603" t="str">
        <f t="shared" ca="1" si="434"/>
        <v>Lost</v>
      </c>
    </row>
    <row r="4604" spans="1:10" x14ac:dyDescent="0.3">
      <c r="A4604" s="10" t="s">
        <v>1195</v>
      </c>
      <c r="B4604" s="2">
        <v>45584</v>
      </c>
      <c r="C4604">
        <v>3</v>
      </c>
      <c r="D4604">
        <v>1349.76</v>
      </c>
      <c r="E4604" s="11">
        <f t="shared" ca="1" si="435"/>
        <v>495</v>
      </c>
      <c r="F4604">
        <f t="shared" ca="1" si="430"/>
        <v>1</v>
      </c>
      <c r="G4604">
        <f t="shared" si="431"/>
        <v>3</v>
      </c>
      <c r="H4604">
        <f t="shared" si="432"/>
        <v>2</v>
      </c>
      <c r="I4604">
        <f t="shared" ca="1" si="433"/>
        <v>6</v>
      </c>
      <c r="J4604" t="str">
        <f t="shared" ca="1" si="434"/>
        <v>Loyal</v>
      </c>
    </row>
    <row r="4605" spans="1:10" x14ac:dyDescent="0.3">
      <c r="A4605" s="10" t="s">
        <v>2359</v>
      </c>
      <c r="B4605" s="2">
        <v>45654</v>
      </c>
      <c r="C4605">
        <v>2</v>
      </c>
      <c r="D4605">
        <v>1856.19</v>
      </c>
      <c r="E4605" s="11">
        <f t="shared" ca="1" si="435"/>
        <v>425</v>
      </c>
      <c r="F4605">
        <f t="shared" ca="1" si="430"/>
        <v>1</v>
      </c>
      <c r="G4605">
        <f t="shared" si="431"/>
        <v>2</v>
      </c>
      <c r="H4605">
        <f t="shared" si="432"/>
        <v>2</v>
      </c>
      <c r="I4605">
        <f t="shared" ca="1" si="433"/>
        <v>5</v>
      </c>
      <c r="J4605" t="str">
        <f t="shared" ca="1" si="434"/>
        <v>Loyal</v>
      </c>
    </row>
    <row r="4606" spans="1:10" x14ac:dyDescent="0.3">
      <c r="A4606" s="10" t="s">
        <v>4523</v>
      </c>
      <c r="B4606" s="2">
        <v>45551</v>
      </c>
      <c r="C4606">
        <v>1</v>
      </c>
      <c r="D4606">
        <v>967.08</v>
      </c>
      <c r="E4606" s="11">
        <f t="shared" ca="1" si="435"/>
        <v>528</v>
      </c>
      <c r="F4606">
        <f t="shared" ca="1" si="430"/>
        <v>1</v>
      </c>
      <c r="G4606">
        <f t="shared" si="431"/>
        <v>1</v>
      </c>
      <c r="H4606">
        <f t="shared" si="432"/>
        <v>1</v>
      </c>
      <c r="I4606">
        <f t="shared" ca="1" si="433"/>
        <v>3</v>
      </c>
      <c r="J4606" t="str">
        <f t="shared" ca="1" si="434"/>
        <v>Lost</v>
      </c>
    </row>
    <row r="4607" spans="1:10" x14ac:dyDescent="0.3">
      <c r="A4607" s="10" t="s">
        <v>391</v>
      </c>
      <c r="B4607" s="2">
        <v>45464</v>
      </c>
      <c r="C4607">
        <v>2</v>
      </c>
      <c r="D4607">
        <v>2571.2600000000002</v>
      </c>
      <c r="E4607" s="11">
        <f t="shared" ca="1" si="435"/>
        <v>615</v>
      </c>
      <c r="F4607">
        <f t="shared" ca="1" si="430"/>
        <v>1</v>
      </c>
      <c r="G4607">
        <f t="shared" si="431"/>
        <v>2</v>
      </c>
      <c r="H4607">
        <f t="shared" si="432"/>
        <v>3</v>
      </c>
      <c r="I4607">
        <f t="shared" ca="1" si="433"/>
        <v>6</v>
      </c>
      <c r="J4607" t="str">
        <f t="shared" ca="1" si="434"/>
        <v>Loyal</v>
      </c>
    </row>
    <row r="4608" spans="1:10" x14ac:dyDescent="0.3">
      <c r="A4608" s="10" t="s">
        <v>963</v>
      </c>
      <c r="B4608" s="2">
        <v>45645</v>
      </c>
      <c r="C4608">
        <v>2</v>
      </c>
      <c r="D4608">
        <v>1680.9099999999999</v>
      </c>
      <c r="E4608" s="11">
        <f t="shared" ca="1" si="435"/>
        <v>434</v>
      </c>
      <c r="F4608">
        <f t="shared" ca="1" si="430"/>
        <v>1</v>
      </c>
      <c r="G4608">
        <f t="shared" si="431"/>
        <v>2</v>
      </c>
      <c r="H4608">
        <f t="shared" si="432"/>
        <v>2</v>
      </c>
      <c r="I4608">
        <f t="shared" ca="1" si="433"/>
        <v>5</v>
      </c>
      <c r="J4608" t="str">
        <f t="shared" ca="1" si="434"/>
        <v>Loyal</v>
      </c>
    </row>
    <row r="4609" spans="1:10" x14ac:dyDescent="0.3">
      <c r="A4609" s="10" t="s">
        <v>3940</v>
      </c>
      <c r="B4609" s="2">
        <v>45551</v>
      </c>
      <c r="C4609">
        <v>1</v>
      </c>
      <c r="D4609">
        <v>115.16</v>
      </c>
      <c r="E4609" s="11">
        <f t="shared" ca="1" si="435"/>
        <v>528</v>
      </c>
      <c r="F4609">
        <f t="shared" ca="1" si="430"/>
        <v>1</v>
      </c>
      <c r="G4609">
        <f t="shared" si="431"/>
        <v>1</v>
      </c>
      <c r="H4609">
        <f t="shared" si="432"/>
        <v>1</v>
      </c>
      <c r="I4609">
        <f t="shared" ca="1" si="433"/>
        <v>3</v>
      </c>
      <c r="J4609" t="str">
        <f t="shared" ca="1" si="434"/>
        <v>Lost</v>
      </c>
    </row>
    <row r="4610" spans="1:10" x14ac:dyDescent="0.3">
      <c r="A4610" s="10" t="s">
        <v>1343</v>
      </c>
      <c r="B4610" s="2">
        <v>45652</v>
      </c>
      <c r="C4610">
        <v>3</v>
      </c>
      <c r="D4610">
        <v>6782.8600000000006</v>
      </c>
      <c r="E4610" s="11">
        <f t="shared" ca="1" si="435"/>
        <v>427</v>
      </c>
      <c r="F4610">
        <f t="shared" ca="1" si="430"/>
        <v>1</v>
      </c>
      <c r="G4610">
        <f t="shared" si="431"/>
        <v>3</v>
      </c>
      <c r="H4610">
        <f t="shared" si="432"/>
        <v>3</v>
      </c>
      <c r="I4610">
        <f t="shared" ca="1" si="433"/>
        <v>7</v>
      </c>
      <c r="J4610" t="str">
        <f t="shared" ca="1" si="434"/>
        <v>Champion</v>
      </c>
    </row>
    <row r="4611" spans="1:10" x14ac:dyDescent="0.3">
      <c r="A4611" s="10" t="s">
        <v>5164</v>
      </c>
      <c r="B4611" s="2">
        <v>45396</v>
      </c>
      <c r="C4611">
        <v>3</v>
      </c>
      <c r="D4611">
        <v>5266.56</v>
      </c>
      <c r="E4611" s="11">
        <f t="shared" ca="1" si="435"/>
        <v>683</v>
      </c>
      <c r="F4611">
        <f t="shared" ref="F4611:F4674" ca="1" si="436">_xlfn.IFS(E4611&lt;100,3,E4611&lt;=200,2,E4611&gt;200,1)</f>
        <v>1</v>
      </c>
      <c r="G4611">
        <f t="shared" ref="G4611:G4674" si="437">_xlfn.IFS(C4611&gt;=3,3,C4611=2,2,C4611=1,1)</f>
        <v>3</v>
      </c>
      <c r="H4611">
        <f t="shared" ref="H4611:H4674" si="438">_xlfn.IFS(D4611&gt;=2000,3,D4611&gt;=1000,2,D4611&lt;1000,1)</f>
        <v>3</v>
      </c>
      <c r="I4611">
        <f t="shared" ref="I4611:I4674" ca="1" si="439">F4611+G4611+H4611</f>
        <v>7</v>
      </c>
      <c r="J4611" t="str">
        <f t="shared" ref="J4611:J4674" ca="1" si="440">_xlfn.IFS(I4611&gt;=7,"Champion",I4611&gt;=5,"Loyal",I4611&gt;=4,"At Risk",I4611&lt;4,"Lost")</f>
        <v>Champion</v>
      </c>
    </row>
    <row r="4612" spans="1:10" x14ac:dyDescent="0.3">
      <c r="A4612" s="10" t="s">
        <v>1578</v>
      </c>
      <c r="B4612" s="2">
        <v>45638</v>
      </c>
      <c r="C4612">
        <v>2</v>
      </c>
      <c r="D4612">
        <v>1119.3599999999999</v>
      </c>
      <c r="E4612" s="11">
        <f t="shared" ca="1" si="435"/>
        <v>441</v>
      </c>
      <c r="F4612">
        <f t="shared" ca="1" si="436"/>
        <v>1</v>
      </c>
      <c r="G4612">
        <f t="shared" si="437"/>
        <v>2</v>
      </c>
      <c r="H4612">
        <f t="shared" si="438"/>
        <v>2</v>
      </c>
      <c r="I4612">
        <f t="shared" ca="1" si="439"/>
        <v>5</v>
      </c>
      <c r="J4612" t="str">
        <f t="shared" ca="1" si="440"/>
        <v>Loyal</v>
      </c>
    </row>
    <row r="4613" spans="1:10" x14ac:dyDescent="0.3">
      <c r="A4613" s="10" t="s">
        <v>3912</v>
      </c>
      <c r="B4613" s="2">
        <v>45559</v>
      </c>
      <c r="C4613">
        <v>1</v>
      </c>
      <c r="D4613">
        <v>1350.76</v>
      </c>
      <c r="E4613" s="11">
        <f t="shared" ref="E4613:E4676" ca="1" si="441">TODAY()-B4613</f>
        <v>520</v>
      </c>
      <c r="F4613">
        <f t="shared" ca="1" si="436"/>
        <v>1</v>
      </c>
      <c r="G4613">
        <f t="shared" si="437"/>
        <v>1</v>
      </c>
      <c r="H4613">
        <f t="shared" si="438"/>
        <v>2</v>
      </c>
      <c r="I4613">
        <f t="shared" ca="1" si="439"/>
        <v>4</v>
      </c>
      <c r="J4613" t="str">
        <f t="shared" ca="1" si="440"/>
        <v>At Risk</v>
      </c>
    </row>
    <row r="4614" spans="1:10" x14ac:dyDescent="0.3">
      <c r="A4614" s="10" t="s">
        <v>1545</v>
      </c>
      <c r="B4614" s="2">
        <v>45521</v>
      </c>
      <c r="C4614">
        <v>1</v>
      </c>
      <c r="D4614">
        <v>855.98</v>
      </c>
      <c r="E4614" s="11">
        <f t="shared" ca="1" si="441"/>
        <v>558</v>
      </c>
      <c r="F4614">
        <f t="shared" ca="1" si="436"/>
        <v>1</v>
      </c>
      <c r="G4614">
        <f t="shared" si="437"/>
        <v>1</v>
      </c>
      <c r="H4614">
        <f t="shared" si="438"/>
        <v>1</v>
      </c>
      <c r="I4614">
        <f t="shared" ca="1" si="439"/>
        <v>3</v>
      </c>
      <c r="J4614" t="str">
        <f t="shared" ca="1" si="440"/>
        <v>Lost</v>
      </c>
    </row>
    <row r="4615" spans="1:10" x14ac:dyDescent="0.3">
      <c r="A4615" s="10" t="s">
        <v>5426</v>
      </c>
      <c r="B4615" s="2">
        <v>45299</v>
      </c>
      <c r="C4615">
        <v>1</v>
      </c>
      <c r="D4615">
        <v>357.94</v>
      </c>
      <c r="E4615" s="11">
        <f t="shared" ca="1" si="441"/>
        <v>780</v>
      </c>
      <c r="F4615">
        <f t="shared" ca="1" si="436"/>
        <v>1</v>
      </c>
      <c r="G4615">
        <f t="shared" si="437"/>
        <v>1</v>
      </c>
      <c r="H4615">
        <f t="shared" si="438"/>
        <v>1</v>
      </c>
      <c r="I4615">
        <f t="shared" ca="1" si="439"/>
        <v>3</v>
      </c>
      <c r="J4615" t="str">
        <f t="shared" ca="1" si="440"/>
        <v>Lost</v>
      </c>
    </row>
    <row r="4616" spans="1:10" x14ac:dyDescent="0.3">
      <c r="A4616" s="10" t="s">
        <v>3240</v>
      </c>
      <c r="B4616" s="2">
        <v>45478</v>
      </c>
      <c r="C4616">
        <v>2</v>
      </c>
      <c r="D4616">
        <v>602.16999999999996</v>
      </c>
      <c r="E4616" s="11">
        <f t="shared" ca="1" si="441"/>
        <v>601</v>
      </c>
      <c r="F4616">
        <f t="shared" ca="1" si="436"/>
        <v>1</v>
      </c>
      <c r="G4616">
        <f t="shared" si="437"/>
        <v>2</v>
      </c>
      <c r="H4616">
        <f t="shared" si="438"/>
        <v>1</v>
      </c>
      <c r="I4616">
        <f t="shared" ca="1" si="439"/>
        <v>4</v>
      </c>
      <c r="J4616" t="str">
        <f t="shared" ca="1" si="440"/>
        <v>At Risk</v>
      </c>
    </row>
    <row r="4617" spans="1:10" x14ac:dyDescent="0.3">
      <c r="A4617" s="10" t="s">
        <v>1928</v>
      </c>
      <c r="B4617" s="2">
        <v>45427</v>
      </c>
      <c r="C4617">
        <v>3</v>
      </c>
      <c r="D4617">
        <v>2183.41</v>
      </c>
      <c r="E4617" s="11">
        <f t="shared" ca="1" si="441"/>
        <v>652</v>
      </c>
      <c r="F4617">
        <f t="shared" ca="1" si="436"/>
        <v>1</v>
      </c>
      <c r="G4617">
        <f t="shared" si="437"/>
        <v>3</v>
      </c>
      <c r="H4617">
        <f t="shared" si="438"/>
        <v>3</v>
      </c>
      <c r="I4617">
        <f t="shared" ca="1" si="439"/>
        <v>7</v>
      </c>
      <c r="J4617" t="str">
        <f t="shared" ca="1" si="440"/>
        <v>Champion</v>
      </c>
    </row>
    <row r="4618" spans="1:10" x14ac:dyDescent="0.3">
      <c r="A4618" s="10" t="s">
        <v>3902</v>
      </c>
      <c r="B4618" s="2">
        <v>45653</v>
      </c>
      <c r="C4618">
        <v>1</v>
      </c>
      <c r="D4618">
        <v>2719.83</v>
      </c>
      <c r="E4618" s="11">
        <f t="shared" ca="1" si="441"/>
        <v>426</v>
      </c>
      <c r="F4618">
        <f t="shared" ca="1" si="436"/>
        <v>1</v>
      </c>
      <c r="G4618">
        <f t="shared" si="437"/>
        <v>1</v>
      </c>
      <c r="H4618">
        <f t="shared" si="438"/>
        <v>3</v>
      </c>
      <c r="I4618">
        <f t="shared" ca="1" si="439"/>
        <v>5</v>
      </c>
      <c r="J4618" t="str">
        <f t="shared" ca="1" si="440"/>
        <v>Loyal</v>
      </c>
    </row>
    <row r="4619" spans="1:10" x14ac:dyDescent="0.3">
      <c r="A4619" s="10" t="s">
        <v>3529</v>
      </c>
      <c r="B4619" s="2">
        <v>45510</v>
      </c>
      <c r="C4619">
        <v>2</v>
      </c>
      <c r="D4619">
        <v>5226.1600000000008</v>
      </c>
      <c r="E4619" s="11">
        <f t="shared" ca="1" si="441"/>
        <v>569</v>
      </c>
      <c r="F4619">
        <f t="shared" ca="1" si="436"/>
        <v>1</v>
      </c>
      <c r="G4619">
        <f t="shared" si="437"/>
        <v>2</v>
      </c>
      <c r="H4619">
        <f t="shared" si="438"/>
        <v>3</v>
      </c>
      <c r="I4619">
        <f t="shared" ca="1" si="439"/>
        <v>6</v>
      </c>
      <c r="J4619" t="str">
        <f t="shared" ca="1" si="440"/>
        <v>Loyal</v>
      </c>
    </row>
    <row r="4620" spans="1:10" x14ac:dyDescent="0.3">
      <c r="A4620" s="10" t="s">
        <v>1538</v>
      </c>
      <c r="B4620" s="2">
        <v>45595</v>
      </c>
      <c r="C4620">
        <v>1</v>
      </c>
      <c r="D4620">
        <v>455.66</v>
      </c>
      <c r="E4620" s="11">
        <f t="shared" ca="1" si="441"/>
        <v>484</v>
      </c>
      <c r="F4620">
        <f t="shared" ca="1" si="436"/>
        <v>1</v>
      </c>
      <c r="G4620">
        <f t="shared" si="437"/>
        <v>1</v>
      </c>
      <c r="H4620">
        <f t="shared" si="438"/>
        <v>1</v>
      </c>
      <c r="I4620">
        <f t="shared" ca="1" si="439"/>
        <v>3</v>
      </c>
      <c r="J4620" t="str">
        <f t="shared" ca="1" si="440"/>
        <v>Lost</v>
      </c>
    </row>
    <row r="4621" spans="1:10" x14ac:dyDescent="0.3">
      <c r="A4621" s="10" t="s">
        <v>1587</v>
      </c>
      <c r="B4621" s="2">
        <v>45566</v>
      </c>
      <c r="C4621">
        <v>4</v>
      </c>
      <c r="D4621">
        <v>6296.2000000000007</v>
      </c>
      <c r="E4621" s="11">
        <f t="shared" ca="1" si="441"/>
        <v>513</v>
      </c>
      <c r="F4621">
        <f t="shared" ca="1" si="436"/>
        <v>1</v>
      </c>
      <c r="G4621">
        <f t="shared" si="437"/>
        <v>3</v>
      </c>
      <c r="H4621">
        <f t="shared" si="438"/>
        <v>3</v>
      </c>
      <c r="I4621">
        <f t="shared" ca="1" si="439"/>
        <v>7</v>
      </c>
      <c r="J4621" t="str">
        <f t="shared" ca="1" si="440"/>
        <v>Champion</v>
      </c>
    </row>
    <row r="4622" spans="1:10" x14ac:dyDescent="0.3">
      <c r="A4622" s="10" t="s">
        <v>5526</v>
      </c>
      <c r="B4622" s="2">
        <v>45412</v>
      </c>
      <c r="C4622">
        <v>1</v>
      </c>
      <c r="D4622">
        <v>3319.1</v>
      </c>
      <c r="E4622" s="11">
        <f t="shared" ca="1" si="441"/>
        <v>667</v>
      </c>
      <c r="F4622">
        <f t="shared" ca="1" si="436"/>
        <v>1</v>
      </c>
      <c r="G4622">
        <f t="shared" si="437"/>
        <v>1</v>
      </c>
      <c r="H4622">
        <f t="shared" si="438"/>
        <v>3</v>
      </c>
      <c r="I4622">
        <f t="shared" ca="1" si="439"/>
        <v>5</v>
      </c>
      <c r="J4622" t="str">
        <f t="shared" ca="1" si="440"/>
        <v>Loyal</v>
      </c>
    </row>
    <row r="4623" spans="1:10" x14ac:dyDescent="0.3">
      <c r="A4623" s="10" t="s">
        <v>4681</v>
      </c>
      <c r="B4623" s="2">
        <v>45318</v>
      </c>
      <c r="C4623">
        <v>1</v>
      </c>
      <c r="D4623">
        <v>282.42</v>
      </c>
      <c r="E4623" s="11">
        <f t="shared" ca="1" si="441"/>
        <v>761</v>
      </c>
      <c r="F4623">
        <f t="shared" ca="1" si="436"/>
        <v>1</v>
      </c>
      <c r="G4623">
        <f t="shared" si="437"/>
        <v>1</v>
      </c>
      <c r="H4623">
        <f t="shared" si="438"/>
        <v>1</v>
      </c>
      <c r="I4623">
        <f t="shared" ca="1" si="439"/>
        <v>3</v>
      </c>
      <c r="J4623" t="str">
        <f t="shared" ca="1" si="440"/>
        <v>Lost</v>
      </c>
    </row>
    <row r="4624" spans="1:10" x14ac:dyDescent="0.3">
      <c r="A4624" s="10" t="s">
        <v>5296</v>
      </c>
      <c r="B4624" s="2">
        <v>45641</v>
      </c>
      <c r="C4624">
        <v>1</v>
      </c>
      <c r="D4624">
        <v>2727.13</v>
      </c>
      <c r="E4624" s="11">
        <f t="shared" ca="1" si="441"/>
        <v>438</v>
      </c>
      <c r="F4624">
        <f t="shared" ca="1" si="436"/>
        <v>1</v>
      </c>
      <c r="G4624">
        <f t="shared" si="437"/>
        <v>1</v>
      </c>
      <c r="H4624">
        <f t="shared" si="438"/>
        <v>3</v>
      </c>
      <c r="I4624">
        <f t="shared" ca="1" si="439"/>
        <v>5</v>
      </c>
      <c r="J4624" t="str">
        <f t="shared" ca="1" si="440"/>
        <v>Loyal</v>
      </c>
    </row>
    <row r="4625" spans="1:10" x14ac:dyDescent="0.3">
      <c r="A4625" s="10" t="s">
        <v>811</v>
      </c>
      <c r="B4625" s="2">
        <v>45383</v>
      </c>
      <c r="C4625">
        <v>1</v>
      </c>
      <c r="D4625">
        <v>494.17</v>
      </c>
      <c r="E4625" s="11">
        <f t="shared" ca="1" si="441"/>
        <v>696</v>
      </c>
      <c r="F4625">
        <f t="shared" ca="1" si="436"/>
        <v>1</v>
      </c>
      <c r="G4625">
        <f t="shared" si="437"/>
        <v>1</v>
      </c>
      <c r="H4625">
        <f t="shared" si="438"/>
        <v>1</v>
      </c>
      <c r="I4625">
        <f t="shared" ca="1" si="439"/>
        <v>3</v>
      </c>
      <c r="J4625" t="str">
        <f t="shared" ca="1" si="440"/>
        <v>Lost</v>
      </c>
    </row>
    <row r="4626" spans="1:10" x14ac:dyDescent="0.3">
      <c r="A4626" s="10" t="s">
        <v>4833</v>
      </c>
      <c r="B4626" s="2">
        <v>45653</v>
      </c>
      <c r="C4626">
        <v>2</v>
      </c>
      <c r="D4626">
        <v>2134.5100000000002</v>
      </c>
      <c r="E4626" s="11">
        <f t="shared" ca="1" si="441"/>
        <v>426</v>
      </c>
      <c r="F4626">
        <f t="shared" ca="1" si="436"/>
        <v>1</v>
      </c>
      <c r="G4626">
        <f t="shared" si="437"/>
        <v>2</v>
      </c>
      <c r="H4626">
        <f t="shared" si="438"/>
        <v>3</v>
      </c>
      <c r="I4626">
        <f t="shared" ca="1" si="439"/>
        <v>6</v>
      </c>
      <c r="J4626" t="str">
        <f t="shared" ca="1" si="440"/>
        <v>Loyal</v>
      </c>
    </row>
    <row r="4627" spans="1:10" x14ac:dyDescent="0.3">
      <c r="A4627" s="10" t="s">
        <v>2294</v>
      </c>
      <c r="B4627" s="2">
        <v>45582</v>
      </c>
      <c r="C4627">
        <v>1</v>
      </c>
      <c r="D4627">
        <v>817.05</v>
      </c>
      <c r="E4627" s="11">
        <f t="shared" ca="1" si="441"/>
        <v>497</v>
      </c>
      <c r="F4627">
        <f t="shared" ca="1" si="436"/>
        <v>1</v>
      </c>
      <c r="G4627">
        <f t="shared" si="437"/>
        <v>1</v>
      </c>
      <c r="H4627">
        <f t="shared" si="438"/>
        <v>1</v>
      </c>
      <c r="I4627">
        <f t="shared" ca="1" si="439"/>
        <v>3</v>
      </c>
      <c r="J4627" t="str">
        <f t="shared" ca="1" si="440"/>
        <v>Lost</v>
      </c>
    </row>
    <row r="4628" spans="1:10" x14ac:dyDescent="0.3">
      <c r="A4628" s="10" t="s">
        <v>1553</v>
      </c>
      <c r="B4628" s="2">
        <v>45620</v>
      </c>
      <c r="C4628">
        <v>1</v>
      </c>
      <c r="D4628">
        <v>771.8</v>
      </c>
      <c r="E4628" s="11">
        <f t="shared" ca="1" si="441"/>
        <v>459</v>
      </c>
      <c r="F4628">
        <f t="shared" ca="1" si="436"/>
        <v>1</v>
      </c>
      <c r="G4628">
        <f t="shared" si="437"/>
        <v>1</v>
      </c>
      <c r="H4628">
        <f t="shared" si="438"/>
        <v>1</v>
      </c>
      <c r="I4628">
        <f t="shared" ca="1" si="439"/>
        <v>3</v>
      </c>
      <c r="J4628" t="str">
        <f t="shared" ca="1" si="440"/>
        <v>Lost</v>
      </c>
    </row>
    <row r="4629" spans="1:10" x14ac:dyDescent="0.3">
      <c r="A4629" s="10" t="s">
        <v>26</v>
      </c>
      <c r="B4629" s="2">
        <v>45517</v>
      </c>
      <c r="C4629">
        <v>3</v>
      </c>
      <c r="D4629">
        <v>3395.21</v>
      </c>
      <c r="E4629" s="11">
        <f t="shared" ca="1" si="441"/>
        <v>562</v>
      </c>
      <c r="F4629">
        <f t="shared" ca="1" si="436"/>
        <v>1</v>
      </c>
      <c r="G4629">
        <f t="shared" si="437"/>
        <v>3</v>
      </c>
      <c r="H4629">
        <f t="shared" si="438"/>
        <v>3</v>
      </c>
      <c r="I4629">
        <f t="shared" ca="1" si="439"/>
        <v>7</v>
      </c>
      <c r="J4629" t="str">
        <f t="shared" ca="1" si="440"/>
        <v>Champion</v>
      </c>
    </row>
    <row r="4630" spans="1:10" x14ac:dyDescent="0.3">
      <c r="A4630" s="10" t="s">
        <v>5263</v>
      </c>
      <c r="B4630" s="2">
        <v>45386</v>
      </c>
      <c r="C4630">
        <v>1</v>
      </c>
      <c r="D4630">
        <v>3267.79</v>
      </c>
      <c r="E4630" s="11">
        <f t="shared" ca="1" si="441"/>
        <v>693</v>
      </c>
      <c r="F4630">
        <f t="shared" ca="1" si="436"/>
        <v>1</v>
      </c>
      <c r="G4630">
        <f t="shared" si="437"/>
        <v>1</v>
      </c>
      <c r="H4630">
        <f t="shared" si="438"/>
        <v>3</v>
      </c>
      <c r="I4630">
        <f t="shared" ca="1" si="439"/>
        <v>5</v>
      </c>
      <c r="J4630" t="str">
        <f t="shared" ca="1" si="440"/>
        <v>Loyal</v>
      </c>
    </row>
    <row r="4631" spans="1:10" x14ac:dyDescent="0.3">
      <c r="A4631" s="10" t="s">
        <v>1529</v>
      </c>
      <c r="B4631" s="2">
        <v>45644</v>
      </c>
      <c r="C4631">
        <v>3</v>
      </c>
      <c r="D4631">
        <v>3413.44</v>
      </c>
      <c r="E4631" s="11">
        <f t="shared" ca="1" si="441"/>
        <v>435</v>
      </c>
      <c r="F4631">
        <f t="shared" ca="1" si="436"/>
        <v>1</v>
      </c>
      <c r="G4631">
        <f t="shared" si="437"/>
        <v>3</v>
      </c>
      <c r="H4631">
        <f t="shared" si="438"/>
        <v>3</v>
      </c>
      <c r="I4631">
        <f t="shared" ca="1" si="439"/>
        <v>7</v>
      </c>
      <c r="J4631" t="str">
        <f t="shared" ca="1" si="440"/>
        <v>Champion</v>
      </c>
    </row>
    <row r="4632" spans="1:10" x14ac:dyDescent="0.3">
      <c r="A4632" s="10" t="s">
        <v>4652</v>
      </c>
      <c r="B4632" s="2">
        <v>45546</v>
      </c>
      <c r="C4632">
        <v>1</v>
      </c>
      <c r="D4632">
        <v>2649</v>
      </c>
      <c r="E4632" s="11">
        <f t="shared" ca="1" si="441"/>
        <v>533</v>
      </c>
      <c r="F4632">
        <f t="shared" ca="1" si="436"/>
        <v>1</v>
      </c>
      <c r="G4632">
        <f t="shared" si="437"/>
        <v>1</v>
      </c>
      <c r="H4632">
        <f t="shared" si="438"/>
        <v>3</v>
      </c>
      <c r="I4632">
        <f t="shared" ca="1" si="439"/>
        <v>5</v>
      </c>
      <c r="J4632" t="str">
        <f t="shared" ca="1" si="440"/>
        <v>Loyal</v>
      </c>
    </row>
    <row r="4633" spans="1:10" x14ac:dyDescent="0.3">
      <c r="A4633" s="10" t="s">
        <v>5262</v>
      </c>
      <c r="B4633" s="2">
        <v>45562</v>
      </c>
      <c r="C4633">
        <v>2</v>
      </c>
      <c r="D4633">
        <v>2775.54</v>
      </c>
      <c r="E4633" s="11">
        <f t="shared" ca="1" si="441"/>
        <v>517</v>
      </c>
      <c r="F4633">
        <f t="shared" ca="1" si="436"/>
        <v>1</v>
      </c>
      <c r="G4633">
        <f t="shared" si="437"/>
        <v>2</v>
      </c>
      <c r="H4633">
        <f t="shared" si="438"/>
        <v>3</v>
      </c>
      <c r="I4633">
        <f t="shared" ca="1" si="439"/>
        <v>6</v>
      </c>
      <c r="J4633" t="str">
        <f t="shared" ca="1" si="440"/>
        <v>Loyal</v>
      </c>
    </row>
    <row r="4634" spans="1:10" x14ac:dyDescent="0.3">
      <c r="A4634" s="10" t="s">
        <v>2132</v>
      </c>
      <c r="B4634" s="2">
        <v>45479</v>
      </c>
      <c r="C4634">
        <v>1</v>
      </c>
      <c r="D4634">
        <v>898.9</v>
      </c>
      <c r="E4634" s="11">
        <f t="shared" ca="1" si="441"/>
        <v>600</v>
      </c>
      <c r="F4634">
        <f t="shared" ca="1" si="436"/>
        <v>1</v>
      </c>
      <c r="G4634">
        <f t="shared" si="437"/>
        <v>1</v>
      </c>
      <c r="H4634">
        <f t="shared" si="438"/>
        <v>1</v>
      </c>
      <c r="I4634">
        <f t="shared" ca="1" si="439"/>
        <v>3</v>
      </c>
      <c r="J4634" t="str">
        <f t="shared" ca="1" si="440"/>
        <v>Lost</v>
      </c>
    </row>
    <row r="4635" spans="1:10" x14ac:dyDescent="0.3">
      <c r="A4635" s="10" t="s">
        <v>3282</v>
      </c>
      <c r="B4635" s="2">
        <v>45463</v>
      </c>
      <c r="C4635">
        <v>1</v>
      </c>
      <c r="D4635">
        <v>1091.32</v>
      </c>
      <c r="E4635" s="11">
        <f t="shared" ca="1" si="441"/>
        <v>616</v>
      </c>
      <c r="F4635">
        <f t="shared" ca="1" si="436"/>
        <v>1</v>
      </c>
      <c r="G4635">
        <f t="shared" si="437"/>
        <v>1</v>
      </c>
      <c r="H4635">
        <f t="shared" si="438"/>
        <v>2</v>
      </c>
      <c r="I4635">
        <f t="shared" ca="1" si="439"/>
        <v>4</v>
      </c>
      <c r="J4635" t="str">
        <f t="shared" ca="1" si="440"/>
        <v>At Risk</v>
      </c>
    </row>
    <row r="4636" spans="1:10" x14ac:dyDescent="0.3">
      <c r="A4636" s="10" t="s">
        <v>5838</v>
      </c>
      <c r="B4636" s="2">
        <v>45339</v>
      </c>
      <c r="C4636">
        <v>1</v>
      </c>
      <c r="D4636">
        <v>923.1</v>
      </c>
      <c r="E4636" s="11">
        <f t="shared" ca="1" si="441"/>
        <v>740</v>
      </c>
      <c r="F4636">
        <f t="shared" ca="1" si="436"/>
        <v>1</v>
      </c>
      <c r="G4636">
        <f t="shared" si="437"/>
        <v>1</v>
      </c>
      <c r="H4636">
        <f t="shared" si="438"/>
        <v>1</v>
      </c>
      <c r="I4636">
        <f t="shared" ca="1" si="439"/>
        <v>3</v>
      </c>
      <c r="J4636" t="str">
        <f t="shared" ca="1" si="440"/>
        <v>Lost</v>
      </c>
    </row>
    <row r="4637" spans="1:10" x14ac:dyDescent="0.3">
      <c r="A4637" s="10" t="s">
        <v>1534</v>
      </c>
      <c r="B4637" s="2">
        <v>45367</v>
      </c>
      <c r="C4637">
        <v>2</v>
      </c>
      <c r="D4637">
        <v>661.92</v>
      </c>
      <c r="E4637" s="11">
        <f t="shared" ca="1" si="441"/>
        <v>712</v>
      </c>
      <c r="F4637">
        <f t="shared" ca="1" si="436"/>
        <v>1</v>
      </c>
      <c r="G4637">
        <f t="shared" si="437"/>
        <v>2</v>
      </c>
      <c r="H4637">
        <f t="shared" si="438"/>
        <v>1</v>
      </c>
      <c r="I4637">
        <f t="shared" ca="1" si="439"/>
        <v>4</v>
      </c>
      <c r="J4637" t="str">
        <f t="shared" ca="1" si="440"/>
        <v>At Risk</v>
      </c>
    </row>
    <row r="4638" spans="1:10" x14ac:dyDescent="0.3">
      <c r="A4638" s="10" t="s">
        <v>1749</v>
      </c>
      <c r="B4638" s="2">
        <v>45511</v>
      </c>
      <c r="C4638">
        <v>3</v>
      </c>
      <c r="D4638">
        <v>5998.91</v>
      </c>
      <c r="E4638" s="11">
        <f t="shared" ca="1" si="441"/>
        <v>568</v>
      </c>
      <c r="F4638">
        <f t="shared" ca="1" si="436"/>
        <v>1</v>
      </c>
      <c r="G4638">
        <f t="shared" si="437"/>
        <v>3</v>
      </c>
      <c r="H4638">
        <f t="shared" si="438"/>
        <v>3</v>
      </c>
      <c r="I4638">
        <f t="shared" ca="1" si="439"/>
        <v>7</v>
      </c>
      <c r="J4638" t="str">
        <f t="shared" ca="1" si="440"/>
        <v>Champion</v>
      </c>
    </row>
    <row r="4639" spans="1:10" x14ac:dyDescent="0.3">
      <c r="A4639" s="10" t="s">
        <v>3873</v>
      </c>
      <c r="B4639" s="2">
        <v>45348</v>
      </c>
      <c r="C4639">
        <v>1</v>
      </c>
      <c r="D4639">
        <v>1259.1400000000001</v>
      </c>
      <c r="E4639" s="11">
        <f t="shared" ca="1" si="441"/>
        <v>731</v>
      </c>
      <c r="F4639">
        <f t="shared" ca="1" si="436"/>
        <v>1</v>
      </c>
      <c r="G4639">
        <f t="shared" si="437"/>
        <v>1</v>
      </c>
      <c r="H4639">
        <f t="shared" si="438"/>
        <v>2</v>
      </c>
      <c r="I4639">
        <f t="shared" ca="1" si="439"/>
        <v>4</v>
      </c>
      <c r="J4639" t="str">
        <f t="shared" ca="1" si="440"/>
        <v>At Risk</v>
      </c>
    </row>
    <row r="4640" spans="1:10" x14ac:dyDescent="0.3">
      <c r="A4640" s="10" t="s">
        <v>5533</v>
      </c>
      <c r="B4640" s="2">
        <v>45369</v>
      </c>
      <c r="C4640">
        <v>1</v>
      </c>
      <c r="D4640">
        <v>3432.85</v>
      </c>
      <c r="E4640" s="11">
        <f t="shared" ca="1" si="441"/>
        <v>710</v>
      </c>
      <c r="F4640">
        <f t="shared" ca="1" si="436"/>
        <v>1</v>
      </c>
      <c r="G4640">
        <f t="shared" si="437"/>
        <v>1</v>
      </c>
      <c r="H4640">
        <f t="shared" si="438"/>
        <v>3</v>
      </c>
      <c r="I4640">
        <f t="shared" ca="1" si="439"/>
        <v>5</v>
      </c>
      <c r="J4640" t="str">
        <f t="shared" ca="1" si="440"/>
        <v>Loyal</v>
      </c>
    </row>
    <row r="4641" spans="1:10" x14ac:dyDescent="0.3">
      <c r="A4641" s="10" t="s">
        <v>4526</v>
      </c>
      <c r="B4641" s="2">
        <v>45480</v>
      </c>
      <c r="C4641">
        <v>1</v>
      </c>
      <c r="D4641">
        <v>459.99</v>
      </c>
      <c r="E4641" s="11">
        <f t="shared" ca="1" si="441"/>
        <v>599</v>
      </c>
      <c r="F4641">
        <f t="shared" ca="1" si="436"/>
        <v>1</v>
      </c>
      <c r="G4641">
        <f t="shared" si="437"/>
        <v>1</v>
      </c>
      <c r="H4641">
        <f t="shared" si="438"/>
        <v>1</v>
      </c>
      <c r="I4641">
        <f t="shared" ca="1" si="439"/>
        <v>3</v>
      </c>
      <c r="J4641" t="str">
        <f t="shared" ca="1" si="440"/>
        <v>Lost</v>
      </c>
    </row>
    <row r="4642" spans="1:10" x14ac:dyDescent="0.3">
      <c r="A4642" s="10" t="s">
        <v>3076</v>
      </c>
      <c r="B4642" s="2">
        <v>45542</v>
      </c>
      <c r="C4642">
        <v>2</v>
      </c>
      <c r="D4642">
        <v>885.31</v>
      </c>
      <c r="E4642" s="11">
        <f t="shared" ca="1" si="441"/>
        <v>537</v>
      </c>
      <c r="F4642">
        <f t="shared" ca="1" si="436"/>
        <v>1</v>
      </c>
      <c r="G4642">
        <f t="shared" si="437"/>
        <v>2</v>
      </c>
      <c r="H4642">
        <f t="shared" si="438"/>
        <v>1</v>
      </c>
      <c r="I4642">
        <f t="shared" ca="1" si="439"/>
        <v>4</v>
      </c>
      <c r="J4642" t="str">
        <f t="shared" ca="1" si="440"/>
        <v>At Risk</v>
      </c>
    </row>
    <row r="4643" spans="1:10" x14ac:dyDescent="0.3">
      <c r="A4643" s="10" t="s">
        <v>745</v>
      </c>
      <c r="B4643" s="2">
        <v>45616</v>
      </c>
      <c r="C4643">
        <v>2</v>
      </c>
      <c r="D4643">
        <v>2739.7000000000003</v>
      </c>
      <c r="E4643" s="11">
        <f t="shared" ca="1" si="441"/>
        <v>463</v>
      </c>
      <c r="F4643">
        <f t="shared" ca="1" si="436"/>
        <v>1</v>
      </c>
      <c r="G4643">
        <f t="shared" si="437"/>
        <v>2</v>
      </c>
      <c r="H4643">
        <f t="shared" si="438"/>
        <v>3</v>
      </c>
      <c r="I4643">
        <f t="shared" ca="1" si="439"/>
        <v>6</v>
      </c>
      <c r="J4643" t="str">
        <f t="shared" ca="1" si="440"/>
        <v>Loyal</v>
      </c>
    </row>
    <row r="4644" spans="1:10" x14ac:dyDescent="0.3">
      <c r="A4644" s="10" t="s">
        <v>2980</v>
      </c>
      <c r="B4644" s="2">
        <v>45339</v>
      </c>
      <c r="C4644">
        <v>2</v>
      </c>
      <c r="D4644">
        <v>2425.8900000000003</v>
      </c>
      <c r="E4644" s="11">
        <f t="shared" ca="1" si="441"/>
        <v>740</v>
      </c>
      <c r="F4644">
        <f t="shared" ca="1" si="436"/>
        <v>1</v>
      </c>
      <c r="G4644">
        <f t="shared" si="437"/>
        <v>2</v>
      </c>
      <c r="H4644">
        <f t="shared" si="438"/>
        <v>3</v>
      </c>
      <c r="I4644">
        <f t="shared" ca="1" si="439"/>
        <v>6</v>
      </c>
      <c r="J4644" t="str">
        <f t="shared" ca="1" si="440"/>
        <v>Loyal</v>
      </c>
    </row>
    <row r="4645" spans="1:10" x14ac:dyDescent="0.3">
      <c r="A4645" s="10" t="s">
        <v>4396</v>
      </c>
      <c r="B4645" s="2">
        <v>45532</v>
      </c>
      <c r="C4645">
        <v>1</v>
      </c>
      <c r="D4645">
        <v>262.99</v>
      </c>
      <c r="E4645" s="11">
        <f t="shared" ca="1" si="441"/>
        <v>547</v>
      </c>
      <c r="F4645">
        <f t="shared" ca="1" si="436"/>
        <v>1</v>
      </c>
      <c r="G4645">
        <f t="shared" si="437"/>
        <v>1</v>
      </c>
      <c r="H4645">
        <f t="shared" si="438"/>
        <v>1</v>
      </c>
      <c r="I4645">
        <f t="shared" ca="1" si="439"/>
        <v>3</v>
      </c>
      <c r="J4645" t="str">
        <f t="shared" ca="1" si="440"/>
        <v>Lost</v>
      </c>
    </row>
    <row r="4646" spans="1:10" x14ac:dyDescent="0.3">
      <c r="A4646" s="10" t="s">
        <v>2292</v>
      </c>
      <c r="B4646" s="2">
        <v>45494</v>
      </c>
      <c r="C4646">
        <v>3</v>
      </c>
      <c r="D4646">
        <v>2330.6999999999998</v>
      </c>
      <c r="E4646" s="11">
        <f t="shared" ca="1" si="441"/>
        <v>585</v>
      </c>
      <c r="F4646">
        <f t="shared" ca="1" si="436"/>
        <v>1</v>
      </c>
      <c r="G4646">
        <f t="shared" si="437"/>
        <v>3</v>
      </c>
      <c r="H4646">
        <f t="shared" si="438"/>
        <v>3</v>
      </c>
      <c r="I4646">
        <f t="shared" ca="1" si="439"/>
        <v>7</v>
      </c>
      <c r="J4646" t="str">
        <f t="shared" ca="1" si="440"/>
        <v>Champion</v>
      </c>
    </row>
    <row r="4647" spans="1:10" x14ac:dyDescent="0.3">
      <c r="A4647" s="10" t="s">
        <v>5599</v>
      </c>
      <c r="B4647" s="2">
        <v>45633</v>
      </c>
      <c r="C4647">
        <v>1</v>
      </c>
      <c r="D4647">
        <v>233.31</v>
      </c>
      <c r="E4647" s="11">
        <f t="shared" ca="1" si="441"/>
        <v>446</v>
      </c>
      <c r="F4647">
        <f t="shared" ca="1" si="436"/>
        <v>1</v>
      </c>
      <c r="G4647">
        <f t="shared" si="437"/>
        <v>1</v>
      </c>
      <c r="H4647">
        <f t="shared" si="438"/>
        <v>1</v>
      </c>
      <c r="I4647">
        <f t="shared" ca="1" si="439"/>
        <v>3</v>
      </c>
      <c r="J4647" t="str">
        <f t="shared" ca="1" si="440"/>
        <v>Lost</v>
      </c>
    </row>
    <row r="4648" spans="1:10" x14ac:dyDescent="0.3">
      <c r="A4648" s="10" t="s">
        <v>2050</v>
      </c>
      <c r="B4648" s="2">
        <v>45522</v>
      </c>
      <c r="C4648">
        <v>1</v>
      </c>
      <c r="D4648">
        <v>2666.22</v>
      </c>
      <c r="E4648" s="11">
        <f t="shared" ca="1" si="441"/>
        <v>557</v>
      </c>
      <c r="F4648">
        <f t="shared" ca="1" si="436"/>
        <v>1</v>
      </c>
      <c r="G4648">
        <f t="shared" si="437"/>
        <v>1</v>
      </c>
      <c r="H4648">
        <f t="shared" si="438"/>
        <v>3</v>
      </c>
      <c r="I4648">
        <f t="shared" ca="1" si="439"/>
        <v>5</v>
      </c>
      <c r="J4648" t="str">
        <f t="shared" ca="1" si="440"/>
        <v>Loyal</v>
      </c>
    </row>
    <row r="4649" spans="1:10" x14ac:dyDescent="0.3">
      <c r="A4649" s="10" t="s">
        <v>5539</v>
      </c>
      <c r="B4649" s="2">
        <v>45578</v>
      </c>
      <c r="C4649">
        <v>1</v>
      </c>
      <c r="D4649">
        <v>3308.99</v>
      </c>
      <c r="E4649" s="11">
        <f t="shared" ca="1" si="441"/>
        <v>501</v>
      </c>
      <c r="F4649">
        <f t="shared" ca="1" si="436"/>
        <v>1</v>
      </c>
      <c r="G4649">
        <f t="shared" si="437"/>
        <v>1</v>
      </c>
      <c r="H4649">
        <f t="shared" si="438"/>
        <v>3</v>
      </c>
      <c r="I4649">
        <f t="shared" ca="1" si="439"/>
        <v>5</v>
      </c>
      <c r="J4649" t="str">
        <f t="shared" ca="1" si="440"/>
        <v>Loyal</v>
      </c>
    </row>
    <row r="4650" spans="1:10" x14ac:dyDescent="0.3">
      <c r="A4650" s="10" t="s">
        <v>3493</v>
      </c>
      <c r="B4650" s="2">
        <v>45603</v>
      </c>
      <c r="C4650">
        <v>2</v>
      </c>
      <c r="D4650">
        <v>1518.3999999999999</v>
      </c>
      <c r="E4650" s="11">
        <f t="shared" ca="1" si="441"/>
        <v>476</v>
      </c>
      <c r="F4650">
        <f t="shared" ca="1" si="436"/>
        <v>1</v>
      </c>
      <c r="G4650">
        <f t="shared" si="437"/>
        <v>2</v>
      </c>
      <c r="H4650">
        <f t="shared" si="438"/>
        <v>2</v>
      </c>
      <c r="I4650">
        <f t="shared" ca="1" si="439"/>
        <v>5</v>
      </c>
      <c r="J4650" t="str">
        <f t="shared" ca="1" si="440"/>
        <v>Loyal</v>
      </c>
    </row>
    <row r="4651" spans="1:10" x14ac:dyDescent="0.3">
      <c r="A4651" s="10" t="s">
        <v>1358</v>
      </c>
      <c r="B4651" s="2">
        <v>45460</v>
      </c>
      <c r="C4651">
        <v>3</v>
      </c>
      <c r="D4651">
        <v>2503.34</v>
      </c>
      <c r="E4651" s="11">
        <f t="shared" ca="1" si="441"/>
        <v>619</v>
      </c>
      <c r="F4651">
        <f t="shared" ca="1" si="436"/>
        <v>1</v>
      </c>
      <c r="G4651">
        <f t="shared" si="437"/>
        <v>3</v>
      </c>
      <c r="H4651">
        <f t="shared" si="438"/>
        <v>3</v>
      </c>
      <c r="I4651">
        <f t="shared" ca="1" si="439"/>
        <v>7</v>
      </c>
      <c r="J4651" t="str">
        <f t="shared" ca="1" si="440"/>
        <v>Champion</v>
      </c>
    </row>
    <row r="4652" spans="1:10" x14ac:dyDescent="0.3">
      <c r="A4652" s="10" t="s">
        <v>5014</v>
      </c>
      <c r="B4652" s="2">
        <v>45435</v>
      </c>
      <c r="C4652">
        <v>2</v>
      </c>
      <c r="D4652">
        <v>2229.1999999999998</v>
      </c>
      <c r="E4652" s="11">
        <f t="shared" ca="1" si="441"/>
        <v>644</v>
      </c>
      <c r="F4652">
        <f t="shared" ca="1" si="436"/>
        <v>1</v>
      </c>
      <c r="G4652">
        <f t="shared" si="437"/>
        <v>2</v>
      </c>
      <c r="H4652">
        <f t="shared" si="438"/>
        <v>3</v>
      </c>
      <c r="I4652">
        <f t="shared" ca="1" si="439"/>
        <v>6</v>
      </c>
      <c r="J4652" t="str">
        <f t="shared" ca="1" si="440"/>
        <v>Loyal</v>
      </c>
    </row>
    <row r="4653" spans="1:10" x14ac:dyDescent="0.3">
      <c r="A4653" s="10" t="s">
        <v>5255</v>
      </c>
      <c r="B4653" s="2">
        <v>45343</v>
      </c>
      <c r="C4653">
        <v>1</v>
      </c>
      <c r="D4653">
        <v>502.85</v>
      </c>
      <c r="E4653" s="11">
        <f t="shared" ca="1" si="441"/>
        <v>736</v>
      </c>
      <c r="F4653">
        <f t="shared" ca="1" si="436"/>
        <v>1</v>
      </c>
      <c r="G4653">
        <f t="shared" si="437"/>
        <v>1</v>
      </c>
      <c r="H4653">
        <f t="shared" si="438"/>
        <v>1</v>
      </c>
      <c r="I4653">
        <f t="shared" ca="1" si="439"/>
        <v>3</v>
      </c>
      <c r="J4653" t="str">
        <f t="shared" ca="1" si="440"/>
        <v>Lost</v>
      </c>
    </row>
    <row r="4654" spans="1:10" x14ac:dyDescent="0.3">
      <c r="A4654" s="10" t="s">
        <v>832</v>
      </c>
      <c r="B4654" s="2">
        <v>45618</v>
      </c>
      <c r="C4654">
        <v>1</v>
      </c>
      <c r="D4654">
        <v>774.18</v>
      </c>
      <c r="E4654" s="11">
        <f t="shared" ca="1" si="441"/>
        <v>461</v>
      </c>
      <c r="F4654">
        <f t="shared" ca="1" si="436"/>
        <v>1</v>
      </c>
      <c r="G4654">
        <f t="shared" si="437"/>
        <v>1</v>
      </c>
      <c r="H4654">
        <f t="shared" si="438"/>
        <v>1</v>
      </c>
      <c r="I4654">
        <f t="shared" ca="1" si="439"/>
        <v>3</v>
      </c>
      <c r="J4654" t="str">
        <f t="shared" ca="1" si="440"/>
        <v>Lost</v>
      </c>
    </row>
    <row r="4655" spans="1:10" x14ac:dyDescent="0.3">
      <c r="A4655" s="10" t="s">
        <v>1165</v>
      </c>
      <c r="B4655" s="2">
        <v>45653</v>
      </c>
      <c r="C4655">
        <v>1</v>
      </c>
      <c r="D4655">
        <v>948.03</v>
      </c>
      <c r="E4655" s="11">
        <f t="shared" ca="1" si="441"/>
        <v>426</v>
      </c>
      <c r="F4655">
        <f t="shared" ca="1" si="436"/>
        <v>1</v>
      </c>
      <c r="G4655">
        <f t="shared" si="437"/>
        <v>1</v>
      </c>
      <c r="H4655">
        <f t="shared" si="438"/>
        <v>1</v>
      </c>
      <c r="I4655">
        <f t="shared" ca="1" si="439"/>
        <v>3</v>
      </c>
      <c r="J4655" t="str">
        <f t="shared" ca="1" si="440"/>
        <v>Lost</v>
      </c>
    </row>
    <row r="4656" spans="1:10" x14ac:dyDescent="0.3">
      <c r="A4656" s="10" t="s">
        <v>842</v>
      </c>
      <c r="B4656" s="2">
        <v>45422</v>
      </c>
      <c r="C4656">
        <v>3</v>
      </c>
      <c r="D4656">
        <v>3212.13</v>
      </c>
      <c r="E4656" s="11">
        <f t="shared" ca="1" si="441"/>
        <v>657</v>
      </c>
      <c r="F4656">
        <f t="shared" ca="1" si="436"/>
        <v>1</v>
      </c>
      <c r="G4656">
        <f t="shared" si="437"/>
        <v>3</v>
      </c>
      <c r="H4656">
        <f t="shared" si="438"/>
        <v>3</v>
      </c>
      <c r="I4656">
        <f t="shared" ca="1" si="439"/>
        <v>7</v>
      </c>
      <c r="J4656" t="str">
        <f t="shared" ca="1" si="440"/>
        <v>Champion</v>
      </c>
    </row>
    <row r="4657" spans="1:10" x14ac:dyDescent="0.3">
      <c r="A4657" s="10" t="s">
        <v>2947</v>
      </c>
      <c r="B4657" s="2">
        <v>45645</v>
      </c>
      <c r="C4657">
        <v>1</v>
      </c>
      <c r="D4657">
        <v>264.72000000000003</v>
      </c>
      <c r="E4657" s="11">
        <f t="shared" ca="1" si="441"/>
        <v>434</v>
      </c>
      <c r="F4657">
        <f t="shared" ca="1" si="436"/>
        <v>1</v>
      </c>
      <c r="G4657">
        <f t="shared" si="437"/>
        <v>1</v>
      </c>
      <c r="H4657">
        <f t="shared" si="438"/>
        <v>1</v>
      </c>
      <c r="I4657">
        <f t="shared" ca="1" si="439"/>
        <v>3</v>
      </c>
      <c r="J4657" t="str">
        <f t="shared" ca="1" si="440"/>
        <v>Lost</v>
      </c>
    </row>
    <row r="4658" spans="1:10" x14ac:dyDescent="0.3">
      <c r="A4658" s="10" t="s">
        <v>1732</v>
      </c>
      <c r="B4658" s="2">
        <v>45623</v>
      </c>
      <c r="C4658">
        <v>4</v>
      </c>
      <c r="D4658">
        <v>8859.1</v>
      </c>
      <c r="E4658" s="11">
        <f t="shared" ca="1" si="441"/>
        <v>456</v>
      </c>
      <c r="F4658">
        <f t="shared" ca="1" si="436"/>
        <v>1</v>
      </c>
      <c r="G4658">
        <f t="shared" si="437"/>
        <v>3</v>
      </c>
      <c r="H4658">
        <f t="shared" si="438"/>
        <v>3</v>
      </c>
      <c r="I4658">
        <f t="shared" ca="1" si="439"/>
        <v>7</v>
      </c>
      <c r="J4658" t="str">
        <f t="shared" ca="1" si="440"/>
        <v>Champion</v>
      </c>
    </row>
    <row r="4659" spans="1:10" x14ac:dyDescent="0.3">
      <c r="A4659" s="10" t="s">
        <v>1312</v>
      </c>
      <c r="B4659" s="2">
        <v>45650</v>
      </c>
      <c r="C4659">
        <v>2</v>
      </c>
      <c r="D4659">
        <v>1854.66</v>
      </c>
      <c r="E4659" s="11">
        <f t="shared" ca="1" si="441"/>
        <v>429</v>
      </c>
      <c r="F4659">
        <f t="shared" ca="1" si="436"/>
        <v>1</v>
      </c>
      <c r="G4659">
        <f t="shared" si="437"/>
        <v>2</v>
      </c>
      <c r="H4659">
        <f t="shared" si="438"/>
        <v>2</v>
      </c>
      <c r="I4659">
        <f t="shared" ca="1" si="439"/>
        <v>5</v>
      </c>
      <c r="J4659" t="str">
        <f t="shared" ca="1" si="440"/>
        <v>Loyal</v>
      </c>
    </row>
    <row r="4660" spans="1:10" x14ac:dyDescent="0.3">
      <c r="A4660" s="10" t="s">
        <v>3389</v>
      </c>
      <c r="B4660" s="2">
        <v>45536</v>
      </c>
      <c r="C4660">
        <v>2</v>
      </c>
      <c r="D4660">
        <v>1195.6399999999999</v>
      </c>
      <c r="E4660" s="11">
        <f t="shared" ca="1" si="441"/>
        <v>543</v>
      </c>
      <c r="F4660">
        <f t="shared" ca="1" si="436"/>
        <v>1</v>
      </c>
      <c r="G4660">
        <f t="shared" si="437"/>
        <v>2</v>
      </c>
      <c r="H4660">
        <f t="shared" si="438"/>
        <v>2</v>
      </c>
      <c r="I4660">
        <f t="shared" ca="1" si="439"/>
        <v>5</v>
      </c>
      <c r="J4660" t="str">
        <f t="shared" ca="1" si="440"/>
        <v>Loyal</v>
      </c>
    </row>
    <row r="4661" spans="1:10" x14ac:dyDescent="0.3">
      <c r="A4661" s="10" t="s">
        <v>340</v>
      </c>
      <c r="B4661" s="2">
        <v>45655</v>
      </c>
      <c r="C4661">
        <v>3</v>
      </c>
      <c r="D4661">
        <v>3281.12</v>
      </c>
      <c r="E4661" s="11">
        <f t="shared" ca="1" si="441"/>
        <v>424</v>
      </c>
      <c r="F4661">
        <f t="shared" ca="1" si="436"/>
        <v>1</v>
      </c>
      <c r="G4661">
        <f t="shared" si="437"/>
        <v>3</v>
      </c>
      <c r="H4661">
        <f t="shared" si="438"/>
        <v>3</v>
      </c>
      <c r="I4661">
        <f t="shared" ca="1" si="439"/>
        <v>7</v>
      </c>
      <c r="J4661" t="str">
        <f t="shared" ca="1" si="440"/>
        <v>Champion</v>
      </c>
    </row>
    <row r="4662" spans="1:10" x14ac:dyDescent="0.3">
      <c r="A4662" s="10" t="s">
        <v>4405</v>
      </c>
      <c r="B4662" s="2">
        <v>45448</v>
      </c>
      <c r="C4662">
        <v>1</v>
      </c>
      <c r="D4662">
        <v>460.86</v>
      </c>
      <c r="E4662" s="11">
        <f t="shared" ca="1" si="441"/>
        <v>631</v>
      </c>
      <c r="F4662">
        <f t="shared" ca="1" si="436"/>
        <v>1</v>
      </c>
      <c r="G4662">
        <f t="shared" si="437"/>
        <v>1</v>
      </c>
      <c r="H4662">
        <f t="shared" si="438"/>
        <v>1</v>
      </c>
      <c r="I4662">
        <f t="shared" ca="1" si="439"/>
        <v>3</v>
      </c>
      <c r="J4662" t="str">
        <f t="shared" ca="1" si="440"/>
        <v>Lost</v>
      </c>
    </row>
    <row r="4663" spans="1:10" x14ac:dyDescent="0.3">
      <c r="A4663" s="10" t="s">
        <v>576</v>
      </c>
      <c r="B4663" s="2">
        <v>45494</v>
      </c>
      <c r="C4663">
        <v>2</v>
      </c>
      <c r="D4663">
        <v>986.38</v>
      </c>
      <c r="E4663" s="11">
        <f t="shared" ca="1" si="441"/>
        <v>585</v>
      </c>
      <c r="F4663">
        <f t="shared" ca="1" si="436"/>
        <v>1</v>
      </c>
      <c r="G4663">
        <f t="shared" si="437"/>
        <v>2</v>
      </c>
      <c r="H4663">
        <f t="shared" si="438"/>
        <v>1</v>
      </c>
      <c r="I4663">
        <f t="shared" ca="1" si="439"/>
        <v>4</v>
      </c>
      <c r="J4663" t="str">
        <f t="shared" ca="1" si="440"/>
        <v>At Risk</v>
      </c>
    </row>
    <row r="4664" spans="1:10" x14ac:dyDescent="0.3">
      <c r="A4664" s="10" t="s">
        <v>141</v>
      </c>
      <c r="B4664" s="2">
        <v>45462</v>
      </c>
      <c r="C4664">
        <v>1</v>
      </c>
      <c r="D4664">
        <v>876.66</v>
      </c>
      <c r="E4664" s="11">
        <f t="shared" ca="1" si="441"/>
        <v>617</v>
      </c>
      <c r="F4664">
        <f t="shared" ca="1" si="436"/>
        <v>1</v>
      </c>
      <c r="G4664">
        <f t="shared" si="437"/>
        <v>1</v>
      </c>
      <c r="H4664">
        <f t="shared" si="438"/>
        <v>1</v>
      </c>
      <c r="I4664">
        <f t="shared" ca="1" si="439"/>
        <v>3</v>
      </c>
      <c r="J4664" t="str">
        <f t="shared" ca="1" si="440"/>
        <v>Lost</v>
      </c>
    </row>
    <row r="4665" spans="1:10" x14ac:dyDescent="0.3">
      <c r="A4665" s="10" t="s">
        <v>5868</v>
      </c>
      <c r="B4665" s="2">
        <v>45498</v>
      </c>
      <c r="C4665">
        <v>1</v>
      </c>
      <c r="D4665">
        <v>1144.96</v>
      </c>
      <c r="E4665" s="11">
        <f t="shared" ca="1" si="441"/>
        <v>581</v>
      </c>
      <c r="F4665">
        <f t="shared" ca="1" si="436"/>
        <v>1</v>
      </c>
      <c r="G4665">
        <f t="shared" si="437"/>
        <v>1</v>
      </c>
      <c r="H4665">
        <f t="shared" si="438"/>
        <v>2</v>
      </c>
      <c r="I4665">
        <f t="shared" ca="1" si="439"/>
        <v>4</v>
      </c>
      <c r="J4665" t="str">
        <f t="shared" ca="1" si="440"/>
        <v>At Risk</v>
      </c>
    </row>
    <row r="4666" spans="1:10" x14ac:dyDescent="0.3">
      <c r="A4666" s="10" t="s">
        <v>5792</v>
      </c>
      <c r="B4666" s="2">
        <v>45333</v>
      </c>
      <c r="C4666">
        <v>1</v>
      </c>
      <c r="D4666">
        <v>3774.24</v>
      </c>
      <c r="E4666" s="11">
        <f t="shared" ca="1" si="441"/>
        <v>746</v>
      </c>
      <c r="F4666">
        <f t="shared" ca="1" si="436"/>
        <v>1</v>
      </c>
      <c r="G4666">
        <f t="shared" si="437"/>
        <v>1</v>
      </c>
      <c r="H4666">
        <f t="shared" si="438"/>
        <v>3</v>
      </c>
      <c r="I4666">
        <f t="shared" ca="1" si="439"/>
        <v>5</v>
      </c>
      <c r="J4666" t="str">
        <f t="shared" ca="1" si="440"/>
        <v>Loyal</v>
      </c>
    </row>
    <row r="4667" spans="1:10" x14ac:dyDescent="0.3">
      <c r="A4667" s="10" t="s">
        <v>3312</v>
      </c>
      <c r="B4667" s="2">
        <v>45297</v>
      </c>
      <c r="C4667">
        <v>1</v>
      </c>
      <c r="D4667">
        <v>327.35000000000002</v>
      </c>
      <c r="E4667" s="11">
        <f t="shared" ca="1" si="441"/>
        <v>782</v>
      </c>
      <c r="F4667">
        <f t="shared" ca="1" si="436"/>
        <v>1</v>
      </c>
      <c r="G4667">
        <f t="shared" si="437"/>
        <v>1</v>
      </c>
      <c r="H4667">
        <f t="shared" si="438"/>
        <v>1</v>
      </c>
      <c r="I4667">
        <f t="shared" ca="1" si="439"/>
        <v>3</v>
      </c>
      <c r="J4667" t="str">
        <f t="shared" ca="1" si="440"/>
        <v>Lost</v>
      </c>
    </row>
    <row r="4668" spans="1:10" x14ac:dyDescent="0.3">
      <c r="A4668" s="10" t="s">
        <v>145</v>
      </c>
      <c r="B4668" s="2">
        <v>45502</v>
      </c>
      <c r="C4668">
        <v>2</v>
      </c>
      <c r="D4668">
        <v>2272.12</v>
      </c>
      <c r="E4668" s="11">
        <f t="shared" ca="1" si="441"/>
        <v>577</v>
      </c>
      <c r="F4668">
        <f t="shared" ca="1" si="436"/>
        <v>1</v>
      </c>
      <c r="G4668">
        <f t="shared" si="437"/>
        <v>2</v>
      </c>
      <c r="H4668">
        <f t="shared" si="438"/>
        <v>3</v>
      </c>
      <c r="I4668">
        <f t="shared" ca="1" si="439"/>
        <v>6</v>
      </c>
      <c r="J4668" t="str">
        <f t="shared" ca="1" si="440"/>
        <v>Loyal</v>
      </c>
    </row>
    <row r="4669" spans="1:10" x14ac:dyDescent="0.3">
      <c r="A4669" s="10" t="s">
        <v>3759</v>
      </c>
      <c r="B4669" s="2">
        <v>45530</v>
      </c>
      <c r="C4669">
        <v>1</v>
      </c>
      <c r="D4669">
        <v>298.66000000000003</v>
      </c>
      <c r="E4669" s="11">
        <f t="shared" ca="1" si="441"/>
        <v>549</v>
      </c>
      <c r="F4669">
        <f t="shared" ca="1" si="436"/>
        <v>1</v>
      </c>
      <c r="G4669">
        <f t="shared" si="437"/>
        <v>1</v>
      </c>
      <c r="H4669">
        <f t="shared" si="438"/>
        <v>1</v>
      </c>
      <c r="I4669">
        <f t="shared" ca="1" si="439"/>
        <v>3</v>
      </c>
      <c r="J4669" t="str">
        <f t="shared" ca="1" si="440"/>
        <v>Lost</v>
      </c>
    </row>
    <row r="4670" spans="1:10" x14ac:dyDescent="0.3">
      <c r="A4670" s="10" t="s">
        <v>4560</v>
      </c>
      <c r="B4670" s="2">
        <v>45372</v>
      </c>
      <c r="C4670">
        <v>1</v>
      </c>
      <c r="D4670">
        <v>235.71</v>
      </c>
      <c r="E4670" s="11">
        <f t="shared" ca="1" si="441"/>
        <v>707</v>
      </c>
      <c r="F4670">
        <f t="shared" ca="1" si="436"/>
        <v>1</v>
      </c>
      <c r="G4670">
        <f t="shared" si="437"/>
        <v>1</v>
      </c>
      <c r="H4670">
        <f t="shared" si="438"/>
        <v>1</v>
      </c>
      <c r="I4670">
        <f t="shared" ca="1" si="439"/>
        <v>3</v>
      </c>
      <c r="J4670" t="str">
        <f t="shared" ca="1" si="440"/>
        <v>Lost</v>
      </c>
    </row>
    <row r="4671" spans="1:10" x14ac:dyDescent="0.3">
      <c r="A4671" s="10" t="s">
        <v>5016</v>
      </c>
      <c r="B4671" s="2">
        <v>45366</v>
      </c>
      <c r="C4671">
        <v>1</v>
      </c>
      <c r="D4671">
        <v>1187.3900000000001</v>
      </c>
      <c r="E4671" s="11">
        <f t="shared" ca="1" si="441"/>
        <v>713</v>
      </c>
      <c r="F4671">
        <f t="shared" ca="1" si="436"/>
        <v>1</v>
      </c>
      <c r="G4671">
        <f t="shared" si="437"/>
        <v>1</v>
      </c>
      <c r="H4671">
        <f t="shared" si="438"/>
        <v>2</v>
      </c>
      <c r="I4671">
        <f t="shared" ca="1" si="439"/>
        <v>4</v>
      </c>
      <c r="J4671" t="str">
        <f t="shared" ca="1" si="440"/>
        <v>At Risk</v>
      </c>
    </row>
    <row r="4672" spans="1:10" x14ac:dyDescent="0.3">
      <c r="A4672" s="10" t="s">
        <v>1628</v>
      </c>
      <c r="B4672" s="2">
        <v>45409</v>
      </c>
      <c r="C4672">
        <v>1</v>
      </c>
      <c r="D4672">
        <v>931</v>
      </c>
      <c r="E4672" s="11">
        <f t="shared" ca="1" si="441"/>
        <v>670</v>
      </c>
      <c r="F4672">
        <f t="shared" ca="1" si="436"/>
        <v>1</v>
      </c>
      <c r="G4672">
        <f t="shared" si="437"/>
        <v>1</v>
      </c>
      <c r="H4672">
        <f t="shared" si="438"/>
        <v>1</v>
      </c>
      <c r="I4672">
        <f t="shared" ca="1" si="439"/>
        <v>3</v>
      </c>
      <c r="J4672" t="str">
        <f t="shared" ca="1" si="440"/>
        <v>Lost</v>
      </c>
    </row>
    <row r="4673" spans="1:10" x14ac:dyDescent="0.3">
      <c r="A4673" s="10" t="s">
        <v>3258</v>
      </c>
      <c r="B4673" s="2">
        <v>45316</v>
      </c>
      <c r="C4673">
        <v>1</v>
      </c>
      <c r="D4673">
        <v>91.47</v>
      </c>
      <c r="E4673" s="11">
        <f t="shared" ca="1" si="441"/>
        <v>763</v>
      </c>
      <c r="F4673">
        <f t="shared" ca="1" si="436"/>
        <v>1</v>
      </c>
      <c r="G4673">
        <f t="shared" si="437"/>
        <v>1</v>
      </c>
      <c r="H4673">
        <f t="shared" si="438"/>
        <v>1</v>
      </c>
      <c r="I4673">
        <f t="shared" ca="1" si="439"/>
        <v>3</v>
      </c>
      <c r="J4673" t="str">
        <f t="shared" ca="1" si="440"/>
        <v>Lost</v>
      </c>
    </row>
    <row r="4674" spans="1:10" x14ac:dyDescent="0.3">
      <c r="A4674" s="10" t="s">
        <v>5254</v>
      </c>
      <c r="B4674" s="2">
        <v>45402</v>
      </c>
      <c r="C4674">
        <v>1</v>
      </c>
      <c r="D4674">
        <v>1031.1099999999999</v>
      </c>
      <c r="E4674" s="11">
        <f t="shared" ca="1" si="441"/>
        <v>677</v>
      </c>
      <c r="F4674">
        <f t="shared" ca="1" si="436"/>
        <v>1</v>
      </c>
      <c r="G4674">
        <f t="shared" si="437"/>
        <v>1</v>
      </c>
      <c r="H4674">
        <f t="shared" si="438"/>
        <v>2</v>
      </c>
      <c r="I4674">
        <f t="shared" ca="1" si="439"/>
        <v>4</v>
      </c>
      <c r="J4674" t="str">
        <f t="shared" ca="1" si="440"/>
        <v>At Risk</v>
      </c>
    </row>
    <row r="4675" spans="1:10" x14ac:dyDescent="0.3">
      <c r="A4675" s="10" t="s">
        <v>1834</v>
      </c>
      <c r="B4675" s="2">
        <v>45542</v>
      </c>
      <c r="C4675">
        <v>2</v>
      </c>
      <c r="D4675">
        <v>1307.22</v>
      </c>
      <c r="E4675" s="11">
        <f t="shared" ca="1" si="441"/>
        <v>537</v>
      </c>
      <c r="F4675">
        <f t="shared" ref="F4675:F4738" ca="1" si="442">_xlfn.IFS(E4675&lt;100,3,E4675&lt;=200,2,E4675&gt;200,1)</f>
        <v>1</v>
      </c>
      <c r="G4675">
        <f t="shared" ref="G4675:G4738" si="443">_xlfn.IFS(C4675&gt;=3,3,C4675=2,2,C4675=1,1)</f>
        <v>2</v>
      </c>
      <c r="H4675">
        <f t="shared" ref="H4675:H4738" si="444">_xlfn.IFS(D4675&gt;=2000,3,D4675&gt;=1000,2,D4675&lt;1000,1)</f>
        <v>2</v>
      </c>
      <c r="I4675">
        <f t="shared" ref="I4675:I4738" ca="1" si="445">F4675+G4675+H4675</f>
        <v>5</v>
      </c>
      <c r="J4675" t="str">
        <f t="shared" ref="J4675:J4738" ca="1" si="446">_xlfn.IFS(I4675&gt;=7,"Champion",I4675&gt;=5,"Loyal",I4675&gt;=4,"At Risk",I4675&lt;4,"Lost")</f>
        <v>Loyal</v>
      </c>
    </row>
    <row r="4676" spans="1:10" x14ac:dyDescent="0.3">
      <c r="A4676" s="10" t="s">
        <v>3401</v>
      </c>
      <c r="B4676" s="2">
        <v>45557</v>
      </c>
      <c r="C4676">
        <v>1</v>
      </c>
      <c r="D4676">
        <v>214.62</v>
      </c>
      <c r="E4676" s="11">
        <f t="shared" ca="1" si="441"/>
        <v>522</v>
      </c>
      <c r="F4676">
        <f t="shared" ca="1" si="442"/>
        <v>1</v>
      </c>
      <c r="G4676">
        <f t="shared" si="443"/>
        <v>1</v>
      </c>
      <c r="H4676">
        <f t="shared" si="444"/>
        <v>1</v>
      </c>
      <c r="I4676">
        <f t="shared" ca="1" si="445"/>
        <v>3</v>
      </c>
      <c r="J4676" t="str">
        <f t="shared" ca="1" si="446"/>
        <v>Lost</v>
      </c>
    </row>
    <row r="4677" spans="1:10" x14ac:dyDescent="0.3">
      <c r="A4677" s="10" t="s">
        <v>3851</v>
      </c>
      <c r="B4677" s="2">
        <v>45577</v>
      </c>
      <c r="C4677">
        <v>1</v>
      </c>
      <c r="D4677">
        <v>1270.8800000000001</v>
      </c>
      <c r="E4677" s="11">
        <f t="shared" ref="E4677:E4740" ca="1" si="447">TODAY()-B4677</f>
        <v>502</v>
      </c>
      <c r="F4677">
        <f t="shared" ca="1" si="442"/>
        <v>1</v>
      </c>
      <c r="G4677">
        <f t="shared" si="443"/>
        <v>1</v>
      </c>
      <c r="H4677">
        <f t="shared" si="444"/>
        <v>2</v>
      </c>
      <c r="I4677">
        <f t="shared" ca="1" si="445"/>
        <v>4</v>
      </c>
      <c r="J4677" t="str">
        <f t="shared" ca="1" si="446"/>
        <v>At Risk</v>
      </c>
    </row>
    <row r="4678" spans="1:10" x14ac:dyDescent="0.3">
      <c r="A4678" s="10" t="s">
        <v>843</v>
      </c>
      <c r="B4678" s="2">
        <v>45419</v>
      </c>
      <c r="C4678">
        <v>2</v>
      </c>
      <c r="D4678">
        <v>2000.72</v>
      </c>
      <c r="E4678" s="11">
        <f t="shared" ca="1" si="447"/>
        <v>660</v>
      </c>
      <c r="F4678">
        <f t="shared" ca="1" si="442"/>
        <v>1</v>
      </c>
      <c r="G4678">
        <f t="shared" si="443"/>
        <v>2</v>
      </c>
      <c r="H4678">
        <f t="shared" si="444"/>
        <v>3</v>
      </c>
      <c r="I4678">
        <f t="shared" ca="1" si="445"/>
        <v>6</v>
      </c>
      <c r="J4678" t="str">
        <f t="shared" ca="1" si="446"/>
        <v>Loyal</v>
      </c>
    </row>
    <row r="4679" spans="1:10" x14ac:dyDescent="0.3">
      <c r="A4679" s="10" t="s">
        <v>5781</v>
      </c>
      <c r="B4679" s="2">
        <v>45403</v>
      </c>
      <c r="C4679">
        <v>1</v>
      </c>
      <c r="D4679">
        <v>2882.14</v>
      </c>
      <c r="E4679" s="11">
        <f t="shared" ca="1" si="447"/>
        <v>676</v>
      </c>
      <c r="F4679">
        <f t="shared" ca="1" si="442"/>
        <v>1</v>
      </c>
      <c r="G4679">
        <f t="shared" si="443"/>
        <v>1</v>
      </c>
      <c r="H4679">
        <f t="shared" si="444"/>
        <v>3</v>
      </c>
      <c r="I4679">
        <f t="shared" ca="1" si="445"/>
        <v>5</v>
      </c>
      <c r="J4679" t="str">
        <f t="shared" ca="1" si="446"/>
        <v>Loyal</v>
      </c>
    </row>
    <row r="4680" spans="1:10" x14ac:dyDescent="0.3">
      <c r="A4680" s="10" t="s">
        <v>5540</v>
      </c>
      <c r="B4680" s="2">
        <v>45330</v>
      </c>
      <c r="C4680">
        <v>1</v>
      </c>
      <c r="D4680">
        <v>154.63</v>
      </c>
      <c r="E4680" s="11">
        <f t="shared" ca="1" si="447"/>
        <v>749</v>
      </c>
      <c r="F4680">
        <f t="shared" ca="1" si="442"/>
        <v>1</v>
      </c>
      <c r="G4680">
        <f t="shared" si="443"/>
        <v>1</v>
      </c>
      <c r="H4680">
        <f t="shared" si="444"/>
        <v>1</v>
      </c>
      <c r="I4680">
        <f t="shared" ca="1" si="445"/>
        <v>3</v>
      </c>
      <c r="J4680" t="str">
        <f t="shared" ca="1" si="446"/>
        <v>Lost</v>
      </c>
    </row>
    <row r="4681" spans="1:10" x14ac:dyDescent="0.3">
      <c r="A4681" s="10" t="s">
        <v>3919</v>
      </c>
      <c r="B4681" s="2">
        <v>45438</v>
      </c>
      <c r="C4681">
        <v>2</v>
      </c>
      <c r="D4681">
        <v>868.37</v>
      </c>
      <c r="E4681" s="11">
        <f t="shared" ca="1" si="447"/>
        <v>641</v>
      </c>
      <c r="F4681">
        <f t="shared" ca="1" si="442"/>
        <v>1</v>
      </c>
      <c r="G4681">
        <f t="shared" si="443"/>
        <v>2</v>
      </c>
      <c r="H4681">
        <f t="shared" si="444"/>
        <v>1</v>
      </c>
      <c r="I4681">
        <f t="shared" ca="1" si="445"/>
        <v>4</v>
      </c>
      <c r="J4681" t="str">
        <f t="shared" ca="1" si="446"/>
        <v>At Risk</v>
      </c>
    </row>
    <row r="4682" spans="1:10" x14ac:dyDescent="0.3">
      <c r="A4682" s="10" t="s">
        <v>385</v>
      </c>
      <c r="B4682" s="2">
        <v>45380</v>
      </c>
      <c r="C4682">
        <v>2</v>
      </c>
      <c r="D4682">
        <v>616.33000000000004</v>
      </c>
      <c r="E4682" s="11">
        <f t="shared" ca="1" si="447"/>
        <v>699</v>
      </c>
      <c r="F4682">
        <f t="shared" ca="1" si="442"/>
        <v>1</v>
      </c>
      <c r="G4682">
        <f t="shared" si="443"/>
        <v>2</v>
      </c>
      <c r="H4682">
        <f t="shared" si="444"/>
        <v>1</v>
      </c>
      <c r="I4682">
        <f t="shared" ca="1" si="445"/>
        <v>4</v>
      </c>
      <c r="J4682" t="str">
        <f t="shared" ca="1" si="446"/>
        <v>At Risk</v>
      </c>
    </row>
    <row r="4683" spans="1:10" x14ac:dyDescent="0.3">
      <c r="A4683" s="10" t="s">
        <v>1976</v>
      </c>
      <c r="B4683" s="2">
        <v>45370</v>
      </c>
      <c r="C4683">
        <v>2</v>
      </c>
      <c r="D4683">
        <v>2533.84</v>
      </c>
      <c r="E4683" s="11">
        <f t="shared" ca="1" si="447"/>
        <v>709</v>
      </c>
      <c r="F4683">
        <f t="shared" ca="1" si="442"/>
        <v>1</v>
      </c>
      <c r="G4683">
        <f t="shared" si="443"/>
        <v>2</v>
      </c>
      <c r="H4683">
        <f t="shared" si="444"/>
        <v>3</v>
      </c>
      <c r="I4683">
        <f t="shared" ca="1" si="445"/>
        <v>6</v>
      </c>
      <c r="J4683" t="str">
        <f t="shared" ca="1" si="446"/>
        <v>Loyal</v>
      </c>
    </row>
    <row r="4684" spans="1:10" x14ac:dyDescent="0.3">
      <c r="A4684" s="10" t="s">
        <v>2752</v>
      </c>
      <c r="B4684" s="2">
        <v>45592</v>
      </c>
      <c r="C4684">
        <v>1</v>
      </c>
      <c r="D4684">
        <v>3832.73</v>
      </c>
      <c r="E4684" s="11">
        <f t="shared" ca="1" si="447"/>
        <v>487</v>
      </c>
      <c r="F4684">
        <f t="shared" ca="1" si="442"/>
        <v>1</v>
      </c>
      <c r="G4684">
        <f t="shared" si="443"/>
        <v>1</v>
      </c>
      <c r="H4684">
        <f t="shared" si="444"/>
        <v>3</v>
      </c>
      <c r="I4684">
        <f t="shared" ca="1" si="445"/>
        <v>5</v>
      </c>
      <c r="J4684" t="str">
        <f t="shared" ca="1" si="446"/>
        <v>Loyal</v>
      </c>
    </row>
    <row r="4685" spans="1:10" x14ac:dyDescent="0.3">
      <c r="A4685" s="10" t="s">
        <v>2587</v>
      </c>
      <c r="B4685" s="2">
        <v>45472</v>
      </c>
      <c r="C4685">
        <v>2</v>
      </c>
      <c r="D4685">
        <v>2903.62</v>
      </c>
      <c r="E4685" s="11">
        <f t="shared" ca="1" si="447"/>
        <v>607</v>
      </c>
      <c r="F4685">
        <f t="shared" ca="1" si="442"/>
        <v>1</v>
      </c>
      <c r="G4685">
        <f t="shared" si="443"/>
        <v>2</v>
      </c>
      <c r="H4685">
        <f t="shared" si="444"/>
        <v>3</v>
      </c>
      <c r="I4685">
        <f t="shared" ca="1" si="445"/>
        <v>6</v>
      </c>
      <c r="J4685" t="str">
        <f t="shared" ca="1" si="446"/>
        <v>Loyal</v>
      </c>
    </row>
    <row r="4686" spans="1:10" x14ac:dyDescent="0.3">
      <c r="A4686" s="10" t="s">
        <v>2288</v>
      </c>
      <c r="B4686" s="2">
        <v>45601</v>
      </c>
      <c r="C4686">
        <v>3</v>
      </c>
      <c r="D4686">
        <v>4519.5600000000004</v>
      </c>
      <c r="E4686" s="11">
        <f t="shared" ca="1" si="447"/>
        <v>478</v>
      </c>
      <c r="F4686">
        <f t="shared" ca="1" si="442"/>
        <v>1</v>
      </c>
      <c r="G4686">
        <f t="shared" si="443"/>
        <v>3</v>
      </c>
      <c r="H4686">
        <f t="shared" si="444"/>
        <v>3</v>
      </c>
      <c r="I4686">
        <f t="shared" ca="1" si="445"/>
        <v>7</v>
      </c>
      <c r="J4686" t="str">
        <f t="shared" ca="1" si="446"/>
        <v>Champion</v>
      </c>
    </row>
    <row r="4687" spans="1:10" x14ac:dyDescent="0.3">
      <c r="A4687" s="10" t="s">
        <v>353</v>
      </c>
      <c r="B4687" s="2">
        <v>45382</v>
      </c>
      <c r="C4687">
        <v>1</v>
      </c>
      <c r="D4687">
        <v>2452.16</v>
      </c>
      <c r="E4687" s="11">
        <f t="shared" ca="1" si="447"/>
        <v>697</v>
      </c>
      <c r="F4687">
        <f t="shared" ca="1" si="442"/>
        <v>1</v>
      </c>
      <c r="G4687">
        <f t="shared" si="443"/>
        <v>1</v>
      </c>
      <c r="H4687">
        <f t="shared" si="444"/>
        <v>3</v>
      </c>
      <c r="I4687">
        <f t="shared" ca="1" si="445"/>
        <v>5</v>
      </c>
      <c r="J4687" t="str">
        <f t="shared" ca="1" si="446"/>
        <v>Loyal</v>
      </c>
    </row>
    <row r="4688" spans="1:10" x14ac:dyDescent="0.3">
      <c r="A4688" s="10" t="s">
        <v>3047</v>
      </c>
      <c r="B4688" s="2">
        <v>45537</v>
      </c>
      <c r="C4688">
        <v>1</v>
      </c>
      <c r="D4688">
        <v>599.02</v>
      </c>
      <c r="E4688" s="11">
        <f t="shared" ca="1" si="447"/>
        <v>542</v>
      </c>
      <c r="F4688">
        <f t="shared" ca="1" si="442"/>
        <v>1</v>
      </c>
      <c r="G4688">
        <f t="shared" si="443"/>
        <v>1</v>
      </c>
      <c r="H4688">
        <f t="shared" si="444"/>
        <v>1</v>
      </c>
      <c r="I4688">
        <f t="shared" ca="1" si="445"/>
        <v>3</v>
      </c>
      <c r="J4688" t="str">
        <f t="shared" ca="1" si="446"/>
        <v>Lost</v>
      </c>
    </row>
    <row r="4689" spans="1:10" x14ac:dyDescent="0.3">
      <c r="A4689" s="10" t="s">
        <v>1673</v>
      </c>
      <c r="B4689" s="2">
        <v>45336</v>
      </c>
      <c r="C4689">
        <v>1</v>
      </c>
      <c r="D4689">
        <v>2559.36</v>
      </c>
      <c r="E4689" s="11">
        <f t="shared" ca="1" si="447"/>
        <v>743</v>
      </c>
      <c r="F4689">
        <f t="shared" ca="1" si="442"/>
        <v>1</v>
      </c>
      <c r="G4689">
        <f t="shared" si="443"/>
        <v>1</v>
      </c>
      <c r="H4689">
        <f t="shared" si="444"/>
        <v>3</v>
      </c>
      <c r="I4689">
        <f t="shared" ca="1" si="445"/>
        <v>5</v>
      </c>
      <c r="J4689" t="str">
        <f t="shared" ca="1" si="446"/>
        <v>Loyal</v>
      </c>
    </row>
    <row r="4690" spans="1:10" x14ac:dyDescent="0.3">
      <c r="A4690" s="10" t="s">
        <v>4225</v>
      </c>
      <c r="B4690" s="2">
        <v>45524</v>
      </c>
      <c r="C4690">
        <v>2</v>
      </c>
      <c r="D4690">
        <v>2590.56</v>
      </c>
      <c r="E4690" s="11">
        <f t="shared" ca="1" si="447"/>
        <v>555</v>
      </c>
      <c r="F4690">
        <f t="shared" ca="1" si="442"/>
        <v>1</v>
      </c>
      <c r="G4690">
        <f t="shared" si="443"/>
        <v>2</v>
      </c>
      <c r="H4690">
        <f t="shared" si="444"/>
        <v>3</v>
      </c>
      <c r="I4690">
        <f t="shared" ca="1" si="445"/>
        <v>6</v>
      </c>
      <c r="J4690" t="str">
        <f t="shared" ca="1" si="446"/>
        <v>Loyal</v>
      </c>
    </row>
    <row r="4691" spans="1:10" x14ac:dyDescent="0.3">
      <c r="A4691" s="10" t="s">
        <v>1616</v>
      </c>
      <c r="B4691" s="2">
        <v>45608</v>
      </c>
      <c r="C4691">
        <v>2</v>
      </c>
      <c r="D4691">
        <v>3802.2799999999997</v>
      </c>
      <c r="E4691" s="11">
        <f t="shared" ca="1" si="447"/>
        <v>471</v>
      </c>
      <c r="F4691">
        <f t="shared" ca="1" si="442"/>
        <v>1</v>
      </c>
      <c r="G4691">
        <f t="shared" si="443"/>
        <v>2</v>
      </c>
      <c r="H4691">
        <f t="shared" si="444"/>
        <v>3</v>
      </c>
      <c r="I4691">
        <f t="shared" ca="1" si="445"/>
        <v>6</v>
      </c>
      <c r="J4691" t="str">
        <f t="shared" ca="1" si="446"/>
        <v>Loyal</v>
      </c>
    </row>
    <row r="4692" spans="1:10" x14ac:dyDescent="0.3">
      <c r="A4692" s="10" t="s">
        <v>5897</v>
      </c>
      <c r="B4692" s="2">
        <v>45603</v>
      </c>
      <c r="C4692">
        <v>1</v>
      </c>
      <c r="D4692">
        <v>1567.25</v>
      </c>
      <c r="E4692" s="11">
        <f t="shared" ca="1" si="447"/>
        <v>476</v>
      </c>
      <c r="F4692">
        <f t="shared" ca="1" si="442"/>
        <v>1</v>
      </c>
      <c r="G4692">
        <f t="shared" si="443"/>
        <v>1</v>
      </c>
      <c r="H4692">
        <f t="shared" si="444"/>
        <v>2</v>
      </c>
      <c r="I4692">
        <f t="shared" ca="1" si="445"/>
        <v>4</v>
      </c>
      <c r="J4692" t="str">
        <f t="shared" ca="1" si="446"/>
        <v>At Risk</v>
      </c>
    </row>
    <row r="4693" spans="1:10" x14ac:dyDescent="0.3">
      <c r="A4693" s="10" t="s">
        <v>4779</v>
      </c>
      <c r="B4693" s="2">
        <v>45375</v>
      </c>
      <c r="C4693">
        <v>1</v>
      </c>
      <c r="D4693">
        <v>222.23</v>
      </c>
      <c r="E4693" s="11">
        <f t="shared" ca="1" si="447"/>
        <v>704</v>
      </c>
      <c r="F4693">
        <f t="shared" ca="1" si="442"/>
        <v>1</v>
      </c>
      <c r="G4693">
        <f t="shared" si="443"/>
        <v>1</v>
      </c>
      <c r="H4693">
        <f t="shared" si="444"/>
        <v>1</v>
      </c>
      <c r="I4693">
        <f t="shared" ca="1" si="445"/>
        <v>3</v>
      </c>
      <c r="J4693" t="str">
        <f t="shared" ca="1" si="446"/>
        <v>Lost</v>
      </c>
    </row>
    <row r="4694" spans="1:10" x14ac:dyDescent="0.3">
      <c r="A4694" s="10" t="s">
        <v>1962</v>
      </c>
      <c r="B4694" s="2">
        <v>45509</v>
      </c>
      <c r="C4694">
        <v>1</v>
      </c>
      <c r="D4694">
        <v>4886.05</v>
      </c>
      <c r="E4694" s="11">
        <f t="shared" ca="1" si="447"/>
        <v>570</v>
      </c>
      <c r="F4694">
        <f t="shared" ca="1" si="442"/>
        <v>1</v>
      </c>
      <c r="G4694">
        <f t="shared" si="443"/>
        <v>1</v>
      </c>
      <c r="H4694">
        <f t="shared" si="444"/>
        <v>3</v>
      </c>
      <c r="I4694">
        <f t="shared" ca="1" si="445"/>
        <v>5</v>
      </c>
      <c r="J4694" t="str">
        <f t="shared" ca="1" si="446"/>
        <v>Loyal</v>
      </c>
    </row>
    <row r="4695" spans="1:10" x14ac:dyDescent="0.3">
      <c r="A4695" s="10" t="s">
        <v>5916</v>
      </c>
      <c r="B4695" s="2">
        <v>45582</v>
      </c>
      <c r="C4695">
        <v>1</v>
      </c>
      <c r="D4695">
        <v>3241.39</v>
      </c>
      <c r="E4695" s="11">
        <f t="shared" ca="1" si="447"/>
        <v>497</v>
      </c>
      <c r="F4695">
        <f t="shared" ca="1" si="442"/>
        <v>1</v>
      </c>
      <c r="G4695">
        <f t="shared" si="443"/>
        <v>1</v>
      </c>
      <c r="H4695">
        <f t="shared" si="444"/>
        <v>3</v>
      </c>
      <c r="I4695">
        <f t="shared" ca="1" si="445"/>
        <v>5</v>
      </c>
      <c r="J4695" t="str">
        <f t="shared" ca="1" si="446"/>
        <v>Loyal</v>
      </c>
    </row>
    <row r="4696" spans="1:10" x14ac:dyDescent="0.3">
      <c r="A4696" s="10" t="s">
        <v>5564</v>
      </c>
      <c r="B4696" s="2">
        <v>45539</v>
      </c>
      <c r="C4696">
        <v>1</v>
      </c>
      <c r="D4696">
        <v>34.39</v>
      </c>
      <c r="E4696" s="11">
        <f t="shared" ca="1" si="447"/>
        <v>540</v>
      </c>
      <c r="F4696">
        <f t="shared" ca="1" si="442"/>
        <v>1</v>
      </c>
      <c r="G4696">
        <f t="shared" si="443"/>
        <v>1</v>
      </c>
      <c r="H4696">
        <f t="shared" si="444"/>
        <v>1</v>
      </c>
      <c r="I4696">
        <f t="shared" ca="1" si="445"/>
        <v>3</v>
      </c>
      <c r="J4696" t="str">
        <f t="shared" ca="1" si="446"/>
        <v>Lost</v>
      </c>
    </row>
    <row r="4697" spans="1:10" x14ac:dyDescent="0.3">
      <c r="A4697" s="10" t="s">
        <v>5312</v>
      </c>
      <c r="B4697" s="2">
        <v>45462</v>
      </c>
      <c r="C4697">
        <v>1</v>
      </c>
      <c r="D4697">
        <v>928.23</v>
      </c>
      <c r="E4697" s="11">
        <f t="shared" ca="1" si="447"/>
        <v>617</v>
      </c>
      <c r="F4697">
        <f t="shared" ca="1" si="442"/>
        <v>1</v>
      </c>
      <c r="G4697">
        <f t="shared" si="443"/>
        <v>1</v>
      </c>
      <c r="H4697">
        <f t="shared" si="444"/>
        <v>1</v>
      </c>
      <c r="I4697">
        <f t="shared" ca="1" si="445"/>
        <v>3</v>
      </c>
      <c r="J4697" t="str">
        <f t="shared" ca="1" si="446"/>
        <v>Lost</v>
      </c>
    </row>
    <row r="4698" spans="1:10" x14ac:dyDescent="0.3">
      <c r="A4698" s="10" t="s">
        <v>408</v>
      </c>
      <c r="B4698" s="2">
        <v>45513</v>
      </c>
      <c r="C4698">
        <v>3</v>
      </c>
      <c r="D4698">
        <v>3523.52</v>
      </c>
      <c r="E4698" s="11">
        <f t="shared" ca="1" si="447"/>
        <v>566</v>
      </c>
      <c r="F4698">
        <f t="shared" ca="1" si="442"/>
        <v>1</v>
      </c>
      <c r="G4698">
        <f t="shared" si="443"/>
        <v>3</v>
      </c>
      <c r="H4698">
        <f t="shared" si="444"/>
        <v>3</v>
      </c>
      <c r="I4698">
        <f t="shared" ca="1" si="445"/>
        <v>7</v>
      </c>
      <c r="J4698" t="str">
        <f t="shared" ca="1" si="446"/>
        <v>Champion</v>
      </c>
    </row>
    <row r="4699" spans="1:10" x14ac:dyDescent="0.3">
      <c r="A4699" s="10" t="s">
        <v>1448</v>
      </c>
      <c r="B4699" s="2">
        <v>45545</v>
      </c>
      <c r="C4699">
        <v>2</v>
      </c>
      <c r="D4699">
        <v>3955.65</v>
      </c>
      <c r="E4699" s="11">
        <f t="shared" ca="1" si="447"/>
        <v>534</v>
      </c>
      <c r="F4699">
        <f t="shared" ca="1" si="442"/>
        <v>1</v>
      </c>
      <c r="G4699">
        <f t="shared" si="443"/>
        <v>2</v>
      </c>
      <c r="H4699">
        <f t="shared" si="444"/>
        <v>3</v>
      </c>
      <c r="I4699">
        <f t="shared" ca="1" si="445"/>
        <v>6</v>
      </c>
      <c r="J4699" t="str">
        <f t="shared" ca="1" si="446"/>
        <v>Loyal</v>
      </c>
    </row>
    <row r="4700" spans="1:10" x14ac:dyDescent="0.3">
      <c r="A4700" s="10" t="s">
        <v>2807</v>
      </c>
      <c r="B4700" s="2">
        <v>45428</v>
      </c>
      <c r="C4700">
        <v>2</v>
      </c>
      <c r="D4700">
        <v>3452.64</v>
      </c>
      <c r="E4700" s="11">
        <f t="shared" ca="1" si="447"/>
        <v>651</v>
      </c>
      <c r="F4700">
        <f t="shared" ca="1" si="442"/>
        <v>1</v>
      </c>
      <c r="G4700">
        <f t="shared" si="443"/>
        <v>2</v>
      </c>
      <c r="H4700">
        <f t="shared" si="444"/>
        <v>3</v>
      </c>
      <c r="I4700">
        <f t="shared" ca="1" si="445"/>
        <v>6</v>
      </c>
      <c r="J4700" t="str">
        <f t="shared" ca="1" si="446"/>
        <v>Loyal</v>
      </c>
    </row>
    <row r="4701" spans="1:10" x14ac:dyDescent="0.3">
      <c r="A4701" s="10" t="s">
        <v>5314</v>
      </c>
      <c r="B4701" s="2">
        <v>45477</v>
      </c>
      <c r="C4701">
        <v>1</v>
      </c>
      <c r="D4701">
        <v>2634.89</v>
      </c>
      <c r="E4701" s="11">
        <f t="shared" ca="1" si="447"/>
        <v>602</v>
      </c>
      <c r="F4701">
        <f t="shared" ca="1" si="442"/>
        <v>1</v>
      </c>
      <c r="G4701">
        <f t="shared" si="443"/>
        <v>1</v>
      </c>
      <c r="H4701">
        <f t="shared" si="444"/>
        <v>3</v>
      </c>
      <c r="I4701">
        <f t="shared" ca="1" si="445"/>
        <v>5</v>
      </c>
      <c r="J4701" t="str">
        <f t="shared" ca="1" si="446"/>
        <v>Loyal</v>
      </c>
    </row>
    <row r="4702" spans="1:10" x14ac:dyDescent="0.3">
      <c r="A4702" s="10" t="s">
        <v>5308</v>
      </c>
      <c r="B4702" s="2">
        <v>45611</v>
      </c>
      <c r="C4702">
        <v>2</v>
      </c>
      <c r="D4702">
        <v>5461.93</v>
      </c>
      <c r="E4702" s="11">
        <f t="shared" ca="1" si="447"/>
        <v>468</v>
      </c>
      <c r="F4702">
        <f t="shared" ca="1" si="442"/>
        <v>1</v>
      </c>
      <c r="G4702">
        <f t="shared" si="443"/>
        <v>2</v>
      </c>
      <c r="H4702">
        <f t="shared" si="444"/>
        <v>3</v>
      </c>
      <c r="I4702">
        <f t="shared" ca="1" si="445"/>
        <v>6</v>
      </c>
      <c r="J4702" t="str">
        <f t="shared" ca="1" si="446"/>
        <v>Loyal</v>
      </c>
    </row>
    <row r="4703" spans="1:10" x14ac:dyDescent="0.3">
      <c r="A4703" s="10" t="s">
        <v>4503</v>
      </c>
      <c r="B4703" s="2">
        <v>45318</v>
      </c>
      <c r="C4703">
        <v>1</v>
      </c>
      <c r="D4703">
        <v>845.52</v>
      </c>
      <c r="E4703" s="11">
        <f t="shared" ca="1" si="447"/>
        <v>761</v>
      </c>
      <c r="F4703">
        <f t="shared" ca="1" si="442"/>
        <v>1</v>
      </c>
      <c r="G4703">
        <f t="shared" si="443"/>
        <v>1</v>
      </c>
      <c r="H4703">
        <f t="shared" si="444"/>
        <v>1</v>
      </c>
      <c r="I4703">
        <f t="shared" ca="1" si="445"/>
        <v>3</v>
      </c>
      <c r="J4703" t="str">
        <f t="shared" ca="1" si="446"/>
        <v>Lost</v>
      </c>
    </row>
    <row r="4704" spans="1:10" x14ac:dyDescent="0.3">
      <c r="A4704" s="10" t="s">
        <v>4068</v>
      </c>
      <c r="B4704" s="2">
        <v>45631</v>
      </c>
      <c r="C4704">
        <v>1</v>
      </c>
      <c r="D4704">
        <v>592.48</v>
      </c>
      <c r="E4704" s="11">
        <f t="shared" ca="1" si="447"/>
        <v>448</v>
      </c>
      <c r="F4704">
        <f t="shared" ca="1" si="442"/>
        <v>1</v>
      </c>
      <c r="G4704">
        <f t="shared" si="443"/>
        <v>1</v>
      </c>
      <c r="H4704">
        <f t="shared" si="444"/>
        <v>1</v>
      </c>
      <c r="I4704">
        <f t="shared" ca="1" si="445"/>
        <v>3</v>
      </c>
      <c r="J4704" t="str">
        <f t="shared" ca="1" si="446"/>
        <v>Lost</v>
      </c>
    </row>
    <row r="4705" spans="1:10" x14ac:dyDescent="0.3">
      <c r="A4705" s="10" t="s">
        <v>3368</v>
      </c>
      <c r="B4705" s="2">
        <v>45639</v>
      </c>
      <c r="C4705">
        <v>1</v>
      </c>
      <c r="D4705">
        <v>61.1</v>
      </c>
      <c r="E4705" s="11">
        <f t="shared" ca="1" si="447"/>
        <v>440</v>
      </c>
      <c r="F4705">
        <f t="shared" ca="1" si="442"/>
        <v>1</v>
      </c>
      <c r="G4705">
        <f t="shared" si="443"/>
        <v>1</v>
      </c>
      <c r="H4705">
        <f t="shared" si="444"/>
        <v>1</v>
      </c>
      <c r="I4705">
        <f t="shared" ca="1" si="445"/>
        <v>3</v>
      </c>
      <c r="J4705" t="str">
        <f t="shared" ca="1" si="446"/>
        <v>Lost</v>
      </c>
    </row>
    <row r="4706" spans="1:10" x14ac:dyDescent="0.3">
      <c r="A4706" s="10" t="s">
        <v>2900</v>
      </c>
      <c r="B4706" s="2">
        <v>45559</v>
      </c>
      <c r="C4706">
        <v>1</v>
      </c>
      <c r="D4706">
        <v>1852.11</v>
      </c>
      <c r="E4706" s="11">
        <f t="shared" ca="1" si="447"/>
        <v>520</v>
      </c>
      <c r="F4706">
        <f t="shared" ca="1" si="442"/>
        <v>1</v>
      </c>
      <c r="G4706">
        <f t="shared" si="443"/>
        <v>1</v>
      </c>
      <c r="H4706">
        <f t="shared" si="444"/>
        <v>2</v>
      </c>
      <c r="I4706">
        <f t="shared" ca="1" si="445"/>
        <v>4</v>
      </c>
      <c r="J4706" t="str">
        <f t="shared" ca="1" si="446"/>
        <v>At Risk</v>
      </c>
    </row>
    <row r="4707" spans="1:10" x14ac:dyDescent="0.3">
      <c r="A4707" s="10" t="s">
        <v>2468</v>
      </c>
      <c r="B4707" s="2">
        <v>45591</v>
      </c>
      <c r="C4707">
        <v>1</v>
      </c>
      <c r="D4707">
        <v>3355.17</v>
      </c>
      <c r="E4707" s="11">
        <f t="shared" ca="1" si="447"/>
        <v>488</v>
      </c>
      <c r="F4707">
        <f t="shared" ca="1" si="442"/>
        <v>1</v>
      </c>
      <c r="G4707">
        <f t="shared" si="443"/>
        <v>1</v>
      </c>
      <c r="H4707">
        <f t="shared" si="444"/>
        <v>3</v>
      </c>
      <c r="I4707">
        <f t="shared" ca="1" si="445"/>
        <v>5</v>
      </c>
      <c r="J4707" t="str">
        <f t="shared" ca="1" si="446"/>
        <v>Loyal</v>
      </c>
    </row>
    <row r="4708" spans="1:10" x14ac:dyDescent="0.3">
      <c r="A4708" s="10" t="s">
        <v>1827</v>
      </c>
      <c r="B4708" s="2">
        <v>45569</v>
      </c>
      <c r="C4708">
        <v>2</v>
      </c>
      <c r="D4708">
        <v>2989.59</v>
      </c>
      <c r="E4708" s="11">
        <f t="shared" ca="1" si="447"/>
        <v>510</v>
      </c>
      <c r="F4708">
        <f t="shared" ca="1" si="442"/>
        <v>1</v>
      </c>
      <c r="G4708">
        <f t="shared" si="443"/>
        <v>2</v>
      </c>
      <c r="H4708">
        <f t="shared" si="444"/>
        <v>3</v>
      </c>
      <c r="I4708">
        <f t="shared" ca="1" si="445"/>
        <v>6</v>
      </c>
      <c r="J4708" t="str">
        <f t="shared" ca="1" si="446"/>
        <v>Loyal</v>
      </c>
    </row>
    <row r="4709" spans="1:10" x14ac:dyDescent="0.3">
      <c r="A4709" s="10" t="s">
        <v>2638</v>
      </c>
      <c r="B4709" s="2">
        <v>45363</v>
      </c>
      <c r="C4709">
        <v>1</v>
      </c>
      <c r="D4709">
        <v>683.5</v>
      </c>
      <c r="E4709" s="11">
        <f t="shared" ca="1" si="447"/>
        <v>716</v>
      </c>
      <c r="F4709">
        <f t="shared" ca="1" si="442"/>
        <v>1</v>
      </c>
      <c r="G4709">
        <f t="shared" si="443"/>
        <v>1</v>
      </c>
      <c r="H4709">
        <f t="shared" si="444"/>
        <v>1</v>
      </c>
      <c r="I4709">
        <f t="shared" ca="1" si="445"/>
        <v>3</v>
      </c>
      <c r="J4709" t="str">
        <f t="shared" ca="1" si="446"/>
        <v>Lost</v>
      </c>
    </row>
    <row r="4710" spans="1:10" x14ac:dyDescent="0.3">
      <c r="A4710" s="10" t="s">
        <v>3192</v>
      </c>
      <c r="B4710" s="2">
        <v>45526</v>
      </c>
      <c r="C4710">
        <v>1</v>
      </c>
      <c r="D4710">
        <v>1367.46</v>
      </c>
      <c r="E4710" s="11">
        <f t="shared" ca="1" si="447"/>
        <v>553</v>
      </c>
      <c r="F4710">
        <f t="shared" ca="1" si="442"/>
        <v>1</v>
      </c>
      <c r="G4710">
        <f t="shared" si="443"/>
        <v>1</v>
      </c>
      <c r="H4710">
        <f t="shared" si="444"/>
        <v>2</v>
      </c>
      <c r="I4710">
        <f t="shared" ca="1" si="445"/>
        <v>4</v>
      </c>
      <c r="J4710" t="str">
        <f t="shared" ca="1" si="446"/>
        <v>At Risk</v>
      </c>
    </row>
    <row r="4711" spans="1:10" x14ac:dyDescent="0.3">
      <c r="A4711" s="10" t="s">
        <v>5774</v>
      </c>
      <c r="B4711" s="2">
        <v>45448</v>
      </c>
      <c r="C4711">
        <v>1</v>
      </c>
      <c r="D4711">
        <v>686.62</v>
      </c>
      <c r="E4711" s="11">
        <f t="shared" ca="1" si="447"/>
        <v>631</v>
      </c>
      <c r="F4711">
        <f t="shared" ca="1" si="442"/>
        <v>1</v>
      </c>
      <c r="G4711">
        <f t="shared" si="443"/>
        <v>1</v>
      </c>
      <c r="H4711">
        <f t="shared" si="444"/>
        <v>1</v>
      </c>
      <c r="I4711">
        <f t="shared" ca="1" si="445"/>
        <v>3</v>
      </c>
      <c r="J4711" t="str">
        <f t="shared" ca="1" si="446"/>
        <v>Lost</v>
      </c>
    </row>
    <row r="4712" spans="1:10" x14ac:dyDescent="0.3">
      <c r="A4712" s="10" t="s">
        <v>2622</v>
      </c>
      <c r="B4712" s="2">
        <v>45640</v>
      </c>
      <c r="C4712">
        <v>4</v>
      </c>
      <c r="D4712">
        <v>2059.83</v>
      </c>
      <c r="E4712" s="11">
        <f t="shared" ca="1" si="447"/>
        <v>439</v>
      </c>
      <c r="F4712">
        <f t="shared" ca="1" si="442"/>
        <v>1</v>
      </c>
      <c r="G4712">
        <f t="shared" si="443"/>
        <v>3</v>
      </c>
      <c r="H4712">
        <f t="shared" si="444"/>
        <v>3</v>
      </c>
      <c r="I4712">
        <f t="shared" ca="1" si="445"/>
        <v>7</v>
      </c>
      <c r="J4712" t="str">
        <f t="shared" ca="1" si="446"/>
        <v>Champion</v>
      </c>
    </row>
    <row r="4713" spans="1:10" x14ac:dyDescent="0.3">
      <c r="A4713" s="10" t="s">
        <v>4873</v>
      </c>
      <c r="B4713" s="2">
        <v>45461</v>
      </c>
      <c r="C4713">
        <v>2</v>
      </c>
      <c r="D4713">
        <v>1026.92</v>
      </c>
      <c r="E4713" s="11">
        <f t="shared" ca="1" si="447"/>
        <v>618</v>
      </c>
      <c r="F4713">
        <f t="shared" ca="1" si="442"/>
        <v>1</v>
      </c>
      <c r="G4713">
        <f t="shared" si="443"/>
        <v>2</v>
      </c>
      <c r="H4713">
        <f t="shared" si="444"/>
        <v>2</v>
      </c>
      <c r="I4713">
        <f t="shared" ca="1" si="445"/>
        <v>5</v>
      </c>
      <c r="J4713" t="str">
        <f t="shared" ca="1" si="446"/>
        <v>Loyal</v>
      </c>
    </row>
    <row r="4714" spans="1:10" x14ac:dyDescent="0.3">
      <c r="A4714" s="10" t="s">
        <v>2095</v>
      </c>
      <c r="B4714" s="2">
        <v>45604</v>
      </c>
      <c r="C4714">
        <v>4</v>
      </c>
      <c r="D4714">
        <v>1796.1</v>
      </c>
      <c r="E4714" s="11">
        <f t="shared" ca="1" si="447"/>
        <v>475</v>
      </c>
      <c r="F4714">
        <f t="shared" ca="1" si="442"/>
        <v>1</v>
      </c>
      <c r="G4714">
        <f t="shared" si="443"/>
        <v>3</v>
      </c>
      <c r="H4714">
        <f t="shared" si="444"/>
        <v>2</v>
      </c>
      <c r="I4714">
        <f t="shared" ca="1" si="445"/>
        <v>6</v>
      </c>
      <c r="J4714" t="str">
        <f t="shared" ca="1" si="446"/>
        <v>Loyal</v>
      </c>
    </row>
    <row r="4715" spans="1:10" x14ac:dyDescent="0.3">
      <c r="A4715" s="10" t="s">
        <v>1730</v>
      </c>
      <c r="B4715" s="2">
        <v>45577</v>
      </c>
      <c r="C4715">
        <v>2</v>
      </c>
      <c r="D4715">
        <v>1795.12</v>
      </c>
      <c r="E4715" s="11">
        <f t="shared" ca="1" si="447"/>
        <v>502</v>
      </c>
      <c r="F4715">
        <f t="shared" ca="1" si="442"/>
        <v>1</v>
      </c>
      <c r="G4715">
        <f t="shared" si="443"/>
        <v>2</v>
      </c>
      <c r="H4715">
        <f t="shared" si="444"/>
        <v>2</v>
      </c>
      <c r="I4715">
        <f t="shared" ca="1" si="445"/>
        <v>5</v>
      </c>
      <c r="J4715" t="str">
        <f t="shared" ca="1" si="446"/>
        <v>Loyal</v>
      </c>
    </row>
    <row r="4716" spans="1:10" x14ac:dyDescent="0.3">
      <c r="A4716" s="10" t="s">
        <v>4771</v>
      </c>
      <c r="B4716" s="2">
        <v>45519</v>
      </c>
      <c r="C4716">
        <v>2</v>
      </c>
      <c r="D4716">
        <v>1937.41</v>
      </c>
      <c r="E4716" s="11">
        <f t="shared" ca="1" si="447"/>
        <v>560</v>
      </c>
      <c r="F4716">
        <f t="shared" ca="1" si="442"/>
        <v>1</v>
      </c>
      <c r="G4716">
        <f t="shared" si="443"/>
        <v>2</v>
      </c>
      <c r="H4716">
        <f t="shared" si="444"/>
        <v>2</v>
      </c>
      <c r="I4716">
        <f t="shared" ca="1" si="445"/>
        <v>5</v>
      </c>
      <c r="J4716" t="str">
        <f t="shared" ca="1" si="446"/>
        <v>Loyal</v>
      </c>
    </row>
    <row r="4717" spans="1:10" x14ac:dyDescent="0.3">
      <c r="A4717" s="10" t="s">
        <v>5970</v>
      </c>
      <c r="B4717" s="2">
        <v>45488</v>
      </c>
      <c r="C4717">
        <v>1</v>
      </c>
      <c r="D4717">
        <v>1157.8399999999999</v>
      </c>
      <c r="E4717" s="11">
        <f t="shared" ca="1" si="447"/>
        <v>591</v>
      </c>
      <c r="F4717">
        <f t="shared" ca="1" si="442"/>
        <v>1</v>
      </c>
      <c r="G4717">
        <f t="shared" si="443"/>
        <v>1</v>
      </c>
      <c r="H4717">
        <f t="shared" si="444"/>
        <v>2</v>
      </c>
      <c r="I4717">
        <f t="shared" ca="1" si="445"/>
        <v>4</v>
      </c>
      <c r="J4717" t="str">
        <f t="shared" ca="1" si="446"/>
        <v>At Risk</v>
      </c>
    </row>
    <row r="4718" spans="1:10" x14ac:dyDescent="0.3">
      <c r="A4718" s="10" t="s">
        <v>4930</v>
      </c>
      <c r="B4718" s="2">
        <v>45415</v>
      </c>
      <c r="C4718">
        <v>1</v>
      </c>
      <c r="D4718">
        <v>412.54</v>
      </c>
      <c r="E4718" s="11">
        <f t="shared" ca="1" si="447"/>
        <v>664</v>
      </c>
      <c r="F4718">
        <f t="shared" ca="1" si="442"/>
        <v>1</v>
      </c>
      <c r="G4718">
        <f t="shared" si="443"/>
        <v>1</v>
      </c>
      <c r="H4718">
        <f t="shared" si="444"/>
        <v>1</v>
      </c>
      <c r="I4718">
        <f t="shared" ca="1" si="445"/>
        <v>3</v>
      </c>
      <c r="J4718" t="str">
        <f t="shared" ca="1" si="446"/>
        <v>Lost</v>
      </c>
    </row>
    <row r="4719" spans="1:10" x14ac:dyDescent="0.3">
      <c r="A4719" s="10" t="s">
        <v>2851</v>
      </c>
      <c r="B4719" s="2">
        <v>45467</v>
      </c>
      <c r="C4719">
        <v>1</v>
      </c>
      <c r="D4719">
        <v>305.02999999999997</v>
      </c>
      <c r="E4719" s="11">
        <f t="shared" ca="1" si="447"/>
        <v>612</v>
      </c>
      <c r="F4719">
        <f t="shared" ca="1" si="442"/>
        <v>1</v>
      </c>
      <c r="G4719">
        <f t="shared" si="443"/>
        <v>1</v>
      </c>
      <c r="H4719">
        <f t="shared" si="444"/>
        <v>1</v>
      </c>
      <c r="I4719">
        <f t="shared" ca="1" si="445"/>
        <v>3</v>
      </c>
      <c r="J4719" t="str">
        <f t="shared" ca="1" si="446"/>
        <v>Lost</v>
      </c>
    </row>
    <row r="4720" spans="1:10" x14ac:dyDescent="0.3">
      <c r="A4720" s="10" t="s">
        <v>2301</v>
      </c>
      <c r="B4720" s="2">
        <v>45624</v>
      </c>
      <c r="C4720">
        <v>3</v>
      </c>
      <c r="D4720">
        <v>2848.45</v>
      </c>
      <c r="E4720" s="11">
        <f t="shared" ca="1" si="447"/>
        <v>455</v>
      </c>
      <c r="F4720">
        <f t="shared" ca="1" si="442"/>
        <v>1</v>
      </c>
      <c r="G4720">
        <f t="shared" si="443"/>
        <v>3</v>
      </c>
      <c r="H4720">
        <f t="shared" si="444"/>
        <v>3</v>
      </c>
      <c r="I4720">
        <f t="shared" ca="1" si="445"/>
        <v>7</v>
      </c>
      <c r="J4720" t="str">
        <f t="shared" ca="1" si="446"/>
        <v>Champion</v>
      </c>
    </row>
    <row r="4721" spans="1:10" x14ac:dyDescent="0.3">
      <c r="A4721" s="10" t="s">
        <v>978</v>
      </c>
      <c r="B4721" s="2">
        <v>45638</v>
      </c>
      <c r="C4721">
        <v>2</v>
      </c>
      <c r="D4721">
        <v>4093.34</v>
      </c>
      <c r="E4721" s="11">
        <f t="shared" ca="1" si="447"/>
        <v>441</v>
      </c>
      <c r="F4721">
        <f t="shared" ca="1" si="442"/>
        <v>1</v>
      </c>
      <c r="G4721">
        <f t="shared" si="443"/>
        <v>2</v>
      </c>
      <c r="H4721">
        <f t="shared" si="444"/>
        <v>3</v>
      </c>
      <c r="I4721">
        <f t="shared" ca="1" si="445"/>
        <v>6</v>
      </c>
      <c r="J4721" t="str">
        <f t="shared" ca="1" si="446"/>
        <v>Loyal</v>
      </c>
    </row>
    <row r="4722" spans="1:10" x14ac:dyDescent="0.3">
      <c r="A4722" s="10" t="s">
        <v>3830</v>
      </c>
      <c r="B4722" s="2">
        <v>45520</v>
      </c>
      <c r="C4722">
        <v>1</v>
      </c>
      <c r="D4722">
        <v>1538.9</v>
      </c>
      <c r="E4722" s="11">
        <f t="shared" ca="1" si="447"/>
        <v>559</v>
      </c>
      <c r="F4722">
        <f t="shared" ca="1" si="442"/>
        <v>1</v>
      </c>
      <c r="G4722">
        <f t="shared" si="443"/>
        <v>1</v>
      </c>
      <c r="H4722">
        <f t="shared" si="444"/>
        <v>2</v>
      </c>
      <c r="I4722">
        <f t="shared" ca="1" si="445"/>
        <v>4</v>
      </c>
      <c r="J4722" t="str">
        <f t="shared" ca="1" si="446"/>
        <v>At Risk</v>
      </c>
    </row>
    <row r="4723" spans="1:10" x14ac:dyDescent="0.3">
      <c r="A4723" s="10" t="s">
        <v>4395</v>
      </c>
      <c r="B4723" s="2">
        <v>45464</v>
      </c>
      <c r="C4723">
        <v>1</v>
      </c>
      <c r="D4723">
        <v>93.22</v>
      </c>
      <c r="E4723" s="11">
        <f t="shared" ca="1" si="447"/>
        <v>615</v>
      </c>
      <c r="F4723">
        <f t="shared" ca="1" si="442"/>
        <v>1</v>
      </c>
      <c r="G4723">
        <f t="shared" si="443"/>
        <v>1</v>
      </c>
      <c r="H4723">
        <f t="shared" si="444"/>
        <v>1</v>
      </c>
      <c r="I4723">
        <f t="shared" ca="1" si="445"/>
        <v>3</v>
      </c>
      <c r="J4723" t="str">
        <f t="shared" ca="1" si="446"/>
        <v>Lost</v>
      </c>
    </row>
    <row r="4724" spans="1:10" x14ac:dyDescent="0.3">
      <c r="A4724" s="10" t="s">
        <v>1288</v>
      </c>
      <c r="B4724" s="2">
        <v>45583</v>
      </c>
      <c r="C4724">
        <v>1</v>
      </c>
      <c r="D4724">
        <v>847.7</v>
      </c>
      <c r="E4724" s="11">
        <f t="shared" ca="1" si="447"/>
        <v>496</v>
      </c>
      <c r="F4724">
        <f t="shared" ca="1" si="442"/>
        <v>1</v>
      </c>
      <c r="G4724">
        <f t="shared" si="443"/>
        <v>1</v>
      </c>
      <c r="H4724">
        <f t="shared" si="444"/>
        <v>1</v>
      </c>
      <c r="I4724">
        <f t="shared" ca="1" si="445"/>
        <v>3</v>
      </c>
      <c r="J4724" t="str">
        <f t="shared" ca="1" si="446"/>
        <v>Lost</v>
      </c>
    </row>
    <row r="4725" spans="1:10" x14ac:dyDescent="0.3">
      <c r="A4725" s="10" t="s">
        <v>5633</v>
      </c>
      <c r="B4725" s="2">
        <v>45449</v>
      </c>
      <c r="C4725">
        <v>1</v>
      </c>
      <c r="D4725">
        <v>1923.26</v>
      </c>
      <c r="E4725" s="11">
        <f t="shared" ca="1" si="447"/>
        <v>630</v>
      </c>
      <c r="F4725">
        <f t="shared" ca="1" si="442"/>
        <v>1</v>
      </c>
      <c r="G4725">
        <f t="shared" si="443"/>
        <v>1</v>
      </c>
      <c r="H4725">
        <f t="shared" si="444"/>
        <v>2</v>
      </c>
      <c r="I4725">
        <f t="shared" ca="1" si="445"/>
        <v>4</v>
      </c>
      <c r="J4725" t="str">
        <f t="shared" ca="1" si="446"/>
        <v>At Risk</v>
      </c>
    </row>
    <row r="4726" spans="1:10" x14ac:dyDescent="0.3">
      <c r="A4726" s="10" t="s">
        <v>5381</v>
      </c>
      <c r="B4726" s="2">
        <v>45557</v>
      </c>
      <c r="C4726">
        <v>1</v>
      </c>
      <c r="D4726">
        <v>1663.5</v>
      </c>
      <c r="E4726" s="11">
        <f t="shared" ca="1" si="447"/>
        <v>522</v>
      </c>
      <c r="F4726">
        <f t="shared" ca="1" si="442"/>
        <v>1</v>
      </c>
      <c r="G4726">
        <f t="shared" si="443"/>
        <v>1</v>
      </c>
      <c r="H4726">
        <f t="shared" si="444"/>
        <v>2</v>
      </c>
      <c r="I4726">
        <f t="shared" ca="1" si="445"/>
        <v>4</v>
      </c>
      <c r="J4726" t="str">
        <f t="shared" ca="1" si="446"/>
        <v>At Risk</v>
      </c>
    </row>
    <row r="4727" spans="1:10" x14ac:dyDescent="0.3">
      <c r="A4727" s="10" t="s">
        <v>3688</v>
      </c>
      <c r="B4727" s="2">
        <v>45345</v>
      </c>
      <c r="C4727">
        <v>1</v>
      </c>
      <c r="D4727">
        <v>173.08</v>
      </c>
      <c r="E4727" s="11">
        <f t="shared" ca="1" si="447"/>
        <v>734</v>
      </c>
      <c r="F4727">
        <f t="shared" ca="1" si="442"/>
        <v>1</v>
      </c>
      <c r="G4727">
        <f t="shared" si="443"/>
        <v>1</v>
      </c>
      <c r="H4727">
        <f t="shared" si="444"/>
        <v>1</v>
      </c>
      <c r="I4727">
        <f t="shared" ca="1" si="445"/>
        <v>3</v>
      </c>
      <c r="J4727" t="str">
        <f t="shared" ca="1" si="446"/>
        <v>Lost</v>
      </c>
    </row>
    <row r="4728" spans="1:10" x14ac:dyDescent="0.3">
      <c r="A4728" s="10" t="s">
        <v>3257</v>
      </c>
      <c r="B4728" s="2">
        <v>45499</v>
      </c>
      <c r="C4728">
        <v>2</v>
      </c>
      <c r="D4728">
        <v>1840.9299999999998</v>
      </c>
      <c r="E4728" s="11">
        <f t="shared" ca="1" si="447"/>
        <v>580</v>
      </c>
      <c r="F4728">
        <f t="shared" ca="1" si="442"/>
        <v>1</v>
      </c>
      <c r="G4728">
        <f t="shared" si="443"/>
        <v>2</v>
      </c>
      <c r="H4728">
        <f t="shared" si="444"/>
        <v>2</v>
      </c>
      <c r="I4728">
        <f t="shared" ca="1" si="445"/>
        <v>5</v>
      </c>
      <c r="J4728" t="str">
        <f t="shared" ca="1" si="446"/>
        <v>Loyal</v>
      </c>
    </row>
    <row r="4729" spans="1:10" x14ac:dyDescent="0.3">
      <c r="A4729" s="10" t="s">
        <v>1655</v>
      </c>
      <c r="B4729" s="2">
        <v>45504</v>
      </c>
      <c r="C4729">
        <v>1</v>
      </c>
      <c r="D4729">
        <v>3242.93</v>
      </c>
      <c r="E4729" s="11">
        <f t="shared" ca="1" si="447"/>
        <v>575</v>
      </c>
      <c r="F4729">
        <f t="shared" ca="1" si="442"/>
        <v>1</v>
      </c>
      <c r="G4729">
        <f t="shared" si="443"/>
        <v>1</v>
      </c>
      <c r="H4729">
        <f t="shared" si="444"/>
        <v>3</v>
      </c>
      <c r="I4729">
        <f t="shared" ca="1" si="445"/>
        <v>5</v>
      </c>
      <c r="J4729" t="str">
        <f t="shared" ca="1" si="446"/>
        <v>Loyal</v>
      </c>
    </row>
    <row r="4730" spans="1:10" x14ac:dyDescent="0.3">
      <c r="A4730" s="10" t="s">
        <v>5875</v>
      </c>
      <c r="B4730" s="2">
        <v>45638</v>
      </c>
      <c r="C4730">
        <v>2</v>
      </c>
      <c r="D4730">
        <v>6104.4</v>
      </c>
      <c r="E4730" s="11">
        <f t="shared" ca="1" si="447"/>
        <v>441</v>
      </c>
      <c r="F4730">
        <f t="shared" ca="1" si="442"/>
        <v>1</v>
      </c>
      <c r="G4730">
        <f t="shared" si="443"/>
        <v>2</v>
      </c>
      <c r="H4730">
        <f t="shared" si="444"/>
        <v>3</v>
      </c>
      <c r="I4730">
        <f t="shared" ca="1" si="445"/>
        <v>6</v>
      </c>
      <c r="J4730" t="str">
        <f t="shared" ca="1" si="446"/>
        <v>Loyal</v>
      </c>
    </row>
    <row r="4731" spans="1:10" x14ac:dyDescent="0.3">
      <c r="A4731" s="10" t="s">
        <v>1518</v>
      </c>
      <c r="B4731" s="2">
        <v>45545</v>
      </c>
      <c r="C4731">
        <v>2</v>
      </c>
      <c r="D4731">
        <v>480.56</v>
      </c>
      <c r="E4731" s="11">
        <f t="shared" ca="1" si="447"/>
        <v>534</v>
      </c>
      <c r="F4731">
        <f t="shared" ca="1" si="442"/>
        <v>1</v>
      </c>
      <c r="G4731">
        <f t="shared" si="443"/>
        <v>2</v>
      </c>
      <c r="H4731">
        <f t="shared" si="444"/>
        <v>1</v>
      </c>
      <c r="I4731">
        <f t="shared" ca="1" si="445"/>
        <v>4</v>
      </c>
      <c r="J4731" t="str">
        <f t="shared" ca="1" si="446"/>
        <v>At Risk</v>
      </c>
    </row>
    <row r="4732" spans="1:10" x14ac:dyDescent="0.3">
      <c r="A4732" s="10" t="s">
        <v>4198</v>
      </c>
      <c r="B4732" s="2">
        <v>45621</v>
      </c>
      <c r="C4732">
        <v>1</v>
      </c>
      <c r="D4732">
        <v>2175.0100000000002</v>
      </c>
      <c r="E4732" s="11">
        <f t="shared" ca="1" si="447"/>
        <v>458</v>
      </c>
      <c r="F4732">
        <f t="shared" ca="1" si="442"/>
        <v>1</v>
      </c>
      <c r="G4732">
        <f t="shared" si="443"/>
        <v>1</v>
      </c>
      <c r="H4732">
        <f t="shared" si="444"/>
        <v>3</v>
      </c>
      <c r="I4732">
        <f t="shared" ca="1" si="445"/>
        <v>5</v>
      </c>
      <c r="J4732" t="str">
        <f t="shared" ca="1" si="446"/>
        <v>Loyal</v>
      </c>
    </row>
    <row r="4733" spans="1:10" x14ac:dyDescent="0.3">
      <c r="A4733" s="10" t="s">
        <v>2035</v>
      </c>
      <c r="B4733" s="2">
        <v>45307</v>
      </c>
      <c r="C4733">
        <v>1</v>
      </c>
      <c r="D4733">
        <v>128.80000000000001</v>
      </c>
      <c r="E4733" s="11">
        <f t="shared" ca="1" si="447"/>
        <v>772</v>
      </c>
      <c r="F4733">
        <f t="shared" ca="1" si="442"/>
        <v>1</v>
      </c>
      <c r="G4733">
        <f t="shared" si="443"/>
        <v>1</v>
      </c>
      <c r="H4733">
        <f t="shared" si="444"/>
        <v>1</v>
      </c>
      <c r="I4733">
        <f t="shared" ca="1" si="445"/>
        <v>3</v>
      </c>
      <c r="J4733" t="str">
        <f t="shared" ca="1" si="446"/>
        <v>Lost</v>
      </c>
    </row>
    <row r="4734" spans="1:10" x14ac:dyDescent="0.3">
      <c r="A4734" s="10" t="s">
        <v>722</v>
      </c>
      <c r="B4734" s="2">
        <v>45386</v>
      </c>
      <c r="C4734">
        <v>2</v>
      </c>
      <c r="D4734">
        <v>738.62</v>
      </c>
      <c r="E4734" s="11">
        <f t="shared" ca="1" si="447"/>
        <v>693</v>
      </c>
      <c r="F4734">
        <f t="shared" ca="1" si="442"/>
        <v>1</v>
      </c>
      <c r="G4734">
        <f t="shared" si="443"/>
        <v>2</v>
      </c>
      <c r="H4734">
        <f t="shared" si="444"/>
        <v>1</v>
      </c>
      <c r="I4734">
        <f t="shared" ca="1" si="445"/>
        <v>4</v>
      </c>
      <c r="J4734" t="str">
        <f t="shared" ca="1" si="446"/>
        <v>At Risk</v>
      </c>
    </row>
    <row r="4735" spans="1:10" x14ac:dyDescent="0.3">
      <c r="A4735" s="10" t="s">
        <v>2060</v>
      </c>
      <c r="B4735" s="2">
        <v>45567</v>
      </c>
      <c r="C4735">
        <v>3</v>
      </c>
      <c r="D4735">
        <v>6009.71</v>
      </c>
      <c r="E4735" s="11">
        <f t="shared" ca="1" si="447"/>
        <v>512</v>
      </c>
      <c r="F4735">
        <f t="shared" ca="1" si="442"/>
        <v>1</v>
      </c>
      <c r="G4735">
        <f t="shared" si="443"/>
        <v>3</v>
      </c>
      <c r="H4735">
        <f t="shared" si="444"/>
        <v>3</v>
      </c>
      <c r="I4735">
        <f t="shared" ca="1" si="445"/>
        <v>7</v>
      </c>
      <c r="J4735" t="str">
        <f t="shared" ca="1" si="446"/>
        <v>Champion</v>
      </c>
    </row>
    <row r="4736" spans="1:10" x14ac:dyDescent="0.3">
      <c r="A4736" s="10" t="s">
        <v>694</v>
      </c>
      <c r="B4736" s="2">
        <v>45417</v>
      </c>
      <c r="C4736">
        <v>1</v>
      </c>
      <c r="D4736">
        <v>1972.19</v>
      </c>
      <c r="E4736" s="11">
        <f t="shared" ca="1" si="447"/>
        <v>662</v>
      </c>
      <c r="F4736">
        <f t="shared" ca="1" si="442"/>
        <v>1</v>
      </c>
      <c r="G4736">
        <f t="shared" si="443"/>
        <v>1</v>
      </c>
      <c r="H4736">
        <f t="shared" si="444"/>
        <v>2</v>
      </c>
      <c r="I4736">
        <f t="shared" ca="1" si="445"/>
        <v>4</v>
      </c>
      <c r="J4736" t="str">
        <f t="shared" ca="1" si="446"/>
        <v>At Risk</v>
      </c>
    </row>
    <row r="4737" spans="1:10" x14ac:dyDescent="0.3">
      <c r="A4737" s="10" t="s">
        <v>5925</v>
      </c>
      <c r="B4737" s="2">
        <v>45621</v>
      </c>
      <c r="C4737">
        <v>1</v>
      </c>
      <c r="D4737">
        <v>1183</v>
      </c>
      <c r="E4737" s="11">
        <f t="shared" ca="1" si="447"/>
        <v>458</v>
      </c>
      <c r="F4737">
        <f t="shared" ca="1" si="442"/>
        <v>1</v>
      </c>
      <c r="G4737">
        <f t="shared" si="443"/>
        <v>1</v>
      </c>
      <c r="H4737">
        <f t="shared" si="444"/>
        <v>2</v>
      </c>
      <c r="I4737">
        <f t="shared" ca="1" si="445"/>
        <v>4</v>
      </c>
      <c r="J4737" t="str">
        <f t="shared" ca="1" si="446"/>
        <v>At Risk</v>
      </c>
    </row>
    <row r="4738" spans="1:10" x14ac:dyDescent="0.3">
      <c r="A4738" s="10" t="s">
        <v>5909</v>
      </c>
      <c r="B4738" s="2">
        <v>45561</v>
      </c>
      <c r="C4738">
        <v>1</v>
      </c>
      <c r="D4738">
        <v>1707.03</v>
      </c>
      <c r="E4738" s="11">
        <f t="shared" ca="1" si="447"/>
        <v>518</v>
      </c>
      <c r="F4738">
        <f t="shared" ca="1" si="442"/>
        <v>1</v>
      </c>
      <c r="G4738">
        <f t="shared" si="443"/>
        <v>1</v>
      </c>
      <c r="H4738">
        <f t="shared" si="444"/>
        <v>2</v>
      </c>
      <c r="I4738">
        <f t="shared" ca="1" si="445"/>
        <v>4</v>
      </c>
      <c r="J4738" t="str">
        <f t="shared" ca="1" si="446"/>
        <v>At Risk</v>
      </c>
    </row>
    <row r="4739" spans="1:10" x14ac:dyDescent="0.3">
      <c r="A4739" s="10" t="s">
        <v>3431</v>
      </c>
      <c r="B4739" s="2">
        <v>45609</v>
      </c>
      <c r="C4739">
        <v>2</v>
      </c>
      <c r="D4739">
        <v>799.5</v>
      </c>
      <c r="E4739" s="11">
        <f t="shared" ca="1" si="447"/>
        <v>470</v>
      </c>
      <c r="F4739">
        <f t="shared" ref="F4739:F4802" ca="1" si="448">_xlfn.IFS(E4739&lt;100,3,E4739&lt;=200,2,E4739&gt;200,1)</f>
        <v>1</v>
      </c>
      <c r="G4739">
        <f t="shared" ref="G4739:G4802" si="449">_xlfn.IFS(C4739&gt;=3,3,C4739=2,2,C4739=1,1)</f>
        <v>2</v>
      </c>
      <c r="H4739">
        <f t="shared" ref="H4739:H4802" si="450">_xlfn.IFS(D4739&gt;=2000,3,D4739&gt;=1000,2,D4739&lt;1000,1)</f>
        <v>1</v>
      </c>
      <c r="I4739">
        <f t="shared" ref="I4739:I4802" ca="1" si="451">F4739+G4739+H4739</f>
        <v>4</v>
      </c>
      <c r="J4739" t="str">
        <f t="shared" ref="J4739:J4802" ca="1" si="452">_xlfn.IFS(I4739&gt;=7,"Champion",I4739&gt;=5,"Loyal",I4739&gt;=4,"At Risk",I4739&lt;4,"Lost")</f>
        <v>At Risk</v>
      </c>
    </row>
    <row r="4740" spans="1:10" x14ac:dyDescent="0.3">
      <c r="A4740" s="10" t="s">
        <v>1334</v>
      </c>
      <c r="B4740" s="2">
        <v>45312</v>
      </c>
      <c r="C4740">
        <v>1</v>
      </c>
      <c r="D4740">
        <v>453.63</v>
      </c>
      <c r="E4740" s="11">
        <f t="shared" ca="1" si="447"/>
        <v>767</v>
      </c>
      <c r="F4740">
        <f t="shared" ca="1" si="448"/>
        <v>1</v>
      </c>
      <c r="G4740">
        <f t="shared" si="449"/>
        <v>1</v>
      </c>
      <c r="H4740">
        <f t="shared" si="450"/>
        <v>1</v>
      </c>
      <c r="I4740">
        <f t="shared" ca="1" si="451"/>
        <v>3</v>
      </c>
      <c r="J4740" t="str">
        <f t="shared" ca="1" si="452"/>
        <v>Lost</v>
      </c>
    </row>
    <row r="4741" spans="1:10" x14ac:dyDescent="0.3">
      <c r="A4741" s="10" t="s">
        <v>4099</v>
      </c>
      <c r="B4741" s="2">
        <v>45649</v>
      </c>
      <c r="C4741">
        <v>3</v>
      </c>
      <c r="D4741">
        <v>1721.91</v>
      </c>
      <c r="E4741" s="11">
        <f t="shared" ref="E4741:E4804" ca="1" si="453">TODAY()-B4741</f>
        <v>430</v>
      </c>
      <c r="F4741">
        <f t="shared" ca="1" si="448"/>
        <v>1</v>
      </c>
      <c r="G4741">
        <f t="shared" si="449"/>
        <v>3</v>
      </c>
      <c r="H4741">
        <f t="shared" si="450"/>
        <v>2</v>
      </c>
      <c r="I4741">
        <f t="shared" ca="1" si="451"/>
        <v>6</v>
      </c>
      <c r="J4741" t="str">
        <f t="shared" ca="1" si="452"/>
        <v>Loyal</v>
      </c>
    </row>
    <row r="4742" spans="1:10" x14ac:dyDescent="0.3">
      <c r="A4742" s="10" t="s">
        <v>3581</v>
      </c>
      <c r="B4742" s="2">
        <v>45554</v>
      </c>
      <c r="C4742">
        <v>1</v>
      </c>
      <c r="D4742">
        <v>946.4</v>
      </c>
      <c r="E4742" s="11">
        <f t="shared" ca="1" si="453"/>
        <v>525</v>
      </c>
      <c r="F4742">
        <f t="shared" ca="1" si="448"/>
        <v>1</v>
      </c>
      <c r="G4742">
        <f t="shared" si="449"/>
        <v>1</v>
      </c>
      <c r="H4742">
        <f t="shared" si="450"/>
        <v>1</v>
      </c>
      <c r="I4742">
        <f t="shared" ca="1" si="451"/>
        <v>3</v>
      </c>
      <c r="J4742" t="str">
        <f t="shared" ca="1" si="452"/>
        <v>Lost</v>
      </c>
    </row>
    <row r="4743" spans="1:10" x14ac:dyDescent="0.3">
      <c r="A4743" s="10" t="s">
        <v>5472</v>
      </c>
      <c r="B4743" s="2">
        <v>45354</v>
      </c>
      <c r="C4743">
        <v>1</v>
      </c>
      <c r="D4743">
        <v>171.91</v>
      </c>
      <c r="E4743" s="11">
        <f t="shared" ca="1" si="453"/>
        <v>725</v>
      </c>
      <c r="F4743">
        <f t="shared" ca="1" si="448"/>
        <v>1</v>
      </c>
      <c r="G4743">
        <f t="shared" si="449"/>
        <v>1</v>
      </c>
      <c r="H4743">
        <f t="shared" si="450"/>
        <v>1</v>
      </c>
      <c r="I4743">
        <f t="shared" ca="1" si="451"/>
        <v>3</v>
      </c>
      <c r="J4743" t="str">
        <f t="shared" ca="1" si="452"/>
        <v>Lost</v>
      </c>
    </row>
    <row r="4744" spans="1:10" x14ac:dyDescent="0.3">
      <c r="A4744" s="10" t="s">
        <v>1295</v>
      </c>
      <c r="B4744" s="2">
        <v>45648</v>
      </c>
      <c r="C4744">
        <v>3</v>
      </c>
      <c r="D4744">
        <v>4731.28</v>
      </c>
      <c r="E4744" s="11">
        <f t="shared" ca="1" si="453"/>
        <v>431</v>
      </c>
      <c r="F4744">
        <f t="shared" ca="1" si="448"/>
        <v>1</v>
      </c>
      <c r="G4744">
        <f t="shared" si="449"/>
        <v>3</v>
      </c>
      <c r="H4744">
        <f t="shared" si="450"/>
        <v>3</v>
      </c>
      <c r="I4744">
        <f t="shared" ca="1" si="451"/>
        <v>7</v>
      </c>
      <c r="J4744" t="str">
        <f t="shared" ca="1" si="452"/>
        <v>Champion</v>
      </c>
    </row>
    <row r="4745" spans="1:10" x14ac:dyDescent="0.3">
      <c r="A4745" s="10" t="s">
        <v>3826</v>
      </c>
      <c r="B4745" s="2">
        <v>45627</v>
      </c>
      <c r="C4745">
        <v>2</v>
      </c>
      <c r="D4745">
        <v>3069.53</v>
      </c>
      <c r="E4745" s="11">
        <f t="shared" ca="1" si="453"/>
        <v>452</v>
      </c>
      <c r="F4745">
        <f t="shared" ca="1" si="448"/>
        <v>1</v>
      </c>
      <c r="G4745">
        <f t="shared" si="449"/>
        <v>2</v>
      </c>
      <c r="H4745">
        <f t="shared" si="450"/>
        <v>3</v>
      </c>
      <c r="I4745">
        <f t="shared" ca="1" si="451"/>
        <v>6</v>
      </c>
      <c r="J4745" t="str">
        <f t="shared" ca="1" si="452"/>
        <v>Loyal</v>
      </c>
    </row>
    <row r="4746" spans="1:10" x14ac:dyDescent="0.3">
      <c r="A4746" s="10" t="s">
        <v>1931</v>
      </c>
      <c r="B4746" s="2">
        <v>45654</v>
      </c>
      <c r="C4746">
        <v>2</v>
      </c>
      <c r="D4746">
        <v>1400.0500000000002</v>
      </c>
      <c r="E4746" s="11">
        <f t="shared" ca="1" si="453"/>
        <v>425</v>
      </c>
      <c r="F4746">
        <f t="shared" ca="1" si="448"/>
        <v>1</v>
      </c>
      <c r="G4746">
        <f t="shared" si="449"/>
        <v>2</v>
      </c>
      <c r="H4746">
        <f t="shared" si="450"/>
        <v>2</v>
      </c>
      <c r="I4746">
        <f t="shared" ca="1" si="451"/>
        <v>5</v>
      </c>
      <c r="J4746" t="str">
        <f t="shared" ca="1" si="452"/>
        <v>Loyal</v>
      </c>
    </row>
    <row r="4747" spans="1:10" x14ac:dyDescent="0.3">
      <c r="A4747" s="10" t="s">
        <v>147</v>
      </c>
      <c r="B4747" s="2">
        <v>45654</v>
      </c>
      <c r="C4747">
        <v>3</v>
      </c>
      <c r="D4747">
        <v>2432.6999999999998</v>
      </c>
      <c r="E4747" s="11">
        <f t="shared" ca="1" si="453"/>
        <v>425</v>
      </c>
      <c r="F4747">
        <f t="shared" ca="1" si="448"/>
        <v>1</v>
      </c>
      <c r="G4747">
        <f t="shared" si="449"/>
        <v>3</v>
      </c>
      <c r="H4747">
        <f t="shared" si="450"/>
        <v>3</v>
      </c>
      <c r="I4747">
        <f t="shared" ca="1" si="451"/>
        <v>7</v>
      </c>
      <c r="J4747" t="str">
        <f t="shared" ca="1" si="452"/>
        <v>Champion</v>
      </c>
    </row>
    <row r="4748" spans="1:10" x14ac:dyDescent="0.3">
      <c r="A4748" s="10" t="s">
        <v>1271</v>
      </c>
      <c r="B4748" s="2">
        <v>45494</v>
      </c>
      <c r="C4748">
        <v>2</v>
      </c>
      <c r="D4748">
        <v>1621.49</v>
      </c>
      <c r="E4748" s="11">
        <f t="shared" ca="1" si="453"/>
        <v>585</v>
      </c>
      <c r="F4748">
        <f t="shared" ca="1" si="448"/>
        <v>1</v>
      </c>
      <c r="G4748">
        <f t="shared" si="449"/>
        <v>2</v>
      </c>
      <c r="H4748">
        <f t="shared" si="450"/>
        <v>2</v>
      </c>
      <c r="I4748">
        <f t="shared" ca="1" si="451"/>
        <v>5</v>
      </c>
      <c r="J4748" t="str">
        <f t="shared" ca="1" si="452"/>
        <v>Loyal</v>
      </c>
    </row>
    <row r="4749" spans="1:10" x14ac:dyDescent="0.3">
      <c r="A4749" s="10" t="s">
        <v>3880</v>
      </c>
      <c r="B4749" s="2">
        <v>45642</v>
      </c>
      <c r="C4749">
        <v>2</v>
      </c>
      <c r="D4749">
        <v>915.05</v>
      </c>
      <c r="E4749" s="11">
        <f t="shared" ca="1" si="453"/>
        <v>437</v>
      </c>
      <c r="F4749">
        <f t="shared" ca="1" si="448"/>
        <v>1</v>
      </c>
      <c r="G4749">
        <f t="shared" si="449"/>
        <v>2</v>
      </c>
      <c r="H4749">
        <f t="shared" si="450"/>
        <v>1</v>
      </c>
      <c r="I4749">
        <f t="shared" ca="1" si="451"/>
        <v>4</v>
      </c>
      <c r="J4749" t="str">
        <f t="shared" ca="1" si="452"/>
        <v>At Risk</v>
      </c>
    </row>
    <row r="4750" spans="1:10" x14ac:dyDescent="0.3">
      <c r="A4750" s="10" t="s">
        <v>1696</v>
      </c>
      <c r="B4750" s="2">
        <v>45655</v>
      </c>
      <c r="C4750">
        <v>1</v>
      </c>
      <c r="D4750">
        <v>2130.9</v>
      </c>
      <c r="E4750" s="11">
        <f t="shared" ca="1" si="453"/>
        <v>424</v>
      </c>
      <c r="F4750">
        <f t="shared" ca="1" si="448"/>
        <v>1</v>
      </c>
      <c r="G4750">
        <f t="shared" si="449"/>
        <v>1</v>
      </c>
      <c r="H4750">
        <f t="shared" si="450"/>
        <v>3</v>
      </c>
      <c r="I4750">
        <f t="shared" ca="1" si="451"/>
        <v>5</v>
      </c>
      <c r="J4750" t="str">
        <f t="shared" ca="1" si="452"/>
        <v>Loyal</v>
      </c>
    </row>
    <row r="4751" spans="1:10" x14ac:dyDescent="0.3">
      <c r="A4751" s="10" t="s">
        <v>5626</v>
      </c>
      <c r="B4751" s="2">
        <v>45557</v>
      </c>
      <c r="C4751">
        <v>1</v>
      </c>
      <c r="D4751">
        <v>1098.68</v>
      </c>
      <c r="E4751" s="11">
        <f t="shared" ca="1" si="453"/>
        <v>522</v>
      </c>
      <c r="F4751">
        <f t="shared" ca="1" si="448"/>
        <v>1</v>
      </c>
      <c r="G4751">
        <f t="shared" si="449"/>
        <v>1</v>
      </c>
      <c r="H4751">
        <f t="shared" si="450"/>
        <v>2</v>
      </c>
      <c r="I4751">
        <f t="shared" ca="1" si="451"/>
        <v>4</v>
      </c>
      <c r="J4751" t="str">
        <f t="shared" ca="1" si="452"/>
        <v>At Risk</v>
      </c>
    </row>
    <row r="4752" spans="1:10" x14ac:dyDescent="0.3">
      <c r="A4752" s="10" t="s">
        <v>1223</v>
      </c>
      <c r="B4752" s="2">
        <v>45581</v>
      </c>
      <c r="C4752">
        <v>2</v>
      </c>
      <c r="D4752">
        <v>2561.7399999999998</v>
      </c>
      <c r="E4752" s="11">
        <f t="shared" ca="1" si="453"/>
        <v>498</v>
      </c>
      <c r="F4752">
        <f t="shared" ca="1" si="448"/>
        <v>1</v>
      </c>
      <c r="G4752">
        <f t="shared" si="449"/>
        <v>2</v>
      </c>
      <c r="H4752">
        <f t="shared" si="450"/>
        <v>3</v>
      </c>
      <c r="I4752">
        <f t="shared" ca="1" si="451"/>
        <v>6</v>
      </c>
      <c r="J4752" t="str">
        <f t="shared" ca="1" si="452"/>
        <v>Loyal</v>
      </c>
    </row>
    <row r="4753" spans="1:10" x14ac:dyDescent="0.3">
      <c r="A4753" s="10" t="s">
        <v>4960</v>
      </c>
      <c r="B4753" s="2">
        <v>45357</v>
      </c>
      <c r="C4753">
        <v>1</v>
      </c>
      <c r="D4753">
        <v>26.92</v>
      </c>
      <c r="E4753" s="11">
        <f t="shared" ca="1" si="453"/>
        <v>722</v>
      </c>
      <c r="F4753">
        <f t="shared" ca="1" si="448"/>
        <v>1</v>
      </c>
      <c r="G4753">
        <f t="shared" si="449"/>
        <v>1</v>
      </c>
      <c r="H4753">
        <f t="shared" si="450"/>
        <v>1</v>
      </c>
      <c r="I4753">
        <f t="shared" ca="1" si="451"/>
        <v>3</v>
      </c>
      <c r="J4753" t="str">
        <f t="shared" ca="1" si="452"/>
        <v>Lost</v>
      </c>
    </row>
    <row r="4754" spans="1:10" x14ac:dyDescent="0.3">
      <c r="A4754" s="10" t="s">
        <v>1550</v>
      </c>
      <c r="B4754" s="2">
        <v>45584</v>
      </c>
      <c r="C4754">
        <v>2</v>
      </c>
      <c r="D4754">
        <v>4032</v>
      </c>
      <c r="E4754" s="11">
        <f t="shared" ca="1" si="453"/>
        <v>495</v>
      </c>
      <c r="F4754">
        <f t="shared" ca="1" si="448"/>
        <v>1</v>
      </c>
      <c r="G4754">
        <f t="shared" si="449"/>
        <v>2</v>
      </c>
      <c r="H4754">
        <f t="shared" si="450"/>
        <v>3</v>
      </c>
      <c r="I4754">
        <f t="shared" ca="1" si="451"/>
        <v>6</v>
      </c>
      <c r="J4754" t="str">
        <f t="shared" ca="1" si="452"/>
        <v>Loyal</v>
      </c>
    </row>
    <row r="4755" spans="1:10" x14ac:dyDescent="0.3">
      <c r="A4755" s="10" t="s">
        <v>4852</v>
      </c>
      <c r="B4755" s="2">
        <v>45488</v>
      </c>
      <c r="C4755">
        <v>1</v>
      </c>
      <c r="D4755">
        <v>67.78</v>
      </c>
      <c r="E4755" s="11">
        <f t="shared" ca="1" si="453"/>
        <v>591</v>
      </c>
      <c r="F4755">
        <f t="shared" ca="1" si="448"/>
        <v>1</v>
      </c>
      <c r="G4755">
        <f t="shared" si="449"/>
        <v>1</v>
      </c>
      <c r="H4755">
        <f t="shared" si="450"/>
        <v>1</v>
      </c>
      <c r="I4755">
        <f t="shared" ca="1" si="451"/>
        <v>3</v>
      </c>
      <c r="J4755" t="str">
        <f t="shared" ca="1" si="452"/>
        <v>Lost</v>
      </c>
    </row>
    <row r="4756" spans="1:10" x14ac:dyDescent="0.3">
      <c r="A4756" s="10" t="s">
        <v>2304</v>
      </c>
      <c r="B4756" s="2">
        <v>45321</v>
      </c>
      <c r="C4756">
        <v>1</v>
      </c>
      <c r="D4756">
        <v>23.46</v>
      </c>
      <c r="E4756" s="11">
        <f t="shared" ca="1" si="453"/>
        <v>758</v>
      </c>
      <c r="F4756">
        <f t="shared" ca="1" si="448"/>
        <v>1</v>
      </c>
      <c r="G4756">
        <f t="shared" si="449"/>
        <v>1</v>
      </c>
      <c r="H4756">
        <f t="shared" si="450"/>
        <v>1</v>
      </c>
      <c r="I4756">
        <f t="shared" ca="1" si="451"/>
        <v>3</v>
      </c>
      <c r="J4756" t="str">
        <f t="shared" ca="1" si="452"/>
        <v>Lost</v>
      </c>
    </row>
    <row r="4757" spans="1:10" x14ac:dyDescent="0.3">
      <c r="A4757" s="10" t="s">
        <v>94</v>
      </c>
      <c r="B4757" s="2">
        <v>45426</v>
      </c>
      <c r="C4757">
        <v>2</v>
      </c>
      <c r="D4757">
        <v>3886.19</v>
      </c>
      <c r="E4757" s="11">
        <f t="shared" ca="1" si="453"/>
        <v>653</v>
      </c>
      <c r="F4757">
        <f t="shared" ca="1" si="448"/>
        <v>1</v>
      </c>
      <c r="G4757">
        <f t="shared" si="449"/>
        <v>2</v>
      </c>
      <c r="H4757">
        <f t="shared" si="450"/>
        <v>3</v>
      </c>
      <c r="I4757">
        <f t="shared" ca="1" si="451"/>
        <v>6</v>
      </c>
      <c r="J4757" t="str">
        <f t="shared" ca="1" si="452"/>
        <v>Loyal</v>
      </c>
    </row>
    <row r="4758" spans="1:10" x14ac:dyDescent="0.3">
      <c r="A4758" s="10" t="s">
        <v>5627</v>
      </c>
      <c r="B4758" s="2">
        <v>45431</v>
      </c>
      <c r="C4758">
        <v>1</v>
      </c>
      <c r="D4758">
        <v>1092.33</v>
      </c>
      <c r="E4758" s="11">
        <f t="shared" ca="1" si="453"/>
        <v>648</v>
      </c>
      <c r="F4758">
        <f t="shared" ca="1" si="448"/>
        <v>1</v>
      </c>
      <c r="G4758">
        <f t="shared" si="449"/>
        <v>1</v>
      </c>
      <c r="H4758">
        <f t="shared" si="450"/>
        <v>2</v>
      </c>
      <c r="I4758">
        <f t="shared" ca="1" si="451"/>
        <v>4</v>
      </c>
      <c r="J4758" t="str">
        <f t="shared" ca="1" si="452"/>
        <v>At Risk</v>
      </c>
    </row>
    <row r="4759" spans="1:10" x14ac:dyDescent="0.3">
      <c r="A4759" s="10" t="s">
        <v>723</v>
      </c>
      <c r="B4759" s="2">
        <v>45427</v>
      </c>
      <c r="C4759">
        <v>2</v>
      </c>
      <c r="D4759">
        <v>1419.04</v>
      </c>
      <c r="E4759" s="11">
        <f t="shared" ca="1" si="453"/>
        <v>652</v>
      </c>
      <c r="F4759">
        <f t="shared" ca="1" si="448"/>
        <v>1</v>
      </c>
      <c r="G4759">
        <f t="shared" si="449"/>
        <v>2</v>
      </c>
      <c r="H4759">
        <f t="shared" si="450"/>
        <v>2</v>
      </c>
      <c r="I4759">
        <f t="shared" ca="1" si="451"/>
        <v>5</v>
      </c>
      <c r="J4759" t="str">
        <f t="shared" ca="1" si="452"/>
        <v>Loyal</v>
      </c>
    </row>
    <row r="4760" spans="1:10" x14ac:dyDescent="0.3">
      <c r="A4760" s="10" t="s">
        <v>93</v>
      </c>
      <c r="B4760" s="2">
        <v>45516</v>
      </c>
      <c r="C4760">
        <v>1</v>
      </c>
      <c r="D4760">
        <v>1381.35</v>
      </c>
      <c r="E4760" s="11">
        <f t="shared" ca="1" si="453"/>
        <v>563</v>
      </c>
      <c r="F4760">
        <f t="shared" ca="1" si="448"/>
        <v>1</v>
      </c>
      <c r="G4760">
        <f t="shared" si="449"/>
        <v>1</v>
      </c>
      <c r="H4760">
        <f t="shared" si="450"/>
        <v>2</v>
      </c>
      <c r="I4760">
        <f t="shared" ca="1" si="451"/>
        <v>4</v>
      </c>
      <c r="J4760" t="str">
        <f t="shared" ca="1" si="452"/>
        <v>At Risk</v>
      </c>
    </row>
    <row r="4761" spans="1:10" x14ac:dyDescent="0.3">
      <c r="A4761" s="10" t="s">
        <v>796</v>
      </c>
      <c r="B4761" s="2">
        <v>45573</v>
      </c>
      <c r="C4761">
        <v>1</v>
      </c>
      <c r="D4761">
        <v>1292.8</v>
      </c>
      <c r="E4761" s="11">
        <f t="shared" ca="1" si="453"/>
        <v>506</v>
      </c>
      <c r="F4761">
        <f t="shared" ca="1" si="448"/>
        <v>1</v>
      </c>
      <c r="G4761">
        <f t="shared" si="449"/>
        <v>1</v>
      </c>
      <c r="H4761">
        <f t="shared" si="450"/>
        <v>2</v>
      </c>
      <c r="I4761">
        <f t="shared" ca="1" si="451"/>
        <v>4</v>
      </c>
      <c r="J4761" t="str">
        <f t="shared" ca="1" si="452"/>
        <v>At Risk</v>
      </c>
    </row>
    <row r="4762" spans="1:10" x14ac:dyDescent="0.3">
      <c r="A4762" s="10" t="s">
        <v>1199</v>
      </c>
      <c r="B4762" s="2">
        <v>45560</v>
      </c>
      <c r="C4762">
        <v>1</v>
      </c>
      <c r="D4762">
        <v>1038.21</v>
      </c>
      <c r="E4762" s="11">
        <f t="shared" ca="1" si="453"/>
        <v>519</v>
      </c>
      <c r="F4762">
        <f t="shared" ca="1" si="448"/>
        <v>1</v>
      </c>
      <c r="G4762">
        <f t="shared" si="449"/>
        <v>1</v>
      </c>
      <c r="H4762">
        <f t="shared" si="450"/>
        <v>2</v>
      </c>
      <c r="I4762">
        <f t="shared" ca="1" si="451"/>
        <v>4</v>
      </c>
      <c r="J4762" t="str">
        <f t="shared" ca="1" si="452"/>
        <v>At Risk</v>
      </c>
    </row>
    <row r="4763" spans="1:10" x14ac:dyDescent="0.3">
      <c r="A4763" s="10" t="s">
        <v>4358</v>
      </c>
      <c r="B4763" s="2">
        <v>45490</v>
      </c>
      <c r="C4763">
        <v>1</v>
      </c>
      <c r="D4763">
        <v>2054.94</v>
      </c>
      <c r="E4763" s="11">
        <f t="shared" ca="1" si="453"/>
        <v>589</v>
      </c>
      <c r="F4763">
        <f t="shared" ca="1" si="448"/>
        <v>1</v>
      </c>
      <c r="G4763">
        <f t="shared" si="449"/>
        <v>1</v>
      </c>
      <c r="H4763">
        <f t="shared" si="450"/>
        <v>3</v>
      </c>
      <c r="I4763">
        <f t="shared" ca="1" si="451"/>
        <v>5</v>
      </c>
      <c r="J4763" t="str">
        <f t="shared" ca="1" si="452"/>
        <v>Loyal</v>
      </c>
    </row>
    <row r="4764" spans="1:10" x14ac:dyDescent="0.3">
      <c r="A4764" s="10" t="s">
        <v>612</v>
      </c>
      <c r="B4764" s="2">
        <v>45306</v>
      </c>
      <c r="C4764">
        <v>1</v>
      </c>
      <c r="D4764">
        <v>1742.74</v>
      </c>
      <c r="E4764" s="11">
        <f t="shared" ca="1" si="453"/>
        <v>773</v>
      </c>
      <c r="F4764">
        <f t="shared" ca="1" si="448"/>
        <v>1</v>
      </c>
      <c r="G4764">
        <f t="shared" si="449"/>
        <v>1</v>
      </c>
      <c r="H4764">
        <f t="shared" si="450"/>
        <v>2</v>
      </c>
      <c r="I4764">
        <f t="shared" ca="1" si="451"/>
        <v>4</v>
      </c>
      <c r="J4764" t="str">
        <f t="shared" ca="1" si="452"/>
        <v>At Risk</v>
      </c>
    </row>
    <row r="4765" spans="1:10" x14ac:dyDescent="0.3">
      <c r="A4765" s="10" t="s">
        <v>4129</v>
      </c>
      <c r="B4765" s="2">
        <v>45630</v>
      </c>
      <c r="C4765">
        <v>1</v>
      </c>
      <c r="D4765">
        <v>199.54</v>
      </c>
      <c r="E4765" s="11">
        <f t="shared" ca="1" si="453"/>
        <v>449</v>
      </c>
      <c r="F4765">
        <f t="shared" ca="1" si="448"/>
        <v>1</v>
      </c>
      <c r="G4765">
        <f t="shared" si="449"/>
        <v>1</v>
      </c>
      <c r="H4765">
        <f t="shared" si="450"/>
        <v>1</v>
      </c>
      <c r="I4765">
        <f t="shared" ca="1" si="451"/>
        <v>3</v>
      </c>
      <c r="J4765" t="str">
        <f t="shared" ca="1" si="452"/>
        <v>Lost</v>
      </c>
    </row>
    <row r="4766" spans="1:10" x14ac:dyDescent="0.3">
      <c r="A4766" s="10" t="s">
        <v>1421</v>
      </c>
      <c r="B4766" s="2">
        <v>45641</v>
      </c>
      <c r="C4766">
        <v>4</v>
      </c>
      <c r="D4766">
        <v>4095.1599999999994</v>
      </c>
      <c r="E4766" s="11">
        <f t="shared" ca="1" si="453"/>
        <v>438</v>
      </c>
      <c r="F4766">
        <f t="shared" ca="1" si="448"/>
        <v>1</v>
      </c>
      <c r="G4766">
        <f t="shared" si="449"/>
        <v>3</v>
      </c>
      <c r="H4766">
        <f t="shared" si="450"/>
        <v>3</v>
      </c>
      <c r="I4766">
        <f t="shared" ca="1" si="451"/>
        <v>7</v>
      </c>
      <c r="J4766" t="str">
        <f t="shared" ca="1" si="452"/>
        <v>Champion</v>
      </c>
    </row>
    <row r="4767" spans="1:10" x14ac:dyDescent="0.3">
      <c r="A4767" s="10" t="s">
        <v>4596</v>
      </c>
      <c r="B4767" s="2">
        <v>45540</v>
      </c>
      <c r="C4767">
        <v>1</v>
      </c>
      <c r="D4767">
        <v>1650.55</v>
      </c>
      <c r="E4767" s="11">
        <f t="shared" ca="1" si="453"/>
        <v>539</v>
      </c>
      <c r="F4767">
        <f t="shared" ca="1" si="448"/>
        <v>1</v>
      </c>
      <c r="G4767">
        <f t="shared" si="449"/>
        <v>1</v>
      </c>
      <c r="H4767">
        <f t="shared" si="450"/>
        <v>2</v>
      </c>
      <c r="I4767">
        <f t="shared" ca="1" si="451"/>
        <v>4</v>
      </c>
      <c r="J4767" t="str">
        <f t="shared" ca="1" si="452"/>
        <v>At Risk</v>
      </c>
    </row>
    <row r="4768" spans="1:10" x14ac:dyDescent="0.3">
      <c r="A4768" s="10" t="s">
        <v>5956</v>
      </c>
      <c r="B4768" s="2">
        <v>45639</v>
      </c>
      <c r="C4768">
        <v>1</v>
      </c>
      <c r="D4768">
        <v>40.74</v>
      </c>
      <c r="E4768" s="11">
        <f t="shared" ca="1" si="453"/>
        <v>440</v>
      </c>
      <c r="F4768">
        <f t="shared" ca="1" si="448"/>
        <v>1</v>
      </c>
      <c r="G4768">
        <f t="shared" si="449"/>
        <v>1</v>
      </c>
      <c r="H4768">
        <f t="shared" si="450"/>
        <v>1</v>
      </c>
      <c r="I4768">
        <f t="shared" ca="1" si="451"/>
        <v>3</v>
      </c>
      <c r="J4768" t="str">
        <f t="shared" ca="1" si="452"/>
        <v>Lost</v>
      </c>
    </row>
    <row r="4769" spans="1:10" x14ac:dyDescent="0.3">
      <c r="A4769" s="10" t="s">
        <v>4245</v>
      </c>
      <c r="B4769" s="2">
        <v>45353</v>
      </c>
      <c r="C4769">
        <v>1</v>
      </c>
      <c r="D4769">
        <v>2514.42</v>
      </c>
      <c r="E4769" s="11">
        <f t="shared" ca="1" si="453"/>
        <v>726</v>
      </c>
      <c r="F4769">
        <f t="shared" ca="1" si="448"/>
        <v>1</v>
      </c>
      <c r="G4769">
        <f t="shared" si="449"/>
        <v>1</v>
      </c>
      <c r="H4769">
        <f t="shared" si="450"/>
        <v>3</v>
      </c>
      <c r="I4769">
        <f t="shared" ca="1" si="451"/>
        <v>5</v>
      </c>
      <c r="J4769" t="str">
        <f t="shared" ca="1" si="452"/>
        <v>Loyal</v>
      </c>
    </row>
    <row r="4770" spans="1:10" x14ac:dyDescent="0.3">
      <c r="A4770" s="10" t="s">
        <v>2007</v>
      </c>
      <c r="B4770" s="2">
        <v>45491</v>
      </c>
      <c r="C4770">
        <v>2</v>
      </c>
      <c r="D4770">
        <v>2698.1899999999996</v>
      </c>
      <c r="E4770" s="11">
        <f t="shared" ca="1" si="453"/>
        <v>588</v>
      </c>
      <c r="F4770">
        <f t="shared" ca="1" si="448"/>
        <v>1</v>
      </c>
      <c r="G4770">
        <f t="shared" si="449"/>
        <v>2</v>
      </c>
      <c r="H4770">
        <f t="shared" si="450"/>
        <v>3</v>
      </c>
      <c r="I4770">
        <f t="shared" ca="1" si="451"/>
        <v>6</v>
      </c>
      <c r="J4770" t="str">
        <f t="shared" ca="1" si="452"/>
        <v>Loyal</v>
      </c>
    </row>
    <row r="4771" spans="1:10" x14ac:dyDescent="0.3">
      <c r="A4771" s="10" t="s">
        <v>2580</v>
      </c>
      <c r="B4771" s="2">
        <v>45620</v>
      </c>
      <c r="C4771">
        <v>2</v>
      </c>
      <c r="D4771">
        <v>1272.02</v>
      </c>
      <c r="E4771" s="11">
        <f t="shared" ca="1" si="453"/>
        <v>459</v>
      </c>
      <c r="F4771">
        <f t="shared" ca="1" si="448"/>
        <v>1</v>
      </c>
      <c r="G4771">
        <f t="shared" si="449"/>
        <v>2</v>
      </c>
      <c r="H4771">
        <f t="shared" si="450"/>
        <v>2</v>
      </c>
      <c r="I4771">
        <f t="shared" ca="1" si="451"/>
        <v>5</v>
      </c>
      <c r="J4771" t="str">
        <f t="shared" ca="1" si="452"/>
        <v>Loyal</v>
      </c>
    </row>
    <row r="4772" spans="1:10" x14ac:dyDescent="0.3">
      <c r="A4772" s="10" t="s">
        <v>190</v>
      </c>
      <c r="B4772" s="2">
        <v>45319</v>
      </c>
      <c r="C4772">
        <v>1</v>
      </c>
      <c r="D4772">
        <v>199.88</v>
      </c>
      <c r="E4772" s="11">
        <f t="shared" ca="1" si="453"/>
        <v>760</v>
      </c>
      <c r="F4772">
        <f t="shared" ca="1" si="448"/>
        <v>1</v>
      </c>
      <c r="G4772">
        <f t="shared" si="449"/>
        <v>1</v>
      </c>
      <c r="H4772">
        <f t="shared" si="450"/>
        <v>1</v>
      </c>
      <c r="I4772">
        <f t="shared" ca="1" si="451"/>
        <v>3</v>
      </c>
      <c r="J4772" t="str">
        <f t="shared" ca="1" si="452"/>
        <v>Lost</v>
      </c>
    </row>
    <row r="4773" spans="1:10" x14ac:dyDescent="0.3">
      <c r="A4773" s="10" t="s">
        <v>2894</v>
      </c>
      <c r="B4773" s="2">
        <v>45397</v>
      </c>
      <c r="C4773">
        <v>1</v>
      </c>
      <c r="D4773">
        <v>3737.2</v>
      </c>
      <c r="E4773" s="11">
        <f t="shared" ca="1" si="453"/>
        <v>682</v>
      </c>
      <c r="F4773">
        <f t="shared" ca="1" si="448"/>
        <v>1</v>
      </c>
      <c r="G4773">
        <f t="shared" si="449"/>
        <v>1</v>
      </c>
      <c r="H4773">
        <f t="shared" si="450"/>
        <v>3</v>
      </c>
      <c r="I4773">
        <f t="shared" ca="1" si="451"/>
        <v>5</v>
      </c>
      <c r="J4773" t="str">
        <f t="shared" ca="1" si="452"/>
        <v>Loyal</v>
      </c>
    </row>
    <row r="4774" spans="1:10" x14ac:dyDescent="0.3">
      <c r="A4774" s="10" t="s">
        <v>2636</v>
      </c>
      <c r="B4774" s="2">
        <v>45346</v>
      </c>
      <c r="C4774">
        <v>2</v>
      </c>
      <c r="D4774">
        <v>909.69</v>
      </c>
      <c r="E4774" s="11">
        <f t="shared" ca="1" si="453"/>
        <v>733</v>
      </c>
      <c r="F4774">
        <f t="shared" ca="1" si="448"/>
        <v>1</v>
      </c>
      <c r="G4774">
        <f t="shared" si="449"/>
        <v>2</v>
      </c>
      <c r="H4774">
        <f t="shared" si="450"/>
        <v>1</v>
      </c>
      <c r="I4774">
        <f t="shared" ca="1" si="451"/>
        <v>4</v>
      </c>
      <c r="J4774" t="str">
        <f t="shared" ca="1" si="452"/>
        <v>At Risk</v>
      </c>
    </row>
    <row r="4775" spans="1:10" x14ac:dyDescent="0.3">
      <c r="A4775" s="10" t="s">
        <v>252</v>
      </c>
      <c r="B4775" s="2">
        <v>45641</v>
      </c>
      <c r="C4775">
        <v>2</v>
      </c>
      <c r="D4775">
        <v>3050.71</v>
      </c>
      <c r="E4775" s="11">
        <f t="shared" ca="1" si="453"/>
        <v>438</v>
      </c>
      <c r="F4775">
        <f t="shared" ca="1" si="448"/>
        <v>1</v>
      </c>
      <c r="G4775">
        <f t="shared" si="449"/>
        <v>2</v>
      </c>
      <c r="H4775">
        <f t="shared" si="450"/>
        <v>3</v>
      </c>
      <c r="I4775">
        <f t="shared" ca="1" si="451"/>
        <v>6</v>
      </c>
      <c r="J4775" t="str">
        <f t="shared" ca="1" si="452"/>
        <v>Loyal</v>
      </c>
    </row>
    <row r="4776" spans="1:10" x14ac:dyDescent="0.3">
      <c r="A4776" s="10" t="s">
        <v>2239</v>
      </c>
      <c r="B4776" s="2">
        <v>45478</v>
      </c>
      <c r="C4776">
        <v>2</v>
      </c>
      <c r="D4776">
        <v>2542.7800000000002</v>
      </c>
      <c r="E4776" s="11">
        <f t="shared" ca="1" si="453"/>
        <v>601</v>
      </c>
      <c r="F4776">
        <f t="shared" ca="1" si="448"/>
        <v>1</v>
      </c>
      <c r="G4776">
        <f t="shared" si="449"/>
        <v>2</v>
      </c>
      <c r="H4776">
        <f t="shared" si="450"/>
        <v>3</v>
      </c>
      <c r="I4776">
        <f t="shared" ca="1" si="451"/>
        <v>6</v>
      </c>
      <c r="J4776" t="str">
        <f t="shared" ca="1" si="452"/>
        <v>Loyal</v>
      </c>
    </row>
    <row r="4777" spans="1:10" x14ac:dyDescent="0.3">
      <c r="A4777" s="10" t="s">
        <v>5131</v>
      </c>
      <c r="B4777" s="2">
        <v>45643</v>
      </c>
      <c r="C4777">
        <v>2</v>
      </c>
      <c r="D4777">
        <v>3048.8199999999997</v>
      </c>
      <c r="E4777" s="11">
        <f t="shared" ca="1" si="453"/>
        <v>436</v>
      </c>
      <c r="F4777">
        <f t="shared" ca="1" si="448"/>
        <v>1</v>
      </c>
      <c r="G4777">
        <f t="shared" si="449"/>
        <v>2</v>
      </c>
      <c r="H4777">
        <f t="shared" si="450"/>
        <v>3</v>
      </c>
      <c r="I4777">
        <f t="shared" ca="1" si="451"/>
        <v>6</v>
      </c>
      <c r="J4777" t="str">
        <f t="shared" ca="1" si="452"/>
        <v>Loyal</v>
      </c>
    </row>
    <row r="4778" spans="1:10" x14ac:dyDescent="0.3">
      <c r="A4778" s="10" t="s">
        <v>3770</v>
      </c>
      <c r="B4778" s="2">
        <v>45511</v>
      </c>
      <c r="C4778">
        <v>1</v>
      </c>
      <c r="D4778">
        <v>2086.38</v>
      </c>
      <c r="E4778" s="11">
        <f t="shared" ca="1" si="453"/>
        <v>568</v>
      </c>
      <c r="F4778">
        <f t="shared" ca="1" si="448"/>
        <v>1</v>
      </c>
      <c r="G4778">
        <f t="shared" si="449"/>
        <v>1</v>
      </c>
      <c r="H4778">
        <f t="shared" si="450"/>
        <v>3</v>
      </c>
      <c r="I4778">
        <f t="shared" ca="1" si="451"/>
        <v>5</v>
      </c>
      <c r="J4778" t="str">
        <f t="shared" ca="1" si="452"/>
        <v>Loyal</v>
      </c>
    </row>
    <row r="4779" spans="1:10" x14ac:dyDescent="0.3">
      <c r="A4779" s="10" t="s">
        <v>2138</v>
      </c>
      <c r="B4779" s="2">
        <v>45406</v>
      </c>
      <c r="C4779">
        <v>1</v>
      </c>
      <c r="D4779">
        <v>1684.67</v>
      </c>
      <c r="E4779" s="11">
        <f t="shared" ca="1" si="453"/>
        <v>673</v>
      </c>
      <c r="F4779">
        <f t="shared" ca="1" si="448"/>
        <v>1</v>
      </c>
      <c r="G4779">
        <f t="shared" si="449"/>
        <v>1</v>
      </c>
      <c r="H4779">
        <f t="shared" si="450"/>
        <v>2</v>
      </c>
      <c r="I4779">
        <f t="shared" ca="1" si="451"/>
        <v>4</v>
      </c>
      <c r="J4779" t="str">
        <f t="shared" ca="1" si="452"/>
        <v>At Risk</v>
      </c>
    </row>
    <row r="4780" spans="1:10" x14ac:dyDescent="0.3">
      <c r="A4780" s="10" t="s">
        <v>4334</v>
      </c>
      <c r="B4780" s="2">
        <v>45432</v>
      </c>
      <c r="C4780">
        <v>2</v>
      </c>
      <c r="D4780">
        <v>2447.3200000000002</v>
      </c>
      <c r="E4780" s="11">
        <f t="shared" ca="1" si="453"/>
        <v>647</v>
      </c>
      <c r="F4780">
        <f t="shared" ca="1" si="448"/>
        <v>1</v>
      </c>
      <c r="G4780">
        <f t="shared" si="449"/>
        <v>2</v>
      </c>
      <c r="H4780">
        <f t="shared" si="450"/>
        <v>3</v>
      </c>
      <c r="I4780">
        <f t="shared" ca="1" si="451"/>
        <v>6</v>
      </c>
      <c r="J4780" t="str">
        <f t="shared" ca="1" si="452"/>
        <v>Loyal</v>
      </c>
    </row>
    <row r="4781" spans="1:10" x14ac:dyDescent="0.3">
      <c r="A4781" s="10" t="s">
        <v>4903</v>
      </c>
      <c r="B4781" s="2">
        <v>45347</v>
      </c>
      <c r="C4781">
        <v>1</v>
      </c>
      <c r="D4781">
        <v>2206.2600000000002</v>
      </c>
      <c r="E4781" s="11">
        <f t="shared" ca="1" si="453"/>
        <v>732</v>
      </c>
      <c r="F4781">
        <f t="shared" ca="1" si="448"/>
        <v>1</v>
      </c>
      <c r="G4781">
        <f t="shared" si="449"/>
        <v>1</v>
      </c>
      <c r="H4781">
        <f t="shared" si="450"/>
        <v>3</v>
      </c>
      <c r="I4781">
        <f t="shared" ca="1" si="451"/>
        <v>5</v>
      </c>
      <c r="J4781" t="str">
        <f t="shared" ca="1" si="452"/>
        <v>Loyal</v>
      </c>
    </row>
    <row r="4782" spans="1:10" x14ac:dyDescent="0.3">
      <c r="A4782" s="10" t="s">
        <v>4403</v>
      </c>
      <c r="B4782" s="2">
        <v>45435</v>
      </c>
      <c r="C4782">
        <v>1</v>
      </c>
      <c r="D4782">
        <v>1506.32</v>
      </c>
      <c r="E4782" s="11">
        <f t="shared" ca="1" si="453"/>
        <v>644</v>
      </c>
      <c r="F4782">
        <f t="shared" ca="1" si="448"/>
        <v>1</v>
      </c>
      <c r="G4782">
        <f t="shared" si="449"/>
        <v>1</v>
      </c>
      <c r="H4782">
        <f t="shared" si="450"/>
        <v>2</v>
      </c>
      <c r="I4782">
        <f t="shared" ca="1" si="451"/>
        <v>4</v>
      </c>
      <c r="J4782" t="str">
        <f t="shared" ca="1" si="452"/>
        <v>At Risk</v>
      </c>
    </row>
    <row r="4783" spans="1:10" x14ac:dyDescent="0.3">
      <c r="A4783" s="10" t="s">
        <v>2422</v>
      </c>
      <c r="B4783" s="2">
        <v>45578</v>
      </c>
      <c r="C4783">
        <v>1</v>
      </c>
      <c r="D4783">
        <v>81.42</v>
      </c>
      <c r="E4783" s="11">
        <f t="shared" ca="1" si="453"/>
        <v>501</v>
      </c>
      <c r="F4783">
        <f t="shared" ca="1" si="448"/>
        <v>1</v>
      </c>
      <c r="G4783">
        <f t="shared" si="449"/>
        <v>1</v>
      </c>
      <c r="H4783">
        <f t="shared" si="450"/>
        <v>1</v>
      </c>
      <c r="I4783">
        <f t="shared" ca="1" si="451"/>
        <v>3</v>
      </c>
      <c r="J4783" t="str">
        <f t="shared" ca="1" si="452"/>
        <v>Lost</v>
      </c>
    </row>
    <row r="4784" spans="1:10" x14ac:dyDescent="0.3">
      <c r="A4784" s="10" t="s">
        <v>5534</v>
      </c>
      <c r="B4784" s="2">
        <v>45578</v>
      </c>
      <c r="C4784">
        <v>1</v>
      </c>
      <c r="D4784">
        <v>1040.96</v>
      </c>
      <c r="E4784" s="11">
        <f t="shared" ca="1" si="453"/>
        <v>501</v>
      </c>
      <c r="F4784">
        <f t="shared" ca="1" si="448"/>
        <v>1</v>
      </c>
      <c r="G4784">
        <f t="shared" si="449"/>
        <v>1</v>
      </c>
      <c r="H4784">
        <f t="shared" si="450"/>
        <v>2</v>
      </c>
      <c r="I4784">
        <f t="shared" ca="1" si="451"/>
        <v>4</v>
      </c>
      <c r="J4784" t="str">
        <f t="shared" ca="1" si="452"/>
        <v>At Risk</v>
      </c>
    </row>
    <row r="4785" spans="1:10" x14ac:dyDescent="0.3">
      <c r="A4785" s="10" t="s">
        <v>2558</v>
      </c>
      <c r="B4785" s="2">
        <v>45562</v>
      </c>
      <c r="C4785">
        <v>1</v>
      </c>
      <c r="D4785">
        <v>598.97</v>
      </c>
      <c r="E4785" s="11">
        <f t="shared" ca="1" si="453"/>
        <v>517</v>
      </c>
      <c r="F4785">
        <f t="shared" ca="1" si="448"/>
        <v>1</v>
      </c>
      <c r="G4785">
        <f t="shared" si="449"/>
        <v>1</v>
      </c>
      <c r="H4785">
        <f t="shared" si="450"/>
        <v>1</v>
      </c>
      <c r="I4785">
        <f t="shared" ca="1" si="451"/>
        <v>3</v>
      </c>
      <c r="J4785" t="str">
        <f t="shared" ca="1" si="452"/>
        <v>Lost</v>
      </c>
    </row>
    <row r="4786" spans="1:10" x14ac:dyDescent="0.3">
      <c r="A4786" s="10" t="s">
        <v>3834</v>
      </c>
      <c r="B4786" s="2">
        <v>45332</v>
      </c>
      <c r="C4786">
        <v>1</v>
      </c>
      <c r="D4786">
        <v>311.39</v>
      </c>
      <c r="E4786" s="11">
        <f t="shared" ca="1" si="453"/>
        <v>747</v>
      </c>
      <c r="F4786">
        <f t="shared" ca="1" si="448"/>
        <v>1</v>
      </c>
      <c r="G4786">
        <f t="shared" si="449"/>
        <v>1</v>
      </c>
      <c r="H4786">
        <f t="shared" si="450"/>
        <v>1</v>
      </c>
      <c r="I4786">
        <f t="shared" ca="1" si="451"/>
        <v>3</v>
      </c>
      <c r="J4786" t="str">
        <f t="shared" ca="1" si="452"/>
        <v>Lost</v>
      </c>
    </row>
    <row r="4787" spans="1:10" x14ac:dyDescent="0.3">
      <c r="A4787" s="10" t="s">
        <v>286</v>
      </c>
      <c r="B4787" s="2">
        <v>45653</v>
      </c>
      <c r="C4787">
        <v>1</v>
      </c>
      <c r="D4787">
        <v>1117.9100000000001</v>
      </c>
      <c r="E4787" s="11">
        <f t="shared" ca="1" si="453"/>
        <v>426</v>
      </c>
      <c r="F4787">
        <f t="shared" ca="1" si="448"/>
        <v>1</v>
      </c>
      <c r="G4787">
        <f t="shared" si="449"/>
        <v>1</v>
      </c>
      <c r="H4787">
        <f t="shared" si="450"/>
        <v>2</v>
      </c>
      <c r="I4787">
        <f t="shared" ca="1" si="451"/>
        <v>4</v>
      </c>
      <c r="J4787" t="str">
        <f t="shared" ca="1" si="452"/>
        <v>At Risk</v>
      </c>
    </row>
    <row r="4788" spans="1:10" x14ac:dyDescent="0.3">
      <c r="A4788" s="10" t="s">
        <v>452</v>
      </c>
      <c r="B4788" s="2">
        <v>45491</v>
      </c>
      <c r="C4788">
        <v>1</v>
      </c>
      <c r="D4788">
        <v>739.5</v>
      </c>
      <c r="E4788" s="11">
        <f t="shared" ca="1" si="453"/>
        <v>588</v>
      </c>
      <c r="F4788">
        <f t="shared" ca="1" si="448"/>
        <v>1</v>
      </c>
      <c r="G4788">
        <f t="shared" si="449"/>
        <v>1</v>
      </c>
      <c r="H4788">
        <f t="shared" si="450"/>
        <v>1</v>
      </c>
      <c r="I4788">
        <f t="shared" ca="1" si="451"/>
        <v>3</v>
      </c>
      <c r="J4788" t="str">
        <f t="shared" ca="1" si="452"/>
        <v>Lost</v>
      </c>
    </row>
    <row r="4789" spans="1:10" x14ac:dyDescent="0.3">
      <c r="A4789" s="10" t="s">
        <v>2832</v>
      </c>
      <c r="B4789" s="2">
        <v>45326</v>
      </c>
      <c r="C4789">
        <v>1</v>
      </c>
      <c r="D4789">
        <v>623.76</v>
      </c>
      <c r="E4789" s="11">
        <f t="shared" ca="1" si="453"/>
        <v>753</v>
      </c>
      <c r="F4789">
        <f t="shared" ca="1" si="448"/>
        <v>1</v>
      </c>
      <c r="G4789">
        <f t="shared" si="449"/>
        <v>1</v>
      </c>
      <c r="H4789">
        <f t="shared" si="450"/>
        <v>1</v>
      </c>
      <c r="I4789">
        <f t="shared" ca="1" si="451"/>
        <v>3</v>
      </c>
      <c r="J4789" t="str">
        <f t="shared" ca="1" si="452"/>
        <v>Lost</v>
      </c>
    </row>
    <row r="4790" spans="1:10" x14ac:dyDescent="0.3">
      <c r="A4790" s="10" t="s">
        <v>5818</v>
      </c>
      <c r="B4790" s="2">
        <v>45561</v>
      </c>
      <c r="C4790">
        <v>1</v>
      </c>
      <c r="D4790">
        <v>251.04</v>
      </c>
      <c r="E4790" s="11">
        <f t="shared" ca="1" si="453"/>
        <v>518</v>
      </c>
      <c r="F4790">
        <f t="shared" ca="1" si="448"/>
        <v>1</v>
      </c>
      <c r="G4790">
        <f t="shared" si="449"/>
        <v>1</v>
      </c>
      <c r="H4790">
        <f t="shared" si="450"/>
        <v>1</v>
      </c>
      <c r="I4790">
        <f t="shared" ca="1" si="451"/>
        <v>3</v>
      </c>
      <c r="J4790" t="str">
        <f t="shared" ca="1" si="452"/>
        <v>Lost</v>
      </c>
    </row>
    <row r="4791" spans="1:10" x14ac:dyDescent="0.3">
      <c r="A4791" s="10" t="s">
        <v>998</v>
      </c>
      <c r="B4791" s="2">
        <v>45571</v>
      </c>
      <c r="C4791">
        <v>2</v>
      </c>
      <c r="D4791">
        <v>495</v>
      </c>
      <c r="E4791" s="11">
        <f t="shared" ca="1" si="453"/>
        <v>508</v>
      </c>
      <c r="F4791">
        <f t="shared" ca="1" si="448"/>
        <v>1</v>
      </c>
      <c r="G4791">
        <f t="shared" si="449"/>
        <v>2</v>
      </c>
      <c r="H4791">
        <f t="shared" si="450"/>
        <v>1</v>
      </c>
      <c r="I4791">
        <f t="shared" ca="1" si="451"/>
        <v>4</v>
      </c>
      <c r="J4791" t="str">
        <f t="shared" ca="1" si="452"/>
        <v>At Risk</v>
      </c>
    </row>
    <row r="4792" spans="1:10" x14ac:dyDescent="0.3">
      <c r="A4792" s="10" t="s">
        <v>151</v>
      </c>
      <c r="B4792" s="2">
        <v>45619</v>
      </c>
      <c r="C4792">
        <v>1</v>
      </c>
      <c r="D4792">
        <v>1843.95</v>
      </c>
      <c r="E4792" s="11">
        <f t="shared" ca="1" si="453"/>
        <v>460</v>
      </c>
      <c r="F4792">
        <f t="shared" ca="1" si="448"/>
        <v>1</v>
      </c>
      <c r="G4792">
        <f t="shared" si="449"/>
        <v>1</v>
      </c>
      <c r="H4792">
        <f t="shared" si="450"/>
        <v>2</v>
      </c>
      <c r="I4792">
        <f t="shared" ca="1" si="451"/>
        <v>4</v>
      </c>
      <c r="J4792" t="str">
        <f t="shared" ca="1" si="452"/>
        <v>At Risk</v>
      </c>
    </row>
    <row r="4793" spans="1:10" x14ac:dyDescent="0.3">
      <c r="A4793" s="10" t="s">
        <v>5166</v>
      </c>
      <c r="B4793" s="2">
        <v>45523</v>
      </c>
      <c r="C4793">
        <v>1</v>
      </c>
      <c r="D4793">
        <v>2886.28</v>
      </c>
      <c r="E4793" s="11">
        <f t="shared" ca="1" si="453"/>
        <v>556</v>
      </c>
      <c r="F4793">
        <f t="shared" ca="1" si="448"/>
        <v>1</v>
      </c>
      <c r="G4793">
        <f t="shared" si="449"/>
        <v>1</v>
      </c>
      <c r="H4793">
        <f t="shared" si="450"/>
        <v>3</v>
      </c>
      <c r="I4793">
        <f t="shared" ca="1" si="451"/>
        <v>5</v>
      </c>
      <c r="J4793" t="str">
        <f t="shared" ca="1" si="452"/>
        <v>Loyal</v>
      </c>
    </row>
    <row r="4794" spans="1:10" x14ac:dyDescent="0.3">
      <c r="A4794" s="10" t="s">
        <v>2566</v>
      </c>
      <c r="B4794" s="2">
        <v>45461</v>
      </c>
      <c r="C4794">
        <v>2</v>
      </c>
      <c r="D4794">
        <v>4533.88</v>
      </c>
      <c r="E4794" s="11">
        <f t="shared" ca="1" si="453"/>
        <v>618</v>
      </c>
      <c r="F4794">
        <f t="shared" ca="1" si="448"/>
        <v>1</v>
      </c>
      <c r="G4794">
        <f t="shared" si="449"/>
        <v>2</v>
      </c>
      <c r="H4794">
        <f t="shared" si="450"/>
        <v>3</v>
      </c>
      <c r="I4794">
        <f t="shared" ca="1" si="451"/>
        <v>6</v>
      </c>
      <c r="J4794" t="str">
        <f t="shared" ca="1" si="452"/>
        <v>Loyal</v>
      </c>
    </row>
    <row r="4795" spans="1:10" x14ac:dyDescent="0.3">
      <c r="A4795" s="10" t="s">
        <v>2369</v>
      </c>
      <c r="B4795" s="2">
        <v>45650</v>
      </c>
      <c r="C4795">
        <v>1</v>
      </c>
      <c r="D4795">
        <v>771.69</v>
      </c>
      <c r="E4795" s="11">
        <f t="shared" ca="1" si="453"/>
        <v>429</v>
      </c>
      <c r="F4795">
        <f t="shared" ca="1" si="448"/>
        <v>1</v>
      </c>
      <c r="G4795">
        <f t="shared" si="449"/>
        <v>1</v>
      </c>
      <c r="H4795">
        <f t="shared" si="450"/>
        <v>1</v>
      </c>
      <c r="I4795">
        <f t="shared" ca="1" si="451"/>
        <v>3</v>
      </c>
      <c r="J4795" t="str">
        <f t="shared" ca="1" si="452"/>
        <v>Lost</v>
      </c>
    </row>
    <row r="4796" spans="1:10" x14ac:dyDescent="0.3">
      <c r="A4796" s="10" t="s">
        <v>4465</v>
      </c>
      <c r="B4796" s="2">
        <v>45581</v>
      </c>
      <c r="C4796">
        <v>1</v>
      </c>
      <c r="D4796">
        <v>80.680000000000007</v>
      </c>
      <c r="E4796" s="11">
        <f t="shared" ca="1" si="453"/>
        <v>498</v>
      </c>
      <c r="F4796">
        <f t="shared" ca="1" si="448"/>
        <v>1</v>
      </c>
      <c r="G4796">
        <f t="shared" si="449"/>
        <v>1</v>
      </c>
      <c r="H4796">
        <f t="shared" si="450"/>
        <v>1</v>
      </c>
      <c r="I4796">
        <f t="shared" ca="1" si="451"/>
        <v>3</v>
      </c>
      <c r="J4796" t="str">
        <f t="shared" ca="1" si="452"/>
        <v>Lost</v>
      </c>
    </row>
    <row r="4797" spans="1:10" x14ac:dyDescent="0.3">
      <c r="A4797" s="10" t="s">
        <v>3182</v>
      </c>
      <c r="B4797" s="2">
        <v>45609</v>
      </c>
      <c r="C4797">
        <v>1</v>
      </c>
      <c r="D4797">
        <v>960.42</v>
      </c>
      <c r="E4797" s="11">
        <f t="shared" ca="1" si="453"/>
        <v>470</v>
      </c>
      <c r="F4797">
        <f t="shared" ca="1" si="448"/>
        <v>1</v>
      </c>
      <c r="G4797">
        <f t="shared" si="449"/>
        <v>1</v>
      </c>
      <c r="H4797">
        <f t="shared" si="450"/>
        <v>1</v>
      </c>
      <c r="I4797">
        <f t="shared" ca="1" si="451"/>
        <v>3</v>
      </c>
      <c r="J4797" t="str">
        <f t="shared" ca="1" si="452"/>
        <v>Lost</v>
      </c>
    </row>
    <row r="4798" spans="1:10" x14ac:dyDescent="0.3">
      <c r="A4798" s="10" t="s">
        <v>5460</v>
      </c>
      <c r="B4798" s="2">
        <v>45436</v>
      </c>
      <c r="C4798">
        <v>1</v>
      </c>
      <c r="D4798">
        <v>2388.46</v>
      </c>
      <c r="E4798" s="11">
        <f t="shared" ca="1" si="453"/>
        <v>643</v>
      </c>
      <c r="F4798">
        <f t="shared" ca="1" si="448"/>
        <v>1</v>
      </c>
      <c r="G4798">
        <f t="shared" si="449"/>
        <v>1</v>
      </c>
      <c r="H4798">
        <f t="shared" si="450"/>
        <v>3</v>
      </c>
      <c r="I4798">
        <f t="shared" ca="1" si="451"/>
        <v>5</v>
      </c>
      <c r="J4798" t="str">
        <f t="shared" ca="1" si="452"/>
        <v>Loyal</v>
      </c>
    </row>
    <row r="4799" spans="1:10" x14ac:dyDescent="0.3">
      <c r="A4799" s="10" t="s">
        <v>305</v>
      </c>
      <c r="B4799" s="2">
        <v>45619</v>
      </c>
      <c r="C4799">
        <v>4</v>
      </c>
      <c r="D4799">
        <v>1696.2800000000002</v>
      </c>
      <c r="E4799" s="11">
        <f t="shared" ca="1" si="453"/>
        <v>460</v>
      </c>
      <c r="F4799">
        <f t="shared" ca="1" si="448"/>
        <v>1</v>
      </c>
      <c r="G4799">
        <f t="shared" si="449"/>
        <v>3</v>
      </c>
      <c r="H4799">
        <f t="shared" si="450"/>
        <v>2</v>
      </c>
      <c r="I4799">
        <f t="shared" ca="1" si="451"/>
        <v>6</v>
      </c>
      <c r="J4799" t="str">
        <f t="shared" ca="1" si="452"/>
        <v>Loyal</v>
      </c>
    </row>
    <row r="4800" spans="1:10" x14ac:dyDescent="0.3">
      <c r="A4800" s="10" t="s">
        <v>4831</v>
      </c>
      <c r="B4800" s="2">
        <v>45641</v>
      </c>
      <c r="C4800">
        <v>2</v>
      </c>
      <c r="D4800">
        <v>3390.61</v>
      </c>
      <c r="E4800" s="11">
        <f t="shared" ca="1" si="453"/>
        <v>438</v>
      </c>
      <c r="F4800">
        <f t="shared" ca="1" si="448"/>
        <v>1</v>
      </c>
      <c r="G4800">
        <f t="shared" si="449"/>
        <v>2</v>
      </c>
      <c r="H4800">
        <f t="shared" si="450"/>
        <v>3</v>
      </c>
      <c r="I4800">
        <f t="shared" ca="1" si="451"/>
        <v>6</v>
      </c>
      <c r="J4800" t="str">
        <f t="shared" ca="1" si="452"/>
        <v>Loyal</v>
      </c>
    </row>
    <row r="4801" spans="1:10" x14ac:dyDescent="0.3">
      <c r="A4801" s="10" t="s">
        <v>1137</v>
      </c>
      <c r="B4801" s="2">
        <v>45606</v>
      </c>
      <c r="C4801">
        <v>4</v>
      </c>
      <c r="D4801">
        <v>2248.3199999999997</v>
      </c>
      <c r="E4801" s="11">
        <f t="shared" ca="1" si="453"/>
        <v>473</v>
      </c>
      <c r="F4801">
        <f t="shared" ca="1" si="448"/>
        <v>1</v>
      </c>
      <c r="G4801">
        <f t="shared" si="449"/>
        <v>3</v>
      </c>
      <c r="H4801">
        <f t="shared" si="450"/>
        <v>3</v>
      </c>
      <c r="I4801">
        <f t="shared" ca="1" si="451"/>
        <v>7</v>
      </c>
      <c r="J4801" t="str">
        <f t="shared" ca="1" si="452"/>
        <v>Champion</v>
      </c>
    </row>
    <row r="4802" spans="1:10" x14ac:dyDescent="0.3">
      <c r="A4802" s="10" t="s">
        <v>3535</v>
      </c>
      <c r="B4802" s="2">
        <v>45496</v>
      </c>
      <c r="C4802">
        <v>2</v>
      </c>
      <c r="D4802">
        <v>1238.9099999999999</v>
      </c>
      <c r="E4802" s="11">
        <f t="shared" ca="1" si="453"/>
        <v>583</v>
      </c>
      <c r="F4802">
        <f t="shared" ca="1" si="448"/>
        <v>1</v>
      </c>
      <c r="G4802">
        <f t="shared" si="449"/>
        <v>2</v>
      </c>
      <c r="H4802">
        <f t="shared" si="450"/>
        <v>2</v>
      </c>
      <c r="I4802">
        <f t="shared" ca="1" si="451"/>
        <v>5</v>
      </c>
      <c r="J4802" t="str">
        <f t="shared" ca="1" si="452"/>
        <v>Loyal</v>
      </c>
    </row>
    <row r="4803" spans="1:10" x14ac:dyDescent="0.3">
      <c r="A4803" s="10" t="s">
        <v>735</v>
      </c>
      <c r="B4803" s="2">
        <v>45538</v>
      </c>
      <c r="C4803">
        <v>3</v>
      </c>
      <c r="D4803">
        <v>5049.7499999999991</v>
      </c>
      <c r="E4803" s="11">
        <f t="shared" ca="1" si="453"/>
        <v>541</v>
      </c>
      <c r="F4803">
        <f t="shared" ref="F4803:F4866" ca="1" si="454">_xlfn.IFS(E4803&lt;100,3,E4803&lt;=200,2,E4803&gt;200,1)</f>
        <v>1</v>
      </c>
      <c r="G4803">
        <f t="shared" ref="G4803:G4866" si="455">_xlfn.IFS(C4803&gt;=3,3,C4803=2,2,C4803=1,1)</f>
        <v>3</v>
      </c>
      <c r="H4803">
        <f t="shared" ref="H4803:H4866" si="456">_xlfn.IFS(D4803&gt;=2000,3,D4803&gt;=1000,2,D4803&lt;1000,1)</f>
        <v>3</v>
      </c>
      <c r="I4803">
        <f t="shared" ref="I4803:I4866" ca="1" si="457">F4803+G4803+H4803</f>
        <v>7</v>
      </c>
      <c r="J4803" t="str">
        <f t="shared" ref="J4803:J4866" ca="1" si="458">_xlfn.IFS(I4803&gt;=7,"Champion",I4803&gt;=5,"Loyal",I4803&gt;=4,"At Risk",I4803&lt;4,"Lost")</f>
        <v>Champion</v>
      </c>
    </row>
    <row r="4804" spans="1:10" x14ac:dyDescent="0.3">
      <c r="A4804" s="10" t="s">
        <v>3521</v>
      </c>
      <c r="B4804" s="2">
        <v>45413</v>
      </c>
      <c r="C4804">
        <v>3</v>
      </c>
      <c r="D4804">
        <v>2617.73</v>
      </c>
      <c r="E4804" s="11">
        <f t="shared" ca="1" si="453"/>
        <v>666</v>
      </c>
      <c r="F4804">
        <f t="shared" ca="1" si="454"/>
        <v>1</v>
      </c>
      <c r="G4804">
        <f t="shared" si="455"/>
        <v>3</v>
      </c>
      <c r="H4804">
        <f t="shared" si="456"/>
        <v>3</v>
      </c>
      <c r="I4804">
        <f t="shared" ca="1" si="457"/>
        <v>7</v>
      </c>
      <c r="J4804" t="str">
        <f t="shared" ca="1" si="458"/>
        <v>Champion</v>
      </c>
    </row>
    <row r="4805" spans="1:10" x14ac:dyDescent="0.3">
      <c r="A4805" s="10" t="s">
        <v>5648</v>
      </c>
      <c r="B4805" s="2">
        <v>45653</v>
      </c>
      <c r="C4805">
        <v>2</v>
      </c>
      <c r="D4805">
        <v>1425.96</v>
      </c>
      <c r="E4805" s="11">
        <f t="shared" ref="E4805:E4868" ca="1" si="459">TODAY()-B4805</f>
        <v>426</v>
      </c>
      <c r="F4805">
        <f t="shared" ca="1" si="454"/>
        <v>1</v>
      </c>
      <c r="G4805">
        <f t="shared" si="455"/>
        <v>2</v>
      </c>
      <c r="H4805">
        <f t="shared" si="456"/>
        <v>2</v>
      </c>
      <c r="I4805">
        <f t="shared" ca="1" si="457"/>
        <v>5</v>
      </c>
      <c r="J4805" t="str">
        <f t="shared" ca="1" si="458"/>
        <v>Loyal</v>
      </c>
    </row>
    <row r="4806" spans="1:10" x14ac:dyDescent="0.3">
      <c r="A4806" s="10" t="s">
        <v>1453</v>
      </c>
      <c r="B4806" s="2">
        <v>45309</v>
      </c>
      <c r="C4806">
        <v>1</v>
      </c>
      <c r="D4806">
        <v>47.12</v>
      </c>
      <c r="E4806" s="11">
        <f t="shared" ca="1" si="459"/>
        <v>770</v>
      </c>
      <c r="F4806">
        <f t="shared" ca="1" si="454"/>
        <v>1</v>
      </c>
      <c r="G4806">
        <f t="shared" si="455"/>
        <v>1</v>
      </c>
      <c r="H4806">
        <f t="shared" si="456"/>
        <v>1</v>
      </c>
      <c r="I4806">
        <f t="shared" ca="1" si="457"/>
        <v>3</v>
      </c>
      <c r="J4806" t="str">
        <f t="shared" ca="1" si="458"/>
        <v>Lost</v>
      </c>
    </row>
    <row r="4807" spans="1:10" x14ac:dyDescent="0.3">
      <c r="A4807" s="10" t="s">
        <v>2735</v>
      </c>
      <c r="B4807" s="2">
        <v>45609</v>
      </c>
      <c r="C4807">
        <v>2</v>
      </c>
      <c r="D4807">
        <v>965.98</v>
      </c>
      <c r="E4807" s="11">
        <f t="shared" ca="1" si="459"/>
        <v>470</v>
      </c>
      <c r="F4807">
        <f t="shared" ca="1" si="454"/>
        <v>1</v>
      </c>
      <c r="G4807">
        <f t="shared" si="455"/>
        <v>2</v>
      </c>
      <c r="H4807">
        <f t="shared" si="456"/>
        <v>1</v>
      </c>
      <c r="I4807">
        <f t="shared" ca="1" si="457"/>
        <v>4</v>
      </c>
      <c r="J4807" t="str">
        <f t="shared" ca="1" si="458"/>
        <v>At Risk</v>
      </c>
    </row>
    <row r="4808" spans="1:10" x14ac:dyDescent="0.3">
      <c r="A4808" s="10" t="s">
        <v>4406</v>
      </c>
      <c r="B4808" s="2">
        <v>45511</v>
      </c>
      <c r="C4808">
        <v>3</v>
      </c>
      <c r="D4808">
        <v>3838.1400000000003</v>
      </c>
      <c r="E4808" s="11">
        <f t="shared" ca="1" si="459"/>
        <v>568</v>
      </c>
      <c r="F4808">
        <f t="shared" ca="1" si="454"/>
        <v>1</v>
      </c>
      <c r="G4808">
        <f t="shared" si="455"/>
        <v>3</v>
      </c>
      <c r="H4808">
        <f t="shared" si="456"/>
        <v>3</v>
      </c>
      <c r="I4808">
        <f t="shared" ca="1" si="457"/>
        <v>7</v>
      </c>
      <c r="J4808" t="str">
        <f t="shared" ca="1" si="458"/>
        <v>Champion</v>
      </c>
    </row>
    <row r="4809" spans="1:10" x14ac:dyDescent="0.3">
      <c r="A4809" s="10" t="s">
        <v>2380</v>
      </c>
      <c r="B4809" s="2">
        <v>45619</v>
      </c>
      <c r="C4809">
        <v>5</v>
      </c>
      <c r="D4809">
        <v>6882.6399999999994</v>
      </c>
      <c r="E4809" s="11">
        <f t="shared" ca="1" si="459"/>
        <v>460</v>
      </c>
      <c r="F4809">
        <f t="shared" ca="1" si="454"/>
        <v>1</v>
      </c>
      <c r="G4809">
        <f t="shared" si="455"/>
        <v>3</v>
      </c>
      <c r="H4809">
        <f t="shared" si="456"/>
        <v>3</v>
      </c>
      <c r="I4809">
        <f t="shared" ca="1" si="457"/>
        <v>7</v>
      </c>
      <c r="J4809" t="str">
        <f t="shared" ca="1" si="458"/>
        <v>Champion</v>
      </c>
    </row>
    <row r="4810" spans="1:10" x14ac:dyDescent="0.3">
      <c r="A4810" s="10" t="s">
        <v>386</v>
      </c>
      <c r="B4810" s="2">
        <v>45595</v>
      </c>
      <c r="C4810">
        <v>2</v>
      </c>
      <c r="D4810">
        <v>1056.67</v>
      </c>
      <c r="E4810" s="11">
        <f t="shared" ca="1" si="459"/>
        <v>484</v>
      </c>
      <c r="F4810">
        <f t="shared" ca="1" si="454"/>
        <v>1</v>
      </c>
      <c r="G4810">
        <f t="shared" si="455"/>
        <v>2</v>
      </c>
      <c r="H4810">
        <f t="shared" si="456"/>
        <v>2</v>
      </c>
      <c r="I4810">
        <f t="shared" ca="1" si="457"/>
        <v>5</v>
      </c>
      <c r="J4810" t="str">
        <f t="shared" ca="1" si="458"/>
        <v>Loyal</v>
      </c>
    </row>
    <row r="4811" spans="1:10" x14ac:dyDescent="0.3">
      <c r="A4811" s="10" t="s">
        <v>2527</v>
      </c>
      <c r="B4811" s="2">
        <v>45500</v>
      </c>
      <c r="C4811">
        <v>2</v>
      </c>
      <c r="D4811">
        <v>3702.1400000000003</v>
      </c>
      <c r="E4811" s="11">
        <f t="shared" ca="1" si="459"/>
        <v>579</v>
      </c>
      <c r="F4811">
        <f t="shared" ca="1" si="454"/>
        <v>1</v>
      </c>
      <c r="G4811">
        <f t="shared" si="455"/>
        <v>2</v>
      </c>
      <c r="H4811">
        <f t="shared" si="456"/>
        <v>3</v>
      </c>
      <c r="I4811">
        <f t="shared" ca="1" si="457"/>
        <v>6</v>
      </c>
      <c r="J4811" t="str">
        <f t="shared" ca="1" si="458"/>
        <v>Loyal</v>
      </c>
    </row>
    <row r="4812" spans="1:10" x14ac:dyDescent="0.3">
      <c r="A4812" s="10" t="s">
        <v>5863</v>
      </c>
      <c r="B4812" s="2">
        <v>45456</v>
      </c>
      <c r="C4812">
        <v>1</v>
      </c>
      <c r="D4812">
        <v>561.17999999999995</v>
      </c>
      <c r="E4812" s="11">
        <f t="shared" ca="1" si="459"/>
        <v>623</v>
      </c>
      <c r="F4812">
        <f t="shared" ca="1" si="454"/>
        <v>1</v>
      </c>
      <c r="G4812">
        <f t="shared" si="455"/>
        <v>1</v>
      </c>
      <c r="H4812">
        <f t="shared" si="456"/>
        <v>1</v>
      </c>
      <c r="I4812">
        <f t="shared" ca="1" si="457"/>
        <v>3</v>
      </c>
      <c r="J4812" t="str">
        <f t="shared" ca="1" si="458"/>
        <v>Lost</v>
      </c>
    </row>
    <row r="4813" spans="1:10" x14ac:dyDescent="0.3">
      <c r="A4813" s="10" t="s">
        <v>4120</v>
      </c>
      <c r="B4813" s="2">
        <v>45460</v>
      </c>
      <c r="C4813">
        <v>1</v>
      </c>
      <c r="D4813">
        <v>1608.1</v>
      </c>
      <c r="E4813" s="11">
        <f t="shared" ca="1" si="459"/>
        <v>619</v>
      </c>
      <c r="F4813">
        <f t="shared" ca="1" si="454"/>
        <v>1</v>
      </c>
      <c r="G4813">
        <f t="shared" si="455"/>
        <v>1</v>
      </c>
      <c r="H4813">
        <f t="shared" si="456"/>
        <v>2</v>
      </c>
      <c r="I4813">
        <f t="shared" ca="1" si="457"/>
        <v>4</v>
      </c>
      <c r="J4813" t="str">
        <f t="shared" ca="1" si="458"/>
        <v>At Risk</v>
      </c>
    </row>
    <row r="4814" spans="1:10" x14ac:dyDescent="0.3">
      <c r="A4814" s="10" t="s">
        <v>1844</v>
      </c>
      <c r="B4814" s="2">
        <v>45309</v>
      </c>
      <c r="C4814">
        <v>1</v>
      </c>
      <c r="D4814">
        <v>112.85</v>
      </c>
      <c r="E4814" s="11">
        <f t="shared" ca="1" si="459"/>
        <v>770</v>
      </c>
      <c r="F4814">
        <f t="shared" ca="1" si="454"/>
        <v>1</v>
      </c>
      <c r="G4814">
        <f t="shared" si="455"/>
        <v>1</v>
      </c>
      <c r="H4814">
        <f t="shared" si="456"/>
        <v>1</v>
      </c>
      <c r="I4814">
        <f t="shared" ca="1" si="457"/>
        <v>3</v>
      </c>
      <c r="J4814" t="str">
        <f t="shared" ca="1" si="458"/>
        <v>Lost</v>
      </c>
    </row>
    <row r="4815" spans="1:10" x14ac:dyDescent="0.3">
      <c r="A4815" s="10" t="s">
        <v>4645</v>
      </c>
      <c r="B4815" s="2">
        <v>45500</v>
      </c>
      <c r="C4815">
        <v>1</v>
      </c>
      <c r="D4815">
        <v>1685.99</v>
      </c>
      <c r="E4815" s="11">
        <f t="shared" ca="1" si="459"/>
        <v>579</v>
      </c>
      <c r="F4815">
        <f t="shared" ca="1" si="454"/>
        <v>1</v>
      </c>
      <c r="G4815">
        <f t="shared" si="455"/>
        <v>1</v>
      </c>
      <c r="H4815">
        <f t="shared" si="456"/>
        <v>2</v>
      </c>
      <c r="I4815">
        <f t="shared" ca="1" si="457"/>
        <v>4</v>
      </c>
      <c r="J4815" t="str">
        <f t="shared" ca="1" si="458"/>
        <v>At Risk</v>
      </c>
    </row>
    <row r="4816" spans="1:10" x14ac:dyDescent="0.3">
      <c r="A4816" s="10" t="s">
        <v>2167</v>
      </c>
      <c r="B4816" s="2">
        <v>45469</v>
      </c>
      <c r="C4816">
        <v>3</v>
      </c>
      <c r="D4816">
        <v>5369.8600000000006</v>
      </c>
      <c r="E4816" s="11">
        <f t="shared" ca="1" si="459"/>
        <v>610</v>
      </c>
      <c r="F4816">
        <f t="shared" ca="1" si="454"/>
        <v>1</v>
      </c>
      <c r="G4816">
        <f t="shared" si="455"/>
        <v>3</v>
      </c>
      <c r="H4816">
        <f t="shared" si="456"/>
        <v>3</v>
      </c>
      <c r="I4816">
        <f t="shared" ca="1" si="457"/>
        <v>7</v>
      </c>
      <c r="J4816" t="str">
        <f t="shared" ca="1" si="458"/>
        <v>Champion</v>
      </c>
    </row>
    <row r="4817" spans="1:10" x14ac:dyDescent="0.3">
      <c r="A4817" s="10" t="s">
        <v>1078</v>
      </c>
      <c r="B4817" s="2">
        <v>45636</v>
      </c>
      <c r="C4817">
        <v>3</v>
      </c>
      <c r="D4817">
        <v>5506.6100000000006</v>
      </c>
      <c r="E4817" s="11">
        <f t="shared" ca="1" si="459"/>
        <v>443</v>
      </c>
      <c r="F4817">
        <f t="shared" ca="1" si="454"/>
        <v>1</v>
      </c>
      <c r="G4817">
        <f t="shared" si="455"/>
        <v>3</v>
      </c>
      <c r="H4817">
        <f t="shared" si="456"/>
        <v>3</v>
      </c>
      <c r="I4817">
        <f t="shared" ca="1" si="457"/>
        <v>7</v>
      </c>
      <c r="J4817" t="str">
        <f t="shared" ca="1" si="458"/>
        <v>Champion</v>
      </c>
    </row>
    <row r="4818" spans="1:10" x14ac:dyDescent="0.3">
      <c r="A4818" s="10" t="s">
        <v>638</v>
      </c>
      <c r="B4818" s="2">
        <v>45478</v>
      </c>
      <c r="C4818">
        <v>3</v>
      </c>
      <c r="D4818">
        <v>6137.48</v>
      </c>
      <c r="E4818" s="11">
        <f t="shared" ca="1" si="459"/>
        <v>601</v>
      </c>
      <c r="F4818">
        <f t="shared" ca="1" si="454"/>
        <v>1</v>
      </c>
      <c r="G4818">
        <f t="shared" si="455"/>
        <v>3</v>
      </c>
      <c r="H4818">
        <f t="shared" si="456"/>
        <v>3</v>
      </c>
      <c r="I4818">
        <f t="shared" ca="1" si="457"/>
        <v>7</v>
      </c>
      <c r="J4818" t="str">
        <f t="shared" ca="1" si="458"/>
        <v>Champion</v>
      </c>
    </row>
    <row r="4819" spans="1:10" x14ac:dyDescent="0.3">
      <c r="A4819" s="10" t="s">
        <v>5056</v>
      </c>
      <c r="B4819" s="2">
        <v>45518</v>
      </c>
      <c r="C4819">
        <v>1</v>
      </c>
      <c r="D4819">
        <v>744.18</v>
      </c>
      <c r="E4819" s="11">
        <f t="shared" ca="1" si="459"/>
        <v>561</v>
      </c>
      <c r="F4819">
        <f t="shared" ca="1" si="454"/>
        <v>1</v>
      </c>
      <c r="G4819">
        <f t="shared" si="455"/>
        <v>1</v>
      </c>
      <c r="H4819">
        <f t="shared" si="456"/>
        <v>1</v>
      </c>
      <c r="I4819">
        <f t="shared" ca="1" si="457"/>
        <v>3</v>
      </c>
      <c r="J4819" t="str">
        <f t="shared" ca="1" si="458"/>
        <v>Lost</v>
      </c>
    </row>
    <row r="4820" spans="1:10" x14ac:dyDescent="0.3">
      <c r="A4820" s="10" t="s">
        <v>2712</v>
      </c>
      <c r="B4820" s="2">
        <v>45546</v>
      </c>
      <c r="C4820">
        <v>4</v>
      </c>
      <c r="D4820">
        <v>5909.64</v>
      </c>
      <c r="E4820" s="11">
        <f t="shared" ca="1" si="459"/>
        <v>533</v>
      </c>
      <c r="F4820">
        <f t="shared" ca="1" si="454"/>
        <v>1</v>
      </c>
      <c r="G4820">
        <f t="shared" si="455"/>
        <v>3</v>
      </c>
      <c r="H4820">
        <f t="shared" si="456"/>
        <v>3</v>
      </c>
      <c r="I4820">
        <f t="shared" ca="1" si="457"/>
        <v>7</v>
      </c>
      <c r="J4820" t="str">
        <f t="shared" ca="1" si="458"/>
        <v>Champion</v>
      </c>
    </row>
    <row r="4821" spans="1:10" x14ac:dyDescent="0.3">
      <c r="A4821" s="10" t="s">
        <v>1416</v>
      </c>
      <c r="B4821" s="2">
        <v>45564</v>
      </c>
      <c r="C4821">
        <v>4</v>
      </c>
      <c r="D4821">
        <v>4865.79</v>
      </c>
      <c r="E4821" s="11">
        <f t="shared" ca="1" si="459"/>
        <v>515</v>
      </c>
      <c r="F4821">
        <f t="shared" ca="1" si="454"/>
        <v>1</v>
      </c>
      <c r="G4821">
        <f t="shared" si="455"/>
        <v>3</v>
      </c>
      <c r="H4821">
        <f t="shared" si="456"/>
        <v>3</v>
      </c>
      <c r="I4821">
        <f t="shared" ca="1" si="457"/>
        <v>7</v>
      </c>
      <c r="J4821" t="str">
        <f t="shared" ca="1" si="458"/>
        <v>Champion</v>
      </c>
    </row>
    <row r="4822" spans="1:10" x14ac:dyDescent="0.3">
      <c r="A4822" s="10" t="s">
        <v>4012</v>
      </c>
      <c r="B4822" s="2">
        <v>45561</v>
      </c>
      <c r="C4822">
        <v>1</v>
      </c>
      <c r="D4822">
        <v>904.1</v>
      </c>
      <c r="E4822" s="11">
        <f t="shared" ca="1" si="459"/>
        <v>518</v>
      </c>
      <c r="F4822">
        <f t="shared" ca="1" si="454"/>
        <v>1</v>
      </c>
      <c r="G4822">
        <f t="shared" si="455"/>
        <v>1</v>
      </c>
      <c r="H4822">
        <f t="shared" si="456"/>
        <v>1</v>
      </c>
      <c r="I4822">
        <f t="shared" ca="1" si="457"/>
        <v>3</v>
      </c>
      <c r="J4822" t="str">
        <f t="shared" ca="1" si="458"/>
        <v>Lost</v>
      </c>
    </row>
    <row r="4823" spans="1:10" x14ac:dyDescent="0.3">
      <c r="A4823" s="10" t="s">
        <v>1222</v>
      </c>
      <c r="B4823" s="2">
        <v>45521</v>
      </c>
      <c r="C4823">
        <v>2</v>
      </c>
      <c r="D4823">
        <v>2785.37</v>
      </c>
      <c r="E4823" s="11">
        <f t="shared" ca="1" si="459"/>
        <v>558</v>
      </c>
      <c r="F4823">
        <f t="shared" ca="1" si="454"/>
        <v>1</v>
      </c>
      <c r="G4823">
        <f t="shared" si="455"/>
        <v>2</v>
      </c>
      <c r="H4823">
        <f t="shared" si="456"/>
        <v>3</v>
      </c>
      <c r="I4823">
        <f t="shared" ca="1" si="457"/>
        <v>6</v>
      </c>
      <c r="J4823" t="str">
        <f t="shared" ca="1" si="458"/>
        <v>Loyal</v>
      </c>
    </row>
    <row r="4824" spans="1:10" x14ac:dyDescent="0.3">
      <c r="A4824" s="10" t="s">
        <v>2472</v>
      </c>
      <c r="B4824" s="2">
        <v>45306</v>
      </c>
      <c r="C4824">
        <v>1</v>
      </c>
      <c r="D4824">
        <v>779.92</v>
      </c>
      <c r="E4824" s="11">
        <f t="shared" ca="1" si="459"/>
        <v>773</v>
      </c>
      <c r="F4824">
        <f t="shared" ca="1" si="454"/>
        <v>1</v>
      </c>
      <c r="G4824">
        <f t="shared" si="455"/>
        <v>1</v>
      </c>
      <c r="H4824">
        <f t="shared" si="456"/>
        <v>1</v>
      </c>
      <c r="I4824">
        <f t="shared" ca="1" si="457"/>
        <v>3</v>
      </c>
      <c r="J4824" t="str">
        <f t="shared" ca="1" si="458"/>
        <v>Lost</v>
      </c>
    </row>
    <row r="4825" spans="1:10" x14ac:dyDescent="0.3">
      <c r="A4825" s="10" t="s">
        <v>4963</v>
      </c>
      <c r="B4825" s="2">
        <v>45515</v>
      </c>
      <c r="C4825">
        <v>2</v>
      </c>
      <c r="D4825">
        <v>2570.94</v>
      </c>
      <c r="E4825" s="11">
        <f t="shared" ca="1" si="459"/>
        <v>564</v>
      </c>
      <c r="F4825">
        <f t="shared" ca="1" si="454"/>
        <v>1</v>
      </c>
      <c r="G4825">
        <f t="shared" si="455"/>
        <v>2</v>
      </c>
      <c r="H4825">
        <f t="shared" si="456"/>
        <v>3</v>
      </c>
      <c r="I4825">
        <f t="shared" ca="1" si="457"/>
        <v>6</v>
      </c>
      <c r="J4825" t="str">
        <f t="shared" ca="1" si="458"/>
        <v>Loyal</v>
      </c>
    </row>
    <row r="4826" spans="1:10" x14ac:dyDescent="0.3">
      <c r="A4826" s="10" t="s">
        <v>650</v>
      </c>
      <c r="B4826" s="2">
        <v>45579</v>
      </c>
      <c r="C4826">
        <v>2</v>
      </c>
      <c r="D4826">
        <v>84.02000000000001</v>
      </c>
      <c r="E4826" s="11">
        <f t="shared" ca="1" si="459"/>
        <v>500</v>
      </c>
      <c r="F4826">
        <f t="shared" ca="1" si="454"/>
        <v>1</v>
      </c>
      <c r="G4826">
        <f t="shared" si="455"/>
        <v>2</v>
      </c>
      <c r="H4826">
        <f t="shared" si="456"/>
        <v>1</v>
      </c>
      <c r="I4826">
        <f t="shared" ca="1" si="457"/>
        <v>4</v>
      </c>
      <c r="J4826" t="str">
        <f t="shared" ca="1" si="458"/>
        <v>At Risk</v>
      </c>
    </row>
    <row r="4827" spans="1:10" x14ac:dyDescent="0.3">
      <c r="A4827" s="10" t="s">
        <v>273</v>
      </c>
      <c r="B4827" s="2">
        <v>45559</v>
      </c>
      <c r="C4827">
        <v>2</v>
      </c>
      <c r="D4827">
        <v>1564.25</v>
      </c>
      <c r="E4827" s="11">
        <f t="shared" ca="1" si="459"/>
        <v>520</v>
      </c>
      <c r="F4827">
        <f t="shared" ca="1" si="454"/>
        <v>1</v>
      </c>
      <c r="G4827">
        <f t="shared" si="455"/>
        <v>2</v>
      </c>
      <c r="H4827">
        <f t="shared" si="456"/>
        <v>2</v>
      </c>
      <c r="I4827">
        <f t="shared" ca="1" si="457"/>
        <v>5</v>
      </c>
      <c r="J4827" t="str">
        <f t="shared" ca="1" si="458"/>
        <v>Loyal</v>
      </c>
    </row>
    <row r="4828" spans="1:10" x14ac:dyDescent="0.3">
      <c r="A4828" s="10" t="s">
        <v>2335</v>
      </c>
      <c r="B4828" s="2">
        <v>45512</v>
      </c>
      <c r="C4828">
        <v>2</v>
      </c>
      <c r="D4828">
        <v>1154.6399999999999</v>
      </c>
      <c r="E4828" s="11">
        <f t="shared" ca="1" si="459"/>
        <v>567</v>
      </c>
      <c r="F4828">
        <f t="shared" ca="1" si="454"/>
        <v>1</v>
      </c>
      <c r="G4828">
        <f t="shared" si="455"/>
        <v>2</v>
      </c>
      <c r="H4828">
        <f t="shared" si="456"/>
        <v>2</v>
      </c>
      <c r="I4828">
        <f t="shared" ca="1" si="457"/>
        <v>5</v>
      </c>
      <c r="J4828" t="str">
        <f t="shared" ca="1" si="458"/>
        <v>Loyal</v>
      </c>
    </row>
    <row r="4829" spans="1:10" x14ac:dyDescent="0.3">
      <c r="A4829" s="10" t="s">
        <v>3446</v>
      </c>
      <c r="B4829" s="2">
        <v>45653</v>
      </c>
      <c r="C4829">
        <v>1</v>
      </c>
      <c r="D4829">
        <v>1884.18</v>
      </c>
      <c r="E4829" s="11">
        <f t="shared" ca="1" si="459"/>
        <v>426</v>
      </c>
      <c r="F4829">
        <f t="shared" ca="1" si="454"/>
        <v>1</v>
      </c>
      <c r="G4829">
        <f t="shared" si="455"/>
        <v>1</v>
      </c>
      <c r="H4829">
        <f t="shared" si="456"/>
        <v>2</v>
      </c>
      <c r="I4829">
        <f t="shared" ca="1" si="457"/>
        <v>4</v>
      </c>
      <c r="J4829" t="str">
        <f t="shared" ca="1" si="458"/>
        <v>At Risk</v>
      </c>
    </row>
    <row r="4830" spans="1:10" x14ac:dyDescent="0.3">
      <c r="A4830" s="10" t="s">
        <v>4437</v>
      </c>
      <c r="B4830" s="2">
        <v>45600</v>
      </c>
      <c r="C4830">
        <v>1</v>
      </c>
      <c r="D4830">
        <v>891.66</v>
      </c>
      <c r="E4830" s="11">
        <f t="shared" ca="1" si="459"/>
        <v>479</v>
      </c>
      <c r="F4830">
        <f t="shared" ca="1" si="454"/>
        <v>1</v>
      </c>
      <c r="G4830">
        <f t="shared" si="455"/>
        <v>1</v>
      </c>
      <c r="H4830">
        <f t="shared" si="456"/>
        <v>1</v>
      </c>
      <c r="I4830">
        <f t="shared" ca="1" si="457"/>
        <v>3</v>
      </c>
      <c r="J4830" t="str">
        <f t="shared" ca="1" si="458"/>
        <v>Lost</v>
      </c>
    </row>
    <row r="4831" spans="1:10" x14ac:dyDescent="0.3">
      <c r="A4831" s="10" t="s">
        <v>3591</v>
      </c>
      <c r="B4831" s="2">
        <v>45426</v>
      </c>
      <c r="C4831">
        <v>1</v>
      </c>
      <c r="D4831">
        <v>1199.48</v>
      </c>
      <c r="E4831" s="11">
        <f t="shared" ca="1" si="459"/>
        <v>653</v>
      </c>
      <c r="F4831">
        <f t="shared" ca="1" si="454"/>
        <v>1</v>
      </c>
      <c r="G4831">
        <f t="shared" si="455"/>
        <v>1</v>
      </c>
      <c r="H4831">
        <f t="shared" si="456"/>
        <v>2</v>
      </c>
      <c r="I4831">
        <f t="shared" ca="1" si="457"/>
        <v>4</v>
      </c>
      <c r="J4831" t="str">
        <f t="shared" ca="1" si="458"/>
        <v>At Risk</v>
      </c>
    </row>
    <row r="4832" spans="1:10" x14ac:dyDescent="0.3">
      <c r="A4832" s="10" t="s">
        <v>2608</v>
      </c>
      <c r="B4832" s="2">
        <v>45465</v>
      </c>
      <c r="C4832">
        <v>1</v>
      </c>
      <c r="D4832">
        <v>2390.79</v>
      </c>
      <c r="E4832" s="11">
        <f t="shared" ca="1" si="459"/>
        <v>614</v>
      </c>
      <c r="F4832">
        <f t="shared" ca="1" si="454"/>
        <v>1</v>
      </c>
      <c r="G4832">
        <f t="shared" si="455"/>
        <v>1</v>
      </c>
      <c r="H4832">
        <f t="shared" si="456"/>
        <v>3</v>
      </c>
      <c r="I4832">
        <f t="shared" ca="1" si="457"/>
        <v>5</v>
      </c>
      <c r="J4832" t="str">
        <f t="shared" ca="1" si="458"/>
        <v>Loyal</v>
      </c>
    </row>
    <row r="4833" spans="1:10" x14ac:dyDescent="0.3">
      <c r="A4833" s="10" t="s">
        <v>446</v>
      </c>
      <c r="B4833" s="2">
        <v>45459</v>
      </c>
      <c r="C4833">
        <v>2</v>
      </c>
      <c r="D4833">
        <v>3177.92</v>
      </c>
      <c r="E4833" s="11">
        <f t="shared" ca="1" si="459"/>
        <v>620</v>
      </c>
      <c r="F4833">
        <f t="shared" ca="1" si="454"/>
        <v>1</v>
      </c>
      <c r="G4833">
        <f t="shared" si="455"/>
        <v>2</v>
      </c>
      <c r="H4833">
        <f t="shared" si="456"/>
        <v>3</v>
      </c>
      <c r="I4833">
        <f t="shared" ca="1" si="457"/>
        <v>6</v>
      </c>
      <c r="J4833" t="str">
        <f t="shared" ca="1" si="458"/>
        <v>Loyal</v>
      </c>
    </row>
    <row r="4834" spans="1:10" x14ac:dyDescent="0.3">
      <c r="A4834" s="10" t="s">
        <v>4255</v>
      </c>
      <c r="B4834" s="2">
        <v>45589</v>
      </c>
      <c r="C4834">
        <v>2</v>
      </c>
      <c r="D4834">
        <v>1976.13</v>
      </c>
      <c r="E4834" s="11">
        <f t="shared" ca="1" si="459"/>
        <v>490</v>
      </c>
      <c r="F4834">
        <f t="shared" ca="1" si="454"/>
        <v>1</v>
      </c>
      <c r="G4834">
        <f t="shared" si="455"/>
        <v>2</v>
      </c>
      <c r="H4834">
        <f t="shared" si="456"/>
        <v>2</v>
      </c>
      <c r="I4834">
        <f t="shared" ca="1" si="457"/>
        <v>5</v>
      </c>
      <c r="J4834" t="str">
        <f t="shared" ca="1" si="458"/>
        <v>Loyal</v>
      </c>
    </row>
    <row r="4835" spans="1:10" x14ac:dyDescent="0.3">
      <c r="A4835" s="10" t="s">
        <v>2756</v>
      </c>
      <c r="B4835" s="2">
        <v>45515</v>
      </c>
      <c r="C4835">
        <v>1</v>
      </c>
      <c r="D4835">
        <v>220.69</v>
      </c>
      <c r="E4835" s="11">
        <f t="shared" ca="1" si="459"/>
        <v>564</v>
      </c>
      <c r="F4835">
        <f t="shared" ca="1" si="454"/>
        <v>1</v>
      </c>
      <c r="G4835">
        <f t="shared" si="455"/>
        <v>1</v>
      </c>
      <c r="H4835">
        <f t="shared" si="456"/>
        <v>1</v>
      </c>
      <c r="I4835">
        <f t="shared" ca="1" si="457"/>
        <v>3</v>
      </c>
      <c r="J4835" t="str">
        <f t="shared" ca="1" si="458"/>
        <v>Lost</v>
      </c>
    </row>
    <row r="4836" spans="1:10" x14ac:dyDescent="0.3">
      <c r="A4836" s="10" t="s">
        <v>3035</v>
      </c>
      <c r="B4836" s="2">
        <v>45635</v>
      </c>
      <c r="C4836">
        <v>3</v>
      </c>
      <c r="D4836">
        <v>5056.5999999999995</v>
      </c>
      <c r="E4836" s="11">
        <f t="shared" ca="1" si="459"/>
        <v>444</v>
      </c>
      <c r="F4836">
        <f t="shared" ca="1" si="454"/>
        <v>1</v>
      </c>
      <c r="G4836">
        <f t="shared" si="455"/>
        <v>3</v>
      </c>
      <c r="H4836">
        <f t="shared" si="456"/>
        <v>3</v>
      </c>
      <c r="I4836">
        <f t="shared" ca="1" si="457"/>
        <v>7</v>
      </c>
      <c r="J4836" t="str">
        <f t="shared" ca="1" si="458"/>
        <v>Champion</v>
      </c>
    </row>
    <row r="4837" spans="1:10" x14ac:dyDescent="0.3">
      <c r="A4837" s="10" t="s">
        <v>4041</v>
      </c>
      <c r="B4837" s="2">
        <v>45325</v>
      </c>
      <c r="C4837">
        <v>1</v>
      </c>
      <c r="D4837">
        <v>138.43</v>
      </c>
      <c r="E4837" s="11">
        <f t="shared" ca="1" si="459"/>
        <v>754</v>
      </c>
      <c r="F4837">
        <f t="shared" ca="1" si="454"/>
        <v>1</v>
      </c>
      <c r="G4837">
        <f t="shared" si="455"/>
        <v>1</v>
      </c>
      <c r="H4837">
        <f t="shared" si="456"/>
        <v>1</v>
      </c>
      <c r="I4837">
        <f t="shared" ca="1" si="457"/>
        <v>3</v>
      </c>
      <c r="J4837" t="str">
        <f t="shared" ca="1" si="458"/>
        <v>Lost</v>
      </c>
    </row>
    <row r="4838" spans="1:10" x14ac:dyDescent="0.3">
      <c r="A4838" s="10" t="s">
        <v>5733</v>
      </c>
      <c r="B4838" s="2">
        <v>45427</v>
      </c>
      <c r="C4838">
        <v>1</v>
      </c>
      <c r="D4838">
        <v>2240.42</v>
      </c>
      <c r="E4838" s="11">
        <f t="shared" ca="1" si="459"/>
        <v>652</v>
      </c>
      <c r="F4838">
        <f t="shared" ca="1" si="454"/>
        <v>1</v>
      </c>
      <c r="G4838">
        <f t="shared" si="455"/>
        <v>1</v>
      </c>
      <c r="H4838">
        <f t="shared" si="456"/>
        <v>3</v>
      </c>
      <c r="I4838">
        <f t="shared" ca="1" si="457"/>
        <v>5</v>
      </c>
      <c r="J4838" t="str">
        <f t="shared" ca="1" si="458"/>
        <v>Loyal</v>
      </c>
    </row>
    <row r="4839" spans="1:10" x14ac:dyDescent="0.3">
      <c r="A4839" s="10" t="s">
        <v>2112</v>
      </c>
      <c r="B4839" s="2">
        <v>45381</v>
      </c>
      <c r="C4839">
        <v>3</v>
      </c>
      <c r="D4839">
        <v>1692.34</v>
      </c>
      <c r="E4839" s="11">
        <f t="shared" ca="1" si="459"/>
        <v>698</v>
      </c>
      <c r="F4839">
        <f t="shared" ca="1" si="454"/>
        <v>1</v>
      </c>
      <c r="G4839">
        <f t="shared" si="455"/>
        <v>3</v>
      </c>
      <c r="H4839">
        <f t="shared" si="456"/>
        <v>2</v>
      </c>
      <c r="I4839">
        <f t="shared" ca="1" si="457"/>
        <v>6</v>
      </c>
      <c r="J4839" t="str">
        <f t="shared" ca="1" si="458"/>
        <v>Loyal</v>
      </c>
    </row>
    <row r="4840" spans="1:10" x14ac:dyDescent="0.3">
      <c r="A4840" s="10" t="s">
        <v>2737</v>
      </c>
      <c r="B4840" s="2">
        <v>45648</v>
      </c>
      <c r="C4840">
        <v>3</v>
      </c>
      <c r="D4840">
        <v>1943.95</v>
      </c>
      <c r="E4840" s="11">
        <f t="shared" ca="1" si="459"/>
        <v>431</v>
      </c>
      <c r="F4840">
        <f t="shared" ca="1" si="454"/>
        <v>1</v>
      </c>
      <c r="G4840">
        <f t="shared" si="455"/>
        <v>3</v>
      </c>
      <c r="H4840">
        <f t="shared" si="456"/>
        <v>2</v>
      </c>
      <c r="I4840">
        <f t="shared" ca="1" si="457"/>
        <v>6</v>
      </c>
      <c r="J4840" t="str">
        <f t="shared" ca="1" si="458"/>
        <v>Loyal</v>
      </c>
    </row>
    <row r="4841" spans="1:10" x14ac:dyDescent="0.3">
      <c r="A4841" s="10" t="s">
        <v>5983</v>
      </c>
      <c r="B4841" s="2">
        <v>45655</v>
      </c>
      <c r="C4841">
        <v>1</v>
      </c>
      <c r="D4841">
        <v>657.77</v>
      </c>
      <c r="E4841" s="11">
        <f t="shared" ca="1" si="459"/>
        <v>424</v>
      </c>
      <c r="F4841">
        <f t="shared" ca="1" si="454"/>
        <v>1</v>
      </c>
      <c r="G4841">
        <f t="shared" si="455"/>
        <v>1</v>
      </c>
      <c r="H4841">
        <f t="shared" si="456"/>
        <v>1</v>
      </c>
      <c r="I4841">
        <f t="shared" ca="1" si="457"/>
        <v>3</v>
      </c>
      <c r="J4841" t="str">
        <f t="shared" ca="1" si="458"/>
        <v>Lost</v>
      </c>
    </row>
    <row r="4842" spans="1:10" x14ac:dyDescent="0.3">
      <c r="A4842" s="10" t="s">
        <v>1314</v>
      </c>
      <c r="B4842" s="2">
        <v>45574</v>
      </c>
      <c r="C4842">
        <v>2</v>
      </c>
      <c r="D4842">
        <v>760.04</v>
      </c>
      <c r="E4842" s="11">
        <f t="shared" ca="1" si="459"/>
        <v>505</v>
      </c>
      <c r="F4842">
        <f t="shared" ca="1" si="454"/>
        <v>1</v>
      </c>
      <c r="G4842">
        <f t="shared" si="455"/>
        <v>2</v>
      </c>
      <c r="H4842">
        <f t="shared" si="456"/>
        <v>1</v>
      </c>
      <c r="I4842">
        <f t="shared" ca="1" si="457"/>
        <v>4</v>
      </c>
      <c r="J4842" t="str">
        <f t="shared" ca="1" si="458"/>
        <v>At Risk</v>
      </c>
    </row>
    <row r="4843" spans="1:10" x14ac:dyDescent="0.3">
      <c r="A4843" s="10" t="s">
        <v>1858</v>
      </c>
      <c r="B4843" s="2">
        <v>45513</v>
      </c>
      <c r="C4843">
        <v>1</v>
      </c>
      <c r="D4843">
        <v>235.07</v>
      </c>
      <c r="E4843" s="11">
        <f t="shared" ca="1" si="459"/>
        <v>566</v>
      </c>
      <c r="F4843">
        <f t="shared" ca="1" si="454"/>
        <v>1</v>
      </c>
      <c r="G4843">
        <f t="shared" si="455"/>
        <v>1</v>
      </c>
      <c r="H4843">
        <f t="shared" si="456"/>
        <v>1</v>
      </c>
      <c r="I4843">
        <f t="shared" ca="1" si="457"/>
        <v>3</v>
      </c>
      <c r="J4843" t="str">
        <f t="shared" ca="1" si="458"/>
        <v>Lost</v>
      </c>
    </row>
    <row r="4844" spans="1:10" x14ac:dyDescent="0.3">
      <c r="A4844" s="10" t="s">
        <v>307</v>
      </c>
      <c r="B4844" s="2">
        <v>45476</v>
      </c>
      <c r="C4844">
        <v>3</v>
      </c>
      <c r="D4844">
        <v>3287.71</v>
      </c>
      <c r="E4844" s="11">
        <f t="shared" ca="1" si="459"/>
        <v>603</v>
      </c>
      <c r="F4844">
        <f t="shared" ca="1" si="454"/>
        <v>1</v>
      </c>
      <c r="G4844">
        <f t="shared" si="455"/>
        <v>3</v>
      </c>
      <c r="H4844">
        <f t="shared" si="456"/>
        <v>3</v>
      </c>
      <c r="I4844">
        <f t="shared" ca="1" si="457"/>
        <v>7</v>
      </c>
      <c r="J4844" t="str">
        <f t="shared" ca="1" si="458"/>
        <v>Champion</v>
      </c>
    </row>
    <row r="4845" spans="1:10" x14ac:dyDescent="0.3">
      <c r="A4845" s="10" t="s">
        <v>139</v>
      </c>
      <c r="B4845" s="2">
        <v>45630</v>
      </c>
      <c r="C4845">
        <v>2</v>
      </c>
      <c r="D4845">
        <v>2284.19</v>
      </c>
      <c r="E4845" s="11">
        <f t="shared" ca="1" si="459"/>
        <v>449</v>
      </c>
      <c r="F4845">
        <f t="shared" ca="1" si="454"/>
        <v>1</v>
      </c>
      <c r="G4845">
        <f t="shared" si="455"/>
        <v>2</v>
      </c>
      <c r="H4845">
        <f t="shared" si="456"/>
        <v>3</v>
      </c>
      <c r="I4845">
        <f t="shared" ca="1" si="457"/>
        <v>6</v>
      </c>
      <c r="J4845" t="str">
        <f t="shared" ca="1" si="458"/>
        <v>Loyal</v>
      </c>
    </row>
    <row r="4846" spans="1:10" x14ac:dyDescent="0.3">
      <c r="A4846" s="10" t="s">
        <v>5491</v>
      </c>
      <c r="B4846" s="2">
        <v>45406</v>
      </c>
      <c r="C4846">
        <v>1</v>
      </c>
      <c r="D4846">
        <v>174.99</v>
      </c>
      <c r="E4846" s="11">
        <f t="shared" ca="1" si="459"/>
        <v>673</v>
      </c>
      <c r="F4846">
        <f t="shared" ca="1" si="454"/>
        <v>1</v>
      </c>
      <c r="G4846">
        <f t="shared" si="455"/>
        <v>1</v>
      </c>
      <c r="H4846">
        <f t="shared" si="456"/>
        <v>1</v>
      </c>
      <c r="I4846">
        <f t="shared" ca="1" si="457"/>
        <v>3</v>
      </c>
      <c r="J4846" t="str">
        <f t="shared" ca="1" si="458"/>
        <v>Lost</v>
      </c>
    </row>
    <row r="4847" spans="1:10" x14ac:dyDescent="0.3">
      <c r="A4847" s="10" t="s">
        <v>5360</v>
      </c>
      <c r="B4847" s="2">
        <v>45566</v>
      </c>
      <c r="C4847">
        <v>1</v>
      </c>
      <c r="D4847">
        <v>1587.29</v>
      </c>
      <c r="E4847" s="11">
        <f t="shared" ca="1" si="459"/>
        <v>513</v>
      </c>
      <c r="F4847">
        <f t="shared" ca="1" si="454"/>
        <v>1</v>
      </c>
      <c r="G4847">
        <f t="shared" si="455"/>
        <v>1</v>
      </c>
      <c r="H4847">
        <f t="shared" si="456"/>
        <v>2</v>
      </c>
      <c r="I4847">
        <f t="shared" ca="1" si="457"/>
        <v>4</v>
      </c>
      <c r="J4847" t="str">
        <f t="shared" ca="1" si="458"/>
        <v>At Risk</v>
      </c>
    </row>
    <row r="4848" spans="1:10" x14ac:dyDescent="0.3">
      <c r="A4848" s="10" t="s">
        <v>4232</v>
      </c>
      <c r="B4848" s="2">
        <v>45624</v>
      </c>
      <c r="C4848">
        <v>2</v>
      </c>
      <c r="D4848">
        <v>1863.72</v>
      </c>
      <c r="E4848" s="11">
        <f t="shared" ca="1" si="459"/>
        <v>455</v>
      </c>
      <c r="F4848">
        <f t="shared" ca="1" si="454"/>
        <v>1</v>
      </c>
      <c r="G4848">
        <f t="shared" si="455"/>
        <v>2</v>
      </c>
      <c r="H4848">
        <f t="shared" si="456"/>
        <v>2</v>
      </c>
      <c r="I4848">
        <f t="shared" ca="1" si="457"/>
        <v>5</v>
      </c>
      <c r="J4848" t="str">
        <f t="shared" ca="1" si="458"/>
        <v>Loyal</v>
      </c>
    </row>
    <row r="4849" spans="1:10" x14ac:dyDescent="0.3">
      <c r="A4849" s="10" t="s">
        <v>2291</v>
      </c>
      <c r="B4849" s="2">
        <v>45471</v>
      </c>
      <c r="C4849">
        <v>1</v>
      </c>
      <c r="D4849">
        <v>4043.64</v>
      </c>
      <c r="E4849" s="11">
        <f t="shared" ca="1" si="459"/>
        <v>608</v>
      </c>
      <c r="F4849">
        <f t="shared" ca="1" si="454"/>
        <v>1</v>
      </c>
      <c r="G4849">
        <f t="shared" si="455"/>
        <v>1</v>
      </c>
      <c r="H4849">
        <f t="shared" si="456"/>
        <v>3</v>
      </c>
      <c r="I4849">
        <f t="shared" ca="1" si="457"/>
        <v>5</v>
      </c>
      <c r="J4849" t="str">
        <f t="shared" ca="1" si="458"/>
        <v>Loyal</v>
      </c>
    </row>
    <row r="4850" spans="1:10" x14ac:dyDescent="0.3">
      <c r="A4850" s="10" t="s">
        <v>556</v>
      </c>
      <c r="B4850" s="2">
        <v>45465</v>
      </c>
      <c r="C4850">
        <v>1</v>
      </c>
      <c r="D4850">
        <v>752.37</v>
      </c>
      <c r="E4850" s="11">
        <f t="shared" ca="1" si="459"/>
        <v>614</v>
      </c>
      <c r="F4850">
        <f t="shared" ca="1" si="454"/>
        <v>1</v>
      </c>
      <c r="G4850">
        <f t="shared" si="455"/>
        <v>1</v>
      </c>
      <c r="H4850">
        <f t="shared" si="456"/>
        <v>1</v>
      </c>
      <c r="I4850">
        <f t="shared" ca="1" si="457"/>
        <v>3</v>
      </c>
      <c r="J4850" t="str">
        <f t="shared" ca="1" si="458"/>
        <v>Lost</v>
      </c>
    </row>
    <row r="4851" spans="1:10" x14ac:dyDescent="0.3">
      <c r="A4851" s="10" t="s">
        <v>4492</v>
      </c>
      <c r="B4851" s="2">
        <v>45586</v>
      </c>
      <c r="C4851">
        <v>1</v>
      </c>
      <c r="D4851">
        <v>1788</v>
      </c>
      <c r="E4851" s="11">
        <f t="shared" ca="1" si="459"/>
        <v>493</v>
      </c>
      <c r="F4851">
        <f t="shared" ca="1" si="454"/>
        <v>1</v>
      </c>
      <c r="G4851">
        <f t="shared" si="455"/>
        <v>1</v>
      </c>
      <c r="H4851">
        <f t="shared" si="456"/>
        <v>2</v>
      </c>
      <c r="I4851">
        <f t="shared" ca="1" si="457"/>
        <v>4</v>
      </c>
      <c r="J4851" t="str">
        <f t="shared" ca="1" si="458"/>
        <v>At Risk</v>
      </c>
    </row>
    <row r="4852" spans="1:10" x14ac:dyDescent="0.3">
      <c r="A4852" s="10" t="s">
        <v>5376</v>
      </c>
      <c r="B4852" s="2">
        <v>45314</v>
      </c>
      <c r="C4852">
        <v>1</v>
      </c>
      <c r="D4852">
        <v>719.23</v>
      </c>
      <c r="E4852" s="11">
        <f t="shared" ca="1" si="459"/>
        <v>765</v>
      </c>
      <c r="F4852">
        <f t="shared" ca="1" si="454"/>
        <v>1</v>
      </c>
      <c r="G4852">
        <f t="shared" si="455"/>
        <v>1</v>
      </c>
      <c r="H4852">
        <f t="shared" si="456"/>
        <v>1</v>
      </c>
      <c r="I4852">
        <f t="shared" ca="1" si="457"/>
        <v>3</v>
      </c>
      <c r="J4852" t="str">
        <f t="shared" ca="1" si="458"/>
        <v>Lost</v>
      </c>
    </row>
    <row r="4853" spans="1:10" x14ac:dyDescent="0.3">
      <c r="A4853" s="10" t="s">
        <v>4442</v>
      </c>
      <c r="B4853" s="2">
        <v>45573</v>
      </c>
      <c r="C4853">
        <v>2</v>
      </c>
      <c r="D4853">
        <v>3717.2299999999996</v>
      </c>
      <c r="E4853" s="11">
        <f t="shared" ca="1" si="459"/>
        <v>506</v>
      </c>
      <c r="F4853">
        <f t="shared" ca="1" si="454"/>
        <v>1</v>
      </c>
      <c r="G4853">
        <f t="shared" si="455"/>
        <v>2</v>
      </c>
      <c r="H4853">
        <f t="shared" si="456"/>
        <v>3</v>
      </c>
      <c r="I4853">
        <f t="shared" ca="1" si="457"/>
        <v>6</v>
      </c>
      <c r="J4853" t="str">
        <f t="shared" ca="1" si="458"/>
        <v>Loyal</v>
      </c>
    </row>
    <row r="4854" spans="1:10" x14ac:dyDescent="0.3">
      <c r="A4854" s="10" t="s">
        <v>482</v>
      </c>
      <c r="B4854" s="2">
        <v>45491</v>
      </c>
      <c r="C4854">
        <v>2</v>
      </c>
      <c r="D4854">
        <v>3366.16</v>
      </c>
      <c r="E4854" s="11">
        <f t="shared" ca="1" si="459"/>
        <v>588</v>
      </c>
      <c r="F4854">
        <f t="shared" ca="1" si="454"/>
        <v>1</v>
      </c>
      <c r="G4854">
        <f t="shared" si="455"/>
        <v>2</v>
      </c>
      <c r="H4854">
        <f t="shared" si="456"/>
        <v>3</v>
      </c>
      <c r="I4854">
        <f t="shared" ca="1" si="457"/>
        <v>6</v>
      </c>
      <c r="J4854" t="str">
        <f t="shared" ca="1" si="458"/>
        <v>Loyal</v>
      </c>
    </row>
    <row r="4855" spans="1:10" x14ac:dyDescent="0.3">
      <c r="A4855" s="10" t="s">
        <v>1718</v>
      </c>
      <c r="B4855" s="2">
        <v>45651</v>
      </c>
      <c r="C4855">
        <v>2</v>
      </c>
      <c r="D4855">
        <v>1625.38</v>
      </c>
      <c r="E4855" s="11">
        <f t="shared" ca="1" si="459"/>
        <v>428</v>
      </c>
      <c r="F4855">
        <f t="shared" ca="1" si="454"/>
        <v>1</v>
      </c>
      <c r="G4855">
        <f t="shared" si="455"/>
        <v>2</v>
      </c>
      <c r="H4855">
        <f t="shared" si="456"/>
        <v>2</v>
      </c>
      <c r="I4855">
        <f t="shared" ca="1" si="457"/>
        <v>5</v>
      </c>
      <c r="J4855" t="str">
        <f t="shared" ca="1" si="458"/>
        <v>Loyal</v>
      </c>
    </row>
    <row r="4856" spans="1:10" x14ac:dyDescent="0.3">
      <c r="A4856" s="10" t="s">
        <v>2004</v>
      </c>
      <c r="B4856" s="2">
        <v>45317</v>
      </c>
      <c r="C4856">
        <v>1</v>
      </c>
      <c r="D4856">
        <v>1680.51</v>
      </c>
      <c r="E4856" s="11">
        <f t="shared" ca="1" si="459"/>
        <v>762</v>
      </c>
      <c r="F4856">
        <f t="shared" ca="1" si="454"/>
        <v>1</v>
      </c>
      <c r="G4856">
        <f t="shared" si="455"/>
        <v>1</v>
      </c>
      <c r="H4856">
        <f t="shared" si="456"/>
        <v>2</v>
      </c>
      <c r="I4856">
        <f t="shared" ca="1" si="457"/>
        <v>4</v>
      </c>
      <c r="J4856" t="str">
        <f t="shared" ca="1" si="458"/>
        <v>At Risk</v>
      </c>
    </row>
    <row r="4857" spans="1:10" x14ac:dyDescent="0.3">
      <c r="A4857" s="10" t="s">
        <v>4347</v>
      </c>
      <c r="B4857" s="2">
        <v>45354</v>
      </c>
      <c r="C4857">
        <v>1</v>
      </c>
      <c r="D4857">
        <v>142.82</v>
      </c>
      <c r="E4857" s="11">
        <f t="shared" ca="1" si="459"/>
        <v>725</v>
      </c>
      <c r="F4857">
        <f t="shared" ca="1" si="454"/>
        <v>1</v>
      </c>
      <c r="G4857">
        <f t="shared" si="455"/>
        <v>1</v>
      </c>
      <c r="H4857">
        <f t="shared" si="456"/>
        <v>1</v>
      </c>
      <c r="I4857">
        <f t="shared" ca="1" si="457"/>
        <v>3</v>
      </c>
      <c r="J4857" t="str">
        <f t="shared" ca="1" si="458"/>
        <v>Lost</v>
      </c>
    </row>
    <row r="4858" spans="1:10" x14ac:dyDescent="0.3">
      <c r="A4858" s="10" t="s">
        <v>2463</v>
      </c>
      <c r="B4858" s="2">
        <v>45335</v>
      </c>
      <c r="C4858">
        <v>1</v>
      </c>
      <c r="D4858">
        <v>2834.64</v>
      </c>
      <c r="E4858" s="11">
        <f t="shared" ca="1" si="459"/>
        <v>744</v>
      </c>
      <c r="F4858">
        <f t="shared" ca="1" si="454"/>
        <v>1</v>
      </c>
      <c r="G4858">
        <f t="shared" si="455"/>
        <v>1</v>
      </c>
      <c r="H4858">
        <f t="shared" si="456"/>
        <v>3</v>
      </c>
      <c r="I4858">
        <f t="shared" ca="1" si="457"/>
        <v>5</v>
      </c>
      <c r="J4858" t="str">
        <f t="shared" ca="1" si="458"/>
        <v>Loyal</v>
      </c>
    </row>
    <row r="4859" spans="1:10" x14ac:dyDescent="0.3">
      <c r="A4859" s="10" t="s">
        <v>3807</v>
      </c>
      <c r="B4859" s="2">
        <v>45526</v>
      </c>
      <c r="C4859">
        <v>2</v>
      </c>
      <c r="D4859">
        <v>2514.2600000000002</v>
      </c>
      <c r="E4859" s="11">
        <f t="shared" ca="1" si="459"/>
        <v>553</v>
      </c>
      <c r="F4859">
        <f t="shared" ca="1" si="454"/>
        <v>1</v>
      </c>
      <c r="G4859">
        <f t="shared" si="455"/>
        <v>2</v>
      </c>
      <c r="H4859">
        <f t="shared" si="456"/>
        <v>3</v>
      </c>
      <c r="I4859">
        <f t="shared" ca="1" si="457"/>
        <v>6</v>
      </c>
      <c r="J4859" t="str">
        <f t="shared" ca="1" si="458"/>
        <v>Loyal</v>
      </c>
    </row>
    <row r="4860" spans="1:10" x14ac:dyDescent="0.3">
      <c r="A4860" s="10" t="s">
        <v>1123</v>
      </c>
      <c r="B4860" s="2">
        <v>45498</v>
      </c>
      <c r="C4860">
        <v>2</v>
      </c>
      <c r="D4860">
        <v>2500.56</v>
      </c>
      <c r="E4860" s="11">
        <f t="shared" ca="1" si="459"/>
        <v>581</v>
      </c>
      <c r="F4860">
        <f t="shared" ca="1" si="454"/>
        <v>1</v>
      </c>
      <c r="G4860">
        <f t="shared" si="455"/>
        <v>2</v>
      </c>
      <c r="H4860">
        <f t="shared" si="456"/>
        <v>3</v>
      </c>
      <c r="I4860">
        <f t="shared" ca="1" si="457"/>
        <v>6</v>
      </c>
      <c r="J4860" t="str">
        <f t="shared" ca="1" si="458"/>
        <v>Loyal</v>
      </c>
    </row>
    <row r="4861" spans="1:10" x14ac:dyDescent="0.3">
      <c r="A4861" s="10" t="s">
        <v>3495</v>
      </c>
      <c r="B4861" s="2">
        <v>45402</v>
      </c>
      <c r="C4861">
        <v>1</v>
      </c>
      <c r="D4861">
        <v>799.4</v>
      </c>
      <c r="E4861" s="11">
        <f t="shared" ca="1" si="459"/>
        <v>677</v>
      </c>
      <c r="F4861">
        <f t="shared" ca="1" si="454"/>
        <v>1</v>
      </c>
      <c r="G4861">
        <f t="shared" si="455"/>
        <v>1</v>
      </c>
      <c r="H4861">
        <f t="shared" si="456"/>
        <v>1</v>
      </c>
      <c r="I4861">
        <f t="shared" ca="1" si="457"/>
        <v>3</v>
      </c>
      <c r="J4861" t="str">
        <f t="shared" ca="1" si="458"/>
        <v>Lost</v>
      </c>
    </row>
    <row r="4862" spans="1:10" x14ac:dyDescent="0.3">
      <c r="A4862" s="10" t="s">
        <v>2123</v>
      </c>
      <c r="B4862" s="2">
        <v>45554</v>
      </c>
      <c r="C4862">
        <v>2</v>
      </c>
      <c r="D4862">
        <v>3237.43</v>
      </c>
      <c r="E4862" s="11">
        <f t="shared" ca="1" si="459"/>
        <v>525</v>
      </c>
      <c r="F4862">
        <f t="shared" ca="1" si="454"/>
        <v>1</v>
      </c>
      <c r="G4862">
        <f t="shared" si="455"/>
        <v>2</v>
      </c>
      <c r="H4862">
        <f t="shared" si="456"/>
        <v>3</v>
      </c>
      <c r="I4862">
        <f t="shared" ca="1" si="457"/>
        <v>6</v>
      </c>
      <c r="J4862" t="str">
        <f t="shared" ca="1" si="458"/>
        <v>Loyal</v>
      </c>
    </row>
    <row r="4863" spans="1:10" x14ac:dyDescent="0.3">
      <c r="A4863" s="10" t="s">
        <v>944</v>
      </c>
      <c r="B4863" s="2">
        <v>45470</v>
      </c>
      <c r="C4863">
        <v>1</v>
      </c>
      <c r="D4863">
        <v>811.69</v>
      </c>
      <c r="E4863" s="11">
        <f t="shared" ca="1" si="459"/>
        <v>609</v>
      </c>
      <c r="F4863">
        <f t="shared" ca="1" si="454"/>
        <v>1</v>
      </c>
      <c r="G4863">
        <f t="shared" si="455"/>
        <v>1</v>
      </c>
      <c r="H4863">
        <f t="shared" si="456"/>
        <v>1</v>
      </c>
      <c r="I4863">
        <f t="shared" ca="1" si="457"/>
        <v>3</v>
      </c>
      <c r="J4863" t="str">
        <f t="shared" ca="1" si="458"/>
        <v>Lost</v>
      </c>
    </row>
    <row r="4864" spans="1:10" x14ac:dyDescent="0.3">
      <c r="A4864" s="10" t="s">
        <v>2814</v>
      </c>
      <c r="B4864" s="2">
        <v>45577</v>
      </c>
      <c r="C4864">
        <v>2</v>
      </c>
      <c r="D4864">
        <v>1822.56</v>
      </c>
      <c r="E4864" s="11">
        <f t="shared" ca="1" si="459"/>
        <v>502</v>
      </c>
      <c r="F4864">
        <f t="shared" ca="1" si="454"/>
        <v>1</v>
      </c>
      <c r="G4864">
        <f t="shared" si="455"/>
        <v>2</v>
      </c>
      <c r="H4864">
        <f t="shared" si="456"/>
        <v>2</v>
      </c>
      <c r="I4864">
        <f t="shared" ca="1" si="457"/>
        <v>5</v>
      </c>
      <c r="J4864" t="str">
        <f t="shared" ca="1" si="458"/>
        <v>Loyal</v>
      </c>
    </row>
    <row r="4865" spans="1:10" x14ac:dyDescent="0.3">
      <c r="A4865" s="10" t="s">
        <v>1022</v>
      </c>
      <c r="B4865" s="2">
        <v>45532</v>
      </c>
      <c r="C4865">
        <v>1</v>
      </c>
      <c r="D4865">
        <v>1129.81</v>
      </c>
      <c r="E4865" s="11">
        <f t="shared" ca="1" si="459"/>
        <v>547</v>
      </c>
      <c r="F4865">
        <f t="shared" ca="1" si="454"/>
        <v>1</v>
      </c>
      <c r="G4865">
        <f t="shared" si="455"/>
        <v>1</v>
      </c>
      <c r="H4865">
        <f t="shared" si="456"/>
        <v>2</v>
      </c>
      <c r="I4865">
        <f t="shared" ca="1" si="457"/>
        <v>4</v>
      </c>
      <c r="J4865" t="str">
        <f t="shared" ca="1" si="458"/>
        <v>At Risk</v>
      </c>
    </row>
    <row r="4866" spans="1:10" x14ac:dyDescent="0.3">
      <c r="A4866" s="10" t="s">
        <v>5995</v>
      </c>
      <c r="B4866" s="2">
        <v>45396</v>
      </c>
      <c r="C4866">
        <v>1</v>
      </c>
      <c r="D4866">
        <v>1619.05</v>
      </c>
      <c r="E4866" s="11">
        <f t="shared" ca="1" si="459"/>
        <v>683</v>
      </c>
      <c r="F4866">
        <f t="shared" ca="1" si="454"/>
        <v>1</v>
      </c>
      <c r="G4866">
        <f t="shared" si="455"/>
        <v>1</v>
      </c>
      <c r="H4866">
        <f t="shared" si="456"/>
        <v>2</v>
      </c>
      <c r="I4866">
        <f t="shared" ca="1" si="457"/>
        <v>4</v>
      </c>
      <c r="J4866" t="str">
        <f t="shared" ca="1" si="458"/>
        <v>At Risk</v>
      </c>
    </row>
    <row r="4867" spans="1:10" x14ac:dyDescent="0.3">
      <c r="A4867" s="10" t="s">
        <v>3121</v>
      </c>
      <c r="B4867" s="2">
        <v>45565</v>
      </c>
      <c r="C4867">
        <v>2</v>
      </c>
      <c r="D4867">
        <v>4696.09</v>
      </c>
      <c r="E4867" s="11">
        <f t="shared" ca="1" si="459"/>
        <v>514</v>
      </c>
      <c r="F4867">
        <f t="shared" ref="F4867:F4930" ca="1" si="460">_xlfn.IFS(E4867&lt;100,3,E4867&lt;=200,2,E4867&gt;200,1)</f>
        <v>1</v>
      </c>
      <c r="G4867">
        <f t="shared" ref="G4867:G4930" si="461">_xlfn.IFS(C4867&gt;=3,3,C4867=2,2,C4867=1,1)</f>
        <v>2</v>
      </c>
      <c r="H4867">
        <f t="shared" ref="H4867:H4930" si="462">_xlfn.IFS(D4867&gt;=2000,3,D4867&gt;=1000,2,D4867&lt;1000,1)</f>
        <v>3</v>
      </c>
      <c r="I4867">
        <f t="shared" ref="I4867:I4930" ca="1" si="463">F4867+G4867+H4867</f>
        <v>6</v>
      </c>
      <c r="J4867" t="str">
        <f t="shared" ref="J4867:J4930" ca="1" si="464">_xlfn.IFS(I4867&gt;=7,"Champion",I4867&gt;=5,"Loyal",I4867&gt;=4,"At Risk",I4867&lt;4,"Lost")</f>
        <v>Loyal</v>
      </c>
    </row>
    <row r="4868" spans="1:10" x14ac:dyDescent="0.3">
      <c r="A4868" s="10" t="s">
        <v>2262</v>
      </c>
      <c r="B4868" s="2">
        <v>45398</v>
      </c>
      <c r="C4868">
        <v>2</v>
      </c>
      <c r="D4868">
        <v>5247.52</v>
      </c>
      <c r="E4868" s="11">
        <f t="shared" ca="1" si="459"/>
        <v>681</v>
      </c>
      <c r="F4868">
        <f t="shared" ca="1" si="460"/>
        <v>1</v>
      </c>
      <c r="G4868">
        <f t="shared" si="461"/>
        <v>2</v>
      </c>
      <c r="H4868">
        <f t="shared" si="462"/>
        <v>3</v>
      </c>
      <c r="I4868">
        <f t="shared" ca="1" si="463"/>
        <v>6</v>
      </c>
      <c r="J4868" t="str">
        <f t="shared" ca="1" si="464"/>
        <v>Loyal</v>
      </c>
    </row>
    <row r="4869" spans="1:10" x14ac:dyDescent="0.3">
      <c r="A4869" s="10" t="s">
        <v>2824</v>
      </c>
      <c r="B4869" s="2">
        <v>45613</v>
      </c>
      <c r="C4869">
        <v>1</v>
      </c>
      <c r="D4869">
        <v>296.2</v>
      </c>
      <c r="E4869" s="11">
        <f t="shared" ref="E4869:E4932" ca="1" si="465">TODAY()-B4869</f>
        <v>466</v>
      </c>
      <c r="F4869">
        <f t="shared" ca="1" si="460"/>
        <v>1</v>
      </c>
      <c r="G4869">
        <f t="shared" si="461"/>
        <v>1</v>
      </c>
      <c r="H4869">
        <f t="shared" si="462"/>
        <v>1</v>
      </c>
      <c r="I4869">
        <f t="shared" ca="1" si="463"/>
        <v>3</v>
      </c>
      <c r="J4869" t="str">
        <f t="shared" ca="1" si="464"/>
        <v>Lost</v>
      </c>
    </row>
    <row r="4870" spans="1:10" x14ac:dyDescent="0.3">
      <c r="A4870" s="10" t="s">
        <v>3547</v>
      </c>
      <c r="B4870" s="2">
        <v>45396</v>
      </c>
      <c r="C4870">
        <v>3</v>
      </c>
      <c r="D4870">
        <v>4983.55</v>
      </c>
      <c r="E4870" s="11">
        <f t="shared" ca="1" si="465"/>
        <v>683</v>
      </c>
      <c r="F4870">
        <f t="shared" ca="1" si="460"/>
        <v>1</v>
      </c>
      <c r="G4870">
        <f t="shared" si="461"/>
        <v>3</v>
      </c>
      <c r="H4870">
        <f t="shared" si="462"/>
        <v>3</v>
      </c>
      <c r="I4870">
        <f t="shared" ca="1" si="463"/>
        <v>7</v>
      </c>
      <c r="J4870" t="str">
        <f t="shared" ca="1" si="464"/>
        <v>Champion</v>
      </c>
    </row>
    <row r="4871" spans="1:10" x14ac:dyDescent="0.3">
      <c r="A4871" s="10" t="s">
        <v>631</v>
      </c>
      <c r="B4871" s="2">
        <v>45627</v>
      </c>
      <c r="C4871">
        <v>1</v>
      </c>
      <c r="D4871">
        <v>950.03</v>
      </c>
      <c r="E4871" s="11">
        <f t="shared" ca="1" si="465"/>
        <v>452</v>
      </c>
      <c r="F4871">
        <f t="shared" ca="1" si="460"/>
        <v>1</v>
      </c>
      <c r="G4871">
        <f t="shared" si="461"/>
        <v>1</v>
      </c>
      <c r="H4871">
        <f t="shared" si="462"/>
        <v>1</v>
      </c>
      <c r="I4871">
        <f t="shared" ca="1" si="463"/>
        <v>3</v>
      </c>
      <c r="J4871" t="str">
        <f t="shared" ca="1" si="464"/>
        <v>Lost</v>
      </c>
    </row>
    <row r="4872" spans="1:10" x14ac:dyDescent="0.3">
      <c r="A4872" s="10" t="s">
        <v>3561</v>
      </c>
      <c r="B4872" s="2">
        <v>45578</v>
      </c>
      <c r="C4872">
        <v>2</v>
      </c>
      <c r="D4872">
        <v>556.26</v>
      </c>
      <c r="E4872" s="11">
        <f t="shared" ca="1" si="465"/>
        <v>501</v>
      </c>
      <c r="F4872">
        <f t="shared" ca="1" si="460"/>
        <v>1</v>
      </c>
      <c r="G4872">
        <f t="shared" si="461"/>
        <v>2</v>
      </c>
      <c r="H4872">
        <f t="shared" si="462"/>
        <v>1</v>
      </c>
      <c r="I4872">
        <f t="shared" ca="1" si="463"/>
        <v>4</v>
      </c>
      <c r="J4872" t="str">
        <f t="shared" ca="1" si="464"/>
        <v>At Risk</v>
      </c>
    </row>
    <row r="4873" spans="1:10" x14ac:dyDescent="0.3">
      <c r="A4873" s="10" t="s">
        <v>5705</v>
      </c>
      <c r="B4873" s="2">
        <v>45393</v>
      </c>
      <c r="C4873">
        <v>1</v>
      </c>
      <c r="D4873">
        <v>21.96</v>
      </c>
      <c r="E4873" s="11">
        <f t="shared" ca="1" si="465"/>
        <v>686</v>
      </c>
      <c r="F4873">
        <f t="shared" ca="1" si="460"/>
        <v>1</v>
      </c>
      <c r="G4873">
        <f t="shared" si="461"/>
        <v>1</v>
      </c>
      <c r="H4873">
        <f t="shared" si="462"/>
        <v>1</v>
      </c>
      <c r="I4873">
        <f t="shared" ca="1" si="463"/>
        <v>3</v>
      </c>
      <c r="J4873" t="str">
        <f t="shared" ca="1" si="464"/>
        <v>Lost</v>
      </c>
    </row>
    <row r="4874" spans="1:10" x14ac:dyDescent="0.3">
      <c r="A4874" s="10" t="s">
        <v>2929</v>
      </c>
      <c r="B4874" s="2">
        <v>45408</v>
      </c>
      <c r="C4874">
        <v>2</v>
      </c>
      <c r="D4874">
        <v>3159.8599999999997</v>
      </c>
      <c r="E4874" s="11">
        <f t="shared" ca="1" si="465"/>
        <v>671</v>
      </c>
      <c r="F4874">
        <f t="shared" ca="1" si="460"/>
        <v>1</v>
      </c>
      <c r="G4874">
        <f t="shared" si="461"/>
        <v>2</v>
      </c>
      <c r="H4874">
        <f t="shared" si="462"/>
        <v>3</v>
      </c>
      <c r="I4874">
        <f t="shared" ca="1" si="463"/>
        <v>6</v>
      </c>
      <c r="J4874" t="str">
        <f t="shared" ca="1" si="464"/>
        <v>Loyal</v>
      </c>
    </row>
    <row r="4875" spans="1:10" x14ac:dyDescent="0.3">
      <c r="A4875" s="10" t="s">
        <v>5771</v>
      </c>
      <c r="B4875" s="2">
        <v>45539</v>
      </c>
      <c r="C4875">
        <v>1</v>
      </c>
      <c r="D4875">
        <v>133.07</v>
      </c>
      <c r="E4875" s="11">
        <f t="shared" ca="1" si="465"/>
        <v>540</v>
      </c>
      <c r="F4875">
        <f t="shared" ca="1" si="460"/>
        <v>1</v>
      </c>
      <c r="G4875">
        <f t="shared" si="461"/>
        <v>1</v>
      </c>
      <c r="H4875">
        <f t="shared" si="462"/>
        <v>1</v>
      </c>
      <c r="I4875">
        <f t="shared" ca="1" si="463"/>
        <v>3</v>
      </c>
      <c r="J4875" t="str">
        <f t="shared" ca="1" si="464"/>
        <v>Lost</v>
      </c>
    </row>
    <row r="4876" spans="1:10" x14ac:dyDescent="0.3">
      <c r="A4876" s="10" t="s">
        <v>4302</v>
      </c>
      <c r="B4876" s="2">
        <v>45297</v>
      </c>
      <c r="C4876">
        <v>1</v>
      </c>
      <c r="D4876">
        <v>666.55</v>
      </c>
      <c r="E4876" s="11">
        <f t="shared" ca="1" si="465"/>
        <v>782</v>
      </c>
      <c r="F4876">
        <f t="shared" ca="1" si="460"/>
        <v>1</v>
      </c>
      <c r="G4876">
        <f t="shared" si="461"/>
        <v>1</v>
      </c>
      <c r="H4876">
        <f t="shared" si="462"/>
        <v>1</v>
      </c>
      <c r="I4876">
        <f t="shared" ca="1" si="463"/>
        <v>3</v>
      </c>
      <c r="J4876" t="str">
        <f t="shared" ca="1" si="464"/>
        <v>Lost</v>
      </c>
    </row>
    <row r="4877" spans="1:10" x14ac:dyDescent="0.3">
      <c r="A4877" s="10" t="s">
        <v>2728</v>
      </c>
      <c r="B4877" s="2">
        <v>45641</v>
      </c>
      <c r="C4877">
        <v>2</v>
      </c>
      <c r="D4877">
        <v>663.2</v>
      </c>
      <c r="E4877" s="11">
        <f t="shared" ca="1" si="465"/>
        <v>438</v>
      </c>
      <c r="F4877">
        <f t="shared" ca="1" si="460"/>
        <v>1</v>
      </c>
      <c r="G4877">
        <f t="shared" si="461"/>
        <v>2</v>
      </c>
      <c r="H4877">
        <f t="shared" si="462"/>
        <v>1</v>
      </c>
      <c r="I4877">
        <f t="shared" ca="1" si="463"/>
        <v>4</v>
      </c>
      <c r="J4877" t="str">
        <f t="shared" ca="1" si="464"/>
        <v>At Risk</v>
      </c>
    </row>
    <row r="4878" spans="1:10" x14ac:dyDescent="0.3">
      <c r="A4878" s="10" t="s">
        <v>798</v>
      </c>
      <c r="B4878" s="2">
        <v>45468</v>
      </c>
      <c r="C4878">
        <v>1</v>
      </c>
      <c r="D4878">
        <v>3456.03</v>
      </c>
      <c r="E4878" s="11">
        <f t="shared" ca="1" si="465"/>
        <v>611</v>
      </c>
      <c r="F4878">
        <f t="shared" ca="1" si="460"/>
        <v>1</v>
      </c>
      <c r="G4878">
        <f t="shared" si="461"/>
        <v>1</v>
      </c>
      <c r="H4878">
        <f t="shared" si="462"/>
        <v>3</v>
      </c>
      <c r="I4878">
        <f t="shared" ca="1" si="463"/>
        <v>5</v>
      </c>
      <c r="J4878" t="str">
        <f t="shared" ca="1" si="464"/>
        <v>Loyal</v>
      </c>
    </row>
    <row r="4879" spans="1:10" x14ac:dyDescent="0.3">
      <c r="A4879" s="10" t="s">
        <v>2185</v>
      </c>
      <c r="B4879" s="2">
        <v>45624</v>
      </c>
      <c r="C4879">
        <v>3</v>
      </c>
      <c r="D4879">
        <v>3807.64</v>
      </c>
      <c r="E4879" s="11">
        <f t="shared" ca="1" si="465"/>
        <v>455</v>
      </c>
      <c r="F4879">
        <f t="shared" ca="1" si="460"/>
        <v>1</v>
      </c>
      <c r="G4879">
        <f t="shared" si="461"/>
        <v>3</v>
      </c>
      <c r="H4879">
        <f t="shared" si="462"/>
        <v>3</v>
      </c>
      <c r="I4879">
        <f t="shared" ca="1" si="463"/>
        <v>7</v>
      </c>
      <c r="J4879" t="str">
        <f t="shared" ca="1" si="464"/>
        <v>Champion</v>
      </c>
    </row>
    <row r="4880" spans="1:10" x14ac:dyDescent="0.3">
      <c r="A4880" s="10" t="s">
        <v>2038</v>
      </c>
      <c r="B4880" s="2">
        <v>45507</v>
      </c>
      <c r="C4880">
        <v>2</v>
      </c>
      <c r="D4880">
        <v>2612.7600000000002</v>
      </c>
      <c r="E4880" s="11">
        <f t="shared" ca="1" si="465"/>
        <v>572</v>
      </c>
      <c r="F4880">
        <f t="shared" ca="1" si="460"/>
        <v>1</v>
      </c>
      <c r="G4880">
        <f t="shared" si="461"/>
        <v>2</v>
      </c>
      <c r="H4880">
        <f t="shared" si="462"/>
        <v>3</v>
      </c>
      <c r="I4880">
        <f t="shared" ca="1" si="463"/>
        <v>6</v>
      </c>
      <c r="J4880" t="str">
        <f t="shared" ca="1" si="464"/>
        <v>Loyal</v>
      </c>
    </row>
    <row r="4881" spans="1:10" x14ac:dyDescent="0.3">
      <c r="A4881" s="10" t="s">
        <v>310</v>
      </c>
      <c r="B4881" s="2">
        <v>45567</v>
      </c>
      <c r="C4881">
        <v>2</v>
      </c>
      <c r="D4881">
        <v>1184.6200000000001</v>
      </c>
      <c r="E4881" s="11">
        <f t="shared" ca="1" si="465"/>
        <v>512</v>
      </c>
      <c r="F4881">
        <f t="shared" ca="1" si="460"/>
        <v>1</v>
      </c>
      <c r="G4881">
        <f t="shared" si="461"/>
        <v>2</v>
      </c>
      <c r="H4881">
        <f t="shared" si="462"/>
        <v>2</v>
      </c>
      <c r="I4881">
        <f t="shared" ca="1" si="463"/>
        <v>5</v>
      </c>
      <c r="J4881" t="str">
        <f t="shared" ca="1" si="464"/>
        <v>Loyal</v>
      </c>
    </row>
    <row r="4882" spans="1:10" x14ac:dyDescent="0.3">
      <c r="A4882" s="10" t="s">
        <v>5377</v>
      </c>
      <c r="B4882" s="2">
        <v>45409</v>
      </c>
      <c r="C4882">
        <v>1</v>
      </c>
      <c r="D4882">
        <v>121.13</v>
      </c>
      <c r="E4882" s="11">
        <f t="shared" ca="1" si="465"/>
        <v>670</v>
      </c>
      <c r="F4882">
        <f t="shared" ca="1" si="460"/>
        <v>1</v>
      </c>
      <c r="G4882">
        <f t="shared" si="461"/>
        <v>1</v>
      </c>
      <c r="H4882">
        <f t="shared" si="462"/>
        <v>1</v>
      </c>
      <c r="I4882">
        <f t="shared" ca="1" si="463"/>
        <v>3</v>
      </c>
      <c r="J4882" t="str">
        <f t="shared" ca="1" si="464"/>
        <v>Lost</v>
      </c>
    </row>
    <row r="4883" spans="1:10" x14ac:dyDescent="0.3">
      <c r="A4883" s="10" t="s">
        <v>4841</v>
      </c>
      <c r="B4883" s="2">
        <v>45369</v>
      </c>
      <c r="C4883">
        <v>1</v>
      </c>
      <c r="D4883">
        <v>2143.84</v>
      </c>
      <c r="E4883" s="11">
        <f t="shared" ca="1" si="465"/>
        <v>710</v>
      </c>
      <c r="F4883">
        <f t="shared" ca="1" si="460"/>
        <v>1</v>
      </c>
      <c r="G4883">
        <f t="shared" si="461"/>
        <v>1</v>
      </c>
      <c r="H4883">
        <f t="shared" si="462"/>
        <v>3</v>
      </c>
      <c r="I4883">
        <f t="shared" ca="1" si="463"/>
        <v>5</v>
      </c>
      <c r="J4883" t="str">
        <f t="shared" ca="1" si="464"/>
        <v>Loyal</v>
      </c>
    </row>
    <row r="4884" spans="1:10" x14ac:dyDescent="0.3">
      <c r="A4884" s="10" t="s">
        <v>803</v>
      </c>
      <c r="B4884" s="2">
        <v>45557</v>
      </c>
      <c r="C4884">
        <v>3</v>
      </c>
      <c r="D4884">
        <v>4343.68</v>
      </c>
      <c r="E4884" s="11">
        <f t="shared" ca="1" si="465"/>
        <v>522</v>
      </c>
      <c r="F4884">
        <f t="shared" ca="1" si="460"/>
        <v>1</v>
      </c>
      <c r="G4884">
        <f t="shared" si="461"/>
        <v>3</v>
      </c>
      <c r="H4884">
        <f t="shared" si="462"/>
        <v>3</v>
      </c>
      <c r="I4884">
        <f t="shared" ca="1" si="463"/>
        <v>7</v>
      </c>
      <c r="J4884" t="str">
        <f t="shared" ca="1" si="464"/>
        <v>Champion</v>
      </c>
    </row>
    <row r="4885" spans="1:10" x14ac:dyDescent="0.3">
      <c r="A4885" s="10" t="s">
        <v>5999</v>
      </c>
      <c r="B4885" s="2">
        <v>45639</v>
      </c>
      <c r="C4885">
        <v>1</v>
      </c>
      <c r="D4885">
        <v>507.69</v>
      </c>
      <c r="E4885" s="11">
        <f t="shared" ca="1" si="465"/>
        <v>440</v>
      </c>
      <c r="F4885">
        <f t="shared" ca="1" si="460"/>
        <v>1</v>
      </c>
      <c r="G4885">
        <f t="shared" si="461"/>
        <v>1</v>
      </c>
      <c r="H4885">
        <f t="shared" si="462"/>
        <v>1</v>
      </c>
      <c r="I4885">
        <f t="shared" ca="1" si="463"/>
        <v>3</v>
      </c>
      <c r="J4885" t="str">
        <f t="shared" ca="1" si="464"/>
        <v>Lost</v>
      </c>
    </row>
    <row r="4886" spans="1:10" x14ac:dyDescent="0.3">
      <c r="A4886" s="10" t="s">
        <v>2760</v>
      </c>
      <c r="B4886" s="2">
        <v>45507</v>
      </c>
      <c r="C4886">
        <v>2</v>
      </c>
      <c r="D4886">
        <v>5887.7000000000007</v>
      </c>
      <c r="E4886" s="11">
        <f t="shared" ca="1" si="465"/>
        <v>572</v>
      </c>
      <c r="F4886">
        <f t="shared" ca="1" si="460"/>
        <v>1</v>
      </c>
      <c r="G4886">
        <f t="shared" si="461"/>
        <v>2</v>
      </c>
      <c r="H4886">
        <f t="shared" si="462"/>
        <v>3</v>
      </c>
      <c r="I4886">
        <f t="shared" ca="1" si="463"/>
        <v>6</v>
      </c>
      <c r="J4886" t="str">
        <f t="shared" ca="1" si="464"/>
        <v>Loyal</v>
      </c>
    </row>
    <row r="4887" spans="1:10" x14ac:dyDescent="0.3">
      <c r="A4887" s="10" t="s">
        <v>4993</v>
      </c>
      <c r="B4887" s="2">
        <v>45641</v>
      </c>
      <c r="C4887">
        <v>2</v>
      </c>
      <c r="D4887">
        <v>1143.27</v>
      </c>
      <c r="E4887" s="11">
        <f t="shared" ca="1" si="465"/>
        <v>438</v>
      </c>
      <c r="F4887">
        <f t="shared" ca="1" si="460"/>
        <v>1</v>
      </c>
      <c r="G4887">
        <f t="shared" si="461"/>
        <v>2</v>
      </c>
      <c r="H4887">
        <f t="shared" si="462"/>
        <v>2</v>
      </c>
      <c r="I4887">
        <f t="shared" ca="1" si="463"/>
        <v>5</v>
      </c>
      <c r="J4887" t="str">
        <f t="shared" ca="1" si="464"/>
        <v>Loyal</v>
      </c>
    </row>
    <row r="4888" spans="1:10" x14ac:dyDescent="0.3">
      <c r="A4888" s="10" t="s">
        <v>4582</v>
      </c>
      <c r="B4888" s="2">
        <v>45427</v>
      </c>
      <c r="C4888">
        <v>1</v>
      </c>
      <c r="D4888">
        <v>1130.93</v>
      </c>
      <c r="E4888" s="11">
        <f t="shared" ca="1" si="465"/>
        <v>652</v>
      </c>
      <c r="F4888">
        <f t="shared" ca="1" si="460"/>
        <v>1</v>
      </c>
      <c r="G4888">
        <f t="shared" si="461"/>
        <v>1</v>
      </c>
      <c r="H4888">
        <f t="shared" si="462"/>
        <v>2</v>
      </c>
      <c r="I4888">
        <f t="shared" ca="1" si="463"/>
        <v>4</v>
      </c>
      <c r="J4888" t="str">
        <f t="shared" ca="1" si="464"/>
        <v>At Risk</v>
      </c>
    </row>
    <row r="4889" spans="1:10" x14ac:dyDescent="0.3">
      <c r="A4889" s="10" t="s">
        <v>4169</v>
      </c>
      <c r="B4889" s="2">
        <v>45643</v>
      </c>
      <c r="C4889">
        <v>2</v>
      </c>
      <c r="D4889">
        <v>1520.02</v>
      </c>
      <c r="E4889" s="11">
        <f t="shared" ca="1" si="465"/>
        <v>436</v>
      </c>
      <c r="F4889">
        <f t="shared" ca="1" si="460"/>
        <v>1</v>
      </c>
      <c r="G4889">
        <f t="shared" si="461"/>
        <v>2</v>
      </c>
      <c r="H4889">
        <f t="shared" si="462"/>
        <v>2</v>
      </c>
      <c r="I4889">
        <f t="shared" ca="1" si="463"/>
        <v>5</v>
      </c>
      <c r="J4889" t="str">
        <f t="shared" ca="1" si="464"/>
        <v>Loyal</v>
      </c>
    </row>
    <row r="4890" spans="1:10" x14ac:dyDescent="0.3">
      <c r="A4890" s="10" t="s">
        <v>861</v>
      </c>
      <c r="B4890" s="2">
        <v>45481</v>
      </c>
      <c r="C4890">
        <v>1</v>
      </c>
      <c r="D4890">
        <v>1467.93</v>
      </c>
      <c r="E4890" s="11">
        <f t="shared" ca="1" si="465"/>
        <v>598</v>
      </c>
      <c r="F4890">
        <f t="shared" ca="1" si="460"/>
        <v>1</v>
      </c>
      <c r="G4890">
        <f t="shared" si="461"/>
        <v>1</v>
      </c>
      <c r="H4890">
        <f t="shared" si="462"/>
        <v>2</v>
      </c>
      <c r="I4890">
        <f t="shared" ca="1" si="463"/>
        <v>4</v>
      </c>
      <c r="J4890" t="str">
        <f t="shared" ca="1" si="464"/>
        <v>At Risk</v>
      </c>
    </row>
    <row r="4891" spans="1:10" x14ac:dyDescent="0.3">
      <c r="A4891" s="10" t="s">
        <v>4107</v>
      </c>
      <c r="B4891" s="2">
        <v>45604</v>
      </c>
      <c r="C4891">
        <v>3</v>
      </c>
      <c r="D4891">
        <v>2990.51</v>
      </c>
      <c r="E4891" s="11">
        <f t="shared" ca="1" si="465"/>
        <v>475</v>
      </c>
      <c r="F4891">
        <f t="shared" ca="1" si="460"/>
        <v>1</v>
      </c>
      <c r="G4891">
        <f t="shared" si="461"/>
        <v>3</v>
      </c>
      <c r="H4891">
        <f t="shared" si="462"/>
        <v>3</v>
      </c>
      <c r="I4891">
        <f t="shared" ca="1" si="463"/>
        <v>7</v>
      </c>
      <c r="J4891" t="str">
        <f t="shared" ca="1" si="464"/>
        <v>Champion</v>
      </c>
    </row>
    <row r="4892" spans="1:10" x14ac:dyDescent="0.3">
      <c r="A4892" s="10" t="s">
        <v>2877</v>
      </c>
      <c r="B4892" s="2">
        <v>45651</v>
      </c>
      <c r="C4892">
        <v>3</v>
      </c>
      <c r="D4892">
        <v>3962.5</v>
      </c>
      <c r="E4892" s="11">
        <f t="shared" ca="1" si="465"/>
        <v>428</v>
      </c>
      <c r="F4892">
        <f t="shared" ca="1" si="460"/>
        <v>1</v>
      </c>
      <c r="G4892">
        <f t="shared" si="461"/>
        <v>3</v>
      </c>
      <c r="H4892">
        <f t="shared" si="462"/>
        <v>3</v>
      </c>
      <c r="I4892">
        <f t="shared" ca="1" si="463"/>
        <v>7</v>
      </c>
      <c r="J4892" t="str">
        <f t="shared" ca="1" si="464"/>
        <v>Champion</v>
      </c>
    </row>
    <row r="4893" spans="1:10" x14ac:dyDescent="0.3">
      <c r="A4893" s="10" t="s">
        <v>3633</v>
      </c>
      <c r="B4893" s="2">
        <v>45618</v>
      </c>
      <c r="C4893">
        <v>1</v>
      </c>
      <c r="D4893">
        <v>34.9</v>
      </c>
      <c r="E4893" s="11">
        <f t="shared" ca="1" si="465"/>
        <v>461</v>
      </c>
      <c r="F4893">
        <f t="shared" ca="1" si="460"/>
        <v>1</v>
      </c>
      <c r="G4893">
        <f t="shared" si="461"/>
        <v>1</v>
      </c>
      <c r="H4893">
        <f t="shared" si="462"/>
        <v>1</v>
      </c>
      <c r="I4893">
        <f t="shared" ca="1" si="463"/>
        <v>3</v>
      </c>
      <c r="J4893" t="str">
        <f t="shared" ca="1" si="464"/>
        <v>Lost</v>
      </c>
    </row>
    <row r="4894" spans="1:10" x14ac:dyDescent="0.3">
      <c r="A4894" s="10" t="s">
        <v>3357</v>
      </c>
      <c r="B4894" s="2">
        <v>45498</v>
      </c>
      <c r="C4894">
        <v>3</v>
      </c>
      <c r="D4894">
        <v>2504.84</v>
      </c>
      <c r="E4894" s="11">
        <f t="shared" ca="1" si="465"/>
        <v>581</v>
      </c>
      <c r="F4894">
        <f t="shared" ca="1" si="460"/>
        <v>1</v>
      </c>
      <c r="G4894">
        <f t="shared" si="461"/>
        <v>3</v>
      </c>
      <c r="H4894">
        <f t="shared" si="462"/>
        <v>3</v>
      </c>
      <c r="I4894">
        <f t="shared" ca="1" si="463"/>
        <v>7</v>
      </c>
      <c r="J4894" t="str">
        <f t="shared" ca="1" si="464"/>
        <v>Champion</v>
      </c>
    </row>
    <row r="4895" spans="1:10" x14ac:dyDescent="0.3">
      <c r="A4895" s="10" t="s">
        <v>2703</v>
      </c>
      <c r="B4895" s="2">
        <v>45640</v>
      </c>
      <c r="C4895">
        <v>2</v>
      </c>
      <c r="D4895">
        <v>5529.13</v>
      </c>
      <c r="E4895" s="11">
        <f t="shared" ca="1" si="465"/>
        <v>439</v>
      </c>
      <c r="F4895">
        <f t="shared" ca="1" si="460"/>
        <v>1</v>
      </c>
      <c r="G4895">
        <f t="shared" si="461"/>
        <v>2</v>
      </c>
      <c r="H4895">
        <f t="shared" si="462"/>
        <v>3</v>
      </c>
      <c r="I4895">
        <f t="shared" ca="1" si="463"/>
        <v>6</v>
      </c>
      <c r="J4895" t="str">
        <f t="shared" ca="1" si="464"/>
        <v>Loyal</v>
      </c>
    </row>
    <row r="4896" spans="1:10" x14ac:dyDescent="0.3">
      <c r="A4896" s="10" t="s">
        <v>1254</v>
      </c>
      <c r="B4896" s="2">
        <v>45572</v>
      </c>
      <c r="C4896">
        <v>2</v>
      </c>
      <c r="D4896">
        <v>3644.79</v>
      </c>
      <c r="E4896" s="11">
        <f t="shared" ca="1" si="465"/>
        <v>507</v>
      </c>
      <c r="F4896">
        <f t="shared" ca="1" si="460"/>
        <v>1</v>
      </c>
      <c r="G4896">
        <f t="shared" si="461"/>
        <v>2</v>
      </c>
      <c r="H4896">
        <f t="shared" si="462"/>
        <v>3</v>
      </c>
      <c r="I4896">
        <f t="shared" ca="1" si="463"/>
        <v>6</v>
      </c>
      <c r="J4896" t="str">
        <f t="shared" ca="1" si="464"/>
        <v>Loyal</v>
      </c>
    </row>
    <row r="4897" spans="1:10" x14ac:dyDescent="0.3">
      <c r="A4897" s="10" t="s">
        <v>3215</v>
      </c>
      <c r="B4897" s="2">
        <v>45545</v>
      </c>
      <c r="C4897">
        <v>2</v>
      </c>
      <c r="D4897">
        <v>1430.39</v>
      </c>
      <c r="E4897" s="11">
        <f t="shared" ca="1" si="465"/>
        <v>534</v>
      </c>
      <c r="F4897">
        <f t="shared" ca="1" si="460"/>
        <v>1</v>
      </c>
      <c r="G4897">
        <f t="shared" si="461"/>
        <v>2</v>
      </c>
      <c r="H4897">
        <f t="shared" si="462"/>
        <v>2</v>
      </c>
      <c r="I4897">
        <f t="shared" ca="1" si="463"/>
        <v>5</v>
      </c>
      <c r="J4897" t="str">
        <f t="shared" ca="1" si="464"/>
        <v>Loyal</v>
      </c>
    </row>
    <row r="4898" spans="1:10" x14ac:dyDescent="0.3">
      <c r="A4898" s="10" t="s">
        <v>4517</v>
      </c>
      <c r="B4898" s="2">
        <v>45545</v>
      </c>
      <c r="C4898">
        <v>2</v>
      </c>
      <c r="D4898">
        <v>688.06000000000006</v>
      </c>
      <c r="E4898" s="11">
        <f t="shared" ca="1" si="465"/>
        <v>534</v>
      </c>
      <c r="F4898">
        <f t="shared" ca="1" si="460"/>
        <v>1</v>
      </c>
      <c r="G4898">
        <f t="shared" si="461"/>
        <v>2</v>
      </c>
      <c r="H4898">
        <f t="shared" si="462"/>
        <v>1</v>
      </c>
      <c r="I4898">
        <f t="shared" ca="1" si="463"/>
        <v>4</v>
      </c>
      <c r="J4898" t="str">
        <f t="shared" ca="1" si="464"/>
        <v>At Risk</v>
      </c>
    </row>
    <row r="4899" spans="1:10" x14ac:dyDescent="0.3">
      <c r="A4899" s="10" t="s">
        <v>3103</v>
      </c>
      <c r="B4899" s="2">
        <v>45572</v>
      </c>
      <c r="C4899">
        <v>1</v>
      </c>
      <c r="D4899">
        <v>1664.67</v>
      </c>
      <c r="E4899" s="11">
        <f t="shared" ca="1" si="465"/>
        <v>507</v>
      </c>
      <c r="F4899">
        <f t="shared" ca="1" si="460"/>
        <v>1</v>
      </c>
      <c r="G4899">
        <f t="shared" si="461"/>
        <v>1</v>
      </c>
      <c r="H4899">
        <f t="shared" si="462"/>
        <v>2</v>
      </c>
      <c r="I4899">
        <f t="shared" ca="1" si="463"/>
        <v>4</v>
      </c>
      <c r="J4899" t="str">
        <f t="shared" ca="1" si="464"/>
        <v>At Risk</v>
      </c>
    </row>
    <row r="4900" spans="1:10" x14ac:dyDescent="0.3">
      <c r="A4900" s="10" t="s">
        <v>2458</v>
      </c>
      <c r="B4900" s="2">
        <v>45571</v>
      </c>
      <c r="C4900">
        <v>2</v>
      </c>
      <c r="D4900">
        <v>3003.59</v>
      </c>
      <c r="E4900" s="11">
        <f t="shared" ca="1" si="465"/>
        <v>508</v>
      </c>
      <c r="F4900">
        <f t="shared" ca="1" si="460"/>
        <v>1</v>
      </c>
      <c r="G4900">
        <f t="shared" si="461"/>
        <v>2</v>
      </c>
      <c r="H4900">
        <f t="shared" si="462"/>
        <v>3</v>
      </c>
      <c r="I4900">
        <f t="shared" ca="1" si="463"/>
        <v>6</v>
      </c>
      <c r="J4900" t="str">
        <f t="shared" ca="1" si="464"/>
        <v>Loyal</v>
      </c>
    </row>
    <row r="4901" spans="1:10" x14ac:dyDescent="0.3">
      <c r="A4901" s="10" t="s">
        <v>4861</v>
      </c>
      <c r="B4901" s="2">
        <v>45595</v>
      </c>
      <c r="C4901">
        <v>1</v>
      </c>
      <c r="D4901">
        <v>2572.7800000000002</v>
      </c>
      <c r="E4901" s="11">
        <f t="shared" ca="1" si="465"/>
        <v>484</v>
      </c>
      <c r="F4901">
        <f t="shared" ca="1" si="460"/>
        <v>1</v>
      </c>
      <c r="G4901">
        <f t="shared" si="461"/>
        <v>1</v>
      </c>
      <c r="H4901">
        <f t="shared" si="462"/>
        <v>3</v>
      </c>
      <c r="I4901">
        <f t="shared" ca="1" si="463"/>
        <v>5</v>
      </c>
      <c r="J4901" t="str">
        <f t="shared" ca="1" si="464"/>
        <v>Loyal</v>
      </c>
    </row>
    <row r="4902" spans="1:10" x14ac:dyDescent="0.3">
      <c r="A4902" s="10" t="s">
        <v>3964</v>
      </c>
      <c r="B4902" s="2">
        <v>45396</v>
      </c>
      <c r="C4902">
        <v>1</v>
      </c>
      <c r="D4902">
        <v>704.42</v>
      </c>
      <c r="E4902" s="11">
        <f t="shared" ca="1" si="465"/>
        <v>683</v>
      </c>
      <c r="F4902">
        <f t="shared" ca="1" si="460"/>
        <v>1</v>
      </c>
      <c r="G4902">
        <f t="shared" si="461"/>
        <v>1</v>
      </c>
      <c r="H4902">
        <f t="shared" si="462"/>
        <v>1</v>
      </c>
      <c r="I4902">
        <f t="shared" ca="1" si="463"/>
        <v>3</v>
      </c>
      <c r="J4902" t="str">
        <f t="shared" ca="1" si="464"/>
        <v>Lost</v>
      </c>
    </row>
    <row r="4903" spans="1:10" x14ac:dyDescent="0.3">
      <c r="A4903" s="10" t="s">
        <v>6002</v>
      </c>
      <c r="B4903" s="2">
        <v>45562</v>
      </c>
      <c r="C4903">
        <v>1</v>
      </c>
      <c r="D4903">
        <v>282.89999999999998</v>
      </c>
      <c r="E4903" s="11">
        <f t="shared" ca="1" si="465"/>
        <v>517</v>
      </c>
      <c r="F4903">
        <f t="shared" ca="1" si="460"/>
        <v>1</v>
      </c>
      <c r="G4903">
        <f t="shared" si="461"/>
        <v>1</v>
      </c>
      <c r="H4903">
        <f t="shared" si="462"/>
        <v>1</v>
      </c>
      <c r="I4903">
        <f t="shared" ca="1" si="463"/>
        <v>3</v>
      </c>
      <c r="J4903" t="str">
        <f t="shared" ca="1" si="464"/>
        <v>Lost</v>
      </c>
    </row>
    <row r="4904" spans="1:10" x14ac:dyDescent="0.3">
      <c r="A4904" s="10" t="s">
        <v>5876</v>
      </c>
      <c r="B4904" s="2">
        <v>45323</v>
      </c>
      <c r="C4904">
        <v>1</v>
      </c>
      <c r="D4904">
        <v>320.18</v>
      </c>
      <c r="E4904" s="11">
        <f t="shared" ca="1" si="465"/>
        <v>756</v>
      </c>
      <c r="F4904">
        <f t="shared" ca="1" si="460"/>
        <v>1</v>
      </c>
      <c r="G4904">
        <f t="shared" si="461"/>
        <v>1</v>
      </c>
      <c r="H4904">
        <f t="shared" si="462"/>
        <v>1</v>
      </c>
      <c r="I4904">
        <f t="shared" ca="1" si="463"/>
        <v>3</v>
      </c>
      <c r="J4904" t="str">
        <f t="shared" ca="1" si="464"/>
        <v>Lost</v>
      </c>
    </row>
    <row r="4905" spans="1:10" x14ac:dyDescent="0.3">
      <c r="A4905" s="10" t="s">
        <v>193</v>
      </c>
      <c r="B4905" s="2">
        <v>45595</v>
      </c>
      <c r="C4905">
        <v>2</v>
      </c>
      <c r="D4905">
        <v>857.71</v>
      </c>
      <c r="E4905" s="11">
        <f t="shared" ca="1" si="465"/>
        <v>484</v>
      </c>
      <c r="F4905">
        <f t="shared" ca="1" si="460"/>
        <v>1</v>
      </c>
      <c r="G4905">
        <f t="shared" si="461"/>
        <v>2</v>
      </c>
      <c r="H4905">
        <f t="shared" si="462"/>
        <v>1</v>
      </c>
      <c r="I4905">
        <f t="shared" ca="1" si="463"/>
        <v>4</v>
      </c>
      <c r="J4905" t="str">
        <f t="shared" ca="1" si="464"/>
        <v>At Risk</v>
      </c>
    </row>
    <row r="4906" spans="1:10" x14ac:dyDescent="0.3">
      <c r="A4906" s="10" t="s">
        <v>4685</v>
      </c>
      <c r="B4906" s="2">
        <v>45343</v>
      </c>
      <c r="C4906">
        <v>1</v>
      </c>
      <c r="D4906">
        <v>1548.56</v>
      </c>
      <c r="E4906" s="11">
        <f t="shared" ca="1" si="465"/>
        <v>736</v>
      </c>
      <c r="F4906">
        <f t="shared" ca="1" si="460"/>
        <v>1</v>
      </c>
      <c r="G4906">
        <f t="shared" si="461"/>
        <v>1</v>
      </c>
      <c r="H4906">
        <f t="shared" si="462"/>
        <v>2</v>
      </c>
      <c r="I4906">
        <f t="shared" ca="1" si="463"/>
        <v>4</v>
      </c>
      <c r="J4906" t="str">
        <f t="shared" ca="1" si="464"/>
        <v>At Risk</v>
      </c>
    </row>
    <row r="4907" spans="1:10" x14ac:dyDescent="0.3">
      <c r="A4907" s="10" t="s">
        <v>2960</v>
      </c>
      <c r="B4907" s="2">
        <v>45633</v>
      </c>
      <c r="C4907">
        <v>2</v>
      </c>
      <c r="D4907">
        <v>1160.8800000000001</v>
      </c>
      <c r="E4907" s="11">
        <f t="shared" ca="1" si="465"/>
        <v>446</v>
      </c>
      <c r="F4907">
        <f t="shared" ca="1" si="460"/>
        <v>1</v>
      </c>
      <c r="G4907">
        <f t="shared" si="461"/>
        <v>2</v>
      </c>
      <c r="H4907">
        <f t="shared" si="462"/>
        <v>2</v>
      </c>
      <c r="I4907">
        <f t="shared" ca="1" si="463"/>
        <v>5</v>
      </c>
      <c r="J4907" t="str">
        <f t="shared" ca="1" si="464"/>
        <v>Loyal</v>
      </c>
    </row>
    <row r="4908" spans="1:10" x14ac:dyDescent="0.3">
      <c r="A4908" s="10" t="s">
        <v>2861</v>
      </c>
      <c r="B4908" s="2">
        <v>45571</v>
      </c>
      <c r="C4908">
        <v>2</v>
      </c>
      <c r="D4908">
        <v>3313.8599999999997</v>
      </c>
      <c r="E4908" s="11">
        <f t="shared" ca="1" si="465"/>
        <v>508</v>
      </c>
      <c r="F4908">
        <f t="shared" ca="1" si="460"/>
        <v>1</v>
      </c>
      <c r="G4908">
        <f t="shared" si="461"/>
        <v>2</v>
      </c>
      <c r="H4908">
        <f t="shared" si="462"/>
        <v>3</v>
      </c>
      <c r="I4908">
        <f t="shared" ca="1" si="463"/>
        <v>6</v>
      </c>
      <c r="J4908" t="str">
        <f t="shared" ca="1" si="464"/>
        <v>Loyal</v>
      </c>
    </row>
    <row r="4909" spans="1:10" x14ac:dyDescent="0.3">
      <c r="A4909" s="10" t="s">
        <v>221</v>
      </c>
      <c r="B4909" s="2">
        <v>45362</v>
      </c>
      <c r="C4909">
        <v>3</v>
      </c>
      <c r="D4909">
        <v>5361.71</v>
      </c>
      <c r="E4909" s="11">
        <f t="shared" ca="1" si="465"/>
        <v>717</v>
      </c>
      <c r="F4909">
        <f t="shared" ca="1" si="460"/>
        <v>1</v>
      </c>
      <c r="G4909">
        <f t="shared" si="461"/>
        <v>3</v>
      </c>
      <c r="H4909">
        <f t="shared" si="462"/>
        <v>3</v>
      </c>
      <c r="I4909">
        <f t="shared" ca="1" si="463"/>
        <v>7</v>
      </c>
      <c r="J4909" t="str">
        <f t="shared" ca="1" si="464"/>
        <v>Champion</v>
      </c>
    </row>
    <row r="4910" spans="1:10" x14ac:dyDescent="0.3">
      <c r="A4910" s="10" t="s">
        <v>854</v>
      </c>
      <c r="B4910" s="2">
        <v>45606</v>
      </c>
      <c r="C4910">
        <v>2</v>
      </c>
      <c r="D4910">
        <v>1844.1399999999999</v>
      </c>
      <c r="E4910" s="11">
        <f t="shared" ca="1" si="465"/>
        <v>473</v>
      </c>
      <c r="F4910">
        <f t="shared" ca="1" si="460"/>
        <v>1</v>
      </c>
      <c r="G4910">
        <f t="shared" si="461"/>
        <v>2</v>
      </c>
      <c r="H4910">
        <f t="shared" si="462"/>
        <v>2</v>
      </c>
      <c r="I4910">
        <f t="shared" ca="1" si="463"/>
        <v>5</v>
      </c>
      <c r="J4910" t="str">
        <f t="shared" ca="1" si="464"/>
        <v>Loyal</v>
      </c>
    </row>
    <row r="4911" spans="1:10" x14ac:dyDescent="0.3">
      <c r="A4911" s="10" t="s">
        <v>3148</v>
      </c>
      <c r="B4911" s="2">
        <v>45353</v>
      </c>
      <c r="C4911">
        <v>2</v>
      </c>
      <c r="D4911">
        <v>1825.51</v>
      </c>
      <c r="E4911" s="11">
        <f t="shared" ca="1" si="465"/>
        <v>726</v>
      </c>
      <c r="F4911">
        <f t="shared" ca="1" si="460"/>
        <v>1</v>
      </c>
      <c r="G4911">
        <f t="shared" si="461"/>
        <v>2</v>
      </c>
      <c r="H4911">
        <f t="shared" si="462"/>
        <v>2</v>
      </c>
      <c r="I4911">
        <f t="shared" ca="1" si="463"/>
        <v>5</v>
      </c>
      <c r="J4911" t="str">
        <f t="shared" ca="1" si="464"/>
        <v>Loyal</v>
      </c>
    </row>
    <row r="4912" spans="1:10" x14ac:dyDescent="0.3">
      <c r="A4912" s="10" t="s">
        <v>4434</v>
      </c>
      <c r="B4912" s="2">
        <v>45505</v>
      </c>
      <c r="C4912">
        <v>1</v>
      </c>
      <c r="D4912">
        <v>1529</v>
      </c>
      <c r="E4912" s="11">
        <f t="shared" ca="1" si="465"/>
        <v>574</v>
      </c>
      <c r="F4912">
        <f t="shared" ca="1" si="460"/>
        <v>1</v>
      </c>
      <c r="G4912">
        <f t="shared" si="461"/>
        <v>1</v>
      </c>
      <c r="H4912">
        <f t="shared" si="462"/>
        <v>2</v>
      </c>
      <c r="I4912">
        <f t="shared" ca="1" si="463"/>
        <v>4</v>
      </c>
      <c r="J4912" t="str">
        <f t="shared" ca="1" si="464"/>
        <v>At Risk</v>
      </c>
    </row>
    <row r="4913" spans="1:10" x14ac:dyDescent="0.3">
      <c r="A4913" s="10" t="s">
        <v>2252</v>
      </c>
      <c r="B4913" s="2">
        <v>45391</v>
      </c>
      <c r="C4913">
        <v>2</v>
      </c>
      <c r="D4913">
        <v>1907</v>
      </c>
      <c r="E4913" s="11">
        <f t="shared" ca="1" si="465"/>
        <v>688</v>
      </c>
      <c r="F4913">
        <f t="shared" ca="1" si="460"/>
        <v>1</v>
      </c>
      <c r="G4913">
        <f t="shared" si="461"/>
        <v>2</v>
      </c>
      <c r="H4913">
        <f t="shared" si="462"/>
        <v>2</v>
      </c>
      <c r="I4913">
        <f t="shared" ca="1" si="463"/>
        <v>5</v>
      </c>
      <c r="J4913" t="str">
        <f t="shared" ca="1" si="464"/>
        <v>Loyal</v>
      </c>
    </row>
    <row r="4914" spans="1:10" x14ac:dyDescent="0.3">
      <c r="A4914" s="10" t="s">
        <v>206</v>
      </c>
      <c r="B4914" s="2">
        <v>45523</v>
      </c>
      <c r="C4914">
        <v>2</v>
      </c>
      <c r="D4914">
        <v>4938.59</v>
      </c>
      <c r="E4914" s="11">
        <f t="shared" ca="1" si="465"/>
        <v>556</v>
      </c>
      <c r="F4914">
        <f t="shared" ca="1" si="460"/>
        <v>1</v>
      </c>
      <c r="G4914">
        <f t="shared" si="461"/>
        <v>2</v>
      </c>
      <c r="H4914">
        <f t="shared" si="462"/>
        <v>3</v>
      </c>
      <c r="I4914">
        <f t="shared" ca="1" si="463"/>
        <v>6</v>
      </c>
      <c r="J4914" t="str">
        <f t="shared" ca="1" si="464"/>
        <v>Loyal</v>
      </c>
    </row>
    <row r="4915" spans="1:10" x14ac:dyDescent="0.3">
      <c r="A4915" s="10" t="s">
        <v>131</v>
      </c>
      <c r="B4915" s="2">
        <v>45637</v>
      </c>
      <c r="C4915">
        <v>3</v>
      </c>
      <c r="D4915">
        <v>8129.01</v>
      </c>
      <c r="E4915" s="11">
        <f t="shared" ca="1" si="465"/>
        <v>442</v>
      </c>
      <c r="F4915">
        <f t="shared" ca="1" si="460"/>
        <v>1</v>
      </c>
      <c r="G4915">
        <f t="shared" si="461"/>
        <v>3</v>
      </c>
      <c r="H4915">
        <f t="shared" si="462"/>
        <v>3</v>
      </c>
      <c r="I4915">
        <f t="shared" ca="1" si="463"/>
        <v>7</v>
      </c>
      <c r="J4915" t="str">
        <f t="shared" ca="1" si="464"/>
        <v>Champion</v>
      </c>
    </row>
    <row r="4916" spans="1:10" x14ac:dyDescent="0.3">
      <c r="A4916" s="10" t="s">
        <v>3848</v>
      </c>
      <c r="B4916" s="2">
        <v>45653</v>
      </c>
      <c r="C4916">
        <v>2</v>
      </c>
      <c r="D4916">
        <v>3559.79</v>
      </c>
      <c r="E4916" s="11">
        <f t="shared" ca="1" si="465"/>
        <v>426</v>
      </c>
      <c r="F4916">
        <f t="shared" ca="1" si="460"/>
        <v>1</v>
      </c>
      <c r="G4916">
        <f t="shared" si="461"/>
        <v>2</v>
      </c>
      <c r="H4916">
        <f t="shared" si="462"/>
        <v>3</v>
      </c>
      <c r="I4916">
        <f t="shared" ca="1" si="463"/>
        <v>6</v>
      </c>
      <c r="J4916" t="str">
        <f t="shared" ca="1" si="464"/>
        <v>Loyal</v>
      </c>
    </row>
    <row r="4917" spans="1:10" x14ac:dyDescent="0.3">
      <c r="A4917" s="10" t="s">
        <v>5607</v>
      </c>
      <c r="B4917" s="2">
        <v>45390</v>
      </c>
      <c r="C4917">
        <v>1</v>
      </c>
      <c r="D4917">
        <v>726.91</v>
      </c>
      <c r="E4917" s="11">
        <f t="shared" ca="1" si="465"/>
        <v>689</v>
      </c>
      <c r="F4917">
        <f t="shared" ca="1" si="460"/>
        <v>1</v>
      </c>
      <c r="G4917">
        <f t="shared" si="461"/>
        <v>1</v>
      </c>
      <c r="H4917">
        <f t="shared" si="462"/>
        <v>1</v>
      </c>
      <c r="I4917">
        <f t="shared" ca="1" si="463"/>
        <v>3</v>
      </c>
      <c r="J4917" t="str">
        <f t="shared" ca="1" si="464"/>
        <v>Lost</v>
      </c>
    </row>
    <row r="4918" spans="1:10" x14ac:dyDescent="0.3">
      <c r="A4918" s="10" t="s">
        <v>3585</v>
      </c>
      <c r="B4918" s="2">
        <v>45575</v>
      </c>
      <c r="C4918">
        <v>2</v>
      </c>
      <c r="D4918">
        <v>4184.37</v>
      </c>
      <c r="E4918" s="11">
        <f t="shared" ca="1" si="465"/>
        <v>504</v>
      </c>
      <c r="F4918">
        <f t="shared" ca="1" si="460"/>
        <v>1</v>
      </c>
      <c r="G4918">
        <f t="shared" si="461"/>
        <v>2</v>
      </c>
      <c r="H4918">
        <f t="shared" si="462"/>
        <v>3</v>
      </c>
      <c r="I4918">
        <f t="shared" ca="1" si="463"/>
        <v>6</v>
      </c>
      <c r="J4918" t="str">
        <f t="shared" ca="1" si="464"/>
        <v>Loyal</v>
      </c>
    </row>
    <row r="4919" spans="1:10" x14ac:dyDescent="0.3">
      <c r="A4919" s="10" t="s">
        <v>4860</v>
      </c>
      <c r="B4919" s="2">
        <v>45591</v>
      </c>
      <c r="C4919">
        <v>1</v>
      </c>
      <c r="D4919">
        <v>3639.56</v>
      </c>
      <c r="E4919" s="11">
        <f t="shared" ca="1" si="465"/>
        <v>488</v>
      </c>
      <c r="F4919">
        <f t="shared" ca="1" si="460"/>
        <v>1</v>
      </c>
      <c r="G4919">
        <f t="shared" si="461"/>
        <v>1</v>
      </c>
      <c r="H4919">
        <f t="shared" si="462"/>
        <v>3</v>
      </c>
      <c r="I4919">
        <f t="shared" ca="1" si="463"/>
        <v>5</v>
      </c>
      <c r="J4919" t="str">
        <f t="shared" ca="1" si="464"/>
        <v>Loyal</v>
      </c>
    </row>
    <row r="4920" spans="1:10" x14ac:dyDescent="0.3">
      <c r="A4920" s="10" t="s">
        <v>5658</v>
      </c>
      <c r="B4920" s="2">
        <v>45397</v>
      </c>
      <c r="C4920">
        <v>1</v>
      </c>
      <c r="D4920">
        <v>86.55</v>
      </c>
      <c r="E4920" s="11">
        <f t="shared" ca="1" si="465"/>
        <v>682</v>
      </c>
      <c r="F4920">
        <f t="shared" ca="1" si="460"/>
        <v>1</v>
      </c>
      <c r="G4920">
        <f t="shared" si="461"/>
        <v>1</v>
      </c>
      <c r="H4920">
        <f t="shared" si="462"/>
        <v>1</v>
      </c>
      <c r="I4920">
        <f t="shared" ca="1" si="463"/>
        <v>3</v>
      </c>
      <c r="J4920" t="str">
        <f t="shared" ca="1" si="464"/>
        <v>Lost</v>
      </c>
    </row>
    <row r="4921" spans="1:10" x14ac:dyDescent="0.3">
      <c r="A4921" s="10" t="s">
        <v>2271</v>
      </c>
      <c r="B4921" s="2">
        <v>45411</v>
      </c>
      <c r="C4921">
        <v>1</v>
      </c>
      <c r="D4921">
        <v>42.84</v>
      </c>
      <c r="E4921" s="11">
        <f t="shared" ca="1" si="465"/>
        <v>668</v>
      </c>
      <c r="F4921">
        <f t="shared" ca="1" si="460"/>
        <v>1</v>
      </c>
      <c r="G4921">
        <f t="shared" si="461"/>
        <v>1</v>
      </c>
      <c r="H4921">
        <f t="shared" si="462"/>
        <v>1</v>
      </c>
      <c r="I4921">
        <f t="shared" ca="1" si="463"/>
        <v>3</v>
      </c>
      <c r="J4921" t="str">
        <f t="shared" ca="1" si="464"/>
        <v>Lost</v>
      </c>
    </row>
    <row r="4922" spans="1:10" x14ac:dyDescent="0.3">
      <c r="A4922" s="10" t="s">
        <v>3155</v>
      </c>
      <c r="B4922" s="2">
        <v>45385</v>
      </c>
      <c r="C4922">
        <v>1</v>
      </c>
      <c r="D4922">
        <v>3406.02</v>
      </c>
      <c r="E4922" s="11">
        <f t="shared" ca="1" si="465"/>
        <v>694</v>
      </c>
      <c r="F4922">
        <f t="shared" ca="1" si="460"/>
        <v>1</v>
      </c>
      <c r="G4922">
        <f t="shared" si="461"/>
        <v>1</v>
      </c>
      <c r="H4922">
        <f t="shared" si="462"/>
        <v>3</v>
      </c>
      <c r="I4922">
        <f t="shared" ca="1" si="463"/>
        <v>5</v>
      </c>
      <c r="J4922" t="str">
        <f t="shared" ca="1" si="464"/>
        <v>Loyal</v>
      </c>
    </row>
    <row r="4923" spans="1:10" x14ac:dyDescent="0.3">
      <c r="A4923" s="10" t="s">
        <v>5403</v>
      </c>
      <c r="B4923" s="2">
        <v>45643</v>
      </c>
      <c r="C4923">
        <v>1</v>
      </c>
      <c r="D4923">
        <v>1309.25</v>
      </c>
      <c r="E4923" s="11">
        <f t="shared" ca="1" si="465"/>
        <v>436</v>
      </c>
      <c r="F4923">
        <f t="shared" ca="1" si="460"/>
        <v>1</v>
      </c>
      <c r="G4923">
        <f t="shared" si="461"/>
        <v>1</v>
      </c>
      <c r="H4923">
        <f t="shared" si="462"/>
        <v>2</v>
      </c>
      <c r="I4923">
        <f t="shared" ca="1" si="463"/>
        <v>4</v>
      </c>
      <c r="J4923" t="str">
        <f t="shared" ca="1" si="464"/>
        <v>At Risk</v>
      </c>
    </row>
    <row r="4924" spans="1:10" x14ac:dyDescent="0.3">
      <c r="A4924" s="10" t="s">
        <v>1829</v>
      </c>
      <c r="B4924" s="2">
        <v>45589</v>
      </c>
      <c r="C4924">
        <v>2</v>
      </c>
      <c r="D4924">
        <v>2676.26</v>
      </c>
      <c r="E4924" s="11">
        <f t="shared" ca="1" si="465"/>
        <v>490</v>
      </c>
      <c r="F4924">
        <f t="shared" ca="1" si="460"/>
        <v>1</v>
      </c>
      <c r="G4924">
        <f t="shared" si="461"/>
        <v>2</v>
      </c>
      <c r="H4924">
        <f t="shared" si="462"/>
        <v>3</v>
      </c>
      <c r="I4924">
        <f t="shared" ca="1" si="463"/>
        <v>6</v>
      </c>
      <c r="J4924" t="str">
        <f t="shared" ca="1" si="464"/>
        <v>Loyal</v>
      </c>
    </row>
    <row r="4925" spans="1:10" x14ac:dyDescent="0.3">
      <c r="A4925" s="10" t="s">
        <v>1437</v>
      </c>
      <c r="B4925" s="2">
        <v>45639</v>
      </c>
      <c r="C4925">
        <v>2</v>
      </c>
      <c r="D4925">
        <v>992.1</v>
      </c>
      <c r="E4925" s="11">
        <f t="shared" ca="1" si="465"/>
        <v>440</v>
      </c>
      <c r="F4925">
        <f t="shared" ca="1" si="460"/>
        <v>1</v>
      </c>
      <c r="G4925">
        <f t="shared" si="461"/>
        <v>2</v>
      </c>
      <c r="H4925">
        <f t="shared" si="462"/>
        <v>1</v>
      </c>
      <c r="I4925">
        <f t="shared" ca="1" si="463"/>
        <v>4</v>
      </c>
      <c r="J4925" t="str">
        <f t="shared" ca="1" si="464"/>
        <v>At Risk</v>
      </c>
    </row>
    <row r="4926" spans="1:10" x14ac:dyDescent="0.3">
      <c r="A4926" s="10" t="s">
        <v>6023</v>
      </c>
      <c r="B4926" s="2">
        <v>45455</v>
      </c>
      <c r="C4926">
        <v>1</v>
      </c>
      <c r="D4926">
        <v>2370.0300000000002</v>
      </c>
      <c r="E4926" s="11">
        <f t="shared" ca="1" si="465"/>
        <v>624</v>
      </c>
      <c r="F4926">
        <f t="shared" ca="1" si="460"/>
        <v>1</v>
      </c>
      <c r="G4926">
        <f t="shared" si="461"/>
        <v>1</v>
      </c>
      <c r="H4926">
        <f t="shared" si="462"/>
        <v>3</v>
      </c>
      <c r="I4926">
        <f t="shared" ca="1" si="463"/>
        <v>5</v>
      </c>
      <c r="J4926" t="str">
        <f t="shared" ca="1" si="464"/>
        <v>Loyal</v>
      </c>
    </row>
    <row r="4927" spans="1:10" x14ac:dyDescent="0.3">
      <c r="A4927" s="10" t="s">
        <v>733</v>
      </c>
      <c r="B4927" s="2">
        <v>45425</v>
      </c>
      <c r="C4927">
        <v>2</v>
      </c>
      <c r="D4927">
        <v>3288.35</v>
      </c>
      <c r="E4927" s="11">
        <f t="shared" ca="1" si="465"/>
        <v>654</v>
      </c>
      <c r="F4927">
        <f t="shared" ca="1" si="460"/>
        <v>1</v>
      </c>
      <c r="G4927">
        <f t="shared" si="461"/>
        <v>2</v>
      </c>
      <c r="H4927">
        <f t="shared" si="462"/>
        <v>3</v>
      </c>
      <c r="I4927">
        <f t="shared" ca="1" si="463"/>
        <v>6</v>
      </c>
      <c r="J4927" t="str">
        <f t="shared" ca="1" si="464"/>
        <v>Loyal</v>
      </c>
    </row>
    <row r="4928" spans="1:10" x14ac:dyDescent="0.3">
      <c r="A4928" s="10" t="s">
        <v>4130</v>
      </c>
      <c r="B4928" s="2">
        <v>45448</v>
      </c>
      <c r="C4928">
        <v>1</v>
      </c>
      <c r="D4928">
        <v>2405.5100000000002</v>
      </c>
      <c r="E4928" s="11">
        <f t="shared" ca="1" si="465"/>
        <v>631</v>
      </c>
      <c r="F4928">
        <f t="shared" ca="1" si="460"/>
        <v>1</v>
      </c>
      <c r="G4928">
        <f t="shared" si="461"/>
        <v>1</v>
      </c>
      <c r="H4928">
        <f t="shared" si="462"/>
        <v>3</v>
      </c>
      <c r="I4928">
        <f t="shared" ca="1" si="463"/>
        <v>5</v>
      </c>
      <c r="J4928" t="str">
        <f t="shared" ca="1" si="464"/>
        <v>Loyal</v>
      </c>
    </row>
    <row r="4929" spans="1:10" x14ac:dyDescent="0.3">
      <c r="A4929" s="10" t="s">
        <v>180</v>
      </c>
      <c r="B4929" s="2">
        <v>45495</v>
      </c>
      <c r="C4929">
        <v>2</v>
      </c>
      <c r="D4929">
        <v>1801.9099999999999</v>
      </c>
      <c r="E4929" s="11">
        <f t="shared" ca="1" si="465"/>
        <v>584</v>
      </c>
      <c r="F4929">
        <f t="shared" ca="1" si="460"/>
        <v>1</v>
      </c>
      <c r="G4929">
        <f t="shared" si="461"/>
        <v>2</v>
      </c>
      <c r="H4929">
        <f t="shared" si="462"/>
        <v>2</v>
      </c>
      <c r="I4929">
        <f t="shared" ca="1" si="463"/>
        <v>5</v>
      </c>
      <c r="J4929" t="str">
        <f t="shared" ca="1" si="464"/>
        <v>Loyal</v>
      </c>
    </row>
    <row r="4930" spans="1:10" x14ac:dyDescent="0.3">
      <c r="A4930" s="10" t="s">
        <v>2945</v>
      </c>
      <c r="B4930" s="2">
        <v>45605</v>
      </c>
      <c r="C4930">
        <v>3</v>
      </c>
      <c r="D4930">
        <v>1518.6299999999999</v>
      </c>
      <c r="E4930" s="11">
        <f t="shared" ca="1" si="465"/>
        <v>474</v>
      </c>
      <c r="F4930">
        <f t="shared" ca="1" si="460"/>
        <v>1</v>
      </c>
      <c r="G4930">
        <f t="shared" si="461"/>
        <v>3</v>
      </c>
      <c r="H4930">
        <f t="shared" si="462"/>
        <v>2</v>
      </c>
      <c r="I4930">
        <f t="shared" ca="1" si="463"/>
        <v>6</v>
      </c>
      <c r="J4930" t="str">
        <f t="shared" ca="1" si="464"/>
        <v>Loyal</v>
      </c>
    </row>
    <row r="4931" spans="1:10" x14ac:dyDescent="0.3">
      <c r="A4931" s="10" t="s">
        <v>2019</v>
      </c>
      <c r="B4931" s="2">
        <v>45571</v>
      </c>
      <c r="C4931">
        <v>2</v>
      </c>
      <c r="D4931">
        <v>1194.49</v>
      </c>
      <c r="E4931" s="11">
        <f t="shared" ca="1" si="465"/>
        <v>508</v>
      </c>
      <c r="F4931">
        <f t="shared" ref="F4931:F4994" ca="1" si="466">_xlfn.IFS(E4931&lt;100,3,E4931&lt;=200,2,E4931&gt;200,1)</f>
        <v>1</v>
      </c>
      <c r="G4931">
        <f t="shared" ref="G4931:G4994" si="467">_xlfn.IFS(C4931&gt;=3,3,C4931=2,2,C4931=1,1)</f>
        <v>2</v>
      </c>
      <c r="H4931">
        <f t="shared" ref="H4931:H4994" si="468">_xlfn.IFS(D4931&gt;=2000,3,D4931&gt;=1000,2,D4931&lt;1000,1)</f>
        <v>2</v>
      </c>
      <c r="I4931">
        <f t="shared" ref="I4931:I4994" ca="1" si="469">F4931+G4931+H4931</f>
        <v>5</v>
      </c>
      <c r="J4931" t="str">
        <f t="shared" ref="J4931:J4994" ca="1" si="470">_xlfn.IFS(I4931&gt;=7,"Champion",I4931&gt;=5,"Loyal",I4931&gt;=4,"At Risk",I4931&lt;4,"Lost")</f>
        <v>Loyal</v>
      </c>
    </row>
    <row r="4932" spans="1:10" x14ac:dyDescent="0.3">
      <c r="A4932" s="10" t="s">
        <v>1258</v>
      </c>
      <c r="B4932" s="2">
        <v>45434</v>
      </c>
      <c r="C4932">
        <v>1</v>
      </c>
      <c r="D4932">
        <v>558.30999999999995</v>
      </c>
      <c r="E4932" s="11">
        <f t="shared" ca="1" si="465"/>
        <v>645</v>
      </c>
      <c r="F4932">
        <f t="shared" ca="1" si="466"/>
        <v>1</v>
      </c>
      <c r="G4932">
        <f t="shared" si="467"/>
        <v>1</v>
      </c>
      <c r="H4932">
        <f t="shared" si="468"/>
        <v>1</v>
      </c>
      <c r="I4932">
        <f t="shared" ca="1" si="469"/>
        <v>3</v>
      </c>
      <c r="J4932" t="str">
        <f t="shared" ca="1" si="470"/>
        <v>Lost</v>
      </c>
    </row>
    <row r="4933" spans="1:10" x14ac:dyDescent="0.3">
      <c r="A4933" s="10" t="s">
        <v>2452</v>
      </c>
      <c r="B4933" s="2">
        <v>45617</v>
      </c>
      <c r="C4933">
        <v>2</v>
      </c>
      <c r="D4933">
        <v>3786.4700000000003</v>
      </c>
      <c r="E4933" s="11">
        <f t="shared" ref="E4933:E4996" ca="1" si="471">TODAY()-B4933</f>
        <v>462</v>
      </c>
      <c r="F4933">
        <f t="shared" ca="1" si="466"/>
        <v>1</v>
      </c>
      <c r="G4933">
        <f t="shared" si="467"/>
        <v>2</v>
      </c>
      <c r="H4933">
        <f t="shared" si="468"/>
        <v>3</v>
      </c>
      <c r="I4933">
        <f t="shared" ca="1" si="469"/>
        <v>6</v>
      </c>
      <c r="J4933" t="str">
        <f t="shared" ca="1" si="470"/>
        <v>Loyal</v>
      </c>
    </row>
    <row r="4934" spans="1:10" x14ac:dyDescent="0.3">
      <c r="A4934" s="10" t="s">
        <v>1264</v>
      </c>
      <c r="B4934" s="2">
        <v>45586</v>
      </c>
      <c r="C4934">
        <v>2</v>
      </c>
      <c r="D4934">
        <v>5152.4400000000005</v>
      </c>
      <c r="E4934" s="11">
        <f t="shared" ca="1" si="471"/>
        <v>493</v>
      </c>
      <c r="F4934">
        <f t="shared" ca="1" si="466"/>
        <v>1</v>
      </c>
      <c r="G4934">
        <f t="shared" si="467"/>
        <v>2</v>
      </c>
      <c r="H4934">
        <f t="shared" si="468"/>
        <v>3</v>
      </c>
      <c r="I4934">
        <f t="shared" ca="1" si="469"/>
        <v>6</v>
      </c>
      <c r="J4934" t="str">
        <f t="shared" ca="1" si="470"/>
        <v>Loyal</v>
      </c>
    </row>
    <row r="4935" spans="1:10" x14ac:dyDescent="0.3">
      <c r="A4935" s="10" t="s">
        <v>5969</v>
      </c>
      <c r="B4935" s="2">
        <v>45392</v>
      </c>
      <c r="C4935">
        <v>1</v>
      </c>
      <c r="D4935">
        <v>295.52</v>
      </c>
      <c r="E4935" s="11">
        <f t="shared" ca="1" si="471"/>
        <v>687</v>
      </c>
      <c r="F4935">
        <f t="shared" ca="1" si="466"/>
        <v>1</v>
      </c>
      <c r="G4935">
        <f t="shared" si="467"/>
        <v>1</v>
      </c>
      <c r="H4935">
        <f t="shared" si="468"/>
        <v>1</v>
      </c>
      <c r="I4935">
        <f t="shared" ca="1" si="469"/>
        <v>3</v>
      </c>
      <c r="J4935" t="str">
        <f t="shared" ca="1" si="470"/>
        <v>Lost</v>
      </c>
    </row>
    <row r="4936" spans="1:10" x14ac:dyDescent="0.3">
      <c r="A4936" s="10" t="s">
        <v>5311</v>
      </c>
      <c r="B4936" s="2">
        <v>45340</v>
      </c>
      <c r="C4936">
        <v>1</v>
      </c>
      <c r="D4936">
        <v>198.08</v>
      </c>
      <c r="E4936" s="11">
        <f t="shared" ca="1" si="471"/>
        <v>739</v>
      </c>
      <c r="F4936">
        <f t="shared" ca="1" si="466"/>
        <v>1</v>
      </c>
      <c r="G4936">
        <f t="shared" si="467"/>
        <v>1</v>
      </c>
      <c r="H4936">
        <f t="shared" si="468"/>
        <v>1</v>
      </c>
      <c r="I4936">
        <f t="shared" ca="1" si="469"/>
        <v>3</v>
      </c>
      <c r="J4936" t="str">
        <f t="shared" ca="1" si="470"/>
        <v>Lost</v>
      </c>
    </row>
    <row r="4937" spans="1:10" x14ac:dyDescent="0.3">
      <c r="A4937" s="10" t="s">
        <v>4947</v>
      </c>
      <c r="B4937" s="2">
        <v>45355</v>
      </c>
      <c r="C4937">
        <v>1</v>
      </c>
      <c r="D4937">
        <v>1545.6</v>
      </c>
      <c r="E4937" s="11">
        <f t="shared" ca="1" si="471"/>
        <v>724</v>
      </c>
      <c r="F4937">
        <f t="shared" ca="1" si="466"/>
        <v>1</v>
      </c>
      <c r="G4937">
        <f t="shared" si="467"/>
        <v>1</v>
      </c>
      <c r="H4937">
        <f t="shared" si="468"/>
        <v>2</v>
      </c>
      <c r="I4937">
        <f t="shared" ca="1" si="469"/>
        <v>4</v>
      </c>
      <c r="J4937" t="str">
        <f t="shared" ca="1" si="470"/>
        <v>At Risk</v>
      </c>
    </row>
    <row r="4938" spans="1:10" x14ac:dyDescent="0.3">
      <c r="A4938" s="10" t="s">
        <v>3795</v>
      </c>
      <c r="B4938" s="2">
        <v>45603</v>
      </c>
      <c r="C4938">
        <v>1</v>
      </c>
      <c r="D4938">
        <v>134.31</v>
      </c>
      <c r="E4938" s="11">
        <f t="shared" ca="1" si="471"/>
        <v>476</v>
      </c>
      <c r="F4938">
        <f t="shared" ca="1" si="466"/>
        <v>1</v>
      </c>
      <c r="G4938">
        <f t="shared" si="467"/>
        <v>1</v>
      </c>
      <c r="H4938">
        <f t="shared" si="468"/>
        <v>1</v>
      </c>
      <c r="I4938">
        <f t="shared" ca="1" si="469"/>
        <v>3</v>
      </c>
      <c r="J4938" t="str">
        <f t="shared" ca="1" si="470"/>
        <v>Lost</v>
      </c>
    </row>
    <row r="4939" spans="1:10" x14ac:dyDescent="0.3">
      <c r="A4939" s="10" t="s">
        <v>533</v>
      </c>
      <c r="B4939" s="2">
        <v>45596</v>
      </c>
      <c r="C4939">
        <v>3</v>
      </c>
      <c r="D4939">
        <v>1906.6499999999999</v>
      </c>
      <c r="E4939" s="11">
        <f t="shared" ca="1" si="471"/>
        <v>483</v>
      </c>
      <c r="F4939">
        <f t="shared" ca="1" si="466"/>
        <v>1</v>
      </c>
      <c r="G4939">
        <f t="shared" si="467"/>
        <v>3</v>
      </c>
      <c r="H4939">
        <f t="shared" si="468"/>
        <v>2</v>
      </c>
      <c r="I4939">
        <f t="shared" ca="1" si="469"/>
        <v>6</v>
      </c>
      <c r="J4939" t="str">
        <f t="shared" ca="1" si="470"/>
        <v>Loyal</v>
      </c>
    </row>
    <row r="4940" spans="1:10" x14ac:dyDescent="0.3">
      <c r="A4940" s="10" t="s">
        <v>6019</v>
      </c>
      <c r="B4940" s="2">
        <v>45541</v>
      </c>
      <c r="C4940">
        <v>1</v>
      </c>
      <c r="D4940">
        <v>781.27</v>
      </c>
      <c r="E4940" s="11">
        <f t="shared" ca="1" si="471"/>
        <v>538</v>
      </c>
      <c r="F4940">
        <f t="shared" ca="1" si="466"/>
        <v>1</v>
      </c>
      <c r="G4940">
        <f t="shared" si="467"/>
        <v>1</v>
      </c>
      <c r="H4940">
        <f t="shared" si="468"/>
        <v>1</v>
      </c>
      <c r="I4940">
        <f t="shared" ca="1" si="469"/>
        <v>3</v>
      </c>
      <c r="J4940" t="str">
        <f t="shared" ca="1" si="470"/>
        <v>Lost</v>
      </c>
    </row>
    <row r="4941" spans="1:10" x14ac:dyDescent="0.3">
      <c r="A4941" s="10" t="s">
        <v>4701</v>
      </c>
      <c r="B4941" s="2">
        <v>45598</v>
      </c>
      <c r="C4941">
        <v>2</v>
      </c>
      <c r="D4941">
        <v>1777.5</v>
      </c>
      <c r="E4941" s="11">
        <f t="shared" ca="1" si="471"/>
        <v>481</v>
      </c>
      <c r="F4941">
        <f t="shared" ca="1" si="466"/>
        <v>1</v>
      </c>
      <c r="G4941">
        <f t="shared" si="467"/>
        <v>2</v>
      </c>
      <c r="H4941">
        <f t="shared" si="468"/>
        <v>2</v>
      </c>
      <c r="I4941">
        <f t="shared" ca="1" si="469"/>
        <v>5</v>
      </c>
      <c r="J4941" t="str">
        <f t="shared" ca="1" si="470"/>
        <v>Loyal</v>
      </c>
    </row>
    <row r="4942" spans="1:10" x14ac:dyDescent="0.3">
      <c r="A4942" s="10" t="s">
        <v>5718</v>
      </c>
      <c r="B4942" s="2">
        <v>45510</v>
      </c>
      <c r="C4942">
        <v>2</v>
      </c>
      <c r="D4942">
        <v>2542.1800000000003</v>
      </c>
      <c r="E4942" s="11">
        <f t="shared" ca="1" si="471"/>
        <v>569</v>
      </c>
      <c r="F4942">
        <f t="shared" ca="1" si="466"/>
        <v>1</v>
      </c>
      <c r="G4942">
        <f t="shared" si="467"/>
        <v>2</v>
      </c>
      <c r="H4942">
        <f t="shared" si="468"/>
        <v>3</v>
      </c>
      <c r="I4942">
        <f t="shared" ca="1" si="469"/>
        <v>6</v>
      </c>
      <c r="J4942" t="str">
        <f t="shared" ca="1" si="470"/>
        <v>Loyal</v>
      </c>
    </row>
    <row r="4943" spans="1:10" x14ac:dyDescent="0.3">
      <c r="A4943" s="10" t="s">
        <v>178</v>
      </c>
      <c r="B4943" s="2">
        <v>45414</v>
      </c>
      <c r="C4943">
        <v>2</v>
      </c>
      <c r="D4943">
        <v>1012.3299999999999</v>
      </c>
      <c r="E4943" s="11">
        <f t="shared" ca="1" si="471"/>
        <v>665</v>
      </c>
      <c r="F4943">
        <f t="shared" ca="1" si="466"/>
        <v>1</v>
      </c>
      <c r="G4943">
        <f t="shared" si="467"/>
        <v>2</v>
      </c>
      <c r="H4943">
        <f t="shared" si="468"/>
        <v>2</v>
      </c>
      <c r="I4943">
        <f t="shared" ca="1" si="469"/>
        <v>5</v>
      </c>
      <c r="J4943" t="str">
        <f t="shared" ca="1" si="470"/>
        <v>Loyal</v>
      </c>
    </row>
    <row r="4944" spans="1:10" x14ac:dyDescent="0.3">
      <c r="A4944" s="10" t="s">
        <v>4862</v>
      </c>
      <c r="B4944" s="2">
        <v>45581</v>
      </c>
      <c r="C4944">
        <v>1</v>
      </c>
      <c r="D4944">
        <v>177.93</v>
      </c>
      <c r="E4944" s="11">
        <f t="shared" ca="1" si="471"/>
        <v>498</v>
      </c>
      <c r="F4944">
        <f t="shared" ca="1" si="466"/>
        <v>1</v>
      </c>
      <c r="G4944">
        <f t="shared" si="467"/>
        <v>1</v>
      </c>
      <c r="H4944">
        <f t="shared" si="468"/>
        <v>1</v>
      </c>
      <c r="I4944">
        <f t="shared" ca="1" si="469"/>
        <v>3</v>
      </c>
      <c r="J4944" t="str">
        <f t="shared" ca="1" si="470"/>
        <v>Lost</v>
      </c>
    </row>
    <row r="4945" spans="1:10" x14ac:dyDescent="0.3">
      <c r="A4945" s="10" t="s">
        <v>3253</v>
      </c>
      <c r="B4945" s="2">
        <v>45650</v>
      </c>
      <c r="C4945">
        <v>1</v>
      </c>
      <c r="D4945">
        <v>573.17999999999995</v>
      </c>
      <c r="E4945" s="11">
        <f t="shared" ca="1" si="471"/>
        <v>429</v>
      </c>
      <c r="F4945">
        <f t="shared" ca="1" si="466"/>
        <v>1</v>
      </c>
      <c r="G4945">
        <f t="shared" si="467"/>
        <v>1</v>
      </c>
      <c r="H4945">
        <f t="shared" si="468"/>
        <v>1</v>
      </c>
      <c r="I4945">
        <f t="shared" ca="1" si="469"/>
        <v>3</v>
      </c>
      <c r="J4945" t="str">
        <f t="shared" ca="1" si="470"/>
        <v>Lost</v>
      </c>
    </row>
    <row r="4946" spans="1:10" x14ac:dyDescent="0.3">
      <c r="A4946" s="10" t="s">
        <v>5409</v>
      </c>
      <c r="B4946" s="2">
        <v>45576</v>
      </c>
      <c r="C4946">
        <v>2</v>
      </c>
      <c r="D4946">
        <v>2847.08</v>
      </c>
      <c r="E4946" s="11">
        <f t="shared" ca="1" si="471"/>
        <v>503</v>
      </c>
      <c r="F4946">
        <f t="shared" ca="1" si="466"/>
        <v>1</v>
      </c>
      <c r="G4946">
        <f t="shared" si="467"/>
        <v>2</v>
      </c>
      <c r="H4946">
        <f t="shared" si="468"/>
        <v>3</v>
      </c>
      <c r="I4946">
        <f t="shared" ca="1" si="469"/>
        <v>6</v>
      </c>
      <c r="J4946" t="str">
        <f t="shared" ca="1" si="470"/>
        <v>Loyal</v>
      </c>
    </row>
    <row r="4947" spans="1:10" x14ac:dyDescent="0.3">
      <c r="A4947" s="10" t="s">
        <v>3954</v>
      </c>
      <c r="B4947" s="2">
        <v>45547</v>
      </c>
      <c r="C4947">
        <v>2</v>
      </c>
      <c r="D4947">
        <v>2400.8199999999997</v>
      </c>
      <c r="E4947" s="11">
        <f t="shared" ca="1" si="471"/>
        <v>532</v>
      </c>
      <c r="F4947">
        <f t="shared" ca="1" si="466"/>
        <v>1</v>
      </c>
      <c r="G4947">
        <f t="shared" si="467"/>
        <v>2</v>
      </c>
      <c r="H4947">
        <f t="shared" si="468"/>
        <v>3</v>
      </c>
      <c r="I4947">
        <f t="shared" ca="1" si="469"/>
        <v>6</v>
      </c>
      <c r="J4947" t="str">
        <f t="shared" ca="1" si="470"/>
        <v>Loyal</v>
      </c>
    </row>
    <row r="4948" spans="1:10" x14ac:dyDescent="0.3">
      <c r="A4948" s="10" t="s">
        <v>2789</v>
      </c>
      <c r="B4948" s="2">
        <v>45585</v>
      </c>
      <c r="C4948">
        <v>1</v>
      </c>
      <c r="D4948">
        <v>3004.96</v>
      </c>
      <c r="E4948" s="11">
        <f t="shared" ca="1" si="471"/>
        <v>494</v>
      </c>
      <c r="F4948">
        <f t="shared" ca="1" si="466"/>
        <v>1</v>
      </c>
      <c r="G4948">
        <f t="shared" si="467"/>
        <v>1</v>
      </c>
      <c r="H4948">
        <f t="shared" si="468"/>
        <v>3</v>
      </c>
      <c r="I4948">
        <f t="shared" ca="1" si="469"/>
        <v>5</v>
      </c>
      <c r="J4948" t="str">
        <f t="shared" ca="1" si="470"/>
        <v>Loyal</v>
      </c>
    </row>
    <row r="4949" spans="1:10" x14ac:dyDescent="0.3">
      <c r="A4949" s="10" t="s">
        <v>1661</v>
      </c>
      <c r="B4949" s="2">
        <v>45601</v>
      </c>
      <c r="C4949">
        <v>1</v>
      </c>
      <c r="D4949">
        <v>664.8</v>
      </c>
      <c r="E4949" s="11">
        <f t="shared" ca="1" si="471"/>
        <v>478</v>
      </c>
      <c r="F4949">
        <f t="shared" ca="1" si="466"/>
        <v>1</v>
      </c>
      <c r="G4949">
        <f t="shared" si="467"/>
        <v>1</v>
      </c>
      <c r="H4949">
        <f t="shared" si="468"/>
        <v>1</v>
      </c>
      <c r="I4949">
        <f t="shared" ca="1" si="469"/>
        <v>3</v>
      </c>
      <c r="J4949" t="str">
        <f t="shared" ca="1" si="470"/>
        <v>Lost</v>
      </c>
    </row>
    <row r="4950" spans="1:10" x14ac:dyDescent="0.3">
      <c r="A4950" s="10" t="s">
        <v>4414</v>
      </c>
      <c r="B4950" s="2">
        <v>45625</v>
      </c>
      <c r="C4950">
        <v>2</v>
      </c>
      <c r="D4950">
        <v>4312.8599999999997</v>
      </c>
      <c r="E4950" s="11">
        <f t="shared" ca="1" si="471"/>
        <v>454</v>
      </c>
      <c r="F4950">
        <f t="shared" ca="1" si="466"/>
        <v>1</v>
      </c>
      <c r="G4950">
        <f t="shared" si="467"/>
        <v>2</v>
      </c>
      <c r="H4950">
        <f t="shared" si="468"/>
        <v>3</v>
      </c>
      <c r="I4950">
        <f t="shared" ca="1" si="469"/>
        <v>6</v>
      </c>
      <c r="J4950" t="str">
        <f t="shared" ca="1" si="470"/>
        <v>Loyal</v>
      </c>
    </row>
    <row r="4951" spans="1:10" x14ac:dyDescent="0.3">
      <c r="A4951" s="10" t="s">
        <v>3821</v>
      </c>
      <c r="B4951" s="2">
        <v>45580</v>
      </c>
      <c r="C4951">
        <v>3</v>
      </c>
      <c r="D4951">
        <v>6186.7899999999991</v>
      </c>
      <c r="E4951" s="11">
        <f t="shared" ca="1" si="471"/>
        <v>499</v>
      </c>
      <c r="F4951">
        <f t="shared" ca="1" si="466"/>
        <v>1</v>
      </c>
      <c r="G4951">
        <f t="shared" si="467"/>
        <v>3</v>
      </c>
      <c r="H4951">
        <f t="shared" si="468"/>
        <v>3</v>
      </c>
      <c r="I4951">
        <f t="shared" ca="1" si="469"/>
        <v>7</v>
      </c>
      <c r="J4951" t="str">
        <f t="shared" ca="1" si="470"/>
        <v>Champion</v>
      </c>
    </row>
    <row r="4952" spans="1:10" x14ac:dyDescent="0.3">
      <c r="A4952" s="10" t="s">
        <v>5730</v>
      </c>
      <c r="B4952" s="2">
        <v>45393</v>
      </c>
      <c r="C4952">
        <v>1</v>
      </c>
      <c r="D4952">
        <v>916.24</v>
      </c>
      <c r="E4952" s="11">
        <f t="shared" ca="1" si="471"/>
        <v>686</v>
      </c>
      <c r="F4952">
        <f t="shared" ca="1" si="466"/>
        <v>1</v>
      </c>
      <c r="G4952">
        <f t="shared" si="467"/>
        <v>1</v>
      </c>
      <c r="H4952">
        <f t="shared" si="468"/>
        <v>1</v>
      </c>
      <c r="I4952">
        <f t="shared" ca="1" si="469"/>
        <v>3</v>
      </c>
      <c r="J4952" t="str">
        <f t="shared" ca="1" si="470"/>
        <v>Lost</v>
      </c>
    </row>
    <row r="4953" spans="1:10" x14ac:dyDescent="0.3">
      <c r="A4953" s="10" t="s">
        <v>3416</v>
      </c>
      <c r="B4953" s="2">
        <v>45310</v>
      </c>
      <c r="C4953">
        <v>1</v>
      </c>
      <c r="D4953">
        <v>3114.22</v>
      </c>
      <c r="E4953" s="11">
        <f t="shared" ca="1" si="471"/>
        <v>769</v>
      </c>
      <c r="F4953">
        <f t="shared" ca="1" si="466"/>
        <v>1</v>
      </c>
      <c r="G4953">
        <f t="shared" si="467"/>
        <v>1</v>
      </c>
      <c r="H4953">
        <f t="shared" si="468"/>
        <v>3</v>
      </c>
      <c r="I4953">
        <f t="shared" ca="1" si="469"/>
        <v>5</v>
      </c>
      <c r="J4953" t="str">
        <f t="shared" ca="1" si="470"/>
        <v>Loyal</v>
      </c>
    </row>
    <row r="4954" spans="1:10" x14ac:dyDescent="0.3">
      <c r="A4954" s="10" t="s">
        <v>4648</v>
      </c>
      <c r="B4954" s="2">
        <v>45334</v>
      </c>
      <c r="C4954">
        <v>1</v>
      </c>
      <c r="D4954">
        <v>3495.72</v>
      </c>
      <c r="E4954" s="11">
        <f t="shared" ca="1" si="471"/>
        <v>745</v>
      </c>
      <c r="F4954">
        <f t="shared" ca="1" si="466"/>
        <v>1</v>
      </c>
      <c r="G4954">
        <f t="shared" si="467"/>
        <v>1</v>
      </c>
      <c r="H4954">
        <f t="shared" si="468"/>
        <v>3</v>
      </c>
      <c r="I4954">
        <f t="shared" ca="1" si="469"/>
        <v>5</v>
      </c>
      <c r="J4954" t="str">
        <f t="shared" ca="1" si="470"/>
        <v>Loyal</v>
      </c>
    </row>
    <row r="4955" spans="1:10" x14ac:dyDescent="0.3">
      <c r="A4955" s="10" t="s">
        <v>3711</v>
      </c>
      <c r="B4955" s="2">
        <v>45599</v>
      </c>
      <c r="C4955">
        <v>1</v>
      </c>
      <c r="D4955">
        <v>1485.93</v>
      </c>
      <c r="E4955" s="11">
        <f t="shared" ca="1" si="471"/>
        <v>480</v>
      </c>
      <c r="F4955">
        <f t="shared" ca="1" si="466"/>
        <v>1</v>
      </c>
      <c r="G4955">
        <f t="shared" si="467"/>
        <v>1</v>
      </c>
      <c r="H4955">
        <f t="shared" si="468"/>
        <v>2</v>
      </c>
      <c r="I4955">
        <f t="shared" ca="1" si="469"/>
        <v>4</v>
      </c>
      <c r="J4955" t="str">
        <f t="shared" ca="1" si="470"/>
        <v>At Risk</v>
      </c>
    </row>
    <row r="4956" spans="1:10" x14ac:dyDescent="0.3">
      <c r="A4956" s="10" t="s">
        <v>3350</v>
      </c>
      <c r="B4956" s="2">
        <v>45379</v>
      </c>
      <c r="C4956">
        <v>1</v>
      </c>
      <c r="D4956">
        <v>416.94</v>
      </c>
      <c r="E4956" s="11">
        <f t="shared" ca="1" si="471"/>
        <v>700</v>
      </c>
      <c r="F4956">
        <f t="shared" ca="1" si="466"/>
        <v>1</v>
      </c>
      <c r="G4956">
        <f t="shared" si="467"/>
        <v>1</v>
      </c>
      <c r="H4956">
        <f t="shared" si="468"/>
        <v>1</v>
      </c>
      <c r="I4956">
        <f t="shared" ca="1" si="469"/>
        <v>3</v>
      </c>
      <c r="J4956" t="str">
        <f t="shared" ca="1" si="470"/>
        <v>Lost</v>
      </c>
    </row>
    <row r="4957" spans="1:10" x14ac:dyDescent="0.3">
      <c r="A4957" s="10" t="s">
        <v>2054</v>
      </c>
      <c r="B4957" s="2">
        <v>45641</v>
      </c>
      <c r="C4957">
        <v>2</v>
      </c>
      <c r="D4957">
        <v>1639.1100000000001</v>
      </c>
      <c r="E4957" s="11">
        <f t="shared" ca="1" si="471"/>
        <v>438</v>
      </c>
      <c r="F4957">
        <f t="shared" ca="1" si="466"/>
        <v>1</v>
      </c>
      <c r="G4957">
        <f t="shared" si="467"/>
        <v>2</v>
      </c>
      <c r="H4957">
        <f t="shared" si="468"/>
        <v>2</v>
      </c>
      <c r="I4957">
        <f t="shared" ca="1" si="469"/>
        <v>5</v>
      </c>
      <c r="J4957" t="str">
        <f t="shared" ca="1" si="470"/>
        <v>Loyal</v>
      </c>
    </row>
    <row r="4958" spans="1:10" x14ac:dyDescent="0.3">
      <c r="A4958" s="10" t="s">
        <v>3763</v>
      </c>
      <c r="B4958" s="2">
        <v>45386</v>
      </c>
      <c r="C4958">
        <v>1</v>
      </c>
      <c r="D4958">
        <v>2719.71</v>
      </c>
      <c r="E4958" s="11">
        <f t="shared" ca="1" si="471"/>
        <v>693</v>
      </c>
      <c r="F4958">
        <f t="shared" ca="1" si="466"/>
        <v>1</v>
      </c>
      <c r="G4958">
        <f t="shared" si="467"/>
        <v>1</v>
      </c>
      <c r="H4958">
        <f t="shared" si="468"/>
        <v>3</v>
      </c>
      <c r="I4958">
        <f t="shared" ca="1" si="469"/>
        <v>5</v>
      </c>
      <c r="J4958" t="str">
        <f t="shared" ca="1" si="470"/>
        <v>Loyal</v>
      </c>
    </row>
    <row r="4959" spans="1:10" x14ac:dyDescent="0.3">
      <c r="A4959" s="10" t="s">
        <v>1063</v>
      </c>
      <c r="B4959" s="2">
        <v>45390</v>
      </c>
      <c r="C4959">
        <v>2</v>
      </c>
      <c r="D4959">
        <v>2125.89</v>
      </c>
      <c r="E4959" s="11">
        <f t="shared" ca="1" si="471"/>
        <v>689</v>
      </c>
      <c r="F4959">
        <f t="shared" ca="1" si="466"/>
        <v>1</v>
      </c>
      <c r="G4959">
        <f t="shared" si="467"/>
        <v>2</v>
      </c>
      <c r="H4959">
        <f t="shared" si="468"/>
        <v>3</v>
      </c>
      <c r="I4959">
        <f t="shared" ca="1" si="469"/>
        <v>6</v>
      </c>
      <c r="J4959" t="str">
        <f t="shared" ca="1" si="470"/>
        <v>Loyal</v>
      </c>
    </row>
    <row r="4960" spans="1:10" x14ac:dyDescent="0.3">
      <c r="A4960" s="10" t="s">
        <v>3741</v>
      </c>
      <c r="B4960" s="2">
        <v>45462</v>
      </c>
      <c r="C4960">
        <v>1</v>
      </c>
      <c r="D4960">
        <v>1108.8599999999999</v>
      </c>
      <c r="E4960" s="11">
        <f t="shared" ca="1" si="471"/>
        <v>617</v>
      </c>
      <c r="F4960">
        <f t="shared" ca="1" si="466"/>
        <v>1</v>
      </c>
      <c r="G4960">
        <f t="shared" si="467"/>
        <v>1</v>
      </c>
      <c r="H4960">
        <f t="shared" si="468"/>
        <v>2</v>
      </c>
      <c r="I4960">
        <f t="shared" ca="1" si="469"/>
        <v>4</v>
      </c>
      <c r="J4960" t="str">
        <f t="shared" ca="1" si="470"/>
        <v>At Risk</v>
      </c>
    </row>
    <row r="4961" spans="1:10" x14ac:dyDescent="0.3">
      <c r="A4961" s="10" t="s">
        <v>1038</v>
      </c>
      <c r="B4961" s="2">
        <v>45313</v>
      </c>
      <c r="C4961">
        <v>1</v>
      </c>
      <c r="D4961">
        <v>680.04</v>
      </c>
      <c r="E4961" s="11">
        <f t="shared" ca="1" si="471"/>
        <v>766</v>
      </c>
      <c r="F4961">
        <f t="shared" ca="1" si="466"/>
        <v>1</v>
      </c>
      <c r="G4961">
        <f t="shared" si="467"/>
        <v>1</v>
      </c>
      <c r="H4961">
        <f t="shared" si="468"/>
        <v>1</v>
      </c>
      <c r="I4961">
        <f t="shared" ca="1" si="469"/>
        <v>3</v>
      </c>
      <c r="J4961" t="str">
        <f t="shared" ca="1" si="470"/>
        <v>Lost</v>
      </c>
    </row>
    <row r="4962" spans="1:10" x14ac:dyDescent="0.3">
      <c r="A4962" s="10" t="s">
        <v>3727</v>
      </c>
      <c r="B4962" s="2">
        <v>45573</v>
      </c>
      <c r="C4962">
        <v>2</v>
      </c>
      <c r="D4962">
        <v>2626.06</v>
      </c>
      <c r="E4962" s="11">
        <f t="shared" ca="1" si="471"/>
        <v>506</v>
      </c>
      <c r="F4962">
        <f t="shared" ca="1" si="466"/>
        <v>1</v>
      </c>
      <c r="G4962">
        <f t="shared" si="467"/>
        <v>2</v>
      </c>
      <c r="H4962">
        <f t="shared" si="468"/>
        <v>3</v>
      </c>
      <c r="I4962">
        <f t="shared" ca="1" si="469"/>
        <v>6</v>
      </c>
      <c r="J4962" t="str">
        <f t="shared" ca="1" si="470"/>
        <v>Loyal</v>
      </c>
    </row>
    <row r="4963" spans="1:10" x14ac:dyDescent="0.3">
      <c r="A4963" s="10" t="s">
        <v>2772</v>
      </c>
      <c r="B4963" s="2">
        <v>45351</v>
      </c>
      <c r="C4963">
        <v>2</v>
      </c>
      <c r="D4963">
        <v>1941.44</v>
      </c>
      <c r="E4963" s="11">
        <f t="shared" ca="1" si="471"/>
        <v>728</v>
      </c>
      <c r="F4963">
        <f t="shared" ca="1" si="466"/>
        <v>1</v>
      </c>
      <c r="G4963">
        <f t="shared" si="467"/>
        <v>2</v>
      </c>
      <c r="H4963">
        <f t="shared" si="468"/>
        <v>2</v>
      </c>
      <c r="I4963">
        <f t="shared" ca="1" si="469"/>
        <v>5</v>
      </c>
      <c r="J4963" t="str">
        <f t="shared" ca="1" si="470"/>
        <v>Loyal</v>
      </c>
    </row>
    <row r="4964" spans="1:10" x14ac:dyDescent="0.3">
      <c r="A4964" s="10" t="s">
        <v>1306</v>
      </c>
      <c r="B4964" s="2">
        <v>45571</v>
      </c>
      <c r="C4964">
        <v>2</v>
      </c>
      <c r="D4964">
        <v>1987.5</v>
      </c>
      <c r="E4964" s="11">
        <f t="shared" ca="1" si="471"/>
        <v>508</v>
      </c>
      <c r="F4964">
        <f t="shared" ca="1" si="466"/>
        <v>1</v>
      </c>
      <c r="G4964">
        <f t="shared" si="467"/>
        <v>2</v>
      </c>
      <c r="H4964">
        <f t="shared" si="468"/>
        <v>2</v>
      </c>
      <c r="I4964">
        <f t="shared" ca="1" si="469"/>
        <v>5</v>
      </c>
      <c r="J4964" t="str">
        <f t="shared" ca="1" si="470"/>
        <v>Loyal</v>
      </c>
    </row>
    <row r="4965" spans="1:10" x14ac:dyDescent="0.3">
      <c r="A4965" s="10" t="s">
        <v>908</v>
      </c>
      <c r="B4965" s="2">
        <v>45400</v>
      </c>
      <c r="C4965">
        <v>1</v>
      </c>
      <c r="D4965">
        <v>420.91</v>
      </c>
      <c r="E4965" s="11">
        <f t="shared" ca="1" si="471"/>
        <v>679</v>
      </c>
      <c r="F4965">
        <f t="shared" ca="1" si="466"/>
        <v>1</v>
      </c>
      <c r="G4965">
        <f t="shared" si="467"/>
        <v>1</v>
      </c>
      <c r="H4965">
        <f t="shared" si="468"/>
        <v>1</v>
      </c>
      <c r="I4965">
        <f t="shared" ca="1" si="469"/>
        <v>3</v>
      </c>
      <c r="J4965" t="str">
        <f t="shared" ca="1" si="470"/>
        <v>Lost</v>
      </c>
    </row>
    <row r="4966" spans="1:10" x14ac:dyDescent="0.3">
      <c r="A4966" s="10" t="s">
        <v>3202</v>
      </c>
      <c r="B4966" s="2">
        <v>45607</v>
      </c>
      <c r="C4966">
        <v>1</v>
      </c>
      <c r="D4966">
        <v>1384.13</v>
      </c>
      <c r="E4966" s="11">
        <f t="shared" ca="1" si="471"/>
        <v>472</v>
      </c>
      <c r="F4966">
        <f t="shared" ca="1" si="466"/>
        <v>1</v>
      </c>
      <c r="G4966">
        <f t="shared" si="467"/>
        <v>1</v>
      </c>
      <c r="H4966">
        <f t="shared" si="468"/>
        <v>2</v>
      </c>
      <c r="I4966">
        <f t="shared" ca="1" si="469"/>
        <v>4</v>
      </c>
      <c r="J4966" t="str">
        <f t="shared" ca="1" si="470"/>
        <v>At Risk</v>
      </c>
    </row>
    <row r="4967" spans="1:10" x14ac:dyDescent="0.3">
      <c r="A4967" s="10" t="s">
        <v>736</v>
      </c>
      <c r="B4967" s="2">
        <v>45310</v>
      </c>
      <c r="C4967">
        <v>1</v>
      </c>
      <c r="D4967">
        <v>867.85</v>
      </c>
      <c r="E4967" s="11">
        <f t="shared" ca="1" si="471"/>
        <v>769</v>
      </c>
      <c r="F4967">
        <f t="shared" ca="1" si="466"/>
        <v>1</v>
      </c>
      <c r="G4967">
        <f t="shared" si="467"/>
        <v>1</v>
      </c>
      <c r="H4967">
        <f t="shared" si="468"/>
        <v>1</v>
      </c>
      <c r="I4967">
        <f t="shared" ca="1" si="469"/>
        <v>3</v>
      </c>
      <c r="J4967" t="str">
        <f t="shared" ca="1" si="470"/>
        <v>Lost</v>
      </c>
    </row>
    <row r="4968" spans="1:10" x14ac:dyDescent="0.3">
      <c r="A4968" s="10" t="s">
        <v>2160</v>
      </c>
      <c r="B4968" s="2">
        <v>45378</v>
      </c>
      <c r="C4968">
        <v>1</v>
      </c>
      <c r="D4968">
        <v>420.37</v>
      </c>
      <c r="E4968" s="11">
        <f t="shared" ca="1" si="471"/>
        <v>701</v>
      </c>
      <c r="F4968">
        <f t="shared" ca="1" si="466"/>
        <v>1</v>
      </c>
      <c r="G4968">
        <f t="shared" si="467"/>
        <v>1</v>
      </c>
      <c r="H4968">
        <f t="shared" si="468"/>
        <v>1</v>
      </c>
      <c r="I4968">
        <f t="shared" ca="1" si="469"/>
        <v>3</v>
      </c>
      <c r="J4968" t="str">
        <f t="shared" ca="1" si="470"/>
        <v>Lost</v>
      </c>
    </row>
    <row r="4969" spans="1:10" x14ac:dyDescent="0.3">
      <c r="A4969" s="10" t="s">
        <v>3606</v>
      </c>
      <c r="B4969" s="2">
        <v>45653</v>
      </c>
      <c r="C4969">
        <v>3</v>
      </c>
      <c r="D4969">
        <v>5229.24</v>
      </c>
      <c r="E4969" s="11">
        <f t="shared" ca="1" si="471"/>
        <v>426</v>
      </c>
      <c r="F4969">
        <f t="shared" ca="1" si="466"/>
        <v>1</v>
      </c>
      <c r="G4969">
        <f t="shared" si="467"/>
        <v>3</v>
      </c>
      <c r="H4969">
        <f t="shared" si="468"/>
        <v>3</v>
      </c>
      <c r="I4969">
        <f t="shared" ca="1" si="469"/>
        <v>7</v>
      </c>
      <c r="J4969" t="str">
        <f t="shared" ca="1" si="470"/>
        <v>Champion</v>
      </c>
    </row>
    <row r="4970" spans="1:10" x14ac:dyDescent="0.3">
      <c r="A4970" s="10" t="s">
        <v>4724</v>
      </c>
      <c r="B4970" s="2">
        <v>45499</v>
      </c>
      <c r="C4970">
        <v>1</v>
      </c>
      <c r="D4970">
        <v>157.38999999999999</v>
      </c>
      <c r="E4970" s="11">
        <f t="shared" ca="1" si="471"/>
        <v>580</v>
      </c>
      <c r="F4970">
        <f t="shared" ca="1" si="466"/>
        <v>1</v>
      </c>
      <c r="G4970">
        <f t="shared" si="467"/>
        <v>1</v>
      </c>
      <c r="H4970">
        <f t="shared" si="468"/>
        <v>1</v>
      </c>
      <c r="I4970">
        <f t="shared" ca="1" si="469"/>
        <v>3</v>
      </c>
      <c r="J4970" t="str">
        <f t="shared" ca="1" si="470"/>
        <v>Lost</v>
      </c>
    </row>
    <row r="4971" spans="1:10" x14ac:dyDescent="0.3">
      <c r="A4971" s="10" t="s">
        <v>2216</v>
      </c>
      <c r="B4971" s="2">
        <v>45522</v>
      </c>
      <c r="C4971">
        <v>1</v>
      </c>
      <c r="D4971">
        <v>450.01</v>
      </c>
      <c r="E4971" s="11">
        <f t="shared" ca="1" si="471"/>
        <v>557</v>
      </c>
      <c r="F4971">
        <f t="shared" ca="1" si="466"/>
        <v>1</v>
      </c>
      <c r="G4971">
        <f t="shared" si="467"/>
        <v>1</v>
      </c>
      <c r="H4971">
        <f t="shared" si="468"/>
        <v>1</v>
      </c>
      <c r="I4971">
        <f t="shared" ca="1" si="469"/>
        <v>3</v>
      </c>
      <c r="J4971" t="str">
        <f t="shared" ca="1" si="470"/>
        <v>Lost</v>
      </c>
    </row>
    <row r="4972" spans="1:10" x14ac:dyDescent="0.3">
      <c r="A4972" s="10" t="s">
        <v>1211</v>
      </c>
      <c r="B4972" s="2">
        <v>45639</v>
      </c>
      <c r="C4972">
        <v>2</v>
      </c>
      <c r="D4972">
        <v>2393.8599999999997</v>
      </c>
      <c r="E4972" s="11">
        <f t="shared" ca="1" si="471"/>
        <v>440</v>
      </c>
      <c r="F4972">
        <f t="shared" ca="1" si="466"/>
        <v>1</v>
      </c>
      <c r="G4972">
        <f t="shared" si="467"/>
        <v>2</v>
      </c>
      <c r="H4972">
        <f t="shared" si="468"/>
        <v>3</v>
      </c>
      <c r="I4972">
        <f t="shared" ca="1" si="469"/>
        <v>6</v>
      </c>
      <c r="J4972" t="str">
        <f t="shared" ca="1" si="470"/>
        <v>Loyal</v>
      </c>
    </row>
    <row r="4973" spans="1:10" x14ac:dyDescent="0.3">
      <c r="A4973" s="10" t="s">
        <v>2045</v>
      </c>
      <c r="B4973" s="2">
        <v>45535</v>
      </c>
      <c r="C4973">
        <v>2</v>
      </c>
      <c r="D4973">
        <v>2198.1800000000003</v>
      </c>
      <c r="E4973" s="11">
        <f t="shared" ca="1" si="471"/>
        <v>544</v>
      </c>
      <c r="F4973">
        <f t="shared" ca="1" si="466"/>
        <v>1</v>
      </c>
      <c r="G4973">
        <f t="shared" si="467"/>
        <v>2</v>
      </c>
      <c r="H4973">
        <f t="shared" si="468"/>
        <v>3</v>
      </c>
      <c r="I4973">
        <f t="shared" ca="1" si="469"/>
        <v>6</v>
      </c>
      <c r="J4973" t="str">
        <f t="shared" ca="1" si="470"/>
        <v>Loyal</v>
      </c>
    </row>
    <row r="4974" spans="1:10" x14ac:dyDescent="0.3">
      <c r="A4974" s="10" t="s">
        <v>2001</v>
      </c>
      <c r="B4974" s="2">
        <v>45535</v>
      </c>
      <c r="C4974">
        <v>2</v>
      </c>
      <c r="D4974">
        <v>4799.41</v>
      </c>
      <c r="E4974" s="11">
        <f t="shared" ca="1" si="471"/>
        <v>544</v>
      </c>
      <c r="F4974">
        <f t="shared" ca="1" si="466"/>
        <v>1</v>
      </c>
      <c r="G4974">
        <f t="shared" si="467"/>
        <v>2</v>
      </c>
      <c r="H4974">
        <f t="shared" si="468"/>
        <v>3</v>
      </c>
      <c r="I4974">
        <f t="shared" ca="1" si="469"/>
        <v>6</v>
      </c>
      <c r="J4974" t="str">
        <f t="shared" ca="1" si="470"/>
        <v>Loyal</v>
      </c>
    </row>
    <row r="4975" spans="1:10" x14ac:dyDescent="0.3">
      <c r="A4975" s="10" t="s">
        <v>5747</v>
      </c>
      <c r="B4975" s="2">
        <v>45385</v>
      </c>
      <c r="C4975">
        <v>1</v>
      </c>
      <c r="D4975">
        <v>392.13</v>
      </c>
      <c r="E4975" s="11">
        <f t="shared" ca="1" si="471"/>
        <v>694</v>
      </c>
      <c r="F4975">
        <f t="shared" ca="1" si="466"/>
        <v>1</v>
      </c>
      <c r="G4975">
        <f t="shared" si="467"/>
        <v>1</v>
      </c>
      <c r="H4975">
        <f t="shared" si="468"/>
        <v>1</v>
      </c>
      <c r="I4975">
        <f t="shared" ca="1" si="469"/>
        <v>3</v>
      </c>
      <c r="J4975" t="str">
        <f t="shared" ca="1" si="470"/>
        <v>Lost</v>
      </c>
    </row>
    <row r="4976" spans="1:10" x14ac:dyDescent="0.3">
      <c r="A4976" s="10" t="s">
        <v>5638</v>
      </c>
      <c r="B4976" s="2">
        <v>45408</v>
      </c>
      <c r="C4976">
        <v>1</v>
      </c>
      <c r="D4976">
        <v>1099.76</v>
      </c>
      <c r="E4976" s="11">
        <f t="shared" ca="1" si="471"/>
        <v>671</v>
      </c>
      <c r="F4976">
        <f t="shared" ca="1" si="466"/>
        <v>1</v>
      </c>
      <c r="G4976">
        <f t="shared" si="467"/>
        <v>1</v>
      </c>
      <c r="H4976">
        <f t="shared" si="468"/>
        <v>2</v>
      </c>
      <c r="I4976">
        <f t="shared" ca="1" si="469"/>
        <v>4</v>
      </c>
      <c r="J4976" t="str">
        <f t="shared" ca="1" si="470"/>
        <v>At Risk</v>
      </c>
    </row>
    <row r="4977" spans="1:10" x14ac:dyDescent="0.3">
      <c r="A4977" s="10" t="s">
        <v>4408</v>
      </c>
      <c r="B4977" s="2">
        <v>45639</v>
      </c>
      <c r="C4977">
        <v>1</v>
      </c>
      <c r="D4977">
        <v>1045.5999999999999</v>
      </c>
      <c r="E4977" s="11">
        <f t="shared" ca="1" si="471"/>
        <v>440</v>
      </c>
      <c r="F4977">
        <f t="shared" ca="1" si="466"/>
        <v>1</v>
      </c>
      <c r="G4977">
        <f t="shared" si="467"/>
        <v>1</v>
      </c>
      <c r="H4977">
        <f t="shared" si="468"/>
        <v>2</v>
      </c>
      <c r="I4977">
        <f t="shared" ca="1" si="469"/>
        <v>4</v>
      </c>
      <c r="J4977" t="str">
        <f t="shared" ca="1" si="470"/>
        <v>At Risk</v>
      </c>
    </row>
    <row r="4978" spans="1:10" x14ac:dyDescent="0.3">
      <c r="A4978" s="10" t="s">
        <v>427</v>
      </c>
      <c r="B4978" s="2">
        <v>45604</v>
      </c>
      <c r="C4978">
        <v>1</v>
      </c>
      <c r="D4978">
        <v>2053.4499999999998</v>
      </c>
      <c r="E4978" s="11">
        <f t="shared" ca="1" si="471"/>
        <v>475</v>
      </c>
      <c r="F4978">
        <f t="shared" ca="1" si="466"/>
        <v>1</v>
      </c>
      <c r="G4978">
        <f t="shared" si="467"/>
        <v>1</v>
      </c>
      <c r="H4978">
        <f t="shared" si="468"/>
        <v>3</v>
      </c>
      <c r="I4978">
        <f t="shared" ca="1" si="469"/>
        <v>5</v>
      </c>
      <c r="J4978" t="str">
        <f t="shared" ca="1" si="470"/>
        <v>Loyal</v>
      </c>
    </row>
    <row r="4979" spans="1:10" x14ac:dyDescent="0.3">
      <c r="A4979" s="10" t="s">
        <v>823</v>
      </c>
      <c r="B4979" s="2">
        <v>45452</v>
      </c>
      <c r="C4979">
        <v>1</v>
      </c>
      <c r="D4979">
        <v>263.5</v>
      </c>
      <c r="E4979" s="11">
        <f t="shared" ca="1" si="471"/>
        <v>627</v>
      </c>
      <c r="F4979">
        <f t="shared" ca="1" si="466"/>
        <v>1</v>
      </c>
      <c r="G4979">
        <f t="shared" si="467"/>
        <v>1</v>
      </c>
      <c r="H4979">
        <f t="shared" si="468"/>
        <v>1</v>
      </c>
      <c r="I4979">
        <f t="shared" ca="1" si="469"/>
        <v>3</v>
      </c>
      <c r="J4979" t="str">
        <f t="shared" ca="1" si="470"/>
        <v>Lost</v>
      </c>
    </row>
    <row r="4980" spans="1:10" x14ac:dyDescent="0.3">
      <c r="A4980" s="10" t="s">
        <v>257</v>
      </c>
      <c r="B4980" s="2">
        <v>45479</v>
      </c>
      <c r="C4980">
        <v>2</v>
      </c>
      <c r="D4980">
        <v>3138.12</v>
      </c>
      <c r="E4980" s="11">
        <f t="shared" ca="1" si="471"/>
        <v>600</v>
      </c>
      <c r="F4980">
        <f t="shared" ca="1" si="466"/>
        <v>1</v>
      </c>
      <c r="G4980">
        <f t="shared" si="467"/>
        <v>2</v>
      </c>
      <c r="H4980">
        <f t="shared" si="468"/>
        <v>3</v>
      </c>
      <c r="I4980">
        <f t="shared" ca="1" si="469"/>
        <v>6</v>
      </c>
      <c r="J4980" t="str">
        <f t="shared" ca="1" si="470"/>
        <v>Loyal</v>
      </c>
    </row>
    <row r="4981" spans="1:10" x14ac:dyDescent="0.3">
      <c r="A4981" s="10" t="s">
        <v>4376</v>
      </c>
      <c r="B4981" s="2">
        <v>45344</v>
      </c>
      <c r="C4981">
        <v>1</v>
      </c>
      <c r="D4981">
        <v>413.11</v>
      </c>
      <c r="E4981" s="11">
        <f t="shared" ca="1" si="471"/>
        <v>735</v>
      </c>
      <c r="F4981">
        <f t="shared" ca="1" si="466"/>
        <v>1</v>
      </c>
      <c r="G4981">
        <f t="shared" si="467"/>
        <v>1</v>
      </c>
      <c r="H4981">
        <f t="shared" si="468"/>
        <v>1</v>
      </c>
      <c r="I4981">
        <f t="shared" ca="1" si="469"/>
        <v>3</v>
      </c>
      <c r="J4981" t="str">
        <f t="shared" ca="1" si="470"/>
        <v>Lost</v>
      </c>
    </row>
    <row r="4982" spans="1:10" x14ac:dyDescent="0.3">
      <c r="A4982" s="10" t="s">
        <v>3658</v>
      </c>
      <c r="B4982" s="2">
        <v>45648</v>
      </c>
      <c r="C4982">
        <v>1</v>
      </c>
      <c r="D4982">
        <v>1162.79</v>
      </c>
      <c r="E4982" s="11">
        <f t="shared" ca="1" si="471"/>
        <v>431</v>
      </c>
      <c r="F4982">
        <f t="shared" ca="1" si="466"/>
        <v>1</v>
      </c>
      <c r="G4982">
        <f t="shared" si="467"/>
        <v>1</v>
      </c>
      <c r="H4982">
        <f t="shared" si="468"/>
        <v>2</v>
      </c>
      <c r="I4982">
        <f t="shared" ca="1" si="469"/>
        <v>4</v>
      </c>
      <c r="J4982" t="str">
        <f t="shared" ca="1" si="470"/>
        <v>At Risk</v>
      </c>
    </row>
    <row r="4983" spans="1:10" x14ac:dyDescent="0.3">
      <c r="A4983" s="10" t="s">
        <v>1586</v>
      </c>
      <c r="B4983" s="2">
        <v>45397</v>
      </c>
      <c r="C4983">
        <v>2</v>
      </c>
      <c r="D4983">
        <v>2224.87</v>
      </c>
      <c r="E4983" s="11">
        <f t="shared" ca="1" si="471"/>
        <v>682</v>
      </c>
      <c r="F4983">
        <f t="shared" ca="1" si="466"/>
        <v>1</v>
      </c>
      <c r="G4983">
        <f t="shared" si="467"/>
        <v>2</v>
      </c>
      <c r="H4983">
        <f t="shared" si="468"/>
        <v>3</v>
      </c>
      <c r="I4983">
        <f t="shared" ca="1" si="469"/>
        <v>6</v>
      </c>
      <c r="J4983" t="str">
        <f t="shared" ca="1" si="470"/>
        <v>Loyal</v>
      </c>
    </row>
    <row r="4984" spans="1:10" x14ac:dyDescent="0.3">
      <c r="A4984" s="10" t="s">
        <v>4384</v>
      </c>
      <c r="B4984" s="2">
        <v>45464</v>
      </c>
      <c r="C4984">
        <v>1</v>
      </c>
      <c r="D4984">
        <v>144.41</v>
      </c>
      <c r="E4984" s="11">
        <f t="shared" ca="1" si="471"/>
        <v>615</v>
      </c>
      <c r="F4984">
        <f t="shared" ca="1" si="466"/>
        <v>1</v>
      </c>
      <c r="G4984">
        <f t="shared" si="467"/>
        <v>1</v>
      </c>
      <c r="H4984">
        <f t="shared" si="468"/>
        <v>1</v>
      </c>
      <c r="I4984">
        <f t="shared" ca="1" si="469"/>
        <v>3</v>
      </c>
      <c r="J4984" t="str">
        <f t="shared" ca="1" si="470"/>
        <v>Lost</v>
      </c>
    </row>
    <row r="4985" spans="1:10" x14ac:dyDescent="0.3">
      <c r="A4985" s="10" t="s">
        <v>2336</v>
      </c>
      <c r="B4985" s="2">
        <v>45315</v>
      </c>
      <c r="C4985">
        <v>2</v>
      </c>
      <c r="D4985">
        <v>2398.0100000000002</v>
      </c>
      <c r="E4985" s="11">
        <f t="shared" ca="1" si="471"/>
        <v>764</v>
      </c>
      <c r="F4985">
        <f t="shared" ca="1" si="466"/>
        <v>1</v>
      </c>
      <c r="G4985">
        <f t="shared" si="467"/>
        <v>2</v>
      </c>
      <c r="H4985">
        <f t="shared" si="468"/>
        <v>3</v>
      </c>
      <c r="I4985">
        <f t="shared" ca="1" si="469"/>
        <v>6</v>
      </c>
      <c r="J4985" t="str">
        <f t="shared" ca="1" si="470"/>
        <v>Loyal</v>
      </c>
    </row>
    <row r="4986" spans="1:10" x14ac:dyDescent="0.3">
      <c r="A4986" s="10" t="s">
        <v>1344</v>
      </c>
      <c r="B4986" s="2">
        <v>45445</v>
      </c>
      <c r="C4986">
        <v>1</v>
      </c>
      <c r="D4986">
        <v>1815.66</v>
      </c>
      <c r="E4986" s="11">
        <f t="shared" ca="1" si="471"/>
        <v>634</v>
      </c>
      <c r="F4986">
        <f t="shared" ca="1" si="466"/>
        <v>1</v>
      </c>
      <c r="G4986">
        <f t="shared" si="467"/>
        <v>1</v>
      </c>
      <c r="H4986">
        <f t="shared" si="468"/>
        <v>2</v>
      </c>
      <c r="I4986">
        <f t="shared" ca="1" si="469"/>
        <v>4</v>
      </c>
      <c r="J4986" t="str">
        <f t="shared" ca="1" si="470"/>
        <v>At Risk</v>
      </c>
    </row>
    <row r="4987" spans="1:10" x14ac:dyDescent="0.3">
      <c r="A4987" s="10" t="s">
        <v>5619</v>
      </c>
      <c r="B4987" s="2">
        <v>45523</v>
      </c>
      <c r="C4987">
        <v>1</v>
      </c>
      <c r="D4987">
        <v>2328.31</v>
      </c>
      <c r="E4987" s="11">
        <f t="shared" ca="1" si="471"/>
        <v>556</v>
      </c>
      <c r="F4987">
        <f t="shared" ca="1" si="466"/>
        <v>1</v>
      </c>
      <c r="G4987">
        <f t="shared" si="467"/>
        <v>1</v>
      </c>
      <c r="H4987">
        <f t="shared" si="468"/>
        <v>3</v>
      </c>
      <c r="I4987">
        <f t="shared" ca="1" si="469"/>
        <v>5</v>
      </c>
      <c r="J4987" t="str">
        <f t="shared" ca="1" si="470"/>
        <v>Loyal</v>
      </c>
    </row>
    <row r="4988" spans="1:10" x14ac:dyDescent="0.3">
      <c r="A4988" s="10" t="s">
        <v>91</v>
      </c>
      <c r="B4988" s="2">
        <v>45493</v>
      </c>
      <c r="C4988">
        <v>1</v>
      </c>
      <c r="D4988">
        <v>4129.24</v>
      </c>
      <c r="E4988" s="11">
        <f t="shared" ca="1" si="471"/>
        <v>586</v>
      </c>
      <c r="F4988">
        <f t="shared" ca="1" si="466"/>
        <v>1</v>
      </c>
      <c r="G4988">
        <f t="shared" si="467"/>
        <v>1</v>
      </c>
      <c r="H4988">
        <f t="shared" si="468"/>
        <v>3</v>
      </c>
      <c r="I4988">
        <f t="shared" ca="1" si="469"/>
        <v>5</v>
      </c>
      <c r="J4988" t="str">
        <f t="shared" ca="1" si="470"/>
        <v>Loyal</v>
      </c>
    </row>
    <row r="4989" spans="1:10" x14ac:dyDescent="0.3">
      <c r="A4989" s="10" t="s">
        <v>2667</v>
      </c>
      <c r="B4989" s="2">
        <v>45369</v>
      </c>
      <c r="C4989">
        <v>2</v>
      </c>
      <c r="D4989">
        <v>5178.4500000000007</v>
      </c>
      <c r="E4989" s="11">
        <f t="shared" ca="1" si="471"/>
        <v>710</v>
      </c>
      <c r="F4989">
        <f t="shared" ca="1" si="466"/>
        <v>1</v>
      </c>
      <c r="G4989">
        <f t="shared" si="467"/>
        <v>2</v>
      </c>
      <c r="H4989">
        <f t="shared" si="468"/>
        <v>3</v>
      </c>
      <c r="I4989">
        <f t="shared" ca="1" si="469"/>
        <v>6</v>
      </c>
      <c r="J4989" t="str">
        <f t="shared" ca="1" si="470"/>
        <v>Loyal</v>
      </c>
    </row>
    <row r="4990" spans="1:10" x14ac:dyDescent="0.3">
      <c r="A4990" s="10" t="s">
        <v>1188</v>
      </c>
      <c r="B4990" s="2">
        <v>45307</v>
      </c>
      <c r="C4990">
        <v>1</v>
      </c>
      <c r="D4990">
        <v>1611.96</v>
      </c>
      <c r="E4990" s="11">
        <f t="shared" ca="1" si="471"/>
        <v>772</v>
      </c>
      <c r="F4990">
        <f t="shared" ca="1" si="466"/>
        <v>1</v>
      </c>
      <c r="G4990">
        <f t="shared" si="467"/>
        <v>1</v>
      </c>
      <c r="H4990">
        <f t="shared" si="468"/>
        <v>2</v>
      </c>
      <c r="I4990">
        <f t="shared" ca="1" si="469"/>
        <v>4</v>
      </c>
      <c r="J4990" t="str">
        <f t="shared" ca="1" si="470"/>
        <v>At Risk</v>
      </c>
    </row>
    <row r="4991" spans="1:10" x14ac:dyDescent="0.3">
      <c r="A4991" s="10" t="s">
        <v>4094</v>
      </c>
      <c r="B4991" s="2">
        <v>45357</v>
      </c>
      <c r="C4991">
        <v>2</v>
      </c>
      <c r="D4991">
        <v>2737.2200000000003</v>
      </c>
      <c r="E4991" s="11">
        <f t="shared" ca="1" si="471"/>
        <v>722</v>
      </c>
      <c r="F4991">
        <f t="shared" ca="1" si="466"/>
        <v>1</v>
      </c>
      <c r="G4991">
        <f t="shared" si="467"/>
        <v>2</v>
      </c>
      <c r="H4991">
        <f t="shared" si="468"/>
        <v>3</v>
      </c>
      <c r="I4991">
        <f t="shared" ca="1" si="469"/>
        <v>6</v>
      </c>
      <c r="J4991" t="str">
        <f t="shared" ca="1" si="470"/>
        <v>Loyal</v>
      </c>
    </row>
    <row r="4992" spans="1:10" x14ac:dyDescent="0.3">
      <c r="A4992" s="10" t="s">
        <v>730</v>
      </c>
      <c r="B4992" s="2">
        <v>45598</v>
      </c>
      <c r="C4992">
        <v>3</v>
      </c>
      <c r="D4992">
        <v>5350.05</v>
      </c>
      <c r="E4992" s="11">
        <f t="shared" ca="1" si="471"/>
        <v>481</v>
      </c>
      <c r="F4992">
        <f t="shared" ca="1" si="466"/>
        <v>1</v>
      </c>
      <c r="G4992">
        <f t="shared" si="467"/>
        <v>3</v>
      </c>
      <c r="H4992">
        <f t="shared" si="468"/>
        <v>3</v>
      </c>
      <c r="I4992">
        <f t="shared" ca="1" si="469"/>
        <v>7</v>
      </c>
      <c r="J4992" t="str">
        <f t="shared" ca="1" si="470"/>
        <v>Champion</v>
      </c>
    </row>
    <row r="4993" spans="1:10" x14ac:dyDescent="0.3">
      <c r="A4993" s="10" t="s">
        <v>4391</v>
      </c>
      <c r="B4993" s="2">
        <v>45546</v>
      </c>
      <c r="C4993">
        <v>2</v>
      </c>
      <c r="D4993">
        <v>2533.3500000000004</v>
      </c>
      <c r="E4993" s="11">
        <f t="shared" ca="1" si="471"/>
        <v>533</v>
      </c>
      <c r="F4993">
        <f t="shared" ca="1" si="466"/>
        <v>1</v>
      </c>
      <c r="G4993">
        <f t="shared" si="467"/>
        <v>2</v>
      </c>
      <c r="H4993">
        <f t="shared" si="468"/>
        <v>3</v>
      </c>
      <c r="I4993">
        <f t="shared" ca="1" si="469"/>
        <v>6</v>
      </c>
      <c r="J4993" t="str">
        <f t="shared" ca="1" si="470"/>
        <v>Loyal</v>
      </c>
    </row>
    <row r="4994" spans="1:10" x14ac:dyDescent="0.3">
      <c r="A4994" s="10" t="s">
        <v>4009</v>
      </c>
      <c r="B4994" s="2">
        <v>45358</v>
      </c>
      <c r="C4994">
        <v>1</v>
      </c>
      <c r="D4994">
        <v>664.73</v>
      </c>
      <c r="E4994" s="11">
        <f t="shared" ca="1" si="471"/>
        <v>721</v>
      </c>
      <c r="F4994">
        <f t="shared" ca="1" si="466"/>
        <v>1</v>
      </c>
      <c r="G4994">
        <f t="shared" si="467"/>
        <v>1</v>
      </c>
      <c r="H4994">
        <f t="shared" si="468"/>
        <v>1</v>
      </c>
      <c r="I4994">
        <f t="shared" ca="1" si="469"/>
        <v>3</v>
      </c>
      <c r="J4994" t="str">
        <f t="shared" ca="1" si="470"/>
        <v>Lost</v>
      </c>
    </row>
    <row r="4995" spans="1:10" x14ac:dyDescent="0.3">
      <c r="A4995" s="10" t="s">
        <v>659</v>
      </c>
      <c r="B4995" s="2">
        <v>45565</v>
      </c>
      <c r="C4995">
        <v>1</v>
      </c>
      <c r="D4995">
        <v>1254.2</v>
      </c>
      <c r="E4995" s="11">
        <f t="shared" ca="1" si="471"/>
        <v>514</v>
      </c>
      <c r="F4995">
        <f t="shared" ref="F4995:F5058" ca="1" si="472">_xlfn.IFS(E4995&lt;100,3,E4995&lt;=200,2,E4995&gt;200,1)</f>
        <v>1</v>
      </c>
      <c r="G4995">
        <f t="shared" ref="G4995:G5058" si="473">_xlfn.IFS(C4995&gt;=3,3,C4995=2,2,C4995=1,1)</f>
        <v>1</v>
      </c>
      <c r="H4995">
        <f t="shared" ref="H4995:H5058" si="474">_xlfn.IFS(D4995&gt;=2000,3,D4995&gt;=1000,2,D4995&lt;1000,1)</f>
        <v>2</v>
      </c>
      <c r="I4995">
        <f t="shared" ref="I4995:I5058" ca="1" si="475">F4995+G4995+H4995</f>
        <v>4</v>
      </c>
      <c r="J4995" t="str">
        <f t="shared" ref="J4995:J5058" ca="1" si="476">_xlfn.IFS(I4995&gt;=7,"Champion",I4995&gt;=5,"Loyal",I4995&gt;=4,"At Risk",I4995&lt;4,"Lost")</f>
        <v>At Risk</v>
      </c>
    </row>
    <row r="4996" spans="1:10" x14ac:dyDescent="0.3">
      <c r="A4996" s="10" t="s">
        <v>1374</v>
      </c>
      <c r="B4996" s="2">
        <v>45424</v>
      </c>
      <c r="C4996">
        <v>1</v>
      </c>
      <c r="D4996">
        <v>220.67</v>
      </c>
      <c r="E4996" s="11">
        <f t="shared" ca="1" si="471"/>
        <v>655</v>
      </c>
      <c r="F4996">
        <f t="shared" ca="1" si="472"/>
        <v>1</v>
      </c>
      <c r="G4996">
        <f t="shared" si="473"/>
        <v>1</v>
      </c>
      <c r="H4996">
        <f t="shared" si="474"/>
        <v>1</v>
      </c>
      <c r="I4996">
        <f t="shared" ca="1" si="475"/>
        <v>3</v>
      </c>
      <c r="J4996" t="str">
        <f t="shared" ca="1" si="476"/>
        <v>Lost</v>
      </c>
    </row>
    <row r="4997" spans="1:10" x14ac:dyDescent="0.3">
      <c r="A4997" s="10" t="s">
        <v>227</v>
      </c>
      <c r="B4997" s="2">
        <v>45644</v>
      </c>
      <c r="C4997">
        <v>3</v>
      </c>
      <c r="D4997">
        <v>7212</v>
      </c>
      <c r="E4997" s="11">
        <f t="shared" ref="E4997:E5060" ca="1" si="477">TODAY()-B4997</f>
        <v>435</v>
      </c>
      <c r="F4997">
        <f t="shared" ca="1" si="472"/>
        <v>1</v>
      </c>
      <c r="G4997">
        <f t="shared" si="473"/>
        <v>3</v>
      </c>
      <c r="H4997">
        <f t="shared" si="474"/>
        <v>3</v>
      </c>
      <c r="I4997">
        <f t="shared" ca="1" si="475"/>
        <v>7</v>
      </c>
      <c r="J4997" t="str">
        <f t="shared" ca="1" si="476"/>
        <v>Champion</v>
      </c>
    </row>
    <row r="4998" spans="1:10" x14ac:dyDescent="0.3">
      <c r="A4998" s="10" t="s">
        <v>943</v>
      </c>
      <c r="B4998" s="2">
        <v>45450</v>
      </c>
      <c r="C4998">
        <v>3</v>
      </c>
      <c r="D4998">
        <v>1856.7499999999998</v>
      </c>
      <c r="E4998" s="11">
        <f t="shared" ca="1" si="477"/>
        <v>629</v>
      </c>
      <c r="F4998">
        <f t="shared" ca="1" si="472"/>
        <v>1</v>
      </c>
      <c r="G4998">
        <f t="shared" si="473"/>
        <v>3</v>
      </c>
      <c r="H4998">
        <f t="shared" si="474"/>
        <v>2</v>
      </c>
      <c r="I4998">
        <f t="shared" ca="1" si="475"/>
        <v>6</v>
      </c>
      <c r="J4998" t="str">
        <f t="shared" ca="1" si="476"/>
        <v>Loyal</v>
      </c>
    </row>
    <row r="4999" spans="1:10" x14ac:dyDescent="0.3">
      <c r="A4999" s="10" t="s">
        <v>3380</v>
      </c>
      <c r="B4999" s="2">
        <v>45520</v>
      </c>
      <c r="C4999">
        <v>4</v>
      </c>
      <c r="D4999">
        <v>8013.33</v>
      </c>
      <c r="E4999" s="11">
        <f t="shared" ca="1" si="477"/>
        <v>559</v>
      </c>
      <c r="F4999">
        <f t="shared" ca="1" si="472"/>
        <v>1</v>
      </c>
      <c r="G4999">
        <f t="shared" si="473"/>
        <v>3</v>
      </c>
      <c r="H4999">
        <f t="shared" si="474"/>
        <v>3</v>
      </c>
      <c r="I4999">
        <f t="shared" ca="1" si="475"/>
        <v>7</v>
      </c>
      <c r="J4999" t="str">
        <f t="shared" ca="1" si="476"/>
        <v>Champion</v>
      </c>
    </row>
    <row r="5000" spans="1:10" x14ac:dyDescent="0.3">
      <c r="A5000" s="10" t="s">
        <v>2738</v>
      </c>
      <c r="B5000" s="2">
        <v>45565</v>
      </c>
      <c r="C5000">
        <v>1</v>
      </c>
      <c r="D5000">
        <v>2631.39</v>
      </c>
      <c r="E5000" s="11">
        <f t="shared" ca="1" si="477"/>
        <v>514</v>
      </c>
      <c r="F5000">
        <f t="shared" ca="1" si="472"/>
        <v>1</v>
      </c>
      <c r="G5000">
        <f t="shared" si="473"/>
        <v>1</v>
      </c>
      <c r="H5000">
        <f t="shared" si="474"/>
        <v>3</v>
      </c>
      <c r="I5000">
        <f t="shared" ca="1" si="475"/>
        <v>5</v>
      </c>
      <c r="J5000" t="str">
        <f t="shared" ca="1" si="476"/>
        <v>Loyal</v>
      </c>
    </row>
    <row r="5001" spans="1:10" x14ac:dyDescent="0.3">
      <c r="A5001" s="10" t="s">
        <v>5069</v>
      </c>
      <c r="B5001" s="2">
        <v>45600</v>
      </c>
      <c r="C5001">
        <v>1</v>
      </c>
      <c r="D5001">
        <v>911.75</v>
      </c>
      <c r="E5001" s="11">
        <f t="shared" ca="1" si="477"/>
        <v>479</v>
      </c>
      <c r="F5001">
        <f t="shared" ca="1" si="472"/>
        <v>1</v>
      </c>
      <c r="G5001">
        <f t="shared" si="473"/>
        <v>1</v>
      </c>
      <c r="H5001">
        <f t="shared" si="474"/>
        <v>1</v>
      </c>
      <c r="I5001">
        <f t="shared" ca="1" si="475"/>
        <v>3</v>
      </c>
      <c r="J5001" t="str">
        <f t="shared" ca="1" si="476"/>
        <v>Lost</v>
      </c>
    </row>
    <row r="5002" spans="1:10" x14ac:dyDescent="0.3">
      <c r="A5002" s="10" t="s">
        <v>1091</v>
      </c>
      <c r="B5002" s="2">
        <v>45367</v>
      </c>
      <c r="C5002">
        <v>1</v>
      </c>
      <c r="D5002">
        <v>169.42</v>
      </c>
      <c r="E5002" s="11">
        <f t="shared" ca="1" si="477"/>
        <v>712</v>
      </c>
      <c r="F5002">
        <f t="shared" ca="1" si="472"/>
        <v>1</v>
      </c>
      <c r="G5002">
        <f t="shared" si="473"/>
        <v>1</v>
      </c>
      <c r="H5002">
        <f t="shared" si="474"/>
        <v>1</v>
      </c>
      <c r="I5002">
        <f t="shared" ca="1" si="475"/>
        <v>3</v>
      </c>
      <c r="J5002" t="str">
        <f t="shared" ca="1" si="476"/>
        <v>Lost</v>
      </c>
    </row>
    <row r="5003" spans="1:10" x14ac:dyDescent="0.3">
      <c r="A5003" s="10" t="s">
        <v>781</v>
      </c>
      <c r="B5003" s="2">
        <v>45633</v>
      </c>
      <c r="C5003">
        <v>3</v>
      </c>
      <c r="D5003">
        <v>5425.28</v>
      </c>
      <c r="E5003" s="11">
        <f t="shared" ca="1" si="477"/>
        <v>446</v>
      </c>
      <c r="F5003">
        <f t="shared" ca="1" si="472"/>
        <v>1</v>
      </c>
      <c r="G5003">
        <f t="shared" si="473"/>
        <v>3</v>
      </c>
      <c r="H5003">
        <f t="shared" si="474"/>
        <v>3</v>
      </c>
      <c r="I5003">
        <f t="shared" ca="1" si="475"/>
        <v>7</v>
      </c>
      <c r="J5003" t="str">
        <f t="shared" ca="1" si="476"/>
        <v>Champion</v>
      </c>
    </row>
    <row r="5004" spans="1:10" x14ac:dyDescent="0.3">
      <c r="A5004" s="10" t="s">
        <v>4352</v>
      </c>
      <c r="B5004" s="2">
        <v>45620</v>
      </c>
      <c r="C5004">
        <v>2</v>
      </c>
      <c r="D5004">
        <v>3039.74</v>
      </c>
      <c r="E5004" s="11">
        <f t="shared" ca="1" si="477"/>
        <v>459</v>
      </c>
      <c r="F5004">
        <f t="shared" ca="1" si="472"/>
        <v>1</v>
      </c>
      <c r="G5004">
        <f t="shared" si="473"/>
        <v>2</v>
      </c>
      <c r="H5004">
        <f t="shared" si="474"/>
        <v>3</v>
      </c>
      <c r="I5004">
        <f t="shared" ca="1" si="475"/>
        <v>6</v>
      </c>
      <c r="J5004" t="str">
        <f t="shared" ca="1" si="476"/>
        <v>Loyal</v>
      </c>
    </row>
    <row r="5005" spans="1:10" x14ac:dyDescent="0.3">
      <c r="A5005" s="10" t="s">
        <v>800</v>
      </c>
      <c r="B5005" s="2">
        <v>45369</v>
      </c>
      <c r="C5005">
        <v>1</v>
      </c>
      <c r="D5005">
        <v>268.08</v>
      </c>
      <c r="E5005" s="11">
        <f t="shared" ca="1" si="477"/>
        <v>710</v>
      </c>
      <c r="F5005">
        <f t="shared" ca="1" si="472"/>
        <v>1</v>
      </c>
      <c r="G5005">
        <f t="shared" si="473"/>
        <v>1</v>
      </c>
      <c r="H5005">
        <f t="shared" si="474"/>
        <v>1</v>
      </c>
      <c r="I5005">
        <f t="shared" ca="1" si="475"/>
        <v>3</v>
      </c>
      <c r="J5005" t="str">
        <f t="shared" ca="1" si="476"/>
        <v>Lost</v>
      </c>
    </row>
    <row r="5006" spans="1:10" x14ac:dyDescent="0.3">
      <c r="A5006" s="10" t="s">
        <v>1947</v>
      </c>
      <c r="B5006" s="2">
        <v>45524</v>
      </c>
      <c r="C5006">
        <v>2</v>
      </c>
      <c r="D5006">
        <v>3355.99</v>
      </c>
      <c r="E5006" s="11">
        <f t="shared" ca="1" si="477"/>
        <v>555</v>
      </c>
      <c r="F5006">
        <f t="shared" ca="1" si="472"/>
        <v>1</v>
      </c>
      <c r="G5006">
        <f t="shared" si="473"/>
        <v>2</v>
      </c>
      <c r="H5006">
        <f t="shared" si="474"/>
        <v>3</v>
      </c>
      <c r="I5006">
        <f t="shared" ca="1" si="475"/>
        <v>6</v>
      </c>
      <c r="J5006" t="str">
        <f t="shared" ca="1" si="476"/>
        <v>Loyal</v>
      </c>
    </row>
    <row r="5007" spans="1:10" x14ac:dyDescent="0.3">
      <c r="A5007" s="10" t="s">
        <v>1839</v>
      </c>
      <c r="B5007" s="2">
        <v>45557</v>
      </c>
      <c r="C5007">
        <v>2</v>
      </c>
      <c r="D5007">
        <v>3665.7700000000004</v>
      </c>
      <c r="E5007" s="11">
        <f t="shared" ca="1" si="477"/>
        <v>522</v>
      </c>
      <c r="F5007">
        <f t="shared" ca="1" si="472"/>
        <v>1</v>
      </c>
      <c r="G5007">
        <f t="shared" si="473"/>
        <v>2</v>
      </c>
      <c r="H5007">
        <f t="shared" si="474"/>
        <v>3</v>
      </c>
      <c r="I5007">
        <f t="shared" ca="1" si="475"/>
        <v>6</v>
      </c>
      <c r="J5007" t="str">
        <f t="shared" ca="1" si="476"/>
        <v>Loyal</v>
      </c>
    </row>
    <row r="5008" spans="1:10" x14ac:dyDescent="0.3">
      <c r="A5008" s="10" t="s">
        <v>4746</v>
      </c>
      <c r="B5008" s="2">
        <v>45570</v>
      </c>
      <c r="C5008">
        <v>1</v>
      </c>
      <c r="D5008">
        <v>257.95</v>
      </c>
      <c r="E5008" s="11">
        <f t="shared" ca="1" si="477"/>
        <v>509</v>
      </c>
      <c r="F5008">
        <f t="shared" ca="1" si="472"/>
        <v>1</v>
      </c>
      <c r="G5008">
        <f t="shared" si="473"/>
        <v>1</v>
      </c>
      <c r="H5008">
        <f t="shared" si="474"/>
        <v>1</v>
      </c>
      <c r="I5008">
        <f t="shared" ca="1" si="475"/>
        <v>3</v>
      </c>
      <c r="J5008" t="str">
        <f t="shared" ca="1" si="476"/>
        <v>Lost</v>
      </c>
    </row>
    <row r="5009" spans="1:10" x14ac:dyDescent="0.3">
      <c r="A5009" s="10" t="s">
        <v>1645</v>
      </c>
      <c r="B5009" s="2">
        <v>45335</v>
      </c>
      <c r="C5009">
        <v>2</v>
      </c>
      <c r="D5009">
        <v>1296.5999999999999</v>
      </c>
      <c r="E5009" s="11">
        <f t="shared" ca="1" si="477"/>
        <v>744</v>
      </c>
      <c r="F5009">
        <f t="shared" ca="1" si="472"/>
        <v>1</v>
      </c>
      <c r="G5009">
        <f t="shared" si="473"/>
        <v>2</v>
      </c>
      <c r="H5009">
        <f t="shared" si="474"/>
        <v>2</v>
      </c>
      <c r="I5009">
        <f t="shared" ca="1" si="475"/>
        <v>5</v>
      </c>
      <c r="J5009" t="str">
        <f t="shared" ca="1" si="476"/>
        <v>Loyal</v>
      </c>
    </row>
    <row r="5010" spans="1:10" x14ac:dyDescent="0.3">
      <c r="A5010" s="10" t="s">
        <v>886</v>
      </c>
      <c r="B5010" s="2">
        <v>45491</v>
      </c>
      <c r="C5010">
        <v>5</v>
      </c>
      <c r="D5010">
        <v>5062.57</v>
      </c>
      <c r="E5010" s="11">
        <f t="shared" ca="1" si="477"/>
        <v>588</v>
      </c>
      <c r="F5010">
        <f t="shared" ca="1" si="472"/>
        <v>1</v>
      </c>
      <c r="G5010">
        <f t="shared" si="473"/>
        <v>3</v>
      </c>
      <c r="H5010">
        <f t="shared" si="474"/>
        <v>3</v>
      </c>
      <c r="I5010">
        <f t="shared" ca="1" si="475"/>
        <v>7</v>
      </c>
      <c r="J5010" t="str">
        <f t="shared" ca="1" si="476"/>
        <v>Champion</v>
      </c>
    </row>
    <row r="5011" spans="1:10" x14ac:dyDescent="0.3">
      <c r="A5011" s="10" t="s">
        <v>4455</v>
      </c>
      <c r="B5011" s="2">
        <v>45450</v>
      </c>
      <c r="C5011">
        <v>1</v>
      </c>
      <c r="D5011">
        <v>1697.73</v>
      </c>
      <c r="E5011" s="11">
        <f t="shared" ca="1" si="477"/>
        <v>629</v>
      </c>
      <c r="F5011">
        <f t="shared" ca="1" si="472"/>
        <v>1</v>
      </c>
      <c r="G5011">
        <f t="shared" si="473"/>
        <v>1</v>
      </c>
      <c r="H5011">
        <f t="shared" si="474"/>
        <v>2</v>
      </c>
      <c r="I5011">
        <f t="shared" ca="1" si="475"/>
        <v>4</v>
      </c>
      <c r="J5011" t="str">
        <f t="shared" ca="1" si="476"/>
        <v>At Risk</v>
      </c>
    </row>
    <row r="5012" spans="1:10" x14ac:dyDescent="0.3">
      <c r="A5012" s="10" t="s">
        <v>2600</v>
      </c>
      <c r="B5012" s="2">
        <v>45590</v>
      </c>
      <c r="C5012">
        <v>2</v>
      </c>
      <c r="D5012">
        <v>5305.05</v>
      </c>
      <c r="E5012" s="11">
        <f t="shared" ca="1" si="477"/>
        <v>489</v>
      </c>
      <c r="F5012">
        <f t="shared" ca="1" si="472"/>
        <v>1</v>
      </c>
      <c r="G5012">
        <f t="shared" si="473"/>
        <v>2</v>
      </c>
      <c r="H5012">
        <f t="shared" si="474"/>
        <v>3</v>
      </c>
      <c r="I5012">
        <f t="shared" ca="1" si="475"/>
        <v>6</v>
      </c>
      <c r="J5012" t="str">
        <f t="shared" ca="1" si="476"/>
        <v>Loyal</v>
      </c>
    </row>
    <row r="5013" spans="1:10" x14ac:dyDescent="0.3">
      <c r="A5013" s="10" t="s">
        <v>2114</v>
      </c>
      <c r="B5013" s="2">
        <v>45402</v>
      </c>
      <c r="C5013">
        <v>1</v>
      </c>
      <c r="D5013">
        <v>1483</v>
      </c>
      <c r="E5013" s="11">
        <f t="shared" ca="1" si="477"/>
        <v>677</v>
      </c>
      <c r="F5013">
        <f t="shared" ca="1" si="472"/>
        <v>1</v>
      </c>
      <c r="G5013">
        <f t="shared" si="473"/>
        <v>1</v>
      </c>
      <c r="H5013">
        <f t="shared" si="474"/>
        <v>2</v>
      </c>
      <c r="I5013">
        <f t="shared" ca="1" si="475"/>
        <v>4</v>
      </c>
      <c r="J5013" t="str">
        <f t="shared" ca="1" si="476"/>
        <v>At Risk</v>
      </c>
    </row>
    <row r="5014" spans="1:10" x14ac:dyDescent="0.3">
      <c r="A5014" s="10" t="s">
        <v>1372</v>
      </c>
      <c r="B5014" s="2">
        <v>45401</v>
      </c>
      <c r="C5014">
        <v>1</v>
      </c>
      <c r="D5014">
        <v>182.58</v>
      </c>
      <c r="E5014" s="11">
        <f t="shared" ca="1" si="477"/>
        <v>678</v>
      </c>
      <c r="F5014">
        <f t="shared" ca="1" si="472"/>
        <v>1</v>
      </c>
      <c r="G5014">
        <f t="shared" si="473"/>
        <v>1</v>
      </c>
      <c r="H5014">
        <f t="shared" si="474"/>
        <v>1</v>
      </c>
      <c r="I5014">
        <f t="shared" ca="1" si="475"/>
        <v>3</v>
      </c>
      <c r="J5014" t="str">
        <f t="shared" ca="1" si="476"/>
        <v>Lost</v>
      </c>
    </row>
    <row r="5015" spans="1:10" x14ac:dyDescent="0.3">
      <c r="A5015" s="10" t="s">
        <v>3268</v>
      </c>
      <c r="B5015" s="2">
        <v>45642</v>
      </c>
      <c r="C5015">
        <v>3</v>
      </c>
      <c r="D5015">
        <v>3804.4399999999996</v>
      </c>
      <c r="E5015" s="11">
        <f t="shared" ca="1" si="477"/>
        <v>437</v>
      </c>
      <c r="F5015">
        <f t="shared" ca="1" si="472"/>
        <v>1</v>
      </c>
      <c r="G5015">
        <f t="shared" si="473"/>
        <v>3</v>
      </c>
      <c r="H5015">
        <f t="shared" si="474"/>
        <v>3</v>
      </c>
      <c r="I5015">
        <f t="shared" ca="1" si="475"/>
        <v>7</v>
      </c>
      <c r="J5015" t="str">
        <f t="shared" ca="1" si="476"/>
        <v>Champion</v>
      </c>
    </row>
    <row r="5016" spans="1:10" x14ac:dyDescent="0.3">
      <c r="A5016" s="10" t="s">
        <v>5563</v>
      </c>
      <c r="B5016" s="2">
        <v>45338</v>
      </c>
      <c r="C5016">
        <v>1</v>
      </c>
      <c r="D5016">
        <v>1234.55</v>
      </c>
      <c r="E5016" s="11">
        <f t="shared" ca="1" si="477"/>
        <v>741</v>
      </c>
      <c r="F5016">
        <f t="shared" ca="1" si="472"/>
        <v>1</v>
      </c>
      <c r="G5016">
        <f t="shared" si="473"/>
        <v>1</v>
      </c>
      <c r="H5016">
        <f t="shared" si="474"/>
        <v>2</v>
      </c>
      <c r="I5016">
        <f t="shared" ca="1" si="475"/>
        <v>4</v>
      </c>
      <c r="J5016" t="str">
        <f t="shared" ca="1" si="476"/>
        <v>At Risk</v>
      </c>
    </row>
    <row r="5017" spans="1:10" x14ac:dyDescent="0.3">
      <c r="A5017" s="10" t="s">
        <v>4769</v>
      </c>
      <c r="B5017" s="2">
        <v>45424</v>
      </c>
      <c r="C5017">
        <v>1</v>
      </c>
      <c r="D5017">
        <v>2211.15</v>
      </c>
      <c r="E5017" s="11">
        <f t="shared" ca="1" si="477"/>
        <v>655</v>
      </c>
      <c r="F5017">
        <f t="shared" ca="1" si="472"/>
        <v>1</v>
      </c>
      <c r="G5017">
        <f t="shared" si="473"/>
        <v>1</v>
      </c>
      <c r="H5017">
        <f t="shared" si="474"/>
        <v>3</v>
      </c>
      <c r="I5017">
        <f t="shared" ca="1" si="475"/>
        <v>5</v>
      </c>
      <c r="J5017" t="str">
        <f t="shared" ca="1" si="476"/>
        <v>Loyal</v>
      </c>
    </row>
    <row r="5018" spans="1:10" x14ac:dyDescent="0.3">
      <c r="A5018" s="10" t="s">
        <v>5642</v>
      </c>
      <c r="B5018" s="2">
        <v>45602</v>
      </c>
      <c r="C5018">
        <v>3</v>
      </c>
      <c r="D5018">
        <v>2755.6800000000003</v>
      </c>
      <c r="E5018" s="11">
        <f t="shared" ca="1" si="477"/>
        <v>477</v>
      </c>
      <c r="F5018">
        <f t="shared" ca="1" si="472"/>
        <v>1</v>
      </c>
      <c r="G5018">
        <f t="shared" si="473"/>
        <v>3</v>
      </c>
      <c r="H5018">
        <f t="shared" si="474"/>
        <v>3</v>
      </c>
      <c r="I5018">
        <f t="shared" ca="1" si="475"/>
        <v>7</v>
      </c>
      <c r="J5018" t="str">
        <f t="shared" ca="1" si="476"/>
        <v>Champion</v>
      </c>
    </row>
    <row r="5019" spans="1:10" x14ac:dyDescent="0.3">
      <c r="A5019" s="10" t="s">
        <v>4914</v>
      </c>
      <c r="B5019" s="2">
        <v>45564</v>
      </c>
      <c r="C5019">
        <v>1</v>
      </c>
      <c r="D5019">
        <v>2872.68</v>
      </c>
      <c r="E5019" s="11">
        <f t="shared" ca="1" si="477"/>
        <v>515</v>
      </c>
      <c r="F5019">
        <f t="shared" ca="1" si="472"/>
        <v>1</v>
      </c>
      <c r="G5019">
        <f t="shared" si="473"/>
        <v>1</v>
      </c>
      <c r="H5019">
        <f t="shared" si="474"/>
        <v>3</v>
      </c>
      <c r="I5019">
        <f t="shared" ca="1" si="475"/>
        <v>5</v>
      </c>
      <c r="J5019" t="str">
        <f t="shared" ca="1" si="476"/>
        <v>Loyal</v>
      </c>
    </row>
    <row r="5020" spans="1:10" x14ac:dyDescent="0.3">
      <c r="A5020" s="10" t="s">
        <v>5213</v>
      </c>
      <c r="B5020" s="2">
        <v>45552</v>
      </c>
      <c r="C5020">
        <v>1</v>
      </c>
      <c r="D5020">
        <v>134.6</v>
      </c>
      <c r="E5020" s="11">
        <f t="shared" ca="1" si="477"/>
        <v>527</v>
      </c>
      <c r="F5020">
        <f t="shared" ca="1" si="472"/>
        <v>1</v>
      </c>
      <c r="G5020">
        <f t="shared" si="473"/>
        <v>1</v>
      </c>
      <c r="H5020">
        <f t="shared" si="474"/>
        <v>1</v>
      </c>
      <c r="I5020">
        <f t="shared" ca="1" si="475"/>
        <v>3</v>
      </c>
      <c r="J5020" t="str">
        <f t="shared" ca="1" si="476"/>
        <v>Lost</v>
      </c>
    </row>
    <row r="5021" spans="1:10" x14ac:dyDescent="0.3">
      <c r="A5021" s="10" t="s">
        <v>4883</v>
      </c>
      <c r="B5021" s="2">
        <v>45629</v>
      </c>
      <c r="C5021">
        <v>4</v>
      </c>
      <c r="D5021">
        <v>5087.3300000000008</v>
      </c>
      <c r="E5021" s="11">
        <f t="shared" ca="1" si="477"/>
        <v>450</v>
      </c>
      <c r="F5021">
        <f t="shared" ca="1" si="472"/>
        <v>1</v>
      </c>
      <c r="G5021">
        <f t="shared" si="473"/>
        <v>3</v>
      </c>
      <c r="H5021">
        <f t="shared" si="474"/>
        <v>3</v>
      </c>
      <c r="I5021">
        <f t="shared" ca="1" si="475"/>
        <v>7</v>
      </c>
      <c r="J5021" t="str">
        <f t="shared" ca="1" si="476"/>
        <v>Champion</v>
      </c>
    </row>
    <row r="5022" spans="1:10" x14ac:dyDescent="0.3">
      <c r="A5022" s="10" t="s">
        <v>4683</v>
      </c>
      <c r="B5022" s="2">
        <v>45615</v>
      </c>
      <c r="C5022">
        <v>3</v>
      </c>
      <c r="D5022">
        <v>1505.5900000000001</v>
      </c>
      <c r="E5022" s="11">
        <f t="shared" ca="1" si="477"/>
        <v>464</v>
      </c>
      <c r="F5022">
        <f t="shared" ca="1" si="472"/>
        <v>1</v>
      </c>
      <c r="G5022">
        <f t="shared" si="473"/>
        <v>3</v>
      </c>
      <c r="H5022">
        <f t="shared" si="474"/>
        <v>2</v>
      </c>
      <c r="I5022">
        <f t="shared" ca="1" si="475"/>
        <v>6</v>
      </c>
      <c r="J5022" t="str">
        <f t="shared" ca="1" si="476"/>
        <v>Loyal</v>
      </c>
    </row>
    <row r="5023" spans="1:10" x14ac:dyDescent="0.3">
      <c r="A5023" s="10" t="s">
        <v>1854</v>
      </c>
      <c r="B5023" s="2">
        <v>45643</v>
      </c>
      <c r="C5023">
        <v>5</v>
      </c>
      <c r="D5023">
        <v>11472.55</v>
      </c>
      <c r="E5023" s="11">
        <f t="shared" ca="1" si="477"/>
        <v>436</v>
      </c>
      <c r="F5023">
        <f t="shared" ca="1" si="472"/>
        <v>1</v>
      </c>
      <c r="G5023">
        <f t="shared" si="473"/>
        <v>3</v>
      </c>
      <c r="H5023">
        <f t="shared" si="474"/>
        <v>3</v>
      </c>
      <c r="I5023">
        <f t="shared" ca="1" si="475"/>
        <v>7</v>
      </c>
      <c r="J5023" t="str">
        <f t="shared" ca="1" si="476"/>
        <v>Champion</v>
      </c>
    </row>
    <row r="5024" spans="1:10" x14ac:dyDescent="0.3">
      <c r="A5024" s="10" t="s">
        <v>887</v>
      </c>
      <c r="B5024" s="2">
        <v>45435</v>
      </c>
      <c r="C5024">
        <v>2</v>
      </c>
      <c r="D5024">
        <v>4358.25</v>
      </c>
      <c r="E5024" s="11">
        <f t="shared" ca="1" si="477"/>
        <v>644</v>
      </c>
      <c r="F5024">
        <f t="shared" ca="1" si="472"/>
        <v>1</v>
      </c>
      <c r="G5024">
        <f t="shared" si="473"/>
        <v>2</v>
      </c>
      <c r="H5024">
        <f t="shared" si="474"/>
        <v>3</v>
      </c>
      <c r="I5024">
        <f t="shared" ca="1" si="475"/>
        <v>6</v>
      </c>
      <c r="J5024" t="str">
        <f t="shared" ca="1" si="476"/>
        <v>Loyal</v>
      </c>
    </row>
    <row r="5025" spans="1:10" x14ac:dyDescent="0.3">
      <c r="A5025" s="10" t="s">
        <v>3405</v>
      </c>
      <c r="B5025" s="2">
        <v>45587</v>
      </c>
      <c r="C5025">
        <v>1</v>
      </c>
      <c r="D5025">
        <v>2700.67</v>
      </c>
      <c r="E5025" s="11">
        <f t="shared" ca="1" si="477"/>
        <v>492</v>
      </c>
      <c r="F5025">
        <f t="shared" ca="1" si="472"/>
        <v>1</v>
      </c>
      <c r="G5025">
        <f t="shared" si="473"/>
        <v>1</v>
      </c>
      <c r="H5025">
        <f t="shared" si="474"/>
        <v>3</v>
      </c>
      <c r="I5025">
        <f t="shared" ca="1" si="475"/>
        <v>5</v>
      </c>
      <c r="J5025" t="str">
        <f t="shared" ca="1" si="476"/>
        <v>Loyal</v>
      </c>
    </row>
    <row r="5026" spans="1:10" x14ac:dyDescent="0.3">
      <c r="A5026" s="10" t="s">
        <v>4176</v>
      </c>
      <c r="B5026" s="2">
        <v>45587</v>
      </c>
      <c r="C5026">
        <v>1</v>
      </c>
      <c r="D5026">
        <v>2125.92</v>
      </c>
      <c r="E5026" s="11">
        <f t="shared" ca="1" si="477"/>
        <v>492</v>
      </c>
      <c r="F5026">
        <f t="shared" ca="1" si="472"/>
        <v>1</v>
      </c>
      <c r="G5026">
        <f t="shared" si="473"/>
        <v>1</v>
      </c>
      <c r="H5026">
        <f t="shared" si="474"/>
        <v>3</v>
      </c>
      <c r="I5026">
        <f t="shared" ca="1" si="475"/>
        <v>5</v>
      </c>
      <c r="J5026" t="str">
        <f t="shared" ca="1" si="476"/>
        <v>Loyal</v>
      </c>
    </row>
    <row r="5027" spans="1:10" x14ac:dyDescent="0.3">
      <c r="A5027" s="10" t="s">
        <v>5284</v>
      </c>
      <c r="B5027" s="2">
        <v>45330</v>
      </c>
      <c r="C5027">
        <v>1</v>
      </c>
      <c r="D5027">
        <v>2133.96</v>
      </c>
      <c r="E5027" s="11">
        <f t="shared" ca="1" si="477"/>
        <v>749</v>
      </c>
      <c r="F5027">
        <f t="shared" ca="1" si="472"/>
        <v>1</v>
      </c>
      <c r="G5027">
        <f t="shared" si="473"/>
        <v>1</v>
      </c>
      <c r="H5027">
        <f t="shared" si="474"/>
        <v>3</v>
      </c>
      <c r="I5027">
        <f t="shared" ca="1" si="475"/>
        <v>5</v>
      </c>
      <c r="J5027" t="str">
        <f t="shared" ca="1" si="476"/>
        <v>Loyal</v>
      </c>
    </row>
    <row r="5028" spans="1:10" x14ac:dyDescent="0.3">
      <c r="A5028" s="10" t="s">
        <v>5139</v>
      </c>
      <c r="B5028" s="2">
        <v>45413</v>
      </c>
      <c r="C5028">
        <v>1</v>
      </c>
      <c r="D5028">
        <v>1593.63</v>
      </c>
      <c r="E5028" s="11">
        <f t="shared" ca="1" si="477"/>
        <v>666</v>
      </c>
      <c r="F5028">
        <f t="shared" ca="1" si="472"/>
        <v>1</v>
      </c>
      <c r="G5028">
        <f t="shared" si="473"/>
        <v>1</v>
      </c>
      <c r="H5028">
        <f t="shared" si="474"/>
        <v>2</v>
      </c>
      <c r="I5028">
        <f t="shared" ca="1" si="475"/>
        <v>4</v>
      </c>
      <c r="J5028" t="str">
        <f t="shared" ca="1" si="476"/>
        <v>At Risk</v>
      </c>
    </row>
    <row r="5029" spans="1:10" x14ac:dyDescent="0.3">
      <c r="A5029" s="10" t="s">
        <v>2333</v>
      </c>
      <c r="B5029" s="2">
        <v>45488</v>
      </c>
      <c r="C5029">
        <v>3</v>
      </c>
      <c r="D5029">
        <v>4632.59</v>
      </c>
      <c r="E5029" s="11">
        <f t="shared" ca="1" si="477"/>
        <v>591</v>
      </c>
      <c r="F5029">
        <f t="shared" ca="1" si="472"/>
        <v>1</v>
      </c>
      <c r="G5029">
        <f t="shared" si="473"/>
        <v>3</v>
      </c>
      <c r="H5029">
        <f t="shared" si="474"/>
        <v>3</v>
      </c>
      <c r="I5029">
        <f t="shared" ca="1" si="475"/>
        <v>7</v>
      </c>
      <c r="J5029" t="str">
        <f t="shared" ca="1" si="476"/>
        <v>Champion</v>
      </c>
    </row>
    <row r="5030" spans="1:10" x14ac:dyDescent="0.3">
      <c r="A5030" s="10" t="s">
        <v>2046</v>
      </c>
      <c r="B5030" s="2">
        <v>45293</v>
      </c>
      <c r="C5030">
        <v>1</v>
      </c>
      <c r="D5030">
        <v>1487.59</v>
      </c>
      <c r="E5030" s="11">
        <f t="shared" ca="1" si="477"/>
        <v>786</v>
      </c>
      <c r="F5030">
        <f t="shared" ca="1" si="472"/>
        <v>1</v>
      </c>
      <c r="G5030">
        <f t="shared" si="473"/>
        <v>1</v>
      </c>
      <c r="H5030">
        <f t="shared" si="474"/>
        <v>2</v>
      </c>
      <c r="I5030">
        <f t="shared" ca="1" si="475"/>
        <v>4</v>
      </c>
      <c r="J5030" t="str">
        <f t="shared" ca="1" si="476"/>
        <v>At Risk</v>
      </c>
    </row>
    <row r="5031" spans="1:10" x14ac:dyDescent="0.3">
      <c r="A5031" s="10" t="s">
        <v>5509</v>
      </c>
      <c r="B5031" s="2">
        <v>45623</v>
      </c>
      <c r="C5031">
        <v>1</v>
      </c>
      <c r="D5031">
        <v>509.45</v>
      </c>
      <c r="E5031" s="11">
        <f t="shared" ca="1" si="477"/>
        <v>456</v>
      </c>
      <c r="F5031">
        <f t="shared" ca="1" si="472"/>
        <v>1</v>
      </c>
      <c r="G5031">
        <f t="shared" si="473"/>
        <v>1</v>
      </c>
      <c r="H5031">
        <f t="shared" si="474"/>
        <v>1</v>
      </c>
      <c r="I5031">
        <f t="shared" ca="1" si="475"/>
        <v>3</v>
      </c>
      <c r="J5031" t="str">
        <f t="shared" ca="1" si="476"/>
        <v>Lost</v>
      </c>
    </row>
    <row r="5032" spans="1:10" x14ac:dyDescent="0.3">
      <c r="A5032" s="10" t="s">
        <v>2201</v>
      </c>
      <c r="B5032" s="2">
        <v>45619</v>
      </c>
      <c r="C5032">
        <v>2</v>
      </c>
      <c r="D5032">
        <v>3653.2200000000003</v>
      </c>
      <c r="E5032" s="11">
        <f t="shared" ca="1" si="477"/>
        <v>460</v>
      </c>
      <c r="F5032">
        <f t="shared" ca="1" si="472"/>
        <v>1</v>
      </c>
      <c r="G5032">
        <f t="shared" si="473"/>
        <v>2</v>
      </c>
      <c r="H5032">
        <f t="shared" si="474"/>
        <v>3</v>
      </c>
      <c r="I5032">
        <f t="shared" ca="1" si="475"/>
        <v>6</v>
      </c>
      <c r="J5032" t="str">
        <f t="shared" ca="1" si="476"/>
        <v>Loyal</v>
      </c>
    </row>
    <row r="5033" spans="1:10" x14ac:dyDescent="0.3">
      <c r="A5033" s="10" t="s">
        <v>3425</v>
      </c>
      <c r="B5033" s="2">
        <v>45644</v>
      </c>
      <c r="C5033">
        <v>1</v>
      </c>
      <c r="D5033">
        <v>2163.27</v>
      </c>
      <c r="E5033" s="11">
        <f t="shared" ca="1" si="477"/>
        <v>435</v>
      </c>
      <c r="F5033">
        <f t="shared" ca="1" si="472"/>
        <v>1</v>
      </c>
      <c r="G5033">
        <f t="shared" si="473"/>
        <v>1</v>
      </c>
      <c r="H5033">
        <f t="shared" si="474"/>
        <v>3</v>
      </c>
      <c r="I5033">
        <f t="shared" ca="1" si="475"/>
        <v>5</v>
      </c>
      <c r="J5033" t="str">
        <f t="shared" ca="1" si="476"/>
        <v>Loyal</v>
      </c>
    </row>
    <row r="5034" spans="1:10" x14ac:dyDescent="0.3">
      <c r="A5034" s="10" t="s">
        <v>2813</v>
      </c>
      <c r="B5034" s="2">
        <v>45643</v>
      </c>
      <c r="C5034">
        <v>2</v>
      </c>
      <c r="D5034">
        <v>5145.32</v>
      </c>
      <c r="E5034" s="11">
        <f t="shared" ca="1" si="477"/>
        <v>436</v>
      </c>
      <c r="F5034">
        <f t="shared" ca="1" si="472"/>
        <v>1</v>
      </c>
      <c r="G5034">
        <f t="shared" si="473"/>
        <v>2</v>
      </c>
      <c r="H5034">
        <f t="shared" si="474"/>
        <v>3</v>
      </c>
      <c r="I5034">
        <f t="shared" ca="1" si="475"/>
        <v>6</v>
      </c>
      <c r="J5034" t="str">
        <f t="shared" ca="1" si="476"/>
        <v>Loyal</v>
      </c>
    </row>
    <row r="5035" spans="1:10" x14ac:dyDescent="0.3">
      <c r="A5035" s="10" t="s">
        <v>543</v>
      </c>
      <c r="B5035" s="2">
        <v>45323</v>
      </c>
      <c r="C5035">
        <v>1</v>
      </c>
      <c r="D5035">
        <v>1853.96</v>
      </c>
      <c r="E5035" s="11">
        <f t="shared" ca="1" si="477"/>
        <v>756</v>
      </c>
      <c r="F5035">
        <f t="shared" ca="1" si="472"/>
        <v>1</v>
      </c>
      <c r="G5035">
        <f t="shared" si="473"/>
        <v>1</v>
      </c>
      <c r="H5035">
        <f t="shared" si="474"/>
        <v>2</v>
      </c>
      <c r="I5035">
        <f t="shared" ca="1" si="475"/>
        <v>4</v>
      </c>
      <c r="J5035" t="str">
        <f t="shared" ca="1" si="476"/>
        <v>At Risk</v>
      </c>
    </row>
    <row r="5036" spans="1:10" x14ac:dyDescent="0.3">
      <c r="A5036" s="10" t="s">
        <v>5661</v>
      </c>
      <c r="B5036" s="2">
        <v>45592</v>
      </c>
      <c r="C5036">
        <v>1</v>
      </c>
      <c r="D5036">
        <v>707.48</v>
      </c>
      <c r="E5036" s="11">
        <f t="shared" ca="1" si="477"/>
        <v>487</v>
      </c>
      <c r="F5036">
        <f t="shared" ca="1" si="472"/>
        <v>1</v>
      </c>
      <c r="G5036">
        <f t="shared" si="473"/>
        <v>1</v>
      </c>
      <c r="H5036">
        <f t="shared" si="474"/>
        <v>1</v>
      </c>
      <c r="I5036">
        <f t="shared" ca="1" si="475"/>
        <v>3</v>
      </c>
      <c r="J5036" t="str">
        <f t="shared" ca="1" si="476"/>
        <v>Lost</v>
      </c>
    </row>
    <row r="5037" spans="1:10" x14ac:dyDescent="0.3">
      <c r="A5037" s="10" t="s">
        <v>3673</v>
      </c>
      <c r="B5037" s="2">
        <v>45647</v>
      </c>
      <c r="C5037">
        <v>1</v>
      </c>
      <c r="D5037">
        <v>630.15</v>
      </c>
      <c r="E5037" s="11">
        <f t="shared" ca="1" si="477"/>
        <v>432</v>
      </c>
      <c r="F5037">
        <f t="shared" ca="1" si="472"/>
        <v>1</v>
      </c>
      <c r="G5037">
        <f t="shared" si="473"/>
        <v>1</v>
      </c>
      <c r="H5037">
        <f t="shared" si="474"/>
        <v>1</v>
      </c>
      <c r="I5037">
        <f t="shared" ca="1" si="475"/>
        <v>3</v>
      </c>
      <c r="J5037" t="str">
        <f t="shared" ca="1" si="476"/>
        <v>Lost</v>
      </c>
    </row>
    <row r="5038" spans="1:10" x14ac:dyDescent="0.3">
      <c r="A5038" s="10" t="s">
        <v>463</v>
      </c>
      <c r="B5038" s="2">
        <v>45628</v>
      </c>
      <c r="C5038">
        <v>2</v>
      </c>
      <c r="D5038">
        <v>2883.8</v>
      </c>
      <c r="E5038" s="11">
        <f t="shared" ca="1" si="477"/>
        <v>451</v>
      </c>
      <c r="F5038">
        <f t="shared" ca="1" si="472"/>
        <v>1</v>
      </c>
      <c r="G5038">
        <f t="shared" si="473"/>
        <v>2</v>
      </c>
      <c r="H5038">
        <f t="shared" si="474"/>
        <v>3</v>
      </c>
      <c r="I5038">
        <f t="shared" ca="1" si="475"/>
        <v>6</v>
      </c>
      <c r="J5038" t="str">
        <f t="shared" ca="1" si="476"/>
        <v>Loyal</v>
      </c>
    </row>
    <row r="5039" spans="1:10" x14ac:dyDescent="0.3">
      <c r="A5039" s="10" t="s">
        <v>3553</v>
      </c>
      <c r="B5039" s="2">
        <v>45633</v>
      </c>
      <c r="C5039">
        <v>1</v>
      </c>
      <c r="D5039">
        <v>360.48</v>
      </c>
      <c r="E5039" s="11">
        <f t="shared" ca="1" si="477"/>
        <v>446</v>
      </c>
      <c r="F5039">
        <f t="shared" ca="1" si="472"/>
        <v>1</v>
      </c>
      <c r="G5039">
        <f t="shared" si="473"/>
        <v>1</v>
      </c>
      <c r="H5039">
        <f t="shared" si="474"/>
        <v>1</v>
      </c>
      <c r="I5039">
        <f t="shared" ca="1" si="475"/>
        <v>3</v>
      </c>
      <c r="J5039" t="str">
        <f t="shared" ca="1" si="476"/>
        <v>Lost</v>
      </c>
    </row>
    <row r="5040" spans="1:10" x14ac:dyDescent="0.3">
      <c r="A5040" s="10" t="s">
        <v>1629</v>
      </c>
      <c r="B5040" s="2">
        <v>45333</v>
      </c>
      <c r="C5040">
        <v>1</v>
      </c>
      <c r="D5040">
        <v>277.98</v>
      </c>
      <c r="E5040" s="11">
        <f t="shared" ca="1" si="477"/>
        <v>746</v>
      </c>
      <c r="F5040">
        <f t="shared" ca="1" si="472"/>
        <v>1</v>
      </c>
      <c r="G5040">
        <f t="shared" si="473"/>
        <v>1</v>
      </c>
      <c r="H5040">
        <f t="shared" si="474"/>
        <v>1</v>
      </c>
      <c r="I5040">
        <f t="shared" ca="1" si="475"/>
        <v>3</v>
      </c>
      <c r="J5040" t="str">
        <f t="shared" ca="1" si="476"/>
        <v>Lost</v>
      </c>
    </row>
    <row r="5041" spans="1:10" x14ac:dyDescent="0.3">
      <c r="A5041" s="10" t="s">
        <v>2423</v>
      </c>
      <c r="B5041" s="2">
        <v>45559</v>
      </c>
      <c r="C5041">
        <v>1</v>
      </c>
      <c r="D5041">
        <v>464.66</v>
      </c>
      <c r="E5041" s="11">
        <f t="shared" ca="1" si="477"/>
        <v>520</v>
      </c>
      <c r="F5041">
        <f t="shared" ca="1" si="472"/>
        <v>1</v>
      </c>
      <c r="G5041">
        <f t="shared" si="473"/>
        <v>1</v>
      </c>
      <c r="H5041">
        <f t="shared" si="474"/>
        <v>1</v>
      </c>
      <c r="I5041">
        <f t="shared" ca="1" si="475"/>
        <v>3</v>
      </c>
      <c r="J5041" t="str">
        <f t="shared" ca="1" si="476"/>
        <v>Lost</v>
      </c>
    </row>
    <row r="5042" spans="1:10" x14ac:dyDescent="0.3">
      <c r="A5042" s="10" t="s">
        <v>3677</v>
      </c>
      <c r="B5042" s="2">
        <v>45592</v>
      </c>
      <c r="C5042">
        <v>1</v>
      </c>
      <c r="D5042">
        <v>1358.73</v>
      </c>
      <c r="E5042" s="11">
        <f t="shared" ca="1" si="477"/>
        <v>487</v>
      </c>
      <c r="F5042">
        <f t="shared" ca="1" si="472"/>
        <v>1</v>
      </c>
      <c r="G5042">
        <f t="shared" si="473"/>
        <v>1</v>
      </c>
      <c r="H5042">
        <f t="shared" si="474"/>
        <v>2</v>
      </c>
      <c r="I5042">
        <f t="shared" ca="1" si="475"/>
        <v>4</v>
      </c>
      <c r="J5042" t="str">
        <f t="shared" ca="1" si="476"/>
        <v>At Risk</v>
      </c>
    </row>
    <row r="5043" spans="1:10" x14ac:dyDescent="0.3">
      <c r="A5043" s="10" t="s">
        <v>3869</v>
      </c>
      <c r="B5043" s="2">
        <v>45583</v>
      </c>
      <c r="C5043">
        <v>1</v>
      </c>
      <c r="D5043">
        <v>1037.6199999999999</v>
      </c>
      <c r="E5043" s="11">
        <f t="shared" ca="1" si="477"/>
        <v>496</v>
      </c>
      <c r="F5043">
        <f t="shared" ca="1" si="472"/>
        <v>1</v>
      </c>
      <c r="G5043">
        <f t="shared" si="473"/>
        <v>1</v>
      </c>
      <c r="H5043">
        <f t="shared" si="474"/>
        <v>2</v>
      </c>
      <c r="I5043">
        <f t="shared" ca="1" si="475"/>
        <v>4</v>
      </c>
      <c r="J5043" t="str">
        <f t="shared" ca="1" si="476"/>
        <v>At Risk</v>
      </c>
    </row>
    <row r="5044" spans="1:10" x14ac:dyDescent="0.3">
      <c r="A5044" s="10" t="s">
        <v>150</v>
      </c>
      <c r="B5044" s="2">
        <v>45625</v>
      </c>
      <c r="C5044">
        <v>3</v>
      </c>
      <c r="D5044">
        <v>2467.44</v>
      </c>
      <c r="E5044" s="11">
        <f t="shared" ca="1" si="477"/>
        <v>454</v>
      </c>
      <c r="F5044">
        <f t="shared" ca="1" si="472"/>
        <v>1</v>
      </c>
      <c r="G5044">
        <f t="shared" si="473"/>
        <v>3</v>
      </c>
      <c r="H5044">
        <f t="shared" si="474"/>
        <v>3</v>
      </c>
      <c r="I5044">
        <f t="shared" ca="1" si="475"/>
        <v>7</v>
      </c>
      <c r="J5044" t="str">
        <f t="shared" ca="1" si="476"/>
        <v>Champion</v>
      </c>
    </row>
    <row r="5045" spans="1:10" x14ac:dyDescent="0.3">
      <c r="A5045" s="10" t="s">
        <v>439</v>
      </c>
      <c r="B5045" s="2">
        <v>45600</v>
      </c>
      <c r="C5045">
        <v>3</v>
      </c>
      <c r="D5045">
        <v>1796.85</v>
      </c>
      <c r="E5045" s="11">
        <f t="shared" ca="1" si="477"/>
        <v>479</v>
      </c>
      <c r="F5045">
        <f t="shared" ca="1" si="472"/>
        <v>1</v>
      </c>
      <c r="G5045">
        <f t="shared" si="473"/>
        <v>3</v>
      </c>
      <c r="H5045">
        <f t="shared" si="474"/>
        <v>2</v>
      </c>
      <c r="I5045">
        <f t="shared" ca="1" si="475"/>
        <v>6</v>
      </c>
      <c r="J5045" t="str">
        <f t="shared" ca="1" si="476"/>
        <v>Loyal</v>
      </c>
    </row>
    <row r="5046" spans="1:10" x14ac:dyDescent="0.3">
      <c r="A5046" s="10" t="s">
        <v>4481</v>
      </c>
      <c r="B5046" s="2">
        <v>45541</v>
      </c>
      <c r="C5046">
        <v>1</v>
      </c>
      <c r="D5046">
        <v>3449.51</v>
      </c>
      <c r="E5046" s="11">
        <f t="shared" ca="1" si="477"/>
        <v>538</v>
      </c>
      <c r="F5046">
        <f t="shared" ca="1" si="472"/>
        <v>1</v>
      </c>
      <c r="G5046">
        <f t="shared" si="473"/>
        <v>1</v>
      </c>
      <c r="H5046">
        <f t="shared" si="474"/>
        <v>3</v>
      </c>
      <c r="I5046">
        <f t="shared" ca="1" si="475"/>
        <v>5</v>
      </c>
      <c r="J5046" t="str">
        <f t="shared" ca="1" si="476"/>
        <v>Loyal</v>
      </c>
    </row>
    <row r="5047" spans="1:10" x14ac:dyDescent="0.3">
      <c r="A5047" s="10" t="s">
        <v>5809</v>
      </c>
      <c r="B5047" s="2">
        <v>45342</v>
      </c>
      <c r="C5047">
        <v>1</v>
      </c>
      <c r="D5047">
        <v>161.44</v>
      </c>
      <c r="E5047" s="11">
        <f t="shared" ca="1" si="477"/>
        <v>737</v>
      </c>
      <c r="F5047">
        <f t="shared" ca="1" si="472"/>
        <v>1</v>
      </c>
      <c r="G5047">
        <f t="shared" si="473"/>
        <v>1</v>
      </c>
      <c r="H5047">
        <f t="shared" si="474"/>
        <v>1</v>
      </c>
      <c r="I5047">
        <f t="shared" ca="1" si="475"/>
        <v>3</v>
      </c>
      <c r="J5047" t="str">
        <f t="shared" ca="1" si="476"/>
        <v>Lost</v>
      </c>
    </row>
    <row r="5048" spans="1:10" x14ac:dyDescent="0.3">
      <c r="A5048" s="10" t="s">
        <v>3196</v>
      </c>
      <c r="B5048" s="2">
        <v>45594</v>
      </c>
      <c r="C5048">
        <v>2</v>
      </c>
      <c r="D5048">
        <v>1179.1300000000001</v>
      </c>
      <c r="E5048" s="11">
        <f t="shared" ca="1" si="477"/>
        <v>485</v>
      </c>
      <c r="F5048">
        <f t="shared" ca="1" si="472"/>
        <v>1</v>
      </c>
      <c r="G5048">
        <f t="shared" si="473"/>
        <v>2</v>
      </c>
      <c r="H5048">
        <f t="shared" si="474"/>
        <v>2</v>
      </c>
      <c r="I5048">
        <f t="shared" ca="1" si="475"/>
        <v>5</v>
      </c>
      <c r="J5048" t="str">
        <f t="shared" ca="1" si="476"/>
        <v>Loyal</v>
      </c>
    </row>
    <row r="5049" spans="1:10" x14ac:dyDescent="0.3">
      <c r="A5049" s="10" t="s">
        <v>1873</v>
      </c>
      <c r="B5049" s="2">
        <v>45555</v>
      </c>
      <c r="C5049">
        <v>1</v>
      </c>
      <c r="D5049">
        <v>142.63</v>
      </c>
      <c r="E5049" s="11">
        <f t="shared" ca="1" si="477"/>
        <v>524</v>
      </c>
      <c r="F5049">
        <f t="shared" ca="1" si="472"/>
        <v>1</v>
      </c>
      <c r="G5049">
        <f t="shared" si="473"/>
        <v>1</v>
      </c>
      <c r="H5049">
        <f t="shared" si="474"/>
        <v>1</v>
      </c>
      <c r="I5049">
        <f t="shared" ca="1" si="475"/>
        <v>3</v>
      </c>
      <c r="J5049" t="str">
        <f t="shared" ca="1" si="476"/>
        <v>Lost</v>
      </c>
    </row>
    <row r="5050" spans="1:10" x14ac:dyDescent="0.3">
      <c r="A5050" s="10" t="s">
        <v>5218</v>
      </c>
      <c r="B5050" s="2">
        <v>45564</v>
      </c>
      <c r="C5050">
        <v>4</v>
      </c>
      <c r="D5050">
        <v>4454.2400000000007</v>
      </c>
      <c r="E5050" s="11">
        <f t="shared" ca="1" si="477"/>
        <v>515</v>
      </c>
      <c r="F5050">
        <f t="shared" ca="1" si="472"/>
        <v>1</v>
      </c>
      <c r="G5050">
        <f t="shared" si="473"/>
        <v>3</v>
      </c>
      <c r="H5050">
        <f t="shared" si="474"/>
        <v>3</v>
      </c>
      <c r="I5050">
        <f t="shared" ca="1" si="475"/>
        <v>7</v>
      </c>
      <c r="J5050" t="str">
        <f t="shared" ca="1" si="476"/>
        <v>Champion</v>
      </c>
    </row>
    <row r="5051" spans="1:10" x14ac:dyDescent="0.3">
      <c r="A5051" s="10" t="s">
        <v>5583</v>
      </c>
      <c r="B5051" s="2">
        <v>45345</v>
      </c>
      <c r="C5051">
        <v>1</v>
      </c>
      <c r="D5051">
        <v>331.77</v>
      </c>
      <c r="E5051" s="11">
        <f t="shared" ca="1" si="477"/>
        <v>734</v>
      </c>
      <c r="F5051">
        <f t="shared" ca="1" si="472"/>
        <v>1</v>
      </c>
      <c r="G5051">
        <f t="shared" si="473"/>
        <v>1</v>
      </c>
      <c r="H5051">
        <f t="shared" si="474"/>
        <v>1</v>
      </c>
      <c r="I5051">
        <f t="shared" ca="1" si="475"/>
        <v>3</v>
      </c>
      <c r="J5051" t="str">
        <f t="shared" ca="1" si="476"/>
        <v>Lost</v>
      </c>
    </row>
    <row r="5052" spans="1:10" x14ac:dyDescent="0.3">
      <c r="A5052" s="10" t="s">
        <v>1370</v>
      </c>
      <c r="B5052" s="2">
        <v>45621</v>
      </c>
      <c r="C5052">
        <v>1</v>
      </c>
      <c r="D5052">
        <v>302.16000000000003</v>
      </c>
      <c r="E5052" s="11">
        <f t="shared" ca="1" si="477"/>
        <v>458</v>
      </c>
      <c r="F5052">
        <f t="shared" ca="1" si="472"/>
        <v>1</v>
      </c>
      <c r="G5052">
        <f t="shared" si="473"/>
        <v>1</v>
      </c>
      <c r="H5052">
        <f t="shared" si="474"/>
        <v>1</v>
      </c>
      <c r="I5052">
        <f t="shared" ca="1" si="475"/>
        <v>3</v>
      </c>
      <c r="J5052" t="str">
        <f t="shared" ca="1" si="476"/>
        <v>Lost</v>
      </c>
    </row>
    <row r="5053" spans="1:10" x14ac:dyDescent="0.3">
      <c r="A5053" s="10" t="s">
        <v>4039</v>
      </c>
      <c r="B5053" s="2">
        <v>45463</v>
      </c>
      <c r="C5053">
        <v>1</v>
      </c>
      <c r="D5053">
        <v>1129.3399999999999</v>
      </c>
      <c r="E5053" s="11">
        <f t="shared" ca="1" si="477"/>
        <v>616</v>
      </c>
      <c r="F5053">
        <f t="shared" ca="1" si="472"/>
        <v>1</v>
      </c>
      <c r="G5053">
        <f t="shared" si="473"/>
        <v>1</v>
      </c>
      <c r="H5053">
        <f t="shared" si="474"/>
        <v>2</v>
      </c>
      <c r="I5053">
        <f t="shared" ca="1" si="475"/>
        <v>4</v>
      </c>
      <c r="J5053" t="str">
        <f t="shared" ca="1" si="476"/>
        <v>At Risk</v>
      </c>
    </row>
    <row r="5054" spans="1:10" x14ac:dyDescent="0.3">
      <c r="A5054" s="10" t="s">
        <v>5851</v>
      </c>
      <c r="B5054" s="2">
        <v>45514</v>
      </c>
      <c r="C5054">
        <v>1</v>
      </c>
      <c r="D5054">
        <v>3284</v>
      </c>
      <c r="E5054" s="11">
        <f t="shared" ca="1" si="477"/>
        <v>565</v>
      </c>
      <c r="F5054">
        <f t="shared" ca="1" si="472"/>
        <v>1</v>
      </c>
      <c r="G5054">
        <f t="shared" si="473"/>
        <v>1</v>
      </c>
      <c r="H5054">
        <f t="shared" si="474"/>
        <v>3</v>
      </c>
      <c r="I5054">
        <f t="shared" ca="1" si="475"/>
        <v>5</v>
      </c>
      <c r="J5054" t="str">
        <f t="shared" ca="1" si="476"/>
        <v>Loyal</v>
      </c>
    </row>
    <row r="5055" spans="1:10" x14ac:dyDescent="0.3">
      <c r="A5055" s="10" t="s">
        <v>2964</v>
      </c>
      <c r="B5055" s="2">
        <v>45625</v>
      </c>
      <c r="C5055">
        <v>2</v>
      </c>
      <c r="D5055">
        <v>1712.24</v>
      </c>
      <c r="E5055" s="11">
        <f t="shared" ca="1" si="477"/>
        <v>454</v>
      </c>
      <c r="F5055">
        <f t="shared" ca="1" si="472"/>
        <v>1</v>
      </c>
      <c r="G5055">
        <f t="shared" si="473"/>
        <v>2</v>
      </c>
      <c r="H5055">
        <f t="shared" si="474"/>
        <v>2</v>
      </c>
      <c r="I5055">
        <f t="shared" ca="1" si="475"/>
        <v>5</v>
      </c>
      <c r="J5055" t="str">
        <f t="shared" ca="1" si="476"/>
        <v>Loyal</v>
      </c>
    </row>
    <row r="5056" spans="1:10" x14ac:dyDescent="0.3">
      <c r="A5056" s="10" t="s">
        <v>4085</v>
      </c>
      <c r="B5056" s="2">
        <v>45339</v>
      </c>
      <c r="C5056">
        <v>2</v>
      </c>
      <c r="D5056">
        <v>1634.12</v>
      </c>
      <c r="E5056" s="11">
        <f t="shared" ca="1" si="477"/>
        <v>740</v>
      </c>
      <c r="F5056">
        <f t="shared" ca="1" si="472"/>
        <v>1</v>
      </c>
      <c r="G5056">
        <f t="shared" si="473"/>
        <v>2</v>
      </c>
      <c r="H5056">
        <f t="shared" si="474"/>
        <v>2</v>
      </c>
      <c r="I5056">
        <f t="shared" ca="1" si="475"/>
        <v>5</v>
      </c>
      <c r="J5056" t="str">
        <f t="shared" ca="1" si="476"/>
        <v>Loyal</v>
      </c>
    </row>
    <row r="5057" spans="1:10" x14ac:dyDescent="0.3">
      <c r="A5057" s="10" t="s">
        <v>1567</v>
      </c>
      <c r="B5057" s="2">
        <v>45296</v>
      </c>
      <c r="C5057">
        <v>1</v>
      </c>
      <c r="D5057">
        <v>341.7</v>
      </c>
      <c r="E5057" s="11">
        <f t="shared" ca="1" si="477"/>
        <v>783</v>
      </c>
      <c r="F5057">
        <f t="shared" ca="1" si="472"/>
        <v>1</v>
      </c>
      <c r="G5057">
        <f t="shared" si="473"/>
        <v>1</v>
      </c>
      <c r="H5057">
        <f t="shared" si="474"/>
        <v>1</v>
      </c>
      <c r="I5057">
        <f t="shared" ca="1" si="475"/>
        <v>3</v>
      </c>
      <c r="J5057" t="str">
        <f t="shared" ca="1" si="476"/>
        <v>Lost</v>
      </c>
    </row>
    <row r="5058" spans="1:10" x14ac:dyDescent="0.3">
      <c r="A5058" s="10" t="s">
        <v>1691</v>
      </c>
      <c r="B5058" s="2">
        <v>45557</v>
      </c>
      <c r="C5058">
        <v>4</v>
      </c>
      <c r="D5058">
        <v>5467.92</v>
      </c>
      <c r="E5058" s="11">
        <f t="shared" ca="1" si="477"/>
        <v>522</v>
      </c>
      <c r="F5058">
        <f t="shared" ca="1" si="472"/>
        <v>1</v>
      </c>
      <c r="G5058">
        <f t="shared" si="473"/>
        <v>3</v>
      </c>
      <c r="H5058">
        <f t="shared" si="474"/>
        <v>3</v>
      </c>
      <c r="I5058">
        <f t="shared" ca="1" si="475"/>
        <v>7</v>
      </c>
      <c r="J5058" t="str">
        <f t="shared" ca="1" si="476"/>
        <v>Champion</v>
      </c>
    </row>
    <row r="5059" spans="1:10" x14ac:dyDescent="0.3">
      <c r="A5059" s="10" t="s">
        <v>5307</v>
      </c>
      <c r="B5059" s="2">
        <v>45294</v>
      </c>
      <c r="C5059">
        <v>1</v>
      </c>
      <c r="D5059">
        <v>1566.22</v>
      </c>
      <c r="E5059" s="11">
        <f t="shared" ca="1" si="477"/>
        <v>785</v>
      </c>
      <c r="F5059">
        <f t="shared" ref="F5059:F5122" ca="1" si="478">_xlfn.IFS(E5059&lt;100,3,E5059&lt;=200,2,E5059&gt;200,1)</f>
        <v>1</v>
      </c>
      <c r="G5059">
        <f t="shared" ref="G5059:G5122" si="479">_xlfn.IFS(C5059&gt;=3,3,C5059=2,2,C5059=1,1)</f>
        <v>1</v>
      </c>
      <c r="H5059">
        <f t="shared" ref="H5059:H5122" si="480">_xlfn.IFS(D5059&gt;=2000,3,D5059&gt;=1000,2,D5059&lt;1000,1)</f>
        <v>2</v>
      </c>
      <c r="I5059">
        <f t="shared" ref="I5059:I5122" ca="1" si="481">F5059+G5059+H5059</f>
        <v>4</v>
      </c>
      <c r="J5059" t="str">
        <f t="shared" ref="J5059:J5122" ca="1" si="482">_xlfn.IFS(I5059&gt;=7,"Champion",I5059&gt;=5,"Loyal",I5059&gt;=4,"At Risk",I5059&lt;4,"Lost")</f>
        <v>At Risk</v>
      </c>
    </row>
    <row r="5060" spans="1:10" x14ac:dyDescent="0.3">
      <c r="A5060" s="10" t="s">
        <v>809</v>
      </c>
      <c r="B5060" s="2">
        <v>45508</v>
      </c>
      <c r="C5060">
        <v>2</v>
      </c>
      <c r="D5060">
        <v>3310.3599999999997</v>
      </c>
      <c r="E5060" s="11">
        <f t="shared" ca="1" si="477"/>
        <v>571</v>
      </c>
      <c r="F5060">
        <f t="shared" ca="1" si="478"/>
        <v>1</v>
      </c>
      <c r="G5060">
        <f t="shared" si="479"/>
        <v>2</v>
      </c>
      <c r="H5060">
        <f t="shared" si="480"/>
        <v>3</v>
      </c>
      <c r="I5060">
        <f t="shared" ca="1" si="481"/>
        <v>6</v>
      </c>
      <c r="J5060" t="str">
        <f t="shared" ca="1" si="482"/>
        <v>Loyal</v>
      </c>
    </row>
    <row r="5061" spans="1:10" x14ac:dyDescent="0.3">
      <c r="A5061" s="10" t="s">
        <v>3216</v>
      </c>
      <c r="B5061" s="2">
        <v>45521</v>
      </c>
      <c r="C5061">
        <v>2</v>
      </c>
      <c r="D5061">
        <v>2961.52</v>
      </c>
      <c r="E5061" s="11">
        <f t="shared" ref="E5061:E5124" ca="1" si="483">TODAY()-B5061</f>
        <v>558</v>
      </c>
      <c r="F5061">
        <f t="shared" ca="1" si="478"/>
        <v>1</v>
      </c>
      <c r="G5061">
        <f t="shared" si="479"/>
        <v>2</v>
      </c>
      <c r="H5061">
        <f t="shared" si="480"/>
        <v>3</v>
      </c>
      <c r="I5061">
        <f t="shared" ca="1" si="481"/>
        <v>6</v>
      </c>
      <c r="J5061" t="str">
        <f t="shared" ca="1" si="482"/>
        <v>Loyal</v>
      </c>
    </row>
    <row r="5062" spans="1:10" x14ac:dyDescent="0.3">
      <c r="A5062" s="10" t="s">
        <v>5067</v>
      </c>
      <c r="B5062" s="2">
        <v>45576</v>
      </c>
      <c r="C5062">
        <v>2</v>
      </c>
      <c r="D5062">
        <v>4619.3</v>
      </c>
      <c r="E5062" s="11">
        <f t="shared" ca="1" si="483"/>
        <v>503</v>
      </c>
      <c r="F5062">
        <f t="shared" ca="1" si="478"/>
        <v>1</v>
      </c>
      <c r="G5062">
        <f t="shared" si="479"/>
        <v>2</v>
      </c>
      <c r="H5062">
        <f t="shared" si="480"/>
        <v>3</v>
      </c>
      <c r="I5062">
        <f t="shared" ca="1" si="481"/>
        <v>6</v>
      </c>
      <c r="J5062" t="str">
        <f t="shared" ca="1" si="482"/>
        <v>Loyal</v>
      </c>
    </row>
    <row r="5063" spans="1:10" x14ac:dyDescent="0.3">
      <c r="A5063" s="10" t="s">
        <v>2372</v>
      </c>
      <c r="B5063" s="2">
        <v>45454</v>
      </c>
      <c r="C5063">
        <v>3</v>
      </c>
      <c r="D5063">
        <v>3070.87</v>
      </c>
      <c r="E5063" s="11">
        <f t="shared" ca="1" si="483"/>
        <v>625</v>
      </c>
      <c r="F5063">
        <f t="shared" ca="1" si="478"/>
        <v>1</v>
      </c>
      <c r="G5063">
        <f t="shared" si="479"/>
        <v>3</v>
      </c>
      <c r="H5063">
        <f t="shared" si="480"/>
        <v>3</v>
      </c>
      <c r="I5063">
        <f t="shared" ca="1" si="481"/>
        <v>7</v>
      </c>
      <c r="J5063" t="str">
        <f t="shared" ca="1" si="482"/>
        <v>Champion</v>
      </c>
    </row>
    <row r="5064" spans="1:10" x14ac:dyDescent="0.3">
      <c r="A5064" s="10" t="s">
        <v>3637</v>
      </c>
      <c r="B5064" s="2">
        <v>45546</v>
      </c>
      <c r="C5064">
        <v>2</v>
      </c>
      <c r="D5064">
        <v>4257.51</v>
      </c>
      <c r="E5064" s="11">
        <f t="shared" ca="1" si="483"/>
        <v>533</v>
      </c>
      <c r="F5064">
        <f t="shared" ca="1" si="478"/>
        <v>1</v>
      </c>
      <c r="G5064">
        <f t="shared" si="479"/>
        <v>2</v>
      </c>
      <c r="H5064">
        <f t="shared" si="480"/>
        <v>3</v>
      </c>
      <c r="I5064">
        <f t="shared" ca="1" si="481"/>
        <v>6</v>
      </c>
      <c r="J5064" t="str">
        <f t="shared" ca="1" si="482"/>
        <v>Loyal</v>
      </c>
    </row>
    <row r="5065" spans="1:10" x14ac:dyDescent="0.3">
      <c r="A5065" s="10" t="s">
        <v>2194</v>
      </c>
      <c r="B5065" s="2">
        <v>45621</v>
      </c>
      <c r="C5065">
        <v>2</v>
      </c>
      <c r="D5065">
        <v>2053.67</v>
      </c>
      <c r="E5065" s="11">
        <f t="shared" ca="1" si="483"/>
        <v>458</v>
      </c>
      <c r="F5065">
        <f t="shared" ca="1" si="478"/>
        <v>1</v>
      </c>
      <c r="G5065">
        <f t="shared" si="479"/>
        <v>2</v>
      </c>
      <c r="H5065">
        <f t="shared" si="480"/>
        <v>3</v>
      </c>
      <c r="I5065">
        <f t="shared" ca="1" si="481"/>
        <v>6</v>
      </c>
      <c r="J5065" t="str">
        <f t="shared" ca="1" si="482"/>
        <v>Loyal</v>
      </c>
    </row>
    <row r="5066" spans="1:10" x14ac:dyDescent="0.3">
      <c r="A5066" s="10" t="s">
        <v>548</v>
      </c>
      <c r="B5066" s="2">
        <v>45593</v>
      </c>
      <c r="C5066">
        <v>2</v>
      </c>
      <c r="D5066">
        <v>4094.86</v>
      </c>
      <c r="E5066" s="11">
        <f t="shared" ca="1" si="483"/>
        <v>486</v>
      </c>
      <c r="F5066">
        <f t="shared" ca="1" si="478"/>
        <v>1</v>
      </c>
      <c r="G5066">
        <f t="shared" si="479"/>
        <v>2</v>
      </c>
      <c r="H5066">
        <f t="shared" si="480"/>
        <v>3</v>
      </c>
      <c r="I5066">
        <f t="shared" ca="1" si="481"/>
        <v>6</v>
      </c>
      <c r="J5066" t="str">
        <f t="shared" ca="1" si="482"/>
        <v>Loyal</v>
      </c>
    </row>
    <row r="5067" spans="1:10" x14ac:dyDescent="0.3">
      <c r="A5067" s="10" t="s">
        <v>3239</v>
      </c>
      <c r="B5067" s="2">
        <v>45611</v>
      </c>
      <c r="C5067">
        <v>2</v>
      </c>
      <c r="D5067">
        <v>2651.62</v>
      </c>
      <c r="E5067" s="11">
        <f t="shared" ca="1" si="483"/>
        <v>468</v>
      </c>
      <c r="F5067">
        <f t="shared" ca="1" si="478"/>
        <v>1</v>
      </c>
      <c r="G5067">
        <f t="shared" si="479"/>
        <v>2</v>
      </c>
      <c r="H5067">
        <f t="shared" si="480"/>
        <v>3</v>
      </c>
      <c r="I5067">
        <f t="shared" ca="1" si="481"/>
        <v>6</v>
      </c>
      <c r="J5067" t="str">
        <f t="shared" ca="1" si="482"/>
        <v>Loyal</v>
      </c>
    </row>
    <row r="5068" spans="1:10" x14ac:dyDescent="0.3">
      <c r="A5068" s="10" t="s">
        <v>622</v>
      </c>
      <c r="B5068" s="2">
        <v>45633</v>
      </c>
      <c r="C5068">
        <v>3</v>
      </c>
      <c r="D5068">
        <v>5486.7</v>
      </c>
      <c r="E5068" s="11">
        <f t="shared" ca="1" si="483"/>
        <v>446</v>
      </c>
      <c r="F5068">
        <f t="shared" ca="1" si="478"/>
        <v>1</v>
      </c>
      <c r="G5068">
        <f t="shared" si="479"/>
        <v>3</v>
      </c>
      <c r="H5068">
        <f t="shared" si="480"/>
        <v>3</v>
      </c>
      <c r="I5068">
        <f t="shared" ca="1" si="481"/>
        <v>7</v>
      </c>
      <c r="J5068" t="str">
        <f t="shared" ca="1" si="482"/>
        <v>Champion</v>
      </c>
    </row>
    <row r="5069" spans="1:10" x14ac:dyDescent="0.3">
      <c r="A5069" s="10" t="s">
        <v>6011</v>
      </c>
      <c r="B5069" s="2">
        <v>45611</v>
      </c>
      <c r="C5069">
        <v>1</v>
      </c>
      <c r="D5069">
        <v>482.37</v>
      </c>
      <c r="E5069" s="11">
        <f t="shared" ca="1" si="483"/>
        <v>468</v>
      </c>
      <c r="F5069">
        <f t="shared" ca="1" si="478"/>
        <v>1</v>
      </c>
      <c r="G5069">
        <f t="shared" si="479"/>
        <v>1</v>
      </c>
      <c r="H5069">
        <f t="shared" si="480"/>
        <v>1</v>
      </c>
      <c r="I5069">
        <f t="shared" ca="1" si="481"/>
        <v>3</v>
      </c>
      <c r="J5069" t="str">
        <f t="shared" ca="1" si="482"/>
        <v>Lost</v>
      </c>
    </row>
    <row r="5070" spans="1:10" x14ac:dyDescent="0.3">
      <c r="A5070" s="10" t="s">
        <v>4075</v>
      </c>
      <c r="B5070" s="2">
        <v>45629</v>
      </c>
      <c r="C5070">
        <v>2</v>
      </c>
      <c r="D5070">
        <v>1595.15</v>
      </c>
      <c r="E5070" s="11">
        <f t="shared" ca="1" si="483"/>
        <v>450</v>
      </c>
      <c r="F5070">
        <f t="shared" ca="1" si="478"/>
        <v>1</v>
      </c>
      <c r="G5070">
        <f t="shared" si="479"/>
        <v>2</v>
      </c>
      <c r="H5070">
        <f t="shared" si="480"/>
        <v>2</v>
      </c>
      <c r="I5070">
        <f t="shared" ca="1" si="481"/>
        <v>5</v>
      </c>
      <c r="J5070" t="str">
        <f t="shared" ca="1" si="482"/>
        <v>Loyal</v>
      </c>
    </row>
    <row r="5071" spans="1:10" x14ac:dyDescent="0.3">
      <c r="A5071" s="10" t="s">
        <v>572</v>
      </c>
      <c r="B5071" s="2">
        <v>45588</v>
      </c>
      <c r="C5071">
        <v>2</v>
      </c>
      <c r="D5071">
        <v>1033.8</v>
      </c>
      <c r="E5071" s="11">
        <f t="shared" ca="1" si="483"/>
        <v>491</v>
      </c>
      <c r="F5071">
        <f t="shared" ca="1" si="478"/>
        <v>1</v>
      </c>
      <c r="G5071">
        <f t="shared" si="479"/>
        <v>2</v>
      </c>
      <c r="H5071">
        <f t="shared" si="480"/>
        <v>2</v>
      </c>
      <c r="I5071">
        <f t="shared" ca="1" si="481"/>
        <v>5</v>
      </c>
      <c r="J5071" t="str">
        <f t="shared" ca="1" si="482"/>
        <v>Loyal</v>
      </c>
    </row>
    <row r="5072" spans="1:10" x14ac:dyDescent="0.3">
      <c r="A5072" s="10" t="s">
        <v>2927</v>
      </c>
      <c r="B5072" s="2">
        <v>45534</v>
      </c>
      <c r="C5072">
        <v>1</v>
      </c>
      <c r="D5072">
        <v>57.08</v>
      </c>
      <c r="E5072" s="11">
        <f t="shared" ca="1" si="483"/>
        <v>545</v>
      </c>
      <c r="F5072">
        <f t="shared" ca="1" si="478"/>
        <v>1</v>
      </c>
      <c r="G5072">
        <f t="shared" si="479"/>
        <v>1</v>
      </c>
      <c r="H5072">
        <f t="shared" si="480"/>
        <v>1</v>
      </c>
      <c r="I5072">
        <f t="shared" ca="1" si="481"/>
        <v>3</v>
      </c>
      <c r="J5072" t="str">
        <f t="shared" ca="1" si="482"/>
        <v>Lost</v>
      </c>
    </row>
    <row r="5073" spans="1:10" x14ac:dyDescent="0.3">
      <c r="A5073" s="10" t="s">
        <v>3489</v>
      </c>
      <c r="B5073" s="2">
        <v>45349</v>
      </c>
      <c r="C5073">
        <v>1</v>
      </c>
      <c r="D5073">
        <v>1702.34</v>
      </c>
      <c r="E5073" s="11">
        <f t="shared" ca="1" si="483"/>
        <v>730</v>
      </c>
      <c r="F5073">
        <f t="shared" ca="1" si="478"/>
        <v>1</v>
      </c>
      <c r="G5073">
        <f t="shared" si="479"/>
        <v>1</v>
      </c>
      <c r="H5073">
        <f t="shared" si="480"/>
        <v>2</v>
      </c>
      <c r="I5073">
        <f t="shared" ca="1" si="481"/>
        <v>4</v>
      </c>
      <c r="J5073" t="str">
        <f t="shared" ca="1" si="482"/>
        <v>At Risk</v>
      </c>
    </row>
    <row r="5074" spans="1:10" x14ac:dyDescent="0.3">
      <c r="A5074" s="10" t="s">
        <v>5545</v>
      </c>
      <c r="B5074" s="2">
        <v>45622</v>
      </c>
      <c r="C5074">
        <v>1</v>
      </c>
      <c r="D5074">
        <v>386.5</v>
      </c>
      <c r="E5074" s="11">
        <f t="shared" ca="1" si="483"/>
        <v>457</v>
      </c>
      <c r="F5074">
        <f t="shared" ca="1" si="478"/>
        <v>1</v>
      </c>
      <c r="G5074">
        <f t="shared" si="479"/>
        <v>1</v>
      </c>
      <c r="H5074">
        <f t="shared" si="480"/>
        <v>1</v>
      </c>
      <c r="I5074">
        <f t="shared" ca="1" si="481"/>
        <v>3</v>
      </c>
      <c r="J5074" t="str">
        <f t="shared" ca="1" si="482"/>
        <v>Lost</v>
      </c>
    </row>
    <row r="5075" spans="1:10" x14ac:dyDescent="0.3">
      <c r="A5075" s="10" t="s">
        <v>4822</v>
      </c>
      <c r="B5075" s="2">
        <v>45293</v>
      </c>
      <c r="C5075">
        <v>1</v>
      </c>
      <c r="D5075">
        <v>1881.53</v>
      </c>
      <c r="E5075" s="11">
        <f t="shared" ca="1" si="483"/>
        <v>786</v>
      </c>
      <c r="F5075">
        <f t="shared" ca="1" si="478"/>
        <v>1</v>
      </c>
      <c r="G5075">
        <f t="shared" si="479"/>
        <v>1</v>
      </c>
      <c r="H5075">
        <f t="shared" si="480"/>
        <v>2</v>
      </c>
      <c r="I5075">
        <f t="shared" ca="1" si="481"/>
        <v>4</v>
      </c>
      <c r="J5075" t="str">
        <f t="shared" ca="1" si="482"/>
        <v>At Risk</v>
      </c>
    </row>
    <row r="5076" spans="1:10" x14ac:dyDescent="0.3">
      <c r="A5076" s="10" t="s">
        <v>1541</v>
      </c>
      <c r="B5076" s="2">
        <v>45414</v>
      </c>
      <c r="C5076">
        <v>1</v>
      </c>
      <c r="D5076">
        <v>1138.26</v>
      </c>
      <c r="E5076" s="11">
        <f t="shared" ca="1" si="483"/>
        <v>665</v>
      </c>
      <c r="F5076">
        <f t="shared" ca="1" si="478"/>
        <v>1</v>
      </c>
      <c r="G5076">
        <f t="shared" si="479"/>
        <v>1</v>
      </c>
      <c r="H5076">
        <f t="shared" si="480"/>
        <v>2</v>
      </c>
      <c r="I5076">
        <f t="shared" ca="1" si="481"/>
        <v>4</v>
      </c>
      <c r="J5076" t="str">
        <f t="shared" ca="1" si="482"/>
        <v>At Risk</v>
      </c>
    </row>
    <row r="5077" spans="1:10" x14ac:dyDescent="0.3">
      <c r="A5077" s="10" t="s">
        <v>1193</v>
      </c>
      <c r="B5077" s="2">
        <v>45624</v>
      </c>
      <c r="C5077">
        <v>3</v>
      </c>
      <c r="D5077">
        <v>4730.29</v>
      </c>
      <c r="E5077" s="11">
        <f t="shared" ca="1" si="483"/>
        <v>455</v>
      </c>
      <c r="F5077">
        <f t="shared" ca="1" si="478"/>
        <v>1</v>
      </c>
      <c r="G5077">
        <f t="shared" si="479"/>
        <v>3</v>
      </c>
      <c r="H5077">
        <f t="shared" si="480"/>
        <v>3</v>
      </c>
      <c r="I5077">
        <f t="shared" ca="1" si="481"/>
        <v>7</v>
      </c>
      <c r="J5077" t="str">
        <f t="shared" ca="1" si="482"/>
        <v>Champion</v>
      </c>
    </row>
    <row r="5078" spans="1:10" x14ac:dyDescent="0.3">
      <c r="A5078" s="10" t="s">
        <v>230</v>
      </c>
      <c r="B5078" s="2">
        <v>45559</v>
      </c>
      <c r="C5078">
        <v>2</v>
      </c>
      <c r="D5078">
        <v>1965.97</v>
      </c>
      <c r="E5078" s="11">
        <f t="shared" ca="1" si="483"/>
        <v>520</v>
      </c>
      <c r="F5078">
        <f t="shared" ca="1" si="478"/>
        <v>1</v>
      </c>
      <c r="G5078">
        <f t="shared" si="479"/>
        <v>2</v>
      </c>
      <c r="H5078">
        <f t="shared" si="480"/>
        <v>2</v>
      </c>
      <c r="I5078">
        <f t="shared" ca="1" si="481"/>
        <v>5</v>
      </c>
      <c r="J5078" t="str">
        <f t="shared" ca="1" si="482"/>
        <v>Loyal</v>
      </c>
    </row>
    <row r="5079" spans="1:10" x14ac:dyDescent="0.3">
      <c r="A5079" s="10" t="s">
        <v>505</v>
      </c>
      <c r="B5079" s="2">
        <v>45596</v>
      </c>
      <c r="C5079">
        <v>2</v>
      </c>
      <c r="D5079">
        <v>5187.34</v>
      </c>
      <c r="E5079" s="11">
        <f t="shared" ca="1" si="483"/>
        <v>483</v>
      </c>
      <c r="F5079">
        <f t="shared" ca="1" si="478"/>
        <v>1</v>
      </c>
      <c r="G5079">
        <f t="shared" si="479"/>
        <v>2</v>
      </c>
      <c r="H5079">
        <f t="shared" si="480"/>
        <v>3</v>
      </c>
      <c r="I5079">
        <f t="shared" ca="1" si="481"/>
        <v>6</v>
      </c>
      <c r="J5079" t="str">
        <f t="shared" ca="1" si="482"/>
        <v>Loyal</v>
      </c>
    </row>
    <row r="5080" spans="1:10" x14ac:dyDescent="0.3">
      <c r="A5080" s="10" t="s">
        <v>3442</v>
      </c>
      <c r="B5080" s="2">
        <v>45386</v>
      </c>
      <c r="C5080">
        <v>1</v>
      </c>
      <c r="D5080">
        <v>3110.34</v>
      </c>
      <c r="E5080" s="11">
        <f t="shared" ca="1" si="483"/>
        <v>693</v>
      </c>
      <c r="F5080">
        <f t="shared" ca="1" si="478"/>
        <v>1</v>
      </c>
      <c r="G5080">
        <f t="shared" si="479"/>
        <v>1</v>
      </c>
      <c r="H5080">
        <f t="shared" si="480"/>
        <v>3</v>
      </c>
      <c r="I5080">
        <f t="shared" ca="1" si="481"/>
        <v>5</v>
      </c>
      <c r="J5080" t="str">
        <f t="shared" ca="1" si="482"/>
        <v>Loyal</v>
      </c>
    </row>
    <row r="5081" spans="1:10" x14ac:dyDescent="0.3">
      <c r="A5081" s="10" t="s">
        <v>528</v>
      </c>
      <c r="B5081" s="2">
        <v>45480</v>
      </c>
      <c r="C5081">
        <v>2</v>
      </c>
      <c r="D5081">
        <v>588.5</v>
      </c>
      <c r="E5081" s="11">
        <f t="shared" ca="1" si="483"/>
        <v>599</v>
      </c>
      <c r="F5081">
        <f t="shared" ca="1" si="478"/>
        <v>1</v>
      </c>
      <c r="G5081">
        <f t="shared" si="479"/>
        <v>2</v>
      </c>
      <c r="H5081">
        <f t="shared" si="480"/>
        <v>1</v>
      </c>
      <c r="I5081">
        <f t="shared" ca="1" si="481"/>
        <v>4</v>
      </c>
      <c r="J5081" t="str">
        <f t="shared" ca="1" si="482"/>
        <v>At Risk</v>
      </c>
    </row>
    <row r="5082" spans="1:10" x14ac:dyDescent="0.3">
      <c r="A5082" s="10" t="s">
        <v>3068</v>
      </c>
      <c r="B5082" s="2">
        <v>45577</v>
      </c>
      <c r="C5082">
        <v>3</v>
      </c>
      <c r="D5082">
        <v>3958.6800000000003</v>
      </c>
      <c r="E5082" s="11">
        <f t="shared" ca="1" si="483"/>
        <v>502</v>
      </c>
      <c r="F5082">
        <f t="shared" ca="1" si="478"/>
        <v>1</v>
      </c>
      <c r="G5082">
        <f t="shared" si="479"/>
        <v>3</v>
      </c>
      <c r="H5082">
        <f t="shared" si="480"/>
        <v>3</v>
      </c>
      <c r="I5082">
        <f t="shared" ca="1" si="481"/>
        <v>7</v>
      </c>
      <c r="J5082" t="str">
        <f t="shared" ca="1" si="482"/>
        <v>Champion</v>
      </c>
    </row>
    <row r="5083" spans="1:10" x14ac:dyDescent="0.3">
      <c r="A5083" s="10" t="s">
        <v>3530</v>
      </c>
      <c r="B5083" s="2">
        <v>45547</v>
      </c>
      <c r="C5083">
        <v>1</v>
      </c>
      <c r="D5083">
        <v>698.14</v>
      </c>
      <c r="E5083" s="11">
        <f t="shared" ca="1" si="483"/>
        <v>532</v>
      </c>
      <c r="F5083">
        <f t="shared" ca="1" si="478"/>
        <v>1</v>
      </c>
      <c r="G5083">
        <f t="shared" si="479"/>
        <v>1</v>
      </c>
      <c r="H5083">
        <f t="shared" si="480"/>
        <v>1</v>
      </c>
      <c r="I5083">
        <f t="shared" ca="1" si="481"/>
        <v>3</v>
      </c>
      <c r="J5083" t="str">
        <f t="shared" ca="1" si="482"/>
        <v>Lost</v>
      </c>
    </row>
    <row r="5084" spans="1:10" x14ac:dyDescent="0.3">
      <c r="A5084" s="10" t="s">
        <v>3089</v>
      </c>
      <c r="B5084" s="2">
        <v>45655</v>
      </c>
      <c r="C5084">
        <v>1</v>
      </c>
      <c r="D5084">
        <v>2817.66</v>
      </c>
      <c r="E5084" s="11">
        <f t="shared" ca="1" si="483"/>
        <v>424</v>
      </c>
      <c r="F5084">
        <f t="shared" ca="1" si="478"/>
        <v>1</v>
      </c>
      <c r="G5084">
        <f t="shared" si="479"/>
        <v>1</v>
      </c>
      <c r="H5084">
        <f t="shared" si="480"/>
        <v>3</v>
      </c>
      <c r="I5084">
        <f t="shared" ca="1" si="481"/>
        <v>5</v>
      </c>
      <c r="J5084" t="str">
        <f t="shared" ca="1" si="482"/>
        <v>Loyal</v>
      </c>
    </row>
    <row r="5085" spans="1:10" x14ac:dyDescent="0.3">
      <c r="A5085" s="10" t="s">
        <v>2140</v>
      </c>
      <c r="B5085" s="2">
        <v>45411</v>
      </c>
      <c r="C5085">
        <v>2</v>
      </c>
      <c r="D5085">
        <v>3823.49</v>
      </c>
      <c r="E5085" s="11">
        <f t="shared" ca="1" si="483"/>
        <v>668</v>
      </c>
      <c r="F5085">
        <f t="shared" ca="1" si="478"/>
        <v>1</v>
      </c>
      <c r="G5085">
        <f t="shared" si="479"/>
        <v>2</v>
      </c>
      <c r="H5085">
        <f t="shared" si="480"/>
        <v>3</v>
      </c>
      <c r="I5085">
        <f t="shared" ca="1" si="481"/>
        <v>6</v>
      </c>
      <c r="J5085" t="str">
        <f t="shared" ca="1" si="482"/>
        <v>Loyal</v>
      </c>
    </row>
    <row r="5086" spans="1:10" x14ac:dyDescent="0.3">
      <c r="A5086" s="10" t="s">
        <v>2411</v>
      </c>
      <c r="B5086" s="2">
        <v>45360</v>
      </c>
      <c r="C5086">
        <v>2</v>
      </c>
      <c r="D5086">
        <v>1721.62</v>
      </c>
      <c r="E5086" s="11">
        <f t="shared" ca="1" si="483"/>
        <v>719</v>
      </c>
      <c r="F5086">
        <f t="shared" ca="1" si="478"/>
        <v>1</v>
      </c>
      <c r="G5086">
        <f t="shared" si="479"/>
        <v>2</v>
      </c>
      <c r="H5086">
        <f t="shared" si="480"/>
        <v>2</v>
      </c>
      <c r="I5086">
        <f t="shared" ca="1" si="481"/>
        <v>5</v>
      </c>
      <c r="J5086" t="str">
        <f t="shared" ca="1" si="482"/>
        <v>Loyal</v>
      </c>
    </row>
    <row r="5087" spans="1:10" x14ac:dyDescent="0.3">
      <c r="A5087" s="10" t="s">
        <v>3254</v>
      </c>
      <c r="B5087" s="2">
        <v>45534</v>
      </c>
      <c r="C5087">
        <v>1</v>
      </c>
      <c r="D5087">
        <v>71.540000000000006</v>
      </c>
      <c r="E5087" s="11">
        <f t="shared" ca="1" si="483"/>
        <v>545</v>
      </c>
      <c r="F5087">
        <f t="shared" ca="1" si="478"/>
        <v>1</v>
      </c>
      <c r="G5087">
        <f t="shared" si="479"/>
        <v>1</v>
      </c>
      <c r="H5087">
        <f t="shared" si="480"/>
        <v>1</v>
      </c>
      <c r="I5087">
        <f t="shared" ca="1" si="481"/>
        <v>3</v>
      </c>
      <c r="J5087" t="str">
        <f t="shared" ca="1" si="482"/>
        <v>Lost</v>
      </c>
    </row>
    <row r="5088" spans="1:10" x14ac:dyDescent="0.3">
      <c r="A5088" s="10" t="s">
        <v>2473</v>
      </c>
      <c r="B5088" s="2">
        <v>45609</v>
      </c>
      <c r="C5088">
        <v>2</v>
      </c>
      <c r="D5088">
        <v>4215.04</v>
      </c>
      <c r="E5088" s="11">
        <f t="shared" ca="1" si="483"/>
        <v>470</v>
      </c>
      <c r="F5088">
        <f t="shared" ca="1" si="478"/>
        <v>1</v>
      </c>
      <c r="G5088">
        <f t="shared" si="479"/>
        <v>2</v>
      </c>
      <c r="H5088">
        <f t="shared" si="480"/>
        <v>3</v>
      </c>
      <c r="I5088">
        <f t="shared" ca="1" si="481"/>
        <v>6</v>
      </c>
      <c r="J5088" t="str">
        <f t="shared" ca="1" si="482"/>
        <v>Loyal</v>
      </c>
    </row>
    <row r="5089" spans="1:10" x14ac:dyDescent="0.3">
      <c r="A5089" s="10" t="s">
        <v>4674</v>
      </c>
      <c r="B5089" s="2">
        <v>45471</v>
      </c>
      <c r="C5089">
        <v>1</v>
      </c>
      <c r="D5089">
        <v>271.77999999999997</v>
      </c>
      <c r="E5089" s="11">
        <f t="shared" ca="1" si="483"/>
        <v>608</v>
      </c>
      <c r="F5089">
        <f t="shared" ca="1" si="478"/>
        <v>1</v>
      </c>
      <c r="G5089">
        <f t="shared" si="479"/>
        <v>1</v>
      </c>
      <c r="H5089">
        <f t="shared" si="480"/>
        <v>1</v>
      </c>
      <c r="I5089">
        <f t="shared" ca="1" si="481"/>
        <v>3</v>
      </c>
      <c r="J5089" t="str">
        <f t="shared" ca="1" si="482"/>
        <v>Lost</v>
      </c>
    </row>
    <row r="5090" spans="1:10" x14ac:dyDescent="0.3">
      <c r="A5090" s="10" t="s">
        <v>202</v>
      </c>
      <c r="B5090" s="2">
        <v>45639</v>
      </c>
      <c r="C5090">
        <v>5</v>
      </c>
      <c r="D5090">
        <v>3092.66</v>
      </c>
      <c r="E5090" s="11">
        <f t="shared" ca="1" si="483"/>
        <v>440</v>
      </c>
      <c r="F5090">
        <f t="shared" ca="1" si="478"/>
        <v>1</v>
      </c>
      <c r="G5090">
        <f t="shared" si="479"/>
        <v>3</v>
      </c>
      <c r="H5090">
        <f t="shared" si="480"/>
        <v>3</v>
      </c>
      <c r="I5090">
        <f t="shared" ca="1" si="481"/>
        <v>7</v>
      </c>
      <c r="J5090" t="str">
        <f t="shared" ca="1" si="482"/>
        <v>Champion</v>
      </c>
    </row>
    <row r="5091" spans="1:10" x14ac:dyDescent="0.3">
      <c r="A5091" s="10" t="s">
        <v>3777</v>
      </c>
      <c r="B5091" s="2">
        <v>45356</v>
      </c>
      <c r="C5091">
        <v>1</v>
      </c>
      <c r="D5091">
        <v>1521.7</v>
      </c>
      <c r="E5091" s="11">
        <f t="shared" ca="1" si="483"/>
        <v>723</v>
      </c>
      <c r="F5091">
        <f t="shared" ca="1" si="478"/>
        <v>1</v>
      </c>
      <c r="G5091">
        <f t="shared" si="479"/>
        <v>1</v>
      </c>
      <c r="H5091">
        <f t="shared" si="480"/>
        <v>2</v>
      </c>
      <c r="I5091">
        <f t="shared" ca="1" si="481"/>
        <v>4</v>
      </c>
      <c r="J5091" t="str">
        <f t="shared" ca="1" si="482"/>
        <v>At Risk</v>
      </c>
    </row>
    <row r="5092" spans="1:10" x14ac:dyDescent="0.3">
      <c r="A5092" s="10" t="s">
        <v>791</v>
      </c>
      <c r="B5092" s="2">
        <v>45585</v>
      </c>
      <c r="C5092">
        <v>3</v>
      </c>
      <c r="D5092">
        <v>2902.94</v>
      </c>
      <c r="E5092" s="11">
        <f t="shared" ca="1" si="483"/>
        <v>494</v>
      </c>
      <c r="F5092">
        <f t="shared" ca="1" si="478"/>
        <v>1</v>
      </c>
      <c r="G5092">
        <f t="shared" si="479"/>
        <v>3</v>
      </c>
      <c r="H5092">
        <f t="shared" si="480"/>
        <v>3</v>
      </c>
      <c r="I5092">
        <f t="shared" ca="1" si="481"/>
        <v>7</v>
      </c>
      <c r="J5092" t="str">
        <f t="shared" ca="1" si="482"/>
        <v>Champion</v>
      </c>
    </row>
    <row r="5093" spans="1:10" x14ac:dyDescent="0.3">
      <c r="A5093" s="10" t="s">
        <v>1236</v>
      </c>
      <c r="B5093" s="2">
        <v>45315</v>
      </c>
      <c r="C5093">
        <v>1</v>
      </c>
      <c r="D5093">
        <v>545.80999999999995</v>
      </c>
      <c r="E5093" s="11">
        <f t="shared" ca="1" si="483"/>
        <v>764</v>
      </c>
      <c r="F5093">
        <f t="shared" ca="1" si="478"/>
        <v>1</v>
      </c>
      <c r="G5093">
        <f t="shared" si="479"/>
        <v>1</v>
      </c>
      <c r="H5093">
        <f t="shared" si="480"/>
        <v>1</v>
      </c>
      <c r="I5093">
        <f t="shared" ca="1" si="481"/>
        <v>3</v>
      </c>
      <c r="J5093" t="str">
        <f t="shared" ca="1" si="482"/>
        <v>Lost</v>
      </c>
    </row>
    <row r="5094" spans="1:10" x14ac:dyDescent="0.3">
      <c r="A5094" s="10" t="s">
        <v>2548</v>
      </c>
      <c r="B5094" s="2">
        <v>45445</v>
      </c>
      <c r="C5094">
        <v>3</v>
      </c>
      <c r="D5094">
        <v>5209.1499999999996</v>
      </c>
      <c r="E5094" s="11">
        <f t="shared" ca="1" si="483"/>
        <v>634</v>
      </c>
      <c r="F5094">
        <f t="shared" ca="1" si="478"/>
        <v>1</v>
      </c>
      <c r="G5094">
        <f t="shared" si="479"/>
        <v>3</v>
      </c>
      <c r="H5094">
        <f t="shared" si="480"/>
        <v>3</v>
      </c>
      <c r="I5094">
        <f t="shared" ca="1" si="481"/>
        <v>7</v>
      </c>
      <c r="J5094" t="str">
        <f t="shared" ca="1" si="482"/>
        <v>Champion</v>
      </c>
    </row>
    <row r="5095" spans="1:10" x14ac:dyDescent="0.3">
      <c r="A5095" s="10" t="s">
        <v>3124</v>
      </c>
      <c r="B5095" s="2">
        <v>45552</v>
      </c>
      <c r="C5095">
        <v>2</v>
      </c>
      <c r="D5095">
        <v>1673.4</v>
      </c>
      <c r="E5095" s="11">
        <f t="shared" ca="1" si="483"/>
        <v>527</v>
      </c>
      <c r="F5095">
        <f t="shared" ca="1" si="478"/>
        <v>1</v>
      </c>
      <c r="G5095">
        <f t="shared" si="479"/>
        <v>2</v>
      </c>
      <c r="H5095">
        <f t="shared" si="480"/>
        <v>2</v>
      </c>
      <c r="I5095">
        <f t="shared" ca="1" si="481"/>
        <v>5</v>
      </c>
      <c r="J5095" t="str">
        <f t="shared" ca="1" si="482"/>
        <v>Loyal</v>
      </c>
    </row>
    <row r="5096" spans="1:10" x14ac:dyDescent="0.3">
      <c r="A5096" s="10" t="s">
        <v>3197</v>
      </c>
      <c r="B5096" s="2">
        <v>45592</v>
      </c>
      <c r="C5096">
        <v>2</v>
      </c>
      <c r="D5096">
        <v>2634.05</v>
      </c>
      <c r="E5096" s="11">
        <f t="shared" ca="1" si="483"/>
        <v>487</v>
      </c>
      <c r="F5096">
        <f t="shared" ca="1" si="478"/>
        <v>1</v>
      </c>
      <c r="G5096">
        <f t="shared" si="479"/>
        <v>2</v>
      </c>
      <c r="H5096">
        <f t="shared" si="480"/>
        <v>3</v>
      </c>
      <c r="I5096">
        <f t="shared" ca="1" si="481"/>
        <v>6</v>
      </c>
      <c r="J5096" t="str">
        <f t="shared" ca="1" si="482"/>
        <v>Loyal</v>
      </c>
    </row>
    <row r="5097" spans="1:10" x14ac:dyDescent="0.3">
      <c r="A5097" s="10" t="s">
        <v>3307</v>
      </c>
      <c r="B5097" s="2">
        <v>45362</v>
      </c>
      <c r="C5097">
        <v>1</v>
      </c>
      <c r="D5097">
        <v>3718.98</v>
      </c>
      <c r="E5097" s="11">
        <f t="shared" ca="1" si="483"/>
        <v>717</v>
      </c>
      <c r="F5097">
        <f t="shared" ca="1" si="478"/>
        <v>1</v>
      </c>
      <c r="G5097">
        <f t="shared" si="479"/>
        <v>1</v>
      </c>
      <c r="H5097">
        <f t="shared" si="480"/>
        <v>3</v>
      </c>
      <c r="I5097">
        <f t="shared" ca="1" si="481"/>
        <v>5</v>
      </c>
      <c r="J5097" t="str">
        <f t="shared" ca="1" si="482"/>
        <v>Loyal</v>
      </c>
    </row>
    <row r="5098" spans="1:10" x14ac:dyDescent="0.3">
      <c r="A5098" s="10" t="s">
        <v>1782</v>
      </c>
      <c r="B5098" s="2">
        <v>45656</v>
      </c>
      <c r="C5098">
        <v>3</v>
      </c>
      <c r="D5098">
        <v>4005.15</v>
      </c>
      <c r="E5098" s="11">
        <f t="shared" ca="1" si="483"/>
        <v>423</v>
      </c>
      <c r="F5098">
        <f t="shared" ca="1" si="478"/>
        <v>1</v>
      </c>
      <c r="G5098">
        <f t="shared" si="479"/>
        <v>3</v>
      </c>
      <c r="H5098">
        <f t="shared" si="480"/>
        <v>3</v>
      </c>
      <c r="I5098">
        <f t="shared" ca="1" si="481"/>
        <v>7</v>
      </c>
      <c r="J5098" t="str">
        <f t="shared" ca="1" si="482"/>
        <v>Champion</v>
      </c>
    </row>
    <row r="5099" spans="1:10" x14ac:dyDescent="0.3">
      <c r="A5099" s="10" t="s">
        <v>1434</v>
      </c>
      <c r="B5099" s="2">
        <v>45516</v>
      </c>
      <c r="C5099">
        <v>2</v>
      </c>
      <c r="D5099">
        <v>683.68999999999994</v>
      </c>
      <c r="E5099" s="11">
        <f t="shared" ca="1" si="483"/>
        <v>563</v>
      </c>
      <c r="F5099">
        <f t="shared" ca="1" si="478"/>
        <v>1</v>
      </c>
      <c r="G5099">
        <f t="shared" si="479"/>
        <v>2</v>
      </c>
      <c r="H5099">
        <f t="shared" si="480"/>
        <v>1</v>
      </c>
      <c r="I5099">
        <f t="shared" ca="1" si="481"/>
        <v>4</v>
      </c>
      <c r="J5099" t="str">
        <f t="shared" ca="1" si="482"/>
        <v>At Risk</v>
      </c>
    </row>
    <row r="5100" spans="1:10" x14ac:dyDescent="0.3">
      <c r="A5100" s="10" t="s">
        <v>5884</v>
      </c>
      <c r="B5100" s="2">
        <v>45425</v>
      </c>
      <c r="C5100">
        <v>1</v>
      </c>
      <c r="D5100">
        <v>925.22</v>
      </c>
      <c r="E5100" s="11">
        <f t="shared" ca="1" si="483"/>
        <v>654</v>
      </c>
      <c r="F5100">
        <f t="shared" ca="1" si="478"/>
        <v>1</v>
      </c>
      <c r="G5100">
        <f t="shared" si="479"/>
        <v>1</v>
      </c>
      <c r="H5100">
        <f t="shared" si="480"/>
        <v>1</v>
      </c>
      <c r="I5100">
        <f t="shared" ca="1" si="481"/>
        <v>3</v>
      </c>
      <c r="J5100" t="str">
        <f t="shared" ca="1" si="482"/>
        <v>Lost</v>
      </c>
    </row>
    <row r="5101" spans="1:10" x14ac:dyDescent="0.3">
      <c r="A5101" s="10" t="s">
        <v>660</v>
      </c>
      <c r="B5101" s="2">
        <v>45551</v>
      </c>
      <c r="C5101">
        <v>1</v>
      </c>
      <c r="D5101">
        <v>957.89</v>
      </c>
      <c r="E5101" s="11">
        <f t="shared" ca="1" si="483"/>
        <v>528</v>
      </c>
      <c r="F5101">
        <f t="shared" ca="1" si="478"/>
        <v>1</v>
      </c>
      <c r="G5101">
        <f t="shared" si="479"/>
        <v>1</v>
      </c>
      <c r="H5101">
        <f t="shared" si="480"/>
        <v>1</v>
      </c>
      <c r="I5101">
        <f t="shared" ca="1" si="481"/>
        <v>3</v>
      </c>
      <c r="J5101" t="str">
        <f t="shared" ca="1" si="482"/>
        <v>Lost</v>
      </c>
    </row>
    <row r="5102" spans="1:10" x14ac:dyDescent="0.3">
      <c r="A5102" s="10" t="s">
        <v>5065</v>
      </c>
      <c r="B5102" s="2">
        <v>45533</v>
      </c>
      <c r="C5102">
        <v>1</v>
      </c>
      <c r="D5102">
        <v>72.56</v>
      </c>
      <c r="E5102" s="11">
        <f t="shared" ca="1" si="483"/>
        <v>546</v>
      </c>
      <c r="F5102">
        <f t="shared" ca="1" si="478"/>
        <v>1</v>
      </c>
      <c r="G5102">
        <f t="shared" si="479"/>
        <v>1</v>
      </c>
      <c r="H5102">
        <f t="shared" si="480"/>
        <v>1</v>
      </c>
      <c r="I5102">
        <f t="shared" ca="1" si="481"/>
        <v>3</v>
      </c>
      <c r="J5102" t="str">
        <f t="shared" ca="1" si="482"/>
        <v>Lost</v>
      </c>
    </row>
    <row r="5103" spans="1:10" x14ac:dyDescent="0.3">
      <c r="A5103" s="10" t="s">
        <v>5988</v>
      </c>
      <c r="B5103" s="2">
        <v>45614</v>
      </c>
      <c r="C5103">
        <v>1</v>
      </c>
      <c r="D5103">
        <v>354.73</v>
      </c>
      <c r="E5103" s="11">
        <f t="shared" ca="1" si="483"/>
        <v>465</v>
      </c>
      <c r="F5103">
        <f t="shared" ca="1" si="478"/>
        <v>1</v>
      </c>
      <c r="G5103">
        <f t="shared" si="479"/>
        <v>1</v>
      </c>
      <c r="H5103">
        <f t="shared" si="480"/>
        <v>1</v>
      </c>
      <c r="I5103">
        <f t="shared" ca="1" si="481"/>
        <v>3</v>
      </c>
      <c r="J5103" t="str">
        <f t="shared" ca="1" si="482"/>
        <v>Lost</v>
      </c>
    </row>
    <row r="5104" spans="1:10" x14ac:dyDescent="0.3">
      <c r="A5104" s="10" t="s">
        <v>3914</v>
      </c>
      <c r="B5104" s="2">
        <v>45569</v>
      </c>
      <c r="C5104">
        <v>2</v>
      </c>
      <c r="D5104">
        <v>2269.5700000000002</v>
      </c>
      <c r="E5104" s="11">
        <f t="shared" ca="1" si="483"/>
        <v>510</v>
      </c>
      <c r="F5104">
        <f t="shared" ca="1" si="478"/>
        <v>1</v>
      </c>
      <c r="G5104">
        <f t="shared" si="479"/>
        <v>2</v>
      </c>
      <c r="H5104">
        <f t="shared" si="480"/>
        <v>3</v>
      </c>
      <c r="I5104">
        <f t="shared" ca="1" si="481"/>
        <v>6</v>
      </c>
      <c r="J5104" t="str">
        <f t="shared" ca="1" si="482"/>
        <v>Loyal</v>
      </c>
    </row>
    <row r="5105" spans="1:10" x14ac:dyDescent="0.3">
      <c r="A5105" s="10" t="s">
        <v>1031</v>
      </c>
      <c r="B5105" s="2">
        <v>45549</v>
      </c>
      <c r="C5105">
        <v>5</v>
      </c>
      <c r="D5105">
        <v>1989.9399999999998</v>
      </c>
      <c r="E5105" s="11">
        <f t="shared" ca="1" si="483"/>
        <v>530</v>
      </c>
      <c r="F5105">
        <f t="shared" ca="1" si="478"/>
        <v>1</v>
      </c>
      <c r="G5105">
        <f t="shared" si="479"/>
        <v>3</v>
      </c>
      <c r="H5105">
        <f t="shared" si="480"/>
        <v>2</v>
      </c>
      <c r="I5105">
        <f t="shared" ca="1" si="481"/>
        <v>6</v>
      </c>
      <c r="J5105" t="str">
        <f t="shared" ca="1" si="482"/>
        <v>Loyal</v>
      </c>
    </row>
    <row r="5106" spans="1:10" x14ac:dyDescent="0.3">
      <c r="A5106" s="10" t="s">
        <v>4985</v>
      </c>
      <c r="B5106" s="2">
        <v>45577</v>
      </c>
      <c r="C5106">
        <v>2</v>
      </c>
      <c r="D5106">
        <v>2656.85</v>
      </c>
      <c r="E5106" s="11">
        <f t="shared" ca="1" si="483"/>
        <v>502</v>
      </c>
      <c r="F5106">
        <f t="shared" ca="1" si="478"/>
        <v>1</v>
      </c>
      <c r="G5106">
        <f t="shared" si="479"/>
        <v>2</v>
      </c>
      <c r="H5106">
        <f t="shared" si="480"/>
        <v>3</v>
      </c>
      <c r="I5106">
        <f t="shared" ca="1" si="481"/>
        <v>6</v>
      </c>
      <c r="J5106" t="str">
        <f t="shared" ca="1" si="482"/>
        <v>Loyal</v>
      </c>
    </row>
    <row r="5107" spans="1:10" x14ac:dyDescent="0.3">
      <c r="A5107" s="10" t="s">
        <v>5618</v>
      </c>
      <c r="B5107" s="2">
        <v>45543</v>
      </c>
      <c r="C5107">
        <v>1</v>
      </c>
      <c r="D5107">
        <v>497.76</v>
      </c>
      <c r="E5107" s="11">
        <f t="shared" ca="1" si="483"/>
        <v>536</v>
      </c>
      <c r="F5107">
        <f t="shared" ca="1" si="478"/>
        <v>1</v>
      </c>
      <c r="G5107">
        <f t="shared" si="479"/>
        <v>1</v>
      </c>
      <c r="H5107">
        <f t="shared" si="480"/>
        <v>1</v>
      </c>
      <c r="I5107">
        <f t="shared" ca="1" si="481"/>
        <v>3</v>
      </c>
      <c r="J5107" t="str">
        <f t="shared" ca="1" si="482"/>
        <v>Lost</v>
      </c>
    </row>
    <row r="5108" spans="1:10" x14ac:dyDescent="0.3">
      <c r="A5108" s="10" t="s">
        <v>3788</v>
      </c>
      <c r="B5108" s="2">
        <v>45533</v>
      </c>
      <c r="C5108">
        <v>2</v>
      </c>
      <c r="D5108">
        <v>1338.44</v>
      </c>
      <c r="E5108" s="11">
        <f t="shared" ca="1" si="483"/>
        <v>546</v>
      </c>
      <c r="F5108">
        <f t="shared" ca="1" si="478"/>
        <v>1</v>
      </c>
      <c r="G5108">
        <f t="shared" si="479"/>
        <v>2</v>
      </c>
      <c r="H5108">
        <f t="shared" si="480"/>
        <v>2</v>
      </c>
      <c r="I5108">
        <f t="shared" ca="1" si="481"/>
        <v>5</v>
      </c>
      <c r="J5108" t="str">
        <f t="shared" ca="1" si="482"/>
        <v>Loyal</v>
      </c>
    </row>
    <row r="5109" spans="1:10" x14ac:dyDescent="0.3">
      <c r="A5109" s="10" t="s">
        <v>3070</v>
      </c>
      <c r="B5109" s="2">
        <v>45571</v>
      </c>
      <c r="C5109">
        <v>1</v>
      </c>
      <c r="D5109">
        <v>935.75</v>
      </c>
      <c r="E5109" s="11">
        <f t="shared" ca="1" si="483"/>
        <v>508</v>
      </c>
      <c r="F5109">
        <f t="shared" ca="1" si="478"/>
        <v>1</v>
      </c>
      <c r="G5109">
        <f t="shared" si="479"/>
        <v>1</v>
      </c>
      <c r="H5109">
        <f t="shared" si="480"/>
        <v>1</v>
      </c>
      <c r="I5109">
        <f t="shared" ca="1" si="481"/>
        <v>3</v>
      </c>
      <c r="J5109" t="str">
        <f t="shared" ca="1" si="482"/>
        <v>Lost</v>
      </c>
    </row>
    <row r="5110" spans="1:10" x14ac:dyDescent="0.3">
      <c r="A5110" s="10" t="s">
        <v>1364</v>
      </c>
      <c r="B5110" s="2">
        <v>45653</v>
      </c>
      <c r="C5110">
        <v>2</v>
      </c>
      <c r="D5110">
        <v>3110.93</v>
      </c>
      <c r="E5110" s="11">
        <f t="shared" ca="1" si="483"/>
        <v>426</v>
      </c>
      <c r="F5110">
        <f t="shared" ca="1" si="478"/>
        <v>1</v>
      </c>
      <c r="G5110">
        <f t="shared" si="479"/>
        <v>2</v>
      </c>
      <c r="H5110">
        <f t="shared" si="480"/>
        <v>3</v>
      </c>
      <c r="I5110">
        <f t="shared" ca="1" si="481"/>
        <v>6</v>
      </c>
      <c r="J5110" t="str">
        <f t="shared" ca="1" si="482"/>
        <v>Loyal</v>
      </c>
    </row>
    <row r="5111" spans="1:10" x14ac:dyDescent="0.3">
      <c r="A5111" s="10" t="s">
        <v>5049</v>
      </c>
      <c r="B5111" s="2">
        <v>45650</v>
      </c>
      <c r="C5111">
        <v>1</v>
      </c>
      <c r="D5111">
        <v>351.18</v>
      </c>
      <c r="E5111" s="11">
        <f t="shared" ca="1" si="483"/>
        <v>429</v>
      </c>
      <c r="F5111">
        <f t="shared" ca="1" si="478"/>
        <v>1</v>
      </c>
      <c r="G5111">
        <f t="shared" si="479"/>
        <v>1</v>
      </c>
      <c r="H5111">
        <f t="shared" si="480"/>
        <v>1</v>
      </c>
      <c r="I5111">
        <f t="shared" ca="1" si="481"/>
        <v>3</v>
      </c>
      <c r="J5111" t="str">
        <f t="shared" ca="1" si="482"/>
        <v>Lost</v>
      </c>
    </row>
    <row r="5112" spans="1:10" x14ac:dyDescent="0.3">
      <c r="A5112" s="10" t="s">
        <v>3256</v>
      </c>
      <c r="B5112" s="2">
        <v>45632</v>
      </c>
      <c r="C5112">
        <v>3</v>
      </c>
      <c r="D5112">
        <v>1999.96</v>
      </c>
      <c r="E5112" s="11">
        <f t="shared" ca="1" si="483"/>
        <v>447</v>
      </c>
      <c r="F5112">
        <f t="shared" ca="1" si="478"/>
        <v>1</v>
      </c>
      <c r="G5112">
        <f t="shared" si="479"/>
        <v>3</v>
      </c>
      <c r="H5112">
        <f t="shared" si="480"/>
        <v>2</v>
      </c>
      <c r="I5112">
        <f t="shared" ca="1" si="481"/>
        <v>6</v>
      </c>
      <c r="J5112" t="str">
        <f t="shared" ca="1" si="482"/>
        <v>Loyal</v>
      </c>
    </row>
    <row r="5113" spans="1:10" x14ac:dyDescent="0.3">
      <c r="A5113" s="10" t="s">
        <v>652</v>
      </c>
      <c r="B5113" s="2">
        <v>45587</v>
      </c>
      <c r="C5113">
        <v>1</v>
      </c>
      <c r="D5113">
        <v>2653.87</v>
      </c>
      <c r="E5113" s="11">
        <f t="shared" ca="1" si="483"/>
        <v>492</v>
      </c>
      <c r="F5113">
        <f t="shared" ca="1" si="478"/>
        <v>1</v>
      </c>
      <c r="G5113">
        <f t="shared" si="479"/>
        <v>1</v>
      </c>
      <c r="H5113">
        <f t="shared" si="480"/>
        <v>3</v>
      </c>
      <c r="I5113">
        <f t="shared" ca="1" si="481"/>
        <v>5</v>
      </c>
      <c r="J5113" t="str">
        <f t="shared" ca="1" si="482"/>
        <v>Loyal</v>
      </c>
    </row>
    <row r="5114" spans="1:10" x14ac:dyDescent="0.3">
      <c r="A5114" s="10" t="s">
        <v>69</v>
      </c>
      <c r="B5114" s="2">
        <v>45590</v>
      </c>
      <c r="C5114">
        <v>1</v>
      </c>
      <c r="D5114">
        <v>650</v>
      </c>
      <c r="E5114" s="11">
        <f t="shared" ca="1" si="483"/>
        <v>489</v>
      </c>
      <c r="F5114">
        <f t="shared" ca="1" si="478"/>
        <v>1</v>
      </c>
      <c r="G5114">
        <f t="shared" si="479"/>
        <v>1</v>
      </c>
      <c r="H5114">
        <f t="shared" si="480"/>
        <v>1</v>
      </c>
      <c r="I5114">
        <f t="shared" ca="1" si="481"/>
        <v>3</v>
      </c>
      <c r="J5114" t="str">
        <f t="shared" ca="1" si="482"/>
        <v>Lost</v>
      </c>
    </row>
    <row r="5115" spans="1:10" x14ac:dyDescent="0.3">
      <c r="A5115" s="10" t="s">
        <v>3372</v>
      </c>
      <c r="B5115" s="2">
        <v>45379</v>
      </c>
      <c r="C5115">
        <v>3</v>
      </c>
      <c r="D5115">
        <v>1278.9000000000001</v>
      </c>
      <c r="E5115" s="11">
        <f t="shared" ca="1" si="483"/>
        <v>700</v>
      </c>
      <c r="F5115">
        <f t="shared" ca="1" si="478"/>
        <v>1</v>
      </c>
      <c r="G5115">
        <f t="shared" si="479"/>
        <v>3</v>
      </c>
      <c r="H5115">
        <f t="shared" si="480"/>
        <v>2</v>
      </c>
      <c r="I5115">
        <f t="shared" ca="1" si="481"/>
        <v>6</v>
      </c>
      <c r="J5115" t="str">
        <f t="shared" ca="1" si="482"/>
        <v>Loyal</v>
      </c>
    </row>
    <row r="5116" spans="1:10" x14ac:dyDescent="0.3">
      <c r="A5116" s="10" t="s">
        <v>757</v>
      </c>
      <c r="B5116" s="2">
        <v>45638</v>
      </c>
      <c r="C5116">
        <v>2</v>
      </c>
      <c r="D5116">
        <v>1509.18</v>
      </c>
      <c r="E5116" s="11">
        <f t="shared" ca="1" si="483"/>
        <v>441</v>
      </c>
      <c r="F5116">
        <f t="shared" ca="1" si="478"/>
        <v>1</v>
      </c>
      <c r="G5116">
        <f t="shared" si="479"/>
        <v>2</v>
      </c>
      <c r="H5116">
        <f t="shared" si="480"/>
        <v>2</v>
      </c>
      <c r="I5116">
        <f t="shared" ca="1" si="481"/>
        <v>5</v>
      </c>
      <c r="J5116" t="str">
        <f t="shared" ca="1" si="482"/>
        <v>Loyal</v>
      </c>
    </row>
    <row r="5117" spans="1:10" x14ac:dyDescent="0.3">
      <c r="A5117" s="10" t="s">
        <v>5530</v>
      </c>
      <c r="B5117" s="2">
        <v>45506</v>
      </c>
      <c r="C5117">
        <v>2</v>
      </c>
      <c r="D5117">
        <v>4135.82</v>
      </c>
      <c r="E5117" s="11">
        <f t="shared" ca="1" si="483"/>
        <v>573</v>
      </c>
      <c r="F5117">
        <f t="shared" ca="1" si="478"/>
        <v>1</v>
      </c>
      <c r="G5117">
        <f t="shared" si="479"/>
        <v>2</v>
      </c>
      <c r="H5117">
        <f t="shared" si="480"/>
        <v>3</v>
      </c>
      <c r="I5117">
        <f t="shared" ca="1" si="481"/>
        <v>6</v>
      </c>
      <c r="J5117" t="str">
        <f t="shared" ca="1" si="482"/>
        <v>Loyal</v>
      </c>
    </row>
    <row r="5118" spans="1:10" x14ac:dyDescent="0.3">
      <c r="A5118" s="10" t="s">
        <v>2017</v>
      </c>
      <c r="B5118" s="2">
        <v>45629</v>
      </c>
      <c r="C5118">
        <v>2</v>
      </c>
      <c r="D5118">
        <v>667.17</v>
      </c>
      <c r="E5118" s="11">
        <f t="shared" ca="1" si="483"/>
        <v>450</v>
      </c>
      <c r="F5118">
        <f t="shared" ca="1" si="478"/>
        <v>1</v>
      </c>
      <c r="G5118">
        <f t="shared" si="479"/>
        <v>2</v>
      </c>
      <c r="H5118">
        <f t="shared" si="480"/>
        <v>1</v>
      </c>
      <c r="I5118">
        <f t="shared" ca="1" si="481"/>
        <v>4</v>
      </c>
      <c r="J5118" t="str">
        <f t="shared" ca="1" si="482"/>
        <v>At Risk</v>
      </c>
    </row>
    <row r="5119" spans="1:10" x14ac:dyDescent="0.3">
      <c r="A5119" s="10" t="s">
        <v>5711</v>
      </c>
      <c r="B5119" s="2">
        <v>45527</v>
      </c>
      <c r="C5119">
        <v>1</v>
      </c>
      <c r="D5119">
        <v>910.08</v>
      </c>
      <c r="E5119" s="11">
        <f t="shared" ca="1" si="483"/>
        <v>552</v>
      </c>
      <c r="F5119">
        <f t="shared" ca="1" si="478"/>
        <v>1</v>
      </c>
      <c r="G5119">
        <f t="shared" si="479"/>
        <v>1</v>
      </c>
      <c r="H5119">
        <f t="shared" si="480"/>
        <v>1</v>
      </c>
      <c r="I5119">
        <f t="shared" ca="1" si="481"/>
        <v>3</v>
      </c>
      <c r="J5119" t="str">
        <f t="shared" ca="1" si="482"/>
        <v>Lost</v>
      </c>
    </row>
    <row r="5120" spans="1:10" x14ac:dyDescent="0.3">
      <c r="A5120" s="10" t="s">
        <v>1469</v>
      </c>
      <c r="B5120" s="2">
        <v>45602</v>
      </c>
      <c r="C5120">
        <v>5</v>
      </c>
      <c r="D5120">
        <v>5935.9499999999989</v>
      </c>
      <c r="E5120" s="11">
        <f t="shared" ca="1" si="483"/>
        <v>477</v>
      </c>
      <c r="F5120">
        <f t="shared" ca="1" si="478"/>
        <v>1</v>
      </c>
      <c r="G5120">
        <f t="shared" si="479"/>
        <v>3</v>
      </c>
      <c r="H5120">
        <f t="shared" si="480"/>
        <v>3</v>
      </c>
      <c r="I5120">
        <f t="shared" ca="1" si="481"/>
        <v>7</v>
      </c>
      <c r="J5120" t="str">
        <f t="shared" ca="1" si="482"/>
        <v>Champion</v>
      </c>
    </row>
    <row r="5121" spans="1:10" x14ac:dyDescent="0.3">
      <c r="A5121" s="10" t="s">
        <v>1697</v>
      </c>
      <c r="B5121" s="2">
        <v>45599</v>
      </c>
      <c r="C5121">
        <v>3</v>
      </c>
      <c r="D5121">
        <v>2699.73</v>
      </c>
      <c r="E5121" s="11">
        <f t="shared" ca="1" si="483"/>
        <v>480</v>
      </c>
      <c r="F5121">
        <f t="shared" ca="1" si="478"/>
        <v>1</v>
      </c>
      <c r="G5121">
        <f t="shared" si="479"/>
        <v>3</v>
      </c>
      <c r="H5121">
        <f t="shared" si="480"/>
        <v>3</v>
      </c>
      <c r="I5121">
        <f t="shared" ca="1" si="481"/>
        <v>7</v>
      </c>
      <c r="J5121" t="str">
        <f t="shared" ca="1" si="482"/>
        <v>Champion</v>
      </c>
    </row>
    <row r="5122" spans="1:10" x14ac:dyDescent="0.3">
      <c r="A5122" s="10" t="s">
        <v>490</v>
      </c>
      <c r="B5122" s="2">
        <v>45387</v>
      </c>
      <c r="C5122">
        <v>4</v>
      </c>
      <c r="D5122">
        <v>7357.05</v>
      </c>
      <c r="E5122" s="11">
        <f t="shared" ca="1" si="483"/>
        <v>692</v>
      </c>
      <c r="F5122">
        <f t="shared" ca="1" si="478"/>
        <v>1</v>
      </c>
      <c r="G5122">
        <f t="shared" si="479"/>
        <v>3</v>
      </c>
      <c r="H5122">
        <f t="shared" si="480"/>
        <v>3</v>
      </c>
      <c r="I5122">
        <f t="shared" ca="1" si="481"/>
        <v>7</v>
      </c>
      <c r="J5122" t="str">
        <f t="shared" ca="1" si="482"/>
        <v>Champion</v>
      </c>
    </row>
    <row r="5123" spans="1:10" x14ac:dyDescent="0.3">
      <c r="A5123" s="10" t="s">
        <v>5960</v>
      </c>
      <c r="B5123" s="2">
        <v>45624</v>
      </c>
      <c r="C5123">
        <v>1</v>
      </c>
      <c r="D5123">
        <v>549.32000000000005</v>
      </c>
      <c r="E5123" s="11">
        <f t="shared" ca="1" si="483"/>
        <v>455</v>
      </c>
      <c r="F5123">
        <f t="shared" ref="F5123:F5186" ca="1" si="484">_xlfn.IFS(E5123&lt;100,3,E5123&lt;=200,2,E5123&gt;200,1)</f>
        <v>1</v>
      </c>
      <c r="G5123">
        <f t="shared" ref="G5123:G5186" si="485">_xlfn.IFS(C5123&gt;=3,3,C5123=2,2,C5123=1,1)</f>
        <v>1</v>
      </c>
      <c r="H5123">
        <f t="shared" ref="H5123:H5186" si="486">_xlfn.IFS(D5123&gt;=2000,3,D5123&gt;=1000,2,D5123&lt;1000,1)</f>
        <v>1</v>
      </c>
      <c r="I5123">
        <f t="shared" ref="I5123:I5186" ca="1" si="487">F5123+G5123+H5123</f>
        <v>3</v>
      </c>
      <c r="J5123" t="str">
        <f t="shared" ref="J5123:J5186" ca="1" si="488">_xlfn.IFS(I5123&gt;=7,"Champion",I5123&gt;=5,"Loyal",I5123&gt;=4,"At Risk",I5123&lt;4,"Lost")</f>
        <v>Lost</v>
      </c>
    </row>
    <row r="5124" spans="1:10" x14ac:dyDescent="0.3">
      <c r="A5124" s="10" t="s">
        <v>3753</v>
      </c>
      <c r="B5124" s="2">
        <v>45358</v>
      </c>
      <c r="C5124">
        <v>1</v>
      </c>
      <c r="D5124">
        <v>194.74</v>
      </c>
      <c r="E5124" s="11">
        <f t="shared" ca="1" si="483"/>
        <v>721</v>
      </c>
      <c r="F5124">
        <f t="shared" ca="1" si="484"/>
        <v>1</v>
      </c>
      <c r="G5124">
        <f t="shared" si="485"/>
        <v>1</v>
      </c>
      <c r="H5124">
        <f t="shared" si="486"/>
        <v>1</v>
      </c>
      <c r="I5124">
        <f t="shared" ca="1" si="487"/>
        <v>3</v>
      </c>
      <c r="J5124" t="str">
        <f t="shared" ca="1" si="488"/>
        <v>Lost</v>
      </c>
    </row>
    <row r="5125" spans="1:10" x14ac:dyDescent="0.3">
      <c r="A5125" s="10" t="s">
        <v>2009</v>
      </c>
      <c r="B5125" s="2">
        <v>45370</v>
      </c>
      <c r="C5125">
        <v>2</v>
      </c>
      <c r="D5125">
        <v>1608.32</v>
      </c>
      <c r="E5125" s="11">
        <f t="shared" ref="E5125:E5188" ca="1" si="489">TODAY()-B5125</f>
        <v>709</v>
      </c>
      <c r="F5125">
        <f t="shared" ca="1" si="484"/>
        <v>1</v>
      </c>
      <c r="G5125">
        <f t="shared" si="485"/>
        <v>2</v>
      </c>
      <c r="H5125">
        <f t="shared" si="486"/>
        <v>2</v>
      </c>
      <c r="I5125">
        <f t="shared" ca="1" si="487"/>
        <v>5</v>
      </c>
      <c r="J5125" t="str">
        <f t="shared" ca="1" si="488"/>
        <v>Loyal</v>
      </c>
    </row>
    <row r="5126" spans="1:10" x14ac:dyDescent="0.3">
      <c r="A5126" s="10" t="s">
        <v>2442</v>
      </c>
      <c r="B5126" s="2">
        <v>45580</v>
      </c>
      <c r="C5126">
        <v>2</v>
      </c>
      <c r="D5126">
        <v>1361.6100000000001</v>
      </c>
      <c r="E5126" s="11">
        <f t="shared" ca="1" si="489"/>
        <v>499</v>
      </c>
      <c r="F5126">
        <f t="shared" ca="1" si="484"/>
        <v>1</v>
      </c>
      <c r="G5126">
        <f t="shared" si="485"/>
        <v>2</v>
      </c>
      <c r="H5126">
        <f t="shared" si="486"/>
        <v>2</v>
      </c>
      <c r="I5126">
        <f t="shared" ca="1" si="487"/>
        <v>5</v>
      </c>
      <c r="J5126" t="str">
        <f t="shared" ca="1" si="488"/>
        <v>Loyal</v>
      </c>
    </row>
    <row r="5127" spans="1:10" x14ac:dyDescent="0.3">
      <c r="A5127" s="10" t="s">
        <v>5063</v>
      </c>
      <c r="B5127" s="2">
        <v>45426</v>
      </c>
      <c r="C5127">
        <v>2</v>
      </c>
      <c r="D5127">
        <v>1676.51</v>
      </c>
      <c r="E5127" s="11">
        <f t="shared" ca="1" si="489"/>
        <v>653</v>
      </c>
      <c r="F5127">
        <f t="shared" ca="1" si="484"/>
        <v>1</v>
      </c>
      <c r="G5127">
        <f t="shared" si="485"/>
        <v>2</v>
      </c>
      <c r="H5127">
        <f t="shared" si="486"/>
        <v>2</v>
      </c>
      <c r="I5127">
        <f t="shared" ca="1" si="487"/>
        <v>5</v>
      </c>
      <c r="J5127" t="str">
        <f t="shared" ca="1" si="488"/>
        <v>Loyal</v>
      </c>
    </row>
    <row r="5128" spans="1:10" x14ac:dyDescent="0.3">
      <c r="A5128" s="10" t="s">
        <v>409</v>
      </c>
      <c r="B5128" s="2">
        <v>45653</v>
      </c>
      <c r="C5128">
        <v>3</v>
      </c>
      <c r="D5128">
        <v>8183.65</v>
      </c>
      <c r="E5128" s="11">
        <f t="shared" ca="1" si="489"/>
        <v>426</v>
      </c>
      <c r="F5128">
        <f t="shared" ca="1" si="484"/>
        <v>1</v>
      </c>
      <c r="G5128">
        <f t="shared" si="485"/>
        <v>3</v>
      </c>
      <c r="H5128">
        <f t="shared" si="486"/>
        <v>3</v>
      </c>
      <c r="I5128">
        <f t="shared" ca="1" si="487"/>
        <v>7</v>
      </c>
      <c r="J5128" t="str">
        <f t="shared" ca="1" si="488"/>
        <v>Champion</v>
      </c>
    </row>
    <row r="5129" spans="1:10" x14ac:dyDescent="0.3">
      <c r="A5129" s="10" t="s">
        <v>3200</v>
      </c>
      <c r="B5129" s="2">
        <v>45390</v>
      </c>
      <c r="C5129">
        <v>1</v>
      </c>
      <c r="D5129">
        <v>557.91</v>
      </c>
      <c r="E5129" s="11">
        <f t="shared" ca="1" si="489"/>
        <v>689</v>
      </c>
      <c r="F5129">
        <f t="shared" ca="1" si="484"/>
        <v>1</v>
      </c>
      <c r="G5129">
        <f t="shared" si="485"/>
        <v>1</v>
      </c>
      <c r="H5129">
        <f t="shared" si="486"/>
        <v>1</v>
      </c>
      <c r="I5129">
        <f t="shared" ca="1" si="487"/>
        <v>3</v>
      </c>
      <c r="J5129" t="str">
        <f t="shared" ca="1" si="488"/>
        <v>Lost</v>
      </c>
    </row>
    <row r="5130" spans="1:10" x14ac:dyDescent="0.3">
      <c r="A5130" s="10" t="s">
        <v>3879</v>
      </c>
      <c r="B5130" s="2">
        <v>45466</v>
      </c>
      <c r="C5130">
        <v>1</v>
      </c>
      <c r="D5130">
        <v>1100.56</v>
      </c>
      <c r="E5130" s="11">
        <f t="shared" ca="1" si="489"/>
        <v>613</v>
      </c>
      <c r="F5130">
        <f t="shared" ca="1" si="484"/>
        <v>1</v>
      </c>
      <c r="G5130">
        <f t="shared" si="485"/>
        <v>1</v>
      </c>
      <c r="H5130">
        <f t="shared" si="486"/>
        <v>2</v>
      </c>
      <c r="I5130">
        <f t="shared" ca="1" si="487"/>
        <v>4</v>
      </c>
      <c r="J5130" t="str">
        <f t="shared" ca="1" si="488"/>
        <v>At Risk</v>
      </c>
    </row>
    <row r="5131" spans="1:10" x14ac:dyDescent="0.3">
      <c r="A5131" s="10" t="s">
        <v>410</v>
      </c>
      <c r="B5131" s="2">
        <v>45522</v>
      </c>
      <c r="C5131">
        <v>3</v>
      </c>
      <c r="D5131">
        <v>3470.66</v>
      </c>
      <c r="E5131" s="11">
        <f t="shared" ca="1" si="489"/>
        <v>557</v>
      </c>
      <c r="F5131">
        <f t="shared" ca="1" si="484"/>
        <v>1</v>
      </c>
      <c r="G5131">
        <f t="shared" si="485"/>
        <v>3</v>
      </c>
      <c r="H5131">
        <f t="shared" si="486"/>
        <v>3</v>
      </c>
      <c r="I5131">
        <f t="shared" ca="1" si="487"/>
        <v>7</v>
      </c>
      <c r="J5131" t="str">
        <f t="shared" ca="1" si="488"/>
        <v>Champion</v>
      </c>
    </row>
    <row r="5132" spans="1:10" x14ac:dyDescent="0.3">
      <c r="A5132" s="10" t="s">
        <v>5128</v>
      </c>
      <c r="B5132" s="2">
        <v>45412</v>
      </c>
      <c r="C5132">
        <v>1</v>
      </c>
      <c r="D5132">
        <v>210.6</v>
      </c>
      <c r="E5132" s="11">
        <f t="shared" ca="1" si="489"/>
        <v>667</v>
      </c>
      <c r="F5132">
        <f t="shared" ca="1" si="484"/>
        <v>1</v>
      </c>
      <c r="G5132">
        <f t="shared" si="485"/>
        <v>1</v>
      </c>
      <c r="H5132">
        <f t="shared" si="486"/>
        <v>1</v>
      </c>
      <c r="I5132">
        <f t="shared" ca="1" si="487"/>
        <v>3</v>
      </c>
      <c r="J5132" t="str">
        <f t="shared" ca="1" si="488"/>
        <v>Lost</v>
      </c>
    </row>
    <row r="5133" spans="1:10" x14ac:dyDescent="0.3">
      <c r="A5133" s="10" t="s">
        <v>3400</v>
      </c>
      <c r="B5133" s="2">
        <v>45329</v>
      </c>
      <c r="C5133">
        <v>1</v>
      </c>
      <c r="D5133">
        <v>1532.35</v>
      </c>
      <c r="E5133" s="11">
        <f t="shared" ca="1" si="489"/>
        <v>750</v>
      </c>
      <c r="F5133">
        <f t="shared" ca="1" si="484"/>
        <v>1</v>
      </c>
      <c r="G5133">
        <f t="shared" si="485"/>
        <v>1</v>
      </c>
      <c r="H5133">
        <f t="shared" si="486"/>
        <v>2</v>
      </c>
      <c r="I5133">
        <f t="shared" ca="1" si="487"/>
        <v>4</v>
      </c>
      <c r="J5133" t="str">
        <f t="shared" ca="1" si="488"/>
        <v>At Risk</v>
      </c>
    </row>
    <row r="5134" spans="1:10" x14ac:dyDescent="0.3">
      <c r="A5134" s="10" t="s">
        <v>205</v>
      </c>
      <c r="B5134" s="2">
        <v>45649</v>
      </c>
      <c r="C5134">
        <v>2</v>
      </c>
      <c r="D5134">
        <v>2825.6800000000003</v>
      </c>
      <c r="E5134" s="11">
        <f t="shared" ca="1" si="489"/>
        <v>430</v>
      </c>
      <c r="F5134">
        <f t="shared" ca="1" si="484"/>
        <v>1</v>
      </c>
      <c r="G5134">
        <f t="shared" si="485"/>
        <v>2</v>
      </c>
      <c r="H5134">
        <f t="shared" si="486"/>
        <v>3</v>
      </c>
      <c r="I5134">
        <f t="shared" ca="1" si="487"/>
        <v>6</v>
      </c>
      <c r="J5134" t="str">
        <f t="shared" ca="1" si="488"/>
        <v>Loyal</v>
      </c>
    </row>
    <row r="5135" spans="1:10" x14ac:dyDescent="0.3">
      <c r="A5135" s="10" t="s">
        <v>3999</v>
      </c>
      <c r="B5135" s="2">
        <v>45434</v>
      </c>
      <c r="C5135">
        <v>2</v>
      </c>
      <c r="D5135">
        <v>1386.77</v>
      </c>
      <c r="E5135" s="11">
        <f t="shared" ca="1" si="489"/>
        <v>645</v>
      </c>
      <c r="F5135">
        <f t="shared" ca="1" si="484"/>
        <v>1</v>
      </c>
      <c r="G5135">
        <f t="shared" si="485"/>
        <v>2</v>
      </c>
      <c r="H5135">
        <f t="shared" si="486"/>
        <v>2</v>
      </c>
      <c r="I5135">
        <f t="shared" ca="1" si="487"/>
        <v>5</v>
      </c>
      <c r="J5135" t="str">
        <f t="shared" ca="1" si="488"/>
        <v>Loyal</v>
      </c>
    </row>
    <row r="5136" spans="1:10" x14ac:dyDescent="0.3">
      <c r="A5136" s="10" t="s">
        <v>1927</v>
      </c>
      <c r="B5136" s="2">
        <v>45379</v>
      </c>
      <c r="C5136">
        <v>1</v>
      </c>
      <c r="D5136">
        <v>98.44</v>
      </c>
      <c r="E5136" s="11">
        <f t="shared" ca="1" si="489"/>
        <v>700</v>
      </c>
      <c r="F5136">
        <f t="shared" ca="1" si="484"/>
        <v>1</v>
      </c>
      <c r="G5136">
        <f t="shared" si="485"/>
        <v>1</v>
      </c>
      <c r="H5136">
        <f t="shared" si="486"/>
        <v>1</v>
      </c>
      <c r="I5136">
        <f t="shared" ca="1" si="487"/>
        <v>3</v>
      </c>
      <c r="J5136" t="str">
        <f t="shared" ca="1" si="488"/>
        <v>Lost</v>
      </c>
    </row>
    <row r="5137" spans="1:10" x14ac:dyDescent="0.3">
      <c r="A5137" s="10" t="s">
        <v>4607</v>
      </c>
      <c r="B5137" s="2">
        <v>45365</v>
      </c>
      <c r="C5137">
        <v>1</v>
      </c>
      <c r="D5137">
        <v>951.59</v>
      </c>
      <c r="E5137" s="11">
        <f t="shared" ca="1" si="489"/>
        <v>714</v>
      </c>
      <c r="F5137">
        <f t="shared" ca="1" si="484"/>
        <v>1</v>
      </c>
      <c r="G5137">
        <f t="shared" si="485"/>
        <v>1</v>
      </c>
      <c r="H5137">
        <f t="shared" si="486"/>
        <v>1</v>
      </c>
      <c r="I5137">
        <f t="shared" ca="1" si="487"/>
        <v>3</v>
      </c>
      <c r="J5137" t="str">
        <f t="shared" ca="1" si="488"/>
        <v>Lost</v>
      </c>
    </row>
    <row r="5138" spans="1:10" x14ac:dyDescent="0.3">
      <c r="A5138" s="10" t="s">
        <v>3850</v>
      </c>
      <c r="B5138" s="2">
        <v>45546</v>
      </c>
      <c r="C5138">
        <v>2</v>
      </c>
      <c r="D5138">
        <v>1658.92</v>
      </c>
      <c r="E5138" s="11">
        <f t="shared" ca="1" si="489"/>
        <v>533</v>
      </c>
      <c r="F5138">
        <f t="shared" ca="1" si="484"/>
        <v>1</v>
      </c>
      <c r="G5138">
        <f t="shared" si="485"/>
        <v>2</v>
      </c>
      <c r="H5138">
        <f t="shared" si="486"/>
        <v>2</v>
      </c>
      <c r="I5138">
        <f t="shared" ca="1" si="487"/>
        <v>5</v>
      </c>
      <c r="J5138" t="str">
        <f t="shared" ca="1" si="488"/>
        <v>Loyal</v>
      </c>
    </row>
    <row r="5139" spans="1:10" x14ac:dyDescent="0.3">
      <c r="A5139" s="10" t="s">
        <v>5466</v>
      </c>
      <c r="B5139" s="2">
        <v>45521</v>
      </c>
      <c r="C5139">
        <v>1</v>
      </c>
      <c r="D5139">
        <v>183.61</v>
      </c>
      <c r="E5139" s="11">
        <f t="shared" ca="1" si="489"/>
        <v>558</v>
      </c>
      <c r="F5139">
        <f t="shared" ca="1" si="484"/>
        <v>1</v>
      </c>
      <c r="G5139">
        <f t="shared" si="485"/>
        <v>1</v>
      </c>
      <c r="H5139">
        <f t="shared" si="486"/>
        <v>1</v>
      </c>
      <c r="I5139">
        <f t="shared" ca="1" si="487"/>
        <v>3</v>
      </c>
      <c r="J5139" t="str">
        <f t="shared" ca="1" si="488"/>
        <v>Lost</v>
      </c>
    </row>
    <row r="5140" spans="1:10" x14ac:dyDescent="0.3">
      <c r="A5140" s="10" t="s">
        <v>5861</v>
      </c>
      <c r="B5140" s="2">
        <v>45354</v>
      </c>
      <c r="C5140">
        <v>1</v>
      </c>
      <c r="D5140">
        <v>282.99</v>
      </c>
      <c r="E5140" s="11">
        <f t="shared" ca="1" si="489"/>
        <v>725</v>
      </c>
      <c r="F5140">
        <f t="shared" ca="1" si="484"/>
        <v>1</v>
      </c>
      <c r="G5140">
        <f t="shared" si="485"/>
        <v>1</v>
      </c>
      <c r="H5140">
        <f t="shared" si="486"/>
        <v>1</v>
      </c>
      <c r="I5140">
        <f t="shared" ca="1" si="487"/>
        <v>3</v>
      </c>
      <c r="J5140" t="str">
        <f t="shared" ca="1" si="488"/>
        <v>Lost</v>
      </c>
    </row>
    <row r="5141" spans="1:10" x14ac:dyDescent="0.3">
      <c r="A5141" s="10" t="s">
        <v>4997</v>
      </c>
      <c r="B5141" s="2">
        <v>45614</v>
      </c>
      <c r="C5141">
        <v>2</v>
      </c>
      <c r="D5141">
        <v>2085.54</v>
      </c>
      <c r="E5141" s="11">
        <f t="shared" ca="1" si="489"/>
        <v>465</v>
      </c>
      <c r="F5141">
        <f t="shared" ca="1" si="484"/>
        <v>1</v>
      </c>
      <c r="G5141">
        <f t="shared" si="485"/>
        <v>2</v>
      </c>
      <c r="H5141">
        <f t="shared" si="486"/>
        <v>3</v>
      </c>
      <c r="I5141">
        <f t="shared" ca="1" si="487"/>
        <v>6</v>
      </c>
      <c r="J5141" t="str">
        <f t="shared" ca="1" si="488"/>
        <v>Loyal</v>
      </c>
    </row>
    <row r="5142" spans="1:10" x14ac:dyDescent="0.3">
      <c r="A5142" s="10" t="s">
        <v>3243</v>
      </c>
      <c r="B5142" s="2">
        <v>45357</v>
      </c>
      <c r="C5142">
        <v>1</v>
      </c>
      <c r="D5142">
        <v>1967.98</v>
      </c>
      <c r="E5142" s="11">
        <f t="shared" ca="1" si="489"/>
        <v>722</v>
      </c>
      <c r="F5142">
        <f t="shared" ca="1" si="484"/>
        <v>1</v>
      </c>
      <c r="G5142">
        <f t="shared" si="485"/>
        <v>1</v>
      </c>
      <c r="H5142">
        <f t="shared" si="486"/>
        <v>2</v>
      </c>
      <c r="I5142">
        <f t="shared" ca="1" si="487"/>
        <v>4</v>
      </c>
      <c r="J5142" t="str">
        <f t="shared" ca="1" si="488"/>
        <v>At Risk</v>
      </c>
    </row>
    <row r="5143" spans="1:10" x14ac:dyDescent="0.3">
      <c r="A5143" s="10" t="s">
        <v>3334</v>
      </c>
      <c r="B5143" s="2">
        <v>45647</v>
      </c>
      <c r="C5143">
        <v>2</v>
      </c>
      <c r="D5143">
        <v>2564.19</v>
      </c>
      <c r="E5143" s="11">
        <f t="shared" ca="1" si="489"/>
        <v>432</v>
      </c>
      <c r="F5143">
        <f t="shared" ca="1" si="484"/>
        <v>1</v>
      </c>
      <c r="G5143">
        <f t="shared" si="485"/>
        <v>2</v>
      </c>
      <c r="H5143">
        <f t="shared" si="486"/>
        <v>3</v>
      </c>
      <c r="I5143">
        <f t="shared" ca="1" si="487"/>
        <v>6</v>
      </c>
      <c r="J5143" t="str">
        <f t="shared" ca="1" si="488"/>
        <v>Loyal</v>
      </c>
    </row>
    <row r="5144" spans="1:10" x14ac:dyDescent="0.3">
      <c r="A5144" s="10" t="s">
        <v>2379</v>
      </c>
      <c r="B5144" s="2">
        <v>45572</v>
      </c>
      <c r="C5144">
        <v>1</v>
      </c>
      <c r="D5144">
        <v>1082.7</v>
      </c>
      <c r="E5144" s="11">
        <f t="shared" ca="1" si="489"/>
        <v>507</v>
      </c>
      <c r="F5144">
        <f t="shared" ca="1" si="484"/>
        <v>1</v>
      </c>
      <c r="G5144">
        <f t="shared" si="485"/>
        <v>1</v>
      </c>
      <c r="H5144">
        <f t="shared" si="486"/>
        <v>2</v>
      </c>
      <c r="I5144">
        <f t="shared" ca="1" si="487"/>
        <v>4</v>
      </c>
      <c r="J5144" t="str">
        <f t="shared" ca="1" si="488"/>
        <v>At Risk</v>
      </c>
    </row>
    <row r="5145" spans="1:10" x14ac:dyDescent="0.3">
      <c r="A5145" s="10" t="s">
        <v>5459</v>
      </c>
      <c r="B5145" s="2">
        <v>45563</v>
      </c>
      <c r="C5145">
        <v>1</v>
      </c>
      <c r="D5145">
        <v>1336.62</v>
      </c>
      <c r="E5145" s="11">
        <f t="shared" ca="1" si="489"/>
        <v>516</v>
      </c>
      <c r="F5145">
        <f t="shared" ca="1" si="484"/>
        <v>1</v>
      </c>
      <c r="G5145">
        <f t="shared" si="485"/>
        <v>1</v>
      </c>
      <c r="H5145">
        <f t="shared" si="486"/>
        <v>2</v>
      </c>
      <c r="I5145">
        <f t="shared" ca="1" si="487"/>
        <v>4</v>
      </c>
      <c r="J5145" t="str">
        <f t="shared" ca="1" si="488"/>
        <v>At Risk</v>
      </c>
    </row>
    <row r="5146" spans="1:10" x14ac:dyDescent="0.3">
      <c r="A5146" s="10" t="s">
        <v>2678</v>
      </c>
      <c r="B5146" s="2">
        <v>45560</v>
      </c>
      <c r="C5146">
        <v>2</v>
      </c>
      <c r="D5146">
        <v>2507.7399999999998</v>
      </c>
      <c r="E5146" s="11">
        <f t="shared" ca="1" si="489"/>
        <v>519</v>
      </c>
      <c r="F5146">
        <f t="shared" ca="1" si="484"/>
        <v>1</v>
      </c>
      <c r="G5146">
        <f t="shared" si="485"/>
        <v>2</v>
      </c>
      <c r="H5146">
        <f t="shared" si="486"/>
        <v>3</v>
      </c>
      <c r="I5146">
        <f t="shared" ca="1" si="487"/>
        <v>6</v>
      </c>
      <c r="J5146" t="str">
        <f t="shared" ca="1" si="488"/>
        <v>Loyal</v>
      </c>
    </row>
    <row r="5147" spans="1:10" x14ac:dyDescent="0.3">
      <c r="A5147" s="10" t="s">
        <v>1234</v>
      </c>
      <c r="B5147" s="2">
        <v>45611</v>
      </c>
      <c r="C5147">
        <v>1</v>
      </c>
      <c r="D5147">
        <v>2377.9</v>
      </c>
      <c r="E5147" s="11">
        <f t="shared" ca="1" si="489"/>
        <v>468</v>
      </c>
      <c r="F5147">
        <f t="shared" ca="1" si="484"/>
        <v>1</v>
      </c>
      <c r="G5147">
        <f t="shared" si="485"/>
        <v>1</v>
      </c>
      <c r="H5147">
        <f t="shared" si="486"/>
        <v>3</v>
      </c>
      <c r="I5147">
        <f t="shared" ca="1" si="487"/>
        <v>5</v>
      </c>
      <c r="J5147" t="str">
        <f t="shared" ca="1" si="488"/>
        <v>Loyal</v>
      </c>
    </row>
    <row r="5148" spans="1:10" x14ac:dyDescent="0.3">
      <c r="A5148" s="10" t="s">
        <v>683</v>
      </c>
      <c r="B5148" s="2">
        <v>45613</v>
      </c>
      <c r="C5148">
        <v>1</v>
      </c>
      <c r="D5148">
        <v>1052.94</v>
      </c>
      <c r="E5148" s="11">
        <f t="shared" ca="1" si="489"/>
        <v>466</v>
      </c>
      <c r="F5148">
        <f t="shared" ca="1" si="484"/>
        <v>1</v>
      </c>
      <c r="G5148">
        <f t="shared" si="485"/>
        <v>1</v>
      </c>
      <c r="H5148">
        <f t="shared" si="486"/>
        <v>2</v>
      </c>
      <c r="I5148">
        <f t="shared" ca="1" si="487"/>
        <v>4</v>
      </c>
      <c r="J5148" t="str">
        <f t="shared" ca="1" si="488"/>
        <v>At Risk</v>
      </c>
    </row>
    <row r="5149" spans="1:10" x14ac:dyDescent="0.3">
      <c r="A5149" s="10" t="s">
        <v>5073</v>
      </c>
      <c r="B5149" s="2">
        <v>45422</v>
      </c>
      <c r="C5149">
        <v>1</v>
      </c>
      <c r="D5149">
        <v>1136.24</v>
      </c>
      <c r="E5149" s="11">
        <f t="shared" ca="1" si="489"/>
        <v>657</v>
      </c>
      <c r="F5149">
        <f t="shared" ca="1" si="484"/>
        <v>1</v>
      </c>
      <c r="G5149">
        <f t="shared" si="485"/>
        <v>1</v>
      </c>
      <c r="H5149">
        <f t="shared" si="486"/>
        <v>2</v>
      </c>
      <c r="I5149">
        <f t="shared" ca="1" si="487"/>
        <v>4</v>
      </c>
      <c r="J5149" t="str">
        <f t="shared" ca="1" si="488"/>
        <v>At Risk</v>
      </c>
    </row>
    <row r="5150" spans="1:10" x14ac:dyDescent="0.3">
      <c r="A5150" s="10" t="s">
        <v>4943</v>
      </c>
      <c r="B5150" s="2">
        <v>45293</v>
      </c>
      <c r="C5150">
        <v>1</v>
      </c>
      <c r="D5150">
        <v>826.2</v>
      </c>
      <c r="E5150" s="11">
        <f t="shared" ca="1" si="489"/>
        <v>786</v>
      </c>
      <c r="F5150">
        <f t="shared" ca="1" si="484"/>
        <v>1</v>
      </c>
      <c r="G5150">
        <f t="shared" si="485"/>
        <v>1</v>
      </c>
      <c r="H5150">
        <f t="shared" si="486"/>
        <v>1</v>
      </c>
      <c r="I5150">
        <f t="shared" ca="1" si="487"/>
        <v>3</v>
      </c>
      <c r="J5150" t="str">
        <f t="shared" ca="1" si="488"/>
        <v>Lost</v>
      </c>
    </row>
    <row r="5151" spans="1:10" x14ac:dyDescent="0.3">
      <c r="A5151" s="10" t="s">
        <v>3055</v>
      </c>
      <c r="B5151" s="2">
        <v>45556</v>
      </c>
      <c r="C5151">
        <v>2</v>
      </c>
      <c r="D5151">
        <v>4475.04</v>
      </c>
      <c r="E5151" s="11">
        <f t="shared" ca="1" si="489"/>
        <v>523</v>
      </c>
      <c r="F5151">
        <f t="shared" ca="1" si="484"/>
        <v>1</v>
      </c>
      <c r="G5151">
        <f t="shared" si="485"/>
        <v>2</v>
      </c>
      <c r="H5151">
        <f t="shared" si="486"/>
        <v>3</v>
      </c>
      <c r="I5151">
        <f t="shared" ca="1" si="487"/>
        <v>6</v>
      </c>
      <c r="J5151" t="str">
        <f t="shared" ca="1" si="488"/>
        <v>Loyal</v>
      </c>
    </row>
    <row r="5152" spans="1:10" x14ac:dyDescent="0.3">
      <c r="A5152" s="10" t="s">
        <v>916</v>
      </c>
      <c r="B5152" s="2">
        <v>45524</v>
      </c>
      <c r="C5152">
        <v>2</v>
      </c>
      <c r="D5152">
        <v>788.28</v>
      </c>
      <c r="E5152" s="11">
        <f t="shared" ca="1" si="489"/>
        <v>555</v>
      </c>
      <c r="F5152">
        <f t="shared" ca="1" si="484"/>
        <v>1</v>
      </c>
      <c r="G5152">
        <f t="shared" si="485"/>
        <v>2</v>
      </c>
      <c r="H5152">
        <f t="shared" si="486"/>
        <v>1</v>
      </c>
      <c r="I5152">
        <f t="shared" ca="1" si="487"/>
        <v>4</v>
      </c>
      <c r="J5152" t="str">
        <f t="shared" ca="1" si="488"/>
        <v>At Risk</v>
      </c>
    </row>
    <row r="5153" spans="1:10" x14ac:dyDescent="0.3">
      <c r="A5153" s="10" t="s">
        <v>5212</v>
      </c>
      <c r="B5153" s="2">
        <v>45545</v>
      </c>
      <c r="C5153">
        <v>2</v>
      </c>
      <c r="D5153">
        <v>2612.37</v>
      </c>
      <c r="E5153" s="11">
        <f t="shared" ca="1" si="489"/>
        <v>534</v>
      </c>
      <c r="F5153">
        <f t="shared" ca="1" si="484"/>
        <v>1</v>
      </c>
      <c r="G5153">
        <f t="shared" si="485"/>
        <v>2</v>
      </c>
      <c r="H5153">
        <f t="shared" si="486"/>
        <v>3</v>
      </c>
      <c r="I5153">
        <f t="shared" ca="1" si="487"/>
        <v>6</v>
      </c>
      <c r="J5153" t="str">
        <f t="shared" ca="1" si="488"/>
        <v>Loyal</v>
      </c>
    </row>
    <row r="5154" spans="1:10" x14ac:dyDescent="0.3">
      <c r="A5154" s="10" t="s">
        <v>5726</v>
      </c>
      <c r="B5154" s="2">
        <v>45328</v>
      </c>
      <c r="C5154">
        <v>1</v>
      </c>
      <c r="D5154">
        <v>393.76</v>
      </c>
      <c r="E5154" s="11">
        <f t="shared" ca="1" si="489"/>
        <v>751</v>
      </c>
      <c r="F5154">
        <f t="shared" ca="1" si="484"/>
        <v>1</v>
      </c>
      <c r="G5154">
        <f t="shared" si="485"/>
        <v>1</v>
      </c>
      <c r="H5154">
        <f t="shared" si="486"/>
        <v>1</v>
      </c>
      <c r="I5154">
        <f t="shared" ca="1" si="487"/>
        <v>3</v>
      </c>
      <c r="J5154" t="str">
        <f t="shared" ca="1" si="488"/>
        <v>Lost</v>
      </c>
    </row>
    <row r="5155" spans="1:10" x14ac:dyDescent="0.3">
      <c r="A5155" s="10" t="s">
        <v>5558</v>
      </c>
      <c r="B5155" s="2">
        <v>45453</v>
      </c>
      <c r="C5155">
        <v>1</v>
      </c>
      <c r="D5155">
        <v>1508.86</v>
      </c>
      <c r="E5155" s="11">
        <f t="shared" ca="1" si="489"/>
        <v>626</v>
      </c>
      <c r="F5155">
        <f t="shared" ca="1" si="484"/>
        <v>1</v>
      </c>
      <c r="G5155">
        <f t="shared" si="485"/>
        <v>1</v>
      </c>
      <c r="H5155">
        <f t="shared" si="486"/>
        <v>2</v>
      </c>
      <c r="I5155">
        <f t="shared" ca="1" si="487"/>
        <v>4</v>
      </c>
      <c r="J5155" t="str">
        <f t="shared" ca="1" si="488"/>
        <v>At Risk</v>
      </c>
    </row>
    <row r="5156" spans="1:10" x14ac:dyDescent="0.3">
      <c r="A5156" s="10" t="s">
        <v>3422</v>
      </c>
      <c r="B5156" s="2">
        <v>45579</v>
      </c>
      <c r="C5156">
        <v>2</v>
      </c>
      <c r="D5156">
        <v>3679.91</v>
      </c>
      <c r="E5156" s="11">
        <f t="shared" ca="1" si="489"/>
        <v>500</v>
      </c>
      <c r="F5156">
        <f t="shared" ca="1" si="484"/>
        <v>1</v>
      </c>
      <c r="G5156">
        <f t="shared" si="485"/>
        <v>2</v>
      </c>
      <c r="H5156">
        <f t="shared" si="486"/>
        <v>3</v>
      </c>
      <c r="I5156">
        <f t="shared" ca="1" si="487"/>
        <v>6</v>
      </c>
      <c r="J5156" t="str">
        <f t="shared" ca="1" si="488"/>
        <v>Loyal</v>
      </c>
    </row>
    <row r="5157" spans="1:10" x14ac:dyDescent="0.3">
      <c r="A5157" s="10" t="s">
        <v>4432</v>
      </c>
      <c r="B5157" s="2">
        <v>45579</v>
      </c>
      <c r="C5157">
        <v>1</v>
      </c>
      <c r="D5157">
        <v>349.44</v>
      </c>
      <c r="E5157" s="11">
        <f t="shared" ca="1" si="489"/>
        <v>500</v>
      </c>
      <c r="F5157">
        <f t="shared" ca="1" si="484"/>
        <v>1</v>
      </c>
      <c r="G5157">
        <f t="shared" si="485"/>
        <v>1</v>
      </c>
      <c r="H5157">
        <f t="shared" si="486"/>
        <v>1</v>
      </c>
      <c r="I5157">
        <f t="shared" ca="1" si="487"/>
        <v>3</v>
      </c>
      <c r="J5157" t="str">
        <f t="shared" ca="1" si="488"/>
        <v>Lost</v>
      </c>
    </row>
    <row r="5158" spans="1:10" x14ac:dyDescent="0.3">
      <c r="A5158" s="10" t="s">
        <v>647</v>
      </c>
      <c r="B5158" s="2">
        <v>45493</v>
      </c>
      <c r="C5158">
        <v>2</v>
      </c>
      <c r="D5158">
        <v>2266.41</v>
      </c>
      <c r="E5158" s="11">
        <f t="shared" ca="1" si="489"/>
        <v>586</v>
      </c>
      <c r="F5158">
        <f t="shared" ca="1" si="484"/>
        <v>1</v>
      </c>
      <c r="G5158">
        <f t="shared" si="485"/>
        <v>2</v>
      </c>
      <c r="H5158">
        <f t="shared" si="486"/>
        <v>3</v>
      </c>
      <c r="I5158">
        <f t="shared" ca="1" si="487"/>
        <v>6</v>
      </c>
      <c r="J5158" t="str">
        <f t="shared" ca="1" si="488"/>
        <v>Loyal</v>
      </c>
    </row>
    <row r="5159" spans="1:10" x14ac:dyDescent="0.3">
      <c r="A5159" s="10" t="s">
        <v>5721</v>
      </c>
      <c r="B5159" s="2">
        <v>45400</v>
      </c>
      <c r="C5159">
        <v>1</v>
      </c>
      <c r="D5159">
        <v>1857.59</v>
      </c>
      <c r="E5159" s="11">
        <f t="shared" ca="1" si="489"/>
        <v>679</v>
      </c>
      <c r="F5159">
        <f t="shared" ca="1" si="484"/>
        <v>1</v>
      </c>
      <c r="G5159">
        <f t="shared" si="485"/>
        <v>1</v>
      </c>
      <c r="H5159">
        <f t="shared" si="486"/>
        <v>2</v>
      </c>
      <c r="I5159">
        <f t="shared" ca="1" si="487"/>
        <v>4</v>
      </c>
      <c r="J5159" t="str">
        <f t="shared" ca="1" si="488"/>
        <v>At Risk</v>
      </c>
    </row>
    <row r="5160" spans="1:10" x14ac:dyDescent="0.3">
      <c r="A5160" s="10" t="s">
        <v>2083</v>
      </c>
      <c r="B5160" s="2">
        <v>45378</v>
      </c>
      <c r="C5160">
        <v>2</v>
      </c>
      <c r="D5160">
        <v>2440.4699999999998</v>
      </c>
      <c r="E5160" s="11">
        <f t="shared" ca="1" si="489"/>
        <v>701</v>
      </c>
      <c r="F5160">
        <f t="shared" ca="1" si="484"/>
        <v>1</v>
      </c>
      <c r="G5160">
        <f t="shared" si="485"/>
        <v>2</v>
      </c>
      <c r="H5160">
        <f t="shared" si="486"/>
        <v>3</v>
      </c>
      <c r="I5160">
        <f t="shared" ca="1" si="487"/>
        <v>6</v>
      </c>
      <c r="J5160" t="str">
        <f t="shared" ca="1" si="488"/>
        <v>Loyal</v>
      </c>
    </row>
    <row r="5161" spans="1:10" x14ac:dyDescent="0.3">
      <c r="A5161" s="10" t="s">
        <v>1125</v>
      </c>
      <c r="B5161" s="2">
        <v>45560</v>
      </c>
      <c r="C5161">
        <v>3</v>
      </c>
      <c r="D5161">
        <v>3799.09</v>
      </c>
      <c r="E5161" s="11">
        <f t="shared" ca="1" si="489"/>
        <v>519</v>
      </c>
      <c r="F5161">
        <f t="shared" ca="1" si="484"/>
        <v>1</v>
      </c>
      <c r="G5161">
        <f t="shared" si="485"/>
        <v>3</v>
      </c>
      <c r="H5161">
        <f t="shared" si="486"/>
        <v>3</v>
      </c>
      <c r="I5161">
        <f t="shared" ca="1" si="487"/>
        <v>7</v>
      </c>
      <c r="J5161" t="str">
        <f t="shared" ca="1" si="488"/>
        <v>Champion</v>
      </c>
    </row>
    <row r="5162" spans="1:10" x14ac:dyDescent="0.3">
      <c r="A5162" s="10" t="s">
        <v>5755</v>
      </c>
      <c r="B5162" s="2">
        <v>45632</v>
      </c>
      <c r="C5162">
        <v>1</v>
      </c>
      <c r="D5162">
        <v>852.12</v>
      </c>
      <c r="E5162" s="11">
        <f t="shared" ca="1" si="489"/>
        <v>447</v>
      </c>
      <c r="F5162">
        <f t="shared" ca="1" si="484"/>
        <v>1</v>
      </c>
      <c r="G5162">
        <f t="shared" si="485"/>
        <v>1</v>
      </c>
      <c r="H5162">
        <f t="shared" si="486"/>
        <v>1</v>
      </c>
      <c r="I5162">
        <f t="shared" ca="1" si="487"/>
        <v>3</v>
      </c>
      <c r="J5162" t="str">
        <f t="shared" ca="1" si="488"/>
        <v>Lost</v>
      </c>
    </row>
    <row r="5163" spans="1:10" x14ac:dyDescent="0.3">
      <c r="A5163" s="10" t="s">
        <v>3352</v>
      </c>
      <c r="B5163" s="2">
        <v>45624</v>
      </c>
      <c r="C5163">
        <v>1</v>
      </c>
      <c r="D5163">
        <v>913.38</v>
      </c>
      <c r="E5163" s="11">
        <f t="shared" ca="1" si="489"/>
        <v>455</v>
      </c>
      <c r="F5163">
        <f t="shared" ca="1" si="484"/>
        <v>1</v>
      </c>
      <c r="G5163">
        <f t="shared" si="485"/>
        <v>1</v>
      </c>
      <c r="H5163">
        <f t="shared" si="486"/>
        <v>1</v>
      </c>
      <c r="I5163">
        <f t="shared" ca="1" si="487"/>
        <v>3</v>
      </c>
      <c r="J5163" t="str">
        <f t="shared" ca="1" si="488"/>
        <v>Lost</v>
      </c>
    </row>
    <row r="5164" spans="1:10" x14ac:dyDescent="0.3">
      <c r="A5164" s="10" t="s">
        <v>3137</v>
      </c>
      <c r="B5164" s="2">
        <v>45577</v>
      </c>
      <c r="C5164">
        <v>2</v>
      </c>
      <c r="D5164">
        <v>716.97</v>
      </c>
      <c r="E5164" s="11">
        <f t="shared" ca="1" si="489"/>
        <v>502</v>
      </c>
      <c r="F5164">
        <f t="shared" ca="1" si="484"/>
        <v>1</v>
      </c>
      <c r="G5164">
        <f t="shared" si="485"/>
        <v>2</v>
      </c>
      <c r="H5164">
        <f t="shared" si="486"/>
        <v>1</v>
      </c>
      <c r="I5164">
        <f t="shared" ca="1" si="487"/>
        <v>4</v>
      </c>
      <c r="J5164" t="str">
        <f t="shared" ca="1" si="488"/>
        <v>At Risk</v>
      </c>
    </row>
    <row r="5165" spans="1:10" x14ac:dyDescent="0.3">
      <c r="A5165" s="10" t="s">
        <v>3814</v>
      </c>
      <c r="B5165" s="2">
        <v>45445</v>
      </c>
      <c r="C5165">
        <v>2</v>
      </c>
      <c r="D5165">
        <v>1201.8800000000001</v>
      </c>
      <c r="E5165" s="11">
        <f t="shared" ca="1" si="489"/>
        <v>634</v>
      </c>
      <c r="F5165">
        <f t="shared" ca="1" si="484"/>
        <v>1</v>
      </c>
      <c r="G5165">
        <f t="shared" si="485"/>
        <v>2</v>
      </c>
      <c r="H5165">
        <f t="shared" si="486"/>
        <v>2</v>
      </c>
      <c r="I5165">
        <f t="shared" ca="1" si="487"/>
        <v>5</v>
      </c>
      <c r="J5165" t="str">
        <f t="shared" ca="1" si="488"/>
        <v>Loyal</v>
      </c>
    </row>
    <row r="5166" spans="1:10" x14ac:dyDescent="0.3">
      <c r="A5166" s="10" t="s">
        <v>6000</v>
      </c>
      <c r="B5166" s="2">
        <v>45421</v>
      </c>
      <c r="C5166">
        <v>1</v>
      </c>
      <c r="D5166">
        <v>2568.04</v>
      </c>
      <c r="E5166" s="11">
        <f t="shared" ca="1" si="489"/>
        <v>658</v>
      </c>
      <c r="F5166">
        <f t="shared" ca="1" si="484"/>
        <v>1</v>
      </c>
      <c r="G5166">
        <f t="shared" si="485"/>
        <v>1</v>
      </c>
      <c r="H5166">
        <f t="shared" si="486"/>
        <v>3</v>
      </c>
      <c r="I5166">
        <f t="shared" ca="1" si="487"/>
        <v>5</v>
      </c>
      <c r="J5166" t="str">
        <f t="shared" ca="1" si="488"/>
        <v>Loyal</v>
      </c>
    </row>
    <row r="5167" spans="1:10" x14ac:dyDescent="0.3">
      <c r="A5167" s="10" t="s">
        <v>2254</v>
      </c>
      <c r="B5167" s="2">
        <v>45510</v>
      </c>
      <c r="C5167">
        <v>3</v>
      </c>
      <c r="D5167">
        <v>896.42000000000007</v>
      </c>
      <c r="E5167" s="11">
        <f t="shared" ca="1" si="489"/>
        <v>569</v>
      </c>
      <c r="F5167">
        <f t="shared" ca="1" si="484"/>
        <v>1</v>
      </c>
      <c r="G5167">
        <f t="shared" si="485"/>
        <v>3</v>
      </c>
      <c r="H5167">
        <f t="shared" si="486"/>
        <v>1</v>
      </c>
      <c r="I5167">
        <f t="shared" ca="1" si="487"/>
        <v>5</v>
      </c>
      <c r="J5167" t="str">
        <f t="shared" ca="1" si="488"/>
        <v>Loyal</v>
      </c>
    </row>
    <row r="5168" spans="1:10" x14ac:dyDescent="0.3">
      <c r="A5168" s="10" t="s">
        <v>4916</v>
      </c>
      <c r="B5168" s="2">
        <v>45533</v>
      </c>
      <c r="C5168">
        <v>1</v>
      </c>
      <c r="D5168">
        <v>467.29</v>
      </c>
      <c r="E5168" s="11">
        <f t="shared" ca="1" si="489"/>
        <v>546</v>
      </c>
      <c r="F5168">
        <f t="shared" ca="1" si="484"/>
        <v>1</v>
      </c>
      <c r="G5168">
        <f t="shared" si="485"/>
        <v>1</v>
      </c>
      <c r="H5168">
        <f t="shared" si="486"/>
        <v>1</v>
      </c>
      <c r="I5168">
        <f t="shared" ca="1" si="487"/>
        <v>3</v>
      </c>
      <c r="J5168" t="str">
        <f t="shared" ca="1" si="488"/>
        <v>Lost</v>
      </c>
    </row>
    <row r="5169" spans="1:10" x14ac:dyDescent="0.3">
      <c r="A5169" s="10" t="s">
        <v>3647</v>
      </c>
      <c r="B5169" s="2">
        <v>45432</v>
      </c>
      <c r="C5169">
        <v>1</v>
      </c>
      <c r="D5169">
        <v>564.15</v>
      </c>
      <c r="E5169" s="11">
        <f t="shared" ca="1" si="489"/>
        <v>647</v>
      </c>
      <c r="F5169">
        <f t="shared" ca="1" si="484"/>
        <v>1</v>
      </c>
      <c r="G5169">
        <f t="shared" si="485"/>
        <v>1</v>
      </c>
      <c r="H5169">
        <f t="shared" si="486"/>
        <v>1</v>
      </c>
      <c r="I5169">
        <f t="shared" ca="1" si="487"/>
        <v>3</v>
      </c>
      <c r="J5169" t="str">
        <f t="shared" ca="1" si="488"/>
        <v>Lost</v>
      </c>
    </row>
    <row r="5170" spans="1:10" x14ac:dyDescent="0.3">
      <c r="A5170" s="10" t="s">
        <v>5219</v>
      </c>
      <c r="B5170" s="2">
        <v>45372</v>
      </c>
      <c r="C5170">
        <v>1</v>
      </c>
      <c r="D5170">
        <v>259.86</v>
      </c>
      <c r="E5170" s="11">
        <f t="shared" ca="1" si="489"/>
        <v>707</v>
      </c>
      <c r="F5170">
        <f t="shared" ca="1" si="484"/>
        <v>1</v>
      </c>
      <c r="G5170">
        <f t="shared" si="485"/>
        <v>1</v>
      </c>
      <c r="H5170">
        <f t="shared" si="486"/>
        <v>1</v>
      </c>
      <c r="I5170">
        <f t="shared" ca="1" si="487"/>
        <v>3</v>
      </c>
      <c r="J5170" t="str">
        <f t="shared" ca="1" si="488"/>
        <v>Lost</v>
      </c>
    </row>
    <row r="5171" spans="1:10" x14ac:dyDescent="0.3">
      <c r="A5171" s="10" t="s">
        <v>3970</v>
      </c>
      <c r="B5171" s="2">
        <v>45625</v>
      </c>
      <c r="C5171">
        <v>1</v>
      </c>
      <c r="D5171">
        <v>1007.6</v>
      </c>
      <c r="E5171" s="11">
        <f t="shared" ca="1" si="489"/>
        <v>454</v>
      </c>
      <c r="F5171">
        <f t="shared" ca="1" si="484"/>
        <v>1</v>
      </c>
      <c r="G5171">
        <f t="shared" si="485"/>
        <v>1</v>
      </c>
      <c r="H5171">
        <f t="shared" si="486"/>
        <v>2</v>
      </c>
      <c r="I5171">
        <f t="shared" ca="1" si="487"/>
        <v>4</v>
      </c>
      <c r="J5171" t="str">
        <f t="shared" ca="1" si="488"/>
        <v>At Risk</v>
      </c>
    </row>
    <row r="5172" spans="1:10" x14ac:dyDescent="0.3">
      <c r="A5172" s="10" t="s">
        <v>934</v>
      </c>
      <c r="B5172" s="2">
        <v>45508</v>
      </c>
      <c r="C5172">
        <v>3</v>
      </c>
      <c r="D5172">
        <v>4664.08</v>
      </c>
      <c r="E5172" s="11">
        <f t="shared" ca="1" si="489"/>
        <v>571</v>
      </c>
      <c r="F5172">
        <f t="shared" ca="1" si="484"/>
        <v>1</v>
      </c>
      <c r="G5172">
        <f t="shared" si="485"/>
        <v>3</v>
      </c>
      <c r="H5172">
        <f t="shared" si="486"/>
        <v>3</v>
      </c>
      <c r="I5172">
        <f t="shared" ca="1" si="487"/>
        <v>7</v>
      </c>
      <c r="J5172" t="str">
        <f t="shared" ca="1" si="488"/>
        <v>Champion</v>
      </c>
    </row>
    <row r="5173" spans="1:10" x14ac:dyDescent="0.3">
      <c r="A5173" s="10" t="s">
        <v>4609</v>
      </c>
      <c r="B5173" s="2">
        <v>45640</v>
      </c>
      <c r="C5173">
        <v>1</v>
      </c>
      <c r="D5173">
        <v>607.55999999999995</v>
      </c>
      <c r="E5173" s="11">
        <f t="shared" ca="1" si="489"/>
        <v>439</v>
      </c>
      <c r="F5173">
        <f t="shared" ca="1" si="484"/>
        <v>1</v>
      </c>
      <c r="G5173">
        <f t="shared" si="485"/>
        <v>1</v>
      </c>
      <c r="H5173">
        <f t="shared" si="486"/>
        <v>1</v>
      </c>
      <c r="I5173">
        <f t="shared" ca="1" si="487"/>
        <v>3</v>
      </c>
      <c r="J5173" t="str">
        <f t="shared" ca="1" si="488"/>
        <v>Lost</v>
      </c>
    </row>
    <row r="5174" spans="1:10" x14ac:dyDescent="0.3">
      <c r="A5174" s="10" t="s">
        <v>1161</v>
      </c>
      <c r="B5174" s="2">
        <v>45413</v>
      </c>
      <c r="C5174">
        <v>1</v>
      </c>
      <c r="D5174">
        <v>1835.79</v>
      </c>
      <c r="E5174" s="11">
        <f t="shared" ca="1" si="489"/>
        <v>666</v>
      </c>
      <c r="F5174">
        <f t="shared" ca="1" si="484"/>
        <v>1</v>
      </c>
      <c r="G5174">
        <f t="shared" si="485"/>
        <v>1</v>
      </c>
      <c r="H5174">
        <f t="shared" si="486"/>
        <v>2</v>
      </c>
      <c r="I5174">
        <f t="shared" ca="1" si="487"/>
        <v>4</v>
      </c>
      <c r="J5174" t="str">
        <f t="shared" ca="1" si="488"/>
        <v>At Risk</v>
      </c>
    </row>
    <row r="5175" spans="1:10" x14ac:dyDescent="0.3">
      <c r="A5175" s="10" t="s">
        <v>194</v>
      </c>
      <c r="B5175" s="2">
        <v>45318</v>
      </c>
      <c r="C5175">
        <v>1</v>
      </c>
      <c r="D5175">
        <v>131.07</v>
      </c>
      <c r="E5175" s="11">
        <f t="shared" ca="1" si="489"/>
        <v>761</v>
      </c>
      <c r="F5175">
        <f t="shared" ca="1" si="484"/>
        <v>1</v>
      </c>
      <c r="G5175">
        <f t="shared" si="485"/>
        <v>1</v>
      </c>
      <c r="H5175">
        <f t="shared" si="486"/>
        <v>1</v>
      </c>
      <c r="I5175">
        <f t="shared" ca="1" si="487"/>
        <v>3</v>
      </c>
      <c r="J5175" t="str">
        <f t="shared" ca="1" si="488"/>
        <v>Lost</v>
      </c>
    </row>
    <row r="5176" spans="1:10" x14ac:dyDescent="0.3">
      <c r="A5176" s="10" t="s">
        <v>2348</v>
      </c>
      <c r="B5176" s="2">
        <v>45510</v>
      </c>
      <c r="C5176">
        <v>2</v>
      </c>
      <c r="D5176">
        <v>4748.4399999999996</v>
      </c>
      <c r="E5176" s="11">
        <f t="shared" ca="1" si="489"/>
        <v>569</v>
      </c>
      <c r="F5176">
        <f t="shared" ca="1" si="484"/>
        <v>1</v>
      </c>
      <c r="G5176">
        <f t="shared" si="485"/>
        <v>2</v>
      </c>
      <c r="H5176">
        <f t="shared" si="486"/>
        <v>3</v>
      </c>
      <c r="I5176">
        <f t="shared" ca="1" si="487"/>
        <v>6</v>
      </c>
      <c r="J5176" t="str">
        <f t="shared" ca="1" si="488"/>
        <v>Loyal</v>
      </c>
    </row>
    <row r="5177" spans="1:10" x14ac:dyDescent="0.3">
      <c r="A5177" s="10" t="s">
        <v>1562</v>
      </c>
      <c r="B5177" s="2">
        <v>45359</v>
      </c>
      <c r="C5177">
        <v>1</v>
      </c>
      <c r="D5177">
        <v>1034.3800000000001</v>
      </c>
      <c r="E5177" s="11">
        <f t="shared" ca="1" si="489"/>
        <v>720</v>
      </c>
      <c r="F5177">
        <f t="shared" ca="1" si="484"/>
        <v>1</v>
      </c>
      <c r="G5177">
        <f t="shared" si="485"/>
        <v>1</v>
      </c>
      <c r="H5177">
        <f t="shared" si="486"/>
        <v>2</v>
      </c>
      <c r="I5177">
        <f t="shared" ca="1" si="487"/>
        <v>4</v>
      </c>
      <c r="J5177" t="str">
        <f t="shared" ca="1" si="488"/>
        <v>At Risk</v>
      </c>
    </row>
    <row r="5178" spans="1:10" x14ac:dyDescent="0.3">
      <c r="A5178" s="10" t="s">
        <v>4278</v>
      </c>
      <c r="B5178" s="2">
        <v>45539</v>
      </c>
      <c r="C5178">
        <v>2</v>
      </c>
      <c r="D5178">
        <v>2813.99</v>
      </c>
      <c r="E5178" s="11">
        <f t="shared" ca="1" si="489"/>
        <v>540</v>
      </c>
      <c r="F5178">
        <f t="shared" ca="1" si="484"/>
        <v>1</v>
      </c>
      <c r="G5178">
        <f t="shared" si="485"/>
        <v>2</v>
      </c>
      <c r="H5178">
        <f t="shared" si="486"/>
        <v>3</v>
      </c>
      <c r="I5178">
        <f t="shared" ca="1" si="487"/>
        <v>6</v>
      </c>
      <c r="J5178" t="str">
        <f t="shared" ca="1" si="488"/>
        <v>Loyal</v>
      </c>
    </row>
    <row r="5179" spans="1:10" x14ac:dyDescent="0.3">
      <c r="A5179" s="10" t="s">
        <v>2763</v>
      </c>
      <c r="B5179" s="2">
        <v>45509</v>
      </c>
      <c r="C5179">
        <v>1</v>
      </c>
      <c r="D5179">
        <v>2764.48</v>
      </c>
      <c r="E5179" s="11">
        <f t="shared" ca="1" si="489"/>
        <v>570</v>
      </c>
      <c r="F5179">
        <f t="shared" ca="1" si="484"/>
        <v>1</v>
      </c>
      <c r="G5179">
        <f t="shared" si="485"/>
        <v>1</v>
      </c>
      <c r="H5179">
        <f t="shared" si="486"/>
        <v>3</v>
      </c>
      <c r="I5179">
        <f t="shared" ca="1" si="487"/>
        <v>5</v>
      </c>
      <c r="J5179" t="str">
        <f t="shared" ca="1" si="488"/>
        <v>Loyal</v>
      </c>
    </row>
    <row r="5180" spans="1:10" x14ac:dyDescent="0.3">
      <c r="A5180" s="10" t="s">
        <v>5003</v>
      </c>
      <c r="B5180" s="2">
        <v>45626</v>
      </c>
      <c r="C5180">
        <v>1</v>
      </c>
      <c r="D5180">
        <v>28.09</v>
      </c>
      <c r="E5180" s="11">
        <f t="shared" ca="1" si="489"/>
        <v>453</v>
      </c>
      <c r="F5180">
        <f t="shared" ca="1" si="484"/>
        <v>1</v>
      </c>
      <c r="G5180">
        <f t="shared" si="485"/>
        <v>1</v>
      </c>
      <c r="H5180">
        <f t="shared" si="486"/>
        <v>1</v>
      </c>
      <c r="I5180">
        <f t="shared" ca="1" si="487"/>
        <v>3</v>
      </c>
      <c r="J5180" t="str">
        <f t="shared" ca="1" si="488"/>
        <v>Lost</v>
      </c>
    </row>
    <row r="5181" spans="1:10" x14ac:dyDescent="0.3">
      <c r="A5181" s="10" t="s">
        <v>2774</v>
      </c>
      <c r="B5181" s="2">
        <v>45624</v>
      </c>
      <c r="C5181">
        <v>2</v>
      </c>
      <c r="D5181">
        <v>3975.12</v>
      </c>
      <c r="E5181" s="11">
        <f t="shared" ca="1" si="489"/>
        <v>455</v>
      </c>
      <c r="F5181">
        <f t="shared" ca="1" si="484"/>
        <v>1</v>
      </c>
      <c r="G5181">
        <f t="shared" si="485"/>
        <v>2</v>
      </c>
      <c r="H5181">
        <f t="shared" si="486"/>
        <v>3</v>
      </c>
      <c r="I5181">
        <f t="shared" ca="1" si="487"/>
        <v>6</v>
      </c>
      <c r="J5181" t="str">
        <f t="shared" ca="1" si="488"/>
        <v>Loyal</v>
      </c>
    </row>
    <row r="5182" spans="1:10" x14ac:dyDescent="0.3">
      <c r="A5182" s="10" t="s">
        <v>2309</v>
      </c>
      <c r="B5182" s="2">
        <v>45490</v>
      </c>
      <c r="C5182">
        <v>3</v>
      </c>
      <c r="D5182">
        <v>6756.25</v>
      </c>
      <c r="E5182" s="11">
        <f t="shared" ca="1" si="489"/>
        <v>589</v>
      </c>
      <c r="F5182">
        <f t="shared" ca="1" si="484"/>
        <v>1</v>
      </c>
      <c r="G5182">
        <f t="shared" si="485"/>
        <v>3</v>
      </c>
      <c r="H5182">
        <f t="shared" si="486"/>
        <v>3</v>
      </c>
      <c r="I5182">
        <f t="shared" ca="1" si="487"/>
        <v>7</v>
      </c>
      <c r="J5182" t="str">
        <f t="shared" ca="1" si="488"/>
        <v>Champion</v>
      </c>
    </row>
    <row r="5183" spans="1:10" x14ac:dyDescent="0.3">
      <c r="A5183" s="10" t="s">
        <v>3662</v>
      </c>
      <c r="B5183" s="2">
        <v>45584</v>
      </c>
      <c r="C5183">
        <v>3</v>
      </c>
      <c r="D5183">
        <v>2651.51</v>
      </c>
      <c r="E5183" s="11">
        <f t="shared" ca="1" si="489"/>
        <v>495</v>
      </c>
      <c r="F5183">
        <f t="shared" ca="1" si="484"/>
        <v>1</v>
      </c>
      <c r="G5183">
        <f t="shared" si="485"/>
        <v>3</v>
      </c>
      <c r="H5183">
        <f t="shared" si="486"/>
        <v>3</v>
      </c>
      <c r="I5183">
        <f t="shared" ca="1" si="487"/>
        <v>7</v>
      </c>
      <c r="J5183" t="str">
        <f t="shared" ca="1" si="488"/>
        <v>Champion</v>
      </c>
    </row>
    <row r="5184" spans="1:10" x14ac:dyDescent="0.3">
      <c r="A5184" s="10" t="s">
        <v>4678</v>
      </c>
      <c r="B5184" s="2">
        <v>45653</v>
      </c>
      <c r="C5184">
        <v>3</v>
      </c>
      <c r="D5184">
        <v>2232.17</v>
      </c>
      <c r="E5184" s="11">
        <f t="shared" ca="1" si="489"/>
        <v>426</v>
      </c>
      <c r="F5184">
        <f t="shared" ca="1" si="484"/>
        <v>1</v>
      </c>
      <c r="G5184">
        <f t="shared" si="485"/>
        <v>3</v>
      </c>
      <c r="H5184">
        <f t="shared" si="486"/>
        <v>3</v>
      </c>
      <c r="I5184">
        <f t="shared" ca="1" si="487"/>
        <v>7</v>
      </c>
      <c r="J5184" t="str">
        <f t="shared" ca="1" si="488"/>
        <v>Champion</v>
      </c>
    </row>
    <row r="5185" spans="1:10" x14ac:dyDescent="0.3">
      <c r="A5185" s="10" t="s">
        <v>2938</v>
      </c>
      <c r="B5185" s="2">
        <v>45501</v>
      </c>
      <c r="C5185">
        <v>1</v>
      </c>
      <c r="D5185">
        <v>114.97</v>
      </c>
      <c r="E5185" s="11">
        <f t="shared" ca="1" si="489"/>
        <v>578</v>
      </c>
      <c r="F5185">
        <f t="shared" ca="1" si="484"/>
        <v>1</v>
      </c>
      <c r="G5185">
        <f t="shared" si="485"/>
        <v>1</v>
      </c>
      <c r="H5185">
        <f t="shared" si="486"/>
        <v>1</v>
      </c>
      <c r="I5185">
        <f t="shared" ca="1" si="487"/>
        <v>3</v>
      </c>
      <c r="J5185" t="str">
        <f t="shared" ca="1" si="488"/>
        <v>Lost</v>
      </c>
    </row>
    <row r="5186" spans="1:10" x14ac:dyDescent="0.3">
      <c r="A5186" s="10" t="s">
        <v>2762</v>
      </c>
      <c r="B5186" s="2">
        <v>45555</v>
      </c>
      <c r="C5186">
        <v>1</v>
      </c>
      <c r="D5186">
        <v>3725.45</v>
      </c>
      <c r="E5186" s="11">
        <f t="shared" ca="1" si="489"/>
        <v>524</v>
      </c>
      <c r="F5186">
        <f t="shared" ca="1" si="484"/>
        <v>1</v>
      </c>
      <c r="G5186">
        <f t="shared" si="485"/>
        <v>1</v>
      </c>
      <c r="H5186">
        <f t="shared" si="486"/>
        <v>3</v>
      </c>
      <c r="I5186">
        <f t="shared" ca="1" si="487"/>
        <v>5</v>
      </c>
      <c r="J5186" t="str">
        <f t="shared" ca="1" si="488"/>
        <v>Loyal</v>
      </c>
    </row>
    <row r="5187" spans="1:10" x14ac:dyDescent="0.3">
      <c r="A5187" s="10" t="s">
        <v>3099</v>
      </c>
      <c r="B5187" s="2">
        <v>45584</v>
      </c>
      <c r="C5187">
        <v>2</v>
      </c>
      <c r="D5187">
        <v>1273.46</v>
      </c>
      <c r="E5187" s="11">
        <f t="shared" ca="1" si="489"/>
        <v>495</v>
      </c>
      <c r="F5187">
        <f t="shared" ref="F5187:F5250" ca="1" si="490">_xlfn.IFS(E5187&lt;100,3,E5187&lt;=200,2,E5187&gt;200,1)</f>
        <v>1</v>
      </c>
      <c r="G5187">
        <f t="shared" ref="G5187:G5250" si="491">_xlfn.IFS(C5187&gt;=3,3,C5187=2,2,C5187=1,1)</f>
        <v>2</v>
      </c>
      <c r="H5187">
        <f t="shared" ref="H5187:H5250" si="492">_xlfn.IFS(D5187&gt;=2000,3,D5187&gt;=1000,2,D5187&lt;1000,1)</f>
        <v>2</v>
      </c>
      <c r="I5187">
        <f t="shared" ref="I5187:I5250" ca="1" si="493">F5187+G5187+H5187</f>
        <v>5</v>
      </c>
      <c r="J5187" t="str">
        <f t="shared" ref="J5187:J5250" ca="1" si="494">_xlfn.IFS(I5187&gt;=7,"Champion",I5187&gt;=5,"Loyal",I5187&gt;=4,"At Risk",I5187&lt;4,"Lost")</f>
        <v>Loyal</v>
      </c>
    </row>
    <row r="5188" spans="1:10" x14ac:dyDescent="0.3">
      <c r="A5188" s="10" t="s">
        <v>3316</v>
      </c>
      <c r="B5188" s="2">
        <v>45633</v>
      </c>
      <c r="C5188">
        <v>1</v>
      </c>
      <c r="D5188">
        <v>3617.28</v>
      </c>
      <c r="E5188" s="11">
        <f t="shared" ca="1" si="489"/>
        <v>446</v>
      </c>
      <c r="F5188">
        <f t="shared" ca="1" si="490"/>
        <v>1</v>
      </c>
      <c r="G5188">
        <f t="shared" si="491"/>
        <v>1</v>
      </c>
      <c r="H5188">
        <f t="shared" si="492"/>
        <v>3</v>
      </c>
      <c r="I5188">
        <f t="shared" ca="1" si="493"/>
        <v>5</v>
      </c>
      <c r="J5188" t="str">
        <f t="shared" ca="1" si="494"/>
        <v>Loyal</v>
      </c>
    </row>
    <row r="5189" spans="1:10" x14ac:dyDescent="0.3">
      <c r="A5189" s="10" t="s">
        <v>2407</v>
      </c>
      <c r="B5189" s="2">
        <v>45531</v>
      </c>
      <c r="C5189">
        <v>1</v>
      </c>
      <c r="D5189">
        <v>320.25</v>
      </c>
      <c r="E5189" s="11">
        <f t="shared" ref="E5189:E5252" ca="1" si="495">TODAY()-B5189</f>
        <v>548</v>
      </c>
      <c r="F5189">
        <f t="shared" ca="1" si="490"/>
        <v>1</v>
      </c>
      <c r="G5189">
        <f t="shared" si="491"/>
        <v>1</v>
      </c>
      <c r="H5189">
        <f t="shared" si="492"/>
        <v>1</v>
      </c>
      <c r="I5189">
        <f t="shared" ca="1" si="493"/>
        <v>3</v>
      </c>
      <c r="J5189" t="str">
        <f t="shared" ca="1" si="494"/>
        <v>Lost</v>
      </c>
    </row>
    <row r="5190" spans="1:10" x14ac:dyDescent="0.3">
      <c r="A5190" s="10" t="s">
        <v>3868</v>
      </c>
      <c r="B5190" s="2">
        <v>45644</v>
      </c>
      <c r="C5190">
        <v>1</v>
      </c>
      <c r="D5190">
        <v>1719.27</v>
      </c>
      <c r="E5190" s="11">
        <f t="shared" ca="1" si="495"/>
        <v>435</v>
      </c>
      <c r="F5190">
        <f t="shared" ca="1" si="490"/>
        <v>1</v>
      </c>
      <c r="G5190">
        <f t="shared" si="491"/>
        <v>1</v>
      </c>
      <c r="H5190">
        <f t="shared" si="492"/>
        <v>2</v>
      </c>
      <c r="I5190">
        <f t="shared" ca="1" si="493"/>
        <v>4</v>
      </c>
      <c r="J5190" t="str">
        <f t="shared" ca="1" si="494"/>
        <v>At Risk</v>
      </c>
    </row>
    <row r="5191" spans="1:10" x14ac:dyDescent="0.3">
      <c r="A5191" s="10" t="s">
        <v>3351</v>
      </c>
      <c r="B5191" s="2">
        <v>45559</v>
      </c>
      <c r="C5191">
        <v>1</v>
      </c>
      <c r="D5191">
        <v>968.96</v>
      </c>
      <c r="E5191" s="11">
        <f t="shared" ca="1" si="495"/>
        <v>520</v>
      </c>
      <c r="F5191">
        <f t="shared" ca="1" si="490"/>
        <v>1</v>
      </c>
      <c r="G5191">
        <f t="shared" si="491"/>
        <v>1</v>
      </c>
      <c r="H5191">
        <f t="shared" si="492"/>
        <v>1</v>
      </c>
      <c r="I5191">
        <f t="shared" ca="1" si="493"/>
        <v>3</v>
      </c>
      <c r="J5191" t="str">
        <f t="shared" ca="1" si="494"/>
        <v>Lost</v>
      </c>
    </row>
    <row r="5192" spans="1:10" x14ac:dyDescent="0.3">
      <c r="A5192" s="10" t="s">
        <v>2967</v>
      </c>
      <c r="B5192" s="2">
        <v>45467</v>
      </c>
      <c r="C5192">
        <v>1</v>
      </c>
      <c r="D5192">
        <v>1001.04</v>
      </c>
      <c r="E5192" s="11">
        <f t="shared" ca="1" si="495"/>
        <v>612</v>
      </c>
      <c r="F5192">
        <f t="shared" ca="1" si="490"/>
        <v>1</v>
      </c>
      <c r="G5192">
        <f t="shared" si="491"/>
        <v>1</v>
      </c>
      <c r="H5192">
        <f t="shared" si="492"/>
        <v>2</v>
      </c>
      <c r="I5192">
        <f t="shared" ca="1" si="493"/>
        <v>4</v>
      </c>
      <c r="J5192" t="str">
        <f t="shared" ca="1" si="494"/>
        <v>At Risk</v>
      </c>
    </row>
    <row r="5193" spans="1:10" x14ac:dyDescent="0.3">
      <c r="A5193" s="10" t="s">
        <v>4087</v>
      </c>
      <c r="B5193" s="2">
        <v>45513</v>
      </c>
      <c r="C5193">
        <v>3</v>
      </c>
      <c r="D5193">
        <v>1825.8999999999999</v>
      </c>
      <c r="E5193" s="11">
        <f t="shared" ca="1" si="495"/>
        <v>566</v>
      </c>
      <c r="F5193">
        <f t="shared" ca="1" si="490"/>
        <v>1</v>
      </c>
      <c r="G5193">
        <f t="shared" si="491"/>
        <v>3</v>
      </c>
      <c r="H5193">
        <f t="shared" si="492"/>
        <v>2</v>
      </c>
      <c r="I5193">
        <f t="shared" ca="1" si="493"/>
        <v>6</v>
      </c>
      <c r="J5193" t="str">
        <f t="shared" ca="1" si="494"/>
        <v>Loyal</v>
      </c>
    </row>
    <row r="5194" spans="1:10" x14ac:dyDescent="0.3">
      <c r="A5194" s="10" t="s">
        <v>4729</v>
      </c>
      <c r="B5194" s="2">
        <v>45408</v>
      </c>
      <c r="C5194">
        <v>2</v>
      </c>
      <c r="D5194">
        <v>1587.6299999999999</v>
      </c>
      <c r="E5194" s="11">
        <f t="shared" ca="1" si="495"/>
        <v>671</v>
      </c>
      <c r="F5194">
        <f t="shared" ca="1" si="490"/>
        <v>1</v>
      </c>
      <c r="G5194">
        <f t="shared" si="491"/>
        <v>2</v>
      </c>
      <c r="H5194">
        <f t="shared" si="492"/>
        <v>2</v>
      </c>
      <c r="I5194">
        <f t="shared" ca="1" si="493"/>
        <v>5</v>
      </c>
      <c r="J5194" t="str">
        <f t="shared" ca="1" si="494"/>
        <v>Loyal</v>
      </c>
    </row>
    <row r="5195" spans="1:10" x14ac:dyDescent="0.3">
      <c r="A5195" s="10" t="s">
        <v>4246</v>
      </c>
      <c r="B5195" s="2">
        <v>45592</v>
      </c>
      <c r="C5195">
        <v>2</v>
      </c>
      <c r="D5195">
        <v>615.13</v>
      </c>
      <c r="E5195" s="11">
        <f t="shared" ca="1" si="495"/>
        <v>487</v>
      </c>
      <c r="F5195">
        <f t="shared" ca="1" si="490"/>
        <v>1</v>
      </c>
      <c r="G5195">
        <f t="shared" si="491"/>
        <v>2</v>
      </c>
      <c r="H5195">
        <f t="shared" si="492"/>
        <v>1</v>
      </c>
      <c r="I5195">
        <f t="shared" ca="1" si="493"/>
        <v>4</v>
      </c>
      <c r="J5195" t="str">
        <f t="shared" ca="1" si="494"/>
        <v>At Risk</v>
      </c>
    </row>
    <row r="5196" spans="1:10" x14ac:dyDescent="0.3">
      <c r="A5196" s="10" t="s">
        <v>4533</v>
      </c>
      <c r="B5196" s="2">
        <v>45484</v>
      </c>
      <c r="C5196">
        <v>3</v>
      </c>
      <c r="D5196">
        <v>999.59999999999991</v>
      </c>
      <c r="E5196" s="11">
        <f t="shared" ca="1" si="495"/>
        <v>595</v>
      </c>
      <c r="F5196">
        <f t="shared" ca="1" si="490"/>
        <v>1</v>
      </c>
      <c r="G5196">
        <f t="shared" si="491"/>
        <v>3</v>
      </c>
      <c r="H5196">
        <f t="shared" si="492"/>
        <v>1</v>
      </c>
      <c r="I5196">
        <f t="shared" ca="1" si="493"/>
        <v>5</v>
      </c>
      <c r="J5196" t="str">
        <f t="shared" ca="1" si="494"/>
        <v>Loyal</v>
      </c>
    </row>
    <row r="5197" spans="1:10" x14ac:dyDescent="0.3">
      <c r="A5197" s="10" t="s">
        <v>1046</v>
      </c>
      <c r="B5197" s="2">
        <v>45645</v>
      </c>
      <c r="C5197">
        <v>2</v>
      </c>
      <c r="D5197">
        <v>2270.59</v>
      </c>
      <c r="E5197" s="11">
        <f t="shared" ca="1" si="495"/>
        <v>434</v>
      </c>
      <c r="F5197">
        <f t="shared" ca="1" si="490"/>
        <v>1</v>
      </c>
      <c r="G5197">
        <f t="shared" si="491"/>
        <v>2</v>
      </c>
      <c r="H5197">
        <f t="shared" si="492"/>
        <v>3</v>
      </c>
      <c r="I5197">
        <f t="shared" ca="1" si="493"/>
        <v>6</v>
      </c>
      <c r="J5197" t="str">
        <f t="shared" ca="1" si="494"/>
        <v>Loyal</v>
      </c>
    </row>
    <row r="5198" spans="1:10" x14ac:dyDescent="0.3">
      <c r="A5198" s="10" t="s">
        <v>4300</v>
      </c>
      <c r="B5198" s="2">
        <v>45513</v>
      </c>
      <c r="C5198">
        <v>1</v>
      </c>
      <c r="D5198">
        <v>148.57</v>
      </c>
      <c r="E5198" s="11">
        <f t="shared" ca="1" si="495"/>
        <v>566</v>
      </c>
      <c r="F5198">
        <f t="shared" ca="1" si="490"/>
        <v>1</v>
      </c>
      <c r="G5198">
        <f t="shared" si="491"/>
        <v>1</v>
      </c>
      <c r="H5198">
        <f t="shared" si="492"/>
        <v>1</v>
      </c>
      <c r="I5198">
        <f t="shared" ca="1" si="493"/>
        <v>3</v>
      </c>
      <c r="J5198" t="str">
        <f t="shared" ca="1" si="494"/>
        <v>Lost</v>
      </c>
    </row>
    <row r="5199" spans="1:10" x14ac:dyDescent="0.3">
      <c r="A5199" s="10" t="s">
        <v>1272</v>
      </c>
      <c r="B5199" s="2">
        <v>45466</v>
      </c>
      <c r="C5199">
        <v>1</v>
      </c>
      <c r="D5199">
        <v>478.35</v>
      </c>
      <c r="E5199" s="11">
        <f t="shared" ca="1" si="495"/>
        <v>613</v>
      </c>
      <c r="F5199">
        <f t="shared" ca="1" si="490"/>
        <v>1</v>
      </c>
      <c r="G5199">
        <f t="shared" si="491"/>
        <v>1</v>
      </c>
      <c r="H5199">
        <f t="shared" si="492"/>
        <v>1</v>
      </c>
      <c r="I5199">
        <f t="shared" ca="1" si="493"/>
        <v>3</v>
      </c>
      <c r="J5199" t="str">
        <f t="shared" ca="1" si="494"/>
        <v>Lost</v>
      </c>
    </row>
    <row r="5200" spans="1:10" x14ac:dyDescent="0.3">
      <c r="A5200" s="10" t="s">
        <v>2603</v>
      </c>
      <c r="B5200" s="2">
        <v>45418</v>
      </c>
      <c r="C5200">
        <v>1</v>
      </c>
      <c r="D5200">
        <v>1371.2</v>
      </c>
      <c r="E5200" s="11">
        <f t="shared" ca="1" si="495"/>
        <v>661</v>
      </c>
      <c r="F5200">
        <f t="shared" ca="1" si="490"/>
        <v>1</v>
      </c>
      <c r="G5200">
        <f t="shared" si="491"/>
        <v>1</v>
      </c>
      <c r="H5200">
        <f t="shared" si="492"/>
        <v>2</v>
      </c>
      <c r="I5200">
        <f t="shared" ca="1" si="493"/>
        <v>4</v>
      </c>
      <c r="J5200" t="str">
        <f t="shared" ca="1" si="494"/>
        <v>At Risk</v>
      </c>
    </row>
    <row r="5201" spans="1:10" x14ac:dyDescent="0.3">
      <c r="A5201" s="10" t="s">
        <v>1924</v>
      </c>
      <c r="B5201" s="2">
        <v>45370</v>
      </c>
      <c r="C5201">
        <v>2</v>
      </c>
      <c r="D5201">
        <v>830.39</v>
      </c>
      <c r="E5201" s="11">
        <f t="shared" ca="1" si="495"/>
        <v>709</v>
      </c>
      <c r="F5201">
        <f t="shared" ca="1" si="490"/>
        <v>1</v>
      </c>
      <c r="G5201">
        <f t="shared" si="491"/>
        <v>2</v>
      </c>
      <c r="H5201">
        <f t="shared" si="492"/>
        <v>1</v>
      </c>
      <c r="I5201">
        <f t="shared" ca="1" si="493"/>
        <v>4</v>
      </c>
      <c r="J5201" t="str">
        <f t="shared" ca="1" si="494"/>
        <v>At Risk</v>
      </c>
    </row>
    <row r="5202" spans="1:10" x14ac:dyDescent="0.3">
      <c r="A5202" s="10" t="s">
        <v>3244</v>
      </c>
      <c r="B5202" s="2">
        <v>45481</v>
      </c>
      <c r="C5202">
        <v>3</v>
      </c>
      <c r="D5202">
        <v>1900.13</v>
      </c>
      <c r="E5202" s="11">
        <f t="shared" ca="1" si="495"/>
        <v>598</v>
      </c>
      <c r="F5202">
        <f t="shared" ca="1" si="490"/>
        <v>1</v>
      </c>
      <c r="G5202">
        <f t="shared" si="491"/>
        <v>3</v>
      </c>
      <c r="H5202">
        <f t="shared" si="492"/>
        <v>2</v>
      </c>
      <c r="I5202">
        <f t="shared" ca="1" si="493"/>
        <v>6</v>
      </c>
      <c r="J5202" t="str">
        <f t="shared" ca="1" si="494"/>
        <v>Loyal</v>
      </c>
    </row>
    <row r="5203" spans="1:10" x14ac:dyDescent="0.3">
      <c r="A5203" s="10" t="s">
        <v>2276</v>
      </c>
      <c r="B5203" s="2">
        <v>45399</v>
      </c>
      <c r="C5203">
        <v>2</v>
      </c>
      <c r="D5203">
        <v>1804.06</v>
      </c>
      <c r="E5203" s="11">
        <f t="shared" ca="1" si="495"/>
        <v>680</v>
      </c>
      <c r="F5203">
        <f t="shared" ca="1" si="490"/>
        <v>1</v>
      </c>
      <c r="G5203">
        <f t="shared" si="491"/>
        <v>2</v>
      </c>
      <c r="H5203">
        <f t="shared" si="492"/>
        <v>2</v>
      </c>
      <c r="I5203">
        <f t="shared" ca="1" si="493"/>
        <v>5</v>
      </c>
      <c r="J5203" t="str">
        <f t="shared" ca="1" si="494"/>
        <v>Loyal</v>
      </c>
    </row>
    <row r="5204" spans="1:10" x14ac:dyDescent="0.3">
      <c r="A5204" s="10" t="s">
        <v>1299</v>
      </c>
      <c r="B5204" s="2">
        <v>45559</v>
      </c>
      <c r="C5204">
        <v>1</v>
      </c>
      <c r="D5204">
        <v>1020.01</v>
      </c>
      <c r="E5204" s="11">
        <f t="shared" ca="1" si="495"/>
        <v>520</v>
      </c>
      <c r="F5204">
        <f t="shared" ca="1" si="490"/>
        <v>1</v>
      </c>
      <c r="G5204">
        <f t="shared" si="491"/>
        <v>1</v>
      </c>
      <c r="H5204">
        <f t="shared" si="492"/>
        <v>2</v>
      </c>
      <c r="I5204">
        <f t="shared" ca="1" si="493"/>
        <v>4</v>
      </c>
      <c r="J5204" t="str">
        <f t="shared" ca="1" si="494"/>
        <v>At Risk</v>
      </c>
    </row>
    <row r="5205" spans="1:10" x14ac:dyDescent="0.3">
      <c r="A5205" s="10" t="s">
        <v>3712</v>
      </c>
      <c r="B5205" s="2">
        <v>45633</v>
      </c>
      <c r="C5205">
        <v>2</v>
      </c>
      <c r="D5205">
        <v>375.96999999999997</v>
      </c>
      <c r="E5205" s="11">
        <f t="shared" ca="1" si="495"/>
        <v>446</v>
      </c>
      <c r="F5205">
        <f t="shared" ca="1" si="490"/>
        <v>1</v>
      </c>
      <c r="G5205">
        <f t="shared" si="491"/>
        <v>2</v>
      </c>
      <c r="H5205">
        <f t="shared" si="492"/>
        <v>1</v>
      </c>
      <c r="I5205">
        <f t="shared" ca="1" si="493"/>
        <v>4</v>
      </c>
      <c r="J5205" t="str">
        <f t="shared" ca="1" si="494"/>
        <v>At Risk</v>
      </c>
    </row>
    <row r="5206" spans="1:10" x14ac:dyDescent="0.3">
      <c r="A5206" s="10" t="s">
        <v>118</v>
      </c>
      <c r="B5206" s="2">
        <v>45373</v>
      </c>
      <c r="C5206">
        <v>1</v>
      </c>
      <c r="D5206">
        <v>398.3</v>
      </c>
      <c r="E5206" s="11">
        <f t="shared" ca="1" si="495"/>
        <v>706</v>
      </c>
      <c r="F5206">
        <f t="shared" ca="1" si="490"/>
        <v>1</v>
      </c>
      <c r="G5206">
        <f t="shared" si="491"/>
        <v>1</v>
      </c>
      <c r="H5206">
        <f t="shared" si="492"/>
        <v>1</v>
      </c>
      <c r="I5206">
        <f t="shared" ca="1" si="493"/>
        <v>3</v>
      </c>
      <c r="J5206" t="str">
        <f t="shared" ca="1" si="494"/>
        <v>Lost</v>
      </c>
    </row>
    <row r="5207" spans="1:10" x14ac:dyDescent="0.3">
      <c r="A5207" s="10" t="s">
        <v>4078</v>
      </c>
      <c r="B5207" s="2">
        <v>45490</v>
      </c>
      <c r="C5207">
        <v>1</v>
      </c>
      <c r="D5207">
        <v>2325.7800000000002</v>
      </c>
      <c r="E5207" s="11">
        <f t="shared" ca="1" si="495"/>
        <v>589</v>
      </c>
      <c r="F5207">
        <f t="shared" ca="1" si="490"/>
        <v>1</v>
      </c>
      <c r="G5207">
        <f t="shared" si="491"/>
        <v>1</v>
      </c>
      <c r="H5207">
        <f t="shared" si="492"/>
        <v>3</v>
      </c>
      <c r="I5207">
        <f t="shared" ca="1" si="493"/>
        <v>5</v>
      </c>
      <c r="J5207" t="str">
        <f t="shared" ca="1" si="494"/>
        <v>Loyal</v>
      </c>
    </row>
    <row r="5208" spans="1:10" x14ac:dyDescent="0.3">
      <c r="A5208" s="10" t="s">
        <v>3569</v>
      </c>
      <c r="B5208" s="2">
        <v>45443</v>
      </c>
      <c r="C5208">
        <v>2</v>
      </c>
      <c r="D5208">
        <v>435.62</v>
      </c>
      <c r="E5208" s="11">
        <f t="shared" ca="1" si="495"/>
        <v>636</v>
      </c>
      <c r="F5208">
        <f t="shared" ca="1" si="490"/>
        <v>1</v>
      </c>
      <c r="G5208">
        <f t="shared" si="491"/>
        <v>2</v>
      </c>
      <c r="H5208">
        <f t="shared" si="492"/>
        <v>1</v>
      </c>
      <c r="I5208">
        <f t="shared" ca="1" si="493"/>
        <v>4</v>
      </c>
      <c r="J5208" t="str">
        <f t="shared" ca="1" si="494"/>
        <v>At Risk</v>
      </c>
    </row>
    <row r="5209" spans="1:10" x14ac:dyDescent="0.3">
      <c r="A5209" s="10" t="s">
        <v>1261</v>
      </c>
      <c r="B5209" s="2">
        <v>45591</v>
      </c>
      <c r="C5209">
        <v>1</v>
      </c>
      <c r="D5209">
        <v>2398.37</v>
      </c>
      <c r="E5209" s="11">
        <f t="shared" ca="1" si="495"/>
        <v>488</v>
      </c>
      <c r="F5209">
        <f t="shared" ca="1" si="490"/>
        <v>1</v>
      </c>
      <c r="G5209">
        <f t="shared" si="491"/>
        <v>1</v>
      </c>
      <c r="H5209">
        <f t="shared" si="492"/>
        <v>3</v>
      </c>
      <c r="I5209">
        <f t="shared" ca="1" si="493"/>
        <v>5</v>
      </c>
      <c r="J5209" t="str">
        <f t="shared" ca="1" si="494"/>
        <v>Loyal</v>
      </c>
    </row>
    <row r="5210" spans="1:10" x14ac:dyDescent="0.3">
      <c r="A5210" s="10" t="s">
        <v>1140</v>
      </c>
      <c r="B5210" s="2">
        <v>45657</v>
      </c>
      <c r="C5210">
        <v>1</v>
      </c>
      <c r="D5210">
        <v>2250.6999999999998</v>
      </c>
      <c r="E5210" s="11">
        <f t="shared" ca="1" si="495"/>
        <v>422</v>
      </c>
      <c r="F5210">
        <f t="shared" ca="1" si="490"/>
        <v>1</v>
      </c>
      <c r="G5210">
        <f t="shared" si="491"/>
        <v>1</v>
      </c>
      <c r="H5210">
        <f t="shared" si="492"/>
        <v>3</v>
      </c>
      <c r="I5210">
        <f t="shared" ca="1" si="493"/>
        <v>5</v>
      </c>
      <c r="J5210" t="str">
        <f t="shared" ca="1" si="494"/>
        <v>Loyal</v>
      </c>
    </row>
    <row r="5211" spans="1:10" x14ac:dyDescent="0.3">
      <c r="A5211" s="10" t="s">
        <v>5276</v>
      </c>
      <c r="B5211" s="2">
        <v>45439</v>
      </c>
      <c r="C5211">
        <v>1</v>
      </c>
      <c r="D5211">
        <v>812.33</v>
      </c>
      <c r="E5211" s="11">
        <f t="shared" ca="1" si="495"/>
        <v>640</v>
      </c>
      <c r="F5211">
        <f t="shared" ca="1" si="490"/>
        <v>1</v>
      </c>
      <c r="G5211">
        <f t="shared" si="491"/>
        <v>1</v>
      </c>
      <c r="H5211">
        <f t="shared" si="492"/>
        <v>1</v>
      </c>
      <c r="I5211">
        <f t="shared" ca="1" si="493"/>
        <v>3</v>
      </c>
      <c r="J5211" t="str">
        <f t="shared" ca="1" si="494"/>
        <v>Lost</v>
      </c>
    </row>
    <row r="5212" spans="1:10" x14ac:dyDescent="0.3">
      <c r="A5212" s="10" t="s">
        <v>3304</v>
      </c>
      <c r="B5212" s="2">
        <v>45592</v>
      </c>
      <c r="C5212">
        <v>2</v>
      </c>
      <c r="D5212">
        <v>4961.1900000000005</v>
      </c>
      <c r="E5212" s="11">
        <f t="shared" ca="1" si="495"/>
        <v>487</v>
      </c>
      <c r="F5212">
        <f t="shared" ca="1" si="490"/>
        <v>1</v>
      </c>
      <c r="G5212">
        <f t="shared" si="491"/>
        <v>2</v>
      </c>
      <c r="H5212">
        <f t="shared" si="492"/>
        <v>3</v>
      </c>
      <c r="I5212">
        <f t="shared" ca="1" si="493"/>
        <v>6</v>
      </c>
      <c r="J5212" t="str">
        <f t="shared" ca="1" si="494"/>
        <v>Loyal</v>
      </c>
    </row>
    <row r="5213" spans="1:10" x14ac:dyDescent="0.3">
      <c r="A5213" s="10" t="s">
        <v>4187</v>
      </c>
      <c r="B5213" s="2">
        <v>45628</v>
      </c>
      <c r="C5213">
        <v>2</v>
      </c>
      <c r="D5213">
        <v>1700.2599999999998</v>
      </c>
      <c r="E5213" s="11">
        <f t="shared" ca="1" si="495"/>
        <v>451</v>
      </c>
      <c r="F5213">
        <f t="shared" ca="1" si="490"/>
        <v>1</v>
      </c>
      <c r="G5213">
        <f t="shared" si="491"/>
        <v>2</v>
      </c>
      <c r="H5213">
        <f t="shared" si="492"/>
        <v>2</v>
      </c>
      <c r="I5213">
        <f t="shared" ca="1" si="493"/>
        <v>5</v>
      </c>
      <c r="J5213" t="str">
        <f t="shared" ca="1" si="494"/>
        <v>Loyal</v>
      </c>
    </row>
    <row r="5214" spans="1:10" x14ac:dyDescent="0.3">
      <c r="A5214" s="10" t="s">
        <v>1769</v>
      </c>
      <c r="B5214" s="2">
        <v>45576</v>
      </c>
      <c r="C5214">
        <v>1</v>
      </c>
      <c r="D5214">
        <v>1021.42</v>
      </c>
      <c r="E5214" s="11">
        <f t="shared" ca="1" si="495"/>
        <v>503</v>
      </c>
      <c r="F5214">
        <f t="shared" ca="1" si="490"/>
        <v>1</v>
      </c>
      <c r="G5214">
        <f t="shared" si="491"/>
        <v>1</v>
      </c>
      <c r="H5214">
        <f t="shared" si="492"/>
        <v>2</v>
      </c>
      <c r="I5214">
        <f t="shared" ca="1" si="493"/>
        <v>4</v>
      </c>
      <c r="J5214" t="str">
        <f t="shared" ca="1" si="494"/>
        <v>At Risk</v>
      </c>
    </row>
    <row r="5215" spans="1:10" x14ac:dyDescent="0.3">
      <c r="A5215" s="10" t="s">
        <v>1378</v>
      </c>
      <c r="B5215" s="2">
        <v>45610</v>
      </c>
      <c r="C5215">
        <v>3</v>
      </c>
      <c r="D5215">
        <v>9155.1200000000008</v>
      </c>
      <c r="E5215" s="11">
        <f t="shared" ca="1" si="495"/>
        <v>469</v>
      </c>
      <c r="F5215">
        <f t="shared" ca="1" si="490"/>
        <v>1</v>
      </c>
      <c r="G5215">
        <f t="shared" si="491"/>
        <v>3</v>
      </c>
      <c r="H5215">
        <f t="shared" si="492"/>
        <v>3</v>
      </c>
      <c r="I5215">
        <f t="shared" ca="1" si="493"/>
        <v>7</v>
      </c>
      <c r="J5215" t="str">
        <f t="shared" ca="1" si="494"/>
        <v>Champion</v>
      </c>
    </row>
    <row r="5216" spans="1:10" x14ac:dyDescent="0.3">
      <c r="A5216" s="10" t="s">
        <v>4522</v>
      </c>
      <c r="B5216" s="2">
        <v>45636</v>
      </c>
      <c r="C5216">
        <v>1</v>
      </c>
      <c r="D5216">
        <v>849.75</v>
      </c>
      <c r="E5216" s="11">
        <f t="shared" ca="1" si="495"/>
        <v>443</v>
      </c>
      <c r="F5216">
        <f t="shared" ca="1" si="490"/>
        <v>1</v>
      </c>
      <c r="G5216">
        <f t="shared" si="491"/>
        <v>1</v>
      </c>
      <c r="H5216">
        <f t="shared" si="492"/>
        <v>1</v>
      </c>
      <c r="I5216">
        <f t="shared" ca="1" si="493"/>
        <v>3</v>
      </c>
      <c r="J5216" t="str">
        <f t="shared" ca="1" si="494"/>
        <v>Lost</v>
      </c>
    </row>
    <row r="5217" spans="1:10" x14ac:dyDescent="0.3">
      <c r="A5217" s="10" t="s">
        <v>212</v>
      </c>
      <c r="B5217" s="2">
        <v>45635</v>
      </c>
      <c r="C5217">
        <v>5</v>
      </c>
      <c r="D5217">
        <v>7938.11</v>
      </c>
      <c r="E5217" s="11">
        <f t="shared" ca="1" si="495"/>
        <v>444</v>
      </c>
      <c r="F5217">
        <f t="shared" ca="1" si="490"/>
        <v>1</v>
      </c>
      <c r="G5217">
        <f t="shared" si="491"/>
        <v>3</v>
      </c>
      <c r="H5217">
        <f t="shared" si="492"/>
        <v>3</v>
      </c>
      <c r="I5217">
        <f t="shared" ca="1" si="493"/>
        <v>7</v>
      </c>
      <c r="J5217" t="str">
        <f t="shared" ca="1" si="494"/>
        <v>Champion</v>
      </c>
    </row>
    <row r="5218" spans="1:10" x14ac:dyDescent="0.3">
      <c r="A5218" s="10" t="s">
        <v>2148</v>
      </c>
      <c r="B5218" s="2">
        <v>45607</v>
      </c>
      <c r="C5218">
        <v>2</v>
      </c>
      <c r="D5218">
        <v>2099.8200000000002</v>
      </c>
      <c r="E5218" s="11">
        <f t="shared" ca="1" si="495"/>
        <v>472</v>
      </c>
      <c r="F5218">
        <f t="shared" ca="1" si="490"/>
        <v>1</v>
      </c>
      <c r="G5218">
        <f t="shared" si="491"/>
        <v>2</v>
      </c>
      <c r="H5218">
        <f t="shared" si="492"/>
        <v>3</v>
      </c>
      <c r="I5218">
        <f t="shared" ca="1" si="493"/>
        <v>6</v>
      </c>
      <c r="J5218" t="str">
        <f t="shared" ca="1" si="494"/>
        <v>Loyal</v>
      </c>
    </row>
    <row r="5219" spans="1:10" x14ac:dyDescent="0.3">
      <c r="A5219" s="10" t="s">
        <v>646</v>
      </c>
      <c r="B5219" s="2">
        <v>45646</v>
      </c>
      <c r="C5219">
        <v>3</v>
      </c>
      <c r="D5219">
        <v>3023.1899999999996</v>
      </c>
      <c r="E5219" s="11">
        <f t="shared" ca="1" si="495"/>
        <v>433</v>
      </c>
      <c r="F5219">
        <f t="shared" ca="1" si="490"/>
        <v>1</v>
      </c>
      <c r="G5219">
        <f t="shared" si="491"/>
        <v>3</v>
      </c>
      <c r="H5219">
        <f t="shared" si="492"/>
        <v>3</v>
      </c>
      <c r="I5219">
        <f t="shared" ca="1" si="493"/>
        <v>7</v>
      </c>
      <c r="J5219" t="str">
        <f t="shared" ca="1" si="494"/>
        <v>Champion</v>
      </c>
    </row>
    <row r="5220" spans="1:10" x14ac:dyDescent="0.3">
      <c r="A5220" s="10" t="s">
        <v>4796</v>
      </c>
      <c r="B5220" s="2">
        <v>45563</v>
      </c>
      <c r="C5220">
        <v>1</v>
      </c>
      <c r="D5220">
        <v>521.63</v>
      </c>
      <c r="E5220" s="11">
        <f t="shared" ca="1" si="495"/>
        <v>516</v>
      </c>
      <c r="F5220">
        <f t="shared" ca="1" si="490"/>
        <v>1</v>
      </c>
      <c r="G5220">
        <f t="shared" si="491"/>
        <v>1</v>
      </c>
      <c r="H5220">
        <f t="shared" si="492"/>
        <v>1</v>
      </c>
      <c r="I5220">
        <f t="shared" ca="1" si="493"/>
        <v>3</v>
      </c>
      <c r="J5220" t="str">
        <f t="shared" ca="1" si="494"/>
        <v>Lost</v>
      </c>
    </row>
    <row r="5221" spans="1:10" x14ac:dyDescent="0.3">
      <c r="A5221" s="10" t="s">
        <v>3567</v>
      </c>
      <c r="B5221" s="2">
        <v>45606</v>
      </c>
      <c r="C5221">
        <v>2</v>
      </c>
      <c r="D5221">
        <v>725.54</v>
      </c>
      <c r="E5221" s="11">
        <f t="shared" ca="1" si="495"/>
        <v>473</v>
      </c>
      <c r="F5221">
        <f t="shared" ca="1" si="490"/>
        <v>1</v>
      </c>
      <c r="G5221">
        <f t="shared" si="491"/>
        <v>2</v>
      </c>
      <c r="H5221">
        <f t="shared" si="492"/>
        <v>1</v>
      </c>
      <c r="I5221">
        <f t="shared" ca="1" si="493"/>
        <v>4</v>
      </c>
      <c r="J5221" t="str">
        <f t="shared" ca="1" si="494"/>
        <v>At Risk</v>
      </c>
    </row>
    <row r="5222" spans="1:10" x14ac:dyDescent="0.3">
      <c r="A5222" s="10" t="s">
        <v>4738</v>
      </c>
      <c r="B5222" s="2">
        <v>45460</v>
      </c>
      <c r="C5222">
        <v>1</v>
      </c>
      <c r="D5222">
        <v>1358.08</v>
      </c>
      <c r="E5222" s="11">
        <f t="shared" ca="1" si="495"/>
        <v>619</v>
      </c>
      <c r="F5222">
        <f t="shared" ca="1" si="490"/>
        <v>1</v>
      </c>
      <c r="G5222">
        <f t="shared" si="491"/>
        <v>1</v>
      </c>
      <c r="H5222">
        <f t="shared" si="492"/>
        <v>2</v>
      </c>
      <c r="I5222">
        <f t="shared" ca="1" si="493"/>
        <v>4</v>
      </c>
      <c r="J5222" t="str">
        <f t="shared" ca="1" si="494"/>
        <v>At Risk</v>
      </c>
    </row>
    <row r="5223" spans="1:10" x14ac:dyDescent="0.3">
      <c r="A5223" s="10" t="s">
        <v>2507</v>
      </c>
      <c r="B5223" s="2">
        <v>45560</v>
      </c>
      <c r="C5223">
        <v>1</v>
      </c>
      <c r="D5223">
        <v>2825.88</v>
      </c>
      <c r="E5223" s="11">
        <f t="shared" ca="1" si="495"/>
        <v>519</v>
      </c>
      <c r="F5223">
        <f t="shared" ca="1" si="490"/>
        <v>1</v>
      </c>
      <c r="G5223">
        <f t="shared" si="491"/>
        <v>1</v>
      </c>
      <c r="H5223">
        <f t="shared" si="492"/>
        <v>3</v>
      </c>
      <c r="I5223">
        <f t="shared" ca="1" si="493"/>
        <v>5</v>
      </c>
      <c r="J5223" t="str">
        <f t="shared" ca="1" si="494"/>
        <v>Loyal</v>
      </c>
    </row>
    <row r="5224" spans="1:10" x14ac:dyDescent="0.3">
      <c r="A5224" s="10" t="s">
        <v>1888</v>
      </c>
      <c r="B5224" s="2">
        <v>45499</v>
      </c>
      <c r="C5224">
        <v>1</v>
      </c>
      <c r="D5224">
        <v>309.48</v>
      </c>
      <c r="E5224" s="11">
        <f t="shared" ca="1" si="495"/>
        <v>580</v>
      </c>
      <c r="F5224">
        <f t="shared" ca="1" si="490"/>
        <v>1</v>
      </c>
      <c r="G5224">
        <f t="shared" si="491"/>
        <v>1</v>
      </c>
      <c r="H5224">
        <f t="shared" si="492"/>
        <v>1</v>
      </c>
      <c r="I5224">
        <f t="shared" ca="1" si="493"/>
        <v>3</v>
      </c>
      <c r="J5224" t="str">
        <f t="shared" ca="1" si="494"/>
        <v>Lost</v>
      </c>
    </row>
    <row r="5225" spans="1:10" x14ac:dyDescent="0.3">
      <c r="A5225" s="10" t="s">
        <v>1803</v>
      </c>
      <c r="B5225" s="2">
        <v>45544</v>
      </c>
      <c r="C5225">
        <v>3</v>
      </c>
      <c r="D5225">
        <v>1997.9099999999999</v>
      </c>
      <c r="E5225" s="11">
        <f t="shared" ca="1" si="495"/>
        <v>535</v>
      </c>
      <c r="F5225">
        <f t="shared" ca="1" si="490"/>
        <v>1</v>
      </c>
      <c r="G5225">
        <f t="shared" si="491"/>
        <v>3</v>
      </c>
      <c r="H5225">
        <f t="shared" si="492"/>
        <v>2</v>
      </c>
      <c r="I5225">
        <f t="shared" ca="1" si="493"/>
        <v>6</v>
      </c>
      <c r="J5225" t="str">
        <f t="shared" ca="1" si="494"/>
        <v>Loyal</v>
      </c>
    </row>
    <row r="5226" spans="1:10" x14ac:dyDescent="0.3">
      <c r="A5226" s="10" t="s">
        <v>1507</v>
      </c>
      <c r="B5226" s="2">
        <v>45356</v>
      </c>
      <c r="C5226">
        <v>1</v>
      </c>
      <c r="D5226">
        <v>1829.63</v>
      </c>
      <c r="E5226" s="11">
        <f t="shared" ca="1" si="495"/>
        <v>723</v>
      </c>
      <c r="F5226">
        <f t="shared" ca="1" si="490"/>
        <v>1</v>
      </c>
      <c r="G5226">
        <f t="shared" si="491"/>
        <v>1</v>
      </c>
      <c r="H5226">
        <f t="shared" si="492"/>
        <v>2</v>
      </c>
      <c r="I5226">
        <f t="shared" ca="1" si="493"/>
        <v>4</v>
      </c>
      <c r="J5226" t="str">
        <f t="shared" ca="1" si="494"/>
        <v>At Risk</v>
      </c>
    </row>
    <row r="5227" spans="1:10" x14ac:dyDescent="0.3">
      <c r="A5227" s="10" t="s">
        <v>3082</v>
      </c>
      <c r="B5227" s="2">
        <v>45646</v>
      </c>
      <c r="C5227">
        <v>1</v>
      </c>
      <c r="D5227">
        <v>518.41</v>
      </c>
      <c r="E5227" s="11">
        <f t="shared" ca="1" si="495"/>
        <v>433</v>
      </c>
      <c r="F5227">
        <f t="shared" ca="1" si="490"/>
        <v>1</v>
      </c>
      <c r="G5227">
        <f t="shared" si="491"/>
        <v>1</v>
      </c>
      <c r="H5227">
        <f t="shared" si="492"/>
        <v>1</v>
      </c>
      <c r="I5227">
        <f t="shared" ca="1" si="493"/>
        <v>3</v>
      </c>
      <c r="J5227" t="str">
        <f t="shared" ca="1" si="494"/>
        <v>Lost</v>
      </c>
    </row>
    <row r="5228" spans="1:10" x14ac:dyDescent="0.3">
      <c r="A5228" s="10" t="s">
        <v>4223</v>
      </c>
      <c r="B5228" s="2">
        <v>45637</v>
      </c>
      <c r="C5228">
        <v>2</v>
      </c>
      <c r="D5228">
        <v>3245.0699999999997</v>
      </c>
      <c r="E5228" s="11">
        <f t="shared" ca="1" si="495"/>
        <v>442</v>
      </c>
      <c r="F5228">
        <f t="shared" ca="1" si="490"/>
        <v>1</v>
      </c>
      <c r="G5228">
        <f t="shared" si="491"/>
        <v>2</v>
      </c>
      <c r="H5228">
        <f t="shared" si="492"/>
        <v>3</v>
      </c>
      <c r="I5228">
        <f t="shared" ca="1" si="493"/>
        <v>6</v>
      </c>
      <c r="J5228" t="str">
        <f t="shared" ca="1" si="494"/>
        <v>Loyal</v>
      </c>
    </row>
    <row r="5229" spans="1:10" x14ac:dyDescent="0.3">
      <c r="A5229" s="10" t="s">
        <v>5743</v>
      </c>
      <c r="B5229" s="2">
        <v>45368</v>
      </c>
      <c r="C5229">
        <v>1</v>
      </c>
      <c r="D5229">
        <v>1857.69</v>
      </c>
      <c r="E5229" s="11">
        <f t="shared" ca="1" si="495"/>
        <v>711</v>
      </c>
      <c r="F5229">
        <f t="shared" ca="1" si="490"/>
        <v>1</v>
      </c>
      <c r="G5229">
        <f t="shared" si="491"/>
        <v>1</v>
      </c>
      <c r="H5229">
        <f t="shared" si="492"/>
        <v>2</v>
      </c>
      <c r="I5229">
        <f t="shared" ca="1" si="493"/>
        <v>4</v>
      </c>
      <c r="J5229" t="str">
        <f t="shared" ca="1" si="494"/>
        <v>At Risk</v>
      </c>
    </row>
    <row r="5230" spans="1:10" x14ac:dyDescent="0.3">
      <c r="A5230" s="10" t="s">
        <v>384</v>
      </c>
      <c r="B5230" s="2">
        <v>45609</v>
      </c>
      <c r="C5230">
        <v>2</v>
      </c>
      <c r="D5230">
        <v>624.04999999999995</v>
      </c>
      <c r="E5230" s="11">
        <f t="shared" ca="1" si="495"/>
        <v>470</v>
      </c>
      <c r="F5230">
        <f t="shared" ca="1" si="490"/>
        <v>1</v>
      </c>
      <c r="G5230">
        <f t="shared" si="491"/>
        <v>2</v>
      </c>
      <c r="H5230">
        <f t="shared" si="492"/>
        <v>1</v>
      </c>
      <c r="I5230">
        <f t="shared" ca="1" si="493"/>
        <v>4</v>
      </c>
      <c r="J5230" t="str">
        <f t="shared" ca="1" si="494"/>
        <v>At Risk</v>
      </c>
    </row>
    <row r="5231" spans="1:10" x14ac:dyDescent="0.3">
      <c r="A5231" s="10" t="s">
        <v>3463</v>
      </c>
      <c r="B5231" s="2">
        <v>45602</v>
      </c>
      <c r="C5231">
        <v>1</v>
      </c>
      <c r="D5231">
        <v>37.67</v>
      </c>
      <c r="E5231" s="11">
        <f t="shared" ca="1" si="495"/>
        <v>477</v>
      </c>
      <c r="F5231">
        <f t="shared" ca="1" si="490"/>
        <v>1</v>
      </c>
      <c r="G5231">
        <f t="shared" si="491"/>
        <v>1</v>
      </c>
      <c r="H5231">
        <f t="shared" si="492"/>
        <v>1</v>
      </c>
      <c r="I5231">
        <f t="shared" ca="1" si="493"/>
        <v>3</v>
      </c>
      <c r="J5231" t="str">
        <f t="shared" ca="1" si="494"/>
        <v>Lost</v>
      </c>
    </row>
    <row r="5232" spans="1:10" x14ac:dyDescent="0.3">
      <c r="A5232" s="10" t="s">
        <v>5105</v>
      </c>
      <c r="B5232" s="2">
        <v>45589</v>
      </c>
      <c r="C5232">
        <v>1</v>
      </c>
      <c r="D5232">
        <v>1457.54</v>
      </c>
      <c r="E5232" s="11">
        <f t="shared" ca="1" si="495"/>
        <v>490</v>
      </c>
      <c r="F5232">
        <f t="shared" ca="1" si="490"/>
        <v>1</v>
      </c>
      <c r="G5232">
        <f t="shared" si="491"/>
        <v>1</v>
      </c>
      <c r="H5232">
        <f t="shared" si="492"/>
        <v>2</v>
      </c>
      <c r="I5232">
        <f t="shared" ca="1" si="493"/>
        <v>4</v>
      </c>
      <c r="J5232" t="str">
        <f t="shared" ca="1" si="494"/>
        <v>At Risk</v>
      </c>
    </row>
    <row r="5233" spans="1:10" x14ac:dyDescent="0.3">
      <c r="A5233" s="10" t="s">
        <v>3896</v>
      </c>
      <c r="B5233" s="2">
        <v>45383</v>
      </c>
      <c r="C5233">
        <v>1</v>
      </c>
      <c r="D5233">
        <v>1589.26</v>
      </c>
      <c r="E5233" s="11">
        <f t="shared" ca="1" si="495"/>
        <v>696</v>
      </c>
      <c r="F5233">
        <f t="shared" ca="1" si="490"/>
        <v>1</v>
      </c>
      <c r="G5233">
        <f t="shared" si="491"/>
        <v>1</v>
      </c>
      <c r="H5233">
        <f t="shared" si="492"/>
        <v>2</v>
      </c>
      <c r="I5233">
        <f t="shared" ca="1" si="493"/>
        <v>4</v>
      </c>
      <c r="J5233" t="str">
        <f t="shared" ca="1" si="494"/>
        <v>At Risk</v>
      </c>
    </row>
    <row r="5234" spans="1:10" x14ac:dyDescent="0.3">
      <c r="A5234" s="10" t="s">
        <v>5905</v>
      </c>
      <c r="B5234" s="2">
        <v>45361</v>
      </c>
      <c r="C5234">
        <v>1</v>
      </c>
      <c r="D5234">
        <v>479.89</v>
      </c>
      <c r="E5234" s="11">
        <f t="shared" ca="1" si="495"/>
        <v>718</v>
      </c>
      <c r="F5234">
        <f t="shared" ca="1" si="490"/>
        <v>1</v>
      </c>
      <c r="G5234">
        <f t="shared" si="491"/>
        <v>1</v>
      </c>
      <c r="H5234">
        <f t="shared" si="492"/>
        <v>1</v>
      </c>
      <c r="I5234">
        <f t="shared" ca="1" si="493"/>
        <v>3</v>
      </c>
      <c r="J5234" t="str">
        <f t="shared" ca="1" si="494"/>
        <v>Lost</v>
      </c>
    </row>
    <row r="5235" spans="1:10" x14ac:dyDescent="0.3">
      <c r="A5235" s="10" t="s">
        <v>4912</v>
      </c>
      <c r="B5235" s="2">
        <v>45644</v>
      </c>
      <c r="C5235">
        <v>3</v>
      </c>
      <c r="D5235">
        <v>1328.99</v>
      </c>
      <c r="E5235" s="11">
        <f t="shared" ca="1" si="495"/>
        <v>435</v>
      </c>
      <c r="F5235">
        <f t="shared" ca="1" si="490"/>
        <v>1</v>
      </c>
      <c r="G5235">
        <f t="shared" si="491"/>
        <v>3</v>
      </c>
      <c r="H5235">
        <f t="shared" si="492"/>
        <v>2</v>
      </c>
      <c r="I5235">
        <f t="shared" ca="1" si="493"/>
        <v>6</v>
      </c>
      <c r="J5235" t="str">
        <f t="shared" ca="1" si="494"/>
        <v>Loyal</v>
      </c>
    </row>
    <row r="5236" spans="1:10" x14ac:dyDescent="0.3">
      <c r="A5236" s="10" t="s">
        <v>5266</v>
      </c>
      <c r="B5236" s="2">
        <v>45596</v>
      </c>
      <c r="C5236">
        <v>1</v>
      </c>
      <c r="D5236">
        <v>1377.61</v>
      </c>
      <c r="E5236" s="11">
        <f t="shared" ca="1" si="495"/>
        <v>483</v>
      </c>
      <c r="F5236">
        <f t="shared" ca="1" si="490"/>
        <v>1</v>
      </c>
      <c r="G5236">
        <f t="shared" si="491"/>
        <v>1</v>
      </c>
      <c r="H5236">
        <f t="shared" si="492"/>
        <v>2</v>
      </c>
      <c r="I5236">
        <f t="shared" ca="1" si="493"/>
        <v>4</v>
      </c>
      <c r="J5236" t="str">
        <f t="shared" ca="1" si="494"/>
        <v>At Risk</v>
      </c>
    </row>
    <row r="5237" spans="1:10" x14ac:dyDescent="0.3">
      <c r="A5237" s="10" t="s">
        <v>1131</v>
      </c>
      <c r="B5237" s="2">
        <v>45517</v>
      </c>
      <c r="C5237">
        <v>2</v>
      </c>
      <c r="D5237">
        <v>2969.96</v>
      </c>
      <c r="E5237" s="11">
        <f t="shared" ca="1" si="495"/>
        <v>562</v>
      </c>
      <c r="F5237">
        <f t="shared" ca="1" si="490"/>
        <v>1</v>
      </c>
      <c r="G5237">
        <f t="shared" si="491"/>
        <v>2</v>
      </c>
      <c r="H5237">
        <f t="shared" si="492"/>
        <v>3</v>
      </c>
      <c r="I5237">
        <f t="shared" ca="1" si="493"/>
        <v>6</v>
      </c>
      <c r="J5237" t="str">
        <f t="shared" ca="1" si="494"/>
        <v>Loyal</v>
      </c>
    </row>
    <row r="5238" spans="1:10" x14ac:dyDescent="0.3">
      <c r="A5238" s="10" t="s">
        <v>2240</v>
      </c>
      <c r="B5238" s="2">
        <v>45542</v>
      </c>
      <c r="C5238">
        <v>1</v>
      </c>
      <c r="D5238">
        <v>1644.6</v>
      </c>
      <c r="E5238" s="11">
        <f t="shared" ca="1" si="495"/>
        <v>537</v>
      </c>
      <c r="F5238">
        <f t="shared" ca="1" si="490"/>
        <v>1</v>
      </c>
      <c r="G5238">
        <f t="shared" si="491"/>
        <v>1</v>
      </c>
      <c r="H5238">
        <f t="shared" si="492"/>
        <v>2</v>
      </c>
      <c r="I5238">
        <f t="shared" ca="1" si="493"/>
        <v>4</v>
      </c>
      <c r="J5238" t="str">
        <f t="shared" ca="1" si="494"/>
        <v>At Risk</v>
      </c>
    </row>
    <row r="5239" spans="1:10" x14ac:dyDescent="0.3">
      <c r="A5239" s="10" t="s">
        <v>2803</v>
      </c>
      <c r="B5239" s="2">
        <v>45561</v>
      </c>
      <c r="C5239">
        <v>3</v>
      </c>
      <c r="D5239">
        <v>3778.79</v>
      </c>
      <c r="E5239" s="11">
        <f t="shared" ca="1" si="495"/>
        <v>518</v>
      </c>
      <c r="F5239">
        <f t="shared" ca="1" si="490"/>
        <v>1</v>
      </c>
      <c r="G5239">
        <f t="shared" si="491"/>
        <v>3</v>
      </c>
      <c r="H5239">
        <f t="shared" si="492"/>
        <v>3</v>
      </c>
      <c r="I5239">
        <f t="shared" ca="1" si="493"/>
        <v>7</v>
      </c>
      <c r="J5239" t="str">
        <f t="shared" ca="1" si="494"/>
        <v>Champion</v>
      </c>
    </row>
    <row r="5240" spans="1:10" x14ac:dyDescent="0.3">
      <c r="A5240" s="10" t="s">
        <v>3284</v>
      </c>
      <c r="B5240" s="2">
        <v>45316</v>
      </c>
      <c r="C5240">
        <v>1</v>
      </c>
      <c r="D5240">
        <v>1854.43</v>
      </c>
      <c r="E5240" s="11">
        <f t="shared" ca="1" si="495"/>
        <v>763</v>
      </c>
      <c r="F5240">
        <f t="shared" ca="1" si="490"/>
        <v>1</v>
      </c>
      <c r="G5240">
        <f t="shared" si="491"/>
        <v>1</v>
      </c>
      <c r="H5240">
        <f t="shared" si="492"/>
        <v>2</v>
      </c>
      <c r="I5240">
        <f t="shared" ca="1" si="493"/>
        <v>4</v>
      </c>
      <c r="J5240" t="str">
        <f t="shared" ca="1" si="494"/>
        <v>At Risk</v>
      </c>
    </row>
    <row r="5241" spans="1:10" x14ac:dyDescent="0.3">
      <c r="A5241" s="10" t="s">
        <v>4297</v>
      </c>
      <c r="B5241" s="2">
        <v>45561</v>
      </c>
      <c r="C5241">
        <v>2</v>
      </c>
      <c r="D5241">
        <v>2153.58</v>
      </c>
      <c r="E5241" s="11">
        <f t="shared" ca="1" si="495"/>
        <v>518</v>
      </c>
      <c r="F5241">
        <f t="shared" ca="1" si="490"/>
        <v>1</v>
      </c>
      <c r="G5241">
        <f t="shared" si="491"/>
        <v>2</v>
      </c>
      <c r="H5241">
        <f t="shared" si="492"/>
        <v>3</v>
      </c>
      <c r="I5241">
        <f t="shared" ca="1" si="493"/>
        <v>6</v>
      </c>
      <c r="J5241" t="str">
        <f t="shared" ca="1" si="494"/>
        <v>Loyal</v>
      </c>
    </row>
    <row r="5242" spans="1:10" x14ac:dyDescent="0.3">
      <c r="A5242" s="10" t="s">
        <v>3947</v>
      </c>
      <c r="B5242" s="2">
        <v>45408</v>
      </c>
      <c r="C5242">
        <v>1</v>
      </c>
      <c r="D5242">
        <v>2600.2800000000002</v>
      </c>
      <c r="E5242" s="11">
        <f t="shared" ca="1" si="495"/>
        <v>671</v>
      </c>
      <c r="F5242">
        <f t="shared" ca="1" si="490"/>
        <v>1</v>
      </c>
      <c r="G5242">
        <f t="shared" si="491"/>
        <v>1</v>
      </c>
      <c r="H5242">
        <f t="shared" si="492"/>
        <v>3</v>
      </c>
      <c r="I5242">
        <f t="shared" ca="1" si="493"/>
        <v>5</v>
      </c>
      <c r="J5242" t="str">
        <f t="shared" ca="1" si="494"/>
        <v>Loyal</v>
      </c>
    </row>
    <row r="5243" spans="1:10" x14ac:dyDescent="0.3">
      <c r="A5243" s="10" t="s">
        <v>4901</v>
      </c>
      <c r="B5243" s="2">
        <v>45529</v>
      </c>
      <c r="C5243">
        <v>2</v>
      </c>
      <c r="D5243">
        <v>3072.12</v>
      </c>
      <c r="E5243" s="11">
        <f t="shared" ca="1" si="495"/>
        <v>550</v>
      </c>
      <c r="F5243">
        <f t="shared" ca="1" si="490"/>
        <v>1</v>
      </c>
      <c r="G5243">
        <f t="shared" si="491"/>
        <v>2</v>
      </c>
      <c r="H5243">
        <f t="shared" si="492"/>
        <v>3</v>
      </c>
      <c r="I5243">
        <f t="shared" ca="1" si="493"/>
        <v>6</v>
      </c>
      <c r="J5243" t="str">
        <f t="shared" ca="1" si="494"/>
        <v>Loyal</v>
      </c>
    </row>
    <row r="5244" spans="1:10" x14ac:dyDescent="0.3">
      <c r="A5244" s="10" t="s">
        <v>5557</v>
      </c>
      <c r="B5244" s="2">
        <v>45368</v>
      </c>
      <c r="C5244">
        <v>1</v>
      </c>
      <c r="D5244">
        <v>2292.02</v>
      </c>
      <c r="E5244" s="11">
        <f t="shared" ca="1" si="495"/>
        <v>711</v>
      </c>
      <c r="F5244">
        <f t="shared" ca="1" si="490"/>
        <v>1</v>
      </c>
      <c r="G5244">
        <f t="shared" si="491"/>
        <v>1</v>
      </c>
      <c r="H5244">
        <f t="shared" si="492"/>
        <v>3</v>
      </c>
      <c r="I5244">
        <f t="shared" ca="1" si="493"/>
        <v>5</v>
      </c>
      <c r="J5244" t="str">
        <f t="shared" ca="1" si="494"/>
        <v>Loyal</v>
      </c>
    </row>
    <row r="5245" spans="1:10" x14ac:dyDescent="0.3">
      <c r="A5245" s="10" t="s">
        <v>4354</v>
      </c>
      <c r="B5245" s="2">
        <v>45479</v>
      </c>
      <c r="C5245">
        <v>1</v>
      </c>
      <c r="D5245">
        <v>676.64</v>
      </c>
      <c r="E5245" s="11">
        <f t="shared" ca="1" si="495"/>
        <v>600</v>
      </c>
      <c r="F5245">
        <f t="shared" ca="1" si="490"/>
        <v>1</v>
      </c>
      <c r="G5245">
        <f t="shared" si="491"/>
        <v>1</v>
      </c>
      <c r="H5245">
        <f t="shared" si="492"/>
        <v>1</v>
      </c>
      <c r="I5245">
        <f t="shared" ca="1" si="493"/>
        <v>3</v>
      </c>
      <c r="J5245" t="str">
        <f t="shared" ca="1" si="494"/>
        <v>Lost</v>
      </c>
    </row>
    <row r="5246" spans="1:10" x14ac:dyDescent="0.3">
      <c r="A5246" s="10" t="s">
        <v>2751</v>
      </c>
      <c r="B5246" s="2">
        <v>45350</v>
      </c>
      <c r="C5246">
        <v>1</v>
      </c>
      <c r="D5246">
        <v>440.24</v>
      </c>
      <c r="E5246" s="11">
        <f t="shared" ca="1" si="495"/>
        <v>729</v>
      </c>
      <c r="F5246">
        <f t="shared" ca="1" si="490"/>
        <v>1</v>
      </c>
      <c r="G5246">
        <f t="shared" si="491"/>
        <v>1</v>
      </c>
      <c r="H5246">
        <f t="shared" si="492"/>
        <v>1</v>
      </c>
      <c r="I5246">
        <f t="shared" ca="1" si="493"/>
        <v>3</v>
      </c>
      <c r="J5246" t="str">
        <f t="shared" ca="1" si="494"/>
        <v>Lost</v>
      </c>
    </row>
    <row r="5247" spans="1:10" x14ac:dyDescent="0.3">
      <c r="A5247" s="10" t="s">
        <v>3046</v>
      </c>
      <c r="B5247" s="2">
        <v>45461</v>
      </c>
      <c r="C5247">
        <v>2</v>
      </c>
      <c r="D5247">
        <v>1720.06</v>
      </c>
      <c r="E5247" s="11">
        <f t="shared" ca="1" si="495"/>
        <v>618</v>
      </c>
      <c r="F5247">
        <f t="shared" ca="1" si="490"/>
        <v>1</v>
      </c>
      <c r="G5247">
        <f t="shared" si="491"/>
        <v>2</v>
      </c>
      <c r="H5247">
        <f t="shared" si="492"/>
        <v>2</v>
      </c>
      <c r="I5247">
        <f t="shared" ca="1" si="493"/>
        <v>5</v>
      </c>
      <c r="J5247" t="str">
        <f t="shared" ca="1" si="494"/>
        <v>Loyal</v>
      </c>
    </row>
    <row r="5248" spans="1:10" x14ac:dyDescent="0.3">
      <c r="A5248" s="10" t="s">
        <v>5051</v>
      </c>
      <c r="B5248" s="2">
        <v>45436</v>
      </c>
      <c r="C5248">
        <v>1</v>
      </c>
      <c r="D5248">
        <v>1695.67</v>
      </c>
      <c r="E5248" s="11">
        <f t="shared" ca="1" si="495"/>
        <v>643</v>
      </c>
      <c r="F5248">
        <f t="shared" ca="1" si="490"/>
        <v>1</v>
      </c>
      <c r="G5248">
        <f t="shared" si="491"/>
        <v>1</v>
      </c>
      <c r="H5248">
        <f t="shared" si="492"/>
        <v>2</v>
      </c>
      <c r="I5248">
        <f t="shared" ca="1" si="493"/>
        <v>4</v>
      </c>
      <c r="J5248" t="str">
        <f t="shared" ca="1" si="494"/>
        <v>At Risk</v>
      </c>
    </row>
    <row r="5249" spans="1:10" x14ac:dyDescent="0.3">
      <c r="A5249" s="10" t="s">
        <v>5373</v>
      </c>
      <c r="B5249" s="2">
        <v>45551</v>
      </c>
      <c r="C5249">
        <v>1</v>
      </c>
      <c r="D5249">
        <v>242.23</v>
      </c>
      <c r="E5249" s="11">
        <f t="shared" ca="1" si="495"/>
        <v>528</v>
      </c>
      <c r="F5249">
        <f t="shared" ca="1" si="490"/>
        <v>1</v>
      </c>
      <c r="G5249">
        <f t="shared" si="491"/>
        <v>1</v>
      </c>
      <c r="H5249">
        <f t="shared" si="492"/>
        <v>1</v>
      </c>
      <c r="I5249">
        <f t="shared" ca="1" si="493"/>
        <v>3</v>
      </c>
      <c r="J5249" t="str">
        <f t="shared" ca="1" si="494"/>
        <v>Lost</v>
      </c>
    </row>
    <row r="5250" spans="1:10" x14ac:dyDescent="0.3">
      <c r="A5250" s="10" t="s">
        <v>1798</v>
      </c>
      <c r="B5250" s="2">
        <v>45547</v>
      </c>
      <c r="C5250">
        <v>1</v>
      </c>
      <c r="D5250">
        <v>203.58</v>
      </c>
      <c r="E5250" s="11">
        <f t="shared" ca="1" si="495"/>
        <v>532</v>
      </c>
      <c r="F5250">
        <f t="shared" ca="1" si="490"/>
        <v>1</v>
      </c>
      <c r="G5250">
        <f t="shared" si="491"/>
        <v>1</v>
      </c>
      <c r="H5250">
        <f t="shared" si="492"/>
        <v>1</v>
      </c>
      <c r="I5250">
        <f t="shared" ca="1" si="493"/>
        <v>3</v>
      </c>
      <c r="J5250" t="str">
        <f t="shared" ca="1" si="494"/>
        <v>Lost</v>
      </c>
    </row>
    <row r="5251" spans="1:10" x14ac:dyDescent="0.3">
      <c r="A5251" s="10" t="s">
        <v>813</v>
      </c>
      <c r="B5251" s="2">
        <v>45331</v>
      </c>
      <c r="C5251">
        <v>1</v>
      </c>
      <c r="D5251">
        <v>322.47000000000003</v>
      </c>
      <c r="E5251" s="11">
        <f t="shared" ca="1" si="495"/>
        <v>748</v>
      </c>
      <c r="F5251">
        <f t="shared" ref="F5251:F5314" ca="1" si="496">_xlfn.IFS(E5251&lt;100,3,E5251&lt;=200,2,E5251&gt;200,1)</f>
        <v>1</v>
      </c>
      <c r="G5251">
        <f t="shared" ref="G5251:G5314" si="497">_xlfn.IFS(C5251&gt;=3,3,C5251=2,2,C5251=1,1)</f>
        <v>1</v>
      </c>
      <c r="H5251">
        <f t="shared" ref="H5251:H5314" si="498">_xlfn.IFS(D5251&gt;=2000,3,D5251&gt;=1000,2,D5251&lt;1000,1)</f>
        <v>1</v>
      </c>
      <c r="I5251">
        <f t="shared" ref="I5251:I5314" ca="1" si="499">F5251+G5251+H5251</f>
        <v>3</v>
      </c>
      <c r="J5251" t="str">
        <f t="shared" ref="J5251:J5314" ca="1" si="500">_xlfn.IFS(I5251&gt;=7,"Champion",I5251&gt;=5,"Loyal",I5251&gt;=4,"At Risk",I5251&lt;4,"Lost")</f>
        <v>Lost</v>
      </c>
    </row>
    <row r="5252" spans="1:10" x14ac:dyDescent="0.3">
      <c r="A5252" s="10" t="s">
        <v>224</v>
      </c>
      <c r="B5252" s="2">
        <v>45568</v>
      </c>
      <c r="C5252">
        <v>2</v>
      </c>
      <c r="D5252">
        <v>3605.92</v>
      </c>
      <c r="E5252" s="11">
        <f t="shared" ca="1" si="495"/>
        <v>511</v>
      </c>
      <c r="F5252">
        <f t="shared" ca="1" si="496"/>
        <v>1</v>
      </c>
      <c r="G5252">
        <f t="shared" si="497"/>
        <v>2</v>
      </c>
      <c r="H5252">
        <f t="shared" si="498"/>
        <v>3</v>
      </c>
      <c r="I5252">
        <f t="shared" ca="1" si="499"/>
        <v>6</v>
      </c>
      <c r="J5252" t="str">
        <f t="shared" ca="1" si="500"/>
        <v>Loyal</v>
      </c>
    </row>
    <row r="5253" spans="1:10" x14ac:dyDescent="0.3">
      <c r="A5253" s="10" t="s">
        <v>5996</v>
      </c>
      <c r="B5253" s="2">
        <v>45457</v>
      </c>
      <c r="C5253">
        <v>1</v>
      </c>
      <c r="D5253">
        <v>919.55</v>
      </c>
      <c r="E5253" s="11">
        <f t="shared" ref="E5253:E5316" ca="1" si="501">TODAY()-B5253</f>
        <v>622</v>
      </c>
      <c r="F5253">
        <f t="shared" ca="1" si="496"/>
        <v>1</v>
      </c>
      <c r="G5253">
        <f t="shared" si="497"/>
        <v>1</v>
      </c>
      <c r="H5253">
        <f t="shared" si="498"/>
        <v>1</v>
      </c>
      <c r="I5253">
        <f t="shared" ca="1" si="499"/>
        <v>3</v>
      </c>
      <c r="J5253" t="str">
        <f t="shared" ca="1" si="500"/>
        <v>Lost</v>
      </c>
    </row>
    <row r="5254" spans="1:10" x14ac:dyDescent="0.3">
      <c r="A5254" s="10" t="s">
        <v>5351</v>
      </c>
      <c r="B5254" s="2">
        <v>45377</v>
      </c>
      <c r="C5254">
        <v>1</v>
      </c>
      <c r="D5254">
        <v>1669.09</v>
      </c>
      <c r="E5254" s="11">
        <f t="shared" ca="1" si="501"/>
        <v>702</v>
      </c>
      <c r="F5254">
        <f t="shared" ca="1" si="496"/>
        <v>1</v>
      </c>
      <c r="G5254">
        <f t="shared" si="497"/>
        <v>1</v>
      </c>
      <c r="H5254">
        <f t="shared" si="498"/>
        <v>2</v>
      </c>
      <c r="I5254">
        <f t="shared" ca="1" si="499"/>
        <v>4</v>
      </c>
      <c r="J5254" t="str">
        <f t="shared" ca="1" si="500"/>
        <v>At Risk</v>
      </c>
    </row>
    <row r="5255" spans="1:10" x14ac:dyDescent="0.3">
      <c r="A5255" s="10" t="s">
        <v>2920</v>
      </c>
      <c r="B5255" s="2">
        <v>45589</v>
      </c>
      <c r="C5255">
        <v>1</v>
      </c>
      <c r="D5255">
        <v>1382.13</v>
      </c>
      <c r="E5255" s="11">
        <f t="shared" ca="1" si="501"/>
        <v>490</v>
      </c>
      <c r="F5255">
        <f t="shared" ca="1" si="496"/>
        <v>1</v>
      </c>
      <c r="G5255">
        <f t="shared" si="497"/>
        <v>1</v>
      </c>
      <c r="H5255">
        <f t="shared" si="498"/>
        <v>2</v>
      </c>
      <c r="I5255">
        <f t="shared" ca="1" si="499"/>
        <v>4</v>
      </c>
      <c r="J5255" t="str">
        <f t="shared" ca="1" si="500"/>
        <v>At Risk</v>
      </c>
    </row>
    <row r="5256" spans="1:10" x14ac:dyDescent="0.3">
      <c r="A5256" s="10" t="s">
        <v>499</v>
      </c>
      <c r="B5256" s="2">
        <v>45561</v>
      </c>
      <c r="C5256">
        <v>1</v>
      </c>
      <c r="D5256">
        <v>2422.88</v>
      </c>
      <c r="E5256" s="11">
        <f t="shared" ca="1" si="501"/>
        <v>518</v>
      </c>
      <c r="F5256">
        <f t="shared" ca="1" si="496"/>
        <v>1</v>
      </c>
      <c r="G5256">
        <f t="shared" si="497"/>
        <v>1</v>
      </c>
      <c r="H5256">
        <f t="shared" si="498"/>
        <v>3</v>
      </c>
      <c r="I5256">
        <f t="shared" ca="1" si="499"/>
        <v>5</v>
      </c>
      <c r="J5256" t="str">
        <f t="shared" ca="1" si="500"/>
        <v>Loyal</v>
      </c>
    </row>
    <row r="5257" spans="1:10" x14ac:dyDescent="0.3">
      <c r="A5257" s="10" t="s">
        <v>2866</v>
      </c>
      <c r="B5257" s="2">
        <v>45554</v>
      </c>
      <c r="C5257">
        <v>2</v>
      </c>
      <c r="D5257">
        <v>750.92</v>
      </c>
      <c r="E5257" s="11">
        <f t="shared" ca="1" si="501"/>
        <v>525</v>
      </c>
      <c r="F5257">
        <f t="shared" ca="1" si="496"/>
        <v>1</v>
      </c>
      <c r="G5257">
        <f t="shared" si="497"/>
        <v>2</v>
      </c>
      <c r="H5257">
        <f t="shared" si="498"/>
        <v>1</v>
      </c>
      <c r="I5257">
        <f t="shared" ca="1" si="499"/>
        <v>4</v>
      </c>
      <c r="J5257" t="str">
        <f t="shared" ca="1" si="500"/>
        <v>At Risk</v>
      </c>
    </row>
    <row r="5258" spans="1:10" x14ac:dyDescent="0.3">
      <c r="A5258" s="10" t="s">
        <v>4780</v>
      </c>
      <c r="B5258" s="2">
        <v>45540</v>
      </c>
      <c r="C5258">
        <v>4</v>
      </c>
      <c r="D5258">
        <v>3305</v>
      </c>
      <c r="E5258" s="11">
        <f t="shared" ca="1" si="501"/>
        <v>539</v>
      </c>
      <c r="F5258">
        <f t="shared" ca="1" si="496"/>
        <v>1</v>
      </c>
      <c r="G5258">
        <f t="shared" si="497"/>
        <v>3</v>
      </c>
      <c r="H5258">
        <f t="shared" si="498"/>
        <v>3</v>
      </c>
      <c r="I5258">
        <f t="shared" ca="1" si="499"/>
        <v>7</v>
      </c>
      <c r="J5258" t="str">
        <f t="shared" ca="1" si="500"/>
        <v>Champion</v>
      </c>
    </row>
    <row r="5259" spans="1:10" x14ac:dyDescent="0.3">
      <c r="A5259" s="10" t="s">
        <v>1087</v>
      </c>
      <c r="B5259" s="2">
        <v>45617</v>
      </c>
      <c r="C5259">
        <v>2</v>
      </c>
      <c r="D5259">
        <v>1611.3899999999999</v>
      </c>
      <c r="E5259" s="11">
        <f t="shared" ca="1" si="501"/>
        <v>462</v>
      </c>
      <c r="F5259">
        <f t="shared" ca="1" si="496"/>
        <v>1</v>
      </c>
      <c r="G5259">
        <f t="shared" si="497"/>
        <v>2</v>
      </c>
      <c r="H5259">
        <f t="shared" si="498"/>
        <v>2</v>
      </c>
      <c r="I5259">
        <f t="shared" ca="1" si="499"/>
        <v>5</v>
      </c>
      <c r="J5259" t="str">
        <f t="shared" ca="1" si="500"/>
        <v>Loyal</v>
      </c>
    </row>
    <row r="5260" spans="1:10" x14ac:dyDescent="0.3">
      <c r="A5260" s="10" t="s">
        <v>1960</v>
      </c>
      <c r="B5260" s="2">
        <v>45488</v>
      </c>
      <c r="C5260">
        <v>1</v>
      </c>
      <c r="D5260">
        <v>543.91999999999996</v>
      </c>
      <c r="E5260" s="11">
        <f t="shared" ca="1" si="501"/>
        <v>591</v>
      </c>
      <c r="F5260">
        <f t="shared" ca="1" si="496"/>
        <v>1</v>
      </c>
      <c r="G5260">
        <f t="shared" si="497"/>
        <v>1</v>
      </c>
      <c r="H5260">
        <f t="shared" si="498"/>
        <v>1</v>
      </c>
      <c r="I5260">
        <f t="shared" ca="1" si="499"/>
        <v>3</v>
      </c>
      <c r="J5260" t="str">
        <f t="shared" ca="1" si="500"/>
        <v>Lost</v>
      </c>
    </row>
    <row r="5261" spans="1:10" x14ac:dyDescent="0.3">
      <c r="A5261" s="10" t="s">
        <v>4005</v>
      </c>
      <c r="B5261" s="2">
        <v>45492</v>
      </c>
      <c r="C5261">
        <v>1</v>
      </c>
      <c r="D5261">
        <v>782.21</v>
      </c>
      <c r="E5261" s="11">
        <f t="shared" ca="1" si="501"/>
        <v>587</v>
      </c>
      <c r="F5261">
        <f t="shared" ca="1" si="496"/>
        <v>1</v>
      </c>
      <c r="G5261">
        <f t="shared" si="497"/>
        <v>1</v>
      </c>
      <c r="H5261">
        <f t="shared" si="498"/>
        <v>1</v>
      </c>
      <c r="I5261">
        <f t="shared" ca="1" si="499"/>
        <v>3</v>
      </c>
      <c r="J5261" t="str">
        <f t="shared" ca="1" si="500"/>
        <v>Lost</v>
      </c>
    </row>
    <row r="5262" spans="1:10" x14ac:dyDescent="0.3">
      <c r="A5262" s="10" t="s">
        <v>5194</v>
      </c>
      <c r="B5262" s="2">
        <v>45466</v>
      </c>
      <c r="C5262">
        <v>1</v>
      </c>
      <c r="D5262">
        <v>708.01</v>
      </c>
      <c r="E5262" s="11">
        <f t="shared" ca="1" si="501"/>
        <v>613</v>
      </c>
      <c r="F5262">
        <f t="shared" ca="1" si="496"/>
        <v>1</v>
      </c>
      <c r="G5262">
        <f t="shared" si="497"/>
        <v>1</v>
      </c>
      <c r="H5262">
        <f t="shared" si="498"/>
        <v>1</v>
      </c>
      <c r="I5262">
        <f t="shared" ca="1" si="499"/>
        <v>3</v>
      </c>
      <c r="J5262" t="str">
        <f t="shared" ca="1" si="500"/>
        <v>Lost</v>
      </c>
    </row>
    <row r="5263" spans="1:10" x14ac:dyDescent="0.3">
      <c r="A5263" s="10" t="s">
        <v>5419</v>
      </c>
      <c r="B5263" s="2">
        <v>45296</v>
      </c>
      <c r="C5263">
        <v>1</v>
      </c>
      <c r="D5263">
        <v>1292.95</v>
      </c>
      <c r="E5263" s="11">
        <f t="shared" ca="1" si="501"/>
        <v>783</v>
      </c>
      <c r="F5263">
        <f t="shared" ca="1" si="496"/>
        <v>1</v>
      </c>
      <c r="G5263">
        <f t="shared" si="497"/>
        <v>1</v>
      </c>
      <c r="H5263">
        <f t="shared" si="498"/>
        <v>2</v>
      </c>
      <c r="I5263">
        <f t="shared" ca="1" si="499"/>
        <v>4</v>
      </c>
      <c r="J5263" t="str">
        <f t="shared" ca="1" si="500"/>
        <v>At Risk</v>
      </c>
    </row>
    <row r="5264" spans="1:10" x14ac:dyDescent="0.3">
      <c r="A5264" s="10" t="s">
        <v>5964</v>
      </c>
      <c r="B5264" s="2">
        <v>45305</v>
      </c>
      <c r="C5264">
        <v>1</v>
      </c>
      <c r="D5264">
        <v>107.29</v>
      </c>
      <c r="E5264" s="11">
        <f t="shared" ca="1" si="501"/>
        <v>774</v>
      </c>
      <c r="F5264">
        <f t="shared" ca="1" si="496"/>
        <v>1</v>
      </c>
      <c r="G5264">
        <f t="shared" si="497"/>
        <v>1</v>
      </c>
      <c r="H5264">
        <f t="shared" si="498"/>
        <v>1</v>
      </c>
      <c r="I5264">
        <f t="shared" ca="1" si="499"/>
        <v>3</v>
      </c>
      <c r="J5264" t="str">
        <f t="shared" ca="1" si="500"/>
        <v>Lost</v>
      </c>
    </row>
    <row r="5265" spans="1:10" x14ac:dyDescent="0.3">
      <c r="A5265" s="10" t="s">
        <v>5129</v>
      </c>
      <c r="B5265" s="2">
        <v>45481</v>
      </c>
      <c r="C5265">
        <v>1</v>
      </c>
      <c r="D5265">
        <v>2138.39</v>
      </c>
      <c r="E5265" s="11">
        <f t="shared" ca="1" si="501"/>
        <v>598</v>
      </c>
      <c r="F5265">
        <f t="shared" ca="1" si="496"/>
        <v>1</v>
      </c>
      <c r="G5265">
        <f t="shared" si="497"/>
        <v>1</v>
      </c>
      <c r="H5265">
        <f t="shared" si="498"/>
        <v>3</v>
      </c>
      <c r="I5265">
        <f t="shared" ca="1" si="499"/>
        <v>5</v>
      </c>
      <c r="J5265" t="str">
        <f t="shared" ca="1" si="500"/>
        <v>Loyal</v>
      </c>
    </row>
    <row r="5266" spans="1:10" x14ac:dyDescent="0.3">
      <c r="A5266" s="10" t="s">
        <v>1054</v>
      </c>
      <c r="B5266" s="2">
        <v>45596</v>
      </c>
      <c r="C5266">
        <v>4</v>
      </c>
      <c r="D5266">
        <v>5925.51</v>
      </c>
      <c r="E5266" s="11">
        <f t="shared" ca="1" si="501"/>
        <v>483</v>
      </c>
      <c r="F5266">
        <f t="shared" ca="1" si="496"/>
        <v>1</v>
      </c>
      <c r="G5266">
        <f t="shared" si="497"/>
        <v>3</v>
      </c>
      <c r="H5266">
        <f t="shared" si="498"/>
        <v>3</v>
      </c>
      <c r="I5266">
        <f t="shared" ca="1" si="499"/>
        <v>7</v>
      </c>
      <c r="J5266" t="str">
        <f t="shared" ca="1" si="500"/>
        <v>Champion</v>
      </c>
    </row>
    <row r="5267" spans="1:10" x14ac:dyDescent="0.3">
      <c r="A5267" s="10" t="s">
        <v>821</v>
      </c>
      <c r="B5267" s="2">
        <v>45639</v>
      </c>
      <c r="C5267">
        <v>3</v>
      </c>
      <c r="D5267">
        <v>2321.31</v>
      </c>
      <c r="E5267" s="11">
        <f t="shared" ca="1" si="501"/>
        <v>440</v>
      </c>
      <c r="F5267">
        <f t="shared" ca="1" si="496"/>
        <v>1</v>
      </c>
      <c r="G5267">
        <f t="shared" si="497"/>
        <v>3</v>
      </c>
      <c r="H5267">
        <f t="shared" si="498"/>
        <v>3</v>
      </c>
      <c r="I5267">
        <f t="shared" ca="1" si="499"/>
        <v>7</v>
      </c>
      <c r="J5267" t="str">
        <f t="shared" ca="1" si="500"/>
        <v>Champion</v>
      </c>
    </row>
    <row r="5268" spans="1:10" x14ac:dyDescent="0.3">
      <c r="A5268" s="10" t="s">
        <v>1690</v>
      </c>
      <c r="B5268" s="2">
        <v>45427</v>
      </c>
      <c r="C5268">
        <v>2</v>
      </c>
      <c r="D5268">
        <v>2996.31</v>
      </c>
      <c r="E5268" s="11">
        <f t="shared" ca="1" si="501"/>
        <v>652</v>
      </c>
      <c r="F5268">
        <f t="shared" ca="1" si="496"/>
        <v>1</v>
      </c>
      <c r="G5268">
        <f t="shared" si="497"/>
        <v>2</v>
      </c>
      <c r="H5268">
        <f t="shared" si="498"/>
        <v>3</v>
      </c>
      <c r="I5268">
        <f t="shared" ca="1" si="499"/>
        <v>6</v>
      </c>
      <c r="J5268" t="str">
        <f t="shared" ca="1" si="500"/>
        <v>Loyal</v>
      </c>
    </row>
    <row r="5269" spans="1:10" x14ac:dyDescent="0.3">
      <c r="A5269" s="10" t="s">
        <v>2449</v>
      </c>
      <c r="B5269" s="2">
        <v>45635</v>
      </c>
      <c r="C5269">
        <v>5</v>
      </c>
      <c r="D5269">
        <v>5301.5</v>
      </c>
      <c r="E5269" s="11">
        <f t="shared" ca="1" si="501"/>
        <v>444</v>
      </c>
      <c r="F5269">
        <f t="shared" ca="1" si="496"/>
        <v>1</v>
      </c>
      <c r="G5269">
        <f t="shared" si="497"/>
        <v>3</v>
      </c>
      <c r="H5269">
        <f t="shared" si="498"/>
        <v>3</v>
      </c>
      <c r="I5269">
        <f t="shared" ca="1" si="499"/>
        <v>7</v>
      </c>
      <c r="J5269" t="str">
        <f t="shared" ca="1" si="500"/>
        <v>Champion</v>
      </c>
    </row>
    <row r="5270" spans="1:10" x14ac:dyDescent="0.3">
      <c r="A5270" s="10" t="s">
        <v>1684</v>
      </c>
      <c r="B5270" s="2">
        <v>45551</v>
      </c>
      <c r="C5270">
        <v>4</v>
      </c>
      <c r="D5270">
        <v>6402.02</v>
      </c>
      <c r="E5270" s="11">
        <f t="shared" ca="1" si="501"/>
        <v>528</v>
      </c>
      <c r="F5270">
        <f t="shared" ca="1" si="496"/>
        <v>1</v>
      </c>
      <c r="G5270">
        <f t="shared" si="497"/>
        <v>3</v>
      </c>
      <c r="H5270">
        <f t="shared" si="498"/>
        <v>3</v>
      </c>
      <c r="I5270">
        <f t="shared" ca="1" si="499"/>
        <v>7</v>
      </c>
      <c r="J5270" t="str">
        <f t="shared" ca="1" si="500"/>
        <v>Champion</v>
      </c>
    </row>
    <row r="5271" spans="1:10" x14ac:dyDescent="0.3">
      <c r="A5271" s="10" t="s">
        <v>4895</v>
      </c>
      <c r="B5271" s="2">
        <v>45643</v>
      </c>
      <c r="C5271">
        <v>1</v>
      </c>
      <c r="D5271">
        <v>3638.94</v>
      </c>
      <c r="E5271" s="11">
        <f t="shared" ca="1" si="501"/>
        <v>436</v>
      </c>
      <c r="F5271">
        <f t="shared" ca="1" si="496"/>
        <v>1</v>
      </c>
      <c r="G5271">
        <f t="shared" si="497"/>
        <v>1</v>
      </c>
      <c r="H5271">
        <f t="shared" si="498"/>
        <v>3</v>
      </c>
      <c r="I5271">
        <f t="shared" ca="1" si="499"/>
        <v>5</v>
      </c>
      <c r="J5271" t="str">
        <f t="shared" ca="1" si="500"/>
        <v>Loyal</v>
      </c>
    </row>
    <row r="5272" spans="1:10" x14ac:dyDescent="0.3">
      <c r="A5272" s="10" t="s">
        <v>2121</v>
      </c>
      <c r="B5272" s="2">
        <v>45344</v>
      </c>
      <c r="C5272">
        <v>1</v>
      </c>
      <c r="D5272">
        <v>899.79</v>
      </c>
      <c r="E5272" s="11">
        <f t="shared" ca="1" si="501"/>
        <v>735</v>
      </c>
      <c r="F5272">
        <f t="shared" ca="1" si="496"/>
        <v>1</v>
      </c>
      <c r="G5272">
        <f t="shared" si="497"/>
        <v>1</v>
      </c>
      <c r="H5272">
        <f t="shared" si="498"/>
        <v>1</v>
      </c>
      <c r="I5272">
        <f t="shared" ca="1" si="499"/>
        <v>3</v>
      </c>
      <c r="J5272" t="str">
        <f t="shared" ca="1" si="500"/>
        <v>Lost</v>
      </c>
    </row>
    <row r="5273" spans="1:10" x14ac:dyDescent="0.3">
      <c r="A5273" s="10" t="s">
        <v>5226</v>
      </c>
      <c r="B5273" s="2">
        <v>45500</v>
      </c>
      <c r="C5273">
        <v>1</v>
      </c>
      <c r="D5273">
        <v>1233.05</v>
      </c>
      <c r="E5273" s="11">
        <f t="shared" ca="1" si="501"/>
        <v>579</v>
      </c>
      <c r="F5273">
        <f t="shared" ca="1" si="496"/>
        <v>1</v>
      </c>
      <c r="G5273">
        <f t="shared" si="497"/>
        <v>1</v>
      </c>
      <c r="H5273">
        <f t="shared" si="498"/>
        <v>2</v>
      </c>
      <c r="I5273">
        <f t="shared" ca="1" si="499"/>
        <v>4</v>
      </c>
      <c r="J5273" t="str">
        <f t="shared" ca="1" si="500"/>
        <v>At Risk</v>
      </c>
    </row>
    <row r="5274" spans="1:10" x14ac:dyDescent="0.3">
      <c r="A5274" s="10" t="s">
        <v>3329</v>
      </c>
      <c r="B5274" s="2">
        <v>45306</v>
      </c>
      <c r="C5274">
        <v>1</v>
      </c>
      <c r="D5274">
        <v>1588.7</v>
      </c>
      <c r="E5274" s="11">
        <f t="shared" ca="1" si="501"/>
        <v>773</v>
      </c>
      <c r="F5274">
        <f t="shared" ca="1" si="496"/>
        <v>1</v>
      </c>
      <c r="G5274">
        <f t="shared" si="497"/>
        <v>1</v>
      </c>
      <c r="H5274">
        <f t="shared" si="498"/>
        <v>2</v>
      </c>
      <c r="I5274">
        <f t="shared" ca="1" si="499"/>
        <v>4</v>
      </c>
      <c r="J5274" t="str">
        <f t="shared" ca="1" si="500"/>
        <v>At Risk</v>
      </c>
    </row>
    <row r="5275" spans="1:10" x14ac:dyDescent="0.3">
      <c r="A5275" s="10" t="s">
        <v>4788</v>
      </c>
      <c r="B5275" s="2">
        <v>45361</v>
      </c>
      <c r="C5275">
        <v>1</v>
      </c>
      <c r="D5275">
        <v>1463.49</v>
      </c>
      <c r="E5275" s="11">
        <f t="shared" ca="1" si="501"/>
        <v>718</v>
      </c>
      <c r="F5275">
        <f t="shared" ca="1" si="496"/>
        <v>1</v>
      </c>
      <c r="G5275">
        <f t="shared" si="497"/>
        <v>1</v>
      </c>
      <c r="H5275">
        <f t="shared" si="498"/>
        <v>2</v>
      </c>
      <c r="I5275">
        <f t="shared" ca="1" si="499"/>
        <v>4</v>
      </c>
      <c r="J5275" t="str">
        <f t="shared" ca="1" si="500"/>
        <v>At Risk</v>
      </c>
    </row>
    <row r="5276" spans="1:10" x14ac:dyDescent="0.3">
      <c r="A5276" s="10" t="s">
        <v>2778</v>
      </c>
      <c r="B5276" s="2">
        <v>45509</v>
      </c>
      <c r="C5276">
        <v>1</v>
      </c>
      <c r="D5276">
        <v>2174.02</v>
      </c>
      <c r="E5276" s="11">
        <f t="shared" ca="1" si="501"/>
        <v>570</v>
      </c>
      <c r="F5276">
        <f t="shared" ca="1" si="496"/>
        <v>1</v>
      </c>
      <c r="G5276">
        <f t="shared" si="497"/>
        <v>1</v>
      </c>
      <c r="H5276">
        <f t="shared" si="498"/>
        <v>3</v>
      </c>
      <c r="I5276">
        <f t="shared" ca="1" si="499"/>
        <v>5</v>
      </c>
      <c r="J5276" t="str">
        <f t="shared" ca="1" si="500"/>
        <v>Loyal</v>
      </c>
    </row>
    <row r="5277" spans="1:10" x14ac:dyDescent="0.3">
      <c r="A5277" s="10" t="s">
        <v>5839</v>
      </c>
      <c r="B5277" s="2">
        <v>45460</v>
      </c>
      <c r="C5277">
        <v>1</v>
      </c>
      <c r="D5277">
        <v>45.13</v>
      </c>
      <c r="E5277" s="11">
        <f t="shared" ca="1" si="501"/>
        <v>619</v>
      </c>
      <c r="F5277">
        <f t="shared" ca="1" si="496"/>
        <v>1</v>
      </c>
      <c r="G5277">
        <f t="shared" si="497"/>
        <v>1</v>
      </c>
      <c r="H5277">
        <f t="shared" si="498"/>
        <v>1</v>
      </c>
      <c r="I5277">
        <f t="shared" ca="1" si="499"/>
        <v>3</v>
      </c>
      <c r="J5277" t="str">
        <f t="shared" ca="1" si="500"/>
        <v>Lost</v>
      </c>
    </row>
    <row r="5278" spans="1:10" x14ac:dyDescent="0.3">
      <c r="A5278" s="10" t="s">
        <v>3734</v>
      </c>
      <c r="B5278" s="2">
        <v>45331</v>
      </c>
      <c r="C5278">
        <v>3</v>
      </c>
      <c r="D5278">
        <v>3019.9900000000002</v>
      </c>
      <c r="E5278" s="11">
        <f t="shared" ca="1" si="501"/>
        <v>748</v>
      </c>
      <c r="F5278">
        <f t="shared" ca="1" si="496"/>
        <v>1</v>
      </c>
      <c r="G5278">
        <f t="shared" si="497"/>
        <v>3</v>
      </c>
      <c r="H5278">
        <f t="shared" si="498"/>
        <v>3</v>
      </c>
      <c r="I5278">
        <f t="shared" ca="1" si="499"/>
        <v>7</v>
      </c>
      <c r="J5278" t="str">
        <f t="shared" ca="1" si="500"/>
        <v>Champion</v>
      </c>
    </row>
    <row r="5279" spans="1:10" x14ac:dyDescent="0.3">
      <c r="A5279" s="10" t="s">
        <v>5928</v>
      </c>
      <c r="B5279" s="2">
        <v>45537</v>
      </c>
      <c r="C5279">
        <v>1</v>
      </c>
      <c r="D5279">
        <v>1498.17</v>
      </c>
      <c r="E5279" s="11">
        <f t="shared" ca="1" si="501"/>
        <v>542</v>
      </c>
      <c r="F5279">
        <f t="shared" ca="1" si="496"/>
        <v>1</v>
      </c>
      <c r="G5279">
        <f t="shared" si="497"/>
        <v>1</v>
      </c>
      <c r="H5279">
        <f t="shared" si="498"/>
        <v>2</v>
      </c>
      <c r="I5279">
        <f t="shared" ca="1" si="499"/>
        <v>4</v>
      </c>
      <c r="J5279" t="str">
        <f t="shared" ca="1" si="500"/>
        <v>At Risk</v>
      </c>
    </row>
    <row r="5280" spans="1:10" x14ac:dyDescent="0.3">
      <c r="A5280" s="10" t="s">
        <v>2157</v>
      </c>
      <c r="B5280" s="2">
        <v>45476</v>
      </c>
      <c r="C5280">
        <v>1</v>
      </c>
      <c r="D5280">
        <v>1283.96</v>
      </c>
      <c r="E5280" s="11">
        <f t="shared" ca="1" si="501"/>
        <v>603</v>
      </c>
      <c r="F5280">
        <f t="shared" ca="1" si="496"/>
        <v>1</v>
      </c>
      <c r="G5280">
        <f t="shared" si="497"/>
        <v>1</v>
      </c>
      <c r="H5280">
        <f t="shared" si="498"/>
        <v>2</v>
      </c>
      <c r="I5280">
        <f t="shared" ca="1" si="499"/>
        <v>4</v>
      </c>
      <c r="J5280" t="str">
        <f t="shared" ca="1" si="500"/>
        <v>At Risk</v>
      </c>
    </row>
    <row r="5281" spans="1:10" x14ac:dyDescent="0.3">
      <c r="A5281" s="10" t="s">
        <v>1354</v>
      </c>
      <c r="B5281" s="2">
        <v>45515</v>
      </c>
      <c r="C5281">
        <v>3</v>
      </c>
      <c r="D5281">
        <v>3909.98</v>
      </c>
      <c r="E5281" s="11">
        <f t="shared" ca="1" si="501"/>
        <v>564</v>
      </c>
      <c r="F5281">
        <f t="shared" ca="1" si="496"/>
        <v>1</v>
      </c>
      <c r="G5281">
        <f t="shared" si="497"/>
        <v>3</v>
      </c>
      <c r="H5281">
        <f t="shared" si="498"/>
        <v>3</v>
      </c>
      <c r="I5281">
        <f t="shared" ca="1" si="499"/>
        <v>7</v>
      </c>
      <c r="J5281" t="str">
        <f t="shared" ca="1" si="500"/>
        <v>Champion</v>
      </c>
    </row>
    <row r="5282" spans="1:10" x14ac:dyDescent="0.3">
      <c r="A5282" s="10" t="s">
        <v>480</v>
      </c>
      <c r="B5282" s="2">
        <v>45439</v>
      </c>
      <c r="C5282">
        <v>1</v>
      </c>
      <c r="D5282">
        <v>1605.4</v>
      </c>
      <c r="E5282" s="11">
        <f t="shared" ca="1" si="501"/>
        <v>640</v>
      </c>
      <c r="F5282">
        <f t="shared" ca="1" si="496"/>
        <v>1</v>
      </c>
      <c r="G5282">
        <f t="shared" si="497"/>
        <v>1</v>
      </c>
      <c r="H5282">
        <f t="shared" si="498"/>
        <v>2</v>
      </c>
      <c r="I5282">
        <f t="shared" ca="1" si="499"/>
        <v>4</v>
      </c>
      <c r="J5282" t="str">
        <f t="shared" ca="1" si="500"/>
        <v>At Risk</v>
      </c>
    </row>
    <row r="5283" spans="1:10" x14ac:dyDescent="0.3">
      <c r="A5283" s="10" t="s">
        <v>416</v>
      </c>
      <c r="B5283" s="2">
        <v>45472</v>
      </c>
      <c r="C5283">
        <v>2</v>
      </c>
      <c r="D5283">
        <v>1304.22</v>
      </c>
      <c r="E5283" s="11">
        <f t="shared" ca="1" si="501"/>
        <v>607</v>
      </c>
      <c r="F5283">
        <f t="shared" ca="1" si="496"/>
        <v>1</v>
      </c>
      <c r="G5283">
        <f t="shared" si="497"/>
        <v>2</v>
      </c>
      <c r="H5283">
        <f t="shared" si="498"/>
        <v>2</v>
      </c>
      <c r="I5283">
        <f t="shared" ca="1" si="499"/>
        <v>5</v>
      </c>
      <c r="J5283" t="str">
        <f t="shared" ca="1" si="500"/>
        <v>Loyal</v>
      </c>
    </row>
    <row r="5284" spans="1:10" x14ac:dyDescent="0.3">
      <c r="A5284" s="10" t="s">
        <v>4341</v>
      </c>
      <c r="B5284" s="2">
        <v>45537</v>
      </c>
      <c r="C5284">
        <v>2</v>
      </c>
      <c r="D5284">
        <v>551.58000000000004</v>
      </c>
      <c r="E5284" s="11">
        <f t="shared" ca="1" si="501"/>
        <v>542</v>
      </c>
      <c r="F5284">
        <f t="shared" ca="1" si="496"/>
        <v>1</v>
      </c>
      <c r="G5284">
        <f t="shared" si="497"/>
        <v>2</v>
      </c>
      <c r="H5284">
        <f t="shared" si="498"/>
        <v>1</v>
      </c>
      <c r="I5284">
        <f t="shared" ca="1" si="499"/>
        <v>4</v>
      </c>
      <c r="J5284" t="str">
        <f t="shared" ca="1" si="500"/>
        <v>At Risk</v>
      </c>
    </row>
    <row r="5285" spans="1:10" x14ac:dyDescent="0.3">
      <c r="A5285" s="10" t="s">
        <v>604</v>
      </c>
      <c r="B5285" s="2">
        <v>45509</v>
      </c>
      <c r="C5285">
        <v>2</v>
      </c>
      <c r="D5285">
        <v>431.94000000000005</v>
      </c>
      <c r="E5285" s="11">
        <f t="shared" ca="1" si="501"/>
        <v>570</v>
      </c>
      <c r="F5285">
        <f t="shared" ca="1" si="496"/>
        <v>1</v>
      </c>
      <c r="G5285">
        <f t="shared" si="497"/>
        <v>2</v>
      </c>
      <c r="H5285">
        <f t="shared" si="498"/>
        <v>1</v>
      </c>
      <c r="I5285">
        <f t="shared" ca="1" si="499"/>
        <v>4</v>
      </c>
      <c r="J5285" t="str">
        <f t="shared" ca="1" si="500"/>
        <v>At Risk</v>
      </c>
    </row>
    <row r="5286" spans="1:10" x14ac:dyDescent="0.3">
      <c r="A5286" s="10" t="s">
        <v>4659</v>
      </c>
      <c r="B5286" s="2">
        <v>45633</v>
      </c>
      <c r="C5286">
        <v>1</v>
      </c>
      <c r="D5286">
        <v>729.63</v>
      </c>
      <c r="E5286" s="11">
        <f t="shared" ca="1" si="501"/>
        <v>446</v>
      </c>
      <c r="F5286">
        <f t="shared" ca="1" si="496"/>
        <v>1</v>
      </c>
      <c r="G5286">
        <f t="shared" si="497"/>
        <v>1</v>
      </c>
      <c r="H5286">
        <f t="shared" si="498"/>
        <v>1</v>
      </c>
      <c r="I5286">
        <f t="shared" ca="1" si="499"/>
        <v>3</v>
      </c>
      <c r="J5286" t="str">
        <f t="shared" ca="1" si="500"/>
        <v>Lost</v>
      </c>
    </row>
    <row r="5287" spans="1:10" x14ac:dyDescent="0.3">
      <c r="A5287" s="10" t="s">
        <v>869</v>
      </c>
      <c r="B5287" s="2">
        <v>45449</v>
      </c>
      <c r="C5287">
        <v>3</v>
      </c>
      <c r="D5287">
        <v>3014.03</v>
      </c>
      <c r="E5287" s="11">
        <f t="shared" ca="1" si="501"/>
        <v>630</v>
      </c>
      <c r="F5287">
        <f t="shared" ca="1" si="496"/>
        <v>1</v>
      </c>
      <c r="G5287">
        <f t="shared" si="497"/>
        <v>3</v>
      </c>
      <c r="H5287">
        <f t="shared" si="498"/>
        <v>3</v>
      </c>
      <c r="I5287">
        <f t="shared" ca="1" si="499"/>
        <v>7</v>
      </c>
      <c r="J5287" t="str">
        <f t="shared" ca="1" si="500"/>
        <v>Champion</v>
      </c>
    </row>
    <row r="5288" spans="1:10" x14ac:dyDescent="0.3">
      <c r="A5288" s="10" t="s">
        <v>2829</v>
      </c>
      <c r="B5288" s="2">
        <v>45640</v>
      </c>
      <c r="C5288">
        <v>2</v>
      </c>
      <c r="D5288">
        <v>2481.83</v>
      </c>
      <c r="E5288" s="11">
        <f t="shared" ca="1" si="501"/>
        <v>439</v>
      </c>
      <c r="F5288">
        <f t="shared" ca="1" si="496"/>
        <v>1</v>
      </c>
      <c r="G5288">
        <f t="shared" si="497"/>
        <v>2</v>
      </c>
      <c r="H5288">
        <f t="shared" si="498"/>
        <v>3</v>
      </c>
      <c r="I5288">
        <f t="shared" ca="1" si="499"/>
        <v>6</v>
      </c>
      <c r="J5288" t="str">
        <f t="shared" ca="1" si="500"/>
        <v>Loyal</v>
      </c>
    </row>
    <row r="5289" spans="1:10" x14ac:dyDescent="0.3">
      <c r="A5289" s="10" t="s">
        <v>5751</v>
      </c>
      <c r="B5289" s="2">
        <v>45415</v>
      </c>
      <c r="C5289">
        <v>1</v>
      </c>
      <c r="D5289">
        <v>1887.91</v>
      </c>
      <c r="E5289" s="11">
        <f t="shared" ca="1" si="501"/>
        <v>664</v>
      </c>
      <c r="F5289">
        <f t="shared" ca="1" si="496"/>
        <v>1</v>
      </c>
      <c r="G5289">
        <f t="shared" si="497"/>
        <v>1</v>
      </c>
      <c r="H5289">
        <f t="shared" si="498"/>
        <v>2</v>
      </c>
      <c r="I5289">
        <f t="shared" ca="1" si="499"/>
        <v>4</v>
      </c>
      <c r="J5289" t="str">
        <f t="shared" ca="1" si="500"/>
        <v>At Risk</v>
      </c>
    </row>
    <row r="5290" spans="1:10" x14ac:dyDescent="0.3">
      <c r="A5290" s="10" t="s">
        <v>5326</v>
      </c>
      <c r="B5290" s="2">
        <v>45382</v>
      </c>
      <c r="C5290">
        <v>1</v>
      </c>
      <c r="D5290">
        <v>743.2</v>
      </c>
      <c r="E5290" s="11">
        <f t="shared" ca="1" si="501"/>
        <v>697</v>
      </c>
      <c r="F5290">
        <f t="shared" ca="1" si="496"/>
        <v>1</v>
      </c>
      <c r="G5290">
        <f t="shared" si="497"/>
        <v>1</v>
      </c>
      <c r="H5290">
        <f t="shared" si="498"/>
        <v>1</v>
      </c>
      <c r="I5290">
        <f t="shared" ca="1" si="499"/>
        <v>3</v>
      </c>
      <c r="J5290" t="str">
        <f t="shared" ca="1" si="500"/>
        <v>Lost</v>
      </c>
    </row>
    <row r="5291" spans="1:10" x14ac:dyDescent="0.3">
      <c r="A5291" s="10" t="s">
        <v>104</v>
      </c>
      <c r="B5291" s="2">
        <v>45451</v>
      </c>
      <c r="C5291">
        <v>1</v>
      </c>
      <c r="D5291">
        <v>1470.95</v>
      </c>
      <c r="E5291" s="11">
        <f t="shared" ca="1" si="501"/>
        <v>628</v>
      </c>
      <c r="F5291">
        <f t="shared" ca="1" si="496"/>
        <v>1</v>
      </c>
      <c r="G5291">
        <f t="shared" si="497"/>
        <v>1</v>
      </c>
      <c r="H5291">
        <f t="shared" si="498"/>
        <v>2</v>
      </c>
      <c r="I5291">
        <f t="shared" ca="1" si="499"/>
        <v>4</v>
      </c>
      <c r="J5291" t="str">
        <f t="shared" ca="1" si="500"/>
        <v>At Risk</v>
      </c>
    </row>
    <row r="5292" spans="1:10" x14ac:dyDescent="0.3">
      <c r="A5292" s="10" t="s">
        <v>3937</v>
      </c>
      <c r="B5292" s="2">
        <v>45531</v>
      </c>
      <c r="C5292">
        <v>1</v>
      </c>
      <c r="D5292">
        <v>3680.54</v>
      </c>
      <c r="E5292" s="11">
        <f t="shared" ca="1" si="501"/>
        <v>548</v>
      </c>
      <c r="F5292">
        <f t="shared" ca="1" si="496"/>
        <v>1</v>
      </c>
      <c r="G5292">
        <f t="shared" si="497"/>
        <v>1</v>
      </c>
      <c r="H5292">
        <f t="shared" si="498"/>
        <v>3</v>
      </c>
      <c r="I5292">
        <f t="shared" ca="1" si="499"/>
        <v>5</v>
      </c>
      <c r="J5292" t="str">
        <f t="shared" ca="1" si="500"/>
        <v>Loyal</v>
      </c>
    </row>
    <row r="5293" spans="1:10" x14ac:dyDescent="0.3">
      <c r="A5293" s="10" t="s">
        <v>4147</v>
      </c>
      <c r="B5293" s="2">
        <v>45314</v>
      </c>
      <c r="C5293">
        <v>1</v>
      </c>
      <c r="D5293">
        <v>1119.52</v>
      </c>
      <c r="E5293" s="11">
        <f t="shared" ca="1" si="501"/>
        <v>765</v>
      </c>
      <c r="F5293">
        <f t="shared" ca="1" si="496"/>
        <v>1</v>
      </c>
      <c r="G5293">
        <f t="shared" si="497"/>
        <v>1</v>
      </c>
      <c r="H5293">
        <f t="shared" si="498"/>
        <v>2</v>
      </c>
      <c r="I5293">
        <f t="shared" ca="1" si="499"/>
        <v>4</v>
      </c>
      <c r="J5293" t="str">
        <f t="shared" ca="1" si="500"/>
        <v>At Risk</v>
      </c>
    </row>
    <row r="5294" spans="1:10" x14ac:dyDescent="0.3">
      <c r="A5294" s="10" t="s">
        <v>1233</v>
      </c>
      <c r="B5294" s="2">
        <v>45440</v>
      </c>
      <c r="C5294">
        <v>1</v>
      </c>
      <c r="D5294">
        <v>67.900000000000006</v>
      </c>
      <c r="E5294" s="11">
        <f t="shared" ca="1" si="501"/>
        <v>639</v>
      </c>
      <c r="F5294">
        <f t="shared" ca="1" si="496"/>
        <v>1</v>
      </c>
      <c r="G5294">
        <f t="shared" si="497"/>
        <v>1</v>
      </c>
      <c r="H5294">
        <f t="shared" si="498"/>
        <v>1</v>
      </c>
      <c r="I5294">
        <f t="shared" ca="1" si="499"/>
        <v>3</v>
      </c>
      <c r="J5294" t="str">
        <f t="shared" ca="1" si="500"/>
        <v>Lost</v>
      </c>
    </row>
    <row r="5295" spans="1:10" x14ac:dyDescent="0.3">
      <c r="A5295" s="10" t="s">
        <v>2981</v>
      </c>
      <c r="B5295" s="2">
        <v>45398</v>
      </c>
      <c r="C5295">
        <v>2</v>
      </c>
      <c r="D5295">
        <v>1978.5</v>
      </c>
      <c r="E5295" s="11">
        <f t="shared" ca="1" si="501"/>
        <v>681</v>
      </c>
      <c r="F5295">
        <f t="shared" ca="1" si="496"/>
        <v>1</v>
      </c>
      <c r="G5295">
        <f t="shared" si="497"/>
        <v>2</v>
      </c>
      <c r="H5295">
        <f t="shared" si="498"/>
        <v>2</v>
      </c>
      <c r="I5295">
        <f t="shared" ca="1" si="499"/>
        <v>5</v>
      </c>
      <c r="J5295" t="str">
        <f t="shared" ca="1" si="500"/>
        <v>Loyal</v>
      </c>
    </row>
    <row r="5296" spans="1:10" x14ac:dyDescent="0.3">
      <c r="A5296" s="10" t="s">
        <v>5935</v>
      </c>
      <c r="B5296" s="2">
        <v>45479</v>
      </c>
      <c r="C5296">
        <v>1</v>
      </c>
      <c r="D5296">
        <v>2650.19</v>
      </c>
      <c r="E5296" s="11">
        <f t="shared" ca="1" si="501"/>
        <v>600</v>
      </c>
      <c r="F5296">
        <f t="shared" ca="1" si="496"/>
        <v>1</v>
      </c>
      <c r="G5296">
        <f t="shared" si="497"/>
        <v>1</v>
      </c>
      <c r="H5296">
        <f t="shared" si="498"/>
        <v>3</v>
      </c>
      <c r="I5296">
        <f t="shared" ca="1" si="499"/>
        <v>5</v>
      </c>
      <c r="J5296" t="str">
        <f t="shared" ca="1" si="500"/>
        <v>Loyal</v>
      </c>
    </row>
    <row r="5297" spans="1:10" x14ac:dyDescent="0.3">
      <c r="A5297" s="10" t="s">
        <v>4763</v>
      </c>
      <c r="B5297" s="2">
        <v>45319</v>
      </c>
      <c r="C5297">
        <v>1</v>
      </c>
      <c r="D5297">
        <v>2226.12</v>
      </c>
      <c r="E5297" s="11">
        <f t="shared" ca="1" si="501"/>
        <v>760</v>
      </c>
      <c r="F5297">
        <f t="shared" ca="1" si="496"/>
        <v>1</v>
      </c>
      <c r="G5297">
        <f t="shared" si="497"/>
        <v>1</v>
      </c>
      <c r="H5297">
        <f t="shared" si="498"/>
        <v>3</v>
      </c>
      <c r="I5297">
        <f t="shared" ca="1" si="499"/>
        <v>5</v>
      </c>
      <c r="J5297" t="str">
        <f t="shared" ca="1" si="500"/>
        <v>Loyal</v>
      </c>
    </row>
    <row r="5298" spans="1:10" x14ac:dyDescent="0.3">
      <c r="A5298" s="10" t="s">
        <v>4782</v>
      </c>
      <c r="B5298" s="2">
        <v>45547</v>
      </c>
      <c r="C5298">
        <v>1</v>
      </c>
      <c r="D5298">
        <v>2724.27</v>
      </c>
      <c r="E5298" s="11">
        <f t="shared" ca="1" si="501"/>
        <v>532</v>
      </c>
      <c r="F5298">
        <f t="shared" ca="1" si="496"/>
        <v>1</v>
      </c>
      <c r="G5298">
        <f t="shared" si="497"/>
        <v>1</v>
      </c>
      <c r="H5298">
        <f t="shared" si="498"/>
        <v>3</v>
      </c>
      <c r="I5298">
        <f t="shared" ca="1" si="499"/>
        <v>5</v>
      </c>
      <c r="J5298" t="str">
        <f t="shared" ca="1" si="500"/>
        <v>Loyal</v>
      </c>
    </row>
    <row r="5299" spans="1:10" x14ac:dyDescent="0.3">
      <c r="A5299" s="10" t="s">
        <v>2644</v>
      </c>
      <c r="B5299" s="2">
        <v>45561</v>
      </c>
      <c r="C5299">
        <v>2</v>
      </c>
      <c r="D5299">
        <v>1300.1400000000001</v>
      </c>
      <c r="E5299" s="11">
        <f t="shared" ca="1" si="501"/>
        <v>518</v>
      </c>
      <c r="F5299">
        <f t="shared" ca="1" si="496"/>
        <v>1</v>
      </c>
      <c r="G5299">
        <f t="shared" si="497"/>
        <v>2</v>
      </c>
      <c r="H5299">
        <f t="shared" si="498"/>
        <v>2</v>
      </c>
      <c r="I5299">
        <f t="shared" ca="1" si="499"/>
        <v>5</v>
      </c>
      <c r="J5299" t="str">
        <f t="shared" ca="1" si="500"/>
        <v>Loyal</v>
      </c>
    </row>
    <row r="5300" spans="1:10" x14ac:dyDescent="0.3">
      <c r="A5300" s="10" t="s">
        <v>2204</v>
      </c>
      <c r="B5300" s="2">
        <v>45533</v>
      </c>
      <c r="C5300">
        <v>3</v>
      </c>
      <c r="D5300">
        <v>1059.02</v>
      </c>
      <c r="E5300" s="11">
        <f t="shared" ca="1" si="501"/>
        <v>546</v>
      </c>
      <c r="F5300">
        <f t="shared" ca="1" si="496"/>
        <v>1</v>
      </c>
      <c r="G5300">
        <f t="shared" si="497"/>
        <v>3</v>
      </c>
      <c r="H5300">
        <f t="shared" si="498"/>
        <v>2</v>
      </c>
      <c r="I5300">
        <f t="shared" ca="1" si="499"/>
        <v>6</v>
      </c>
      <c r="J5300" t="str">
        <f t="shared" ca="1" si="500"/>
        <v>Loyal</v>
      </c>
    </row>
    <row r="5301" spans="1:10" x14ac:dyDescent="0.3">
      <c r="A5301" s="10" t="s">
        <v>680</v>
      </c>
      <c r="B5301" s="2">
        <v>45364</v>
      </c>
      <c r="C5301">
        <v>2</v>
      </c>
      <c r="D5301">
        <v>2388.11</v>
      </c>
      <c r="E5301" s="11">
        <f t="shared" ca="1" si="501"/>
        <v>715</v>
      </c>
      <c r="F5301">
        <f t="shared" ca="1" si="496"/>
        <v>1</v>
      </c>
      <c r="G5301">
        <f t="shared" si="497"/>
        <v>2</v>
      </c>
      <c r="H5301">
        <f t="shared" si="498"/>
        <v>3</v>
      </c>
      <c r="I5301">
        <f t="shared" ca="1" si="499"/>
        <v>6</v>
      </c>
      <c r="J5301" t="str">
        <f t="shared" ca="1" si="500"/>
        <v>Loyal</v>
      </c>
    </row>
    <row r="5302" spans="1:10" x14ac:dyDescent="0.3">
      <c r="A5302" s="10" t="s">
        <v>2924</v>
      </c>
      <c r="B5302" s="2">
        <v>45541</v>
      </c>
      <c r="C5302">
        <v>2</v>
      </c>
      <c r="D5302">
        <v>1196.5999999999999</v>
      </c>
      <c r="E5302" s="11">
        <f t="shared" ca="1" si="501"/>
        <v>538</v>
      </c>
      <c r="F5302">
        <f t="shared" ca="1" si="496"/>
        <v>1</v>
      </c>
      <c r="G5302">
        <f t="shared" si="497"/>
        <v>2</v>
      </c>
      <c r="H5302">
        <f t="shared" si="498"/>
        <v>2</v>
      </c>
      <c r="I5302">
        <f t="shared" ca="1" si="499"/>
        <v>5</v>
      </c>
      <c r="J5302" t="str">
        <f t="shared" ca="1" si="500"/>
        <v>Loyal</v>
      </c>
    </row>
    <row r="5303" spans="1:10" x14ac:dyDescent="0.3">
      <c r="A5303" s="10" t="s">
        <v>1322</v>
      </c>
      <c r="B5303" s="2">
        <v>45349</v>
      </c>
      <c r="C5303">
        <v>2</v>
      </c>
      <c r="D5303">
        <v>1029.32</v>
      </c>
      <c r="E5303" s="11">
        <f t="shared" ca="1" si="501"/>
        <v>730</v>
      </c>
      <c r="F5303">
        <f t="shared" ca="1" si="496"/>
        <v>1</v>
      </c>
      <c r="G5303">
        <f t="shared" si="497"/>
        <v>2</v>
      </c>
      <c r="H5303">
        <f t="shared" si="498"/>
        <v>2</v>
      </c>
      <c r="I5303">
        <f t="shared" ca="1" si="499"/>
        <v>5</v>
      </c>
      <c r="J5303" t="str">
        <f t="shared" ca="1" si="500"/>
        <v>Loyal</v>
      </c>
    </row>
    <row r="5304" spans="1:10" x14ac:dyDescent="0.3">
      <c r="A5304" s="10" t="s">
        <v>124</v>
      </c>
      <c r="B5304" s="2">
        <v>45610</v>
      </c>
      <c r="C5304">
        <v>4</v>
      </c>
      <c r="D5304">
        <v>4228.6799999999994</v>
      </c>
      <c r="E5304" s="11">
        <f t="shared" ca="1" si="501"/>
        <v>469</v>
      </c>
      <c r="F5304">
        <f t="shared" ca="1" si="496"/>
        <v>1</v>
      </c>
      <c r="G5304">
        <f t="shared" si="497"/>
        <v>3</v>
      </c>
      <c r="H5304">
        <f t="shared" si="498"/>
        <v>3</v>
      </c>
      <c r="I5304">
        <f t="shared" ca="1" si="499"/>
        <v>7</v>
      </c>
      <c r="J5304" t="str">
        <f t="shared" ca="1" si="500"/>
        <v>Champion</v>
      </c>
    </row>
    <row r="5305" spans="1:10" x14ac:dyDescent="0.3">
      <c r="A5305" s="10" t="s">
        <v>1118</v>
      </c>
      <c r="B5305" s="2">
        <v>45320</v>
      </c>
      <c r="C5305">
        <v>1</v>
      </c>
      <c r="D5305">
        <v>1737.37</v>
      </c>
      <c r="E5305" s="11">
        <f t="shared" ca="1" si="501"/>
        <v>759</v>
      </c>
      <c r="F5305">
        <f t="shared" ca="1" si="496"/>
        <v>1</v>
      </c>
      <c r="G5305">
        <f t="shared" si="497"/>
        <v>1</v>
      </c>
      <c r="H5305">
        <f t="shared" si="498"/>
        <v>2</v>
      </c>
      <c r="I5305">
        <f t="shared" ca="1" si="499"/>
        <v>4</v>
      </c>
      <c r="J5305" t="str">
        <f t="shared" ca="1" si="500"/>
        <v>At Risk</v>
      </c>
    </row>
    <row r="5306" spans="1:10" x14ac:dyDescent="0.3">
      <c r="A5306" s="10" t="s">
        <v>2370</v>
      </c>
      <c r="B5306" s="2">
        <v>45583</v>
      </c>
      <c r="C5306">
        <v>2</v>
      </c>
      <c r="D5306">
        <v>2065.06</v>
      </c>
      <c r="E5306" s="11">
        <f t="shared" ca="1" si="501"/>
        <v>496</v>
      </c>
      <c r="F5306">
        <f t="shared" ca="1" si="496"/>
        <v>1</v>
      </c>
      <c r="G5306">
        <f t="shared" si="497"/>
        <v>2</v>
      </c>
      <c r="H5306">
        <f t="shared" si="498"/>
        <v>3</v>
      </c>
      <c r="I5306">
        <f t="shared" ca="1" si="499"/>
        <v>6</v>
      </c>
      <c r="J5306" t="str">
        <f t="shared" ca="1" si="500"/>
        <v>Loyal</v>
      </c>
    </row>
    <row r="5307" spans="1:10" x14ac:dyDescent="0.3">
      <c r="A5307" s="10" t="s">
        <v>2493</v>
      </c>
      <c r="B5307" s="2">
        <v>45638</v>
      </c>
      <c r="C5307">
        <v>2</v>
      </c>
      <c r="D5307">
        <v>5863.83</v>
      </c>
      <c r="E5307" s="11">
        <f t="shared" ca="1" si="501"/>
        <v>441</v>
      </c>
      <c r="F5307">
        <f t="shared" ca="1" si="496"/>
        <v>1</v>
      </c>
      <c r="G5307">
        <f t="shared" si="497"/>
        <v>2</v>
      </c>
      <c r="H5307">
        <f t="shared" si="498"/>
        <v>3</v>
      </c>
      <c r="I5307">
        <f t="shared" ca="1" si="499"/>
        <v>6</v>
      </c>
      <c r="J5307" t="str">
        <f t="shared" ca="1" si="500"/>
        <v>Loyal</v>
      </c>
    </row>
    <row r="5308" spans="1:10" x14ac:dyDescent="0.3">
      <c r="A5308" s="10" t="s">
        <v>1387</v>
      </c>
      <c r="B5308" s="2">
        <v>45421</v>
      </c>
      <c r="C5308">
        <v>2</v>
      </c>
      <c r="D5308">
        <v>2300.9899999999998</v>
      </c>
      <c r="E5308" s="11">
        <f t="shared" ca="1" si="501"/>
        <v>658</v>
      </c>
      <c r="F5308">
        <f t="shared" ca="1" si="496"/>
        <v>1</v>
      </c>
      <c r="G5308">
        <f t="shared" si="497"/>
        <v>2</v>
      </c>
      <c r="H5308">
        <f t="shared" si="498"/>
        <v>3</v>
      </c>
      <c r="I5308">
        <f t="shared" ca="1" si="499"/>
        <v>6</v>
      </c>
      <c r="J5308" t="str">
        <f t="shared" ca="1" si="500"/>
        <v>Loyal</v>
      </c>
    </row>
    <row r="5309" spans="1:10" x14ac:dyDescent="0.3">
      <c r="A5309" s="10" t="s">
        <v>462</v>
      </c>
      <c r="B5309" s="2">
        <v>45656</v>
      </c>
      <c r="C5309">
        <v>4</v>
      </c>
      <c r="D5309">
        <v>3663.95</v>
      </c>
      <c r="E5309" s="11">
        <f t="shared" ca="1" si="501"/>
        <v>423</v>
      </c>
      <c r="F5309">
        <f t="shared" ca="1" si="496"/>
        <v>1</v>
      </c>
      <c r="G5309">
        <f t="shared" si="497"/>
        <v>3</v>
      </c>
      <c r="H5309">
        <f t="shared" si="498"/>
        <v>3</v>
      </c>
      <c r="I5309">
        <f t="shared" ca="1" si="499"/>
        <v>7</v>
      </c>
      <c r="J5309" t="str">
        <f t="shared" ca="1" si="500"/>
        <v>Champion</v>
      </c>
    </row>
    <row r="5310" spans="1:10" x14ac:dyDescent="0.3">
      <c r="A5310" s="10" t="s">
        <v>841</v>
      </c>
      <c r="B5310" s="2">
        <v>45614</v>
      </c>
      <c r="C5310">
        <v>2</v>
      </c>
      <c r="D5310">
        <v>3392.96</v>
      </c>
      <c r="E5310" s="11">
        <f t="shared" ca="1" si="501"/>
        <v>465</v>
      </c>
      <c r="F5310">
        <f t="shared" ca="1" si="496"/>
        <v>1</v>
      </c>
      <c r="G5310">
        <f t="shared" si="497"/>
        <v>2</v>
      </c>
      <c r="H5310">
        <f t="shared" si="498"/>
        <v>3</v>
      </c>
      <c r="I5310">
        <f t="shared" ca="1" si="499"/>
        <v>6</v>
      </c>
      <c r="J5310" t="str">
        <f t="shared" ca="1" si="500"/>
        <v>Loyal</v>
      </c>
    </row>
    <row r="5311" spans="1:10" x14ac:dyDescent="0.3">
      <c r="A5311" s="10" t="s">
        <v>4152</v>
      </c>
      <c r="B5311" s="2">
        <v>45503</v>
      </c>
      <c r="C5311">
        <v>1</v>
      </c>
      <c r="D5311">
        <v>2024.75</v>
      </c>
      <c r="E5311" s="11">
        <f t="shared" ca="1" si="501"/>
        <v>576</v>
      </c>
      <c r="F5311">
        <f t="shared" ca="1" si="496"/>
        <v>1</v>
      </c>
      <c r="G5311">
        <f t="shared" si="497"/>
        <v>1</v>
      </c>
      <c r="H5311">
        <f t="shared" si="498"/>
        <v>3</v>
      </c>
      <c r="I5311">
        <f t="shared" ca="1" si="499"/>
        <v>5</v>
      </c>
      <c r="J5311" t="str">
        <f t="shared" ca="1" si="500"/>
        <v>Loyal</v>
      </c>
    </row>
    <row r="5312" spans="1:10" x14ac:dyDescent="0.3">
      <c r="A5312" s="10" t="s">
        <v>819</v>
      </c>
      <c r="B5312" s="2">
        <v>45443</v>
      </c>
      <c r="C5312">
        <v>1</v>
      </c>
      <c r="D5312">
        <v>371.57</v>
      </c>
      <c r="E5312" s="11">
        <f t="shared" ca="1" si="501"/>
        <v>636</v>
      </c>
      <c r="F5312">
        <f t="shared" ca="1" si="496"/>
        <v>1</v>
      </c>
      <c r="G5312">
        <f t="shared" si="497"/>
        <v>1</v>
      </c>
      <c r="H5312">
        <f t="shared" si="498"/>
        <v>1</v>
      </c>
      <c r="I5312">
        <f t="shared" ca="1" si="499"/>
        <v>3</v>
      </c>
      <c r="J5312" t="str">
        <f t="shared" ca="1" si="500"/>
        <v>Lost</v>
      </c>
    </row>
    <row r="5313" spans="1:10" x14ac:dyDescent="0.3">
      <c r="A5313" s="10" t="s">
        <v>957</v>
      </c>
      <c r="B5313" s="2">
        <v>45654</v>
      </c>
      <c r="C5313">
        <v>4</v>
      </c>
      <c r="D5313">
        <v>3535.02</v>
      </c>
      <c r="E5313" s="11">
        <f t="shared" ca="1" si="501"/>
        <v>425</v>
      </c>
      <c r="F5313">
        <f t="shared" ca="1" si="496"/>
        <v>1</v>
      </c>
      <c r="G5313">
        <f t="shared" si="497"/>
        <v>3</v>
      </c>
      <c r="H5313">
        <f t="shared" si="498"/>
        <v>3</v>
      </c>
      <c r="I5313">
        <f t="shared" ca="1" si="499"/>
        <v>7</v>
      </c>
      <c r="J5313" t="str">
        <f t="shared" ca="1" si="500"/>
        <v>Champion</v>
      </c>
    </row>
    <row r="5314" spans="1:10" x14ac:dyDescent="0.3">
      <c r="A5314" s="10" t="s">
        <v>1028</v>
      </c>
      <c r="B5314" s="2">
        <v>45513</v>
      </c>
      <c r="C5314">
        <v>2</v>
      </c>
      <c r="D5314">
        <v>6323.68</v>
      </c>
      <c r="E5314" s="11">
        <f t="shared" ca="1" si="501"/>
        <v>566</v>
      </c>
      <c r="F5314">
        <f t="shared" ca="1" si="496"/>
        <v>1</v>
      </c>
      <c r="G5314">
        <f t="shared" si="497"/>
        <v>2</v>
      </c>
      <c r="H5314">
        <f t="shared" si="498"/>
        <v>3</v>
      </c>
      <c r="I5314">
        <f t="shared" ca="1" si="499"/>
        <v>6</v>
      </c>
      <c r="J5314" t="str">
        <f t="shared" ca="1" si="500"/>
        <v>Loyal</v>
      </c>
    </row>
    <row r="5315" spans="1:10" x14ac:dyDescent="0.3">
      <c r="A5315" s="10" t="s">
        <v>4825</v>
      </c>
      <c r="B5315" s="2">
        <v>45487</v>
      </c>
      <c r="C5315">
        <v>2</v>
      </c>
      <c r="D5315">
        <v>3571.08</v>
      </c>
      <c r="E5315" s="11">
        <f t="shared" ca="1" si="501"/>
        <v>592</v>
      </c>
      <c r="F5315">
        <f t="shared" ref="F5315:F5378" ca="1" si="502">_xlfn.IFS(E5315&lt;100,3,E5315&lt;=200,2,E5315&gt;200,1)</f>
        <v>1</v>
      </c>
      <c r="G5315">
        <f t="shared" ref="G5315:G5378" si="503">_xlfn.IFS(C5315&gt;=3,3,C5315=2,2,C5315=1,1)</f>
        <v>2</v>
      </c>
      <c r="H5315">
        <f t="shared" ref="H5315:H5378" si="504">_xlfn.IFS(D5315&gt;=2000,3,D5315&gt;=1000,2,D5315&lt;1000,1)</f>
        <v>3</v>
      </c>
      <c r="I5315">
        <f t="shared" ref="I5315:I5378" ca="1" si="505">F5315+G5315+H5315</f>
        <v>6</v>
      </c>
      <c r="J5315" t="str">
        <f t="shared" ref="J5315:J5378" ca="1" si="506">_xlfn.IFS(I5315&gt;=7,"Champion",I5315&gt;=5,"Loyal",I5315&gt;=4,"At Risk",I5315&lt;4,"Lost")</f>
        <v>Loyal</v>
      </c>
    </row>
    <row r="5316" spans="1:10" x14ac:dyDescent="0.3">
      <c r="A5316" s="10" t="s">
        <v>116</v>
      </c>
      <c r="B5316" s="2">
        <v>45442</v>
      </c>
      <c r="C5316">
        <v>1</v>
      </c>
      <c r="D5316">
        <v>897.31</v>
      </c>
      <c r="E5316" s="11">
        <f t="shared" ca="1" si="501"/>
        <v>637</v>
      </c>
      <c r="F5316">
        <f t="shared" ca="1" si="502"/>
        <v>1</v>
      </c>
      <c r="G5316">
        <f t="shared" si="503"/>
        <v>1</v>
      </c>
      <c r="H5316">
        <f t="shared" si="504"/>
        <v>1</v>
      </c>
      <c r="I5316">
        <f t="shared" ca="1" si="505"/>
        <v>3</v>
      </c>
      <c r="J5316" t="str">
        <f t="shared" ca="1" si="506"/>
        <v>Lost</v>
      </c>
    </row>
    <row r="5317" spans="1:10" x14ac:dyDescent="0.3">
      <c r="A5317" s="10" t="s">
        <v>1351</v>
      </c>
      <c r="B5317" s="2">
        <v>45552</v>
      </c>
      <c r="C5317">
        <v>1</v>
      </c>
      <c r="D5317">
        <v>98.77</v>
      </c>
      <c r="E5317" s="11">
        <f t="shared" ref="E5317:E5380" ca="1" si="507">TODAY()-B5317</f>
        <v>527</v>
      </c>
      <c r="F5317">
        <f t="shared" ca="1" si="502"/>
        <v>1</v>
      </c>
      <c r="G5317">
        <f t="shared" si="503"/>
        <v>1</v>
      </c>
      <c r="H5317">
        <f t="shared" si="504"/>
        <v>1</v>
      </c>
      <c r="I5317">
        <f t="shared" ca="1" si="505"/>
        <v>3</v>
      </c>
      <c r="J5317" t="str">
        <f t="shared" ca="1" si="506"/>
        <v>Lost</v>
      </c>
    </row>
    <row r="5318" spans="1:10" x14ac:dyDescent="0.3">
      <c r="A5318" s="10" t="s">
        <v>2158</v>
      </c>
      <c r="B5318" s="2">
        <v>45319</v>
      </c>
      <c r="C5318">
        <v>1</v>
      </c>
      <c r="D5318">
        <v>2227.14</v>
      </c>
      <c r="E5318" s="11">
        <f t="shared" ca="1" si="507"/>
        <v>760</v>
      </c>
      <c r="F5318">
        <f t="shared" ca="1" si="502"/>
        <v>1</v>
      </c>
      <c r="G5318">
        <f t="shared" si="503"/>
        <v>1</v>
      </c>
      <c r="H5318">
        <f t="shared" si="504"/>
        <v>3</v>
      </c>
      <c r="I5318">
        <f t="shared" ca="1" si="505"/>
        <v>5</v>
      </c>
      <c r="J5318" t="str">
        <f t="shared" ca="1" si="506"/>
        <v>Loyal</v>
      </c>
    </row>
    <row r="5319" spans="1:10" x14ac:dyDescent="0.3">
      <c r="A5319" s="10" t="s">
        <v>2899</v>
      </c>
      <c r="B5319" s="2">
        <v>45502</v>
      </c>
      <c r="C5319">
        <v>2</v>
      </c>
      <c r="D5319">
        <v>1243.72</v>
      </c>
      <c r="E5319" s="11">
        <f t="shared" ca="1" si="507"/>
        <v>577</v>
      </c>
      <c r="F5319">
        <f t="shared" ca="1" si="502"/>
        <v>1</v>
      </c>
      <c r="G5319">
        <f t="shared" si="503"/>
        <v>2</v>
      </c>
      <c r="H5319">
        <f t="shared" si="504"/>
        <v>2</v>
      </c>
      <c r="I5319">
        <f t="shared" ca="1" si="505"/>
        <v>5</v>
      </c>
      <c r="J5319" t="str">
        <f t="shared" ca="1" si="506"/>
        <v>Loyal</v>
      </c>
    </row>
    <row r="5320" spans="1:10" x14ac:dyDescent="0.3">
      <c r="A5320" s="10" t="s">
        <v>3073</v>
      </c>
      <c r="B5320" s="2">
        <v>45439</v>
      </c>
      <c r="C5320">
        <v>1</v>
      </c>
      <c r="D5320">
        <v>333.91</v>
      </c>
      <c r="E5320" s="11">
        <f t="shared" ca="1" si="507"/>
        <v>640</v>
      </c>
      <c r="F5320">
        <f t="shared" ca="1" si="502"/>
        <v>1</v>
      </c>
      <c r="G5320">
        <f t="shared" si="503"/>
        <v>1</v>
      </c>
      <c r="H5320">
        <f t="shared" si="504"/>
        <v>1</v>
      </c>
      <c r="I5320">
        <f t="shared" ca="1" si="505"/>
        <v>3</v>
      </c>
      <c r="J5320" t="str">
        <f t="shared" ca="1" si="506"/>
        <v>Lost</v>
      </c>
    </row>
    <row r="5321" spans="1:10" x14ac:dyDescent="0.3">
      <c r="A5321" s="10" t="s">
        <v>3648</v>
      </c>
      <c r="B5321" s="2">
        <v>45413</v>
      </c>
      <c r="C5321">
        <v>1</v>
      </c>
      <c r="D5321">
        <v>121.84</v>
      </c>
      <c r="E5321" s="11">
        <f t="shared" ca="1" si="507"/>
        <v>666</v>
      </c>
      <c r="F5321">
        <f t="shared" ca="1" si="502"/>
        <v>1</v>
      </c>
      <c r="G5321">
        <f t="shared" si="503"/>
        <v>1</v>
      </c>
      <c r="H5321">
        <f t="shared" si="504"/>
        <v>1</v>
      </c>
      <c r="I5321">
        <f t="shared" ca="1" si="505"/>
        <v>3</v>
      </c>
      <c r="J5321" t="str">
        <f t="shared" ca="1" si="506"/>
        <v>Lost</v>
      </c>
    </row>
    <row r="5322" spans="1:10" x14ac:dyDescent="0.3">
      <c r="A5322" s="10" t="s">
        <v>2042</v>
      </c>
      <c r="B5322" s="2">
        <v>45445</v>
      </c>
      <c r="C5322">
        <v>2</v>
      </c>
      <c r="D5322">
        <v>1565.53</v>
      </c>
      <c r="E5322" s="11">
        <f t="shared" ca="1" si="507"/>
        <v>634</v>
      </c>
      <c r="F5322">
        <f t="shared" ca="1" si="502"/>
        <v>1</v>
      </c>
      <c r="G5322">
        <f t="shared" si="503"/>
        <v>2</v>
      </c>
      <c r="H5322">
        <f t="shared" si="504"/>
        <v>2</v>
      </c>
      <c r="I5322">
        <f t="shared" ca="1" si="505"/>
        <v>5</v>
      </c>
      <c r="J5322" t="str">
        <f t="shared" ca="1" si="506"/>
        <v>Loyal</v>
      </c>
    </row>
    <row r="5323" spans="1:10" x14ac:dyDescent="0.3">
      <c r="A5323" s="10" t="s">
        <v>511</v>
      </c>
      <c r="B5323" s="2">
        <v>45313</v>
      </c>
      <c r="C5323">
        <v>1</v>
      </c>
      <c r="D5323">
        <v>1704.22</v>
      </c>
      <c r="E5323" s="11">
        <f t="shared" ca="1" si="507"/>
        <v>766</v>
      </c>
      <c r="F5323">
        <f t="shared" ca="1" si="502"/>
        <v>1</v>
      </c>
      <c r="G5323">
        <f t="shared" si="503"/>
        <v>1</v>
      </c>
      <c r="H5323">
        <f t="shared" si="504"/>
        <v>2</v>
      </c>
      <c r="I5323">
        <f t="shared" ca="1" si="505"/>
        <v>4</v>
      </c>
      <c r="J5323" t="str">
        <f t="shared" ca="1" si="506"/>
        <v>At Risk</v>
      </c>
    </row>
    <row r="5324" spans="1:10" x14ac:dyDescent="0.3">
      <c r="A5324" s="10" t="s">
        <v>1885</v>
      </c>
      <c r="B5324" s="2">
        <v>45442</v>
      </c>
      <c r="C5324">
        <v>1</v>
      </c>
      <c r="D5324">
        <v>1525.17</v>
      </c>
      <c r="E5324" s="11">
        <f t="shared" ca="1" si="507"/>
        <v>637</v>
      </c>
      <c r="F5324">
        <f t="shared" ca="1" si="502"/>
        <v>1</v>
      </c>
      <c r="G5324">
        <f t="shared" si="503"/>
        <v>1</v>
      </c>
      <c r="H5324">
        <f t="shared" si="504"/>
        <v>2</v>
      </c>
      <c r="I5324">
        <f t="shared" ca="1" si="505"/>
        <v>4</v>
      </c>
      <c r="J5324" t="str">
        <f t="shared" ca="1" si="506"/>
        <v>At Risk</v>
      </c>
    </row>
    <row r="5325" spans="1:10" x14ac:dyDescent="0.3">
      <c r="A5325" s="10" t="s">
        <v>2708</v>
      </c>
      <c r="B5325" s="2">
        <v>45654</v>
      </c>
      <c r="C5325">
        <v>2</v>
      </c>
      <c r="D5325">
        <v>1354.1299999999999</v>
      </c>
      <c r="E5325" s="11">
        <f t="shared" ca="1" si="507"/>
        <v>425</v>
      </c>
      <c r="F5325">
        <f t="shared" ca="1" si="502"/>
        <v>1</v>
      </c>
      <c r="G5325">
        <f t="shared" si="503"/>
        <v>2</v>
      </c>
      <c r="H5325">
        <f t="shared" si="504"/>
        <v>2</v>
      </c>
      <c r="I5325">
        <f t="shared" ca="1" si="505"/>
        <v>5</v>
      </c>
      <c r="J5325" t="str">
        <f t="shared" ca="1" si="506"/>
        <v>Loyal</v>
      </c>
    </row>
    <row r="5326" spans="1:10" x14ac:dyDescent="0.3">
      <c r="A5326" s="10" t="s">
        <v>3049</v>
      </c>
      <c r="B5326" s="2">
        <v>45568</v>
      </c>
      <c r="C5326">
        <v>2</v>
      </c>
      <c r="D5326">
        <v>622.05999999999995</v>
      </c>
      <c r="E5326" s="11">
        <f t="shared" ca="1" si="507"/>
        <v>511</v>
      </c>
      <c r="F5326">
        <f t="shared" ca="1" si="502"/>
        <v>1</v>
      </c>
      <c r="G5326">
        <f t="shared" si="503"/>
        <v>2</v>
      </c>
      <c r="H5326">
        <f t="shared" si="504"/>
        <v>1</v>
      </c>
      <c r="I5326">
        <f t="shared" ca="1" si="505"/>
        <v>4</v>
      </c>
      <c r="J5326" t="str">
        <f t="shared" ca="1" si="506"/>
        <v>At Risk</v>
      </c>
    </row>
    <row r="5327" spans="1:10" x14ac:dyDescent="0.3">
      <c r="A5327" s="10" t="s">
        <v>129</v>
      </c>
      <c r="B5327" s="2">
        <v>45366</v>
      </c>
      <c r="C5327">
        <v>1</v>
      </c>
      <c r="D5327">
        <v>189.88</v>
      </c>
      <c r="E5327" s="11">
        <f t="shared" ca="1" si="507"/>
        <v>713</v>
      </c>
      <c r="F5327">
        <f t="shared" ca="1" si="502"/>
        <v>1</v>
      </c>
      <c r="G5327">
        <f t="shared" si="503"/>
        <v>1</v>
      </c>
      <c r="H5327">
        <f t="shared" si="504"/>
        <v>1</v>
      </c>
      <c r="I5327">
        <f t="shared" ca="1" si="505"/>
        <v>3</v>
      </c>
      <c r="J5327" t="str">
        <f t="shared" ca="1" si="506"/>
        <v>Lost</v>
      </c>
    </row>
    <row r="5328" spans="1:10" x14ac:dyDescent="0.3">
      <c r="A5328" s="10" t="s">
        <v>3580</v>
      </c>
      <c r="B5328" s="2">
        <v>45551</v>
      </c>
      <c r="C5328">
        <v>3</v>
      </c>
      <c r="D5328">
        <v>7436.0400000000009</v>
      </c>
      <c r="E5328" s="11">
        <f t="shared" ca="1" si="507"/>
        <v>528</v>
      </c>
      <c r="F5328">
        <f t="shared" ca="1" si="502"/>
        <v>1</v>
      </c>
      <c r="G5328">
        <f t="shared" si="503"/>
        <v>3</v>
      </c>
      <c r="H5328">
        <f t="shared" si="504"/>
        <v>3</v>
      </c>
      <c r="I5328">
        <f t="shared" ca="1" si="505"/>
        <v>7</v>
      </c>
      <c r="J5328" t="str">
        <f t="shared" ca="1" si="506"/>
        <v>Champion</v>
      </c>
    </row>
    <row r="5329" spans="1:10" x14ac:dyDescent="0.3">
      <c r="A5329" s="10" t="s">
        <v>5986</v>
      </c>
      <c r="B5329" s="2">
        <v>45405</v>
      </c>
      <c r="C5329">
        <v>1</v>
      </c>
      <c r="D5329">
        <v>2192.0700000000002</v>
      </c>
      <c r="E5329" s="11">
        <f t="shared" ca="1" si="507"/>
        <v>674</v>
      </c>
      <c r="F5329">
        <f t="shared" ca="1" si="502"/>
        <v>1</v>
      </c>
      <c r="G5329">
        <f t="shared" si="503"/>
        <v>1</v>
      </c>
      <c r="H5329">
        <f t="shared" si="504"/>
        <v>3</v>
      </c>
      <c r="I5329">
        <f t="shared" ca="1" si="505"/>
        <v>5</v>
      </c>
      <c r="J5329" t="str">
        <f t="shared" ca="1" si="506"/>
        <v>Loyal</v>
      </c>
    </row>
    <row r="5330" spans="1:10" x14ac:dyDescent="0.3">
      <c r="A5330" s="10" t="s">
        <v>291</v>
      </c>
      <c r="B5330" s="2">
        <v>45496</v>
      </c>
      <c r="C5330">
        <v>1</v>
      </c>
      <c r="D5330">
        <v>2298.52</v>
      </c>
      <c r="E5330" s="11">
        <f t="shared" ca="1" si="507"/>
        <v>583</v>
      </c>
      <c r="F5330">
        <f t="shared" ca="1" si="502"/>
        <v>1</v>
      </c>
      <c r="G5330">
        <f t="shared" si="503"/>
        <v>1</v>
      </c>
      <c r="H5330">
        <f t="shared" si="504"/>
        <v>3</v>
      </c>
      <c r="I5330">
        <f t="shared" ca="1" si="505"/>
        <v>5</v>
      </c>
      <c r="J5330" t="str">
        <f t="shared" ca="1" si="506"/>
        <v>Loyal</v>
      </c>
    </row>
    <row r="5331" spans="1:10" x14ac:dyDescent="0.3">
      <c r="A5331" s="10" t="s">
        <v>2821</v>
      </c>
      <c r="B5331" s="2">
        <v>45580</v>
      </c>
      <c r="C5331">
        <v>2</v>
      </c>
      <c r="D5331">
        <v>4712.63</v>
      </c>
      <c r="E5331" s="11">
        <f t="shared" ca="1" si="507"/>
        <v>499</v>
      </c>
      <c r="F5331">
        <f t="shared" ca="1" si="502"/>
        <v>1</v>
      </c>
      <c r="G5331">
        <f t="shared" si="503"/>
        <v>2</v>
      </c>
      <c r="H5331">
        <f t="shared" si="504"/>
        <v>3</v>
      </c>
      <c r="I5331">
        <f t="shared" ca="1" si="505"/>
        <v>6</v>
      </c>
      <c r="J5331" t="str">
        <f t="shared" ca="1" si="506"/>
        <v>Loyal</v>
      </c>
    </row>
    <row r="5332" spans="1:10" x14ac:dyDescent="0.3">
      <c r="A5332" s="10" t="s">
        <v>839</v>
      </c>
      <c r="B5332" s="2">
        <v>45571</v>
      </c>
      <c r="C5332">
        <v>1</v>
      </c>
      <c r="D5332">
        <v>1855.09</v>
      </c>
      <c r="E5332" s="11">
        <f t="shared" ca="1" si="507"/>
        <v>508</v>
      </c>
      <c r="F5332">
        <f t="shared" ca="1" si="502"/>
        <v>1</v>
      </c>
      <c r="G5332">
        <f t="shared" si="503"/>
        <v>1</v>
      </c>
      <c r="H5332">
        <f t="shared" si="504"/>
        <v>2</v>
      </c>
      <c r="I5332">
        <f t="shared" ca="1" si="505"/>
        <v>4</v>
      </c>
      <c r="J5332" t="str">
        <f t="shared" ca="1" si="506"/>
        <v>At Risk</v>
      </c>
    </row>
    <row r="5333" spans="1:10" x14ac:dyDescent="0.3">
      <c r="A5333" s="10" t="s">
        <v>4658</v>
      </c>
      <c r="B5333" s="2">
        <v>45534</v>
      </c>
      <c r="C5333">
        <v>3</v>
      </c>
      <c r="D5333">
        <v>3304.59</v>
      </c>
      <c r="E5333" s="11">
        <f t="shared" ca="1" si="507"/>
        <v>545</v>
      </c>
      <c r="F5333">
        <f t="shared" ca="1" si="502"/>
        <v>1</v>
      </c>
      <c r="G5333">
        <f t="shared" si="503"/>
        <v>3</v>
      </c>
      <c r="H5333">
        <f t="shared" si="504"/>
        <v>3</v>
      </c>
      <c r="I5333">
        <f t="shared" ca="1" si="505"/>
        <v>7</v>
      </c>
      <c r="J5333" t="str">
        <f t="shared" ca="1" si="506"/>
        <v>Champion</v>
      </c>
    </row>
    <row r="5334" spans="1:10" x14ac:dyDescent="0.3">
      <c r="A5334" s="10" t="s">
        <v>4679</v>
      </c>
      <c r="B5334" s="2">
        <v>45436</v>
      </c>
      <c r="C5334">
        <v>1</v>
      </c>
      <c r="D5334">
        <v>412.96</v>
      </c>
      <c r="E5334" s="11">
        <f t="shared" ca="1" si="507"/>
        <v>643</v>
      </c>
      <c r="F5334">
        <f t="shared" ca="1" si="502"/>
        <v>1</v>
      </c>
      <c r="G5334">
        <f t="shared" si="503"/>
        <v>1</v>
      </c>
      <c r="H5334">
        <f t="shared" si="504"/>
        <v>1</v>
      </c>
      <c r="I5334">
        <f t="shared" ca="1" si="505"/>
        <v>3</v>
      </c>
      <c r="J5334" t="str">
        <f t="shared" ca="1" si="506"/>
        <v>Lost</v>
      </c>
    </row>
    <row r="5335" spans="1:10" x14ac:dyDescent="0.3">
      <c r="A5335" s="10" t="s">
        <v>41</v>
      </c>
      <c r="B5335" s="2">
        <v>45604</v>
      </c>
      <c r="C5335">
        <v>2</v>
      </c>
      <c r="D5335">
        <v>840.85</v>
      </c>
      <c r="E5335" s="11">
        <f t="shared" ca="1" si="507"/>
        <v>475</v>
      </c>
      <c r="F5335">
        <f t="shared" ca="1" si="502"/>
        <v>1</v>
      </c>
      <c r="G5335">
        <f t="shared" si="503"/>
        <v>2</v>
      </c>
      <c r="H5335">
        <f t="shared" si="504"/>
        <v>1</v>
      </c>
      <c r="I5335">
        <f t="shared" ca="1" si="505"/>
        <v>4</v>
      </c>
      <c r="J5335" t="str">
        <f t="shared" ca="1" si="506"/>
        <v>At Risk</v>
      </c>
    </row>
    <row r="5336" spans="1:10" x14ac:dyDescent="0.3">
      <c r="A5336" s="10" t="s">
        <v>1162</v>
      </c>
      <c r="B5336" s="2">
        <v>45555</v>
      </c>
      <c r="C5336">
        <v>2</v>
      </c>
      <c r="D5336">
        <v>2515.5700000000002</v>
      </c>
      <c r="E5336" s="11">
        <f t="shared" ca="1" si="507"/>
        <v>524</v>
      </c>
      <c r="F5336">
        <f t="shared" ca="1" si="502"/>
        <v>1</v>
      </c>
      <c r="G5336">
        <f t="shared" si="503"/>
        <v>2</v>
      </c>
      <c r="H5336">
        <f t="shared" si="504"/>
        <v>3</v>
      </c>
      <c r="I5336">
        <f t="shared" ca="1" si="505"/>
        <v>6</v>
      </c>
      <c r="J5336" t="str">
        <f t="shared" ca="1" si="506"/>
        <v>Loyal</v>
      </c>
    </row>
    <row r="5337" spans="1:10" x14ac:dyDescent="0.3">
      <c r="A5337" s="10" t="s">
        <v>5251</v>
      </c>
      <c r="B5337" s="2">
        <v>45552</v>
      </c>
      <c r="C5337">
        <v>1</v>
      </c>
      <c r="D5337">
        <v>2962.82</v>
      </c>
      <c r="E5337" s="11">
        <f t="shared" ca="1" si="507"/>
        <v>527</v>
      </c>
      <c r="F5337">
        <f t="shared" ca="1" si="502"/>
        <v>1</v>
      </c>
      <c r="G5337">
        <f t="shared" si="503"/>
        <v>1</v>
      </c>
      <c r="H5337">
        <f t="shared" si="504"/>
        <v>3</v>
      </c>
      <c r="I5337">
        <f t="shared" ca="1" si="505"/>
        <v>5</v>
      </c>
      <c r="J5337" t="str">
        <f t="shared" ca="1" si="506"/>
        <v>Loyal</v>
      </c>
    </row>
    <row r="5338" spans="1:10" x14ac:dyDescent="0.3">
      <c r="A5338" s="10" t="s">
        <v>2583</v>
      </c>
      <c r="B5338" s="2">
        <v>45543</v>
      </c>
      <c r="C5338">
        <v>1</v>
      </c>
      <c r="D5338">
        <v>1050.81</v>
      </c>
      <c r="E5338" s="11">
        <f t="shared" ca="1" si="507"/>
        <v>536</v>
      </c>
      <c r="F5338">
        <f t="shared" ca="1" si="502"/>
        <v>1</v>
      </c>
      <c r="G5338">
        <f t="shared" si="503"/>
        <v>1</v>
      </c>
      <c r="H5338">
        <f t="shared" si="504"/>
        <v>2</v>
      </c>
      <c r="I5338">
        <f t="shared" ca="1" si="505"/>
        <v>4</v>
      </c>
      <c r="J5338" t="str">
        <f t="shared" ca="1" si="506"/>
        <v>At Risk</v>
      </c>
    </row>
    <row r="5339" spans="1:10" x14ac:dyDescent="0.3">
      <c r="A5339" s="10" t="s">
        <v>693</v>
      </c>
      <c r="B5339" s="2">
        <v>45555</v>
      </c>
      <c r="C5339">
        <v>2</v>
      </c>
      <c r="D5339">
        <v>5895.09</v>
      </c>
      <c r="E5339" s="11">
        <f t="shared" ca="1" si="507"/>
        <v>524</v>
      </c>
      <c r="F5339">
        <f t="shared" ca="1" si="502"/>
        <v>1</v>
      </c>
      <c r="G5339">
        <f t="shared" si="503"/>
        <v>2</v>
      </c>
      <c r="H5339">
        <f t="shared" si="504"/>
        <v>3</v>
      </c>
      <c r="I5339">
        <f t="shared" ca="1" si="505"/>
        <v>6</v>
      </c>
      <c r="J5339" t="str">
        <f t="shared" ca="1" si="506"/>
        <v>Loyal</v>
      </c>
    </row>
    <row r="5340" spans="1:10" x14ac:dyDescent="0.3">
      <c r="A5340" s="10" t="s">
        <v>4702</v>
      </c>
      <c r="B5340" s="2">
        <v>45530</v>
      </c>
      <c r="C5340">
        <v>1</v>
      </c>
      <c r="D5340">
        <v>1592.57</v>
      </c>
      <c r="E5340" s="11">
        <f t="shared" ca="1" si="507"/>
        <v>549</v>
      </c>
      <c r="F5340">
        <f t="shared" ca="1" si="502"/>
        <v>1</v>
      </c>
      <c r="G5340">
        <f t="shared" si="503"/>
        <v>1</v>
      </c>
      <c r="H5340">
        <f t="shared" si="504"/>
        <v>2</v>
      </c>
      <c r="I5340">
        <f t="shared" ca="1" si="505"/>
        <v>4</v>
      </c>
      <c r="J5340" t="str">
        <f t="shared" ca="1" si="506"/>
        <v>At Risk</v>
      </c>
    </row>
    <row r="5341" spans="1:10" x14ac:dyDescent="0.3">
      <c r="A5341" s="10" t="s">
        <v>241</v>
      </c>
      <c r="B5341" s="2">
        <v>45509</v>
      </c>
      <c r="C5341">
        <v>2</v>
      </c>
      <c r="D5341">
        <v>2320.8599999999997</v>
      </c>
      <c r="E5341" s="11">
        <f t="shared" ca="1" si="507"/>
        <v>570</v>
      </c>
      <c r="F5341">
        <f t="shared" ca="1" si="502"/>
        <v>1</v>
      </c>
      <c r="G5341">
        <f t="shared" si="503"/>
        <v>2</v>
      </c>
      <c r="H5341">
        <f t="shared" si="504"/>
        <v>3</v>
      </c>
      <c r="I5341">
        <f t="shared" ca="1" si="505"/>
        <v>6</v>
      </c>
      <c r="J5341" t="str">
        <f t="shared" ca="1" si="506"/>
        <v>Loyal</v>
      </c>
    </row>
    <row r="5342" spans="1:10" x14ac:dyDescent="0.3">
      <c r="A5342" s="10" t="s">
        <v>4962</v>
      </c>
      <c r="B5342" s="2">
        <v>45631</v>
      </c>
      <c r="C5342">
        <v>1</v>
      </c>
      <c r="D5342">
        <v>962.14</v>
      </c>
      <c r="E5342" s="11">
        <f t="shared" ca="1" si="507"/>
        <v>448</v>
      </c>
      <c r="F5342">
        <f t="shared" ca="1" si="502"/>
        <v>1</v>
      </c>
      <c r="G5342">
        <f t="shared" si="503"/>
        <v>1</v>
      </c>
      <c r="H5342">
        <f t="shared" si="504"/>
        <v>1</v>
      </c>
      <c r="I5342">
        <f t="shared" ca="1" si="505"/>
        <v>3</v>
      </c>
      <c r="J5342" t="str">
        <f t="shared" ca="1" si="506"/>
        <v>Lost</v>
      </c>
    </row>
    <row r="5343" spans="1:10" x14ac:dyDescent="0.3">
      <c r="A5343" s="10" t="s">
        <v>1980</v>
      </c>
      <c r="B5343" s="2">
        <v>45605</v>
      </c>
      <c r="C5343">
        <v>2</v>
      </c>
      <c r="D5343">
        <v>1261.51</v>
      </c>
      <c r="E5343" s="11">
        <f t="shared" ca="1" si="507"/>
        <v>474</v>
      </c>
      <c r="F5343">
        <f t="shared" ca="1" si="502"/>
        <v>1</v>
      </c>
      <c r="G5343">
        <f t="shared" si="503"/>
        <v>2</v>
      </c>
      <c r="H5343">
        <f t="shared" si="504"/>
        <v>2</v>
      </c>
      <c r="I5343">
        <f t="shared" ca="1" si="505"/>
        <v>5</v>
      </c>
      <c r="J5343" t="str">
        <f t="shared" ca="1" si="506"/>
        <v>Loyal</v>
      </c>
    </row>
    <row r="5344" spans="1:10" x14ac:dyDescent="0.3">
      <c r="A5344" s="10" t="s">
        <v>1386</v>
      </c>
      <c r="B5344" s="2">
        <v>45595</v>
      </c>
      <c r="C5344">
        <v>1</v>
      </c>
      <c r="D5344">
        <v>1446.72</v>
      </c>
      <c r="E5344" s="11">
        <f t="shared" ca="1" si="507"/>
        <v>484</v>
      </c>
      <c r="F5344">
        <f t="shared" ca="1" si="502"/>
        <v>1</v>
      </c>
      <c r="G5344">
        <f t="shared" si="503"/>
        <v>1</v>
      </c>
      <c r="H5344">
        <f t="shared" si="504"/>
        <v>2</v>
      </c>
      <c r="I5344">
        <f t="shared" ca="1" si="505"/>
        <v>4</v>
      </c>
      <c r="J5344" t="str">
        <f t="shared" ca="1" si="506"/>
        <v>At Risk</v>
      </c>
    </row>
    <row r="5345" spans="1:10" x14ac:dyDescent="0.3">
      <c r="A5345" s="10" t="s">
        <v>4234</v>
      </c>
      <c r="B5345" s="2">
        <v>45646</v>
      </c>
      <c r="C5345">
        <v>3</v>
      </c>
      <c r="D5345">
        <v>4881.97</v>
      </c>
      <c r="E5345" s="11">
        <f t="shared" ca="1" si="507"/>
        <v>433</v>
      </c>
      <c r="F5345">
        <f t="shared" ca="1" si="502"/>
        <v>1</v>
      </c>
      <c r="G5345">
        <f t="shared" si="503"/>
        <v>3</v>
      </c>
      <c r="H5345">
        <f t="shared" si="504"/>
        <v>3</v>
      </c>
      <c r="I5345">
        <f t="shared" ca="1" si="505"/>
        <v>7</v>
      </c>
      <c r="J5345" t="str">
        <f t="shared" ca="1" si="506"/>
        <v>Champion</v>
      </c>
    </row>
    <row r="5346" spans="1:10" x14ac:dyDescent="0.3">
      <c r="A5346" s="10" t="s">
        <v>644</v>
      </c>
      <c r="B5346" s="2">
        <v>45383</v>
      </c>
      <c r="C5346">
        <v>2</v>
      </c>
      <c r="D5346">
        <v>1260.49</v>
      </c>
      <c r="E5346" s="11">
        <f t="shared" ca="1" si="507"/>
        <v>696</v>
      </c>
      <c r="F5346">
        <f t="shared" ca="1" si="502"/>
        <v>1</v>
      </c>
      <c r="G5346">
        <f t="shared" si="503"/>
        <v>2</v>
      </c>
      <c r="H5346">
        <f t="shared" si="504"/>
        <v>2</v>
      </c>
      <c r="I5346">
        <f t="shared" ca="1" si="505"/>
        <v>5</v>
      </c>
      <c r="J5346" t="str">
        <f t="shared" ca="1" si="506"/>
        <v>Loyal</v>
      </c>
    </row>
    <row r="5347" spans="1:10" x14ac:dyDescent="0.3">
      <c r="A5347" s="10" t="s">
        <v>1493</v>
      </c>
      <c r="B5347" s="2">
        <v>45577</v>
      </c>
      <c r="C5347">
        <v>1</v>
      </c>
      <c r="D5347">
        <v>1923.42</v>
      </c>
      <c r="E5347" s="11">
        <f t="shared" ca="1" si="507"/>
        <v>502</v>
      </c>
      <c r="F5347">
        <f t="shared" ca="1" si="502"/>
        <v>1</v>
      </c>
      <c r="G5347">
        <f t="shared" si="503"/>
        <v>1</v>
      </c>
      <c r="H5347">
        <f t="shared" si="504"/>
        <v>2</v>
      </c>
      <c r="I5347">
        <f t="shared" ca="1" si="505"/>
        <v>4</v>
      </c>
      <c r="J5347" t="str">
        <f t="shared" ca="1" si="506"/>
        <v>At Risk</v>
      </c>
    </row>
    <row r="5348" spans="1:10" x14ac:dyDescent="0.3">
      <c r="A5348" s="10" t="s">
        <v>662</v>
      </c>
      <c r="B5348" s="2">
        <v>45460</v>
      </c>
      <c r="C5348">
        <v>1</v>
      </c>
      <c r="D5348">
        <v>70.290000000000006</v>
      </c>
      <c r="E5348" s="11">
        <f t="shared" ca="1" si="507"/>
        <v>619</v>
      </c>
      <c r="F5348">
        <f t="shared" ca="1" si="502"/>
        <v>1</v>
      </c>
      <c r="G5348">
        <f t="shared" si="503"/>
        <v>1</v>
      </c>
      <c r="H5348">
        <f t="shared" si="504"/>
        <v>1</v>
      </c>
      <c r="I5348">
        <f t="shared" ca="1" si="505"/>
        <v>3</v>
      </c>
      <c r="J5348" t="str">
        <f t="shared" ca="1" si="506"/>
        <v>Lost</v>
      </c>
    </row>
    <row r="5349" spans="1:10" x14ac:dyDescent="0.3">
      <c r="A5349" s="10" t="s">
        <v>3384</v>
      </c>
      <c r="B5349" s="2">
        <v>45476</v>
      </c>
      <c r="C5349">
        <v>1</v>
      </c>
      <c r="D5349">
        <v>1085.8399999999999</v>
      </c>
      <c r="E5349" s="11">
        <f t="shared" ca="1" si="507"/>
        <v>603</v>
      </c>
      <c r="F5349">
        <f t="shared" ca="1" si="502"/>
        <v>1</v>
      </c>
      <c r="G5349">
        <f t="shared" si="503"/>
        <v>1</v>
      </c>
      <c r="H5349">
        <f t="shared" si="504"/>
        <v>2</v>
      </c>
      <c r="I5349">
        <f t="shared" ca="1" si="505"/>
        <v>4</v>
      </c>
      <c r="J5349" t="str">
        <f t="shared" ca="1" si="506"/>
        <v>At Risk</v>
      </c>
    </row>
    <row r="5350" spans="1:10" x14ac:dyDescent="0.3">
      <c r="A5350" s="10" t="s">
        <v>3718</v>
      </c>
      <c r="B5350" s="2">
        <v>45380</v>
      </c>
      <c r="C5350">
        <v>1</v>
      </c>
      <c r="D5350">
        <v>1963.65</v>
      </c>
      <c r="E5350" s="11">
        <f t="shared" ca="1" si="507"/>
        <v>699</v>
      </c>
      <c r="F5350">
        <f t="shared" ca="1" si="502"/>
        <v>1</v>
      </c>
      <c r="G5350">
        <f t="shared" si="503"/>
        <v>1</v>
      </c>
      <c r="H5350">
        <f t="shared" si="504"/>
        <v>2</v>
      </c>
      <c r="I5350">
        <f t="shared" ca="1" si="505"/>
        <v>4</v>
      </c>
      <c r="J5350" t="str">
        <f t="shared" ca="1" si="506"/>
        <v>At Risk</v>
      </c>
    </row>
    <row r="5351" spans="1:10" x14ac:dyDescent="0.3">
      <c r="A5351" s="10" t="s">
        <v>5753</v>
      </c>
      <c r="B5351" s="2">
        <v>45332</v>
      </c>
      <c r="C5351">
        <v>1</v>
      </c>
      <c r="D5351">
        <v>711.23</v>
      </c>
      <c r="E5351" s="11">
        <f t="shared" ca="1" si="507"/>
        <v>747</v>
      </c>
      <c r="F5351">
        <f t="shared" ca="1" si="502"/>
        <v>1</v>
      </c>
      <c r="G5351">
        <f t="shared" si="503"/>
        <v>1</v>
      </c>
      <c r="H5351">
        <f t="shared" si="504"/>
        <v>1</v>
      </c>
      <c r="I5351">
        <f t="shared" ca="1" si="505"/>
        <v>3</v>
      </c>
      <c r="J5351" t="str">
        <f t="shared" ca="1" si="506"/>
        <v>Lost</v>
      </c>
    </row>
    <row r="5352" spans="1:10" x14ac:dyDescent="0.3">
      <c r="A5352" s="10" t="s">
        <v>5110</v>
      </c>
      <c r="B5352" s="2">
        <v>45515</v>
      </c>
      <c r="C5352">
        <v>1</v>
      </c>
      <c r="D5352">
        <v>1039.05</v>
      </c>
      <c r="E5352" s="11">
        <f t="shared" ca="1" si="507"/>
        <v>564</v>
      </c>
      <c r="F5352">
        <f t="shared" ca="1" si="502"/>
        <v>1</v>
      </c>
      <c r="G5352">
        <f t="shared" si="503"/>
        <v>1</v>
      </c>
      <c r="H5352">
        <f t="shared" si="504"/>
        <v>2</v>
      </c>
      <c r="I5352">
        <f t="shared" ca="1" si="505"/>
        <v>4</v>
      </c>
      <c r="J5352" t="str">
        <f t="shared" ca="1" si="506"/>
        <v>At Risk</v>
      </c>
    </row>
    <row r="5353" spans="1:10" x14ac:dyDescent="0.3">
      <c r="A5353" s="10" t="s">
        <v>3209</v>
      </c>
      <c r="B5353" s="2">
        <v>45467</v>
      </c>
      <c r="C5353">
        <v>1</v>
      </c>
      <c r="D5353">
        <v>2767.18</v>
      </c>
      <c r="E5353" s="11">
        <f t="shared" ca="1" si="507"/>
        <v>612</v>
      </c>
      <c r="F5353">
        <f t="shared" ca="1" si="502"/>
        <v>1</v>
      </c>
      <c r="G5353">
        <f t="shared" si="503"/>
        <v>1</v>
      </c>
      <c r="H5353">
        <f t="shared" si="504"/>
        <v>3</v>
      </c>
      <c r="I5353">
        <f t="shared" ca="1" si="505"/>
        <v>5</v>
      </c>
      <c r="J5353" t="str">
        <f t="shared" ca="1" si="506"/>
        <v>Loyal</v>
      </c>
    </row>
    <row r="5354" spans="1:10" x14ac:dyDescent="0.3">
      <c r="A5354" s="10" t="s">
        <v>3437</v>
      </c>
      <c r="B5354" s="2">
        <v>45510</v>
      </c>
      <c r="C5354">
        <v>2</v>
      </c>
      <c r="D5354">
        <v>2993.87</v>
      </c>
      <c r="E5354" s="11">
        <f t="shared" ca="1" si="507"/>
        <v>569</v>
      </c>
      <c r="F5354">
        <f t="shared" ca="1" si="502"/>
        <v>1</v>
      </c>
      <c r="G5354">
        <f t="shared" si="503"/>
        <v>2</v>
      </c>
      <c r="H5354">
        <f t="shared" si="504"/>
        <v>3</v>
      </c>
      <c r="I5354">
        <f t="shared" ca="1" si="505"/>
        <v>6</v>
      </c>
      <c r="J5354" t="str">
        <f t="shared" ca="1" si="506"/>
        <v>Loyal</v>
      </c>
    </row>
    <row r="5355" spans="1:10" x14ac:dyDescent="0.3">
      <c r="A5355" s="10" t="s">
        <v>1106</v>
      </c>
      <c r="B5355" s="2">
        <v>45646</v>
      </c>
      <c r="C5355">
        <v>3</v>
      </c>
      <c r="D5355">
        <v>3135.16</v>
      </c>
      <c r="E5355" s="11">
        <f t="shared" ca="1" si="507"/>
        <v>433</v>
      </c>
      <c r="F5355">
        <f t="shared" ca="1" si="502"/>
        <v>1</v>
      </c>
      <c r="G5355">
        <f t="shared" si="503"/>
        <v>3</v>
      </c>
      <c r="H5355">
        <f t="shared" si="504"/>
        <v>3</v>
      </c>
      <c r="I5355">
        <f t="shared" ca="1" si="505"/>
        <v>7</v>
      </c>
      <c r="J5355" t="str">
        <f t="shared" ca="1" si="506"/>
        <v>Champion</v>
      </c>
    </row>
    <row r="5356" spans="1:10" x14ac:dyDescent="0.3">
      <c r="A5356" s="10" t="s">
        <v>2232</v>
      </c>
      <c r="B5356" s="2">
        <v>45510</v>
      </c>
      <c r="C5356">
        <v>2</v>
      </c>
      <c r="D5356">
        <v>231.94</v>
      </c>
      <c r="E5356" s="11">
        <f t="shared" ca="1" si="507"/>
        <v>569</v>
      </c>
      <c r="F5356">
        <f t="shared" ca="1" si="502"/>
        <v>1</v>
      </c>
      <c r="G5356">
        <f t="shared" si="503"/>
        <v>2</v>
      </c>
      <c r="H5356">
        <f t="shared" si="504"/>
        <v>1</v>
      </c>
      <c r="I5356">
        <f t="shared" ca="1" si="505"/>
        <v>4</v>
      </c>
      <c r="J5356" t="str">
        <f t="shared" ca="1" si="506"/>
        <v>At Risk</v>
      </c>
    </row>
    <row r="5357" spans="1:10" x14ac:dyDescent="0.3">
      <c r="A5357" s="10" t="s">
        <v>5202</v>
      </c>
      <c r="B5357" s="2">
        <v>45521</v>
      </c>
      <c r="C5357">
        <v>2</v>
      </c>
      <c r="D5357">
        <v>1649.25</v>
      </c>
      <c r="E5357" s="11">
        <f t="shared" ca="1" si="507"/>
        <v>558</v>
      </c>
      <c r="F5357">
        <f t="shared" ca="1" si="502"/>
        <v>1</v>
      </c>
      <c r="G5357">
        <f t="shared" si="503"/>
        <v>2</v>
      </c>
      <c r="H5357">
        <f t="shared" si="504"/>
        <v>2</v>
      </c>
      <c r="I5357">
        <f t="shared" ca="1" si="505"/>
        <v>5</v>
      </c>
      <c r="J5357" t="str">
        <f t="shared" ca="1" si="506"/>
        <v>Loyal</v>
      </c>
    </row>
    <row r="5358" spans="1:10" x14ac:dyDescent="0.3">
      <c r="A5358" s="10" t="s">
        <v>1320</v>
      </c>
      <c r="B5358" s="2">
        <v>45613</v>
      </c>
      <c r="C5358">
        <v>1</v>
      </c>
      <c r="D5358">
        <v>1713.36</v>
      </c>
      <c r="E5358" s="11">
        <f t="shared" ca="1" si="507"/>
        <v>466</v>
      </c>
      <c r="F5358">
        <f t="shared" ca="1" si="502"/>
        <v>1</v>
      </c>
      <c r="G5358">
        <f t="shared" si="503"/>
        <v>1</v>
      </c>
      <c r="H5358">
        <f t="shared" si="504"/>
        <v>2</v>
      </c>
      <c r="I5358">
        <f t="shared" ca="1" si="505"/>
        <v>4</v>
      </c>
      <c r="J5358" t="str">
        <f t="shared" ca="1" si="506"/>
        <v>At Risk</v>
      </c>
    </row>
    <row r="5359" spans="1:10" x14ac:dyDescent="0.3">
      <c r="A5359" s="10" t="s">
        <v>2412</v>
      </c>
      <c r="B5359" s="2">
        <v>45402</v>
      </c>
      <c r="C5359">
        <v>1</v>
      </c>
      <c r="D5359">
        <v>1139.8499999999999</v>
      </c>
      <c r="E5359" s="11">
        <f t="shared" ca="1" si="507"/>
        <v>677</v>
      </c>
      <c r="F5359">
        <f t="shared" ca="1" si="502"/>
        <v>1</v>
      </c>
      <c r="G5359">
        <f t="shared" si="503"/>
        <v>1</v>
      </c>
      <c r="H5359">
        <f t="shared" si="504"/>
        <v>2</v>
      </c>
      <c r="I5359">
        <f t="shared" ca="1" si="505"/>
        <v>4</v>
      </c>
      <c r="J5359" t="str">
        <f t="shared" ca="1" si="506"/>
        <v>At Risk</v>
      </c>
    </row>
    <row r="5360" spans="1:10" x14ac:dyDescent="0.3">
      <c r="A5360" s="10" t="s">
        <v>4058</v>
      </c>
      <c r="B5360" s="2">
        <v>45564</v>
      </c>
      <c r="C5360">
        <v>3</v>
      </c>
      <c r="D5360">
        <v>2230.77</v>
      </c>
      <c r="E5360" s="11">
        <f t="shared" ca="1" si="507"/>
        <v>515</v>
      </c>
      <c r="F5360">
        <f t="shared" ca="1" si="502"/>
        <v>1</v>
      </c>
      <c r="G5360">
        <f t="shared" si="503"/>
        <v>3</v>
      </c>
      <c r="H5360">
        <f t="shared" si="504"/>
        <v>3</v>
      </c>
      <c r="I5360">
        <f t="shared" ca="1" si="505"/>
        <v>7</v>
      </c>
      <c r="J5360" t="str">
        <f t="shared" ca="1" si="506"/>
        <v>Champion</v>
      </c>
    </row>
    <row r="5361" spans="1:10" x14ac:dyDescent="0.3">
      <c r="A5361" s="10" t="s">
        <v>4983</v>
      </c>
      <c r="B5361" s="2">
        <v>45330</v>
      </c>
      <c r="C5361">
        <v>1</v>
      </c>
      <c r="D5361">
        <v>230.19</v>
      </c>
      <c r="E5361" s="11">
        <f t="shared" ca="1" si="507"/>
        <v>749</v>
      </c>
      <c r="F5361">
        <f t="shared" ca="1" si="502"/>
        <v>1</v>
      </c>
      <c r="G5361">
        <f t="shared" si="503"/>
        <v>1</v>
      </c>
      <c r="H5361">
        <f t="shared" si="504"/>
        <v>1</v>
      </c>
      <c r="I5361">
        <f t="shared" ca="1" si="505"/>
        <v>3</v>
      </c>
      <c r="J5361" t="str">
        <f t="shared" ca="1" si="506"/>
        <v>Lost</v>
      </c>
    </row>
    <row r="5362" spans="1:10" x14ac:dyDescent="0.3">
      <c r="A5362" s="10" t="s">
        <v>4623</v>
      </c>
      <c r="B5362" s="2">
        <v>45649</v>
      </c>
      <c r="C5362">
        <v>1</v>
      </c>
      <c r="D5362">
        <v>3578.07</v>
      </c>
      <c r="E5362" s="11">
        <f t="shared" ca="1" si="507"/>
        <v>430</v>
      </c>
      <c r="F5362">
        <f t="shared" ca="1" si="502"/>
        <v>1</v>
      </c>
      <c r="G5362">
        <f t="shared" si="503"/>
        <v>1</v>
      </c>
      <c r="H5362">
        <f t="shared" si="504"/>
        <v>3</v>
      </c>
      <c r="I5362">
        <f t="shared" ca="1" si="505"/>
        <v>5</v>
      </c>
      <c r="J5362" t="str">
        <f t="shared" ca="1" si="506"/>
        <v>Loyal</v>
      </c>
    </row>
    <row r="5363" spans="1:10" x14ac:dyDescent="0.3">
      <c r="A5363" s="10" t="s">
        <v>3261</v>
      </c>
      <c r="B5363" s="2">
        <v>45397</v>
      </c>
      <c r="C5363">
        <v>1</v>
      </c>
      <c r="D5363">
        <v>1338.92</v>
      </c>
      <c r="E5363" s="11">
        <f t="shared" ca="1" si="507"/>
        <v>682</v>
      </c>
      <c r="F5363">
        <f t="shared" ca="1" si="502"/>
        <v>1</v>
      </c>
      <c r="G5363">
        <f t="shared" si="503"/>
        <v>1</v>
      </c>
      <c r="H5363">
        <f t="shared" si="504"/>
        <v>2</v>
      </c>
      <c r="I5363">
        <f t="shared" ca="1" si="505"/>
        <v>4</v>
      </c>
      <c r="J5363" t="str">
        <f t="shared" ca="1" si="506"/>
        <v>At Risk</v>
      </c>
    </row>
    <row r="5364" spans="1:10" x14ac:dyDescent="0.3">
      <c r="A5364" s="10" t="s">
        <v>4172</v>
      </c>
      <c r="B5364" s="2">
        <v>45408</v>
      </c>
      <c r="C5364">
        <v>1</v>
      </c>
      <c r="D5364">
        <v>1180.25</v>
      </c>
      <c r="E5364" s="11">
        <f t="shared" ca="1" si="507"/>
        <v>671</v>
      </c>
      <c r="F5364">
        <f t="shared" ca="1" si="502"/>
        <v>1</v>
      </c>
      <c r="G5364">
        <f t="shared" si="503"/>
        <v>1</v>
      </c>
      <c r="H5364">
        <f t="shared" si="504"/>
        <v>2</v>
      </c>
      <c r="I5364">
        <f t="shared" ca="1" si="505"/>
        <v>4</v>
      </c>
      <c r="J5364" t="str">
        <f t="shared" ca="1" si="506"/>
        <v>At Risk</v>
      </c>
    </row>
    <row r="5365" spans="1:10" x14ac:dyDescent="0.3">
      <c r="A5365" s="10" t="s">
        <v>2653</v>
      </c>
      <c r="B5365" s="2">
        <v>45385</v>
      </c>
      <c r="C5365">
        <v>1</v>
      </c>
      <c r="D5365">
        <v>536.39</v>
      </c>
      <c r="E5365" s="11">
        <f t="shared" ca="1" si="507"/>
        <v>694</v>
      </c>
      <c r="F5365">
        <f t="shared" ca="1" si="502"/>
        <v>1</v>
      </c>
      <c r="G5365">
        <f t="shared" si="503"/>
        <v>1</v>
      </c>
      <c r="H5365">
        <f t="shared" si="504"/>
        <v>1</v>
      </c>
      <c r="I5365">
        <f t="shared" ca="1" si="505"/>
        <v>3</v>
      </c>
      <c r="J5365" t="str">
        <f t="shared" ca="1" si="506"/>
        <v>Lost</v>
      </c>
    </row>
    <row r="5366" spans="1:10" x14ac:dyDescent="0.3">
      <c r="A5366" s="10" t="s">
        <v>685</v>
      </c>
      <c r="B5366" s="2">
        <v>45509</v>
      </c>
      <c r="C5366">
        <v>2</v>
      </c>
      <c r="D5366">
        <v>3821.3</v>
      </c>
      <c r="E5366" s="11">
        <f t="shared" ca="1" si="507"/>
        <v>570</v>
      </c>
      <c r="F5366">
        <f t="shared" ca="1" si="502"/>
        <v>1</v>
      </c>
      <c r="G5366">
        <f t="shared" si="503"/>
        <v>2</v>
      </c>
      <c r="H5366">
        <f t="shared" si="504"/>
        <v>3</v>
      </c>
      <c r="I5366">
        <f t="shared" ca="1" si="505"/>
        <v>6</v>
      </c>
      <c r="J5366" t="str">
        <f t="shared" ca="1" si="506"/>
        <v>Loyal</v>
      </c>
    </row>
    <row r="5367" spans="1:10" x14ac:dyDescent="0.3">
      <c r="A5367" s="10" t="s">
        <v>1383</v>
      </c>
      <c r="B5367" s="2">
        <v>45650</v>
      </c>
      <c r="C5367">
        <v>2</v>
      </c>
      <c r="D5367">
        <v>2581.66</v>
      </c>
      <c r="E5367" s="11">
        <f t="shared" ca="1" si="507"/>
        <v>429</v>
      </c>
      <c r="F5367">
        <f t="shared" ca="1" si="502"/>
        <v>1</v>
      </c>
      <c r="G5367">
        <f t="shared" si="503"/>
        <v>2</v>
      </c>
      <c r="H5367">
        <f t="shared" si="504"/>
        <v>3</v>
      </c>
      <c r="I5367">
        <f t="shared" ca="1" si="505"/>
        <v>6</v>
      </c>
      <c r="J5367" t="str">
        <f t="shared" ca="1" si="506"/>
        <v>Loyal</v>
      </c>
    </row>
    <row r="5368" spans="1:10" x14ac:dyDescent="0.3">
      <c r="A5368" s="10" t="s">
        <v>2508</v>
      </c>
      <c r="B5368" s="2">
        <v>45571</v>
      </c>
      <c r="C5368">
        <v>3</v>
      </c>
      <c r="D5368">
        <v>3787.96</v>
      </c>
      <c r="E5368" s="11">
        <f t="shared" ca="1" si="507"/>
        <v>508</v>
      </c>
      <c r="F5368">
        <f t="shared" ca="1" si="502"/>
        <v>1</v>
      </c>
      <c r="G5368">
        <f t="shared" si="503"/>
        <v>3</v>
      </c>
      <c r="H5368">
        <f t="shared" si="504"/>
        <v>3</v>
      </c>
      <c r="I5368">
        <f t="shared" ca="1" si="505"/>
        <v>7</v>
      </c>
      <c r="J5368" t="str">
        <f t="shared" ca="1" si="506"/>
        <v>Champion</v>
      </c>
    </row>
    <row r="5369" spans="1:10" x14ac:dyDescent="0.3">
      <c r="A5369" s="10" t="s">
        <v>4452</v>
      </c>
      <c r="B5369" s="2">
        <v>45359</v>
      </c>
      <c r="C5369">
        <v>1</v>
      </c>
      <c r="D5369">
        <v>2557.14</v>
      </c>
      <c r="E5369" s="11">
        <f t="shared" ca="1" si="507"/>
        <v>720</v>
      </c>
      <c r="F5369">
        <f t="shared" ca="1" si="502"/>
        <v>1</v>
      </c>
      <c r="G5369">
        <f t="shared" si="503"/>
        <v>1</v>
      </c>
      <c r="H5369">
        <f t="shared" si="504"/>
        <v>3</v>
      </c>
      <c r="I5369">
        <f t="shared" ca="1" si="505"/>
        <v>5</v>
      </c>
      <c r="J5369" t="str">
        <f t="shared" ca="1" si="506"/>
        <v>Loyal</v>
      </c>
    </row>
    <row r="5370" spans="1:10" x14ac:dyDescent="0.3">
      <c r="A5370" s="10" t="s">
        <v>1876</v>
      </c>
      <c r="B5370" s="2">
        <v>45343</v>
      </c>
      <c r="C5370">
        <v>1</v>
      </c>
      <c r="D5370">
        <v>154.25</v>
      </c>
      <c r="E5370" s="11">
        <f t="shared" ca="1" si="507"/>
        <v>736</v>
      </c>
      <c r="F5370">
        <f t="shared" ca="1" si="502"/>
        <v>1</v>
      </c>
      <c r="G5370">
        <f t="shared" si="503"/>
        <v>1</v>
      </c>
      <c r="H5370">
        <f t="shared" si="504"/>
        <v>1</v>
      </c>
      <c r="I5370">
        <f t="shared" ca="1" si="505"/>
        <v>3</v>
      </c>
      <c r="J5370" t="str">
        <f t="shared" ca="1" si="506"/>
        <v>Lost</v>
      </c>
    </row>
    <row r="5371" spans="1:10" x14ac:dyDescent="0.3">
      <c r="A5371" s="10" t="s">
        <v>5040</v>
      </c>
      <c r="B5371" s="2">
        <v>45542</v>
      </c>
      <c r="C5371">
        <v>1</v>
      </c>
      <c r="D5371">
        <v>4300.63</v>
      </c>
      <c r="E5371" s="11">
        <f t="shared" ca="1" si="507"/>
        <v>537</v>
      </c>
      <c r="F5371">
        <f t="shared" ca="1" si="502"/>
        <v>1</v>
      </c>
      <c r="G5371">
        <f t="shared" si="503"/>
        <v>1</v>
      </c>
      <c r="H5371">
        <f t="shared" si="504"/>
        <v>3</v>
      </c>
      <c r="I5371">
        <f t="shared" ca="1" si="505"/>
        <v>5</v>
      </c>
      <c r="J5371" t="str">
        <f t="shared" ca="1" si="506"/>
        <v>Loyal</v>
      </c>
    </row>
    <row r="5372" spans="1:10" x14ac:dyDescent="0.3">
      <c r="A5372" s="10" t="s">
        <v>1717</v>
      </c>
      <c r="B5372" s="2">
        <v>45656</v>
      </c>
      <c r="C5372">
        <v>2</v>
      </c>
      <c r="D5372">
        <v>3303.8500000000004</v>
      </c>
      <c r="E5372" s="11">
        <f t="shared" ca="1" si="507"/>
        <v>423</v>
      </c>
      <c r="F5372">
        <f t="shared" ca="1" si="502"/>
        <v>1</v>
      </c>
      <c r="G5372">
        <f t="shared" si="503"/>
        <v>2</v>
      </c>
      <c r="H5372">
        <f t="shared" si="504"/>
        <v>3</v>
      </c>
      <c r="I5372">
        <f t="shared" ca="1" si="505"/>
        <v>6</v>
      </c>
      <c r="J5372" t="str">
        <f t="shared" ca="1" si="506"/>
        <v>Loyal</v>
      </c>
    </row>
    <row r="5373" spans="1:10" x14ac:dyDescent="0.3">
      <c r="A5373" s="10" t="s">
        <v>5655</v>
      </c>
      <c r="B5373" s="2">
        <v>45501</v>
      </c>
      <c r="C5373">
        <v>1</v>
      </c>
      <c r="D5373">
        <v>172.7</v>
      </c>
      <c r="E5373" s="11">
        <f t="shared" ca="1" si="507"/>
        <v>578</v>
      </c>
      <c r="F5373">
        <f t="shared" ca="1" si="502"/>
        <v>1</v>
      </c>
      <c r="G5373">
        <f t="shared" si="503"/>
        <v>1</v>
      </c>
      <c r="H5373">
        <f t="shared" si="504"/>
        <v>1</v>
      </c>
      <c r="I5373">
        <f t="shared" ca="1" si="505"/>
        <v>3</v>
      </c>
      <c r="J5373" t="str">
        <f t="shared" ca="1" si="506"/>
        <v>Lost</v>
      </c>
    </row>
    <row r="5374" spans="1:10" x14ac:dyDescent="0.3">
      <c r="A5374" s="10" t="s">
        <v>5106</v>
      </c>
      <c r="B5374" s="2">
        <v>45584</v>
      </c>
      <c r="C5374">
        <v>2</v>
      </c>
      <c r="D5374">
        <v>3467.6499999999996</v>
      </c>
      <c r="E5374" s="11">
        <f t="shared" ca="1" si="507"/>
        <v>495</v>
      </c>
      <c r="F5374">
        <f t="shared" ca="1" si="502"/>
        <v>1</v>
      </c>
      <c r="G5374">
        <f t="shared" si="503"/>
        <v>2</v>
      </c>
      <c r="H5374">
        <f t="shared" si="504"/>
        <v>3</v>
      </c>
      <c r="I5374">
        <f t="shared" ca="1" si="505"/>
        <v>6</v>
      </c>
      <c r="J5374" t="str">
        <f t="shared" ca="1" si="506"/>
        <v>Loyal</v>
      </c>
    </row>
    <row r="5375" spans="1:10" x14ac:dyDescent="0.3">
      <c r="A5375" s="10" t="s">
        <v>5364</v>
      </c>
      <c r="B5375" s="2">
        <v>45304</v>
      </c>
      <c r="C5375">
        <v>1</v>
      </c>
      <c r="D5375">
        <v>595.23</v>
      </c>
      <c r="E5375" s="11">
        <f t="shared" ca="1" si="507"/>
        <v>775</v>
      </c>
      <c r="F5375">
        <f t="shared" ca="1" si="502"/>
        <v>1</v>
      </c>
      <c r="G5375">
        <f t="shared" si="503"/>
        <v>1</v>
      </c>
      <c r="H5375">
        <f t="shared" si="504"/>
        <v>1</v>
      </c>
      <c r="I5375">
        <f t="shared" ca="1" si="505"/>
        <v>3</v>
      </c>
      <c r="J5375" t="str">
        <f t="shared" ca="1" si="506"/>
        <v>Lost</v>
      </c>
    </row>
    <row r="5376" spans="1:10" x14ac:dyDescent="0.3">
      <c r="A5376" s="10" t="s">
        <v>1345</v>
      </c>
      <c r="B5376" s="2">
        <v>45519</v>
      </c>
      <c r="C5376">
        <v>1</v>
      </c>
      <c r="D5376">
        <v>255</v>
      </c>
      <c r="E5376" s="11">
        <f t="shared" ca="1" si="507"/>
        <v>560</v>
      </c>
      <c r="F5376">
        <f t="shared" ca="1" si="502"/>
        <v>1</v>
      </c>
      <c r="G5376">
        <f t="shared" si="503"/>
        <v>1</v>
      </c>
      <c r="H5376">
        <f t="shared" si="504"/>
        <v>1</v>
      </c>
      <c r="I5376">
        <f t="shared" ca="1" si="505"/>
        <v>3</v>
      </c>
      <c r="J5376" t="str">
        <f t="shared" ca="1" si="506"/>
        <v>Lost</v>
      </c>
    </row>
    <row r="5377" spans="1:10" x14ac:dyDescent="0.3">
      <c r="A5377" s="10" t="s">
        <v>474</v>
      </c>
      <c r="B5377" s="2">
        <v>45424</v>
      </c>
      <c r="C5377">
        <v>3</v>
      </c>
      <c r="D5377">
        <v>5079.57</v>
      </c>
      <c r="E5377" s="11">
        <f t="shared" ca="1" si="507"/>
        <v>655</v>
      </c>
      <c r="F5377">
        <f t="shared" ca="1" si="502"/>
        <v>1</v>
      </c>
      <c r="G5377">
        <f t="shared" si="503"/>
        <v>3</v>
      </c>
      <c r="H5377">
        <f t="shared" si="504"/>
        <v>3</v>
      </c>
      <c r="I5377">
        <f t="shared" ca="1" si="505"/>
        <v>7</v>
      </c>
      <c r="J5377" t="str">
        <f t="shared" ca="1" si="506"/>
        <v>Champion</v>
      </c>
    </row>
    <row r="5378" spans="1:10" x14ac:dyDescent="0.3">
      <c r="A5378" s="10" t="s">
        <v>3509</v>
      </c>
      <c r="B5378" s="2">
        <v>45594</v>
      </c>
      <c r="C5378">
        <v>1</v>
      </c>
      <c r="D5378">
        <v>475.11</v>
      </c>
      <c r="E5378" s="11">
        <f t="shared" ca="1" si="507"/>
        <v>485</v>
      </c>
      <c r="F5378">
        <f t="shared" ca="1" si="502"/>
        <v>1</v>
      </c>
      <c r="G5378">
        <f t="shared" si="503"/>
        <v>1</v>
      </c>
      <c r="H5378">
        <f t="shared" si="504"/>
        <v>1</v>
      </c>
      <c r="I5378">
        <f t="shared" ca="1" si="505"/>
        <v>3</v>
      </c>
      <c r="J5378" t="str">
        <f t="shared" ca="1" si="506"/>
        <v>Lost</v>
      </c>
    </row>
    <row r="5379" spans="1:10" x14ac:dyDescent="0.3">
      <c r="A5379" s="10" t="s">
        <v>859</v>
      </c>
      <c r="B5379" s="2">
        <v>45572</v>
      </c>
      <c r="C5379">
        <v>1</v>
      </c>
      <c r="D5379">
        <v>1885.16</v>
      </c>
      <c r="E5379" s="11">
        <f t="shared" ca="1" si="507"/>
        <v>507</v>
      </c>
      <c r="F5379">
        <f t="shared" ref="F5379:F5442" ca="1" si="508">_xlfn.IFS(E5379&lt;100,3,E5379&lt;=200,2,E5379&gt;200,1)</f>
        <v>1</v>
      </c>
      <c r="G5379">
        <f t="shared" ref="G5379:G5442" si="509">_xlfn.IFS(C5379&gt;=3,3,C5379=2,2,C5379=1,1)</f>
        <v>1</v>
      </c>
      <c r="H5379">
        <f t="shared" ref="H5379:H5442" si="510">_xlfn.IFS(D5379&gt;=2000,3,D5379&gt;=1000,2,D5379&lt;1000,1)</f>
        <v>2</v>
      </c>
      <c r="I5379">
        <f t="shared" ref="I5379:I5442" ca="1" si="511">F5379+G5379+H5379</f>
        <v>4</v>
      </c>
      <c r="J5379" t="str">
        <f t="shared" ref="J5379:J5442" ca="1" si="512">_xlfn.IFS(I5379&gt;=7,"Champion",I5379&gt;=5,"Loyal",I5379&gt;=4,"At Risk",I5379&lt;4,"Lost")</f>
        <v>At Risk</v>
      </c>
    </row>
    <row r="5380" spans="1:10" x14ac:dyDescent="0.3">
      <c r="A5380" s="10" t="s">
        <v>1005</v>
      </c>
      <c r="B5380" s="2">
        <v>45373</v>
      </c>
      <c r="C5380">
        <v>1</v>
      </c>
      <c r="D5380">
        <v>1392.34</v>
      </c>
      <c r="E5380" s="11">
        <f t="shared" ca="1" si="507"/>
        <v>706</v>
      </c>
      <c r="F5380">
        <f t="shared" ca="1" si="508"/>
        <v>1</v>
      </c>
      <c r="G5380">
        <f t="shared" si="509"/>
        <v>1</v>
      </c>
      <c r="H5380">
        <f t="shared" si="510"/>
        <v>2</v>
      </c>
      <c r="I5380">
        <f t="shared" ca="1" si="511"/>
        <v>4</v>
      </c>
      <c r="J5380" t="str">
        <f t="shared" ca="1" si="512"/>
        <v>At Risk</v>
      </c>
    </row>
    <row r="5381" spans="1:10" x14ac:dyDescent="0.3">
      <c r="A5381" s="10" t="s">
        <v>2854</v>
      </c>
      <c r="B5381" s="2">
        <v>45383</v>
      </c>
      <c r="C5381">
        <v>1</v>
      </c>
      <c r="D5381">
        <v>1871.76</v>
      </c>
      <c r="E5381" s="11">
        <f t="shared" ref="E5381:E5444" ca="1" si="513">TODAY()-B5381</f>
        <v>696</v>
      </c>
      <c r="F5381">
        <f t="shared" ca="1" si="508"/>
        <v>1</v>
      </c>
      <c r="G5381">
        <f t="shared" si="509"/>
        <v>1</v>
      </c>
      <c r="H5381">
        <f t="shared" si="510"/>
        <v>2</v>
      </c>
      <c r="I5381">
        <f t="shared" ca="1" si="511"/>
        <v>4</v>
      </c>
      <c r="J5381" t="str">
        <f t="shared" ca="1" si="512"/>
        <v>At Risk</v>
      </c>
    </row>
    <row r="5382" spans="1:10" x14ac:dyDescent="0.3">
      <c r="A5382" s="10" t="s">
        <v>4663</v>
      </c>
      <c r="B5382" s="2">
        <v>45539</v>
      </c>
      <c r="C5382">
        <v>1</v>
      </c>
      <c r="D5382">
        <v>882.59</v>
      </c>
      <c r="E5382" s="11">
        <f t="shared" ca="1" si="513"/>
        <v>540</v>
      </c>
      <c r="F5382">
        <f t="shared" ca="1" si="508"/>
        <v>1</v>
      </c>
      <c r="G5382">
        <f t="shared" si="509"/>
        <v>1</v>
      </c>
      <c r="H5382">
        <f t="shared" si="510"/>
        <v>1</v>
      </c>
      <c r="I5382">
        <f t="shared" ca="1" si="511"/>
        <v>3</v>
      </c>
      <c r="J5382" t="str">
        <f t="shared" ca="1" si="512"/>
        <v>Lost</v>
      </c>
    </row>
    <row r="5383" spans="1:10" x14ac:dyDescent="0.3">
      <c r="A5383" s="10" t="s">
        <v>2982</v>
      </c>
      <c r="B5383" s="2">
        <v>45343</v>
      </c>
      <c r="C5383">
        <v>1</v>
      </c>
      <c r="D5383">
        <v>849.28</v>
      </c>
      <c r="E5383" s="11">
        <f t="shared" ca="1" si="513"/>
        <v>736</v>
      </c>
      <c r="F5383">
        <f t="shared" ca="1" si="508"/>
        <v>1</v>
      </c>
      <c r="G5383">
        <f t="shared" si="509"/>
        <v>1</v>
      </c>
      <c r="H5383">
        <f t="shared" si="510"/>
        <v>1</v>
      </c>
      <c r="I5383">
        <f t="shared" ca="1" si="511"/>
        <v>3</v>
      </c>
      <c r="J5383" t="str">
        <f t="shared" ca="1" si="512"/>
        <v>Lost</v>
      </c>
    </row>
    <row r="5384" spans="1:10" x14ac:dyDescent="0.3">
      <c r="A5384" s="10" t="s">
        <v>5512</v>
      </c>
      <c r="B5384" s="2">
        <v>45542</v>
      </c>
      <c r="C5384">
        <v>1</v>
      </c>
      <c r="D5384">
        <v>1873.93</v>
      </c>
      <c r="E5384" s="11">
        <f t="shared" ca="1" si="513"/>
        <v>537</v>
      </c>
      <c r="F5384">
        <f t="shared" ca="1" si="508"/>
        <v>1</v>
      </c>
      <c r="G5384">
        <f t="shared" si="509"/>
        <v>1</v>
      </c>
      <c r="H5384">
        <f t="shared" si="510"/>
        <v>2</v>
      </c>
      <c r="I5384">
        <f t="shared" ca="1" si="511"/>
        <v>4</v>
      </c>
      <c r="J5384" t="str">
        <f t="shared" ca="1" si="512"/>
        <v>At Risk</v>
      </c>
    </row>
    <row r="5385" spans="1:10" x14ac:dyDescent="0.3">
      <c r="A5385" s="10" t="s">
        <v>3465</v>
      </c>
      <c r="B5385" s="2">
        <v>45436</v>
      </c>
      <c r="C5385">
        <v>1</v>
      </c>
      <c r="D5385">
        <v>648.01</v>
      </c>
      <c r="E5385" s="11">
        <f t="shared" ca="1" si="513"/>
        <v>643</v>
      </c>
      <c r="F5385">
        <f t="shared" ca="1" si="508"/>
        <v>1</v>
      </c>
      <c r="G5385">
        <f t="shared" si="509"/>
        <v>1</v>
      </c>
      <c r="H5385">
        <f t="shared" si="510"/>
        <v>1</v>
      </c>
      <c r="I5385">
        <f t="shared" ca="1" si="511"/>
        <v>3</v>
      </c>
      <c r="J5385" t="str">
        <f t="shared" ca="1" si="512"/>
        <v>Lost</v>
      </c>
    </row>
    <row r="5386" spans="1:10" x14ac:dyDescent="0.3">
      <c r="A5386" s="10" t="s">
        <v>4711</v>
      </c>
      <c r="B5386" s="2">
        <v>45305</v>
      </c>
      <c r="C5386">
        <v>1</v>
      </c>
      <c r="D5386">
        <v>495.84</v>
      </c>
      <c r="E5386" s="11">
        <f t="shared" ca="1" si="513"/>
        <v>774</v>
      </c>
      <c r="F5386">
        <f t="shared" ca="1" si="508"/>
        <v>1</v>
      </c>
      <c r="G5386">
        <f t="shared" si="509"/>
        <v>1</v>
      </c>
      <c r="H5386">
        <f t="shared" si="510"/>
        <v>1</v>
      </c>
      <c r="I5386">
        <f t="shared" ca="1" si="511"/>
        <v>3</v>
      </c>
      <c r="J5386" t="str">
        <f t="shared" ca="1" si="512"/>
        <v>Lost</v>
      </c>
    </row>
    <row r="5387" spans="1:10" x14ac:dyDescent="0.3">
      <c r="A5387" s="10" t="s">
        <v>2135</v>
      </c>
      <c r="B5387" s="2">
        <v>45517</v>
      </c>
      <c r="C5387">
        <v>4</v>
      </c>
      <c r="D5387">
        <v>4559.43</v>
      </c>
      <c r="E5387" s="11">
        <f t="shared" ca="1" si="513"/>
        <v>562</v>
      </c>
      <c r="F5387">
        <f t="shared" ca="1" si="508"/>
        <v>1</v>
      </c>
      <c r="G5387">
        <f t="shared" si="509"/>
        <v>3</v>
      </c>
      <c r="H5387">
        <f t="shared" si="510"/>
        <v>3</v>
      </c>
      <c r="I5387">
        <f t="shared" ca="1" si="511"/>
        <v>7</v>
      </c>
      <c r="J5387" t="str">
        <f t="shared" ca="1" si="512"/>
        <v>Champion</v>
      </c>
    </row>
    <row r="5388" spans="1:10" x14ac:dyDescent="0.3">
      <c r="A5388" s="10" t="s">
        <v>2800</v>
      </c>
      <c r="B5388" s="2">
        <v>45551</v>
      </c>
      <c r="C5388">
        <v>1</v>
      </c>
      <c r="D5388">
        <v>3683.82</v>
      </c>
      <c r="E5388" s="11">
        <f t="shared" ca="1" si="513"/>
        <v>528</v>
      </c>
      <c r="F5388">
        <f t="shared" ca="1" si="508"/>
        <v>1</v>
      </c>
      <c r="G5388">
        <f t="shared" si="509"/>
        <v>1</v>
      </c>
      <c r="H5388">
        <f t="shared" si="510"/>
        <v>3</v>
      </c>
      <c r="I5388">
        <f t="shared" ca="1" si="511"/>
        <v>5</v>
      </c>
      <c r="J5388" t="str">
        <f t="shared" ca="1" si="512"/>
        <v>Loyal</v>
      </c>
    </row>
    <row r="5389" spans="1:10" x14ac:dyDescent="0.3">
      <c r="A5389" s="10" t="s">
        <v>4887</v>
      </c>
      <c r="B5389" s="2">
        <v>45631</v>
      </c>
      <c r="C5389">
        <v>1</v>
      </c>
      <c r="D5389">
        <v>798.11</v>
      </c>
      <c r="E5389" s="11">
        <f t="shared" ca="1" si="513"/>
        <v>448</v>
      </c>
      <c r="F5389">
        <f t="shared" ca="1" si="508"/>
        <v>1</v>
      </c>
      <c r="G5389">
        <f t="shared" si="509"/>
        <v>1</v>
      </c>
      <c r="H5389">
        <f t="shared" si="510"/>
        <v>1</v>
      </c>
      <c r="I5389">
        <f t="shared" ca="1" si="511"/>
        <v>3</v>
      </c>
      <c r="J5389" t="str">
        <f t="shared" ca="1" si="512"/>
        <v>Lost</v>
      </c>
    </row>
    <row r="5390" spans="1:10" x14ac:dyDescent="0.3">
      <c r="A5390" s="10" t="s">
        <v>4161</v>
      </c>
      <c r="B5390" s="2">
        <v>45418</v>
      </c>
      <c r="C5390">
        <v>1</v>
      </c>
      <c r="D5390">
        <v>1439.76</v>
      </c>
      <c r="E5390" s="11">
        <f t="shared" ca="1" si="513"/>
        <v>661</v>
      </c>
      <c r="F5390">
        <f t="shared" ca="1" si="508"/>
        <v>1</v>
      </c>
      <c r="G5390">
        <f t="shared" si="509"/>
        <v>1</v>
      </c>
      <c r="H5390">
        <f t="shared" si="510"/>
        <v>2</v>
      </c>
      <c r="I5390">
        <f t="shared" ca="1" si="511"/>
        <v>4</v>
      </c>
      <c r="J5390" t="str">
        <f t="shared" ca="1" si="512"/>
        <v>At Risk</v>
      </c>
    </row>
    <row r="5391" spans="1:10" x14ac:dyDescent="0.3">
      <c r="A5391" s="10" t="s">
        <v>3060</v>
      </c>
      <c r="B5391" s="2">
        <v>45490</v>
      </c>
      <c r="C5391">
        <v>2</v>
      </c>
      <c r="D5391">
        <v>678.2</v>
      </c>
      <c r="E5391" s="11">
        <f t="shared" ca="1" si="513"/>
        <v>589</v>
      </c>
      <c r="F5391">
        <f t="shared" ca="1" si="508"/>
        <v>1</v>
      </c>
      <c r="G5391">
        <f t="shared" si="509"/>
        <v>2</v>
      </c>
      <c r="H5391">
        <f t="shared" si="510"/>
        <v>1</v>
      </c>
      <c r="I5391">
        <f t="shared" ca="1" si="511"/>
        <v>4</v>
      </c>
      <c r="J5391" t="str">
        <f t="shared" ca="1" si="512"/>
        <v>At Risk</v>
      </c>
    </row>
    <row r="5392" spans="1:10" x14ac:dyDescent="0.3">
      <c r="A5392" s="10" t="s">
        <v>3383</v>
      </c>
      <c r="B5392" s="2">
        <v>45389</v>
      </c>
      <c r="C5392">
        <v>2</v>
      </c>
      <c r="D5392">
        <v>1928.44</v>
      </c>
      <c r="E5392" s="11">
        <f t="shared" ca="1" si="513"/>
        <v>690</v>
      </c>
      <c r="F5392">
        <f t="shared" ca="1" si="508"/>
        <v>1</v>
      </c>
      <c r="G5392">
        <f t="shared" si="509"/>
        <v>2</v>
      </c>
      <c r="H5392">
        <f t="shared" si="510"/>
        <v>2</v>
      </c>
      <c r="I5392">
        <f t="shared" ca="1" si="511"/>
        <v>5</v>
      </c>
      <c r="J5392" t="str">
        <f t="shared" ca="1" si="512"/>
        <v>Loyal</v>
      </c>
    </row>
    <row r="5393" spans="1:10" x14ac:dyDescent="0.3">
      <c r="A5393" s="10" t="s">
        <v>1255</v>
      </c>
      <c r="B5393" s="2">
        <v>45551</v>
      </c>
      <c r="C5393">
        <v>1</v>
      </c>
      <c r="D5393">
        <v>2054.56</v>
      </c>
      <c r="E5393" s="11">
        <f t="shared" ca="1" si="513"/>
        <v>528</v>
      </c>
      <c r="F5393">
        <f t="shared" ca="1" si="508"/>
        <v>1</v>
      </c>
      <c r="G5393">
        <f t="shared" si="509"/>
        <v>1</v>
      </c>
      <c r="H5393">
        <f t="shared" si="510"/>
        <v>3</v>
      </c>
      <c r="I5393">
        <f t="shared" ca="1" si="511"/>
        <v>5</v>
      </c>
      <c r="J5393" t="str">
        <f t="shared" ca="1" si="512"/>
        <v>Loyal</v>
      </c>
    </row>
    <row r="5394" spans="1:10" x14ac:dyDescent="0.3">
      <c r="A5394" s="10" t="s">
        <v>1488</v>
      </c>
      <c r="B5394" s="2">
        <v>45561</v>
      </c>
      <c r="C5394">
        <v>2</v>
      </c>
      <c r="D5394">
        <v>413.17</v>
      </c>
      <c r="E5394" s="11">
        <f t="shared" ca="1" si="513"/>
        <v>518</v>
      </c>
      <c r="F5394">
        <f t="shared" ca="1" si="508"/>
        <v>1</v>
      </c>
      <c r="G5394">
        <f t="shared" si="509"/>
        <v>2</v>
      </c>
      <c r="H5394">
        <f t="shared" si="510"/>
        <v>1</v>
      </c>
      <c r="I5394">
        <f t="shared" ca="1" si="511"/>
        <v>4</v>
      </c>
      <c r="J5394" t="str">
        <f t="shared" ca="1" si="512"/>
        <v>At Risk</v>
      </c>
    </row>
    <row r="5395" spans="1:10" x14ac:dyDescent="0.3">
      <c r="A5395" s="10" t="s">
        <v>1543</v>
      </c>
      <c r="B5395" s="2">
        <v>45563</v>
      </c>
      <c r="C5395">
        <v>2</v>
      </c>
      <c r="D5395">
        <v>2962.98</v>
      </c>
      <c r="E5395" s="11">
        <f t="shared" ca="1" si="513"/>
        <v>516</v>
      </c>
      <c r="F5395">
        <f t="shared" ca="1" si="508"/>
        <v>1</v>
      </c>
      <c r="G5395">
        <f t="shared" si="509"/>
        <v>2</v>
      </c>
      <c r="H5395">
        <f t="shared" si="510"/>
        <v>3</v>
      </c>
      <c r="I5395">
        <f t="shared" ca="1" si="511"/>
        <v>6</v>
      </c>
      <c r="J5395" t="str">
        <f t="shared" ca="1" si="512"/>
        <v>Loyal</v>
      </c>
    </row>
    <row r="5396" spans="1:10" x14ac:dyDescent="0.3">
      <c r="A5396" s="10" t="s">
        <v>2643</v>
      </c>
      <c r="B5396" s="2">
        <v>45555</v>
      </c>
      <c r="C5396">
        <v>1</v>
      </c>
      <c r="D5396">
        <v>471.89</v>
      </c>
      <c r="E5396" s="11">
        <f t="shared" ca="1" si="513"/>
        <v>524</v>
      </c>
      <c r="F5396">
        <f t="shared" ca="1" si="508"/>
        <v>1</v>
      </c>
      <c r="G5396">
        <f t="shared" si="509"/>
        <v>1</v>
      </c>
      <c r="H5396">
        <f t="shared" si="510"/>
        <v>1</v>
      </c>
      <c r="I5396">
        <f t="shared" ca="1" si="511"/>
        <v>3</v>
      </c>
      <c r="J5396" t="str">
        <f t="shared" ca="1" si="512"/>
        <v>Lost</v>
      </c>
    </row>
    <row r="5397" spans="1:10" x14ac:dyDescent="0.3">
      <c r="A5397" s="10" t="s">
        <v>5116</v>
      </c>
      <c r="B5397" s="2">
        <v>45640</v>
      </c>
      <c r="C5397">
        <v>2</v>
      </c>
      <c r="D5397">
        <v>1299.92</v>
      </c>
      <c r="E5397" s="11">
        <f t="shared" ca="1" si="513"/>
        <v>439</v>
      </c>
      <c r="F5397">
        <f t="shared" ca="1" si="508"/>
        <v>1</v>
      </c>
      <c r="G5397">
        <f t="shared" si="509"/>
        <v>2</v>
      </c>
      <c r="H5397">
        <f t="shared" si="510"/>
        <v>2</v>
      </c>
      <c r="I5397">
        <f t="shared" ca="1" si="511"/>
        <v>5</v>
      </c>
      <c r="J5397" t="str">
        <f t="shared" ca="1" si="512"/>
        <v>Loyal</v>
      </c>
    </row>
    <row r="5398" spans="1:10" x14ac:dyDescent="0.3">
      <c r="A5398" s="10" t="s">
        <v>60</v>
      </c>
      <c r="B5398" s="2">
        <v>45623</v>
      </c>
      <c r="C5398">
        <v>3</v>
      </c>
      <c r="D5398">
        <v>3374.17</v>
      </c>
      <c r="E5398" s="11">
        <f t="shared" ca="1" si="513"/>
        <v>456</v>
      </c>
      <c r="F5398">
        <f t="shared" ca="1" si="508"/>
        <v>1</v>
      </c>
      <c r="G5398">
        <f t="shared" si="509"/>
        <v>3</v>
      </c>
      <c r="H5398">
        <f t="shared" si="510"/>
        <v>3</v>
      </c>
      <c r="I5398">
        <f t="shared" ca="1" si="511"/>
        <v>7</v>
      </c>
      <c r="J5398" t="str">
        <f t="shared" ca="1" si="512"/>
        <v>Champion</v>
      </c>
    </row>
    <row r="5399" spans="1:10" x14ac:dyDescent="0.3">
      <c r="A5399" s="10" t="s">
        <v>4865</v>
      </c>
      <c r="B5399" s="2">
        <v>45486</v>
      </c>
      <c r="C5399">
        <v>1</v>
      </c>
      <c r="D5399">
        <v>2633.74</v>
      </c>
      <c r="E5399" s="11">
        <f t="shared" ca="1" si="513"/>
        <v>593</v>
      </c>
      <c r="F5399">
        <f t="shared" ca="1" si="508"/>
        <v>1</v>
      </c>
      <c r="G5399">
        <f t="shared" si="509"/>
        <v>1</v>
      </c>
      <c r="H5399">
        <f t="shared" si="510"/>
        <v>3</v>
      </c>
      <c r="I5399">
        <f t="shared" ca="1" si="511"/>
        <v>5</v>
      </c>
      <c r="J5399" t="str">
        <f t="shared" ca="1" si="512"/>
        <v>Loyal</v>
      </c>
    </row>
    <row r="5400" spans="1:10" x14ac:dyDescent="0.3">
      <c r="A5400" s="10" t="s">
        <v>2314</v>
      </c>
      <c r="B5400" s="2">
        <v>45575</v>
      </c>
      <c r="C5400">
        <v>1</v>
      </c>
      <c r="D5400">
        <v>1515.88</v>
      </c>
      <c r="E5400" s="11">
        <f t="shared" ca="1" si="513"/>
        <v>504</v>
      </c>
      <c r="F5400">
        <f t="shared" ca="1" si="508"/>
        <v>1</v>
      </c>
      <c r="G5400">
        <f t="shared" si="509"/>
        <v>1</v>
      </c>
      <c r="H5400">
        <f t="shared" si="510"/>
        <v>2</v>
      </c>
      <c r="I5400">
        <f t="shared" ca="1" si="511"/>
        <v>4</v>
      </c>
      <c r="J5400" t="str">
        <f t="shared" ca="1" si="512"/>
        <v>At Risk</v>
      </c>
    </row>
    <row r="5401" spans="1:10" x14ac:dyDescent="0.3">
      <c r="A5401" s="10" t="s">
        <v>4275</v>
      </c>
      <c r="B5401" s="2">
        <v>45495</v>
      </c>
      <c r="C5401">
        <v>2</v>
      </c>
      <c r="D5401">
        <v>3175.63</v>
      </c>
      <c r="E5401" s="11">
        <f t="shared" ca="1" si="513"/>
        <v>584</v>
      </c>
      <c r="F5401">
        <f t="shared" ca="1" si="508"/>
        <v>1</v>
      </c>
      <c r="G5401">
        <f t="shared" si="509"/>
        <v>2</v>
      </c>
      <c r="H5401">
        <f t="shared" si="510"/>
        <v>3</v>
      </c>
      <c r="I5401">
        <f t="shared" ca="1" si="511"/>
        <v>6</v>
      </c>
      <c r="J5401" t="str">
        <f t="shared" ca="1" si="512"/>
        <v>Loyal</v>
      </c>
    </row>
    <row r="5402" spans="1:10" x14ac:dyDescent="0.3">
      <c r="A5402" s="10" t="s">
        <v>1742</v>
      </c>
      <c r="B5402" s="2">
        <v>45424</v>
      </c>
      <c r="C5402">
        <v>1</v>
      </c>
      <c r="D5402">
        <v>175.96</v>
      </c>
      <c r="E5402" s="11">
        <f t="shared" ca="1" si="513"/>
        <v>655</v>
      </c>
      <c r="F5402">
        <f t="shared" ca="1" si="508"/>
        <v>1</v>
      </c>
      <c r="G5402">
        <f t="shared" si="509"/>
        <v>1</v>
      </c>
      <c r="H5402">
        <f t="shared" si="510"/>
        <v>1</v>
      </c>
      <c r="I5402">
        <f t="shared" ca="1" si="511"/>
        <v>3</v>
      </c>
      <c r="J5402" t="str">
        <f t="shared" ca="1" si="512"/>
        <v>Lost</v>
      </c>
    </row>
    <row r="5403" spans="1:10" x14ac:dyDescent="0.3">
      <c r="A5403" s="10" t="s">
        <v>1455</v>
      </c>
      <c r="B5403" s="2">
        <v>45572</v>
      </c>
      <c r="C5403">
        <v>2</v>
      </c>
      <c r="D5403">
        <v>2287.9</v>
      </c>
      <c r="E5403" s="11">
        <f t="shared" ca="1" si="513"/>
        <v>507</v>
      </c>
      <c r="F5403">
        <f t="shared" ca="1" si="508"/>
        <v>1</v>
      </c>
      <c r="G5403">
        <f t="shared" si="509"/>
        <v>2</v>
      </c>
      <c r="H5403">
        <f t="shared" si="510"/>
        <v>3</v>
      </c>
      <c r="I5403">
        <f t="shared" ca="1" si="511"/>
        <v>6</v>
      </c>
      <c r="J5403" t="str">
        <f t="shared" ca="1" si="512"/>
        <v>Loyal</v>
      </c>
    </row>
    <row r="5404" spans="1:10" x14ac:dyDescent="0.3">
      <c r="A5404" s="10" t="s">
        <v>2835</v>
      </c>
      <c r="B5404" s="2">
        <v>45437</v>
      </c>
      <c r="C5404">
        <v>2</v>
      </c>
      <c r="D5404">
        <v>1085.81</v>
      </c>
      <c r="E5404" s="11">
        <f t="shared" ca="1" si="513"/>
        <v>642</v>
      </c>
      <c r="F5404">
        <f t="shared" ca="1" si="508"/>
        <v>1</v>
      </c>
      <c r="G5404">
        <f t="shared" si="509"/>
        <v>2</v>
      </c>
      <c r="H5404">
        <f t="shared" si="510"/>
        <v>2</v>
      </c>
      <c r="I5404">
        <f t="shared" ca="1" si="511"/>
        <v>5</v>
      </c>
      <c r="J5404" t="str">
        <f t="shared" ca="1" si="512"/>
        <v>Loyal</v>
      </c>
    </row>
    <row r="5405" spans="1:10" x14ac:dyDescent="0.3">
      <c r="A5405" s="10" t="s">
        <v>87</v>
      </c>
      <c r="B5405" s="2">
        <v>45402</v>
      </c>
      <c r="C5405">
        <v>1</v>
      </c>
      <c r="D5405">
        <v>148.66</v>
      </c>
      <c r="E5405" s="11">
        <f t="shared" ca="1" si="513"/>
        <v>677</v>
      </c>
      <c r="F5405">
        <f t="shared" ca="1" si="508"/>
        <v>1</v>
      </c>
      <c r="G5405">
        <f t="shared" si="509"/>
        <v>1</v>
      </c>
      <c r="H5405">
        <f t="shared" si="510"/>
        <v>1</v>
      </c>
      <c r="I5405">
        <f t="shared" ca="1" si="511"/>
        <v>3</v>
      </c>
      <c r="J5405" t="str">
        <f t="shared" ca="1" si="512"/>
        <v>Lost</v>
      </c>
    </row>
    <row r="5406" spans="1:10" x14ac:dyDescent="0.3">
      <c r="A5406" s="10" t="s">
        <v>4380</v>
      </c>
      <c r="B5406" s="2">
        <v>45523</v>
      </c>
      <c r="C5406">
        <v>1</v>
      </c>
      <c r="D5406">
        <v>31.2</v>
      </c>
      <c r="E5406" s="11">
        <f t="shared" ca="1" si="513"/>
        <v>556</v>
      </c>
      <c r="F5406">
        <f t="shared" ca="1" si="508"/>
        <v>1</v>
      </c>
      <c r="G5406">
        <f t="shared" si="509"/>
        <v>1</v>
      </c>
      <c r="H5406">
        <f t="shared" si="510"/>
        <v>1</v>
      </c>
      <c r="I5406">
        <f t="shared" ca="1" si="511"/>
        <v>3</v>
      </c>
      <c r="J5406" t="str">
        <f t="shared" ca="1" si="512"/>
        <v>Lost</v>
      </c>
    </row>
    <row r="5407" spans="1:10" x14ac:dyDescent="0.3">
      <c r="A5407" s="10" t="s">
        <v>1496</v>
      </c>
      <c r="B5407" s="2">
        <v>45587</v>
      </c>
      <c r="C5407">
        <v>1</v>
      </c>
      <c r="D5407">
        <v>1650.87</v>
      </c>
      <c r="E5407" s="11">
        <f t="shared" ca="1" si="513"/>
        <v>492</v>
      </c>
      <c r="F5407">
        <f t="shared" ca="1" si="508"/>
        <v>1</v>
      </c>
      <c r="G5407">
        <f t="shared" si="509"/>
        <v>1</v>
      </c>
      <c r="H5407">
        <f t="shared" si="510"/>
        <v>2</v>
      </c>
      <c r="I5407">
        <f t="shared" ca="1" si="511"/>
        <v>4</v>
      </c>
      <c r="J5407" t="str">
        <f t="shared" ca="1" si="512"/>
        <v>At Risk</v>
      </c>
    </row>
    <row r="5408" spans="1:10" x14ac:dyDescent="0.3">
      <c r="A5408" s="10" t="s">
        <v>2680</v>
      </c>
      <c r="B5408" s="2">
        <v>45506</v>
      </c>
      <c r="C5408">
        <v>3</v>
      </c>
      <c r="D5408">
        <v>3654.55</v>
      </c>
      <c r="E5408" s="11">
        <f t="shared" ca="1" si="513"/>
        <v>573</v>
      </c>
      <c r="F5408">
        <f t="shared" ca="1" si="508"/>
        <v>1</v>
      </c>
      <c r="G5408">
        <f t="shared" si="509"/>
        <v>3</v>
      </c>
      <c r="H5408">
        <f t="shared" si="510"/>
        <v>3</v>
      </c>
      <c r="I5408">
        <f t="shared" ca="1" si="511"/>
        <v>7</v>
      </c>
      <c r="J5408" t="str">
        <f t="shared" ca="1" si="512"/>
        <v>Champion</v>
      </c>
    </row>
    <row r="5409" spans="1:10" x14ac:dyDescent="0.3">
      <c r="A5409" s="10" t="s">
        <v>873</v>
      </c>
      <c r="B5409" s="2">
        <v>45475</v>
      </c>
      <c r="C5409">
        <v>2</v>
      </c>
      <c r="D5409">
        <v>5263.2800000000007</v>
      </c>
      <c r="E5409" s="11">
        <f t="shared" ca="1" si="513"/>
        <v>604</v>
      </c>
      <c r="F5409">
        <f t="shared" ca="1" si="508"/>
        <v>1</v>
      </c>
      <c r="G5409">
        <f t="shared" si="509"/>
        <v>2</v>
      </c>
      <c r="H5409">
        <f t="shared" si="510"/>
        <v>3</v>
      </c>
      <c r="I5409">
        <f t="shared" ca="1" si="511"/>
        <v>6</v>
      </c>
      <c r="J5409" t="str">
        <f t="shared" ca="1" si="512"/>
        <v>Loyal</v>
      </c>
    </row>
    <row r="5410" spans="1:10" x14ac:dyDescent="0.3">
      <c r="A5410" s="10" t="s">
        <v>1332</v>
      </c>
      <c r="B5410" s="2">
        <v>45437</v>
      </c>
      <c r="C5410">
        <v>1</v>
      </c>
      <c r="D5410">
        <v>2100.33</v>
      </c>
      <c r="E5410" s="11">
        <f t="shared" ca="1" si="513"/>
        <v>642</v>
      </c>
      <c r="F5410">
        <f t="shared" ca="1" si="508"/>
        <v>1</v>
      </c>
      <c r="G5410">
        <f t="shared" si="509"/>
        <v>1</v>
      </c>
      <c r="H5410">
        <f t="shared" si="510"/>
        <v>3</v>
      </c>
      <c r="I5410">
        <f t="shared" ca="1" si="511"/>
        <v>5</v>
      </c>
      <c r="J5410" t="str">
        <f t="shared" ca="1" si="512"/>
        <v>Loyal</v>
      </c>
    </row>
    <row r="5411" spans="1:10" x14ac:dyDescent="0.3">
      <c r="A5411" s="10" t="s">
        <v>2612</v>
      </c>
      <c r="B5411" s="2">
        <v>45530</v>
      </c>
      <c r="C5411">
        <v>2</v>
      </c>
      <c r="D5411">
        <v>5056.43</v>
      </c>
      <c r="E5411" s="11">
        <f t="shared" ca="1" si="513"/>
        <v>549</v>
      </c>
      <c r="F5411">
        <f t="shared" ca="1" si="508"/>
        <v>1</v>
      </c>
      <c r="G5411">
        <f t="shared" si="509"/>
        <v>2</v>
      </c>
      <c r="H5411">
        <f t="shared" si="510"/>
        <v>3</v>
      </c>
      <c r="I5411">
        <f t="shared" ca="1" si="511"/>
        <v>6</v>
      </c>
      <c r="J5411" t="str">
        <f t="shared" ca="1" si="512"/>
        <v>Loyal</v>
      </c>
    </row>
    <row r="5412" spans="1:10" x14ac:dyDescent="0.3">
      <c r="A5412" s="10" t="s">
        <v>5741</v>
      </c>
      <c r="B5412" s="2">
        <v>45304</v>
      </c>
      <c r="C5412">
        <v>1</v>
      </c>
      <c r="D5412">
        <v>563.78</v>
      </c>
      <c r="E5412" s="11">
        <f t="shared" ca="1" si="513"/>
        <v>775</v>
      </c>
      <c r="F5412">
        <f t="shared" ca="1" si="508"/>
        <v>1</v>
      </c>
      <c r="G5412">
        <f t="shared" si="509"/>
        <v>1</v>
      </c>
      <c r="H5412">
        <f t="shared" si="510"/>
        <v>1</v>
      </c>
      <c r="I5412">
        <f t="shared" ca="1" si="511"/>
        <v>3</v>
      </c>
      <c r="J5412" t="str">
        <f t="shared" ca="1" si="512"/>
        <v>Lost</v>
      </c>
    </row>
    <row r="5413" spans="1:10" x14ac:dyDescent="0.3">
      <c r="A5413" s="10" t="s">
        <v>4712</v>
      </c>
      <c r="B5413" s="2">
        <v>45326</v>
      </c>
      <c r="C5413">
        <v>1</v>
      </c>
      <c r="D5413">
        <v>3387.96</v>
      </c>
      <c r="E5413" s="11">
        <f t="shared" ca="1" si="513"/>
        <v>753</v>
      </c>
      <c r="F5413">
        <f t="shared" ca="1" si="508"/>
        <v>1</v>
      </c>
      <c r="G5413">
        <f t="shared" si="509"/>
        <v>1</v>
      </c>
      <c r="H5413">
        <f t="shared" si="510"/>
        <v>3</v>
      </c>
      <c r="I5413">
        <f t="shared" ca="1" si="511"/>
        <v>5</v>
      </c>
      <c r="J5413" t="str">
        <f t="shared" ca="1" si="512"/>
        <v>Loyal</v>
      </c>
    </row>
    <row r="5414" spans="1:10" x14ac:dyDescent="0.3">
      <c r="A5414" s="10" t="s">
        <v>655</v>
      </c>
      <c r="B5414" s="2">
        <v>45639</v>
      </c>
      <c r="C5414">
        <v>3</v>
      </c>
      <c r="D5414">
        <v>1815.29</v>
      </c>
      <c r="E5414" s="11">
        <f t="shared" ca="1" si="513"/>
        <v>440</v>
      </c>
      <c r="F5414">
        <f t="shared" ca="1" si="508"/>
        <v>1</v>
      </c>
      <c r="G5414">
        <f t="shared" si="509"/>
        <v>3</v>
      </c>
      <c r="H5414">
        <f t="shared" si="510"/>
        <v>2</v>
      </c>
      <c r="I5414">
        <f t="shared" ca="1" si="511"/>
        <v>6</v>
      </c>
      <c r="J5414" t="str">
        <f t="shared" ca="1" si="512"/>
        <v>Loyal</v>
      </c>
    </row>
    <row r="5415" spans="1:10" x14ac:dyDescent="0.3">
      <c r="A5415" s="10" t="s">
        <v>4279</v>
      </c>
      <c r="B5415" s="2">
        <v>45457</v>
      </c>
      <c r="C5415">
        <v>2</v>
      </c>
      <c r="D5415">
        <v>1720.6299999999999</v>
      </c>
      <c r="E5415" s="11">
        <f t="shared" ca="1" si="513"/>
        <v>622</v>
      </c>
      <c r="F5415">
        <f t="shared" ca="1" si="508"/>
        <v>1</v>
      </c>
      <c r="G5415">
        <f t="shared" si="509"/>
        <v>2</v>
      </c>
      <c r="H5415">
        <f t="shared" si="510"/>
        <v>2</v>
      </c>
      <c r="I5415">
        <f t="shared" ca="1" si="511"/>
        <v>5</v>
      </c>
      <c r="J5415" t="str">
        <f t="shared" ca="1" si="512"/>
        <v>Loyal</v>
      </c>
    </row>
    <row r="5416" spans="1:10" x14ac:dyDescent="0.3">
      <c r="A5416" s="10" t="s">
        <v>2453</v>
      </c>
      <c r="B5416" s="2">
        <v>45483</v>
      </c>
      <c r="C5416">
        <v>2</v>
      </c>
      <c r="D5416">
        <v>5779.49</v>
      </c>
      <c r="E5416" s="11">
        <f t="shared" ca="1" si="513"/>
        <v>596</v>
      </c>
      <c r="F5416">
        <f t="shared" ca="1" si="508"/>
        <v>1</v>
      </c>
      <c r="G5416">
        <f t="shared" si="509"/>
        <v>2</v>
      </c>
      <c r="H5416">
        <f t="shared" si="510"/>
        <v>3</v>
      </c>
      <c r="I5416">
        <f t="shared" ca="1" si="511"/>
        <v>6</v>
      </c>
      <c r="J5416" t="str">
        <f t="shared" ca="1" si="512"/>
        <v>Loyal</v>
      </c>
    </row>
    <row r="5417" spans="1:10" x14ac:dyDescent="0.3">
      <c r="A5417" s="10" t="s">
        <v>5177</v>
      </c>
      <c r="B5417" s="2">
        <v>45588</v>
      </c>
      <c r="C5417">
        <v>2</v>
      </c>
      <c r="D5417">
        <v>4492.49</v>
      </c>
      <c r="E5417" s="11">
        <f t="shared" ca="1" si="513"/>
        <v>491</v>
      </c>
      <c r="F5417">
        <f t="shared" ca="1" si="508"/>
        <v>1</v>
      </c>
      <c r="G5417">
        <f t="shared" si="509"/>
        <v>2</v>
      </c>
      <c r="H5417">
        <f t="shared" si="510"/>
        <v>3</v>
      </c>
      <c r="I5417">
        <f t="shared" ca="1" si="511"/>
        <v>6</v>
      </c>
      <c r="J5417" t="str">
        <f t="shared" ca="1" si="512"/>
        <v>Loyal</v>
      </c>
    </row>
    <row r="5418" spans="1:10" x14ac:dyDescent="0.3">
      <c r="A5418" s="10" t="s">
        <v>794</v>
      </c>
      <c r="B5418" s="2">
        <v>45586</v>
      </c>
      <c r="C5418">
        <v>3</v>
      </c>
      <c r="D5418">
        <v>5660.05</v>
      </c>
      <c r="E5418" s="11">
        <f t="shared" ca="1" si="513"/>
        <v>493</v>
      </c>
      <c r="F5418">
        <f t="shared" ca="1" si="508"/>
        <v>1</v>
      </c>
      <c r="G5418">
        <f t="shared" si="509"/>
        <v>3</v>
      </c>
      <c r="H5418">
        <f t="shared" si="510"/>
        <v>3</v>
      </c>
      <c r="I5418">
        <f t="shared" ca="1" si="511"/>
        <v>7</v>
      </c>
      <c r="J5418" t="str">
        <f t="shared" ca="1" si="512"/>
        <v>Champion</v>
      </c>
    </row>
    <row r="5419" spans="1:10" x14ac:dyDescent="0.3">
      <c r="A5419" s="10" t="s">
        <v>5759</v>
      </c>
      <c r="B5419" s="2">
        <v>45450</v>
      </c>
      <c r="C5419">
        <v>1</v>
      </c>
      <c r="D5419">
        <v>3186.38</v>
      </c>
      <c r="E5419" s="11">
        <f t="shared" ca="1" si="513"/>
        <v>629</v>
      </c>
      <c r="F5419">
        <f t="shared" ca="1" si="508"/>
        <v>1</v>
      </c>
      <c r="G5419">
        <f t="shared" si="509"/>
        <v>1</v>
      </c>
      <c r="H5419">
        <f t="shared" si="510"/>
        <v>3</v>
      </c>
      <c r="I5419">
        <f t="shared" ca="1" si="511"/>
        <v>5</v>
      </c>
      <c r="J5419" t="str">
        <f t="shared" ca="1" si="512"/>
        <v>Loyal</v>
      </c>
    </row>
    <row r="5420" spans="1:10" x14ac:dyDescent="0.3">
      <c r="A5420" s="10" t="s">
        <v>976</v>
      </c>
      <c r="B5420" s="2">
        <v>45564</v>
      </c>
      <c r="C5420">
        <v>4</v>
      </c>
      <c r="D5420">
        <v>5486.01</v>
      </c>
      <c r="E5420" s="11">
        <f t="shared" ca="1" si="513"/>
        <v>515</v>
      </c>
      <c r="F5420">
        <f t="shared" ca="1" si="508"/>
        <v>1</v>
      </c>
      <c r="G5420">
        <f t="shared" si="509"/>
        <v>3</v>
      </c>
      <c r="H5420">
        <f t="shared" si="510"/>
        <v>3</v>
      </c>
      <c r="I5420">
        <f t="shared" ca="1" si="511"/>
        <v>7</v>
      </c>
      <c r="J5420" t="str">
        <f t="shared" ca="1" si="512"/>
        <v>Champion</v>
      </c>
    </row>
    <row r="5421" spans="1:10" x14ac:dyDescent="0.3">
      <c r="A5421" s="10" t="s">
        <v>3903</v>
      </c>
      <c r="B5421" s="2">
        <v>45606</v>
      </c>
      <c r="C5421">
        <v>2</v>
      </c>
      <c r="D5421">
        <v>4210.13</v>
      </c>
      <c r="E5421" s="11">
        <f t="shared" ca="1" si="513"/>
        <v>473</v>
      </c>
      <c r="F5421">
        <f t="shared" ca="1" si="508"/>
        <v>1</v>
      </c>
      <c r="G5421">
        <f t="shared" si="509"/>
        <v>2</v>
      </c>
      <c r="H5421">
        <f t="shared" si="510"/>
        <v>3</v>
      </c>
      <c r="I5421">
        <f t="shared" ca="1" si="511"/>
        <v>6</v>
      </c>
      <c r="J5421" t="str">
        <f t="shared" ca="1" si="512"/>
        <v>Loyal</v>
      </c>
    </row>
    <row r="5422" spans="1:10" x14ac:dyDescent="0.3">
      <c r="A5422" s="10" t="s">
        <v>4510</v>
      </c>
      <c r="B5422" s="2">
        <v>45529</v>
      </c>
      <c r="C5422">
        <v>1</v>
      </c>
      <c r="D5422">
        <v>40.19</v>
      </c>
      <c r="E5422" s="11">
        <f t="shared" ca="1" si="513"/>
        <v>550</v>
      </c>
      <c r="F5422">
        <f t="shared" ca="1" si="508"/>
        <v>1</v>
      </c>
      <c r="G5422">
        <f t="shared" si="509"/>
        <v>1</v>
      </c>
      <c r="H5422">
        <f t="shared" si="510"/>
        <v>1</v>
      </c>
      <c r="I5422">
        <f t="shared" ca="1" si="511"/>
        <v>3</v>
      </c>
      <c r="J5422" t="str">
        <f t="shared" ca="1" si="512"/>
        <v>Lost</v>
      </c>
    </row>
    <row r="5423" spans="1:10" x14ac:dyDescent="0.3">
      <c r="A5423" s="10" t="s">
        <v>4345</v>
      </c>
      <c r="B5423" s="2">
        <v>45509</v>
      </c>
      <c r="C5423">
        <v>2</v>
      </c>
      <c r="D5423">
        <v>3721.59</v>
      </c>
      <c r="E5423" s="11">
        <f t="shared" ca="1" si="513"/>
        <v>570</v>
      </c>
      <c r="F5423">
        <f t="shared" ca="1" si="508"/>
        <v>1</v>
      </c>
      <c r="G5423">
        <f t="shared" si="509"/>
        <v>2</v>
      </c>
      <c r="H5423">
        <f t="shared" si="510"/>
        <v>3</v>
      </c>
      <c r="I5423">
        <f t="shared" ca="1" si="511"/>
        <v>6</v>
      </c>
      <c r="J5423" t="str">
        <f t="shared" ca="1" si="512"/>
        <v>Loyal</v>
      </c>
    </row>
    <row r="5424" spans="1:10" x14ac:dyDescent="0.3">
      <c r="A5424" s="10" t="s">
        <v>3767</v>
      </c>
      <c r="B5424" s="2">
        <v>45392</v>
      </c>
      <c r="C5424">
        <v>1</v>
      </c>
      <c r="D5424">
        <v>1755.54</v>
      </c>
      <c r="E5424" s="11">
        <f t="shared" ca="1" si="513"/>
        <v>687</v>
      </c>
      <c r="F5424">
        <f t="shared" ca="1" si="508"/>
        <v>1</v>
      </c>
      <c r="G5424">
        <f t="shared" si="509"/>
        <v>1</v>
      </c>
      <c r="H5424">
        <f t="shared" si="510"/>
        <v>2</v>
      </c>
      <c r="I5424">
        <f t="shared" ca="1" si="511"/>
        <v>4</v>
      </c>
      <c r="J5424" t="str">
        <f t="shared" ca="1" si="512"/>
        <v>At Risk</v>
      </c>
    </row>
    <row r="5425" spans="1:10" x14ac:dyDescent="0.3">
      <c r="A5425" s="10" t="s">
        <v>5052</v>
      </c>
      <c r="B5425" s="2">
        <v>45572</v>
      </c>
      <c r="C5425">
        <v>1</v>
      </c>
      <c r="D5425">
        <v>356.01</v>
      </c>
      <c r="E5425" s="11">
        <f t="shared" ca="1" si="513"/>
        <v>507</v>
      </c>
      <c r="F5425">
        <f t="shared" ca="1" si="508"/>
        <v>1</v>
      </c>
      <c r="G5425">
        <f t="shared" si="509"/>
        <v>1</v>
      </c>
      <c r="H5425">
        <f t="shared" si="510"/>
        <v>1</v>
      </c>
      <c r="I5425">
        <f t="shared" ca="1" si="511"/>
        <v>3</v>
      </c>
      <c r="J5425" t="str">
        <f t="shared" ca="1" si="512"/>
        <v>Lost</v>
      </c>
    </row>
    <row r="5426" spans="1:10" x14ac:dyDescent="0.3">
      <c r="A5426" s="10" t="s">
        <v>5358</v>
      </c>
      <c r="B5426" s="2">
        <v>45615</v>
      </c>
      <c r="C5426">
        <v>1</v>
      </c>
      <c r="D5426">
        <v>1508.38</v>
      </c>
      <c r="E5426" s="11">
        <f t="shared" ca="1" si="513"/>
        <v>464</v>
      </c>
      <c r="F5426">
        <f t="shared" ca="1" si="508"/>
        <v>1</v>
      </c>
      <c r="G5426">
        <f t="shared" si="509"/>
        <v>1</v>
      </c>
      <c r="H5426">
        <f t="shared" si="510"/>
        <v>2</v>
      </c>
      <c r="I5426">
        <f t="shared" ca="1" si="511"/>
        <v>4</v>
      </c>
      <c r="J5426" t="str">
        <f t="shared" ca="1" si="512"/>
        <v>At Risk</v>
      </c>
    </row>
    <row r="5427" spans="1:10" x14ac:dyDescent="0.3">
      <c r="A5427" s="10" t="s">
        <v>5188</v>
      </c>
      <c r="B5427" s="2">
        <v>45445</v>
      </c>
      <c r="C5427">
        <v>1</v>
      </c>
      <c r="D5427">
        <v>1612</v>
      </c>
      <c r="E5427" s="11">
        <f t="shared" ca="1" si="513"/>
        <v>634</v>
      </c>
      <c r="F5427">
        <f t="shared" ca="1" si="508"/>
        <v>1</v>
      </c>
      <c r="G5427">
        <f t="shared" si="509"/>
        <v>1</v>
      </c>
      <c r="H5427">
        <f t="shared" si="510"/>
        <v>2</v>
      </c>
      <c r="I5427">
        <f t="shared" ca="1" si="511"/>
        <v>4</v>
      </c>
      <c r="J5427" t="str">
        <f t="shared" ca="1" si="512"/>
        <v>At Risk</v>
      </c>
    </row>
    <row r="5428" spans="1:10" x14ac:dyDescent="0.3">
      <c r="A5428" s="10" t="s">
        <v>1799</v>
      </c>
      <c r="B5428" s="2">
        <v>45591</v>
      </c>
      <c r="C5428">
        <v>2</v>
      </c>
      <c r="D5428">
        <v>2897.71</v>
      </c>
      <c r="E5428" s="11">
        <f t="shared" ca="1" si="513"/>
        <v>488</v>
      </c>
      <c r="F5428">
        <f t="shared" ca="1" si="508"/>
        <v>1</v>
      </c>
      <c r="G5428">
        <f t="shared" si="509"/>
        <v>2</v>
      </c>
      <c r="H5428">
        <f t="shared" si="510"/>
        <v>3</v>
      </c>
      <c r="I5428">
        <f t="shared" ca="1" si="511"/>
        <v>6</v>
      </c>
      <c r="J5428" t="str">
        <f t="shared" ca="1" si="512"/>
        <v>Loyal</v>
      </c>
    </row>
    <row r="5429" spans="1:10" x14ac:dyDescent="0.3">
      <c r="A5429" s="10" t="s">
        <v>5706</v>
      </c>
      <c r="B5429" s="2">
        <v>45567</v>
      </c>
      <c r="C5429">
        <v>1</v>
      </c>
      <c r="D5429">
        <v>77.069999999999993</v>
      </c>
      <c r="E5429" s="11">
        <f t="shared" ca="1" si="513"/>
        <v>512</v>
      </c>
      <c r="F5429">
        <f t="shared" ca="1" si="508"/>
        <v>1</v>
      </c>
      <c r="G5429">
        <f t="shared" si="509"/>
        <v>1</v>
      </c>
      <c r="H5429">
        <f t="shared" si="510"/>
        <v>1</v>
      </c>
      <c r="I5429">
        <f t="shared" ca="1" si="511"/>
        <v>3</v>
      </c>
      <c r="J5429" t="str">
        <f t="shared" ca="1" si="512"/>
        <v>Lost</v>
      </c>
    </row>
    <row r="5430" spans="1:10" x14ac:dyDescent="0.3">
      <c r="A5430" s="10" t="s">
        <v>3132</v>
      </c>
      <c r="B5430" s="2">
        <v>45421</v>
      </c>
      <c r="C5430">
        <v>1</v>
      </c>
      <c r="D5430">
        <v>3286.17</v>
      </c>
      <c r="E5430" s="11">
        <f t="shared" ca="1" si="513"/>
        <v>658</v>
      </c>
      <c r="F5430">
        <f t="shared" ca="1" si="508"/>
        <v>1</v>
      </c>
      <c r="G5430">
        <f t="shared" si="509"/>
        <v>1</v>
      </c>
      <c r="H5430">
        <f t="shared" si="510"/>
        <v>3</v>
      </c>
      <c r="I5430">
        <f t="shared" ca="1" si="511"/>
        <v>5</v>
      </c>
      <c r="J5430" t="str">
        <f t="shared" ca="1" si="512"/>
        <v>Loyal</v>
      </c>
    </row>
    <row r="5431" spans="1:10" x14ac:dyDescent="0.3">
      <c r="A5431" s="10" t="s">
        <v>4216</v>
      </c>
      <c r="B5431" s="2">
        <v>45601</v>
      </c>
      <c r="C5431">
        <v>2</v>
      </c>
      <c r="D5431">
        <v>2097.14</v>
      </c>
      <c r="E5431" s="11">
        <f t="shared" ca="1" si="513"/>
        <v>478</v>
      </c>
      <c r="F5431">
        <f t="shared" ca="1" si="508"/>
        <v>1</v>
      </c>
      <c r="G5431">
        <f t="shared" si="509"/>
        <v>2</v>
      </c>
      <c r="H5431">
        <f t="shared" si="510"/>
        <v>3</v>
      </c>
      <c r="I5431">
        <f t="shared" ca="1" si="511"/>
        <v>6</v>
      </c>
      <c r="J5431" t="str">
        <f t="shared" ca="1" si="512"/>
        <v>Loyal</v>
      </c>
    </row>
    <row r="5432" spans="1:10" x14ac:dyDescent="0.3">
      <c r="A5432" s="10" t="s">
        <v>4611</v>
      </c>
      <c r="B5432" s="2">
        <v>45655</v>
      </c>
      <c r="C5432">
        <v>2</v>
      </c>
      <c r="D5432">
        <v>3495.7700000000004</v>
      </c>
      <c r="E5432" s="11">
        <f t="shared" ca="1" si="513"/>
        <v>424</v>
      </c>
      <c r="F5432">
        <f t="shared" ca="1" si="508"/>
        <v>1</v>
      </c>
      <c r="G5432">
        <f t="shared" si="509"/>
        <v>2</v>
      </c>
      <c r="H5432">
        <f t="shared" si="510"/>
        <v>3</v>
      </c>
      <c r="I5432">
        <f t="shared" ca="1" si="511"/>
        <v>6</v>
      </c>
      <c r="J5432" t="str">
        <f t="shared" ca="1" si="512"/>
        <v>Loyal</v>
      </c>
    </row>
    <row r="5433" spans="1:10" x14ac:dyDescent="0.3">
      <c r="A5433" s="10" t="s">
        <v>1866</v>
      </c>
      <c r="B5433" s="2">
        <v>45473</v>
      </c>
      <c r="C5433">
        <v>2</v>
      </c>
      <c r="D5433">
        <v>1355.9099999999999</v>
      </c>
      <c r="E5433" s="11">
        <f t="shared" ca="1" si="513"/>
        <v>606</v>
      </c>
      <c r="F5433">
        <f t="shared" ca="1" si="508"/>
        <v>1</v>
      </c>
      <c r="G5433">
        <f t="shared" si="509"/>
        <v>2</v>
      </c>
      <c r="H5433">
        <f t="shared" si="510"/>
        <v>2</v>
      </c>
      <c r="I5433">
        <f t="shared" ca="1" si="511"/>
        <v>5</v>
      </c>
      <c r="J5433" t="str">
        <f t="shared" ca="1" si="512"/>
        <v>Loyal</v>
      </c>
    </row>
    <row r="5434" spans="1:10" x14ac:dyDescent="0.3">
      <c r="A5434" s="10" t="s">
        <v>2812</v>
      </c>
      <c r="B5434" s="2">
        <v>45610</v>
      </c>
      <c r="C5434">
        <v>3</v>
      </c>
      <c r="D5434">
        <v>1308.73</v>
      </c>
      <c r="E5434" s="11">
        <f t="shared" ca="1" si="513"/>
        <v>469</v>
      </c>
      <c r="F5434">
        <f t="shared" ca="1" si="508"/>
        <v>1</v>
      </c>
      <c r="G5434">
        <f t="shared" si="509"/>
        <v>3</v>
      </c>
      <c r="H5434">
        <f t="shared" si="510"/>
        <v>2</v>
      </c>
      <c r="I5434">
        <f t="shared" ca="1" si="511"/>
        <v>6</v>
      </c>
      <c r="J5434" t="str">
        <f t="shared" ca="1" si="512"/>
        <v>Loyal</v>
      </c>
    </row>
    <row r="5435" spans="1:10" x14ac:dyDescent="0.3">
      <c r="A5435" s="10" t="s">
        <v>4904</v>
      </c>
      <c r="B5435" s="2">
        <v>45581</v>
      </c>
      <c r="C5435">
        <v>1</v>
      </c>
      <c r="D5435">
        <v>1267.68</v>
      </c>
      <c r="E5435" s="11">
        <f t="shared" ca="1" si="513"/>
        <v>498</v>
      </c>
      <c r="F5435">
        <f t="shared" ca="1" si="508"/>
        <v>1</v>
      </c>
      <c r="G5435">
        <f t="shared" si="509"/>
        <v>1</v>
      </c>
      <c r="H5435">
        <f t="shared" si="510"/>
        <v>2</v>
      </c>
      <c r="I5435">
        <f t="shared" ca="1" si="511"/>
        <v>4</v>
      </c>
      <c r="J5435" t="str">
        <f t="shared" ca="1" si="512"/>
        <v>At Risk</v>
      </c>
    </row>
    <row r="5436" spans="1:10" x14ac:dyDescent="0.3">
      <c r="A5436" s="10" t="s">
        <v>5318</v>
      </c>
      <c r="B5436" s="2">
        <v>45513</v>
      </c>
      <c r="C5436">
        <v>1</v>
      </c>
      <c r="D5436">
        <v>1199.3499999999999</v>
      </c>
      <c r="E5436" s="11">
        <f t="shared" ca="1" si="513"/>
        <v>566</v>
      </c>
      <c r="F5436">
        <f t="shared" ca="1" si="508"/>
        <v>1</v>
      </c>
      <c r="G5436">
        <f t="shared" si="509"/>
        <v>1</v>
      </c>
      <c r="H5436">
        <f t="shared" si="510"/>
        <v>2</v>
      </c>
      <c r="I5436">
        <f t="shared" ca="1" si="511"/>
        <v>4</v>
      </c>
      <c r="J5436" t="str">
        <f t="shared" ca="1" si="512"/>
        <v>At Risk</v>
      </c>
    </row>
    <row r="5437" spans="1:10" x14ac:dyDescent="0.3">
      <c r="A5437" s="10" t="s">
        <v>5927</v>
      </c>
      <c r="B5437" s="2">
        <v>45503</v>
      </c>
      <c r="C5437">
        <v>1</v>
      </c>
      <c r="D5437">
        <v>215.35</v>
      </c>
      <c r="E5437" s="11">
        <f t="shared" ca="1" si="513"/>
        <v>576</v>
      </c>
      <c r="F5437">
        <f t="shared" ca="1" si="508"/>
        <v>1</v>
      </c>
      <c r="G5437">
        <f t="shared" si="509"/>
        <v>1</v>
      </c>
      <c r="H5437">
        <f t="shared" si="510"/>
        <v>1</v>
      </c>
      <c r="I5437">
        <f t="shared" ca="1" si="511"/>
        <v>3</v>
      </c>
      <c r="J5437" t="str">
        <f t="shared" ca="1" si="512"/>
        <v>Lost</v>
      </c>
    </row>
    <row r="5438" spans="1:10" x14ac:dyDescent="0.3">
      <c r="A5438" s="10" t="s">
        <v>23</v>
      </c>
      <c r="B5438" s="2">
        <v>45623</v>
      </c>
      <c r="C5438">
        <v>3</v>
      </c>
      <c r="D5438">
        <v>3911.4</v>
      </c>
      <c r="E5438" s="11">
        <f t="shared" ca="1" si="513"/>
        <v>456</v>
      </c>
      <c r="F5438">
        <f t="shared" ca="1" si="508"/>
        <v>1</v>
      </c>
      <c r="G5438">
        <f t="shared" si="509"/>
        <v>3</v>
      </c>
      <c r="H5438">
        <f t="shared" si="510"/>
        <v>3</v>
      </c>
      <c r="I5438">
        <f t="shared" ca="1" si="511"/>
        <v>7</v>
      </c>
      <c r="J5438" t="str">
        <f t="shared" ca="1" si="512"/>
        <v>Champion</v>
      </c>
    </row>
    <row r="5439" spans="1:10" x14ac:dyDescent="0.3">
      <c r="A5439" s="10" t="s">
        <v>5298</v>
      </c>
      <c r="B5439" s="2">
        <v>45626</v>
      </c>
      <c r="C5439">
        <v>1</v>
      </c>
      <c r="D5439">
        <v>283.27</v>
      </c>
      <c r="E5439" s="11">
        <f t="shared" ca="1" si="513"/>
        <v>453</v>
      </c>
      <c r="F5439">
        <f t="shared" ca="1" si="508"/>
        <v>1</v>
      </c>
      <c r="G5439">
        <f t="shared" si="509"/>
        <v>1</v>
      </c>
      <c r="H5439">
        <f t="shared" si="510"/>
        <v>1</v>
      </c>
      <c r="I5439">
        <f t="shared" ca="1" si="511"/>
        <v>3</v>
      </c>
      <c r="J5439" t="str">
        <f t="shared" ca="1" si="512"/>
        <v>Lost</v>
      </c>
    </row>
    <row r="5440" spans="1:10" x14ac:dyDescent="0.3">
      <c r="A5440" s="10" t="s">
        <v>1273</v>
      </c>
      <c r="B5440" s="2">
        <v>45532</v>
      </c>
      <c r="C5440">
        <v>1</v>
      </c>
      <c r="D5440">
        <v>41.59</v>
      </c>
      <c r="E5440" s="11">
        <f t="shared" ca="1" si="513"/>
        <v>547</v>
      </c>
      <c r="F5440">
        <f t="shared" ca="1" si="508"/>
        <v>1</v>
      </c>
      <c r="G5440">
        <f t="shared" si="509"/>
        <v>1</v>
      </c>
      <c r="H5440">
        <f t="shared" si="510"/>
        <v>1</v>
      </c>
      <c r="I5440">
        <f t="shared" ca="1" si="511"/>
        <v>3</v>
      </c>
      <c r="J5440" t="str">
        <f t="shared" ca="1" si="512"/>
        <v>Lost</v>
      </c>
    </row>
    <row r="5441" spans="1:10" x14ac:dyDescent="0.3">
      <c r="A5441" s="10" t="s">
        <v>2817</v>
      </c>
      <c r="B5441" s="2">
        <v>45445</v>
      </c>
      <c r="C5441">
        <v>2</v>
      </c>
      <c r="D5441">
        <v>2981.6</v>
      </c>
      <c r="E5441" s="11">
        <f t="shared" ca="1" si="513"/>
        <v>634</v>
      </c>
      <c r="F5441">
        <f t="shared" ca="1" si="508"/>
        <v>1</v>
      </c>
      <c r="G5441">
        <f t="shared" si="509"/>
        <v>2</v>
      </c>
      <c r="H5441">
        <f t="shared" si="510"/>
        <v>3</v>
      </c>
      <c r="I5441">
        <f t="shared" ca="1" si="511"/>
        <v>6</v>
      </c>
      <c r="J5441" t="str">
        <f t="shared" ca="1" si="512"/>
        <v>Loyal</v>
      </c>
    </row>
    <row r="5442" spans="1:10" x14ac:dyDescent="0.3">
      <c r="A5442" s="10" t="s">
        <v>1355</v>
      </c>
      <c r="B5442" s="2">
        <v>45541</v>
      </c>
      <c r="C5442">
        <v>2</v>
      </c>
      <c r="D5442">
        <v>393.90999999999997</v>
      </c>
      <c r="E5442" s="11">
        <f t="shared" ca="1" si="513"/>
        <v>538</v>
      </c>
      <c r="F5442">
        <f t="shared" ca="1" si="508"/>
        <v>1</v>
      </c>
      <c r="G5442">
        <f t="shared" si="509"/>
        <v>2</v>
      </c>
      <c r="H5442">
        <f t="shared" si="510"/>
        <v>1</v>
      </c>
      <c r="I5442">
        <f t="shared" ca="1" si="511"/>
        <v>4</v>
      </c>
      <c r="J5442" t="str">
        <f t="shared" ca="1" si="512"/>
        <v>At Risk</v>
      </c>
    </row>
    <row r="5443" spans="1:10" x14ac:dyDescent="0.3">
      <c r="A5443" s="10" t="s">
        <v>5937</v>
      </c>
      <c r="B5443" s="2">
        <v>45312</v>
      </c>
      <c r="C5443">
        <v>1</v>
      </c>
      <c r="D5443">
        <v>1604.73</v>
      </c>
      <c r="E5443" s="11">
        <f t="shared" ca="1" si="513"/>
        <v>767</v>
      </c>
      <c r="F5443">
        <f t="shared" ref="F5443:F5506" ca="1" si="514">_xlfn.IFS(E5443&lt;100,3,E5443&lt;=200,2,E5443&gt;200,1)</f>
        <v>1</v>
      </c>
      <c r="G5443">
        <f t="shared" ref="G5443:G5506" si="515">_xlfn.IFS(C5443&gt;=3,3,C5443=2,2,C5443=1,1)</f>
        <v>1</v>
      </c>
      <c r="H5443">
        <f t="shared" ref="H5443:H5506" si="516">_xlfn.IFS(D5443&gt;=2000,3,D5443&gt;=1000,2,D5443&lt;1000,1)</f>
        <v>2</v>
      </c>
      <c r="I5443">
        <f t="shared" ref="I5443:I5506" ca="1" si="517">F5443+G5443+H5443</f>
        <v>4</v>
      </c>
      <c r="J5443" t="str">
        <f t="shared" ref="J5443:J5506" ca="1" si="518">_xlfn.IFS(I5443&gt;=7,"Champion",I5443&gt;=5,"Loyal",I5443&gt;=4,"At Risk",I5443&lt;4,"Lost")</f>
        <v>At Risk</v>
      </c>
    </row>
    <row r="5444" spans="1:10" x14ac:dyDescent="0.3">
      <c r="A5444" s="10" t="s">
        <v>4444</v>
      </c>
      <c r="B5444" s="2">
        <v>45607</v>
      </c>
      <c r="C5444">
        <v>2</v>
      </c>
      <c r="D5444">
        <v>2334.4499999999998</v>
      </c>
      <c r="E5444" s="11">
        <f t="shared" ca="1" si="513"/>
        <v>472</v>
      </c>
      <c r="F5444">
        <f t="shared" ca="1" si="514"/>
        <v>1</v>
      </c>
      <c r="G5444">
        <f t="shared" si="515"/>
        <v>2</v>
      </c>
      <c r="H5444">
        <f t="shared" si="516"/>
        <v>3</v>
      </c>
      <c r="I5444">
        <f t="shared" ca="1" si="517"/>
        <v>6</v>
      </c>
      <c r="J5444" t="str">
        <f t="shared" ca="1" si="518"/>
        <v>Loyal</v>
      </c>
    </row>
    <row r="5445" spans="1:10" x14ac:dyDescent="0.3">
      <c r="A5445" s="10" t="s">
        <v>969</v>
      </c>
      <c r="B5445" s="2">
        <v>45484</v>
      </c>
      <c r="C5445">
        <v>1</v>
      </c>
      <c r="D5445">
        <v>1521.81</v>
      </c>
      <c r="E5445" s="11">
        <f t="shared" ref="E5445:E5508" ca="1" si="519">TODAY()-B5445</f>
        <v>595</v>
      </c>
      <c r="F5445">
        <f t="shared" ca="1" si="514"/>
        <v>1</v>
      </c>
      <c r="G5445">
        <f t="shared" si="515"/>
        <v>1</v>
      </c>
      <c r="H5445">
        <f t="shared" si="516"/>
        <v>2</v>
      </c>
      <c r="I5445">
        <f t="shared" ca="1" si="517"/>
        <v>4</v>
      </c>
      <c r="J5445" t="str">
        <f t="shared" ca="1" si="518"/>
        <v>At Risk</v>
      </c>
    </row>
    <row r="5446" spans="1:10" x14ac:dyDescent="0.3">
      <c r="A5446" s="10" t="s">
        <v>587</v>
      </c>
      <c r="B5446" s="2">
        <v>45372</v>
      </c>
      <c r="C5446">
        <v>1</v>
      </c>
      <c r="D5446">
        <v>458.69</v>
      </c>
      <c r="E5446" s="11">
        <f t="shared" ca="1" si="519"/>
        <v>707</v>
      </c>
      <c r="F5446">
        <f t="shared" ca="1" si="514"/>
        <v>1</v>
      </c>
      <c r="G5446">
        <f t="shared" si="515"/>
        <v>1</v>
      </c>
      <c r="H5446">
        <f t="shared" si="516"/>
        <v>1</v>
      </c>
      <c r="I5446">
        <f t="shared" ca="1" si="517"/>
        <v>3</v>
      </c>
      <c r="J5446" t="str">
        <f t="shared" ca="1" si="518"/>
        <v>Lost</v>
      </c>
    </row>
    <row r="5447" spans="1:10" x14ac:dyDescent="0.3">
      <c r="A5447" s="10" t="s">
        <v>2641</v>
      </c>
      <c r="B5447" s="2">
        <v>45623</v>
      </c>
      <c r="C5447">
        <v>2</v>
      </c>
      <c r="D5447">
        <v>5010.8600000000006</v>
      </c>
      <c r="E5447" s="11">
        <f t="shared" ca="1" si="519"/>
        <v>456</v>
      </c>
      <c r="F5447">
        <f t="shared" ca="1" si="514"/>
        <v>1</v>
      </c>
      <c r="G5447">
        <f t="shared" si="515"/>
        <v>2</v>
      </c>
      <c r="H5447">
        <f t="shared" si="516"/>
        <v>3</v>
      </c>
      <c r="I5447">
        <f t="shared" ca="1" si="517"/>
        <v>6</v>
      </c>
      <c r="J5447" t="str">
        <f t="shared" ca="1" si="518"/>
        <v>Loyal</v>
      </c>
    </row>
    <row r="5448" spans="1:10" x14ac:dyDescent="0.3">
      <c r="A5448" s="10" t="s">
        <v>3934</v>
      </c>
      <c r="B5448" s="2">
        <v>45446</v>
      </c>
      <c r="C5448">
        <v>1</v>
      </c>
      <c r="D5448">
        <v>68.94</v>
      </c>
      <c r="E5448" s="11">
        <f t="shared" ca="1" si="519"/>
        <v>633</v>
      </c>
      <c r="F5448">
        <f t="shared" ca="1" si="514"/>
        <v>1</v>
      </c>
      <c r="G5448">
        <f t="shared" si="515"/>
        <v>1</v>
      </c>
      <c r="H5448">
        <f t="shared" si="516"/>
        <v>1</v>
      </c>
      <c r="I5448">
        <f t="shared" ca="1" si="517"/>
        <v>3</v>
      </c>
      <c r="J5448" t="str">
        <f t="shared" ca="1" si="518"/>
        <v>Lost</v>
      </c>
    </row>
    <row r="5449" spans="1:10" x14ac:dyDescent="0.3">
      <c r="A5449" s="10" t="s">
        <v>2700</v>
      </c>
      <c r="B5449" s="2">
        <v>45475</v>
      </c>
      <c r="C5449">
        <v>2</v>
      </c>
      <c r="D5449">
        <v>5653.4400000000005</v>
      </c>
      <c r="E5449" s="11">
        <f t="shared" ca="1" si="519"/>
        <v>604</v>
      </c>
      <c r="F5449">
        <f t="shared" ca="1" si="514"/>
        <v>1</v>
      </c>
      <c r="G5449">
        <f t="shared" si="515"/>
        <v>2</v>
      </c>
      <c r="H5449">
        <f t="shared" si="516"/>
        <v>3</v>
      </c>
      <c r="I5449">
        <f t="shared" ca="1" si="517"/>
        <v>6</v>
      </c>
      <c r="J5449" t="str">
        <f t="shared" ca="1" si="518"/>
        <v>Loyal</v>
      </c>
    </row>
    <row r="5450" spans="1:10" x14ac:dyDescent="0.3">
      <c r="A5450" s="10" t="s">
        <v>3815</v>
      </c>
      <c r="B5450" s="2">
        <v>45531</v>
      </c>
      <c r="C5450">
        <v>1</v>
      </c>
      <c r="D5450">
        <v>449.57</v>
      </c>
      <c r="E5450" s="11">
        <f t="shared" ca="1" si="519"/>
        <v>548</v>
      </c>
      <c r="F5450">
        <f t="shared" ca="1" si="514"/>
        <v>1</v>
      </c>
      <c r="G5450">
        <f t="shared" si="515"/>
        <v>1</v>
      </c>
      <c r="H5450">
        <f t="shared" si="516"/>
        <v>1</v>
      </c>
      <c r="I5450">
        <f t="shared" ca="1" si="517"/>
        <v>3</v>
      </c>
      <c r="J5450" t="str">
        <f t="shared" ca="1" si="518"/>
        <v>Lost</v>
      </c>
    </row>
    <row r="5451" spans="1:10" x14ac:dyDescent="0.3">
      <c r="A5451" s="10" t="s">
        <v>817</v>
      </c>
      <c r="B5451" s="2">
        <v>45611</v>
      </c>
      <c r="C5451">
        <v>3</v>
      </c>
      <c r="D5451">
        <v>3300.73</v>
      </c>
      <c r="E5451" s="11">
        <f t="shared" ca="1" si="519"/>
        <v>468</v>
      </c>
      <c r="F5451">
        <f t="shared" ca="1" si="514"/>
        <v>1</v>
      </c>
      <c r="G5451">
        <f t="shared" si="515"/>
        <v>3</v>
      </c>
      <c r="H5451">
        <f t="shared" si="516"/>
        <v>3</v>
      </c>
      <c r="I5451">
        <f t="shared" ca="1" si="517"/>
        <v>7</v>
      </c>
      <c r="J5451" t="str">
        <f t="shared" ca="1" si="518"/>
        <v>Champion</v>
      </c>
    </row>
    <row r="5452" spans="1:10" x14ac:dyDescent="0.3">
      <c r="A5452" s="10" t="s">
        <v>2675</v>
      </c>
      <c r="B5452" s="2">
        <v>45642</v>
      </c>
      <c r="C5452">
        <v>2</v>
      </c>
      <c r="D5452">
        <v>4119.84</v>
      </c>
      <c r="E5452" s="11">
        <f t="shared" ca="1" si="519"/>
        <v>437</v>
      </c>
      <c r="F5452">
        <f t="shared" ca="1" si="514"/>
        <v>1</v>
      </c>
      <c r="G5452">
        <f t="shared" si="515"/>
        <v>2</v>
      </c>
      <c r="H5452">
        <f t="shared" si="516"/>
        <v>3</v>
      </c>
      <c r="I5452">
        <f t="shared" ca="1" si="517"/>
        <v>6</v>
      </c>
      <c r="J5452" t="str">
        <f t="shared" ca="1" si="518"/>
        <v>Loyal</v>
      </c>
    </row>
    <row r="5453" spans="1:10" x14ac:dyDescent="0.3">
      <c r="A5453" s="10" t="s">
        <v>1818</v>
      </c>
      <c r="B5453" s="2">
        <v>45563</v>
      </c>
      <c r="C5453">
        <v>1</v>
      </c>
      <c r="D5453">
        <v>944.55</v>
      </c>
      <c r="E5453" s="11">
        <f t="shared" ca="1" si="519"/>
        <v>516</v>
      </c>
      <c r="F5453">
        <f t="shared" ca="1" si="514"/>
        <v>1</v>
      </c>
      <c r="G5453">
        <f t="shared" si="515"/>
        <v>1</v>
      </c>
      <c r="H5453">
        <f t="shared" si="516"/>
        <v>1</v>
      </c>
      <c r="I5453">
        <f t="shared" ca="1" si="517"/>
        <v>3</v>
      </c>
      <c r="J5453" t="str">
        <f t="shared" ca="1" si="518"/>
        <v>Lost</v>
      </c>
    </row>
    <row r="5454" spans="1:10" x14ac:dyDescent="0.3">
      <c r="A5454" s="10" t="s">
        <v>3222</v>
      </c>
      <c r="B5454" s="2">
        <v>45626</v>
      </c>
      <c r="C5454">
        <v>3</v>
      </c>
      <c r="D5454">
        <v>4675.4799999999996</v>
      </c>
      <c r="E5454" s="11">
        <f t="shared" ca="1" si="519"/>
        <v>453</v>
      </c>
      <c r="F5454">
        <f t="shared" ca="1" si="514"/>
        <v>1</v>
      </c>
      <c r="G5454">
        <f t="shared" si="515"/>
        <v>3</v>
      </c>
      <c r="H5454">
        <f t="shared" si="516"/>
        <v>3</v>
      </c>
      <c r="I5454">
        <f t="shared" ca="1" si="517"/>
        <v>7</v>
      </c>
      <c r="J5454" t="str">
        <f t="shared" ca="1" si="518"/>
        <v>Champion</v>
      </c>
    </row>
    <row r="5455" spans="1:10" x14ac:dyDescent="0.3">
      <c r="A5455" s="10" t="s">
        <v>2460</v>
      </c>
      <c r="B5455" s="2">
        <v>45549</v>
      </c>
      <c r="C5455">
        <v>1</v>
      </c>
      <c r="D5455">
        <v>682.55</v>
      </c>
      <c r="E5455" s="11">
        <f t="shared" ca="1" si="519"/>
        <v>530</v>
      </c>
      <c r="F5455">
        <f t="shared" ca="1" si="514"/>
        <v>1</v>
      </c>
      <c r="G5455">
        <f t="shared" si="515"/>
        <v>1</v>
      </c>
      <c r="H5455">
        <f t="shared" si="516"/>
        <v>1</v>
      </c>
      <c r="I5455">
        <f t="shared" ca="1" si="517"/>
        <v>3</v>
      </c>
      <c r="J5455" t="str">
        <f t="shared" ca="1" si="518"/>
        <v>Lost</v>
      </c>
    </row>
    <row r="5456" spans="1:10" x14ac:dyDescent="0.3">
      <c r="A5456" s="10" t="s">
        <v>5951</v>
      </c>
      <c r="B5456" s="2">
        <v>45365</v>
      </c>
      <c r="C5456">
        <v>2</v>
      </c>
      <c r="D5456">
        <v>3878.5</v>
      </c>
      <c r="E5456" s="11">
        <f t="shared" ca="1" si="519"/>
        <v>714</v>
      </c>
      <c r="F5456">
        <f t="shared" ca="1" si="514"/>
        <v>1</v>
      </c>
      <c r="G5456">
        <f t="shared" si="515"/>
        <v>2</v>
      </c>
      <c r="H5456">
        <f t="shared" si="516"/>
        <v>3</v>
      </c>
      <c r="I5456">
        <f t="shared" ca="1" si="517"/>
        <v>6</v>
      </c>
      <c r="J5456" t="str">
        <f t="shared" ca="1" si="518"/>
        <v>Loyal</v>
      </c>
    </row>
    <row r="5457" spans="1:10" x14ac:dyDescent="0.3">
      <c r="A5457" s="10" t="s">
        <v>294</v>
      </c>
      <c r="B5457" s="2">
        <v>45530</v>
      </c>
      <c r="C5457">
        <v>3</v>
      </c>
      <c r="D5457">
        <v>5318.02</v>
      </c>
      <c r="E5457" s="11">
        <f t="shared" ca="1" si="519"/>
        <v>549</v>
      </c>
      <c r="F5457">
        <f t="shared" ca="1" si="514"/>
        <v>1</v>
      </c>
      <c r="G5457">
        <f t="shared" si="515"/>
        <v>3</v>
      </c>
      <c r="H5457">
        <f t="shared" si="516"/>
        <v>3</v>
      </c>
      <c r="I5457">
        <f t="shared" ca="1" si="517"/>
        <v>7</v>
      </c>
      <c r="J5457" t="str">
        <f t="shared" ca="1" si="518"/>
        <v>Champion</v>
      </c>
    </row>
    <row r="5458" spans="1:10" x14ac:dyDescent="0.3">
      <c r="A5458" s="10" t="s">
        <v>5778</v>
      </c>
      <c r="B5458" s="2">
        <v>45399</v>
      </c>
      <c r="C5458">
        <v>1</v>
      </c>
      <c r="D5458">
        <v>404.96</v>
      </c>
      <c r="E5458" s="11">
        <f t="shared" ca="1" si="519"/>
        <v>680</v>
      </c>
      <c r="F5458">
        <f t="shared" ca="1" si="514"/>
        <v>1</v>
      </c>
      <c r="G5458">
        <f t="shared" si="515"/>
        <v>1</v>
      </c>
      <c r="H5458">
        <f t="shared" si="516"/>
        <v>1</v>
      </c>
      <c r="I5458">
        <f t="shared" ca="1" si="517"/>
        <v>3</v>
      </c>
      <c r="J5458" t="str">
        <f t="shared" ca="1" si="518"/>
        <v>Lost</v>
      </c>
    </row>
    <row r="5459" spans="1:10" x14ac:dyDescent="0.3">
      <c r="A5459" s="10" t="s">
        <v>4440</v>
      </c>
      <c r="B5459" s="2">
        <v>45650</v>
      </c>
      <c r="C5459">
        <v>1</v>
      </c>
      <c r="D5459">
        <v>2302.56</v>
      </c>
      <c r="E5459" s="11">
        <f t="shared" ca="1" si="519"/>
        <v>429</v>
      </c>
      <c r="F5459">
        <f t="shared" ca="1" si="514"/>
        <v>1</v>
      </c>
      <c r="G5459">
        <f t="shared" si="515"/>
        <v>1</v>
      </c>
      <c r="H5459">
        <f t="shared" si="516"/>
        <v>3</v>
      </c>
      <c r="I5459">
        <f t="shared" ca="1" si="517"/>
        <v>5</v>
      </c>
      <c r="J5459" t="str">
        <f t="shared" ca="1" si="518"/>
        <v>Loyal</v>
      </c>
    </row>
    <row r="5460" spans="1:10" x14ac:dyDescent="0.3">
      <c r="A5460" s="10" t="s">
        <v>3887</v>
      </c>
      <c r="B5460" s="2">
        <v>45544</v>
      </c>
      <c r="C5460">
        <v>4</v>
      </c>
      <c r="D5460">
        <v>6642.0199999999995</v>
      </c>
      <c r="E5460" s="11">
        <f t="shared" ca="1" si="519"/>
        <v>535</v>
      </c>
      <c r="F5460">
        <f t="shared" ca="1" si="514"/>
        <v>1</v>
      </c>
      <c r="G5460">
        <f t="shared" si="515"/>
        <v>3</v>
      </c>
      <c r="H5460">
        <f t="shared" si="516"/>
        <v>3</v>
      </c>
      <c r="I5460">
        <f t="shared" ca="1" si="517"/>
        <v>7</v>
      </c>
      <c r="J5460" t="str">
        <f t="shared" ca="1" si="518"/>
        <v>Champion</v>
      </c>
    </row>
    <row r="5461" spans="1:10" x14ac:dyDescent="0.3">
      <c r="A5461" s="10" t="s">
        <v>3982</v>
      </c>
      <c r="B5461" s="2">
        <v>45568</v>
      </c>
      <c r="C5461">
        <v>2</v>
      </c>
      <c r="D5461">
        <v>1784.94</v>
      </c>
      <c r="E5461" s="11">
        <f t="shared" ca="1" si="519"/>
        <v>511</v>
      </c>
      <c r="F5461">
        <f t="shared" ca="1" si="514"/>
        <v>1</v>
      </c>
      <c r="G5461">
        <f t="shared" si="515"/>
        <v>2</v>
      </c>
      <c r="H5461">
        <f t="shared" si="516"/>
        <v>2</v>
      </c>
      <c r="I5461">
        <f t="shared" ca="1" si="517"/>
        <v>5</v>
      </c>
      <c r="J5461" t="str">
        <f t="shared" ca="1" si="518"/>
        <v>Loyal</v>
      </c>
    </row>
    <row r="5462" spans="1:10" x14ac:dyDescent="0.3">
      <c r="A5462" s="10" t="s">
        <v>5214</v>
      </c>
      <c r="B5462" s="2">
        <v>45411</v>
      </c>
      <c r="C5462">
        <v>1</v>
      </c>
      <c r="D5462">
        <v>1943.13</v>
      </c>
      <c r="E5462" s="11">
        <f t="shared" ca="1" si="519"/>
        <v>668</v>
      </c>
      <c r="F5462">
        <f t="shared" ca="1" si="514"/>
        <v>1</v>
      </c>
      <c r="G5462">
        <f t="shared" si="515"/>
        <v>1</v>
      </c>
      <c r="H5462">
        <f t="shared" si="516"/>
        <v>2</v>
      </c>
      <c r="I5462">
        <f t="shared" ca="1" si="517"/>
        <v>4</v>
      </c>
      <c r="J5462" t="str">
        <f t="shared" ca="1" si="518"/>
        <v>At Risk</v>
      </c>
    </row>
    <row r="5463" spans="1:10" x14ac:dyDescent="0.3">
      <c r="A5463" s="10" t="s">
        <v>1775</v>
      </c>
      <c r="B5463" s="2">
        <v>45568</v>
      </c>
      <c r="C5463">
        <v>2</v>
      </c>
      <c r="D5463">
        <v>283.08999999999997</v>
      </c>
      <c r="E5463" s="11">
        <f t="shared" ca="1" si="519"/>
        <v>511</v>
      </c>
      <c r="F5463">
        <f t="shared" ca="1" si="514"/>
        <v>1</v>
      </c>
      <c r="G5463">
        <f t="shared" si="515"/>
        <v>2</v>
      </c>
      <c r="H5463">
        <f t="shared" si="516"/>
        <v>1</v>
      </c>
      <c r="I5463">
        <f t="shared" ca="1" si="517"/>
        <v>4</v>
      </c>
      <c r="J5463" t="str">
        <f t="shared" ca="1" si="518"/>
        <v>At Risk</v>
      </c>
    </row>
    <row r="5464" spans="1:10" x14ac:dyDescent="0.3">
      <c r="A5464" s="10" t="s">
        <v>4898</v>
      </c>
      <c r="B5464" s="2">
        <v>45429</v>
      </c>
      <c r="C5464">
        <v>1</v>
      </c>
      <c r="D5464">
        <v>973.54</v>
      </c>
      <c r="E5464" s="11">
        <f t="shared" ca="1" si="519"/>
        <v>650</v>
      </c>
      <c r="F5464">
        <f t="shared" ca="1" si="514"/>
        <v>1</v>
      </c>
      <c r="G5464">
        <f t="shared" si="515"/>
        <v>1</v>
      </c>
      <c r="H5464">
        <f t="shared" si="516"/>
        <v>1</v>
      </c>
      <c r="I5464">
        <f t="shared" ca="1" si="517"/>
        <v>3</v>
      </c>
      <c r="J5464" t="str">
        <f t="shared" ca="1" si="518"/>
        <v>Lost</v>
      </c>
    </row>
    <row r="5465" spans="1:10" x14ac:dyDescent="0.3">
      <c r="A5465" s="10" t="s">
        <v>4419</v>
      </c>
      <c r="B5465" s="2">
        <v>45404</v>
      </c>
      <c r="C5465">
        <v>1</v>
      </c>
      <c r="D5465">
        <v>858.11</v>
      </c>
      <c r="E5465" s="11">
        <f t="shared" ca="1" si="519"/>
        <v>675</v>
      </c>
      <c r="F5465">
        <f t="shared" ca="1" si="514"/>
        <v>1</v>
      </c>
      <c r="G5465">
        <f t="shared" si="515"/>
        <v>1</v>
      </c>
      <c r="H5465">
        <f t="shared" si="516"/>
        <v>1</v>
      </c>
      <c r="I5465">
        <f t="shared" ca="1" si="517"/>
        <v>3</v>
      </c>
      <c r="J5465" t="str">
        <f t="shared" ca="1" si="518"/>
        <v>Lost</v>
      </c>
    </row>
    <row r="5466" spans="1:10" x14ac:dyDescent="0.3">
      <c r="A5466" s="10" t="s">
        <v>4303</v>
      </c>
      <c r="B5466" s="2">
        <v>45515</v>
      </c>
      <c r="C5466">
        <v>3</v>
      </c>
      <c r="D5466">
        <v>3401.1600000000003</v>
      </c>
      <c r="E5466" s="11">
        <f t="shared" ca="1" si="519"/>
        <v>564</v>
      </c>
      <c r="F5466">
        <f t="shared" ca="1" si="514"/>
        <v>1</v>
      </c>
      <c r="G5466">
        <f t="shared" si="515"/>
        <v>3</v>
      </c>
      <c r="H5466">
        <f t="shared" si="516"/>
        <v>3</v>
      </c>
      <c r="I5466">
        <f t="shared" ca="1" si="517"/>
        <v>7</v>
      </c>
      <c r="J5466" t="str">
        <f t="shared" ca="1" si="518"/>
        <v>Champion</v>
      </c>
    </row>
    <row r="5467" spans="1:10" x14ac:dyDescent="0.3">
      <c r="A5467" s="10" t="s">
        <v>4534</v>
      </c>
      <c r="B5467" s="2">
        <v>45408</v>
      </c>
      <c r="C5467">
        <v>1</v>
      </c>
      <c r="D5467">
        <v>463.25</v>
      </c>
      <c r="E5467" s="11">
        <f t="shared" ca="1" si="519"/>
        <v>671</v>
      </c>
      <c r="F5467">
        <f t="shared" ca="1" si="514"/>
        <v>1</v>
      </c>
      <c r="G5467">
        <f t="shared" si="515"/>
        <v>1</v>
      </c>
      <c r="H5467">
        <f t="shared" si="516"/>
        <v>1</v>
      </c>
      <c r="I5467">
        <f t="shared" ca="1" si="517"/>
        <v>3</v>
      </c>
      <c r="J5467" t="str">
        <f t="shared" ca="1" si="518"/>
        <v>Lost</v>
      </c>
    </row>
    <row r="5468" spans="1:10" x14ac:dyDescent="0.3">
      <c r="A5468" s="10" t="s">
        <v>1053</v>
      </c>
      <c r="B5468" s="2">
        <v>45530</v>
      </c>
      <c r="C5468">
        <v>3</v>
      </c>
      <c r="D5468">
        <v>7902.01</v>
      </c>
      <c r="E5468" s="11">
        <f t="shared" ca="1" si="519"/>
        <v>549</v>
      </c>
      <c r="F5468">
        <f t="shared" ca="1" si="514"/>
        <v>1</v>
      </c>
      <c r="G5468">
        <f t="shared" si="515"/>
        <v>3</v>
      </c>
      <c r="H5468">
        <f t="shared" si="516"/>
        <v>3</v>
      </c>
      <c r="I5468">
        <f t="shared" ca="1" si="517"/>
        <v>7</v>
      </c>
      <c r="J5468" t="str">
        <f t="shared" ca="1" si="518"/>
        <v>Champion</v>
      </c>
    </row>
    <row r="5469" spans="1:10" x14ac:dyDescent="0.3">
      <c r="A5469" s="10" t="s">
        <v>290</v>
      </c>
      <c r="B5469" s="2">
        <v>45603</v>
      </c>
      <c r="C5469">
        <v>4</v>
      </c>
      <c r="D5469">
        <v>4704.8900000000003</v>
      </c>
      <c r="E5469" s="11">
        <f t="shared" ca="1" si="519"/>
        <v>476</v>
      </c>
      <c r="F5469">
        <f t="shared" ca="1" si="514"/>
        <v>1</v>
      </c>
      <c r="G5469">
        <f t="shared" si="515"/>
        <v>3</v>
      </c>
      <c r="H5469">
        <f t="shared" si="516"/>
        <v>3</v>
      </c>
      <c r="I5469">
        <f t="shared" ca="1" si="517"/>
        <v>7</v>
      </c>
      <c r="J5469" t="str">
        <f t="shared" ca="1" si="518"/>
        <v>Champion</v>
      </c>
    </row>
    <row r="5470" spans="1:10" x14ac:dyDescent="0.3">
      <c r="A5470" s="10" t="s">
        <v>269</v>
      </c>
      <c r="B5470" s="2">
        <v>45323</v>
      </c>
      <c r="C5470">
        <v>1</v>
      </c>
      <c r="D5470">
        <v>243.05</v>
      </c>
      <c r="E5470" s="11">
        <f t="shared" ca="1" si="519"/>
        <v>756</v>
      </c>
      <c r="F5470">
        <f t="shared" ca="1" si="514"/>
        <v>1</v>
      </c>
      <c r="G5470">
        <f t="shared" si="515"/>
        <v>1</v>
      </c>
      <c r="H5470">
        <f t="shared" si="516"/>
        <v>1</v>
      </c>
      <c r="I5470">
        <f t="shared" ca="1" si="517"/>
        <v>3</v>
      </c>
      <c r="J5470" t="str">
        <f t="shared" ca="1" si="518"/>
        <v>Lost</v>
      </c>
    </row>
    <row r="5471" spans="1:10" x14ac:dyDescent="0.3">
      <c r="A5471" s="10" t="s">
        <v>4378</v>
      </c>
      <c r="B5471" s="2">
        <v>45318</v>
      </c>
      <c r="C5471">
        <v>1</v>
      </c>
      <c r="D5471">
        <v>567.91999999999996</v>
      </c>
      <c r="E5471" s="11">
        <f t="shared" ca="1" si="519"/>
        <v>761</v>
      </c>
      <c r="F5471">
        <f t="shared" ca="1" si="514"/>
        <v>1</v>
      </c>
      <c r="G5471">
        <f t="shared" si="515"/>
        <v>1</v>
      </c>
      <c r="H5471">
        <f t="shared" si="516"/>
        <v>1</v>
      </c>
      <c r="I5471">
        <f t="shared" ca="1" si="517"/>
        <v>3</v>
      </c>
      <c r="J5471" t="str">
        <f t="shared" ca="1" si="518"/>
        <v>Lost</v>
      </c>
    </row>
    <row r="5472" spans="1:10" x14ac:dyDescent="0.3">
      <c r="A5472" s="10" t="s">
        <v>4970</v>
      </c>
      <c r="B5472" s="2">
        <v>45539</v>
      </c>
      <c r="C5472">
        <v>2</v>
      </c>
      <c r="D5472">
        <v>2592.0299999999997</v>
      </c>
      <c r="E5472" s="11">
        <f t="shared" ca="1" si="519"/>
        <v>540</v>
      </c>
      <c r="F5472">
        <f t="shared" ca="1" si="514"/>
        <v>1</v>
      </c>
      <c r="G5472">
        <f t="shared" si="515"/>
        <v>2</v>
      </c>
      <c r="H5472">
        <f t="shared" si="516"/>
        <v>3</v>
      </c>
      <c r="I5472">
        <f t="shared" ca="1" si="517"/>
        <v>6</v>
      </c>
      <c r="J5472" t="str">
        <f t="shared" ca="1" si="518"/>
        <v>Loyal</v>
      </c>
    </row>
    <row r="5473" spans="1:10" x14ac:dyDescent="0.3">
      <c r="A5473" s="10" t="s">
        <v>3328</v>
      </c>
      <c r="B5473" s="2">
        <v>45643</v>
      </c>
      <c r="C5473">
        <v>3</v>
      </c>
      <c r="D5473">
        <v>4723.25</v>
      </c>
      <c r="E5473" s="11">
        <f t="shared" ca="1" si="519"/>
        <v>436</v>
      </c>
      <c r="F5473">
        <f t="shared" ca="1" si="514"/>
        <v>1</v>
      </c>
      <c r="G5473">
        <f t="shared" si="515"/>
        <v>3</v>
      </c>
      <c r="H5473">
        <f t="shared" si="516"/>
        <v>3</v>
      </c>
      <c r="I5473">
        <f t="shared" ca="1" si="517"/>
        <v>7</v>
      </c>
      <c r="J5473" t="str">
        <f t="shared" ca="1" si="518"/>
        <v>Champion</v>
      </c>
    </row>
    <row r="5474" spans="1:10" x14ac:dyDescent="0.3">
      <c r="A5474" s="10" t="s">
        <v>1714</v>
      </c>
      <c r="B5474" s="2">
        <v>45565</v>
      </c>
      <c r="C5474">
        <v>2</v>
      </c>
      <c r="D5474">
        <v>1240.03</v>
      </c>
      <c r="E5474" s="11">
        <f t="shared" ca="1" si="519"/>
        <v>514</v>
      </c>
      <c r="F5474">
        <f t="shared" ca="1" si="514"/>
        <v>1</v>
      </c>
      <c r="G5474">
        <f t="shared" si="515"/>
        <v>2</v>
      </c>
      <c r="H5474">
        <f t="shared" si="516"/>
        <v>2</v>
      </c>
      <c r="I5474">
        <f t="shared" ca="1" si="517"/>
        <v>5</v>
      </c>
      <c r="J5474" t="str">
        <f t="shared" ca="1" si="518"/>
        <v>Loyal</v>
      </c>
    </row>
    <row r="5475" spans="1:10" x14ac:dyDescent="0.3">
      <c r="A5475" s="10" t="s">
        <v>4721</v>
      </c>
      <c r="B5475" s="2">
        <v>45411</v>
      </c>
      <c r="C5475">
        <v>1</v>
      </c>
      <c r="D5475">
        <v>20.73</v>
      </c>
      <c r="E5475" s="11">
        <f t="shared" ca="1" si="519"/>
        <v>668</v>
      </c>
      <c r="F5475">
        <f t="shared" ca="1" si="514"/>
        <v>1</v>
      </c>
      <c r="G5475">
        <f t="shared" si="515"/>
        <v>1</v>
      </c>
      <c r="H5475">
        <f t="shared" si="516"/>
        <v>1</v>
      </c>
      <c r="I5475">
        <f t="shared" ca="1" si="517"/>
        <v>3</v>
      </c>
      <c r="J5475" t="str">
        <f t="shared" ca="1" si="518"/>
        <v>Lost</v>
      </c>
    </row>
    <row r="5476" spans="1:10" x14ac:dyDescent="0.3">
      <c r="A5476" s="10" t="s">
        <v>5079</v>
      </c>
      <c r="B5476" s="2">
        <v>45440</v>
      </c>
      <c r="C5476">
        <v>1</v>
      </c>
      <c r="D5476">
        <v>1835.56</v>
      </c>
      <c r="E5476" s="11">
        <f t="shared" ca="1" si="519"/>
        <v>639</v>
      </c>
      <c r="F5476">
        <f t="shared" ca="1" si="514"/>
        <v>1</v>
      </c>
      <c r="G5476">
        <f t="shared" si="515"/>
        <v>1</v>
      </c>
      <c r="H5476">
        <f t="shared" si="516"/>
        <v>2</v>
      </c>
      <c r="I5476">
        <f t="shared" ca="1" si="517"/>
        <v>4</v>
      </c>
      <c r="J5476" t="str">
        <f t="shared" ca="1" si="518"/>
        <v>At Risk</v>
      </c>
    </row>
    <row r="5477" spans="1:10" x14ac:dyDescent="0.3">
      <c r="A5477" s="10" t="s">
        <v>468</v>
      </c>
      <c r="B5477" s="2">
        <v>45556</v>
      </c>
      <c r="C5477">
        <v>2</v>
      </c>
      <c r="D5477">
        <v>1413.01</v>
      </c>
      <c r="E5477" s="11">
        <f t="shared" ca="1" si="519"/>
        <v>523</v>
      </c>
      <c r="F5477">
        <f t="shared" ca="1" si="514"/>
        <v>1</v>
      </c>
      <c r="G5477">
        <f t="shared" si="515"/>
        <v>2</v>
      </c>
      <c r="H5477">
        <f t="shared" si="516"/>
        <v>2</v>
      </c>
      <c r="I5477">
        <f t="shared" ca="1" si="517"/>
        <v>5</v>
      </c>
      <c r="J5477" t="str">
        <f t="shared" ca="1" si="518"/>
        <v>Loyal</v>
      </c>
    </row>
    <row r="5478" spans="1:10" x14ac:dyDescent="0.3">
      <c r="A5478" s="10" t="s">
        <v>4880</v>
      </c>
      <c r="B5478" s="2">
        <v>45589</v>
      </c>
      <c r="C5478">
        <v>1</v>
      </c>
      <c r="D5478">
        <v>1985.79</v>
      </c>
      <c r="E5478" s="11">
        <f t="shared" ca="1" si="519"/>
        <v>490</v>
      </c>
      <c r="F5478">
        <f t="shared" ca="1" si="514"/>
        <v>1</v>
      </c>
      <c r="G5478">
        <f t="shared" si="515"/>
        <v>1</v>
      </c>
      <c r="H5478">
        <f t="shared" si="516"/>
        <v>2</v>
      </c>
      <c r="I5478">
        <f t="shared" ca="1" si="517"/>
        <v>4</v>
      </c>
      <c r="J5478" t="str">
        <f t="shared" ca="1" si="518"/>
        <v>At Risk</v>
      </c>
    </row>
    <row r="5479" spans="1:10" x14ac:dyDescent="0.3">
      <c r="A5479" s="10" t="s">
        <v>5704</v>
      </c>
      <c r="B5479" s="2">
        <v>45449</v>
      </c>
      <c r="C5479">
        <v>1</v>
      </c>
      <c r="D5479">
        <v>131.88999999999999</v>
      </c>
      <c r="E5479" s="11">
        <f t="shared" ca="1" si="519"/>
        <v>630</v>
      </c>
      <c r="F5479">
        <f t="shared" ca="1" si="514"/>
        <v>1</v>
      </c>
      <c r="G5479">
        <f t="shared" si="515"/>
        <v>1</v>
      </c>
      <c r="H5479">
        <f t="shared" si="516"/>
        <v>1</v>
      </c>
      <c r="I5479">
        <f t="shared" ca="1" si="517"/>
        <v>3</v>
      </c>
      <c r="J5479" t="str">
        <f t="shared" ca="1" si="518"/>
        <v>Lost</v>
      </c>
    </row>
    <row r="5480" spans="1:10" x14ac:dyDescent="0.3">
      <c r="A5480" s="10" t="s">
        <v>3983</v>
      </c>
      <c r="B5480" s="2">
        <v>45557</v>
      </c>
      <c r="C5480">
        <v>2</v>
      </c>
      <c r="D5480">
        <v>3135.21</v>
      </c>
      <c r="E5480" s="11">
        <f t="shared" ca="1" si="519"/>
        <v>522</v>
      </c>
      <c r="F5480">
        <f t="shared" ca="1" si="514"/>
        <v>1</v>
      </c>
      <c r="G5480">
        <f t="shared" si="515"/>
        <v>2</v>
      </c>
      <c r="H5480">
        <f t="shared" si="516"/>
        <v>3</v>
      </c>
      <c r="I5480">
        <f t="shared" ca="1" si="517"/>
        <v>6</v>
      </c>
      <c r="J5480" t="str">
        <f t="shared" ca="1" si="518"/>
        <v>Loyal</v>
      </c>
    </row>
    <row r="5481" spans="1:10" x14ac:dyDescent="0.3">
      <c r="A5481" s="10" t="s">
        <v>905</v>
      </c>
      <c r="B5481" s="2">
        <v>45535</v>
      </c>
      <c r="C5481">
        <v>1</v>
      </c>
      <c r="D5481">
        <v>234.23</v>
      </c>
      <c r="E5481" s="11">
        <f t="shared" ca="1" si="519"/>
        <v>544</v>
      </c>
      <c r="F5481">
        <f t="shared" ca="1" si="514"/>
        <v>1</v>
      </c>
      <c r="G5481">
        <f t="shared" si="515"/>
        <v>1</v>
      </c>
      <c r="H5481">
        <f t="shared" si="516"/>
        <v>1</v>
      </c>
      <c r="I5481">
        <f t="shared" ca="1" si="517"/>
        <v>3</v>
      </c>
      <c r="J5481" t="str">
        <f t="shared" ca="1" si="518"/>
        <v>Lost</v>
      </c>
    </row>
    <row r="5482" spans="1:10" x14ac:dyDescent="0.3">
      <c r="A5482" s="10" t="s">
        <v>1620</v>
      </c>
      <c r="B5482" s="2">
        <v>45337</v>
      </c>
      <c r="C5482">
        <v>1</v>
      </c>
      <c r="D5482">
        <v>440.61</v>
      </c>
      <c r="E5482" s="11">
        <f t="shared" ca="1" si="519"/>
        <v>742</v>
      </c>
      <c r="F5482">
        <f t="shared" ca="1" si="514"/>
        <v>1</v>
      </c>
      <c r="G5482">
        <f t="shared" si="515"/>
        <v>1</v>
      </c>
      <c r="H5482">
        <f t="shared" si="516"/>
        <v>1</v>
      </c>
      <c r="I5482">
        <f t="shared" ca="1" si="517"/>
        <v>3</v>
      </c>
      <c r="J5482" t="str">
        <f t="shared" ca="1" si="518"/>
        <v>Lost</v>
      </c>
    </row>
    <row r="5483" spans="1:10" x14ac:dyDescent="0.3">
      <c r="A5483" s="10" t="s">
        <v>3144</v>
      </c>
      <c r="B5483" s="2">
        <v>45559</v>
      </c>
      <c r="C5483">
        <v>2</v>
      </c>
      <c r="D5483">
        <v>971.6400000000001</v>
      </c>
      <c r="E5483" s="11">
        <f t="shared" ca="1" si="519"/>
        <v>520</v>
      </c>
      <c r="F5483">
        <f t="shared" ca="1" si="514"/>
        <v>1</v>
      </c>
      <c r="G5483">
        <f t="shared" si="515"/>
        <v>2</v>
      </c>
      <c r="H5483">
        <f t="shared" si="516"/>
        <v>1</v>
      </c>
      <c r="I5483">
        <f t="shared" ca="1" si="517"/>
        <v>4</v>
      </c>
      <c r="J5483" t="str">
        <f t="shared" ca="1" si="518"/>
        <v>At Risk</v>
      </c>
    </row>
    <row r="5484" spans="1:10" x14ac:dyDescent="0.3">
      <c r="A5484" s="10" t="s">
        <v>5169</v>
      </c>
      <c r="B5484" s="2">
        <v>45394</v>
      </c>
      <c r="C5484">
        <v>1</v>
      </c>
      <c r="D5484">
        <v>1534.68</v>
      </c>
      <c r="E5484" s="11">
        <f t="shared" ca="1" si="519"/>
        <v>685</v>
      </c>
      <c r="F5484">
        <f t="shared" ca="1" si="514"/>
        <v>1</v>
      </c>
      <c r="G5484">
        <f t="shared" si="515"/>
        <v>1</v>
      </c>
      <c r="H5484">
        <f t="shared" si="516"/>
        <v>2</v>
      </c>
      <c r="I5484">
        <f t="shared" ca="1" si="517"/>
        <v>4</v>
      </c>
      <c r="J5484" t="str">
        <f t="shared" ca="1" si="518"/>
        <v>At Risk</v>
      </c>
    </row>
    <row r="5485" spans="1:10" x14ac:dyDescent="0.3">
      <c r="A5485" s="10" t="s">
        <v>1385</v>
      </c>
      <c r="B5485" s="2">
        <v>45392</v>
      </c>
      <c r="C5485">
        <v>2</v>
      </c>
      <c r="D5485">
        <v>1663.69</v>
      </c>
      <c r="E5485" s="11">
        <f t="shared" ca="1" si="519"/>
        <v>687</v>
      </c>
      <c r="F5485">
        <f t="shared" ca="1" si="514"/>
        <v>1</v>
      </c>
      <c r="G5485">
        <f t="shared" si="515"/>
        <v>2</v>
      </c>
      <c r="H5485">
        <f t="shared" si="516"/>
        <v>2</v>
      </c>
      <c r="I5485">
        <f t="shared" ca="1" si="517"/>
        <v>5</v>
      </c>
      <c r="J5485" t="str">
        <f t="shared" ca="1" si="518"/>
        <v>Loyal</v>
      </c>
    </row>
    <row r="5486" spans="1:10" x14ac:dyDescent="0.3">
      <c r="A5486" s="10" t="s">
        <v>362</v>
      </c>
      <c r="B5486" s="2">
        <v>45583</v>
      </c>
      <c r="C5486">
        <v>1</v>
      </c>
      <c r="D5486">
        <v>1998.09</v>
      </c>
      <c r="E5486" s="11">
        <f t="shared" ca="1" si="519"/>
        <v>496</v>
      </c>
      <c r="F5486">
        <f t="shared" ca="1" si="514"/>
        <v>1</v>
      </c>
      <c r="G5486">
        <f t="shared" si="515"/>
        <v>1</v>
      </c>
      <c r="H5486">
        <f t="shared" si="516"/>
        <v>2</v>
      </c>
      <c r="I5486">
        <f t="shared" ca="1" si="517"/>
        <v>4</v>
      </c>
      <c r="J5486" t="str">
        <f t="shared" ca="1" si="518"/>
        <v>At Risk</v>
      </c>
    </row>
    <row r="5487" spans="1:10" x14ac:dyDescent="0.3">
      <c r="A5487" s="10" t="s">
        <v>2215</v>
      </c>
      <c r="B5487" s="2">
        <v>45326</v>
      </c>
      <c r="C5487">
        <v>1</v>
      </c>
      <c r="D5487">
        <v>213.21</v>
      </c>
      <c r="E5487" s="11">
        <f t="shared" ca="1" si="519"/>
        <v>753</v>
      </c>
      <c r="F5487">
        <f t="shared" ca="1" si="514"/>
        <v>1</v>
      </c>
      <c r="G5487">
        <f t="shared" si="515"/>
        <v>1</v>
      </c>
      <c r="H5487">
        <f t="shared" si="516"/>
        <v>1</v>
      </c>
      <c r="I5487">
        <f t="shared" ca="1" si="517"/>
        <v>3</v>
      </c>
      <c r="J5487" t="str">
        <f t="shared" ca="1" si="518"/>
        <v>Lost</v>
      </c>
    </row>
    <row r="5488" spans="1:10" x14ac:dyDescent="0.3">
      <c r="A5488" s="10" t="s">
        <v>176</v>
      </c>
      <c r="B5488" s="2">
        <v>45590</v>
      </c>
      <c r="C5488">
        <v>1</v>
      </c>
      <c r="D5488">
        <v>400.63</v>
      </c>
      <c r="E5488" s="11">
        <f t="shared" ca="1" si="519"/>
        <v>489</v>
      </c>
      <c r="F5488">
        <f t="shared" ca="1" si="514"/>
        <v>1</v>
      </c>
      <c r="G5488">
        <f t="shared" si="515"/>
        <v>1</v>
      </c>
      <c r="H5488">
        <f t="shared" si="516"/>
        <v>1</v>
      </c>
      <c r="I5488">
        <f t="shared" ca="1" si="517"/>
        <v>3</v>
      </c>
      <c r="J5488" t="str">
        <f t="shared" ca="1" si="518"/>
        <v>Lost</v>
      </c>
    </row>
    <row r="5489" spans="1:10" x14ac:dyDescent="0.3">
      <c r="A5489" s="10" t="s">
        <v>282</v>
      </c>
      <c r="B5489" s="2">
        <v>45629</v>
      </c>
      <c r="C5489">
        <v>2</v>
      </c>
      <c r="D5489">
        <v>3050.19</v>
      </c>
      <c r="E5489" s="11">
        <f t="shared" ca="1" si="519"/>
        <v>450</v>
      </c>
      <c r="F5489">
        <f t="shared" ca="1" si="514"/>
        <v>1</v>
      </c>
      <c r="G5489">
        <f t="shared" si="515"/>
        <v>2</v>
      </c>
      <c r="H5489">
        <f t="shared" si="516"/>
        <v>3</v>
      </c>
      <c r="I5489">
        <f t="shared" ca="1" si="517"/>
        <v>6</v>
      </c>
      <c r="J5489" t="str">
        <f t="shared" ca="1" si="518"/>
        <v>Loyal</v>
      </c>
    </row>
    <row r="5490" spans="1:10" x14ac:dyDescent="0.3">
      <c r="A5490" s="10" t="s">
        <v>1811</v>
      </c>
      <c r="B5490" s="2">
        <v>45639</v>
      </c>
      <c r="C5490">
        <v>1</v>
      </c>
      <c r="D5490">
        <v>830.43</v>
      </c>
      <c r="E5490" s="11">
        <f t="shared" ca="1" si="519"/>
        <v>440</v>
      </c>
      <c r="F5490">
        <f t="shared" ca="1" si="514"/>
        <v>1</v>
      </c>
      <c r="G5490">
        <f t="shared" si="515"/>
        <v>1</v>
      </c>
      <c r="H5490">
        <f t="shared" si="516"/>
        <v>1</v>
      </c>
      <c r="I5490">
        <f t="shared" ca="1" si="517"/>
        <v>3</v>
      </c>
      <c r="J5490" t="str">
        <f t="shared" ca="1" si="518"/>
        <v>Lost</v>
      </c>
    </row>
    <row r="5491" spans="1:10" x14ac:dyDescent="0.3">
      <c r="A5491" s="10" t="s">
        <v>5915</v>
      </c>
      <c r="B5491" s="2">
        <v>45328</v>
      </c>
      <c r="C5491">
        <v>1</v>
      </c>
      <c r="D5491">
        <v>91.54</v>
      </c>
      <c r="E5491" s="11">
        <f t="shared" ca="1" si="519"/>
        <v>751</v>
      </c>
      <c r="F5491">
        <f t="shared" ca="1" si="514"/>
        <v>1</v>
      </c>
      <c r="G5491">
        <f t="shared" si="515"/>
        <v>1</v>
      </c>
      <c r="H5491">
        <f t="shared" si="516"/>
        <v>1</v>
      </c>
      <c r="I5491">
        <f t="shared" ca="1" si="517"/>
        <v>3</v>
      </c>
      <c r="J5491" t="str">
        <f t="shared" ca="1" si="518"/>
        <v>Lost</v>
      </c>
    </row>
    <row r="5492" spans="1:10" x14ac:dyDescent="0.3">
      <c r="A5492" s="10" t="s">
        <v>3338</v>
      </c>
      <c r="B5492" s="2">
        <v>45609</v>
      </c>
      <c r="C5492">
        <v>3</v>
      </c>
      <c r="D5492">
        <v>3285.96</v>
      </c>
      <c r="E5492" s="11">
        <f t="shared" ca="1" si="519"/>
        <v>470</v>
      </c>
      <c r="F5492">
        <f t="shared" ca="1" si="514"/>
        <v>1</v>
      </c>
      <c r="G5492">
        <f t="shared" si="515"/>
        <v>3</v>
      </c>
      <c r="H5492">
        <f t="shared" si="516"/>
        <v>3</v>
      </c>
      <c r="I5492">
        <f t="shared" ca="1" si="517"/>
        <v>7</v>
      </c>
      <c r="J5492" t="str">
        <f t="shared" ca="1" si="518"/>
        <v>Champion</v>
      </c>
    </row>
    <row r="5493" spans="1:10" x14ac:dyDescent="0.3">
      <c r="A5493" s="10" t="s">
        <v>4136</v>
      </c>
      <c r="B5493" s="2">
        <v>45457</v>
      </c>
      <c r="C5493">
        <v>2</v>
      </c>
      <c r="D5493">
        <v>2348.48</v>
      </c>
      <c r="E5493" s="11">
        <f t="shared" ca="1" si="519"/>
        <v>622</v>
      </c>
      <c r="F5493">
        <f t="shared" ca="1" si="514"/>
        <v>1</v>
      </c>
      <c r="G5493">
        <f t="shared" si="515"/>
        <v>2</v>
      </c>
      <c r="H5493">
        <f t="shared" si="516"/>
        <v>3</v>
      </c>
      <c r="I5493">
        <f t="shared" ca="1" si="517"/>
        <v>6</v>
      </c>
      <c r="J5493" t="str">
        <f t="shared" ca="1" si="518"/>
        <v>Loyal</v>
      </c>
    </row>
    <row r="5494" spans="1:10" x14ac:dyDescent="0.3">
      <c r="A5494" s="10" t="s">
        <v>554</v>
      </c>
      <c r="B5494" s="2">
        <v>45621</v>
      </c>
      <c r="C5494">
        <v>5</v>
      </c>
      <c r="D5494">
        <v>4586.9900000000007</v>
      </c>
      <c r="E5494" s="11">
        <f t="shared" ca="1" si="519"/>
        <v>458</v>
      </c>
      <c r="F5494">
        <f t="shared" ca="1" si="514"/>
        <v>1</v>
      </c>
      <c r="G5494">
        <f t="shared" si="515"/>
        <v>3</v>
      </c>
      <c r="H5494">
        <f t="shared" si="516"/>
        <v>3</v>
      </c>
      <c r="I5494">
        <f t="shared" ca="1" si="517"/>
        <v>7</v>
      </c>
      <c r="J5494" t="str">
        <f t="shared" ca="1" si="518"/>
        <v>Champion</v>
      </c>
    </row>
    <row r="5495" spans="1:10" x14ac:dyDescent="0.3">
      <c r="A5495" s="10" t="s">
        <v>4148</v>
      </c>
      <c r="B5495" s="2">
        <v>45614</v>
      </c>
      <c r="C5495">
        <v>2</v>
      </c>
      <c r="D5495">
        <v>3118.6099999999997</v>
      </c>
      <c r="E5495" s="11">
        <f t="shared" ca="1" si="519"/>
        <v>465</v>
      </c>
      <c r="F5495">
        <f t="shared" ca="1" si="514"/>
        <v>1</v>
      </c>
      <c r="G5495">
        <f t="shared" si="515"/>
        <v>2</v>
      </c>
      <c r="H5495">
        <f t="shared" si="516"/>
        <v>3</v>
      </c>
      <c r="I5495">
        <f t="shared" ca="1" si="517"/>
        <v>6</v>
      </c>
      <c r="J5495" t="str">
        <f t="shared" ca="1" si="518"/>
        <v>Loyal</v>
      </c>
    </row>
    <row r="5496" spans="1:10" x14ac:dyDescent="0.3">
      <c r="A5496" s="10" t="s">
        <v>857</v>
      </c>
      <c r="B5496" s="2">
        <v>45607</v>
      </c>
      <c r="C5496">
        <v>3</v>
      </c>
      <c r="D5496">
        <v>4577.41</v>
      </c>
      <c r="E5496" s="11">
        <f t="shared" ca="1" si="519"/>
        <v>472</v>
      </c>
      <c r="F5496">
        <f t="shared" ca="1" si="514"/>
        <v>1</v>
      </c>
      <c r="G5496">
        <f t="shared" si="515"/>
        <v>3</v>
      </c>
      <c r="H5496">
        <f t="shared" si="516"/>
        <v>3</v>
      </c>
      <c r="I5496">
        <f t="shared" ca="1" si="517"/>
        <v>7</v>
      </c>
      <c r="J5496" t="str">
        <f t="shared" ca="1" si="518"/>
        <v>Champion</v>
      </c>
    </row>
    <row r="5497" spans="1:10" x14ac:dyDescent="0.3">
      <c r="A5497" s="10" t="s">
        <v>5396</v>
      </c>
      <c r="B5497" s="2">
        <v>45479</v>
      </c>
      <c r="C5497">
        <v>2</v>
      </c>
      <c r="D5497">
        <v>1637.48</v>
      </c>
      <c r="E5497" s="11">
        <f t="shared" ca="1" si="519"/>
        <v>600</v>
      </c>
      <c r="F5497">
        <f t="shared" ca="1" si="514"/>
        <v>1</v>
      </c>
      <c r="G5497">
        <f t="shared" si="515"/>
        <v>2</v>
      </c>
      <c r="H5497">
        <f t="shared" si="516"/>
        <v>2</v>
      </c>
      <c r="I5497">
        <f t="shared" ca="1" si="517"/>
        <v>5</v>
      </c>
      <c r="J5497" t="str">
        <f t="shared" ca="1" si="518"/>
        <v>Loyal</v>
      </c>
    </row>
    <row r="5498" spans="1:10" x14ac:dyDescent="0.3">
      <c r="A5498" s="10" t="s">
        <v>1249</v>
      </c>
      <c r="B5498" s="2">
        <v>45644</v>
      </c>
      <c r="C5498">
        <v>1</v>
      </c>
      <c r="D5498">
        <v>1054</v>
      </c>
      <c r="E5498" s="11">
        <f t="shared" ca="1" si="519"/>
        <v>435</v>
      </c>
      <c r="F5498">
        <f t="shared" ca="1" si="514"/>
        <v>1</v>
      </c>
      <c r="G5498">
        <f t="shared" si="515"/>
        <v>1</v>
      </c>
      <c r="H5498">
        <f t="shared" si="516"/>
        <v>2</v>
      </c>
      <c r="I5498">
        <f t="shared" ca="1" si="517"/>
        <v>4</v>
      </c>
      <c r="J5498" t="str">
        <f t="shared" ca="1" si="518"/>
        <v>At Risk</v>
      </c>
    </row>
    <row r="5499" spans="1:10" x14ac:dyDescent="0.3">
      <c r="A5499" s="10" t="s">
        <v>2169</v>
      </c>
      <c r="B5499" s="2">
        <v>45386</v>
      </c>
      <c r="C5499">
        <v>2</v>
      </c>
      <c r="D5499">
        <v>2091.81</v>
      </c>
      <c r="E5499" s="11">
        <f t="shared" ca="1" si="519"/>
        <v>693</v>
      </c>
      <c r="F5499">
        <f t="shared" ca="1" si="514"/>
        <v>1</v>
      </c>
      <c r="G5499">
        <f t="shared" si="515"/>
        <v>2</v>
      </c>
      <c r="H5499">
        <f t="shared" si="516"/>
        <v>3</v>
      </c>
      <c r="I5499">
        <f t="shared" ca="1" si="517"/>
        <v>6</v>
      </c>
      <c r="J5499" t="str">
        <f t="shared" ca="1" si="518"/>
        <v>Loyal</v>
      </c>
    </row>
    <row r="5500" spans="1:10" x14ac:dyDescent="0.3">
      <c r="A5500" s="10" t="s">
        <v>76</v>
      </c>
      <c r="B5500" s="2">
        <v>45616</v>
      </c>
      <c r="C5500">
        <v>3</v>
      </c>
      <c r="D5500">
        <v>2050.79</v>
      </c>
      <c r="E5500" s="11">
        <f t="shared" ca="1" si="519"/>
        <v>463</v>
      </c>
      <c r="F5500">
        <f t="shared" ca="1" si="514"/>
        <v>1</v>
      </c>
      <c r="G5500">
        <f t="shared" si="515"/>
        <v>3</v>
      </c>
      <c r="H5500">
        <f t="shared" si="516"/>
        <v>3</v>
      </c>
      <c r="I5500">
        <f t="shared" ca="1" si="517"/>
        <v>7</v>
      </c>
      <c r="J5500" t="str">
        <f t="shared" ca="1" si="518"/>
        <v>Champion</v>
      </c>
    </row>
    <row r="5501" spans="1:10" x14ac:dyDescent="0.3">
      <c r="A5501" s="10" t="s">
        <v>5681</v>
      </c>
      <c r="B5501" s="2">
        <v>45392</v>
      </c>
      <c r="C5501">
        <v>1</v>
      </c>
      <c r="D5501">
        <v>1452.61</v>
      </c>
      <c r="E5501" s="11">
        <f t="shared" ca="1" si="519"/>
        <v>687</v>
      </c>
      <c r="F5501">
        <f t="shared" ca="1" si="514"/>
        <v>1</v>
      </c>
      <c r="G5501">
        <f t="shared" si="515"/>
        <v>1</v>
      </c>
      <c r="H5501">
        <f t="shared" si="516"/>
        <v>2</v>
      </c>
      <c r="I5501">
        <f t="shared" ca="1" si="517"/>
        <v>4</v>
      </c>
      <c r="J5501" t="str">
        <f t="shared" ca="1" si="518"/>
        <v>At Risk</v>
      </c>
    </row>
    <row r="5502" spans="1:10" x14ac:dyDescent="0.3">
      <c r="A5502" s="10" t="s">
        <v>5285</v>
      </c>
      <c r="B5502" s="2">
        <v>45565</v>
      </c>
      <c r="C5502">
        <v>2</v>
      </c>
      <c r="D5502">
        <v>1404.69</v>
      </c>
      <c r="E5502" s="11">
        <f t="shared" ca="1" si="519"/>
        <v>514</v>
      </c>
      <c r="F5502">
        <f t="shared" ca="1" si="514"/>
        <v>1</v>
      </c>
      <c r="G5502">
        <f t="shared" si="515"/>
        <v>2</v>
      </c>
      <c r="H5502">
        <f t="shared" si="516"/>
        <v>2</v>
      </c>
      <c r="I5502">
        <f t="shared" ca="1" si="517"/>
        <v>5</v>
      </c>
      <c r="J5502" t="str">
        <f t="shared" ca="1" si="518"/>
        <v>Loyal</v>
      </c>
    </row>
    <row r="5503" spans="1:10" x14ac:dyDescent="0.3">
      <c r="A5503" s="10" t="s">
        <v>3084</v>
      </c>
      <c r="B5503" s="2">
        <v>45485</v>
      </c>
      <c r="C5503">
        <v>3</v>
      </c>
      <c r="D5503">
        <v>4411.5300000000007</v>
      </c>
      <c r="E5503" s="11">
        <f t="shared" ca="1" si="519"/>
        <v>594</v>
      </c>
      <c r="F5503">
        <f t="shared" ca="1" si="514"/>
        <v>1</v>
      </c>
      <c r="G5503">
        <f t="shared" si="515"/>
        <v>3</v>
      </c>
      <c r="H5503">
        <f t="shared" si="516"/>
        <v>3</v>
      </c>
      <c r="I5503">
        <f t="shared" ca="1" si="517"/>
        <v>7</v>
      </c>
      <c r="J5503" t="str">
        <f t="shared" ca="1" si="518"/>
        <v>Champion</v>
      </c>
    </row>
    <row r="5504" spans="1:10" x14ac:dyDescent="0.3">
      <c r="A5504" s="10" t="s">
        <v>2715</v>
      </c>
      <c r="B5504" s="2">
        <v>45427</v>
      </c>
      <c r="C5504">
        <v>1</v>
      </c>
      <c r="D5504">
        <v>245.38</v>
      </c>
      <c r="E5504" s="11">
        <f t="shared" ca="1" si="519"/>
        <v>652</v>
      </c>
      <c r="F5504">
        <f t="shared" ca="1" si="514"/>
        <v>1</v>
      </c>
      <c r="G5504">
        <f t="shared" si="515"/>
        <v>1</v>
      </c>
      <c r="H5504">
        <f t="shared" si="516"/>
        <v>1</v>
      </c>
      <c r="I5504">
        <f t="shared" ca="1" si="517"/>
        <v>3</v>
      </c>
      <c r="J5504" t="str">
        <f t="shared" ca="1" si="518"/>
        <v>Lost</v>
      </c>
    </row>
    <row r="5505" spans="1:10" x14ac:dyDescent="0.3">
      <c r="A5505" s="10" t="s">
        <v>516</v>
      </c>
      <c r="B5505" s="2">
        <v>45547</v>
      </c>
      <c r="C5505">
        <v>2</v>
      </c>
      <c r="D5505">
        <v>3384.61</v>
      </c>
      <c r="E5505" s="11">
        <f t="shared" ca="1" si="519"/>
        <v>532</v>
      </c>
      <c r="F5505">
        <f t="shared" ca="1" si="514"/>
        <v>1</v>
      </c>
      <c r="G5505">
        <f t="shared" si="515"/>
        <v>2</v>
      </c>
      <c r="H5505">
        <f t="shared" si="516"/>
        <v>3</v>
      </c>
      <c r="I5505">
        <f t="shared" ca="1" si="517"/>
        <v>6</v>
      </c>
      <c r="J5505" t="str">
        <f t="shared" ca="1" si="518"/>
        <v>Loyal</v>
      </c>
    </row>
    <row r="5506" spans="1:10" x14ac:dyDescent="0.3">
      <c r="A5506" s="10" t="s">
        <v>231</v>
      </c>
      <c r="B5506" s="2">
        <v>45527</v>
      </c>
      <c r="C5506">
        <v>3</v>
      </c>
      <c r="D5506">
        <v>2869.54</v>
      </c>
      <c r="E5506" s="11">
        <f t="shared" ca="1" si="519"/>
        <v>552</v>
      </c>
      <c r="F5506">
        <f t="shared" ca="1" si="514"/>
        <v>1</v>
      </c>
      <c r="G5506">
        <f t="shared" si="515"/>
        <v>3</v>
      </c>
      <c r="H5506">
        <f t="shared" si="516"/>
        <v>3</v>
      </c>
      <c r="I5506">
        <f t="shared" ca="1" si="517"/>
        <v>7</v>
      </c>
      <c r="J5506" t="str">
        <f t="shared" ca="1" si="518"/>
        <v>Champion</v>
      </c>
    </row>
    <row r="5507" spans="1:10" x14ac:dyDescent="0.3">
      <c r="A5507" s="10" t="s">
        <v>3793</v>
      </c>
      <c r="B5507" s="2">
        <v>45412</v>
      </c>
      <c r="C5507">
        <v>1</v>
      </c>
      <c r="D5507">
        <v>141.91</v>
      </c>
      <c r="E5507" s="11">
        <f t="shared" ca="1" si="519"/>
        <v>667</v>
      </c>
      <c r="F5507">
        <f t="shared" ref="F5507:F5570" ca="1" si="520">_xlfn.IFS(E5507&lt;100,3,E5507&lt;=200,2,E5507&gt;200,1)</f>
        <v>1</v>
      </c>
      <c r="G5507">
        <f t="shared" ref="G5507:G5570" si="521">_xlfn.IFS(C5507&gt;=3,3,C5507=2,2,C5507=1,1)</f>
        <v>1</v>
      </c>
      <c r="H5507">
        <f t="shared" ref="H5507:H5570" si="522">_xlfn.IFS(D5507&gt;=2000,3,D5507&gt;=1000,2,D5507&lt;1000,1)</f>
        <v>1</v>
      </c>
      <c r="I5507">
        <f t="shared" ref="I5507:I5570" ca="1" si="523">F5507+G5507+H5507</f>
        <v>3</v>
      </c>
      <c r="J5507" t="str">
        <f t="shared" ref="J5507:J5570" ca="1" si="524">_xlfn.IFS(I5507&gt;=7,"Champion",I5507&gt;=5,"Loyal",I5507&gt;=4,"At Risk",I5507&lt;4,"Lost")</f>
        <v>Lost</v>
      </c>
    </row>
    <row r="5508" spans="1:10" x14ac:dyDescent="0.3">
      <c r="A5508" s="10" t="s">
        <v>1466</v>
      </c>
      <c r="B5508" s="2">
        <v>45520</v>
      </c>
      <c r="C5508">
        <v>1</v>
      </c>
      <c r="D5508">
        <v>511.14</v>
      </c>
      <c r="E5508" s="11">
        <f t="shared" ca="1" si="519"/>
        <v>559</v>
      </c>
      <c r="F5508">
        <f t="shared" ca="1" si="520"/>
        <v>1</v>
      </c>
      <c r="G5508">
        <f t="shared" si="521"/>
        <v>1</v>
      </c>
      <c r="H5508">
        <f t="shared" si="522"/>
        <v>1</v>
      </c>
      <c r="I5508">
        <f t="shared" ca="1" si="523"/>
        <v>3</v>
      </c>
      <c r="J5508" t="str">
        <f t="shared" ca="1" si="524"/>
        <v>Lost</v>
      </c>
    </row>
    <row r="5509" spans="1:10" x14ac:dyDescent="0.3">
      <c r="A5509" s="10" t="s">
        <v>2270</v>
      </c>
      <c r="B5509" s="2">
        <v>45549</v>
      </c>
      <c r="C5509">
        <v>2</v>
      </c>
      <c r="D5509">
        <v>2080.13</v>
      </c>
      <c r="E5509" s="11">
        <f t="shared" ref="E5509:E5572" ca="1" si="525">TODAY()-B5509</f>
        <v>530</v>
      </c>
      <c r="F5509">
        <f t="shared" ca="1" si="520"/>
        <v>1</v>
      </c>
      <c r="G5509">
        <f t="shared" si="521"/>
        <v>2</v>
      </c>
      <c r="H5509">
        <f t="shared" si="522"/>
        <v>3</v>
      </c>
      <c r="I5509">
        <f t="shared" ca="1" si="523"/>
        <v>6</v>
      </c>
      <c r="J5509" t="str">
        <f t="shared" ca="1" si="524"/>
        <v>Loyal</v>
      </c>
    </row>
    <row r="5510" spans="1:10" x14ac:dyDescent="0.3">
      <c r="A5510" s="10" t="s">
        <v>4385</v>
      </c>
      <c r="B5510" s="2">
        <v>45552</v>
      </c>
      <c r="C5510">
        <v>1</v>
      </c>
      <c r="D5510">
        <v>227.74</v>
      </c>
      <c r="E5510" s="11">
        <f t="shared" ca="1" si="525"/>
        <v>527</v>
      </c>
      <c r="F5510">
        <f t="shared" ca="1" si="520"/>
        <v>1</v>
      </c>
      <c r="G5510">
        <f t="shared" si="521"/>
        <v>1</v>
      </c>
      <c r="H5510">
        <f t="shared" si="522"/>
        <v>1</v>
      </c>
      <c r="I5510">
        <f t="shared" ca="1" si="523"/>
        <v>3</v>
      </c>
      <c r="J5510" t="str">
        <f t="shared" ca="1" si="524"/>
        <v>Lost</v>
      </c>
    </row>
    <row r="5511" spans="1:10" x14ac:dyDescent="0.3">
      <c r="A5511" s="10" t="s">
        <v>5742</v>
      </c>
      <c r="B5511" s="2">
        <v>45526</v>
      </c>
      <c r="C5511">
        <v>1</v>
      </c>
      <c r="D5511">
        <v>410.56</v>
      </c>
      <c r="E5511" s="11">
        <f t="shared" ca="1" si="525"/>
        <v>553</v>
      </c>
      <c r="F5511">
        <f t="shared" ca="1" si="520"/>
        <v>1</v>
      </c>
      <c r="G5511">
        <f t="shared" si="521"/>
        <v>1</v>
      </c>
      <c r="H5511">
        <f t="shared" si="522"/>
        <v>1</v>
      </c>
      <c r="I5511">
        <f t="shared" ca="1" si="523"/>
        <v>3</v>
      </c>
      <c r="J5511" t="str">
        <f t="shared" ca="1" si="524"/>
        <v>Lost</v>
      </c>
    </row>
    <row r="5512" spans="1:10" x14ac:dyDescent="0.3">
      <c r="A5512" s="10" t="s">
        <v>3107</v>
      </c>
      <c r="B5512" s="2">
        <v>45427</v>
      </c>
      <c r="C5512">
        <v>1</v>
      </c>
      <c r="D5512">
        <v>301.27</v>
      </c>
      <c r="E5512" s="11">
        <f t="shared" ca="1" si="525"/>
        <v>652</v>
      </c>
      <c r="F5512">
        <f t="shared" ca="1" si="520"/>
        <v>1</v>
      </c>
      <c r="G5512">
        <f t="shared" si="521"/>
        <v>1</v>
      </c>
      <c r="H5512">
        <f t="shared" si="522"/>
        <v>1</v>
      </c>
      <c r="I5512">
        <f t="shared" ca="1" si="523"/>
        <v>3</v>
      </c>
      <c r="J5512" t="str">
        <f t="shared" ca="1" si="524"/>
        <v>Lost</v>
      </c>
    </row>
    <row r="5513" spans="1:10" x14ac:dyDescent="0.3">
      <c r="A5513" s="10" t="s">
        <v>2211</v>
      </c>
      <c r="B5513" s="2">
        <v>45406</v>
      </c>
      <c r="C5513">
        <v>1</v>
      </c>
      <c r="D5513">
        <v>716.35</v>
      </c>
      <c r="E5513" s="11">
        <f t="shared" ca="1" si="525"/>
        <v>673</v>
      </c>
      <c r="F5513">
        <f t="shared" ca="1" si="520"/>
        <v>1</v>
      </c>
      <c r="G5513">
        <f t="shared" si="521"/>
        <v>1</v>
      </c>
      <c r="H5513">
        <f t="shared" si="522"/>
        <v>1</v>
      </c>
      <c r="I5513">
        <f t="shared" ca="1" si="523"/>
        <v>3</v>
      </c>
      <c r="J5513" t="str">
        <f t="shared" ca="1" si="524"/>
        <v>Lost</v>
      </c>
    </row>
    <row r="5514" spans="1:10" x14ac:dyDescent="0.3">
      <c r="A5514" s="10" t="s">
        <v>2355</v>
      </c>
      <c r="B5514" s="2">
        <v>45576</v>
      </c>
      <c r="C5514">
        <v>3</v>
      </c>
      <c r="D5514">
        <v>2679.65</v>
      </c>
      <c r="E5514" s="11">
        <f t="shared" ca="1" si="525"/>
        <v>503</v>
      </c>
      <c r="F5514">
        <f t="shared" ca="1" si="520"/>
        <v>1</v>
      </c>
      <c r="G5514">
        <f t="shared" si="521"/>
        <v>3</v>
      </c>
      <c r="H5514">
        <f t="shared" si="522"/>
        <v>3</v>
      </c>
      <c r="I5514">
        <f t="shared" ca="1" si="523"/>
        <v>7</v>
      </c>
      <c r="J5514" t="str">
        <f t="shared" ca="1" si="524"/>
        <v>Champion</v>
      </c>
    </row>
    <row r="5515" spans="1:10" x14ac:dyDescent="0.3">
      <c r="A5515" s="10" t="s">
        <v>5675</v>
      </c>
      <c r="B5515" s="2">
        <v>45362</v>
      </c>
      <c r="C5515">
        <v>2</v>
      </c>
      <c r="D5515">
        <v>1363.6299999999999</v>
      </c>
      <c r="E5515" s="11">
        <f t="shared" ca="1" si="525"/>
        <v>717</v>
      </c>
      <c r="F5515">
        <f t="shared" ca="1" si="520"/>
        <v>1</v>
      </c>
      <c r="G5515">
        <f t="shared" si="521"/>
        <v>2</v>
      </c>
      <c r="H5515">
        <f t="shared" si="522"/>
        <v>2</v>
      </c>
      <c r="I5515">
        <f t="shared" ca="1" si="523"/>
        <v>5</v>
      </c>
      <c r="J5515" t="str">
        <f t="shared" ca="1" si="524"/>
        <v>Loyal</v>
      </c>
    </row>
    <row r="5516" spans="1:10" x14ac:dyDescent="0.3">
      <c r="A5516" s="10" t="s">
        <v>4197</v>
      </c>
      <c r="B5516" s="2">
        <v>45433</v>
      </c>
      <c r="C5516">
        <v>1</v>
      </c>
      <c r="D5516">
        <v>258.39</v>
      </c>
      <c r="E5516" s="11">
        <f t="shared" ca="1" si="525"/>
        <v>646</v>
      </c>
      <c r="F5516">
        <f t="shared" ca="1" si="520"/>
        <v>1</v>
      </c>
      <c r="G5516">
        <f t="shared" si="521"/>
        <v>1</v>
      </c>
      <c r="H5516">
        <f t="shared" si="522"/>
        <v>1</v>
      </c>
      <c r="I5516">
        <f t="shared" ca="1" si="523"/>
        <v>3</v>
      </c>
      <c r="J5516" t="str">
        <f t="shared" ca="1" si="524"/>
        <v>Lost</v>
      </c>
    </row>
    <row r="5517" spans="1:10" x14ac:dyDescent="0.3">
      <c r="A5517" s="10" t="s">
        <v>3185</v>
      </c>
      <c r="B5517" s="2">
        <v>45616</v>
      </c>
      <c r="C5517">
        <v>1</v>
      </c>
      <c r="D5517">
        <v>352.89</v>
      </c>
      <c r="E5517" s="11">
        <f t="shared" ca="1" si="525"/>
        <v>463</v>
      </c>
      <c r="F5517">
        <f t="shared" ca="1" si="520"/>
        <v>1</v>
      </c>
      <c r="G5517">
        <f t="shared" si="521"/>
        <v>1</v>
      </c>
      <c r="H5517">
        <f t="shared" si="522"/>
        <v>1</v>
      </c>
      <c r="I5517">
        <f t="shared" ca="1" si="523"/>
        <v>3</v>
      </c>
      <c r="J5517" t="str">
        <f t="shared" ca="1" si="524"/>
        <v>Lost</v>
      </c>
    </row>
    <row r="5518" spans="1:10" x14ac:dyDescent="0.3">
      <c r="A5518" s="10" t="s">
        <v>5780</v>
      </c>
      <c r="B5518" s="2">
        <v>45326</v>
      </c>
      <c r="C5518">
        <v>1</v>
      </c>
      <c r="D5518">
        <v>1618.08</v>
      </c>
      <c r="E5518" s="11">
        <f t="shared" ca="1" si="525"/>
        <v>753</v>
      </c>
      <c r="F5518">
        <f t="shared" ca="1" si="520"/>
        <v>1</v>
      </c>
      <c r="G5518">
        <f t="shared" si="521"/>
        <v>1</v>
      </c>
      <c r="H5518">
        <f t="shared" si="522"/>
        <v>2</v>
      </c>
      <c r="I5518">
        <f t="shared" ca="1" si="523"/>
        <v>4</v>
      </c>
      <c r="J5518" t="str">
        <f t="shared" ca="1" si="524"/>
        <v>At Risk</v>
      </c>
    </row>
    <row r="5519" spans="1:10" x14ac:dyDescent="0.3">
      <c r="A5519" s="10" t="s">
        <v>985</v>
      </c>
      <c r="B5519" s="2">
        <v>45443</v>
      </c>
      <c r="C5519">
        <v>1</v>
      </c>
      <c r="D5519">
        <v>782.4</v>
      </c>
      <c r="E5519" s="11">
        <f t="shared" ca="1" si="525"/>
        <v>636</v>
      </c>
      <c r="F5519">
        <f t="shared" ca="1" si="520"/>
        <v>1</v>
      </c>
      <c r="G5519">
        <f t="shared" si="521"/>
        <v>1</v>
      </c>
      <c r="H5519">
        <f t="shared" si="522"/>
        <v>1</v>
      </c>
      <c r="I5519">
        <f t="shared" ca="1" si="523"/>
        <v>3</v>
      </c>
      <c r="J5519" t="str">
        <f t="shared" ca="1" si="524"/>
        <v>Lost</v>
      </c>
    </row>
    <row r="5520" spans="1:10" x14ac:dyDescent="0.3">
      <c r="A5520" s="10" t="s">
        <v>3459</v>
      </c>
      <c r="B5520" s="2">
        <v>45622</v>
      </c>
      <c r="C5520">
        <v>4</v>
      </c>
      <c r="D5520">
        <v>1771.9899999999998</v>
      </c>
      <c r="E5520" s="11">
        <f t="shared" ca="1" si="525"/>
        <v>457</v>
      </c>
      <c r="F5520">
        <f t="shared" ca="1" si="520"/>
        <v>1</v>
      </c>
      <c r="G5520">
        <f t="shared" si="521"/>
        <v>3</v>
      </c>
      <c r="H5520">
        <f t="shared" si="522"/>
        <v>2</v>
      </c>
      <c r="I5520">
        <f t="shared" ca="1" si="523"/>
        <v>6</v>
      </c>
      <c r="J5520" t="str">
        <f t="shared" ca="1" si="524"/>
        <v>Loyal</v>
      </c>
    </row>
    <row r="5521" spans="1:10" x14ac:dyDescent="0.3">
      <c r="A5521" s="10" t="s">
        <v>2937</v>
      </c>
      <c r="B5521" s="2">
        <v>45366</v>
      </c>
      <c r="C5521">
        <v>1</v>
      </c>
      <c r="D5521">
        <v>928.48</v>
      </c>
      <c r="E5521" s="11">
        <f t="shared" ca="1" si="525"/>
        <v>713</v>
      </c>
      <c r="F5521">
        <f t="shared" ca="1" si="520"/>
        <v>1</v>
      </c>
      <c r="G5521">
        <f t="shared" si="521"/>
        <v>1</v>
      </c>
      <c r="H5521">
        <f t="shared" si="522"/>
        <v>1</v>
      </c>
      <c r="I5521">
        <f t="shared" ca="1" si="523"/>
        <v>3</v>
      </c>
      <c r="J5521" t="str">
        <f t="shared" ca="1" si="524"/>
        <v>Lost</v>
      </c>
    </row>
    <row r="5522" spans="1:10" x14ac:dyDescent="0.3">
      <c r="A5522" s="10" t="s">
        <v>921</v>
      </c>
      <c r="B5522" s="2">
        <v>45466</v>
      </c>
      <c r="C5522">
        <v>2</v>
      </c>
      <c r="D5522">
        <v>3002.29</v>
      </c>
      <c r="E5522" s="11">
        <f t="shared" ca="1" si="525"/>
        <v>613</v>
      </c>
      <c r="F5522">
        <f t="shared" ca="1" si="520"/>
        <v>1</v>
      </c>
      <c r="G5522">
        <f t="shared" si="521"/>
        <v>2</v>
      </c>
      <c r="H5522">
        <f t="shared" si="522"/>
        <v>3</v>
      </c>
      <c r="I5522">
        <f t="shared" ca="1" si="523"/>
        <v>6</v>
      </c>
      <c r="J5522" t="str">
        <f t="shared" ca="1" si="524"/>
        <v>Loyal</v>
      </c>
    </row>
    <row r="5523" spans="1:10" x14ac:dyDescent="0.3">
      <c r="A5523" s="10" t="s">
        <v>738</v>
      </c>
      <c r="B5523" s="2">
        <v>45612</v>
      </c>
      <c r="C5523">
        <v>2</v>
      </c>
      <c r="D5523">
        <v>3445.08</v>
      </c>
      <c r="E5523" s="11">
        <f t="shared" ca="1" si="525"/>
        <v>467</v>
      </c>
      <c r="F5523">
        <f t="shared" ca="1" si="520"/>
        <v>1</v>
      </c>
      <c r="G5523">
        <f t="shared" si="521"/>
        <v>2</v>
      </c>
      <c r="H5523">
        <f t="shared" si="522"/>
        <v>3</v>
      </c>
      <c r="I5523">
        <f t="shared" ca="1" si="523"/>
        <v>6</v>
      </c>
      <c r="J5523" t="str">
        <f t="shared" ca="1" si="524"/>
        <v>Loyal</v>
      </c>
    </row>
    <row r="5524" spans="1:10" x14ac:dyDescent="0.3">
      <c r="A5524" s="10" t="s">
        <v>705</v>
      </c>
      <c r="B5524" s="2">
        <v>45487</v>
      </c>
      <c r="C5524">
        <v>3</v>
      </c>
      <c r="D5524">
        <v>2981.58</v>
      </c>
      <c r="E5524" s="11">
        <f t="shared" ca="1" si="525"/>
        <v>592</v>
      </c>
      <c r="F5524">
        <f t="shared" ca="1" si="520"/>
        <v>1</v>
      </c>
      <c r="G5524">
        <f t="shared" si="521"/>
        <v>3</v>
      </c>
      <c r="H5524">
        <f t="shared" si="522"/>
        <v>3</v>
      </c>
      <c r="I5524">
        <f t="shared" ca="1" si="523"/>
        <v>7</v>
      </c>
      <c r="J5524" t="str">
        <f t="shared" ca="1" si="524"/>
        <v>Champion</v>
      </c>
    </row>
    <row r="5525" spans="1:10" x14ac:dyDescent="0.3">
      <c r="A5525" s="10" t="s">
        <v>1000</v>
      </c>
      <c r="B5525" s="2">
        <v>45646</v>
      </c>
      <c r="C5525">
        <v>2</v>
      </c>
      <c r="D5525">
        <v>1384.59</v>
      </c>
      <c r="E5525" s="11">
        <f t="shared" ca="1" si="525"/>
        <v>433</v>
      </c>
      <c r="F5525">
        <f t="shared" ca="1" si="520"/>
        <v>1</v>
      </c>
      <c r="G5525">
        <f t="shared" si="521"/>
        <v>2</v>
      </c>
      <c r="H5525">
        <f t="shared" si="522"/>
        <v>2</v>
      </c>
      <c r="I5525">
        <f t="shared" ca="1" si="523"/>
        <v>5</v>
      </c>
      <c r="J5525" t="str">
        <f t="shared" ca="1" si="524"/>
        <v>Loyal</v>
      </c>
    </row>
    <row r="5526" spans="1:10" x14ac:dyDescent="0.3">
      <c r="A5526" s="10" t="s">
        <v>5834</v>
      </c>
      <c r="B5526" s="2">
        <v>45405</v>
      </c>
      <c r="C5526">
        <v>1</v>
      </c>
      <c r="D5526">
        <v>3121.47</v>
      </c>
      <c r="E5526" s="11">
        <f t="shared" ca="1" si="525"/>
        <v>674</v>
      </c>
      <c r="F5526">
        <f t="shared" ca="1" si="520"/>
        <v>1</v>
      </c>
      <c r="G5526">
        <f t="shared" si="521"/>
        <v>1</v>
      </c>
      <c r="H5526">
        <f t="shared" si="522"/>
        <v>3</v>
      </c>
      <c r="I5526">
        <f t="shared" ca="1" si="523"/>
        <v>5</v>
      </c>
      <c r="J5526" t="str">
        <f t="shared" ca="1" si="524"/>
        <v>Loyal</v>
      </c>
    </row>
    <row r="5527" spans="1:10" x14ac:dyDescent="0.3">
      <c r="A5527" s="10" t="s">
        <v>3235</v>
      </c>
      <c r="B5527" s="2">
        <v>45657</v>
      </c>
      <c r="C5527">
        <v>1</v>
      </c>
      <c r="D5527">
        <v>2625.77</v>
      </c>
      <c r="E5527" s="11">
        <f t="shared" ca="1" si="525"/>
        <v>422</v>
      </c>
      <c r="F5527">
        <f t="shared" ca="1" si="520"/>
        <v>1</v>
      </c>
      <c r="G5527">
        <f t="shared" si="521"/>
        <v>1</v>
      </c>
      <c r="H5527">
        <f t="shared" si="522"/>
        <v>3</v>
      </c>
      <c r="I5527">
        <f t="shared" ca="1" si="523"/>
        <v>5</v>
      </c>
      <c r="J5527" t="str">
        <f t="shared" ca="1" si="524"/>
        <v>Loyal</v>
      </c>
    </row>
    <row r="5528" spans="1:10" x14ac:dyDescent="0.3">
      <c r="A5528" s="10" t="s">
        <v>261</v>
      </c>
      <c r="B5528" s="2">
        <v>45631</v>
      </c>
      <c r="C5528">
        <v>2</v>
      </c>
      <c r="D5528">
        <v>150.4</v>
      </c>
      <c r="E5528" s="11">
        <f t="shared" ca="1" si="525"/>
        <v>448</v>
      </c>
      <c r="F5528">
        <f t="shared" ca="1" si="520"/>
        <v>1</v>
      </c>
      <c r="G5528">
        <f t="shared" si="521"/>
        <v>2</v>
      </c>
      <c r="H5528">
        <f t="shared" si="522"/>
        <v>1</v>
      </c>
      <c r="I5528">
        <f t="shared" ca="1" si="523"/>
        <v>4</v>
      </c>
      <c r="J5528" t="str">
        <f t="shared" ca="1" si="524"/>
        <v>At Risk</v>
      </c>
    </row>
    <row r="5529" spans="1:10" x14ac:dyDescent="0.3">
      <c r="A5529" s="10" t="s">
        <v>1262</v>
      </c>
      <c r="B5529" s="2">
        <v>45595</v>
      </c>
      <c r="C5529">
        <v>1</v>
      </c>
      <c r="D5529">
        <v>72.819999999999993</v>
      </c>
      <c r="E5529" s="11">
        <f t="shared" ca="1" si="525"/>
        <v>484</v>
      </c>
      <c r="F5529">
        <f t="shared" ca="1" si="520"/>
        <v>1</v>
      </c>
      <c r="G5529">
        <f t="shared" si="521"/>
        <v>1</v>
      </c>
      <c r="H5529">
        <f t="shared" si="522"/>
        <v>1</v>
      </c>
      <c r="I5529">
        <f t="shared" ca="1" si="523"/>
        <v>3</v>
      </c>
      <c r="J5529" t="str">
        <f t="shared" ca="1" si="524"/>
        <v>Lost</v>
      </c>
    </row>
    <row r="5530" spans="1:10" x14ac:dyDescent="0.3">
      <c r="A5530" s="10" t="s">
        <v>4207</v>
      </c>
      <c r="B5530" s="2">
        <v>45633</v>
      </c>
      <c r="C5530">
        <v>3</v>
      </c>
      <c r="D5530">
        <v>4308.8999999999996</v>
      </c>
      <c r="E5530" s="11">
        <f t="shared" ca="1" si="525"/>
        <v>446</v>
      </c>
      <c r="F5530">
        <f t="shared" ca="1" si="520"/>
        <v>1</v>
      </c>
      <c r="G5530">
        <f t="shared" si="521"/>
        <v>3</v>
      </c>
      <c r="H5530">
        <f t="shared" si="522"/>
        <v>3</v>
      </c>
      <c r="I5530">
        <f t="shared" ca="1" si="523"/>
        <v>7</v>
      </c>
      <c r="J5530" t="str">
        <f t="shared" ca="1" si="524"/>
        <v>Champion</v>
      </c>
    </row>
    <row r="5531" spans="1:10" x14ac:dyDescent="0.3">
      <c r="A5531" s="10" t="s">
        <v>357</v>
      </c>
      <c r="B5531" s="2">
        <v>45442</v>
      </c>
      <c r="C5531">
        <v>1</v>
      </c>
      <c r="D5531">
        <v>1100.28</v>
      </c>
      <c r="E5531" s="11">
        <f t="shared" ca="1" si="525"/>
        <v>637</v>
      </c>
      <c r="F5531">
        <f t="shared" ca="1" si="520"/>
        <v>1</v>
      </c>
      <c r="G5531">
        <f t="shared" si="521"/>
        <v>1</v>
      </c>
      <c r="H5531">
        <f t="shared" si="522"/>
        <v>2</v>
      </c>
      <c r="I5531">
        <f t="shared" ca="1" si="523"/>
        <v>4</v>
      </c>
      <c r="J5531" t="str">
        <f t="shared" ca="1" si="524"/>
        <v>At Risk</v>
      </c>
    </row>
    <row r="5532" spans="1:10" x14ac:dyDescent="0.3">
      <c r="A5532" s="10" t="s">
        <v>4446</v>
      </c>
      <c r="B5532" s="2">
        <v>45533</v>
      </c>
      <c r="C5532">
        <v>2</v>
      </c>
      <c r="D5532">
        <v>5221.54</v>
      </c>
      <c r="E5532" s="11">
        <f t="shared" ca="1" si="525"/>
        <v>546</v>
      </c>
      <c r="F5532">
        <f t="shared" ca="1" si="520"/>
        <v>1</v>
      </c>
      <c r="G5532">
        <f t="shared" si="521"/>
        <v>2</v>
      </c>
      <c r="H5532">
        <f t="shared" si="522"/>
        <v>3</v>
      </c>
      <c r="I5532">
        <f t="shared" ca="1" si="523"/>
        <v>6</v>
      </c>
      <c r="J5532" t="str">
        <f t="shared" ca="1" si="524"/>
        <v>Loyal</v>
      </c>
    </row>
    <row r="5533" spans="1:10" x14ac:dyDescent="0.3">
      <c r="A5533" s="10" t="s">
        <v>3750</v>
      </c>
      <c r="B5533" s="2">
        <v>45572</v>
      </c>
      <c r="C5533">
        <v>3</v>
      </c>
      <c r="D5533">
        <v>4896.78</v>
      </c>
      <c r="E5533" s="11">
        <f t="shared" ca="1" si="525"/>
        <v>507</v>
      </c>
      <c r="F5533">
        <f t="shared" ca="1" si="520"/>
        <v>1</v>
      </c>
      <c r="G5533">
        <f t="shared" si="521"/>
        <v>3</v>
      </c>
      <c r="H5533">
        <f t="shared" si="522"/>
        <v>3</v>
      </c>
      <c r="I5533">
        <f t="shared" ca="1" si="523"/>
        <v>7</v>
      </c>
      <c r="J5533" t="str">
        <f t="shared" ca="1" si="524"/>
        <v>Champion</v>
      </c>
    </row>
    <row r="5534" spans="1:10" x14ac:dyDescent="0.3">
      <c r="A5534" s="10" t="s">
        <v>4104</v>
      </c>
      <c r="B5534" s="2">
        <v>45305</v>
      </c>
      <c r="C5534">
        <v>1</v>
      </c>
      <c r="D5534">
        <v>468.27</v>
      </c>
      <c r="E5534" s="11">
        <f t="shared" ca="1" si="525"/>
        <v>774</v>
      </c>
      <c r="F5534">
        <f t="shared" ca="1" si="520"/>
        <v>1</v>
      </c>
      <c r="G5534">
        <f t="shared" si="521"/>
        <v>1</v>
      </c>
      <c r="H5534">
        <f t="shared" si="522"/>
        <v>1</v>
      </c>
      <c r="I5534">
        <f t="shared" ca="1" si="523"/>
        <v>3</v>
      </c>
      <c r="J5534" t="str">
        <f t="shared" ca="1" si="524"/>
        <v>Lost</v>
      </c>
    </row>
    <row r="5535" spans="1:10" x14ac:dyDescent="0.3">
      <c r="A5535" s="10" t="s">
        <v>6020</v>
      </c>
      <c r="B5535" s="2">
        <v>45345</v>
      </c>
      <c r="C5535">
        <v>1</v>
      </c>
      <c r="D5535">
        <v>163.1</v>
      </c>
      <c r="E5535" s="11">
        <f t="shared" ca="1" si="525"/>
        <v>734</v>
      </c>
      <c r="F5535">
        <f t="shared" ca="1" si="520"/>
        <v>1</v>
      </c>
      <c r="G5535">
        <f t="shared" si="521"/>
        <v>1</v>
      </c>
      <c r="H5535">
        <f t="shared" si="522"/>
        <v>1</v>
      </c>
      <c r="I5535">
        <f t="shared" ca="1" si="523"/>
        <v>3</v>
      </c>
      <c r="J5535" t="str">
        <f t="shared" ca="1" si="524"/>
        <v>Lost</v>
      </c>
    </row>
    <row r="5536" spans="1:10" x14ac:dyDescent="0.3">
      <c r="A5536" s="10" t="s">
        <v>422</v>
      </c>
      <c r="B5536" s="2">
        <v>45439</v>
      </c>
      <c r="C5536">
        <v>1</v>
      </c>
      <c r="D5536">
        <v>790.08</v>
      </c>
      <c r="E5536" s="11">
        <f t="shared" ca="1" si="525"/>
        <v>640</v>
      </c>
      <c r="F5536">
        <f t="shared" ca="1" si="520"/>
        <v>1</v>
      </c>
      <c r="G5536">
        <f t="shared" si="521"/>
        <v>1</v>
      </c>
      <c r="H5536">
        <f t="shared" si="522"/>
        <v>1</v>
      </c>
      <c r="I5536">
        <f t="shared" ca="1" si="523"/>
        <v>3</v>
      </c>
      <c r="J5536" t="str">
        <f t="shared" ca="1" si="524"/>
        <v>Lost</v>
      </c>
    </row>
    <row r="5537" spans="1:10" x14ac:dyDescent="0.3">
      <c r="A5537" s="10" t="s">
        <v>713</v>
      </c>
      <c r="B5537" s="2">
        <v>45637</v>
      </c>
      <c r="C5537">
        <v>1</v>
      </c>
      <c r="D5537">
        <v>462.55</v>
      </c>
      <c r="E5537" s="11">
        <f t="shared" ca="1" si="525"/>
        <v>442</v>
      </c>
      <c r="F5537">
        <f t="shared" ca="1" si="520"/>
        <v>1</v>
      </c>
      <c r="G5537">
        <f t="shared" si="521"/>
        <v>1</v>
      </c>
      <c r="H5537">
        <f t="shared" si="522"/>
        <v>1</v>
      </c>
      <c r="I5537">
        <f t="shared" ca="1" si="523"/>
        <v>3</v>
      </c>
      <c r="J5537" t="str">
        <f t="shared" ca="1" si="524"/>
        <v>Lost</v>
      </c>
    </row>
    <row r="5538" spans="1:10" x14ac:dyDescent="0.3">
      <c r="A5538" s="10" t="s">
        <v>3455</v>
      </c>
      <c r="B5538" s="2">
        <v>45524</v>
      </c>
      <c r="C5538">
        <v>2</v>
      </c>
      <c r="D5538">
        <v>1205.9399999999998</v>
      </c>
      <c r="E5538" s="11">
        <f t="shared" ca="1" si="525"/>
        <v>555</v>
      </c>
      <c r="F5538">
        <f t="shared" ca="1" si="520"/>
        <v>1</v>
      </c>
      <c r="G5538">
        <f t="shared" si="521"/>
        <v>2</v>
      </c>
      <c r="H5538">
        <f t="shared" si="522"/>
        <v>2</v>
      </c>
      <c r="I5538">
        <f t="shared" ca="1" si="523"/>
        <v>5</v>
      </c>
      <c r="J5538" t="str">
        <f t="shared" ca="1" si="524"/>
        <v>Loyal</v>
      </c>
    </row>
    <row r="5539" spans="1:10" x14ac:dyDescent="0.3">
      <c r="A5539" s="10" t="s">
        <v>4491</v>
      </c>
      <c r="B5539" s="2">
        <v>45550</v>
      </c>
      <c r="C5539">
        <v>1</v>
      </c>
      <c r="D5539">
        <v>2074.17</v>
      </c>
      <c r="E5539" s="11">
        <f t="shared" ca="1" si="525"/>
        <v>529</v>
      </c>
      <c r="F5539">
        <f t="shared" ca="1" si="520"/>
        <v>1</v>
      </c>
      <c r="G5539">
        <f t="shared" si="521"/>
        <v>1</v>
      </c>
      <c r="H5539">
        <f t="shared" si="522"/>
        <v>3</v>
      </c>
      <c r="I5539">
        <f t="shared" ca="1" si="523"/>
        <v>5</v>
      </c>
      <c r="J5539" t="str">
        <f t="shared" ca="1" si="524"/>
        <v>Loyal</v>
      </c>
    </row>
    <row r="5540" spans="1:10" x14ac:dyDescent="0.3">
      <c r="A5540" s="10" t="s">
        <v>1217</v>
      </c>
      <c r="B5540" s="2">
        <v>45339</v>
      </c>
      <c r="C5540">
        <v>1</v>
      </c>
      <c r="D5540">
        <v>126.9</v>
      </c>
      <c r="E5540" s="11">
        <f t="shared" ca="1" si="525"/>
        <v>740</v>
      </c>
      <c r="F5540">
        <f t="shared" ca="1" si="520"/>
        <v>1</v>
      </c>
      <c r="G5540">
        <f t="shared" si="521"/>
        <v>1</v>
      </c>
      <c r="H5540">
        <f t="shared" si="522"/>
        <v>1</v>
      </c>
      <c r="I5540">
        <f t="shared" ca="1" si="523"/>
        <v>3</v>
      </c>
      <c r="J5540" t="str">
        <f t="shared" ca="1" si="524"/>
        <v>Lost</v>
      </c>
    </row>
    <row r="5541" spans="1:10" x14ac:dyDescent="0.3">
      <c r="A5541" s="10" t="s">
        <v>5878</v>
      </c>
      <c r="B5541" s="2">
        <v>45300</v>
      </c>
      <c r="C5541">
        <v>1</v>
      </c>
      <c r="D5541">
        <v>1092.55</v>
      </c>
      <c r="E5541" s="11">
        <f t="shared" ca="1" si="525"/>
        <v>779</v>
      </c>
      <c r="F5541">
        <f t="shared" ca="1" si="520"/>
        <v>1</v>
      </c>
      <c r="G5541">
        <f t="shared" si="521"/>
        <v>1</v>
      </c>
      <c r="H5541">
        <f t="shared" si="522"/>
        <v>2</v>
      </c>
      <c r="I5541">
        <f t="shared" ca="1" si="523"/>
        <v>4</v>
      </c>
      <c r="J5541" t="str">
        <f t="shared" ca="1" si="524"/>
        <v>At Risk</v>
      </c>
    </row>
    <row r="5542" spans="1:10" x14ac:dyDescent="0.3">
      <c r="A5542" s="10" t="s">
        <v>4463</v>
      </c>
      <c r="B5542" s="2">
        <v>45528</v>
      </c>
      <c r="C5542">
        <v>1</v>
      </c>
      <c r="D5542">
        <v>205.56</v>
      </c>
      <c r="E5542" s="11">
        <f t="shared" ca="1" si="525"/>
        <v>551</v>
      </c>
      <c r="F5542">
        <f t="shared" ca="1" si="520"/>
        <v>1</v>
      </c>
      <c r="G5542">
        <f t="shared" si="521"/>
        <v>1</v>
      </c>
      <c r="H5542">
        <f t="shared" si="522"/>
        <v>1</v>
      </c>
      <c r="I5542">
        <f t="shared" ca="1" si="523"/>
        <v>3</v>
      </c>
      <c r="J5542" t="str">
        <f t="shared" ca="1" si="524"/>
        <v>Lost</v>
      </c>
    </row>
    <row r="5543" spans="1:10" x14ac:dyDescent="0.3">
      <c r="A5543" s="10" t="s">
        <v>4998</v>
      </c>
      <c r="B5543" s="2">
        <v>45517</v>
      </c>
      <c r="C5543">
        <v>1</v>
      </c>
      <c r="D5543">
        <v>1169.1600000000001</v>
      </c>
      <c r="E5543" s="11">
        <f t="shared" ca="1" si="525"/>
        <v>562</v>
      </c>
      <c r="F5543">
        <f t="shared" ca="1" si="520"/>
        <v>1</v>
      </c>
      <c r="G5543">
        <f t="shared" si="521"/>
        <v>1</v>
      </c>
      <c r="H5543">
        <f t="shared" si="522"/>
        <v>2</v>
      </c>
      <c r="I5543">
        <f t="shared" ca="1" si="523"/>
        <v>4</v>
      </c>
      <c r="J5543" t="str">
        <f t="shared" ca="1" si="524"/>
        <v>At Risk</v>
      </c>
    </row>
    <row r="5544" spans="1:10" x14ac:dyDescent="0.3">
      <c r="A5544" s="10" t="s">
        <v>601</v>
      </c>
      <c r="B5544" s="2">
        <v>45489</v>
      </c>
      <c r="C5544">
        <v>1</v>
      </c>
      <c r="D5544">
        <v>2137.34</v>
      </c>
      <c r="E5544" s="11">
        <f t="shared" ca="1" si="525"/>
        <v>590</v>
      </c>
      <c r="F5544">
        <f t="shared" ca="1" si="520"/>
        <v>1</v>
      </c>
      <c r="G5544">
        <f t="shared" si="521"/>
        <v>1</v>
      </c>
      <c r="H5544">
        <f t="shared" si="522"/>
        <v>3</v>
      </c>
      <c r="I5544">
        <f t="shared" ca="1" si="523"/>
        <v>5</v>
      </c>
      <c r="J5544" t="str">
        <f t="shared" ca="1" si="524"/>
        <v>Loyal</v>
      </c>
    </row>
    <row r="5545" spans="1:10" x14ac:dyDescent="0.3">
      <c r="A5545" s="10" t="s">
        <v>2147</v>
      </c>
      <c r="B5545" s="2">
        <v>45292</v>
      </c>
      <c r="C5545">
        <v>1</v>
      </c>
      <c r="D5545">
        <v>447.67</v>
      </c>
      <c r="E5545" s="11">
        <f t="shared" ca="1" si="525"/>
        <v>787</v>
      </c>
      <c r="F5545">
        <f t="shared" ca="1" si="520"/>
        <v>1</v>
      </c>
      <c r="G5545">
        <f t="shared" si="521"/>
        <v>1</v>
      </c>
      <c r="H5545">
        <f t="shared" si="522"/>
        <v>1</v>
      </c>
      <c r="I5545">
        <f t="shared" ca="1" si="523"/>
        <v>3</v>
      </c>
      <c r="J5545" t="str">
        <f t="shared" ca="1" si="524"/>
        <v>Lost</v>
      </c>
    </row>
    <row r="5546" spans="1:10" x14ac:dyDescent="0.3">
      <c r="A5546" s="10" t="s">
        <v>3214</v>
      </c>
      <c r="B5546" s="2">
        <v>45603</v>
      </c>
      <c r="C5546">
        <v>2</v>
      </c>
      <c r="D5546">
        <v>1871.08</v>
      </c>
      <c r="E5546" s="11">
        <f t="shared" ca="1" si="525"/>
        <v>476</v>
      </c>
      <c r="F5546">
        <f t="shared" ca="1" si="520"/>
        <v>1</v>
      </c>
      <c r="G5546">
        <f t="shared" si="521"/>
        <v>2</v>
      </c>
      <c r="H5546">
        <f t="shared" si="522"/>
        <v>2</v>
      </c>
      <c r="I5546">
        <f t="shared" ca="1" si="523"/>
        <v>5</v>
      </c>
      <c r="J5546" t="str">
        <f t="shared" ca="1" si="524"/>
        <v>Loyal</v>
      </c>
    </row>
    <row r="5547" spans="1:10" x14ac:dyDescent="0.3">
      <c r="A5547" s="10" t="s">
        <v>2149</v>
      </c>
      <c r="B5547" s="2">
        <v>45501</v>
      </c>
      <c r="C5547">
        <v>1</v>
      </c>
      <c r="D5547">
        <v>1938.85</v>
      </c>
      <c r="E5547" s="11">
        <f t="shared" ca="1" si="525"/>
        <v>578</v>
      </c>
      <c r="F5547">
        <f t="shared" ca="1" si="520"/>
        <v>1</v>
      </c>
      <c r="G5547">
        <f t="shared" si="521"/>
        <v>1</v>
      </c>
      <c r="H5547">
        <f t="shared" si="522"/>
        <v>2</v>
      </c>
      <c r="I5547">
        <f t="shared" ca="1" si="523"/>
        <v>4</v>
      </c>
      <c r="J5547" t="str">
        <f t="shared" ca="1" si="524"/>
        <v>At Risk</v>
      </c>
    </row>
    <row r="5548" spans="1:10" x14ac:dyDescent="0.3">
      <c r="A5548" s="10" t="s">
        <v>5967</v>
      </c>
      <c r="B5548" s="2">
        <v>45487</v>
      </c>
      <c r="C5548">
        <v>1</v>
      </c>
      <c r="D5548">
        <v>454.96</v>
      </c>
      <c r="E5548" s="11">
        <f t="shared" ca="1" si="525"/>
        <v>592</v>
      </c>
      <c r="F5548">
        <f t="shared" ca="1" si="520"/>
        <v>1</v>
      </c>
      <c r="G5548">
        <f t="shared" si="521"/>
        <v>1</v>
      </c>
      <c r="H5548">
        <f t="shared" si="522"/>
        <v>1</v>
      </c>
      <c r="I5548">
        <f t="shared" ca="1" si="523"/>
        <v>3</v>
      </c>
      <c r="J5548" t="str">
        <f t="shared" ca="1" si="524"/>
        <v>Lost</v>
      </c>
    </row>
    <row r="5549" spans="1:10" x14ac:dyDescent="0.3">
      <c r="A5549" s="10" t="s">
        <v>2801</v>
      </c>
      <c r="B5549" s="2">
        <v>45555</v>
      </c>
      <c r="C5549">
        <v>1</v>
      </c>
      <c r="D5549">
        <v>148</v>
      </c>
      <c r="E5549" s="11">
        <f t="shared" ca="1" si="525"/>
        <v>524</v>
      </c>
      <c r="F5549">
        <f t="shared" ca="1" si="520"/>
        <v>1</v>
      </c>
      <c r="G5549">
        <f t="shared" si="521"/>
        <v>1</v>
      </c>
      <c r="H5549">
        <f t="shared" si="522"/>
        <v>1</v>
      </c>
      <c r="I5549">
        <f t="shared" ca="1" si="523"/>
        <v>3</v>
      </c>
      <c r="J5549" t="str">
        <f t="shared" ca="1" si="524"/>
        <v>Lost</v>
      </c>
    </row>
    <row r="5550" spans="1:10" x14ac:dyDescent="0.3">
      <c r="A5550" s="10" t="s">
        <v>4134</v>
      </c>
      <c r="B5550" s="2">
        <v>45645</v>
      </c>
      <c r="C5550">
        <v>2</v>
      </c>
      <c r="D5550">
        <v>535.38</v>
      </c>
      <c r="E5550" s="11">
        <f t="shared" ca="1" si="525"/>
        <v>434</v>
      </c>
      <c r="F5550">
        <f t="shared" ca="1" si="520"/>
        <v>1</v>
      </c>
      <c r="G5550">
        <f t="shared" si="521"/>
        <v>2</v>
      </c>
      <c r="H5550">
        <f t="shared" si="522"/>
        <v>1</v>
      </c>
      <c r="I5550">
        <f t="shared" ca="1" si="523"/>
        <v>4</v>
      </c>
      <c r="J5550" t="str">
        <f t="shared" ca="1" si="524"/>
        <v>At Risk</v>
      </c>
    </row>
    <row r="5551" spans="1:10" x14ac:dyDescent="0.3">
      <c r="A5551" s="10" t="s">
        <v>600</v>
      </c>
      <c r="B5551" s="2">
        <v>45372</v>
      </c>
      <c r="C5551">
        <v>1</v>
      </c>
      <c r="D5551">
        <v>764.03</v>
      </c>
      <c r="E5551" s="11">
        <f t="shared" ca="1" si="525"/>
        <v>707</v>
      </c>
      <c r="F5551">
        <f t="shared" ca="1" si="520"/>
        <v>1</v>
      </c>
      <c r="G5551">
        <f t="shared" si="521"/>
        <v>1</v>
      </c>
      <c r="H5551">
        <f t="shared" si="522"/>
        <v>1</v>
      </c>
      <c r="I5551">
        <f t="shared" ca="1" si="523"/>
        <v>3</v>
      </c>
      <c r="J5551" t="str">
        <f t="shared" ca="1" si="524"/>
        <v>Lost</v>
      </c>
    </row>
    <row r="5552" spans="1:10" x14ac:dyDescent="0.3">
      <c r="A5552" s="10" t="s">
        <v>3594</v>
      </c>
      <c r="B5552" s="2">
        <v>45640</v>
      </c>
      <c r="C5552">
        <v>3</v>
      </c>
      <c r="D5552">
        <v>1853.8100000000002</v>
      </c>
      <c r="E5552" s="11">
        <f t="shared" ca="1" si="525"/>
        <v>439</v>
      </c>
      <c r="F5552">
        <f t="shared" ca="1" si="520"/>
        <v>1</v>
      </c>
      <c r="G5552">
        <f t="shared" si="521"/>
        <v>3</v>
      </c>
      <c r="H5552">
        <f t="shared" si="522"/>
        <v>2</v>
      </c>
      <c r="I5552">
        <f t="shared" ca="1" si="523"/>
        <v>6</v>
      </c>
      <c r="J5552" t="str">
        <f t="shared" ca="1" si="524"/>
        <v>Loyal</v>
      </c>
    </row>
    <row r="5553" spans="1:10" x14ac:dyDescent="0.3">
      <c r="A5553" s="10" t="s">
        <v>203</v>
      </c>
      <c r="B5553" s="2">
        <v>45656</v>
      </c>
      <c r="C5553">
        <v>3</v>
      </c>
      <c r="D5553">
        <v>2089.16</v>
      </c>
      <c r="E5553" s="11">
        <f t="shared" ca="1" si="525"/>
        <v>423</v>
      </c>
      <c r="F5553">
        <f t="shared" ca="1" si="520"/>
        <v>1</v>
      </c>
      <c r="G5553">
        <f t="shared" si="521"/>
        <v>3</v>
      </c>
      <c r="H5553">
        <f t="shared" si="522"/>
        <v>3</v>
      </c>
      <c r="I5553">
        <f t="shared" ca="1" si="523"/>
        <v>7</v>
      </c>
      <c r="J5553" t="str">
        <f t="shared" ca="1" si="524"/>
        <v>Champion</v>
      </c>
    </row>
    <row r="5554" spans="1:10" x14ac:dyDescent="0.3">
      <c r="A5554" s="10" t="s">
        <v>2214</v>
      </c>
      <c r="B5554" s="2">
        <v>45484</v>
      </c>
      <c r="C5554">
        <v>1</v>
      </c>
      <c r="D5554">
        <v>593.52</v>
      </c>
      <c r="E5554" s="11">
        <f t="shared" ca="1" si="525"/>
        <v>595</v>
      </c>
      <c r="F5554">
        <f t="shared" ca="1" si="520"/>
        <v>1</v>
      </c>
      <c r="G5554">
        <f t="shared" si="521"/>
        <v>1</v>
      </c>
      <c r="H5554">
        <f t="shared" si="522"/>
        <v>1</v>
      </c>
      <c r="I5554">
        <f t="shared" ca="1" si="523"/>
        <v>3</v>
      </c>
      <c r="J5554" t="str">
        <f t="shared" ca="1" si="524"/>
        <v>Lost</v>
      </c>
    </row>
    <row r="5555" spans="1:10" x14ac:dyDescent="0.3">
      <c r="A5555" s="10" t="s">
        <v>4179</v>
      </c>
      <c r="B5555" s="2">
        <v>45564</v>
      </c>
      <c r="C5555">
        <v>3</v>
      </c>
      <c r="D5555">
        <v>5255.78</v>
      </c>
      <c r="E5555" s="11">
        <f t="shared" ca="1" si="525"/>
        <v>515</v>
      </c>
      <c r="F5555">
        <f t="shared" ca="1" si="520"/>
        <v>1</v>
      </c>
      <c r="G5555">
        <f t="shared" si="521"/>
        <v>3</v>
      </c>
      <c r="H5555">
        <f t="shared" si="522"/>
        <v>3</v>
      </c>
      <c r="I5555">
        <f t="shared" ca="1" si="523"/>
        <v>7</v>
      </c>
      <c r="J5555" t="str">
        <f t="shared" ca="1" si="524"/>
        <v>Champion</v>
      </c>
    </row>
    <row r="5556" spans="1:10" x14ac:dyDescent="0.3">
      <c r="A5556" s="10" t="s">
        <v>3898</v>
      </c>
      <c r="B5556" s="2">
        <v>45444</v>
      </c>
      <c r="C5556">
        <v>1</v>
      </c>
      <c r="D5556">
        <v>526.04999999999995</v>
      </c>
      <c r="E5556" s="11">
        <f t="shared" ca="1" si="525"/>
        <v>635</v>
      </c>
      <c r="F5556">
        <f t="shared" ca="1" si="520"/>
        <v>1</v>
      </c>
      <c r="G5556">
        <f t="shared" si="521"/>
        <v>1</v>
      </c>
      <c r="H5556">
        <f t="shared" si="522"/>
        <v>1</v>
      </c>
      <c r="I5556">
        <f t="shared" ca="1" si="523"/>
        <v>3</v>
      </c>
      <c r="J5556" t="str">
        <f t="shared" ca="1" si="524"/>
        <v>Lost</v>
      </c>
    </row>
    <row r="5557" spans="1:10" x14ac:dyDescent="0.3">
      <c r="A5557" s="10" t="s">
        <v>958</v>
      </c>
      <c r="B5557" s="2">
        <v>45556</v>
      </c>
      <c r="C5557">
        <v>3</v>
      </c>
      <c r="D5557">
        <v>4436.8999999999996</v>
      </c>
      <c r="E5557" s="11">
        <f t="shared" ca="1" si="525"/>
        <v>523</v>
      </c>
      <c r="F5557">
        <f t="shared" ca="1" si="520"/>
        <v>1</v>
      </c>
      <c r="G5557">
        <f t="shared" si="521"/>
        <v>3</v>
      </c>
      <c r="H5557">
        <f t="shared" si="522"/>
        <v>3</v>
      </c>
      <c r="I5557">
        <f t="shared" ca="1" si="523"/>
        <v>7</v>
      </c>
      <c r="J5557" t="str">
        <f t="shared" ca="1" si="524"/>
        <v>Champion</v>
      </c>
    </row>
    <row r="5558" spans="1:10" x14ac:dyDescent="0.3">
      <c r="A5558" s="10" t="s">
        <v>3614</v>
      </c>
      <c r="B5558" s="2">
        <v>45352</v>
      </c>
      <c r="C5558">
        <v>1</v>
      </c>
      <c r="D5558">
        <v>165.31</v>
      </c>
      <c r="E5558" s="11">
        <f t="shared" ca="1" si="525"/>
        <v>727</v>
      </c>
      <c r="F5558">
        <f t="shared" ca="1" si="520"/>
        <v>1</v>
      </c>
      <c r="G5558">
        <f t="shared" si="521"/>
        <v>1</v>
      </c>
      <c r="H5558">
        <f t="shared" si="522"/>
        <v>1</v>
      </c>
      <c r="I5558">
        <f t="shared" ca="1" si="523"/>
        <v>3</v>
      </c>
      <c r="J5558" t="str">
        <f t="shared" ca="1" si="524"/>
        <v>Lost</v>
      </c>
    </row>
    <row r="5559" spans="1:10" x14ac:dyDescent="0.3">
      <c r="A5559" s="10" t="s">
        <v>3370</v>
      </c>
      <c r="B5559" s="2">
        <v>45354</v>
      </c>
      <c r="C5559">
        <v>1</v>
      </c>
      <c r="D5559">
        <v>403.06</v>
      </c>
      <c r="E5559" s="11">
        <f t="shared" ca="1" si="525"/>
        <v>725</v>
      </c>
      <c r="F5559">
        <f t="shared" ca="1" si="520"/>
        <v>1</v>
      </c>
      <c r="G5559">
        <f t="shared" si="521"/>
        <v>1</v>
      </c>
      <c r="H5559">
        <f t="shared" si="522"/>
        <v>1</v>
      </c>
      <c r="I5559">
        <f t="shared" ca="1" si="523"/>
        <v>3</v>
      </c>
      <c r="J5559" t="str">
        <f t="shared" ca="1" si="524"/>
        <v>Lost</v>
      </c>
    </row>
    <row r="5560" spans="1:10" x14ac:dyDescent="0.3">
      <c r="A5560" s="10" t="s">
        <v>4289</v>
      </c>
      <c r="B5560" s="2">
        <v>45650</v>
      </c>
      <c r="C5560">
        <v>4</v>
      </c>
      <c r="D5560">
        <v>6751.99</v>
      </c>
      <c r="E5560" s="11">
        <f t="shared" ca="1" si="525"/>
        <v>429</v>
      </c>
      <c r="F5560">
        <f t="shared" ca="1" si="520"/>
        <v>1</v>
      </c>
      <c r="G5560">
        <f t="shared" si="521"/>
        <v>3</v>
      </c>
      <c r="H5560">
        <f t="shared" si="522"/>
        <v>3</v>
      </c>
      <c r="I5560">
        <f t="shared" ca="1" si="523"/>
        <v>7</v>
      </c>
      <c r="J5560" t="str">
        <f t="shared" ca="1" si="524"/>
        <v>Champion</v>
      </c>
    </row>
    <row r="5561" spans="1:10" x14ac:dyDescent="0.3">
      <c r="A5561" s="10" t="s">
        <v>3920</v>
      </c>
      <c r="B5561" s="2">
        <v>45625</v>
      </c>
      <c r="C5561">
        <v>2</v>
      </c>
      <c r="D5561">
        <v>3247.44</v>
      </c>
      <c r="E5561" s="11">
        <f t="shared" ca="1" si="525"/>
        <v>454</v>
      </c>
      <c r="F5561">
        <f t="shared" ca="1" si="520"/>
        <v>1</v>
      </c>
      <c r="G5561">
        <f t="shared" si="521"/>
        <v>2</v>
      </c>
      <c r="H5561">
        <f t="shared" si="522"/>
        <v>3</v>
      </c>
      <c r="I5561">
        <f t="shared" ca="1" si="523"/>
        <v>6</v>
      </c>
      <c r="J5561" t="str">
        <f t="shared" ca="1" si="524"/>
        <v>Loyal</v>
      </c>
    </row>
    <row r="5562" spans="1:10" x14ac:dyDescent="0.3">
      <c r="A5562" s="10" t="s">
        <v>4676</v>
      </c>
      <c r="B5562" s="2">
        <v>45560</v>
      </c>
      <c r="C5562">
        <v>1</v>
      </c>
      <c r="D5562">
        <v>2345.52</v>
      </c>
      <c r="E5562" s="11">
        <f t="shared" ca="1" si="525"/>
        <v>519</v>
      </c>
      <c r="F5562">
        <f t="shared" ca="1" si="520"/>
        <v>1</v>
      </c>
      <c r="G5562">
        <f t="shared" si="521"/>
        <v>1</v>
      </c>
      <c r="H5562">
        <f t="shared" si="522"/>
        <v>3</v>
      </c>
      <c r="I5562">
        <f t="shared" ca="1" si="523"/>
        <v>5</v>
      </c>
      <c r="J5562" t="str">
        <f t="shared" ca="1" si="524"/>
        <v>Loyal</v>
      </c>
    </row>
    <row r="5563" spans="1:10" x14ac:dyDescent="0.3">
      <c r="A5563" s="10" t="s">
        <v>5653</v>
      </c>
      <c r="B5563" s="2">
        <v>45491</v>
      </c>
      <c r="C5563">
        <v>1</v>
      </c>
      <c r="D5563">
        <v>270.52</v>
      </c>
      <c r="E5563" s="11">
        <f t="shared" ca="1" si="525"/>
        <v>588</v>
      </c>
      <c r="F5563">
        <f t="shared" ca="1" si="520"/>
        <v>1</v>
      </c>
      <c r="G5563">
        <f t="shared" si="521"/>
        <v>1</v>
      </c>
      <c r="H5563">
        <f t="shared" si="522"/>
        <v>1</v>
      </c>
      <c r="I5563">
        <f t="shared" ca="1" si="523"/>
        <v>3</v>
      </c>
      <c r="J5563" t="str">
        <f t="shared" ca="1" si="524"/>
        <v>Lost</v>
      </c>
    </row>
    <row r="5564" spans="1:10" x14ac:dyDescent="0.3">
      <c r="A5564" s="10" t="s">
        <v>5701</v>
      </c>
      <c r="B5564" s="2">
        <v>45419</v>
      </c>
      <c r="C5564">
        <v>1</v>
      </c>
      <c r="D5564">
        <v>1229.4000000000001</v>
      </c>
      <c r="E5564" s="11">
        <f t="shared" ca="1" si="525"/>
        <v>660</v>
      </c>
      <c r="F5564">
        <f t="shared" ca="1" si="520"/>
        <v>1</v>
      </c>
      <c r="G5564">
        <f t="shared" si="521"/>
        <v>1</v>
      </c>
      <c r="H5564">
        <f t="shared" si="522"/>
        <v>2</v>
      </c>
      <c r="I5564">
        <f t="shared" ca="1" si="523"/>
        <v>4</v>
      </c>
      <c r="J5564" t="str">
        <f t="shared" ca="1" si="524"/>
        <v>At Risk</v>
      </c>
    </row>
    <row r="5565" spans="1:10" x14ac:dyDescent="0.3">
      <c r="A5565" s="10" t="s">
        <v>333</v>
      </c>
      <c r="B5565" s="2">
        <v>45561</v>
      </c>
      <c r="C5565">
        <v>3</v>
      </c>
      <c r="D5565">
        <v>439.65999999999997</v>
      </c>
      <c r="E5565" s="11">
        <f t="shared" ca="1" si="525"/>
        <v>518</v>
      </c>
      <c r="F5565">
        <f t="shared" ca="1" si="520"/>
        <v>1</v>
      </c>
      <c r="G5565">
        <f t="shared" si="521"/>
        <v>3</v>
      </c>
      <c r="H5565">
        <f t="shared" si="522"/>
        <v>1</v>
      </c>
      <c r="I5565">
        <f t="shared" ca="1" si="523"/>
        <v>5</v>
      </c>
      <c r="J5565" t="str">
        <f t="shared" ca="1" si="524"/>
        <v>Loyal</v>
      </c>
    </row>
    <row r="5566" spans="1:10" x14ac:dyDescent="0.3">
      <c r="A5566" s="10" t="s">
        <v>3657</v>
      </c>
      <c r="B5566" s="2">
        <v>45442</v>
      </c>
      <c r="C5566">
        <v>1</v>
      </c>
      <c r="D5566">
        <v>1680.4</v>
      </c>
      <c r="E5566" s="11">
        <f t="shared" ca="1" si="525"/>
        <v>637</v>
      </c>
      <c r="F5566">
        <f t="shared" ca="1" si="520"/>
        <v>1</v>
      </c>
      <c r="G5566">
        <f t="shared" si="521"/>
        <v>1</v>
      </c>
      <c r="H5566">
        <f t="shared" si="522"/>
        <v>2</v>
      </c>
      <c r="I5566">
        <f t="shared" ca="1" si="523"/>
        <v>4</v>
      </c>
      <c r="J5566" t="str">
        <f t="shared" ca="1" si="524"/>
        <v>At Risk</v>
      </c>
    </row>
    <row r="5567" spans="1:10" x14ac:dyDescent="0.3">
      <c r="A5567" s="10" t="s">
        <v>5279</v>
      </c>
      <c r="B5567" s="2">
        <v>45438</v>
      </c>
      <c r="C5567">
        <v>1</v>
      </c>
      <c r="D5567">
        <v>2971.68</v>
      </c>
      <c r="E5567" s="11">
        <f t="shared" ca="1" si="525"/>
        <v>641</v>
      </c>
      <c r="F5567">
        <f t="shared" ca="1" si="520"/>
        <v>1</v>
      </c>
      <c r="G5567">
        <f t="shared" si="521"/>
        <v>1</v>
      </c>
      <c r="H5567">
        <f t="shared" si="522"/>
        <v>3</v>
      </c>
      <c r="I5567">
        <f t="shared" ca="1" si="523"/>
        <v>5</v>
      </c>
      <c r="J5567" t="str">
        <f t="shared" ca="1" si="524"/>
        <v>Loyal</v>
      </c>
    </row>
    <row r="5568" spans="1:10" x14ac:dyDescent="0.3">
      <c r="A5568" s="10" t="s">
        <v>4571</v>
      </c>
      <c r="B5568" s="2">
        <v>45653</v>
      </c>
      <c r="C5568">
        <v>2</v>
      </c>
      <c r="D5568">
        <v>3208.23</v>
      </c>
      <c r="E5568" s="11">
        <f t="shared" ca="1" si="525"/>
        <v>426</v>
      </c>
      <c r="F5568">
        <f t="shared" ca="1" si="520"/>
        <v>1</v>
      </c>
      <c r="G5568">
        <f t="shared" si="521"/>
        <v>2</v>
      </c>
      <c r="H5568">
        <f t="shared" si="522"/>
        <v>3</v>
      </c>
      <c r="I5568">
        <f t="shared" ca="1" si="523"/>
        <v>6</v>
      </c>
      <c r="J5568" t="str">
        <f t="shared" ca="1" si="524"/>
        <v>Loyal</v>
      </c>
    </row>
    <row r="5569" spans="1:10" x14ac:dyDescent="0.3">
      <c r="A5569" s="10" t="s">
        <v>3504</v>
      </c>
      <c r="B5569" s="2">
        <v>45608</v>
      </c>
      <c r="C5569">
        <v>2</v>
      </c>
      <c r="D5569">
        <v>328.62</v>
      </c>
      <c r="E5569" s="11">
        <f t="shared" ca="1" si="525"/>
        <v>471</v>
      </c>
      <c r="F5569">
        <f t="shared" ca="1" si="520"/>
        <v>1</v>
      </c>
      <c r="G5569">
        <f t="shared" si="521"/>
        <v>2</v>
      </c>
      <c r="H5569">
        <f t="shared" si="522"/>
        <v>1</v>
      </c>
      <c r="I5569">
        <f t="shared" ca="1" si="523"/>
        <v>4</v>
      </c>
      <c r="J5569" t="str">
        <f t="shared" ca="1" si="524"/>
        <v>At Risk</v>
      </c>
    </row>
    <row r="5570" spans="1:10" x14ac:dyDescent="0.3">
      <c r="A5570" s="10" t="s">
        <v>4034</v>
      </c>
      <c r="B5570" s="2">
        <v>45634</v>
      </c>
      <c r="C5570">
        <v>1</v>
      </c>
      <c r="D5570">
        <v>304.82</v>
      </c>
      <c r="E5570" s="11">
        <f t="shared" ca="1" si="525"/>
        <v>445</v>
      </c>
      <c r="F5570">
        <f t="shared" ca="1" si="520"/>
        <v>1</v>
      </c>
      <c r="G5570">
        <f t="shared" si="521"/>
        <v>1</v>
      </c>
      <c r="H5570">
        <f t="shared" si="522"/>
        <v>1</v>
      </c>
      <c r="I5570">
        <f t="shared" ca="1" si="523"/>
        <v>3</v>
      </c>
      <c r="J5570" t="str">
        <f t="shared" ca="1" si="524"/>
        <v>Lost</v>
      </c>
    </row>
    <row r="5571" spans="1:10" x14ac:dyDescent="0.3">
      <c r="A5571" s="10" t="s">
        <v>5256</v>
      </c>
      <c r="B5571" s="2">
        <v>45628</v>
      </c>
      <c r="C5571">
        <v>1</v>
      </c>
      <c r="D5571">
        <v>166.08</v>
      </c>
      <c r="E5571" s="11">
        <f t="shared" ca="1" si="525"/>
        <v>451</v>
      </c>
      <c r="F5571">
        <f t="shared" ref="F5571:F5634" ca="1" si="526">_xlfn.IFS(E5571&lt;100,3,E5571&lt;=200,2,E5571&gt;200,1)</f>
        <v>1</v>
      </c>
      <c r="G5571">
        <f t="shared" ref="G5571:G5634" si="527">_xlfn.IFS(C5571&gt;=3,3,C5571=2,2,C5571=1,1)</f>
        <v>1</v>
      </c>
      <c r="H5571">
        <f t="shared" ref="H5571:H5634" si="528">_xlfn.IFS(D5571&gt;=2000,3,D5571&gt;=1000,2,D5571&lt;1000,1)</f>
        <v>1</v>
      </c>
      <c r="I5571">
        <f t="shared" ref="I5571:I5634" ca="1" si="529">F5571+G5571+H5571</f>
        <v>3</v>
      </c>
      <c r="J5571" t="str">
        <f t="shared" ref="J5571:J5634" ca="1" si="530">_xlfn.IFS(I5571&gt;=7,"Champion",I5571&gt;=5,"Loyal",I5571&gt;=4,"At Risk",I5571&lt;4,"Lost")</f>
        <v>Lost</v>
      </c>
    </row>
    <row r="5572" spans="1:10" x14ac:dyDescent="0.3">
      <c r="A5572" s="10" t="s">
        <v>5208</v>
      </c>
      <c r="B5572" s="2">
        <v>45576</v>
      </c>
      <c r="C5572">
        <v>1</v>
      </c>
      <c r="D5572">
        <v>82.68</v>
      </c>
      <c r="E5572" s="11">
        <f t="shared" ca="1" si="525"/>
        <v>503</v>
      </c>
      <c r="F5572">
        <f t="shared" ca="1" si="526"/>
        <v>1</v>
      </c>
      <c r="G5572">
        <f t="shared" si="527"/>
        <v>1</v>
      </c>
      <c r="H5572">
        <f t="shared" si="528"/>
        <v>1</v>
      </c>
      <c r="I5572">
        <f t="shared" ca="1" si="529"/>
        <v>3</v>
      </c>
      <c r="J5572" t="str">
        <f t="shared" ca="1" si="530"/>
        <v>Lost</v>
      </c>
    </row>
    <row r="5573" spans="1:10" x14ac:dyDescent="0.3">
      <c r="A5573" s="10" t="s">
        <v>4591</v>
      </c>
      <c r="B5573" s="2">
        <v>45522</v>
      </c>
      <c r="C5573">
        <v>2</v>
      </c>
      <c r="D5573">
        <v>1841.79</v>
      </c>
      <c r="E5573" s="11">
        <f t="shared" ref="E5573:E5636" ca="1" si="531">TODAY()-B5573</f>
        <v>557</v>
      </c>
      <c r="F5573">
        <f t="shared" ca="1" si="526"/>
        <v>1</v>
      </c>
      <c r="G5573">
        <f t="shared" si="527"/>
        <v>2</v>
      </c>
      <c r="H5573">
        <f t="shared" si="528"/>
        <v>2</v>
      </c>
      <c r="I5573">
        <f t="shared" ca="1" si="529"/>
        <v>5</v>
      </c>
      <c r="J5573" t="str">
        <f t="shared" ca="1" si="530"/>
        <v>Loyal</v>
      </c>
    </row>
    <row r="5574" spans="1:10" x14ac:dyDescent="0.3">
      <c r="A5574" s="10" t="s">
        <v>3213</v>
      </c>
      <c r="B5574" s="2">
        <v>45516</v>
      </c>
      <c r="C5574">
        <v>1</v>
      </c>
      <c r="D5574">
        <v>630.28</v>
      </c>
      <c r="E5574" s="11">
        <f t="shared" ca="1" si="531"/>
        <v>563</v>
      </c>
      <c r="F5574">
        <f t="shared" ca="1" si="526"/>
        <v>1</v>
      </c>
      <c r="G5574">
        <f t="shared" si="527"/>
        <v>1</v>
      </c>
      <c r="H5574">
        <f t="shared" si="528"/>
        <v>1</v>
      </c>
      <c r="I5574">
        <f t="shared" ca="1" si="529"/>
        <v>3</v>
      </c>
      <c r="J5574" t="str">
        <f t="shared" ca="1" si="530"/>
        <v>Lost</v>
      </c>
    </row>
    <row r="5575" spans="1:10" x14ac:dyDescent="0.3">
      <c r="A5575" s="10" t="s">
        <v>1898</v>
      </c>
      <c r="B5575" s="2">
        <v>45499</v>
      </c>
      <c r="C5575">
        <v>3</v>
      </c>
      <c r="D5575">
        <v>3543.37</v>
      </c>
      <c r="E5575" s="11">
        <f t="shared" ca="1" si="531"/>
        <v>580</v>
      </c>
      <c r="F5575">
        <f t="shared" ca="1" si="526"/>
        <v>1</v>
      </c>
      <c r="G5575">
        <f t="shared" si="527"/>
        <v>3</v>
      </c>
      <c r="H5575">
        <f t="shared" si="528"/>
        <v>3</v>
      </c>
      <c r="I5575">
        <f t="shared" ca="1" si="529"/>
        <v>7</v>
      </c>
      <c r="J5575" t="str">
        <f t="shared" ca="1" si="530"/>
        <v>Champion</v>
      </c>
    </row>
    <row r="5576" spans="1:10" x14ac:dyDescent="0.3">
      <c r="A5576" s="10" t="s">
        <v>5448</v>
      </c>
      <c r="B5576" s="2">
        <v>45470</v>
      </c>
      <c r="C5576">
        <v>1</v>
      </c>
      <c r="D5576">
        <v>2174.5500000000002</v>
      </c>
      <c r="E5576" s="11">
        <f t="shared" ca="1" si="531"/>
        <v>609</v>
      </c>
      <c r="F5576">
        <f t="shared" ca="1" si="526"/>
        <v>1</v>
      </c>
      <c r="G5576">
        <f t="shared" si="527"/>
        <v>1</v>
      </c>
      <c r="H5576">
        <f t="shared" si="528"/>
        <v>3</v>
      </c>
      <c r="I5576">
        <f t="shared" ca="1" si="529"/>
        <v>5</v>
      </c>
      <c r="J5576" t="str">
        <f t="shared" ca="1" si="530"/>
        <v>Loyal</v>
      </c>
    </row>
    <row r="5577" spans="1:10" x14ac:dyDescent="0.3">
      <c r="A5577" s="10" t="s">
        <v>3225</v>
      </c>
      <c r="B5577" s="2">
        <v>45624</v>
      </c>
      <c r="C5577">
        <v>1</v>
      </c>
      <c r="D5577">
        <v>1761.72</v>
      </c>
      <c r="E5577" s="11">
        <f t="shared" ca="1" si="531"/>
        <v>455</v>
      </c>
      <c r="F5577">
        <f t="shared" ca="1" si="526"/>
        <v>1</v>
      </c>
      <c r="G5577">
        <f t="shared" si="527"/>
        <v>1</v>
      </c>
      <c r="H5577">
        <f t="shared" si="528"/>
        <v>2</v>
      </c>
      <c r="I5577">
        <f t="shared" ca="1" si="529"/>
        <v>4</v>
      </c>
      <c r="J5577" t="str">
        <f t="shared" ca="1" si="530"/>
        <v>At Risk</v>
      </c>
    </row>
    <row r="5578" spans="1:10" x14ac:dyDescent="0.3">
      <c r="A5578" s="10" t="s">
        <v>928</v>
      </c>
      <c r="B5578" s="2">
        <v>45596</v>
      </c>
      <c r="C5578">
        <v>4</v>
      </c>
      <c r="D5578">
        <v>3037.38</v>
      </c>
      <c r="E5578" s="11">
        <f t="shared" ca="1" si="531"/>
        <v>483</v>
      </c>
      <c r="F5578">
        <f t="shared" ca="1" si="526"/>
        <v>1</v>
      </c>
      <c r="G5578">
        <f t="shared" si="527"/>
        <v>3</v>
      </c>
      <c r="H5578">
        <f t="shared" si="528"/>
        <v>3</v>
      </c>
      <c r="I5578">
        <f t="shared" ca="1" si="529"/>
        <v>7</v>
      </c>
      <c r="J5578" t="str">
        <f t="shared" ca="1" si="530"/>
        <v>Champion</v>
      </c>
    </row>
    <row r="5579" spans="1:10" x14ac:dyDescent="0.3">
      <c r="A5579" s="10" t="s">
        <v>4260</v>
      </c>
      <c r="B5579" s="2">
        <v>45340</v>
      </c>
      <c r="C5579">
        <v>2</v>
      </c>
      <c r="D5579">
        <v>3166.84</v>
      </c>
      <c r="E5579" s="11">
        <f t="shared" ca="1" si="531"/>
        <v>739</v>
      </c>
      <c r="F5579">
        <f t="shared" ca="1" si="526"/>
        <v>1</v>
      </c>
      <c r="G5579">
        <f t="shared" si="527"/>
        <v>2</v>
      </c>
      <c r="H5579">
        <f t="shared" si="528"/>
        <v>3</v>
      </c>
      <c r="I5579">
        <f t="shared" ca="1" si="529"/>
        <v>6</v>
      </c>
      <c r="J5579" t="str">
        <f t="shared" ca="1" si="530"/>
        <v>Loyal</v>
      </c>
    </row>
    <row r="5580" spans="1:10" x14ac:dyDescent="0.3">
      <c r="A5580" s="10" t="s">
        <v>4268</v>
      </c>
      <c r="B5580" s="2">
        <v>45311</v>
      </c>
      <c r="C5580">
        <v>1</v>
      </c>
      <c r="D5580">
        <v>1325.04</v>
      </c>
      <c r="E5580" s="11">
        <f t="shared" ca="1" si="531"/>
        <v>768</v>
      </c>
      <c r="F5580">
        <f t="shared" ca="1" si="526"/>
        <v>1</v>
      </c>
      <c r="G5580">
        <f t="shared" si="527"/>
        <v>1</v>
      </c>
      <c r="H5580">
        <f t="shared" si="528"/>
        <v>2</v>
      </c>
      <c r="I5580">
        <f t="shared" ca="1" si="529"/>
        <v>4</v>
      </c>
      <c r="J5580" t="str">
        <f t="shared" ca="1" si="530"/>
        <v>At Risk</v>
      </c>
    </row>
    <row r="5581" spans="1:10" x14ac:dyDescent="0.3">
      <c r="A5581" s="10" t="s">
        <v>5684</v>
      </c>
      <c r="B5581" s="2">
        <v>45351</v>
      </c>
      <c r="C5581">
        <v>1</v>
      </c>
      <c r="D5581">
        <v>284.02999999999997</v>
      </c>
      <c r="E5581" s="11">
        <f t="shared" ca="1" si="531"/>
        <v>728</v>
      </c>
      <c r="F5581">
        <f t="shared" ca="1" si="526"/>
        <v>1</v>
      </c>
      <c r="G5581">
        <f t="shared" si="527"/>
        <v>1</v>
      </c>
      <c r="H5581">
        <f t="shared" si="528"/>
        <v>1</v>
      </c>
      <c r="I5581">
        <f t="shared" ca="1" si="529"/>
        <v>3</v>
      </c>
      <c r="J5581" t="str">
        <f t="shared" ca="1" si="530"/>
        <v>Lost</v>
      </c>
    </row>
    <row r="5582" spans="1:10" x14ac:dyDescent="0.3">
      <c r="A5582" s="10" t="s">
        <v>5826</v>
      </c>
      <c r="B5582" s="2">
        <v>45346</v>
      </c>
      <c r="C5582">
        <v>1</v>
      </c>
      <c r="D5582">
        <v>529.70000000000005</v>
      </c>
      <c r="E5582" s="11">
        <f t="shared" ca="1" si="531"/>
        <v>733</v>
      </c>
      <c r="F5582">
        <f t="shared" ca="1" si="526"/>
        <v>1</v>
      </c>
      <c r="G5582">
        <f t="shared" si="527"/>
        <v>1</v>
      </c>
      <c r="H5582">
        <f t="shared" si="528"/>
        <v>1</v>
      </c>
      <c r="I5582">
        <f t="shared" ca="1" si="529"/>
        <v>3</v>
      </c>
      <c r="J5582" t="str">
        <f t="shared" ca="1" si="530"/>
        <v>Lost</v>
      </c>
    </row>
    <row r="5583" spans="1:10" x14ac:dyDescent="0.3">
      <c r="A5583" s="10" t="s">
        <v>2687</v>
      </c>
      <c r="B5583" s="2">
        <v>45639</v>
      </c>
      <c r="C5583">
        <v>2</v>
      </c>
      <c r="D5583">
        <v>1355.57</v>
      </c>
      <c r="E5583" s="11">
        <f t="shared" ca="1" si="531"/>
        <v>440</v>
      </c>
      <c r="F5583">
        <f t="shared" ca="1" si="526"/>
        <v>1</v>
      </c>
      <c r="G5583">
        <f t="shared" si="527"/>
        <v>2</v>
      </c>
      <c r="H5583">
        <f t="shared" si="528"/>
        <v>2</v>
      </c>
      <c r="I5583">
        <f t="shared" ca="1" si="529"/>
        <v>5</v>
      </c>
      <c r="J5583" t="str">
        <f t="shared" ca="1" si="530"/>
        <v>Loyal</v>
      </c>
    </row>
    <row r="5584" spans="1:10" x14ac:dyDescent="0.3">
      <c r="A5584" s="10" t="s">
        <v>1971</v>
      </c>
      <c r="B5584" s="2">
        <v>45437</v>
      </c>
      <c r="C5584">
        <v>1</v>
      </c>
      <c r="D5584">
        <v>151.19</v>
      </c>
      <c r="E5584" s="11">
        <f t="shared" ca="1" si="531"/>
        <v>642</v>
      </c>
      <c r="F5584">
        <f t="shared" ca="1" si="526"/>
        <v>1</v>
      </c>
      <c r="G5584">
        <f t="shared" si="527"/>
        <v>1</v>
      </c>
      <c r="H5584">
        <f t="shared" si="528"/>
        <v>1</v>
      </c>
      <c r="I5584">
        <f t="shared" ca="1" si="529"/>
        <v>3</v>
      </c>
      <c r="J5584" t="str">
        <f t="shared" ca="1" si="530"/>
        <v>Lost</v>
      </c>
    </row>
    <row r="5585" spans="1:10" x14ac:dyDescent="0.3">
      <c r="A5585" s="10" t="s">
        <v>1341</v>
      </c>
      <c r="B5585" s="2">
        <v>45597</v>
      </c>
      <c r="C5585">
        <v>3</v>
      </c>
      <c r="D5585">
        <v>2741.69</v>
      </c>
      <c r="E5585" s="11">
        <f t="shared" ca="1" si="531"/>
        <v>482</v>
      </c>
      <c r="F5585">
        <f t="shared" ca="1" si="526"/>
        <v>1</v>
      </c>
      <c r="G5585">
        <f t="shared" si="527"/>
        <v>3</v>
      </c>
      <c r="H5585">
        <f t="shared" si="528"/>
        <v>3</v>
      </c>
      <c r="I5585">
        <f t="shared" ca="1" si="529"/>
        <v>7</v>
      </c>
      <c r="J5585" t="str">
        <f t="shared" ca="1" si="530"/>
        <v>Champion</v>
      </c>
    </row>
    <row r="5586" spans="1:10" x14ac:dyDescent="0.3">
      <c r="A5586" s="10" t="s">
        <v>3518</v>
      </c>
      <c r="B5586" s="2">
        <v>45535</v>
      </c>
      <c r="C5586">
        <v>1</v>
      </c>
      <c r="D5586">
        <v>3824.98</v>
      </c>
      <c r="E5586" s="11">
        <f t="shared" ca="1" si="531"/>
        <v>544</v>
      </c>
      <c r="F5586">
        <f t="shared" ca="1" si="526"/>
        <v>1</v>
      </c>
      <c r="G5586">
        <f t="shared" si="527"/>
        <v>1</v>
      </c>
      <c r="H5586">
        <f t="shared" si="528"/>
        <v>3</v>
      </c>
      <c r="I5586">
        <f t="shared" ca="1" si="529"/>
        <v>5</v>
      </c>
      <c r="J5586" t="str">
        <f t="shared" ca="1" si="530"/>
        <v>Loyal</v>
      </c>
    </row>
    <row r="5587" spans="1:10" x14ac:dyDescent="0.3">
      <c r="A5587" s="10" t="s">
        <v>2904</v>
      </c>
      <c r="B5587" s="2">
        <v>45452</v>
      </c>
      <c r="C5587">
        <v>2</v>
      </c>
      <c r="D5587">
        <v>582.29999999999995</v>
      </c>
      <c r="E5587" s="11">
        <f t="shared" ca="1" si="531"/>
        <v>627</v>
      </c>
      <c r="F5587">
        <f t="shared" ca="1" si="526"/>
        <v>1</v>
      </c>
      <c r="G5587">
        <f t="shared" si="527"/>
        <v>2</v>
      </c>
      <c r="H5587">
        <f t="shared" si="528"/>
        <v>1</v>
      </c>
      <c r="I5587">
        <f t="shared" ca="1" si="529"/>
        <v>4</v>
      </c>
      <c r="J5587" t="str">
        <f t="shared" ca="1" si="530"/>
        <v>At Risk</v>
      </c>
    </row>
    <row r="5588" spans="1:10" x14ac:dyDescent="0.3">
      <c r="A5588" s="10" t="s">
        <v>3534</v>
      </c>
      <c r="B5588" s="2">
        <v>45309</v>
      </c>
      <c r="C5588">
        <v>1</v>
      </c>
      <c r="D5588">
        <v>1590.93</v>
      </c>
      <c r="E5588" s="11">
        <f t="shared" ca="1" si="531"/>
        <v>770</v>
      </c>
      <c r="F5588">
        <f t="shared" ca="1" si="526"/>
        <v>1</v>
      </c>
      <c r="G5588">
        <f t="shared" si="527"/>
        <v>1</v>
      </c>
      <c r="H5588">
        <f t="shared" si="528"/>
        <v>2</v>
      </c>
      <c r="I5588">
        <f t="shared" ca="1" si="529"/>
        <v>4</v>
      </c>
      <c r="J5588" t="str">
        <f t="shared" ca="1" si="530"/>
        <v>At Risk</v>
      </c>
    </row>
    <row r="5589" spans="1:10" x14ac:dyDescent="0.3">
      <c r="A5589" s="10" t="s">
        <v>687</v>
      </c>
      <c r="B5589" s="2">
        <v>45621</v>
      </c>
      <c r="C5589">
        <v>1</v>
      </c>
      <c r="D5589">
        <v>822.11</v>
      </c>
      <c r="E5589" s="11">
        <f t="shared" ca="1" si="531"/>
        <v>458</v>
      </c>
      <c r="F5589">
        <f t="shared" ca="1" si="526"/>
        <v>1</v>
      </c>
      <c r="G5589">
        <f t="shared" si="527"/>
        <v>1</v>
      </c>
      <c r="H5589">
        <f t="shared" si="528"/>
        <v>1</v>
      </c>
      <c r="I5589">
        <f t="shared" ca="1" si="529"/>
        <v>3</v>
      </c>
      <c r="J5589" t="str">
        <f t="shared" ca="1" si="530"/>
        <v>Lost</v>
      </c>
    </row>
    <row r="5590" spans="1:10" x14ac:dyDescent="0.3">
      <c r="A5590" s="10" t="s">
        <v>1321</v>
      </c>
      <c r="B5590" s="2">
        <v>45566</v>
      </c>
      <c r="C5590">
        <v>1</v>
      </c>
      <c r="D5590">
        <v>2389.31</v>
      </c>
      <c r="E5590" s="11">
        <f t="shared" ca="1" si="531"/>
        <v>513</v>
      </c>
      <c r="F5590">
        <f t="shared" ca="1" si="526"/>
        <v>1</v>
      </c>
      <c r="G5590">
        <f t="shared" si="527"/>
        <v>1</v>
      </c>
      <c r="H5590">
        <f t="shared" si="528"/>
        <v>3</v>
      </c>
      <c r="I5590">
        <f t="shared" ca="1" si="529"/>
        <v>5</v>
      </c>
      <c r="J5590" t="str">
        <f t="shared" ca="1" si="530"/>
        <v>Loyal</v>
      </c>
    </row>
    <row r="5591" spans="1:10" x14ac:dyDescent="0.3">
      <c r="A5591" s="10" t="s">
        <v>2154</v>
      </c>
      <c r="B5591" s="2">
        <v>45430</v>
      </c>
      <c r="C5591">
        <v>1</v>
      </c>
      <c r="D5591">
        <v>1084.08</v>
      </c>
      <c r="E5591" s="11">
        <f t="shared" ca="1" si="531"/>
        <v>649</v>
      </c>
      <c r="F5591">
        <f t="shared" ca="1" si="526"/>
        <v>1</v>
      </c>
      <c r="G5591">
        <f t="shared" si="527"/>
        <v>1</v>
      </c>
      <c r="H5591">
        <f t="shared" si="528"/>
        <v>2</v>
      </c>
      <c r="I5591">
        <f t="shared" ca="1" si="529"/>
        <v>4</v>
      </c>
      <c r="J5591" t="str">
        <f t="shared" ca="1" si="530"/>
        <v>At Risk</v>
      </c>
    </row>
    <row r="5592" spans="1:10" x14ac:dyDescent="0.3">
      <c r="A5592" s="10" t="s">
        <v>3494</v>
      </c>
      <c r="B5592" s="2">
        <v>45408</v>
      </c>
      <c r="C5592">
        <v>1</v>
      </c>
      <c r="D5592">
        <v>1331.33</v>
      </c>
      <c r="E5592" s="11">
        <f t="shared" ca="1" si="531"/>
        <v>671</v>
      </c>
      <c r="F5592">
        <f t="shared" ca="1" si="526"/>
        <v>1</v>
      </c>
      <c r="G5592">
        <f t="shared" si="527"/>
        <v>1</v>
      </c>
      <c r="H5592">
        <f t="shared" si="528"/>
        <v>2</v>
      </c>
      <c r="I5592">
        <f t="shared" ca="1" si="529"/>
        <v>4</v>
      </c>
      <c r="J5592" t="str">
        <f t="shared" ca="1" si="530"/>
        <v>At Risk</v>
      </c>
    </row>
    <row r="5593" spans="1:10" x14ac:dyDescent="0.3">
      <c r="A5593" s="10" t="s">
        <v>5354</v>
      </c>
      <c r="B5593" s="2">
        <v>45530</v>
      </c>
      <c r="C5593">
        <v>1</v>
      </c>
      <c r="D5593">
        <v>1411.46</v>
      </c>
      <c r="E5593" s="11">
        <f t="shared" ca="1" si="531"/>
        <v>549</v>
      </c>
      <c r="F5593">
        <f t="shared" ca="1" si="526"/>
        <v>1</v>
      </c>
      <c r="G5593">
        <f t="shared" si="527"/>
        <v>1</v>
      </c>
      <c r="H5593">
        <f t="shared" si="528"/>
        <v>2</v>
      </c>
      <c r="I5593">
        <f t="shared" ca="1" si="529"/>
        <v>4</v>
      </c>
      <c r="J5593" t="str">
        <f t="shared" ca="1" si="530"/>
        <v>At Risk</v>
      </c>
    </row>
    <row r="5594" spans="1:10" x14ac:dyDescent="0.3">
      <c r="A5594" s="10" t="s">
        <v>4610</v>
      </c>
      <c r="B5594" s="2">
        <v>45450</v>
      </c>
      <c r="C5594">
        <v>1</v>
      </c>
      <c r="D5594">
        <v>1573.41</v>
      </c>
      <c r="E5594" s="11">
        <f t="shared" ca="1" si="531"/>
        <v>629</v>
      </c>
      <c r="F5594">
        <f t="shared" ca="1" si="526"/>
        <v>1</v>
      </c>
      <c r="G5594">
        <f t="shared" si="527"/>
        <v>1</v>
      </c>
      <c r="H5594">
        <f t="shared" si="528"/>
        <v>2</v>
      </c>
      <c r="I5594">
        <f t="shared" ca="1" si="529"/>
        <v>4</v>
      </c>
      <c r="J5594" t="str">
        <f t="shared" ca="1" si="530"/>
        <v>At Risk</v>
      </c>
    </row>
    <row r="5595" spans="1:10" x14ac:dyDescent="0.3">
      <c r="A5595" s="10" t="s">
        <v>2777</v>
      </c>
      <c r="B5595" s="2">
        <v>45639</v>
      </c>
      <c r="C5595">
        <v>3</v>
      </c>
      <c r="D5595">
        <v>2419.86</v>
      </c>
      <c r="E5595" s="11">
        <f t="shared" ca="1" si="531"/>
        <v>440</v>
      </c>
      <c r="F5595">
        <f t="shared" ca="1" si="526"/>
        <v>1</v>
      </c>
      <c r="G5595">
        <f t="shared" si="527"/>
        <v>3</v>
      </c>
      <c r="H5595">
        <f t="shared" si="528"/>
        <v>3</v>
      </c>
      <c r="I5595">
        <f t="shared" ca="1" si="529"/>
        <v>7</v>
      </c>
      <c r="J5595" t="str">
        <f t="shared" ca="1" si="530"/>
        <v>Champion</v>
      </c>
    </row>
    <row r="5596" spans="1:10" x14ac:dyDescent="0.3">
      <c r="A5596" s="10" t="s">
        <v>3833</v>
      </c>
      <c r="B5596" s="2">
        <v>45603</v>
      </c>
      <c r="C5596">
        <v>2</v>
      </c>
      <c r="D5596">
        <v>1990.34</v>
      </c>
      <c r="E5596" s="11">
        <f t="shared" ca="1" si="531"/>
        <v>476</v>
      </c>
      <c r="F5596">
        <f t="shared" ca="1" si="526"/>
        <v>1</v>
      </c>
      <c r="G5596">
        <f t="shared" si="527"/>
        <v>2</v>
      </c>
      <c r="H5596">
        <f t="shared" si="528"/>
        <v>2</v>
      </c>
      <c r="I5596">
        <f t="shared" ca="1" si="529"/>
        <v>5</v>
      </c>
      <c r="J5596" t="str">
        <f t="shared" ca="1" si="530"/>
        <v>Loyal</v>
      </c>
    </row>
    <row r="5597" spans="1:10" x14ac:dyDescent="0.3">
      <c r="A5597" s="10" t="s">
        <v>2031</v>
      </c>
      <c r="B5597" s="2">
        <v>45644</v>
      </c>
      <c r="C5597">
        <v>2</v>
      </c>
      <c r="D5597">
        <v>2591.6999999999998</v>
      </c>
      <c r="E5597" s="11">
        <f t="shared" ca="1" si="531"/>
        <v>435</v>
      </c>
      <c r="F5597">
        <f t="shared" ca="1" si="526"/>
        <v>1</v>
      </c>
      <c r="G5597">
        <f t="shared" si="527"/>
        <v>2</v>
      </c>
      <c r="H5597">
        <f t="shared" si="528"/>
        <v>3</v>
      </c>
      <c r="I5597">
        <f t="shared" ca="1" si="529"/>
        <v>6</v>
      </c>
      <c r="J5597" t="str">
        <f t="shared" ca="1" si="530"/>
        <v>Loyal</v>
      </c>
    </row>
    <row r="5598" spans="1:10" x14ac:dyDescent="0.3">
      <c r="A5598" s="10" t="s">
        <v>1021</v>
      </c>
      <c r="B5598" s="2">
        <v>45442</v>
      </c>
      <c r="C5598">
        <v>1</v>
      </c>
      <c r="D5598">
        <v>1381.32</v>
      </c>
      <c r="E5598" s="11">
        <f t="shared" ca="1" si="531"/>
        <v>637</v>
      </c>
      <c r="F5598">
        <f t="shared" ca="1" si="526"/>
        <v>1</v>
      </c>
      <c r="G5598">
        <f t="shared" si="527"/>
        <v>1</v>
      </c>
      <c r="H5598">
        <f t="shared" si="528"/>
        <v>2</v>
      </c>
      <c r="I5598">
        <f t="shared" ca="1" si="529"/>
        <v>4</v>
      </c>
      <c r="J5598" t="str">
        <f t="shared" ca="1" si="530"/>
        <v>At Risk</v>
      </c>
    </row>
    <row r="5599" spans="1:10" x14ac:dyDescent="0.3">
      <c r="A5599" s="10" t="s">
        <v>3194</v>
      </c>
      <c r="B5599" s="2">
        <v>45631</v>
      </c>
      <c r="C5599">
        <v>3</v>
      </c>
      <c r="D5599">
        <v>6547.24</v>
      </c>
      <c r="E5599" s="11">
        <f t="shared" ca="1" si="531"/>
        <v>448</v>
      </c>
      <c r="F5599">
        <f t="shared" ca="1" si="526"/>
        <v>1</v>
      </c>
      <c r="G5599">
        <f t="shared" si="527"/>
        <v>3</v>
      </c>
      <c r="H5599">
        <f t="shared" si="528"/>
        <v>3</v>
      </c>
      <c r="I5599">
        <f t="shared" ca="1" si="529"/>
        <v>7</v>
      </c>
      <c r="J5599" t="str">
        <f t="shared" ca="1" si="530"/>
        <v>Champion</v>
      </c>
    </row>
    <row r="5600" spans="1:10" x14ac:dyDescent="0.3">
      <c r="A5600" s="10" t="s">
        <v>1910</v>
      </c>
      <c r="B5600" s="2">
        <v>45326</v>
      </c>
      <c r="C5600">
        <v>2</v>
      </c>
      <c r="D5600">
        <v>1207.82</v>
      </c>
      <c r="E5600" s="11">
        <f t="shared" ca="1" si="531"/>
        <v>753</v>
      </c>
      <c r="F5600">
        <f t="shared" ca="1" si="526"/>
        <v>1</v>
      </c>
      <c r="G5600">
        <f t="shared" si="527"/>
        <v>2</v>
      </c>
      <c r="H5600">
        <f t="shared" si="528"/>
        <v>2</v>
      </c>
      <c r="I5600">
        <f t="shared" ca="1" si="529"/>
        <v>5</v>
      </c>
      <c r="J5600" t="str">
        <f t="shared" ca="1" si="530"/>
        <v>Loyal</v>
      </c>
    </row>
    <row r="5601" spans="1:10" x14ac:dyDescent="0.3">
      <c r="A5601" s="10" t="s">
        <v>2988</v>
      </c>
      <c r="B5601" s="2">
        <v>45344</v>
      </c>
      <c r="C5601">
        <v>2</v>
      </c>
      <c r="D5601">
        <v>2061.73</v>
      </c>
      <c r="E5601" s="11">
        <f t="shared" ca="1" si="531"/>
        <v>735</v>
      </c>
      <c r="F5601">
        <f t="shared" ca="1" si="526"/>
        <v>1</v>
      </c>
      <c r="G5601">
        <f t="shared" si="527"/>
        <v>2</v>
      </c>
      <c r="H5601">
        <f t="shared" si="528"/>
        <v>3</v>
      </c>
      <c r="I5601">
        <f t="shared" ca="1" si="529"/>
        <v>6</v>
      </c>
      <c r="J5601" t="str">
        <f t="shared" ca="1" si="530"/>
        <v>Loyal</v>
      </c>
    </row>
    <row r="5602" spans="1:10" x14ac:dyDescent="0.3">
      <c r="A5602" s="10" t="s">
        <v>220</v>
      </c>
      <c r="B5602" s="2">
        <v>45655</v>
      </c>
      <c r="C5602">
        <v>3</v>
      </c>
      <c r="D5602">
        <v>5588.51</v>
      </c>
      <c r="E5602" s="11">
        <f t="shared" ca="1" si="531"/>
        <v>424</v>
      </c>
      <c r="F5602">
        <f t="shared" ca="1" si="526"/>
        <v>1</v>
      </c>
      <c r="G5602">
        <f t="shared" si="527"/>
        <v>3</v>
      </c>
      <c r="H5602">
        <f t="shared" si="528"/>
        <v>3</v>
      </c>
      <c r="I5602">
        <f t="shared" ca="1" si="529"/>
        <v>7</v>
      </c>
      <c r="J5602" t="str">
        <f t="shared" ca="1" si="530"/>
        <v>Champion</v>
      </c>
    </row>
    <row r="5603" spans="1:10" x14ac:dyDescent="0.3">
      <c r="A5603" s="10" t="s">
        <v>5414</v>
      </c>
      <c r="B5603" s="2">
        <v>45608</v>
      </c>
      <c r="C5603">
        <v>1</v>
      </c>
      <c r="D5603">
        <v>307.85000000000002</v>
      </c>
      <c r="E5603" s="11">
        <f t="shared" ca="1" si="531"/>
        <v>471</v>
      </c>
      <c r="F5603">
        <f t="shared" ca="1" si="526"/>
        <v>1</v>
      </c>
      <c r="G5603">
        <f t="shared" si="527"/>
        <v>1</v>
      </c>
      <c r="H5603">
        <f t="shared" si="528"/>
        <v>1</v>
      </c>
      <c r="I5603">
        <f t="shared" ca="1" si="529"/>
        <v>3</v>
      </c>
      <c r="J5603" t="str">
        <f t="shared" ca="1" si="530"/>
        <v>Lost</v>
      </c>
    </row>
    <row r="5604" spans="1:10" x14ac:dyDescent="0.3">
      <c r="A5604" s="10" t="s">
        <v>2250</v>
      </c>
      <c r="B5604" s="2">
        <v>45470</v>
      </c>
      <c r="C5604">
        <v>2</v>
      </c>
      <c r="D5604">
        <v>1480.88</v>
      </c>
      <c r="E5604" s="11">
        <f t="shared" ca="1" si="531"/>
        <v>609</v>
      </c>
      <c r="F5604">
        <f t="shared" ca="1" si="526"/>
        <v>1</v>
      </c>
      <c r="G5604">
        <f t="shared" si="527"/>
        <v>2</v>
      </c>
      <c r="H5604">
        <f t="shared" si="528"/>
        <v>2</v>
      </c>
      <c r="I5604">
        <f t="shared" ca="1" si="529"/>
        <v>5</v>
      </c>
      <c r="J5604" t="str">
        <f t="shared" ca="1" si="530"/>
        <v>Loyal</v>
      </c>
    </row>
    <row r="5605" spans="1:10" x14ac:dyDescent="0.3">
      <c r="A5605" s="10" t="s">
        <v>3560</v>
      </c>
      <c r="B5605" s="2">
        <v>45347</v>
      </c>
      <c r="C5605">
        <v>1</v>
      </c>
      <c r="D5605">
        <v>2483.62</v>
      </c>
      <c r="E5605" s="11">
        <f t="shared" ca="1" si="531"/>
        <v>732</v>
      </c>
      <c r="F5605">
        <f t="shared" ca="1" si="526"/>
        <v>1</v>
      </c>
      <c r="G5605">
        <f t="shared" si="527"/>
        <v>1</v>
      </c>
      <c r="H5605">
        <f t="shared" si="528"/>
        <v>3</v>
      </c>
      <c r="I5605">
        <f t="shared" ca="1" si="529"/>
        <v>5</v>
      </c>
      <c r="J5605" t="str">
        <f t="shared" ca="1" si="530"/>
        <v>Loyal</v>
      </c>
    </row>
    <row r="5606" spans="1:10" x14ac:dyDescent="0.3">
      <c r="A5606" s="10" t="s">
        <v>3570</v>
      </c>
      <c r="B5606" s="2">
        <v>45576</v>
      </c>
      <c r="C5606">
        <v>1</v>
      </c>
      <c r="D5606">
        <v>1051.32</v>
      </c>
      <c r="E5606" s="11">
        <f t="shared" ca="1" si="531"/>
        <v>503</v>
      </c>
      <c r="F5606">
        <f t="shared" ca="1" si="526"/>
        <v>1</v>
      </c>
      <c r="G5606">
        <f t="shared" si="527"/>
        <v>1</v>
      </c>
      <c r="H5606">
        <f t="shared" si="528"/>
        <v>2</v>
      </c>
      <c r="I5606">
        <f t="shared" ca="1" si="529"/>
        <v>4</v>
      </c>
      <c r="J5606" t="str">
        <f t="shared" ca="1" si="530"/>
        <v>At Risk</v>
      </c>
    </row>
    <row r="5607" spans="1:10" x14ac:dyDescent="0.3">
      <c r="A5607" s="10" t="s">
        <v>4110</v>
      </c>
      <c r="B5607" s="2">
        <v>45581</v>
      </c>
      <c r="C5607">
        <v>1</v>
      </c>
      <c r="D5607">
        <v>826.81</v>
      </c>
      <c r="E5607" s="11">
        <f t="shared" ca="1" si="531"/>
        <v>498</v>
      </c>
      <c r="F5607">
        <f t="shared" ca="1" si="526"/>
        <v>1</v>
      </c>
      <c r="G5607">
        <f t="shared" si="527"/>
        <v>1</v>
      </c>
      <c r="H5607">
        <f t="shared" si="528"/>
        <v>1</v>
      </c>
      <c r="I5607">
        <f t="shared" ca="1" si="529"/>
        <v>3</v>
      </c>
      <c r="J5607" t="str">
        <f t="shared" ca="1" si="530"/>
        <v>Lost</v>
      </c>
    </row>
    <row r="5608" spans="1:10" x14ac:dyDescent="0.3">
      <c r="A5608" s="10" t="s">
        <v>2551</v>
      </c>
      <c r="B5608" s="2">
        <v>45449</v>
      </c>
      <c r="C5608">
        <v>4</v>
      </c>
      <c r="D5608">
        <v>7255.35</v>
      </c>
      <c r="E5608" s="11">
        <f t="shared" ca="1" si="531"/>
        <v>630</v>
      </c>
      <c r="F5608">
        <f t="shared" ca="1" si="526"/>
        <v>1</v>
      </c>
      <c r="G5608">
        <f t="shared" si="527"/>
        <v>3</v>
      </c>
      <c r="H5608">
        <f t="shared" si="528"/>
        <v>3</v>
      </c>
      <c r="I5608">
        <f t="shared" ca="1" si="529"/>
        <v>7</v>
      </c>
      <c r="J5608" t="str">
        <f t="shared" ca="1" si="530"/>
        <v>Champion</v>
      </c>
    </row>
    <row r="5609" spans="1:10" x14ac:dyDescent="0.3">
      <c r="A5609" s="10" t="s">
        <v>5416</v>
      </c>
      <c r="B5609" s="2">
        <v>45590</v>
      </c>
      <c r="C5609">
        <v>1</v>
      </c>
      <c r="D5609">
        <v>660.28</v>
      </c>
      <c r="E5609" s="11">
        <f t="shared" ca="1" si="531"/>
        <v>489</v>
      </c>
      <c r="F5609">
        <f t="shared" ca="1" si="526"/>
        <v>1</v>
      </c>
      <c r="G5609">
        <f t="shared" si="527"/>
        <v>1</v>
      </c>
      <c r="H5609">
        <f t="shared" si="528"/>
        <v>1</v>
      </c>
      <c r="I5609">
        <f t="shared" ca="1" si="529"/>
        <v>3</v>
      </c>
      <c r="J5609" t="str">
        <f t="shared" ca="1" si="530"/>
        <v>Lost</v>
      </c>
    </row>
    <row r="5610" spans="1:10" x14ac:dyDescent="0.3">
      <c r="A5610" s="10" t="s">
        <v>3669</v>
      </c>
      <c r="B5610" s="2">
        <v>45397</v>
      </c>
      <c r="C5610">
        <v>1</v>
      </c>
      <c r="D5610">
        <v>1677.2</v>
      </c>
      <c r="E5610" s="11">
        <f t="shared" ca="1" si="531"/>
        <v>682</v>
      </c>
      <c r="F5610">
        <f t="shared" ca="1" si="526"/>
        <v>1</v>
      </c>
      <c r="G5610">
        <f t="shared" si="527"/>
        <v>1</v>
      </c>
      <c r="H5610">
        <f t="shared" si="528"/>
        <v>2</v>
      </c>
      <c r="I5610">
        <f t="shared" ca="1" si="529"/>
        <v>4</v>
      </c>
      <c r="J5610" t="str">
        <f t="shared" ca="1" si="530"/>
        <v>At Risk</v>
      </c>
    </row>
    <row r="5611" spans="1:10" x14ac:dyDescent="0.3">
      <c r="A5611" s="10" t="s">
        <v>411</v>
      </c>
      <c r="B5611" s="2">
        <v>45357</v>
      </c>
      <c r="C5611">
        <v>1</v>
      </c>
      <c r="D5611">
        <v>231.7</v>
      </c>
      <c r="E5611" s="11">
        <f t="shared" ca="1" si="531"/>
        <v>722</v>
      </c>
      <c r="F5611">
        <f t="shared" ca="1" si="526"/>
        <v>1</v>
      </c>
      <c r="G5611">
        <f t="shared" si="527"/>
        <v>1</v>
      </c>
      <c r="H5611">
        <f t="shared" si="528"/>
        <v>1</v>
      </c>
      <c r="I5611">
        <f t="shared" ca="1" si="529"/>
        <v>3</v>
      </c>
      <c r="J5611" t="str">
        <f t="shared" ca="1" si="530"/>
        <v>Lost</v>
      </c>
    </row>
    <row r="5612" spans="1:10" x14ac:dyDescent="0.3">
      <c r="A5612" s="10" t="s">
        <v>390</v>
      </c>
      <c r="B5612" s="2">
        <v>45598</v>
      </c>
      <c r="C5612">
        <v>5</v>
      </c>
      <c r="D5612">
        <v>7445.1899999999987</v>
      </c>
      <c r="E5612" s="11">
        <f t="shared" ca="1" si="531"/>
        <v>481</v>
      </c>
      <c r="F5612">
        <f t="shared" ca="1" si="526"/>
        <v>1</v>
      </c>
      <c r="G5612">
        <f t="shared" si="527"/>
        <v>3</v>
      </c>
      <c r="H5612">
        <f t="shared" si="528"/>
        <v>3</v>
      </c>
      <c r="I5612">
        <f t="shared" ca="1" si="529"/>
        <v>7</v>
      </c>
      <c r="J5612" t="str">
        <f t="shared" ca="1" si="530"/>
        <v>Champion</v>
      </c>
    </row>
    <row r="5613" spans="1:10" x14ac:dyDescent="0.3">
      <c r="A5613" s="10" t="s">
        <v>549</v>
      </c>
      <c r="B5613" s="2">
        <v>45616</v>
      </c>
      <c r="C5613">
        <v>2</v>
      </c>
      <c r="D5613">
        <v>8424.84</v>
      </c>
      <c r="E5613" s="11">
        <f t="shared" ca="1" si="531"/>
        <v>463</v>
      </c>
      <c r="F5613">
        <f t="shared" ca="1" si="526"/>
        <v>1</v>
      </c>
      <c r="G5613">
        <f t="shared" si="527"/>
        <v>2</v>
      </c>
      <c r="H5613">
        <f t="shared" si="528"/>
        <v>3</v>
      </c>
      <c r="I5613">
        <f t="shared" ca="1" si="529"/>
        <v>6</v>
      </c>
      <c r="J5613" t="str">
        <f t="shared" ca="1" si="530"/>
        <v>Loyal</v>
      </c>
    </row>
    <row r="5614" spans="1:10" x14ac:dyDescent="0.3">
      <c r="A5614" s="10" t="s">
        <v>4336</v>
      </c>
      <c r="B5614" s="2">
        <v>45488</v>
      </c>
      <c r="C5614">
        <v>2</v>
      </c>
      <c r="D5614">
        <v>1973.82</v>
      </c>
      <c r="E5614" s="11">
        <f t="shared" ca="1" si="531"/>
        <v>591</v>
      </c>
      <c r="F5614">
        <f t="shared" ca="1" si="526"/>
        <v>1</v>
      </c>
      <c r="G5614">
        <f t="shared" si="527"/>
        <v>2</v>
      </c>
      <c r="H5614">
        <f t="shared" si="528"/>
        <v>2</v>
      </c>
      <c r="I5614">
        <f t="shared" ca="1" si="529"/>
        <v>5</v>
      </c>
      <c r="J5614" t="str">
        <f t="shared" ca="1" si="530"/>
        <v>Loyal</v>
      </c>
    </row>
    <row r="5615" spans="1:10" x14ac:dyDescent="0.3">
      <c r="A5615" s="10" t="s">
        <v>343</v>
      </c>
      <c r="B5615" s="2">
        <v>45632</v>
      </c>
      <c r="C5615">
        <v>2</v>
      </c>
      <c r="D5615">
        <v>1946.6399999999999</v>
      </c>
      <c r="E5615" s="11">
        <f t="shared" ca="1" si="531"/>
        <v>447</v>
      </c>
      <c r="F5615">
        <f t="shared" ca="1" si="526"/>
        <v>1</v>
      </c>
      <c r="G5615">
        <f t="shared" si="527"/>
        <v>2</v>
      </c>
      <c r="H5615">
        <f t="shared" si="528"/>
        <v>2</v>
      </c>
      <c r="I5615">
        <f t="shared" ca="1" si="529"/>
        <v>5</v>
      </c>
      <c r="J5615" t="str">
        <f t="shared" ca="1" si="530"/>
        <v>Loyal</v>
      </c>
    </row>
    <row r="5616" spans="1:10" x14ac:dyDescent="0.3">
      <c r="A5616" s="10" t="s">
        <v>4540</v>
      </c>
      <c r="B5616" s="2">
        <v>45574</v>
      </c>
      <c r="C5616">
        <v>1</v>
      </c>
      <c r="D5616">
        <v>956.3</v>
      </c>
      <c r="E5616" s="11">
        <f t="shared" ca="1" si="531"/>
        <v>505</v>
      </c>
      <c r="F5616">
        <f t="shared" ca="1" si="526"/>
        <v>1</v>
      </c>
      <c r="G5616">
        <f t="shared" si="527"/>
        <v>1</v>
      </c>
      <c r="H5616">
        <f t="shared" si="528"/>
        <v>1</v>
      </c>
      <c r="I5616">
        <f t="shared" ca="1" si="529"/>
        <v>3</v>
      </c>
      <c r="J5616" t="str">
        <f t="shared" ca="1" si="530"/>
        <v>Lost</v>
      </c>
    </row>
    <row r="5617" spans="1:10" x14ac:dyDescent="0.3">
      <c r="A5617" s="10" t="s">
        <v>891</v>
      </c>
      <c r="B5617" s="2">
        <v>45412</v>
      </c>
      <c r="C5617">
        <v>1</v>
      </c>
      <c r="D5617">
        <v>943.16</v>
      </c>
      <c r="E5617" s="11">
        <f t="shared" ca="1" si="531"/>
        <v>667</v>
      </c>
      <c r="F5617">
        <f t="shared" ca="1" si="526"/>
        <v>1</v>
      </c>
      <c r="G5617">
        <f t="shared" si="527"/>
        <v>1</v>
      </c>
      <c r="H5617">
        <f t="shared" si="528"/>
        <v>1</v>
      </c>
      <c r="I5617">
        <f t="shared" ca="1" si="529"/>
        <v>3</v>
      </c>
      <c r="J5617" t="str">
        <f t="shared" ca="1" si="530"/>
        <v>Lost</v>
      </c>
    </row>
    <row r="5618" spans="1:10" x14ac:dyDescent="0.3">
      <c r="A5618" s="10" t="s">
        <v>815</v>
      </c>
      <c r="B5618" s="2">
        <v>45605</v>
      </c>
      <c r="C5618">
        <v>1</v>
      </c>
      <c r="D5618">
        <v>1068.69</v>
      </c>
      <c r="E5618" s="11">
        <f t="shared" ca="1" si="531"/>
        <v>474</v>
      </c>
      <c r="F5618">
        <f t="shared" ca="1" si="526"/>
        <v>1</v>
      </c>
      <c r="G5618">
        <f t="shared" si="527"/>
        <v>1</v>
      </c>
      <c r="H5618">
        <f t="shared" si="528"/>
        <v>2</v>
      </c>
      <c r="I5618">
        <f t="shared" ca="1" si="529"/>
        <v>4</v>
      </c>
      <c r="J5618" t="str">
        <f t="shared" ca="1" si="530"/>
        <v>At Risk</v>
      </c>
    </row>
    <row r="5619" spans="1:10" x14ac:dyDescent="0.3">
      <c r="A5619" s="10" t="s">
        <v>5635</v>
      </c>
      <c r="B5619" s="2">
        <v>45564</v>
      </c>
      <c r="C5619">
        <v>1</v>
      </c>
      <c r="D5619">
        <v>679.61</v>
      </c>
      <c r="E5619" s="11">
        <f t="shared" ca="1" si="531"/>
        <v>515</v>
      </c>
      <c r="F5619">
        <f t="shared" ca="1" si="526"/>
        <v>1</v>
      </c>
      <c r="G5619">
        <f t="shared" si="527"/>
        <v>1</v>
      </c>
      <c r="H5619">
        <f t="shared" si="528"/>
        <v>1</v>
      </c>
      <c r="I5619">
        <f t="shared" ca="1" si="529"/>
        <v>3</v>
      </c>
      <c r="J5619" t="str">
        <f t="shared" ca="1" si="530"/>
        <v>Lost</v>
      </c>
    </row>
    <row r="5620" spans="1:10" x14ac:dyDescent="0.3">
      <c r="A5620" s="10" t="s">
        <v>4976</v>
      </c>
      <c r="B5620" s="2">
        <v>45301</v>
      </c>
      <c r="C5620">
        <v>1</v>
      </c>
      <c r="D5620">
        <v>2217.52</v>
      </c>
      <c r="E5620" s="11">
        <f t="shared" ca="1" si="531"/>
        <v>778</v>
      </c>
      <c r="F5620">
        <f t="shared" ca="1" si="526"/>
        <v>1</v>
      </c>
      <c r="G5620">
        <f t="shared" si="527"/>
        <v>1</v>
      </c>
      <c r="H5620">
        <f t="shared" si="528"/>
        <v>3</v>
      </c>
      <c r="I5620">
        <f t="shared" ca="1" si="529"/>
        <v>5</v>
      </c>
      <c r="J5620" t="str">
        <f t="shared" ca="1" si="530"/>
        <v>Loyal</v>
      </c>
    </row>
    <row r="5621" spans="1:10" x14ac:dyDescent="0.3">
      <c r="A5621" s="10" t="s">
        <v>4076</v>
      </c>
      <c r="B5621" s="2">
        <v>45548</v>
      </c>
      <c r="C5621">
        <v>2</v>
      </c>
      <c r="D5621">
        <v>2313.4899999999998</v>
      </c>
      <c r="E5621" s="11">
        <f t="shared" ca="1" si="531"/>
        <v>531</v>
      </c>
      <c r="F5621">
        <f t="shared" ca="1" si="526"/>
        <v>1</v>
      </c>
      <c r="G5621">
        <f t="shared" si="527"/>
        <v>2</v>
      </c>
      <c r="H5621">
        <f t="shared" si="528"/>
        <v>3</v>
      </c>
      <c r="I5621">
        <f t="shared" ca="1" si="529"/>
        <v>6</v>
      </c>
      <c r="J5621" t="str">
        <f t="shared" ca="1" si="530"/>
        <v>Loyal</v>
      </c>
    </row>
    <row r="5622" spans="1:10" x14ac:dyDescent="0.3">
      <c r="A5622" s="10" t="s">
        <v>4590</v>
      </c>
      <c r="B5622" s="2">
        <v>45612</v>
      </c>
      <c r="C5622">
        <v>2</v>
      </c>
      <c r="D5622">
        <v>2328.3599999999997</v>
      </c>
      <c r="E5622" s="11">
        <f t="shared" ca="1" si="531"/>
        <v>467</v>
      </c>
      <c r="F5622">
        <f t="shared" ca="1" si="526"/>
        <v>1</v>
      </c>
      <c r="G5622">
        <f t="shared" si="527"/>
        <v>2</v>
      </c>
      <c r="H5622">
        <f t="shared" si="528"/>
        <v>3</v>
      </c>
      <c r="I5622">
        <f t="shared" ca="1" si="529"/>
        <v>6</v>
      </c>
      <c r="J5622" t="str">
        <f t="shared" ca="1" si="530"/>
        <v>Loyal</v>
      </c>
    </row>
    <row r="5623" spans="1:10" x14ac:dyDescent="0.3">
      <c r="A5623" s="10" t="s">
        <v>4215</v>
      </c>
      <c r="B5623" s="2">
        <v>45516</v>
      </c>
      <c r="C5623">
        <v>2</v>
      </c>
      <c r="D5623">
        <v>906.86</v>
      </c>
      <c r="E5623" s="11">
        <f t="shared" ca="1" si="531"/>
        <v>563</v>
      </c>
      <c r="F5623">
        <f t="shared" ca="1" si="526"/>
        <v>1</v>
      </c>
      <c r="G5623">
        <f t="shared" si="527"/>
        <v>2</v>
      </c>
      <c r="H5623">
        <f t="shared" si="528"/>
        <v>1</v>
      </c>
      <c r="I5623">
        <f t="shared" ca="1" si="529"/>
        <v>4</v>
      </c>
      <c r="J5623" t="str">
        <f t="shared" ca="1" si="530"/>
        <v>At Risk</v>
      </c>
    </row>
    <row r="5624" spans="1:10" x14ac:dyDescent="0.3">
      <c r="A5624" s="10" t="s">
        <v>3894</v>
      </c>
      <c r="B5624" s="2">
        <v>45435</v>
      </c>
      <c r="C5624">
        <v>1</v>
      </c>
      <c r="D5624">
        <v>2188.19</v>
      </c>
      <c r="E5624" s="11">
        <f t="shared" ca="1" si="531"/>
        <v>644</v>
      </c>
      <c r="F5624">
        <f t="shared" ca="1" si="526"/>
        <v>1</v>
      </c>
      <c r="G5624">
        <f t="shared" si="527"/>
        <v>1</v>
      </c>
      <c r="H5624">
        <f t="shared" si="528"/>
        <v>3</v>
      </c>
      <c r="I5624">
        <f t="shared" ca="1" si="529"/>
        <v>5</v>
      </c>
      <c r="J5624" t="str">
        <f t="shared" ca="1" si="530"/>
        <v>Loyal</v>
      </c>
    </row>
    <row r="5625" spans="1:10" x14ac:dyDescent="0.3">
      <c r="A5625" s="10" t="s">
        <v>5387</v>
      </c>
      <c r="B5625" s="2">
        <v>45479</v>
      </c>
      <c r="C5625">
        <v>1</v>
      </c>
      <c r="D5625">
        <v>149.66999999999999</v>
      </c>
      <c r="E5625" s="11">
        <f t="shared" ca="1" si="531"/>
        <v>600</v>
      </c>
      <c r="F5625">
        <f t="shared" ca="1" si="526"/>
        <v>1</v>
      </c>
      <c r="G5625">
        <f t="shared" si="527"/>
        <v>1</v>
      </c>
      <c r="H5625">
        <f t="shared" si="528"/>
        <v>1</v>
      </c>
      <c r="I5625">
        <f t="shared" ca="1" si="529"/>
        <v>3</v>
      </c>
      <c r="J5625" t="str">
        <f t="shared" ca="1" si="530"/>
        <v>Lost</v>
      </c>
    </row>
    <row r="5626" spans="1:10" x14ac:dyDescent="0.3">
      <c r="A5626" s="10" t="s">
        <v>2618</v>
      </c>
      <c r="B5626" s="2">
        <v>45490</v>
      </c>
      <c r="C5626">
        <v>1</v>
      </c>
      <c r="D5626">
        <v>532.69000000000005</v>
      </c>
      <c r="E5626" s="11">
        <f t="shared" ca="1" si="531"/>
        <v>589</v>
      </c>
      <c r="F5626">
        <f t="shared" ca="1" si="526"/>
        <v>1</v>
      </c>
      <c r="G5626">
        <f t="shared" si="527"/>
        <v>1</v>
      </c>
      <c r="H5626">
        <f t="shared" si="528"/>
        <v>1</v>
      </c>
      <c r="I5626">
        <f t="shared" ca="1" si="529"/>
        <v>3</v>
      </c>
      <c r="J5626" t="str">
        <f t="shared" ca="1" si="530"/>
        <v>Lost</v>
      </c>
    </row>
    <row r="5627" spans="1:10" x14ac:dyDescent="0.3">
      <c r="A5627" s="10" t="s">
        <v>3583</v>
      </c>
      <c r="B5627" s="2">
        <v>45405</v>
      </c>
      <c r="C5627">
        <v>2</v>
      </c>
      <c r="D5627">
        <v>2361.0499999999997</v>
      </c>
      <c r="E5627" s="11">
        <f t="shared" ca="1" si="531"/>
        <v>674</v>
      </c>
      <c r="F5627">
        <f t="shared" ca="1" si="526"/>
        <v>1</v>
      </c>
      <c r="G5627">
        <f t="shared" si="527"/>
        <v>2</v>
      </c>
      <c r="H5627">
        <f t="shared" si="528"/>
        <v>3</v>
      </c>
      <c r="I5627">
        <f t="shared" ca="1" si="529"/>
        <v>6</v>
      </c>
      <c r="J5627" t="str">
        <f t="shared" ca="1" si="530"/>
        <v>Loyal</v>
      </c>
    </row>
    <row r="5628" spans="1:10" x14ac:dyDescent="0.3">
      <c r="A5628" s="10" t="s">
        <v>367</v>
      </c>
      <c r="B5628" s="2">
        <v>45556</v>
      </c>
      <c r="C5628">
        <v>2</v>
      </c>
      <c r="D5628">
        <v>5366.98</v>
      </c>
      <c r="E5628" s="11">
        <f t="shared" ca="1" si="531"/>
        <v>523</v>
      </c>
      <c r="F5628">
        <f t="shared" ca="1" si="526"/>
        <v>1</v>
      </c>
      <c r="G5628">
        <f t="shared" si="527"/>
        <v>2</v>
      </c>
      <c r="H5628">
        <f t="shared" si="528"/>
        <v>3</v>
      </c>
      <c r="I5628">
        <f t="shared" ca="1" si="529"/>
        <v>6</v>
      </c>
      <c r="J5628" t="str">
        <f t="shared" ca="1" si="530"/>
        <v>Loyal</v>
      </c>
    </row>
    <row r="5629" spans="1:10" x14ac:dyDescent="0.3">
      <c r="A5629" s="10" t="s">
        <v>4032</v>
      </c>
      <c r="B5629" s="2">
        <v>45570</v>
      </c>
      <c r="C5629">
        <v>1</v>
      </c>
      <c r="D5629">
        <v>966.64</v>
      </c>
      <c r="E5629" s="11">
        <f t="shared" ca="1" si="531"/>
        <v>509</v>
      </c>
      <c r="F5629">
        <f t="shared" ca="1" si="526"/>
        <v>1</v>
      </c>
      <c r="G5629">
        <f t="shared" si="527"/>
        <v>1</v>
      </c>
      <c r="H5629">
        <f t="shared" si="528"/>
        <v>1</v>
      </c>
      <c r="I5629">
        <f t="shared" ca="1" si="529"/>
        <v>3</v>
      </c>
      <c r="J5629" t="str">
        <f t="shared" ca="1" si="530"/>
        <v>Lost</v>
      </c>
    </row>
    <row r="5630" spans="1:10" x14ac:dyDescent="0.3">
      <c r="A5630" s="10" t="s">
        <v>3410</v>
      </c>
      <c r="B5630" s="2">
        <v>45634</v>
      </c>
      <c r="C5630">
        <v>2</v>
      </c>
      <c r="D5630">
        <v>4444.34</v>
      </c>
      <c r="E5630" s="11">
        <f t="shared" ca="1" si="531"/>
        <v>445</v>
      </c>
      <c r="F5630">
        <f t="shared" ca="1" si="526"/>
        <v>1</v>
      </c>
      <c r="G5630">
        <f t="shared" si="527"/>
        <v>2</v>
      </c>
      <c r="H5630">
        <f t="shared" si="528"/>
        <v>3</v>
      </c>
      <c r="I5630">
        <f t="shared" ca="1" si="529"/>
        <v>6</v>
      </c>
      <c r="J5630" t="str">
        <f t="shared" ca="1" si="530"/>
        <v>Loyal</v>
      </c>
    </row>
    <row r="5631" spans="1:10" x14ac:dyDescent="0.3">
      <c r="A5631" s="10" t="s">
        <v>3781</v>
      </c>
      <c r="B5631" s="2">
        <v>45644</v>
      </c>
      <c r="C5631">
        <v>2</v>
      </c>
      <c r="D5631">
        <v>1502.8</v>
      </c>
      <c r="E5631" s="11">
        <f t="shared" ca="1" si="531"/>
        <v>435</v>
      </c>
      <c r="F5631">
        <f t="shared" ca="1" si="526"/>
        <v>1</v>
      </c>
      <c r="G5631">
        <f t="shared" si="527"/>
        <v>2</v>
      </c>
      <c r="H5631">
        <f t="shared" si="528"/>
        <v>2</v>
      </c>
      <c r="I5631">
        <f t="shared" ca="1" si="529"/>
        <v>5</v>
      </c>
      <c r="J5631" t="str">
        <f t="shared" ca="1" si="530"/>
        <v>Loyal</v>
      </c>
    </row>
    <row r="5632" spans="1:10" x14ac:dyDescent="0.3">
      <c r="A5632" s="10" t="s">
        <v>1674</v>
      </c>
      <c r="B5632" s="2">
        <v>45573</v>
      </c>
      <c r="C5632">
        <v>3</v>
      </c>
      <c r="D5632">
        <v>869.95</v>
      </c>
      <c r="E5632" s="11">
        <f t="shared" ca="1" si="531"/>
        <v>506</v>
      </c>
      <c r="F5632">
        <f t="shared" ca="1" si="526"/>
        <v>1</v>
      </c>
      <c r="G5632">
        <f t="shared" si="527"/>
        <v>3</v>
      </c>
      <c r="H5632">
        <f t="shared" si="528"/>
        <v>1</v>
      </c>
      <c r="I5632">
        <f t="shared" ca="1" si="529"/>
        <v>5</v>
      </c>
      <c r="J5632" t="str">
        <f t="shared" ca="1" si="530"/>
        <v>Loyal</v>
      </c>
    </row>
    <row r="5633" spans="1:10" x14ac:dyDescent="0.3">
      <c r="A5633" s="10" t="s">
        <v>4023</v>
      </c>
      <c r="B5633" s="2">
        <v>45580</v>
      </c>
      <c r="C5633">
        <v>1</v>
      </c>
      <c r="D5633">
        <v>356.47</v>
      </c>
      <c r="E5633" s="11">
        <f t="shared" ca="1" si="531"/>
        <v>499</v>
      </c>
      <c r="F5633">
        <f t="shared" ca="1" si="526"/>
        <v>1</v>
      </c>
      <c r="G5633">
        <f t="shared" si="527"/>
        <v>1</v>
      </c>
      <c r="H5633">
        <f t="shared" si="528"/>
        <v>1</v>
      </c>
      <c r="I5633">
        <f t="shared" ca="1" si="529"/>
        <v>3</v>
      </c>
      <c r="J5633" t="str">
        <f t="shared" ca="1" si="530"/>
        <v>Lost</v>
      </c>
    </row>
    <row r="5634" spans="1:10" x14ac:dyDescent="0.3">
      <c r="A5634" s="10" t="s">
        <v>3221</v>
      </c>
      <c r="B5634" s="2">
        <v>45535</v>
      </c>
      <c r="C5634">
        <v>2</v>
      </c>
      <c r="D5634">
        <v>281</v>
      </c>
      <c r="E5634" s="11">
        <f t="shared" ca="1" si="531"/>
        <v>544</v>
      </c>
      <c r="F5634">
        <f t="shared" ca="1" si="526"/>
        <v>1</v>
      </c>
      <c r="G5634">
        <f t="shared" si="527"/>
        <v>2</v>
      </c>
      <c r="H5634">
        <f t="shared" si="528"/>
        <v>1</v>
      </c>
      <c r="I5634">
        <f t="shared" ca="1" si="529"/>
        <v>4</v>
      </c>
      <c r="J5634" t="str">
        <f t="shared" ca="1" si="530"/>
        <v>At Risk</v>
      </c>
    </row>
    <row r="5635" spans="1:10" x14ac:dyDescent="0.3">
      <c r="A5635" s="10" t="s">
        <v>5170</v>
      </c>
      <c r="B5635" s="2">
        <v>45368</v>
      </c>
      <c r="C5635">
        <v>1</v>
      </c>
      <c r="D5635">
        <v>1825.68</v>
      </c>
      <c r="E5635" s="11">
        <f t="shared" ca="1" si="531"/>
        <v>711</v>
      </c>
      <c r="F5635">
        <f t="shared" ref="F5635:F5698" ca="1" si="532">_xlfn.IFS(E5635&lt;100,3,E5635&lt;=200,2,E5635&gt;200,1)</f>
        <v>1</v>
      </c>
      <c r="G5635">
        <f t="shared" ref="G5635:G5698" si="533">_xlfn.IFS(C5635&gt;=3,3,C5635=2,2,C5635=1,1)</f>
        <v>1</v>
      </c>
      <c r="H5635">
        <f t="shared" ref="H5635:H5698" si="534">_xlfn.IFS(D5635&gt;=2000,3,D5635&gt;=1000,2,D5635&lt;1000,1)</f>
        <v>2</v>
      </c>
      <c r="I5635">
        <f t="shared" ref="I5635:I5698" ca="1" si="535">F5635+G5635+H5635</f>
        <v>4</v>
      </c>
      <c r="J5635" t="str">
        <f t="shared" ref="J5635:J5698" ca="1" si="536">_xlfn.IFS(I5635&gt;=7,"Champion",I5635&gt;=5,"Loyal",I5635&gt;=4,"At Risk",I5635&lt;4,"Lost")</f>
        <v>At Risk</v>
      </c>
    </row>
    <row r="5636" spans="1:10" x14ac:dyDescent="0.3">
      <c r="A5636" s="10" t="s">
        <v>5690</v>
      </c>
      <c r="B5636" s="2">
        <v>45328</v>
      </c>
      <c r="C5636">
        <v>1</v>
      </c>
      <c r="D5636">
        <v>662.59</v>
      </c>
      <c r="E5636" s="11">
        <f t="shared" ca="1" si="531"/>
        <v>751</v>
      </c>
      <c r="F5636">
        <f t="shared" ca="1" si="532"/>
        <v>1</v>
      </c>
      <c r="G5636">
        <f t="shared" si="533"/>
        <v>1</v>
      </c>
      <c r="H5636">
        <f t="shared" si="534"/>
        <v>1</v>
      </c>
      <c r="I5636">
        <f t="shared" ca="1" si="535"/>
        <v>3</v>
      </c>
      <c r="J5636" t="str">
        <f t="shared" ca="1" si="536"/>
        <v>Lost</v>
      </c>
    </row>
    <row r="5637" spans="1:10" x14ac:dyDescent="0.3">
      <c r="A5637" s="10" t="s">
        <v>253</v>
      </c>
      <c r="B5637" s="2">
        <v>45574</v>
      </c>
      <c r="C5637">
        <v>3</v>
      </c>
      <c r="D5637">
        <v>2894.21</v>
      </c>
      <c r="E5637" s="11">
        <f t="shared" ref="E5637:E5700" ca="1" si="537">TODAY()-B5637</f>
        <v>505</v>
      </c>
      <c r="F5637">
        <f t="shared" ca="1" si="532"/>
        <v>1</v>
      </c>
      <c r="G5637">
        <f t="shared" si="533"/>
        <v>3</v>
      </c>
      <c r="H5637">
        <f t="shared" si="534"/>
        <v>3</v>
      </c>
      <c r="I5637">
        <f t="shared" ca="1" si="535"/>
        <v>7</v>
      </c>
      <c r="J5637" t="str">
        <f t="shared" ca="1" si="536"/>
        <v>Champion</v>
      </c>
    </row>
    <row r="5638" spans="1:10" x14ac:dyDescent="0.3">
      <c r="A5638" s="10" t="s">
        <v>3177</v>
      </c>
      <c r="B5638" s="2">
        <v>45494</v>
      </c>
      <c r="C5638">
        <v>2</v>
      </c>
      <c r="D5638">
        <v>3987.51</v>
      </c>
      <c r="E5638" s="11">
        <f t="shared" ca="1" si="537"/>
        <v>585</v>
      </c>
      <c r="F5638">
        <f t="shared" ca="1" si="532"/>
        <v>1</v>
      </c>
      <c r="G5638">
        <f t="shared" si="533"/>
        <v>2</v>
      </c>
      <c r="H5638">
        <f t="shared" si="534"/>
        <v>3</v>
      </c>
      <c r="I5638">
        <f t="shared" ca="1" si="535"/>
        <v>6</v>
      </c>
      <c r="J5638" t="str">
        <f t="shared" ca="1" si="536"/>
        <v>Loyal</v>
      </c>
    </row>
    <row r="5639" spans="1:10" x14ac:dyDescent="0.3">
      <c r="A5639" s="10" t="s">
        <v>1636</v>
      </c>
      <c r="B5639" s="2">
        <v>45619</v>
      </c>
      <c r="C5639">
        <v>3</v>
      </c>
      <c r="D5639">
        <v>4044.79</v>
      </c>
      <c r="E5639" s="11">
        <f t="shared" ca="1" si="537"/>
        <v>460</v>
      </c>
      <c r="F5639">
        <f t="shared" ca="1" si="532"/>
        <v>1</v>
      </c>
      <c r="G5639">
        <f t="shared" si="533"/>
        <v>3</v>
      </c>
      <c r="H5639">
        <f t="shared" si="534"/>
        <v>3</v>
      </c>
      <c r="I5639">
        <f t="shared" ca="1" si="535"/>
        <v>7</v>
      </c>
      <c r="J5639" t="str">
        <f t="shared" ca="1" si="536"/>
        <v>Champion</v>
      </c>
    </row>
    <row r="5640" spans="1:10" x14ac:dyDescent="0.3">
      <c r="A5640" s="10" t="s">
        <v>4881</v>
      </c>
      <c r="B5640" s="2">
        <v>45304</v>
      </c>
      <c r="C5640">
        <v>1</v>
      </c>
      <c r="D5640">
        <v>620.19000000000005</v>
      </c>
      <c r="E5640" s="11">
        <f t="shared" ca="1" si="537"/>
        <v>775</v>
      </c>
      <c r="F5640">
        <f t="shared" ca="1" si="532"/>
        <v>1</v>
      </c>
      <c r="G5640">
        <f t="shared" si="533"/>
        <v>1</v>
      </c>
      <c r="H5640">
        <f t="shared" si="534"/>
        <v>1</v>
      </c>
      <c r="I5640">
        <f t="shared" ca="1" si="535"/>
        <v>3</v>
      </c>
      <c r="J5640" t="str">
        <f t="shared" ca="1" si="536"/>
        <v>Lost</v>
      </c>
    </row>
    <row r="5641" spans="1:10" x14ac:dyDescent="0.3">
      <c r="A5641" s="10" t="s">
        <v>1820</v>
      </c>
      <c r="B5641" s="2">
        <v>45428</v>
      </c>
      <c r="C5641">
        <v>2</v>
      </c>
      <c r="D5641">
        <v>3159.12</v>
      </c>
      <c r="E5641" s="11">
        <f t="shared" ca="1" si="537"/>
        <v>651</v>
      </c>
      <c r="F5641">
        <f t="shared" ca="1" si="532"/>
        <v>1</v>
      </c>
      <c r="G5641">
        <f t="shared" si="533"/>
        <v>2</v>
      </c>
      <c r="H5641">
        <f t="shared" si="534"/>
        <v>3</v>
      </c>
      <c r="I5641">
        <f t="shared" ca="1" si="535"/>
        <v>6</v>
      </c>
      <c r="J5641" t="str">
        <f t="shared" ca="1" si="536"/>
        <v>Loyal</v>
      </c>
    </row>
    <row r="5642" spans="1:10" x14ac:dyDescent="0.3">
      <c r="A5642" s="10" t="s">
        <v>2620</v>
      </c>
      <c r="B5642" s="2">
        <v>45371</v>
      </c>
      <c r="C5642">
        <v>1</v>
      </c>
      <c r="D5642">
        <v>774.47</v>
      </c>
      <c r="E5642" s="11">
        <f t="shared" ca="1" si="537"/>
        <v>708</v>
      </c>
      <c r="F5642">
        <f t="shared" ca="1" si="532"/>
        <v>1</v>
      </c>
      <c r="G5642">
        <f t="shared" si="533"/>
        <v>1</v>
      </c>
      <c r="H5642">
        <f t="shared" si="534"/>
        <v>1</v>
      </c>
      <c r="I5642">
        <f t="shared" ca="1" si="535"/>
        <v>3</v>
      </c>
      <c r="J5642" t="str">
        <f t="shared" ca="1" si="536"/>
        <v>Lost</v>
      </c>
    </row>
    <row r="5643" spans="1:10" x14ac:dyDescent="0.3">
      <c r="A5643" s="10" t="s">
        <v>2972</v>
      </c>
      <c r="B5643" s="2">
        <v>45607</v>
      </c>
      <c r="C5643">
        <v>2</v>
      </c>
      <c r="D5643">
        <v>1586.33</v>
      </c>
      <c r="E5643" s="11">
        <f t="shared" ca="1" si="537"/>
        <v>472</v>
      </c>
      <c r="F5643">
        <f t="shared" ca="1" si="532"/>
        <v>1</v>
      </c>
      <c r="G5643">
        <f t="shared" si="533"/>
        <v>2</v>
      </c>
      <c r="H5643">
        <f t="shared" si="534"/>
        <v>2</v>
      </c>
      <c r="I5643">
        <f t="shared" ca="1" si="535"/>
        <v>5</v>
      </c>
      <c r="J5643" t="str">
        <f t="shared" ca="1" si="536"/>
        <v>Loyal</v>
      </c>
    </row>
    <row r="5644" spans="1:10" x14ac:dyDescent="0.3">
      <c r="A5644" s="10" t="s">
        <v>3016</v>
      </c>
      <c r="B5644" s="2">
        <v>45500</v>
      </c>
      <c r="C5644">
        <v>2</v>
      </c>
      <c r="D5644">
        <v>4265.82</v>
      </c>
      <c r="E5644" s="11">
        <f t="shared" ca="1" si="537"/>
        <v>579</v>
      </c>
      <c r="F5644">
        <f t="shared" ca="1" si="532"/>
        <v>1</v>
      </c>
      <c r="G5644">
        <f t="shared" si="533"/>
        <v>2</v>
      </c>
      <c r="H5644">
        <f t="shared" si="534"/>
        <v>3</v>
      </c>
      <c r="I5644">
        <f t="shared" ca="1" si="535"/>
        <v>6</v>
      </c>
      <c r="J5644" t="str">
        <f t="shared" ca="1" si="536"/>
        <v>Loyal</v>
      </c>
    </row>
    <row r="5645" spans="1:10" x14ac:dyDescent="0.3">
      <c r="A5645" s="10" t="s">
        <v>2625</v>
      </c>
      <c r="B5645" s="2">
        <v>45323</v>
      </c>
      <c r="C5645">
        <v>1</v>
      </c>
      <c r="D5645">
        <v>38.299999999999997</v>
      </c>
      <c r="E5645" s="11">
        <f t="shared" ca="1" si="537"/>
        <v>756</v>
      </c>
      <c r="F5645">
        <f t="shared" ca="1" si="532"/>
        <v>1</v>
      </c>
      <c r="G5645">
        <f t="shared" si="533"/>
        <v>1</v>
      </c>
      <c r="H5645">
        <f t="shared" si="534"/>
        <v>1</v>
      </c>
      <c r="I5645">
        <f t="shared" ca="1" si="535"/>
        <v>3</v>
      </c>
      <c r="J5645" t="str">
        <f t="shared" ca="1" si="536"/>
        <v>Lost</v>
      </c>
    </row>
    <row r="5646" spans="1:10" x14ac:dyDescent="0.3">
      <c r="A5646" s="10" t="s">
        <v>5562</v>
      </c>
      <c r="B5646" s="2">
        <v>45340</v>
      </c>
      <c r="C5646">
        <v>1</v>
      </c>
      <c r="D5646">
        <v>360</v>
      </c>
      <c r="E5646" s="11">
        <f t="shared" ca="1" si="537"/>
        <v>739</v>
      </c>
      <c r="F5646">
        <f t="shared" ca="1" si="532"/>
        <v>1</v>
      </c>
      <c r="G5646">
        <f t="shared" si="533"/>
        <v>1</v>
      </c>
      <c r="H5646">
        <f t="shared" si="534"/>
        <v>1</v>
      </c>
      <c r="I5646">
        <f t="shared" ca="1" si="535"/>
        <v>3</v>
      </c>
      <c r="J5646" t="str">
        <f t="shared" ca="1" si="536"/>
        <v>Lost</v>
      </c>
    </row>
    <row r="5647" spans="1:10" x14ac:dyDescent="0.3">
      <c r="A5647" s="10" t="s">
        <v>3526</v>
      </c>
      <c r="B5647" s="2">
        <v>45585</v>
      </c>
      <c r="C5647">
        <v>2</v>
      </c>
      <c r="D5647">
        <v>1096.0500000000002</v>
      </c>
      <c r="E5647" s="11">
        <f t="shared" ca="1" si="537"/>
        <v>494</v>
      </c>
      <c r="F5647">
        <f t="shared" ca="1" si="532"/>
        <v>1</v>
      </c>
      <c r="G5647">
        <f t="shared" si="533"/>
        <v>2</v>
      </c>
      <c r="H5647">
        <f t="shared" si="534"/>
        <v>2</v>
      </c>
      <c r="I5647">
        <f t="shared" ca="1" si="535"/>
        <v>5</v>
      </c>
      <c r="J5647" t="str">
        <f t="shared" ca="1" si="536"/>
        <v>Loyal</v>
      </c>
    </row>
    <row r="5648" spans="1:10" x14ac:dyDescent="0.3">
      <c r="A5648" s="10" t="s">
        <v>1525</v>
      </c>
      <c r="B5648" s="2">
        <v>45515</v>
      </c>
      <c r="C5648">
        <v>1</v>
      </c>
      <c r="D5648">
        <v>864.13</v>
      </c>
      <c r="E5648" s="11">
        <f t="shared" ca="1" si="537"/>
        <v>564</v>
      </c>
      <c r="F5648">
        <f t="shared" ca="1" si="532"/>
        <v>1</v>
      </c>
      <c r="G5648">
        <f t="shared" si="533"/>
        <v>1</v>
      </c>
      <c r="H5648">
        <f t="shared" si="534"/>
        <v>1</v>
      </c>
      <c r="I5648">
        <f t="shared" ca="1" si="535"/>
        <v>3</v>
      </c>
      <c r="J5648" t="str">
        <f t="shared" ca="1" si="536"/>
        <v>Lost</v>
      </c>
    </row>
    <row r="5649" spans="1:10" x14ac:dyDescent="0.3">
      <c r="A5649" s="10" t="s">
        <v>1502</v>
      </c>
      <c r="B5649" s="2">
        <v>45637</v>
      </c>
      <c r="C5649">
        <v>4</v>
      </c>
      <c r="D5649">
        <v>3585.77</v>
      </c>
      <c r="E5649" s="11">
        <f t="shared" ca="1" si="537"/>
        <v>442</v>
      </c>
      <c r="F5649">
        <f t="shared" ca="1" si="532"/>
        <v>1</v>
      </c>
      <c r="G5649">
        <f t="shared" si="533"/>
        <v>3</v>
      </c>
      <c r="H5649">
        <f t="shared" si="534"/>
        <v>3</v>
      </c>
      <c r="I5649">
        <f t="shared" ca="1" si="535"/>
        <v>7</v>
      </c>
      <c r="J5649" t="str">
        <f t="shared" ca="1" si="536"/>
        <v>Champion</v>
      </c>
    </row>
    <row r="5650" spans="1:10" x14ac:dyDescent="0.3">
      <c r="A5650" s="10" t="s">
        <v>4124</v>
      </c>
      <c r="B5650" s="2">
        <v>45518</v>
      </c>
      <c r="C5650">
        <v>2</v>
      </c>
      <c r="D5650">
        <v>463.78000000000003</v>
      </c>
      <c r="E5650" s="11">
        <f t="shared" ca="1" si="537"/>
        <v>561</v>
      </c>
      <c r="F5650">
        <f t="shared" ca="1" si="532"/>
        <v>1</v>
      </c>
      <c r="G5650">
        <f t="shared" si="533"/>
        <v>2</v>
      </c>
      <c r="H5650">
        <f t="shared" si="534"/>
        <v>1</v>
      </c>
      <c r="I5650">
        <f t="shared" ca="1" si="535"/>
        <v>4</v>
      </c>
      <c r="J5650" t="str">
        <f t="shared" ca="1" si="536"/>
        <v>At Risk</v>
      </c>
    </row>
    <row r="5651" spans="1:10" x14ac:dyDescent="0.3">
      <c r="A5651" s="10" t="s">
        <v>2596</v>
      </c>
      <c r="B5651" s="2">
        <v>45365</v>
      </c>
      <c r="C5651">
        <v>1</v>
      </c>
      <c r="D5651">
        <v>1296.24</v>
      </c>
      <c r="E5651" s="11">
        <f t="shared" ca="1" si="537"/>
        <v>714</v>
      </c>
      <c r="F5651">
        <f t="shared" ca="1" si="532"/>
        <v>1</v>
      </c>
      <c r="G5651">
        <f t="shared" si="533"/>
        <v>1</v>
      </c>
      <c r="H5651">
        <f t="shared" si="534"/>
        <v>2</v>
      </c>
      <c r="I5651">
        <f t="shared" ca="1" si="535"/>
        <v>4</v>
      </c>
      <c r="J5651" t="str">
        <f t="shared" ca="1" si="536"/>
        <v>At Risk</v>
      </c>
    </row>
    <row r="5652" spans="1:10" x14ac:dyDescent="0.3">
      <c r="A5652" s="10" t="s">
        <v>972</v>
      </c>
      <c r="B5652" s="2">
        <v>45491</v>
      </c>
      <c r="C5652">
        <v>1</v>
      </c>
      <c r="D5652">
        <v>2040.78</v>
      </c>
      <c r="E5652" s="11">
        <f t="shared" ca="1" si="537"/>
        <v>588</v>
      </c>
      <c r="F5652">
        <f t="shared" ca="1" si="532"/>
        <v>1</v>
      </c>
      <c r="G5652">
        <f t="shared" si="533"/>
        <v>1</v>
      </c>
      <c r="H5652">
        <f t="shared" si="534"/>
        <v>3</v>
      </c>
      <c r="I5652">
        <f t="shared" ca="1" si="535"/>
        <v>5</v>
      </c>
      <c r="J5652" t="str">
        <f t="shared" ca="1" si="536"/>
        <v>Loyal</v>
      </c>
    </row>
    <row r="5653" spans="1:10" x14ac:dyDescent="0.3">
      <c r="A5653" s="10" t="s">
        <v>5398</v>
      </c>
      <c r="B5653" s="2">
        <v>45492</v>
      </c>
      <c r="C5653">
        <v>2</v>
      </c>
      <c r="D5653">
        <v>2284.2399999999998</v>
      </c>
      <c r="E5653" s="11">
        <f t="shared" ca="1" si="537"/>
        <v>587</v>
      </c>
      <c r="F5653">
        <f t="shared" ca="1" si="532"/>
        <v>1</v>
      </c>
      <c r="G5653">
        <f t="shared" si="533"/>
        <v>2</v>
      </c>
      <c r="H5653">
        <f t="shared" si="534"/>
        <v>3</v>
      </c>
      <c r="I5653">
        <f t="shared" ca="1" si="535"/>
        <v>6</v>
      </c>
      <c r="J5653" t="str">
        <f t="shared" ca="1" si="536"/>
        <v>Loyal</v>
      </c>
    </row>
    <row r="5654" spans="1:10" x14ac:dyDescent="0.3">
      <c r="A5654" s="10" t="s">
        <v>4153</v>
      </c>
      <c r="B5654" s="2">
        <v>45406</v>
      </c>
      <c r="C5654">
        <v>1</v>
      </c>
      <c r="D5654">
        <v>81.010000000000005</v>
      </c>
      <c r="E5654" s="11">
        <f t="shared" ca="1" si="537"/>
        <v>673</v>
      </c>
      <c r="F5654">
        <f t="shared" ca="1" si="532"/>
        <v>1</v>
      </c>
      <c r="G5654">
        <f t="shared" si="533"/>
        <v>1</v>
      </c>
      <c r="H5654">
        <f t="shared" si="534"/>
        <v>1</v>
      </c>
      <c r="I5654">
        <f t="shared" ca="1" si="535"/>
        <v>3</v>
      </c>
      <c r="J5654" t="str">
        <f t="shared" ca="1" si="536"/>
        <v>Lost</v>
      </c>
    </row>
    <row r="5655" spans="1:10" x14ac:dyDescent="0.3">
      <c r="A5655" s="10" t="s">
        <v>1974</v>
      </c>
      <c r="B5655" s="2">
        <v>45390</v>
      </c>
      <c r="C5655">
        <v>1</v>
      </c>
      <c r="D5655">
        <v>1778.42</v>
      </c>
      <c r="E5655" s="11">
        <f t="shared" ca="1" si="537"/>
        <v>689</v>
      </c>
      <c r="F5655">
        <f t="shared" ca="1" si="532"/>
        <v>1</v>
      </c>
      <c r="G5655">
        <f t="shared" si="533"/>
        <v>1</v>
      </c>
      <c r="H5655">
        <f t="shared" si="534"/>
        <v>2</v>
      </c>
      <c r="I5655">
        <f t="shared" ca="1" si="535"/>
        <v>4</v>
      </c>
      <c r="J5655" t="str">
        <f t="shared" ca="1" si="536"/>
        <v>At Risk</v>
      </c>
    </row>
    <row r="5656" spans="1:10" x14ac:dyDescent="0.3">
      <c r="A5656" s="10" t="s">
        <v>4167</v>
      </c>
      <c r="B5656" s="2">
        <v>45574</v>
      </c>
      <c r="C5656">
        <v>1</v>
      </c>
      <c r="D5656">
        <v>727.41</v>
      </c>
      <c r="E5656" s="11">
        <f t="shared" ca="1" si="537"/>
        <v>505</v>
      </c>
      <c r="F5656">
        <f t="shared" ca="1" si="532"/>
        <v>1</v>
      </c>
      <c r="G5656">
        <f t="shared" si="533"/>
        <v>1</v>
      </c>
      <c r="H5656">
        <f t="shared" si="534"/>
        <v>1</v>
      </c>
      <c r="I5656">
        <f t="shared" ca="1" si="535"/>
        <v>3</v>
      </c>
      <c r="J5656" t="str">
        <f t="shared" ca="1" si="536"/>
        <v>Lost</v>
      </c>
    </row>
    <row r="5657" spans="1:10" x14ac:dyDescent="0.3">
      <c r="A5657" s="10" t="s">
        <v>2145</v>
      </c>
      <c r="B5657" s="2">
        <v>45492</v>
      </c>
      <c r="C5657">
        <v>1</v>
      </c>
      <c r="D5657">
        <v>168.62</v>
      </c>
      <c r="E5657" s="11">
        <f t="shared" ca="1" si="537"/>
        <v>587</v>
      </c>
      <c r="F5657">
        <f t="shared" ca="1" si="532"/>
        <v>1</v>
      </c>
      <c r="G5657">
        <f t="shared" si="533"/>
        <v>1</v>
      </c>
      <c r="H5657">
        <f t="shared" si="534"/>
        <v>1</v>
      </c>
      <c r="I5657">
        <f t="shared" ca="1" si="535"/>
        <v>3</v>
      </c>
      <c r="J5657" t="str">
        <f t="shared" ca="1" si="536"/>
        <v>Lost</v>
      </c>
    </row>
    <row r="5658" spans="1:10" x14ac:dyDescent="0.3">
      <c r="A5658" s="10" t="s">
        <v>4550</v>
      </c>
      <c r="B5658" s="2">
        <v>45546</v>
      </c>
      <c r="C5658">
        <v>3</v>
      </c>
      <c r="D5658">
        <v>1977.47</v>
      </c>
      <c r="E5658" s="11">
        <f t="shared" ca="1" si="537"/>
        <v>533</v>
      </c>
      <c r="F5658">
        <f t="shared" ca="1" si="532"/>
        <v>1</v>
      </c>
      <c r="G5658">
        <f t="shared" si="533"/>
        <v>3</v>
      </c>
      <c r="H5658">
        <f t="shared" si="534"/>
        <v>2</v>
      </c>
      <c r="I5658">
        <f t="shared" ca="1" si="535"/>
        <v>6</v>
      </c>
      <c r="J5658" t="str">
        <f t="shared" ca="1" si="536"/>
        <v>Loyal</v>
      </c>
    </row>
    <row r="5659" spans="1:10" x14ac:dyDescent="0.3">
      <c r="A5659" s="10" t="s">
        <v>470</v>
      </c>
      <c r="B5659" s="2">
        <v>45431</v>
      </c>
      <c r="C5659">
        <v>1</v>
      </c>
      <c r="D5659">
        <v>1985.24</v>
      </c>
      <c r="E5659" s="11">
        <f t="shared" ca="1" si="537"/>
        <v>648</v>
      </c>
      <c r="F5659">
        <f t="shared" ca="1" si="532"/>
        <v>1</v>
      </c>
      <c r="G5659">
        <f t="shared" si="533"/>
        <v>1</v>
      </c>
      <c r="H5659">
        <f t="shared" si="534"/>
        <v>2</v>
      </c>
      <c r="I5659">
        <f t="shared" ca="1" si="535"/>
        <v>4</v>
      </c>
      <c r="J5659" t="str">
        <f t="shared" ca="1" si="536"/>
        <v>At Risk</v>
      </c>
    </row>
    <row r="5660" spans="1:10" x14ac:dyDescent="0.3">
      <c r="A5660" s="10" t="s">
        <v>5379</v>
      </c>
      <c r="B5660" s="2">
        <v>45393</v>
      </c>
      <c r="C5660">
        <v>1</v>
      </c>
      <c r="D5660">
        <v>629.6</v>
      </c>
      <c r="E5660" s="11">
        <f t="shared" ca="1" si="537"/>
        <v>686</v>
      </c>
      <c r="F5660">
        <f t="shared" ca="1" si="532"/>
        <v>1</v>
      </c>
      <c r="G5660">
        <f t="shared" si="533"/>
        <v>1</v>
      </c>
      <c r="H5660">
        <f t="shared" si="534"/>
        <v>1</v>
      </c>
      <c r="I5660">
        <f t="shared" ca="1" si="535"/>
        <v>3</v>
      </c>
      <c r="J5660" t="str">
        <f t="shared" ca="1" si="536"/>
        <v>Lost</v>
      </c>
    </row>
    <row r="5661" spans="1:10" x14ac:dyDescent="0.3">
      <c r="A5661" s="10" t="s">
        <v>3392</v>
      </c>
      <c r="B5661" s="2">
        <v>45437</v>
      </c>
      <c r="C5661">
        <v>2</v>
      </c>
      <c r="D5661">
        <v>331.56</v>
      </c>
      <c r="E5661" s="11">
        <f t="shared" ca="1" si="537"/>
        <v>642</v>
      </c>
      <c r="F5661">
        <f t="shared" ca="1" si="532"/>
        <v>1</v>
      </c>
      <c r="G5661">
        <f t="shared" si="533"/>
        <v>2</v>
      </c>
      <c r="H5661">
        <f t="shared" si="534"/>
        <v>1</v>
      </c>
      <c r="I5661">
        <f t="shared" ca="1" si="535"/>
        <v>4</v>
      </c>
      <c r="J5661" t="str">
        <f t="shared" ca="1" si="536"/>
        <v>At Risk</v>
      </c>
    </row>
    <row r="5662" spans="1:10" x14ac:dyDescent="0.3">
      <c r="A5662" s="10" t="s">
        <v>1634</v>
      </c>
      <c r="B5662" s="2">
        <v>45303</v>
      </c>
      <c r="C5662">
        <v>2</v>
      </c>
      <c r="D5662">
        <v>3688.96</v>
      </c>
      <c r="E5662" s="11">
        <f t="shared" ca="1" si="537"/>
        <v>776</v>
      </c>
      <c r="F5662">
        <f t="shared" ca="1" si="532"/>
        <v>1</v>
      </c>
      <c r="G5662">
        <f t="shared" si="533"/>
        <v>2</v>
      </c>
      <c r="H5662">
        <f t="shared" si="534"/>
        <v>3</v>
      </c>
      <c r="I5662">
        <f t="shared" ca="1" si="535"/>
        <v>6</v>
      </c>
      <c r="J5662" t="str">
        <f t="shared" ca="1" si="536"/>
        <v>Loyal</v>
      </c>
    </row>
    <row r="5663" spans="1:10" x14ac:dyDescent="0.3">
      <c r="A5663" s="10" t="s">
        <v>4558</v>
      </c>
      <c r="B5663" s="2">
        <v>45431</v>
      </c>
      <c r="C5663">
        <v>2</v>
      </c>
      <c r="D5663">
        <v>3312.24</v>
      </c>
      <c r="E5663" s="11">
        <f t="shared" ca="1" si="537"/>
        <v>648</v>
      </c>
      <c r="F5663">
        <f t="shared" ca="1" si="532"/>
        <v>1</v>
      </c>
      <c r="G5663">
        <f t="shared" si="533"/>
        <v>2</v>
      </c>
      <c r="H5663">
        <f t="shared" si="534"/>
        <v>3</v>
      </c>
      <c r="I5663">
        <f t="shared" ca="1" si="535"/>
        <v>6</v>
      </c>
      <c r="J5663" t="str">
        <f t="shared" ca="1" si="536"/>
        <v>Loyal</v>
      </c>
    </row>
    <row r="5664" spans="1:10" x14ac:dyDescent="0.3">
      <c r="A5664" s="10" t="s">
        <v>4314</v>
      </c>
      <c r="B5664" s="2">
        <v>45639</v>
      </c>
      <c r="C5664">
        <v>1</v>
      </c>
      <c r="D5664">
        <v>956.84</v>
      </c>
      <c r="E5664" s="11">
        <f t="shared" ca="1" si="537"/>
        <v>440</v>
      </c>
      <c r="F5664">
        <f t="shared" ca="1" si="532"/>
        <v>1</v>
      </c>
      <c r="G5664">
        <f t="shared" si="533"/>
        <v>1</v>
      </c>
      <c r="H5664">
        <f t="shared" si="534"/>
        <v>1</v>
      </c>
      <c r="I5664">
        <f t="shared" ca="1" si="535"/>
        <v>3</v>
      </c>
      <c r="J5664" t="str">
        <f t="shared" ca="1" si="536"/>
        <v>Lost</v>
      </c>
    </row>
    <row r="5665" spans="1:10" x14ac:dyDescent="0.3">
      <c r="A5665" s="10" t="s">
        <v>1458</v>
      </c>
      <c r="B5665" s="2">
        <v>45516</v>
      </c>
      <c r="C5665">
        <v>2</v>
      </c>
      <c r="D5665">
        <v>1859.57</v>
      </c>
      <c r="E5665" s="11">
        <f t="shared" ca="1" si="537"/>
        <v>563</v>
      </c>
      <c r="F5665">
        <f t="shared" ca="1" si="532"/>
        <v>1</v>
      </c>
      <c r="G5665">
        <f t="shared" si="533"/>
        <v>2</v>
      </c>
      <c r="H5665">
        <f t="shared" si="534"/>
        <v>2</v>
      </c>
      <c r="I5665">
        <f t="shared" ca="1" si="535"/>
        <v>5</v>
      </c>
      <c r="J5665" t="str">
        <f t="shared" ca="1" si="536"/>
        <v>Loyal</v>
      </c>
    </row>
    <row r="5666" spans="1:10" x14ac:dyDescent="0.3">
      <c r="A5666" s="10" t="s">
        <v>1528</v>
      </c>
      <c r="B5666" s="2">
        <v>45512</v>
      </c>
      <c r="C5666">
        <v>3</v>
      </c>
      <c r="D5666">
        <v>742.97</v>
      </c>
      <c r="E5666" s="11">
        <f t="shared" ca="1" si="537"/>
        <v>567</v>
      </c>
      <c r="F5666">
        <f t="shared" ca="1" si="532"/>
        <v>1</v>
      </c>
      <c r="G5666">
        <f t="shared" si="533"/>
        <v>3</v>
      </c>
      <c r="H5666">
        <f t="shared" si="534"/>
        <v>1</v>
      </c>
      <c r="I5666">
        <f t="shared" ca="1" si="535"/>
        <v>5</v>
      </c>
      <c r="J5666" t="str">
        <f t="shared" ca="1" si="536"/>
        <v>Loyal</v>
      </c>
    </row>
    <row r="5667" spans="1:10" x14ac:dyDescent="0.3">
      <c r="A5667" s="10" t="s">
        <v>827</v>
      </c>
      <c r="B5667" s="2">
        <v>45599</v>
      </c>
      <c r="C5667">
        <v>3</v>
      </c>
      <c r="D5667">
        <v>3287.85</v>
      </c>
      <c r="E5667" s="11">
        <f t="shared" ca="1" si="537"/>
        <v>480</v>
      </c>
      <c r="F5667">
        <f t="shared" ca="1" si="532"/>
        <v>1</v>
      </c>
      <c r="G5667">
        <f t="shared" si="533"/>
        <v>3</v>
      </c>
      <c r="H5667">
        <f t="shared" si="534"/>
        <v>3</v>
      </c>
      <c r="I5667">
        <f t="shared" ca="1" si="535"/>
        <v>7</v>
      </c>
      <c r="J5667" t="str">
        <f t="shared" ca="1" si="536"/>
        <v>Champion</v>
      </c>
    </row>
    <row r="5668" spans="1:10" x14ac:dyDescent="0.3">
      <c r="A5668" s="10" t="s">
        <v>160</v>
      </c>
      <c r="B5668" s="2">
        <v>45462</v>
      </c>
      <c r="C5668">
        <v>2</v>
      </c>
      <c r="D5668">
        <v>558.54999999999995</v>
      </c>
      <c r="E5668" s="11">
        <f t="shared" ca="1" si="537"/>
        <v>617</v>
      </c>
      <c r="F5668">
        <f t="shared" ca="1" si="532"/>
        <v>1</v>
      </c>
      <c r="G5668">
        <f t="shared" si="533"/>
        <v>2</v>
      </c>
      <c r="H5668">
        <f t="shared" si="534"/>
        <v>1</v>
      </c>
      <c r="I5668">
        <f t="shared" ca="1" si="535"/>
        <v>4</v>
      </c>
      <c r="J5668" t="str">
        <f t="shared" ca="1" si="536"/>
        <v>At Risk</v>
      </c>
    </row>
    <row r="5669" spans="1:10" x14ac:dyDescent="0.3">
      <c r="A5669" s="10" t="s">
        <v>3571</v>
      </c>
      <c r="B5669" s="2">
        <v>45312</v>
      </c>
      <c r="C5669">
        <v>1</v>
      </c>
      <c r="D5669">
        <v>3495.79</v>
      </c>
      <c r="E5669" s="11">
        <f t="shared" ca="1" si="537"/>
        <v>767</v>
      </c>
      <c r="F5669">
        <f t="shared" ca="1" si="532"/>
        <v>1</v>
      </c>
      <c r="G5669">
        <f t="shared" si="533"/>
        <v>1</v>
      </c>
      <c r="H5669">
        <f t="shared" si="534"/>
        <v>3</v>
      </c>
      <c r="I5669">
        <f t="shared" ca="1" si="535"/>
        <v>5</v>
      </c>
      <c r="J5669" t="str">
        <f t="shared" ca="1" si="536"/>
        <v>Loyal</v>
      </c>
    </row>
    <row r="5670" spans="1:10" x14ac:dyDescent="0.3">
      <c r="A5670" s="10" t="s">
        <v>3006</v>
      </c>
      <c r="B5670" s="2">
        <v>45584</v>
      </c>
      <c r="C5670">
        <v>2</v>
      </c>
      <c r="D5670">
        <v>3972.5499999999997</v>
      </c>
      <c r="E5670" s="11">
        <f t="shared" ca="1" si="537"/>
        <v>495</v>
      </c>
      <c r="F5670">
        <f t="shared" ca="1" si="532"/>
        <v>1</v>
      </c>
      <c r="G5670">
        <f t="shared" si="533"/>
        <v>2</v>
      </c>
      <c r="H5670">
        <f t="shared" si="534"/>
        <v>3</v>
      </c>
      <c r="I5670">
        <f t="shared" ca="1" si="535"/>
        <v>6</v>
      </c>
      <c r="J5670" t="str">
        <f t="shared" ca="1" si="536"/>
        <v>Loyal</v>
      </c>
    </row>
    <row r="5671" spans="1:10" x14ac:dyDescent="0.3">
      <c r="A5671" s="10" t="s">
        <v>1032</v>
      </c>
      <c r="B5671" s="2">
        <v>45587</v>
      </c>
      <c r="C5671">
        <v>3</v>
      </c>
      <c r="D5671">
        <v>3375.0299999999997</v>
      </c>
      <c r="E5671" s="11">
        <f t="shared" ca="1" si="537"/>
        <v>492</v>
      </c>
      <c r="F5671">
        <f t="shared" ca="1" si="532"/>
        <v>1</v>
      </c>
      <c r="G5671">
        <f t="shared" si="533"/>
        <v>3</v>
      </c>
      <c r="H5671">
        <f t="shared" si="534"/>
        <v>3</v>
      </c>
      <c r="I5671">
        <f t="shared" ca="1" si="535"/>
        <v>7</v>
      </c>
      <c r="J5671" t="str">
        <f t="shared" ca="1" si="536"/>
        <v>Champion</v>
      </c>
    </row>
    <row r="5672" spans="1:10" x14ac:dyDescent="0.3">
      <c r="A5672" s="10" t="s">
        <v>1734</v>
      </c>
      <c r="B5672" s="2">
        <v>45461</v>
      </c>
      <c r="C5672">
        <v>4</v>
      </c>
      <c r="D5672">
        <v>3542.98</v>
      </c>
      <c r="E5672" s="11">
        <f t="shared" ca="1" si="537"/>
        <v>618</v>
      </c>
      <c r="F5672">
        <f t="shared" ca="1" si="532"/>
        <v>1</v>
      </c>
      <c r="G5672">
        <f t="shared" si="533"/>
        <v>3</v>
      </c>
      <c r="H5672">
        <f t="shared" si="534"/>
        <v>3</v>
      </c>
      <c r="I5672">
        <f t="shared" ca="1" si="535"/>
        <v>7</v>
      </c>
      <c r="J5672" t="str">
        <f t="shared" ca="1" si="536"/>
        <v>Champion</v>
      </c>
    </row>
    <row r="5673" spans="1:10" x14ac:dyDescent="0.3">
      <c r="A5673" s="10" t="s">
        <v>2228</v>
      </c>
      <c r="B5673" s="2">
        <v>45629</v>
      </c>
      <c r="C5673">
        <v>3</v>
      </c>
      <c r="D5673">
        <v>2479.11</v>
      </c>
      <c r="E5673" s="11">
        <f t="shared" ca="1" si="537"/>
        <v>450</v>
      </c>
      <c r="F5673">
        <f t="shared" ca="1" si="532"/>
        <v>1</v>
      </c>
      <c r="G5673">
        <f t="shared" si="533"/>
        <v>3</v>
      </c>
      <c r="H5673">
        <f t="shared" si="534"/>
        <v>3</v>
      </c>
      <c r="I5673">
        <f t="shared" ca="1" si="535"/>
        <v>7</v>
      </c>
      <c r="J5673" t="str">
        <f t="shared" ca="1" si="536"/>
        <v>Champion</v>
      </c>
    </row>
    <row r="5674" spans="1:10" x14ac:dyDescent="0.3">
      <c r="A5674" s="10" t="s">
        <v>4527</v>
      </c>
      <c r="B5674" s="2">
        <v>45455</v>
      </c>
      <c r="C5674">
        <v>1</v>
      </c>
      <c r="D5674">
        <v>2537.66</v>
      </c>
      <c r="E5674" s="11">
        <f t="shared" ca="1" si="537"/>
        <v>624</v>
      </c>
      <c r="F5674">
        <f t="shared" ca="1" si="532"/>
        <v>1</v>
      </c>
      <c r="G5674">
        <f t="shared" si="533"/>
        <v>1</v>
      </c>
      <c r="H5674">
        <f t="shared" si="534"/>
        <v>3</v>
      </c>
      <c r="I5674">
        <f t="shared" ca="1" si="535"/>
        <v>5</v>
      </c>
      <c r="J5674" t="str">
        <f t="shared" ca="1" si="536"/>
        <v>Loyal</v>
      </c>
    </row>
    <row r="5675" spans="1:10" x14ac:dyDescent="0.3">
      <c r="A5675" s="10" t="s">
        <v>765</v>
      </c>
      <c r="B5675" s="2">
        <v>45333</v>
      </c>
      <c r="C5675">
        <v>1</v>
      </c>
      <c r="D5675">
        <v>636.42999999999995</v>
      </c>
      <c r="E5675" s="11">
        <f t="shared" ca="1" si="537"/>
        <v>746</v>
      </c>
      <c r="F5675">
        <f t="shared" ca="1" si="532"/>
        <v>1</v>
      </c>
      <c r="G5675">
        <f t="shared" si="533"/>
        <v>1</v>
      </c>
      <c r="H5675">
        <f t="shared" si="534"/>
        <v>1</v>
      </c>
      <c r="I5675">
        <f t="shared" ca="1" si="535"/>
        <v>3</v>
      </c>
      <c r="J5675" t="str">
        <f t="shared" ca="1" si="536"/>
        <v>Lost</v>
      </c>
    </row>
    <row r="5676" spans="1:10" x14ac:dyDescent="0.3">
      <c r="A5676" s="10" t="s">
        <v>5241</v>
      </c>
      <c r="B5676" s="2">
        <v>45506</v>
      </c>
      <c r="C5676">
        <v>1</v>
      </c>
      <c r="D5676">
        <v>912.51</v>
      </c>
      <c r="E5676" s="11">
        <f t="shared" ca="1" si="537"/>
        <v>573</v>
      </c>
      <c r="F5676">
        <f t="shared" ca="1" si="532"/>
        <v>1</v>
      </c>
      <c r="G5676">
        <f t="shared" si="533"/>
        <v>1</v>
      </c>
      <c r="H5676">
        <f t="shared" si="534"/>
        <v>1</v>
      </c>
      <c r="I5676">
        <f t="shared" ca="1" si="535"/>
        <v>3</v>
      </c>
      <c r="J5676" t="str">
        <f t="shared" ca="1" si="536"/>
        <v>Lost</v>
      </c>
    </row>
    <row r="5677" spans="1:10" x14ac:dyDescent="0.3">
      <c r="A5677" s="10" t="s">
        <v>2103</v>
      </c>
      <c r="B5677" s="2">
        <v>45542</v>
      </c>
      <c r="C5677">
        <v>4</v>
      </c>
      <c r="D5677">
        <v>9230.7099999999991</v>
      </c>
      <c r="E5677" s="11">
        <f t="shared" ca="1" si="537"/>
        <v>537</v>
      </c>
      <c r="F5677">
        <f t="shared" ca="1" si="532"/>
        <v>1</v>
      </c>
      <c r="G5677">
        <f t="shared" si="533"/>
        <v>3</v>
      </c>
      <c r="H5677">
        <f t="shared" si="534"/>
        <v>3</v>
      </c>
      <c r="I5677">
        <f t="shared" ca="1" si="535"/>
        <v>7</v>
      </c>
      <c r="J5677" t="str">
        <f t="shared" ca="1" si="536"/>
        <v>Champion</v>
      </c>
    </row>
    <row r="5678" spans="1:10" x14ac:dyDescent="0.3">
      <c r="A5678" s="10" t="s">
        <v>3541</v>
      </c>
      <c r="B5678" s="2">
        <v>45371</v>
      </c>
      <c r="C5678">
        <v>1</v>
      </c>
      <c r="D5678">
        <v>2666.04</v>
      </c>
      <c r="E5678" s="11">
        <f t="shared" ca="1" si="537"/>
        <v>708</v>
      </c>
      <c r="F5678">
        <f t="shared" ca="1" si="532"/>
        <v>1</v>
      </c>
      <c r="G5678">
        <f t="shared" si="533"/>
        <v>1</v>
      </c>
      <c r="H5678">
        <f t="shared" si="534"/>
        <v>3</v>
      </c>
      <c r="I5678">
        <f t="shared" ca="1" si="535"/>
        <v>5</v>
      </c>
      <c r="J5678" t="str">
        <f t="shared" ca="1" si="536"/>
        <v>Loyal</v>
      </c>
    </row>
    <row r="5679" spans="1:10" x14ac:dyDescent="0.3">
      <c r="A5679" s="10" t="s">
        <v>3478</v>
      </c>
      <c r="B5679" s="2">
        <v>45435</v>
      </c>
      <c r="C5679">
        <v>1</v>
      </c>
      <c r="D5679">
        <v>2223.29</v>
      </c>
      <c r="E5679" s="11">
        <f t="shared" ca="1" si="537"/>
        <v>644</v>
      </c>
      <c r="F5679">
        <f t="shared" ca="1" si="532"/>
        <v>1</v>
      </c>
      <c r="G5679">
        <f t="shared" si="533"/>
        <v>1</v>
      </c>
      <c r="H5679">
        <f t="shared" si="534"/>
        <v>3</v>
      </c>
      <c r="I5679">
        <f t="shared" ca="1" si="535"/>
        <v>5</v>
      </c>
      <c r="J5679" t="str">
        <f t="shared" ca="1" si="536"/>
        <v>Loyal</v>
      </c>
    </row>
    <row r="5680" spans="1:10" x14ac:dyDescent="0.3">
      <c r="A5680" s="10" t="s">
        <v>4288</v>
      </c>
      <c r="B5680" s="2">
        <v>45370</v>
      </c>
      <c r="C5680">
        <v>1</v>
      </c>
      <c r="D5680">
        <v>2505.36</v>
      </c>
      <c r="E5680" s="11">
        <f t="shared" ca="1" si="537"/>
        <v>709</v>
      </c>
      <c r="F5680">
        <f t="shared" ca="1" si="532"/>
        <v>1</v>
      </c>
      <c r="G5680">
        <f t="shared" si="533"/>
        <v>1</v>
      </c>
      <c r="H5680">
        <f t="shared" si="534"/>
        <v>3</v>
      </c>
      <c r="I5680">
        <f t="shared" ca="1" si="535"/>
        <v>5</v>
      </c>
      <c r="J5680" t="str">
        <f t="shared" ca="1" si="536"/>
        <v>Loyal</v>
      </c>
    </row>
    <row r="5681" spans="1:10" x14ac:dyDescent="0.3">
      <c r="A5681" s="10" t="s">
        <v>5039</v>
      </c>
      <c r="B5681" s="2">
        <v>45655</v>
      </c>
      <c r="C5681">
        <v>1</v>
      </c>
      <c r="D5681">
        <v>3260.69</v>
      </c>
      <c r="E5681" s="11">
        <f t="shared" ca="1" si="537"/>
        <v>424</v>
      </c>
      <c r="F5681">
        <f t="shared" ca="1" si="532"/>
        <v>1</v>
      </c>
      <c r="G5681">
        <f t="shared" si="533"/>
        <v>1</v>
      </c>
      <c r="H5681">
        <f t="shared" si="534"/>
        <v>3</v>
      </c>
      <c r="I5681">
        <f t="shared" ca="1" si="535"/>
        <v>5</v>
      </c>
      <c r="J5681" t="str">
        <f t="shared" ca="1" si="536"/>
        <v>Loyal</v>
      </c>
    </row>
    <row r="5682" spans="1:10" x14ac:dyDescent="0.3">
      <c r="A5682" s="10" t="s">
        <v>2795</v>
      </c>
      <c r="B5682" s="2">
        <v>45338</v>
      </c>
      <c r="C5682">
        <v>1</v>
      </c>
      <c r="D5682">
        <v>936.08</v>
      </c>
      <c r="E5682" s="11">
        <f t="shared" ca="1" si="537"/>
        <v>741</v>
      </c>
      <c r="F5682">
        <f t="shared" ca="1" si="532"/>
        <v>1</v>
      </c>
      <c r="G5682">
        <f t="shared" si="533"/>
        <v>1</v>
      </c>
      <c r="H5682">
        <f t="shared" si="534"/>
        <v>1</v>
      </c>
      <c r="I5682">
        <f t="shared" ca="1" si="535"/>
        <v>3</v>
      </c>
      <c r="J5682" t="str">
        <f t="shared" ca="1" si="536"/>
        <v>Lost</v>
      </c>
    </row>
    <row r="5683" spans="1:10" x14ac:dyDescent="0.3">
      <c r="A5683" s="10" t="s">
        <v>5666</v>
      </c>
      <c r="B5683" s="2">
        <v>45471</v>
      </c>
      <c r="C5683">
        <v>1</v>
      </c>
      <c r="D5683">
        <v>1913.35</v>
      </c>
      <c r="E5683" s="11">
        <f t="shared" ca="1" si="537"/>
        <v>608</v>
      </c>
      <c r="F5683">
        <f t="shared" ca="1" si="532"/>
        <v>1</v>
      </c>
      <c r="G5683">
        <f t="shared" si="533"/>
        <v>1</v>
      </c>
      <c r="H5683">
        <f t="shared" si="534"/>
        <v>2</v>
      </c>
      <c r="I5683">
        <f t="shared" ca="1" si="535"/>
        <v>4</v>
      </c>
      <c r="J5683" t="str">
        <f t="shared" ca="1" si="536"/>
        <v>At Risk</v>
      </c>
    </row>
    <row r="5684" spans="1:10" x14ac:dyDescent="0.3">
      <c r="A5684" s="10" t="s">
        <v>5917</v>
      </c>
      <c r="B5684" s="2">
        <v>45557</v>
      </c>
      <c r="C5684">
        <v>1</v>
      </c>
      <c r="D5684">
        <v>409.55</v>
      </c>
      <c r="E5684" s="11">
        <f t="shared" ca="1" si="537"/>
        <v>522</v>
      </c>
      <c r="F5684">
        <f t="shared" ca="1" si="532"/>
        <v>1</v>
      </c>
      <c r="G5684">
        <f t="shared" si="533"/>
        <v>1</v>
      </c>
      <c r="H5684">
        <f t="shared" si="534"/>
        <v>1</v>
      </c>
      <c r="I5684">
        <f t="shared" ca="1" si="535"/>
        <v>3</v>
      </c>
      <c r="J5684" t="str">
        <f t="shared" ca="1" si="536"/>
        <v>Lost</v>
      </c>
    </row>
    <row r="5685" spans="1:10" x14ac:dyDescent="0.3">
      <c r="A5685" s="10" t="s">
        <v>4922</v>
      </c>
      <c r="B5685" s="2">
        <v>45584</v>
      </c>
      <c r="C5685">
        <v>3</v>
      </c>
      <c r="D5685">
        <v>7129.6200000000008</v>
      </c>
      <c r="E5685" s="11">
        <f t="shared" ca="1" si="537"/>
        <v>495</v>
      </c>
      <c r="F5685">
        <f t="shared" ca="1" si="532"/>
        <v>1</v>
      </c>
      <c r="G5685">
        <f t="shared" si="533"/>
        <v>3</v>
      </c>
      <c r="H5685">
        <f t="shared" si="534"/>
        <v>3</v>
      </c>
      <c r="I5685">
        <f t="shared" ca="1" si="535"/>
        <v>7</v>
      </c>
      <c r="J5685" t="str">
        <f t="shared" ca="1" si="536"/>
        <v>Champion</v>
      </c>
    </row>
    <row r="5686" spans="1:10" x14ac:dyDescent="0.3">
      <c r="A5686" s="10" t="s">
        <v>5412</v>
      </c>
      <c r="B5686" s="2">
        <v>45638</v>
      </c>
      <c r="C5686">
        <v>1</v>
      </c>
      <c r="D5686">
        <v>1033.6500000000001</v>
      </c>
      <c r="E5686" s="11">
        <f t="shared" ca="1" si="537"/>
        <v>441</v>
      </c>
      <c r="F5686">
        <f t="shared" ca="1" si="532"/>
        <v>1</v>
      </c>
      <c r="G5686">
        <f t="shared" si="533"/>
        <v>1</v>
      </c>
      <c r="H5686">
        <f t="shared" si="534"/>
        <v>2</v>
      </c>
      <c r="I5686">
        <f t="shared" ca="1" si="535"/>
        <v>4</v>
      </c>
      <c r="J5686" t="str">
        <f t="shared" ca="1" si="536"/>
        <v>At Risk</v>
      </c>
    </row>
    <row r="5687" spans="1:10" x14ac:dyDescent="0.3">
      <c r="A5687" s="10" t="s">
        <v>4757</v>
      </c>
      <c r="B5687" s="2">
        <v>45557</v>
      </c>
      <c r="C5687">
        <v>1</v>
      </c>
      <c r="D5687">
        <v>2901.31</v>
      </c>
      <c r="E5687" s="11">
        <f t="shared" ca="1" si="537"/>
        <v>522</v>
      </c>
      <c r="F5687">
        <f t="shared" ca="1" si="532"/>
        <v>1</v>
      </c>
      <c r="G5687">
        <f t="shared" si="533"/>
        <v>1</v>
      </c>
      <c r="H5687">
        <f t="shared" si="534"/>
        <v>3</v>
      </c>
      <c r="I5687">
        <f t="shared" ca="1" si="535"/>
        <v>5</v>
      </c>
      <c r="J5687" t="str">
        <f t="shared" ca="1" si="536"/>
        <v>Loyal</v>
      </c>
    </row>
    <row r="5688" spans="1:10" x14ac:dyDescent="0.3">
      <c r="A5688" s="10" t="s">
        <v>1181</v>
      </c>
      <c r="B5688" s="2">
        <v>45474</v>
      </c>
      <c r="C5688">
        <v>2</v>
      </c>
      <c r="D5688">
        <v>2574.21</v>
      </c>
      <c r="E5688" s="11">
        <f t="shared" ca="1" si="537"/>
        <v>605</v>
      </c>
      <c r="F5688">
        <f t="shared" ca="1" si="532"/>
        <v>1</v>
      </c>
      <c r="G5688">
        <f t="shared" si="533"/>
        <v>2</v>
      </c>
      <c r="H5688">
        <f t="shared" si="534"/>
        <v>3</v>
      </c>
      <c r="I5688">
        <f t="shared" ca="1" si="535"/>
        <v>6</v>
      </c>
      <c r="J5688" t="str">
        <f t="shared" ca="1" si="536"/>
        <v>Loyal</v>
      </c>
    </row>
    <row r="5689" spans="1:10" x14ac:dyDescent="0.3">
      <c r="A5689" s="10" t="s">
        <v>5923</v>
      </c>
      <c r="B5689" s="2">
        <v>45490</v>
      </c>
      <c r="C5689">
        <v>1</v>
      </c>
      <c r="D5689">
        <v>2955.17</v>
      </c>
      <c r="E5689" s="11">
        <f t="shared" ca="1" si="537"/>
        <v>589</v>
      </c>
      <c r="F5689">
        <f t="shared" ca="1" si="532"/>
        <v>1</v>
      </c>
      <c r="G5689">
        <f t="shared" si="533"/>
        <v>1</v>
      </c>
      <c r="H5689">
        <f t="shared" si="534"/>
        <v>3</v>
      </c>
      <c r="I5689">
        <f t="shared" ca="1" si="535"/>
        <v>5</v>
      </c>
      <c r="J5689" t="str">
        <f t="shared" ca="1" si="536"/>
        <v>Loyal</v>
      </c>
    </row>
    <row r="5690" spans="1:10" x14ac:dyDescent="0.3">
      <c r="A5690" s="10" t="s">
        <v>1433</v>
      </c>
      <c r="B5690" s="2">
        <v>45594</v>
      </c>
      <c r="C5690">
        <v>3</v>
      </c>
      <c r="D5690">
        <v>797.1</v>
      </c>
      <c r="E5690" s="11">
        <f t="shared" ca="1" si="537"/>
        <v>485</v>
      </c>
      <c r="F5690">
        <f t="shared" ca="1" si="532"/>
        <v>1</v>
      </c>
      <c r="G5690">
        <f t="shared" si="533"/>
        <v>3</v>
      </c>
      <c r="H5690">
        <f t="shared" si="534"/>
        <v>1</v>
      </c>
      <c r="I5690">
        <f t="shared" ca="1" si="535"/>
        <v>5</v>
      </c>
      <c r="J5690" t="str">
        <f t="shared" ca="1" si="536"/>
        <v>Loyal</v>
      </c>
    </row>
    <row r="5691" spans="1:10" x14ac:dyDescent="0.3">
      <c r="A5691" s="10" t="s">
        <v>5850</v>
      </c>
      <c r="B5691" s="2">
        <v>45485</v>
      </c>
      <c r="C5691">
        <v>1</v>
      </c>
      <c r="D5691">
        <v>745.09</v>
      </c>
      <c r="E5691" s="11">
        <f t="shared" ca="1" si="537"/>
        <v>594</v>
      </c>
      <c r="F5691">
        <f t="shared" ca="1" si="532"/>
        <v>1</v>
      </c>
      <c r="G5691">
        <f t="shared" si="533"/>
        <v>1</v>
      </c>
      <c r="H5691">
        <f t="shared" si="534"/>
        <v>1</v>
      </c>
      <c r="I5691">
        <f t="shared" ca="1" si="535"/>
        <v>3</v>
      </c>
      <c r="J5691" t="str">
        <f t="shared" ca="1" si="536"/>
        <v>Lost</v>
      </c>
    </row>
    <row r="5692" spans="1:10" x14ac:dyDescent="0.3">
      <c r="A5692" s="10" t="s">
        <v>1745</v>
      </c>
      <c r="B5692" s="2">
        <v>45521</v>
      </c>
      <c r="C5692">
        <v>2</v>
      </c>
      <c r="D5692">
        <v>3256.31</v>
      </c>
      <c r="E5692" s="11">
        <f t="shared" ca="1" si="537"/>
        <v>558</v>
      </c>
      <c r="F5692">
        <f t="shared" ca="1" si="532"/>
        <v>1</v>
      </c>
      <c r="G5692">
        <f t="shared" si="533"/>
        <v>2</v>
      </c>
      <c r="H5692">
        <f t="shared" si="534"/>
        <v>3</v>
      </c>
      <c r="I5692">
        <f t="shared" ca="1" si="535"/>
        <v>6</v>
      </c>
      <c r="J5692" t="str">
        <f t="shared" ca="1" si="536"/>
        <v>Loyal</v>
      </c>
    </row>
    <row r="5693" spans="1:10" x14ac:dyDescent="0.3">
      <c r="A5693" s="10" t="s">
        <v>5440</v>
      </c>
      <c r="B5693" s="2">
        <v>45609</v>
      </c>
      <c r="C5693">
        <v>1</v>
      </c>
      <c r="D5693">
        <v>1656.07</v>
      </c>
      <c r="E5693" s="11">
        <f t="shared" ca="1" si="537"/>
        <v>470</v>
      </c>
      <c r="F5693">
        <f t="shared" ca="1" si="532"/>
        <v>1</v>
      </c>
      <c r="G5693">
        <f t="shared" si="533"/>
        <v>1</v>
      </c>
      <c r="H5693">
        <f t="shared" si="534"/>
        <v>2</v>
      </c>
      <c r="I5693">
        <f t="shared" ca="1" si="535"/>
        <v>4</v>
      </c>
      <c r="J5693" t="str">
        <f t="shared" ca="1" si="536"/>
        <v>At Risk</v>
      </c>
    </row>
    <row r="5694" spans="1:10" x14ac:dyDescent="0.3">
      <c r="A5694" s="10" t="s">
        <v>5885</v>
      </c>
      <c r="B5694" s="2">
        <v>45564</v>
      </c>
      <c r="C5694">
        <v>1</v>
      </c>
      <c r="D5694">
        <v>3002.57</v>
      </c>
      <c r="E5694" s="11">
        <f t="shared" ca="1" si="537"/>
        <v>515</v>
      </c>
      <c r="F5694">
        <f t="shared" ca="1" si="532"/>
        <v>1</v>
      </c>
      <c r="G5694">
        <f t="shared" si="533"/>
        <v>1</v>
      </c>
      <c r="H5694">
        <f t="shared" si="534"/>
        <v>3</v>
      </c>
      <c r="I5694">
        <f t="shared" ca="1" si="535"/>
        <v>5</v>
      </c>
      <c r="J5694" t="str">
        <f t="shared" ca="1" si="536"/>
        <v>Loyal</v>
      </c>
    </row>
    <row r="5695" spans="1:10" x14ac:dyDescent="0.3">
      <c r="A5695" s="10" t="s">
        <v>2898</v>
      </c>
      <c r="B5695" s="2">
        <v>45595</v>
      </c>
      <c r="C5695">
        <v>2</v>
      </c>
      <c r="D5695">
        <v>3051.37</v>
      </c>
      <c r="E5695" s="11">
        <f t="shared" ca="1" si="537"/>
        <v>484</v>
      </c>
      <c r="F5695">
        <f t="shared" ca="1" si="532"/>
        <v>1</v>
      </c>
      <c r="G5695">
        <f t="shared" si="533"/>
        <v>2</v>
      </c>
      <c r="H5695">
        <f t="shared" si="534"/>
        <v>3</v>
      </c>
      <c r="I5695">
        <f t="shared" ca="1" si="535"/>
        <v>6</v>
      </c>
      <c r="J5695" t="str">
        <f t="shared" ca="1" si="536"/>
        <v>Loyal</v>
      </c>
    </row>
    <row r="5696" spans="1:10" x14ac:dyDescent="0.3">
      <c r="A5696" s="10" t="s">
        <v>4992</v>
      </c>
      <c r="B5696" s="2">
        <v>45397</v>
      </c>
      <c r="C5696">
        <v>1</v>
      </c>
      <c r="D5696">
        <v>589.64</v>
      </c>
      <c r="E5696" s="11">
        <f t="shared" ca="1" si="537"/>
        <v>682</v>
      </c>
      <c r="F5696">
        <f t="shared" ca="1" si="532"/>
        <v>1</v>
      </c>
      <c r="G5696">
        <f t="shared" si="533"/>
        <v>1</v>
      </c>
      <c r="H5696">
        <f t="shared" si="534"/>
        <v>1</v>
      </c>
      <c r="I5696">
        <f t="shared" ca="1" si="535"/>
        <v>3</v>
      </c>
      <c r="J5696" t="str">
        <f t="shared" ca="1" si="536"/>
        <v>Lost</v>
      </c>
    </row>
    <row r="5697" spans="1:10" x14ac:dyDescent="0.3">
      <c r="A5697" s="10" t="s">
        <v>3861</v>
      </c>
      <c r="B5697" s="2">
        <v>45501</v>
      </c>
      <c r="C5697">
        <v>1</v>
      </c>
      <c r="D5697">
        <v>3698.69</v>
      </c>
      <c r="E5697" s="11">
        <f t="shared" ca="1" si="537"/>
        <v>578</v>
      </c>
      <c r="F5697">
        <f t="shared" ca="1" si="532"/>
        <v>1</v>
      </c>
      <c r="G5697">
        <f t="shared" si="533"/>
        <v>1</v>
      </c>
      <c r="H5697">
        <f t="shared" si="534"/>
        <v>3</v>
      </c>
      <c r="I5697">
        <f t="shared" ca="1" si="535"/>
        <v>5</v>
      </c>
      <c r="J5697" t="str">
        <f t="shared" ca="1" si="536"/>
        <v>Loyal</v>
      </c>
    </row>
    <row r="5698" spans="1:10" x14ac:dyDescent="0.3">
      <c r="A5698" s="10" t="s">
        <v>1702</v>
      </c>
      <c r="B5698" s="2">
        <v>45651</v>
      </c>
      <c r="C5698">
        <v>2</v>
      </c>
      <c r="D5698">
        <v>4388.76</v>
      </c>
      <c r="E5698" s="11">
        <f t="shared" ca="1" si="537"/>
        <v>428</v>
      </c>
      <c r="F5698">
        <f t="shared" ca="1" si="532"/>
        <v>1</v>
      </c>
      <c r="G5698">
        <f t="shared" si="533"/>
        <v>2</v>
      </c>
      <c r="H5698">
        <f t="shared" si="534"/>
        <v>3</v>
      </c>
      <c r="I5698">
        <f t="shared" ca="1" si="535"/>
        <v>6</v>
      </c>
      <c r="J5698" t="str">
        <f t="shared" ca="1" si="536"/>
        <v>Loyal</v>
      </c>
    </row>
    <row r="5699" spans="1:10" x14ac:dyDescent="0.3">
      <c r="A5699" s="10" t="s">
        <v>2962</v>
      </c>
      <c r="B5699" s="2">
        <v>45652</v>
      </c>
      <c r="C5699">
        <v>3</v>
      </c>
      <c r="D5699">
        <v>3219.5800000000004</v>
      </c>
      <c r="E5699" s="11">
        <f t="shared" ca="1" si="537"/>
        <v>427</v>
      </c>
      <c r="F5699">
        <f t="shared" ref="F5699:F5762" ca="1" si="538">_xlfn.IFS(E5699&lt;100,3,E5699&lt;=200,2,E5699&gt;200,1)</f>
        <v>1</v>
      </c>
      <c r="G5699">
        <f t="shared" ref="G5699:G5762" si="539">_xlfn.IFS(C5699&gt;=3,3,C5699=2,2,C5699=1,1)</f>
        <v>3</v>
      </c>
      <c r="H5699">
        <f t="shared" ref="H5699:H5762" si="540">_xlfn.IFS(D5699&gt;=2000,3,D5699&gt;=1000,2,D5699&lt;1000,1)</f>
        <v>3</v>
      </c>
      <c r="I5699">
        <f t="shared" ref="I5699:I5762" ca="1" si="541">F5699+G5699+H5699</f>
        <v>7</v>
      </c>
      <c r="J5699" t="str">
        <f t="shared" ref="J5699:J5762" ca="1" si="542">_xlfn.IFS(I5699&gt;=7,"Champion",I5699&gt;=5,"Loyal",I5699&gt;=4,"At Risk",I5699&lt;4,"Lost")</f>
        <v>Champion</v>
      </c>
    </row>
    <row r="5700" spans="1:10" x14ac:dyDescent="0.3">
      <c r="A5700" s="10" t="s">
        <v>2122</v>
      </c>
      <c r="B5700" s="2">
        <v>45296</v>
      </c>
      <c r="C5700">
        <v>1</v>
      </c>
      <c r="D5700">
        <v>916.19</v>
      </c>
      <c r="E5700" s="11">
        <f t="shared" ca="1" si="537"/>
        <v>783</v>
      </c>
      <c r="F5700">
        <f t="shared" ca="1" si="538"/>
        <v>1</v>
      </c>
      <c r="G5700">
        <f t="shared" si="539"/>
        <v>1</v>
      </c>
      <c r="H5700">
        <f t="shared" si="540"/>
        <v>1</v>
      </c>
      <c r="I5700">
        <f t="shared" ca="1" si="541"/>
        <v>3</v>
      </c>
      <c r="J5700" t="str">
        <f t="shared" ca="1" si="542"/>
        <v>Lost</v>
      </c>
    </row>
    <row r="5701" spans="1:10" x14ac:dyDescent="0.3">
      <c r="A5701" s="10" t="s">
        <v>4989</v>
      </c>
      <c r="B5701" s="2">
        <v>45312</v>
      </c>
      <c r="C5701">
        <v>1</v>
      </c>
      <c r="D5701">
        <v>2306.46</v>
      </c>
      <c r="E5701" s="11">
        <f t="shared" ref="E5701:E5764" ca="1" si="543">TODAY()-B5701</f>
        <v>767</v>
      </c>
      <c r="F5701">
        <f t="shared" ca="1" si="538"/>
        <v>1</v>
      </c>
      <c r="G5701">
        <f t="shared" si="539"/>
        <v>1</v>
      </c>
      <c r="H5701">
        <f t="shared" si="540"/>
        <v>3</v>
      </c>
      <c r="I5701">
        <f t="shared" ca="1" si="541"/>
        <v>5</v>
      </c>
      <c r="J5701" t="str">
        <f t="shared" ca="1" si="542"/>
        <v>Loyal</v>
      </c>
    </row>
    <row r="5702" spans="1:10" x14ac:dyDescent="0.3">
      <c r="A5702" s="10" t="s">
        <v>1265</v>
      </c>
      <c r="B5702" s="2">
        <v>45336</v>
      </c>
      <c r="C5702">
        <v>1</v>
      </c>
      <c r="D5702">
        <v>1701.22</v>
      </c>
      <c r="E5702" s="11">
        <f t="shared" ca="1" si="543"/>
        <v>743</v>
      </c>
      <c r="F5702">
        <f t="shared" ca="1" si="538"/>
        <v>1</v>
      </c>
      <c r="G5702">
        <f t="shared" si="539"/>
        <v>1</v>
      </c>
      <c r="H5702">
        <f t="shared" si="540"/>
        <v>2</v>
      </c>
      <c r="I5702">
        <f t="shared" ca="1" si="541"/>
        <v>4</v>
      </c>
      <c r="J5702" t="str">
        <f t="shared" ca="1" si="542"/>
        <v>At Risk</v>
      </c>
    </row>
    <row r="5703" spans="1:10" x14ac:dyDescent="0.3">
      <c r="A5703" s="10" t="s">
        <v>648</v>
      </c>
      <c r="B5703" s="2">
        <v>45452</v>
      </c>
      <c r="C5703">
        <v>1</v>
      </c>
      <c r="D5703">
        <v>216.33</v>
      </c>
      <c r="E5703" s="11">
        <f t="shared" ca="1" si="543"/>
        <v>627</v>
      </c>
      <c r="F5703">
        <f t="shared" ca="1" si="538"/>
        <v>1</v>
      </c>
      <c r="G5703">
        <f t="shared" si="539"/>
        <v>1</v>
      </c>
      <c r="H5703">
        <f t="shared" si="540"/>
        <v>1</v>
      </c>
      <c r="I5703">
        <f t="shared" ca="1" si="541"/>
        <v>3</v>
      </c>
      <c r="J5703" t="str">
        <f t="shared" ca="1" si="542"/>
        <v>Lost</v>
      </c>
    </row>
    <row r="5704" spans="1:10" x14ac:dyDescent="0.3">
      <c r="A5704" s="10" t="s">
        <v>2447</v>
      </c>
      <c r="B5704" s="2">
        <v>45549</v>
      </c>
      <c r="C5704">
        <v>2</v>
      </c>
      <c r="D5704">
        <v>948.62000000000012</v>
      </c>
      <c r="E5704" s="11">
        <f t="shared" ca="1" si="543"/>
        <v>530</v>
      </c>
      <c r="F5704">
        <f t="shared" ca="1" si="538"/>
        <v>1</v>
      </c>
      <c r="G5704">
        <f t="shared" si="539"/>
        <v>2</v>
      </c>
      <c r="H5704">
        <f t="shared" si="540"/>
        <v>1</v>
      </c>
      <c r="I5704">
        <f t="shared" ca="1" si="541"/>
        <v>4</v>
      </c>
      <c r="J5704" t="str">
        <f t="shared" ca="1" si="542"/>
        <v>At Risk</v>
      </c>
    </row>
    <row r="5705" spans="1:10" x14ac:dyDescent="0.3">
      <c r="A5705" s="10" t="s">
        <v>5663</v>
      </c>
      <c r="B5705" s="2">
        <v>45646</v>
      </c>
      <c r="C5705">
        <v>1</v>
      </c>
      <c r="D5705">
        <v>2604.34</v>
      </c>
      <c r="E5705" s="11">
        <f t="shared" ca="1" si="543"/>
        <v>433</v>
      </c>
      <c r="F5705">
        <f t="shared" ca="1" si="538"/>
        <v>1</v>
      </c>
      <c r="G5705">
        <f t="shared" si="539"/>
        <v>1</v>
      </c>
      <c r="H5705">
        <f t="shared" si="540"/>
        <v>3</v>
      </c>
      <c r="I5705">
        <f t="shared" ca="1" si="541"/>
        <v>5</v>
      </c>
      <c r="J5705" t="str">
        <f t="shared" ca="1" si="542"/>
        <v>Loyal</v>
      </c>
    </row>
    <row r="5706" spans="1:10" x14ac:dyDescent="0.3">
      <c r="A5706" s="10" t="s">
        <v>477</v>
      </c>
      <c r="B5706" s="2">
        <v>45482</v>
      </c>
      <c r="C5706">
        <v>2</v>
      </c>
      <c r="D5706">
        <v>3472.21</v>
      </c>
      <c r="E5706" s="11">
        <f t="shared" ca="1" si="543"/>
        <v>597</v>
      </c>
      <c r="F5706">
        <f t="shared" ca="1" si="538"/>
        <v>1</v>
      </c>
      <c r="G5706">
        <f t="shared" si="539"/>
        <v>2</v>
      </c>
      <c r="H5706">
        <f t="shared" si="540"/>
        <v>3</v>
      </c>
      <c r="I5706">
        <f t="shared" ca="1" si="541"/>
        <v>6</v>
      </c>
      <c r="J5706" t="str">
        <f t="shared" ca="1" si="542"/>
        <v>Loyal</v>
      </c>
    </row>
    <row r="5707" spans="1:10" x14ac:dyDescent="0.3">
      <c r="A5707" s="10" t="s">
        <v>5846</v>
      </c>
      <c r="B5707" s="2">
        <v>45463</v>
      </c>
      <c r="C5707">
        <v>1</v>
      </c>
      <c r="D5707">
        <v>1649.16</v>
      </c>
      <c r="E5707" s="11">
        <f t="shared" ca="1" si="543"/>
        <v>616</v>
      </c>
      <c r="F5707">
        <f t="shared" ca="1" si="538"/>
        <v>1</v>
      </c>
      <c r="G5707">
        <f t="shared" si="539"/>
        <v>1</v>
      </c>
      <c r="H5707">
        <f t="shared" si="540"/>
        <v>2</v>
      </c>
      <c r="I5707">
        <f t="shared" ca="1" si="541"/>
        <v>4</v>
      </c>
      <c r="J5707" t="str">
        <f t="shared" ca="1" si="542"/>
        <v>At Risk</v>
      </c>
    </row>
    <row r="5708" spans="1:10" x14ac:dyDescent="0.3">
      <c r="A5708" s="10" t="s">
        <v>2180</v>
      </c>
      <c r="B5708" s="2">
        <v>45550</v>
      </c>
      <c r="C5708">
        <v>2</v>
      </c>
      <c r="D5708">
        <v>774.39</v>
      </c>
      <c r="E5708" s="11">
        <f t="shared" ca="1" si="543"/>
        <v>529</v>
      </c>
      <c r="F5708">
        <f t="shared" ca="1" si="538"/>
        <v>1</v>
      </c>
      <c r="G5708">
        <f t="shared" si="539"/>
        <v>2</v>
      </c>
      <c r="H5708">
        <f t="shared" si="540"/>
        <v>1</v>
      </c>
      <c r="I5708">
        <f t="shared" ca="1" si="541"/>
        <v>4</v>
      </c>
      <c r="J5708" t="str">
        <f t="shared" ca="1" si="542"/>
        <v>At Risk</v>
      </c>
    </row>
    <row r="5709" spans="1:10" x14ac:dyDescent="0.3">
      <c r="A5709" s="10" t="s">
        <v>2542</v>
      </c>
      <c r="B5709" s="2">
        <v>45649</v>
      </c>
      <c r="C5709">
        <v>2</v>
      </c>
      <c r="D5709">
        <v>943.72</v>
      </c>
      <c r="E5709" s="11">
        <f t="shared" ca="1" si="543"/>
        <v>430</v>
      </c>
      <c r="F5709">
        <f t="shared" ca="1" si="538"/>
        <v>1</v>
      </c>
      <c r="G5709">
        <f t="shared" si="539"/>
        <v>2</v>
      </c>
      <c r="H5709">
        <f t="shared" si="540"/>
        <v>1</v>
      </c>
      <c r="I5709">
        <f t="shared" ca="1" si="541"/>
        <v>4</v>
      </c>
      <c r="J5709" t="str">
        <f t="shared" ca="1" si="542"/>
        <v>At Risk</v>
      </c>
    </row>
    <row r="5710" spans="1:10" x14ac:dyDescent="0.3">
      <c r="A5710" s="10" t="s">
        <v>5488</v>
      </c>
      <c r="B5710" s="2">
        <v>45520</v>
      </c>
      <c r="C5710">
        <v>1</v>
      </c>
      <c r="D5710">
        <v>639.78</v>
      </c>
      <c r="E5710" s="11">
        <f t="shared" ca="1" si="543"/>
        <v>559</v>
      </c>
      <c r="F5710">
        <f t="shared" ca="1" si="538"/>
        <v>1</v>
      </c>
      <c r="G5710">
        <f t="shared" si="539"/>
        <v>1</v>
      </c>
      <c r="H5710">
        <f t="shared" si="540"/>
        <v>1</v>
      </c>
      <c r="I5710">
        <f t="shared" ca="1" si="541"/>
        <v>3</v>
      </c>
      <c r="J5710" t="str">
        <f t="shared" ca="1" si="542"/>
        <v>Lost</v>
      </c>
    </row>
    <row r="5711" spans="1:10" x14ac:dyDescent="0.3">
      <c r="A5711" s="10" t="s">
        <v>4853</v>
      </c>
      <c r="B5711" s="2">
        <v>45346</v>
      </c>
      <c r="C5711">
        <v>1</v>
      </c>
      <c r="D5711">
        <v>1050.19</v>
      </c>
      <c r="E5711" s="11">
        <f t="shared" ca="1" si="543"/>
        <v>733</v>
      </c>
      <c r="F5711">
        <f t="shared" ca="1" si="538"/>
        <v>1</v>
      </c>
      <c r="G5711">
        <f t="shared" si="539"/>
        <v>1</v>
      </c>
      <c r="H5711">
        <f t="shared" si="540"/>
        <v>2</v>
      </c>
      <c r="I5711">
        <f t="shared" ca="1" si="541"/>
        <v>4</v>
      </c>
      <c r="J5711" t="str">
        <f t="shared" ca="1" si="542"/>
        <v>At Risk</v>
      </c>
    </row>
    <row r="5712" spans="1:10" x14ac:dyDescent="0.3">
      <c r="A5712" s="10" t="s">
        <v>4423</v>
      </c>
      <c r="B5712" s="2">
        <v>45406</v>
      </c>
      <c r="C5712">
        <v>2</v>
      </c>
      <c r="D5712">
        <v>3215.39</v>
      </c>
      <c r="E5712" s="11">
        <f t="shared" ca="1" si="543"/>
        <v>673</v>
      </c>
      <c r="F5712">
        <f t="shared" ca="1" si="538"/>
        <v>1</v>
      </c>
      <c r="G5712">
        <f t="shared" si="539"/>
        <v>2</v>
      </c>
      <c r="H5712">
        <f t="shared" si="540"/>
        <v>3</v>
      </c>
      <c r="I5712">
        <f t="shared" ca="1" si="541"/>
        <v>6</v>
      </c>
      <c r="J5712" t="str">
        <f t="shared" ca="1" si="542"/>
        <v>Loyal</v>
      </c>
    </row>
    <row r="5713" spans="1:10" x14ac:dyDescent="0.3">
      <c r="A5713" s="10" t="s">
        <v>5070</v>
      </c>
      <c r="B5713" s="2">
        <v>45495</v>
      </c>
      <c r="C5713">
        <v>1</v>
      </c>
      <c r="D5713">
        <v>1953.68</v>
      </c>
      <c r="E5713" s="11">
        <f t="shared" ca="1" si="543"/>
        <v>584</v>
      </c>
      <c r="F5713">
        <f t="shared" ca="1" si="538"/>
        <v>1</v>
      </c>
      <c r="G5713">
        <f t="shared" si="539"/>
        <v>1</v>
      </c>
      <c r="H5713">
        <f t="shared" si="540"/>
        <v>2</v>
      </c>
      <c r="I5713">
        <f t="shared" ca="1" si="541"/>
        <v>4</v>
      </c>
      <c r="J5713" t="str">
        <f t="shared" ca="1" si="542"/>
        <v>At Risk</v>
      </c>
    </row>
    <row r="5714" spans="1:10" x14ac:dyDescent="0.3">
      <c r="A5714" s="10" t="s">
        <v>989</v>
      </c>
      <c r="B5714" s="2">
        <v>45602</v>
      </c>
      <c r="C5714">
        <v>6</v>
      </c>
      <c r="D5714">
        <v>8730.56</v>
      </c>
      <c r="E5714" s="11">
        <f t="shared" ca="1" si="543"/>
        <v>477</v>
      </c>
      <c r="F5714">
        <f t="shared" ca="1" si="538"/>
        <v>1</v>
      </c>
      <c r="G5714">
        <f t="shared" si="539"/>
        <v>3</v>
      </c>
      <c r="H5714">
        <f t="shared" si="540"/>
        <v>3</v>
      </c>
      <c r="I5714">
        <f t="shared" ca="1" si="541"/>
        <v>7</v>
      </c>
      <c r="J5714" t="str">
        <f t="shared" ca="1" si="542"/>
        <v>Champion</v>
      </c>
    </row>
    <row r="5715" spans="1:10" x14ac:dyDescent="0.3">
      <c r="A5715" s="10" t="s">
        <v>3779</v>
      </c>
      <c r="B5715" s="2">
        <v>45624</v>
      </c>
      <c r="C5715">
        <v>1</v>
      </c>
      <c r="D5715">
        <v>1216.6300000000001</v>
      </c>
      <c r="E5715" s="11">
        <f t="shared" ca="1" si="543"/>
        <v>455</v>
      </c>
      <c r="F5715">
        <f t="shared" ca="1" si="538"/>
        <v>1</v>
      </c>
      <c r="G5715">
        <f t="shared" si="539"/>
        <v>1</v>
      </c>
      <c r="H5715">
        <f t="shared" si="540"/>
        <v>2</v>
      </c>
      <c r="I5715">
        <f t="shared" ca="1" si="541"/>
        <v>4</v>
      </c>
      <c r="J5715" t="str">
        <f t="shared" ca="1" si="542"/>
        <v>At Risk</v>
      </c>
    </row>
    <row r="5716" spans="1:10" x14ac:dyDescent="0.3">
      <c r="A5716" s="10" t="s">
        <v>4004</v>
      </c>
      <c r="B5716" s="2">
        <v>45657</v>
      </c>
      <c r="C5716">
        <v>1</v>
      </c>
      <c r="D5716">
        <v>433.73</v>
      </c>
      <c r="E5716" s="11">
        <f t="shared" ca="1" si="543"/>
        <v>422</v>
      </c>
      <c r="F5716">
        <f t="shared" ca="1" si="538"/>
        <v>1</v>
      </c>
      <c r="G5716">
        <f t="shared" si="539"/>
        <v>1</v>
      </c>
      <c r="H5716">
        <f t="shared" si="540"/>
        <v>1</v>
      </c>
      <c r="I5716">
        <f t="shared" ca="1" si="541"/>
        <v>3</v>
      </c>
      <c r="J5716" t="str">
        <f t="shared" ca="1" si="542"/>
        <v>Lost</v>
      </c>
    </row>
    <row r="5717" spans="1:10" x14ac:dyDescent="0.3">
      <c r="A5717" s="10" t="s">
        <v>4180</v>
      </c>
      <c r="B5717" s="2">
        <v>45630</v>
      </c>
      <c r="C5717">
        <v>2</v>
      </c>
      <c r="D5717">
        <v>2838.92</v>
      </c>
      <c r="E5717" s="11">
        <f t="shared" ca="1" si="543"/>
        <v>449</v>
      </c>
      <c r="F5717">
        <f t="shared" ca="1" si="538"/>
        <v>1</v>
      </c>
      <c r="G5717">
        <f t="shared" si="539"/>
        <v>2</v>
      </c>
      <c r="H5717">
        <f t="shared" si="540"/>
        <v>3</v>
      </c>
      <c r="I5717">
        <f t="shared" ca="1" si="541"/>
        <v>6</v>
      </c>
      <c r="J5717" t="str">
        <f t="shared" ca="1" si="542"/>
        <v>Loyal</v>
      </c>
    </row>
    <row r="5718" spans="1:10" x14ac:dyDescent="0.3">
      <c r="A5718" s="10" t="s">
        <v>3992</v>
      </c>
      <c r="B5718" s="2">
        <v>45571</v>
      </c>
      <c r="C5718">
        <v>1</v>
      </c>
      <c r="D5718">
        <v>742.25</v>
      </c>
      <c r="E5718" s="11">
        <f t="shared" ca="1" si="543"/>
        <v>508</v>
      </c>
      <c r="F5718">
        <f t="shared" ca="1" si="538"/>
        <v>1</v>
      </c>
      <c r="G5718">
        <f t="shared" si="539"/>
        <v>1</v>
      </c>
      <c r="H5718">
        <f t="shared" si="540"/>
        <v>1</v>
      </c>
      <c r="I5718">
        <f t="shared" ca="1" si="541"/>
        <v>3</v>
      </c>
      <c r="J5718" t="str">
        <f t="shared" ca="1" si="542"/>
        <v>Lost</v>
      </c>
    </row>
    <row r="5719" spans="1:10" x14ac:dyDescent="0.3">
      <c r="A5719" s="10" t="s">
        <v>524</v>
      </c>
      <c r="B5719" s="2">
        <v>45393</v>
      </c>
      <c r="C5719">
        <v>1</v>
      </c>
      <c r="D5719">
        <v>405.7</v>
      </c>
      <c r="E5719" s="11">
        <f t="shared" ca="1" si="543"/>
        <v>686</v>
      </c>
      <c r="F5719">
        <f t="shared" ca="1" si="538"/>
        <v>1</v>
      </c>
      <c r="G5719">
        <f t="shared" si="539"/>
        <v>1</v>
      </c>
      <c r="H5719">
        <f t="shared" si="540"/>
        <v>1</v>
      </c>
      <c r="I5719">
        <f t="shared" ca="1" si="541"/>
        <v>3</v>
      </c>
      <c r="J5719" t="str">
        <f t="shared" ca="1" si="542"/>
        <v>Lost</v>
      </c>
    </row>
    <row r="5720" spans="1:10" x14ac:dyDescent="0.3">
      <c r="A5720" s="10" t="s">
        <v>3686</v>
      </c>
      <c r="B5720" s="2">
        <v>45423</v>
      </c>
      <c r="C5720">
        <v>1</v>
      </c>
      <c r="D5720">
        <v>2678.75</v>
      </c>
      <c r="E5720" s="11">
        <f t="shared" ca="1" si="543"/>
        <v>656</v>
      </c>
      <c r="F5720">
        <f t="shared" ca="1" si="538"/>
        <v>1</v>
      </c>
      <c r="G5720">
        <f t="shared" si="539"/>
        <v>1</v>
      </c>
      <c r="H5720">
        <f t="shared" si="540"/>
        <v>3</v>
      </c>
      <c r="I5720">
        <f t="shared" ca="1" si="541"/>
        <v>5</v>
      </c>
      <c r="J5720" t="str">
        <f t="shared" ca="1" si="542"/>
        <v>Loyal</v>
      </c>
    </row>
    <row r="5721" spans="1:10" x14ac:dyDescent="0.3">
      <c r="A5721" s="10" t="s">
        <v>2565</v>
      </c>
      <c r="B5721" s="2">
        <v>45458</v>
      </c>
      <c r="C5721">
        <v>2</v>
      </c>
      <c r="D5721">
        <v>636.29999999999995</v>
      </c>
      <c r="E5721" s="11">
        <f t="shared" ca="1" si="543"/>
        <v>621</v>
      </c>
      <c r="F5721">
        <f t="shared" ca="1" si="538"/>
        <v>1</v>
      </c>
      <c r="G5721">
        <f t="shared" si="539"/>
        <v>2</v>
      </c>
      <c r="H5721">
        <f t="shared" si="540"/>
        <v>1</v>
      </c>
      <c r="I5721">
        <f t="shared" ca="1" si="541"/>
        <v>4</v>
      </c>
      <c r="J5721" t="str">
        <f t="shared" ca="1" si="542"/>
        <v>At Risk</v>
      </c>
    </row>
    <row r="5722" spans="1:10" x14ac:dyDescent="0.3">
      <c r="A5722" s="10" t="s">
        <v>3792</v>
      </c>
      <c r="B5722" s="2">
        <v>45630</v>
      </c>
      <c r="C5722">
        <v>1</v>
      </c>
      <c r="D5722">
        <v>1038.1099999999999</v>
      </c>
      <c r="E5722" s="11">
        <f t="shared" ca="1" si="543"/>
        <v>449</v>
      </c>
      <c r="F5722">
        <f t="shared" ca="1" si="538"/>
        <v>1</v>
      </c>
      <c r="G5722">
        <f t="shared" si="539"/>
        <v>1</v>
      </c>
      <c r="H5722">
        <f t="shared" si="540"/>
        <v>2</v>
      </c>
      <c r="I5722">
        <f t="shared" ca="1" si="541"/>
        <v>4</v>
      </c>
      <c r="J5722" t="str">
        <f t="shared" ca="1" si="542"/>
        <v>At Risk</v>
      </c>
    </row>
    <row r="5723" spans="1:10" x14ac:dyDescent="0.3">
      <c r="A5723" s="10" t="s">
        <v>5872</v>
      </c>
      <c r="B5723" s="2">
        <v>45526</v>
      </c>
      <c r="C5723">
        <v>1</v>
      </c>
      <c r="D5723">
        <v>2901.06</v>
      </c>
      <c r="E5723" s="11">
        <f t="shared" ca="1" si="543"/>
        <v>553</v>
      </c>
      <c r="F5723">
        <f t="shared" ca="1" si="538"/>
        <v>1</v>
      </c>
      <c r="G5723">
        <f t="shared" si="539"/>
        <v>1</v>
      </c>
      <c r="H5723">
        <f t="shared" si="540"/>
        <v>3</v>
      </c>
      <c r="I5723">
        <f t="shared" ca="1" si="541"/>
        <v>5</v>
      </c>
      <c r="J5723" t="str">
        <f t="shared" ca="1" si="542"/>
        <v>Loyal</v>
      </c>
    </row>
    <row r="5724" spans="1:10" x14ac:dyDescent="0.3">
      <c r="A5724" s="10" t="s">
        <v>1723</v>
      </c>
      <c r="B5724" s="2">
        <v>45616</v>
      </c>
      <c r="C5724">
        <v>3</v>
      </c>
      <c r="D5724">
        <v>2833.52</v>
      </c>
      <c r="E5724" s="11">
        <f t="shared" ca="1" si="543"/>
        <v>463</v>
      </c>
      <c r="F5724">
        <f t="shared" ca="1" si="538"/>
        <v>1</v>
      </c>
      <c r="G5724">
        <f t="shared" si="539"/>
        <v>3</v>
      </c>
      <c r="H5724">
        <f t="shared" si="540"/>
        <v>3</v>
      </c>
      <c r="I5724">
        <f t="shared" ca="1" si="541"/>
        <v>7</v>
      </c>
      <c r="J5724" t="str">
        <f t="shared" ca="1" si="542"/>
        <v>Champion</v>
      </c>
    </row>
    <row r="5725" spans="1:10" x14ac:dyDescent="0.3">
      <c r="A5725" s="10" t="s">
        <v>4267</v>
      </c>
      <c r="B5725" s="2">
        <v>45420</v>
      </c>
      <c r="C5725">
        <v>1</v>
      </c>
      <c r="D5725">
        <v>474.68</v>
      </c>
      <c r="E5725" s="11">
        <f t="shared" ca="1" si="543"/>
        <v>659</v>
      </c>
      <c r="F5725">
        <f t="shared" ca="1" si="538"/>
        <v>1</v>
      </c>
      <c r="G5725">
        <f t="shared" si="539"/>
        <v>1</v>
      </c>
      <c r="H5725">
        <f t="shared" si="540"/>
        <v>1</v>
      </c>
      <c r="I5725">
        <f t="shared" ca="1" si="541"/>
        <v>3</v>
      </c>
      <c r="J5725" t="str">
        <f t="shared" ca="1" si="542"/>
        <v>Lost</v>
      </c>
    </row>
    <row r="5726" spans="1:10" x14ac:dyDescent="0.3">
      <c r="A5726" s="10" t="s">
        <v>4842</v>
      </c>
      <c r="B5726" s="2">
        <v>45510</v>
      </c>
      <c r="C5726">
        <v>1</v>
      </c>
      <c r="D5726">
        <v>80.5</v>
      </c>
      <c r="E5726" s="11">
        <f t="shared" ca="1" si="543"/>
        <v>569</v>
      </c>
      <c r="F5726">
        <f t="shared" ca="1" si="538"/>
        <v>1</v>
      </c>
      <c r="G5726">
        <f t="shared" si="539"/>
        <v>1</v>
      </c>
      <c r="H5726">
        <f t="shared" si="540"/>
        <v>1</v>
      </c>
      <c r="I5726">
        <f t="shared" ca="1" si="541"/>
        <v>3</v>
      </c>
      <c r="J5726" t="str">
        <f t="shared" ca="1" si="542"/>
        <v>Lost</v>
      </c>
    </row>
    <row r="5727" spans="1:10" x14ac:dyDescent="0.3">
      <c r="A5727" s="10" t="s">
        <v>2741</v>
      </c>
      <c r="B5727" s="2">
        <v>45392</v>
      </c>
      <c r="C5727">
        <v>1</v>
      </c>
      <c r="D5727">
        <v>1553.87</v>
      </c>
      <c r="E5727" s="11">
        <f t="shared" ca="1" si="543"/>
        <v>687</v>
      </c>
      <c r="F5727">
        <f t="shared" ca="1" si="538"/>
        <v>1</v>
      </c>
      <c r="G5727">
        <f t="shared" si="539"/>
        <v>1</v>
      </c>
      <c r="H5727">
        <f t="shared" si="540"/>
        <v>2</v>
      </c>
      <c r="I5727">
        <f t="shared" ca="1" si="541"/>
        <v>4</v>
      </c>
      <c r="J5727" t="str">
        <f t="shared" ca="1" si="542"/>
        <v>At Risk</v>
      </c>
    </row>
    <row r="5728" spans="1:10" x14ac:dyDescent="0.3">
      <c r="A5728" s="10" t="s">
        <v>5239</v>
      </c>
      <c r="B5728" s="2">
        <v>45335</v>
      </c>
      <c r="C5728">
        <v>1</v>
      </c>
      <c r="D5728">
        <v>404.84</v>
      </c>
      <c r="E5728" s="11">
        <f t="shared" ca="1" si="543"/>
        <v>744</v>
      </c>
      <c r="F5728">
        <f t="shared" ca="1" si="538"/>
        <v>1</v>
      </c>
      <c r="G5728">
        <f t="shared" si="539"/>
        <v>1</v>
      </c>
      <c r="H5728">
        <f t="shared" si="540"/>
        <v>1</v>
      </c>
      <c r="I5728">
        <f t="shared" ca="1" si="541"/>
        <v>3</v>
      </c>
      <c r="J5728" t="str">
        <f t="shared" ca="1" si="542"/>
        <v>Lost</v>
      </c>
    </row>
    <row r="5729" spans="1:10" x14ac:dyDescent="0.3">
      <c r="A5729" s="10" t="s">
        <v>2985</v>
      </c>
      <c r="B5729" s="2">
        <v>45447</v>
      </c>
      <c r="C5729">
        <v>1</v>
      </c>
      <c r="D5729">
        <v>1307.28</v>
      </c>
      <c r="E5729" s="11">
        <f t="shared" ca="1" si="543"/>
        <v>632</v>
      </c>
      <c r="F5729">
        <f t="shared" ca="1" si="538"/>
        <v>1</v>
      </c>
      <c r="G5729">
        <f t="shared" si="539"/>
        <v>1</v>
      </c>
      <c r="H5729">
        <f t="shared" si="540"/>
        <v>2</v>
      </c>
      <c r="I5729">
        <f t="shared" ca="1" si="541"/>
        <v>4</v>
      </c>
      <c r="J5729" t="str">
        <f t="shared" ca="1" si="542"/>
        <v>At Risk</v>
      </c>
    </row>
    <row r="5730" spans="1:10" x14ac:dyDescent="0.3">
      <c r="A5730" s="10" t="s">
        <v>2396</v>
      </c>
      <c r="B5730" s="2">
        <v>45583</v>
      </c>
      <c r="C5730">
        <v>1</v>
      </c>
      <c r="D5730">
        <v>120.45</v>
      </c>
      <c r="E5730" s="11">
        <f t="shared" ca="1" si="543"/>
        <v>496</v>
      </c>
      <c r="F5730">
        <f t="shared" ca="1" si="538"/>
        <v>1</v>
      </c>
      <c r="G5730">
        <f t="shared" si="539"/>
        <v>1</v>
      </c>
      <c r="H5730">
        <f t="shared" si="540"/>
        <v>1</v>
      </c>
      <c r="I5730">
        <f t="shared" ca="1" si="541"/>
        <v>3</v>
      </c>
      <c r="J5730" t="str">
        <f t="shared" ca="1" si="542"/>
        <v>Lost</v>
      </c>
    </row>
    <row r="5731" spans="1:10" x14ac:dyDescent="0.3">
      <c r="A5731" s="10" t="s">
        <v>4426</v>
      </c>
      <c r="B5731" s="2">
        <v>45490</v>
      </c>
      <c r="C5731">
        <v>1</v>
      </c>
      <c r="D5731">
        <v>73.67</v>
      </c>
      <c r="E5731" s="11">
        <f t="shared" ca="1" si="543"/>
        <v>589</v>
      </c>
      <c r="F5731">
        <f t="shared" ca="1" si="538"/>
        <v>1</v>
      </c>
      <c r="G5731">
        <f t="shared" si="539"/>
        <v>1</v>
      </c>
      <c r="H5731">
        <f t="shared" si="540"/>
        <v>1</v>
      </c>
      <c r="I5731">
        <f t="shared" ca="1" si="541"/>
        <v>3</v>
      </c>
      <c r="J5731" t="str">
        <f t="shared" ca="1" si="542"/>
        <v>Lost</v>
      </c>
    </row>
    <row r="5732" spans="1:10" x14ac:dyDescent="0.3">
      <c r="A5732" s="10" t="s">
        <v>3153</v>
      </c>
      <c r="B5732" s="2">
        <v>45482</v>
      </c>
      <c r="C5732">
        <v>1</v>
      </c>
      <c r="D5732">
        <v>1004.83</v>
      </c>
      <c r="E5732" s="11">
        <f t="shared" ca="1" si="543"/>
        <v>597</v>
      </c>
      <c r="F5732">
        <f t="shared" ca="1" si="538"/>
        <v>1</v>
      </c>
      <c r="G5732">
        <f t="shared" si="539"/>
        <v>1</v>
      </c>
      <c r="H5732">
        <f t="shared" si="540"/>
        <v>2</v>
      </c>
      <c r="I5732">
        <f t="shared" ca="1" si="541"/>
        <v>4</v>
      </c>
      <c r="J5732" t="str">
        <f t="shared" ca="1" si="542"/>
        <v>At Risk</v>
      </c>
    </row>
    <row r="5733" spans="1:10" x14ac:dyDescent="0.3">
      <c r="A5733" s="10" t="s">
        <v>900</v>
      </c>
      <c r="B5733" s="2">
        <v>45486</v>
      </c>
      <c r="C5733">
        <v>1</v>
      </c>
      <c r="D5733">
        <v>1125.8</v>
      </c>
      <c r="E5733" s="11">
        <f t="shared" ca="1" si="543"/>
        <v>593</v>
      </c>
      <c r="F5733">
        <f t="shared" ca="1" si="538"/>
        <v>1</v>
      </c>
      <c r="G5733">
        <f t="shared" si="539"/>
        <v>1</v>
      </c>
      <c r="H5733">
        <f t="shared" si="540"/>
        <v>2</v>
      </c>
      <c r="I5733">
        <f t="shared" ca="1" si="541"/>
        <v>4</v>
      </c>
      <c r="J5733" t="str">
        <f t="shared" ca="1" si="542"/>
        <v>At Risk</v>
      </c>
    </row>
    <row r="5734" spans="1:10" x14ac:dyDescent="0.3">
      <c r="A5734" s="10" t="s">
        <v>640</v>
      </c>
      <c r="B5734" s="2">
        <v>45557</v>
      </c>
      <c r="C5734">
        <v>2</v>
      </c>
      <c r="D5734">
        <v>2330.0200000000004</v>
      </c>
      <c r="E5734" s="11">
        <f t="shared" ca="1" si="543"/>
        <v>522</v>
      </c>
      <c r="F5734">
        <f t="shared" ca="1" si="538"/>
        <v>1</v>
      </c>
      <c r="G5734">
        <f t="shared" si="539"/>
        <v>2</v>
      </c>
      <c r="H5734">
        <f t="shared" si="540"/>
        <v>3</v>
      </c>
      <c r="I5734">
        <f t="shared" ca="1" si="541"/>
        <v>6</v>
      </c>
      <c r="J5734" t="str">
        <f t="shared" ca="1" si="542"/>
        <v>Loyal</v>
      </c>
    </row>
    <row r="5735" spans="1:10" x14ac:dyDescent="0.3">
      <c r="A5735" s="10" t="s">
        <v>4642</v>
      </c>
      <c r="B5735" s="2">
        <v>45486</v>
      </c>
      <c r="C5735">
        <v>1</v>
      </c>
      <c r="D5735">
        <v>101.39</v>
      </c>
      <c r="E5735" s="11">
        <f t="shared" ca="1" si="543"/>
        <v>593</v>
      </c>
      <c r="F5735">
        <f t="shared" ca="1" si="538"/>
        <v>1</v>
      </c>
      <c r="G5735">
        <f t="shared" si="539"/>
        <v>1</v>
      </c>
      <c r="H5735">
        <f t="shared" si="540"/>
        <v>1</v>
      </c>
      <c r="I5735">
        <f t="shared" ca="1" si="541"/>
        <v>3</v>
      </c>
      <c r="J5735" t="str">
        <f t="shared" ca="1" si="542"/>
        <v>Lost</v>
      </c>
    </row>
    <row r="5736" spans="1:10" x14ac:dyDescent="0.3">
      <c r="A5736" s="10" t="s">
        <v>4351</v>
      </c>
      <c r="B5736" s="2">
        <v>45605</v>
      </c>
      <c r="C5736">
        <v>2</v>
      </c>
      <c r="D5736">
        <v>1431.8799999999999</v>
      </c>
      <c r="E5736" s="11">
        <f t="shared" ca="1" si="543"/>
        <v>474</v>
      </c>
      <c r="F5736">
        <f t="shared" ca="1" si="538"/>
        <v>1</v>
      </c>
      <c r="G5736">
        <f t="shared" si="539"/>
        <v>2</v>
      </c>
      <c r="H5736">
        <f t="shared" si="540"/>
        <v>2</v>
      </c>
      <c r="I5736">
        <f t="shared" ca="1" si="541"/>
        <v>5</v>
      </c>
      <c r="J5736" t="str">
        <f t="shared" ca="1" si="542"/>
        <v>Loyal</v>
      </c>
    </row>
    <row r="5737" spans="1:10" x14ac:dyDescent="0.3">
      <c r="A5737" s="10" t="s">
        <v>2926</v>
      </c>
      <c r="B5737" s="2">
        <v>45396</v>
      </c>
      <c r="C5737">
        <v>1</v>
      </c>
      <c r="D5737">
        <v>336.29</v>
      </c>
      <c r="E5737" s="11">
        <f t="shared" ca="1" si="543"/>
        <v>683</v>
      </c>
      <c r="F5737">
        <f t="shared" ca="1" si="538"/>
        <v>1</v>
      </c>
      <c r="G5737">
        <f t="shared" si="539"/>
        <v>1</v>
      </c>
      <c r="H5737">
        <f t="shared" si="540"/>
        <v>1</v>
      </c>
      <c r="I5737">
        <f t="shared" ca="1" si="541"/>
        <v>3</v>
      </c>
      <c r="J5737" t="str">
        <f t="shared" ca="1" si="542"/>
        <v>Lost</v>
      </c>
    </row>
    <row r="5738" spans="1:10" x14ac:dyDescent="0.3">
      <c r="A5738" s="10" t="s">
        <v>4340</v>
      </c>
      <c r="B5738" s="2">
        <v>45544</v>
      </c>
      <c r="C5738">
        <v>3</v>
      </c>
      <c r="D5738">
        <v>2320.84</v>
      </c>
      <c r="E5738" s="11">
        <f t="shared" ca="1" si="543"/>
        <v>535</v>
      </c>
      <c r="F5738">
        <f t="shared" ca="1" si="538"/>
        <v>1</v>
      </c>
      <c r="G5738">
        <f t="shared" si="539"/>
        <v>3</v>
      </c>
      <c r="H5738">
        <f t="shared" si="540"/>
        <v>3</v>
      </c>
      <c r="I5738">
        <f t="shared" ca="1" si="541"/>
        <v>7</v>
      </c>
      <c r="J5738" t="str">
        <f t="shared" ca="1" si="542"/>
        <v>Champion</v>
      </c>
    </row>
    <row r="5739" spans="1:10" x14ac:dyDescent="0.3">
      <c r="A5739" s="10" t="s">
        <v>2048</v>
      </c>
      <c r="B5739" s="2">
        <v>45651</v>
      </c>
      <c r="C5739">
        <v>3</v>
      </c>
      <c r="D5739">
        <v>2449.46</v>
      </c>
      <c r="E5739" s="11">
        <f t="shared" ca="1" si="543"/>
        <v>428</v>
      </c>
      <c r="F5739">
        <f t="shared" ca="1" si="538"/>
        <v>1</v>
      </c>
      <c r="G5739">
        <f t="shared" si="539"/>
        <v>3</v>
      </c>
      <c r="H5739">
        <f t="shared" si="540"/>
        <v>3</v>
      </c>
      <c r="I5739">
        <f t="shared" ca="1" si="541"/>
        <v>7</v>
      </c>
      <c r="J5739" t="str">
        <f t="shared" ca="1" si="542"/>
        <v>Champion</v>
      </c>
    </row>
    <row r="5740" spans="1:10" x14ac:dyDescent="0.3">
      <c r="A5740" s="10" t="s">
        <v>5799</v>
      </c>
      <c r="B5740" s="2">
        <v>45538</v>
      </c>
      <c r="C5740">
        <v>1</v>
      </c>
      <c r="D5740">
        <v>2579.58</v>
      </c>
      <c r="E5740" s="11">
        <f t="shared" ca="1" si="543"/>
        <v>541</v>
      </c>
      <c r="F5740">
        <f t="shared" ca="1" si="538"/>
        <v>1</v>
      </c>
      <c r="G5740">
        <f t="shared" si="539"/>
        <v>1</v>
      </c>
      <c r="H5740">
        <f t="shared" si="540"/>
        <v>3</v>
      </c>
      <c r="I5740">
        <f t="shared" ca="1" si="541"/>
        <v>5</v>
      </c>
      <c r="J5740" t="str">
        <f t="shared" ca="1" si="542"/>
        <v>Loyal</v>
      </c>
    </row>
    <row r="5741" spans="1:10" x14ac:dyDescent="0.3">
      <c r="A5741" s="10" t="s">
        <v>1540</v>
      </c>
      <c r="B5741" s="2">
        <v>45648</v>
      </c>
      <c r="C5741">
        <v>4</v>
      </c>
      <c r="D5741">
        <v>3731.8900000000003</v>
      </c>
      <c r="E5741" s="11">
        <f t="shared" ca="1" si="543"/>
        <v>431</v>
      </c>
      <c r="F5741">
        <f t="shared" ca="1" si="538"/>
        <v>1</v>
      </c>
      <c r="G5741">
        <f t="shared" si="539"/>
        <v>3</v>
      </c>
      <c r="H5741">
        <f t="shared" si="540"/>
        <v>3</v>
      </c>
      <c r="I5741">
        <f t="shared" ca="1" si="541"/>
        <v>7</v>
      </c>
      <c r="J5741" t="str">
        <f t="shared" ca="1" si="542"/>
        <v>Champion</v>
      </c>
    </row>
    <row r="5742" spans="1:10" x14ac:dyDescent="0.3">
      <c r="A5742" s="10" t="s">
        <v>2686</v>
      </c>
      <c r="B5742" s="2">
        <v>45623</v>
      </c>
      <c r="C5742">
        <v>1</v>
      </c>
      <c r="D5742">
        <v>634.1</v>
      </c>
      <c r="E5742" s="11">
        <f t="shared" ca="1" si="543"/>
        <v>456</v>
      </c>
      <c r="F5742">
        <f t="shared" ca="1" si="538"/>
        <v>1</v>
      </c>
      <c r="G5742">
        <f t="shared" si="539"/>
        <v>1</v>
      </c>
      <c r="H5742">
        <f t="shared" si="540"/>
        <v>1</v>
      </c>
      <c r="I5742">
        <f t="shared" ca="1" si="541"/>
        <v>3</v>
      </c>
      <c r="J5742" t="str">
        <f t="shared" ca="1" si="542"/>
        <v>Lost</v>
      </c>
    </row>
    <row r="5743" spans="1:10" x14ac:dyDescent="0.3">
      <c r="A5743" s="10" t="s">
        <v>4744</v>
      </c>
      <c r="B5743" s="2">
        <v>45529</v>
      </c>
      <c r="C5743">
        <v>1</v>
      </c>
      <c r="D5743">
        <v>264.77</v>
      </c>
      <c r="E5743" s="11">
        <f t="shared" ca="1" si="543"/>
        <v>550</v>
      </c>
      <c r="F5743">
        <f t="shared" ca="1" si="538"/>
        <v>1</v>
      </c>
      <c r="G5743">
        <f t="shared" si="539"/>
        <v>1</v>
      </c>
      <c r="H5743">
        <f t="shared" si="540"/>
        <v>1</v>
      </c>
      <c r="I5743">
        <f t="shared" ca="1" si="541"/>
        <v>3</v>
      </c>
      <c r="J5743" t="str">
        <f t="shared" ca="1" si="542"/>
        <v>Lost</v>
      </c>
    </row>
    <row r="5744" spans="1:10" x14ac:dyDescent="0.3">
      <c r="A5744" s="10" t="s">
        <v>5450</v>
      </c>
      <c r="B5744" s="2">
        <v>45463</v>
      </c>
      <c r="C5744">
        <v>1</v>
      </c>
      <c r="D5744">
        <v>2313.1999999999998</v>
      </c>
      <c r="E5744" s="11">
        <f t="shared" ca="1" si="543"/>
        <v>616</v>
      </c>
      <c r="F5744">
        <f t="shared" ca="1" si="538"/>
        <v>1</v>
      </c>
      <c r="G5744">
        <f t="shared" si="539"/>
        <v>1</v>
      </c>
      <c r="H5744">
        <f t="shared" si="540"/>
        <v>3</v>
      </c>
      <c r="I5744">
        <f t="shared" ca="1" si="541"/>
        <v>5</v>
      </c>
      <c r="J5744" t="str">
        <f t="shared" ca="1" si="542"/>
        <v>Loyal</v>
      </c>
    </row>
    <row r="5745" spans="1:10" x14ac:dyDescent="0.3">
      <c r="A5745" s="10" t="s">
        <v>3325</v>
      </c>
      <c r="B5745" s="2">
        <v>45638</v>
      </c>
      <c r="C5745">
        <v>3</v>
      </c>
      <c r="D5745">
        <v>2408.3199999999997</v>
      </c>
      <c r="E5745" s="11">
        <f t="shared" ca="1" si="543"/>
        <v>441</v>
      </c>
      <c r="F5745">
        <f t="shared" ca="1" si="538"/>
        <v>1</v>
      </c>
      <c r="G5745">
        <f t="shared" si="539"/>
        <v>3</v>
      </c>
      <c r="H5745">
        <f t="shared" si="540"/>
        <v>3</v>
      </c>
      <c r="I5745">
        <f t="shared" ca="1" si="541"/>
        <v>7</v>
      </c>
      <c r="J5745" t="str">
        <f t="shared" ca="1" si="542"/>
        <v>Champion</v>
      </c>
    </row>
    <row r="5746" spans="1:10" x14ac:dyDescent="0.3">
      <c r="A5746" s="10" t="s">
        <v>4884</v>
      </c>
      <c r="B5746" s="2">
        <v>45640</v>
      </c>
      <c r="C5746">
        <v>1</v>
      </c>
      <c r="D5746">
        <v>1689.38</v>
      </c>
      <c r="E5746" s="11">
        <f t="shared" ca="1" si="543"/>
        <v>439</v>
      </c>
      <c r="F5746">
        <f t="shared" ca="1" si="538"/>
        <v>1</v>
      </c>
      <c r="G5746">
        <f t="shared" si="539"/>
        <v>1</v>
      </c>
      <c r="H5746">
        <f t="shared" si="540"/>
        <v>2</v>
      </c>
      <c r="I5746">
        <f t="shared" ca="1" si="541"/>
        <v>4</v>
      </c>
      <c r="J5746" t="str">
        <f t="shared" ca="1" si="542"/>
        <v>At Risk</v>
      </c>
    </row>
    <row r="5747" spans="1:10" x14ac:dyDescent="0.3">
      <c r="A5747" s="10" t="s">
        <v>2098</v>
      </c>
      <c r="B5747" s="2">
        <v>45552</v>
      </c>
      <c r="C5747">
        <v>2</v>
      </c>
      <c r="D5747">
        <v>2203.96</v>
      </c>
      <c r="E5747" s="11">
        <f t="shared" ca="1" si="543"/>
        <v>527</v>
      </c>
      <c r="F5747">
        <f t="shared" ca="1" si="538"/>
        <v>1</v>
      </c>
      <c r="G5747">
        <f t="shared" si="539"/>
        <v>2</v>
      </c>
      <c r="H5747">
        <f t="shared" si="540"/>
        <v>3</v>
      </c>
      <c r="I5747">
        <f t="shared" ca="1" si="541"/>
        <v>6</v>
      </c>
      <c r="J5747" t="str">
        <f t="shared" ca="1" si="542"/>
        <v>Loyal</v>
      </c>
    </row>
    <row r="5748" spans="1:10" x14ac:dyDescent="0.3">
      <c r="A5748" s="10" t="s">
        <v>5936</v>
      </c>
      <c r="B5748" s="2">
        <v>45351</v>
      </c>
      <c r="C5748">
        <v>1</v>
      </c>
      <c r="D5748">
        <v>2660.67</v>
      </c>
      <c r="E5748" s="11">
        <f t="shared" ca="1" si="543"/>
        <v>728</v>
      </c>
      <c r="F5748">
        <f t="shared" ca="1" si="538"/>
        <v>1</v>
      </c>
      <c r="G5748">
        <f t="shared" si="539"/>
        <v>1</v>
      </c>
      <c r="H5748">
        <f t="shared" si="540"/>
        <v>3</v>
      </c>
      <c r="I5748">
        <f t="shared" ca="1" si="541"/>
        <v>5</v>
      </c>
      <c r="J5748" t="str">
        <f t="shared" ca="1" si="542"/>
        <v>Loyal</v>
      </c>
    </row>
    <row r="5749" spans="1:10" x14ac:dyDescent="0.3">
      <c r="A5749" s="10" t="s">
        <v>5444</v>
      </c>
      <c r="B5749" s="2">
        <v>45453</v>
      </c>
      <c r="C5749">
        <v>1</v>
      </c>
      <c r="D5749">
        <v>938.56</v>
      </c>
      <c r="E5749" s="11">
        <f t="shared" ca="1" si="543"/>
        <v>626</v>
      </c>
      <c r="F5749">
        <f t="shared" ca="1" si="538"/>
        <v>1</v>
      </c>
      <c r="G5749">
        <f t="shared" si="539"/>
        <v>1</v>
      </c>
      <c r="H5749">
        <f t="shared" si="540"/>
        <v>1</v>
      </c>
      <c r="I5749">
        <f t="shared" ca="1" si="541"/>
        <v>3</v>
      </c>
      <c r="J5749" t="str">
        <f t="shared" ca="1" si="542"/>
        <v>Lost</v>
      </c>
    </row>
    <row r="5750" spans="1:10" x14ac:dyDescent="0.3">
      <c r="A5750" s="10" t="s">
        <v>2101</v>
      </c>
      <c r="B5750" s="2">
        <v>45562</v>
      </c>
      <c r="C5750">
        <v>4</v>
      </c>
      <c r="D5750">
        <v>5677.1600000000008</v>
      </c>
      <c r="E5750" s="11">
        <f t="shared" ca="1" si="543"/>
        <v>517</v>
      </c>
      <c r="F5750">
        <f t="shared" ca="1" si="538"/>
        <v>1</v>
      </c>
      <c r="G5750">
        <f t="shared" si="539"/>
        <v>3</v>
      </c>
      <c r="H5750">
        <f t="shared" si="540"/>
        <v>3</v>
      </c>
      <c r="I5750">
        <f t="shared" ca="1" si="541"/>
        <v>7</v>
      </c>
      <c r="J5750" t="str">
        <f t="shared" ca="1" si="542"/>
        <v>Champion</v>
      </c>
    </row>
    <row r="5751" spans="1:10" x14ac:dyDescent="0.3">
      <c r="A5751" s="10" t="s">
        <v>1900</v>
      </c>
      <c r="B5751" s="2">
        <v>45309</v>
      </c>
      <c r="C5751">
        <v>1</v>
      </c>
      <c r="D5751">
        <v>795.05</v>
      </c>
      <c r="E5751" s="11">
        <f t="shared" ca="1" si="543"/>
        <v>770</v>
      </c>
      <c r="F5751">
        <f t="shared" ca="1" si="538"/>
        <v>1</v>
      </c>
      <c r="G5751">
        <f t="shared" si="539"/>
        <v>1</v>
      </c>
      <c r="H5751">
        <f t="shared" si="540"/>
        <v>1</v>
      </c>
      <c r="I5751">
        <f t="shared" ca="1" si="541"/>
        <v>3</v>
      </c>
      <c r="J5751" t="str">
        <f t="shared" ca="1" si="542"/>
        <v>Lost</v>
      </c>
    </row>
    <row r="5752" spans="1:10" x14ac:dyDescent="0.3">
      <c r="A5752" s="10" t="s">
        <v>980</v>
      </c>
      <c r="B5752" s="2">
        <v>45547</v>
      </c>
      <c r="C5752">
        <v>2</v>
      </c>
      <c r="D5752">
        <v>3421.83</v>
      </c>
      <c r="E5752" s="11">
        <f t="shared" ca="1" si="543"/>
        <v>532</v>
      </c>
      <c r="F5752">
        <f t="shared" ca="1" si="538"/>
        <v>1</v>
      </c>
      <c r="G5752">
        <f t="shared" si="539"/>
        <v>2</v>
      </c>
      <c r="H5752">
        <f t="shared" si="540"/>
        <v>3</v>
      </c>
      <c r="I5752">
        <f t="shared" ca="1" si="541"/>
        <v>6</v>
      </c>
      <c r="J5752" t="str">
        <f t="shared" ca="1" si="542"/>
        <v>Loyal</v>
      </c>
    </row>
    <row r="5753" spans="1:10" x14ac:dyDescent="0.3">
      <c r="A5753" s="10" t="s">
        <v>2041</v>
      </c>
      <c r="B5753" s="2">
        <v>45337</v>
      </c>
      <c r="C5753">
        <v>1</v>
      </c>
      <c r="D5753">
        <v>1516.18</v>
      </c>
      <c r="E5753" s="11">
        <f t="shared" ca="1" si="543"/>
        <v>742</v>
      </c>
      <c r="F5753">
        <f t="shared" ca="1" si="538"/>
        <v>1</v>
      </c>
      <c r="G5753">
        <f t="shared" si="539"/>
        <v>1</v>
      </c>
      <c r="H5753">
        <f t="shared" si="540"/>
        <v>2</v>
      </c>
      <c r="I5753">
        <f t="shared" ca="1" si="541"/>
        <v>4</v>
      </c>
      <c r="J5753" t="str">
        <f t="shared" ca="1" si="542"/>
        <v>At Risk</v>
      </c>
    </row>
    <row r="5754" spans="1:10" x14ac:dyDescent="0.3">
      <c r="A5754" s="10" t="s">
        <v>4227</v>
      </c>
      <c r="B5754" s="2">
        <v>45385</v>
      </c>
      <c r="C5754">
        <v>3</v>
      </c>
      <c r="D5754">
        <v>5773.16</v>
      </c>
      <c r="E5754" s="11">
        <f t="shared" ca="1" si="543"/>
        <v>694</v>
      </c>
      <c r="F5754">
        <f t="shared" ca="1" si="538"/>
        <v>1</v>
      </c>
      <c r="G5754">
        <f t="shared" si="539"/>
        <v>3</v>
      </c>
      <c r="H5754">
        <f t="shared" si="540"/>
        <v>3</v>
      </c>
      <c r="I5754">
        <f t="shared" ca="1" si="541"/>
        <v>7</v>
      </c>
      <c r="J5754" t="str">
        <f t="shared" ca="1" si="542"/>
        <v>Champion</v>
      </c>
    </row>
    <row r="5755" spans="1:10" x14ac:dyDescent="0.3">
      <c r="A5755" s="10" t="s">
        <v>4906</v>
      </c>
      <c r="B5755" s="2">
        <v>45454</v>
      </c>
      <c r="C5755">
        <v>1</v>
      </c>
      <c r="D5755">
        <v>324.87</v>
      </c>
      <c r="E5755" s="11">
        <f t="shared" ca="1" si="543"/>
        <v>625</v>
      </c>
      <c r="F5755">
        <f t="shared" ca="1" si="538"/>
        <v>1</v>
      </c>
      <c r="G5755">
        <f t="shared" si="539"/>
        <v>1</v>
      </c>
      <c r="H5755">
        <f t="shared" si="540"/>
        <v>1</v>
      </c>
      <c r="I5755">
        <f t="shared" ca="1" si="541"/>
        <v>3</v>
      </c>
      <c r="J5755" t="str">
        <f t="shared" ca="1" si="542"/>
        <v>Lost</v>
      </c>
    </row>
    <row r="5756" spans="1:10" x14ac:dyDescent="0.3">
      <c r="A5756" s="10" t="s">
        <v>2990</v>
      </c>
      <c r="B5756" s="2">
        <v>45615</v>
      </c>
      <c r="C5756">
        <v>3</v>
      </c>
      <c r="D5756">
        <v>4429.8099999999995</v>
      </c>
      <c r="E5756" s="11">
        <f t="shared" ca="1" si="543"/>
        <v>464</v>
      </c>
      <c r="F5756">
        <f t="shared" ca="1" si="538"/>
        <v>1</v>
      </c>
      <c r="G5756">
        <f t="shared" si="539"/>
        <v>3</v>
      </c>
      <c r="H5756">
        <f t="shared" si="540"/>
        <v>3</v>
      </c>
      <c r="I5756">
        <f t="shared" ca="1" si="541"/>
        <v>7</v>
      </c>
      <c r="J5756" t="str">
        <f t="shared" ca="1" si="542"/>
        <v>Champion</v>
      </c>
    </row>
    <row r="5757" spans="1:10" x14ac:dyDescent="0.3">
      <c r="A5757" s="10" t="s">
        <v>5452</v>
      </c>
      <c r="B5757" s="2">
        <v>45571</v>
      </c>
      <c r="C5757">
        <v>1</v>
      </c>
      <c r="D5757">
        <v>643.30999999999995</v>
      </c>
      <c r="E5757" s="11">
        <f t="shared" ca="1" si="543"/>
        <v>508</v>
      </c>
      <c r="F5757">
        <f t="shared" ca="1" si="538"/>
        <v>1</v>
      </c>
      <c r="G5757">
        <f t="shared" si="539"/>
        <v>1</v>
      </c>
      <c r="H5757">
        <f t="shared" si="540"/>
        <v>1</v>
      </c>
      <c r="I5757">
        <f t="shared" ca="1" si="541"/>
        <v>3</v>
      </c>
      <c r="J5757" t="str">
        <f t="shared" ca="1" si="542"/>
        <v>Lost</v>
      </c>
    </row>
    <row r="5758" spans="1:10" x14ac:dyDescent="0.3">
      <c r="A5758" s="10" t="s">
        <v>1938</v>
      </c>
      <c r="B5758" s="2">
        <v>45657</v>
      </c>
      <c r="C5758">
        <v>2</v>
      </c>
      <c r="D5758">
        <v>2123.0700000000002</v>
      </c>
      <c r="E5758" s="11">
        <f t="shared" ca="1" si="543"/>
        <v>422</v>
      </c>
      <c r="F5758">
        <f t="shared" ca="1" si="538"/>
        <v>1</v>
      </c>
      <c r="G5758">
        <f t="shared" si="539"/>
        <v>2</v>
      </c>
      <c r="H5758">
        <f t="shared" si="540"/>
        <v>3</v>
      </c>
      <c r="I5758">
        <f t="shared" ca="1" si="541"/>
        <v>6</v>
      </c>
      <c r="J5758" t="str">
        <f t="shared" ca="1" si="542"/>
        <v>Loyal</v>
      </c>
    </row>
    <row r="5759" spans="1:10" x14ac:dyDescent="0.3">
      <c r="A5759" s="10" t="s">
        <v>2976</v>
      </c>
      <c r="B5759" s="2">
        <v>45293</v>
      </c>
      <c r="C5759">
        <v>1</v>
      </c>
      <c r="D5759">
        <v>368.35</v>
      </c>
      <c r="E5759" s="11">
        <f t="shared" ca="1" si="543"/>
        <v>786</v>
      </c>
      <c r="F5759">
        <f t="shared" ca="1" si="538"/>
        <v>1</v>
      </c>
      <c r="G5759">
        <f t="shared" si="539"/>
        <v>1</v>
      </c>
      <c r="H5759">
        <f t="shared" si="540"/>
        <v>1</v>
      </c>
      <c r="I5759">
        <f t="shared" ca="1" si="541"/>
        <v>3</v>
      </c>
      <c r="J5759" t="str">
        <f t="shared" ca="1" si="542"/>
        <v>Lost</v>
      </c>
    </row>
    <row r="5760" spans="1:10" x14ac:dyDescent="0.3">
      <c r="A5760" s="10" t="s">
        <v>5514</v>
      </c>
      <c r="B5760" s="2">
        <v>45471</v>
      </c>
      <c r="C5760">
        <v>1</v>
      </c>
      <c r="D5760">
        <v>785.7</v>
      </c>
      <c r="E5760" s="11">
        <f t="shared" ca="1" si="543"/>
        <v>608</v>
      </c>
      <c r="F5760">
        <f t="shared" ca="1" si="538"/>
        <v>1</v>
      </c>
      <c r="G5760">
        <f t="shared" si="539"/>
        <v>1</v>
      </c>
      <c r="H5760">
        <f t="shared" si="540"/>
        <v>1</v>
      </c>
      <c r="I5760">
        <f t="shared" ca="1" si="541"/>
        <v>3</v>
      </c>
      <c r="J5760" t="str">
        <f t="shared" ca="1" si="542"/>
        <v>Lost</v>
      </c>
    </row>
    <row r="5761" spans="1:10" x14ac:dyDescent="0.3">
      <c r="A5761" s="10" t="s">
        <v>1832</v>
      </c>
      <c r="B5761" s="2">
        <v>45568</v>
      </c>
      <c r="C5761">
        <v>1</v>
      </c>
      <c r="D5761">
        <v>273.12</v>
      </c>
      <c r="E5761" s="11">
        <f t="shared" ca="1" si="543"/>
        <v>511</v>
      </c>
      <c r="F5761">
        <f t="shared" ca="1" si="538"/>
        <v>1</v>
      </c>
      <c r="G5761">
        <f t="shared" si="539"/>
        <v>1</v>
      </c>
      <c r="H5761">
        <f t="shared" si="540"/>
        <v>1</v>
      </c>
      <c r="I5761">
        <f t="shared" ca="1" si="541"/>
        <v>3</v>
      </c>
      <c r="J5761" t="str">
        <f t="shared" ca="1" si="542"/>
        <v>Lost</v>
      </c>
    </row>
    <row r="5762" spans="1:10" x14ac:dyDescent="0.3">
      <c r="A5762" s="10" t="s">
        <v>782</v>
      </c>
      <c r="B5762" s="2">
        <v>45521</v>
      </c>
      <c r="C5762">
        <v>2</v>
      </c>
      <c r="D5762">
        <v>3171.42</v>
      </c>
      <c r="E5762" s="11">
        <f t="shared" ca="1" si="543"/>
        <v>558</v>
      </c>
      <c r="F5762">
        <f t="shared" ca="1" si="538"/>
        <v>1</v>
      </c>
      <c r="G5762">
        <f t="shared" si="539"/>
        <v>2</v>
      </c>
      <c r="H5762">
        <f t="shared" si="540"/>
        <v>3</v>
      </c>
      <c r="I5762">
        <f t="shared" ca="1" si="541"/>
        <v>6</v>
      </c>
      <c r="J5762" t="str">
        <f t="shared" ca="1" si="542"/>
        <v>Loyal</v>
      </c>
    </row>
    <row r="5763" spans="1:10" x14ac:dyDescent="0.3">
      <c r="A5763" s="10" t="s">
        <v>404</v>
      </c>
      <c r="B5763" s="2">
        <v>45594</v>
      </c>
      <c r="C5763">
        <v>1</v>
      </c>
      <c r="D5763">
        <v>270.95</v>
      </c>
      <c r="E5763" s="11">
        <f t="shared" ca="1" si="543"/>
        <v>485</v>
      </c>
      <c r="F5763">
        <f t="shared" ref="F5763:F5826" ca="1" si="544">_xlfn.IFS(E5763&lt;100,3,E5763&lt;=200,2,E5763&gt;200,1)</f>
        <v>1</v>
      </c>
      <c r="G5763">
        <f t="shared" ref="G5763:G5826" si="545">_xlfn.IFS(C5763&gt;=3,3,C5763=2,2,C5763=1,1)</f>
        <v>1</v>
      </c>
      <c r="H5763">
        <f t="shared" ref="H5763:H5826" si="546">_xlfn.IFS(D5763&gt;=2000,3,D5763&gt;=1000,2,D5763&lt;1000,1)</f>
        <v>1</v>
      </c>
      <c r="I5763">
        <f t="shared" ref="I5763:I5826" ca="1" si="547">F5763+G5763+H5763</f>
        <v>3</v>
      </c>
      <c r="J5763" t="str">
        <f t="shared" ref="J5763:J5826" ca="1" si="548">_xlfn.IFS(I5763&gt;=7,"Champion",I5763&gt;=5,"Loyal",I5763&gt;=4,"At Risk",I5763&lt;4,"Lost")</f>
        <v>Lost</v>
      </c>
    </row>
    <row r="5764" spans="1:10" x14ac:dyDescent="0.3">
      <c r="A5764" s="10" t="s">
        <v>4669</v>
      </c>
      <c r="B5764" s="2">
        <v>45335</v>
      </c>
      <c r="C5764">
        <v>2</v>
      </c>
      <c r="D5764">
        <v>1426.5900000000001</v>
      </c>
      <c r="E5764" s="11">
        <f t="shared" ca="1" si="543"/>
        <v>744</v>
      </c>
      <c r="F5764">
        <f t="shared" ca="1" si="544"/>
        <v>1</v>
      </c>
      <c r="G5764">
        <f t="shared" si="545"/>
        <v>2</v>
      </c>
      <c r="H5764">
        <f t="shared" si="546"/>
        <v>2</v>
      </c>
      <c r="I5764">
        <f t="shared" ca="1" si="547"/>
        <v>5</v>
      </c>
      <c r="J5764" t="str">
        <f t="shared" ca="1" si="548"/>
        <v>Loyal</v>
      </c>
    </row>
    <row r="5765" spans="1:10" x14ac:dyDescent="0.3">
      <c r="A5765" s="10" t="s">
        <v>3927</v>
      </c>
      <c r="B5765" s="2">
        <v>45358</v>
      </c>
      <c r="C5765">
        <v>2</v>
      </c>
      <c r="D5765">
        <v>509.62</v>
      </c>
      <c r="E5765" s="11">
        <f t="shared" ref="E5765:E5828" ca="1" si="549">TODAY()-B5765</f>
        <v>721</v>
      </c>
      <c r="F5765">
        <f t="shared" ca="1" si="544"/>
        <v>1</v>
      </c>
      <c r="G5765">
        <f t="shared" si="545"/>
        <v>2</v>
      </c>
      <c r="H5765">
        <f t="shared" si="546"/>
        <v>1</v>
      </c>
      <c r="I5765">
        <f t="shared" ca="1" si="547"/>
        <v>4</v>
      </c>
      <c r="J5765" t="str">
        <f t="shared" ca="1" si="548"/>
        <v>At Risk</v>
      </c>
    </row>
    <row r="5766" spans="1:10" x14ac:dyDescent="0.3">
      <c r="A5766" s="10" t="s">
        <v>2649</v>
      </c>
      <c r="B5766" s="2">
        <v>45597</v>
      </c>
      <c r="C5766">
        <v>3</v>
      </c>
      <c r="D5766">
        <v>5512.0300000000007</v>
      </c>
      <c r="E5766" s="11">
        <f t="shared" ca="1" si="549"/>
        <v>482</v>
      </c>
      <c r="F5766">
        <f t="shared" ca="1" si="544"/>
        <v>1</v>
      </c>
      <c r="G5766">
        <f t="shared" si="545"/>
        <v>3</v>
      </c>
      <c r="H5766">
        <f t="shared" si="546"/>
        <v>3</v>
      </c>
      <c r="I5766">
        <f t="shared" ca="1" si="547"/>
        <v>7</v>
      </c>
      <c r="J5766" t="str">
        <f t="shared" ca="1" si="548"/>
        <v>Champion</v>
      </c>
    </row>
    <row r="5767" spans="1:10" x14ac:dyDescent="0.3">
      <c r="A5767" s="10" t="s">
        <v>1961</v>
      </c>
      <c r="B5767" s="2">
        <v>45604</v>
      </c>
      <c r="C5767">
        <v>1</v>
      </c>
      <c r="D5767">
        <v>2081.6799999999998</v>
      </c>
      <c r="E5767" s="11">
        <f t="shared" ca="1" si="549"/>
        <v>475</v>
      </c>
      <c r="F5767">
        <f t="shared" ca="1" si="544"/>
        <v>1</v>
      </c>
      <c r="G5767">
        <f t="shared" si="545"/>
        <v>1</v>
      </c>
      <c r="H5767">
        <f t="shared" si="546"/>
        <v>3</v>
      </c>
      <c r="I5767">
        <f t="shared" ca="1" si="547"/>
        <v>5</v>
      </c>
      <c r="J5767" t="str">
        <f t="shared" ca="1" si="548"/>
        <v>Loyal</v>
      </c>
    </row>
    <row r="5768" spans="1:10" x14ac:dyDescent="0.3">
      <c r="A5768" s="10" t="s">
        <v>3955</v>
      </c>
      <c r="B5768" s="2">
        <v>45416</v>
      </c>
      <c r="C5768">
        <v>1</v>
      </c>
      <c r="D5768">
        <v>777.56</v>
      </c>
      <c r="E5768" s="11">
        <f t="shared" ca="1" si="549"/>
        <v>663</v>
      </c>
      <c r="F5768">
        <f t="shared" ca="1" si="544"/>
        <v>1</v>
      </c>
      <c r="G5768">
        <f t="shared" si="545"/>
        <v>1</v>
      </c>
      <c r="H5768">
        <f t="shared" si="546"/>
        <v>1</v>
      </c>
      <c r="I5768">
        <f t="shared" ca="1" si="547"/>
        <v>3</v>
      </c>
      <c r="J5768" t="str">
        <f t="shared" ca="1" si="548"/>
        <v>Lost</v>
      </c>
    </row>
    <row r="5769" spans="1:10" x14ac:dyDescent="0.3">
      <c r="A5769" s="10" t="s">
        <v>4858</v>
      </c>
      <c r="B5769" s="2">
        <v>45528</v>
      </c>
      <c r="C5769">
        <v>1</v>
      </c>
      <c r="D5769">
        <v>340</v>
      </c>
      <c r="E5769" s="11">
        <f t="shared" ca="1" si="549"/>
        <v>551</v>
      </c>
      <c r="F5769">
        <f t="shared" ca="1" si="544"/>
        <v>1</v>
      </c>
      <c r="G5769">
        <f t="shared" si="545"/>
        <v>1</v>
      </c>
      <c r="H5769">
        <f t="shared" si="546"/>
        <v>1</v>
      </c>
      <c r="I5769">
        <f t="shared" ca="1" si="547"/>
        <v>3</v>
      </c>
      <c r="J5769" t="str">
        <f t="shared" ca="1" si="548"/>
        <v>Lost</v>
      </c>
    </row>
    <row r="5770" spans="1:10" x14ac:dyDescent="0.3">
      <c r="A5770" s="10" t="s">
        <v>675</v>
      </c>
      <c r="B5770" s="2">
        <v>45315</v>
      </c>
      <c r="C5770">
        <v>1</v>
      </c>
      <c r="D5770">
        <v>1744.73</v>
      </c>
      <c r="E5770" s="11">
        <f t="shared" ca="1" si="549"/>
        <v>764</v>
      </c>
      <c r="F5770">
        <f t="shared" ca="1" si="544"/>
        <v>1</v>
      </c>
      <c r="G5770">
        <f t="shared" si="545"/>
        <v>1</v>
      </c>
      <c r="H5770">
        <f t="shared" si="546"/>
        <v>2</v>
      </c>
      <c r="I5770">
        <f t="shared" ca="1" si="547"/>
        <v>4</v>
      </c>
      <c r="J5770" t="str">
        <f t="shared" ca="1" si="548"/>
        <v>At Risk</v>
      </c>
    </row>
    <row r="5771" spans="1:10" x14ac:dyDescent="0.3">
      <c r="A5771" s="10" t="s">
        <v>3223</v>
      </c>
      <c r="B5771" s="2">
        <v>45495</v>
      </c>
      <c r="C5771">
        <v>2</v>
      </c>
      <c r="D5771">
        <v>2037.76</v>
      </c>
      <c r="E5771" s="11">
        <f t="shared" ca="1" si="549"/>
        <v>584</v>
      </c>
      <c r="F5771">
        <f t="shared" ca="1" si="544"/>
        <v>1</v>
      </c>
      <c r="G5771">
        <f t="shared" si="545"/>
        <v>2</v>
      </c>
      <c r="H5771">
        <f t="shared" si="546"/>
        <v>3</v>
      </c>
      <c r="I5771">
        <f t="shared" ca="1" si="547"/>
        <v>6</v>
      </c>
      <c r="J5771" t="str">
        <f t="shared" ca="1" si="548"/>
        <v>Loyal</v>
      </c>
    </row>
    <row r="5772" spans="1:10" x14ac:dyDescent="0.3">
      <c r="A5772" s="10" t="s">
        <v>4329</v>
      </c>
      <c r="B5772" s="2">
        <v>45477</v>
      </c>
      <c r="C5772">
        <v>2</v>
      </c>
      <c r="D5772">
        <v>1742.61</v>
      </c>
      <c r="E5772" s="11">
        <f t="shared" ca="1" si="549"/>
        <v>602</v>
      </c>
      <c r="F5772">
        <f t="shared" ca="1" si="544"/>
        <v>1</v>
      </c>
      <c r="G5772">
        <f t="shared" si="545"/>
        <v>2</v>
      </c>
      <c r="H5772">
        <f t="shared" si="546"/>
        <v>2</v>
      </c>
      <c r="I5772">
        <f t="shared" ca="1" si="547"/>
        <v>5</v>
      </c>
      <c r="J5772" t="str">
        <f t="shared" ca="1" si="548"/>
        <v>Loyal</v>
      </c>
    </row>
    <row r="5773" spans="1:10" x14ac:dyDescent="0.3">
      <c r="A5773" s="10" t="s">
        <v>1425</v>
      </c>
      <c r="B5773" s="2">
        <v>45520</v>
      </c>
      <c r="C5773">
        <v>3</v>
      </c>
      <c r="D5773">
        <v>3882.82</v>
      </c>
      <c r="E5773" s="11">
        <f t="shared" ca="1" si="549"/>
        <v>559</v>
      </c>
      <c r="F5773">
        <f t="shared" ca="1" si="544"/>
        <v>1</v>
      </c>
      <c r="G5773">
        <f t="shared" si="545"/>
        <v>3</v>
      </c>
      <c r="H5773">
        <f t="shared" si="546"/>
        <v>3</v>
      </c>
      <c r="I5773">
        <f t="shared" ca="1" si="547"/>
        <v>7</v>
      </c>
      <c r="J5773" t="str">
        <f t="shared" ca="1" si="548"/>
        <v>Champion</v>
      </c>
    </row>
    <row r="5774" spans="1:10" x14ac:dyDescent="0.3">
      <c r="A5774" s="10" t="s">
        <v>3546</v>
      </c>
      <c r="B5774" s="2">
        <v>45594</v>
      </c>
      <c r="C5774">
        <v>2</v>
      </c>
      <c r="D5774">
        <v>2587.5699999999997</v>
      </c>
      <c r="E5774" s="11">
        <f t="shared" ca="1" si="549"/>
        <v>485</v>
      </c>
      <c r="F5774">
        <f t="shared" ca="1" si="544"/>
        <v>1</v>
      </c>
      <c r="G5774">
        <f t="shared" si="545"/>
        <v>2</v>
      </c>
      <c r="H5774">
        <f t="shared" si="546"/>
        <v>3</v>
      </c>
      <c r="I5774">
        <f t="shared" ca="1" si="547"/>
        <v>6</v>
      </c>
      <c r="J5774" t="str">
        <f t="shared" ca="1" si="548"/>
        <v>Loyal</v>
      </c>
    </row>
    <row r="5775" spans="1:10" x14ac:dyDescent="0.3">
      <c r="A5775" s="10" t="s">
        <v>1074</v>
      </c>
      <c r="B5775" s="2">
        <v>45416</v>
      </c>
      <c r="C5775">
        <v>1</v>
      </c>
      <c r="D5775">
        <v>367.47</v>
      </c>
      <c r="E5775" s="11">
        <f t="shared" ca="1" si="549"/>
        <v>663</v>
      </c>
      <c r="F5775">
        <f t="shared" ca="1" si="544"/>
        <v>1</v>
      </c>
      <c r="G5775">
        <f t="shared" si="545"/>
        <v>1</v>
      </c>
      <c r="H5775">
        <f t="shared" si="546"/>
        <v>1</v>
      </c>
      <c r="I5775">
        <f t="shared" ca="1" si="547"/>
        <v>3</v>
      </c>
      <c r="J5775" t="str">
        <f t="shared" ca="1" si="548"/>
        <v>Lost</v>
      </c>
    </row>
    <row r="5776" spans="1:10" x14ac:dyDescent="0.3">
      <c r="A5776" s="10" t="s">
        <v>1991</v>
      </c>
      <c r="B5776" s="2">
        <v>45348</v>
      </c>
      <c r="C5776">
        <v>1</v>
      </c>
      <c r="D5776">
        <v>2346.86</v>
      </c>
      <c r="E5776" s="11">
        <f t="shared" ca="1" si="549"/>
        <v>731</v>
      </c>
      <c r="F5776">
        <f t="shared" ca="1" si="544"/>
        <v>1</v>
      </c>
      <c r="G5776">
        <f t="shared" si="545"/>
        <v>1</v>
      </c>
      <c r="H5776">
        <f t="shared" si="546"/>
        <v>3</v>
      </c>
      <c r="I5776">
        <f t="shared" ca="1" si="547"/>
        <v>5</v>
      </c>
      <c r="J5776" t="str">
        <f t="shared" ca="1" si="548"/>
        <v>Loyal</v>
      </c>
    </row>
    <row r="5777" spans="1:10" x14ac:dyDescent="0.3">
      <c r="A5777" s="10" t="s">
        <v>5084</v>
      </c>
      <c r="B5777" s="2">
        <v>45455</v>
      </c>
      <c r="C5777">
        <v>1</v>
      </c>
      <c r="D5777">
        <v>104.4</v>
      </c>
      <c r="E5777" s="11">
        <f t="shared" ca="1" si="549"/>
        <v>624</v>
      </c>
      <c r="F5777">
        <f t="shared" ca="1" si="544"/>
        <v>1</v>
      </c>
      <c r="G5777">
        <f t="shared" si="545"/>
        <v>1</v>
      </c>
      <c r="H5777">
        <f t="shared" si="546"/>
        <v>1</v>
      </c>
      <c r="I5777">
        <f t="shared" ca="1" si="547"/>
        <v>3</v>
      </c>
      <c r="J5777" t="str">
        <f t="shared" ca="1" si="548"/>
        <v>Lost</v>
      </c>
    </row>
    <row r="5778" spans="1:10" x14ac:dyDescent="0.3">
      <c r="A5778" s="10" t="s">
        <v>297</v>
      </c>
      <c r="B5778" s="2">
        <v>45338</v>
      </c>
      <c r="C5778">
        <v>1</v>
      </c>
      <c r="D5778">
        <v>2034.11</v>
      </c>
      <c r="E5778" s="11">
        <f t="shared" ca="1" si="549"/>
        <v>741</v>
      </c>
      <c r="F5778">
        <f t="shared" ca="1" si="544"/>
        <v>1</v>
      </c>
      <c r="G5778">
        <f t="shared" si="545"/>
        <v>1</v>
      </c>
      <c r="H5778">
        <f t="shared" si="546"/>
        <v>3</v>
      </c>
      <c r="I5778">
        <f t="shared" ca="1" si="547"/>
        <v>5</v>
      </c>
      <c r="J5778" t="str">
        <f t="shared" ca="1" si="548"/>
        <v>Loyal</v>
      </c>
    </row>
    <row r="5779" spans="1:10" x14ac:dyDescent="0.3">
      <c r="A5779" s="10" t="s">
        <v>3468</v>
      </c>
      <c r="B5779" s="2">
        <v>45514</v>
      </c>
      <c r="C5779">
        <v>3</v>
      </c>
      <c r="D5779">
        <v>1941.24</v>
      </c>
      <c r="E5779" s="11">
        <f t="shared" ca="1" si="549"/>
        <v>565</v>
      </c>
      <c r="F5779">
        <f t="shared" ca="1" si="544"/>
        <v>1</v>
      </c>
      <c r="G5779">
        <f t="shared" si="545"/>
        <v>3</v>
      </c>
      <c r="H5779">
        <f t="shared" si="546"/>
        <v>2</v>
      </c>
      <c r="I5779">
        <f t="shared" ca="1" si="547"/>
        <v>6</v>
      </c>
      <c r="J5779" t="str">
        <f t="shared" ca="1" si="548"/>
        <v>Loyal</v>
      </c>
    </row>
    <row r="5780" spans="1:10" x14ac:dyDescent="0.3">
      <c r="A5780" s="10" t="s">
        <v>5196</v>
      </c>
      <c r="B5780" s="2">
        <v>45616</v>
      </c>
      <c r="C5780">
        <v>2</v>
      </c>
      <c r="D5780">
        <v>432.22</v>
      </c>
      <c r="E5780" s="11">
        <f t="shared" ca="1" si="549"/>
        <v>463</v>
      </c>
      <c r="F5780">
        <f t="shared" ca="1" si="544"/>
        <v>1</v>
      </c>
      <c r="G5780">
        <f t="shared" si="545"/>
        <v>2</v>
      </c>
      <c r="H5780">
        <f t="shared" si="546"/>
        <v>1</v>
      </c>
      <c r="I5780">
        <f t="shared" ca="1" si="547"/>
        <v>4</v>
      </c>
      <c r="J5780" t="str">
        <f t="shared" ca="1" si="548"/>
        <v>At Risk</v>
      </c>
    </row>
    <row r="5781" spans="1:10" x14ac:dyDescent="0.3">
      <c r="A5781" s="10" t="s">
        <v>3987</v>
      </c>
      <c r="B5781" s="2">
        <v>45401</v>
      </c>
      <c r="C5781">
        <v>1</v>
      </c>
      <c r="D5781">
        <v>759.99</v>
      </c>
      <c r="E5781" s="11">
        <f t="shared" ca="1" si="549"/>
        <v>678</v>
      </c>
      <c r="F5781">
        <f t="shared" ca="1" si="544"/>
        <v>1</v>
      </c>
      <c r="G5781">
        <f t="shared" si="545"/>
        <v>1</v>
      </c>
      <c r="H5781">
        <f t="shared" si="546"/>
        <v>1</v>
      </c>
      <c r="I5781">
        <f t="shared" ca="1" si="547"/>
        <v>3</v>
      </c>
      <c r="J5781" t="str">
        <f t="shared" ca="1" si="548"/>
        <v>Lost</v>
      </c>
    </row>
    <row r="5782" spans="1:10" x14ac:dyDescent="0.3">
      <c r="A5782" s="10" t="s">
        <v>1668</v>
      </c>
      <c r="B5782" s="2">
        <v>45522</v>
      </c>
      <c r="C5782">
        <v>1</v>
      </c>
      <c r="D5782">
        <v>2253.5</v>
      </c>
      <c r="E5782" s="11">
        <f t="shared" ca="1" si="549"/>
        <v>557</v>
      </c>
      <c r="F5782">
        <f t="shared" ca="1" si="544"/>
        <v>1</v>
      </c>
      <c r="G5782">
        <f t="shared" si="545"/>
        <v>1</v>
      </c>
      <c r="H5782">
        <f t="shared" si="546"/>
        <v>3</v>
      </c>
      <c r="I5782">
        <f t="shared" ca="1" si="547"/>
        <v>5</v>
      </c>
      <c r="J5782" t="str">
        <f t="shared" ca="1" si="548"/>
        <v>Loyal</v>
      </c>
    </row>
    <row r="5783" spans="1:10" x14ac:dyDescent="0.3">
      <c r="A5783" s="10" t="s">
        <v>2557</v>
      </c>
      <c r="B5783" s="2">
        <v>45645</v>
      </c>
      <c r="C5783">
        <v>1</v>
      </c>
      <c r="D5783">
        <v>824.72</v>
      </c>
      <c r="E5783" s="11">
        <f t="shared" ca="1" si="549"/>
        <v>434</v>
      </c>
      <c r="F5783">
        <f t="shared" ca="1" si="544"/>
        <v>1</v>
      </c>
      <c r="G5783">
        <f t="shared" si="545"/>
        <v>1</v>
      </c>
      <c r="H5783">
        <f t="shared" si="546"/>
        <v>1</v>
      </c>
      <c r="I5783">
        <f t="shared" ca="1" si="547"/>
        <v>3</v>
      </c>
      <c r="J5783" t="str">
        <f t="shared" ca="1" si="548"/>
        <v>Lost</v>
      </c>
    </row>
    <row r="5784" spans="1:10" x14ac:dyDescent="0.3">
      <c r="A5784" s="10" t="s">
        <v>121</v>
      </c>
      <c r="B5784" s="2">
        <v>45497</v>
      </c>
      <c r="C5784">
        <v>2</v>
      </c>
      <c r="D5784">
        <v>1545.31</v>
      </c>
      <c r="E5784" s="11">
        <f t="shared" ca="1" si="549"/>
        <v>582</v>
      </c>
      <c r="F5784">
        <f t="shared" ca="1" si="544"/>
        <v>1</v>
      </c>
      <c r="G5784">
        <f t="shared" si="545"/>
        <v>2</v>
      </c>
      <c r="H5784">
        <f t="shared" si="546"/>
        <v>2</v>
      </c>
      <c r="I5784">
        <f t="shared" ca="1" si="547"/>
        <v>5</v>
      </c>
      <c r="J5784" t="str">
        <f t="shared" ca="1" si="548"/>
        <v>Loyal</v>
      </c>
    </row>
    <row r="5785" spans="1:10" x14ac:dyDescent="0.3">
      <c r="A5785" s="10" t="s">
        <v>3838</v>
      </c>
      <c r="B5785" s="2">
        <v>45481</v>
      </c>
      <c r="C5785">
        <v>2</v>
      </c>
      <c r="D5785">
        <v>4897.29</v>
      </c>
      <c r="E5785" s="11">
        <f t="shared" ca="1" si="549"/>
        <v>598</v>
      </c>
      <c r="F5785">
        <f t="shared" ca="1" si="544"/>
        <v>1</v>
      </c>
      <c r="G5785">
        <f t="shared" si="545"/>
        <v>2</v>
      </c>
      <c r="H5785">
        <f t="shared" si="546"/>
        <v>3</v>
      </c>
      <c r="I5785">
        <f t="shared" ca="1" si="547"/>
        <v>6</v>
      </c>
      <c r="J5785" t="str">
        <f t="shared" ca="1" si="548"/>
        <v>Loyal</v>
      </c>
    </row>
    <row r="5786" spans="1:10" x14ac:dyDescent="0.3">
      <c r="A5786" s="10" t="s">
        <v>475</v>
      </c>
      <c r="B5786" s="2">
        <v>45390</v>
      </c>
      <c r="C5786">
        <v>1</v>
      </c>
      <c r="D5786">
        <v>119.69</v>
      </c>
      <c r="E5786" s="11">
        <f t="shared" ca="1" si="549"/>
        <v>689</v>
      </c>
      <c r="F5786">
        <f t="shared" ca="1" si="544"/>
        <v>1</v>
      </c>
      <c r="G5786">
        <f t="shared" si="545"/>
        <v>1</v>
      </c>
      <c r="H5786">
        <f t="shared" si="546"/>
        <v>1</v>
      </c>
      <c r="I5786">
        <f t="shared" ca="1" si="547"/>
        <v>3</v>
      </c>
      <c r="J5786" t="str">
        <f t="shared" ca="1" si="548"/>
        <v>Lost</v>
      </c>
    </row>
    <row r="5787" spans="1:10" x14ac:dyDescent="0.3">
      <c r="A5787" s="10" t="s">
        <v>1172</v>
      </c>
      <c r="B5787" s="2">
        <v>45517</v>
      </c>
      <c r="C5787">
        <v>1</v>
      </c>
      <c r="D5787">
        <v>3301.99</v>
      </c>
      <c r="E5787" s="11">
        <f t="shared" ca="1" si="549"/>
        <v>562</v>
      </c>
      <c r="F5787">
        <f t="shared" ca="1" si="544"/>
        <v>1</v>
      </c>
      <c r="G5787">
        <f t="shared" si="545"/>
        <v>1</v>
      </c>
      <c r="H5787">
        <f t="shared" si="546"/>
        <v>3</v>
      </c>
      <c r="I5787">
        <f t="shared" ca="1" si="547"/>
        <v>5</v>
      </c>
      <c r="J5787" t="str">
        <f t="shared" ca="1" si="548"/>
        <v>Loyal</v>
      </c>
    </row>
    <row r="5788" spans="1:10" x14ac:dyDescent="0.3">
      <c r="A5788" s="10" t="s">
        <v>5882</v>
      </c>
      <c r="B5788" s="2">
        <v>45641</v>
      </c>
      <c r="C5788">
        <v>1</v>
      </c>
      <c r="D5788">
        <v>310.2</v>
      </c>
      <c r="E5788" s="11">
        <f t="shared" ca="1" si="549"/>
        <v>438</v>
      </c>
      <c r="F5788">
        <f t="shared" ca="1" si="544"/>
        <v>1</v>
      </c>
      <c r="G5788">
        <f t="shared" si="545"/>
        <v>1</v>
      </c>
      <c r="H5788">
        <f t="shared" si="546"/>
        <v>1</v>
      </c>
      <c r="I5788">
        <f t="shared" ca="1" si="547"/>
        <v>3</v>
      </c>
      <c r="J5788" t="str">
        <f t="shared" ca="1" si="548"/>
        <v>Lost</v>
      </c>
    </row>
    <row r="5789" spans="1:10" x14ac:dyDescent="0.3">
      <c r="A5789" s="10" t="s">
        <v>580</v>
      </c>
      <c r="B5789" s="2">
        <v>45598</v>
      </c>
      <c r="C5789">
        <v>3</v>
      </c>
      <c r="D5789">
        <v>4643.7700000000004</v>
      </c>
      <c r="E5789" s="11">
        <f t="shared" ca="1" si="549"/>
        <v>481</v>
      </c>
      <c r="F5789">
        <f t="shared" ca="1" si="544"/>
        <v>1</v>
      </c>
      <c r="G5789">
        <f t="shared" si="545"/>
        <v>3</v>
      </c>
      <c r="H5789">
        <f t="shared" si="546"/>
        <v>3</v>
      </c>
      <c r="I5789">
        <f t="shared" ca="1" si="547"/>
        <v>7</v>
      </c>
      <c r="J5789" t="str">
        <f t="shared" ca="1" si="548"/>
        <v>Champion</v>
      </c>
    </row>
    <row r="5790" spans="1:10" x14ac:dyDescent="0.3">
      <c r="A5790" s="10" t="s">
        <v>2440</v>
      </c>
      <c r="B5790" s="2">
        <v>45508</v>
      </c>
      <c r="C5790">
        <v>2</v>
      </c>
      <c r="D5790">
        <v>1542.34</v>
      </c>
      <c r="E5790" s="11">
        <f t="shared" ca="1" si="549"/>
        <v>571</v>
      </c>
      <c r="F5790">
        <f t="shared" ca="1" si="544"/>
        <v>1</v>
      </c>
      <c r="G5790">
        <f t="shared" si="545"/>
        <v>2</v>
      </c>
      <c r="H5790">
        <f t="shared" si="546"/>
        <v>2</v>
      </c>
      <c r="I5790">
        <f t="shared" ca="1" si="547"/>
        <v>5</v>
      </c>
      <c r="J5790" t="str">
        <f t="shared" ca="1" si="548"/>
        <v>Loyal</v>
      </c>
    </row>
    <row r="5791" spans="1:10" x14ac:dyDescent="0.3">
      <c r="A5791" s="10" t="s">
        <v>3565</v>
      </c>
      <c r="B5791" s="2">
        <v>45615</v>
      </c>
      <c r="C5791">
        <v>2</v>
      </c>
      <c r="D5791">
        <v>785.56000000000006</v>
      </c>
      <c r="E5791" s="11">
        <f t="shared" ca="1" si="549"/>
        <v>464</v>
      </c>
      <c r="F5791">
        <f t="shared" ca="1" si="544"/>
        <v>1</v>
      </c>
      <c r="G5791">
        <f t="shared" si="545"/>
        <v>2</v>
      </c>
      <c r="H5791">
        <f t="shared" si="546"/>
        <v>1</v>
      </c>
      <c r="I5791">
        <f t="shared" ca="1" si="547"/>
        <v>4</v>
      </c>
      <c r="J5791" t="str">
        <f t="shared" ca="1" si="548"/>
        <v>At Risk</v>
      </c>
    </row>
    <row r="5792" spans="1:10" x14ac:dyDescent="0.3">
      <c r="A5792" s="10" t="s">
        <v>5606</v>
      </c>
      <c r="B5792" s="2">
        <v>45588</v>
      </c>
      <c r="C5792">
        <v>2</v>
      </c>
      <c r="D5792">
        <v>528.78</v>
      </c>
      <c r="E5792" s="11">
        <f t="shared" ca="1" si="549"/>
        <v>491</v>
      </c>
      <c r="F5792">
        <f t="shared" ca="1" si="544"/>
        <v>1</v>
      </c>
      <c r="G5792">
        <f t="shared" si="545"/>
        <v>2</v>
      </c>
      <c r="H5792">
        <f t="shared" si="546"/>
        <v>1</v>
      </c>
      <c r="I5792">
        <f t="shared" ca="1" si="547"/>
        <v>4</v>
      </c>
      <c r="J5792" t="str">
        <f t="shared" ca="1" si="548"/>
        <v>At Risk</v>
      </c>
    </row>
    <row r="5793" spans="1:10" x14ac:dyDescent="0.3">
      <c r="A5793" s="10" t="s">
        <v>775</v>
      </c>
      <c r="B5793" s="2">
        <v>45634</v>
      </c>
      <c r="C5793">
        <v>2</v>
      </c>
      <c r="D5793">
        <v>2992.24</v>
      </c>
      <c r="E5793" s="11">
        <f t="shared" ca="1" si="549"/>
        <v>445</v>
      </c>
      <c r="F5793">
        <f t="shared" ca="1" si="544"/>
        <v>1</v>
      </c>
      <c r="G5793">
        <f t="shared" si="545"/>
        <v>2</v>
      </c>
      <c r="H5793">
        <f t="shared" si="546"/>
        <v>3</v>
      </c>
      <c r="I5793">
        <f t="shared" ca="1" si="547"/>
        <v>6</v>
      </c>
      <c r="J5793" t="str">
        <f t="shared" ca="1" si="548"/>
        <v>Loyal</v>
      </c>
    </row>
    <row r="5794" spans="1:10" x14ac:dyDescent="0.3">
      <c r="A5794" s="10" t="s">
        <v>5657</v>
      </c>
      <c r="B5794" s="2">
        <v>45376</v>
      </c>
      <c r="C5794">
        <v>1</v>
      </c>
      <c r="D5794">
        <v>206.57</v>
      </c>
      <c r="E5794" s="11">
        <f t="shared" ca="1" si="549"/>
        <v>703</v>
      </c>
      <c r="F5794">
        <f t="shared" ca="1" si="544"/>
        <v>1</v>
      </c>
      <c r="G5794">
        <f t="shared" si="545"/>
        <v>1</v>
      </c>
      <c r="H5794">
        <f t="shared" si="546"/>
        <v>1</v>
      </c>
      <c r="I5794">
        <f t="shared" ca="1" si="547"/>
        <v>3</v>
      </c>
      <c r="J5794" t="str">
        <f t="shared" ca="1" si="548"/>
        <v>Lost</v>
      </c>
    </row>
    <row r="5795" spans="1:10" x14ac:dyDescent="0.3">
      <c r="A5795" s="10" t="s">
        <v>18</v>
      </c>
      <c r="B5795" s="2">
        <v>45595</v>
      </c>
      <c r="C5795">
        <v>2</v>
      </c>
      <c r="D5795">
        <v>699.18</v>
      </c>
      <c r="E5795" s="11">
        <f t="shared" ca="1" si="549"/>
        <v>484</v>
      </c>
      <c r="F5795">
        <f t="shared" ca="1" si="544"/>
        <v>1</v>
      </c>
      <c r="G5795">
        <f t="shared" si="545"/>
        <v>2</v>
      </c>
      <c r="H5795">
        <f t="shared" si="546"/>
        <v>1</v>
      </c>
      <c r="I5795">
        <f t="shared" ca="1" si="547"/>
        <v>4</v>
      </c>
      <c r="J5795" t="str">
        <f t="shared" ca="1" si="548"/>
        <v>At Risk</v>
      </c>
    </row>
    <row r="5796" spans="1:10" x14ac:dyDescent="0.3">
      <c r="A5796" s="10" t="s">
        <v>3798</v>
      </c>
      <c r="B5796" s="2">
        <v>45548</v>
      </c>
      <c r="C5796">
        <v>1</v>
      </c>
      <c r="D5796">
        <v>16.559999999999999</v>
      </c>
      <c r="E5796" s="11">
        <f t="shared" ca="1" si="549"/>
        <v>531</v>
      </c>
      <c r="F5796">
        <f t="shared" ca="1" si="544"/>
        <v>1</v>
      </c>
      <c r="G5796">
        <f t="shared" si="545"/>
        <v>1</v>
      </c>
      <c r="H5796">
        <f t="shared" si="546"/>
        <v>1</v>
      </c>
      <c r="I5796">
        <f t="shared" ca="1" si="547"/>
        <v>3</v>
      </c>
      <c r="J5796" t="str">
        <f t="shared" ca="1" si="548"/>
        <v>Lost</v>
      </c>
    </row>
    <row r="5797" spans="1:10" x14ac:dyDescent="0.3">
      <c r="A5797" s="10" t="s">
        <v>1581</v>
      </c>
      <c r="B5797" s="2">
        <v>45523</v>
      </c>
      <c r="C5797">
        <v>1</v>
      </c>
      <c r="D5797">
        <v>3648.87</v>
      </c>
      <c r="E5797" s="11">
        <f t="shared" ca="1" si="549"/>
        <v>556</v>
      </c>
      <c r="F5797">
        <f t="shared" ca="1" si="544"/>
        <v>1</v>
      </c>
      <c r="G5797">
        <f t="shared" si="545"/>
        <v>1</v>
      </c>
      <c r="H5797">
        <f t="shared" si="546"/>
        <v>3</v>
      </c>
      <c r="I5797">
        <f t="shared" ca="1" si="547"/>
        <v>5</v>
      </c>
      <c r="J5797" t="str">
        <f t="shared" ca="1" si="548"/>
        <v>Loyal</v>
      </c>
    </row>
    <row r="5798" spans="1:10" x14ac:dyDescent="0.3">
      <c r="A5798" s="10" t="s">
        <v>2563</v>
      </c>
      <c r="B5798" s="2">
        <v>45365</v>
      </c>
      <c r="C5798">
        <v>1</v>
      </c>
      <c r="D5798">
        <v>270.26</v>
      </c>
      <c r="E5798" s="11">
        <f t="shared" ca="1" si="549"/>
        <v>714</v>
      </c>
      <c r="F5798">
        <f t="shared" ca="1" si="544"/>
        <v>1</v>
      </c>
      <c r="G5798">
        <f t="shared" si="545"/>
        <v>1</v>
      </c>
      <c r="H5798">
        <f t="shared" si="546"/>
        <v>1</v>
      </c>
      <c r="I5798">
        <f t="shared" ca="1" si="547"/>
        <v>3</v>
      </c>
      <c r="J5798" t="str">
        <f t="shared" ca="1" si="548"/>
        <v>Lost</v>
      </c>
    </row>
    <row r="5799" spans="1:10" x14ac:dyDescent="0.3">
      <c r="A5799" s="10" t="s">
        <v>4461</v>
      </c>
      <c r="B5799" s="2">
        <v>45536</v>
      </c>
      <c r="C5799">
        <v>1</v>
      </c>
      <c r="D5799">
        <v>101.66</v>
      </c>
      <c r="E5799" s="11">
        <f t="shared" ca="1" si="549"/>
        <v>543</v>
      </c>
      <c r="F5799">
        <f t="shared" ca="1" si="544"/>
        <v>1</v>
      </c>
      <c r="G5799">
        <f t="shared" si="545"/>
        <v>1</v>
      </c>
      <c r="H5799">
        <f t="shared" si="546"/>
        <v>1</v>
      </c>
      <c r="I5799">
        <f t="shared" ca="1" si="547"/>
        <v>3</v>
      </c>
      <c r="J5799" t="str">
        <f t="shared" ca="1" si="548"/>
        <v>Lost</v>
      </c>
    </row>
    <row r="5800" spans="1:10" x14ac:dyDescent="0.3">
      <c r="A5800" s="10" t="s">
        <v>5791</v>
      </c>
      <c r="B5800" s="2">
        <v>45524</v>
      </c>
      <c r="C5800">
        <v>1</v>
      </c>
      <c r="D5800">
        <v>1117.75</v>
      </c>
      <c r="E5800" s="11">
        <f t="shared" ca="1" si="549"/>
        <v>555</v>
      </c>
      <c r="F5800">
        <f t="shared" ca="1" si="544"/>
        <v>1</v>
      </c>
      <c r="G5800">
        <f t="shared" si="545"/>
        <v>1</v>
      </c>
      <c r="H5800">
        <f t="shared" si="546"/>
        <v>2</v>
      </c>
      <c r="I5800">
        <f t="shared" ca="1" si="547"/>
        <v>4</v>
      </c>
      <c r="J5800" t="str">
        <f t="shared" ca="1" si="548"/>
        <v>At Risk</v>
      </c>
    </row>
    <row r="5801" spans="1:10" x14ac:dyDescent="0.3">
      <c r="A5801" s="10" t="s">
        <v>5555</v>
      </c>
      <c r="B5801" s="2">
        <v>45541</v>
      </c>
      <c r="C5801">
        <v>1</v>
      </c>
      <c r="D5801">
        <v>214.47</v>
      </c>
      <c r="E5801" s="11">
        <f t="shared" ca="1" si="549"/>
        <v>538</v>
      </c>
      <c r="F5801">
        <f t="shared" ca="1" si="544"/>
        <v>1</v>
      </c>
      <c r="G5801">
        <f t="shared" si="545"/>
        <v>1</v>
      </c>
      <c r="H5801">
        <f t="shared" si="546"/>
        <v>1</v>
      </c>
      <c r="I5801">
        <f t="shared" ca="1" si="547"/>
        <v>3</v>
      </c>
      <c r="J5801" t="str">
        <f t="shared" ca="1" si="548"/>
        <v>Lost</v>
      </c>
    </row>
    <row r="5802" spans="1:10" x14ac:dyDescent="0.3">
      <c r="A5802" s="10" t="s">
        <v>4957</v>
      </c>
      <c r="B5802" s="2">
        <v>45647</v>
      </c>
      <c r="C5802">
        <v>1</v>
      </c>
      <c r="D5802">
        <v>1300.68</v>
      </c>
      <c r="E5802" s="11">
        <f t="shared" ca="1" si="549"/>
        <v>432</v>
      </c>
      <c r="F5802">
        <f t="shared" ca="1" si="544"/>
        <v>1</v>
      </c>
      <c r="G5802">
        <f t="shared" si="545"/>
        <v>1</v>
      </c>
      <c r="H5802">
        <f t="shared" si="546"/>
        <v>2</v>
      </c>
      <c r="I5802">
        <f t="shared" ca="1" si="547"/>
        <v>4</v>
      </c>
      <c r="J5802" t="str">
        <f t="shared" ca="1" si="548"/>
        <v>At Risk</v>
      </c>
    </row>
    <row r="5803" spans="1:10" x14ac:dyDescent="0.3">
      <c r="A5803" s="10" t="s">
        <v>1665</v>
      </c>
      <c r="B5803" s="2">
        <v>45637</v>
      </c>
      <c r="C5803">
        <v>3</v>
      </c>
      <c r="D5803">
        <v>3477.8799999999997</v>
      </c>
      <c r="E5803" s="11">
        <f t="shared" ca="1" si="549"/>
        <v>442</v>
      </c>
      <c r="F5803">
        <f t="shared" ca="1" si="544"/>
        <v>1</v>
      </c>
      <c r="G5803">
        <f t="shared" si="545"/>
        <v>3</v>
      </c>
      <c r="H5803">
        <f t="shared" si="546"/>
        <v>3</v>
      </c>
      <c r="I5803">
        <f t="shared" ca="1" si="547"/>
        <v>7</v>
      </c>
      <c r="J5803" t="str">
        <f t="shared" ca="1" si="548"/>
        <v>Champion</v>
      </c>
    </row>
    <row r="5804" spans="1:10" x14ac:dyDescent="0.3">
      <c r="A5804" s="10" t="s">
        <v>1883</v>
      </c>
      <c r="B5804" s="2">
        <v>45411</v>
      </c>
      <c r="C5804">
        <v>2</v>
      </c>
      <c r="D5804">
        <v>1380.4899999999998</v>
      </c>
      <c r="E5804" s="11">
        <f t="shared" ca="1" si="549"/>
        <v>668</v>
      </c>
      <c r="F5804">
        <f t="shared" ca="1" si="544"/>
        <v>1</v>
      </c>
      <c r="G5804">
        <f t="shared" si="545"/>
        <v>2</v>
      </c>
      <c r="H5804">
        <f t="shared" si="546"/>
        <v>2</v>
      </c>
      <c r="I5804">
        <f t="shared" ca="1" si="547"/>
        <v>5</v>
      </c>
      <c r="J5804" t="str">
        <f t="shared" ca="1" si="548"/>
        <v>Loyal</v>
      </c>
    </row>
    <row r="5805" spans="1:10" x14ac:dyDescent="0.3">
      <c r="A5805" s="10" t="s">
        <v>3859</v>
      </c>
      <c r="B5805" s="2">
        <v>45574</v>
      </c>
      <c r="C5805">
        <v>2</v>
      </c>
      <c r="D5805">
        <v>3807.85</v>
      </c>
      <c r="E5805" s="11">
        <f t="shared" ca="1" si="549"/>
        <v>505</v>
      </c>
      <c r="F5805">
        <f t="shared" ca="1" si="544"/>
        <v>1</v>
      </c>
      <c r="G5805">
        <f t="shared" si="545"/>
        <v>2</v>
      </c>
      <c r="H5805">
        <f t="shared" si="546"/>
        <v>3</v>
      </c>
      <c r="I5805">
        <f t="shared" ca="1" si="547"/>
        <v>6</v>
      </c>
      <c r="J5805" t="str">
        <f t="shared" ca="1" si="548"/>
        <v>Loyal</v>
      </c>
    </row>
    <row r="5806" spans="1:10" x14ac:dyDescent="0.3">
      <c r="A5806" s="10" t="s">
        <v>539</v>
      </c>
      <c r="B5806" s="2">
        <v>45571</v>
      </c>
      <c r="C5806">
        <v>3</v>
      </c>
      <c r="D5806">
        <v>6840.28</v>
      </c>
      <c r="E5806" s="11">
        <f t="shared" ca="1" si="549"/>
        <v>508</v>
      </c>
      <c r="F5806">
        <f t="shared" ca="1" si="544"/>
        <v>1</v>
      </c>
      <c r="G5806">
        <f t="shared" si="545"/>
        <v>3</v>
      </c>
      <c r="H5806">
        <f t="shared" si="546"/>
        <v>3</v>
      </c>
      <c r="I5806">
        <f t="shared" ca="1" si="547"/>
        <v>7</v>
      </c>
      <c r="J5806" t="str">
        <f t="shared" ca="1" si="548"/>
        <v>Champion</v>
      </c>
    </row>
    <row r="5807" spans="1:10" x14ac:dyDescent="0.3">
      <c r="A5807" s="10" t="s">
        <v>2243</v>
      </c>
      <c r="B5807" s="2">
        <v>45548</v>
      </c>
      <c r="C5807">
        <v>2</v>
      </c>
      <c r="D5807">
        <v>2041.15</v>
      </c>
      <c r="E5807" s="11">
        <f t="shared" ca="1" si="549"/>
        <v>531</v>
      </c>
      <c r="F5807">
        <f t="shared" ca="1" si="544"/>
        <v>1</v>
      </c>
      <c r="G5807">
        <f t="shared" si="545"/>
        <v>2</v>
      </c>
      <c r="H5807">
        <f t="shared" si="546"/>
        <v>3</v>
      </c>
      <c r="I5807">
        <f t="shared" ca="1" si="547"/>
        <v>6</v>
      </c>
      <c r="J5807" t="str">
        <f t="shared" ca="1" si="548"/>
        <v>Loyal</v>
      </c>
    </row>
    <row r="5808" spans="1:10" x14ac:dyDescent="0.3">
      <c r="A5808" s="10" t="s">
        <v>4013</v>
      </c>
      <c r="B5808" s="2">
        <v>45322</v>
      </c>
      <c r="C5808">
        <v>1</v>
      </c>
      <c r="D5808">
        <v>1785.72</v>
      </c>
      <c r="E5808" s="11">
        <f t="shared" ca="1" si="549"/>
        <v>757</v>
      </c>
      <c r="F5808">
        <f t="shared" ca="1" si="544"/>
        <v>1</v>
      </c>
      <c r="G5808">
        <f t="shared" si="545"/>
        <v>1</v>
      </c>
      <c r="H5808">
        <f t="shared" si="546"/>
        <v>2</v>
      </c>
      <c r="I5808">
        <f t="shared" ca="1" si="547"/>
        <v>4</v>
      </c>
      <c r="J5808" t="str">
        <f t="shared" ca="1" si="548"/>
        <v>At Risk</v>
      </c>
    </row>
    <row r="5809" spans="1:10" x14ac:dyDescent="0.3">
      <c r="A5809" s="10" t="s">
        <v>2116</v>
      </c>
      <c r="B5809" s="2">
        <v>45650</v>
      </c>
      <c r="C5809">
        <v>2</v>
      </c>
      <c r="D5809">
        <v>854.28</v>
      </c>
      <c r="E5809" s="11">
        <f t="shared" ca="1" si="549"/>
        <v>429</v>
      </c>
      <c r="F5809">
        <f t="shared" ca="1" si="544"/>
        <v>1</v>
      </c>
      <c r="G5809">
        <f t="shared" si="545"/>
        <v>2</v>
      </c>
      <c r="H5809">
        <f t="shared" si="546"/>
        <v>1</v>
      </c>
      <c r="I5809">
        <f t="shared" ca="1" si="547"/>
        <v>4</v>
      </c>
      <c r="J5809" t="str">
        <f t="shared" ca="1" si="548"/>
        <v>At Risk</v>
      </c>
    </row>
    <row r="5810" spans="1:10" x14ac:dyDescent="0.3">
      <c r="A5810" s="10" t="s">
        <v>3363</v>
      </c>
      <c r="B5810" s="2">
        <v>45585</v>
      </c>
      <c r="C5810">
        <v>1</v>
      </c>
      <c r="D5810">
        <v>347.84</v>
      </c>
      <c r="E5810" s="11">
        <f t="shared" ca="1" si="549"/>
        <v>494</v>
      </c>
      <c r="F5810">
        <f t="shared" ca="1" si="544"/>
        <v>1</v>
      </c>
      <c r="G5810">
        <f t="shared" si="545"/>
        <v>1</v>
      </c>
      <c r="H5810">
        <f t="shared" si="546"/>
        <v>1</v>
      </c>
      <c r="I5810">
        <f t="shared" ca="1" si="547"/>
        <v>3</v>
      </c>
      <c r="J5810" t="str">
        <f t="shared" ca="1" si="548"/>
        <v>Lost</v>
      </c>
    </row>
    <row r="5811" spans="1:10" x14ac:dyDescent="0.3">
      <c r="A5811" s="10" t="s">
        <v>1531</v>
      </c>
      <c r="B5811" s="2">
        <v>45608</v>
      </c>
      <c r="C5811">
        <v>3</v>
      </c>
      <c r="D5811">
        <v>5669.36</v>
      </c>
      <c r="E5811" s="11">
        <f t="shared" ca="1" si="549"/>
        <v>471</v>
      </c>
      <c r="F5811">
        <f t="shared" ca="1" si="544"/>
        <v>1</v>
      </c>
      <c r="G5811">
        <f t="shared" si="545"/>
        <v>3</v>
      </c>
      <c r="H5811">
        <f t="shared" si="546"/>
        <v>3</v>
      </c>
      <c r="I5811">
        <f t="shared" ca="1" si="547"/>
        <v>7</v>
      </c>
      <c r="J5811" t="str">
        <f t="shared" ca="1" si="548"/>
        <v>Champion</v>
      </c>
    </row>
    <row r="5812" spans="1:10" x14ac:dyDescent="0.3">
      <c r="A5812" s="10" t="s">
        <v>4838</v>
      </c>
      <c r="B5812" s="2">
        <v>45641</v>
      </c>
      <c r="C5812">
        <v>1</v>
      </c>
      <c r="D5812">
        <v>1442.94</v>
      </c>
      <c r="E5812" s="11">
        <f t="shared" ca="1" si="549"/>
        <v>438</v>
      </c>
      <c r="F5812">
        <f t="shared" ca="1" si="544"/>
        <v>1</v>
      </c>
      <c r="G5812">
        <f t="shared" si="545"/>
        <v>1</v>
      </c>
      <c r="H5812">
        <f t="shared" si="546"/>
        <v>2</v>
      </c>
      <c r="I5812">
        <f t="shared" ca="1" si="547"/>
        <v>4</v>
      </c>
      <c r="J5812" t="str">
        <f t="shared" ca="1" si="548"/>
        <v>At Risk</v>
      </c>
    </row>
    <row r="5813" spans="1:10" x14ac:dyDescent="0.3">
      <c r="A5813" s="10" t="s">
        <v>1686</v>
      </c>
      <c r="B5813" s="2">
        <v>45609</v>
      </c>
      <c r="C5813">
        <v>4</v>
      </c>
      <c r="D5813">
        <v>7708.08</v>
      </c>
      <c r="E5813" s="11">
        <f t="shared" ca="1" si="549"/>
        <v>470</v>
      </c>
      <c r="F5813">
        <f t="shared" ca="1" si="544"/>
        <v>1</v>
      </c>
      <c r="G5813">
        <f t="shared" si="545"/>
        <v>3</v>
      </c>
      <c r="H5813">
        <f t="shared" si="546"/>
        <v>3</v>
      </c>
      <c r="I5813">
        <f t="shared" ca="1" si="547"/>
        <v>7</v>
      </c>
      <c r="J5813" t="str">
        <f t="shared" ca="1" si="548"/>
        <v>Champion</v>
      </c>
    </row>
    <row r="5814" spans="1:10" x14ac:dyDescent="0.3">
      <c r="A5814" s="10" t="s">
        <v>4194</v>
      </c>
      <c r="B5814" s="2">
        <v>45586</v>
      </c>
      <c r="C5814">
        <v>2</v>
      </c>
      <c r="D5814">
        <v>707.21</v>
      </c>
      <c r="E5814" s="11">
        <f t="shared" ca="1" si="549"/>
        <v>493</v>
      </c>
      <c r="F5814">
        <f t="shared" ca="1" si="544"/>
        <v>1</v>
      </c>
      <c r="G5814">
        <f t="shared" si="545"/>
        <v>2</v>
      </c>
      <c r="H5814">
        <f t="shared" si="546"/>
        <v>1</v>
      </c>
      <c r="I5814">
        <f t="shared" ca="1" si="547"/>
        <v>4</v>
      </c>
      <c r="J5814" t="str">
        <f t="shared" ca="1" si="548"/>
        <v>At Risk</v>
      </c>
    </row>
    <row r="5815" spans="1:10" x14ac:dyDescent="0.3">
      <c r="A5815" s="10" t="s">
        <v>5087</v>
      </c>
      <c r="B5815" s="2">
        <v>45496</v>
      </c>
      <c r="C5815">
        <v>1</v>
      </c>
      <c r="D5815">
        <v>623.89</v>
      </c>
      <c r="E5815" s="11">
        <f t="shared" ca="1" si="549"/>
        <v>583</v>
      </c>
      <c r="F5815">
        <f t="shared" ca="1" si="544"/>
        <v>1</v>
      </c>
      <c r="G5815">
        <f t="shared" si="545"/>
        <v>1</v>
      </c>
      <c r="H5815">
        <f t="shared" si="546"/>
        <v>1</v>
      </c>
      <c r="I5815">
        <f t="shared" ca="1" si="547"/>
        <v>3</v>
      </c>
      <c r="J5815" t="str">
        <f t="shared" ca="1" si="548"/>
        <v>Lost</v>
      </c>
    </row>
    <row r="5816" spans="1:10" x14ac:dyDescent="0.3">
      <c r="A5816" s="10" t="s">
        <v>5331</v>
      </c>
      <c r="B5816" s="2">
        <v>45298</v>
      </c>
      <c r="C5816">
        <v>1</v>
      </c>
      <c r="D5816">
        <v>2656.29</v>
      </c>
      <c r="E5816" s="11">
        <f t="shared" ca="1" si="549"/>
        <v>781</v>
      </c>
      <c r="F5816">
        <f t="shared" ca="1" si="544"/>
        <v>1</v>
      </c>
      <c r="G5816">
        <f t="shared" si="545"/>
        <v>1</v>
      </c>
      <c r="H5816">
        <f t="shared" si="546"/>
        <v>3</v>
      </c>
      <c r="I5816">
        <f t="shared" ca="1" si="547"/>
        <v>5</v>
      </c>
      <c r="J5816" t="str">
        <f t="shared" ca="1" si="548"/>
        <v>Loyal</v>
      </c>
    </row>
    <row r="5817" spans="1:10" x14ac:dyDescent="0.3">
      <c r="A5817" s="10" t="s">
        <v>2677</v>
      </c>
      <c r="B5817" s="2">
        <v>45528</v>
      </c>
      <c r="C5817">
        <v>3</v>
      </c>
      <c r="D5817">
        <v>2178.0699999999997</v>
      </c>
      <c r="E5817" s="11">
        <f t="shared" ca="1" si="549"/>
        <v>551</v>
      </c>
      <c r="F5817">
        <f t="shared" ca="1" si="544"/>
        <v>1</v>
      </c>
      <c r="G5817">
        <f t="shared" si="545"/>
        <v>3</v>
      </c>
      <c r="H5817">
        <f t="shared" si="546"/>
        <v>3</v>
      </c>
      <c r="I5817">
        <f t="shared" ca="1" si="547"/>
        <v>7</v>
      </c>
      <c r="J5817" t="str">
        <f t="shared" ca="1" si="548"/>
        <v>Champion</v>
      </c>
    </row>
    <row r="5818" spans="1:10" x14ac:dyDescent="0.3">
      <c r="A5818" s="10" t="s">
        <v>868</v>
      </c>
      <c r="B5818" s="2">
        <v>45655</v>
      </c>
      <c r="C5818">
        <v>3</v>
      </c>
      <c r="D5818">
        <v>961.40000000000009</v>
      </c>
      <c r="E5818" s="11">
        <f t="shared" ca="1" si="549"/>
        <v>424</v>
      </c>
      <c r="F5818">
        <f t="shared" ca="1" si="544"/>
        <v>1</v>
      </c>
      <c r="G5818">
        <f t="shared" si="545"/>
        <v>3</v>
      </c>
      <c r="H5818">
        <f t="shared" si="546"/>
        <v>1</v>
      </c>
      <c r="I5818">
        <f t="shared" ca="1" si="547"/>
        <v>5</v>
      </c>
      <c r="J5818" t="str">
        <f t="shared" ca="1" si="548"/>
        <v>Loyal</v>
      </c>
    </row>
    <row r="5819" spans="1:10" x14ac:dyDescent="0.3">
      <c r="A5819" s="10" t="s">
        <v>1937</v>
      </c>
      <c r="B5819" s="2">
        <v>45539</v>
      </c>
      <c r="C5819">
        <v>1</v>
      </c>
      <c r="D5819">
        <v>1264.9000000000001</v>
      </c>
      <c r="E5819" s="11">
        <f t="shared" ca="1" si="549"/>
        <v>540</v>
      </c>
      <c r="F5819">
        <f t="shared" ca="1" si="544"/>
        <v>1</v>
      </c>
      <c r="G5819">
        <f t="shared" si="545"/>
        <v>1</v>
      </c>
      <c r="H5819">
        <f t="shared" si="546"/>
        <v>2</v>
      </c>
      <c r="I5819">
        <f t="shared" ca="1" si="547"/>
        <v>4</v>
      </c>
      <c r="J5819" t="str">
        <f t="shared" ca="1" si="548"/>
        <v>At Risk</v>
      </c>
    </row>
    <row r="5820" spans="1:10" x14ac:dyDescent="0.3">
      <c r="A5820" s="10" t="s">
        <v>5097</v>
      </c>
      <c r="B5820" s="2">
        <v>45355</v>
      </c>
      <c r="C5820">
        <v>1</v>
      </c>
      <c r="D5820">
        <v>1496.76</v>
      </c>
      <c r="E5820" s="11">
        <f t="shared" ca="1" si="549"/>
        <v>724</v>
      </c>
      <c r="F5820">
        <f t="shared" ca="1" si="544"/>
        <v>1</v>
      </c>
      <c r="G5820">
        <f t="shared" si="545"/>
        <v>1</v>
      </c>
      <c r="H5820">
        <f t="shared" si="546"/>
        <v>2</v>
      </c>
      <c r="I5820">
        <f t="shared" ca="1" si="547"/>
        <v>4</v>
      </c>
      <c r="J5820" t="str">
        <f t="shared" ca="1" si="548"/>
        <v>At Risk</v>
      </c>
    </row>
    <row r="5821" spans="1:10" x14ac:dyDescent="0.3">
      <c r="A5821" s="10" t="s">
        <v>3220</v>
      </c>
      <c r="B5821" s="2">
        <v>45314</v>
      </c>
      <c r="C5821">
        <v>1</v>
      </c>
      <c r="D5821">
        <v>3423.91</v>
      </c>
      <c r="E5821" s="11">
        <f t="shared" ca="1" si="549"/>
        <v>765</v>
      </c>
      <c r="F5821">
        <f t="shared" ca="1" si="544"/>
        <v>1</v>
      </c>
      <c r="G5821">
        <f t="shared" si="545"/>
        <v>1</v>
      </c>
      <c r="H5821">
        <f t="shared" si="546"/>
        <v>3</v>
      </c>
      <c r="I5821">
        <f t="shared" ca="1" si="547"/>
        <v>5</v>
      </c>
      <c r="J5821" t="str">
        <f t="shared" ca="1" si="548"/>
        <v>Loyal</v>
      </c>
    </row>
    <row r="5822" spans="1:10" x14ac:dyDescent="0.3">
      <c r="A5822" s="10" t="s">
        <v>2521</v>
      </c>
      <c r="B5822" s="2">
        <v>45603</v>
      </c>
      <c r="C5822">
        <v>4</v>
      </c>
      <c r="D5822">
        <v>4513.29</v>
      </c>
      <c r="E5822" s="11">
        <f t="shared" ca="1" si="549"/>
        <v>476</v>
      </c>
      <c r="F5822">
        <f t="shared" ca="1" si="544"/>
        <v>1</v>
      </c>
      <c r="G5822">
        <f t="shared" si="545"/>
        <v>3</v>
      </c>
      <c r="H5822">
        <f t="shared" si="546"/>
        <v>3</v>
      </c>
      <c r="I5822">
        <f t="shared" ca="1" si="547"/>
        <v>7</v>
      </c>
      <c r="J5822" t="str">
        <f t="shared" ca="1" si="548"/>
        <v>Champion</v>
      </c>
    </row>
    <row r="5823" spans="1:10" x14ac:dyDescent="0.3">
      <c r="A5823" s="10" t="s">
        <v>4799</v>
      </c>
      <c r="B5823" s="2">
        <v>45639</v>
      </c>
      <c r="C5823">
        <v>1</v>
      </c>
      <c r="D5823">
        <v>1961.06</v>
      </c>
      <c r="E5823" s="11">
        <f t="shared" ca="1" si="549"/>
        <v>440</v>
      </c>
      <c r="F5823">
        <f t="shared" ca="1" si="544"/>
        <v>1</v>
      </c>
      <c r="G5823">
        <f t="shared" si="545"/>
        <v>1</v>
      </c>
      <c r="H5823">
        <f t="shared" si="546"/>
        <v>2</v>
      </c>
      <c r="I5823">
        <f t="shared" ca="1" si="547"/>
        <v>4</v>
      </c>
      <c r="J5823" t="str">
        <f t="shared" ca="1" si="548"/>
        <v>At Risk</v>
      </c>
    </row>
    <row r="5824" spans="1:10" x14ac:dyDescent="0.3">
      <c r="A5824" s="10" t="s">
        <v>577</v>
      </c>
      <c r="B5824" s="2">
        <v>45554</v>
      </c>
      <c r="C5824">
        <v>1</v>
      </c>
      <c r="D5824">
        <v>1407.37</v>
      </c>
      <c r="E5824" s="11">
        <f t="shared" ca="1" si="549"/>
        <v>525</v>
      </c>
      <c r="F5824">
        <f t="shared" ca="1" si="544"/>
        <v>1</v>
      </c>
      <c r="G5824">
        <f t="shared" si="545"/>
        <v>1</v>
      </c>
      <c r="H5824">
        <f t="shared" si="546"/>
        <v>2</v>
      </c>
      <c r="I5824">
        <f t="shared" ca="1" si="547"/>
        <v>4</v>
      </c>
      <c r="J5824" t="str">
        <f t="shared" ca="1" si="548"/>
        <v>At Risk</v>
      </c>
    </row>
    <row r="5825" spans="1:10" x14ac:dyDescent="0.3">
      <c r="A5825" s="10" t="s">
        <v>5386</v>
      </c>
      <c r="B5825" s="2">
        <v>45488</v>
      </c>
      <c r="C5825">
        <v>1</v>
      </c>
      <c r="D5825">
        <v>1222.72</v>
      </c>
      <c r="E5825" s="11">
        <f t="shared" ca="1" si="549"/>
        <v>591</v>
      </c>
      <c r="F5825">
        <f t="shared" ca="1" si="544"/>
        <v>1</v>
      </c>
      <c r="G5825">
        <f t="shared" si="545"/>
        <v>1</v>
      </c>
      <c r="H5825">
        <f t="shared" si="546"/>
        <v>2</v>
      </c>
      <c r="I5825">
        <f t="shared" ca="1" si="547"/>
        <v>4</v>
      </c>
      <c r="J5825" t="str">
        <f t="shared" ca="1" si="548"/>
        <v>At Risk</v>
      </c>
    </row>
    <row r="5826" spans="1:10" x14ac:dyDescent="0.3">
      <c r="A5826" s="10" t="s">
        <v>3641</v>
      </c>
      <c r="B5826" s="2">
        <v>45626</v>
      </c>
      <c r="C5826">
        <v>2</v>
      </c>
      <c r="D5826">
        <v>1295.1500000000001</v>
      </c>
      <c r="E5826" s="11">
        <f t="shared" ca="1" si="549"/>
        <v>453</v>
      </c>
      <c r="F5826">
        <f t="shared" ca="1" si="544"/>
        <v>1</v>
      </c>
      <c r="G5826">
        <f t="shared" si="545"/>
        <v>2</v>
      </c>
      <c r="H5826">
        <f t="shared" si="546"/>
        <v>2</v>
      </c>
      <c r="I5826">
        <f t="shared" ca="1" si="547"/>
        <v>5</v>
      </c>
      <c r="J5826" t="str">
        <f t="shared" ca="1" si="548"/>
        <v>Loyal</v>
      </c>
    </row>
    <row r="5827" spans="1:10" x14ac:dyDescent="0.3">
      <c r="A5827" s="10" t="s">
        <v>4573</v>
      </c>
      <c r="B5827" s="2">
        <v>45571</v>
      </c>
      <c r="C5827">
        <v>1</v>
      </c>
      <c r="D5827">
        <v>2088.91</v>
      </c>
      <c r="E5827" s="11">
        <f t="shared" ca="1" si="549"/>
        <v>508</v>
      </c>
      <c r="F5827">
        <f t="shared" ref="F5827:F5890" ca="1" si="550">_xlfn.IFS(E5827&lt;100,3,E5827&lt;=200,2,E5827&gt;200,1)</f>
        <v>1</v>
      </c>
      <c r="G5827">
        <f t="shared" ref="G5827:G5890" si="551">_xlfn.IFS(C5827&gt;=3,3,C5827=2,2,C5827=1,1)</f>
        <v>1</v>
      </c>
      <c r="H5827">
        <f t="shared" ref="H5827:H5890" si="552">_xlfn.IFS(D5827&gt;=2000,3,D5827&gt;=1000,2,D5827&lt;1000,1)</f>
        <v>3</v>
      </c>
      <c r="I5827">
        <f t="shared" ref="I5827:I5890" ca="1" si="553">F5827+G5827+H5827</f>
        <v>5</v>
      </c>
      <c r="J5827" t="str">
        <f t="shared" ref="J5827:J5890" ca="1" si="554">_xlfn.IFS(I5827&gt;=7,"Champion",I5827&gt;=5,"Loyal",I5827&gt;=4,"At Risk",I5827&lt;4,"Lost")</f>
        <v>Loyal</v>
      </c>
    </row>
    <row r="5828" spans="1:10" x14ac:dyDescent="0.3">
      <c r="A5828" s="10" t="s">
        <v>1509</v>
      </c>
      <c r="B5828" s="2">
        <v>45591</v>
      </c>
      <c r="C5828">
        <v>1</v>
      </c>
      <c r="D5828">
        <v>1380.3</v>
      </c>
      <c r="E5828" s="11">
        <f t="shared" ca="1" si="549"/>
        <v>488</v>
      </c>
      <c r="F5828">
        <f t="shared" ca="1" si="550"/>
        <v>1</v>
      </c>
      <c r="G5828">
        <f t="shared" si="551"/>
        <v>1</v>
      </c>
      <c r="H5828">
        <f t="shared" si="552"/>
        <v>2</v>
      </c>
      <c r="I5828">
        <f t="shared" ca="1" si="553"/>
        <v>4</v>
      </c>
      <c r="J5828" t="str">
        <f t="shared" ca="1" si="554"/>
        <v>At Risk</v>
      </c>
    </row>
    <row r="5829" spans="1:10" x14ac:dyDescent="0.3">
      <c r="A5829" s="10" t="s">
        <v>4719</v>
      </c>
      <c r="B5829" s="2">
        <v>45388</v>
      </c>
      <c r="C5829">
        <v>1</v>
      </c>
      <c r="D5829">
        <v>609.73</v>
      </c>
      <c r="E5829" s="11">
        <f t="shared" ref="E5829:E5892" ca="1" si="555">TODAY()-B5829</f>
        <v>691</v>
      </c>
      <c r="F5829">
        <f t="shared" ca="1" si="550"/>
        <v>1</v>
      </c>
      <c r="G5829">
        <f t="shared" si="551"/>
        <v>1</v>
      </c>
      <c r="H5829">
        <f t="shared" si="552"/>
        <v>1</v>
      </c>
      <c r="I5829">
        <f t="shared" ca="1" si="553"/>
        <v>3</v>
      </c>
      <c r="J5829" t="str">
        <f t="shared" ca="1" si="554"/>
        <v>Lost</v>
      </c>
    </row>
    <row r="5830" spans="1:10" x14ac:dyDescent="0.3">
      <c r="A5830" s="10" t="s">
        <v>666</v>
      </c>
      <c r="B5830" s="2">
        <v>45497</v>
      </c>
      <c r="C5830">
        <v>3</v>
      </c>
      <c r="D5830">
        <v>1627.91</v>
      </c>
      <c r="E5830" s="11">
        <f t="shared" ca="1" si="555"/>
        <v>582</v>
      </c>
      <c r="F5830">
        <f t="shared" ca="1" si="550"/>
        <v>1</v>
      </c>
      <c r="G5830">
        <f t="shared" si="551"/>
        <v>3</v>
      </c>
      <c r="H5830">
        <f t="shared" si="552"/>
        <v>2</v>
      </c>
      <c r="I5830">
        <f t="shared" ca="1" si="553"/>
        <v>6</v>
      </c>
      <c r="J5830" t="str">
        <f t="shared" ca="1" si="554"/>
        <v>Loyal</v>
      </c>
    </row>
    <row r="5831" spans="1:10" x14ac:dyDescent="0.3">
      <c r="A5831" s="10" t="s">
        <v>3907</v>
      </c>
      <c r="B5831" s="2">
        <v>45645</v>
      </c>
      <c r="C5831">
        <v>4</v>
      </c>
      <c r="D5831">
        <v>1999.27</v>
      </c>
      <c r="E5831" s="11">
        <f t="shared" ca="1" si="555"/>
        <v>434</v>
      </c>
      <c r="F5831">
        <f t="shared" ca="1" si="550"/>
        <v>1</v>
      </c>
      <c r="G5831">
        <f t="shared" si="551"/>
        <v>3</v>
      </c>
      <c r="H5831">
        <f t="shared" si="552"/>
        <v>2</v>
      </c>
      <c r="I5831">
        <f t="shared" ca="1" si="553"/>
        <v>6</v>
      </c>
      <c r="J5831" t="str">
        <f t="shared" ca="1" si="554"/>
        <v>Loyal</v>
      </c>
    </row>
    <row r="5832" spans="1:10" x14ac:dyDescent="0.3">
      <c r="A5832" s="10" t="s">
        <v>1382</v>
      </c>
      <c r="B5832" s="2">
        <v>45383</v>
      </c>
      <c r="C5832">
        <v>1</v>
      </c>
      <c r="D5832">
        <v>358.2</v>
      </c>
      <c r="E5832" s="11">
        <f t="shared" ca="1" si="555"/>
        <v>696</v>
      </c>
      <c r="F5832">
        <f t="shared" ca="1" si="550"/>
        <v>1</v>
      </c>
      <c r="G5832">
        <f t="shared" si="551"/>
        <v>1</v>
      </c>
      <c r="H5832">
        <f t="shared" si="552"/>
        <v>1</v>
      </c>
      <c r="I5832">
        <f t="shared" ca="1" si="553"/>
        <v>3</v>
      </c>
      <c r="J5832" t="str">
        <f t="shared" ca="1" si="554"/>
        <v>Lost</v>
      </c>
    </row>
    <row r="5833" spans="1:10" x14ac:dyDescent="0.3">
      <c r="A5833" s="10" t="s">
        <v>2992</v>
      </c>
      <c r="B5833" s="2">
        <v>45392</v>
      </c>
      <c r="C5833">
        <v>1</v>
      </c>
      <c r="D5833">
        <v>738.47</v>
      </c>
      <c r="E5833" s="11">
        <f t="shared" ca="1" si="555"/>
        <v>687</v>
      </c>
      <c r="F5833">
        <f t="shared" ca="1" si="550"/>
        <v>1</v>
      </c>
      <c r="G5833">
        <f t="shared" si="551"/>
        <v>1</v>
      </c>
      <c r="H5833">
        <f t="shared" si="552"/>
        <v>1</v>
      </c>
      <c r="I5833">
        <f t="shared" ca="1" si="553"/>
        <v>3</v>
      </c>
      <c r="J5833" t="str">
        <f t="shared" ca="1" si="554"/>
        <v>Lost</v>
      </c>
    </row>
    <row r="5834" spans="1:10" x14ac:dyDescent="0.3">
      <c r="A5834" s="10" t="s">
        <v>4171</v>
      </c>
      <c r="B5834" s="2">
        <v>45546</v>
      </c>
      <c r="C5834">
        <v>1</v>
      </c>
      <c r="D5834">
        <v>1712.38</v>
      </c>
      <c r="E5834" s="11">
        <f t="shared" ca="1" si="555"/>
        <v>533</v>
      </c>
      <c r="F5834">
        <f t="shared" ca="1" si="550"/>
        <v>1</v>
      </c>
      <c r="G5834">
        <f t="shared" si="551"/>
        <v>1</v>
      </c>
      <c r="H5834">
        <f t="shared" si="552"/>
        <v>2</v>
      </c>
      <c r="I5834">
        <f t="shared" ca="1" si="553"/>
        <v>4</v>
      </c>
      <c r="J5834" t="str">
        <f t="shared" ca="1" si="554"/>
        <v>At Risk</v>
      </c>
    </row>
    <row r="5835" spans="1:10" x14ac:dyDescent="0.3">
      <c r="A5835" s="10" t="s">
        <v>4622</v>
      </c>
      <c r="B5835" s="2">
        <v>45547</v>
      </c>
      <c r="C5835">
        <v>2</v>
      </c>
      <c r="D5835">
        <v>3972.26</v>
      </c>
      <c r="E5835" s="11">
        <f t="shared" ca="1" si="555"/>
        <v>532</v>
      </c>
      <c r="F5835">
        <f t="shared" ca="1" si="550"/>
        <v>1</v>
      </c>
      <c r="G5835">
        <f t="shared" si="551"/>
        <v>2</v>
      </c>
      <c r="H5835">
        <f t="shared" si="552"/>
        <v>3</v>
      </c>
      <c r="I5835">
        <f t="shared" ca="1" si="553"/>
        <v>6</v>
      </c>
      <c r="J5835" t="str">
        <f t="shared" ca="1" si="554"/>
        <v>Loyal</v>
      </c>
    </row>
    <row r="5836" spans="1:10" x14ac:dyDescent="0.3">
      <c r="A5836" s="10" t="s">
        <v>1521</v>
      </c>
      <c r="B5836" s="2">
        <v>45298</v>
      </c>
      <c r="C5836">
        <v>1</v>
      </c>
      <c r="D5836">
        <v>2519.1799999999998</v>
      </c>
      <c r="E5836" s="11">
        <f t="shared" ca="1" si="555"/>
        <v>781</v>
      </c>
      <c r="F5836">
        <f t="shared" ca="1" si="550"/>
        <v>1</v>
      </c>
      <c r="G5836">
        <f t="shared" si="551"/>
        <v>1</v>
      </c>
      <c r="H5836">
        <f t="shared" si="552"/>
        <v>3</v>
      </c>
      <c r="I5836">
        <f t="shared" ca="1" si="553"/>
        <v>5</v>
      </c>
      <c r="J5836" t="str">
        <f t="shared" ca="1" si="554"/>
        <v>Loyal</v>
      </c>
    </row>
    <row r="5837" spans="1:10" x14ac:dyDescent="0.3">
      <c r="A5837" s="10" t="s">
        <v>1676</v>
      </c>
      <c r="B5837" s="2">
        <v>45501</v>
      </c>
      <c r="C5837">
        <v>1</v>
      </c>
      <c r="D5837">
        <v>392.33</v>
      </c>
      <c r="E5837" s="11">
        <f t="shared" ca="1" si="555"/>
        <v>578</v>
      </c>
      <c r="F5837">
        <f t="shared" ca="1" si="550"/>
        <v>1</v>
      </c>
      <c r="G5837">
        <f t="shared" si="551"/>
        <v>1</v>
      </c>
      <c r="H5837">
        <f t="shared" si="552"/>
        <v>1</v>
      </c>
      <c r="I5837">
        <f t="shared" ca="1" si="553"/>
        <v>3</v>
      </c>
      <c r="J5837" t="str">
        <f t="shared" ca="1" si="554"/>
        <v>Lost</v>
      </c>
    </row>
    <row r="5838" spans="1:10" x14ac:dyDescent="0.3">
      <c r="A5838" s="10" t="s">
        <v>4485</v>
      </c>
      <c r="B5838" s="2">
        <v>45496</v>
      </c>
      <c r="C5838">
        <v>2</v>
      </c>
      <c r="D5838">
        <v>2597.65</v>
      </c>
      <c r="E5838" s="11">
        <f t="shared" ca="1" si="555"/>
        <v>583</v>
      </c>
      <c r="F5838">
        <f t="shared" ca="1" si="550"/>
        <v>1</v>
      </c>
      <c r="G5838">
        <f t="shared" si="551"/>
        <v>2</v>
      </c>
      <c r="H5838">
        <f t="shared" si="552"/>
        <v>3</v>
      </c>
      <c r="I5838">
        <f t="shared" ca="1" si="553"/>
        <v>6</v>
      </c>
      <c r="J5838" t="str">
        <f t="shared" ca="1" si="554"/>
        <v>Loyal</v>
      </c>
    </row>
    <row r="5839" spans="1:10" x14ac:dyDescent="0.3">
      <c r="A5839" s="10" t="s">
        <v>3301</v>
      </c>
      <c r="B5839" s="2">
        <v>45616</v>
      </c>
      <c r="C5839">
        <v>1</v>
      </c>
      <c r="D5839">
        <v>1062.4000000000001</v>
      </c>
      <c r="E5839" s="11">
        <f t="shared" ca="1" si="555"/>
        <v>463</v>
      </c>
      <c r="F5839">
        <f t="shared" ca="1" si="550"/>
        <v>1</v>
      </c>
      <c r="G5839">
        <f t="shared" si="551"/>
        <v>1</v>
      </c>
      <c r="H5839">
        <f t="shared" si="552"/>
        <v>2</v>
      </c>
      <c r="I5839">
        <f t="shared" ca="1" si="553"/>
        <v>4</v>
      </c>
      <c r="J5839" t="str">
        <f t="shared" ca="1" si="554"/>
        <v>At Risk</v>
      </c>
    </row>
    <row r="5840" spans="1:10" x14ac:dyDescent="0.3">
      <c r="A5840" s="10" t="s">
        <v>879</v>
      </c>
      <c r="B5840" s="2">
        <v>45378</v>
      </c>
      <c r="C5840">
        <v>1</v>
      </c>
      <c r="D5840">
        <v>1841.98</v>
      </c>
      <c r="E5840" s="11">
        <f t="shared" ca="1" si="555"/>
        <v>701</v>
      </c>
      <c r="F5840">
        <f t="shared" ca="1" si="550"/>
        <v>1</v>
      </c>
      <c r="G5840">
        <f t="shared" si="551"/>
        <v>1</v>
      </c>
      <c r="H5840">
        <f t="shared" si="552"/>
        <v>2</v>
      </c>
      <c r="I5840">
        <f t="shared" ca="1" si="553"/>
        <v>4</v>
      </c>
      <c r="J5840" t="str">
        <f t="shared" ca="1" si="554"/>
        <v>At Risk</v>
      </c>
    </row>
    <row r="5841" spans="1:10" x14ac:dyDescent="0.3">
      <c r="A5841" s="10" t="s">
        <v>4559</v>
      </c>
      <c r="B5841" s="2">
        <v>45546</v>
      </c>
      <c r="C5841">
        <v>1</v>
      </c>
      <c r="D5841">
        <v>1425.69</v>
      </c>
      <c r="E5841" s="11">
        <f t="shared" ca="1" si="555"/>
        <v>533</v>
      </c>
      <c r="F5841">
        <f t="shared" ca="1" si="550"/>
        <v>1</v>
      </c>
      <c r="G5841">
        <f t="shared" si="551"/>
        <v>1</v>
      </c>
      <c r="H5841">
        <f t="shared" si="552"/>
        <v>2</v>
      </c>
      <c r="I5841">
        <f t="shared" ca="1" si="553"/>
        <v>4</v>
      </c>
      <c r="J5841" t="str">
        <f t="shared" ca="1" si="554"/>
        <v>At Risk</v>
      </c>
    </row>
    <row r="5842" spans="1:10" x14ac:dyDescent="0.3">
      <c r="A5842" s="10" t="s">
        <v>3319</v>
      </c>
      <c r="B5842" s="2">
        <v>45497</v>
      </c>
      <c r="C5842">
        <v>2</v>
      </c>
      <c r="D5842">
        <v>3162.82</v>
      </c>
      <c r="E5842" s="11">
        <f t="shared" ca="1" si="555"/>
        <v>582</v>
      </c>
      <c r="F5842">
        <f t="shared" ca="1" si="550"/>
        <v>1</v>
      </c>
      <c r="G5842">
        <f t="shared" si="551"/>
        <v>2</v>
      </c>
      <c r="H5842">
        <f t="shared" si="552"/>
        <v>3</v>
      </c>
      <c r="I5842">
        <f t="shared" ca="1" si="553"/>
        <v>6</v>
      </c>
      <c r="J5842" t="str">
        <f t="shared" ca="1" si="554"/>
        <v>Loyal</v>
      </c>
    </row>
    <row r="5843" spans="1:10" x14ac:dyDescent="0.3">
      <c r="A5843" s="10" t="s">
        <v>4118</v>
      </c>
      <c r="B5843" s="2">
        <v>45557</v>
      </c>
      <c r="C5843">
        <v>2</v>
      </c>
      <c r="D5843">
        <v>2634.5299999999997</v>
      </c>
      <c r="E5843" s="11">
        <f t="shared" ca="1" si="555"/>
        <v>522</v>
      </c>
      <c r="F5843">
        <f t="shared" ca="1" si="550"/>
        <v>1</v>
      </c>
      <c r="G5843">
        <f t="shared" si="551"/>
        <v>2</v>
      </c>
      <c r="H5843">
        <f t="shared" si="552"/>
        <v>3</v>
      </c>
      <c r="I5843">
        <f t="shared" ca="1" si="553"/>
        <v>6</v>
      </c>
      <c r="J5843" t="str">
        <f t="shared" ca="1" si="554"/>
        <v>Loyal</v>
      </c>
    </row>
    <row r="5844" spans="1:10" x14ac:dyDescent="0.3">
      <c r="A5844" s="10" t="s">
        <v>5001</v>
      </c>
      <c r="B5844" s="2">
        <v>45469</v>
      </c>
      <c r="C5844">
        <v>1</v>
      </c>
      <c r="D5844">
        <v>1006.42</v>
      </c>
      <c r="E5844" s="11">
        <f t="shared" ca="1" si="555"/>
        <v>610</v>
      </c>
      <c r="F5844">
        <f t="shared" ca="1" si="550"/>
        <v>1</v>
      </c>
      <c r="G5844">
        <f t="shared" si="551"/>
        <v>1</v>
      </c>
      <c r="H5844">
        <f t="shared" si="552"/>
        <v>2</v>
      </c>
      <c r="I5844">
        <f t="shared" ca="1" si="553"/>
        <v>4</v>
      </c>
      <c r="J5844" t="str">
        <f t="shared" ca="1" si="554"/>
        <v>At Risk</v>
      </c>
    </row>
    <row r="5845" spans="1:10" x14ac:dyDescent="0.3">
      <c r="A5845" s="10" t="s">
        <v>884</v>
      </c>
      <c r="B5845" s="2">
        <v>45657</v>
      </c>
      <c r="C5845">
        <v>2</v>
      </c>
      <c r="D5845">
        <v>810.46</v>
      </c>
      <c r="E5845" s="11">
        <f t="shared" ca="1" si="555"/>
        <v>422</v>
      </c>
      <c r="F5845">
        <f t="shared" ca="1" si="550"/>
        <v>1</v>
      </c>
      <c r="G5845">
        <f t="shared" si="551"/>
        <v>2</v>
      </c>
      <c r="H5845">
        <f t="shared" si="552"/>
        <v>1</v>
      </c>
      <c r="I5845">
        <f t="shared" ca="1" si="553"/>
        <v>4</v>
      </c>
      <c r="J5845" t="str">
        <f t="shared" ca="1" si="554"/>
        <v>At Risk</v>
      </c>
    </row>
    <row r="5846" spans="1:10" x14ac:dyDescent="0.3">
      <c r="A5846" s="10" t="s">
        <v>2648</v>
      </c>
      <c r="B5846" s="2">
        <v>45637</v>
      </c>
      <c r="C5846">
        <v>1</v>
      </c>
      <c r="D5846">
        <v>1966.2</v>
      </c>
      <c r="E5846" s="11">
        <f t="shared" ca="1" si="555"/>
        <v>442</v>
      </c>
      <c r="F5846">
        <f t="shared" ca="1" si="550"/>
        <v>1</v>
      </c>
      <c r="G5846">
        <f t="shared" si="551"/>
        <v>1</v>
      </c>
      <c r="H5846">
        <f t="shared" si="552"/>
        <v>2</v>
      </c>
      <c r="I5846">
        <f t="shared" ca="1" si="553"/>
        <v>4</v>
      </c>
      <c r="J5846" t="str">
        <f t="shared" ca="1" si="554"/>
        <v>At Risk</v>
      </c>
    </row>
    <row r="5847" spans="1:10" x14ac:dyDescent="0.3">
      <c r="A5847" s="10" t="s">
        <v>2986</v>
      </c>
      <c r="B5847" s="2">
        <v>45447</v>
      </c>
      <c r="C5847">
        <v>2</v>
      </c>
      <c r="D5847">
        <v>1299.03</v>
      </c>
      <c r="E5847" s="11">
        <f t="shared" ca="1" si="555"/>
        <v>632</v>
      </c>
      <c r="F5847">
        <f t="shared" ca="1" si="550"/>
        <v>1</v>
      </c>
      <c r="G5847">
        <f t="shared" si="551"/>
        <v>2</v>
      </c>
      <c r="H5847">
        <f t="shared" si="552"/>
        <v>2</v>
      </c>
      <c r="I5847">
        <f t="shared" ca="1" si="553"/>
        <v>5</v>
      </c>
      <c r="J5847" t="str">
        <f t="shared" ca="1" si="554"/>
        <v>Loyal</v>
      </c>
    </row>
    <row r="5848" spans="1:10" x14ac:dyDescent="0.3">
      <c r="A5848" s="10" t="s">
        <v>4489</v>
      </c>
      <c r="B5848" s="2">
        <v>45385</v>
      </c>
      <c r="C5848">
        <v>1</v>
      </c>
      <c r="D5848">
        <v>807.19</v>
      </c>
      <c r="E5848" s="11">
        <f t="shared" ca="1" si="555"/>
        <v>694</v>
      </c>
      <c r="F5848">
        <f t="shared" ca="1" si="550"/>
        <v>1</v>
      </c>
      <c r="G5848">
        <f t="shared" si="551"/>
        <v>1</v>
      </c>
      <c r="H5848">
        <f t="shared" si="552"/>
        <v>1</v>
      </c>
      <c r="I5848">
        <f t="shared" ca="1" si="553"/>
        <v>3</v>
      </c>
      <c r="J5848" t="str">
        <f t="shared" ca="1" si="554"/>
        <v>Lost</v>
      </c>
    </row>
    <row r="5849" spans="1:10" x14ac:dyDescent="0.3">
      <c r="A5849" s="10" t="s">
        <v>4542</v>
      </c>
      <c r="B5849" s="2">
        <v>45440</v>
      </c>
      <c r="C5849">
        <v>1</v>
      </c>
      <c r="D5849">
        <v>12.14</v>
      </c>
      <c r="E5849" s="11">
        <f t="shared" ca="1" si="555"/>
        <v>639</v>
      </c>
      <c r="F5849">
        <f t="shared" ca="1" si="550"/>
        <v>1</v>
      </c>
      <c r="G5849">
        <f t="shared" si="551"/>
        <v>1</v>
      </c>
      <c r="H5849">
        <f t="shared" si="552"/>
        <v>1</v>
      </c>
      <c r="I5849">
        <f t="shared" ca="1" si="553"/>
        <v>3</v>
      </c>
      <c r="J5849" t="str">
        <f t="shared" ca="1" si="554"/>
        <v>Lost</v>
      </c>
    </row>
    <row r="5850" spans="1:10" x14ac:dyDescent="0.3">
      <c r="A5850" s="10" t="s">
        <v>1226</v>
      </c>
      <c r="B5850" s="2">
        <v>45525</v>
      </c>
      <c r="C5850">
        <v>4</v>
      </c>
      <c r="D5850">
        <v>4102.68</v>
      </c>
      <c r="E5850" s="11">
        <f t="shared" ca="1" si="555"/>
        <v>554</v>
      </c>
      <c r="F5850">
        <f t="shared" ca="1" si="550"/>
        <v>1</v>
      </c>
      <c r="G5850">
        <f t="shared" si="551"/>
        <v>3</v>
      </c>
      <c r="H5850">
        <f t="shared" si="552"/>
        <v>3</v>
      </c>
      <c r="I5850">
        <f t="shared" ca="1" si="553"/>
        <v>7</v>
      </c>
      <c r="J5850" t="str">
        <f t="shared" ca="1" si="554"/>
        <v>Champion</v>
      </c>
    </row>
    <row r="5851" spans="1:10" x14ac:dyDescent="0.3">
      <c r="A5851" s="10" t="s">
        <v>6022</v>
      </c>
      <c r="B5851" s="2">
        <v>45536</v>
      </c>
      <c r="C5851">
        <v>1</v>
      </c>
      <c r="D5851">
        <v>699.14</v>
      </c>
      <c r="E5851" s="11">
        <f t="shared" ca="1" si="555"/>
        <v>543</v>
      </c>
      <c r="F5851">
        <f t="shared" ca="1" si="550"/>
        <v>1</v>
      </c>
      <c r="G5851">
        <f t="shared" si="551"/>
        <v>1</v>
      </c>
      <c r="H5851">
        <f t="shared" si="552"/>
        <v>1</v>
      </c>
      <c r="I5851">
        <f t="shared" ca="1" si="553"/>
        <v>3</v>
      </c>
      <c r="J5851" t="str">
        <f t="shared" ca="1" si="554"/>
        <v>Lost</v>
      </c>
    </row>
    <row r="5852" spans="1:10" x14ac:dyDescent="0.3">
      <c r="A5852" s="10" t="s">
        <v>5233</v>
      </c>
      <c r="B5852" s="2">
        <v>45619</v>
      </c>
      <c r="C5852">
        <v>1</v>
      </c>
      <c r="D5852">
        <v>528.72</v>
      </c>
      <c r="E5852" s="11">
        <f t="shared" ca="1" si="555"/>
        <v>460</v>
      </c>
      <c r="F5852">
        <f t="shared" ca="1" si="550"/>
        <v>1</v>
      </c>
      <c r="G5852">
        <f t="shared" si="551"/>
        <v>1</v>
      </c>
      <c r="H5852">
        <f t="shared" si="552"/>
        <v>1</v>
      </c>
      <c r="I5852">
        <f t="shared" ca="1" si="553"/>
        <v>3</v>
      </c>
      <c r="J5852" t="str">
        <f t="shared" ca="1" si="554"/>
        <v>Lost</v>
      </c>
    </row>
    <row r="5853" spans="1:10" x14ac:dyDescent="0.3">
      <c r="A5853" s="10" t="s">
        <v>5640</v>
      </c>
      <c r="B5853" s="2">
        <v>45302</v>
      </c>
      <c r="C5853">
        <v>1</v>
      </c>
      <c r="D5853">
        <v>2646.13</v>
      </c>
      <c r="E5853" s="11">
        <f t="shared" ca="1" si="555"/>
        <v>777</v>
      </c>
      <c r="F5853">
        <f t="shared" ca="1" si="550"/>
        <v>1</v>
      </c>
      <c r="G5853">
        <f t="shared" si="551"/>
        <v>1</v>
      </c>
      <c r="H5853">
        <f t="shared" si="552"/>
        <v>3</v>
      </c>
      <c r="I5853">
        <f t="shared" ca="1" si="553"/>
        <v>5</v>
      </c>
      <c r="J5853" t="str">
        <f t="shared" ca="1" si="554"/>
        <v>Loyal</v>
      </c>
    </row>
    <row r="5854" spans="1:10" x14ac:dyDescent="0.3">
      <c r="A5854" s="10" t="s">
        <v>606</v>
      </c>
      <c r="B5854" s="2">
        <v>45508</v>
      </c>
      <c r="C5854">
        <v>2</v>
      </c>
      <c r="D5854">
        <v>2186.65</v>
      </c>
      <c r="E5854" s="11">
        <f t="shared" ca="1" si="555"/>
        <v>571</v>
      </c>
      <c r="F5854">
        <f t="shared" ca="1" si="550"/>
        <v>1</v>
      </c>
      <c r="G5854">
        <f t="shared" si="551"/>
        <v>2</v>
      </c>
      <c r="H5854">
        <f t="shared" si="552"/>
        <v>3</v>
      </c>
      <c r="I5854">
        <f t="shared" ca="1" si="553"/>
        <v>6</v>
      </c>
      <c r="J5854" t="str">
        <f t="shared" ca="1" si="554"/>
        <v>Loyal</v>
      </c>
    </row>
    <row r="5855" spans="1:10" x14ac:dyDescent="0.3">
      <c r="A5855" s="10" t="s">
        <v>623</v>
      </c>
      <c r="B5855" s="2">
        <v>45580</v>
      </c>
      <c r="C5855">
        <v>3</v>
      </c>
      <c r="D5855">
        <v>1684.9</v>
      </c>
      <c r="E5855" s="11">
        <f t="shared" ca="1" si="555"/>
        <v>499</v>
      </c>
      <c r="F5855">
        <f t="shared" ca="1" si="550"/>
        <v>1</v>
      </c>
      <c r="G5855">
        <f t="shared" si="551"/>
        <v>3</v>
      </c>
      <c r="H5855">
        <f t="shared" si="552"/>
        <v>2</v>
      </c>
      <c r="I5855">
        <f t="shared" ca="1" si="553"/>
        <v>6</v>
      </c>
      <c r="J5855" t="str">
        <f t="shared" ca="1" si="554"/>
        <v>Loyal</v>
      </c>
    </row>
    <row r="5856" spans="1:10" x14ac:dyDescent="0.3">
      <c r="A5856" s="10" t="s">
        <v>308</v>
      </c>
      <c r="B5856" s="2">
        <v>45551</v>
      </c>
      <c r="C5856">
        <v>2</v>
      </c>
      <c r="D5856">
        <v>2046.57</v>
      </c>
      <c r="E5856" s="11">
        <f t="shared" ca="1" si="555"/>
        <v>528</v>
      </c>
      <c r="F5856">
        <f t="shared" ca="1" si="550"/>
        <v>1</v>
      </c>
      <c r="G5856">
        <f t="shared" si="551"/>
        <v>2</v>
      </c>
      <c r="H5856">
        <f t="shared" si="552"/>
        <v>3</v>
      </c>
      <c r="I5856">
        <f t="shared" ca="1" si="553"/>
        <v>6</v>
      </c>
      <c r="J5856" t="str">
        <f t="shared" ca="1" si="554"/>
        <v>Loyal</v>
      </c>
    </row>
    <row r="5857" spans="1:10" x14ac:dyDescent="0.3">
      <c r="A5857" s="10" t="s">
        <v>1293</v>
      </c>
      <c r="B5857" s="2">
        <v>45543</v>
      </c>
      <c r="C5857">
        <v>2</v>
      </c>
      <c r="D5857">
        <v>2193.27</v>
      </c>
      <c r="E5857" s="11">
        <f t="shared" ca="1" si="555"/>
        <v>536</v>
      </c>
      <c r="F5857">
        <f t="shared" ca="1" si="550"/>
        <v>1</v>
      </c>
      <c r="G5857">
        <f t="shared" si="551"/>
        <v>2</v>
      </c>
      <c r="H5857">
        <f t="shared" si="552"/>
        <v>3</v>
      </c>
      <c r="I5857">
        <f t="shared" ca="1" si="553"/>
        <v>6</v>
      </c>
      <c r="J5857" t="str">
        <f t="shared" ca="1" si="554"/>
        <v>Loyal</v>
      </c>
    </row>
    <row r="5858" spans="1:10" x14ac:dyDescent="0.3">
      <c r="A5858" s="10" t="s">
        <v>406</v>
      </c>
      <c r="B5858" s="2">
        <v>45595</v>
      </c>
      <c r="C5858">
        <v>3</v>
      </c>
      <c r="D5858">
        <v>2474.64</v>
      </c>
      <c r="E5858" s="11">
        <f t="shared" ca="1" si="555"/>
        <v>484</v>
      </c>
      <c r="F5858">
        <f t="shared" ca="1" si="550"/>
        <v>1</v>
      </c>
      <c r="G5858">
        <f t="shared" si="551"/>
        <v>3</v>
      </c>
      <c r="H5858">
        <f t="shared" si="552"/>
        <v>3</v>
      </c>
      <c r="I5858">
        <f t="shared" ca="1" si="553"/>
        <v>7</v>
      </c>
      <c r="J5858" t="str">
        <f t="shared" ca="1" si="554"/>
        <v>Champion</v>
      </c>
    </row>
    <row r="5859" spans="1:10" x14ac:dyDescent="0.3">
      <c r="A5859" s="10" t="s">
        <v>138</v>
      </c>
      <c r="B5859" s="2">
        <v>45596</v>
      </c>
      <c r="C5859">
        <v>4</v>
      </c>
      <c r="D5859">
        <v>5400.7999999999993</v>
      </c>
      <c r="E5859" s="11">
        <f t="shared" ca="1" si="555"/>
        <v>483</v>
      </c>
      <c r="F5859">
        <f t="shared" ca="1" si="550"/>
        <v>1</v>
      </c>
      <c r="G5859">
        <f t="shared" si="551"/>
        <v>3</v>
      </c>
      <c r="H5859">
        <f t="shared" si="552"/>
        <v>3</v>
      </c>
      <c r="I5859">
        <f t="shared" ca="1" si="553"/>
        <v>7</v>
      </c>
      <c r="J5859" t="str">
        <f t="shared" ca="1" si="554"/>
        <v>Champion</v>
      </c>
    </row>
    <row r="5860" spans="1:10" x14ac:dyDescent="0.3">
      <c r="A5860" s="10" t="s">
        <v>5574</v>
      </c>
      <c r="B5860" s="2">
        <v>45447</v>
      </c>
      <c r="C5860">
        <v>1</v>
      </c>
      <c r="D5860">
        <v>293.42</v>
      </c>
      <c r="E5860" s="11">
        <f t="shared" ca="1" si="555"/>
        <v>632</v>
      </c>
      <c r="F5860">
        <f t="shared" ca="1" si="550"/>
        <v>1</v>
      </c>
      <c r="G5860">
        <f t="shared" si="551"/>
        <v>1</v>
      </c>
      <c r="H5860">
        <f t="shared" si="552"/>
        <v>1</v>
      </c>
      <c r="I5860">
        <f t="shared" ca="1" si="553"/>
        <v>3</v>
      </c>
      <c r="J5860" t="str">
        <f t="shared" ca="1" si="554"/>
        <v>Lost</v>
      </c>
    </row>
    <row r="5861" spans="1:10" x14ac:dyDescent="0.3">
      <c r="A5861" s="10" t="s">
        <v>5703</v>
      </c>
      <c r="B5861" s="2">
        <v>45293</v>
      </c>
      <c r="C5861">
        <v>1</v>
      </c>
      <c r="D5861">
        <v>416.72</v>
      </c>
      <c r="E5861" s="11">
        <f t="shared" ca="1" si="555"/>
        <v>786</v>
      </c>
      <c r="F5861">
        <f t="shared" ca="1" si="550"/>
        <v>1</v>
      </c>
      <c r="G5861">
        <f t="shared" si="551"/>
        <v>1</v>
      </c>
      <c r="H5861">
        <f t="shared" si="552"/>
        <v>1</v>
      </c>
      <c r="I5861">
        <f t="shared" ca="1" si="553"/>
        <v>3</v>
      </c>
      <c r="J5861" t="str">
        <f t="shared" ca="1" si="554"/>
        <v>Lost</v>
      </c>
    </row>
    <row r="5862" spans="1:10" x14ac:dyDescent="0.3">
      <c r="A5862" s="10" t="s">
        <v>4231</v>
      </c>
      <c r="B5862" s="2">
        <v>45511</v>
      </c>
      <c r="C5862">
        <v>1</v>
      </c>
      <c r="D5862">
        <v>565.37</v>
      </c>
      <c r="E5862" s="11">
        <f t="shared" ca="1" si="555"/>
        <v>568</v>
      </c>
      <c r="F5862">
        <f t="shared" ca="1" si="550"/>
        <v>1</v>
      </c>
      <c r="G5862">
        <f t="shared" si="551"/>
        <v>1</v>
      </c>
      <c r="H5862">
        <f t="shared" si="552"/>
        <v>1</v>
      </c>
      <c r="I5862">
        <f t="shared" ca="1" si="553"/>
        <v>3</v>
      </c>
      <c r="J5862" t="str">
        <f t="shared" ca="1" si="554"/>
        <v>Lost</v>
      </c>
    </row>
    <row r="5863" spans="1:10" x14ac:dyDescent="0.3">
      <c r="A5863" s="10" t="s">
        <v>4328</v>
      </c>
      <c r="B5863" s="2">
        <v>45430</v>
      </c>
      <c r="C5863">
        <v>1</v>
      </c>
      <c r="D5863">
        <v>2656.54</v>
      </c>
      <c r="E5863" s="11">
        <f t="shared" ca="1" si="555"/>
        <v>649</v>
      </c>
      <c r="F5863">
        <f t="shared" ca="1" si="550"/>
        <v>1</v>
      </c>
      <c r="G5863">
        <f t="shared" si="551"/>
        <v>1</v>
      </c>
      <c r="H5863">
        <f t="shared" si="552"/>
        <v>3</v>
      </c>
      <c r="I5863">
        <f t="shared" ca="1" si="553"/>
        <v>5</v>
      </c>
      <c r="J5863" t="str">
        <f t="shared" ca="1" si="554"/>
        <v>Loyal</v>
      </c>
    </row>
    <row r="5864" spans="1:10" x14ac:dyDescent="0.3">
      <c r="A5864" s="10" t="s">
        <v>4411</v>
      </c>
      <c r="B5864" s="2">
        <v>45641</v>
      </c>
      <c r="C5864">
        <v>2</v>
      </c>
      <c r="D5864">
        <v>6250.73</v>
      </c>
      <c r="E5864" s="11">
        <f t="shared" ca="1" si="555"/>
        <v>438</v>
      </c>
      <c r="F5864">
        <f t="shared" ca="1" si="550"/>
        <v>1</v>
      </c>
      <c r="G5864">
        <f t="shared" si="551"/>
        <v>2</v>
      </c>
      <c r="H5864">
        <f t="shared" si="552"/>
        <v>3</v>
      </c>
      <c r="I5864">
        <f t="shared" ca="1" si="553"/>
        <v>6</v>
      </c>
      <c r="J5864" t="str">
        <f t="shared" ca="1" si="554"/>
        <v>Loyal</v>
      </c>
    </row>
    <row r="5865" spans="1:10" x14ac:dyDescent="0.3">
      <c r="A5865" s="10" t="s">
        <v>1143</v>
      </c>
      <c r="B5865" s="2">
        <v>45376</v>
      </c>
      <c r="C5865">
        <v>1</v>
      </c>
      <c r="D5865">
        <v>1221.1099999999999</v>
      </c>
      <c r="E5865" s="11">
        <f t="shared" ca="1" si="555"/>
        <v>703</v>
      </c>
      <c r="F5865">
        <f t="shared" ca="1" si="550"/>
        <v>1</v>
      </c>
      <c r="G5865">
        <f t="shared" si="551"/>
        <v>1</v>
      </c>
      <c r="H5865">
        <f t="shared" si="552"/>
        <v>2</v>
      </c>
      <c r="I5865">
        <f t="shared" ca="1" si="553"/>
        <v>4</v>
      </c>
      <c r="J5865" t="str">
        <f t="shared" ca="1" si="554"/>
        <v>At Risk</v>
      </c>
    </row>
    <row r="5866" spans="1:10" x14ac:dyDescent="0.3">
      <c r="A5866" s="10" t="s">
        <v>4479</v>
      </c>
      <c r="B5866" s="2">
        <v>45389</v>
      </c>
      <c r="C5866">
        <v>2</v>
      </c>
      <c r="D5866">
        <v>1384.22</v>
      </c>
      <c r="E5866" s="11">
        <f t="shared" ca="1" si="555"/>
        <v>690</v>
      </c>
      <c r="F5866">
        <f t="shared" ca="1" si="550"/>
        <v>1</v>
      </c>
      <c r="G5866">
        <f t="shared" si="551"/>
        <v>2</v>
      </c>
      <c r="H5866">
        <f t="shared" si="552"/>
        <v>2</v>
      </c>
      <c r="I5866">
        <f t="shared" ca="1" si="553"/>
        <v>5</v>
      </c>
      <c r="J5866" t="str">
        <f t="shared" ca="1" si="554"/>
        <v>Loyal</v>
      </c>
    </row>
    <row r="5867" spans="1:10" x14ac:dyDescent="0.3">
      <c r="A5867" s="10" t="s">
        <v>770</v>
      </c>
      <c r="B5867" s="2">
        <v>45568</v>
      </c>
      <c r="C5867">
        <v>3</v>
      </c>
      <c r="D5867">
        <v>3844.1099999999997</v>
      </c>
      <c r="E5867" s="11">
        <f t="shared" ca="1" si="555"/>
        <v>511</v>
      </c>
      <c r="F5867">
        <f t="shared" ca="1" si="550"/>
        <v>1</v>
      </c>
      <c r="G5867">
        <f t="shared" si="551"/>
        <v>3</v>
      </c>
      <c r="H5867">
        <f t="shared" si="552"/>
        <v>3</v>
      </c>
      <c r="I5867">
        <f t="shared" ca="1" si="553"/>
        <v>7</v>
      </c>
      <c r="J5867" t="str">
        <f t="shared" ca="1" si="554"/>
        <v>Champion</v>
      </c>
    </row>
    <row r="5868" spans="1:10" x14ac:dyDescent="0.3">
      <c r="A5868" s="10" t="s">
        <v>1759</v>
      </c>
      <c r="B5868" s="2">
        <v>45436</v>
      </c>
      <c r="C5868">
        <v>1</v>
      </c>
      <c r="D5868">
        <v>317.52999999999997</v>
      </c>
      <c r="E5868" s="11">
        <f t="shared" ca="1" si="555"/>
        <v>643</v>
      </c>
      <c r="F5868">
        <f t="shared" ca="1" si="550"/>
        <v>1</v>
      </c>
      <c r="G5868">
        <f t="shared" si="551"/>
        <v>1</v>
      </c>
      <c r="H5868">
        <f t="shared" si="552"/>
        <v>1</v>
      </c>
      <c r="I5868">
        <f t="shared" ca="1" si="553"/>
        <v>3</v>
      </c>
      <c r="J5868" t="str">
        <f t="shared" ca="1" si="554"/>
        <v>Lost</v>
      </c>
    </row>
    <row r="5869" spans="1:10" x14ac:dyDescent="0.3">
      <c r="A5869" s="10" t="s">
        <v>3406</v>
      </c>
      <c r="B5869" s="2">
        <v>45589</v>
      </c>
      <c r="C5869">
        <v>1</v>
      </c>
      <c r="D5869">
        <v>3149.86</v>
      </c>
      <c r="E5869" s="11">
        <f t="shared" ca="1" si="555"/>
        <v>490</v>
      </c>
      <c r="F5869">
        <f t="shared" ca="1" si="550"/>
        <v>1</v>
      </c>
      <c r="G5869">
        <f t="shared" si="551"/>
        <v>1</v>
      </c>
      <c r="H5869">
        <f t="shared" si="552"/>
        <v>3</v>
      </c>
      <c r="I5869">
        <f t="shared" ca="1" si="553"/>
        <v>5</v>
      </c>
      <c r="J5869" t="str">
        <f t="shared" ca="1" si="554"/>
        <v>Loyal</v>
      </c>
    </row>
    <row r="5870" spans="1:10" x14ac:dyDescent="0.3">
      <c r="A5870" s="10" t="s">
        <v>668</v>
      </c>
      <c r="B5870" s="2">
        <v>45482</v>
      </c>
      <c r="C5870">
        <v>2</v>
      </c>
      <c r="D5870">
        <v>4418.25</v>
      </c>
      <c r="E5870" s="11">
        <f t="shared" ca="1" si="555"/>
        <v>597</v>
      </c>
      <c r="F5870">
        <f t="shared" ca="1" si="550"/>
        <v>1</v>
      </c>
      <c r="G5870">
        <f t="shared" si="551"/>
        <v>2</v>
      </c>
      <c r="H5870">
        <f t="shared" si="552"/>
        <v>3</v>
      </c>
      <c r="I5870">
        <f t="shared" ca="1" si="553"/>
        <v>6</v>
      </c>
      <c r="J5870" t="str">
        <f t="shared" ca="1" si="554"/>
        <v>Loyal</v>
      </c>
    </row>
    <row r="5871" spans="1:10" x14ac:dyDescent="0.3">
      <c r="A5871" s="10" t="s">
        <v>342</v>
      </c>
      <c r="B5871" s="2">
        <v>45470</v>
      </c>
      <c r="C5871">
        <v>3</v>
      </c>
      <c r="D5871">
        <v>2244.7200000000003</v>
      </c>
      <c r="E5871" s="11">
        <f t="shared" ca="1" si="555"/>
        <v>609</v>
      </c>
      <c r="F5871">
        <f t="shared" ca="1" si="550"/>
        <v>1</v>
      </c>
      <c r="G5871">
        <f t="shared" si="551"/>
        <v>3</v>
      </c>
      <c r="H5871">
        <f t="shared" si="552"/>
        <v>3</v>
      </c>
      <c r="I5871">
        <f t="shared" ca="1" si="553"/>
        <v>7</v>
      </c>
      <c r="J5871" t="str">
        <f t="shared" ca="1" si="554"/>
        <v>Champion</v>
      </c>
    </row>
    <row r="5872" spans="1:10" x14ac:dyDescent="0.3">
      <c r="A5872" s="10" t="s">
        <v>2246</v>
      </c>
      <c r="B5872" s="2">
        <v>45411</v>
      </c>
      <c r="C5872">
        <v>2</v>
      </c>
      <c r="D5872">
        <v>4791.68</v>
      </c>
      <c r="E5872" s="11">
        <f t="shared" ca="1" si="555"/>
        <v>668</v>
      </c>
      <c r="F5872">
        <f t="shared" ca="1" si="550"/>
        <v>1</v>
      </c>
      <c r="G5872">
        <f t="shared" si="551"/>
        <v>2</v>
      </c>
      <c r="H5872">
        <f t="shared" si="552"/>
        <v>3</v>
      </c>
      <c r="I5872">
        <f t="shared" ca="1" si="553"/>
        <v>6</v>
      </c>
      <c r="J5872" t="str">
        <f t="shared" ca="1" si="554"/>
        <v>Loyal</v>
      </c>
    </row>
    <row r="5873" spans="1:10" x14ac:dyDescent="0.3">
      <c r="A5873" s="10" t="s">
        <v>1936</v>
      </c>
      <c r="B5873" s="2">
        <v>45523</v>
      </c>
      <c r="C5873">
        <v>3</v>
      </c>
      <c r="D5873">
        <v>5171.6900000000005</v>
      </c>
      <c r="E5873" s="11">
        <f t="shared" ca="1" si="555"/>
        <v>556</v>
      </c>
      <c r="F5873">
        <f t="shared" ca="1" si="550"/>
        <v>1</v>
      </c>
      <c r="G5873">
        <f t="shared" si="551"/>
        <v>3</v>
      </c>
      <c r="H5873">
        <f t="shared" si="552"/>
        <v>3</v>
      </c>
      <c r="I5873">
        <f t="shared" ca="1" si="553"/>
        <v>7</v>
      </c>
      <c r="J5873" t="str">
        <f t="shared" ca="1" si="554"/>
        <v>Champion</v>
      </c>
    </row>
    <row r="5874" spans="1:10" x14ac:dyDescent="0.3">
      <c r="A5874" s="10" t="s">
        <v>3698</v>
      </c>
      <c r="B5874" s="2">
        <v>45531</v>
      </c>
      <c r="C5874">
        <v>2</v>
      </c>
      <c r="D5874">
        <v>3236.94</v>
      </c>
      <c r="E5874" s="11">
        <f t="shared" ca="1" si="555"/>
        <v>548</v>
      </c>
      <c r="F5874">
        <f t="shared" ca="1" si="550"/>
        <v>1</v>
      </c>
      <c r="G5874">
        <f t="shared" si="551"/>
        <v>2</v>
      </c>
      <c r="H5874">
        <f t="shared" si="552"/>
        <v>3</v>
      </c>
      <c r="I5874">
        <f t="shared" ca="1" si="553"/>
        <v>6</v>
      </c>
      <c r="J5874" t="str">
        <f t="shared" ca="1" si="554"/>
        <v>Loyal</v>
      </c>
    </row>
    <row r="5875" spans="1:10" x14ac:dyDescent="0.3">
      <c r="A5875" s="10" t="s">
        <v>3058</v>
      </c>
      <c r="B5875" s="2">
        <v>45595</v>
      </c>
      <c r="C5875">
        <v>2</v>
      </c>
      <c r="D5875">
        <v>3100.55</v>
      </c>
      <c r="E5875" s="11">
        <f t="shared" ca="1" si="555"/>
        <v>484</v>
      </c>
      <c r="F5875">
        <f t="shared" ca="1" si="550"/>
        <v>1</v>
      </c>
      <c r="G5875">
        <f t="shared" si="551"/>
        <v>2</v>
      </c>
      <c r="H5875">
        <f t="shared" si="552"/>
        <v>3</v>
      </c>
      <c r="I5875">
        <f t="shared" ca="1" si="553"/>
        <v>6</v>
      </c>
      <c r="J5875" t="str">
        <f t="shared" ca="1" si="554"/>
        <v>Loyal</v>
      </c>
    </row>
    <row r="5876" spans="1:10" x14ac:dyDescent="0.3">
      <c r="A5876" s="10" t="s">
        <v>4251</v>
      </c>
      <c r="B5876" s="2">
        <v>45494</v>
      </c>
      <c r="C5876">
        <v>2</v>
      </c>
      <c r="D5876">
        <v>1690.52</v>
      </c>
      <c r="E5876" s="11">
        <f t="shared" ca="1" si="555"/>
        <v>585</v>
      </c>
      <c r="F5876">
        <f t="shared" ca="1" si="550"/>
        <v>1</v>
      </c>
      <c r="G5876">
        <f t="shared" si="551"/>
        <v>2</v>
      </c>
      <c r="H5876">
        <f t="shared" si="552"/>
        <v>2</v>
      </c>
      <c r="I5876">
        <f t="shared" ca="1" si="553"/>
        <v>5</v>
      </c>
      <c r="J5876" t="str">
        <f t="shared" ca="1" si="554"/>
        <v>Loyal</v>
      </c>
    </row>
    <row r="5877" spans="1:10" x14ac:dyDescent="0.3">
      <c r="A5877" s="10" t="s">
        <v>72</v>
      </c>
      <c r="B5877" s="2">
        <v>45640</v>
      </c>
      <c r="C5877">
        <v>5</v>
      </c>
      <c r="D5877">
        <v>5892.67</v>
      </c>
      <c r="E5877" s="11">
        <f t="shared" ca="1" si="555"/>
        <v>439</v>
      </c>
      <c r="F5877">
        <f t="shared" ca="1" si="550"/>
        <v>1</v>
      </c>
      <c r="G5877">
        <f t="shared" si="551"/>
        <v>3</v>
      </c>
      <c r="H5877">
        <f t="shared" si="552"/>
        <v>3</v>
      </c>
      <c r="I5877">
        <f t="shared" ca="1" si="553"/>
        <v>7</v>
      </c>
      <c r="J5877" t="str">
        <f t="shared" ca="1" si="554"/>
        <v>Champion</v>
      </c>
    </row>
    <row r="5878" spans="1:10" x14ac:dyDescent="0.3">
      <c r="A5878" s="10" t="s">
        <v>878</v>
      </c>
      <c r="B5878" s="2">
        <v>45429</v>
      </c>
      <c r="C5878">
        <v>1</v>
      </c>
      <c r="D5878">
        <v>237.73</v>
      </c>
      <c r="E5878" s="11">
        <f t="shared" ca="1" si="555"/>
        <v>650</v>
      </c>
      <c r="F5878">
        <f t="shared" ca="1" si="550"/>
        <v>1</v>
      </c>
      <c r="G5878">
        <f t="shared" si="551"/>
        <v>1</v>
      </c>
      <c r="H5878">
        <f t="shared" si="552"/>
        <v>1</v>
      </c>
      <c r="I5878">
        <f t="shared" ca="1" si="553"/>
        <v>3</v>
      </c>
      <c r="J5878" t="str">
        <f t="shared" ca="1" si="554"/>
        <v>Lost</v>
      </c>
    </row>
    <row r="5879" spans="1:10" x14ac:dyDescent="0.3">
      <c r="A5879" s="10" t="s">
        <v>1454</v>
      </c>
      <c r="B5879" s="2">
        <v>45493</v>
      </c>
      <c r="C5879">
        <v>2</v>
      </c>
      <c r="D5879">
        <v>1251.95</v>
      </c>
      <c r="E5879" s="11">
        <f t="shared" ca="1" si="555"/>
        <v>586</v>
      </c>
      <c r="F5879">
        <f t="shared" ca="1" si="550"/>
        <v>1</v>
      </c>
      <c r="G5879">
        <f t="shared" si="551"/>
        <v>2</v>
      </c>
      <c r="H5879">
        <f t="shared" si="552"/>
        <v>2</v>
      </c>
      <c r="I5879">
        <f t="shared" ca="1" si="553"/>
        <v>5</v>
      </c>
      <c r="J5879" t="str">
        <f t="shared" ca="1" si="554"/>
        <v>Loyal</v>
      </c>
    </row>
    <row r="5880" spans="1:10" x14ac:dyDescent="0.3">
      <c r="A5880" s="10" t="s">
        <v>2187</v>
      </c>
      <c r="B5880" s="2">
        <v>45565</v>
      </c>
      <c r="C5880">
        <v>3</v>
      </c>
      <c r="D5880">
        <v>2722.06</v>
      </c>
      <c r="E5880" s="11">
        <f t="shared" ca="1" si="555"/>
        <v>514</v>
      </c>
      <c r="F5880">
        <f t="shared" ca="1" si="550"/>
        <v>1</v>
      </c>
      <c r="G5880">
        <f t="shared" si="551"/>
        <v>3</v>
      </c>
      <c r="H5880">
        <f t="shared" si="552"/>
        <v>3</v>
      </c>
      <c r="I5880">
        <f t="shared" ca="1" si="553"/>
        <v>7</v>
      </c>
      <c r="J5880" t="str">
        <f t="shared" ca="1" si="554"/>
        <v>Champion</v>
      </c>
    </row>
    <row r="5881" spans="1:10" x14ac:dyDescent="0.3">
      <c r="A5881" s="10" t="s">
        <v>4797</v>
      </c>
      <c r="B5881" s="2">
        <v>45551</v>
      </c>
      <c r="C5881">
        <v>1</v>
      </c>
      <c r="D5881">
        <v>2600.91</v>
      </c>
      <c r="E5881" s="11">
        <f t="shared" ca="1" si="555"/>
        <v>528</v>
      </c>
      <c r="F5881">
        <f t="shared" ca="1" si="550"/>
        <v>1</v>
      </c>
      <c r="G5881">
        <f t="shared" si="551"/>
        <v>1</v>
      </c>
      <c r="H5881">
        <f t="shared" si="552"/>
        <v>3</v>
      </c>
      <c r="I5881">
        <f t="shared" ca="1" si="553"/>
        <v>5</v>
      </c>
      <c r="J5881" t="str">
        <f t="shared" ca="1" si="554"/>
        <v>Loyal</v>
      </c>
    </row>
    <row r="5882" spans="1:10" x14ac:dyDescent="0.3">
      <c r="A5882" s="10" t="s">
        <v>3840</v>
      </c>
      <c r="B5882" s="2">
        <v>45643</v>
      </c>
      <c r="C5882">
        <v>1</v>
      </c>
      <c r="D5882">
        <v>2326.0300000000002</v>
      </c>
      <c r="E5882" s="11">
        <f t="shared" ca="1" si="555"/>
        <v>436</v>
      </c>
      <c r="F5882">
        <f t="shared" ca="1" si="550"/>
        <v>1</v>
      </c>
      <c r="G5882">
        <f t="shared" si="551"/>
        <v>1</v>
      </c>
      <c r="H5882">
        <f t="shared" si="552"/>
        <v>3</v>
      </c>
      <c r="I5882">
        <f t="shared" ca="1" si="553"/>
        <v>5</v>
      </c>
      <c r="J5882" t="str">
        <f t="shared" ca="1" si="554"/>
        <v>Loyal</v>
      </c>
    </row>
    <row r="5883" spans="1:10" x14ac:dyDescent="0.3">
      <c r="A5883" s="10" t="s">
        <v>4599</v>
      </c>
      <c r="B5883" s="2">
        <v>45564</v>
      </c>
      <c r="C5883">
        <v>1</v>
      </c>
      <c r="D5883">
        <v>2828.47</v>
      </c>
      <c r="E5883" s="11">
        <f t="shared" ca="1" si="555"/>
        <v>515</v>
      </c>
      <c r="F5883">
        <f t="shared" ca="1" si="550"/>
        <v>1</v>
      </c>
      <c r="G5883">
        <f t="shared" si="551"/>
        <v>1</v>
      </c>
      <c r="H5883">
        <f t="shared" si="552"/>
        <v>3</v>
      </c>
      <c r="I5883">
        <f t="shared" ca="1" si="553"/>
        <v>5</v>
      </c>
      <c r="J5883" t="str">
        <f t="shared" ca="1" si="554"/>
        <v>Loyal</v>
      </c>
    </row>
    <row r="5884" spans="1:10" x14ac:dyDescent="0.3">
      <c r="A5884" s="10" t="s">
        <v>3625</v>
      </c>
      <c r="B5884" s="2">
        <v>45541</v>
      </c>
      <c r="C5884">
        <v>1</v>
      </c>
      <c r="D5884">
        <v>1822.85</v>
      </c>
      <c r="E5884" s="11">
        <f t="shared" ca="1" si="555"/>
        <v>538</v>
      </c>
      <c r="F5884">
        <f t="shared" ca="1" si="550"/>
        <v>1</v>
      </c>
      <c r="G5884">
        <f t="shared" si="551"/>
        <v>1</v>
      </c>
      <c r="H5884">
        <f t="shared" si="552"/>
        <v>2</v>
      </c>
      <c r="I5884">
        <f t="shared" ca="1" si="553"/>
        <v>4</v>
      </c>
      <c r="J5884" t="str">
        <f t="shared" ca="1" si="554"/>
        <v>At Risk</v>
      </c>
    </row>
    <row r="5885" spans="1:10" x14ac:dyDescent="0.3">
      <c r="A5885" s="10" t="s">
        <v>2235</v>
      </c>
      <c r="B5885" s="2">
        <v>45645</v>
      </c>
      <c r="C5885">
        <v>4</v>
      </c>
      <c r="D5885">
        <v>2189.7799999999997</v>
      </c>
      <c r="E5885" s="11">
        <f t="shared" ca="1" si="555"/>
        <v>434</v>
      </c>
      <c r="F5885">
        <f t="shared" ca="1" si="550"/>
        <v>1</v>
      </c>
      <c r="G5885">
        <f t="shared" si="551"/>
        <v>3</v>
      </c>
      <c r="H5885">
        <f t="shared" si="552"/>
        <v>3</v>
      </c>
      <c r="I5885">
        <f t="shared" ca="1" si="553"/>
        <v>7</v>
      </c>
      <c r="J5885" t="str">
        <f t="shared" ca="1" si="554"/>
        <v>Champion</v>
      </c>
    </row>
    <row r="5886" spans="1:10" x14ac:dyDescent="0.3">
      <c r="A5886" s="10" t="s">
        <v>5888</v>
      </c>
      <c r="B5886" s="2">
        <v>45388</v>
      </c>
      <c r="C5886">
        <v>1</v>
      </c>
      <c r="D5886">
        <v>576.53</v>
      </c>
      <c r="E5886" s="11">
        <f t="shared" ca="1" si="555"/>
        <v>691</v>
      </c>
      <c r="F5886">
        <f t="shared" ca="1" si="550"/>
        <v>1</v>
      </c>
      <c r="G5886">
        <f t="shared" si="551"/>
        <v>1</v>
      </c>
      <c r="H5886">
        <f t="shared" si="552"/>
        <v>1</v>
      </c>
      <c r="I5886">
        <f t="shared" ca="1" si="553"/>
        <v>3</v>
      </c>
      <c r="J5886" t="str">
        <f t="shared" ca="1" si="554"/>
        <v>Lost</v>
      </c>
    </row>
    <row r="5887" spans="1:10" x14ac:dyDescent="0.3">
      <c r="A5887" s="10" t="s">
        <v>5977</v>
      </c>
      <c r="B5887" s="2">
        <v>45475</v>
      </c>
      <c r="C5887">
        <v>1</v>
      </c>
      <c r="D5887">
        <v>898.16</v>
      </c>
      <c r="E5887" s="11">
        <f t="shared" ca="1" si="555"/>
        <v>604</v>
      </c>
      <c r="F5887">
        <f t="shared" ca="1" si="550"/>
        <v>1</v>
      </c>
      <c r="G5887">
        <f t="shared" si="551"/>
        <v>1</v>
      </c>
      <c r="H5887">
        <f t="shared" si="552"/>
        <v>1</v>
      </c>
      <c r="I5887">
        <f t="shared" ca="1" si="553"/>
        <v>3</v>
      </c>
      <c r="J5887" t="str">
        <f t="shared" ca="1" si="554"/>
        <v>Lost</v>
      </c>
    </row>
    <row r="5888" spans="1:10" x14ac:dyDescent="0.3">
      <c r="A5888" s="10" t="s">
        <v>1192</v>
      </c>
      <c r="B5888" s="2">
        <v>45630</v>
      </c>
      <c r="C5888">
        <v>1</v>
      </c>
      <c r="D5888">
        <v>2884.39</v>
      </c>
      <c r="E5888" s="11">
        <f t="shared" ca="1" si="555"/>
        <v>449</v>
      </c>
      <c r="F5888">
        <f t="shared" ca="1" si="550"/>
        <v>1</v>
      </c>
      <c r="G5888">
        <f t="shared" si="551"/>
        <v>1</v>
      </c>
      <c r="H5888">
        <f t="shared" si="552"/>
        <v>3</v>
      </c>
      <c r="I5888">
        <f t="shared" ca="1" si="553"/>
        <v>5</v>
      </c>
      <c r="J5888" t="str">
        <f t="shared" ca="1" si="554"/>
        <v>Loyal</v>
      </c>
    </row>
    <row r="5889" spans="1:10" x14ac:dyDescent="0.3">
      <c r="A5889" s="10" t="s">
        <v>4450</v>
      </c>
      <c r="B5889" s="2">
        <v>45657</v>
      </c>
      <c r="C5889">
        <v>3</v>
      </c>
      <c r="D5889">
        <v>4451.84</v>
      </c>
      <c r="E5889" s="11">
        <f t="shared" ca="1" si="555"/>
        <v>422</v>
      </c>
      <c r="F5889">
        <f t="shared" ca="1" si="550"/>
        <v>1</v>
      </c>
      <c r="G5889">
        <f t="shared" si="551"/>
        <v>3</v>
      </c>
      <c r="H5889">
        <f t="shared" si="552"/>
        <v>3</v>
      </c>
      <c r="I5889">
        <f t="shared" ca="1" si="553"/>
        <v>7</v>
      </c>
      <c r="J5889" t="str">
        <f t="shared" ca="1" si="554"/>
        <v>Champion</v>
      </c>
    </row>
    <row r="5890" spans="1:10" x14ac:dyDescent="0.3">
      <c r="A5890" s="10" t="s">
        <v>3649</v>
      </c>
      <c r="B5890" s="2">
        <v>45451</v>
      </c>
      <c r="C5890">
        <v>1</v>
      </c>
      <c r="D5890">
        <v>61.38</v>
      </c>
      <c r="E5890" s="11">
        <f t="shared" ca="1" si="555"/>
        <v>628</v>
      </c>
      <c r="F5890">
        <f t="shared" ca="1" si="550"/>
        <v>1</v>
      </c>
      <c r="G5890">
        <f t="shared" si="551"/>
        <v>1</v>
      </c>
      <c r="H5890">
        <f t="shared" si="552"/>
        <v>1</v>
      </c>
      <c r="I5890">
        <f t="shared" ca="1" si="553"/>
        <v>3</v>
      </c>
      <c r="J5890" t="str">
        <f t="shared" ca="1" si="554"/>
        <v>Lost</v>
      </c>
    </row>
    <row r="5891" spans="1:10" x14ac:dyDescent="0.3">
      <c r="A5891" s="10" t="s">
        <v>3520</v>
      </c>
      <c r="B5891" s="2">
        <v>45322</v>
      </c>
      <c r="C5891">
        <v>3</v>
      </c>
      <c r="D5891">
        <v>5245.2</v>
      </c>
      <c r="E5891" s="11">
        <f t="shared" ca="1" si="555"/>
        <v>757</v>
      </c>
      <c r="F5891">
        <f t="shared" ref="F5891:F5954" ca="1" si="556">_xlfn.IFS(E5891&lt;100,3,E5891&lt;=200,2,E5891&gt;200,1)</f>
        <v>1</v>
      </c>
      <c r="G5891">
        <f t="shared" ref="G5891:G5954" si="557">_xlfn.IFS(C5891&gt;=3,3,C5891=2,2,C5891=1,1)</f>
        <v>3</v>
      </c>
      <c r="H5891">
        <f t="shared" ref="H5891:H5954" si="558">_xlfn.IFS(D5891&gt;=2000,3,D5891&gt;=1000,2,D5891&lt;1000,1)</f>
        <v>3</v>
      </c>
      <c r="I5891">
        <f t="shared" ref="I5891:I5954" ca="1" si="559">F5891+G5891+H5891</f>
        <v>7</v>
      </c>
      <c r="J5891" t="str">
        <f t="shared" ref="J5891:J5954" ca="1" si="560">_xlfn.IFS(I5891&gt;=7,"Champion",I5891&gt;=5,"Loyal",I5891&gt;=4,"At Risk",I5891&lt;4,"Lost")</f>
        <v>Champion</v>
      </c>
    </row>
    <row r="5892" spans="1:10" x14ac:dyDescent="0.3">
      <c r="A5892" s="10" t="s">
        <v>2260</v>
      </c>
      <c r="B5892" s="2">
        <v>45648</v>
      </c>
      <c r="C5892">
        <v>2</v>
      </c>
      <c r="D5892">
        <v>806.63000000000011</v>
      </c>
      <c r="E5892" s="11">
        <f t="shared" ca="1" si="555"/>
        <v>431</v>
      </c>
      <c r="F5892">
        <f t="shared" ca="1" si="556"/>
        <v>1</v>
      </c>
      <c r="G5892">
        <f t="shared" si="557"/>
        <v>2</v>
      </c>
      <c r="H5892">
        <f t="shared" si="558"/>
        <v>1</v>
      </c>
      <c r="I5892">
        <f t="shared" ca="1" si="559"/>
        <v>4</v>
      </c>
      <c r="J5892" t="str">
        <f t="shared" ca="1" si="560"/>
        <v>At Risk</v>
      </c>
    </row>
    <row r="5893" spans="1:10" x14ac:dyDescent="0.3">
      <c r="A5893" s="10" t="s">
        <v>2714</v>
      </c>
      <c r="B5893" s="2">
        <v>45532</v>
      </c>
      <c r="C5893">
        <v>2</v>
      </c>
      <c r="D5893">
        <v>1871.98</v>
      </c>
      <c r="E5893" s="11">
        <f t="shared" ref="E5893:E5956" ca="1" si="561">TODAY()-B5893</f>
        <v>547</v>
      </c>
      <c r="F5893">
        <f t="shared" ca="1" si="556"/>
        <v>1</v>
      </c>
      <c r="G5893">
        <f t="shared" si="557"/>
        <v>2</v>
      </c>
      <c r="H5893">
        <f t="shared" si="558"/>
        <v>2</v>
      </c>
      <c r="I5893">
        <f t="shared" ca="1" si="559"/>
        <v>5</v>
      </c>
      <c r="J5893" t="str">
        <f t="shared" ca="1" si="560"/>
        <v>Loyal</v>
      </c>
    </row>
    <row r="5894" spans="1:10" x14ac:dyDescent="0.3">
      <c r="A5894" s="10" t="s">
        <v>2353</v>
      </c>
      <c r="B5894" s="2">
        <v>45459</v>
      </c>
      <c r="C5894">
        <v>1</v>
      </c>
      <c r="D5894">
        <v>1436.93</v>
      </c>
      <c r="E5894" s="11">
        <f t="shared" ca="1" si="561"/>
        <v>620</v>
      </c>
      <c r="F5894">
        <f t="shared" ca="1" si="556"/>
        <v>1</v>
      </c>
      <c r="G5894">
        <f t="shared" si="557"/>
        <v>1</v>
      </c>
      <c r="H5894">
        <f t="shared" si="558"/>
        <v>2</v>
      </c>
      <c r="I5894">
        <f t="shared" ca="1" si="559"/>
        <v>4</v>
      </c>
      <c r="J5894" t="str">
        <f t="shared" ca="1" si="560"/>
        <v>At Risk</v>
      </c>
    </row>
    <row r="5895" spans="1:10" x14ac:dyDescent="0.3">
      <c r="A5895" s="10" t="s">
        <v>3447</v>
      </c>
      <c r="B5895" s="2">
        <v>45523</v>
      </c>
      <c r="C5895">
        <v>2</v>
      </c>
      <c r="D5895">
        <v>2397.96</v>
      </c>
      <c r="E5895" s="11">
        <f t="shared" ca="1" si="561"/>
        <v>556</v>
      </c>
      <c r="F5895">
        <f t="shared" ca="1" si="556"/>
        <v>1</v>
      </c>
      <c r="G5895">
        <f t="shared" si="557"/>
        <v>2</v>
      </c>
      <c r="H5895">
        <f t="shared" si="558"/>
        <v>3</v>
      </c>
      <c r="I5895">
        <f t="shared" ca="1" si="559"/>
        <v>6</v>
      </c>
      <c r="J5895" t="str">
        <f t="shared" ca="1" si="560"/>
        <v>Loyal</v>
      </c>
    </row>
    <row r="5896" spans="1:10" x14ac:dyDescent="0.3">
      <c r="A5896" s="10" t="s">
        <v>2399</v>
      </c>
      <c r="B5896" s="2">
        <v>45442</v>
      </c>
      <c r="C5896">
        <v>2</v>
      </c>
      <c r="D5896">
        <v>585.19000000000005</v>
      </c>
      <c r="E5896" s="11">
        <f t="shared" ca="1" si="561"/>
        <v>637</v>
      </c>
      <c r="F5896">
        <f t="shared" ca="1" si="556"/>
        <v>1</v>
      </c>
      <c r="G5896">
        <f t="shared" si="557"/>
        <v>2</v>
      </c>
      <c r="H5896">
        <f t="shared" si="558"/>
        <v>1</v>
      </c>
      <c r="I5896">
        <f t="shared" ca="1" si="559"/>
        <v>4</v>
      </c>
      <c r="J5896" t="str">
        <f t="shared" ca="1" si="560"/>
        <v>At Risk</v>
      </c>
    </row>
    <row r="5897" spans="1:10" x14ac:dyDescent="0.3">
      <c r="A5897" s="10" t="s">
        <v>3128</v>
      </c>
      <c r="B5897" s="2">
        <v>45335</v>
      </c>
      <c r="C5897">
        <v>1</v>
      </c>
      <c r="D5897">
        <v>1808.01</v>
      </c>
      <c r="E5897" s="11">
        <f t="shared" ca="1" si="561"/>
        <v>744</v>
      </c>
      <c r="F5897">
        <f t="shared" ca="1" si="556"/>
        <v>1</v>
      </c>
      <c r="G5897">
        <f t="shared" si="557"/>
        <v>1</v>
      </c>
      <c r="H5897">
        <f t="shared" si="558"/>
        <v>2</v>
      </c>
      <c r="I5897">
        <f t="shared" ca="1" si="559"/>
        <v>4</v>
      </c>
      <c r="J5897" t="str">
        <f t="shared" ca="1" si="560"/>
        <v>At Risk</v>
      </c>
    </row>
    <row r="5898" spans="1:10" x14ac:dyDescent="0.3">
      <c r="A5898" s="10" t="s">
        <v>4409</v>
      </c>
      <c r="B5898" s="2">
        <v>45478</v>
      </c>
      <c r="C5898">
        <v>1</v>
      </c>
      <c r="D5898">
        <v>140.15</v>
      </c>
      <c r="E5898" s="11">
        <f t="shared" ca="1" si="561"/>
        <v>601</v>
      </c>
      <c r="F5898">
        <f t="shared" ca="1" si="556"/>
        <v>1</v>
      </c>
      <c r="G5898">
        <f t="shared" si="557"/>
        <v>1</v>
      </c>
      <c r="H5898">
        <f t="shared" si="558"/>
        <v>1</v>
      </c>
      <c r="I5898">
        <f t="shared" ca="1" si="559"/>
        <v>3</v>
      </c>
      <c r="J5898" t="str">
        <f t="shared" ca="1" si="560"/>
        <v>Lost</v>
      </c>
    </row>
    <row r="5899" spans="1:10" x14ac:dyDescent="0.3">
      <c r="A5899" s="10" t="s">
        <v>2264</v>
      </c>
      <c r="B5899" s="2">
        <v>45582</v>
      </c>
      <c r="C5899">
        <v>3</v>
      </c>
      <c r="D5899">
        <v>5723</v>
      </c>
      <c r="E5899" s="11">
        <f t="shared" ca="1" si="561"/>
        <v>497</v>
      </c>
      <c r="F5899">
        <f t="shared" ca="1" si="556"/>
        <v>1</v>
      </c>
      <c r="G5899">
        <f t="shared" si="557"/>
        <v>3</v>
      </c>
      <c r="H5899">
        <f t="shared" si="558"/>
        <v>3</v>
      </c>
      <c r="I5899">
        <f t="shared" ca="1" si="559"/>
        <v>7</v>
      </c>
      <c r="J5899" t="str">
        <f t="shared" ca="1" si="560"/>
        <v>Champion</v>
      </c>
    </row>
    <row r="5900" spans="1:10" x14ac:dyDescent="0.3">
      <c r="A5900" s="10" t="s">
        <v>1804</v>
      </c>
      <c r="B5900" s="2">
        <v>45479</v>
      </c>
      <c r="C5900">
        <v>1</v>
      </c>
      <c r="D5900">
        <v>1037.49</v>
      </c>
      <c r="E5900" s="11">
        <f t="shared" ca="1" si="561"/>
        <v>600</v>
      </c>
      <c r="F5900">
        <f t="shared" ca="1" si="556"/>
        <v>1</v>
      </c>
      <c r="G5900">
        <f t="shared" si="557"/>
        <v>1</v>
      </c>
      <c r="H5900">
        <f t="shared" si="558"/>
        <v>2</v>
      </c>
      <c r="I5900">
        <f t="shared" ca="1" si="559"/>
        <v>4</v>
      </c>
      <c r="J5900" t="str">
        <f t="shared" ca="1" si="560"/>
        <v>At Risk</v>
      </c>
    </row>
    <row r="5901" spans="1:10" x14ac:dyDescent="0.3">
      <c r="A5901" s="10" t="s">
        <v>5483</v>
      </c>
      <c r="B5901" s="2">
        <v>45369</v>
      </c>
      <c r="C5901">
        <v>1</v>
      </c>
      <c r="D5901">
        <v>92.57</v>
      </c>
      <c r="E5901" s="11">
        <f t="shared" ca="1" si="561"/>
        <v>710</v>
      </c>
      <c r="F5901">
        <f t="shared" ca="1" si="556"/>
        <v>1</v>
      </c>
      <c r="G5901">
        <f t="shared" si="557"/>
        <v>1</v>
      </c>
      <c r="H5901">
        <f t="shared" si="558"/>
        <v>1</v>
      </c>
      <c r="I5901">
        <f t="shared" ca="1" si="559"/>
        <v>3</v>
      </c>
      <c r="J5901" t="str">
        <f t="shared" ca="1" si="560"/>
        <v>Lost</v>
      </c>
    </row>
    <row r="5902" spans="1:10" x14ac:dyDescent="0.3">
      <c r="A5902" s="10" t="s">
        <v>5150</v>
      </c>
      <c r="B5902" s="2">
        <v>45515</v>
      </c>
      <c r="C5902">
        <v>1</v>
      </c>
      <c r="D5902">
        <v>486.95</v>
      </c>
      <c r="E5902" s="11">
        <f t="shared" ca="1" si="561"/>
        <v>564</v>
      </c>
      <c r="F5902">
        <f t="shared" ca="1" si="556"/>
        <v>1</v>
      </c>
      <c r="G5902">
        <f t="shared" si="557"/>
        <v>1</v>
      </c>
      <c r="H5902">
        <f t="shared" si="558"/>
        <v>1</v>
      </c>
      <c r="I5902">
        <f t="shared" ca="1" si="559"/>
        <v>3</v>
      </c>
      <c r="J5902" t="str">
        <f t="shared" ca="1" si="560"/>
        <v>Lost</v>
      </c>
    </row>
    <row r="5903" spans="1:10" x14ac:dyDescent="0.3">
      <c r="A5903" s="10" t="s">
        <v>4675</v>
      </c>
      <c r="B5903" s="2">
        <v>45459</v>
      </c>
      <c r="C5903">
        <v>1</v>
      </c>
      <c r="D5903">
        <v>130.22</v>
      </c>
      <c r="E5903" s="11">
        <f t="shared" ca="1" si="561"/>
        <v>620</v>
      </c>
      <c r="F5903">
        <f t="shared" ca="1" si="556"/>
        <v>1</v>
      </c>
      <c r="G5903">
        <f t="shared" si="557"/>
        <v>1</v>
      </c>
      <c r="H5903">
        <f t="shared" si="558"/>
        <v>1</v>
      </c>
      <c r="I5903">
        <f t="shared" ca="1" si="559"/>
        <v>3</v>
      </c>
      <c r="J5903" t="str">
        <f t="shared" ca="1" si="560"/>
        <v>Lost</v>
      </c>
    </row>
    <row r="5904" spans="1:10" x14ac:dyDescent="0.3">
      <c r="A5904" s="10" t="s">
        <v>4166</v>
      </c>
      <c r="B5904" s="2">
        <v>45332</v>
      </c>
      <c r="C5904">
        <v>1</v>
      </c>
      <c r="D5904">
        <v>1927.8</v>
      </c>
      <c r="E5904" s="11">
        <f t="shared" ca="1" si="561"/>
        <v>747</v>
      </c>
      <c r="F5904">
        <f t="shared" ca="1" si="556"/>
        <v>1</v>
      </c>
      <c r="G5904">
        <f t="shared" si="557"/>
        <v>1</v>
      </c>
      <c r="H5904">
        <f t="shared" si="558"/>
        <v>2</v>
      </c>
      <c r="I5904">
        <f t="shared" ca="1" si="559"/>
        <v>4</v>
      </c>
      <c r="J5904" t="str">
        <f t="shared" ca="1" si="560"/>
        <v>At Risk</v>
      </c>
    </row>
    <row r="5905" spans="1:10" x14ac:dyDescent="0.3">
      <c r="A5905" s="10" t="s">
        <v>2230</v>
      </c>
      <c r="B5905" s="2">
        <v>45553</v>
      </c>
      <c r="C5905">
        <v>3</v>
      </c>
      <c r="D5905">
        <v>5815.66</v>
      </c>
      <c r="E5905" s="11">
        <f t="shared" ca="1" si="561"/>
        <v>526</v>
      </c>
      <c r="F5905">
        <f t="shared" ca="1" si="556"/>
        <v>1</v>
      </c>
      <c r="G5905">
        <f t="shared" si="557"/>
        <v>3</v>
      </c>
      <c r="H5905">
        <f t="shared" si="558"/>
        <v>3</v>
      </c>
      <c r="I5905">
        <f t="shared" ca="1" si="559"/>
        <v>7</v>
      </c>
      <c r="J5905" t="str">
        <f t="shared" ca="1" si="560"/>
        <v>Champion</v>
      </c>
    </row>
    <row r="5906" spans="1:10" x14ac:dyDescent="0.3">
      <c r="A5906" s="10" t="s">
        <v>1774</v>
      </c>
      <c r="B5906" s="2">
        <v>45629</v>
      </c>
      <c r="C5906">
        <v>4</v>
      </c>
      <c r="D5906">
        <v>6052.8899999999994</v>
      </c>
      <c r="E5906" s="11">
        <f t="shared" ca="1" si="561"/>
        <v>450</v>
      </c>
      <c r="F5906">
        <f t="shared" ca="1" si="556"/>
        <v>1</v>
      </c>
      <c r="G5906">
        <f t="shared" si="557"/>
        <v>3</v>
      </c>
      <c r="H5906">
        <f t="shared" si="558"/>
        <v>3</v>
      </c>
      <c r="I5906">
        <f t="shared" ca="1" si="559"/>
        <v>7</v>
      </c>
      <c r="J5906" t="str">
        <f t="shared" ca="1" si="560"/>
        <v>Champion</v>
      </c>
    </row>
    <row r="5907" spans="1:10" x14ac:dyDescent="0.3">
      <c r="A5907" s="10" t="s">
        <v>3336</v>
      </c>
      <c r="B5907" s="2">
        <v>45654</v>
      </c>
      <c r="C5907">
        <v>2</v>
      </c>
      <c r="D5907">
        <v>3097.2200000000003</v>
      </c>
      <c r="E5907" s="11">
        <f t="shared" ca="1" si="561"/>
        <v>425</v>
      </c>
      <c r="F5907">
        <f t="shared" ca="1" si="556"/>
        <v>1</v>
      </c>
      <c r="G5907">
        <f t="shared" si="557"/>
        <v>2</v>
      </c>
      <c r="H5907">
        <f t="shared" si="558"/>
        <v>3</v>
      </c>
      <c r="I5907">
        <f t="shared" ca="1" si="559"/>
        <v>6</v>
      </c>
      <c r="J5907" t="str">
        <f t="shared" ca="1" si="560"/>
        <v>Loyal</v>
      </c>
    </row>
    <row r="5908" spans="1:10" x14ac:dyDescent="0.3">
      <c r="A5908" s="10" t="s">
        <v>5352</v>
      </c>
      <c r="B5908" s="2">
        <v>45547</v>
      </c>
      <c r="C5908">
        <v>2</v>
      </c>
      <c r="D5908">
        <v>2091.21</v>
      </c>
      <c r="E5908" s="11">
        <f t="shared" ca="1" si="561"/>
        <v>532</v>
      </c>
      <c r="F5908">
        <f t="shared" ca="1" si="556"/>
        <v>1</v>
      </c>
      <c r="G5908">
        <f t="shared" si="557"/>
        <v>2</v>
      </c>
      <c r="H5908">
        <f t="shared" si="558"/>
        <v>3</v>
      </c>
      <c r="I5908">
        <f t="shared" ca="1" si="559"/>
        <v>6</v>
      </c>
      <c r="J5908" t="str">
        <f t="shared" ca="1" si="560"/>
        <v>Loyal</v>
      </c>
    </row>
    <row r="5909" spans="1:10" x14ac:dyDescent="0.3">
      <c r="A5909" s="10" t="s">
        <v>2484</v>
      </c>
      <c r="B5909" s="2">
        <v>45597</v>
      </c>
      <c r="C5909">
        <v>2</v>
      </c>
      <c r="D5909">
        <v>3258.01</v>
      </c>
      <c r="E5909" s="11">
        <f t="shared" ca="1" si="561"/>
        <v>482</v>
      </c>
      <c r="F5909">
        <f t="shared" ca="1" si="556"/>
        <v>1</v>
      </c>
      <c r="G5909">
        <f t="shared" si="557"/>
        <v>2</v>
      </c>
      <c r="H5909">
        <f t="shared" si="558"/>
        <v>3</v>
      </c>
      <c r="I5909">
        <f t="shared" ca="1" si="559"/>
        <v>6</v>
      </c>
      <c r="J5909" t="str">
        <f t="shared" ca="1" si="560"/>
        <v>Loyal</v>
      </c>
    </row>
    <row r="5910" spans="1:10" x14ac:dyDescent="0.3">
      <c r="A5910" s="10" t="s">
        <v>5767</v>
      </c>
      <c r="B5910" s="2">
        <v>45336</v>
      </c>
      <c r="C5910">
        <v>1</v>
      </c>
      <c r="D5910">
        <v>567.89</v>
      </c>
      <c r="E5910" s="11">
        <f t="shared" ca="1" si="561"/>
        <v>743</v>
      </c>
      <c r="F5910">
        <f t="shared" ca="1" si="556"/>
        <v>1</v>
      </c>
      <c r="G5910">
        <f t="shared" si="557"/>
        <v>1</v>
      </c>
      <c r="H5910">
        <f t="shared" si="558"/>
        <v>1</v>
      </c>
      <c r="I5910">
        <f t="shared" ca="1" si="559"/>
        <v>3</v>
      </c>
      <c r="J5910" t="str">
        <f t="shared" ca="1" si="560"/>
        <v>Lost</v>
      </c>
    </row>
    <row r="5911" spans="1:10" x14ac:dyDescent="0.3">
      <c r="A5911" s="10" t="s">
        <v>2729</v>
      </c>
      <c r="B5911" s="2">
        <v>45518</v>
      </c>
      <c r="C5911">
        <v>2</v>
      </c>
      <c r="D5911">
        <v>1188.29</v>
      </c>
      <c r="E5911" s="11">
        <f t="shared" ca="1" si="561"/>
        <v>561</v>
      </c>
      <c r="F5911">
        <f t="shared" ca="1" si="556"/>
        <v>1</v>
      </c>
      <c r="G5911">
        <f t="shared" si="557"/>
        <v>2</v>
      </c>
      <c r="H5911">
        <f t="shared" si="558"/>
        <v>2</v>
      </c>
      <c r="I5911">
        <f t="shared" ca="1" si="559"/>
        <v>5</v>
      </c>
      <c r="J5911" t="str">
        <f t="shared" ca="1" si="560"/>
        <v>Loyal</v>
      </c>
    </row>
    <row r="5912" spans="1:10" x14ac:dyDescent="0.3">
      <c r="A5912" s="10" t="s">
        <v>5931</v>
      </c>
      <c r="B5912" s="2">
        <v>45440</v>
      </c>
      <c r="C5912">
        <v>1</v>
      </c>
      <c r="D5912">
        <v>443.59</v>
      </c>
      <c r="E5912" s="11">
        <f t="shared" ca="1" si="561"/>
        <v>639</v>
      </c>
      <c r="F5912">
        <f t="shared" ca="1" si="556"/>
        <v>1</v>
      </c>
      <c r="G5912">
        <f t="shared" si="557"/>
        <v>1</v>
      </c>
      <c r="H5912">
        <f t="shared" si="558"/>
        <v>1</v>
      </c>
      <c r="I5912">
        <f t="shared" ca="1" si="559"/>
        <v>3</v>
      </c>
      <c r="J5912" t="str">
        <f t="shared" ca="1" si="560"/>
        <v>Lost</v>
      </c>
    </row>
    <row r="5913" spans="1:10" x14ac:dyDescent="0.3">
      <c r="A5913" s="10" t="s">
        <v>995</v>
      </c>
      <c r="B5913" s="2">
        <v>45540</v>
      </c>
      <c r="C5913">
        <v>1</v>
      </c>
      <c r="D5913">
        <v>356.77</v>
      </c>
      <c r="E5913" s="11">
        <f t="shared" ca="1" si="561"/>
        <v>539</v>
      </c>
      <c r="F5913">
        <f t="shared" ca="1" si="556"/>
        <v>1</v>
      </c>
      <c r="G5913">
        <f t="shared" si="557"/>
        <v>1</v>
      </c>
      <c r="H5913">
        <f t="shared" si="558"/>
        <v>1</v>
      </c>
      <c r="I5913">
        <f t="shared" ca="1" si="559"/>
        <v>3</v>
      </c>
      <c r="J5913" t="str">
        <f t="shared" ca="1" si="560"/>
        <v>Lost</v>
      </c>
    </row>
    <row r="5914" spans="1:10" x14ac:dyDescent="0.3">
      <c r="A5914" s="10" t="s">
        <v>5406</v>
      </c>
      <c r="B5914" s="2">
        <v>45413</v>
      </c>
      <c r="C5914">
        <v>1</v>
      </c>
      <c r="D5914">
        <v>1730.47</v>
      </c>
      <c r="E5914" s="11">
        <f t="shared" ca="1" si="561"/>
        <v>666</v>
      </c>
      <c r="F5914">
        <f t="shared" ca="1" si="556"/>
        <v>1</v>
      </c>
      <c r="G5914">
        <f t="shared" si="557"/>
        <v>1</v>
      </c>
      <c r="H5914">
        <f t="shared" si="558"/>
        <v>2</v>
      </c>
      <c r="I5914">
        <f t="shared" ca="1" si="559"/>
        <v>4</v>
      </c>
      <c r="J5914" t="str">
        <f t="shared" ca="1" si="560"/>
        <v>At Risk</v>
      </c>
    </row>
    <row r="5915" spans="1:10" x14ac:dyDescent="0.3">
      <c r="A5915" s="10" t="s">
        <v>387</v>
      </c>
      <c r="B5915" s="2">
        <v>45409</v>
      </c>
      <c r="C5915">
        <v>1</v>
      </c>
      <c r="D5915">
        <v>3246.67</v>
      </c>
      <c r="E5915" s="11">
        <f t="shared" ca="1" si="561"/>
        <v>670</v>
      </c>
      <c r="F5915">
        <f t="shared" ca="1" si="556"/>
        <v>1</v>
      </c>
      <c r="G5915">
        <f t="shared" si="557"/>
        <v>1</v>
      </c>
      <c r="H5915">
        <f t="shared" si="558"/>
        <v>3</v>
      </c>
      <c r="I5915">
        <f t="shared" ca="1" si="559"/>
        <v>5</v>
      </c>
      <c r="J5915" t="str">
        <f t="shared" ca="1" si="560"/>
        <v>Loyal</v>
      </c>
    </row>
    <row r="5916" spans="1:10" x14ac:dyDescent="0.3">
      <c r="A5916" s="10" t="s">
        <v>1546</v>
      </c>
      <c r="B5916" s="2">
        <v>45350</v>
      </c>
      <c r="C5916">
        <v>1</v>
      </c>
      <c r="D5916">
        <v>798.96</v>
      </c>
      <c r="E5916" s="11">
        <f t="shared" ca="1" si="561"/>
        <v>729</v>
      </c>
      <c r="F5916">
        <f t="shared" ca="1" si="556"/>
        <v>1</v>
      </c>
      <c r="G5916">
        <f t="shared" si="557"/>
        <v>1</v>
      </c>
      <c r="H5916">
        <f t="shared" si="558"/>
        <v>1</v>
      </c>
      <c r="I5916">
        <f t="shared" ca="1" si="559"/>
        <v>3</v>
      </c>
      <c r="J5916" t="str">
        <f t="shared" ca="1" si="560"/>
        <v>Lost</v>
      </c>
    </row>
    <row r="5917" spans="1:10" x14ac:dyDescent="0.3">
      <c r="A5917" s="10" t="s">
        <v>4443</v>
      </c>
      <c r="B5917" s="2">
        <v>45432</v>
      </c>
      <c r="C5917">
        <v>1</v>
      </c>
      <c r="D5917">
        <v>1646.61</v>
      </c>
      <c r="E5917" s="11">
        <f t="shared" ca="1" si="561"/>
        <v>647</v>
      </c>
      <c r="F5917">
        <f t="shared" ca="1" si="556"/>
        <v>1</v>
      </c>
      <c r="G5917">
        <f t="shared" si="557"/>
        <v>1</v>
      </c>
      <c r="H5917">
        <f t="shared" si="558"/>
        <v>2</v>
      </c>
      <c r="I5917">
        <f t="shared" ca="1" si="559"/>
        <v>4</v>
      </c>
      <c r="J5917" t="str">
        <f t="shared" ca="1" si="560"/>
        <v>At Risk</v>
      </c>
    </row>
    <row r="5918" spans="1:10" x14ac:dyDescent="0.3">
      <c r="A5918" s="10" t="s">
        <v>5660</v>
      </c>
      <c r="B5918" s="2">
        <v>45626</v>
      </c>
      <c r="C5918">
        <v>1</v>
      </c>
      <c r="D5918">
        <v>482.91</v>
      </c>
      <c r="E5918" s="11">
        <f t="shared" ca="1" si="561"/>
        <v>453</v>
      </c>
      <c r="F5918">
        <f t="shared" ca="1" si="556"/>
        <v>1</v>
      </c>
      <c r="G5918">
        <f t="shared" si="557"/>
        <v>1</v>
      </c>
      <c r="H5918">
        <f t="shared" si="558"/>
        <v>1</v>
      </c>
      <c r="I5918">
        <f t="shared" ca="1" si="559"/>
        <v>3</v>
      </c>
      <c r="J5918" t="str">
        <f t="shared" ca="1" si="560"/>
        <v>Lost</v>
      </c>
    </row>
    <row r="5919" spans="1:10" x14ac:dyDescent="0.3">
      <c r="A5919" s="10" t="s">
        <v>5729</v>
      </c>
      <c r="B5919" s="2">
        <v>45495</v>
      </c>
      <c r="C5919">
        <v>1</v>
      </c>
      <c r="D5919">
        <v>705.2</v>
      </c>
      <c r="E5919" s="11">
        <f t="shared" ca="1" si="561"/>
        <v>584</v>
      </c>
      <c r="F5919">
        <f t="shared" ca="1" si="556"/>
        <v>1</v>
      </c>
      <c r="G5919">
        <f t="shared" si="557"/>
        <v>1</v>
      </c>
      <c r="H5919">
        <f t="shared" si="558"/>
        <v>1</v>
      </c>
      <c r="I5919">
        <f t="shared" ca="1" si="559"/>
        <v>3</v>
      </c>
      <c r="J5919" t="str">
        <f t="shared" ca="1" si="560"/>
        <v>Lost</v>
      </c>
    </row>
    <row r="5920" spans="1:10" x14ac:dyDescent="0.3">
      <c r="A5920" s="10" t="s">
        <v>2006</v>
      </c>
      <c r="B5920" s="2">
        <v>45623</v>
      </c>
      <c r="C5920">
        <v>3</v>
      </c>
      <c r="D5920">
        <v>4910.29</v>
      </c>
      <c r="E5920" s="11">
        <f t="shared" ca="1" si="561"/>
        <v>456</v>
      </c>
      <c r="F5920">
        <f t="shared" ca="1" si="556"/>
        <v>1</v>
      </c>
      <c r="G5920">
        <f t="shared" si="557"/>
        <v>3</v>
      </c>
      <c r="H5920">
        <f t="shared" si="558"/>
        <v>3</v>
      </c>
      <c r="I5920">
        <f t="shared" ca="1" si="559"/>
        <v>7</v>
      </c>
      <c r="J5920" t="str">
        <f t="shared" ca="1" si="560"/>
        <v>Champion</v>
      </c>
    </row>
    <row r="5921" spans="1:10" x14ac:dyDescent="0.3">
      <c r="A5921" s="10" t="s">
        <v>158</v>
      </c>
      <c r="B5921" s="2">
        <v>45533</v>
      </c>
      <c r="C5921">
        <v>3</v>
      </c>
      <c r="D5921">
        <v>1329.8899999999999</v>
      </c>
      <c r="E5921" s="11">
        <f t="shared" ca="1" si="561"/>
        <v>546</v>
      </c>
      <c r="F5921">
        <f t="shared" ca="1" si="556"/>
        <v>1</v>
      </c>
      <c r="G5921">
        <f t="shared" si="557"/>
        <v>3</v>
      </c>
      <c r="H5921">
        <f t="shared" si="558"/>
        <v>2</v>
      </c>
      <c r="I5921">
        <f t="shared" ca="1" si="559"/>
        <v>6</v>
      </c>
      <c r="J5921" t="str">
        <f t="shared" ca="1" si="560"/>
        <v>Loyal</v>
      </c>
    </row>
    <row r="5922" spans="1:10" x14ac:dyDescent="0.3">
      <c r="A5922" s="10" t="s">
        <v>3989</v>
      </c>
      <c r="B5922" s="2">
        <v>45427</v>
      </c>
      <c r="C5922">
        <v>1</v>
      </c>
      <c r="D5922">
        <v>3181.39</v>
      </c>
      <c r="E5922" s="11">
        <f t="shared" ca="1" si="561"/>
        <v>652</v>
      </c>
      <c r="F5922">
        <f t="shared" ca="1" si="556"/>
        <v>1</v>
      </c>
      <c r="G5922">
        <f t="shared" si="557"/>
        <v>1</v>
      </c>
      <c r="H5922">
        <f t="shared" si="558"/>
        <v>3</v>
      </c>
      <c r="I5922">
        <f t="shared" ca="1" si="559"/>
        <v>5</v>
      </c>
      <c r="J5922" t="str">
        <f t="shared" ca="1" si="560"/>
        <v>Loyal</v>
      </c>
    </row>
    <row r="5923" spans="1:10" x14ac:dyDescent="0.3">
      <c r="A5923" s="10" t="s">
        <v>2109</v>
      </c>
      <c r="B5923" s="2">
        <v>45431</v>
      </c>
      <c r="C5923">
        <v>1</v>
      </c>
      <c r="D5923">
        <v>78.02</v>
      </c>
      <c r="E5923" s="11">
        <f t="shared" ca="1" si="561"/>
        <v>648</v>
      </c>
      <c r="F5923">
        <f t="shared" ca="1" si="556"/>
        <v>1</v>
      </c>
      <c r="G5923">
        <f t="shared" si="557"/>
        <v>1</v>
      </c>
      <c r="H5923">
        <f t="shared" si="558"/>
        <v>1</v>
      </c>
      <c r="I5923">
        <f t="shared" ca="1" si="559"/>
        <v>3</v>
      </c>
      <c r="J5923" t="str">
        <f t="shared" ca="1" si="560"/>
        <v>Lost</v>
      </c>
    </row>
    <row r="5924" spans="1:10" x14ac:dyDescent="0.3">
      <c r="A5924" s="10" t="s">
        <v>1075</v>
      </c>
      <c r="B5924" s="2">
        <v>45394</v>
      </c>
      <c r="C5924">
        <v>1</v>
      </c>
      <c r="D5924">
        <v>4271.45</v>
      </c>
      <c r="E5924" s="11">
        <f t="shared" ca="1" si="561"/>
        <v>685</v>
      </c>
      <c r="F5924">
        <f t="shared" ca="1" si="556"/>
        <v>1</v>
      </c>
      <c r="G5924">
        <f t="shared" si="557"/>
        <v>1</v>
      </c>
      <c r="H5924">
        <f t="shared" si="558"/>
        <v>3</v>
      </c>
      <c r="I5924">
        <f t="shared" ca="1" si="559"/>
        <v>5</v>
      </c>
      <c r="J5924" t="str">
        <f t="shared" ca="1" si="560"/>
        <v>Loyal</v>
      </c>
    </row>
    <row r="5925" spans="1:10" x14ac:dyDescent="0.3">
      <c r="A5925" s="10" t="s">
        <v>540</v>
      </c>
      <c r="B5925" s="2">
        <v>45549</v>
      </c>
      <c r="C5925">
        <v>3</v>
      </c>
      <c r="D5925">
        <v>1059.9099999999999</v>
      </c>
      <c r="E5925" s="11">
        <f t="shared" ca="1" si="561"/>
        <v>530</v>
      </c>
      <c r="F5925">
        <f t="shared" ca="1" si="556"/>
        <v>1</v>
      </c>
      <c r="G5925">
        <f t="shared" si="557"/>
        <v>3</v>
      </c>
      <c r="H5925">
        <f t="shared" si="558"/>
        <v>2</v>
      </c>
      <c r="I5925">
        <f t="shared" ca="1" si="559"/>
        <v>6</v>
      </c>
      <c r="J5925" t="str">
        <f t="shared" ca="1" si="560"/>
        <v>Loyal</v>
      </c>
    </row>
    <row r="5926" spans="1:10" x14ac:dyDescent="0.3">
      <c r="A5926" s="10" t="s">
        <v>3761</v>
      </c>
      <c r="B5926" s="2">
        <v>45608</v>
      </c>
      <c r="C5926">
        <v>2</v>
      </c>
      <c r="D5926">
        <v>1391.76</v>
      </c>
      <c r="E5926" s="11">
        <f t="shared" ca="1" si="561"/>
        <v>471</v>
      </c>
      <c r="F5926">
        <f t="shared" ca="1" si="556"/>
        <v>1</v>
      </c>
      <c r="G5926">
        <f t="shared" si="557"/>
        <v>2</v>
      </c>
      <c r="H5926">
        <f t="shared" si="558"/>
        <v>2</v>
      </c>
      <c r="I5926">
        <f t="shared" ca="1" si="559"/>
        <v>5</v>
      </c>
      <c r="J5926" t="str">
        <f t="shared" ca="1" si="560"/>
        <v>Loyal</v>
      </c>
    </row>
    <row r="5927" spans="1:10" x14ac:dyDescent="0.3">
      <c r="A5927" s="10" t="s">
        <v>4547</v>
      </c>
      <c r="B5927" s="2">
        <v>45465</v>
      </c>
      <c r="C5927">
        <v>2</v>
      </c>
      <c r="D5927">
        <v>1596.41</v>
      </c>
      <c r="E5927" s="11">
        <f t="shared" ca="1" si="561"/>
        <v>614</v>
      </c>
      <c r="F5927">
        <f t="shared" ca="1" si="556"/>
        <v>1</v>
      </c>
      <c r="G5927">
        <f t="shared" si="557"/>
        <v>2</v>
      </c>
      <c r="H5927">
        <f t="shared" si="558"/>
        <v>2</v>
      </c>
      <c r="I5927">
        <f t="shared" ca="1" si="559"/>
        <v>5</v>
      </c>
      <c r="J5927" t="str">
        <f t="shared" ca="1" si="560"/>
        <v>Loyal</v>
      </c>
    </row>
    <row r="5928" spans="1:10" x14ac:dyDescent="0.3">
      <c r="A5928" s="10" t="s">
        <v>5795</v>
      </c>
      <c r="B5928" s="2">
        <v>45434</v>
      </c>
      <c r="C5928">
        <v>1</v>
      </c>
      <c r="D5928">
        <v>1125.1099999999999</v>
      </c>
      <c r="E5928" s="11">
        <f t="shared" ca="1" si="561"/>
        <v>645</v>
      </c>
      <c r="F5928">
        <f t="shared" ca="1" si="556"/>
        <v>1</v>
      </c>
      <c r="G5928">
        <f t="shared" si="557"/>
        <v>1</v>
      </c>
      <c r="H5928">
        <f t="shared" si="558"/>
        <v>2</v>
      </c>
      <c r="I5928">
        <f t="shared" ca="1" si="559"/>
        <v>4</v>
      </c>
      <c r="J5928" t="str">
        <f t="shared" ca="1" si="560"/>
        <v>At Risk</v>
      </c>
    </row>
    <row r="5929" spans="1:10" x14ac:dyDescent="0.3">
      <c r="A5929" s="10" t="s">
        <v>2736</v>
      </c>
      <c r="B5929" s="2">
        <v>45477</v>
      </c>
      <c r="C5929">
        <v>3</v>
      </c>
      <c r="D5929">
        <v>1827.21</v>
      </c>
      <c r="E5929" s="11">
        <f t="shared" ca="1" si="561"/>
        <v>602</v>
      </c>
      <c r="F5929">
        <f t="shared" ca="1" si="556"/>
        <v>1</v>
      </c>
      <c r="G5929">
        <f t="shared" si="557"/>
        <v>3</v>
      </c>
      <c r="H5929">
        <f t="shared" si="558"/>
        <v>2</v>
      </c>
      <c r="I5929">
        <f t="shared" ca="1" si="559"/>
        <v>6</v>
      </c>
      <c r="J5929" t="str">
        <f t="shared" ca="1" si="560"/>
        <v>Loyal</v>
      </c>
    </row>
    <row r="5930" spans="1:10" x14ac:dyDescent="0.3">
      <c r="A5930" s="10" t="s">
        <v>4418</v>
      </c>
      <c r="B5930" s="2">
        <v>45606</v>
      </c>
      <c r="C5930">
        <v>2</v>
      </c>
      <c r="D5930">
        <v>3159.24</v>
      </c>
      <c r="E5930" s="11">
        <f t="shared" ca="1" si="561"/>
        <v>473</v>
      </c>
      <c r="F5930">
        <f t="shared" ca="1" si="556"/>
        <v>1</v>
      </c>
      <c r="G5930">
        <f t="shared" si="557"/>
        <v>2</v>
      </c>
      <c r="H5930">
        <f t="shared" si="558"/>
        <v>3</v>
      </c>
      <c r="I5930">
        <f t="shared" ca="1" si="559"/>
        <v>6</v>
      </c>
      <c r="J5930" t="str">
        <f t="shared" ca="1" si="560"/>
        <v>Loyal</v>
      </c>
    </row>
    <row r="5931" spans="1:10" x14ac:dyDescent="0.3">
      <c r="A5931" s="10" t="s">
        <v>1194</v>
      </c>
      <c r="B5931" s="2">
        <v>45498</v>
      </c>
      <c r="C5931">
        <v>2</v>
      </c>
      <c r="D5931">
        <v>2158.92</v>
      </c>
      <c r="E5931" s="11">
        <f t="shared" ca="1" si="561"/>
        <v>581</v>
      </c>
      <c r="F5931">
        <f t="shared" ca="1" si="556"/>
        <v>1</v>
      </c>
      <c r="G5931">
        <f t="shared" si="557"/>
        <v>2</v>
      </c>
      <c r="H5931">
        <f t="shared" si="558"/>
        <v>3</v>
      </c>
      <c r="I5931">
        <f t="shared" ca="1" si="559"/>
        <v>6</v>
      </c>
      <c r="J5931" t="str">
        <f t="shared" ca="1" si="560"/>
        <v>Loyal</v>
      </c>
    </row>
    <row r="5932" spans="1:10" x14ac:dyDescent="0.3">
      <c r="A5932" s="10" t="s">
        <v>3439</v>
      </c>
      <c r="B5932" s="2">
        <v>45583</v>
      </c>
      <c r="C5932">
        <v>3</v>
      </c>
      <c r="D5932">
        <v>1603.48</v>
      </c>
      <c r="E5932" s="11">
        <f t="shared" ca="1" si="561"/>
        <v>496</v>
      </c>
      <c r="F5932">
        <f t="shared" ca="1" si="556"/>
        <v>1</v>
      </c>
      <c r="G5932">
        <f t="shared" si="557"/>
        <v>3</v>
      </c>
      <c r="H5932">
        <f t="shared" si="558"/>
        <v>2</v>
      </c>
      <c r="I5932">
        <f t="shared" ca="1" si="559"/>
        <v>6</v>
      </c>
      <c r="J5932" t="str">
        <f t="shared" ca="1" si="560"/>
        <v>Loyal</v>
      </c>
    </row>
    <row r="5933" spans="1:10" x14ac:dyDescent="0.3">
      <c r="A5933" s="10" t="s">
        <v>3041</v>
      </c>
      <c r="B5933" s="2">
        <v>45618</v>
      </c>
      <c r="C5933">
        <v>3</v>
      </c>
      <c r="D5933">
        <v>2123.61</v>
      </c>
      <c r="E5933" s="11">
        <f t="shared" ca="1" si="561"/>
        <v>461</v>
      </c>
      <c r="F5933">
        <f t="shared" ca="1" si="556"/>
        <v>1</v>
      </c>
      <c r="G5933">
        <f t="shared" si="557"/>
        <v>3</v>
      </c>
      <c r="H5933">
        <f t="shared" si="558"/>
        <v>3</v>
      </c>
      <c r="I5933">
        <f t="shared" ca="1" si="559"/>
        <v>7</v>
      </c>
      <c r="J5933" t="str">
        <f t="shared" ca="1" si="560"/>
        <v>Champion</v>
      </c>
    </row>
    <row r="5934" spans="1:10" x14ac:dyDescent="0.3">
      <c r="A5934" s="10" t="s">
        <v>5702</v>
      </c>
      <c r="B5934" s="2">
        <v>45325</v>
      </c>
      <c r="C5934">
        <v>1</v>
      </c>
      <c r="D5934">
        <v>1261.8599999999999</v>
      </c>
      <c r="E5934" s="11">
        <f t="shared" ca="1" si="561"/>
        <v>754</v>
      </c>
      <c r="F5934">
        <f t="shared" ca="1" si="556"/>
        <v>1</v>
      </c>
      <c r="G5934">
        <f t="shared" si="557"/>
        <v>1</v>
      </c>
      <c r="H5934">
        <f t="shared" si="558"/>
        <v>2</v>
      </c>
      <c r="I5934">
        <f t="shared" ca="1" si="559"/>
        <v>4</v>
      </c>
      <c r="J5934" t="str">
        <f t="shared" ca="1" si="560"/>
        <v>At Risk</v>
      </c>
    </row>
    <row r="5935" spans="1:10" x14ac:dyDescent="0.3">
      <c r="A5935" s="10" t="s">
        <v>2984</v>
      </c>
      <c r="B5935" s="2">
        <v>45655</v>
      </c>
      <c r="C5935">
        <v>4</v>
      </c>
      <c r="D5935">
        <v>3789.02</v>
      </c>
      <c r="E5935" s="11">
        <f t="shared" ca="1" si="561"/>
        <v>424</v>
      </c>
      <c r="F5935">
        <f t="shared" ca="1" si="556"/>
        <v>1</v>
      </c>
      <c r="G5935">
        <f t="shared" si="557"/>
        <v>3</v>
      </c>
      <c r="H5935">
        <f t="shared" si="558"/>
        <v>3</v>
      </c>
      <c r="I5935">
        <f t="shared" ca="1" si="559"/>
        <v>7</v>
      </c>
      <c r="J5935" t="str">
        <f t="shared" ca="1" si="560"/>
        <v>Champion</v>
      </c>
    </row>
    <row r="5936" spans="1:10" x14ac:dyDescent="0.3">
      <c r="A5936" s="10" t="s">
        <v>5898</v>
      </c>
      <c r="B5936" s="2">
        <v>45392</v>
      </c>
      <c r="C5936">
        <v>1</v>
      </c>
      <c r="D5936">
        <v>104.5</v>
      </c>
      <c r="E5936" s="11">
        <f t="shared" ca="1" si="561"/>
        <v>687</v>
      </c>
      <c r="F5936">
        <f t="shared" ca="1" si="556"/>
        <v>1</v>
      </c>
      <c r="G5936">
        <f t="shared" si="557"/>
        <v>1</v>
      </c>
      <c r="H5936">
        <f t="shared" si="558"/>
        <v>1</v>
      </c>
      <c r="I5936">
        <f t="shared" ca="1" si="559"/>
        <v>3</v>
      </c>
      <c r="J5936" t="str">
        <f t="shared" ca="1" si="560"/>
        <v>Lost</v>
      </c>
    </row>
    <row r="5937" spans="1:10" x14ac:dyDescent="0.3">
      <c r="A5937" s="10" t="s">
        <v>3967</v>
      </c>
      <c r="B5937" s="2">
        <v>45626</v>
      </c>
      <c r="C5937">
        <v>4</v>
      </c>
      <c r="D5937">
        <v>5574</v>
      </c>
      <c r="E5937" s="11">
        <f t="shared" ca="1" si="561"/>
        <v>453</v>
      </c>
      <c r="F5937">
        <f t="shared" ca="1" si="556"/>
        <v>1</v>
      </c>
      <c r="G5937">
        <f t="shared" si="557"/>
        <v>3</v>
      </c>
      <c r="H5937">
        <f t="shared" si="558"/>
        <v>3</v>
      </c>
      <c r="I5937">
        <f t="shared" ca="1" si="559"/>
        <v>7</v>
      </c>
      <c r="J5937" t="str">
        <f t="shared" ca="1" si="560"/>
        <v>Champion</v>
      </c>
    </row>
    <row r="5938" spans="1:10" x14ac:dyDescent="0.3">
      <c r="A5938" s="10" t="s">
        <v>4430</v>
      </c>
      <c r="B5938" s="2">
        <v>45469</v>
      </c>
      <c r="C5938">
        <v>2</v>
      </c>
      <c r="D5938">
        <v>339.27</v>
      </c>
      <c r="E5938" s="11">
        <f t="shared" ca="1" si="561"/>
        <v>610</v>
      </c>
      <c r="F5938">
        <f t="shared" ca="1" si="556"/>
        <v>1</v>
      </c>
      <c r="G5938">
        <f t="shared" si="557"/>
        <v>2</v>
      </c>
      <c r="H5938">
        <f t="shared" si="558"/>
        <v>1</v>
      </c>
      <c r="I5938">
        <f t="shared" ca="1" si="559"/>
        <v>4</v>
      </c>
      <c r="J5938" t="str">
        <f t="shared" ca="1" si="560"/>
        <v>At Risk</v>
      </c>
    </row>
    <row r="5939" spans="1:10" x14ac:dyDescent="0.3">
      <c r="A5939" s="10" t="s">
        <v>3791</v>
      </c>
      <c r="B5939" s="2">
        <v>45628</v>
      </c>
      <c r="C5939">
        <v>2</v>
      </c>
      <c r="D5939">
        <v>1691.4199999999998</v>
      </c>
      <c r="E5939" s="11">
        <f t="shared" ca="1" si="561"/>
        <v>451</v>
      </c>
      <c r="F5939">
        <f t="shared" ca="1" si="556"/>
        <v>1</v>
      </c>
      <c r="G5939">
        <f t="shared" si="557"/>
        <v>2</v>
      </c>
      <c r="H5939">
        <f t="shared" si="558"/>
        <v>2</v>
      </c>
      <c r="I5939">
        <f t="shared" ca="1" si="559"/>
        <v>5</v>
      </c>
      <c r="J5939" t="str">
        <f t="shared" ca="1" si="560"/>
        <v>Loyal</v>
      </c>
    </row>
    <row r="5940" spans="1:10" x14ac:dyDescent="0.3">
      <c r="A5940" s="10" t="s">
        <v>82</v>
      </c>
      <c r="B5940" s="2">
        <v>45643</v>
      </c>
      <c r="C5940">
        <v>1</v>
      </c>
      <c r="D5940">
        <v>547.78</v>
      </c>
      <c r="E5940" s="11">
        <f t="shared" ca="1" si="561"/>
        <v>436</v>
      </c>
      <c r="F5940">
        <f t="shared" ca="1" si="556"/>
        <v>1</v>
      </c>
      <c r="G5940">
        <f t="shared" si="557"/>
        <v>1</v>
      </c>
      <c r="H5940">
        <f t="shared" si="558"/>
        <v>1</v>
      </c>
      <c r="I5940">
        <f t="shared" ca="1" si="559"/>
        <v>3</v>
      </c>
      <c r="J5940" t="str">
        <f t="shared" ca="1" si="560"/>
        <v>Lost</v>
      </c>
    </row>
    <row r="5941" spans="1:10" x14ac:dyDescent="0.3">
      <c r="A5941" s="10" t="s">
        <v>4322</v>
      </c>
      <c r="B5941" s="2">
        <v>45502</v>
      </c>
      <c r="C5941">
        <v>3</v>
      </c>
      <c r="D5941">
        <v>1894.4299999999998</v>
      </c>
      <c r="E5941" s="11">
        <f t="shared" ca="1" si="561"/>
        <v>577</v>
      </c>
      <c r="F5941">
        <f t="shared" ca="1" si="556"/>
        <v>1</v>
      </c>
      <c r="G5941">
        <f t="shared" si="557"/>
        <v>3</v>
      </c>
      <c r="H5941">
        <f t="shared" si="558"/>
        <v>2</v>
      </c>
      <c r="I5941">
        <f t="shared" ca="1" si="559"/>
        <v>6</v>
      </c>
      <c r="J5941" t="str">
        <f t="shared" ca="1" si="560"/>
        <v>Loyal</v>
      </c>
    </row>
    <row r="5942" spans="1:10" x14ac:dyDescent="0.3">
      <c r="A5942" s="10" t="s">
        <v>1470</v>
      </c>
      <c r="B5942" s="2">
        <v>45614</v>
      </c>
      <c r="C5942">
        <v>2</v>
      </c>
      <c r="D5942">
        <v>2388.19</v>
      </c>
      <c r="E5942" s="11">
        <f t="shared" ca="1" si="561"/>
        <v>465</v>
      </c>
      <c r="F5942">
        <f t="shared" ca="1" si="556"/>
        <v>1</v>
      </c>
      <c r="G5942">
        <f t="shared" si="557"/>
        <v>2</v>
      </c>
      <c r="H5942">
        <f t="shared" si="558"/>
        <v>3</v>
      </c>
      <c r="I5942">
        <f t="shared" ca="1" si="559"/>
        <v>6</v>
      </c>
      <c r="J5942" t="str">
        <f t="shared" ca="1" si="560"/>
        <v>Loyal</v>
      </c>
    </row>
    <row r="5943" spans="1:10" x14ac:dyDescent="0.3">
      <c r="A5943" s="10" t="s">
        <v>278</v>
      </c>
      <c r="B5943" s="2">
        <v>45592</v>
      </c>
      <c r="C5943">
        <v>4</v>
      </c>
      <c r="D5943">
        <v>2807.09</v>
      </c>
      <c r="E5943" s="11">
        <f t="shared" ca="1" si="561"/>
        <v>487</v>
      </c>
      <c r="F5943">
        <f t="shared" ca="1" si="556"/>
        <v>1</v>
      </c>
      <c r="G5943">
        <f t="shared" si="557"/>
        <v>3</v>
      </c>
      <c r="H5943">
        <f t="shared" si="558"/>
        <v>3</v>
      </c>
      <c r="I5943">
        <f t="shared" ca="1" si="559"/>
        <v>7</v>
      </c>
      <c r="J5943" t="str">
        <f t="shared" ca="1" si="560"/>
        <v>Champion</v>
      </c>
    </row>
    <row r="5944" spans="1:10" x14ac:dyDescent="0.3">
      <c r="A5944" s="10" t="s">
        <v>2085</v>
      </c>
      <c r="B5944" s="2">
        <v>45630</v>
      </c>
      <c r="C5944">
        <v>3</v>
      </c>
      <c r="D5944">
        <v>4375.9400000000005</v>
      </c>
      <c r="E5944" s="11">
        <f t="shared" ca="1" si="561"/>
        <v>449</v>
      </c>
      <c r="F5944">
        <f t="shared" ca="1" si="556"/>
        <v>1</v>
      </c>
      <c r="G5944">
        <f t="shared" si="557"/>
        <v>3</v>
      </c>
      <c r="H5944">
        <f t="shared" si="558"/>
        <v>3</v>
      </c>
      <c r="I5944">
        <f t="shared" ca="1" si="559"/>
        <v>7</v>
      </c>
      <c r="J5944" t="str">
        <f t="shared" ca="1" si="560"/>
        <v>Champion</v>
      </c>
    </row>
    <row r="5945" spans="1:10" x14ac:dyDescent="0.3">
      <c r="A5945" s="10" t="s">
        <v>4375</v>
      </c>
      <c r="B5945" s="2">
        <v>45642</v>
      </c>
      <c r="C5945">
        <v>1</v>
      </c>
      <c r="D5945">
        <v>1931.36</v>
      </c>
      <c r="E5945" s="11">
        <f t="shared" ca="1" si="561"/>
        <v>437</v>
      </c>
      <c r="F5945">
        <f t="shared" ca="1" si="556"/>
        <v>1</v>
      </c>
      <c r="G5945">
        <f t="shared" si="557"/>
        <v>1</v>
      </c>
      <c r="H5945">
        <f t="shared" si="558"/>
        <v>2</v>
      </c>
      <c r="I5945">
        <f t="shared" ca="1" si="559"/>
        <v>4</v>
      </c>
      <c r="J5945" t="str">
        <f t="shared" ca="1" si="560"/>
        <v>At Risk</v>
      </c>
    </row>
    <row r="5946" spans="1:10" x14ac:dyDescent="0.3">
      <c r="A5946" s="10" t="s">
        <v>5784</v>
      </c>
      <c r="B5946" s="2">
        <v>45625</v>
      </c>
      <c r="C5946">
        <v>1</v>
      </c>
      <c r="D5946">
        <v>2043.19</v>
      </c>
      <c r="E5946" s="11">
        <f t="shared" ca="1" si="561"/>
        <v>454</v>
      </c>
      <c r="F5946">
        <f t="shared" ca="1" si="556"/>
        <v>1</v>
      </c>
      <c r="G5946">
        <f t="shared" si="557"/>
        <v>1</v>
      </c>
      <c r="H5946">
        <f t="shared" si="558"/>
        <v>3</v>
      </c>
      <c r="I5946">
        <f t="shared" ca="1" si="559"/>
        <v>5</v>
      </c>
      <c r="J5946" t="str">
        <f t="shared" ca="1" si="560"/>
        <v>Loyal</v>
      </c>
    </row>
    <row r="5947" spans="1:10" x14ac:dyDescent="0.3">
      <c r="A5947" s="10" t="s">
        <v>492</v>
      </c>
      <c r="B5947" s="2">
        <v>45436</v>
      </c>
      <c r="C5947">
        <v>2</v>
      </c>
      <c r="D5947">
        <v>2835.5</v>
      </c>
      <c r="E5947" s="11">
        <f t="shared" ca="1" si="561"/>
        <v>643</v>
      </c>
      <c r="F5947">
        <f t="shared" ca="1" si="556"/>
        <v>1</v>
      </c>
      <c r="G5947">
        <f t="shared" si="557"/>
        <v>2</v>
      </c>
      <c r="H5947">
        <f t="shared" si="558"/>
        <v>3</v>
      </c>
      <c r="I5947">
        <f t="shared" ca="1" si="559"/>
        <v>6</v>
      </c>
      <c r="J5947" t="str">
        <f t="shared" ca="1" si="560"/>
        <v>Loyal</v>
      </c>
    </row>
    <row r="5948" spans="1:10" x14ac:dyDescent="0.3">
      <c r="A5948" s="10" t="s">
        <v>5723</v>
      </c>
      <c r="B5948" s="2">
        <v>45300</v>
      </c>
      <c r="C5948">
        <v>1</v>
      </c>
      <c r="D5948">
        <v>2644.7</v>
      </c>
      <c r="E5948" s="11">
        <f t="shared" ca="1" si="561"/>
        <v>779</v>
      </c>
      <c r="F5948">
        <f t="shared" ca="1" si="556"/>
        <v>1</v>
      </c>
      <c r="G5948">
        <f t="shared" si="557"/>
        <v>1</v>
      </c>
      <c r="H5948">
        <f t="shared" si="558"/>
        <v>3</v>
      </c>
      <c r="I5948">
        <f t="shared" ca="1" si="559"/>
        <v>5</v>
      </c>
      <c r="J5948" t="str">
        <f t="shared" ca="1" si="560"/>
        <v>Loyal</v>
      </c>
    </row>
    <row r="5949" spans="1:10" x14ac:dyDescent="0.3">
      <c r="A5949" s="10" t="s">
        <v>1397</v>
      </c>
      <c r="B5949" s="2">
        <v>45372</v>
      </c>
      <c r="C5949">
        <v>2</v>
      </c>
      <c r="D5949">
        <v>2760.56</v>
      </c>
      <c r="E5949" s="11">
        <f t="shared" ca="1" si="561"/>
        <v>707</v>
      </c>
      <c r="F5949">
        <f t="shared" ca="1" si="556"/>
        <v>1</v>
      </c>
      <c r="G5949">
        <f t="shared" si="557"/>
        <v>2</v>
      </c>
      <c r="H5949">
        <f t="shared" si="558"/>
        <v>3</v>
      </c>
      <c r="I5949">
        <f t="shared" ca="1" si="559"/>
        <v>6</v>
      </c>
      <c r="J5949" t="str">
        <f t="shared" ca="1" si="560"/>
        <v>Loyal</v>
      </c>
    </row>
    <row r="5950" spans="1:10" x14ac:dyDescent="0.3">
      <c r="A5950" s="10" t="s">
        <v>874</v>
      </c>
      <c r="B5950" s="2">
        <v>45479</v>
      </c>
      <c r="C5950">
        <v>1</v>
      </c>
      <c r="D5950">
        <v>4116.55</v>
      </c>
      <c r="E5950" s="11">
        <f t="shared" ca="1" si="561"/>
        <v>600</v>
      </c>
      <c r="F5950">
        <f t="shared" ca="1" si="556"/>
        <v>1</v>
      </c>
      <c r="G5950">
        <f t="shared" si="557"/>
        <v>1</v>
      </c>
      <c r="H5950">
        <f t="shared" si="558"/>
        <v>3</v>
      </c>
      <c r="I5950">
        <f t="shared" ca="1" si="559"/>
        <v>5</v>
      </c>
      <c r="J5950" t="str">
        <f t="shared" ca="1" si="560"/>
        <v>Loyal</v>
      </c>
    </row>
    <row r="5951" spans="1:10" x14ac:dyDescent="0.3">
      <c r="A5951" s="10" t="s">
        <v>2191</v>
      </c>
      <c r="B5951" s="2">
        <v>45510</v>
      </c>
      <c r="C5951">
        <v>2</v>
      </c>
      <c r="D5951">
        <v>3154.5600000000004</v>
      </c>
      <c r="E5951" s="11">
        <f t="shared" ca="1" si="561"/>
        <v>569</v>
      </c>
      <c r="F5951">
        <f t="shared" ca="1" si="556"/>
        <v>1</v>
      </c>
      <c r="G5951">
        <f t="shared" si="557"/>
        <v>2</v>
      </c>
      <c r="H5951">
        <f t="shared" si="558"/>
        <v>3</v>
      </c>
      <c r="I5951">
        <f t="shared" ca="1" si="559"/>
        <v>6</v>
      </c>
      <c r="J5951" t="str">
        <f t="shared" ca="1" si="560"/>
        <v>Loyal</v>
      </c>
    </row>
    <row r="5952" spans="1:10" x14ac:dyDescent="0.3">
      <c r="A5952" s="10" t="s">
        <v>5189</v>
      </c>
      <c r="B5952" s="2">
        <v>45418</v>
      </c>
      <c r="C5952">
        <v>1</v>
      </c>
      <c r="D5952">
        <v>2072.91</v>
      </c>
      <c r="E5952" s="11">
        <f t="shared" ca="1" si="561"/>
        <v>661</v>
      </c>
      <c r="F5952">
        <f t="shared" ca="1" si="556"/>
        <v>1</v>
      </c>
      <c r="G5952">
        <f t="shared" si="557"/>
        <v>1</v>
      </c>
      <c r="H5952">
        <f t="shared" si="558"/>
        <v>3</v>
      </c>
      <c r="I5952">
        <f t="shared" ca="1" si="559"/>
        <v>5</v>
      </c>
      <c r="J5952" t="str">
        <f t="shared" ca="1" si="560"/>
        <v>Loyal</v>
      </c>
    </row>
    <row r="5953" spans="1:10" x14ac:dyDescent="0.3">
      <c r="A5953" s="10" t="s">
        <v>3897</v>
      </c>
      <c r="B5953" s="2">
        <v>45563</v>
      </c>
      <c r="C5953">
        <v>2</v>
      </c>
      <c r="D5953">
        <v>3805.54</v>
      </c>
      <c r="E5953" s="11">
        <f t="shared" ca="1" si="561"/>
        <v>516</v>
      </c>
      <c r="F5953">
        <f t="shared" ca="1" si="556"/>
        <v>1</v>
      </c>
      <c r="G5953">
        <f t="shared" si="557"/>
        <v>2</v>
      </c>
      <c r="H5953">
        <f t="shared" si="558"/>
        <v>3</v>
      </c>
      <c r="I5953">
        <f t="shared" ca="1" si="559"/>
        <v>6</v>
      </c>
      <c r="J5953" t="str">
        <f t="shared" ca="1" si="560"/>
        <v>Loyal</v>
      </c>
    </row>
    <row r="5954" spans="1:10" x14ac:dyDescent="0.3">
      <c r="A5954" s="10" t="s">
        <v>764</v>
      </c>
      <c r="B5954" s="2">
        <v>45645</v>
      </c>
      <c r="C5954">
        <v>1</v>
      </c>
      <c r="D5954">
        <v>1330.42</v>
      </c>
      <c r="E5954" s="11">
        <f t="shared" ca="1" si="561"/>
        <v>434</v>
      </c>
      <c r="F5954">
        <f t="shared" ca="1" si="556"/>
        <v>1</v>
      </c>
      <c r="G5954">
        <f t="shared" si="557"/>
        <v>1</v>
      </c>
      <c r="H5954">
        <f t="shared" si="558"/>
        <v>2</v>
      </c>
      <c r="I5954">
        <f t="shared" ca="1" si="559"/>
        <v>4</v>
      </c>
      <c r="J5954" t="str">
        <f t="shared" ca="1" si="560"/>
        <v>At Risk</v>
      </c>
    </row>
    <row r="5955" spans="1:10" x14ac:dyDescent="0.3">
      <c r="A5955" s="10" t="s">
        <v>2682</v>
      </c>
      <c r="B5955" s="2">
        <v>45630</v>
      </c>
      <c r="C5955">
        <v>2</v>
      </c>
      <c r="D5955">
        <v>2166.66</v>
      </c>
      <c r="E5955" s="11">
        <f t="shared" ca="1" si="561"/>
        <v>449</v>
      </c>
      <c r="F5955">
        <f t="shared" ref="F5955:F5995" ca="1" si="562">_xlfn.IFS(E5955&lt;100,3,E5955&lt;=200,2,E5955&gt;200,1)</f>
        <v>1</v>
      </c>
      <c r="G5955">
        <f t="shared" ref="G5955:G5995" si="563">_xlfn.IFS(C5955&gt;=3,3,C5955=2,2,C5955=1,1)</f>
        <v>2</v>
      </c>
      <c r="H5955">
        <f t="shared" ref="H5955:H5995" si="564">_xlfn.IFS(D5955&gt;=2000,3,D5955&gt;=1000,2,D5955&lt;1000,1)</f>
        <v>3</v>
      </c>
      <c r="I5955">
        <f t="shared" ref="I5955:I5995" ca="1" si="565">F5955+G5955+H5955</f>
        <v>6</v>
      </c>
      <c r="J5955" t="str">
        <f t="shared" ref="J5955:J5994" ca="1" si="566">_xlfn.IFS(I5955&gt;=7,"Champion",I5955&gt;=5,"Loyal",I5955&gt;=4,"At Risk",I5955&lt;4,"Lost")</f>
        <v>Loyal</v>
      </c>
    </row>
    <row r="5956" spans="1:10" x14ac:dyDescent="0.3">
      <c r="A5956" s="10" t="s">
        <v>5247</v>
      </c>
      <c r="B5956" s="2">
        <v>45513</v>
      </c>
      <c r="C5956">
        <v>2</v>
      </c>
      <c r="D5956">
        <v>4140.6900000000005</v>
      </c>
      <c r="E5956" s="11">
        <f t="shared" ca="1" si="561"/>
        <v>566</v>
      </c>
      <c r="F5956">
        <f t="shared" ca="1" si="562"/>
        <v>1</v>
      </c>
      <c r="G5956">
        <f t="shared" si="563"/>
        <v>2</v>
      </c>
      <c r="H5956">
        <f t="shared" si="564"/>
        <v>3</v>
      </c>
      <c r="I5956">
        <f t="shared" ca="1" si="565"/>
        <v>6</v>
      </c>
      <c r="J5956" t="str">
        <f t="shared" ca="1" si="566"/>
        <v>Loyal</v>
      </c>
    </row>
    <row r="5957" spans="1:10" x14ac:dyDescent="0.3">
      <c r="A5957" s="10" t="s">
        <v>3347</v>
      </c>
      <c r="B5957" s="2">
        <v>45599</v>
      </c>
      <c r="C5957">
        <v>2</v>
      </c>
      <c r="D5957">
        <v>1195.6199999999999</v>
      </c>
      <c r="E5957" s="11">
        <f t="shared" ref="E5957:E5995" ca="1" si="567">TODAY()-B5957</f>
        <v>480</v>
      </c>
      <c r="F5957">
        <f t="shared" ca="1" si="562"/>
        <v>1</v>
      </c>
      <c r="G5957">
        <f t="shared" si="563"/>
        <v>2</v>
      </c>
      <c r="H5957">
        <f t="shared" si="564"/>
        <v>2</v>
      </c>
      <c r="I5957">
        <f t="shared" ca="1" si="565"/>
        <v>5</v>
      </c>
      <c r="J5957" t="str">
        <f t="shared" ca="1" si="566"/>
        <v>Loyal</v>
      </c>
    </row>
    <row r="5958" spans="1:10" x14ac:dyDescent="0.3">
      <c r="A5958" s="10" t="s">
        <v>5206</v>
      </c>
      <c r="B5958" s="2">
        <v>45615</v>
      </c>
      <c r="C5958">
        <v>2</v>
      </c>
      <c r="D5958">
        <v>1702.15</v>
      </c>
      <c r="E5958" s="11">
        <f t="shared" ca="1" si="567"/>
        <v>464</v>
      </c>
      <c r="F5958">
        <f t="shared" ca="1" si="562"/>
        <v>1</v>
      </c>
      <c r="G5958">
        <f t="shared" si="563"/>
        <v>2</v>
      </c>
      <c r="H5958">
        <f t="shared" si="564"/>
        <v>2</v>
      </c>
      <c r="I5958">
        <f t="shared" ca="1" si="565"/>
        <v>5</v>
      </c>
      <c r="J5958" t="str">
        <f t="shared" ca="1" si="566"/>
        <v>Loyal</v>
      </c>
    </row>
    <row r="5959" spans="1:10" x14ac:dyDescent="0.3">
      <c r="A5959" s="10" t="s">
        <v>174</v>
      </c>
      <c r="B5959" s="2">
        <v>45545</v>
      </c>
      <c r="C5959">
        <v>3</v>
      </c>
      <c r="D5959">
        <v>4100.3599999999997</v>
      </c>
      <c r="E5959" s="11">
        <f t="shared" ca="1" si="567"/>
        <v>534</v>
      </c>
      <c r="F5959">
        <f t="shared" ca="1" si="562"/>
        <v>1</v>
      </c>
      <c r="G5959">
        <f t="shared" si="563"/>
        <v>3</v>
      </c>
      <c r="H5959">
        <f t="shared" si="564"/>
        <v>3</v>
      </c>
      <c r="I5959">
        <f t="shared" ca="1" si="565"/>
        <v>7</v>
      </c>
      <c r="J5959" t="str">
        <f t="shared" ca="1" si="566"/>
        <v>Champion</v>
      </c>
    </row>
    <row r="5960" spans="1:10" x14ac:dyDescent="0.3">
      <c r="A5960" s="10" t="s">
        <v>3784</v>
      </c>
      <c r="B5960" s="2">
        <v>45339</v>
      </c>
      <c r="C5960">
        <v>3</v>
      </c>
      <c r="D5960">
        <v>2355.02</v>
      </c>
      <c r="E5960" s="11">
        <f t="shared" ca="1" si="567"/>
        <v>740</v>
      </c>
      <c r="F5960">
        <f t="shared" ca="1" si="562"/>
        <v>1</v>
      </c>
      <c r="G5960">
        <f t="shared" si="563"/>
        <v>3</v>
      </c>
      <c r="H5960">
        <f t="shared" si="564"/>
        <v>3</v>
      </c>
      <c r="I5960">
        <f t="shared" ca="1" si="565"/>
        <v>7</v>
      </c>
      <c r="J5960" t="str">
        <f t="shared" ca="1" si="566"/>
        <v>Champion</v>
      </c>
    </row>
    <row r="5961" spans="1:10" x14ac:dyDescent="0.3">
      <c r="A5961" s="10" t="s">
        <v>3978</v>
      </c>
      <c r="B5961" s="2">
        <v>45533</v>
      </c>
      <c r="C5961">
        <v>3</v>
      </c>
      <c r="D5961">
        <v>2646.27</v>
      </c>
      <c r="E5961" s="11">
        <f t="shared" ca="1" si="567"/>
        <v>546</v>
      </c>
      <c r="F5961">
        <f t="shared" ca="1" si="562"/>
        <v>1</v>
      </c>
      <c r="G5961">
        <f t="shared" si="563"/>
        <v>3</v>
      </c>
      <c r="H5961">
        <f t="shared" si="564"/>
        <v>3</v>
      </c>
      <c r="I5961">
        <f t="shared" ca="1" si="565"/>
        <v>7</v>
      </c>
      <c r="J5961" t="str">
        <f t="shared" ca="1" si="566"/>
        <v>Champion</v>
      </c>
    </row>
    <row r="5962" spans="1:10" x14ac:dyDescent="0.3">
      <c r="A5962" s="10" t="s">
        <v>950</v>
      </c>
      <c r="B5962" s="2">
        <v>45403</v>
      </c>
      <c r="C5962">
        <v>2</v>
      </c>
      <c r="D5962">
        <v>3512.54</v>
      </c>
      <c r="E5962" s="11">
        <f t="shared" ca="1" si="567"/>
        <v>676</v>
      </c>
      <c r="F5962">
        <f t="shared" ca="1" si="562"/>
        <v>1</v>
      </c>
      <c r="G5962">
        <f t="shared" si="563"/>
        <v>2</v>
      </c>
      <c r="H5962">
        <f t="shared" si="564"/>
        <v>3</v>
      </c>
      <c r="I5962">
        <f t="shared" ca="1" si="565"/>
        <v>6</v>
      </c>
      <c r="J5962" t="str">
        <f t="shared" ca="1" si="566"/>
        <v>Loyal</v>
      </c>
    </row>
    <row r="5963" spans="1:10" x14ac:dyDescent="0.3">
      <c r="A5963" s="10" t="s">
        <v>3394</v>
      </c>
      <c r="B5963" s="2">
        <v>45426</v>
      </c>
      <c r="C5963">
        <v>2</v>
      </c>
      <c r="D5963">
        <v>766.3599999999999</v>
      </c>
      <c r="E5963" s="11">
        <f t="shared" ca="1" si="567"/>
        <v>653</v>
      </c>
      <c r="F5963">
        <f t="shared" ca="1" si="562"/>
        <v>1</v>
      </c>
      <c r="G5963">
        <f t="shared" si="563"/>
        <v>2</v>
      </c>
      <c r="H5963">
        <f t="shared" si="564"/>
        <v>1</v>
      </c>
      <c r="I5963">
        <f t="shared" ca="1" si="565"/>
        <v>4</v>
      </c>
      <c r="J5963" t="str">
        <f t="shared" ca="1" si="566"/>
        <v>At Risk</v>
      </c>
    </row>
    <row r="5964" spans="1:10" x14ac:dyDescent="0.3">
      <c r="A5964" s="10" t="s">
        <v>448</v>
      </c>
      <c r="B5964" s="2">
        <v>45394</v>
      </c>
      <c r="C5964">
        <v>1</v>
      </c>
      <c r="D5964">
        <v>1976.51</v>
      </c>
      <c r="E5964" s="11">
        <f t="shared" ca="1" si="567"/>
        <v>685</v>
      </c>
      <c r="F5964">
        <f t="shared" ca="1" si="562"/>
        <v>1</v>
      </c>
      <c r="G5964">
        <f t="shared" si="563"/>
        <v>1</v>
      </c>
      <c r="H5964">
        <f t="shared" si="564"/>
        <v>2</v>
      </c>
      <c r="I5964">
        <f t="shared" ca="1" si="565"/>
        <v>4</v>
      </c>
      <c r="J5964" t="str">
        <f t="shared" ca="1" si="566"/>
        <v>At Risk</v>
      </c>
    </row>
    <row r="5965" spans="1:10" x14ac:dyDescent="0.3">
      <c r="A5965" s="10" t="s">
        <v>1399</v>
      </c>
      <c r="B5965" s="2">
        <v>45336</v>
      </c>
      <c r="C5965">
        <v>2</v>
      </c>
      <c r="D5965">
        <v>1481.71</v>
      </c>
      <c r="E5965" s="11">
        <f t="shared" ca="1" si="567"/>
        <v>743</v>
      </c>
      <c r="F5965">
        <f t="shared" ca="1" si="562"/>
        <v>1</v>
      </c>
      <c r="G5965">
        <f t="shared" si="563"/>
        <v>2</v>
      </c>
      <c r="H5965">
        <f t="shared" si="564"/>
        <v>2</v>
      </c>
      <c r="I5965">
        <f t="shared" ca="1" si="565"/>
        <v>5</v>
      </c>
      <c r="J5965" t="str">
        <f t="shared" ca="1" si="566"/>
        <v>Loyal</v>
      </c>
    </row>
    <row r="5966" spans="1:10" x14ac:dyDescent="0.3">
      <c r="A5966" s="10" t="s">
        <v>1559</v>
      </c>
      <c r="B5966" s="2">
        <v>45560</v>
      </c>
      <c r="C5966">
        <v>3</v>
      </c>
      <c r="D5966">
        <v>2124.62</v>
      </c>
      <c r="E5966" s="11">
        <f t="shared" ca="1" si="567"/>
        <v>519</v>
      </c>
      <c r="F5966">
        <f t="shared" ca="1" si="562"/>
        <v>1</v>
      </c>
      <c r="G5966">
        <f t="shared" si="563"/>
        <v>3</v>
      </c>
      <c r="H5966">
        <f t="shared" si="564"/>
        <v>3</v>
      </c>
      <c r="I5966">
        <f t="shared" ca="1" si="565"/>
        <v>7</v>
      </c>
      <c r="J5966" t="str">
        <f t="shared" ca="1" si="566"/>
        <v>Champion</v>
      </c>
    </row>
    <row r="5967" spans="1:10" x14ac:dyDescent="0.3">
      <c r="A5967" s="10" t="s">
        <v>938</v>
      </c>
      <c r="B5967" s="2">
        <v>45633</v>
      </c>
      <c r="C5967">
        <v>4</v>
      </c>
      <c r="D5967">
        <v>7763.67</v>
      </c>
      <c r="E5967" s="11">
        <f t="shared" ca="1" si="567"/>
        <v>446</v>
      </c>
      <c r="F5967">
        <f t="shared" ca="1" si="562"/>
        <v>1</v>
      </c>
      <c r="G5967">
        <f t="shared" si="563"/>
        <v>3</v>
      </c>
      <c r="H5967">
        <f t="shared" si="564"/>
        <v>3</v>
      </c>
      <c r="I5967">
        <f t="shared" ca="1" si="565"/>
        <v>7</v>
      </c>
      <c r="J5967" t="str">
        <f t="shared" ca="1" si="566"/>
        <v>Champion</v>
      </c>
    </row>
    <row r="5968" spans="1:10" x14ac:dyDescent="0.3">
      <c r="A5968" s="10" t="s">
        <v>571</v>
      </c>
      <c r="B5968" s="2">
        <v>45654</v>
      </c>
      <c r="C5968">
        <v>4</v>
      </c>
      <c r="D5968">
        <v>3233.6099999999997</v>
      </c>
      <c r="E5968" s="11">
        <f t="shared" ca="1" si="567"/>
        <v>425</v>
      </c>
      <c r="F5968">
        <f t="shared" ca="1" si="562"/>
        <v>1</v>
      </c>
      <c r="G5968">
        <f t="shared" si="563"/>
        <v>3</v>
      </c>
      <c r="H5968">
        <f t="shared" si="564"/>
        <v>3</v>
      </c>
      <c r="I5968">
        <f t="shared" ca="1" si="565"/>
        <v>7</v>
      </c>
      <c r="J5968" t="str">
        <f t="shared" ca="1" si="566"/>
        <v>Champion</v>
      </c>
    </row>
    <row r="5969" spans="1:10" x14ac:dyDescent="0.3">
      <c r="A5969" s="10" t="s">
        <v>2595</v>
      </c>
      <c r="B5969" s="2">
        <v>45464</v>
      </c>
      <c r="C5969">
        <v>1</v>
      </c>
      <c r="D5969">
        <v>392.33</v>
      </c>
      <c r="E5969" s="11">
        <f t="shared" ca="1" si="567"/>
        <v>615</v>
      </c>
      <c r="F5969">
        <f t="shared" ca="1" si="562"/>
        <v>1</v>
      </c>
      <c r="G5969">
        <f t="shared" si="563"/>
        <v>1</v>
      </c>
      <c r="H5969">
        <f t="shared" si="564"/>
        <v>1</v>
      </c>
      <c r="I5969">
        <f t="shared" ca="1" si="565"/>
        <v>3</v>
      </c>
      <c r="J5969" t="str">
        <f t="shared" ca="1" si="566"/>
        <v>Lost</v>
      </c>
    </row>
    <row r="5970" spans="1:10" x14ac:dyDescent="0.3">
      <c r="A5970" s="10" t="s">
        <v>5895</v>
      </c>
      <c r="B5970" s="2">
        <v>45363</v>
      </c>
      <c r="C5970">
        <v>1</v>
      </c>
      <c r="D5970">
        <v>872.63</v>
      </c>
      <c r="E5970" s="11">
        <f t="shared" ca="1" si="567"/>
        <v>716</v>
      </c>
      <c r="F5970">
        <f t="shared" ca="1" si="562"/>
        <v>1</v>
      </c>
      <c r="G5970">
        <f t="shared" si="563"/>
        <v>1</v>
      </c>
      <c r="H5970">
        <f t="shared" si="564"/>
        <v>1</v>
      </c>
      <c r="I5970">
        <f t="shared" ca="1" si="565"/>
        <v>3</v>
      </c>
      <c r="J5970" t="str">
        <f t="shared" ca="1" si="566"/>
        <v>Lost</v>
      </c>
    </row>
    <row r="5971" spans="1:10" x14ac:dyDescent="0.3">
      <c r="A5971" s="10" t="s">
        <v>2426</v>
      </c>
      <c r="B5971" s="2">
        <v>45603</v>
      </c>
      <c r="C5971">
        <v>3</v>
      </c>
      <c r="D5971">
        <v>5905.32</v>
      </c>
      <c r="E5971" s="11">
        <f t="shared" ca="1" si="567"/>
        <v>476</v>
      </c>
      <c r="F5971">
        <f t="shared" ca="1" si="562"/>
        <v>1</v>
      </c>
      <c r="G5971">
        <f t="shared" si="563"/>
        <v>3</v>
      </c>
      <c r="H5971">
        <f t="shared" si="564"/>
        <v>3</v>
      </c>
      <c r="I5971">
        <f t="shared" ca="1" si="565"/>
        <v>7</v>
      </c>
      <c r="J5971" t="str">
        <f t="shared" ca="1" si="566"/>
        <v>Champion</v>
      </c>
    </row>
    <row r="5972" spans="1:10" x14ac:dyDescent="0.3">
      <c r="A5972" s="10" t="s">
        <v>3245</v>
      </c>
      <c r="B5972" s="2">
        <v>45301</v>
      </c>
      <c r="C5972">
        <v>1</v>
      </c>
      <c r="D5972">
        <v>346.24</v>
      </c>
      <c r="E5972" s="11">
        <f t="shared" ca="1" si="567"/>
        <v>778</v>
      </c>
      <c r="F5972">
        <f t="shared" ca="1" si="562"/>
        <v>1</v>
      </c>
      <c r="G5972">
        <f t="shared" si="563"/>
        <v>1</v>
      </c>
      <c r="H5972">
        <f t="shared" si="564"/>
        <v>1</v>
      </c>
      <c r="I5972">
        <f t="shared" ca="1" si="565"/>
        <v>3</v>
      </c>
      <c r="J5972" t="str">
        <f t="shared" ca="1" si="566"/>
        <v>Lost</v>
      </c>
    </row>
    <row r="5973" spans="1:10" x14ac:dyDescent="0.3">
      <c r="A5973" s="10" t="s">
        <v>5035</v>
      </c>
      <c r="B5973" s="2">
        <v>45605</v>
      </c>
      <c r="C5973">
        <v>2</v>
      </c>
      <c r="D5973">
        <v>819.18000000000006</v>
      </c>
      <c r="E5973" s="11">
        <f t="shared" ca="1" si="567"/>
        <v>474</v>
      </c>
      <c r="F5973">
        <f t="shared" ca="1" si="562"/>
        <v>1</v>
      </c>
      <c r="G5973">
        <f t="shared" si="563"/>
        <v>2</v>
      </c>
      <c r="H5973">
        <f t="shared" si="564"/>
        <v>1</v>
      </c>
      <c r="I5973">
        <f t="shared" ca="1" si="565"/>
        <v>4</v>
      </c>
      <c r="J5973" t="str">
        <f t="shared" ca="1" si="566"/>
        <v>At Risk</v>
      </c>
    </row>
    <row r="5974" spans="1:10" x14ac:dyDescent="0.3">
      <c r="A5974" s="10" t="s">
        <v>4742</v>
      </c>
      <c r="B5974" s="2">
        <v>45454</v>
      </c>
      <c r="C5974">
        <v>1</v>
      </c>
      <c r="D5974">
        <v>2150.9899999999998</v>
      </c>
      <c r="E5974" s="11">
        <f t="shared" ca="1" si="567"/>
        <v>625</v>
      </c>
      <c r="F5974">
        <f t="shared" ca="1" si="562"/>
        <v>1</v>
      </c>
      <c r="G5974">
        <f t="shared" si="563"/>
        <v>1</v>
      </c>
      <c r="H5974">
        <f t="shared" si="564"/>
        <v>3</v>
      </c>
      <c r="I5974">
        <f t="shared" ca="1" si="565"/>
        <v>5</v>
      </c>
      <c r="J5974" t="str">
        <f t="shared" ca="1" si="566"/>
        <v>Loyal</v>
      </c>
    </row>
    <row r="5975" spans="1:10" x14ac:dyDescent="0.3">
      <c r="A5975" s="10" t="s">
        <v>1041</v>
      </c>
      <c r="B5975" s="2">
        <v>45326</v>
      </c>
      <c r="C5975">
        <v>1</v>
      </c>
      <c r="D5975">
        <v>1708.02</v>
      </c>
      <c r="E5975" s="11">
        <f t="shared" ca="1" si="567"/>
        <v>753</v>
      </c>
      <c r="F5975">
        <f t="shared" ca="1" si="562"/>
        <v>1</v>
      </c>
      <c r="G5975">
        <f t="shared" si="563"/>
        <v>1</v>
      </c>
      <c r="H5975">
        <f t="shared" si="564"/>
        <v>2</v>
      </c>
      <c r="I5975">
        <f t="shared" ca="1" si="565"/>
        <v>4</v>
      </c>
      <c r="J5975" t="str">
        <f t="shared" ca="1" si="566"/>
        <v>At Risk</v>
      </c>
    </row>
    <row r="5976" spans="1:10" x14ac:dyDescent="0.3">
      <c r="A5976" s="10" t="s">
        <v>5685</v>
      </c>
      <c r="B5976" s="2">
        <v>45476</v>
      </c>
      <c r="C5976">
        <v>1</v>
      </c>
      <c r="D5976">
        <v>2204.5500000000002</v>
      </c>
      <c r="E5976" s="11">
        <f t="shared" ca="1" si="567"/>
        <v>603</v>
      </c>
      <c r="F5976">
        <f t="shared" ca="1" si="562"/>
        <v>1</v>
      </c>
      <c r="G5976">
        <f t="shared" si="563"/>
        <v>1</v>
      </c>
      <c r="H5976">
        <f t="shared" si="564"/>
        <v>3</v>
      </c>
      <c r="I5976">
        <f t="shared" ca="1" si="565"/>
        <v>5</v>
      </c>
      <c r="J5976" t="str">
        <f t="shared" ca="1" si="566"/>
        <v>Loyal</v>
      </c>
    </row>
    <row r="5977" spans="1:10" x14ac:dyDescent="0.3">
      <c r="A5977" s="10" t="s">
        <v>5724</v>
      </c>
      <c r="B5977" s="2">
        <v>45365</v>
      </c>
      <c r="C5977">
        <v>1</v>
      </c>
      <c r="D5977">
        <v>144.85</v>
      </c>
      <c r="E5977" s="11">
        <f t="shared" ca="1" si="567"/>
        <v>714</v>
      </c>
      <c r="F5977">
        <f t="shared" ca="1" si="562"/>
        <v>1</v>
      </c>
      <c r="G5977">
        <f t="shared" si="563"/>
        <v>1</v>
      </c>
      <c r="H5977">
        <f t="shared" si="564"/>
        <v>1</v>
      </c>
      <c r="I5977">
        <f t="shared" ca="1" si="565"/>
        <v>3</v>
      </c>
      <c r="J5977" t="str">
        <f t="shared" ca="1" si="566"/>
        <v>Lost</v>
      </c>
    </row>
    <row r="5978" spans="1:10" x14ac:dyDescent="0.3">
      <c r="A5978" s="10" t="s">
        <v>415</v>
      </c>
      <c r="B5978" s="2">
        <v>45575</v>
      </c>
      <c r="C5978">
        <v>2</v>
      </c>
      <c r="D5978">
        <v>1903.19</v>
      </c>
      <c r="E5978" s="11">
        <f t="shared" ca="1" si="567"/>
        <v>504</v>
      </c>
      <c r="F5978">
        <f t="shared" ca="1" si="562"/>
        <v>1</v>
      </c>
      <c r="G5978">
        <f t="shared" si="563"/>
        <v>2</v>
      </c>
      <c r="H5978">
        <f t="shared" si="564"/>
        <v>2</v>
      </c>
      <c r="I5978">
        <f t="shared" ca="1" si="565"/>
        <v>5</v>
      </c>
      <c r="J5978" t="str">
        <f t="shared" ca="1" si="566"/>
        <v>Loyal</v>
      </c>
    </row>
    <row r="5979" spans="1:10" x14ac:dyDescent="0.3">
      <c r="A5979" s="10" t="s">
        <v>471</v>
      </c>
      <c r="B5979" s="2">
        <v>45402</v>
      </c>
      <c r="C5979">
        <v>1</v>
      </c>
      <c r="D5979">
        <v>132.71</v>
      </c>
      <c r="E5979" s="11">
        <f t="shared" ca="1" si="567"/>
        <v>677</v>
      </c>
      <c r="F5979">
        <f t="shared" ca="1" si="562"/>
        <v>1</v>
      </c>
      <c r="G5979">
        <f t="shared" si="563"/>
        <v>1</v>
      </c>
      <c r="H5979">
        <f t="shared" si="564"/>
        <v>1</v>
      </c>
      <c r="I5979">
        <f t="shared" ca="1" si="565"/>
        <v>3</v>
      </c>
      <c r="J5979" t="str">
        <f t="shared" ca="1" si="566"/>
        <v>Lost</v>
      </c>
    </row>
    <row r="5980" spans="1:10" x14ac:dyDescent="0.3">
      <c r="A5980" s="10" t="s">
        <v>5855</v>
      </c>
      <c r="B5980" s="2">
        <v>45336</v>
      </c>
      <c r="C5980">
        <v>1</v>
      </c>
      <c r="D5980">
        <v>644.1</v>
      </c>
      <c r="E5980" s="11">
        <f t="shared" ca="1" si="567"/>
        <v>743</v>
      </c>
      <c r="F5980">
        <f t="shared" ca="1" si="562"/>
        <v>1</v>
      </c>
      <c r="G5980">
        <f t="shared" si="563"/>
        <v>1</v>
      </c>
      <c r="H5980">
        <f t="shared" si="564"/>
        <v>1</v>
      </c>
      <c r="I5980">
        <f t="shared" ca="1" si="565"/>
        <v>3</v>
      </c>
      <c r="J5980" t="str">
        <f t="shared" ca="1" si="566"/>
        <v>Lost</v>
      </c>
    </row>
    <row r="5981" spans="1:10" x14ac:dyDescent="0.3">
      <c r="A5981" s="10" t="s">
        <v>4616</v>
      </c>
      <c r="B5981" s="2">
        <v>45469</v>
      </c>
      <c r="C5981">
        <v>2</v>
      </c>
      <c r="D5981">
        <v>3279.24</v>
      </c>
      <c r="E5981" s="11">
        <f t="shared" ca="1" si="567"/>
        <v>610</v>
      </c>
      <c r="F5981">
        <f t="shared" ca="1" si="562"/>
        <v>1</v>
      </c>
      <c r="G5981">
        <f t="shared" si="563"/>
        <v>2</v>
      </c>
      <c r="H5981">
        <f t="shared" si="564"/>
        <v>3</v>
      </c>
      <c r="I5981">
        <f t="shared" ca="1" si="565"/>
        <v>6</v>
      </c>
      <c r="J5981" t="str">
        <f t="shared" ca="1" si="566"/>
        <v>Loyal</v>
      </c>
    </row>
    <row r="5982" spans="1:10" x14ac:dyDescent="0.3">
      <c r="A5982" s="10" t="s">
        <v>5327</v>
      </c>
      <c r="B5982" s="2">
        <v>45567</v>
      </c>
      <c r="C5982">
        <v>1</v>
      </c>
      <c r="D5982">
        <v>2854.48</v>
      </c>
      <c r="E5982" s="11">
        <f t="shared" ca="1" si="567"/>
        <v>512</v>
      </c>
      <c r="F5982">
        <f t="shared" ca="1" si="562"/>
        <v>1</v>
      </c>
      <c r="G5982">
        <f t="shared" si="563"/>
        <v>1</v>
      </c>
      <c r="H5982">
        <f t="shared" si="564"/>
        <v>3</v>
      </c>
      <c r="I5982">
        <f t="shared" ca="1" si="565"/>
        <v>5</v>
      </c>
      <c r="J5982" t="str">
        <f t="shared" ca="1" si="566"/>
        <v>Loyal</v>
      </c>
    </row>
    <row r="5983" spans="1:10" x14ac:dyDescent="0.3">
      <c r="A5983" s="10" t="s">
        <v>5365</v>
      </c>
      <c r="B5983" s="2">
        <v>45571</v>
      </c>
      <c r="C5983">
        <v>2</v>
      </c>
      <c r="D5983">
        <v>4107.66</v>
      </c>
      <c r="E5983" s="11">
        <f t="shared" ca="1" si="567"/>
        <v>508</v>
      </c>
      <c r="F5983">
        <f t="shared" ca="1" si="562"/>
        <v>1</v>
      </c>
      <c r="G5983">
        <f t="shared" si="563"/>
        <v>2</v>
      </c>
      <c r="H5983">
        <f t="shared" si="564"/>
        <v>3</v>
      </c>
      <c r="I5983">
        <f t="shared" ca="1" si="565"/>
        <v>6</v>
      </c>
      <c r="J5983" t="str">
        <f t="shared" ca="1" si="566"/>
        <v>Loyal</v>
      </c>
    </row>
    <row r="5984" spans="1:10" x14ac:dyDescent="0.3">
      <c r="A5984" s="10" t="s">
        <v>1708</v>
      </c>
      <c r="B5984" s="2">
        <v>45472</v>
      </c>
      <c r="C5984">
        <v>2</v>
      </c>
      <c r="D5984">
        <v>4118.3099999999995</v>
      </c>
      <c r="E5984" s="11">
        <f t="shared" ca="1" si="567"/>
        <v>607</v>
      </c>
      <c r="F5984">
        <f t="shared" ca="1" si="562"/>
        <v>1</v>
      </c>
      <c r="G5984">
        <f t="shared" si="563"/>
        <v>2</v>
      </c>
      <c r="H5984">
        <f t="shared" si="564"/>
        <v>3</v>
      </c>
      <c r="I5984">
        <f t="shared" ca="1" si="565"/>
        <v>6</v>
      </c>
      <c r="J5984" t="str">
        <f t="shared" ca="1" si="566"/>
        <v>Loyal</v>
      </c>
    </row>
    <row r="5985" spans="1:10" x14ac:dyDescent="0.3">
      <c r="A5985" s="10" t="s">
        <v>2966</v>
      </c>
      <c r="B5985" s="2">
        <v>45448</v>
      </c>
      <c r="C5985">
        <v>4</v>
      </c>
      <c r="D5985">
        <v>4511.71</v>
      </c>
      <c r="E5985" s="11">
        <f t="shared" ca="1" si="567"/>
        <v>631</v>
      </c>
      <c r="F5985">
        <f t="shared" ca="1" si="562"/>
        <v>1</v>
      </c>
      <c r="G5985">
        <f t="shared" si="563"/>
        <v>3</v>
      </c>
      <c r="H5985">
        <f t="shared" si="564"/>
        <v>3</v>
      </c>
      <c r="I5985">
        <f t="shared" ca="1" si="565"/>
        <v>7</v>
      </c>
      <c r="J5985" t="str">
        <f t="shared" ca="1" si="566"/>
        <v>Champion</v>
      </c>
    </row>
    <row r="5986" spans="1:10" x14ac:dyDescent="0.3">
      <c r="A5986" s="10" t="s">
        <v>681</v>
      </c>
      <c r="B5986" s="2">
        <v>45597</v>
      </c>
      <c r="C5986">
        <v>1</v>
      </c>
      <c r="D5986">
        <v>1104.26</v>
      </c>
      <c r="E5986" s="11">
        <f t="shared" ca="1" si="567"/>
        <v>482</v>
      </c>
      <c r="F5986">
        <f t="shared" ca="1" si="562"/>
        <v>1</v>
      </c>
      <c r="G5986">
        <f t="shared" si="563"/>
        <v>1</v>
      </c>
      <c r="H5986">
        <f t="shared" si="564"/>
        <v>2</v>
      </c>
      <c r="I5986">
        <f t="shared" ca="1" si="565"/>
        <v>4</v>
      </c>
      <c r="J5986" t="str">
        <f t="shared" ca="1" si="566"/>
        <v>At Risk</v>
      </c>
    </row>
    <row r="5987" spans="1:10" x14ac:dyDescent="0.3">
      <c r="A5987" s="10" t="s">
        <v>594</v>
      </c>
      <c r="B5987" s="2">
        <v>45447</v>
      </c>
      <c r="C5987">
        <v>1</v>
      </c>
      <c r="D5987">
        <v>122.39</v>
      </c>
      <c r="E5987" s="11">
        <f t="shared" ca="1" si="567"/>
        <v>632</v>
      </c>
      <c r="F5987">
        <f t="shared" ca="1" si="562"/>
        <v>1</v>
      </c>
      <c r="G5987">
        <f t="shared" si="563"/>
        <v>1</v>
      </c>
      <c r="H5987">
        <f t="shared" si="564"/>
        <v>1</v>
      </c>
      <c r="I5987">
        <f t="shared" ca="1" si="565"/>
        <v>3</v>
      </c>
      <c r="J5987" t="str">
        <f t="shared" ca="1" si="566"/>
        <v>Lost</v>
      </c>
    </row>
    <row r="5988" spans="1:10" x14ac:dyDescent="0.3">
      <c r="A5988" s="10" t="s">
        <v>5163</v>
      </c>
      <c r="B5988" s="2">
        <v>45539</v>
      </c>
      <c r="C5988">
        <v>1</v>
      </c>
      <c r="D5988">
        <v>418.02</v>
      </c>
      <c r="E5988" s="11">
        <f t="shared" ca="1" si="567"/>
        <v>540</v>
      </c>
      <c r="F5988">
        <f t="shared" ca="1" si="562"/>
        <v>1</v>
      </c>
      <c r="G5988">
        <f t="shared" si="563"/>
        <v>1</v>
      </c>
      <c r="H5988">
        <f t="shared" si="564"/>
        <v>1</v>
      </c>
      <c r="I5988">
        <f t="shared" ca="1" si="565"/>
        <v>3</v>
      </c>
      <c r="J5988" t="str">
        <f t="shared" ca="1" si="566"/>
        <v>Lost</v>
      </c>
    </row>
    <row r="5989" spans="1:10" x14ac:dyDescent="0.3">
      <c r="A5989" s="10" t="s">
        <v>1307</v>
      </c>
      <c r="B5989" s="2">
        <v>45642</v>
      </c>
      <c r="C5989">
        <v>3</v>
      </c>
      <c r="D5989">
        <v>1752.6200000000001</v>
      </c>
      <c r="E5989" s="11">
        <f t="shared" ca="1" si="567"/>
        <v>437</v>
      </c>
      <c r="F5989">
        <f t="shared" ca="1" si="562"/>
        <v>1</v>
      </c>
      <c r="G5989">
        <f t="shared" si="563"/>
        <v>3</v>
      </c>
      <c r="H5989">
        <f t="shared" si="564"/>
        <v>2</v>
      </c>
      <c r="I5989">
        <f t="shared" ca="1" si="565"/>
        <v>6</v>
      </c>
      <c r="J5989" t="str">
        <f t="shared" ca="1" si="566"/>
        <v>Loyal</v>
      </c>
    </row>
    <row r="5990" spans="1:10" x14ac:dyDescent="0.3">
      <c r="A5990" s="10" t="s">
        <v>489</v>
      </c>
      <c r="B5990" s="2">
        <v>45583</v>
      </c>
      <c r="C5990">
        <v>2</v>
      </c>
      <c r="D5990">
        <v>5924.84</v>
      </c>
      <c r="E5990" s="11">
        <f t="shared" ca="1" si="567"/>
        <v>496</v>
      </c>
      <c r="F5990">
        <f t="shared" ca="1" si="562"/>
        <v>1</v>
      </c>
      <c r="G5990">
        <f t="shared" si="563"/>
        <v>2</v>
      </c>
      <c r="H5990">
        <f t="shared" si="564"/>
        <v>3</v>
      </c>
      <c r="I5990">
        <f t="shared" ca="1" si="565"/>
        <v>6</v>
      </c>
      <c r="J5990" t="str">
        <f t="shared" ca="1" si="566"/>
        <v>Loyal</v>
      </c>
    </row>
    <row r="5991" spans="1:10" x14ac:dyDescent="0.3">
      <c r="A5991" s="10" t="s">
        <v>2523</v>
      </c>
      <c r="B5991" s="2">
        <v>45541</v>
      </c>
      <c r="C5991">
        <v>3</v>
      </c>
      <c r="D5991">
        <v>1894.9499999999998</v>
      </c>
      <c r="E5991" s="11">
        <f t="shared" ca="1" si="567"/>
        <v>538</v>
      </c>
      <c r="F5991">
        <f t="shared" ca="1" si="562"/>
        <v>1</v>
      </c>
      <c r="G5991">
        <f t="shared" si="563"/>
        <v>3</v>
      </c>
      <c r="H5991">
        <f t="shared" si="564"/>
        <v>2</v>
      </c>
      <c r="I5991">
        <f t="shared" ca="1" si="565"/>
        <v>6</v>
      </c>
      <c r="J5991" t="str">
        <f t="shared" ca="1" si="566"/>
        <v>Loyal</v>
      </c>
    </row>
    <row r="5992" spans="1:10" x14ac:dyDescent="0.3">
      <c r="A5992" s="10" t="s">
        <v>1212</v>
      </c>
      <c r="B5992" s="2">
        <v>45625</v>
      </c>
      <c r="C5992">
        <v>3</v>
      </c>
      <c r="D5992">
        <v>8301.7199999999993</v>
      </c>
      <c r="E5992" s="11">
        <f t="shared" ca="1" si="567"/>
        <v>454</v>
      </c>
      <c r="F5992">
        <f t="shared" ca="1" si="562"/>
        <v>1</v>
      </c>
      <c r="G5992">
        <f t="shared" si="563"/>
        <v>3</v>
      </c>
      <c r="H5992">
        <f t="shared" si="564"/>
        <v>3</v>
      </c>
      <c r="I5992">
        <f t="shared" ca="1" si="565"/>
        <v>7</v>
      </c>
      <c r="J5992" t="str">
        <f t="shared" ca="1" si="566"/>
        <v>Champion</v>
      </c>
    </row>
    <row r="5993" spans="1:10" x14ac:dyDescent="0.3">
      <c r="A5993" s="10" t="s">
        <v>42</v>
      </c>
      <c r="B5993" s="2">
        <v>45410</v>
      </c>
      <c r="C5993">
        <v>2</v>
      </c>
      <c r="D5993">
        <v>2382.91</v>
      </c>
      <c r="E5993" s="11">
        <f t="shared" ca="1" si="567"/>
        <v>669</v>
      </c>
      <c r="F5993">
        <f t="shared" ca="1" si="562"/>
        <v>1</v>
      </c>
      <c r="G5993">
        <f t="shared" si="563"/>
        <v>2</v>
      </c>
      <c r="H5993">
        <f t="shared" si="564"/>
        <v>3</v>
      </c>
      <c r="I5993">
        <f t="shared" ca="1" si="565"/>
        <v>6</v>
      </c>
      <c r="J5993" t="str">
        <f t="shared" ca="1" si="566"/>
        <v>Loyal</v>
      </c>
    </row>
    <row r="5994" spans="1:10" x14ac:dyDescent="0.3">
      <c r="A5994" s="10" t="s">
        <v>4882</v>
      </c>
      <c r="B5994" s="2">
        <v>45538</v>
      </c>
      <c r="C5994">
        <v>1</v>
      </c>
      <c r="D5994">
        <v>1035.04</v>
      </c>
      <c r="E5994" s="11">
        <f t="shared" ca="1" si="567"/>
        <v>541</v>
      </c>
      <c r="F5994">
        <f t="shared" ca="1" si="562"/>
        <v>1</v>
      </c>
      <c r="G5994">
        <f t="shared" si="563"/>
        <v>1</v>
      </c>
      <c r="H5994">
        <f t="shared" si="564"/>
        <v>2</v>
      </c>
      <c r="I5994">
        <f t="shared" ca="1" si="565"/>
        <v>4</v>
      </c>
      <c r="J5994" t="str">
        <f t="shared" ca="1" si="566"/>
        <v>At Risk</v>
      </c>
    </row>
    <row r="5995" spans="1:10" x14ac:dyDescent="0.3">
      <c r="A5995" s="10" t="s">
        <v>4868</v>
      </c>
      <c r="B5995" s="2">
        <v>45608</v>
      </c>
      <c r="C5995">
        <v>1</v>
      </c>
      <c r="D5995">
        <v>392.39</v>
      </c>
      <c r="E5995" s="11">
        <f t="shared" ca="1" si="567"/>
        <v>471</v>
      </c>
      <c r="F5995">
        <f t="shared" ca="1" si="562"/>
        <v>1</v>
      </c>
      <c r="G5995">
        <f t="shared" si="563"/>
        <v>1</v>
      </c>
      <c r="H5995">
        <f t="shared" si="564"/>
        <v>1</v>
      </c>
      <c r="I5995">
        <f t="shared" ca="1" si="565"/>
        <v>3</v>
      </c>
      <c r="J5995" t="str">
        <f ca="1">_xlfn.IFS(I5995&gt;=7,"Champion",I5995&gt;=5,"Loyal",I5995&gt;=4,"At Risk",I5995&lt;4,"Lost")</f>
        <v>Lost</v>
      </c>
    </row>
    <row r="5996" spans="1:10" x14ac:dyDescent="0.3">
      <c r="A599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Discount Impact Analysis </vt:lpstr>
      <vt:lpstr>V Discount Impact Analysis </vt:lpstr>
      <vt:lpstr>Customer Segmentation</vt:lpstr>
      <vt:lpstr>Profitability Analysis </vt:lpstr>
      <vt:lpstr>RFM Tabel</vt:lpstr>
      <vt:lpstr>RFM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2026-02-19T09:19:05Z</dcterms:created>
  <dcterms:modified xsi:type="dcterms:W3CDTF">2026-02-26T06:56:56Z</dcterms:modified>
</cp:coreProperties>
</file>